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cm1djm\Documents\GitLab Projects\SPECTRUM\Packages\tobalciomodel\data-raw\"/>
    </mc:Choice>
  </mc:AlternateContent>
  <xr:revisionPtr revIDLastSave="0" documentId="13_ncr:1_{E3CB2ED6-3C9B-4987-9B7D-F90F435E2613}" xr6:coauthVersionLast="44" xr6:coauthVersionMax="44" xr10:uidLastSave="{00000000-0000-0000-0000-000000000000}"/>
  <bookViews>
    <workbookView xWindow="28680" yWindow="-120" windowWidth="29040" windowHeight="15840" tabRatio="905" activeTab="3" xr2:uid="{00000000-000D-0000-FFFF-FFFF00000000}"/>
  </bookViews>
  <sheets>
    <sheet name="Cover Sheet" sheetId="13" r:id="rId1"/>
    <sheet name="Front Sheet" sheetId="25" r:id="rId2"/>
    <sheet name="tabs" sheetId="39" r:id="rId3"/>
    <sheet name="Intermediate Calculations" sheetId="37" r:id="rId4"/>
    <sheet name="Input Output Table" sheetId="26" r:id="rId5"/>
    <sheet name="Compute Leontief Inverse" sheetId="31" r:id="rId6"/>
    <sheet name="Final Demand Vectors" sheetId="40" r:id="rId7"/>
    <sheet name="Policy Listings" sheetId="33" r:id="rId8"/>
    <sheet name="Baseline" sheetId="34" r:id="rId9"/>
    <sheet name="Policy Change" sheetId="35" r:id="rId10"/>
    <sheet name="Duty &amp; Price Calculations" sheetId="36" r:id="rId11"/>
    <sheet name="Quantity Calculations" sheetId="41" r:id="rId12"/>
    <sheet name="MESAS Data Summary" sheetId="15" r:id="rId13"/>
    <sheet name="Scotland data" sheetId="1" r:id="rId14"/>
    <sheet name="England &amp; Wales data" sheetId="2" r:id="rId15"/>
    <sheet name="Population data" sheetId="3" r:id="rId16"/>
    <sheet name="Processed MESAS data" sheetId="38" r:id="rId17"/>
    <sheet name="Elasticities - Meng" sheetId="27" r:id="rId18"/>
    <sheet name="Data for charts" sheetId="19" state="hidden" r:id="rId19"/>
  </sheets>
  <externalReferences>
    <externalReference r:id="rId20"/>
  </externalReferences>
  <definedNames>
    <definedName name="Data">#REF!</definedName>
    <definedName name="FullData">[1]Data!$B$6:$CG$2105</definedName>
    <definedName name="_xlnm.Print_Area" localSheetId="0">'Cover Sheet'!$B$1:$D$17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" i="37" l="1"/>
  <c r="L26" i="36"/>
  <c r="L27" i="36"/>
  <c r="L28" i="36"/>
  <c r="L29" i="36"/>
  <c r="L30" i="36"/>
  <c r="L31" i="36"/>
  <c r="L32" i="36"/>
  <c r="L33" i="36"/>
  <c r="L34" i="36"/>
  <c r="L25" i="36"/>
  <c r="S16" i="27" a="1"/>
  <c r="S19" i="27" s="1"/>
  <c r="S21" i="27" l="1"/>
  <c r="S20" i="27"/>
  <c r="S18" i="27"/>
  <c r="S25" i="27"/>
  <c r="S17" i="27"/>
  <c r="S24" i="27"/>
  <c r="S16" i="27"/>
  <c r="S23" i="27"/>
  <c r="S22" i="27"/>
  <c r="S2" i="27" a="1"/>
  <c r="S7" i="27" s="1"/>
  <c r="R17" i="27"/>
  <c r="R18" i="27"/>
  <c r="R19" i="27"/>
  <c r="R20" i="27"/>
  <c r="R21" i="27"/>
  <c r="R22" i="27"/>
  <c r="R23" i="27"/>
  <c r="R24" i="27"/>
  <c r="R25" i="27"/>
  <c r="R16" i="27"/>
  <c r="R2" i="27"/>
  <c r="R3" i="27"/>
  <c r="R4" i="27"/>
  <c r="R5" i="27"/>
  <c r="R6" i="27"/>
  <c r="R7" i="27"/>
  <c r="R8" i="27"/>
  <c r="R9" i="27"/>
  <c r="R10" i="27"/>
  <c r="R11" i="27"/>
  <c r="I34" i="36"/>
  <c r="I33" i="36"/>
  <c r="I32" i="36"/>
  <c r="I31" i="36"/>
  <c r="I30" i="36"/>
  <c r="I29" i="36"/>
  <c r="I28" i="36"/>
  <c r="I27" i="36"/>
  <c r="I26" i="36"/>
  <c r="I25" i="36"/>
  <c r="J34" i="36"/>
  <c r="J33" i="36"/>
  <c r="J32" i="36"/>
  <c r="J31" i="36"/>
  <c r="J30" i="36"/>
  <c r="J29" i="36"/>
  <c r="J28" i="36"/>
  <c r="J27" i="36"/>
  <c r="J26" i="36"/>
  <c r="J25" i="36"/>
  <c r="K26" i="36"/>
  <c r="K27" i="36"/>
  <c r="K28" i="36"/>
  <c r="K29" i="36"/>
  <c r="K30" i="36"/>
  <c r="K31" i="36"/>
  <c r="K32" i="36"/>
  <c r="K33" i="36"/>
  <c r="K34" i="36"/>
  <c r="K25" i="36"/>
  <c r="C14" i="41"/>
  <c r="C13" i="41"/>
  <c r="C12" i="41"/>
  <c r="C11" i="41"/>
  <c r="C10" i="41"/>
  <c r="C9" i="41"/>
  <c r="C8" i="41"/>
  <c r="C7" i="41"/>
  <c r="C6" i="41"/>
  <c r="C5" i="41"/>
  <c r="D14" i="41"/>
  <c r="D13" i="41"/>
  <c r="D12" i="41"/>
  <c r="D11" i="41"/>
  <c r="D10" i="41"/>
  <c r="D9" i="41"/>
  <c r="D8" i="41"/>
  <c r="D7" i="41"/>
  <c r="D6" i="41"/>
  <c r="D5" i="41"/>
  <c r="E7" i="41"/>
  <c r="E8" i="41"/>
  <c r="E9" i="41"/>
  <c r="E10" i="41"/>
  <c r="F10" i="41" s="1"/>
  <c r="E11" i="41"/>
  <c r="E12" i="41"/>
  <c r="E13" i="41"/>
  <c r="E14" i="41"/>
  <c r="F14" i="41" s="1"/>
  <c r="E6" i="41"/>
  <c r="F6" i="41" s="1"/>
  <c r="E5" i="41"/>
  <c r="G6" i="41" l="1"/>
  <c r="G14" i="41"/>
  <c r="F9" i="41"/>
  <c r="G9" i="41" s="1"/>
  <c r="F7" i="41"/>
  <c r="G7" i="41" s="1"/>
  <c r="F13" i="41"/>
  <c r="G13" i="41" s="1"/>
  <c r="G10" i="41"/>
  <c r="F12" i="41"/>
  <c r="G12" i="41" s="1"/>
  <c r="F11" i="41"/>
  <c r="G11" i="41" s="1"/>
  <c r="F5" i="41"/>
  <c r="G5" i="41" s="1"/>
  <c r="F8" i="41"/>
  <c r="G8" i="41" s="1"/>
  <c r="S6" i="27"/>
  <c r="S5" i="27"/>
  <c r="S4" i="27"/>
  <c r="S11" i="27"/>
  <c r="S3" i="27"/>
  <c r="S10" i="27"/>
  <c r="S2" i="27"/>
  <c r="S9" i="27"/>
  <c r="S8" i="27"/>
  <c r="E217" i="40"/>
  <c r="E201" i="40"/>
  <c r="E185" i="40"/>
  <c r="E169" i="40"/>
  <c r="E153" i="40"/>
  <c r="E137" i="40"/>
  <c r="E121" i="40"/>
  <c r="E15" i="40"/>
  <c r="E31" i="40"/>
  <c r="E47" i="40"/>
  <c r="E63" i="40"/>
  <c r="E79" i="40"/>
  <c r="E95" i="40"/>
  <c r="E5" i="40"/>
  <c r="J7" i="25"/>
  <c r="AJ116" i="40"/>
  <c r="E116" i="40" s="1"/>
  <c r="AJ117" i="40"/>
  <c r="E117" i="40" s="1"/>
  <c r="AJ118" i="40"/>
  <c r="E118" i="40" s="1"/>
  <c r="AJ119" i="40"/>
  <c r="E119" i="40" s="1"/>
  <c r="AJ120" i="40"/>
  <c r="E120" i="40" s="1"/>
  <c r="AJ121" i="40"/>
  <c r="AJ122" i="40"/>
  <c r="E122" i="40" s="1"/>
  <c r="AJ123" i="40"/>
  <c r="E123" i="40" s="1"/>
  <c r="F123" i="40" s="1"/>
  <c r="G123" i="40" s="1"/>
  <c r="AJ124" i="40"/>
  <c r="E124" i="40" s="1"/>
  <c r="AJ125" i="40"/>
  <c r="E125" i="40" s="1"/>
  <c r="AJ126" i="40"/>
  <c r="E126" i="40" s="1"/>
  <c r="AJ127" i="40"/>
  <c r="E127" i="40" s="1"/>
  <c r="AJ128" i="40"/>
  <c r="E128" i="40" s="1"/>
  <c r="AJ129" i="40"/>
  <c r="E129" i="40" s="1"/>
  <c r="AJ130" i="40"/>
  <c r="E130" i="40" s="1"/>
  <c r="AJ131" i="40"/>
  <c r="E131" i="40" s="1"/>
  <c r="F131" i="40" s="1"/>
  <c r="G131" i="40" s="1"/>
  <c r="AJ132" i="40"/>
  <c r="E132" i="40" s="1"/>
  <c r="AJ133" i="40"/>
  <c r="E133" i="40" s="1"/>
  <c r="AJ134" i="40"/>
  <c r="E134" i="40" s="1"/>
  <c r="AJ135" i="40"/>
  <c r="E135" i="40" s="1"/>
  <c r="AJ136" i="40"/>
  <c r="E136" i="40" s="1"/>
  <c r="AJ137" i="40"/>
  <c r="AJ138" i="40"/>
  <c r="E138" i="40" s="1"/>
  <c r="AJ139" i="40"/>
  <c r="E139" i="40" s="1"/>
  <c r="F139" i="40" s="1"/>
  <c r="G139" i="40" s="1"/>
  <c r="AJ140" i="40"/>
  <c r="E140" i="40" s="1"/>
  <c r="AJ141" i="40"/>
  <c r="E141" i="40" s="1"/>
  <c r="AJ142" i="40"/>
  <c r="E142" i="40" s="1"/>
  <c r="AJ143" i="40"/>
  <c r="E143" i="40" s="1"/>
  <c r="AJ144" i="40"/>
  <c r="E144" i="40" s="1"/>
  <c r="AJ145" i="40"/>
  <c r="E145" i="40" s="1"/>
  <c r="AJ146" i="40"/>
  <c r="E146" i="40" s="1"/>
  <c r="AJ147" i="40"/>
  <c r="E147" i="40" s="1"/>
  <c r="F147" i="40" s="1"/>
  <c r="G147" i="40" s="1"/>
  <c r="AJ148" i="40"/>
  <c r="E148" i="40" s="1"/>
  <c r="AJ149" i="40"/>
  <c r="E149" i="40" s="1"/>
  <c r="AJ150" i="40"/>
  <c r="E150" i="40" s="1"/>
  <c r="AJ151" i="40"/>
  <c r="E151" i="40" s="1"/>
  <c r="AJ152" i="40"/>
  <c r="E152" i="40" s="1"/>
  <c r="AJ153" i="40"/>
  <c r="AJ154" i="40"/>
  <c r="E154" i="40" s="1"/>
  <c r="AJ155" i="40"/>
  <c r="E155" i="40" s="1"/>
  <c r="F155" i="40" s="1"/>
  <c r="G155" i="40" s="1"/>
  <c r="AJ156" i="40"/>
  <c r="E156" i="40" s="1"/>
  <c r="AJ157" i="40"/>
  <c r="E157" i="40" s="1"/>
  <c r="AJ158" i="40"/>
  <c r="E158" i="40" s="1"/>
  <c r="AJ159" i="40"/>
  <c r="E159" i="40" s="1"/>
  <c r="AJ160" i="40"/>
  <c r="E160" i="40" s="1"/>
  <c r="AJ161" i="40"/>
  <c r="E161" i="40" s="1"/>
  <c r="AJ162" i="40"/>
  <c r="E162" i="40" s="1"/>
  <c r="AJ163" i="40"/>
  <c r="E163" i="40" s="1"/>
  <c r="F163" i="40" s="1"/>
  <c r="G163" i="40" s="1"/>
  <c r="AJ164" i="40"/>
  <c r="E164" i="40" s="1"/>
  <c r="AJ165" i="40"/>
  <c r="E165" i="40" s="1"/>
  <c r="F165" i="40" s="1"/>
  <c r="G165" i="40" s="1"/>
  <c r="AJ166" i="40"/>
  <c r="E166" i="40" s="1"/>
  <c r="AJ167" i="40"/>
  <c r="E167" i="40" s="1"/>
  <c r="AJ168" i="40"/>
  <c r="E168" i="40" s="1"/>
  <c r="AJ169" i="40"/>
  <c r="AJ170" i="40"/>
  <c r="E170" i="40" s="1"/>
  <c r="AJ171" i="40"/>
  <c r="E171" i="40" s="1"/>
  <c r="F171" i="40" s="1"/>
  <c r="G171" i="40" s="1"/>
  <c r="AJ172" i="40"/>
  <c r="E172" i="40" s="1"/>
  <c r="AJ173" i="40"/>
  <c r="E173" i="40" s="1"/>
  <c r="F173" i="40" s="1"/>
  <c r="G173" i="40" s="1"/>
  <c r="AJ174" i="40"/>
  <c r="E174" i="40" s="1"/>
  <c r="AJ175" i="40"/>
  <c r="E175" i="40" s="1"/>
  <c r="AJ176" i="40"/>
  <c r="E176" i="40" s="1"/>
  <c r="AJ177" i="40"/>
  <c r="E177" i="40" s="1"/>
  <c r="AJ178" i="40"/>
  <c r="E178" i="40" s="1"/>
  <c r="AJ179" i="40"/>
  <c r="E179" i="40" s="1"/>
  <c r="F179" i="40" s="1"/>
  <c r="G179" i="40" s="1"/>
  <c r="AJ180" i="40"/>
  <c r="E180" i="40" s="1"/>
  <c r="AJ181" i="40"/>
  <c r="E181" i="40" s="1"/>
  <c r="F181" i="40" s="1"/>
  <c r="G181" i="40" s="1"/>
  <c r="AJ182" i="40"/>
  <c r="E182" i="40" s="1"/>
  <c r="AJ183" i="40"/>
  <c r="E183" i="40" s="1"/>
  <c r="AJ184" i="40"/>
  <c r="E184" i="40" s="1"/>
  <c r="AJ185" i="40"/>
  <c r="AJ186" i="40"/>
  <c r="E186" i="40" s="1"/>
  <c r="AJ187" i="40"/>
  <c r="E187" i="40" s="1"/>
  <c r="F187" i="40" s="1"/>
  <c r="G187" i="40" s="1"/>
  <c r="AJ188" i="40"/>
  <c r="E188" i="40" s="1"/>
  <c r="AJ189" i="40"/>
  <c r="E189" i="40" s="1"/>
  <c r="F189" i="40" s="1"/>
  <c r="G189" i="40" s="1"/>
  <c r="AJ190" i="40"/>
  <c r="E190" i="40" s="1"/>
  <c r="AJ191" i="40"/>
  <c r="E191" i="40" s="1"/>
  <c r="AJ192" i="40"/>
  <c r="E192" i="40" s="1"/>
  <c r="AJ193" i="40"/>
  <c r="E193" i="40" s="1"/>
  <c r="AJ194" i="40"/>
  <c r="E194" i="40" s="1"/>
  <c r="AJ195" i="40"/>
  <c r="E195" i="40" s="1"/>
  <c r="F195" i="40" s="1"/>
  <c r="G195" i="40" s="1"/>
  <c r="AJ196" i="40"/>
  <c r="E196" i="40" s="1"/>
  <c r="F196" i="40" s="1"/>
  <c r="G196" i="40" s="1"/>
  <c r="AJ197" i="40"/>
  <c r="E197" i="40" s="1"/>
  <c r="F197" i="40" s="1"/>
  <c r="G197" i="40" s="1"/>
  <c r="AJ198" i="40"/>
  <c r="E198" i="40" s="1"/>
  <c r="AJ199" i="40"/>
  <c r="E199" i="40" s="1"/>
  <c r="AJ200" i="40"/>
  <c r="E200" i="40" s="1"/>
  <c r="AJ201" i="40"/>
  <c r="AJ202" i="40"/>
  <c r="E202" i="40" s="1"/>
  <c r="AJ203" i="40"/>
  <c r="E203" i="40" s="1"/>
  <c r="F203" i="40" s="1"/>
  <c r="G203" i="40" s="1"/>
  <c r="AJ204" i="40"/>
  <c r="E204" i="40" s="1"/>
  <c r="F204" i="40" s="1"/>
  <c r="G204" i="40" s="1"/>
  <c r="AJ205" i="40"/>
  <c r="E205" i="40" s="1"/>
  <c r="F205" i="40" s="1"/>
  <c r="G205" i="40" s="1"/>
  <c r="AJ206" i="40"/>
  <c r="E206" i="40" s="1"/>
  <c r="AJ207" i="40"/>
  <c r="E207" i="40" s="1"/>
  <c r="AJ208" i="40"/>
  <c r="E208" i="40" s="1"/>
  <c r="AJ209" i="40"/>
  <c r="E209" i="40" s="1"/>
  <c r="AJ210" i="40"/>
  <c r="E210" i="40" s="1"/>
  <c r="AJ211" i="40"/>
  <c r="E211" i="40" s="1"/>
  <c r="F211" i="40" s="1"/>
  <c r="G211" i="40" s="1"/>
  <c r="AJ212" i="40"/>
  <c r="E212" i="40" s="1"/>
  <c r="F212" i="40" s="1"/>
  <c r="G212" i="40" s="1"/>
  <c r="AJ213" i="40"/>
  <c r="E213" i="40" s="1"/>
  <c r="F213" i="40" s="1"/>
  <c r="G213" i="40" s="1"/>
  <c r="AJ214" i="40"/>
  <c r="E214" i="40" s="1"/>
  <c r="AJ215" i="40"/>
  <c r="E215" i="40" s="1"/>
  <c r="AJ216" i="40"/>
  <c r="E216" i="40" s="1"/>
  <c r="AJ217" i="40"/>
  <c r="AJ218" i="40"/>
  <c r="E218" i="40" s="1"/>
  <c r="AJ219" i="40"/>
  <c r="E219" i="40" s="1"/>
  <c r="F219" i="40" s="1"/>
  <c r="G219" i="40" s="1"/>
  <c r="AJ220" i="40"/>
  <c r="E220" i="40" s="1"/>
  <c r="F220" i="40" s="1"/>
  <c r="G220" i="40" s="1"/>
  <c r="AJ115" i="40"/>
  <c r="E115" i="40" s="1"/>
  <c r="F115" i="40" s="1"/>
  <c r="G115" i="40" s="1"/>
  <c r="AJ6" i="40"/>
  <c r="E6" i="40" s="1"/>
  <c r="AJ7" i="40"/>
  <c r="E7" i="40" s="1"/>
  <c r="AJ8" i="40"/>
  <c r="E8" i="40" s="1"/>
  <c r="AJ9" i="40"/>
  <c r="E9" i="40" s="1"/>
  <c r="AJ10" i="40"/>
  <c r="E10" i="40" s="1"/>
  <c r="AJ11" i="40"/>
  <c r="E11" i="40" s="1"/>
  <c r="F11" i="40" s="1"/>
  <c r="G11" i="40" s="1"/>
  <c r="AJ12" i="40"/>
  <c r="E12" i="40" s="1"/>
  <c r="F12" i="40" s="1"/>
  <c r="G12" i="40" s="1"/>
  <c r="AJ13" i="40"/>
  <c r="E13" i="40" s="1"/>
  <c r="F13" i="40" s="1"/>
  <c r="G13" i="40" s="1"/>
  <c r="AJ14" i="40"/>
  <c r="E14" i="40" s="1"/>
  <c r="AJ15" i="40"/>
  <c r="AJ16" i="40"/>
  <c r="E16" i="40" s="1"/>
  <c r="AJ17" i="40"/>
  <c r="E17" i="40" s="1"/>
  <c r="AJ18" i="40"/>
  <c r="E18" i="40" s="1"/>
  <c r="F18" i="40" s="1"/>
  <c r="G18" i="40" s="1"/>
  <c r="AJ19" i="40"/>
  <c r="E19" i="40" s="1"/>
  <c r="F19" i="40" s="1"/>
  <c r="G19" i="40" s="1"/>
  <c r="AJ20" i="40"/>
  <c r="E20" i="40" s="1"/>
  <c r="F20" i="40" s="1"/>
  <c r="G20" i="40" s="1"/>
  <c r="AJ21" i="40"/>
  <c r="E21" i="40" s="1"/>
  <c r="F21" i="40" s="1"/>
  <c r="G21" i="40" s="1"/>
  <c r="AJ22" i="40"/>
  <c r="E22" i="40" s="1"/>
  <c r="AJ23" i="40"/>
  <c r="E23" i="40" s="1"/>
  <c r="AJ24" i="40"/>
  <c r="E24" i="40" s="1"/>
  <c r="AJ25" i="40"/>
  <c r="E25" i="40" s="1"/>
  <c r="AJ26" i="40"/>
  <c r="E26" i="40" s="1"/>
  <c r="F26" i="40" s="1"/>
  <c r="G26" i="40" s="1"/>
  <c r="AJ27" i="40"/>
  <c r="E27" i="40" s="1"/>
  <c r="F27" i="40" s="1"/>
  <c r="G27" i="40" s="1"/>
  <c r="AJ28" i="40"/>
  <c r="E28" i="40" s="1"/>
  <c r="F28" i="40" s="1"/>
  <c r="G28" i="40" s="1"/>
  <c r="AJ29" i="40"/>
  <c r="E29" i="40" s="1"/>
  <c r="F29" i="40" s="1"/>
  <c r="G29" i="40" s="1"/>
  <c r="AJ30" i="40"/>
  <c r="E30" i="40" s="1"/>
  <c r="AJ31" i="40"/>
  <c r="AJ32" i="40"/>
  <c r="E32" i="40" s="1"/>
  <c r="AJ33" i="40"/>
  <c r="E33" i="40" s="1"/>
  <c r="AJ34" i="40"/>
  <c r="E34" i="40" s="1"/>
  <c r="F34" i="40" s="1"/>
  <c r="G34" i="40" s="1"/>
  <c r="AJ35" i="40"/>
  <c r="E35" i="40" s="1"/>
  <c r="F35" i="40" s="1"/>
  <c r="G35" i="40" s="1"/>
  <c r="AJ36" i="40"/>
  <c r="E36" i="40" s="1"/>
  <c r="F36" i="40" s="1"/>
  <c r="G36" i="40" s="1"/>
  <c r="AJ37" i="40"/>
  <c r="E37" i="40" s="1"/>
  <c r="F37" i="40" s="1"/>
  <c r="G37" i="40" s="1"/>
  <c r="AJ38" i="40"/>
  <c r="E38" i="40" s="1"/>
  <c r="AJ39" i="40"/>
  <c r="E39" i="40" s="1"/>
  <c r="AJ40" i="40"/>
  <c r="E40" i="40" s="1"/>
  <c r="AJ41" i="40"/>
  <c r="E41" i="40" s="1"/>
  <c r="AJ42" i="40"/>
  <c r="E42" i="40" s="1"/>
  <c r="F42" i="40" s="1"/>
  <c r="G42" i="40" s="1"/>
  <c r="AJ43" i="40"/>
  <c r="E43" i="40" s="1"/>
  <c r="F43" i="40" s="1"/>
  <c r="G43" i="40" s="1"/>
  <c r="AJ44" i="40"/>
  <c r="E44" i="40" s="1"/>
  <c r="F44" i="40" s="1"/>
  <c r="G44" i="40" s="1"/>
  <c r="AJ45" i="40"/>
  <c r="E45" i="40" s="1"/>
  <c r="F45" i="40" s="1"/>
  <c r="G45" i="40" s="1"/>
  <c r="AJ46" i="40"/>
  <c r="E46" i="40" s="1"/>
  <c r="AJ47" i="40"/>
  <c r="AJ48" i="40"/>
  <c r="E48" i="40" s="1"/>
  <c r="AJ49" i="40"/>
  <c r="E49" i="40" s="1"/>
  <c r="AJ50" i="40"/>
  <c r="E50" i="40" s="1"/>
  <c r="F50" i="40" s="1"/>
  <c r="G50" i="40" s="1"/>
  <c r="AJ51" i="40"/>
  <c r="E51" i="40" s="1"/>
  <c r="F51" i="40" s="1"/>
  <c r="G51" i="40" s="1"/>
  <c r="AJ52" i="40"/>
  <c r="E52" i="40" s="1"/>
  <c r="F52" i="40" s="1"/>
  <c r="G52" i="40" s="1"/>
  <c r="AJ53" i="40"/>
  <c r="E53" i="40" s="1"/>
  <c r="F53" i="40" s="1"/>
  <c r="G53" i="40" s="1"/>
  <c r="AJ54" i="40"/>
  <c r="E54" i="40" s="1"/>
  <c r="AJ55" i="40"/>
  <c r="E55" i="40" s="1"/>
  <c r="AJ56" i="40"/>
  <c r="E56" i="40" s="1"/>
  <c r="AJ57" i="40"/>
  <c r="E57" i="40" s="1"/>
  <c r="AJ58" i="40"/>
  <c r="E58" i="40" s="1"/>
  <c r="F58" i="40" s="1"/>
  <c r="G58" i="40" s="1"/>
  <c r="AJ59" i="40"/>
  <c r="E59" i="40" s="1"/>
  <c r="F59" i="40" s="1"/>
  <c r="G59" i="40" s="1"/>
  <c r="AJ60" i="40"/>
  <c r="E60" i="40" s="1"/>
  <c r="F60" i="40" s="1"/>
  <c r="G60" i="40" s="1"/>
  <c r="AJ61" i="40"/>
  <c r="E61" i="40" s="1"/>
  <c r="F61" i="40" s="1"/>
  <c r="G61" i="40" s="1"/>
  <c r="AJ62" i="40"/>
  <c r="E62" i="40" s="1"/>
  <c r="AJ63" i="40"/>
  <c r="AJ64" i="40"/>
  <c r="E64" i="40" s="1"/>
  <c r="AJ65" i="40"/>
  <c r="E65" i="40" s="1"/>
  <c r="AJ66" i="40"/>
  <c r="E66" i="40" s="1"/>
  <c r="F66" i="40" s="1"/>
  <c r="G66" i="40" s="1"/>
  <c r="AJ67" i="40"/>
  <c r="E67" i="40" s="1"/>
  <c r="F67" i="40" s="1"/>
  <c r="G67" i="40" s="1"/>
  <c r="AJ68" i="40"/>
  <c r="E68" i="40" s="1"/>
  <c r="F68" i="40" s="1"/>
  <c r="G68" i="40" s="1"/>
  <c r="AJ69" i="40"/>
  <c r="E69" i="40" s="1"/>
  <c r="F69" i="40" s="1"/>
  <c r="G69" i="40" s="1"/>
  <c r="AJ70" i="40"/>
  <c r="E70" i="40" s="1"/>
  <c r="AJ71" i="40"/>
  <c r="E71" i="40" s="1"/>
  <c r="AJ72" i="40"/>
  <c r="E72" i="40" s="1"/>
  <c r="AJ73" i="40"/>
  <c r="E73" i="40" s="1"/>
  <c r="AJ74" i="40"/>
  <c r="E74" i="40" s="1"/>
  <c r="F74" i="40" s="1"/>
  <c r="G74" i="40" s="1"/>
  <c r="AJ75" i="40"/>
  <c r="E75" i="40" s="1"/>
  <c r="F75" i="40" s="1"/>
  <c r="AJ76" i="40"/>
  <c r="E76" i="40" s="1"/>
  <c r="F76" i="40" s="1"/>
  <c r="G76" i="40" s="1"/>
  <c r="AJ77" i="40"/>
  <c r="E77" i="40" s="1"/>
  <c r="F77" i="40" s="1"/>
  <c r="G77" i="40" s="1"/>
  <c r="AJ78" i="40"/>
  <c r="E78" i="40" s="1"/>
  <c r="AJ79" i="40"/>
  <c r="AJ80" i="40"/>
  <c r="E80" i="40" s="1"/>
  <c r="AJ81" i="40"/>
  <c r="E81" i="40" s="1"/>
  <c r="AJ82" i="40"/>
  <c r="E82" i="40" s="1"/>
  <c r="F82" i="40" s="1"/>
  <c r="G82" i="40" s="1"/>
  <c r="AJ83" i="40"/>
  <c r="E83" i="40" s="1"/>
  <c r="F83" i="40" s="1"/>
  <c r="G83" i="40" s="1"/>
  <c r="AJ84" i="40"/>
  <c r="E84" i="40" s="1"/>
  <c r="F84" i="40" s="1"/>
  <c r="G84" i="40" s="1"/>
  <c r="AJ85" i="40"/>
  <c r="E85" i="40" s="1"/>
  <c r="F85" i="40" s="1"/>
  <c r="G85" i="40" s="1"/>
  <c r="AJ86" i="40"/>
  <c r="E86" i="40" s="1"/>
  <c r="AJ87" i="40"/>
  <c r="E87" i="40" s="1"/>
  <c r="AJ88" i="40"/>
  <c r="E88" i="40" s="1"/>
  <c r="AJ89" i="40"/>
  <c r="E89" i="40" s="1"/>
  <c r="AJ90" i="40"/>
  <c r="E90" i="40" s="1"/>
  <c r="F90" i="40" s="1"/>
  <c r="G90" i="40" s="1"/>
  <c r="AJ91" i="40"/>
  <c r="E91" i="40" s="1"/>
  <c r="F91" i="40" s="1"/>
  <c r="G91" i="40" s="1"/>
  <c r="AJ92" i="40"/>
  <c r="E92" i="40" s="1"/>
  <c r="F92" i="40" s="1"/>
  <c r="G92" i="40" s="1"/>
  <c r="AJ93" i="40"/>
  <c r="E93" i="40" s="1"/>
  <c r="F93" i="40" s="1"/>
  <c r="G93" i="40" s="1"/>
  <c r="AJ94" i="40"/>
  <c r="E94" i="40" s="1"/>
  <c r="AJ95" i="40"/>
  <c r="AJ96" i="40"/>
  <c r="E96" i="40" s="1"/>
  <c r="AJ97" i="40"/>
  <c r="E97" i="40" s="1"/>
  <c r="AJ98" i="40"/>
  <c r="E98" i="40" s="1"/>
  <c r="F98" i="40" s="1"/>
  <c r="G98" i="40" s="1"/>
  <c r="AJ99" i="40"/>
  <c r="E99" i="40" s="1"/>
  <c r="F99" i="40" s="1"/>
  <c r="G99" i="40" s="1"/>
  <c r="AJ100" i="40"/>
  <c r="E100" i="40" s="1"/>
  <c r="F100" i="40" s="1"/>
  <c r="G100" i="40" s="1"/>
  <c r="AJ101" i="40"/>
  <c r="E101" i="40" s="1"/>
  <c r="F101" i="40" s="1"/>
  <c r="G101" i="40" s="1"/>
  <c r="AJ102" i="40"/>
  <c r="E102" i="40" s="1"/>
  <c r="AJ103" i="40"/>
  <c r="E103" i="40" s="1"/>
  <c r="AJ104" i="40"/>
  <c r="E104" i="40" s="1"/>
  <c r="AJ105" i="40"/>
  <c r="E105" i="40" s="1"/>
  <c r="AJ106" i="40"/>
  <c r="E106" i="40" s="1"/>
  <c r="F106" i="40" s="1"/>
  <c r="G106" i="40" s="1"/>
  <c r="AJ107" i="40"/>
  <c r="E107" i="40" s="1"/>
  <c r="F107" i="40" s="1"/>
  <c r="G107" i="40" s="1"/>
  <c r="AJ108" i="40"/>
  <c r="E108" i="40" s="1"/>
  <c r="F108" i="40" s="1"/>
  <c r="G108" i="40" s="1"/>
  <c r="AJ109" i="40"/>
  <c r="E109" i="40" s="1"/>
  <c r="F109" i="40" s="1"/>
  <c r="G109" i="40" s="1"/>
  <c r="AJ110" i="40"/>
  <c r="E110" i="40" s="1"/>
  <c r="AJ5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92" i="40"/>
  <c r="C93" i="40"/>
  <c r="C94" i="40"/>
  <c r="C95" i="40"/>
  <c r="C96" i="40"/>
  <c r="C97" i="40"/>
  <c r="C98" i="40"/>
  <c r="C99" i="40"/>
  <c r="C100" i="40"/>
  <c r="C101" i="40"/>
  <c r="C102" i="40"/>
  <c r="C103" i="40"/>
  <c r="C104" i="40"/>
  <c r="C105" i="40"/>
  <c r="C106" i="40"/>
  <c r="C107" i="40"/>
  <c r="C108" i="40"/>
  <c r="C109" i="40"/>
  <c r="C110" i="40"/>
  <c r="C6" i="40"/>
  <c r="C7" i="40"/>
  <c r="C8" i="40"/>
  <c r="C9" i="40"/>
  <c r="C10" i="40"/>
  <c r="C11" i="40"/>
  <c r="C12" i="40"/>
  <c r="C13" i="40"/>
  <c r="C14" i="40"/>
  <c r="C15" i="40"/>
  <c r="C16" i="40"/>
  <c r="C17" i="40"/>
  <c r="C18" i="40"/>
  <c r="C19" i="40"/>
  <c r="C20" i="40"/>
  <c r="C21" i="40"/>
  <c r="C5" i="40"/>
  <c r="AB116" i="40"/>
  <c r="AB117" i="40"/>
  <c r="AB118" i="40"/>
  <c r="AB119" i="40"/>
  <c r="AB120" i="40"/>
  <c r="AB121" i="40"/>
  <c r="AB122" i="40"/>
  <c r="AB123" i="40"/>
  <c r="AB124" i="40"/>
  <c r="AB125" i="40"/>
  <c r="AB126" i="40"/>
  <c r="AB127" i="40"/>
  <c r="AB128" i="40"/>
  <c r="AB129" i="40"/>
  <c r="AB130" i="40"/>
  <c r="AB131" i="40"/>
  <c r="AB132" i="40"/>
  <c r="AB133" i="40"/>
  <c r="AB134" i="40"/>
  <c r="AB135" i="40"/>
  <c r="AB136" i="40"/>
  <c r="AB137" i="40"/>
  <c r="AB138" i="40"/>
  <c r="AB139" i="40"/>
  <c r="AB140" i="40"/>
  <c r="AB141" i="40"/>
  <c r="AB142" i="40"/>
  <c r="AB143" i="40"/>
  <c r="AB144" i="40"/>
  <c r="AB145" i="40"/>
  <c r="AB146" i="40"/>
  <c r="AB147" i="40"/>
  <c r="AB148" i="40"/>
  <c r="AB149" i="40"/>
  <c r="AB150" i="40"/>
  <c r="AB151" i="40"/>
  <c r="AB152" i="40"/>
  <c r="AB153" i="40"/>
  <c r="AB154" i="40"/>
  <c r="AB155" i="40"/>
  <c r="AB156" i="40"/>
  <c r="AB157" i="40"/>
  <c r="AB158" i="40"/>
  <c r="AB159" i="40"/>
  <c r="AB160" i="40"/>
  <c r="AB161" i="40"/>
  <c r="AB162" i="40"/>
  <c r="AB163" i="40"/>
  <c r="AB164" i="40"/>
  <c r="AB165" i="40"/>
  <c r="AB166" i="40"/>
  <c r="AB167" i="40"/>
  <c r="AB168" i="40"/>
  <c r="AB169" i="40"/>
  <c r="AB170" i="40"/>
  <c r="AB171" i="40"/>
  <c r="AB172" i="40"/>
  <c r="AB173" i="40"/>
  <c r="AB174" i="40"/>
  <c r="AB175" i="40"/>
  <c r="AB176" i="40"/>
  <c r="AB177" i="40"/>
  <c r="AB178" i="40"/>
  <c r="AB179" i="40"/>
  <c r="AB180" i="40"/>
  <c r="AB181" i="40"/>
  <c r="AB182" i="40"/>
  <c r="AB183" i="40"/>
  <c r="AB184" i="40"/>
  <c r="AB185" i="40"/>
  <c r="AB186" i="40"/>
  <c r="AB187" i="40"/>
  <c r="AB188" i="40"/>
  <c r="AB189" i="40"/>
  <c r="AB190" i="40"/>
  <c r="AB191" i="40"/>
  <c r="AB192" i="40"/>
  <c r="AB193" i="40"/>
  <c r="AB194" i="40"/>
  <c r="AB195" i="40"/>
  <c r="AB196" i="40"/>
  <c r="AB197" i="40"/>
  <c r="AB198" i="40"/>
  <c r="AB199" i="40"/>
  <c r="AB200" i="40"/>
  <c r="AB201" i="40"/>
  <c r="AB202" i="40"/>
  <c r="AB203" i="40"/>
  <c r="AB204" i="40"/>
  <c r="AB205" i="40"/>
  <c r="AB206" i="40"/>
  <c r="AB207" i="40"/>
  <c r="AB208" i="40"/>
  <c r="AB209" i="40"/>
  <c r="AB210" i="40"/>
  <c r="AB211" i="40"/>
  <c r="AB212" i="40"/>
  <c r="AB213" i="40"/>
  <c r="AB214" i="40"/>
  <c r="AB215" i="40"/>
  <c r="AB216" i="40"/>
  <c r="AB217" i="40"/>
  <c r="AB218" i="40"/>
  <c r="AB219" i="40"/>
  <c r="AB220" i="40"/>
  <c r="AB115" i="40"/>
  <c r="AB6" i="40"/>
  <c r="AB7" i="40"/>
  <c r="AB8" i="40"/>
  <c r="AB9" i="40"/>
  <c r="AB10" i="40"/>
  <c r="AB11" i="40"/>
  <c r="AB12" i="40"/>
  <c r="AB13" i="40"/>
  <c r="AB14" i="40"/>
  <c r="AB15" i="40"/>
  <c r="AB16" i="40"/>
  <c r="AB17" i="40"/>
  <c r="AB18" i="40"/>
  <c r="AB19" i="40"/>
  <c r="AB20" i="40"/>
  <c r="AB21" i="40"/>
  <c r="AB22" i="40"/>
  <c r="AB23" i="40"/>
  <c r="AB24" i="40"/>
  <c r="AB25" i="40"/>
  <c r="AB26" i="40"/>
  <c r="AB27" i="40"/>
  <c r="AB28" i="40"/>
  <c r="AB29" i="40"/>
  <c r="AB30" i="40"/>
  <c r="AB31" i="40"/>
  <c r="AB32" i="40"/>
  <c r="AB33" i="40"/>
  <c r="AB34" i="40"/>
  <c r="AB35" i="40"/>
  <c r="AB36" i="40"/>
  <c r="AB37" i="40"/>
  <c r="AB38" i="40"/>
  <c r="AB39" i="40"/>
  <c r="AB40" i="40"/>
  <c r="AB41" i="40"/>
  <c r="AB42" i="40"/>
  <c r="AB43" i="40"/>
  <c r="AB44" i="40"/>
  <c r="AB45" i="40"/>
  <c r="AB46" i="40"/>
  <c r="AB47" i="40"/>
  <c r="AB48" i="40"/>
  <c r="AB49" i="40"/>
  <c r="AB50" i="40"/>
  <c r="AB51" i="40"/>
  <c r="AB52" i="40"/>
  <c r="AB53" i="40"/>
  <c r="AB54" i="40"/>
  <c r="AB55" i="40"/>
  <c r="AB56" i="40"/>
  <c r="AB57" i="40"/>
  <c r="AB58" i="40"/>
  <c r="AB59" i="40"/>
  <c r="AB60" i="40"/>
  <c r="AB61" i="40"/>
  <c r="AB62" i="40"/>
  <c r="AB63" i="40"/>
  <c r="AB64" i="40"/>
  <c r="AB65" i="40"/>
  <c r="AB66" i="40"/>
  <c r="AB67" i="40"/>
  <c r="AB68" i="40"/>
  <c r="AB69" i="40"/>
  <c r="AB70" i="40"/>
  <c r="AB71" i="40"/>
  <c r="AB72" i="40"/>
  <c r="AB73" i="40"/>
  <c r="AB74" i="40"/>
  <c r="AB75" i="40"/>
  <c r="AB76" i="40"/>
  <c r="AB77" i="40"/>
  <c r="AB78" i="40"/>
  <c r="AB79" i="40"/>
  <c r="AB80" i="40"/>
  <c r="AB81" i="40"/>
  <c r="AB82" i="40"/>
  <c r="AB83" i="40"/>
  <c r="AB84" i="40"/>
  <c r="AB85" i="40"/>
  <c r="AB86" i="40"/>
  <c r="AB87" i="40"/>
  <c r="AB88" i="40"/>
  <c r="AB89" i="40"/>
  <c r="AB90" i="40"/>
  <c r="AB91" i="40"/>
  <c r="AB92" i="40"/>
  <c r="AB93" i="40"/>
  <c r="AB94" i="40"/>
  <c r="AB95" i="40"/>
  <c r="AB96" i="40"/>
  <c r="AB97" i="40"/>
  <c r="AB98" i="40"/>
  <c r="AB99" i="40"/>
  <c r="AB100" i="40"/>
  <c r="AB101" i="40"/>
  <c r="AB102" i="40"/>
  <c r="AB103" i="40"/>
  <c r="AB104" i="40"/>
  <c r="AB105" i="40"/>
  <c r="AB106" i="40"/>
  <c r="AB107" i="40"/>
  <c r="AB108" i="40"/>
  <c r="AB109" i="40"/>
  <c r="AB110" i="40"/>
  <c r="AB5" i="40"/>
  <c r="G221" i="40"/>
  <c r="DF122" i="31" a="1"/>
  <c r="DF122" i="31" s="1"/>
  <c r="DI122" i="31"/>
  <c r="DL122" i="31"/>
  <c r="DT122" i="31"/>
  <c r="DU122" i="31"/>
  <c r="DY122" i="31"/>
  <c r="EB122" i="31"/>
  <c r="EJ122" i="31"/>
  <c r="EK122" i="31"/>
  <c r="EO122" i="31"/>
  <c r="ER122" i="31"/>
  <c r="EZ122" i="31"/>
  <c r="FA122" i="31"/>
  <c r="FE122" i="31"/>
  <c r="FH122" i="31"/>
  <c r="FP122" i="31"/>
  <c r="FQ122" i="31"/>
  <c r="FU122" i="31"/>
  <c r="FX122" i="31"/>
  <c r="GF122" i="31"/>
  <c r="GG122" i="31"/>
  <c r="GK122" i="31"/>
  <c r="GN122" i="31"/>
  <c r="GV122" i="31"/>
  <c r="GW122" i="31"/>
  <c r="HA122" i="31"/>
  <c r="HD122" i="31"/>
  <c r="DI123" i="31"/>
  <c r="DJ123" i="31"/>
  <c r="DN123" i="31"/>
  <c r="DQ123" i="31"/>
  <c r="DY123" i="31"/>
  <c r="DZ123" i="31"/>
  <c r="ED123" i="31"/>
  <c r="EG123" i="31"/>
  <c r="EO123" i="31"/>
  <c r="EP123" i="31"/>
  <c r="ES123" i="31"/>
  <c r="ET123" i="31"/>
  <c r="EY123" i="31"/>
  <c r="FA123" i="31"/>
  <c r="FC123" i="31"/>
  <c r="FE123" i="31"/>
  <c r="FJ123" i="31"/>
  <c r="FK123" i="31"/>
  <c r="FN123" i="31"/>
  <c r="FO123" i="31"/>
  <c r="FU123" i="31"/>
  <c r="FV123" i="31"/>
  <c r="FY123" i="31"/>
  <c r="FZ123" i="31"/>
  <c r="GE123" i="31"/>
  <c r="GG123" i="31"/>
  <c r="GI123" i="31"/>
  <c r="GK123" i="31"/>
  <c r="GM123" i="31"/>
  <c r="GP123" i="31"/>
  <c r="GQ123" i="31"/>
  <c r="GT123" i="31"/>
  <c r="GU123" i="31"/>
  <c r="GX123" i="31"/>
  <c r="HA123" i="31"/>
  <c r="HB123" i="31"/>
  <c r="HE123" i="31"/>
  <c r="HF123" i="31"/>
  <c r="DF124" i="31"/>
  <c r="DH124" i="31"/>
  <c r="DJ124" i="31"/>
  <c r="DL124" i="31"/>
  <c r="DN124" i="31"/>
  <c r="DP124" i="31"/>
  <c r="DS124" i="31"/>
  <c r="DT124" i="31"/>
  <c r="DW124" i="31"/>
  <c r="DX124" i="31"/>
  <c r="EA124" i="31"/>
  <c r="ED124" i="31"/>
  <c r="EE124" i="31"/>
  <c r="EH124" i="31"/>
  <c r="EI124" i="31"/>
  <c r="EL124" i="31"/>
  <c r="EN124" i="31"/>
  <c r="EP124" i="31"/>
  <c r="ER124" i="31"/>
  <c r="ET124" i="31"/>
  <c r="EV124" i="31"/>
  <c r="EY124" i="31"/>
  <c r="EZ124" i="31"/>
  <c r="FC124" i="31"/>
  <c r="FD124" i="31"/>
  <c r="FG124" i="31"/>
  <c r="FJ124" i="31"/>
  <c r="FK124" i="31"/>
  <c r="FN124" i="31"/>
  <c r="FO124" i="31"/>
  <c r="FR124" i="31"/>
  <c r="FT124" i="31"/>
  <c r="FV124" i="31"/>
  <c r="FX124" i="31"/>
  <c r="FZ124" i="31"/>
  <c r="GB124" i="31"/>
  <c r="GE124" i="31"/>
  <c r="GF124" i="31"/>
  <c r="GI124" i="31"/>
  <c r="GJ124" i="31"/>
  <c r="GM124" i="31"/>
  <c r="GP124" i="31"/>
  <c r="GQ124" i="31"/>
  <c r="GT124" i="31"/>
  <c r="GU124" i="31"/>
  <c r="GX124" i="31"/>
  <c r="GZ124" i="31"/>
  <c r="HB124" i="31"/>
  <c r="HD124" i="31"/>
  <c r="HF124" i="31"/>
  <c r="HH124" i="31"/>
  <c r="DH125" i="31"/>
  <c r="DI125" i="31"/>
  <c r="DL125" i="31"/>
  <c r="DM125" i="31"/>
  <c r="DP125" i="31"/>
  <c r="DS125" i="31"/>
  <c r="DT125" i="31"/>
  <c r="DW125" i="31"/>
  <c r="DX125" i="31"/>
  <c r="DZ125" i="31"/>
  <c r="EB125" i="31"/>
  <c r="EC125" i="31"/>
  <c r="EE125" i="31"/>
  <c r="EF125" i="31"/>
  <c r="EH125" i="31"/>
  <c r="EJ125" i="31"/>
  <c r="EK125" i="31"/>
  <c r="EM125" i="31"/>
  <c r="EN125" i="31"/>
  <c r="EP125" i="31"/>
  <c r="ER125" i="31"/>
  <c r="ES125" i="31"/>
  <c r="EU125" i="31"/>
  <c r="EV125" i="31"/>
  <c r="EX125" i="31"/>
  <c r="EZ125" i="31"/>
  <c r="FA125" i="31"/>
  <c r="FC125" i="31"/>
  <c r="FD125" i="31"/>
  <c r="FF125" i="31"/>
  <c r="FH125" i="31"/>
  <c r="FI125" i="31"/>
  <c r="FK125" i="31"/>
  <c r="FL125" i="31"/>
  <c r="FN125" i="31"/>
  <c r="FP125" i="31"/>
  <c r="FQ125" i="31"/>
  <c r="FS125" i="31"/>
  <c r="FT125" i="31"/>
  <c r="FV125" i="31"/>
  <c r="FX125" i="31"/>
  <c r="FY125" i="31"/>
  <c r="GA125" i="31"/>
  <c r="GB125" i="31"/>
  <c r="GD125" i="31"/>
  <c r="GF125" i="31"/>
  <c r="GG125" i="31"/>
  <c r="GI125" i="31"/>
  <c r="GJ125" i="31"/>
  <c r="GL125" i="31"/>
  <c r="GN125" i="31"/>
  <c r="GO125" i="31"/>
  <c r="GQ125" i="31"/>
  <c r="GR125" i="31"/>
  <c r="GT125" i="31"/>
  <c r="GV125" i="31"/>
  <c r="GW125" i="31"/>
  <c r="GY125" i="31"/>
  <c r="GZ125" i="31"/>
  <c r="HB125" i="31"/>
  <c r="HD125" i="31"/>
  <c r="HE125" i="31"/>
  <c r="HG125" i="31"/>
  <c r="HH125" i="31"/>
  <c r="DG126" i="31"/>
  <c r="DI126" i="31"/>
  <c r="DJ126" i="31"/>
  <c r="DL126" i="31"/>
  <c r="DM126" i="31"/>
  <c r="DO126" i="31"/>
  <c r="DQ126" i="31"/>
  <c r="DR126" i="31"/>
  <c r="DT126" i="31"/>
  <c r="DU126" i="31"/>
  <c r="DW126" i="31"/>
  <c r="DY126" i="31"/>
  <c r="DZ126" i="31"/>
  <c r="EB126" i="31"/>
  <c r="EC126" i="31"/>
  <c r="EE126" i="31"/>
  <c r="EG126" i="31"/>
  <c r="EH126" i="31"/>
  <c r="EJ126" i="31"/>
  <c r="EK126" i="31"/>
  <c r="EM126" i="31"/>
  <c r="EO126" i="31"/>
  <c r="EP126" i="31"/>
  <c r="ER126" i="31"/>
  <c r="ES126" i="31"/>
  <c r="EU126" i="31"/>
  <c r="EW126" i="31"/>
  <c r="EX126" i="31"/>
  <c r="EZ126" i="31"/>
  <c r="FA126" i="31"/>
  <c r="FC126" i="31"/>
  <c r="FE126" i="31"/>
  <c r="FF126" i="31"/>
  <c r="FH126" i="31"/>
  <c r="FI126" i="31"/>
  <c r="FK126" i="31"/>
  <c r="FM126" i="31"/>
  <c r="FN126" i="31"/>
  <c r="FO126" i="31"/>
  <c r="FP126" i="31"/>
  <c r="FQ126" i="31"/>
  <c r="FS126" i="31"/>
  <c r="FU126" i="31"/>
  <c r="FV126" i="31"/>
  <c r="FW126" i="31"/>
  <c r="FX126" i="31"/>
  <c r="FY126" i="31"/>
  <c r="GA126" i="31"/>
  <c r="GC126" i="31"/>
  <c r="GD126" i="31"/>
  <c r="GE126" i="31"/>
  <c r="GF126" i="31"/>
  <c r="GG126" i="31"/>
  <c r="GI126" i="31"/>
  <c r="GJ126" i="31"/>
  <c r="GK126" i="31"/>
  <c r="GL126" i="31"/>
  <c r="GM126" i="31"/>
  <c r="GN126" i="31"/>
  <c r="GO126" i="31"/>
  <c r="GQ126" i="31"/>
  <c r="GR126" i="31"/>
  <c r="GS126" i="31"/>
  <c r="GT126" i="31"/>
  <c r="GU126" i="31"/>
  <c r="GV126" i="31"/>
  <c r="GW126" i="31"/>
  <c r="GY126" i="31"/>
  <c r="GZ126" i="31"/>
  <c r="HA126" i="31"/>
  <c r="HB126" i="31"/>
  <c r="HC126" i="31"/>
  <c r="HD126" i="31"/>
  <c r="HE126" i="31"/>
  <c r="HG126" i="31"/>
  <c r="HH126" i="31"/>
  <c r="DF127" i="31"/>
  <c r="DG127" i="31"/>
  <c r="DH127" i="31"/>
  <c r="DI127" i="31"/>
  <c r="DJ127" i="31"/>
  <c r="DL127" i="31"/>
  <c r="DM127" i="31"/>
  <c r="DN127" i="31"/>
  <c r="DO127" i="31"/>
  <c r="DP127" i="31"/>
  <c r="DQ127" i="31"/>
  <c r="DR127" i="31"/>
  <c r="DT127" i="31"/>
  <c r="DU127" i="31"/>
  <c r="DV127" i="31"/>
  <c r="DW127" i="31"/>
  <c r="DX127" i="31"/>
  <c r="DY127" i="31"/>
  <c r="DZ127" i="31"/>
  <c r="EB127" i="31"/>
  <c r="EC127" i="31"/>
  <c r="ED127" i="31"/>
  <c r="EE127" i="31"/>
  <c r="EF127" i="31"/>
  <c r="EG127" i="31"/>
  <c r="EH127" i="31"/>
  <c r="EJ127" i="31"/>
  <c r="EK127" i="31"/>
  <c r="EL127" i="31"/>
  <c r="EM127" i="31"/>
  <c r="EN127" i="31"/>
  <c r="EO127" i="31"/>
  <c r="EP127" i="31"/>
  <c r="ER127" i="31"/>
  <c r="ES127" i="31"/>
  <c r="ET127" i="31"/>
  <c r="EU127" i="31"/>
  <c r="EV127" i="31"/>
  <c r="EW127" i="31"/>
  <c r="EX127" i="31"/>
  <c r="EZ127" i="31"/>
  <c r="FA127" i="31"/>
  <c r="FB127" i="31"/>
  <c r="FC127" i="31"/>
  <c r="FD127" i="31"/>
  <c r="FE127" i="31"/>
  <c r="FF127" i="31"/>
  <c r="FH127" i="31"/>
  <c r="FI127" i="31"/>
  <c r="FJ127" i="31"/>
  <c r="FK127" i="31"/>
  <c r="FL127" i="31"/>
  <c r="FM127" i="31"/>
  <c r="FN127" i="31"/>
  <c r="FP127" i="31"/>
  <c r="FQ127" i="31"/>
  <c r="FR127" i="31"/>
  <c r="FS127" i="31"/>
  <c r="FT127" i="31"/>
  <c r="FU127" i="31"/>
  <c r="FV127" i="31"/>
  <c r="FX127" i="31"/>
  <c r="FY127" i="31"/>
  <c r="FZ127" i="31"/>
  <c r="GA127" i="31"/>
  <c r="GB127" i="31"/>
  <c r="GC127" i="31"/>
  <c r="GD127" i="31"/>
  <c r="GF127" i="31"/>
  <c r="GG127" i="31"/>
  <c r="GH127" i="31"/>
  <c r="GI127" i="31"/>
  <c r="GJ127" i="31"/>
  <c r="GK127" i="31"/>
  <c r="GL127" i="31"/>
  <c r="GN127" i="31"/>
  <c r="GO127" i="31"/>
  <c r="GP127" i="31"/>
  <c r="GQ127" i="31"/>
  <c r="GR127" i="31"/>
  <c r="GS127" i="31"/>
  <c r="GT127" i="31"/>
  <c r="GV127" i="31"/>
  <c r="GW127" i="31"/>
  <c r="GX127" i="31"/>
  <c r="GY127" i="31"/>
  <c r="GZ127" i="31"/>
  <c r="HA127" i="31"/>
  <c r="HB127" i="31"/>
  <c r="HD127" i="31"/>
  <c r="HE127" i="31"/>
  <c r="HF127" i="31"/>
  <c r="HG127" i="31"/>
  <c r="HH127" i="31"/>
  <c r="DF128" i="31"/>
  <c r="DG128" i="31"/>
  <c r="DI128" i="31"/>
  <c r="DJ128" i="31"/>
  <c r="DK128" i="31"/>
  <c r="DL128" i="31"/>
  <c r="DM128" i="31"/>
  <c r="DN128" i="31"/>
  <c r="DO128" i="31"/>
  <c r="DQ128" i="31"/>
  <c r="DR128" i="31"/>
  <c r="DS128" i="31"/>
  <c r="DT128" i="31"/>
  <c r="DU128" i="31"/>
  <c r="DV128" i="31"/>
  <c r="DW128" i="31"/>
  <c r="DY128" i="31"/>
  <c r="DZ128" i="31"/>
  <c r="EA128" i="31"/>
  <c r="EB128" i="31"/>
  <c r="EC128" i="31"/>
  <c r="ED128" i="31"/>
  <c r="EE128" i="31"/>
  <c r="EG128" i="31"/>
  <c r="EH128" i="31"/>
  <c r="EI128" i="31"/>
  <c r="EJ128" i="31"/>
  <c r="EK128" i="31"/>
  <c r="EL128" i="31"/>
  <c r="EM128" i="31"/>
  <c r="EO128" i="31"/>
  <c r="EP128" i="31"/>
  <c r="EQ128" i="31"/>
  <c r="ER128" i="31"/>
  <c r="ES128" i="31"/>
  <c r="ET128" i="31"/>
  <c r="EU128" i="31"/>
  <c r="EW128" i="31"/>
  <c r="EX128" i="31"/>
  <c r="EY128" i="31"/>
  <c r="EZ128" i="31"/>
  <c r="FA128" i="31"/>
  <c r="FB128" i="31"/>
  <c r="FC128" i="31"/>
  <c r="FE128" i="31"/>
  <c r="FF128" i="31"/>
  <c r="FG128" i="31"/>
  <c r="FH128" i="31"/>
  <c r="FI128" i="31"/>
  <c r="FJ128" i="31"/>
  <c r="FK128" i="31"/>
  <c r="FM128" i="31"/>
  <c r="FN128" i="31"/>
  <c r="FO128" i="31"/>
  <c r="FP128" i="31"/>
  <c r="FQ128" i="31"/>
  <c r="FR128" i="31"/>
  <c r="FS128" i="31"/>
  <c r="FT128" i="31"/>
  <c r="FU128" i="31"/>
  <c r="FV128" i="31"/>
  <c r="FW128" i="31"/>
  <c r="FX128" i="31"/>
  <c r="FY128" i="31"/>
  <c r="FZ128" i="31"/>
  <c r="GA128" i="31"/>
  <c r="GB128" i="31"/>
  <c r="GC128" i="31"/>
  <c r="GD128" i="31"/>
  <c r="GE128" i="31"/>
  <c r="GF128" i="31"/>
  <c r="GG128" i="31"/>
  <c r="GH128" i="31"/>
  <c r="GI128" i="31"/>
  <c r="GJ128" i="31"/>
  <c r="GK128" i="31"/>
  <c r="GL128" i="31"/>
  <c r="GM128" i="31"/>
  <c r="GN128" i="31"/>
  <c r="GO128" i="31"/>
  <c r="GP128" i="31"/>
  <c r="GQ128" i="31"/>
  <c r="GR128" i="31"/>
  <c r="GS128" i="31"/>
  <c r="GT128" i="31"/>
  <c r="GU128" i="31"/>
  <c r="GV128" i="31"/>
  <c r="GW128" i="31"/>
  <c r="GX128" i="31"/>
  <c r="GY128" i="31"/>
  <c r="GZ128" i="31"/>
  <c r="HA128" i="31"/>
  <c r="HB128" i="31"/>
  <c r="HC128" i="31"/>
  <c r="HD128" i="31"/>
  <c r="HE128" i="31"/>
  <c r="HF128" i="31"/>
  <c r="HG128" i="31"/>
  <c r="HH128" i="31"/>
  <c r="DF129" i="31"/>
  <c r="DG129" i="31"/>
  <c r="DH129" i="31"/>
  <c r="DI129" i="31"/>
  <c r="DJ129" i="31"/>
  <c r="DK129" i="31"/>
  <c r="DL129" i="31"/>
  <c r="DM129" i="31"/>
  <c r="DN129" i="31"/>
  <c r="DO129" i="31"/>
  <c r="DP129" i="31"/>
  <c r="DQ129" i="31"/>
  <c r="DR129" i="31"/>
  <c r="DS129" i="31"/>
  <c r="DT129" i="31"/>
  <c r="DU129" i="31"/>
  <c r="DV129" i="31"/>
  <c r="DW129" i="31"/>
  <c r="DX129" i="31"/>
  <c r="DY129" i="31"/>
  <c r="DZ129" i="31"/>
  <c r="EA129" i="31"/>
  <c r="EB129" i="31"/>
  <c r="EC129" i="31"/>
  <c r="ED129" i="31"/>
  <c r="EE129" i="31"/>
  <c r="EF129" i="31"/>
  <c r="EG129" i="31"/>
  <c r="EH129" i="31"/>
  <c r="EI129" i="31"/>
  <c r="EJ129" i="31"/>
  <c r="EK129" i="31"/>
  <c r="EL129" i="31"/>
  <c r="EM129" i="31"/>
  <c r="EN129" i="31"/>
  <c r="EO129" i="31"/>
  <c r="EP129" i="31"/>
  <c r="EQ129" i="31"/>
  <c r="ER129" i="31"/>
  <c r="ES129" i="31"/>
  <c r="ET129" i="31"/>
  <c r="EU129" i="31"/>
  <c r="EV129" i="31"/>
  <c r="EW129" i="31"/>
  <c r="EX129" i="31"/>
  <c r="EY129" i="31"/>
  <c r="EZ129" i="31"/>
  <c r="FA129" i="31"/>
  <c r="FB129" i="31"/>
  <c r="FC129" i="31"/>
  <c r="FD129" i="31"/>
  <c r="FE129" i="31"/>
  <c r="FF129" i="31"/>
  <c r="FG129" i="31"/>
  <c r="FH129" i="31"/>
  <c r="FI129" i="31"/>
  <c r="FJ129" i="31"/>
  <c r="FK129" i="31"/>
  <c r="FL129" i="31"/>
  <c r="FM129" i="31"/>
  <c r="FN129" i="31"/>
  <c r="FO129" i="31"/>
  <c r="FP129" i="31"/>
  <c r="FQ129" i="31"/>
  <c r="FR129" i="31"/>
  <c r="FS129" i="31"/>
  <c r="FT129" i="31"/>
  <c r="FU129" i="31"/>
  <c r="FV129" i="31"/>
  <c r="FW129" i="31"/>
  <c r="FX129" i="31"/>
  <c r="FY129" i="31"/>
  <c r="FZ129" i="31"/>
  <c r="GA129" i="31"/>
  <c r="GB129" i="31"/>
  <c r="GC129" i="31"/>
  <c r="GD129" i="31"/>
  <c r="GE129" i="31"/>
  <c r="GF129" i="31"/>
  <c r="GG129" i="31"/>
  <c r="GH129" i="31"/>
  <c r="GI129" i="31"/>
  <c r="GJ129" i="31"/>
  <c r="GK129" i="31"/>
  <c r="GL129" i="31"/>
  <c r="GM129" i="31"/>
  <c r="GN129" i="31"/>
  <c r="GO129" i="31"/>
  <c r="GP129" i="31"/>
  <c r="GQ129" i="31"/>
  <c r="GR129" i="31"/>
  <c r="GS129" i="31"/>
  <c r="GT129" i="31"/>
  <c r="GU129" i="31"/>
  <c r="GV129" i="31"/>
  <c r="GW129" i="31"/>
  <c r="GX129" i="31"/>
  <c r="GY129" i="31"/>
  <c r="GZ129" i="31"/>
  <c r="HA129" i="31"/>
  <c r="HB129" i="31"/>
  <c r="HC129" i="31"/>
  <c r="HD129" i="31"/>
  <c r="HE129" i="31"/>
  <c r="HF129" i="31"/>
  <c r="HG129" i="31"/>
  <c r="HH129" i="31"/>
  <c r="DF130" i="31"/>
  <c r="DG130" i="31"/>
  <c r="DH130" i="31"/>
  <c r="DI130" i="31"/>
  <c r="DJ130" i="31"/>
  <c r="DK130" i="31"/>
  <c r="DL130" i="31"/>
  <c r="DM130" i="31"/>
  <c r="DN130" i="31"/>
  <c r="DO130" i="31"/>
  <c r="DP130" i="31"/>
  <c r="DQ130" i="31"/>
  <c r="DR130" i="31"/>
  <c r="DS130" i="31"/>
  <c r="DT130" i="31"/>
  <c r="DU130" i="31"/>
  <c r="DV130" i="31"/>
  <c r="DW130" i="31"/>
  <c r="DX130" i="31"/>
  <c r="DY130" i="31"/>
  <c r="DZ130" i="31"/>
  <c r="EA130" i="31"/>
  <c r="EB130" i="31"/>
  <c r="EC130" i="31"/>
  <c r="ED130" i="31"/>
  <c r="EE130" i="31"/>
  <c r="EF130" i="31"/>
  <c r="EG130" i="31"/>
  <c r="EH130" i="31"/>
  <c r="EI130" i="31"/>
  <c r="EJ130" i="31"/>
  <c r="EK130" i="31"/>
  <c r="EL130" i="31"/>
  <c r="EM130" i="31"/>
  <c r="EN130" i="31"/>
  <c r="EO130" i="31"/>
  <c r="EP130" i="31"/>
  <c r="EQ130" i="31"/>
  <c r="ER130" i="31"/>
  <c r="ES130" i="31"/>
  <c r="ET130" i="31"/>
  <c r="EU130" i="31"/>
  <c r="EV130" i="31"/>
  <c r="EW130" i="31"/>
  <c r="EX130" i="31"/>
  <c r="EY130" i="31"/>
  <c r="EZ130" i="31"/>
  <c r="FA130" i="31"/>
  <c r="FB130" i="31"/>
  <c r="FC130" i="31"/>
  <c r="FD130" i="31"/>
  <c r="FE130" i="31"/>
  <c r="FF130" i="31"/>
  <c r="FG130" i="31"/>
  <c r="FH130" i="31"/>
  <c r="FI130" i="31"/>
  <c r="FJ130" i="31"/>
  <c r="FK130" i="31"/>
  <c r="FL130" i="31"/>
  <c r="FM130" i="31"/>
  <c r="FN130" i="31"/>
  <c r="FO130" i="31"/>
  <c r="FP130" i="31"/>
  <c r="FQ130" i="31"/>
  <c r="FR130" i="31"/>
  <c r="FS130" i="31"/>
  <c r="FT130" i="31"/>
  <c r="FU130" i="31"/>
  <c r="FV130" i="31"/>
  <c r="FW130" i="31"/>
  <c r="FX130" i="31"/>
  <c r="FY130" i="31"/>
  <c r="FZ130" i="31"/>
  <c r="GA130" i="31"/>
  <c r="GB130" i="31"/>
  <c r="GC130" i="31"/>
  <c r="GD130" i="31"/>
  <c r="GE130" i="31"/>
  <c r="GF130" i="31"/>
  <c r="GG130" i="31"/>
  <c r="GH130" i="31"/>
  <c r="GI130" i="31"/>
  <c r="GJ130" i="31"/>
  <c r="GK130" i="31"/>
  <c r="GL130" i="31"/>
  <c r="GM130" i="31"/>
  <c r="GN130" i="31"/>
  <c r="GO130" i="31"/>
  <c r="GP130" i="31"/>
  <c r="GQ130" i="31"/>
  <c r="GR130" i="31"/>
  <c r="GS130" i="31"/>
  <c r="GT130" i="31"/>
  <c r="GU130" i="31"/>
  <c r="GV130" i="31"/>
  <c r="GW130" i="31"/>
  <c r="GX130" i="31"/>
  <c r="GY130" i="31"/>
  <c r="GZ130" i="31"/>
  <c r="HA130" i="31"/>
  <c r="HB130" i="31"/>
  <c r="HC130" i="31"/>
  <c r="HD130" i="31"/>
  <c r="HE130" i="31"/>
  <c r="HF130" i="31"/>
  <c r="HG130" i="31"/>
  <c r="HH130" i="31"/>
  <c r="DF131" i="31"/>
  <c r="DG131" i="31"/>
  <c r="DH131" i="31"/>
  <c r="DI131" i="31"/>
  <c r="DJ131" i="31"/>
  <c r="DK131" i="31"/>
  <c r="DL131" i="31"/>
  <c r="DM131" i="31"/>
  <c r="DN131" i="31"/>
  <c r="DO131" i="31"/>
  <c r="DP131" i="31"/>
  <c r="DQ131" i="31"/>
  <c r="DR131" i="31"/>
  <c r="DS131" i="31"/>
  <c r="DT131" i="31"/>
  <c r="DU131" i="31"/>
  <c r="DV131" i="31"/>
  <c r="DW131" i="31"/>
  <c r="DX131" i="31"/>
  <c r="DY131" i="31"/>
  <c r="DZ131" i="31"/>
  <c r="EA131" i="31"/>
  <c r="EB131" i="31"/>
  <c r="EC131" i="31"/>
  <c r="ED131" i="31"/>
  <c r="EE131" i="31"/>
  <c r="EF131" i="31"/>
  <c r="EG131" i="31"/>
  <c r="EH131" i="31"/>
  <c r="EI131" i="31"/>
  <c r="EJ131" i="31"/>
  <c r="EK131" i="31"/>
  <c r="EL131" i="31"/>
  <c r="EM131" i="31"/>
  <c r="EN131" i="31"/>
  <c r="EO131" i="31"/>
  <c r="EP131" i="31"/>
  <c r="EQ131" i="31"/>
  <c r="ER131" i="31"/>
  <c r="ES131" i="31"/>
  <c r="ET131" i="31"/>
  <c r="EU131" i="31"/>
  <c r="EV131" i="31"/>
  <c r="EW131" i="31"/>
  <c r="EX131" i="31"/>
  <c r="EY131" i="31"/>
  <c r="EZ131" i="31"/>
  <c r="FA131" i="31"/>
  <c r="FB131" i="31"/>
  <c r="FC131" i="31"/>
  <c r="FD131" i="31"/>
  <c r="FE131" i="31"/>
  <c r="FF131" i="31"/>
  <c r="FG131" i="31"/>
  <c r="FH131" i="31"/>
  <c r="FI131" i="31"/>
  <c r="FJ131" i="31"/>
  <c r="FK131" i="31"/>
  <c r="FL131" i="31"/>
  <c r="FM131" i="31"/>
  <c r="FN131" i="31"/>
  <c r="FO131" i="31"/>
  <c r="FP131" i="31"/>
  <c r="FQ131" i="31"/>
  <c r="FR131" i="31"/>
  <c r="FS131" i="31"/>
  <c r="FT131" i="31"/>
  <c r="FU131" i="31"/>
  <c r="FV131" i="31"/>
  <c r="FW131" i="31"/>
  <c r="FX131" i="31"/>
  <c r="FY131" i="31"/>
  <c r="FZ131" i="31"/>
  <c r="GA131" i="31"/>
  <c r="GB131" i="31"/>
  <c r="GC131" i="31"/>
  <c r="GD131" i="31"/>
  <c r="GE131" i="31"/>
  <c r="GF131" i="31"/>
  <c r="GG131" i="31"/>
  <c r="GH131" i="31"/>
  <c r="GI131" i="31"/>
  <c r="GJ131" i="31"/>
  <c r="GK131" i="31"/>
  <c r="GL131" i="31"/>
  <c r="GM131" i="31"/>
  <c r="GN131" i="31"/>
  <c r="GO131" i="31"/>
  <c r="GP131" i="31"/>
  <c r="GQ131" i="31"/>
  <c r="GR131" i="31"/>
  <c r="GS131" i="31"/>
  <c r="GT131" i="31"/>
  <c r="GU131" i="31"/>
  <c r="GV131" i="31"/>
  <c r="GW131" i="31"/>
  <c r="GX131" i="31"/>
  <c r="GY131" i="31"/>
  <c r="GZ131" i="31"/>
  <c r="HA131" i="31"/>
  <c r="HB131" i="31"/>
  <c r="HC131" i="31"/>
  <c r="HD131" i="31"/>
  <c r="HE131" i="31"/>
  <c r="HF131" i="31"/>
  <c r="HG131" i="31"/>
  <c r="HH131" i="31"/>
  <c r="DF132" i="31"/>
  <c r="DG132" i="31"/>
  <c r="DH132" i="31"/>
  <c r="DI132" i="31"/>
  <c r="DJ132" i="31"/>
  <c r="DK132" i="31"/>
  <c r="DL132" i="31"/>
  <c r="DM132" i="31"/>
  <c r="DN132" i="31"/>
  <c r="DO132" i="31"/>
  <c r="DP132" i="31"/>
  <c r="DQ132" i="31"/>
  <c r="DR132" i="31"/>
  <c r="DS132" i="31"/>
  <c r="DT132" i="31"/>
  <c r="DU132" i="31"/>
  <c r="DV132" i="31"/>
  <c r="DW132" i="31"/>
  <c r="DX132" i="31"/>
  <c r="DY132" i="31"/>
  <c r="DZ132" i="31"/>
  <c r="EA132" i="31"/>
  <c r="EB132" i="31"/>
  <c r="EC132" i="31"/>
  <c r="ED132" i="31"/>
  <c r="EE132" i="31"/>
  <c r="EF132" i="31"/>
  <c r="EG132" i="31"/>
  <c r="EH132" i="31"/>
  <c r="EI132" i="31"/>
  <c r="EJ132" i="31"/>
  <c r="EK132" i="31"/>
  <c r="EL132" i="31"/>
  <c r="EM132" i="31"/>
  <c r="EN132" i="31"/>
  <c r="EO132" i="31"/>
  <c r="EP132" i="31"/>
  <c r="EQ132" i="31"/>
  <c r="ER132" i="31"/>
  <c r="ES132" i="31"/>
  <c r="ET132" i="31"/>
  <c r="EU132" i="31"/>
  <c r="EV132" i="31"/>
  <c r="EW132" i="31"/>
  <c r="EX132" i="31"/>
  <c r="EY132" i="31"/>
  <c r="EZ132" i="31"/>
  <c r="FA132" i="31"/>
  <c r="FB132" i="31"/>
  <c r="FC132" i="31"/>
  <c r="FD132" i="31"/>
  <c r="FE132" i="31"/>
  <c r="FF132" i="31"/>
  <c r="FG132" i="31"/>
  <c r="FH132" i="31"/>
  <c r="FI132" i="31"/>
  <c r="FJ132" i="31"/>
  <c r="FK132" i="31"/>
  <c r="FL132" i="31"/>
  <c r="FM132" i="31"/>
  <c r="FN132" i="31"/>
  <c r="FO132" i="31"/>
  <c r="FP132" i="31"/>
  <c r="FQ132" i="31"/>
  <c r="FR132" i="31"/>
  <c r="FS132" i="31"/>
  <c r="FT132" i="31"/>
  <c r="FU132" i="31"/>
  <c r="FV132" i="31"/>
  <c r="FW132" i="31"/>
  <c r="FX132" i="31"/>
  <c r="FY132" i="31"/>
  <c r="FZ132" i="31"/>
  <c r="GA132" i="31"/>
  <c r="GB132" i="31"/>
  <c r="GC132" i="31"/>
  <c r="GD132" i="31"/>
  <c r="GE132" i="31"/>
  <c r="GF132" i="31"/>
  <c r="GG132" i="31"/>
  <c r="GH132" i="31"/>
  <c r="GI132" i="31"/>
  <c r="GJ132" i="31"/>
  <c r="GK132" i="31"/>
  <c r="GL132" i="31"/>
  <c r="GM132" i="31"/>
  <c r="GN132" i="31"/>
  <c r="GO132" i="31"/>
  <c r="GP132" i="31"/>
  <c r="GQ132" i="31"/>
  <c r="GR132" i="31"/>
  <c r="GS132" i="31"/>
  <c r="GT132" i="31"/>
  <c r="GU132" i="31"/>
  <c r="GV132" i="31"/>
  <c r="GW132" i="31"/>
  <c r="GX132" i="31"/>
  <c r="GY132" i="31"/>
  <c r="GZ132" i="31"/>
  <c r="HA132" i="31"/>
  <c r="HB132" i="31"/>
  <c r="HC132" i="31"/>
  <c r="HD132" i="31"/>
  <c r="HE132" i="31"/>
  <c r="HF132" i="31"/>
  <c r="HG132" i="31"/>
  <c r="HH132" i="31"/>
  <c r="DF133" i="31"/>
  <c r="DG133" i="31"/>
  <c r="DH133" i="31"/>
  <c r="DI133" i="31"/>
  <c r="DJ133" i="31"/>
  <c r="DK133" i="31"/>
  <c r="DL133" i="31"/>
  <c r="DM133" i="31"/>
  <c r="DN133" i="31"/>
  <c r="DO133" i="31"/>
  <c r="DP133" i="31"/>
  <c r="DQ133" i="31"/>
  <c r="DR133" i="31"/>
  <c r="DS133" i="31"/>
  <c r="DT133" i="31"/>
  <c r="DU133" i="31"/>
  <c r="DV133" i="31"/>
  <c r="DW133" i="31"/>
  <c r="DX133" i="31"/>
  <c r="DY133" i="31"/>
  <c r="DZ133" i="31"/>
  <c r="EA133" i="31"/>
  <c r="EB133" i="31"/>
  <c r="EC133" i="31"/>
  <c r="ED133" i="31"/>
  <c r="EE133" i="31"/>
  <c r="EF133" i="31"/>
  <c r="EG133" i="31"/>
  <c r="EH133" i="31"/>
  <c r="EI133" i="31"/>
  <c r="EJ133" i="31"/>
  <c r="EK133" i="31"/>
  <c r="EL133" i="31"/>
  <c r="EM133" i="31"/>
  <c r="EN133" i="31"/>
  <c r="EO133" i="31"/>
  <c r="EP133" i="31"/>
  <c r="EQ133" i="31"/>
  <c r="ER133" i="31"/>
  <c r="ES133" i="31"/>
  <c r="ET133" i="31"/>
  <c r="EU133" i="31"/>
  <c r="EV133" i="31"/>
  <c r="EW133" i="31"/>
  <c r="EX133" i="31"/>
  <c r="EY133" i="31"/>
  <c r="EZ133" i="31"/>
  <c r="FA133" i="31"/>
  <c r="FB133" i="31"/>
  <c r="FC133" i="31"/>
  <c r="FD133" i="31"/>
  <c r="FE133" i="31"/>
  <c r="FF133" i="31"/>
  <c r="FG133" i="31"/>
  <c r="FH133" i="31"/>
  <c r="FI133" i="31"/>
  <c r="FJ133" i="31"/>
  <c r="FK133" i="31"/>
  <c r="FL133" i="31"/>
  <c r="FM133" i="31"/>
  <c r="FN133" i="31"/>
  <c r="FO133" i="31"/>
  <c r="FP133" i="31"/>
  <c r="FQ133" i="31"/>
  <c r="FR133" i="31"/>
  <c r="FS133" i="31"/>
  <c r="FT133" i="31"/>
  <c r="FU133" i="31"/>
  <c r="FV133" i="31"/>
  <c r="FW133" i="31"/>
  <c r="FX133" i="31"/>
  <c r="FY133" i="31"/>
  <c r="FZ133" i="31"/>
  <c r="GA133" i="31"/>
  <c r="GB133" i="31"/>
  <c r="GC133" i="31"/>
  <c r="GD133" i="31"/>
  <c r="GE133" i="31"/>
  <c r="GF133" i="31"/>
  <c r="GG133" i="31"/>
  <c r="GH133" i="31"/>
  <c r="GI133" i="31"/>
  <c r="GJ133" i="31"/>
  <c r="GK133" i="31"/>
  <c r="GL133" i="31"/>
  <c r="GM133" i="31"/>
  <c r="GN133" i="31"/>
  <c r="GO133" i="31"/>
  <c r="GP133" i="31"/>
  <c r="GQ133" i="31"/>
  <c r="GR133" i="31"/>
  <c r="GS133" i="31"/>
  <c r="GT133" i="31"/>
  <c r="GU133" i="31"/>
  <c r="GV133" i="31"/>
  <c r="GW133" i="31"/>
  <c r="GX133" i="31"/>
  <c r="GY133" i="31"/>
  <c r="GZ133" i="31"/>
  <c r="HA133" i="31"/>
  <c r="HB133" i="31"/>
  <c r="HC133" i="31"/>
  <c r="HD133" i="31"/>
  <c r="HE133" i="31"/>
  <c r="HF133" i="31"/>
  <c r="HG133" i="31"/>
  <c r="HH133" i="31"/>
  <c r="DF134" i="31"/>
  <c r="DG134" i="31"/>
  <c r="DH134" i="31"/>
  <c r="DI134" i="31"/>
  <c r="DJ134" i="31"/>
  <c r="DK134" i="31"/>
  <c r="DL134" i="31"/>
  <c r="DM134" i="31"/>
  <c r="DN134" i="31"/>
  <c r="DO134" i="31"/>
  <c r="DP134" i="31"/>
  <c r="DQ134" i="31"/>
  <c r="DR134" i="31"/>
  <c r="DS134" i="31"/>
  <c r="DT134" i="31"/>
  <c r="DU134" i="31"/>
  <c r="DV134" i="31"/>
  <c r="DW134" i="31"/>
  <c r="DX134" i="31"/>
  <c r="DY134" i="31"/>
  <c r="DZ134" i="31"/>
  <c r="EA134" i="31"/>
  <c r="EB134" i="31"/>
  <c r="EC134" i="31"/>
  <c r="ED134" i="31"/>
  <c r="EE134" i="31"/>
  <c r="EF134" i="31"/>
  <c r="EG134" i="31"/>
  <c r="EH134" i="31"/>
  <c r="EI134" i="31"/>
  <c r="EJ134" i="31"/>
  <c r="EK134" i="31"/>
  <c r="EL134" i="31"/>
  <c r="EM134" i="31"/>
  <c r="EN134" i="31"/>
  <c r="EO134" i="31"/>
  <c r="EP134" i="31"/>
  <c r="EQ134" i="31"/>
  <c r="ER134" i="31"/>
  <c r="ES134" i="31"/>
  <c r="ET134" i="31"/>
  <c r="EU134" i="31"/>
  <c r="EV134" i="31"/>
  <c r="EW134" i="31"/>
  <c r="EX134" i="31"/>
  <c r="EY134" i="31"/>
  <c r="EZ134" i="31"/>
  <c r="FA134" i="31"/>
  <c r="FB134" i="31"/>
  <c r="FC134" i="31"/>
  <c r="FD134" i="31"/>
  <c r="FE134" i="31"/>
  <c r="FF134" i="31"/>
  <c r="FG134" i="31"/>
  <c r="FH134" i="31"/>
  <c r="FI134" i="31"/>
  <c r="FJ134" i="31"/>
  <c r="FK134" i="31"/>
  <c r="FL134" i="31"/>
  <c r="FM134" i="31"/>
  <c r="FN134" i="31"/>
  <c r="FO134" i="31"/>
  <c r="FP134" i="31"/>
  <c r="FQ134" i="31"/>
  <c r="FR134" i="31"/>
  <c r="FS134" i="31"/>
  <c r="FT134" i="31"/>
  <c r="FU134" i="31"/>
  <c r="FV134" i="31"/>
  <c r="FW134" i="31"/>
  <c r="FX134" i="31"/>
  <c r="FY134" i="31"/>
  <c r="FZ134" i="31"/>
  <c r="GA134" i="31"/>
  <c r="GB134" i="31"/>
  <c r="GC134" i="31"/>
  <c r="GD134" i="31"/>
  <c r="GE134" i="31"/>
  <c r="GF134" i="31"/>
  <c r="GG134" i="31"/>
  <c r="GH134" i="31"/>
  <c r="GI134" i="31"/>
  <c r="GJ134" i="31"/>
  <c r="GK134" i="31"/>
  <c r="GL134" i="31"/>
  <c r="GM134" i="31"/>
  <c r="GN134" i="31"/>
  <c r="GO134" i="31"/>
  <c r="GP134" i="31"/>
  <c r="GQ134" i="31"/>
  <c r="GR134" i="31"/>
  <c r="GS134" i="31"/>
  <c r="GT134" i="31"/>
  <c r="GU134" i="31"/>
  <c r="GV134" i="31"/>
  <c r="GW134" i="31"/>
  <c r="GX134" i="31"/>
  <c r="GY134" i="31"/>
  <c r="GZ134" i="31"/>
  <c r="HA134" i="31"/>
  <c r="HB134" i="31"/>
  <c r="HC134" i="31"/>
  <c r="HD134" i="31"/>
  <c r="HE134" i="31"/>
  <c r="HF134" i="31"/>
  <c r="HG134" i="31"/>
  <c r="HH134" i="31"/>
  <c r="DF135" i="31"/>
  <c r="DG135" i="31"/>
  <c r="DH135" i="31"/>
  <c r="DI135" i="31"/>
  <c r="DJ135" i="31"/>
  <c r="DK135" i="31"/>
  <c r="DL135" i="31"/>
  <c r="DM135" i="31"/>
  <c r="DN135" i="31"/>
  <c r="DO135" i="31"/>
  <c r="DP135" i="31"/>
  <c r="DQ135" i="31"/>
  <c r="DR135" i="31"/>
  <c r="DS135" i="31"/>
  <c r="DT135" i="31"/>
  <c r="DU135" i="31"/>
  <c r="DV135" i="31"/>
  <c r="DW135" i="31"/>
  <c r="DX135" i="31"/>
  <c r="DY135" i="31"/>
  <c r="DZ135" i="31"/>
  <c r="EA135" i="31"/>
  <c r="EB135" i="31"/>
  <c r="EC135" i="31"/>
  <c r="ED135" i="31"/>
  <c r="EE135" i="31"/>
  <c r="EF135" i="31"/>
  <c r="EG135" i="31"/>
  <c r="EH135" i="31"/>
  <c r="EI135" i="31"/>
  <c r="EJ135" i="31"/>
  <c r="EK135" i="31"/>
  <c r="EL135" i="31"/>
  <c r="EM135" i="31"/>
  <c r="EN135" i="31"/>
  <c r="EO135" i="31"/>
  <c r="EP135" i="31"/>
  <c r="EQ135" i="31"/>
  <c r="ER135" i="31"/>
  <c r="ES135" i="31"/>
  <c r="ET135" i="31"/>
  <c r="EU135" i="31"/>
  <c r="EV135" i="31"/>
  <c r="EW135" i="31"/>
  <c r="EX135" i="31"/>
  <c r="EY135" i="31"/>
  <c r="EZ135" i="31"/>
  <c r="FA135" i="31"/>
  <c r="FB135" i="31"/>
  <c r="FC135" i="31"/>
  <c r="FD135" i="31"/>
  <c r="FE135" i="31"/>
  <c r="FF135" i="31"/>
  <c r="FG135" i="31"/>
  <c r="FH135" i="31"/>
  <c r="FI135" i="31"/>
  <c r="FJ135" i="31"/>
  <c r="FK135" i="31"/>
  <c r="FL135" i="31"/>
  <c r="FM135" i="31"/>
  <c r="FN135" i="31"/>
  <c r="FO135" i="31"/>
  <c r="FP135" i="31"/>
  <c r="FQ135" i="31"/>
  <c r="FR135" i="31"/>
  <c r="FS135" i="31"/>
  <c r="FT135" i="31"/>
  <c r="FU135" i="31"/>
  <c r="FV135" i="31"/>
  <c r="FW135" i="31"/>
  <c r="FX135" i="31"/>
  <c r="FY135" i="31"/>
  <c r="FZ135" i="31"/>
  <c r="GA135" i="31"/>
  <c r="GB135" i="31"/>
  <c r="GC135" i="31"/>
  <c r="GD135" i="31"/>
  <c r="GE135" i="31"/>
  <c r="GF135" i="31"/>
  <c r="GG135" i="31"/>
  <c r="GH135" i="31"/>
  <c r="GI135" i="31"/>
  <c r="GJ135" i="31"/>
  <c r="GK135" i="31"/>
  <c r="GL135" i="31"/>
  <c r="GM135" i="31"/>
  <c r="GN135" i="31"/>
  <c r="GO135" i="31"/>
  <c r="GP135" i="31"/>
  <c r="GQ135" i="31"/>
  <c r="GR135" i="31"/>
  <c r="GS135" i="31"/>
  <c r="GT135" i="31"/>
  <c r="GU135" i="31"/>
  <c r="GV135" i="31"/>
  <c r="GW135" i="31"/>
  <c r="GX135" i="31"/>
  <c r="GY135" i="31"/>
  <c r="GZ135" i="31"/>
  <c r="HA135" i="31"/>
  <c r="HB135" i="31"/>
  <c r="HC135" i="31"/>
  <c r="HD135" i="31"/>
  <c r="HE135" i="31"/>
  <c r="HF135" i="31"/>
  <c r="HG135" i="31"/>
  <c r="HH135" i="31"/>
  <c r="DF136" i="31"/>
  <c r="DG136" i="31"/>
  <c r="DH136" i="31"/>
  <c r="DI136" i="31"/>
  <c r="DJ136" i="31"/>
  <c r="DK136" i="31"/>
  <c r="DL136" i="31"/>
  <c r="DM136" i="31"/>
  <c r="DN136" i="31"/>
  <c r="DO136" i="31"/>
  <c r="DP136" i="31"/>
  <c r="DQ136" i="31"/>
  <c r="DR136" i="31"/>
  <c r="DS136" i="31"/>
  <c r="DT136" i="31"/>
  <c r="DU136" i="31"/>
  <c r="DV136" i="31"/>
  <c r="DW136" i="31"/>
  <c r="DX136" i="31"/>
  <c r="DY136" i="31"/>
  <c r="DZ136" i="31"/>
  <c r="EA136" i="31"/>
  <c r="EB136" i="31"/>
  <c r="EC136" i="31"/>
  <c r="ED136" i="31"/>
  <c r="EE136" i="31"/>
  <c r="EF136" i="31"/>
  <c r="EG136" i="31"/>
  <c r="EH136" i="31"/>
  <c r="EI136" i="31"/>
  <c r="EJ136" i="31"/>
  <c r="EK136" i="31"/>
  <c r="EL136" i="31"/>
  <c r="EM136" i="31"/>
  <c r="EN136" i="31"/>
  <c r="EO136" i="31"/>
  <c r="EP136" i="31"/>
  <c r="EQ136" i="31"/>
  <c r="ER136" i="31"/>
  <c r="ES136" i="31"/>
  <c r="ET136" i="31"/>
  <c r="EU136" i="31"/>
  <c r="EV136" i="31"/>
  <c r="EW136" i="31"/>
  <c r="EX136" i="31"/>
  <c r="EY136" i="31"/>
  <c r="EZ136" i="31"/>
  <c r="FA136" i="31"/>
  <c r="FB136" i="31"/>
  <c r="FC136" i="31"/>
  <c r="FD136" i="31"/>
  <c r="FE136" i="31"/>
  <c r="FF136" i="31"/>
  <c r="FG136" i="31"/>
  <c r="FH136" i="31"/>
  <c r="FI136" i="31"/>
  <c r="FJ136" i="31"/>
  <c r="FK136" i="31"/>
  <c r="FL136" i="31"/>
  <c r="FM136" i="31"/>
  <c r="FN136" i="31"/>
  <c r="FO136" i="31"/>
  <c r="FP136" i="31"/>
  <c r="FQ136" i="31"/>
  <c r="FR136" i="31"/>
  <c r="FS136" i="31"/>
  <c r="FT136" i="31"/>
  <c r="FU136" i="31"/>
  <c r="FV136" i="31"/>
  <c r="FW136" i="31"/>
  <c r="FX136" i="31"/>
  <c r="FY136" i="31"/>
  <c r="FZ136" i="31"/>
  <c r="GA136" i="31"/>
  <c r="GB136" i="31"/>
  <c r="GC136" i="31"/>
  <c r="GD136" i="31"/>
  <c r="GE136" i="31"/>
  <c r="GF136" i="31"/>
  <c r="GG136" i="31"/>
  <c r="GH136" i="31"/>
  <c r="GI136" i="31"/>
  <c r="GJ136" i="31"/>
  <c r="GK136" i="31"/>
  <c r="GL136" i="31"/>
  <c r="GM136" i="31"/>
  <c r="GN136" i="31"/>
  <c r="GO136" i="31"/>
  <c r="GP136" i="31"/>
  <c r="GQ136" i="31"/>
  <c r="GR136" i="31"/>
  <c r="GS136" i="31"/>
  <c r="GT136" i="31"/>
  <c r="GU136" i="31"/>
  <c r="GV136" i="31"/>
  <c r="GW136" i="31"/>
  <c r="GX136" i="31"/>
  <c r="GY136" i="31"/>
  <c r="GZ136" i="31"/>
  <c r="HA136" i="31"/>
  <c r="HB136" i="31"/>
  <c r="HC136" i="31"/>
  <c r="HD136" i="31"/>
  <c r="HE136" i="31"/>
  <c r="HF136" i="31"/>
  <c r="HG136" i="31"/>
  <c r="HH136" i="31"/>
  <c r="DF137" i="31"/>
  <c r="DG137" i="31"/>
  <c r="DH137" i="31"/>
  <c r="DI137" i="31"/>
  <c r="DJ137" i="31"/>
  <c r="DK137" i="31"/>
  <c r="DL137" i="31"/>
  <c r="DM137" i="31"/>
  <c r="DN137" i="31"/>
  <c r="DO137" i="31"/>
  <c r="DP137" i="31"/>
  <c r="DQ137" i="31"/>
  <c r="DR137" i="31"/>
  <c r="DS137" i="31"/>
  <c r="DT137" i="31"/>
  <c r="DU137" i="31"/>
  <c r="DV137" i="31"/>
  <c r="DW137" i="31"/>
  <c r="DX137" i="31"/>
  <c r="DY137" i="31"/>
  <c r="DZ137" i="31"/>
  <c r="EA137" i="31"/>
  <c r="EB137" i="31"/>
  <c r="EC137" i="31"/>
  <c r="ED137" i="31"/>
  <c r="EE137" i="31"/>
  <c r="EF137" i="31"/>
  <c r="EG137" i="31"/>
  <c r="EH137" i="31"/>
  <c r="EI137" i="31"/>
  <c r="EJ137" i="31"/>
  <c r="EK137" i="31"/>
  <c r="EL137" i="31"/>
  <c r="EM137" i="31"/>
  <c r="EN137" i="31"/>
  <c r="EO137" i="31"/>
  <c r="EP137" i="31"/>
  <c r="EQ137" i="31"/>
  <c r="ER137" i="31"/>
  <c r="ES137" i="31"/>
  <c r="ET137" i="31"/>
  <c r="EU137" i="31"/>
  <c r="EV137" i="31"/>
  <c r="EW137" i="31"/>
  <c r="EX137" i="31"/>
  <c r="EY137" i="31"/>
  <c r="EZ137" i="31"/>
  <c r="FA137" i="31"/>
  <c r="FB137" i="31"/>
  <c r="FC137" i="31"/>
  <c r="FD137" i="31"/>
  <c r="FE137" i="31"/>
  <c r="FF137" i="31"/>
  <c r="FG137" i="31"/>
  <c r="FH137" i="31"/>
  <c r="FI137" i="31"/>
  <c r="FJ137" i="31"/>
  <c r="FK137" i="31"/>
  <c r="FL137" i="31"/>
  <c r="FM137" i="31"/>
  <c r="FN137" i="31"/>
  <c r="FO137" i="31"/>
  <c r="FP137" i="31"/>
  <c r="FQ137" i="31"/>
  <c r="FR137" i="31"/>
  <c r="FS137" i="31"/>
  <c r="FT137" i="31"/>
  <c r="FU137" i="31"/>
  <c r="FV137" i="31"/>
  <c r="FW137" i="31"/>
  <c r="FX137" i="31"/>
  <c r="FY137" i="31"/>
  <c r="FZ137" i="31"/>
  <c r="GA137" i="31"/>
  <c r="GB137" i="31"/>
  <c r="GC137" i="31"/>
  <c r="GD137" i="31"/>
  <c r="GE137" i="31"/>
  <c r="GF137" i="31"/>
  <c r="GG137" i="31"/>
  <c r="GH137" i="31"/>
  <c r="GI137" i="31"/>
  <c r="GJ137" i="31"/>
  <c r="GK137" i="31"/>
  <c r="GL137" i="31"/>
  <c r="GM137" i="31"/>
  <c r="GN137" i="31"/>
  <c r="GO137" i="31"/>
  <c r="GP137" i="31"/>
  <c r="GQ137" i="31"/>
  <c r="GR137" i="31"/>
  <c r="GS137" i="31"/>
  <c r="GT137" i="31"/>
  <c r="GU137" i="31"/>
  <c r="GV137" i="31"/>
  <c r="GW137" i="31"/>
  <c r="GX137" i="31"/>
  <c r="GY137" i="31"/>
  <c r="GZ137" i="31"/>
  <c r="HA137" i="31"/>
  <c r="HB137" i="31"/>
  <c r="HC137" i="31"/>
  <c r="HD137" i="31"/>
  <c r="HE137" i="31"/>
  <c r="HF137" i="31"/>
  <c r="HG137" i="31"/>
  <c r="HH137" i="31"/>
  <c r="DF138" i="31"/>
  <c r="DG138" i="31"/>
  <c r="DH138" i="31"/>
  <c r="DI138" i="31"/>
  <c r="DJ138" i="31"/>
  <c r="DK138" i="31"/>
  <c r="DL138" i="31"/>
  <c r="DM138" i="31"/>
  <c r="DN138" i="31"/>
  <c r="DO138" i="31"/>
  <c r="DP138" i="31"/>
  <c r="DQ138" i="31"/>
  <c r="DR138" i="31"/>
  <c r="DS138" i="31"/>
  <c r="DT138" i="31"/>
  <c r="DU138" i="31"/>
  <c r="DV138" i="31"/>
  <c r="DW138" i="31"/>
  <c r="DX138" i="31"/>
  <c r="DY138" i="31"/>
  <c r="DZ138" i="31"/>
  <c r="EA138" i="31"/>
  <c r="EB138" i="31"/>
  <c r="EC138" i="31"/>
  <c r="ED138" i="31"/>
  <c r="EE138" i="31"/>
  <c r="EF138" i="31"/>
  <c r="EG138" i="31"/>
  <c r="EH138" i="31"/>
  <c r="EI138" i="31"/>
  <c r="EJ138" i="31"/>
  <c r="EK138" i="31"/>
  <c r="EL138" i="31"/>
  <c r="EM138" i="31"/>
  <c r="EN138" i="31"/>
  <c r="EO138" i="31"/>
  <c r="EP138" i="31"/>
  <c r="EQ138" i="31"/>
  <c r="ER138" i="31"/>
  <c r="ES138" i="31"/>
  <c r="ET138" i="31"/>
  <c r="EU138" i="31"/>
  <c r="EV138" i="31"/>
  <c r="EW138" i="31"/>
  <c r="EX138" i="31"/>
  <c r="EY138" i="31"/>
  <c r="EZ138" i="31"/>
  <c r="FA138" i="31"/>
  <c r="FB138" i="31"/>
  <c r="FC138" i="31"/>
  <c r="FD138" i="31"/>
  <c r="FE138" i="31"/>
  <c r="FF138" i="31"/>
  <c r="FG138" i="31"/>
  <c r="FH138" i="31"/>
  <c r="FI138" i="31"/>
  <c r="FJ138" i="31"/>
  <c r="FK138" i="31"/>
  <c r="FL138" i="31"/>
  <c r="FM138" i="31"/>
  <c r="FN138" i="31"/>
  <c r="FO138" i="31"/>
  <c r="FP138" i="31"/>
  <c r="FQ138" i="31"/>
  <c r="FR138" i="31"/>
  <c r="FS138" i="31"/>
  <c r="FT138" i="31"/>
  <c r="FU138" i="31"/>
  <c r="FV138" i="31"/>
  <c r="FW138" i="31"/>
  <c r="FX138" i="31"/>
  <c r="FY138" i="31"/>
  <c r="FZ138" i="31"/>
  <c r="GA138" i="31"/>
  <c r="GB138" i="31"/>
  <c r="GC138" i="31"/>
  <c r="GD138" i="31"/>
  <c r="GE138" i="31"/>
  <c r="GF138" i="31"/>
  <c r="GG138" i="31"/>
  <c r="GH138" i="31"/>
  <c r="GI138" i="31"/>
  <c r="GJ138" i="31"/>
  <c r="GK138" i="31"/>
  <c r="GL138" i="31"/>
  <c r="GM138" i="31"/>
  <c r="GN138" i="31"/>
  <c r="GO138" i="31"/>
  <c r="GP138" i="31"/>
  <c r="GQ138" i="31"/>
  <c r="GR138" i="31"/>
  <c r="GS138" i="31"/>
  <c r="GT138" i="31"/>
  <c r="GU138" i="31"/>
  <c r="GV138" i="31"/>
  <c r="GW138" i="31"/>
  <c r="GX138" i="31"/>
  <c r="GY138" i="31"/>
  <c r="GZ138" i="31"/>
  <c r="HA138" i="31"/>
  <c r="HB138" i="31"/>
  <c r="HC138" i="31"/>
  <c r="HD138" i="31"/>
  <c r="HE138" i="31"/>
  <c r="HF138" i="31"/>
  <c r="HG138" i="31"/>
  <c r="HH138" i="31"/>
  <c r="DF139" i="31"/>
  <c r="DG139" i="31"/>
  <c r="DH139" i="31"/>
  <c r="DI139" i="31"/>
  <c r="DJ139" i="31"/>
  <c r="DK139" i="31"/>
  <c r="DL139" i="31"/>
  <c r="DM139" i="31"/>
  <c r="DN139" i="31"/>
  <c r="DO139" i="31"/>
  <c r="DP139" i="31"/>
  <c r="DQ139" i="31"/>
  <c r="DR139" i="31"/>
  <c r="DS139" i="31"/>
  <c r="DT139" i="31"/>
  <c r="DU139" i="31"/>
  <c r="DV139" i="31"/>
  <c r="DW139" i="31"/>
  <c r="DX139" i="31"/>
  <c r="DY139" i="31"/>
  <c r="DZ139" i="31"/>
  <c r="EA139" i="31"/>
  <c r="EB139" i="31"/>
  <c r="EC139" i="31"/>
  <c r="ED139" i="31"/>
  <c r="EE139" i="31"/>
  <c r="EF139" i="31"/>
  <c r="EG139" i="31"/>
  <c r="EH139" i="31"/>
  <c r="EI139" i="31"/>
  <c r="EJ139" i="31"/>
  <c r="EK139" i="31"/>
  <c r="EL139" i="31"/>
  <c r="EM139" i="31"/>
  <c r="EN139" i="31"/>
  <c r="EO139" i="31"/>
  <c r="EP139" i="31"/>
  <c r="EQ139" i="31"/>
  <c r="ER139" i="31"/>
  <c r="ES139" i="31"/>
  <c r="ET139" i="31"/>
  <c r="EU139" i="31"/>
  <c r="EV139" i="31"/>
  <c r="EW139" i="31"/>
  <c r="EX139" i="31"/>
  <c r="EY139" i="31"/>
  <c r="EZ139" i="31"/>
  <c r="FA139" i="31"/>
  <c r="FB139" i="31"/>
  <c r="FC139" i="31"/>
  <c r="FD139" i="31"/>
  <c r="FE139" i="31"/>
  <c r="FF139" i="31"/>
  <c r="FG139" i="31"/>
  <c r="FH139" i="31"/>
  <c r="FI139" i="31"/>
  <c r="FJ139" i="31"/>
  <c r="FK139" i="31"/>
  <c r="FL139" i="31"/>
  <c r="FM139" i="31"/>
  <c r="FN139" i="31"/>
  <c r="FO139" i="31"/>
  <c r="FP139" i="31"/>
  <c r="FQ139" i="31"/>
  <c r="FR139" i="31"/>
  <c r="FS139" i="31"/>
  <c r="FT139" i="31"/>
  <c r="FU139" i="31"/>
  <c r="FV139" i="31"/>
  <c r="FW139" i="31"/>
  <c r="FX139" i="31"/>
  <c r="FY139" i="31"/>
  <c r="FZ139" i="31"/>
  <c r="GA139" i="31"/>
  <c r="GB139" i="31"/>
  <c r="GC139" i="31"/>
  <c r="GD139" i="31"/>
  <c r="GE139" i="31"/>
  <c r="GF139" i="31"/>
  <c r="GG139" i="31"/>
  <c r="GH139" i="31"/>
  <c r="GI139" i="31"/>
  <c r="GJ139" i="31"/>
  <c r="GK139" i="31"/>
  <c r="GL139" i="31"/>
  <c r="GM139" i="31"/>
  <c r="GN139" i="31"/>
  <c r="GO139" i="31"/>
  <c r="GP139" i="31"/>
  <c r="GQ139" i="31"/>
  <c r="GR139" i="31"/>
  <c r="GS139" i="31"/>
  <c r="GT139" i="31"/>
  <c r="GU139" i="31"/>
  <c r="GV139" i="31"/>
  <c r="GW139" i="31"/>
  <c r="GX139" i="31"/>
  <c r="GY139" i="31"/>
  <c r="GZ139" i="31"/>
  <c r="HA139" i="31"/>
  <c r="HB139" i="31"/>
  <c r="HC139" i="31"/>
  <c r="HD139" i="31"/>
  <c r="HE139" i="31"/>
  <c r="HF139" i="31"/>
  <c r="HG139" i="31"/>
  <c r="HH139" i="31"/>
  <c r="DF140" i="31"/>
  <c r="DG140" i="31"/>
  <c r="DH140" i="31"/>
  <c r="DI140" i="31"/>
  <c r="DJ140" i="31"/>
  <c r="DK140" i="31"/>
  <c r="DL140" i="31"/>
  <c r="DM140" i="31"/>
  <c r="DN140" i="31"/>
  <c r="DO140" i="31"/>
  <c r="DP140" i="31"/>
  <c r="DQ140" i="31"/>
  <c r="DR140" i="31"/>
  <c r="DS140" i="31"/>
  <c r="DT140" i="31"/>
  <c r="DU140" i="31"/>
  <c r="DV140" i="31"/>
  <c r="DW140" i="31"/>
  <c r="DX140" i="31"/>
  <c r="DY140" i="31"/>
  <c r="DZ140" i="31"/>
  <c r="EA140" i="31"/>
  <c r="EB140" i="31"/>
  <c r="EC140" i="31"/>
  <c r="ED140" i="31"/>
  <c r="EE140" i="31"/>
  <c r="EF140" i="31"/>
  <c r="EG140" i="31"/>
  <c r="EH140" i="31"/>
  <c r="EI140" i="31"/>
  <c r="EJ140" i="31"/>
  <c r="EK140" i="31"/>
  <c r="EL140" i="31"/>
  <c r="EM140" i="31"/>
  <c r="EN140" i="31"/>
  <c r="EO140" i="31"/>
  <c r="EP140" i="31"/>
  <c r="EQ140" i="31"/>
  <c r="ER140" i="31"/>
  <c r="ES140" i="31"/>
  <c r="ET140" i="31"/>
  <c r="EU140" i="31"/>
  <c r="EV140" i="31"/>
  <c r="EW140" i="31"/>
  <c r="EX140" i="31"/>
  <c r="EY140" i="31"/>
  <c r="EZ140" i="31"/>
  <c r="FA140" i="31"/>
  <c r="FB140" i="31"/>
  <c r="FC140" i="31"/>
  <c r="FD140" i="31"/>
  <c r="FE140" i="31"/>
  <c r="FF140" i="31"/>
  <c r="FG140" i="31"/>
  <c r="FH140" i="31"/>
  <c r="FI140" i="31"/>
  <c r="FJ140" i="31"/>
  <c r="FK140" i="31"/>
  <c r="FL140" i="31"/>
  <c r="FM140" i="31"/>
  <c r="FN140" i="31"/>
  <c r="FO140" i="31"/>
  <c r="FP140" i="31"/>
  <c r="FQ140" i="31"/>
  <c r="FR140" i="31"/>
  <c r="FS140" i="31"/>
  <c r="FT140" i="31"/>
  <c r="FU140" i="31"/>
  <c r="FV140" i="31"/>
  <c r="FW140" i="31"/>
  <c r="FX140" i="31"/>
  <c r="FY140" i="31"/>
  <c r="FZ140" i="31"/>
  <c r="GA140" i="31"/>
  <c r="GB140" i="31"/>
  <c r="GC140" i="31"/>
  <c r="GD140" i="31"/>
  <c r="GE140" i="31"/>
  <c r="GF140" i="31"/>
  <c r="GG140" i="31"/>
  <c r="GH140" i="31"/>
  <c r="GI140" i="31"/>
  <c r="GJ140" i="31"/>
  <c r="GK140" i="31"/>
  <c r="GL140" i="31"/>
  <c r="GM140" i="31"/>
  <c r="GN140" i="31"/>
  <c r="GO140" i="31"/>
  <c r="GP140" i="31"/>
  <c r="GQ140" i="31"/>
  <c r="GR140" i="31"/>
  <c r="GS140" i="31"/>
  <c r="GT140" i="31"/>
  <c r="GU140" i="31"/>
  <c r="GV140" i="31"/>
  <c r="GW140" i="31"/>
  <c r="GX140" i="31"/>
  <c r="GY140" i="31"/>
  <c r="GZ140" i="31"/>
  <c r="HA140" i="31"/>
  <c r="HB140" i="31"/>
  <c r="HC140" i="31"/>
  <c r="HD140" i="31"/>
  <c r="HE140" i="31"/>
  <c r="HF140" i="31"/>
  <c r="HG140" i="31"/>
  <c r="HH140" i="31"/>
  <c r="DF141" i="31"/>
  <c r="DG141" i="31"/>
  <c r="DH141" i="31"/>
  <c r="DI141" i="31"/>
  <c r="DJ141" i="31"/>
  <c r="DK141" i="31"/>
  <c r="DL141" i="31"/>
  <c r="DM141" i="31"/>
  <c r="DN141" i="31"/>
  <c r="DO141" i="31"/>
  <c r="DP141" i="31"/>
  <c r="DQ141" i="31"/>
  <c r="DR141" i="31"/>
  <c r="DS141" i="31"/>
  <c r="DT141" i="31"/>
  <c r="DU141" i="31"/>
  <c r="DV141" i="31"/>
  <c r="DW141" i="31"/>
  <c r="DX141" i="31"/>
  <c r="DY141" i="31"/>
  <c r="DZ141" i="31"/>
  <c r="EA141" i="31"/>
  <c r="EB141" i="31"/>
  <c r="EC141" i="31"/>
  <c r="ED141" i="31"/>
  <c r="EE141" i="31"/>
  <c r="EF141" i="31"/>
  <c r="EG141" i="31"/>
  <c r="EH141" i="31"/>
  <c r="EI141" i="31"/>
  <c r="EJ141" i="31"/>
  <c r="EK141" i="31"/>
  <c r="EL141" i="31"/>
  <c r="EM141" i="31"/>
  <c r="EN141" i="31"/>
  <c r="EO141" i="31"/>
  <c r="EP141" i="31"/>
  <c r="EQ141" i="31"/>
  <c r="ER141" i="31"/>
  <c r="ES141" i="31"/>
  <c r="ET141" i="31"/>
  <c r="EU141" i="31"/>
  <c r="EV141" i="31"/>
  <c r="EW141" i="31"/>
  <c r="EX141" i="31"/>
  <c r="EY141" i="31"/>
  <c r="EZ141" i="31"/>
  <c r="FA141" i="31"/>
  <c r="FB141" i="31"/>
  <c r="FC141" i="31"/>
  <c r="FD141" i="31"/>
  <c r="FE141" i="31"/>
  <c r="FF141" i="31"/>
  <c r="FG141" i="31"/>
  <c r="FH141" i="31"/>
  <c r="FI141" i="31"/>
  <c r="FJ141" i="31"/>
  <c r="FK141" i="31"/>
  <c r="FL141" i="31"/>
  <c r="FM141" i="31"/>
  <c r="FN141" i="31"/>
  <c r="FO141" i="31"/>
  <c r="FP141" i="31"/>
  <c r="FQ141" i="31"/>
  <c r="FR141" i="31"/>
  <c r="FS141" i="31"/>
  <c r="FT141" i="31"/>
  <c r="FU141" i="31"/>
  <c r="FV141" i="31"/>
  <c r="FW141" i="31"/>
  <c r="FX141" i="31"/>
  <c r="FY141" i="31"/>
  <c r="FZ141" i="31"/>
  <c r="GA141" i="31"/>
  <c r="GB141" i="31"/>
  <c r="GC141" i="31"/>
  <c r="GD141" i="31"/>
  <c r="GE141" i="31"/>
  <c r="GF141" i="31"/>
  <c r="GG141" i="31"/>
  <c r="GH141" i="31"/>
  <c r="GI141" i="31"/>
  <c r="GJ141" i="31"/>
  <c r="GK141" i="31"/>
  <c r="GL141" i="31"/>
  <c r="GM141" i="31"/>
  <c r="GN141" i="31"/>
  <c r="GO141" i="31"/>
  <c r="GP141" i="31"/>
  <c r="GQ141" i="31"/>
  <c r="GR141" i="31"/>
  <c r="GS141" i="31"/>
  <c r="GT141" i="31"/>
  <c r="GU141" i="31"/>
  <c r="GV141" i="31"/>
  <c r="GW141" i="31"/>
  <c r="GX141" i="31"/>
  <c r="GY141" i="31"/>
  <c r="GZ141" i="31"/>
  <c r="HA141" i="31"/>
  <c r="HB141" i="31"/>
  <c r="HC141" i="31"/>
  <c r="HD141" i="31"/>
  <c r="HE141" i="31"/>
  <c r="HF141" i="31"/>
  <c r="HG141" i="31"/>
  <c r="HH141" i="31"/>
  <c r="DF142" i="31"/>
  <c r="DG142" i="31"/>
  <c r="DH142" i="31"/>
  <c r="DI142" i="31"/>
  <c r="DJ142" i="31"/>
  <c r="DK142" i="31"/>
  <c r="DL142" i="31"/>
  <c r="DM142" i="31"/>
  <c r="DN142" i="31"/>
  <c r="DO142" i="31"/>
  <c r="DP142" i="31"/>
  <c r="DQ142" i="31"/>
  <c r="DR142" i="31"/>
  <c r="DS142" i="31"/>
  <c r="DT142" i="31"/>
  <c r="DU142" i="31"/>
  <c r="DV142" i="31"/>
  <c r="DW142" i="31"/>
  <c r="DX142" i="31"/>
  <c r="DY142" i="31"/>
  <c r="DZ142" i="31"/>
  <c r="EA142" i="31"/>
  <c r="EB142" i="31"/>
  <c r="EC142" i="31"/>
  <c r="ED142" i="31"/>
  <c r="EE142" i="31"/>
  <c r="EF142" i="31"/>
  <c r="EG142" i="31"/>
  <c r="EH142" i="31"/>
  <c r="EI142" i="31"/>
  <c r="EJ142" i="31"/>
  <c r="EK142" i="31"/>
  <c r="EL142" i="31"/>
  <c r="EM142" i="31"/>
  <c r="EN142" i="31"/>
  <c r="EO142" i="31"/>
  <c r="EP142" i="31"/>
  <c r="EQ142" i="31"/>
  <c r="ER142" i="31"/>
  <c r="ES142" i="31"/>
  <c r="ET142" i="31"/>
  <c r="EU142" i="31"/>
  <c r="EV142" i="31"/>
  <c r="EW142" i="31"/>
  <c r="EX142" i="31"/>
  <c r="EY142" i="31"/>
  <c r="EZ142" i="31"/>
  <c r="FA142" i="31"/>
  <c r="FB142" i="31"/>
  <c r="FC142" i="31"/>
  <c r="FD142" i="31"/>
  <c r="FE142" i="31"/>
  <c r="FF142" i="31"/>
  <c r="FG142" i="31"/>
  <c r="FH142" i="31"/>
  <c r="FI142" i="31"/>
  <c r="FJ142" i="31"/>
  <c r="FK142" i="31"/>
  <c r="FL142" i="31"/>
  <c r="FM142" i="31"/>
  <c r="FN142" i="31"/>
  <c r="FO142" i="31"/>
  <c r="FP142" i="31"/>
  <c r="FQ142" i="31"/>
  <c r="FR142" i="31"/>
  <c r="FS142" i="31"/>
  <c r="FT142" i="31"/>
  <c r="FU142" i="31"/>
  <c r="FV142" i="31"/>
  <c r="FW142" i="31"/>
  <c r="FX142" i="31"/>
  <c r="FY142" i="31"/>
  <c r="FZ142" i="31"/>
  <c r="GA142" i="31"/>
  <c r="GB142" i="31"/>
  <c r="GC142" i="31"/>
  <c r="GD142" i="31"/>
  <c r="GE142" i="31"/>
  <c r="GF142" i="31"/>
  <c r="GG142" i="31"/>
  <c r="GH142" i="31"/>
  <c r="GI142" i="31"/>
  <c r="GJ142" i="31"/>
  <c r="GK142" i="31"/>
  <c r="GL142" i="31"/>
  <c r="GM142" i="31"/>
  <c r="GN142" i="31"/>
  <c r="GO142" i="31"/>
  <c r="GP142" i="31"/>
  <c r="GQ142" i="31"/>
  <c r="GR142" i="31"/>
  <c r="GS142" i="31"/>
  <c r="GT142" i="31"/>
  <c r="GU142" i="31"/>
  <c r="GV142" i="31"/>
  <c r="GW142" i="31"/>
  <c r="GX142" i="31"/>
  <c r="GY142" i="31"/>
  <c r="GZ142" i="31"/>
  <c r="HA142" i="31"/>
  <c r="HB142" i="31"/>
  <c r="HC142" i="31"/>
  <c r="HD142" i="31"/>
  <c r="HE142" i="31"/>
  <c r="HF142" i="31"/>
  <c r="HG142" i="31"/>
  <c r="HH142" i="31"/>
  <c r="DF143" i="31"/>
  <c r="DG143" i="31"/>
  <c r="DH143" i="31"/>
  <c r="DI143" i="31"/>
  <c r="DJ143" i="31"/>
  <c r="DK143" i="31"/>
  <c r="DL143" i="31"/>
  <c r="DM143" i="31"/>
  <c r="DN143" i="31"/>
  <c r="DO143" i="31"/>
  <c r="DP143" i="31"/>
  <c r="DQ143" i="31"/>
  <c r="DR143" i="31"/>
  <c r="DS143" i="31"/>
  <c r="DT143" i="31"/>
  <c r="DU143" i="31"/>
  <c r="DV143" i="31"/>
  <c r="DW143" i="31"/>
  <c r="DX143" i="31"/>
  <c r="DY143" i="31"/>
  <c r="DZ143" i="31"/>
  <c r="EA143" i="31"/>
  <c r="EB143" i="31"/>
  <c r="EC143" i="31"/>
  <c r="ED143" i="31"/>
  <c r="EE143" i="31"/>
  <c r="EF143" i="31"/>
  <c r="EG143" i="31"/>
  <c r="EH143" i="31"/>
  <c r="EI143" i="31"/>
  <c r="EJ143" i="31"/>
  <c r="EK143" i="31"/>
  <c r="EL143" i="31"/>
  <c r="EM143" i="31"/>
  <c r="EN143" i="31"/>
  <c r="EO143" i="31"/>
  <c r="EP143" i="31"/>
  <c r="EQ143" i="31"/>
  <c r="ER143" i="31"/>
  <c r="ES143" i="31"/>
  <c r="ET143" i="31"/>
  <c r="EU143" i="31"/>
  <c r="EV143" i="31"/>
  <c r="EW143" i="31"/>
  <c r="EX143" i="31"/>
  <c r="EY143" i="31"/>
  <c r="EZ143" i="31"/>
  <c r="FA143" i="31"/>
  <c r="FB143" i="31"/>
  <c r="FC143" i="31"/>
  <c r="FD143" i="31"/>
  <c r="FE143" i="31"/>
  <c r="FF143" i="31"/>
  <c r="FG143" i="31"/>
  <c r="FH143" i="31"/>
  <c r="FI143" i="31"/>
  <c r="FJ143" i="31"/>
  <c r="FK143" i="31"/>
  <c r="FL143" i="31"/>
  <c r="FM143" i="31"/>
  <c r="FN143" i="31"/>
  <c r="FO143" i="31"/>
  <c r="FP143" i="31"/>
  <c r="FQ143" i="31"/>
  <c r="FR143" i="31"/>
  <c r="FS143" i="31"/>
  <c r="FT143" i="31"/>
  <c r="FU143" i="31"/>
  <c r="FV143" i="31"/>
  <c r="FW143" i="31"/>
  <c r="FX143" i="31"/>
  <c r="FY143" i="31"/>
  <c r="FZ143" i="31"/>
  <c r="GA143" i="31"/>
  <c r="GB143" i="31"/>
  <c r="GC143" i="31"/>
  <c r="GD143" i="31"/>
  <c r="GE143" i="31"/>
  <c r="GF143" i="31"/>
  <c r="GG143" i="31"/>
  <c r="GH143" i="31"/>
  <c r="GI143" i="31"/>
  <c r="GJ143" i="31"/>
  <c r="GK143" i="31"/>
  <c r="GL143" i="31"/>
  <c r="GM143" i="31"/>
  <c r="GN143" i="31"/>
  <c r="GO143" i="31"/>
  <c r="GP143" i="31"/>
  <c r="GQ143" i="31"/>
  <c r="GR143" i="31"/>
  <c r="GS143" i="31"/>
  <c r="GT143" i="31"/>
  <c r="GU143" i="31"/>
  <c r="GV143" i="31"/>
  <c r="GW143" i="31"/>
  <c r="GX143" i="31"/>
  <c r="GY143" i="31"/>
  <c r="GZ143" i="31"/>
  <c r="HA143" i="31"/>
  <c r="HB143" i="31"/>
  <c r="HC143" i="31"/>
  <c r="HD143" i="31"/>
  <c r="HE143" i="31"/>
  <c r="HF143" i="31"/>
  <c r="HG143" i="31"/>
  <c r="HH143" i="31"/>
  <c r="DF144" i="31"/>
  <c r="DG144" i="31"/>
  <c r="DH144" i="31"/>
  <c r="DI144" i="31"/>
  <c r="DJ144" i="31"/>
  <c r="DK144" i="31"/>
  <c r="DL144" i="31"/>
  <c r="DM144" i="31"/>
  <c r="DN144" i="31"/>
  <c r="DO144" i="31"/>
  <c r="DP144" i="31"/>
  <c r="DQ144" i="31"/>
  <c r="DR144" i="31"/>
  <c r="DS144" i="31"/>
  <c r="DT144" i="31"/>
  <c r="DU144" i="31"/>
  <c r="DV144" i="31"/>
  <c r="DW144" i="31"/>
  <c r="DX144" i="31"/>
  <c r="DY144" i="31"/>
  <c r="DZ144" i="31"/>
  <c r="EA144" i="31"/>
  <c r="EB144" i="31"/>
  <c r="EC144" i="31"/>
  <c r="ED144" i="31"/>
  <c r="EE144" i="31"/>
  <c r="EF144" i="31"/>
  <c r="EG144" i="31"/>
  <c r="EH144" i="31"/>
  <c r="EI144" i="31"/>
  <c r="EJ144" i="31"/>
  <c r="EK144" i="31"/>
  <c r="EL144" i="31"/>
  <c r="EM144" i="31"/>
  <c r="EN144" i="31"/>
  <c r="EO144" i="31"/>
  <c r="EP144" i="31"/>
  <c r="EQ144" i="31"/>
  <c r="ER144" i="31"/>
  <c r="ES144" i="31"/>
  <c r="ET144" i="31"/>
  <c r="EU144" i="31"/>
  <c r="EV144" i="31"/>
  <c r="EW144" i="31"/>
  <c r="EX144" i="31"/>
  <c r="EY144" i="31"/>
  <c r="EZ144" i="31"/>
  <c r="FA144" i="31"/>
  <c r="FB144" i="31"/>
  <c r="FC144" i="31"/>
  <c r="FD144" i="31"/>
  <c r="FE144" i="31"/>
  <c r="FF144" i="31"/>
  <c r="FG144" i="31"/>
  <c r="FH144" i="31"/>
  <c r="FI144" i="31"/>
  <c r="FJ144" i="31"/>
  <c r="FK144" i="31"/>
  <c r="FL144" i="31"/>
  <c r="FM144" i="31"/>
  <c r="FN144" i="31"/>
  <c r="FO144" i="31"/>
  <c r="FP144" i="31"/>
  <c r="FQ144" i="31"/>
  <c r="FR144" i="31"/>
  <c r="FS144" i="31"/>
  <c r="FT144" i="31"/>
  <c r="FU144" i="31"/>
  <c r="FV144" i="31"/>
  <c r="FW144" i="31"/>
  <c r="FX144" i="31"/>
  <c r="FY144" i="31"/>
  <c r="FZ144" i="31"/>
  <c r="GA144" i="31"/>
  <c r="GB144" i="31"/>
  <c r="GC144" i="31"/>
  <c r="GD144" i="31"/>
  <c r="GE144" i="31"/>
  <c r="GF144" i="31"/>
  <c r="GG144" i="31"/>
  <c r="GH144" i="31"/>
  <c r="GI144" i="31"/>
  <c r="GJ144" i="31"/>
  <c r="GK144" i="31"/>
  <c r="GL144" i="31"/>
  <c r="GM144" i="31"/>
  <c r="GN144" i="31"/>
  <c r="GO144" i="31"/>
  <c r="GP144" i="31"/>
  <c r="GQ144" i="31"/>
  <c r="GR144" i="31"/>
  <c r="GS144" i="31"/>
  <c r="GT144" i="31"/>
  <c r="GU144" i="31"/>
  <c r="GV144" i="31"/>
  <c r="GW144" i="31"/>
  <c r="GX144" i="31"/>
  <c r="GY144" i="31"/>
  <c r="GZ144" i="31"/>
  <c r="HA144" i="31"/>
  <c r="HB144" i="31"/>
  <c r="HC144" i="31"/>
  <c r="HD144" i="31"/>
  <c r="HE144" i="31"/>
  <c r="HF144" i="31"/>
  <c r="HG144" i="31"/>
  <c r="HH144" i="31"/>
  <c r="DF145" i="31"/>
  <c r="DG145" i="31"/>
  <c r="DH145" i="31"/>
  <c r="DI145" i="31"/>
  <c r="DJ145" i="31"/>
  <c r="DK145" i="31"/>
  <c r="DL145" i="31"/>
  <c r="DM145" i="31"/>
  <c r="DN145" i="31"/>
  <c r="DO145" i="31"/>
  <c r="DP145" i="31"/>
  <c r="DQ145" i="31"/>
  <c r="DR145" i="31"/>
  <c r="DS145" i="31"/>
  <c r="DT145" i="31"/>
  <c r="DU145" i="31"/>
  <c r="DV145" i="31"/>
  <c r="DW145" i="31"/>
  <c r="DX145" i="31"/>
  <c r="DY145" i="31"/>
  <c r="DZ145" i="31"/>
  <c r="EA145" i="31"/>
  <c r="EB145" i="31"/>
  <c r="EC145" i="31"/>
  <c r="ED145" i="31"/>
  <c r="EE145" i="31"/>
  <c r="EF145" i="31"/>
  <c r="EG145" i="31"/>
  <c r="EH145" i="31"/>
  <c r="EI145" i="31"/>
  <c r="EJ145" i="31"/>
  <c r="EK145" i="31"/>
  <c r="EL145" i="31"/>
  <c r="EM145" i="31"/>
  <c r="EN145" i="31"/>
  <c r="EO145" i="31"/>
  <c r="EP145" i="31"/>
  <c r="EQ145" i="31"/>
  <c r="ER145" i="31"/>
  <c r="ES145" i="31"/>
  <c r="ET145" i="31"/>
  <c r="EU145" i="31"/>
  <c r="EV145" i="31"/>
  <c r="EW145" i="31"/>
  <c r="EX145" i="31"/>
  <c r="EY145" i="31"/>
  <c r="EZ145" i="31"/>
  <c r="FA145" i="31"/>
  <c r="FB145" i="31"/>
  <c r="FC145" i="31"/>
  <c r="FD145" i="31"/>
  <c r="FE145" i="31"/>
  <c r="FF145" i="31"/>
  <c r="FG145" i="31"/>
  <c r="FH145" i="31"/>
  <c r="FI145" i="31"/>
  <c r="FJ145" i="31"/>
  <c r="FK145" i="31"/>
  <c r="FL145" i="31"/>
  <c r="FM145" i="31"/>
  <c r="FN145" i="31"/>
  <c r="FO145" i="31"/>
  <c r="FP145" i="31"/>
  <c r="FQ145" i="31"/>
  <c r="FR145" i="31"/>
  <c r="FS145" i="31"/>
  <c r="FT145" i="31"/>
  <c r="FU145" i="31"/>
  <c r="FV145" i="31"/>
  <c r="FW145" i="31"/>
  <c r="FX145" i="31"/>
  <c r="FY145" i="31"/>
  <c r="FZ145" i="31"/>
  <c r="GA145" i="31"/>
  <c r="GB145" i="31"/>
  <c r="GC145" i="31"/>
  <c r="GD145" i="31"/>
  <c r="GE145" i="31"/>
  <c r="GF145" i="31"/>
  <c r="GG145" i="31"/>
  <c r="GH145" i="31"/>
  <c r="GI145" i="31"/>
  <c r="GJ145" i="31"/>
  <c r="GK145" i="31"/>
  <c r="GL145" i="31"/>
  <c r="GM145" i="31"/>
  <c r="GN145" i="31"/>
  <c r="GO145" i="31"/>
  <c r="GP145" i="31"/>
  <c r="GQ145" i="31"/>
  <c r="GR145" i="31"/>
  <c r="GS145" i="31"/>
  <c r="GT145" i="31"/>
  <c r="GU145" i="31"/>
  <c r="GV145" i="31"/>
  <c r="GW145" i="31"/>
  <c r="GX145" i="31"/>
  <c r="GY145" i="31"/>
  <c r="GZ145" i="31"/>
  <c r="HA145" i="31"/>
  <c r="HB145" i="31"/>
  <c r="HC145" i="31"/>
  <c r="HD145" i="31"/>
  <c r="HE145" i="31"/>
  <c r="HF145" i="31"/>
  <c r="HG145" i="31"/>
  <c r="HH145" i="31"/>
  <c r="DF146" i="31"/>
  <c r="DG146" i="31"/>
  <c r="DH146" i="31"/>
  <c r="DI146" i="31"/>
  <c r="DJ146" i="31"/>
  <c r="DK146" i="31"/>
  <c r="DL146" i="31"/>
  <c r="DM146" i="31"/>
  <c r="DN146" i="31"/>
  <c r="DO146" i="31"/>
  <c r="DP146" i="31"/>
  <c r="DQ146" i="31"/>
  <c r="DR146" i="31"/>
  <c r="DS146" i="31"/>
  <c r="DT146" i="31"/>
  <c r="DU146" i="31"/>
  <c r="DV146" i="31"/>
  <c r="DW146" i="31"/>
  <c r="DX146" i="31"/>
  <c r="DY146" i="31"/>
  <c r="DZ146" i="31"/>
  <c r="EA146" i="31"/>
  <c r="EB146" i="31"/>
  <c r="EC146" i="31"/>
  <c r="ED146" i="31"/>
  <c r="EE146" i="31"/>
  <c r="EF146" i="31"/>
  <c r="EG146" i="31"/>
  <c r="EH146" i="31"/>
  <c r="EI146" i="31"/>
  <c r="EJ146" i="31"/>
  <c r="EK146" i="31"/>
  <c r="EL146" i="31"/>
  <c r="EM146" i="31"/>
  <c r="EN146" i="31"/>
  <c r="EO146" i="31"/>
  <c r="EP146" i="31"/>
  <c r="EQ146" i="31"/>
  <c r="ER146" i="31"/>
  <c r="ES146" i="31"/>
  <c r="ET146" i="31"/>
  <c r="EU146" i="31"/>
  <c r="EV146" i="31"/>
  <c r="EW146" i="31"/>
  <c r="EX146" i="31"/>
  <c r="EY146" i="31"/>
  <c r="EZ146" i="31"/>
  <c r="FA146" i="31"/>
  <c r="FB146" i="31"/>
  <c r="FC146" i="31"/>
  <c r="FD146" i="31"/>
  <c r="FE146" i="31"/>
  <c r="FF146" i="31"/>
  <c r="FG146" i="31"/>
  <c r="FH146" i="31"/>
  <c r="FI146" i="31"/>
  <c r="FJ146" i="31"/>
  <c r="FK146" i="31"/>
  <c r="FL146" i="31"/>
  <c r="FM146" i="31"/>
  <c r="FN146" i="31"/>
  <c r="FO146" i="31"/>
  <c r="FP146" i="31"/>
  <c r="FQ146" i="31"/>
  <c r="FR146" i="31"/>
  <c r="FS146" i="31"/>
  <c r="FT146" i="31"/>
  <c r="FU146" i="31"/>
  <c r="FV146" i="31"/>
  <c r="FW146" i="31"/>
  <c r="FX146" i="31"/>
  <c r="FY146" i="31"/>
  <c r="FZ146" i="31"/>
  <c r="GA146" i="31"/>
  <c r="GB146" i="31"/>
  <c r="GC146" i="31"/>
  <c r="GD146" i="31"/>
  <c r="GE146" i="31"/>
  <c r="GF146" i="31"/>
  <c r="GG146" i="31"/>
  <c r="GH146" i="31"/>
  <c r="GI146" i="31"/>
  <c r="GJ146" i="31"/>
  <c r="GK146" i="31"/>
  <c r="GL146" i="31"/>
  <c r="GM146" i="31"/>
  <c r="GN146" i="31"/>
  <c r="GO146" i="31"/>
  <c r="GP146" i="31"/>
  <c r="GQ146" i="31"/>
  <c r="GR146" i="31"/>
  <c r="GS146" i="31"/>
  <c r="GT146" i="31"/>
  <c r="GU146" i="31"/>
  <c r="GV146" i="31"/>
  <c r="GW146" i="31"/>
  <c r="GX146" i="31"/>
  <c r="GY146" i="31"/>
  <c r="GZ146" i="31"/>
  <c r="HA146" i="31"/>
  <c r="HB146" i="31"/>
  <c r="HC146" i="31"/>
  <c r="HD146" i="31"/>
  <c r="HE146" i="31"/>
  <c r="HF146" i="31"/>
  <c r="HG146" i="31"/>
  <c r="HH146" i="31"/>
  <c r="DF147" i="31"/>
  <c r="DG147" i="31"/>
  <c r="DH147" i="31"/>
  <c r="DI147" i="31"/>
  <c r="DJ147" i="31"/>
  <c r="DK147" i="31"/>
  <c r="DL147" i="31"/>
  <c r="DM147" i="31"/>
  <c r="DN147" i="31"/>
  <c r="DO147" i="31"/>
  <c r="DP147" i="31"/>
  <c r="DQ147" i="31"/>
  <c r="DR147" i="31"/>
  <c r="DS147" i="31"/>
  <c r="DT147" i="31"/>
  <c r="DU147" i="31"/>
  <c r="DV147" i="31"/>
  <c r="DW147" i="31"/>
  <c r="DX147" i="31"/>
  <c r="DY147" i="31"/>
  <c r="DZ147" i="31"/>
  <c r="EA147" i="31"/>
  <c r="EB147" i="31"/>
  <c r="EC147" i="31"/>
  <c r="ED147" i="31"/>
  <c r="EE147" i="31"/>
  <c r="EF147" i="31"/>
  <c r="EG147" i="31"/>
  <c r="EH147" i="31"/>
  <c r="EI147" i="31"/>
  <c r="EJ147" i="31"/>
  <c r="EK147" i="31"/>
  <c r="EL147" i="31"/>
  <c r="EM147" i="31"/>
  <c r="EN147" i="31"/>
  <c r="EO147" i="31"/>
  <c r="EP147" i="31"/>
  <c r="EQ147" i="31"/>
  <c r="ER147" i="31"/>
  <c r="ES147" i="31"/>
  <c r="ET147" i="31"/>
  <c r="EU147" i="31"/>
  <c r="EV147" i="31"/>
  <c r="EW147" i="31"/>
  <c r="EX147" i="31"/>
  <c r="EY147" i="31"/>
  <c r="EZ147" i="31"/>
  <c r="FA147" i="31"/>
  <c r="FB147" i="31"/>
  <c r="FC147" i="31"/>
  <c r="FD147" i="31"/>
  <c r="FE147" i="31"/>
  <c r="FF147" i="31"/>
  <c r="FG147" i="31"/>
  <c r="FH147" i="31"/>
  <c r="FI147" i="31"/>
  <c r="FJ147" i="31"/>
  <c r="FK147" i="31"/>
  <c r="FL147" i="31"/>
  <c r="FM147" i="31"/>
  <c r="FN147" i="31"/>
  <c r="FO147" i="31"/>
  <c r="FP147" i="31"/>
  <c r="FQ147" i="31"/>
  <c r="FR147" i="31"/>
  <c r="FS147" i="31"/>
  <c r="FT147" i="31"/>
  <c r="FU147" i="31"/>
  <c r="FV147" i="31"/>
  <c r="FW147" i="31"/>
  <c r="FX147" i="31"/>
  <c r="FY147" i="31"/>
  <c r="FZ147" i="31"/>
  <c r="GA147" i="31"/>
  <c r="GB147" i="31"/>
  <c r="GC147" i="31"/>
  <c r="GD147" i="31"/>
  <c r="GE147" i="31"/>
  <c r="GF147" i="31"/>
  <c r="GG147" i="31"/>
  <c r="GH147" i="31"/>
  <c r="GI147" i="31"/>
  <c r="GJ147" i="31"/>
  <c r="GK147" i="31"/>
  <c r="GL147" i="31"/>
  <c r="GM147" i="31"/>
  <c r="GN147" i="31"/>
  <c r="GO147" i="31"/>
  <c r="GP147" i="31"/>
  <c r="GQ147" i="31"/>
  <c r="GR147" i="31"/>
  <c r="GS147" i="31"/>
  <c r="GT147" i="31"/>
  <c r="GU147" i="31"/>
  <c r="GV147" i="31"/>
  <c r="GW147" i="31"/>
  <c r="GX147" i="31"/>
  <c r="GY147" i="31"/>
  <c r="GZ147" i="31"/>
  <c r="HA147" i="31"/>
  <c r="HB147" i="31"/>
  <c r="HC147" i="31"/>
  <c r="HD147" i="31"/>
  <c r="HE147" i="31"/>
  <c r="HF147" i="31"/>
  <c r="HG147" i="31"/>
  <c r="HH147" i="31"/>
  <c r="DF148" i="31"/>
  <c r="DG148" i="31"/>
  <c r="DH148" i="31"/>
  <c r="DI148" i="31"/>
  <c r="DJ148" i="31"/>
  <c r="DK148" i="31"/>
  <c r="DL148" i="31"/>
  <c r="DM148" i="31"/>
  <c r="DN148" i="31"/>
  <c r="DO148" i="31"/>
  <c r="DP148" i="31"/>
  <c r="DQ148" i="31"/>
  <c r="DR148" i="31"/>
  <c r="DS148" i="31"/>
  <c r="DT148" i="31"/>
  <c r="DU148" i="31"/>
  <c r="DV148" i="31"/>
  <c r="DW148" i="31"/>
  <c r="DX148" i="31"/>
  <c r="DY148" i="31"/>
  <c r="DZ148" i="31"/>
  <c r="EA148" i="31"/>
  <c r="EB148" i="31"/>
  <c r="EC148" i="31"/>
  <c r="ED148" i="31"/>
  <c r="EE148" i="31"/>
  <c r="EF148" i="31"/>
  <c r="EG148" i="31"/>
  <c r="EH148" i="31"/>
  <c r="EI148" i="31"/>
  <c r="EJ148" i="31"/>
  <c r="EK148" i="31"/>
  <c r="EL148" i="31"/>
  <c r="EM148" i="31"/>
  <c r="EN148" i="31"/>
  <c r="EO148" i="31"/>
  <c r="EP148" i="31"/>
  <c r="EQ148" i="31"/>
  <c r="ER148" i="31"/>
  <c r="ES148" i="31"/>
  <c r="ET148" i="31"/>
  <c r="EU148" i="31"/>
  <c r="EV148" i="31"/>
  <c r="EW148" i="31"/>
  <c r="EX148" i="31"/>
  <c r="EY148" i="31"/>
  <c r="EZ148" i="31"/>
  <c r="FA148" i="31"/>
  <c r="FB148" i="31"/>
  <c r="FC148" i="31"/>
  <c r="FD148" i="31"/>
  <c r="FE148" i="31"/>
  <c r="FF148" i="31"/>
  <c r="FG148" i="31"/>
  <c r="FH148" i="31"/>
  <c r="FI148" i="31"/>
  <c r="FJ148" i="31"/>
  <c r="FK148" i="31"/>
  <c r="FL148" i="31"/>
  <c r="FM148" i="31"/>
  <c r="FN148" i="31"/>
  <c r="FO148" i="31"/>
  <c r="FP148" i="31"/>
  <c r="FQ148" i="31"/>
  <c r="FR148" i="31"/>
  <c r="FS148" i="31"/>
  <c r="FT148" i="31"/>
  <c r="FU148" i="31"/>
  <c r="FV148" i="31"/>
  <c r="FW148" i="31"/>
  <c r="FX148" i="31"/>
  <c r="FY148" i="31"/>
  <c r="FZ148" i="31"/>
  <c r="GA148" i="31"/>
  <c r="GB148" i="31"/>
  <c r="GC148" i="31"/>
  <c r="GD148" i="31"/>
  <c r="GE148" i="31"/>
  <c r="GF148" i="31"/>
  <c r="GG148" i="31"/>
  <c r="GH148" i="31"/>
  <c r="GI148" i="31"/>
  <c r="GJ148" i="31"/>
  <c r="GK148" i="31"/>
  <c r="GL148" i="31"/>
  <c r="GM148" i="31"/>
  <c r="GN148" i="31"/>
  <c r="GO148" i="31"/>
  <c r="GP148" i="31"/>
  <c r="GQ148" i="31"/>
  <c r="GR148" i="31"/>
  <c r="GS148" i="31"/>
  <c r="GT148" i="31"/>
  <c r="GU148" i="31"/>
  <c r="GV148" i="31"/>
  <c r="GW148" i="31"/>
  <c r="GX148" i="31"/>
  <c r="GY148" i="31"/>
  <c r="GZ148" i="31"/>
  <c r="HA148" i="31"/>
  <c r="HB148" i="31"/>
  <c r="HC148" i="31"/>
  <c r="HD148" i="31"/>
  <c r="HE148" i="31"/>
  <c r="HF148" i="31"/>
  <c r="HG148" i="31"/>
  <c r="HH148" i="31"/>
  <c r="DF149" i="31"/>
  <c r="DG149" i="31"/>
  <c r="DH149" i="31"/>
  <c r="DI149" i="31"/>
  <c r="DJ149" i="31"/>
  <c r="DK149" i="31"/>
  <c r="DL149" i="31"/>
  <c r="DM149" i="31"/>
  <c r="DN149" i="31"/>
  <c r="DO149" i="31"/>
  <c r="DP149" i="31"/>
  <c r="DQ149" i="31"/>
  <c r="DR149" i="31"/>
  <c r="DS149" i="31"/>
  <c r="DT149" i="31"/>
  <c r="DU149" i="31"/>
  <c r="DV149" i="31"/>
  <c r="DW149" i="31"/>
  <c r="DX149" i="31"/>
  <c r="DY149" i="31"/>
  <c r="DZ149" i="31"/>
  <c r="EA149" i="31"/>
  <c r="EB149" i="31"/>
  <c r="EC149" i="31"/>
  <c r="ED149" i="31"/>
  <c r="EE149" i="31"/>
  <c r="EF149" i="31"/>
  <c r="EG149" i="31"/>
  <c r="EH149" i="31"/>
  <c r="EI149" i="31"/>
  <c r="EJ149" i="31"/>
  <c r="EK149" i="31"/>
  <c r="EL149" i="31"/>
  <c r="EM149" i="31"/>
  <c r="EN149" i="31"/>
  <c r="EO149" i="31"/>
  <c r="EP149" i="31"/>
  <c r="EQ149" i="31"/>
  <c r="ER149" i="31"/>
  <c r="ES149" i="31"/>
  <c r="ET149" i="31"/>
  <c r="EU149" i="31"/>
  <c r="EV149" i="31"/>
  <c r="EW149" i="31"/>
  <c r="EX149" i="31"/>
  <c r="EY149" i="31"/>
  <c r="EZ149" i="31"/>
  <c r="FA149" i="31"/>
  <c r="FB149" i="31"/>
  <c r="FC149" i="31"/>
  <c r="FD149" i="31"/>
  <c r="FE149" i="31"/>
  <c r="FF149" i="31"/>
  <c r="FG149" i="31"/>
  <c r="FH149" i="31"/>
  <c r="FI149" i="31"/>
  <c r="FJ149" i="31"/>
  <c r="FK149" i="31"/>
  <c r="FL149" i="31"/>
  <c r="FM149" i="31"/>
  <c r="FN149" i="31"/>
  <c r="FO149" i="31"/>
  <c r="FP149" i="31"/>
  <c r="FQ149" i="31"/>
  <c r="FR149" i="31"/>
  <c r="FS149" i="31"/>
  <c r="FT149" i="31"/>
  <c r="FU149" i="31"/>
  <c r="FV149" i="31"/>
  <c r="FW149" i="31"/>
  <c r="FX149" i="31"/>
  <c r="FY149" i="31"/>
  <c r="FZ149" i="31"/>
  <c r="GA149" i="31"/>
  <c r="GB149" i="31"/>
  <c r="GC149" i="31"/>
  <c r="GD149" i="31"/>
  <c r="GE149" i="31"/>
  <c r="GF149" i="31"/>
  <c r="GG149" i="31"/>
  <c r="GH149" i="31"/>
  <c r="GI149" i="31"/>
  <c r="GJ149" i="31"/>
  <c r="GK149" i="31"/>
  <c r="GL149" i="31"/>
  <c r="GM149" i="31"/>
  <c r="GN149" i="31"/>
  <c r="GO149" i="31"/>
  <c r="GP149" i="31"/>
  <c r="GQ149" i="31"/>
  <c r="GR149" i="31"/>
  <c r="GS149" i="31"/>
  <c r="GT149" i="31"/>
  <c r="GU149" i="31"/>
  <c r="GV149" i="31"/>
  <c r="GW149" i="31"/>
  <c r="GX149" i="31"/>
  <c r="GY149" i="31"/>
  <c r="GZ149" i="31"/>
  <c r="HA149" i="31"/>
  <c r="HB149" i="31"/>
  <c r="HC149" i="31"/>
  <c r="HD149" i="31"/>
  <c r="HE149" i="31"/>
  <c r="HF149" i="31"/>
  <c r="HG149" i="31"/>
  <c r="HH149" i="31"/>
  <c r="DF150" i="31"/>
  <c r="DG150" i="31"/>
  <c r="DH150" i="31"/>
  <c r="DI150" i="31"/>
  <c r="DJ150" i="31"/>
  <c r="DK150" i="31"/>
  <c r="DL150" i="31"/>
  <c r="DM150" i="31"/>
  <c r="DN150" i="31"/>
  <c r="DO150" i="31"/>
  <c r="DP150" i="31"/>
  <c r="DQ150" i="31"/>
  <c r="DR150" i="31"/>
  <c r="DS150" i="31"/>
  <c r="DT150" i="31"/>
  <c r="DU150" i="31"/>
  <c r="DV150" i="31"/>
  <c r="DW150" i="31"/>
  <c r="DX150" i="31"/>
  <c r="DY150" i="31"/>
  <c r="DZ150" i="31"/>
  <c r="EA150" i="31"/>
  <c r="EB150" i="31"/>
  <c r="EC150" i="31"/>
  <c r="ED150" i="31"/>
  <c r="EE150" i="31"/>
  <c r="EF150" i="31"/>
  <c r="EG150" i="31"/>
  <c r="EH150" i="31"/>
  <c r="EI150" i="31"/>
  <c r="EJ150" i="31"/>
  <c r="EK150" i="31"/>
  <c r="EL150" i="31"/>
  <c r="EM150" i="31"/>
  <c r="EN150" i="31"/>
  <c r="EO150" i="31"/>
  <c r="EP150" i="31"/>
  <c r="EQ150" i="31"/>
  <c r="ER150" i="31"/>
  <c r="ES150" i="31"/>
  <c r="ET150" i="31"/>
  <c r="EU150" i="31"/>
  <c r="EV150" i="31"/>
  <c r="EW150" i="31"/>
  <c r="EX150" i="31"/>
  <c r="EY150" i="31"/>
  <c r="EZ150" i="31"/>
  <c r="FA150" i="31"/>
  <c r="FB150" i="31"/>
  <c r="FC150" i="31"/>
  <c r="FD150" i="31"/>
  <c r="FE150" i="31"/>
  <c r="FF150" i="31"/>
  <c r="FG150" i="31"/>
  <c r="FH150" i="31"/>
  <c r="FI150" i="31"/>
  <c r="FJ150" i="31"/>
  <c r="FK150" i="31"/>
  <c r="FL150" i="31"/>
  <c r="FM150" i="31"/>
  <c r="FN150" i="31"/>
  <c r="FO150" i="31"/>
  <c r="FP150" i="31"/>
  <c r="FQ150" i="31"/>
  <c r="FR150" i="31"/>
  <c r="FS150" i="31"/>
  <c r="FT150" i="31"/>
  <c r="FU150" i="31"/>
  <c r="FV150" i="31"/>
  <c r="FW150" i="31"/>
  <c r="FX150" i="31"/>
  <c r="FY150" i="31"/>
  <c r="FZ150" i="31"/>
  <c r="GA150" i="31"/>
  <c r="GB150" i="31"/>
  <c r="GC150" i="31"/>
  <c r="GD150" i="31"/>
  <c r="GE150" i="31"/>
  <c r="GF150" i="31"/>
  <c r="GG150" i="31"/>
  <c r="GH150" i="31"/>
  <c r="GI150" i="31"/>
  <c r="GJ150" i="31"/>
  <c r="GK150" i="31"/>
  <c r="GL150" i="31"/>
  <c r="GM150" i="31"/>
  <c r="GN150" i="31"/>
  <c r="GO150" i="31"/>
  <c r="GP150" i="31"/>
  <c r="GQ150" i="31"/>
  <c r="GR150" i="31"/>
  <c r="GS150" i="31"/>
  <c r="GT150" i="31"/>
  <c r="GU150" i="31"/>
  <c r="GV150" i="31"/>
  <c r="GW150" i="31"/>
  <c r="GX150" i="31"/>
  <c r="GY150" i="31"/>
  <c r="GZ150" i="31"/>
  <c r="HA150" i="31"/>
  <c r="HB150" i="31"/>
  <c r="HC150" i="31"/>
  <c r="HD150" i="31"/>
  <c r="HE150" i="31"/>
  <c r="HF150" i="31"/>
  <c r="HG150" i="31"/>
  <c r="HH150" i="31"/>
  <c r="DF151" i="31"/>
  <c r="DG151" i="31"/>
  <c r="DH151" i="31"/>
  <c r="DI151" i="31"/>
  <c r="DJ151" i="31"/>
  <c r="DK151" i="31"/>
  <c r="DL151" i="31"/>
  <c r="DM151" i="31"/>
  <c r="DN151" i="31"/>
  <c r="DO151" i="31"/>
  <c r="DP151" i="31"/>
  <c r="DQ151" i="31"/>
  <c r="DR151" i="31"/>
  <c r="DS151" i="31"/>
  <c r="DT151" i="31"/>
  <c r="DU151" i="31"/>
  <c r="DV151" i="31"/>
  <c r="DW151" i="31"/>
  <c r="DX151" i="31"/>
  <c r="DY151" i="31"/>
  <c r="DZ151" i="31"/>
  <c r="EA151" i="31"/>
  <c r="EB151" i="31"/>
  <c r="EC151" i="31"/>
  <c r="ED151" i="31"/>
  <c r="EE151" i="31"/>
  <c r="EF151" i="31"/>
  <c r="EG151" i="31"/>
  <c r="EH151" i="31"/>
  <c r="EI151" i="31"/>
  <c r="EJ151" i="31"/>
  <c r="EK151" i="31"/>
  <c r="EL151" i="31"/>
  <c r="EM151" i="31"/>
  <c r="EN151" i="31"/>
  <c r="EO151" i="31"/>
  <c r="EP151" i="31"/>
  <c r="EQ151" i="31"/>
  <c r="ER151" i="31"/>
  <c r="ES151" i="31"/>
  <c r="ET151" i="31"/>
  <c r="EU151" i="31"/>
  <c r="EV151" i="31"/>
  <c r="EW151" i="31"/>
  <c r="EX151" i="31"/>
  <c r="EY151" i="31"/>
  <c r="EZ151" i="31"/>
  <c r="FA151" i="31"/>
  <c r="FB151" i="31"/>
  <c r="FC151" i="31"/>
  <c r="FD151" i="31"/>
  <c r="FE151" i="31"/>
  <c r="FF151" i="31"/>
  <c r="FG151" i="31"/>
  <c r="FH151" i="31"/>
  <c r="FI151" i="31"/>
  <c r="FJ151" i="31"/>
  <c r="FK151" i="31"/>
  <c r="FL151" i="31"/>
  <c r="FM151" i="31"/>
  <c r="FN151" i="31"/>
  <c r="FO151" i="31"/>
  <c r="FP151" i="31"/>
  <c r="FQ151" i="31"/>
  <c r="FR151" i="31"/>
  <c r="FS151" i="31"/>
  <c r="FT151" i="31"/>
  <c r="FU151" i="31"/>
  <c r="FV151" i="31"/>
  <c r="FW151" i="31"/>
  <c r="FX151" i="31"/>
  <c r="FY151" i="31"/>
  <c r="FZ151" i="31"/>
  <c r="GA151" i="31"/>
  <c r="GB151" i="31"/>
  <c r="GC151" i="31"/>
  <c r="GD151" i="31"/>
  <c r="GE151" i="31"/>
  <c r="GF151" i="31"/>
  <c r="GG151" i="31"/>
  <c r="GH151" i="31"/>
  <c r="GI151" i="31"/>
  <c r="GJ151" i="31"/>
  <c r="GK151" i="31"/>
  <c r="GL151" i="31"/>
  <c r="GM151" i="31"/>
  <c r="GN151" i="31"/>
  <c r="GO151" i="31"/>
  <c r="GP151" i="31"/>
  <c r="GQ151" i="31"/>
  <c r="GR151" i="31"/>
  <c r="GS151" i="31"/>
  <c r="GT151" i="31"/>
  <c r="GU151" i="31"/>
  <c r="GV151" i="31"/>
  <c r="GW151" i="31"/>
  <c r="GX151" i="31"/>
  <c r="GY151" i="31"/>
  <c r="GZ151" i="31"/>
  <c r="HA151" i="31"/>
  <c r="HB151" i="31"/>
  <c r="HC151" i="31"/>
  <c r="HD151" i="31"/>
  <c r="HE151" i="31"/>
  <c r="HF151" i="31"/>
  <c r="HG151" i="31"/>
  <c r="HH151" i="31"/>
  <c r="DF152" i="31"/>
  <c r="DG152" i="31"/>
  <c r="DH152" i="31"/>
  <c r="DI152" i="31"/>
  <c r="DJ152" i="31"/>
  <c r="DK152" i="31"/>
  <c r="DL152" i="31"/>
  <c r="DM152" i="31"/>
  <c r="DN152" i="31"/>
  <c r="DO152" i="31"/>
  <c r="DP152" i="31"/>
  <c r="DQ152" i="31"/>
  <c r="DR152" i="31"/>
  <c r="DS152" i="31"/>
  <c r="DT152" i="31"/>
  <c r="DU152" i="31"/>
  <c r="DV152" i="31"/>
  <c r="DW152" i="31"/>
  <c r="DX152" i="31"/>
  <c r="DY152" i="31"/>
  <c r="DZ152" i="31"/>
  <c r="EA152" i="31"/>
  <c r="EB152" i="31"/>
  <c r="EC152" i="31"/>
  <c r="ED152" i="31"/>
  <c r="EE152" i="31"/>
  <c r="EF152" i="31"/>
  <c r="EG152" i="31"/>
  <c r="EH152" i="31"/>
  <c r="EI152" i="31"/>
  <c r="EJ152" i="31"/>
  <c r="EK152" i="31"/>
  <c r="EL152" i="31"/>
  <c r="EM152" i="31"/>
  <c r="EN152" i="31"/>
  <c r="EO152" i="31"/>
  <c r="EP152" i="31"/>
  <c r="EQ152" i="31"/>
  <c r="ER152" i="31"/>
  <c r="ES152" i="31"/>
  <c r="ET152" i="31"/>
  <c r="EU152" i="31"/>
  <c r="EV152" i="31"/>
  <c r="EW152" i="31"/>
  <c r="EX152" i="31"/>
  <c r="EY152" i="31"/>
  <c r="EZ152" i="31"/>
  <c r="FA152" i="31"/>
  <c r="FB152" i="31"/>
  <c r="FC152" i="31"/>
  <c r="FD152" i="31"/>
  <c r="FE152" i="31"/>
  <c r="FF152" i="31"/>
  <c r="FG152" i="31"/>
  <c r="FH152" i="31"/>
  <c r="FI152" i="31"/>
  <c r="FJ152" i="31"/>
  <c r="FK152" i="31"/>
  <c r="FL152" i="31"/>
  <c r="FM152" i="31"/>
  <c r="FN152" i="31"/>
  <c r="FO152" i="31"/>
  <c r="FP152" i="31"/>
  <c r="FQ152" i="31"/>
  <c r="FR152" i="31"/>
  <c r="FS152" i="31"/>
  <c r="FT152" i="31"/>
  <c r="FU152" i="31"/>
  <c r="FV152" i="31"/>
  <c r="FW152" i="31"/>
  <c r="FX152" i="31"/>
  <c r="FY152" i="31"/>
  <c r="FZ152" i="31"/>
  <c r="GA152" i="31"/>
  <c r="GB152" i="31"/>
  <c r="GC152" i="31"/>
  <c r="GD152" i="31"/>
  <c r="GE152" i="31"/>
  <c r="GF152" i="31"/>
  <c r="GG152" i="31"/>
  <c r="GH152" i="31"/>
  <c r="GI152" i="31"/>
  <c r="GJ152" i="31"/>
  <c r="GK152" i="31"/>
  <c r="GL152" i="31"/>
  <c r="GM152" i="31"/>
  <c r="GN152" i="31"/>
  <c r="GO152" i="31"/>
  <c r="GP152" i="31"/>
  <c r="GQ152" i="31"/>
  <c r="GR152" i="31"/>
  <c r="GS152" i="31"/>
  <c r="GT152" i="31"/>
  <c r="GU152" i="31"/>
  <c r="GV152" i="31"/>
  <c r="GW152" i="31"/>
  <c r="GX152" i="31"/>
  <c r="GY152" i="31"/>
  <c r="GZ152" i="31"/>
  <c r="HA152" i="31"/>
  <c r="HB152" i="31"/>
  <c r="HC152" i="31"/>
  <c r="HD152" i="31"/>
  <c r="HE152" i="31"/>
  <c r="HF152" i="31"/>
  <c r="HG152" i="31"/>
  <c r="HH152" i="31"/>
  <c r="DF153" i="31"/>
  <c r="DG153" i="31"/>
  <c r="DH153" i="31"/>
  <c r="DI153" i="31"/>
  <c r="DJ153" i="31"/>
  <c r="DK153" i="31"/>
  <c r="DL153" i="31"/>
  <c r="DM153" i="31"/>
  <c r="DN153" i="31"/>
  <c r="DO153" i="31"/>
  <c r="DP153" i="31"/>
  <c r="DQ153" i="31"/>
  <c r="DR153" i="31"/>
  <c r="DS153" i="31"/>
  <c r="DT153" i="31"/>
  <c r="DU153" i="31"/>
  <c r="DV153" i="31"/>
  <c r="DW153" i="31"/>
  <c r="DX153" i="31"/>
  <c r="DY153" i="31"/>
  <c r="DZ153" i="31"/>
  <c r="EA153" i="31"/>
  <c r="EB153" i="31"/>
  <c r="EC153" i="31"/>
  <c r="ED153" i="31"/>
  <c r="EE153" i="31"/>
  <c r="EF153" i="31"/>
  <c r="EG153" i="31"/>
  <c r="EH153" i="31"/>
  <c r="EI153" i="31"/>
  <c r="EJ153" i="31"/>
  <c r="EK153" i="31"/>
  <c r="EL153" i="31"/>
  <c r="EM153" i="31"/>
  <c r="EN153" i="31"/>
  <c r="EO153" i="31"/>
  <c r="EP153" i="31"/>
  <c r="EQ153" i="31"/>
  <c r="ER153" i="31"/>
  <c r="ES153" i="31"/>
  <c r="ET153" i="31"/>
  <c r="EU153" i="31"/>
  <c r="EV153" i="31"/>
  <c r="EW153" i="31"/>
  <c r="EX153" i="31"/>
  <c r="EY153" i="31"/>
  <c r="EZ153" i="31"/>
  <c r="FA153" i="31"/>
  <c r="FB153" i="31"/>
  <c r="FC153" i="31"/>
  <c r="FD153" i="31"/>
  <c r="FE153" i="31"/>
  <c r="FF153" i="31"/>
  <c r="FG153" i="31"/>
  <c r="FH153" i="31"/>
  <c r="FI153" i="31"/>
  <c r="FJ153" i="31"/>
  <c r="FK153" i="31"/>
  <c r="FL153" i="31"/>
  <c r="FM153" i="31"/>
  <c r="FN153" i="31"/>
  <c r="FO153" i="31"/>
  <c r="FP153" i="31"/>
  <c r="FQ153" i="31"/>
  <c r="FR153" i="31"/>
  <c r="FS153" i="31"/>
  <c r="FT153" i="31"/>
  <c r="FU153" i="31"/>
  <c r="FV153" i="31"/>
  <c r="FW153" i="31"/>
  <c r="FX153" i="31"/>
  <c r="FY153" i="31"/>
  <c r="FZ153" i="31"/>
  <c r="GA153" i="31"/>
  <c r="GB153" i="31"/>
  <c r="GC153" i="31"/>
  <c r="GD153" i="31"/>
  <c r="GE153" i="31"/>
  <c r="GF153" i="31"/>
  <c r="GG153" i="31"/>
  <c r="GH153" i="31"/>
  <c r="GI153" i="31"/>
  <c r="GJ153" i="31"/>
  <c r="GK153" i="31"/>
  <c r="GL153" i="31"/>
  <c r="GM153" i="31"/>
  <c r="GN153" i="31"/>
  <c r="GO153" i="31"/>
  <c r="GP153" i="31"/>
  <c r="GQ153" i="31"/>
  <c r="GR153" i="31"/>
  <c r="GS153" i="31"/>
  <c r="GT153" i="31"/>
  <c r="GU153" i="31"/>
  <c r="GV153" i="31"/>
  <c r="GW153" i="31"/>
  <c r="GX153" i="31"/>
  <c r="GY153" i="31"/>
  <c r="GZ153" i="31"/>
  <c r="HA153" i="31"/>
  <c r="HB153" i="31"/>
  <c r="HC153" i="31"/>
  <c r="HD153" i="31"/>
  <c r="HE153" i="31"/>
  <c r="HF153" i="31"/>
  <c r="HG153" i="31"/>
  <c r="HH153" i="31"/>
  <c r="DF154" i="31"/>
  <c r="DG154" i="31"/>
  <c r="DH154" i="31"/>
  <c r="DI154" i="31"/>
  <c r="DJ154" i="31"/>
  <c r="DK154" i="31"/>
  <c r="DL154" i="31"/>
  <c r="DM154" i="31"/>
  <c r="DN154" i="31"/>
  <c r="DO154" i="31"/>
  <c r="DP154" i="31"/>
  <c r="DQ154" i="31"/>
  <c r="DR154" i="31"/>
  <c r="DS154" i="31"/>
  <c r="DT154" i="31"/>
  <c r="DU154" i="31"/>
  <c r="DV154" i="31"/>
  <c r="DW154" i="31"/>
  <c r="DX154" i="31"/>
  <c r="DY154" i="31"/>
  <c r="DZ154" i="31"/>
  <c r="EA154" i="31"/>
  <c r="EB154" i="31"/>
  <c r="EC154" i="31"/>
  <c r="ED154" i="31"/>
  <c r="EE154" i="31"/>
  <c r="EF154" i="31"/>
  <c r="EG154" i="31"/>
  <c r="EH154" i="31"/>
  <c r="EI154" i="31"/>
  <c r="EJ154" i="31"/>
  <c r="EK154" i="31"/>
  <c r="EL154" i="31"/>
  <c r="EM154" i="31"/>
  <c r="EN154" i="31"/>
  <c r="EO154" i="31"/>
  <c r="EP154" i="31"/>
  <c r="EQ154" i="31"/>
  <c r="ER154" i="31"/>
  <c r="ES154" i="31"/>
  <c r="ET154" i="31"/>
  <c r="EU154" i="31"/>
  <c r="EV154" i="31"/>
  <c r="EW154" i="31"/>
  <c r="EX154" i="31"/>
  <c r="EY154" i="31"/>
  <c r="EZ154" i="31"/>
  <c r="FA154" i="31"/>
  <c r="FB154" i="31"/>
  <c r="FC154" i="31"/>
  <c r="FD154" i="31"/>
  <c r="FE154" i="31"/>
  <c r="FF154" i="31"/>
  <c r="FG154" i="31"/>
  <c r="FH154" i="31"/>
  <c r="FI154" i="31"/>
  <c r="FJ154" i="31"/>
  <c r="FK154" i="31"/>
  <c r="FL154" i="31"/>
  <c r="FM154" i="31"/>
  <c r="FN154" i="31"/>
  <c r="FO154" i="31"/>
  <c r="FP154" i="31"/>
  <c r="FQ154" i="31"/>
  <c r="FR154" i="31"/>
  <c r="FS154" i="31"/>
  <c r="FT154" i="31"/>
  <c r="FU154" i="31"/>
  <c r="FV154" i="31"/>
  <c r="FW154" i="31"/>
  <c r="FX154" i="31"/>
  <c r="FY154" i="31"/>
  <c r="FZ154" i="31"/>
  <c r="GA154" i="31"/>
  <c r="GB154" i="31"/>
  <c r="GC154" i="31"/>
  <c r="GD154" i="31"/>
  <c r="GE154" i="31"/>
  <c r="GF154" i="31"/>
  <c r="GG154" i="31"/>
  <c r="GH154" i="31"/>
  <c r="GI154" i="31"/>
  <c r="GJ154" i="31"/>
  <c r="GK154" i="31"/>
  <c r="GL154" i="31"/>
  <c r="GM154" i="31"/>
  <c r="GN154" i="31"/>
  <c r="GO154" i="31"/>
  <c r="GP154" i="31"/>
  <c r="GQ154" i="31"/>
  <c r="GR154" i="31"/>
  <c r="GS154" i="31"/>
  <c r="GT154" i="31"/>
  <c r="GU154" i="31"/>
  <c r="GV154" i="31"/>
  <c r="GW154" i="31"/>
  <c r="GX154" i="31"/>
  <c r="GY154" i="31"/>
  <c r="GZ154" i="31"/>
  <c r="HA154" i="31"/>
  <c r="HB154" i="31"/>
  <c r="HC154" i="31"/>
  <c r="HD154" i="31"/>
  <c r="HE154" i="31"/>
  <c r="HF154" i="31"/>
  <c r="HG154" i="31"/>
  <c r="HH154" i="31"/>
  <c r="DF155" i="31"/>
  <c r="DG155" i="31"/>
  <c r="DH155" i="31"/>
  <c r="DI155" i="31"/>
  <c r="DJ155" i="31"/>
  <c r="DK155" i="31"/>
  <c r="DL155" i="31"/>
  <c r="DM155" i="31"/>
  <c r="DN155" i="31"/>
  <c r="DO155" i="31"/>
  <c r="DP155" i="31"/>
  <c r="DQ155" i="31"/>
  <c r="DR155" i="31"/>
  <c r="DS155" i="31"/>
  <c r="DT155" i="31"/>
  <c r="DU155" i="31"/>
  <c r="DV155" i="31"/>
  <c r="DW155" i="31"/>
  <c r="DX155" i="31"/>
  <c r="DY155" i="31"/>
  <c r="DZ155" i="31"/>
  <c r="EA155" i="31"/>
  <c r="EB155" i="31"/>
  <c r="EC155" i="31"/>
  <c r="ED155" i="31"/>
  <c r="EE155" i="31"/>
  <c r="EF155" i="31"/>
  <c r="EG155" i="31"/>
  <c r="EH155" i="31"/>
  <c r="EI155" i="31"/>
  <c r="EJ155" i="31"/>
  <c r="EK155" i="31"/>
  <c r="EL155" i="31"/>
  <c r="EM155" i="31"/>
  <c r="EN155" i="31"/>
  <c r="EO155" i="31"/>
  <c r="EP155" i="31"/>
  <c r="EQ155" i="31"/>
  <c r="ER155" i="31"/>
  <c r="ES155" i="31"/>
  <c r="ET155" i="31"/>
  <c r="EU155" i="31"/>
  <c r="EV155" i="31"/>
  <c r="EW155" i="31"/>
  <c r="EX155" i="31"/>
  <c r="EY155" i="31"/>
  <c r="EZ155" i="31"/>
  <c r="FA155" i="31"/>
  <c r="FB155" i="31"/>
  <c r="FC155" i="31"/>
  <c r="FD155" i="31"/>
  <c r="FE155" i="31"/>
  <c r="FF155" i="31"/>
  <c r="FG155" i="31"/>
  <c r="FH155" i="31"/>
  <c r="FI155" i="31"/>
  <c r="FJ155" i="31"/>
  <c r="FK155" i="31"/>
  <c r="FL155" i="31"/>
  <c r="FM155" i="31"/>
  <c r="FN155" i="31"/>
  <c r="FO155" i="31"/>
  <c r="FP155" i="31"/>
  <c r="FQ155" i="31"/>
  <c r="FR155" i="31"/>
  <c r="FS155" i="31"/>
  <c r="FT155" i="31"/>
  <c r="FU155" i="31"/>
  <c r="FV155" i="31"/>
  <c r="FW155" i="31"/>
  <c r="FX155" i="31"/>
  <c r="FY155" i="31"/>
  <c r="FZ155" i="31"/>
  <c r="GA155" i="31"/>
  <c r="GB155" i="31"/>
  <c r="GC155" i="31"/>
  <c r="GD155" i="31"/>
  <c r="GE155" i="31"/>
  <c r="GF155" i="31"/>
  <c r="GG155" i="31"/>
  <c r="GH155" i="31"/>
  <c r="GI155" i="31"/>
  <c r="GJ155" i="31"/>
  <c r="GK155" i="31"/>
  <c r="GL155" i="31"/>
  <c r="GM155" i="31"/>
  <c r="GN155" i="31"/>
  <c r="GO155" i="31"/>
  <c r="GP155" i="31"/>
  <c r="GQ155" i="31"/>
  <c r="GR155" i="31"/>
  <c r="GS155" i="31"/>
  <c r="GT155" i="31"/>
  <c r="GU155" i="31"/>
  <c r="GV155" i="31"/>
  <c r="GW155" i="31"/>
  <c r="GX155" i="31"/>
  <c r="GY155" i="31"/>
  <c r="GZ155" i="31"/>
  <c r="HA155" i="31"/>
  <c r="HB155" i="31"/>
  <c r="HC155" i="31"/>
  <c r="HD155" i="31"/>
  <c r="HE155" i="31"/>
  <c r="HF155" i="31"/>
  <c r="HG155" i="31"/>
  <c r="HH155" i="31"/>
  <c r="DF156" i="31"/>
  <c r="DG156" i="31"/>
  <c r="DH156" i="31"/>
  <c r="DI156" i="31"/>
  <c r="DJ156" i="31"/>
  <c r="DK156" i="31"/>
  <c r="DL156" i="31"/>
  <c r="DM156" i="31"/>
  <c r="DN156" i="31"/>
  <c r="DO156" i="31"/>
  <c r="DP156" i="31"/>
  <c r="DQ156" i="31"/>
  <c r="DR156" i="31"/>
  <c r="DS156" i="31"/>
  <c r="DT156" i="31"/>
  <c r="DU156" i="31"/>
  <c r="DV156" i="31"/>
  <c r="DW156" i="31"/>
  <c r="DX156" i="31"/>
  <c r="DY156" i="31"/>
  <c r="DZ156" i="31"/>
  <c r="EA156" i="31"/>
  <c r="EB156" i="31"/>
  <c r="EC156" i="31"/>
  <c r="ED156" i="31"/>
  <c r="EE156" i="31"/>
  <c r="EF156" i="31"/>
  <c r="EG156" i="31"/>
  <c r="EH156" i="31"/>
  <c r="EI156" i="31"/>
  <c r="EJ156" i="31"/>
  <c r="EK156" i="31"/>
  <c r="EL156" i="31"/>
  <c r="EM156" i="31"/>
  <c r="EN156" i="31"/>
  <c r="EO156" i="31"/>
  <c r="EP156" i="31"/>
  <c r="EQ156" i="31"/>
  <c r="ER156" i="31"/>
  <c r="ES156" i="31"/>
  <c r="ET156" i="31"/>
  <c r="EU156" i="31"/>
  <c r="EV156" i="31"/>
  <c r="EW156" i="31"/>
  <c r="EX156" i="31"/>
  <c r="EY156" i="31"/>
  <c r="EZ156" i="31"/>
  <c r="FA156" i="31"/>
  <c r="FB156" i="31"/>
  <c r="FC156" i="31"/>
  <c r="FD156" i="31"/>
  <c r="FE156" i="31"/>
  <c r="FF156" i="31"/>
  <c r="FG156" i="31"/>
  <c r="FH156" i="31"/>
  <c r="FI156" i="31"/>
  <c r="FJ156" i="31"/>
  <c r="FK156" i="31"/>
  <c r="FL156" i="31"/>
  <c r="FM156" i="31"/>
  <c r="FN156" i="31"/>
  <c r="FO156" i="31"/>
  <c r="FP156" i="31"/>
  <c r="FQ156" i="31"/>
  <c r="FR156" i="31"/>
  <c r="FS156" i="31"/>
  <c r="FT156" i="31"/>
  <c r="FU156" i="31"/>
  <c r="FV156" i="31"/>
  <c r="FW156" i="31"/>
  <c r="FX156" i="31"/>
  <c r="FY156" i="31"/>
  <c r="FZ156" i="31"/>
  <c r="GA156" i="31"/>
  <c r="GB156" i="31"/>
  <c r="GC156" i="31"/>
  <c r="GD156" i="31"/>
  <c r="GE156" i="31"/>
  <c r="GF156" i="31"/>
  <c r="GG156" i="31"/>
  <c r="GH156" i="31"/>
  <c r="GI156" i="31"/>
  <c r="GJ156" i="31"/>
  <c r="GK156" i="31"/>
  <c r="GL156" i="31"/>
  <c r="GM156" i="31"/>
  <c r="GN156" i="31"/>
  <c r="GO156" i="31"/>
  <c r="GP156" i="31"/>
  <c r="GQ156" i="31"/>
  <c r="GR156" i="31"/>
  <c r="GS156" i="31"/>
  <c r="GT156" i="31"/>
  <c r="GU156" i="31"/>
  <c r="GV156" i="31"/>
  <c r="GW156" i="31"/>
  <c r="GX156" i="31"/>
  <c r="GY156" i="31"/>
  <c r="GZ156" i="31"/>
  <c r="HA156" i="31"/>
  <c r="HB156" i="31"/>
  <c r="HC156" i="31"/>
  <c r="HD156" i="31"/>
  <c r="HE156" i="31"/>
  <c r="HF156" i="31"/>
  <c r="HG156" i="31"/>
  <c r="HH156" i="31"/>
  <c r="DF157" i="31"/>
  <c r="DG157" i="31"/>
  <c r="DH157" i="31"/>
  <c r="DI157" i="31"/>
  <c r="DJ157" i="31"/>
  <c r="DK157" i="31"/>
  <c r="DL157" i="31"/>
  <c r="DM157" i="31"/>
  <c r="DN157" i="31"/>
  <c r="DO157" i="31"/>
  <c r="DP157" i="31"/>
  <c r="DQ157" i="31"/>
  <c r="DR157" i="31"/>
  <c r="DS157" i="31"/>
  <c r="DT157" i="31"/>
  <c r="DU157" i="31"/>
  <c r="DV157" i="31"/>
  <c r="DW157" i="31"/>
  <c r="DX157" i="31"/>
  <c r="DY157" i="31"/>
  <c r="DZ157" i="31"/>
  <c r="EA157" i="31"/>
  <c r="EB157" i="31"/>
  <c r="EC157" i="31"/>
  <c r="ED157" i="31"/>
  <c r="EE157" i="31"/>
  <c r="EF157" i="31"/>
  <c r="EG157" i="31"/>
  <c r="EH157" i="31"/>
  <c r="EI157" i="31"/>
  <c r="EJ157" i="31"/>
  <c r="EK157" i="31"/>
  <c r="EL157" i="31"/>
  <c r="EM157" i="31"/>
  <c r="EN157" i="31"/>
  <c r="EO157" i="31"/>
  <c r="EP157" i="31"/>
  <c r="EQ157" i="31"/>
  <c r="ER157" i="31"/>
  <c r="ES157" i="31"/>
  <c r="ET157" i="31"/>
  <c r="EU157" i="31"/>
  <c r="EV157" i="31"/>
  <c r="EW157" i="31"/>
  <c r="EX157" i="31"/>
  <c r="EY157" i="31"/>
  <c r="EZ157" i="31"/>
  <c r="FA157" i="31"/>
  <c r="FB157" i="31"/>
  <c r="FC157" i="31"/>
  <c r="FD157" i="31"/>
  <c r="FE157" i="31"/>
  <c r="FF157" i="31"/>
  <c r="FG157" i="31"/>
  <c r="FH157" i="31"/>
  <c r="FI157" i="31"/>
  <c r="FJ157" i="31"/>
  <c r="FK157" i="31"/>
  <c r="FL157" i="31"/>
  <c r="FM157" i="31"/>
  <c r="FN157" i="31"/>
  <c r="FO157" i="31"/>
  <c r="FP157" i="31"/>
  <c r="FQ157" i="31"/>
  <c r="FR157" i="31"/>
  <c r="FS157" i="31"/>
  <c r="FT157" i="31"/>
  <c r="FU157" i="31"/>
  <c r="FV157" i="31"/>
  <c r="FW157" i="31"/>
  <c r="FX157" i="31"/>
  <c r="FY157" i="31"/>
  <c r="FZ157" i="31"/>
  <c r="GA157" i="31"/>
  <c r="GB157" i="31"/>
  <c r="GC157" i="31"/>
  <c r="GD157" i="31"/>
  <c r="GE157" i="31"/>
  <c r="GF157" i="31"/>
  <c r="GG157" i="31"/>
  <c r="GH157" i="31"/>
  <c r="GI157" i="31"/>
  <c r="GJ157" i="31"/>
  <c r="GK157" i="31"/>
  <c r="GL157" i="31"/>
  <c r="GM157" i="31"/>
  <c r="GN157" i="31"/>
  <c r="GO157" i="31"/>
  <c r="GP157" i="31"/>
  <c r="GQ157" i="31"/>
  <c r="GR157" i="31"/>
  <c r="GS157" i="31"/>
  <c r="GT157" i="31"/>
  <c r="GU157" i="31"/>
  <c r="GV157" i="31"/>
  <c r="GW157" i="31"/>
  <c r="GX157" i="31"/>
  <c r="GY157" i="31"/>
  <c r="GZ157" i="31"/>
  <c r="HA157" i="31"/>
  <c r="HB157" i="31"/>
  <c r="HC157" i="31"/>
  <c r="HD157" i="31"/>
  <c r="HE157" i="31"/>
  <c r="HF157" i="31"/>
  <c r="HG157" i="31"/>
  <c r="HH157" i="31"/>
  <c r="DF158" i="31"/>
  <c r="DG158" i="31"/>
  <c r="DH158" i="31"/>
  <c r="DI158" i="31"/>
  <c r="DJ158" i="31"/>
  <c r="DK158" i="31"/>
  <c r="DL158" i="31"/>
  <c r="DM158" i="31"/>
  <c r="DN158" i="31"/>
  <c r="DO158" i="31"/>
  <c r="DP158" i="31"/>
  <c r="DQ158" i="31"/>
  <c r="DR158" i="31"/>
  <c r="DS158" i="31"/>
  <c r="DT158" i="31"/>
  <c r="DU158" i="31"/>
  <c r="DV158" i="31"/>
  <c r="DW158" i="31"/>
  <c r="DX158" i="31"/>
  <c r="DY158" i="31"/>
  <c r="DZ158" i="31"/>
  <c r="EA158" i="31"/>
  <c r="EB158" i="31"/>
  <c r="EC158" i="31"/>
  <c r="ED158" i="31"/>
  <c r="EE158" i="31"/>
  <c r="EF158" i="31"/>
  <c r="EG158" i="31"/>
  <c r="EH158" i="31"/>
  <c r="EI158" i="31"/>
  <c r="EJ158" i="31"/>
  <c r="EK158" i="31"/>
  <c r="EL158" i="31"/>
  <c r="EM158" i="31"/>
  <c r="EN158" i="31"/>
  <c r="EO158" i="31"/>
  <c r="EP158" i="31"/>
  <c r="EQ158" i="31"/>
  <c r="ER158" i="31"/>
  <c r="ES158" i="31"/>
  <c r="ET158" i="31"/>
  <c r="EU158" i="31"/>
  <c r="EV158" i="31"/>
  <c r="EW158" i="31"/>
  <c r="EX158" i="31"/>
  <c r="EY158" i="31"/>
  <c r="EZ158" i="31"/>
  <c r="FA158" i="31"/>
  <c r="FB158" i="31"/>
  <c r="FC158" i="31"/>
  <c r="FD158" i="31"/>
  <c r="FE158" i="31"/>
  <c r="FF158" i="31"/>
  <c r="FG158" i="31"/>
  <c r="FH158" i="31"/>
  <c r="FI158" i="31"/>
  <c r="FJ158" i="31"/>
  <c r="FK158" i="31"/>
  <c r="FL158" i="31"/>
  <c r="FM158" i="31"/>
  <c r="FN158" i="31"/>
  <c r="FO158" i="31"/>
  <c r="FP158" i="31"/>
  <c r="FQ158" i="31"/>
  <c r="FR158" i="31"/>
  <c r="FS158" i="31"/>
  <c r="FT158" i="31"/>
  <c r="FU158" i="31"/>
  <c r="FV158" i="31"/>
  <c r="FW158" i="31"/>
  <c r="FX158" i="31"/>
  <c r="FY158" i="31"/>
  <c r="FZ158" i="31"/>
  <c r="GA158" i="31"/>
  <c r="GB158" i="31"/>
  <c r="GC158" i="31"/>
  <c r="GD158" i="31"/>
  <c r="GE158" i="31"/>
  <c r="GF158" i="31"/>
  <c r="GG158" i="31"/>
  <c r="GH158" i="31"/>
  <c r="GI158" i="31"/>
  <c r="GJ158" i="31"/>
  <c r="GK158" i="31"/>
  <c r="GL158" i="31"/>
  <c r="GM158" i="31"/>
  <c r="GN158" i="31"/>
  <c r="GO158" i="31"/>
  <c r="GP158" i="31"/>
  <c r="GQ158" i="31"/>
  <c r="GR158" i="31"/>
  <c r="GS158" i="31"/>
  <c r="GT158" i="31"/>
  <c r="GU158" i="31"/>
  <c r="GV158" i="31"/>
  <c r="GW158" i="31"/>
  <c r="GX158" i="31"/>
  <c r="GY158" i="31"/>
  <c r="GZ158" i="31"/>
  <c r="HA158" i="31"/>
  <c r="HB158" i="31"/>
  <c r="HC158" i="31"/>
  <c r="HD158" i="31"/>
  <c r="HE158" i="31"/>
  <c r="HF158" i="31"/>
  <c r="HG158" i="31"/>
  <c r="HH158" i="31"/>
  <c r="DF159" i="31"/>
  <c r="DG159" i="31"/>
  <c r="DH159" i="31"/>
  <c r="DI159" i="31"/>
  <c r="DJ159" i="31"/>
  <c r="DK159" i="31"/>
  <c r="DL159" i="31"/>
  <c r="DM159" i="31"/>
  <c r="DN159" i="31"/>
  <c r="DO159" i="31"/>
  <c r="DP159" i="31"/>
  <c r="DQ159" i="31"/>
  <c r="DR159" i="31"/>
  <c r="DS159" i="31"/>
  <c r="DT159" i="31"/>
  <c r="DU159" i="31"/>
  <c r="DV159" i="31"/>
  <c r="DW159" i="31"/>
  <c r="DX159" i="31"/>
  <c r="DY159" i="31"/>
  <c r="DZ159" i="31"/>
  <c r="EA159" i="31"/>
  <c r="EB159" i="31"/>
  <c r="EC159" i="31"/>
  <c r="ED159" i="31"/>
  <c r="EE159" i="31"/>
  <c r="EF159" i="31"/>
  <c r="EG159" i="31"/>
  <c r="EH159" i="31"/>
  <c r="EI159" i="31"/>
  <c r="EJ159" i="31"/>
  <c r="EK159" i="31"/>
  <c r="EL159" i="31"/>
  <c r="EM159" i="31"/>
  <c r="EN159" i="31"/>
  <c r="EO159" i="31"/>
  <c r="EP159" i="31"/>
  <c r="EQ159" i="31"/>
  <c r="ER159" i="31"/>
  <c r="ES159" i="31"/>
  <c r="ET159" i="31"/>
  <c r="EU159" i="31"/>
  <c r="EV159" i="31"/>
  <c r="EW159" i="31"/>
  <c r="EX159" i="31"/>
  <c r="EY159" i="31"/>
  <c r="EZ159" i="31"/>
  <c r="FA159" i="31"/>
  <c r="FB159" i="31"/>
  <c r="FC159" i="31"/>
  <c r="FD159" i="31"/>
  <c r="FE159" i="31"/>
  <c r="FF159" i="31"/>
  <c r="FG159" i="31"/>
  <c r="FH159" i="31"/>
  <c r="FI159" i="31"/>
  <c r="FJ159" i="31"/>
  <c r="FK159" i="31"/>
  <c r="FL159" i="31"/>
  <c r="FM159" i="31"/>
  <c r="FN159" i="31"/>
  <c r="FO159" i="31"/>
  <c r="FP159" i="31"/>
  <c r="FQ159" i="31"/>
  <c r="FR159" i="31"/>
  <c r="FS159" i="31"/>
  <c r="FT159" i="31"/>
  <c r="FU159" i="31"/>
  <c r="FV159" i="31"/>
  <c r="FW159" i="31"/>
  <c r="FX159" i="31"/>
  <c r="FY159" i="31"/>
  <c r="FZ159" i="31"/>
  <c r="GA159" i="31"/>
  <c r="GB159" i="31"/>
  <c r="GC159" i="31"/>
  <c r="GD159" i="31"/>
  <c r="GE159" i="31"/>
  <c r="GF159" i="31"/>
  <c r="GG159" i="31"/>
  <c r="GH159" i="31"/>
  <c r="GI159" i="31"/>
  <c r="GJ159" i="31"/>
  <c r="GK159" i="31"/>
  <c r="GL159" i="31"/>
  <c r="GM159" i="31"/>
  <c r="GN159" i="31"/>
  <c r="GO159" i="31"/>
  <c r="GP159" i="31"/>
  <c r="GQ159" i="31"/>
  <c r="GR159" i="31"/>
  <c r="GS159" i="31"/>
  <c r="GT159" i="31"/>
  <c r="GU159" i="31"/>
  <c r="GV159" i="31"/>
  <c r="GW159" i="31"/>
  <c r="GX159" i="31"/>
  <c r="GY159" i="31"/>
  <c r="GZ159" i="31"/>
  <c r="HA159" i="31"/>
  <c r="HB159" i="31"/>
  <c r="HC159" i="31"/>
  <c r="HD159" i="31"/>
  <c r="HE159" i="31"/>
  <c r="HF159" i="31"/>
  <c r="HG159" i="31"/>
  <c r="HH159" i="31"/>
  <c r="DF160" i="31"/>
  <c r="DG160" i="31"/>
  <c r="DH160" i="31"/>
  <c r="DI160" i="31"/>
  <c r="DJ160" i="31"/>
  <c r="DK160" i="31"/>
  <c r="DL160" i="31"/>
  <c r="DM160" i="31"/>
  <c r="DN160" i="31"/>
  <c r="DO160" i="31"/>
  <c r="DP160" i="31"/>
  <c r="DQ160" i="31"/>
  <c r="DR160" i="31"/>
  <c r="DS160" i="31"/>
  <c r="DT160" i="31"/>
  <c r="DU160" i="31"/>
  <c r="DV160" i="31"/>
  <c r="DW160" i="31"/>
  <c r="DX160" i="31"/>
  <c r="DY160" i="31"/>
  <c r="DZ160" i="31"/>
  <c r="EA160" i="31"/>
  <c r="EB160" i="31"/>
  <c r="EC160" i="31"/>
  <c r="ED160" i="31"/>
  <c r="EE160" i="31"/>
  <c r="EF160" i="31"/>
  <c r="EG160" i="31"/>
  <c r="EH160" i="31"/>
  <c r="EI160" i="31"/>
  <c r="EJ160" i="31"/>
  <c r="EK160" i="31"/>
  <c r="EL160" i="31"/>
  <c r="EM160" i="31"/>
  <c r="EN160" i="31"/>
  <c r="EO160" i="31"/>
  <c r="EP160" i="31"/>
  <c r="EQ160" i="31"/>
  <c r="ER160" i="31"/>
  <c r="ES160" i="31"/>
  <c r="ET160" i="31"/>
  <c r="EU160" i="31"/>
  <c r="EV160" i="31"/>
  <c r="EW160" i="31"/>
  <c r="EX160" i="31"/>
  <c r="EY160" i="31"/>
  <c r="EZ160" i="31"/>
  <c r="FA160" i="31"/>
  <c r="FB160" i="31"/>
  <c r="FC160" i="31"/>
  <c r="FD160" i="31"/>
  <c r="FE160" i="31"/>
  <c r="FF160" i="31"/>
  <c r="FG160" i="31"/>
  <c r="FH160" i="31"/>
  <c r="FI160" i="31"/>
  <c r="FJ160" i="31"/>
  <c r="FK160" i="31"/>
  <c r="FL160" i="31"/>
  <c r="FM160" i="31"/>
  <c r="FN160" i="31"/>
  <c r="FO160" i="31"/>
  <c r="FP160" i="31"/>
  <c r="FQ160" i="31"/>
  <c r="FR160" i="31"/>
  <c r="FS160" i="31"/>
  <c r="FT160" i="31"/>
  <c r="FU160" i="31"/>
  <c r="FV160" i="31"/>
  <c r="FW160" i="31"/>
  <c r="FX160" i="31"/>
  <c r="FY160" i="31"/>
  <c r="FZ160" i="31"/>
  <c r="GA160" i="31"/>
  <c r="GB160" i="31"/>
  <c r="GC160" i="31"/>
  <c r="GD160" i="31"/>
  <c r="GE160" i="31"/>
  <c r="GF160" i="31"/>
  <c r="GG160" i="31"/>
  <c r="GH160" i="31"/>
  <c r="GI160" i="31"/>
  <c r="GJ160" i="31"/>
  <c r="GK160" i="31"/>
  <c r="GL160" i="31"/>
  <c r="GM160" i="31"/>
  <c r="GN160" i="31"/>
  <c r="GO160" i="31"/>
  <c r="GP160" i="31"/>
  <c r="GQ160" i="31"/>
  <c r="GR160" i="31"/>
  <c r="GS160" i="31"/>
  <c r="GT160" i="31"/>
  <c r="GU160" i="31"/>
  <c r="GV160" i="31"/>
  <c r="GW160" i="31"/>
  <c r="GX160" i="31"/>
  <c r="GY160" i="31"/>
  <c r="GZ160" i="31"/>
  <c r="HA160" i="31"/>
  <c r="HB160" i="31"/>
  <c r="HC160" i="31"/>
  <c r="HD160" i="31"/>
  <c r="HE160" i="31"/>
  <c r="HF160" i="31"/>
  <c r="HG160" i="31"/>
  <c r="HH160" i="31"/>
  <c r="DF161" i="31"/>
  <c r="DG161" i="31"/>
  <c r="DH161" i="31"/>
  <c r="DI161" i="31"/>
  <c r="DJ161" i="31"/>
  <c r="DK161" i="31"/>
  <c r="DL161" i="31"/>
  <c r="DM161" i="31"/>
  <c r="DN161" i="31"/>
  <c r="DO161" i="31"/>
  <c r="DP161" i="31"/>
  <c r="DQ161" i="31"/>
  <c r="DR161" i="31"/>
  <c r="DS161" i="31"/>
  <c r="DT161" i="31"/>
  <c r="DU161" i="31"/>
  <c r="DV161" i="31"/>
  <c r="DW161" i="31"/>
  <c r="DX161" i="31"/>
  <c r="DY161" i="31"/>
  <c r="DZ161" i="31"/>
  <c r="EA161" i="31"/>
  <c r="EB161" i="31"/>
  <c r="EC161" i="31"/>
  <c r="ED161" i="31"/>
  <c r="EE161" i="31"/>
  <c r="EF161" i="31"/>
  <c r="EG161" i="31"/>
  <c r="EH161" i="31"/>
  <c r="EI161" i="31"/>
  <c r="EJ161" i="31"/>
  <c r="EK161" i="31"/>
  <c r="EL161" i="31"/>
  <c r="EM161" i="31"/>
  <c r="EN161" i="31"/>
  <c r="EO161" i="31"/>
  <c r="EP161" i="31"/>
  <c r="EQ161" i="31"/>
  <c r="ER161" i="31"/>
  <c r="ES161" i="31"/>
  <c r="ET161" i="31"/>
  <c r="EU161" i="31"/>
  <c r="EV161" i="31"/>
  <c r="EW161" i="31"/>
  <c r="EX161" i="31"/>
  <c r="EY161" i="31"/>
  <c r="EZ161" i="31"/>
  <c r="FA161" i="31"/>
  <c r="FB161" i="31"/>
  <c r="FC161" i="31"/>
  <c r="FD161" i="31"/>
  <c r="FE161" i="31"/>
  <c r="FF161" i="31"/>
  <c r="FG161" i="31"/>
  <c r="FH161" i="31"/>
  <c r="FI161" i="31"/>
  <c r="FJ161" i="31"/>
  <c r="FK161" i="31"/>
  <c r="FL161" i="31"/>
  <c r="FM161" i="31"/>
  <c r="FN161" i="31"/>
  <c r="FO161" i="31"/>
  <c r="FP161" i="31"/>
  <c r="FQ161" i="31"/>
  <c r="FR161" i="31"/>
  <c r="FS161" i="31"/>
  <c r="FT161" i="31"/>
  <c r="FU161" i="31"/>
  <c r="FV161" i="31"/>
  <c r="FW161" i="31"/>
  <c r="FX161" i="31"/>
  <c r="FY161" i="31"/>
  <c r="FZ161" i="31"/>
  <c r="GA161" i="31"/>
  <c r="GB161" i="31"/>
  <c r="GC161" i="31"/>
  <c r="GD161" i="31"/>
  <c r="GE161" i="31"/>
  <c r="GF161" i="31"/>
  <c r="GG161" i="31"/>
  <c r="GH161" i="31"/>
  <c r="GI161" i="31"/>
  <c r="GJ161" i="31"/>
  <c r="GK161" i="31"/>
  <c r="GL161" i="31"/>
  <c r="GM161" i="31"/>
  <c r="GN161" i="31"/>
  <c r="GO161" i="31"/>
  <c r="GP161" i="31"/>
  <c r="GQ161" i="31"/>
  <c r="GR161" i="31"/>
  <c r="GS161" i="31"/>
  <c r="GT161" i="31"/>
  <c r="GU161" i="31"/>
  <c r="GV161" i="31"/>
  <c r="GW161" i="31"/>
  <c r="GX161" i="31"/>
  <c r="GY161" i="31"/>
  <c r="GZ161" i="31"/>
  <c r="HA161" i="31"/>
  <c r="HB161" i="31"/>
  <c r="HC161" i="31"/>
  <c r="HD161" i="31"/>
  <c r="HE161" i="31"/>
  <c r="HF161" i="31"/>
  <c r="HG161" i="31"/>
  <c r="HH161" i="31"/>
  <c r="DF162" i="31"/>
  <c r="DG162" i="31"/>
  <c r="DH162" i="31"/>
  <c r="DI162" i="31"/>
  <c r="DJ162" i="31"/>
  <c r="DK162" i="31"/>
  <c r="DL162" i="31"/>
  <c r="DM162" i="31"/>
  <c r="DN162" i="31"/>
  <c r="DO162" i="31"/>
  <c r="DP162" i="31"/>
  <c r="DQ162" i="31"/>
  <c r="DR162" i="31"/>
  <c r="DS162" i="31"/>
  <c r="DT162" i="31"/>
  <c r="DU162" i="31"/>
  <c r="DV162" i="31"/>
  <c r="DW162" i="31"/>
  <c r="DX162" i="31"/>
  <c r="DY162" i="31"/>
  <c r="DZ162" i="31"/>
  <c r="EA162" i="31"/>
  <c r="EB162" i="31"/>
  <c r="EC162" i="31"/>
  <c r="ED162" i="31"/>
  <c r="EE162" i="31"/>
  <c r="EF162" i="31"/>
  <c r="EG162" i="31"/>
  <c r="EH162" i="31"/>
  <c r="EI162" i="31"/>
  <c r="EJ162" i="31"/>
  <c r="EK162" i="31"/>
  <c r="EL162" i="31"/>
  <c r="EM162" i="31"/>
  <c r="EN162" i="31"/>
  <c r="EO162" i="31"/>
  <c r="EP162" i="31"/>
  <c r="EQ162" i="31"/>
  <c r="ER162" i="31"/>
  <c r="ES162" i="31"/>
  <c r="ET162" i="31"/>
  <c r="EU162" i="31"/>
  <c r="EV162" i="31"/>
  <c r="EW162" i="31"/>
  <c r="EX162" i="31"/>
  <c r="EY162" i="31"/>
  <c r="EZ162" i="31"/>
  <c r="FA162" i="31"/>
  <c r="FB162" i="31"/>
  <c r="FC162" i="31"/>
  <c r="FD162" i="31"/>
  <c r="FE162" i="31"/>
  <c r="FF162" i="31"/>
  <c r="FG162" i="31"/>
  <c r="FH162" i="31"/>
  <c r="FI162" i="31"/>
  <c r="FJ162" i="31"/>
  <c r="FK162" i="31"/>
  <c r="FL162" i="31"/>
  <c r="FM162" i="31"/>
  <c r="FN162" i="31"/>
  <c r="FO162" i="31"/>
  <c r="FP162" i="31"/>
  <c r="FQ162" i="31"/>
  <c r="FR162" i="31"/>
  <c r="FS162" i="31"/>
  <c r="FT162" i="31"/>
  <c r="FU162" i="31"/>
  <c r="FV162" i="31"/>
  <c r="FW162" i="31"/>
  <c r="FX162" i="31"/>
  <c r="FY162" i="31"/>
  <c r="FZ162" i="31"/>
  <c r="GA162" i="31"/>
  <c r="GB162" i="31"/>
  <c r="GC162" i="31"/>
  <c r="GD162" i="31"/>
  <c r="GE162" i="31"/>
  <c r="GF162" i="31"/>
  <c r="GG162" i="31"/>
  <c r="GH162" i="31"/>
  <c r="GI162" i="31"/>
  <c r="GJ162" i="31"/>
  <c r="GK162" i="31"/>
  <c r="GL162" i="31"/>
  <c r="GM162" i="31"/>
  <c r="GN162" i="31"/>
  <c r="GO162" i="31"/>
  <c r="GP162" i="31"/>
  <c r="GQ162" i="31"/>
  <c r="GR162" i="31"/>
  <c r="GS162" i="31"/>
  <c r="GT162" i="31"/>
  <c r="GU162" i="31"/>
  <c r="GV162" i="31"/>
  <c r="GW162" i="31"/>
  <c r="GX162" i="31"/>
  <c r="GY162" i="31"/>
  <c r="GZ162" i="31"/>
  <c r="HA162" i="31"/>
  <c r="HB162" i="31"/>
  <c r="HC162" i="31"/>
  <c r="HD162" i="31"/>
  <c r="HE162" i="31"/>
  <c r="HF162" i="31"/>
  <c r="HG162" i="31"/>
  <c r="HH162" i="31"/>
  <c r="DF163" i="31"/>
  <c r="DG163" i="31"/>
  <c r="DH163" i="31"/>
  <c r="DI163" i="31"/>
  <c r="DJ163" i="31"/>
  <c r="DK163" i="31"/>
  <c r="DL163" i="31"/>
  <c r="DM163" i="31"/>
  <c r="DN163" i="31"/>
  <c r="DO163" i="31"/>
  <c r="DP163" i="31"/>
  <c r="DQ163" i="31"/>
  <c r="DR163" i="31"/>
  <c r="DS163" i="31"/>
  <c r="DT163" i="31"/>
  <c r="DU163" i="31"/>
  <c r="DV163" i="31"/>
  <c r="DW163" i="31"/>
  <c r="DX163" i="31"/>
  <c r="DY163" i="31"/>
  <c r="DZ163" i="31"/>
  <c r="EA163" i="31"/>
  <c r="EB163" i="31"/>
  <c r="EC163" i="31"/>
  <c r="ED163" i="31"/>
  <c r="EE163" i="31"/>
  <c r="EF163" i="31"/>
  <c r="EG163" i="31"/>
  <c r="EH163" i="31"/>
  <c r="EI163" i="31"/>
  <c r="EJ163" i="31"/>
  <c r="EK163" i="31"/>
  <c r="EL163" i="31"/>
  <c r="EM163" i="31"/>
  <c r="EN163" i="31"/>
  <c r="EO163" i="31"/>
  <c r="EP163" i="31"/>
  <c r="EQ163" i="31"/>
  <c r="ER163" i="31"/>
  <c r="ES163" i="31"/>
  <c r="ET163" i="31"/>
  <c r="EU163" i="31"/>
  <c r="EV163" i="31"/>
  <c r="EW163" i="31"/>
  <c r="EX163" i="31"/>
  <c r="EY163" i="31"/>
  <c r="EZ163" i="31"/>
  <c r="FA163" i="31"/>
  <c r="FB163" i="31"/>
  <c r="FC163" i="31"/>
  <c r="FD163" i="31"/>
  <c r="FE163" i="31"/>
  <c r="FF163" i="31"/>
  <c r="FG163" i="31"/>
  <c r="FH163" i="31"/>
  <c r="FI163" i="31"/>
  <c r="FJ163" i="31"/>
  <c r="FK163" i="31"/>
  <c r="FL163" i="31"/>
  <c r="FM163" i="31"/>
  <c r="FN163" i="31"/>
  <c r="FO163" i="31"/>
  <c r="FP163" i="31"/>
  <c r="FQ163" i="31"/>
  <c r="FR163" i="31"/>
  <c r="FS163" i="31"/>
  <c r="FT163" i="31"/>
  <c r="FU163" i="31"/>
  <c r="FV163" i="31"/>
  <c r="FW163" i="31"/>
  <c r="FX163" i="31"/>
  <c r="FY163" i="31"/>
  <c r="FZ163" i="31"/>
  <c r="GA163" i="31"/>
  <c r="GB163" i="31"/>
  <c r="GC163" i="31"/>
  <c r="GD163" i="31"/>
  <c r="GE163" i="31"/>
  <c r="GF163" i="31"/>
  <c r="GG163" i="31"/>
  <c r="GH163" i="31"/>
  <c r="GI163" i="31"/>
  <c r="GJ163" i="31"/>
  <c r="GK163" i="31"/>
  <c r="GL163" i="31"/>
  <c r="GM163" i="31"/>
  <c r="GN163" i="31"/>
  <c r="GO163" i="31"/>
  <c r="GP163" i="31"/>
  <c r="GQ163" i="31"/>
  <c r="GR163" i="31"/>
  <c r="GS163" i="31"/>
  <c r="GT163" i="31"/>
  <c r="GU163" i="31"/>
  <c r="GV163" i="31"/>
  <c r="GW163" i="31"/>
  <c r="GX163" i="31"/>
  <c r="GY163" i="31"/>
  <c r="GZ163" i="31"/>
  <c r="HA163" i="31"/>
  <c r="HB163" i="31"/>
  <c r="HC163" i="31"/>
  <c r="HD163" i="31"/>
  <c r="HE163" i="31"/>
  <c r="HF163" i="31"/>
  <c r="HG163" i="31"/>
  <c r="HH163" i="31"/>
  <c r="DF164" i="31"/>
  <c r="DG164" i="31"/>
  <c r="DH164" i="31"/>
  <c r="DI164" i="31"/>
  <c r="DJ164" i="31"/>
  <c r="DK164" i="31"/>
  <c r="DL164" i="31"/>
  <c r="DM164" i="31"/>
  <c r="DN164" i="31"/>
  <c r="DO164" i="31"/>
  <c r="DP164" i="31"/>
  <c r="DQ164" i="31"/>
  <c r="DR164" i="31"/>
  <c r="DS164" i="31"/>
  <c r="DT164" i="31"/>
  <c r="DU164" i="31"/>
  <c r="DV164" i="31"/>
  <c r="DW164" i="31"/>
  <c r="DX164" i="31"/>
  <c r="DY164" i="31"/>
  <c r="DZ164" i="31"/>
  <c r="EA164" i="31"/>
  <c r="EB164" i="31"/>
  <c r="EC164" i="31"/>
  <c r="ED164" i="31"/>
  <c r="EE164" i="31"/>
  <c r="EF164" i="31"/>
  <c r="EG164" i="31"/>
  <c r="EH164" i="31"/>
  <c r="EI164" i="31"/>
  <c r="EJ164" i="31"/>
  <c r="EK164" i="31"/>
  <c r="EL164" i="31"/>
  <c r="EM164" i="31"/>
  <c r="EN164" i="31"/>
  <c r="EO164" i="31"/>
  <c r="EP164" i="31"/>
  <c r="EQ164" i="31"/>
  <c r="ER164" i="31"/>
  <c r="ES164" i="31"/>
  <c r="ET164" i="31"/>
  <c r="EU164" i="31"/>
  <c r="EV164" i="31"/>
  <c r="EW164" i="31"/>
  <c r="EX164" i="31"/>
  <c r="EY164" i="31"/>
  <c r="EZ164" i="31"/>
  <c r="FA164" i="31"/>
  <c r="FB164" i="31"/>
  <c r="FC164" i="31"/>
  <c r="FD164" i="31"/>
  <c r="FE164" i="31"/>
  <c r="FF164" i="31"/>
  <c r="FG164" i="31"/>
  <c r="FH164" i="31"/>
  <c r="FI164" i="31"/>
  <c r="FJ164" i="31"/>
  <c r="FK164" i="31"/>
  <c r="FL164" i="31"/>
  <c r="FM164" i="31"/>
  <c r="FN164" i="31"/>
  <c r="FO164" i="31"/>
  <c r="FP164" i="31"/>
  <c r="FQ164" i="31"/>
  <c r="FR164" i="31"/>
  <c r="FS164" i="31"/>
  <c r="FT164" i="31"/>
  <c r="FU164" i="31"/>
  <c r="FV164" i="31"/>
  <c r="FW164" i="31"/>
  <c r="FX164" i="31"/>
  <c r="FY164" i="31"/>
  <c r="FZ164" i="31"/>
  <c r="GA164" i="31"/>
  <c r="GB164" i="31"/>
  <c r="GC164" i="31"/>
  <c r="GD164" i="31"/>
  <c r="GE164" i="31"/>
  <c r="GF164" i="31"/>
  <c r="GG164" i="31"/>
  <c r="GH164" i="31"/>
  <c r="GI164" i="31"/>
  <c r="GJ164" i="31"/>
  <c r="GK164" i="31"/>
  <c r="GL164" i="31"/>
  <c r="GM164" i="31"/>
  <c r="GN164" i="31"/>
  <c r="GO164" i="31"/>
  <c r="GP164" i="31"/>
  <c r="GQ164" i="31"/>
  <c r="GR164" i="31"/>
  <c r="GS164" i="31"/>
  <c r="GT164" i="31"/>
  <c r="GU164" i="31"/>
  <c r="GV164" i="31"/>
  <c r="GW164" i="31"/>
  <c r="GX164" i="31"/>
  <c r="GY164" i="31"/>
  <c r="GZ164" i="31"/>
  <c r="HA164" i="31"/>
  <c r="HB164" i="31"/>
  <c r="HC164" i="31"/>
  <c r="HD164" i="31"/>
  <c r="HE164" i="31"/>
  <c r="HF164" i="31"/>
  <c r="HG164" i="31"/>
  <c r="HH164" i="31"/>
  <c r="DF165" i="31"/>
  <c r="DG165" i="31"/>
  <c r="DH165" i="31"/>
  <c r="DI165" i="31"/>
  <c r="DJ165" i="31"/>
  <c r="DK165" i="31"/>
  <c r="DL165" i="31"/>
  <c r="DM165" i="31"/>
  <c r="DN165" i="31"/>
  <c r="DO165" i="31"/>
  <c r="DP165" i="31"/>
  <c r="DQ165" i="31"/>
  <c r="DR165" i="31"/>
  <c r="DS165" i="31"/>
  <c r="DT165" i="31"/>
  <c r="DU165" i="31"/>
  <c r="DV165" i="31"/>
  <c r="DW165" i="31"/>
  <c r="DX165" i="31"/>
  <c r="DY165" i="31"/>
  <c r="DZ165" i="31"/>
  <c r="EA165" i="31"/>
  <c r="EB165" i="31"/>
  <c r="EC165" i="31"/>
  <c r="ED165" i="31"/>
  <c r="EE165" i="31"/>
  <c r="EF165" i="31"/>
  <c r="EG165" i="31"/>
  <c r="EH165" i="31"/>
  <c r="EI165" i="31"/>
  <c r="EJ165" i="31"/>
  <c r="EK165" i="31"/>
  <c r="EL165" i="31"/>
  <c r="EM165" i="31"/>
  <c r="EN165" i="31"/>
  <c r="EO165" i="31"/>
  <c r="EP165" i="31"/>
  <c r="EQ165" i="31"/>
  <c r="ER165" i="31"/>
  <c r="ES165" i="31"/>
  <c r="ET165" i="31"/>
  <c r="EU165" i="31"/>
  <c r="EV165" i="31"/>
  <c r="EW165" i="31"/>
  <c r="EX165" i="31"/>
  <c r="EY165" i="31"/>
  <c r="EZ165" i="31"/>
  <c r="FA165" i="31"/>
  <c r="FB165" i="31"/>
  <c r="FC165" i="31"/>
  <c r="FD165" i="31"/>
  <c r="FE165" i="31"/>
  <c r="FF165" i="31"/>
  <c r="FG165" i="31"/>
  <c r="FH165" i="31"/>
  <c r="FI165" i="31"/>
  <c r="FJ165" i="31"/>
  <c r="FK165" i="31"/>
  <c r="FL165" i="31"/>
  <c r="FM165" i="31"/>
  <c r="FN165" i="31"/>
  <c r="FO165" i="31"/>
  <c r="FP165" i="31"/>
  <c r="FQ165" i="31"/>
  <c r="FR165" i="31"/>
  <c r="FS165" i="31"/>
  <c r="FT165" i="31"/>
  <c r="FU165" i="31"/>
  <c r="FV165" i="31"/>
  <c r="FW165" i="31"/>
  <c r="FX165" i="31"/>
  <c r="FY165" i="31"/>
  <c r="FZ165" i="31"/>
  <c r="GA165" i="31"/>
  <c r="GB165" i="31"/>
  <c r="GC165" i="31"/>
  <c r="GD165" i="31"/>
  <c r="GE165" i="31"/>
  <c r="GF165" i="31"/>
  <c r="GG165" i="31"/>
  <c r="GH165" i="31"/>
  <c r="GI165" i="31"/>
  <c r="GJ165" i="31"/>
  <c r="GK165" i="31"/>
  <c r="GL165" i="31"/>
  <c r="GM165" i="31"/>
  <c r="GN165" i="31"/>
  <c r="GO165" i="31"/>
  <c r="GP165" i="31"/>
  <c r="GQ165" i="31"/>
  <c r="GR165" i="31"/>
  <c r="GS165" i="31"/>
  <c r="GT165" i="31"/>
  <c r="GU165" i="31"/>
  <c r="GV165" i="31"/>
  <c r="GW165" i="31"/>
  <c r="GX165" i="31"/>
  <c r="GY165" i="31"/>
  <c r="GZ165" i="31"/>
  <c r="HA165" i="31"/>
  <c r="HB165" i="31"/>
  <c r="HC165" i="31"/>
  <c r="HD165" i="31"/>
  <c r="HE165" i="31"/>
  <c r="HF165" i="31"/>
  <c r="HG165" i="31"/>
  <c r="HH165" i="31"/>
  <c r="DF166" i="31"/>
  <c r="DG166" i="31"/>
  <c r="DH166" i="31"/>
  <c r="DI166" i="31"/>
  <c r="DJ166" i="31"/>
  <c r="DK166" i="31"/>
  <c r="DL166" i="31"/>
  <c r="DM166" i="31"/>
  <c r="DN166" i="31"/>
  <c r="DO166" i="31"/>
  <c r="DP166" i="31"/>
  <c r="DQ166" i="31"/>
  <c r="DR166" i="31"/>
  <c r="DS166" i="31"/>
  <c r="DT166" i="31"/>
  <c r="DU166" i="31"/>
  <c r="DV166" i="31"/>
  <c r="DW166" i="31"/>
  <c r="DX166" i="31"/>
  <c r="DY166" i="31"/>
  <c r="DZ166" i="31"/>
  <c r="EA166" i="31"/>
  <c r="EB166" i="31"/>
  <c r="EC166" i="31"/>
  <c r="ED166" i="31"/>
  <c r="EE166" i="31"/>
  <c r="EF166" i="31"/>
  <c r="EG166" i="31"/>
  <c r="EH166" i="31"/>
  <c r="EI166" i="31"/>
  <c r="EJ166" i="31"/>
  <c r="EK166" i="31"/>
  <c r="EL166" i="31"/>
  <c r="EM166" i="31"/>
  <c r="EN166" i="31"/>
  <c r="EO166" i="31"/>
  <c r="EP166" i="31"/>
  <c r="EQ166" i="31"/>
  <c r="ER166" i="31"/>
  <c r="ES166" i="31"/>
  <c r="ET166" i="31"/>
  <c r="EU166" i="31"/>
  <c r="EV166" i="31"/>
  <c r="EW166" i="31"/>
  <c r="EX166" i="31"/>
  <c r="EY166" i="31"/>
  <c r="EZ166" i="31"/>
  <c r="FA166" i="31"/>
  <c r="FB166" i="31"/>
  <c r="FC166" i="31"/>
  <c r="FD166" i="31"/>
  <c r="FE166" i="31"/>
  <c r="FF166" i="31"/>
  <c r="FG166" i="31"/>
  <c r="FH166" i="31"/>
  <c r="FI166" i="31"/>
  <c r="FJ166" i="31"/>
  <c r="FK166" i="31"/>
  <c r="FL166" i="31"/>
  <c r="FM166" i="31"/>
  <c r="FN166" i="31"/>
  <c r="FO166" i="31"/>
  <c r="FP166" i="31"/>
  <c r="FQ166" i="31"/>
  <c r="FR166" i="31"/>
  <c r="FS166" i="31"/>
  <c r="FT166" i="31"/>
  <c r="FU166" i="31"/>
  <c r="FV166" i="31"/>
  <c r="FW166" i="31"/>
  <c r="FX166" i="31"/>
  <c r="FY166" i="31"/>
  <c r="FZ166" i="31"/>
  <c r="GA166" i="31"/>
  <c r="GB166" i="31"/>
  <c r="GC166" i="31"/>
  <c r="GD166" i="31"/>
  <c r="GE166" i="31"/>
  <c r="GF166" i="31"/>
  <c r="GG166" i="31"/>
  <c r="GH166" i="31"/>
  <c r="GI166" i="31"/>
  <c r="GJ166" i="31"/>
  <c r="GK166" i="31"/>
  <c r="GL166" i="31"/>
  <c r="GM166" i="31"/>
  <c r="GN166" i="31"/>
  <c r="GO166" i="31"/>
  <c r="GP166" i="31"/>
  <c r="GQ166" i="31"/>
  <c r="GR166" i="31"/>
  <c r="GS166" i="31"/>
  <c r="GT166" i="31"/>
  <c r="GU166" i="31"/>
  <c r="GV166" i="31"/>
  <c r="GW166" i="31"/>
  <c r="GX166" i="31"/>
  <c r="GY166" i="31"/>
  <c r="GZ166" i="31"/>
  <c r="HA166" i="31"/>
  <c r="HB166" i="31"/>
  <c r="HC166" i="31"/>
  <c r="HD166" i="31"/>
  <c r="HE166" i="31"/>
  <c r="HF166" i="31"/>
  <c r="HG166" i="31"/>
  <c r="HH166" i="31"/>
  <c r="DF167" i="31"/>
  <c r="DG167" i="31"/>
  <c r="DH167" i="31"/>
  <c r="DI167" i="31"/>
  <c r="DJ167" i="31"/>
  <c r="DK167" i="31"/>
  <c r="DL167" i="31"/>
  <c r="DM167" i="31"/>
  <c r="DN167" i="31"/>
  <c r="DO167" i="31"/>
  <c r="DP167" i="31"/>
  <c r="DQ167" i="31"/>
  <c r="DR167" i="31"/>
  <c r="DS167" i="31"/>
  <c r="DT167" i="31"/>
  <c r="DU167" i="31"/>
  <c r="DV167" i="31"/>
  <c r="DW167" i="31"/>
  <c r="DX167" i="31"/>
  <c r="DY167" i="31"/>
  <c r="DZ167" i="31"/>
  <c r="EA167" i="31"/>
  <c r="EB167" i="31"/>
  <c r="EC167" i="31"/>
  <c r="ED167" i="31"/>
  <c r="EE167" i="31"/>
  <c r="EF167" i="31"/>
  <c r="EG167" i="31"/>
  <c r="EH167" i="31"/>
  <c r="EI167" i="31"/>
  <c r="EJ167" i="31"/>
  <c r="EK167" i="31"/>
  <c r="EL167" i="31"/>
  <c r="EM167" i="31"/>
  <c r="EN167" i="31"/>
  <c r="EO167" i="31"/>
  <c r="EP167" i="31"/>
  <c r="EQ167" i="31"/>
  <c r="ER167" i="31"/>
  <c r="ES167" i="31"/>
  <c r="ET167" i="31"/>
  <c r="EU167" i="31"/>
  <c r="EV167" i="31"/>
  <c r="EW167" i="31"/>
  <c r="EX167" i="31"/>
  <c r="EY167" i="31"/>
  <c r="EZ167" i="31"/>
  <c r="FA167" i="31"/>
  <c r="FB167" i="31"/>
  <c r="FC167" i="31"/>
  <c r="FD167" i="31"/>
  <c r="FE167" i="31"/>
  <c r="FF167" i="31"/>
  <c r="FG167" i="31"/>
  <c r="FH167" i="31"/>
  <c r="FI167" i="31"/>
  <c r="FJ167" i="31"/>
  <c r="FK167" i="31"/>
  <c r="FL167" i="31"/>
  <c r="FM167" i="31"/>
  <c r="FN167" i="31"/>
  <c r="FO167" i="31"/>
  <c r="FP167" i="31"/>
  <c r="FQ167" i="31"/>
  <c r="FR167" i="31"/>
  <c r="FS167" i="31"/>
  <c r="FT167" i="31"/>
  <c r="FU167" i="31"/>
  <c r="FV167" i="31"/>
  <c r="FW167" i="31"/>
  <c r="FX167" i="31"/>
  <c r="FY167" i="31"/>
  <c r="FZ167" i="31"/>
  <c r="GA167" i="31"/>
  <c r="GB167" i="31"/>
  <c r="GC167" i="31"/>
  <c r="GD167" i="31"/>
  <c r="GE167" i="31"/>
  <c r="GF167" i="31"/>
  <c r="GG167" i="31"/>
  <c r="GH167" i="31"/>
  <c r="GI167" i="31"/>
  <c r="GJ167" i="31"/>
  <c r="GK167" i="31"/>
  <c r="GL167" i="31"/>
  <c r="GM167" i="31"/>
  <c r="GN167" i="31"/>
  <c r="GO167" i="31"/>
  <c r="GP167" i="31"/>
  <c r="GQ167" i="31"/>
  <c r="GR167" i="31"/>
  <c r="GS167" i="31"/>
  <c r="GT167" i="31"/>
  <c r="GU167" i="31"/>
  <c r="GV167" i="31"/>
  <c r="GW167" i="31"/>
  <c r="GX167" i="31"/>
  <c r="GY167" i="31"/>
  <c r="GZ167" i="31"/>
  <c r="HA167" i="31"/>
  <c r="HB167" i="31"/>
  <c r="HC167" i="31"/>
  <c r="HD167" i="31"/>
  <c r="HE167" i="31"/>
  <c r="HF167" i="31"/>
  <c r="HG167" i="31"/>
  <c r="HH167" i="31"/>
  <c r="DF168" i="31"/>
  <c r="DG168" i="31"/>
  <c r="DH168" i="31"/>
  <c r="DI168" i="31"/>
  <c r="DJ168" i="31"/>
  <c r="DK168" i="31"/>
  <c r="DL168" i="31"/>
  <c r="DM168" i="31"/>
  <c r="DN168" i="31"/>
  <c r="DO168" i="31"/>
  <c r="DP168" i="31"/>
  <c r="DQ168" i="31"/>
  <c r="DR168" i="31"/>
  <c r="DS168" i="31"/>
  <c r="DT168" i="31"/>
  <c r="DU168" i="31"/>
  <c r="DV168" i="31"/>
  <c r="DW168" i="31"/>
  <c r="DX168" i="31"/>
  <c r="DY168" i="31"/>
  <c r="DZ168" i="31"/>
  <c r="EA168" i="31"/>
  <c r="EB168" i="31"/>
  <c r="EC168" i="31"/>
  <c r="ED168" i="31"/>
  <c r="EE168" i="31"/>
  <c r="EF168" i="31"/>
  <c r="EG168" i="31"/>
  <c r="EH168" i="31"/>
  <c r="EI168" i="31"/>
  <c r="EJ168" i="31"/>
  <c r="EK168" i="31"/>
  <c r="EL168" i="31"/>
  <c r="EM168" i="31"/>
  <c r="EN168" i="31"/>
  <c r="EO168" i="31"/>
  <c r="EP168" i="31"/>
  <c r="EQ168" i="31"/>
  <c r="ER168" i="31"/>
  <c r="ES168" i="31"/>
  <c r="ET168" i="31"/>
  <c r="EU168" i="31"/>
  <c r="EV168" i="31"/>
  <c r="EW168" i="31"/>
  <c r="EX168" i="31"/>
  <c r="EY168" i="31"/>
  <c r="EZ168" i="31"/>
  <c r="FA168" i="31"/>
  <c r="FB168" i="31"/>
  <c r="FC168" i="31"/>
  <c r="FD168" i="31"/>
  <c r="FE168" i="31"/>
  <c r="FF168" i="31"/>
  <c r="FG168" i="31"/>
  <c r="FH168" i="31"/>
  <c r="FI168" i="31"/>
  <c r="FJ168" i="31"/>
  <c r="FK168" i="31"/>
  <c r="FL168" i="31"/>
  <c r="FM168" i="31"/>
  <c r="FN168" i="31"/>
  <c r="FO168" i="31"/>
  <c r="FP168" i="31"/>
  <c r="FQ168" i="31"/>
  <c r="FR168" i="31"/>
  <c r="FS168" i="31"/>
  <c r="FT168" i="31"/>
  <c r="FU168" i="31"/>
  <c r="FV168" i="31"/>
  <c r="FW168" i="31"/>
  <c r="FX168" i="31"/>
  <c r="FY168" i="31"/>
  <c r="FZ168" i="31"/>
  <c r="GA168" i="31"/>
  <c r="GB168" i="31"/>
  <c r="GC168" i="31"/>
  <c r="GD168" i="31"/>
  <c r="GE168" i="31"/>
  <c r="GF168" i="31"/>
  <c r="GG168" i="31"/>
  <c r="GH168" i="31"/>
  <c r="GI168" i="31"/>
  <c r="GJ168" i="31"/>
  <c r="GK168" i="31"/>
  <c r="GL168" i="31"/>
  <c r="GM168" i="31"/>
  <c r="GN168" i="31"/>
  <c r="GO168" i="31"/>
  <c r="GP168" i="31"/>
  <c r="GQ168" i="31"/>
  <c r="GR168" i="31"/>
  <c r="GS168" i="31"/>
  <c r="GT168" i="31"/>
  <c r="GU168" i="31"/>
  <c r="GV168" i="31"/>
  <c r="GW168" i="31"/>
  <c r="GX168" i="31"/>
  <c r="GY168" i="31"/>
  <c r="GZ168" i="31"/>
  <c r="HA168" i="31"/>
  <c r="HB168" i="31"/>
  <c r="HC168" i="31"/>
  <c r="HD168" i="31"/>
  <c r="HE168" i="31"/>
  <c r="HF168" i="31"/>
  <c r="HG168" i="31"/>
  <c r="HH168" i="31"/>
  <c r="DF169" i="31"/>
  <c r="DG169" i="31"/>
  <c r="DH169" i="31"/>
  <c r="DI169" i="31"/>
  <c r="DJ169" i="31"/>
  <c r="DK169" i="31"/>
  <c r="DL169" i="31"/>
  <c r="DM169" i="31"/>
  <c r="DN169" i="31"/>
  <c r="DO169" i="31"/>
  <c r="DP169" i="31"/>
  <c r="DQ169" i="31"/>
  <c r="DR169" i="31"/>
  <c r="DS169" i="31"/>
  <c r="DT169" i="31"/>
  <c r="DU169" i="31"/>
  <c r="DV169" i="31"/>
  <c r="DW169" i="31"/>
  <c r="DX169" i="31"/>
  <c r="DY169" i="31"/>
  <c r="DZ169" i="31"/>
  <c r="EA169" i="31"/>
  <c r="EB169" i="31"/>
  <c r="EC169" i="31"/>
  <c r="ED169" i="31"/>
  <c r="EE169" i="31"/>
  <c r="EF169" i="31"/>
  <c r="EG169" i="31"/>
  <c r="EH169" i="31"/>
  <c r="EI169" i="31"/>
  <c r="EJ169" i="31"/>
  <c r="EK169" i="31"/>
  <c r="EL169" i="31"/>
  <c r="EM169" i="31"/>
  <c r="EN169" i="31"/>
  <c r="EO169" i="31"/>
  <c r="EP169" i="31"/>
  <c r="EQ169" i="31"/>
  <c r="ER169" i="31"/>
  <c r="ES169" i="31"/>
  <c r="ET169" i="31"/>
  <c r="EU169" i="31"/>
  <c r="EV169" i="31"/>
  <c r="EW169" i="31"/>
  <c r="EX169" i="31"/>
  <c r="EY169" i="31"/>
  <c r="EZ169" i="31"/>
  <c r="FA169" i="31"/>
  <c r="FB169" i="31"/>
  <c r="FC169" i="31"/>
  <c r="FD169" i="31"/>
  <c r="FE169" i="31"/>
  <c r="FF169" i="31"/>
  <c r="FG169" i="31"/>
  <c r="FH169" i="31"/>
  <c r="FI169" i="31"/>
  <c r="FJ169" i="31"/>
  <c r="FK169" i="31"/>
  <c r="FL169" i="31"/>
  <c r="FM169" i="31"/>
  <c r="FN169" i="31"/>
  <c r="FO169" i="31"/>
  <c r="FP169" i="31"/>
  <c r="FQ169" i="31"/>
  <c r="FR169" i="31"/>
  <c r="FS169" i="31"/>
  <c r="FT169" i="31"/>
  <c r="FU169" i="31"/>
  <c r="FV169" i="31"/>
  <c r="FW169" i="31"/>
  <c r="FX169" i="31"/>
  <c r="FY169" i="31"/>
  <c r="FZ169" i="31"/>
  <c r="GA169" i="31"/>
  <c r="GB169" i="31"/>
  <c r="GC169" i="31"/>
  <c r="GD169" i="31"/>
  <c r="GE169" i="31"/>
  <c r="GF169" i="31"/>
  <c r="GG169" i="31"/>
  <c r="GH169" i="31"/>
  <c r="GI169" i="31"/>
  <c r="GJ169" i="31"/>
  <c r="GK169" i="31"/>
  <c r="GL169" i="31"/>
  <c r="GM169" i="31"/>
  <c r="GN169" i="31"/>
  <c r="GO169" i="31"/>
  <c r="GP169" i="31"/>
  <c r="GQ169" i="31"/>
  <c r="GR169" i="31"/>
  <c r="GS169" i="31"/>
  <c r="GT169" i="31"/>
  <c r="GU169" i="31"/>
  <c r="GV169" i="31"/>
  <c r="GW169" i="31"/>
  <c r="GX169" i="31"/>
  <c r="GY169" i="31"/>
  <c r="GZ169" i="31"/>
  <c r="HA169" i="31"/>
  <c r="HB169" i="31"/>
  <c r="HC169" i="31"/>
  <c r="HD169" i="31"/>
  <c r="HE169" i="31"/>
  <c r="HF169" i="31"/>
  <c r="HG169" i="31"/>
  <c r="HH169" i="31"/>
  <c r="DF170" i="31"/>
  <c r="DG170" i="31"/>
  <c r="DH170" i="31"/>
  <c r="DI170" i="31"/>
  <c r="DJ170" i="31"/>
  <c r="DK170" i="31"/>
  <c r="DL170" i="31"/>
  <c r="DM170" i="31"/>
  <c r="DN170" i="31"/>
  <c r="DO170" i="31"/>
  <c r="DP170" i="31"/>
  <c r="DQ170" i="31"/>
  <c r="DR170" i="31"/>
  <c r="DS170" i="31"/>
  <c r="DT170" i="31"/>
  <c r="DU170" i="31"/>
  <c r="DV170" i="31"/>
  <c r="DW170" i="31"/>
  <c r="DX170" i="31"/>
  <c r="DY170" i="31"/>
  <c r="DZ170" i="31"/>
  <c r="EA170" i="31"/>
  <c r="EB170" i="31"/>
  <c r="EC170" i="31"/>
  <c r="ED170" i="31"/>
  <c r="EE170" i="31"/>
  <c r="EF170" i="31"/>
  <c r="EG170" i="31"/>
  <c r="EH170" i="31"/>
  <c r="EI170" i="31"/>
  <c r="EJ170" i="31"/>
  <c r="EK170" i="31"/>
  <c r="EL170" i="31"/>
  <c r="EM170" i="31"/>
  <c r="EN170" i="31"/>
  <c r="EO170" i="31"/>
  <c r="EP170" i="31"/>
  <c r="EQ170" i="31"/>
  <c r="ER170" i="31"/>
  <c r="ES170" i="31"/>
  <c r="ET170" i="31"/>
  <c r="EU170" i="31"/>
  <c r="EV170" i="31"/>
  <c r="EW170" i="31"/>
  <c r="EX170" i="31"/>
  <c r="EY170" i="31"/>
  <c r="EZ170" i="31"/>
  <c r="FA170" i="31"/>
  <c r="FB170" i="31"/>
  <c r="FC170" i="31"/>
  <c r="FD170" i="31"/>
  <c r="FE170" i="31"/>
  <c r="FF170" i="31"/>
  <c r="FG170" i="31"/>
  <c r="FH170" i="31"/>
  <c r="FI170" i="31"/>
  <c r="FJ170" i="31"/>
  <c r="FK170" i="31"/>
  <c r="FL170" i="31"/>
  <c r="FM170" i="31"/>
  <c r="FN170" i="31"/>
  <c r="FO170" i="31"/>
  <c r="FP170" i="31"/>
  <c r="FQ170" i="31"/>
  <c r="FR170" i="31"/>
  <c r="FS170" i="31"/>
  <c r="FT170" i="31"/>
  <c r="FU170" i="31"/>
  <c r="FV170" i="31"/>
  <c r="FW170" i="31"/>
  <c r="FX170" i="31"/>
  <c r="FY170" i="31"/>
  <c r="FZ170" i="31"/>
  <c r="GA170" i="31"/>
  <c r="GB170" i="31"/>
  <c r="GC170" i="31"/>
  <c r="GD170" i="31"/>
  <c r="GE170" i="31"/>
  <c r="GF170" i="31"/>
  <c r="GG170" i="31"/>
  <c r="GH170" i="31"/>
  <c r="GI170" i="31"/>
  <c r="GJ170" i="31"/>
  <c r="GK170" i="31"/>
  <c r="GL170" i="31"/>
  <c r="GM170" i="31"/>
  <c r="GN170" i="31"/>
  <c r="GO170" i="31"/>
  <c r="GP170" i="31"/>
  <c r="GQ170" i="31"/>
  <c r="GR170" i="31"/>
  <c r="GS170" i="31"/>
  <c r="GT170" i="31"/>
  <c r="GU170" i="31"/>
  <c r="GV170" i="31"/>
  <c r="GW170" i="31"/>
  <c r="GX170" i="31"/>
  <c r="GY170" i="31"/>
  <c r="GZ170" i="31"/>
  <c r="HA170" i="31"/>
  <c r="HB170" i="31"/>
  <c r="HC170" i="31"/>
  <c r="HD170" i="31"/>
  <c r="HE170" i="31"/>
  <c r="HF170" i="31"/>
  <c r="HG170" i="31"/>
  <c r="HH170" i="31"/>
  <c r="DF171" i="31"/>
  <c r="DG171" i="31"/>
  <c r="DH171" i="31"/>
  <c r="DI171" i="31"/>
  <c r="DJ171" i="31"/>
  <c r="DK171" i="31"/>
  <c r="DL171" i="31"/>
  <c r="DM171" i="31"/>
  <c r="DN171" i="31"/>
  <c r="DO171" i="31"/>
  <c r="DP171" i="31"/>
  <c r="DQ171" i="31"/>
  <c r="DR171" i="31"/>
  <c r="DS171" i="31"/>
  <c r="DT171" i="31"/>
  <c r="DU171" i="31"/>
  <c r="DV171" i="31"/>
  <c r="DW171" i="31"/>
  <c r="DX171" i="31"/>
  <c r="DY171" i="31"/>
  <c r="DZ171" i="31"/>
  <c r="EA171" i="31"/>
  <c r="EB171" i="31"/>
  <c r="EC171" i="31"/>
  <c r="ED171" i="31"/>
  <c r="EE171" i="31"/>
  <c r="EF171" i="31"/>
  <c r="EG171" i="31"/>
  <c r="EH171" i="31"/>
  <c r="EI171" i="31"/>
  <c r="EJ171" i="31"/>
  <c r="EK171" i="31"/>
  <c r="EL171" i="31"/>
  <c r="EM171" i="31"/>
  <c r="EN171" i="31"/>
  <c r="EO171" i="31"/>
  <c r="EP171" i="31"/>
  <c r="EQ171" i="31"/>
  <c r="ER171" i="31"/>
  <c r="ES171" i="31"/>
  <c r="ET171" i="31"/>
  <c r="EU171" i="31"/>
  <c r="EV171" i="31"/>
  <c r="EW171" i="31"/>
  <c r="EX171" i="31"/>
  <c r="EY171" i="31"/>
  <c r="EZ171" i="31"/>
  <c r="FA171" i="31"/>
  <c r="FB171" i="31"/>
  <c r="FC171" i="31"/>
  <c r="FD171" i="31"/>
  <c r="FE171" i="31"/>
  <c r="FF171" i="31"/>
  <c r="FG171" i="31"/>
  <c r="FH171" i="31"/>
  <c r="FI171" i="31"/>
  <c r="FJ171" i="31"/>
  <c r="FK171" i="31"/>
  <c r="FL171" i="31"/>
  <c r="FM171" i="31"/>
  <c r="FN171" i="31"/>
  <c r="FO171" i="31"/>
  <c r="FP171" i="31"/>
  <c r="FQ171" i="31"/>
  <c r="FR171" i="31"/>
  <c r="FS171" i="31"/>
  <c r="FT171" i="31"/>
  <c r="FU171" i="31"/>
  <c r="FV171" i="31"/>
  <c r="FW171" i="31"/>
  <c r="FX171" i="31"/>
  <c r="FY171" i="31"/>
  <c r="FZ171" i="31"/>
  <c r="GA171" i="31"/>
  <c r="GB171" i="31"/>
  <c r="GC171" i="31"/>
  <c r="GD171" i="31"/>
  <c r="GE171" i="31"/>
  <c r="GF171" i="31"/>
  <c r="GG171" i="31"/>
  <c r="GH171" i="31"/>
  <c r="GI171" i="31"/>
  <c r="GJ171" i="31"/>
  <c r="GK171" i="31"/>
  <c r="GL171" i="31"/>
  <c r="GM171" i="31"/>
  <c r="GN171" i="31"/>
  <c r="GO171" i="31"/>
  <c r="GP171" i="31"/>
  <c r="GQ171" i="31"/>
  <c r="GR171" i="31"/>
  <c r="GS171" i="31"/>
  <c r="GT171" i="31"/>
  <c r="GU171" i="31"/>
  <c r="GV171" i="31"/>
  <c r="GW171" i="31"/>
  <c r="GX171" i="31"/>
  <c r="GY171" i="31"/>
  <c r="GZ171" i="31"/>
  <c r="HA171" i="31"/>
  <c r="HB171" i="31"/>
  <c r="HC171" i="31"/>
  <c r="HD171" i="31"/>
  <c r="HE171" i="31"/>
  <c r="HF171" i="31"/>
  <c r="HG171" i="31"/>
  <c r="HH171" i="31"/>
  <c r="DF172" i="31"/>
  <c r="DG172" i="31"/>
  <c r="DH172" i="31"/>
  <c r="DI172" i="31"/>
  <c r="DJ172" i="31"/>
  <c r="DK172" i="31"/>
  <c r="DL172" i="31"/>
  <c r="DM172" i="31"/>
  <c r="DN172" i="31"/>
  <c r="DO172" i="31"/>
  <c r="DP172" i="31"/>
  <c r="DQ172" i="31"/>
  <c r="DR172" i="31"/>
  <c r="DS172" i="31"/>
  <c r="DT172" i="31"/>
  <c r="DU172" i="31"/>
  <c r="DV172" i="31"/>
  <c r="DW172" i="31"/>
  <c r="DX172" i="31"/>
  <c r="DY172" i="31"/>
  <c r="DZ172" i="31"/>
  <c r="EA172" i="31"/>
  <c r="EB172" i="31"/>
  <c r="EC172" i="31"/>
  <c r="ED172" i="31"/>
  <c r="EE172" i="31"/>
  <c r="EF172" i="31"/>
  <c r="EG172" i="31"/>
  <c r="EH172" i="31"/>
  <c r="EI172" i="31"/>
  <c r="EJ172" i="31"/>
  <c r="EK172" i="31"/>
  <c r="EL172" i="31"/>
  <c r="EM172" i="31"/>
  <c r="EN172" i="31"/>
  <c r="EO172" i="31"/>
  <c r="EP172" i="31"/>
  <c r="EQ172" i="31"/>
  <c r="ER172" i="31"/>
  <c r="ES172" i="31"/>
  <c r="ET172" i="31"/>
  <c r="EU172" i="31"/>
  <c r="EV172" i="31"/>
  <c r="EW172" i="31"/>
  <c r="EX172" i="31"/>
  <c r="EY172" i="31"/>
  <c r="EZ172" i="31"/>
  <c r="FA172" i="31"/>
  <c r="FB172" i="31"/>
  <c r="FC172" i="31"/>
  <c r="FD172" i="31"/>
  <c r="FE172" i="31"/>
  <c r="FF172" i="31"/>
  <c r="FG172" i="31"/>
  <c r="FH172" i="31"/>
  <c r="FI172" i="31"/>
  <c r="FJ172" i="31"/>
  <c r="FK172" i="31"/>
  <c r="FL172" i="31"/>
  <c r="FM172" i="31"/>
  <c r="FN172" i="31"/>
  <c r="FO172" i="31"/>
  <c r="FP172" i="31"/>
  <c r="FQ172" i="31"/>
  <c r="FR172" i="31"/>
  <c r="FS172" i="31"/>
  <c r="FT172" i="31"/>
  <c r="FU172" i="31"/>
  <c r="FV172" i="31"/>
  <c r="FW172" i="31"/>
  <c r="FX172" i="31"/>
  <c r="FY172" i="31"/>
  <c r="FZ172" i="31"/>
  <c r="GA172" i="31"/>
  <c r="GB172" i="31"/>
  <c r="GC172" i="31"/>
  <c r="GD172" i="31"/>
  <c r="GE172" i="31"/>
  <c r="GF172" i="31"/>
  <c r="GG172" i="31"/>
  <c r="GH172" i="31"/>
  <c r="GI172" i="31"/>
  <c r="GJ172" i="31"/>
  <c r="GK172" i="31"/>
  <c r="GL172" i="31"/>
  <c r="GM172" i="31"/>
  <c r="GN172" i="31"/>
  <c r="GO172" i="31"/>
  <c r="GP172" i="31"/>
  <c r="GQ172" i="31"/>
  <c r="GR172" i="31"/>
  <c r="GS172" i="31"/>
  <c r="GT172" i="31"/>
  <c r="GU172" i="31"/>
  <c r="GV172" i="31"/>
  <c r="GW172" i="31"/>
  <c r="GX172" i="31"/>
  <c r="GY172" i="31"/>
  <c r="GZ172" i="31"/>
  <c r="HA172" i="31"/>
  <c r="HB172" i="31"/>
  <c r="HC172" i="31"/>
  <c r="HD172" i="31"/>
  <c r="HE172" i="31"/>
  <c r="HF172" i="31"/>
  <c r="HG172" i="31"/>
  <c r="HH172" i="31"/>
  <c r="DF173" i="31"/>
  <c r="DG173" i="31"/>
  <c r="DH173" i="31"/>
  <c r="DI173" i="31"/>
  <c r="DJ173" i="31"/>
  <c r="DK173" i="31"/>
  <c r="DL173" i="31"/>
  <c r="DM173" i="31"/>
  <c r="DN173" i="31"/>
  <c r="DO173" i="31"/>
  <c r="DP173" i="31"/>
  <c r="DQ173" i="31"/>
  <c r="DR173" i="31"/>
  <c r="DS173" i="31"/>
  <c r="DT173" i="31"/>
  <c r="DU173" i="31"/>
  <c r="DV173" i="31"/>
  <c r="DW173" i="31"/>
  <c r="DX173" i="31"/>
  <c r="DY173" i="31"/>
  <c r="DZ173" i="31"/>
  <c r="EA173" i="31"/>
  <c r="EB173" i="31"/>
  <c r="EC173" i="31"/>
  <c r="ED173" i="31"/>
  <c r="EE173" i="31"/>
  <c r="EF173" i="31"/>
  <c r="EG173" i="31"/>
  <c r="EH173" i="31"/>
  <c r="EI173" i="31"/>
  <c r="EJ173" i="31"/>
  <c r="EK173" i="31"/>
  <c r="EL173" i="31"/>
  <c r="EM173" i="31"/>
  <c r="EN173" i="31"/>
  <c r="EO173" i="31"/>
  <c r="EP173" i="31"/>
  <c r="EQ173" i="31"/>
  <c r="ER173" i="31"/>
  <c r="ES173" i="31"/>
  <c r="ET173" i="31"/>
  <c r="EU173" i="31"/>
  <c r="EV173" i="31"/>
  <c r="EW173" i="31"/>
  <c r="EX173" i="31"/>
  <c r="EY173" i="31"/>
  <c r="EZ173" i="31"/>
  <c r="FA173" i="31"/>
  <c r="FB173" i="31"/>
  <c r="FC173" i="31"/>
  <c r="FD173" i="31"/>
  <c r="FE173" i="31"/>
  <c r="FF173" i="31"/>
  <c r="FG173" i="31"/>
  <c r="FH173" i="31"/>
  <c r="FI173" i="31"/>
  <c r="FJ173" i="31"/>
  <c r="FK173" i="31"/>
  <c r="FL173" i="31"/>
  <c r="FM173" i="31"/>
  <c r="FN173" i="31"/>
  <c r="FO173" i="31"/>
  <c r="FP173" i="31"/>
  <c r="FQ173" i="31"/>
  <c r="FR173" i="31"/>
  <c r="FS173" i="31"/>
  <c r="FT173" i="31"/>
  <c r="FU173" i="31"/>
  <c r="FV173" i="31"/>
  <c r="FW173" i="31"/>
  <c r="FX173" i="31"/>
  <c r="FY173" i="31"/>
  <c r="FZ173" i="31"/>
  <c r="GA173" i="31"/>
  <c r="GB173" i="31"/>
  <c r="GC173" i="31"/>
  <c r="GD173" i="31"/>
  <c r="GE173" i="31"/>
  <c r="GF173" i="31"/>
  <c r="GG173" i="31"/>
  <c r="GH173" i="31"/>
  <c r="GI173" i="31"/>
  <c r="GJ173" i="31"/>
  <c r="GK173" i="31"/>
  <c r="GL173" i="31"/>
  <c r="GM173" i="31"/>
  <c r="GN173" i="31"/>
  <c r="GO173" i="31"/>
  <c r="GP173" i="31"/>
  <c r="GQ173" i="31"/>
  <c r="GR173" i="31"/>
  <c r="GS173" i="31"/>
  <c r="GT173" i="31"/>
  <c r="GU173" i="31"/>
  <c r="GV173" i="31"/>
  <c r="GW173" i="31"/>
  <c r="GX173" i="31"/>
  <c r="GY173" i="31"/>
  <c r="GZ173" i="31"/>
  <c r="HA173" i="31"/>
  <c r="HB173" i="31"/>
  <c r="HC173" i="31"/>
  <c r="HD173" i="31"/>
  <c r="HE173" i="31"/>
  <c r="HF173" i="31"/>
  <c r="HG173" i="31"/>
  <c r="HH173" i="31"/>
  <c r="DF174" i="31"/>
  <c r="DG174" i="31"/>
  <c r="DH174" i="31"/>
  <c r="DI174" i="31"/>
  <c r="DJ174" i="31"/>
  <c r="DK174" i="31"/>
  <c r="DL174" i="31"/>
  <c r="DM174" i="31"/>
  <c r="DN174" i="31"/>
  <c r="DO174" i="31"/>
  <c r="DP174" i="31"/>
  <c r="DQ174" i="31"/>
  <c r="DR174" i="31"/>
  <c r="DS174" i="31"/>
  <c r="DT174" i="31"/>
  <c r="DU174" i="31"/>
  <c r="DV174" i="31"/>
  <c r="DW174" i="31"/>
  <c r="DX174" i="31"/>
  <c r="DY174" i="31"/>
  <c r="DZ174" i="31"/>
  <c r="EA174" i="31"/>
  <c r="EB174" i="31"/>
  <c r="EC174" i="31"/>
  <c r="ED174" i="31"/>
  <c r="EE174" i="31"/>
  <c r="EF174" i="31"/>
  <c r="EG174" i="31"/>
  <c r="EH174" i="31"/>
  <c r="EI174" i="31"/>
  <c r="EJ174" i="31"/>
  <c r="EK174" i="31"/>
  <c r="EL174" i="31"/>
  <c r="EM174" i="31"/>
  <c r="EN174" i="31"/>
  <c r="EO174" i="31"/>
  <c r="EP174" i="31"/>
  <c r="EQ174" i="31"/>
  <c r="ER174" i="31"/>
  <c r="ES174" i="31"/>
  <c r="ET174" i="31"/>
  <c r="EU174" i="31"/>
  <c r="EV174" i="31"/>
  <c r="EW174" i="31"/>
  <c r="EX174" i="31"/>
  <c r="EY174" i="31"/>
  <c r="EZ174" i="31"/>
  <c r="FA174" i="31"/>
  <c r="FB174" i="31"/>
  <c r="FC174" i="31"/>
  <c r="FD174" i="31"/>
  <c r="FE174" i="31"/>
  <c r="FF174" i="31"/>
  <c r="FG174" i="31"/>
  <c r="FH174" i="31"/>
  <c r="FI174" i="31"/>
  <c r="FJ174" i="31"/>
  <c r="FK174" i="31"/>
  <c r="FL174" i="31"/>
  <c r="FM174" i="31"/>
  <c r="FN174" i="31"/>
  <c r="FO174" i="31"/>
  <c r="FP174" i="31"/>
  <c r="FQ174" i="31"/>
  <c r="FR174" i="31"/>
  <c r="FS174" i="31"/>
  <c r="FT174" i="31"/>
  <c r="FU174" i="31"/>
  <c r="FV174" i="31"/>
  <c r="FW174" i="31"/>
  <c r="FX174" i="31"/>
  <c r="FY174" i="31"/>
  <c r="FZ174" i="31"/>
  <c r="GA174" i="31"/>
  <c r="GB174" i="31"/>
  <c r="GC174" i="31"/>
  <c r="GD174" i="31"/>
  <c r="GE174" i="31"/>
  <c r="GF174" i="31"/>
  <c r="GG174" i="31"/>
  <c r="GH174" i="31"/>
  <c r="GI174" i="31"/>
  <c r="GJ174" i="31"/>
  <c r="GK174" i="31"/>
  <c r="GL174" i="31"/>
  <c r="GM174" i="31"/>
  <c r="GN174" i="31"/>
  <c r="GO174" i="31"/>
  <c r="GP174" i="31"/>
  <c r="GQ174" i="31"/>
  <c r="GR174" i="31"/>
  <c r="GS174" i="31"/>
  <c r="GT174" i="31"/>
  <c r="GU174" i="31"/>
  <c r="GV174" i="31"/>
  <c r="GW174" i="31"/>
  <c r="GX174" i="31"/>
  <c r="GY174" i="31"/>
  <c r="GZ174" i="31"/>
  <c r="HA174" i="31"/>
  <c r="HB174" i="31"/>
  <c r="HC174" i="31"/>
  <c r="HD174" i="31"/>
  <c r="HE174" i="31"/>
  <c r="HF174" i="31"/>
  <c r="HG174" i="31"/>
  <c r="HH174" i="31"/>
  <c r="DF175" i="31"/>
  <c r="DG175" i="31"/>
  <c r="DH175" i="31"/>
  <c r="DI175" i="31"/>
  <c r="DJ175" i="31"/>
  <c r="DK175" i="31"/>
  <c r="DL175" i="31"/>
  <c r="DM175" i="31"/>
  <c r="DN175" i="31"/>
  <c r="DO175" i="31"/>
  <c r="DP175" i="31"/>
  <c r="DQ175" i="31"/>
  <c r="DR175" i="31"/>
  <c r="DS175" i="31"/>
  <c r="DT175" i="31"/>
  <c r="DU175" i="31"/>
  <c r="DV175" i="31"/>
  <c r="DW175" i="31"/>
  <c r="DX175" i="31"/>
  <c r="DY175" i="31"/>
  <c r="DZ175" i="31"/>
  <c r="EA175" i="31"/>
  <c r="EB175" i="31"/>
  <c r="EC175" i="31"/>
  <c r="ED175" i="31"/>
  <c r="EE175" i="31"/>
  <c r="EF175" i="31"/>
  <c r="EG175" i="31"/>
  <c r="EH175" i="31"/>
  <c r="EI175" i="31"/>
  <c r="EJ175" i="31"/>
  <c r="EK175" i="31"/>
  <c r="EL175" i="31"/>
  <c r="EM175" i="31"/>
  <c r="EN175" i="31"/>
  <c r="EO175" i="31"/>
  <c r="EP175" i="31"/>
  <c r="EQ175" i="31"/>
  <c r="ER175" i="31"/>
  <c r="ES175" i="31"/>
  <c r="ET175" i="31"/>
  <c r="EU175" i="31"/>
  <c r="EV175" i="31"/>
  <c r="EW175" i="31"/>
  <c r="EX175" i="31"/>
  <c r="EY175" i="31"/>
  <c r="EZ175" i="31"/>
  <c r="FA175" i="31"/>
  <c r="FB175" i="31"/>
  <c r="FC175" i="31"/>
  <c r="FD175" i="31"/>
  <c r="FE175" i="31"/>
  <c r="FF175" i="31"/>
  <c r="FG175" i="31"/>
  <c r="FH175" i="31"/>
  <c r="FI175" i="31"/>
  <c r="FJ175" i="31"/>
  <c r="FK175" i="31"/>
  <c r="FL175" i="31"/>
  <c r="FM175" i="31"/>
  <c r="FN175" i="31"/>
  <c r="FO175" i="31"/>
  <c r="FP175" i="31"/>
  <c r="FQ175" i="31"/>
  <c r="FR175" i="31"/>
  <c r="FS175" i="31"/>
  <c r="FT175" i="31"/>
  <c r="FU175" i="31"/>
  <c r="FV175" i="31"/>
  <c r="FW175" i="31"/>
  <c r="FX175" i="31"/>
  <c r="FY175" i="31"/>
  <c r="FZ175" i="31"/>
  <c r="GA175" i="31"/>
  <c r="GB175" i="31"/>
  <c r="GC175" i="31"/>
  <c r="GD175" i="31"/>
  <c r="GE175" i="31"/>
  <c r="GF175" i="31"/>
  <c r="GG175" i="31"/>
  <c r="GH175" i="31"/>
  <c r="GI175" i="31"/>
  <c r="GJ175" i="31"/>
  <c r="GK175" i="31"/>
  <c r="GL175" i="31"/>
  <c r="GM175" i="31"/>
  <c r="GN175" i="31"/>
  <c r="GO175" i="31"/>
  <c r="GP175" i="31"/>
  <c r="GQ175" i="31"/>
  <c r="GR175" i="31"/>
  <c r="GS175" i="31"/>
  <c r="GT175" i="31"/>
  <c r="GU175" i="31"/>
  <c r="GV175" i="31"/>
  <c r="GW175" i="31"/>
  <c r="GX175" i="31"/>
  <c r="GY175" i="31"/>
  <c r="GZ175" i="31"/>
  <c r="HA175" i="31"/>
  <c r="HB175" i="31"/>
  <c r="HC175" i="31"/>
  <c r="HD175" i="31"/>
  <c r="HE175" i="31"/>
  <c r="HF175" i="31"/>
  <c r="HG175" i="31"/>
  <c r="HH175" i="31"/>
  <c r="DF176" i="31"/>
  <c r="DG176" i="31"/>
  <c r="DH176" i="31"/>
  <c r="DI176" i="31"/>
  <c r="DJ176" i="31"/>
  <c r="DK176" i="31"/>
  <c r="DL176" i="31"/>
  <c r="DM176" i="31"/>
  <c r="DN176" i="31"/>
  <c r="DO176" i="31"/>
  <c r="DP176" i="31"/>
  <c r="DQ176" i="31"/>
  <c r="DR176" i="31"/>
  <c r="DS176" i="31"/>
  <c r="DT176" i="31"/>
  <c r="DU176" i="31"/>
  <c r="DV176" i="31"/>
  <c r="DW176" i="31"/>
  <c r="DX176" i="31"/>
  <c r="DY176" i="31"/>
  <c r="DZ176" i="31"/>
  <c r="EA176" i="31"/>
  <c r="EB176" i="31"/>
  <c r="EC176" i="31"/>
  <c r="ED176" i="31"/>
  <c r="EE176" i="31"/>
  <c r="EF176" i="31"/>
  <c r="EG176" i="31"/>
  <c r="EH176" i="31"/>
  <c r="EI176" i="31"/>
  <c r="EJ176" i="31"/>
  <c r="EK176" i="31"/>
  <c r="EL176" i="31"/>
  <c r="EM176" i="31"/>
  <c r="EN176" i="31"/>
  <c r="EO176" i="31"/>
  <c r="EP176" i="31"/>
  <c r="EQ176" i="31"/>
  <c r="ER176" i="31"/>
  <c r="ES176" i="31"/>
  <c r="ET176" i="31"/>
  <c r="EU176" i="31"/>
  <c r="EV176" i="31"/>
  <c r="EW176" i="31"/>
  <c r="EX176" i="31"/>
  <c r="EY176" i="31"/>
  <c r="EZ176" i="31"/>
  <c r="FA176" i="31"/>
  <c r="FB176" i="31"/>
  <c r="FC176" i="31"/>
  <c r="FD176" i="31"/>
  <c r="FE176" i="31"/>
  <c r="FF176" i="31"/>
  <c r="FG176" i="31"/>
  <c r="FH176" i="31"/>
  <c r="FI176" i="31"/>
  <c r="FJ176" i="31"/>
  <c r="FK176" i="31"/>
  <c r="FL176" i="31"/>
  <c r="FM176" i="31"/>
  <c r="FN176" i="31"/>
  <c r="FO176" i="31"/>
  <c r="FP176" i="31"/>
  <c r="FQ176" i="31"/>
  <c r="FR176" i="31"/>
  <c r="FS176" i="31"/>
  <c r="FT176" i="31"/>
  <c r="FU176" i="31"/>
  <c r="FV176" i="31"/>
  <c r="FW176" i="31"/>
  <c r="FX176" i="31"/>
  <c r="FY176" i="31"/>
  <c r="FZ176" i="31"/>
  <c r="GA176" i="31"/>
  <c r="GB176" i="31"/>
  <c r="GC176" i="31"/>
  <c r="GD176" i="31"/>
  <c r="GE176" i="31"/>
  <c r="GF176" i="31"/>
  <c r="GG176" i="31"/>
  <c r="GH176" i="31"/>
  <c r="GI176" i="31"/>
  <c r="GJ176" i="31"/>
  <c r="GK176" i="31"/>
  <c r="GL176" i="31"/>
  <c r="GM176" i="31"/>
  <c r="GN176" i="31"/>
  <c r="GO176" i="31"/>
  <c r="GP176" i="31"/>
  <c r="GQ176" i="31"/>
  <c r="GR176" i="31"/>
  <c r="GS176" i="31"/>
  <c r="GT176" i="31"/>
  <c r="GU176" i="31"/>
  <c r="GV176" i="31"/>
  <c r="GW176" i="31"/>
  <c r="GX176" i="31"/>
  <c r="GY176" i="31"/>
  <c r="GZ176" i="31"/>
  <c r="HA176" i="31"/>
  <c r="HB176" i="31"/>
  <c r="HC176" i="31"/>
  <c r="HD176" i="31"/>
  <c r="HE176" i="31"/>
  <c r="HF176" i="31"/>
  <c r="HG176" i="31"/>
  <c r="HH176" i="31"/>
  <c r="DF177" i="31"/>
  <c r="DG177" i="31"/>
  <c r="DH177" i="31"/>
  <c r="DI177" i="31"/>
  <c r="DJ177" i="31"/>
  <c r="DK177" i="31"/>
  <c r="DL177" i="31"/>
  <c r="DM177" i="31"/>
  <c r="DN177" i="31"/>
  <c r="DO177" i="31"/>
  <c r="DP177" i="31"/>
  <c r="DQ177" i="31"/>
  <c r="DR177" i="31"/>
  <c r="DS177" i="31"/>
  <c r="DT177" i="31"/>
  <c r="DU177" i="31"/>
  <c r="DV177" i="31"/>
  <c r="DW177" i="31"/>
  <c r="DX177" i="31"/>
  <c r="DY177" i="31"/>
  <c r="DZ177" i="31"/>
  <c r="EA177" i="31"/>
  <c r="EB177" i="31"/>
  <c r="EC177" i="31"/>
  <c r="ED177" i="31"/>
  <c r="EE177" i="31"/>
  <c r="EF177" i="31"/>
  <c r="EG177" i="31"/>
  <c r="EH177" i="31"/>
  <c r="EI177" i="31"/>
  <c r="EJ177" i="31"/>
  <c r="EK177" i="31"/>
  <c r="EL177" i="31"/>
  <c r="EM177" i="31"/>
  <c r="EN177" i="31"/>
  <c r="EO177" i="31"/>
  <c r="EP177" i="31"/>
  <c r="EQ177" i="31"/>
  <c r="ER177" i="31"/>
  <c r="ES177" i="31"/>
  <c r="ET177" i="31"/>
  <c r="EU177" i="31"/>
  <c r="EV177" i="31"/>
  <c r="EW177" i="31"/>
  <c r="EX177" i="31"/>
  <c r="EY177" i="31"/>
  <c r="EZ177" i="31"/>
  <c r="FA177" i="31"/>
  <c r="FB177" i="31"/>
  <c r="FC177" i="31"/>
  <c r="FD177" i="31"/>
  <c r="FE177" i="31"/>
  <c r="FF177" i="31"/>
  <c r="FG177" i="31"/>
  <c r="FH177" i="31"/>
  <c r="FI177" i="31"/>
  <c r="FJ177" i="31"/>
  <c r="FK177" i="31"/>
  <c r="FL177" i="31"/>
  <c r="FM177" i="31"/>
  <c r="FN177" i="31"/>
  <c r="FO177" i="31"/>
  <c r="FP177" i="31"/>
  <c r="FQ177" i="31"/>
  <c r="FR177" i="31"/>
  <c r="FS177" i="31"/>
  <c r="FT177" i="31"/>
  <c r="FU177" i="31"/>
  <c r="FV177" i="31"/>
  <c r="FW177" i="31"/>
  <c r="FX177" i="31"/>
  <c r="FY177" i="31"/>
  <c r="FZ177" i="31"/>
  <c r="GA177" i="31"/>
  <c r="GB177" i="31"/>
  <c r="GC177" i="31"/>
  <c r="GD177" i="31"/>
  <c r="GE177" i="31"/>
  <c r="GF177" i="31"/>
  <c r="GG177" i="31"/>
  <c r="GH177" i="31"/>
  <c r="GI177" i="31"/>
  <c r="GJ177" i="31"/>
  <c r="GK177" i="31"/>
  <c r="GL177" i="31"/>
  <c r="GM177" i="31"/>
  <c r="GN177" i="31"/>
  <c r="GO177" i="31"/>
  <c r="GP177" i="31"/>
  <c r="GQ177" i="31"/>
  <c r="GR177" i="31"/>
  <c r="GS177" i="31"/>
  <c r="GT177" i="31"/>
  <c r="GU177" i="31"/>
  <c r="GV177" i="31"/>
  <c r="GW177" i="31"/>
  <c r="GX177" i="31"/>
  <c r="GY177" i="31"/>
  <c r="GZ177" i="31"/>
  <c r="HA177" i="31"/>
  <c r="HB177" i="31"/>
  <c r="HC177" i="31"/>
  <c r="HD177" i="31"/>
  <c r="HE177" i="31"/>
  <c r="HF177" i="31"/>
  <c r="HG177" i="31"/>
  <c r="HH177" i="31"/>
  <c r="DF178" i="31"/>
  <c r="DG178" i="31"/>
  <c r="DH178" i="31"/>
  <c r="DI178" i="31"/>
  <c r="DJ178" i="31"/>
  <c r="DK178" i="31"/>
  <c r="DL178" i="31"/>
  <c r="DM178" i="31"/>
  <c r="DN178" i="31"/>
  <c r="DO178" i="31"/>
  <c r="DP178" i="31"/>
  <c r="DQ178" i="31"/>
  <c r="DR178" i="31"/>
  <c r="DS178" i="31"/>
  <c r="DT178" i="31"/>
  <c r="DU178" i="31"/>
  <c r="DV178" i="31"/>
  <c r="DW178" i="31"/>
  <c r="DX178" i="31"/>
  <c r="DY178" i="31"/>
  <c r="DZ178" i="31"/>
  <c r="EA178" i="31"/>
  <c r="EB178" i="31"/>
  <c r="EC178" i="31"/>
  <c r="ED178" i="31"/>
  <c r="EE178" i="31"/>
  <c r="EF178" i="31"/>
  <c r="EG178" i="31"/>
  <c r="EH178" i="31"/>
  <c r="EI178" i="31"/>
  <c r="EJ178" i="31"/>
  <c r="EK178" i="31"/>
  <c r="EL178" i="31"/>
  <c r="EM178" i="31"/>
  <c r="EN178" i="31"/>
  <c r="EO178" i="31"/>
  <c r="EP178" i="31"/>
  <c r="EQ178" i="31"/>
  <c r="ER178" i="31"/>
  <c r="ES178" i="31"/>
  <c r="ET178" i="31"/>
  <c r="EU178" i="31"/>
  <c r="EV178" i="31"/>
  <c r="EW178" i="31"/>
  <c r="EX178" i="31"/>
  <c r="EY178" i="31"/>
  <c r="EZ178" i="31"/>
  <c r="FA178" i="31"/>
  <c r="FB178" i="31"/>
  <c r="FC178" i="31"/>
  <c r="FD178" i="31"/>
  <c r="FE178" i="31"/>
  <c r="FF178" i="31"/>
  <c r="FG178" i="31"/>
  <c r="FH178" i="31"/>
  <c r="FI178" i="31"/>
  <c r="FJ178" i="31"/>
  <c r="FK178" i="31"/>
  <c r="FL178" i="31"/>
  <c r="FM178" i="31"/>
  <c r="FN178" i="31"/>
  <c r="FO178" i="31"/>
  <c r="FP178" i="31"/>
  <c r="FQ178" i="31"/>
  <c r="FR178" i="31"/>
  <c r="FS178" i="31"/>
  <c r="FT178" i="31"/>
  <c r="FU178" i="31"/>
  <c r="FV178" i="31"/>
  <c r="FW178" i="31"/>
  <c r="FX178" i="31"/>
  <c r="FY178" i="31"/>
  <c r="FZ178" i="31"/>
  <c r="GA178" i="31"/>
  <c r="GB178" i="31"/>
  <c r="GC178" i="31"/>
  <c r="GD178" i="31"/>
  <c r="GE178" i="31"/>
  <c r="GF178" i="31"/>
  <c r="GG178" i="31"/>
  <c r="GH178" i="31"/>
  <c r="GI178" i="31"/>
  <c r="GJ178" i="31"/>
  <c r="GK178" i="31"/>
  <c r="GL178" i="31"/>
  <c r="GM178" i="31"/>
  <c r="GN178" i="31"/>
  <c r="GO178" i="31"/>
  <c r="GP178" i="31"/>
  <c r="GQ178" i="31"/>
  <c r="GR178" i="31"/>
  <c r="GS178" i="31"/>
  <c r="GT178" i="31"/>
  <c r="GU178" i="31"/>
  <c r="GV178" i="31"/>
  <c r="GW178" i="31"/>
  <c r="GX178" i="31"/>
  <c r="GY178" i="31"/>
  <c r="GZ178" i="31"/>
  <c r="HA178" i="31"/>
  <c r="HB178" i="31"/>
  <c r="HC178" i="31"/>
  <c r="HD178" i="31"/>
  <c r="HE178" i="31"/>
  <c r="HF178" i="31"/>
  <c r="HG178" i="31"/>
  <c r="HH178" i="31"/>
  <c r="DF179" i="31"/>
  <c r="DG179" i="31"/>
  <c r="DH179" i="31"/>
  <c r="DI179" i="31"/>
  <c r="DJ179" i="31"/>
  <c r="DK179" i="31"/>
  <c r="DL179" i="31"/>
  <c r="DM179" i="31"/>
  <c r="DN179" i="31"/>
  <c r="DO179" i="31"/>
  <c r="DP179" i="31"/>
  <c r="DQ179" i="31"/>
  <c r="DR179" i="31"/>
  <c r="DS179" i="31"/>
  <c r="DT179" i="31"/>
  <c r="DU179" i="31"/>
  <c r="DV179" i="31"/>
  <c r="DW179" i="31"/>
  <c r="DX179" i="31"/>
  <c r="DY179" i="31"/>
  <c r="DZ179" i="31"/>
  <c r="EA179" i="31"/>
  <c r="EB179" i="31"/>
  <c r="EC179" i="31"/>
  <c r="ED179" i="31"/>
  <c r="EE179" i="31"/>
  <c r="EF179" i="31"/>
  <c r="EG179" i="31"/>
  <c r="EH179" i="31"/>
  <c r="EI179" i="31"/>
  <c r="EJ179" i="31"/>
  <c r="EK179" i="31"/>
  <c r="EL179" i="31"/>
  <c r="EM179" i="31"/>
  <c r="EN179" i="31"/>
  <c r="EO179" i="31"/>
  <c r="EP179" i="31"/>
  <c r="EQ179" i="31"/>
  <c r="ER179" i="31"/>
  <c r="ES179" i="31"/>
  <c r="ET179" i="31"/>
  <c r="EU179" i="31"/>
  <c r="EV179" i="31"/>
  <c r="EW179" i="31"/>
  <c r="EX179" i="31"/>
  <c r="EY179" i="31"/>
  <c r="EZ179" i="31"/>
  <c r="FA179" i="31"/>
  <c r="FB179" i="31"/>
  <c r="FC179" i="31"/>
  <c r="FD179" i="31"/>
  <c r="FE179" i="31"/>
  <c r="FF179" i="31"/>
  <c r="FG179" i="31"/>
  <c r="FH179" i="31"/>
  <c r="FI179" i="31"/>
  <c r="FJ179" i="31"/>
  <c r="FK179" i="31"/>
  <c r="FL179" i="31"/>
  <c r="FM179" i="31"/>
  <c r="FN179" i="31"/>
  <c r="FO179" i="31"/>
  <c r="FP179" i="31"/>
  <c r="FQ179" i="31"/>
  <c r="FR179" i="31"/>
  <c r="FS179" i="31"/>
  <c r="FT179" i="31"/>
  <c r="FU179" i="31"/>
  <c r="FV179" i="31"/>
  <c r="FW179" i="31"/>
  <c r="FX179" i="31"/>
  <c r="FY179" i="31"/>
  <c r="FZ179" i="31"/>
  <c r="GA179" i="31"/>
  <c r="GB179" i="31"/>
  <c r="GC179" i="31"/>
  <c r="GD179" i="31"/>
  <c r="GE179" i="31"/>
  <c r="GF179" i="31"/>
  <c r="GG179" i="31"/>
  <c r="GH179" i="31"/>
  <c r="GI179" i="31"/>
  <c r="GJ179" i="31"/>
  <c r="GK179" i="31"/>
  <c r="GL179" i="31"/>
  <c r="GM179" i="31"/>
  <c r="GN179" i="31"/>
  <c r="GO179" i="31"/>
  <c r="GP179" i="31"/>
  <c r="GQ179" i="31"/>
  <c r="GR179" i="31"/>
  <c r="GS179" i="31"/>
  <c r="GT179" i="31"/>
  <c r="GU179" i="31"/>
  <c r="GV179" i="31"/>
  <c r="GW179" i="31"/>
  <c r="GX179" i="31"/>
  <c r="GY179" i="31"/>
  <c r="GZ179" i="31"/>
  <c r="HA179" i="31"/>
  <c r="HB179" i="31"/>
  <c r="HC179" i="31"/>
  <c r="HD179" i="31"/>
  <c r="HE179" i="31"/>
  <c r="HF179" i="31"/>
  <c r="HG179" i="31"/>
  <c r="HH179" i="31"/>
  <c r="DF180" i="31"/>
  <c r="DG180" i="31"/>
  <c r="DH180" i="31"/>
  <c r="DI180" i="31"/>
  <c r="DJ180" i="31"/>
  <c r="DK180" i="31"/>
  <c r="DL180" i="31"/>
  <c r="DM180" i="31"/>
  <c r="DN180" i="31"/>
  <c r="DO180" i="31"/>
  <c r="DP180" i="31"/>
  <c r="DQ180" i="31"/>
  <c r="DR180" i="31"/>
  <c r="DS180" i="31"/>
  <c r="DT180" i="31"/>
  <c r="DU180" i="31"/>
  <c r="DV180" i="31"/>
  <c r="DW180" i="31"/>
  <c r="DX180" i="31"/>
  <c r="DY180" i="31"/>
  <c r="DZ180" i="31"/>
  <c r="EA180" i="31"/>
  <c r="EB180" i="31"/>
  <c r="EC180" i="31"/>
  <c r="ED180" i="31"/>
  <c r="EE180" i="31"/>
  <c r="EF180" i="31"/>
  <c r="EG180" i="31"/>
  <c r="EH180" i="31"/>
  <c r="EI180" i="31"/>
  <c r="EJ180" i="31"/>
  <c r="EK180" i="31"/>
  <c r="EL180" i="31"/>
  <c r="EM180" i="31"/>
  <c r="EN180" i="31"/>
  <c r="EO180" i="31"/>
  <c r="EP180" i="31"/>
  <c r="EQ180" i="31"/>
  <c r="ER180" i="31"/>
  <c r="ES180" i="31"/>
  <c r="ET180" i="31"/>
  <c r="EU180" i="31"/>
  <c r="EV180" i="31"/>
  <c r="EW180" i="31"/>
  <c r="EX180" i="31"/>
  <c r="EY180" i="31"/>
  <c r="EZ180" i="31"/>
  <c r="FA180" i="31"/>
  <c r="FB180" i="31"/>
  <c r="FC180" i="31"/>
  <c r="FD180" i="31"/>
  <c r="FE180" i="31"/>
  <c r="FF180" i="31"/>
  <c r="FG180" i="31"/>
  <c r="FH180" i="31"/>
  <c r="FI180" i="31"/>
  <c r="FJ180" i="31"/>
  <c r="FK180" i="31"/>
  <c r="FL180" i="31"/>
  <c r="FM180" i="31"/>
  <c r="FN180" i="31"/>
  <c r="FO180" i="31"/>
  <c r="FP180" i="31"/>
  <c r="FQ180" i="31"/>
  <c r="FR180" i="31"/>
  <c r="FS180" i="31"/>
  <c r="FT180" i="31"/>
  <c r="FU180" i="31"/>
  <c r="FV180" i="31"/>
  <c r="FW180" i="31"/>
  <c r="FX180" i="31"/>
  <c r="FY180" i="31"/>
  <c r="FZ180" i="31"/>
  <c r="GA180" i="31"/>
  <c r="GB180" i="31"/>
  <c r="GC180" i="31"/>
  <c r="GD180" i="31"/>
  <c r="GE180" i="31"/>
  <c r="GF180" i="31"/>
  <c r="GG180" i="31"/>
  <c r="GH180" i="31"/>
  <c r="GI180" i="31"/>
  <c r="GJ180" i="31"/>
  <c r="GK180" i="31"/>
  <c r="GL180" i="31"/>
  <c r="GM180" i="31"/>
  <c r="GN180" i="31"/>
  <c r="GO180" i="31"/>
  <c r="GP180" i="31"/>
  <c r="GQ180" i="31"/>
  <c r="GR180" i="31"/>
  <c r="GS180" i="31"/>
  <c r="GT180" i="31"/>
  <c r="GU180" i="31"/>
  <c r="GV180" i="31"/>
  <c r="GW180" i="31"/>
  <c r="GX180" i="31"/>
  <c r="GY180" i="31"/>
  <c r="GZ180" i="31"/>
  <c r="HA180" i="31"/>
  <c r="HB180" i="31"/>
  <c r="HC180" i="31"/>
  <c r="HD180" i="31"/>
  <c r="HE180" i="31"/>
  <c r="HF180" i="31"/>
  <c r="HG180" i="31"/>
  <c r="HH180" i="31"/>
  <c r="DF181" i="31"/>
  <c r="DG181" i="31"/>
  <c r="DH181" i="31"/>
  <c r="DI181" i="31"/>
  <c r="DJ181" i="31"/>
  <c r="DK181" i="31"/>
  <c r="DL181" i="31"/>
  <c r="DM181" i="31"/>
  <c r="DN181" i="31"/>
  <c r="DO181" i="31"/>
  <c r="DP181" i="31"/>
  <c r="DQ181" i="31"/>
  <c r="DR181" i="31"/>
  <c r="DS181" i="31"/>
  <c r="DT181" i="31"/>
  <c r="DU181" i="31"/>
  <c r="DV181" i="31"/>
  <c r="DW181" i="31"/>
  <c r="DX181" i="31"/>
  <c r="DY181" i="31"/>
  <c r="DZ181" i="31"/>
  <c r="EA181" i="31"/>
  <c r="EB181" i="31"/>
  <c r="EC181" i="31"/>
  <c r="ED181" i="31"/>
  <c r="EE181" i="31"/>
  <c r="EF181" i="31"/>
  <c r="EG181" i="31"/>
  <c r="EH181" i="31"/>
  <c r="EI181" i="31"/>
  <c r="EJ181" i="31"/>
  <c r="EK181" i="31"/>
  <c r="EL181" i="31"/>
  <c r="EM181" i="31"/>
  <c r="EN181" i="31"/>
  <c r="EO181" i="31"/>
  <c r="EP181" i="31"/>
  <c r="EQ181" i="31"/>
  <c r="ER181" i="31"/>
  <c r="ES181" i="31"/>
  <c r="ET181" i="31"/>
  <c r="EU181" i="31"/>
  <c r="EV181" i="31"/>
  <c r="EW181" i="31"/>
  <c r="EX181" i="31"/>
  <c r="EY181" i="31"/>
  <c r="EZ181" i="31"/>
  <c r="FA181" i="31"/>
  <c r="FB181" i="31"/>
  <c r="FC181" i="31"/>
  <c r="FD181" i="31"/>
  <c r="FE181" i="31"/>
  <c r="FF181" i="31"/>
  <c r="FG181" i="31"/>
  <c r="FH181" i="31"/>
  <c r="FI181" i="31"/>
  <c r="FJ181" i="31"/>
  <c r="FK181" i="31"/>
  <c r="FL181" i="31"/>
  <c r="FM181" i="31"/>
  <c r="FN181" i="31"/>
  <c r="FO181" i="31"/>
  <c r="FP181" i="31"/>
  <c r="FQ181" i="31"/>
  <c r="FR181" i="31"/>
  <c r="FS181" i="31"/>
  <c r="FT181" i="31"/>
  <c r="FU181" i="31"/>
  <c r="FV181" i="31"/>
  <c r="FW181" i="31"/>
  <c r="FX181" i="31"/>
  <c r="FY181" i="31"/>
  <c r="FZ181" i="31"/>
  <c r="GA181" i="31"/>
  <c r="GB181" i="31"/>
  <c r="GC181" i="31"/>
  <c r="GD181" i="31"/>
  <c r="GE181" i="31"/>
  <c r="GF181" i="31"/>
  <c r="GG181" i="31"/>
  <c r="GH181" i="31"/>
  <c r="GI181" i="31"/>
  <c r="GJ181" i="31"/>
  <c r="GK181" i="31"/>
  <c r="GL181" i="31"/>
  <c r="GM181" i="31"/>
  <c r="GN181" i="31"/>
  <c r="GO181" i="31"/>
  <c r="GP181" i="31"/>
  <c r="GQ181" i="31"/>
  <c r="GR181" i="31"/>
  <c r="GS181" i="31"/>
  <c r="GT181" i="31"/>
  <c r="GU181" i="31"/>
  <c r="GV181" i="31"/>
  <c r="GW181" i="31"/>
  <c r="GX181" i="31"/>
  <c r="GY181" i="31"/>
  <c r="GZ181" i="31"/>
  <c r="HA181" i="31"/>
  <c r="HB181" i="31"/>
  <c r="HC181" i="31"/>
  <c r="HD181" i="31"/>
  <c r="HE181" i="31"/>
  <c r="HF181" i="31"/>
  <c r="HG181" i="31"/>
  <c r="HH181" i="31"/>
  <c r="DF182" i="31"/>
  <c r="DG182" i="31"/>
  <c r="DH182" i="31"/>
  <c r="DI182" i="31"/>
  <c r="DJ182" i="31"/>
  <c r="DK182" i="31"/>
  <c r="DL182" i="31"/>
  <c r="DM182" i="31"/>
  <c r="DN182" i="31"/>
  <c r="DO182" i="31"/>
  <c r="DP182" i="31"/>
  <c r="DQ182" i="31"/>
  <c r="DR182" i="31"/>
  <c r="DS182" i="31"/>
  <c r="DT182" i="31"/>
  <c r="DU182" i="31"/>
  <c r="DV182" i="31"/>
  <c r="DW182" i="31"/>
  <c r="DX182" i="31"/>
  <c r="DY182" i="31"/>
  <c r="DZ182" i="31"/>
  <c r="EA182" i="31"/>
  <c r="EB182" i="31"/>
  <c r="EC182" i="31"/>
  <c r="ED182" i="31"/>
  <c r="EE182" i="31"/>
  <c r="EF182" i="31"/>
  <c r="EG182" i="31"/>
  <c r="EH182" i="31"/>
  <c r="EI182" i="31"/>
  <c r="EJ182" i="31"/>
  <c r="EK182" i="31"/>
  <c r="EL182" i="31"/>
  <c r="EM182" i="31"/>
  <c r="EN182" i="31"/>
  <c r="EO182" i="31"/>
  <c r="EP182" i="31"/>
  <c r="EQ182" i="31"/>
  <c r="ER182" i="31"/>
  <c r="ES182" i="31"/>
  <c r="ET182" i="31"/>
  <c r="EU182" i="31"/>
  <c r="EV182" i="31"/>
  <c r="EW182" i="31"/>
  <c r="EX182" i="31"/>
  <c r="EY182" i="31"/>
  <c r="EZ182" i="31"/>
  <c r="FA182" i="31"/>
  <c r="FB182" i="31"/>
  <c r="FC182" i="31"/>
  <c r="FD182" i="31"/>
  <c r="FE182" i="31"/>
  <c r="FF182" i="31"/>
  <c r="FG182" i="31"/>
  <c r="FH182" i="31"/>
  <c r="FI182" i="31"/>
  <c r="FJ182" i="31"/>
  <c r="FK182" i="31"/>
  <c r="FL182" i="31"/>
  <c r="FM182" i="31"/>
  <c r="FN182" i="31"/>
  <c r="FO182" i="31"/>
  <c r="FP182" i="31"/>
  <c r="FQ182" i="31"/>
  <c r="FR182" i="31"/>
  <c r="FS182" i="31"/>
  <c r="FT182" i="31"/>
  <c r="FU182" i="31"/>
  <c r="FV182" i="31"/>
  <c r="FW182" i="31"/>
  <c r="FX182" i="31"/>
  <c r="FY182" i="31"/>
  <c r="FZ182" i="31"/>
  <c r="GA182" i="31"/>
  <c r="GB182" i="31"/>
  <c r="GC182" i="31"/>
  <c r="GD182" i="31"/>
  <c r="GE182" i="31"/>
  <c r="GF182" i="31"/>
  <c r="GG182" i="31"/>
  <c r="GH182" i="31"/>
  <c r="GI182" i="31"/>
  <c r="GJ182" i="31"/>
  <c r="GK182" i="31"/>
  <c r="GL182" i="31"/>
  <c r="GM182" i="31"/>
  <c r="GN182" i="31"/>
  <c r="GO182" i="31"/>
  <c r="GP182" i="31"/>
  <c r="GQ182" i="31"/>
  <c r="GR182" i="31"/>
  <c r="GS182" i="31"/>
  <c r="GT182" i="31"/>
  <c r="GU182" i="31"/>
  <c r="GV182" i="31"/>
  <c r="GW182" i="31"/>
  <c r="GX182" i="31"/>
  <c r="GY182" i="31"/>
  <c r="GZ182" i="31"/>
  <c r="HA182" i="31"/>
  <c r="HB182" i="31"/>
  <c r="HC182" i="31"/>
  <c r="HD182" i="31"/>
  <c r="HE182" i="31"/>
  <c r="HF182" i="31"/>
  <c r="HG182" i="31"/>
  <c r="HH182" i="31"/>
  <c r="DF183" i="31"/>
  <c r="DG183" i="31"/>
  <c r="DH183" i="31"/>
  <c r="DI183" i="31"/>
  <c r="DJ183" i="31"/>
  <c r="DK183" i="31"/>
  <c r="DL183" i="31"/>
  <c r="DM183" i="31"/>
  <c r="DN183" i="31"/>
  <c r="DO183" i="31"/>
  <c r="DP183" i="31"/>
  <c r="DQ183" i="31"/>
  <c r="DR183" i="31"/>
  <c r="DS183" i="31"/>
  <c r="DT183" i="31"/>
  <c r="DU183" i="31"/>
  <c r="DV183" i="31"/>
  <c r="DW183" i="31"/>
  <c r="DX183" i="31"/>
  <c r="DY183" i="31"/>
  <c r="DZ183" i="31"/>
  <c r="EA183" i="31"/>
  <c r="EB183" i="31"/>
  <c r="EC183" i="31"/>
  <c r="ED183" i="31"/>
  <c r="EE183" i="31"/>
  <c r="EF183" i="31"/>
  <c r="EG183" i="31"/>
  <c r="EH183" i="31"/>
  <c r="EI183" i="31"/>
  <c r="EJ183" i="31"/>
  <c r="EK183" i="31"/>
  <c r="EL183" i="31"/>
  <c r="EM183" i="31"/>
  <c r="EN183" i="31"/>
  <c r="EO183" i="31"/>
  <c r="EP183" i="31"/>
  <c r="EQ183" i="31"/>
  <c r="ER183" i="31"/>
  <c r="ES183" i="31"/>
  <c r="ET183" i="31"/>
  <c r="EU183" i="31"/>
  <c r="EV183" i="31"/>
  <c r="EW183" i="31"/>
  <c r="EX183" i="31"/>
  <c r="EY183" i="31"/>
  <c r="EZ183" i="31"/>
  <c r="FA183" i="31"/>
  <c r="FB183" i="31"/>
  <c r="FC183" i="31"/>
  <c r="FD183" i="31"/>
  <c r="FE183" i="31"/>
  <c r="FF183" i="31"/>
  <c r="FG183" i="31"/>
  <c r="FH183" i="31"/>
  <c r="FI183" i="31"/>
  <c r="FJ183" i="31"/>
  <c r="FK183" i="31"/>
  <c r="FL183" i="31"/>
  <c r="FM183" i="31"/>
  <c r="FN183" i="31"/>
  <c r="FO183" i="31"/>
  <c r="FP183" i="31"/>
  <c r="FQ183" i="31"/>
  <c r="FR183" i="31"/>
  <c r="FS183" i="31"/>
  <c r="FT183" i="31"/>
  <c r="FU183" i="31"/>
  <c r="FV183" i="31"/>
  <c r="FW183" i="31"/>
  <c r="FX183" i="31"/>
  <c r="FY183" i="31"/>
  <c r="FZ183" i="31"/>
  <c r="GA183" i="31"/>
  <c r="GB183" i="31"/>
  <c r="GC183" i="31"/>
  <c r="GD183" i="31"/>
  <c r="GE183" i="31"/>
  <c r="GF183" i="31"/>
  <c r="GG183" i="31"/>
  <c r="GH183" i="31"/>
  <c r="GI183" i="31"/>
  <c r="GJ183" i="31"/>
  <c r="GK183" i="31"/>
  <c r="GL183" i="31"/>
  <c r="GM183" i="31"/>
  <c r="GN183" i="31"/>
  <c r="GO183" i="31"/>
  <c r="GP183" i="31"/>
  <c r="GQ183" i="31"/>
  <c r="GR183" i="31"/>
  <c r="GS183" i="31"/>
  <c r="GT183" i="31"/>
  <c r="GU183" i="31"/>
  <c r="GV183" i="31"/>
  <c r="GW183" i="31"/>
  <c r="GX183" i="31"/>
  <c r="GY183" i="31"/>
  <c r="GZ183" i="31"/>
  <c r="HA183" i="31"/>
  <c r="HB183" i="31"/>
  <c r="HC183" i="31"/>
  <c r="HD183" i="31"/>
  <c r="HE183" i="31"/>
  <c r="HF183" i="31"/>
  <c r="HG183" i="31"/>
  <c r="HH183" i="31"/>
  <c r="DF184" i="31"/>
  <c r="DG184" i="31"/>
  <c r="DH184" i="31"/>
  <c r="DI184" i="31"/>
  <c r="DJ184" i="31"/>
  <c r="DK184" i="31"/>
  <c r="DL184" i="31"/>
  <c r="DM184" i="31"/>
  <c r="DN184" i="31"/>
  <c r="DO184" i="31"/>
  <c r="DP184" i="31"/>
  <c r="DQ184" i="31"/>
  <c r="DR184" i="31"/>
  <c r="DS184" i="31"/>
  <c r="DT184" i="31"/>
  <c r="DU184" i="31"/>
  <c r="DV184" i="31"/>
  <c r="DW184" i="31"/>
  <c r="DX184" i="31"/>
  <c r="DY184" i="31"/>
  <c r="DZ184" i="31"/>
  <c r="EA184" i="31"/>
  <c r="EB184" i="31"/>
  <c r="EC184" i="31"/>
  <c r="ED184" i="31"/>
  <c r="EE184" i="31"/>
  <c r="EF184" i="31"/>
  <c r="EG184" i="31"/>
  <c r="EH184" i="31"/>
  <c r="EI184" i="31"/>
  <c r="EJ184" i="31"/>
  <c r="EK184" i="31"/>
  <c r="EL184" i="31"/>
  <c r="EM184" i="31"/>
  <c r="EN184" i="31"/>
  <c r="EO184" i="31"/>
  <c r="EP184" i="31"/>
  <c r="EQ184" i="31"/>
  <c r="ER184" i="31"/>
  <c r="ES184" i="31"/>
  <c r="ET184" i="31"/>
  <c r="EU184" i="31"/>
  <c r="EV184" i="31"/>
  <c r="EW184" i="31"/>
  <c r="EX184" i="31"/>
  <c r="EY184" i="31"/>
  <c r="EZ184" i="31"/>
  <c r="FA184" i="31"/>
  <c r="FB184" i="31"/>
  <c r="FC184" i="31"/>
  <c r="FD184" i="31"/>
  <c r="FE184" i="31"/>
  <c r="FF184" i="31"/>
  <c r="FG184" i="31"/>
  <c r="FH184" i="31"/>
  <c r="FI184" i="31"/>
  <c r="FJ184" i="31"/>
  <c r="FK184" i="31"/>
  <c r="FL184" i="31"/>
  <c r="FM184" i="31"/>
  <c r="FN184" i="31"/>
  <c r="FO184" i="31"/>
  <c r="FP184" i="31"/>
  <c r="FQ184" i="31"/>
  <c r="FR184" i="31"/>
  <c r="FS184" i="31"/>
  <c r="FT184" i="31"/>
  <c r="FU184" i="31"/>
  <c r="FV184" i="31"/>
  <c r="FW184" i="31"/>
  <c r="FX184" i="31"/>
  <c r="FY184" i="31"/>
  <c r="FZ184" i="31"/>
  <c r="GA184" i="31"/>
  <c r="GB184" i="31"/>
  <c r="GC184" i="31"/>
  <c r="GD184" i="31"/>
  <c r="GE184" i="31"/>
  <c r="GF184" i="31"/>
  <c r="GG184" i="31"/>
  <c r="GH184" i="31"/>
  <c r="GI184" i="31"/>
  <c r="GJ184" i="31"/>
  <c r="GK184" i="31"/>
  <c r="GL184" i="31"/>
  <c r="GM184" i="31"/>
  <c r="GN184" i="31"/>
  <c r="GO184" i="31"/>
  <c r="GP184" i="31"/>
  <c r="GQ184" i="31"/>
  <c r="GR184" i="31"/>
  <c r="GS184" i="31"/>
  <c r="GT184" i="31"/>
  <c r="GU184" i="31"/>
  <c r="GV184" i="31"/>
  <c r="GW184" i="31"/>
  <c r="GX184" i="31"/>
  <c r="GY184" i="31"/>
  <c r="GZ184" i="31"/>
  <c r="HA184" i="31"/>
  <c r="HB184" i="31"/>
  <c r="HC184" i="31"/>
  <c r="HD184" i="31"/>
  <c r="HE184" i="31"/>
  <c r="HF184" i="31"/>
  <c r="HG184" i="31"/>
  <c r="HH184" i="31"/>
  <c r="DF185" i="31"/>
  <c r="DG185" i="31"/>
  <c r="DH185" i="31"/>
  <c r="DI185" i="31"/>
  <c r="DJ185" i="31"/>
  <c r="DK185" i="31"/>
  <c r="DL185" i="31"/>
  <c r="DM185" i="31"/>
  <c r="DN185" i="31"/>
  <c r="DO185" i="31"/>
  <c r="DP185" i="31"/>
  <c r="DQ185" i="31"/>
  <c r="DR185" i="31"/>
  <c r="DS185" i="31"/>
  <c r="DT185" i="31"/>
  <c r="DU185" i="31"/>
  <c r="DV185" i="31"/>
  <c r="DW185" i="31"/>
  <c r="DX185" i="31"/>
  <c r="DY185" i="31"/>
  <c r="DZ185" i="31"/>
  <c r="EA185" i="31"/>
  <c r="EB185" i="31"/>
  <c r="EC185" i="31"/>
  <c r="ED185" i="31"/>
  <c r="EE185" i="31"/>
  <c r="EF185" i="31"/>
  <c r="EG185" i="31"/>
  <c r="EH185" i="31"/>
  <c r="EI185" i="31"/>
  <c r="EJ185" i="31"/>
  <c r="EK185" i="31"/>
  <c r="EL185" i="31"/>
  <c r="EM185" i="31"/>
  <c r="EN185" i="31"/>
  <c r="EO185" i="31"/>
  <c r="EP185" i="31"/>
  <c r="EQ185" i="31"/>
  <c r="ER185" i="31"/>
  <c r="ES185" i="31"/>
  <c r="ET185" i="31"/>
  <c r="EU185" i="31"/>
  <c r="EV185" i="31"/>
  <c r="EW185" i="31"/>
  <c r="EX185" i="31"/>
  <c r="EY185" i="31"/>
  <c r="EZ185" i="31"/>
  <c r="FA185" i="31"/>
  <c r="FB185" i="31"/>
  <c r="FC185" i="31"/>
  <c r="FD185" i="31"/>
  <c r="FE185" i="31"/>
  <c r="FF185" i="31"/>
  <c r="FG185" i="31"/>
  <c r="FH185" i="31"/>
  <c r="FI185" i="31"/>
  <c r="FJ185" i="31"/>
  <c r="FK185" i="31"/>
  <c r="FL185" i="31"/>
  <c r="FM185" i="31"/>
  <c r="FN185" i="31"/>
  <c r="FO185" i="31"/>
  <c r="FP185" i="31"/>
  <c r="FQ185" i="31"/>
  <c r="FR185" i="31"/>
  <c r="FS185" i="31"/>
  <c r="FT185" i="31"/>
  <c r="FU185" i="31"/>
  <c r="FV185" i="31"/>
  <c r="FW185" i="31"/>
  <c r="FX185" i="31"/>
  <c r="FY185" i="31"/>
  <c r="FZ185" i="31"/>
  <c r="GA185" i="31"/>
  <c r="GB185" i="31"/>
  <c r="GC185" i="31"/>
  <c r="GD185" i="31"/>
  <c r="GE185" i="31"/>
  <c r="GF185" i="31"/>
  <c r="GG185" i="31"/>
  <c r="GH185" i="31"/>
  <c r="GI185" i="31"/>
  <c r="GJ185" i="31"/>
  <c r="GK185" i="31"/>
  <c r="GL185" i="31"/>
  <c r="GM185" i="31"/>
  <c r="GN185" i="31"/>
  <c r="GO185" i="31"/>
  <c r="GP185" i="31"/>
  <c r="GQ185" i="31"/>
  <c r="GR185" i="31"/>
  <c r="GS185" i="31"/>
  <c r="GT185" i="31"/>
  <c r="GU185" i="31"/>
  <c r="GV185" i="31"/>
  <c r="GW185" i="31"/>
  <c r="GX185" i="31"/>
  <c r="GY185" i="31"/>
  <c r="GZ185" i="31"/>
  <c r="HA185" i="31"/>
  <c r="HB185" i="31"/>
  <c r="HC185" i="31"/>
  <c r="HD185" i="31"/>
  <c r="HE185" i="31"/>
  <c r="HF185" i="31"/>
  <c r="HG185" i="31"/>
  <c r="HH185" i="31"/>
  <c r="DF186" i="31"/>
  <c r="DG186" i="31"/>
  <c r="DH186" i="31"/>
  <c r="DI186" i="31"/>
  <c r="DJ186" i="31"/>
  <c r="DK186" i="31"/>
  <c r="DL186" i="31"/>
  <c r="DM186" i="31"/>
  <c r="DN186" i="31"/>
  <c r="DO186" i="31"/>
  <c r="DP186" i="31"/>
  <c r="DQ186" i="31"/>
  <c r="DR186" i="31"/>
  <c r="DS186" i="31"/>
  <c r="DT186" i="31"/>
  <c r="DU186" i="31"/>
  <c r="DV186" i="31"/>
  <c r="DW186" i="31"/>
  <c r="DX186" i="31"/>
  <c r="DY186" i="31"/>
  <c r="DZ186" i="31"/>
  <c r="EA186" i="31"/>
  <c r="EB186" i="31"/>
  <c r="EC186" i="31"/>
  <c r="ED186" i="31"/>
  <c r="EE186" i="31"/>
  <c r="EF186" i="31"/>
  <c r="EG186" i="31"/>
  <c r="EH186" i="31"/>
  <c r="EI186" i="31"/>
  <c r="EJ186" i="31"/>
  <c r="EK186" i="31"/>
  <c r="EL186" i="31"/>
  <c r="EM186" i="31"/>
  <c r="EN186" i="31"/>
  <c r="EO186" i="31"/>
  <c r="EP186" i="31"/>
  <c r="EQ186" i="31"/>
  <c r="ER186" i="31"/>
  <c r="ES186" i="31"/>
  <c r="ET186" i="31"/>
  <c r="EU186" i="31"/>
  <c r="EV186" i="31"/>
  <c r="EW186" i="31"/>
  <c r="EX186" i="31"/>
  <c r="EY186" i="31"/>
  <c r="EZ186" i="31"/>
  <c r="FA186" i="31"/>
  <c r="FB186" i="31"/>
  <c r="FC186" i="31"/>
  <c r="FD186" i="31"/>
  <c r="FE186" i="31"/>
  <c r="FF186" i="31"/>
  <c r="FG186" i="31"/>
  <c r="FH186" i="31"/>
  <c r="FI186" i="31"/>
  <c r="FJ186" i="31"/>
  <c r="FK186" i="31"/>
  <c r="FL186" i="31"/>
  <c r="FM186" i="31"/>
  <c r="FN186" i="31"/>
  <c r="FO186" i="31"/>
  <c r="FP186" i="31"/>
  <c r="FQ186" i="31"/>
  <c r="FR186" i="31"/>
  <c r="FS186" i="31"/>
  <c r="FT186" i="31"/>
  <c r="FU186" i="31"/>
  <c r="FV186" i="31"/>
  <c r="FW186" i="31"/>
  <c r="FX186" i="31"/>
  <c r="FY186" i="31"/>
  <c r="FZ186" i="31"/>
  <c r="GA186" i="31"/>
  <c r="GB186" i="31"/>
  <c r="GC186" i="31"/>
  <c r="GD186" i="31"/>
  <c r="GE186" i="31"/>
  <c r="GF186" i="31"/>
  <c r="GG186" i="31"/>
  <c r="GH186" i="31"/>
  <c r="GI186" i="31"/>
  <c r="GJ186" i="31"/>
  <c r="GK186" i="31"/>
  <c r="GL186" i="31"/>
  <c r="GM186" i="31"/>
  <c r="GN186" i="31"/>
  <c r="GO186" i="31"/>
  <c r="GP186" i="31"/>
  <c r="GQ186" i="31"/>
  <c r="GR186" i="31"/>
  <c r="GS186" i="31"/>
  <c r="GT186" i="31"/>
  <c r="GU186" i="31"/>
  <c r="GV186" i="31"/>
  <c r="GW186" i="31"/>
  <c r="GX186" i="31"/>
  <c r="GY186" i="31"/>
  <c r="GZ186" i="31"/>
  <c r="HA186" i="31"/>
  <c r="HB186" i="31"/>
  <c r="HC186" i="31"/>
  <c r="HD186" i="31"/>
  <c r="HE186" i="31"/>
  <c r="HF186" i="31"/>
  <c r="HG186" i="31"/>
  <c r="HH186" i="31"/>
  <c r="DF187" i="31"/>
  <c r="DG187" i="31"/>
  <c r="DH187" i="31"/>
  <c r="DI187" i="31"/>
  <c r="DJ187" i="31"/>
  <c r="DK187" i="31"/>
  <c r="DL187" i="31"/>
  <c r="DM187" i="31"/>
  <c r="DN187" i="31"/>
  <c r="DO187" i="31"/>
  <c r="DP187" i="31"/>
  <c r="DQ187" i="31"/>
  <c r="DR187" i="31"/>
  <c r="DS187" i="31"/>
  <c r="DT187" i="31"/>
  <c r="DU187" i="31"/>
  <c r="DV187" i="31"/>
  <c r="DW187" i="31"/>
  <c r="DX187" i="31"/>
  <c r="DY187" i="31"/>
  <c r="DZ187" i="31"/>
  <c r="EA187" i="31"/>
  <c r="EB187" i="31"/>
  <c r="EC187" i="31"/>
  <c r="ED187" i="31"/>
  <c r="EE187" i="31"/>
  <c r="EF187" i="31"/>
  <c r="EG187" i="31"/>
  <c r="EH187" i="31"/>
  <c r="EI187" i="31"/>
  <c r="EJ187" i="31"/>
  <c r="EK187" i="31"/>
  <c r="EL187" i="31"/>
  <c r="EM187" i="31"/>
  <c r="EN187" i="31"/>
  <c r="EO187" i="31"/>
  <c r="EP187" i="31"/>
  <c r="EQ187" i="31"/>
  <c r="ER187" i="31"/>
  <c r="ES187" i="31"/>
  <c r="ET187" i="31"/>
  <c r="EU187" i="31"/>
  <c r="EV187" i="31"/>
  <c r="EW187" i="31"/>
  <c r="EX187" i="31"/>
  <c r="EY187" i="31"/>
  <c r="EZ187" i="31"/>
  <c r="FA187" i="31"/>
  <c r="FB187" i="31"/>
  <c r="FC187" i="31"/>
  <c r="FD187" i="31"/>
  <c r="FE187" i="31"/>
  <c r="FF187" i="31"/>
  <c r="FG187" i="31"/>
  <c r="FH187" i="31"/>
  <c r="FI187" i="31"/>
  <c r="FJ187" i="31"/>
  <c r="FK187" i="31"/>
  <c r="FL187" i="31"/>
  <c r="FM187" i="31"/>
  <c r="FN187" i="31"/>
  <c r="FO187" i="31"/>
  <c r="FP187" i="31"/>
  <c r="FQ187" i="31"/>
  <c r="FR187" i="31"/>
  <c r="FS187" i="31"/>
  <c r="FT187" i="31"/>
  <c r="FU187" i="31"/>
  <c r="FV187" i="31"/>
  <c r="FW187" i="31"/>
  <c r="FX187" i="31"/>
  <c r="FY187" i="31"/>
  <c r="FZ187" i="31"/>
  <c r="GA187" i="31"/>
  <c r="GB187" i="31"/>
  <c r="GC187" i="31"/>
  <c r="GD187" i="31"/>
  <c r="GE187" i="31"/>
  <c r="GF187" i="31"/>
  <c r="GG187" i="31"/>
  <c r="GH187" i="31"/>
  <c r="GI187" i="31"/>
  <c r="GJ187" i="31"/>
  <c r="GK187" i="31"/>
  <c r="GL187" i="31"/>
  <c r="GM187" i="31"/>
  <c r="GN187" i="31"/>
  <c r="GO187" i="31"/>
  <c r="GP187" i="31"/>
  <c r="GQ187" i="31"/>
  <c r="GR187" i="31"/>
  <c r="GS187" i="31"/>
  <c r="GT187" i="31"/>
  <c r="GU187" i="31"/>
  <c r="GV187" i="31"/>
  <c r="GW187" i="31"/>
  <c r="GX187" i="31"/>
  <c r="GY187" i="31"/>
  <c r="GZ187" i="31"/>
  <c r="HA187" i="31"/>
  <c r="HB187" i="31"/>
  <c r="HC187" i="31"/>
  <c r="HD187" i="31"/>
  <c r="HE187" i="31"/>
  <c r="HF187" i="31"/>
  <c r="HG187" i="31"/>
  <c r="HH187" i="31"/>
  <c r="DF188" i="31"/>
  <c r="DG188" i="31"/>
  <c r="DH188" i="31"/>
  <c r="DI188" i="31"/>
  <c r="DJ188" i="31"/>
  <c r="DK188" i="31"/>
  <c r="DL188" i="31"/>
  <c r="DM188" i="31"/>
  <c r="DN188" i="31"/>
  <c r="DO188" i="31"/>
  <c r="DP188" i="31"/>
  <c r="DQ188" i="31"/>
  <c r="DR188" i="31"/>
  <c r="DS188" i="31"/>
  <c r="DT188" i="31"/>
  <c r="DU188" i="31"/>
  <c r="DV188" i="31"/>
  <c r="DW188" i="31"/>
  <c r="DX188" i="31"/>
  <c r="DY188" i="31"/>
  <c r="DZ188" i="31"/>
  <c r="EA188" i="31"/>
  <c r="EB188" i="31"/>
  <c r="EC188" i="31"/>
  <c r="ED188" i="31"/>
  <c r="EE188" i="31"/>
  <c r="EF188" i="31"/>
  <c r="EG188" i="31"/>
  <c r="EH188" i="31"/>
  <c r="EI188" i="31"/>
  <c r="EJ188" i="31"/>
  <c r="EK188" i="31"/>
  <c r="EL188" i="31"/>
  <c r="EM188" i="31"/>
  <c r="EN188" i="31"/>
  <c r="EO188" i="31"/>
  <c r="EP188" i="31"/>
  <c r="EQ188" i="31"/>
  <c r="ER188" i="31"/>
  <c r="ES188" i="31"/>
  <c r="ET188" i="31"/>
  <c r="EU188" i="31"/>
  <c r="EV188" i="31"/>
  <c r="EW188" i="31"/>
  <c r="EX188" i="31"/>
  <c r="EY188" i="31"/>
  <c r="EZ188" i="31"/>
  <c r="FA188" i="31"/>
  <c r="FB188" i="31"/>
  <c r="FC188" i="31"/>
  <c r="FD188" i="31"/>
  <c r="FE188" i="31"/>
  <c r="FF188" i="31"/>
  <c r="FG188" i="31"/>
  <c r="FH188" i="31"/>
  <c r="FI188" i="31"/>
  <c r="FJ188" i="31"/>
  <c r="FK188" i="31"/>
  <c r="FL188" i="31"/>
  <c r="FM188" i="31"/>
  <c r="FN188" i="31"/>
  <c r="FO188" i="31"/>
  <c r="FP188" i="31"/>
  <c r="FQ188" i="31"/>
  <c r="FR188" i="31"/>
  <c r="FS188" i="31"/>
  <c r="FT188" i="31"/>
  <c r="FU188" i="31"/>
  <c r="FV188" i="31"/>
  <c r="FW188" i="31"/>
  <c r="FX188" i="31"/>
  <c r="FY188" i="31"/>
  <c r="FZ188" i="31"/>
  <c r="GA188" i="31"/>
  <c r="GB188" i="31"/>
  <c r="GC188" i="31"/>
  <c r="GD188" i="31"/>
  <c r="GE188" i="31"/>
  <c r="GF188" i="31"/>
  <c r="GG188" i="31"/>
  <c r="GH188" i="31"/>
  <c r="GI188" i="31"/>
  <c r="GJ188" i="31"/>
  <c r="GK188" i="31"/>
  <c r="GL188" i="31"/>
  <c r="GM188" i="31"/>
  <c r="GN188" i="31"/>
  <c r="GO188" i="31"/>
  <c r="GP188" i="31"/>
  <c r="GQ188" i="31"/>
  <c r="GR188" i="31"/>
  <c r="GS188" i="31"/>
  <c r="GT188" i="31"/>
  <c r="GU188" i="31"/>
  <c r="GV188" i="31"/>
  <c r="GW188" i="31"/>
  <c r="GX188" i="31"/>
  <c r="GY188" i="31"/>
  <c r="GZ188" i="31"/>
  <c r="HA188" i="31"/>
  <c r="HB188" i="31"/>
  <c r="HC188" i="31"/>
  <c r="HD188" i="31"/>
  <c r="HE188" i="31"/>
  <c r="HF188" i="31"/>
  <c r="HG188" i="31"/>
  <c r="HH188" i="31"/>
  <c r="DF189" i="31"/>
  <c r="DG189" i="31"/>
  <c r="DH189" i="31"/>
  <c r="DI189" i="31"/>
  <c r="DJ189" i="31"/>
  <c r="DK189" i="31"/>
  <c r="DL189" i="31"/>
  <c r="DM189" i="31"/>
  <c r="DN189" i="31"/>
  <c r="DO189" i="31"/>
  <c r="DP189" i="31"/>
  <c r="DQ189" i="31"/>
  <c r="DR189" i="31"/>
  <c r="DS189" i="31"/>
  <c r="DT189" i="31"/>
  <c r="DU189" i="31"/>
  <c r="DV189" i="31"/>
  <c r="DW189" i="31"/>
  <c r="DX189" i="31"/>
  <c r="DY189" i="31"/>
  <c r="DZ189" i="31"/>
  <c r="EA189" i="31"/>
  <c r="EB189" i="31"/>
  <c r="EC189" i="31"/>
  <c r="ED189" i="31"/>
  <c r="EE189" i="31"/>
  <c r="EF189" i="31"/>
  <c r="EG189" i="31"/>
  <c r="EH189" i="31"/>
  <c r="EI189" i="31"/>
  <c r="EJ189" i="31"/>
  <c r="EK189" i="31"/>
  <c r="EL189" i="31"/>
  <c r="EM189" i="31"/>
  <c r="EN189" i="31"/>
  <c r="EO189" i="31"/>
  <c r="EP189" i="31"/>
  <c r="EQ189" i="31"/>
  <c r="ER189" i="31"/>
  <c r="ES189" i="31"/>
  <c r="ET189" i="31"/>
  <c r="EU189" i="31"/>
  <c r="EV189" i="31"/>
  <c r="EW189" i="31"/>
  <c r="EX189" i="31"/>
  <c r="EY189" i="31"/>
  <c r="EZ189" i="31"/>
  <c r="FA189" i="31"/>
  <c r="FB189" i="31"/>
  <c r="FC189" i="31"/>
  <c r="FD189" i="31"/>
  <c r="FE189" i="31"/>
  <c r="FF189" i="31"/>
  <c r="FG189" i="31"/>
  <c r="FH189" i="31"/>
  <c r="FI189" i="31"/>
  <c r="FJ189" i="31"/>
  <c r="FK189" i="31"/>
  <c r="FL189" i="31"/>
  <c r="FM189" i="31"/>
  <c r="FN189" i="31"/>
  <c r="FO189" i="31"/>
  <c r="FP189" i="31"/>
  <c r="FQ189" i="31"/>
  <c r="FR189" i="31"/>
  <c r="FS189" i="31"/>
  <c r="FT189" i="31"/>
  <c r="FU189" i="31"/>
  <c r="FV189" i="31"/>
  <c r="FW189" i="31"/>
  <c r="FX189" i="31"/>
  <c r="FY189" i="31"/>
  <c r="FZ189" i="31"/>
  <c r="GA189" i="31"/>
  <c r="GB189" i="31"/>
  <c r="GC189" i="31"/>
  <c r="GD189" i="31"/>
  <c r="GE189" i="31"/>
  <c r="GF189" i="31"/>
  <c r="GG189" i="31"/>
  <c r="GH189" i="31"/>
  <c r="GI189" i="31"/>
  <c r="GJ189" i="31"/>
  <c r="GK189" i="31"/>
  <c r="GL189" i="31"/>
  <c r="GM189" i="31"/>
  <c r="GN189" i="31"/>
  <c r="GO189" i="31"/>
  <c r="GP189" i="31"/>
  <c r="GQ189" i="31"/>
  <c r="GR189" i="31"/>
  <c r="GS189" i="31"/>
  <c r="GT189" i="31"/>
  <c r="GU189" i="31"/>
  <c r="GV189" i="31"/>
  <c r="GW189" i="31"/>
  <c r="GX189" i="31"/>
  <c r="GY189" i="31"/>
  <c r="GZ189" i="31"/>
  <c r="HA189" i="31"/>
  <c r="HB189" i="31"/>
  <c r="HC189" i="31"/>
  <c r="HD189" i="31"/>
  <c r="HE189" i="31"/>
  <c r="HF189" i="31"/>
  <c r="HG189" i="31"/>
  <c r="HH189" i="31"/>
  <c r="DF190" i="31"/>
  <c r="DG190" i="31"/>
  <c r="DH190" i="31"/>
  <c r="DI190" i="31"/>
  <c r="DJ190" i="31"/>
  <c r="DK190" i="31"/>
  <c r="DL190" i="31"/>
  <c r="DM190" i="31"/>
  <c r="DN190" i="31"/>
  <c r="DO190" i="31"/>
  <c r="DP190" i="31"/>
  <c r="DQ190" i="31"/>
  <c r="DR190" i="31"/>
  <c r="DS190" i="31"/>
  <c r="DT190" i="31"/>
  <c r="DU190" i="31"/>
  <c r="DV190" i="31"/>
  <c r="DW190" i="31"/>
  <c r="DX190" i="31"/>
  <c r="DY190" i="31"/>
  <c r="DZ190" i="31"/>
  <c r="EA190" i="31"/>
  <c r="EB190" i="31"/>
  <c r="EC190" i="31"/>
  <c r="ED190" i="31"/>
  <c r="EE190" i="31"/>
  <c r="EF190" i="31"/>
  <c r="EG190" i="31"/>
  <c r="EH190" i="31"/>
  <c r="EI190" i="31"/>
  <c r="EJ190" i="31"/>
  <c r="EK190" i="31"/>
  <c r="EL190" i="31"/>
  <c r="EM190" i="31"/>
  <c r="EN190" i="31"/>
  <c r="EO190" i="31"/>
  <c r="EP190" i="31"/>
  <c r="EQ190" i="31"/>
  <c r="ER190" i="31"/>
  <c r="ES190" i="31"/>
  <c r="ET190" i="31"/>
  <c r="EU190" i="31"/>
  <c r="EV190" i="31"/>
  <c r="EW190" i="31"/>
  <c r="EX190" i="31"/>
  <c r="EY190" i="31"/>
  <c r="EZ190" i="31"/>
  <c r="FA190" i="31"/>
  <c r="FB190" i="31"/>
  <c r="FC190" i="31"/>
  <c r="FD190" i="31"/>
  <c r="FE190" i="31"/>
  <c r="FF190" i="31"/>
  <c r="FG190" i="31"/>
  <c r="FH190" i="31"/>
  <c r="FI190" i="31"/>
  <c r="FJ190" i="31"/>
  <c r="FK190" i="31"/>
  <c r="FL190" i="31"/>
  <c r="FM190" i="31"/>
  <c r="FN190" i="31"/>
  <c r="FO190" i="31"/>
  <c r="FP190" i="31"/>
  <c r="FQ190" i="31"/>
  <c r="FR190" i="31"/>
  <c r="FS190" i="31"/>
  <c r="FT190" i="31"/>
  <c r="FU190" i="31"/>
  <c r="FV190" i="31"/>
  <c r="FW190" i="31"/>
  <c r="FX190" i="31"/>
  <c r="FY190" i="31"/>
  <c r="FZ190" i="31"/>
  <c r="GA190" i="31"/>
  <c r="GB190" i="31"/>
  <c r="GC190" i="31"/>
  <c r="GD190" i="31"/>
  <c r="GE190" i="31"/>
  <c r="GF190" i="31"/>
  <c r="GG190" i="31"/>
  <c r="GH190" i="31"/>
  <c r="GI190" i="31"/>
  <c r="GJ190" i="31"/>
  <c r="GK190" i="31"/>
  <c r="GL190" i="31"/>
  <c r="GM190" i="31"/>
  <c r="GN190" i="31"/>
  <c r="GO190" i="31"/>
  <c r="GP190" i="31"/>
  <c r="GQ190" i="31"/>
  <c r="GR190" i="31"/>
  <c r="GS190" i="31"/>
  <c r="GT190" i="31"/>
  <c r="GU190" i="31"/>
  <c r="GV190" i="31"/>
  <c r="GW190" i="31"/>
  <c r="GX190" i="31"/>
  <c r="GY190" i="31"/>
  <c r="GZ190" i="31"/>
  <c r="HA190" i="31"/>
  <c r="HB190" i="31"/>
  <c r="HC190" i="31"/>
  <c r="HD190" i="31"/>
  <c r="HE190" i="31"/>
  <c r="HF190" i="31"/>
  <c r="HG190" i="31"/>
  <c r="HH190" i="31"/>
  <c r="DF191" i="31"/>
  <c r="DG191" i="31"/>
  <c r="DH191" i="31"/>
  <c r="DI191" i="31"/>
  <c r="DJ191" i="31"/>
  <c r="DK191" i="31"/>
  <c r="DL191" i="31"/>
  <c r="DM191" i="31"/>
  <c r="DN191" i="31"/>
  <c r="DO191" i="31"/>
  <c r="DP191" i="31"/>
  <c r="DQ191" i="31"/>
  <c r="DR191" i="31"/>
  <c r="DS191" i="31"/>
  <c r="DT191" i="31"/>
  <c r="DU191" i="31"/>
  <c r="DV191" i="31"/>
  <c r="DW191" i="31"/>
  <c r="DX191" i="31"/>
  <c r="DY191" i="31"/>
  <c r="DZ191" i="31"/>
  <c r="EA191" i="31"/>
  <c r="EB191" i="31"/>
  <c r="EC191" i="31"/>
  <c r="ED191" i="31"/>
  <c r="EE191" i="31"/>
  <c r="EF191" i="31"/>
  <c r="EG191" i="31"/>
  <c r="EH191" i="31"/>
  <c r="EI191" i="31"/>
  <c r="EJ191" i="31"/>
  <c r="EK191" i="31"/>
  <c r="EL191" i="31"/>
  <c r="EM191" i="31"/>
  <c r="EN191" i="31"/>
  <c r="EO191" i="31"/>
  <c r="EP191" i="31"/>
  <c r="EQ191" i="31"/>
  <c r="ER191" i="31"/>
  <c r="ES191" i="31"/>
  <c r="ET191" i="31"/>
  <c r="EU191" i="31"/>
  <c r="EV191" i="31"/>
  <c r="EW191" i="31"/>
  <c r="EX191" i="31"/>
  <c r="EY191" i="31"/>
  <c r="EZ191" i="31"/>
  <c r="FA191" i="31"/>
  <c r="FB191" i="31"/>
  <c r="FC191" i="31"/>
  <c r="FD191" i="31"/>
  <c r="FE191" i="31"/>
  <c r="FF191" i="31"/>
  <c r="FG191" i="31"/>
  <c r="FH191" i="31"/>
  <c r="FI191" i="31"/>
  <c r="FJ191" i="31"/>
  <c r="FK191" i="31"/>
  <c r="FL191" i="31"/>
  <c r="FM191" i="31"/>
  <c r="FN191" i="31"/>
  <c r="FO191" i="31"/>
  <c r="FP191" i="31"/>
  <c r="FQ191" i="31"/>
  <c r="FR191" i="31"/>
  <c r="FS191" i="31"/>
  <c r="FT191" i="31"/>
  <c r="FU191" i="31"/>
  <c r="FV191" i="31"/>
  <c r="FW191" i="31"/>
  <c r="FX191" i="31"/>
  <c r="FY191" i="31"/>
  <c r="FZ191" i="31"/>
  <c r="GA191" i="31"/>
  <c r="GB191" i="31"/>
  <c r="GC191" i="31"/>
  <c r="GD191" i="31"/>
  <c r="GE191" i="31"/>
  <c r="GF191" i="31"/>
  <c r="GG191" i="31"/>
  <c r="GH191" i="31"/>
  <c r="GI191" i="31"/>
  <c r="GJ191" i="31"/>
  <c r="GK191" i="31"/>
  <c r="GL191" i="31"/>
  <c r="GM191" i="31"/>
  <c r="GN191" i="31"/>
  <c r="GO191" i="31"/>
  <c r="GP191" i="31"/>
  <c r="GQ191" i="31"/>
  <c r="GR191" i="31"/>
  <c r="GS191" i="31"/>
  <c r="GT191" i="31"/>
  <c r="GU191" i="31"/>
  <c r="GV191" i="31"/>
  <c r="GW191" i="31"/>
  <c r="GX191" i="31"/>
  <c r="GY191" i="31"/>
  <c r="GZ191" i="31"/>
  <c r="HA191" i="31"/>
  <c r="HB191" i="31"/>
  <c r="HC191" i="31"/>
  <c r="HD191" i="31"/>
  <c r="HE191" i="31"/>
  <c r="HF191" i="31"/>
  <c r="HG191" i="31"/>
  <c r="HH191" i="31"/>
  <c r="DF192" i="31"/>
  <c r="DG192" i="31"/>
  <c r="DH192" i="31"/>
  <c r="DI192" i="31"/>
  <c r="DJ192" i="31"/>
  <c r="DK192" i="31"/>
  <c r="DL192" i="31"/>
  <c r="DM192" i="31"/>
  <c r="DN192" i="31"/>
  <c r="DO192" i="31"/>
  <c r="DP192" i="31"/>
  <c r="DQ192" i="31"/>
  <c r="DR192" i="31"/>
  <c r="DS192" i="31"/>
  <c r="DT192" i="31"/>
  <c r="DU192" i="31"/>
  <c r="DV192" i="31"/>
  <c r="DW192" i="31"/>
  <c r="DX192" i="31"/>
  <c r="DY192" i="31"/>
  <c r="DZ192" i="31"/>
  <c r="EA192" i="31"/>
  <c r="EB192" i="31"/>
  <c r="EC192" i="31"/>
  <c r="ED192" i="31"/>
  <c r="EE192" i="31"/>
  <c r="EF192" i="31"/>
  <c r="EG192" i="31"/>
  <c r="EH192" i="31"/>
  <c r="EI192" i="31"/>
  <c r="EJ192" i="31"/>
  <c r="EK192" i="31"/>
  <c r="EL192" i="31"/>
  <c r="EM192" i="31"/>
  <c r="EN192" i="31"/>
  <c r="EO192" i="31"/>
  <c r="EP192" i="31"/>
  <c r="EQ192" i="31"/>
  <c r="ER192" i="31"/>
  <c r="ES192" i="31"/>
  <c r="ET192" i="31"/>
  <c r="EU192" i="31"/>
  <c r="EV192" i="31"/>
  <c r="EW192" i="31"/>
  <c r="EX192" i="31"/>
  <c r="EY192" i="31"/>
  <c r="EZ192" i="31"/>
  <c r="FA192" i="31"/>
  <c r="FB192" i="31"/>
  <c r="FC192" i="31"/>
  <c r="FD192" i="31"/>
  <c r="FE192" i="31"/>
  <c r="FF192" i="31"/>
  <c r="FG192" i="31"/>
  <c r="FH192" i="31"/>
  <c r="FI192" i="31"/>
  <c r="FJ192" i="31"/>
  <c r="FK192" i="31"/>
  <c r="FL192" i="31"/>
  <c r="FM192" i="31"/>
  <c r="FN192" i="31"/>
  <c r="FO192" i="31"/>
  <c r="FP192" i="31"/>
  <c r="FQ192" i="31"/>
  <c r="FR192" i="31"/>
  <c r="FS192" i="31"/>
  <c r="FT192" i="31"/>
  <c r="FU192" i="31"/>
  <c r="FV192" i="31"/>
  <c r="FW192" i="31"/>
  <c r="FX192" i="31"/>
  <c r="FY192" i="31"/>
  <c r="FZ192" i="31"/>
  <c r="GA192" i="31"/>
  <c r="GB192" i="31"/>
  <c r="GC192" i="31"/>
  <c r="GD192" i="31"/>
  <c r="GE192" i="31"/>
  <c r="GF192" i="31"/>
  <c r="GG192" i="31"/>
  <c r="GH192" i="31"/>
  <c r="GI192" i="31"/>
  <c r="GJ192" i="31"/>
  <c r="GK192" i="31"/>
  <c r="GL192" i="31"/>
  <c r="GM192" i="31"/>
  <c r="GN192" i="31"/>
  <c r="GO192" i="31"/>
  <c r="GP192" i="31"/>
  <c r="GQ192" i="31"/>
  <c r="GR192" i="31"/>
  <c r="GS192" i="31"/>
  <c r="GT192" i="31"/>
  <c r="GU192" i="31"/>
  <c r="GV192" i="31"/>
  <c r="GW192" i="31"/>
  <c r="GX192" i="31"/>
  <c r="GY192" i="31"/>
  <c r="GZ192" i="31"/>
  <c r="HA192" i="31"/>
  <c r="HB192" i="31"/>
  <c r="HC192" i="31"/>
  <c r="HD192" i="31"/>
  <c r="HE192" i="31"/>
  <c r="HF192" i="31"/>
  <c r="HG192" i="31"/>
  <c r="HH192" i="31"/>
  <c r="DF193" i="31"/>
  <c r="DG193" i="31"/>
  <c r="DH193" i="31"/>
  <c r="DI193" i="31"/>
  <c r="DJ193" i="31"/>
  <c r="DK193" i="31"/>
  <c r="DL193" i="31"/>
  <c r="DM193" i="31"/>
  <c r="DN193" i="31"/>
  <c r="DO193" i="31"/>
  <c r="DP193" i="31"/>
  <c r="DQ193" i="31"/>
  <c r="DR193" i="31"/>
  <c r="DS193" i="31"/>
  <c r="DT193" i="31"/>
  <c r="DU193" i="31"/>
  <c r="DV193" i="31"/>
  <c r="DW193" i="31"/>
  <c r="DX193" i="31"/>
  <c r="DY193" i="31"/>
  <c r="DZ193" i="31"/>
  <c r="EA193" i="31"/>
  <c r="EB193" i="31"/>
  <c r="EC193" i="31"/>
  <c r="ED193" i="31"/>
  <c r="EE193" i="31"/>
  <c r="EF193" i="31"/>
  <c r="EG193" i="31"/>
  <c r="EH193" i="31"/>
  <c r="EI193" i="31"/>
  <c r="EJ193" i="31"/>
  <c r="EK193" i="31"/>
  <c r="EL193" i="31"/>
  <c r="EM193" i="31"/>
  <c r="EN193" i="31"/>
  <c r="EO193" i="31"/>
  <c r="EP193" i="31"/>
  <c r="EQ193" i="31"/>
  <c r="ER193" i="31"/>
  <c r="ES193" i="31"/>
  <c r="ET193" i="31"/>
  <c r="EU193" i="31"/>
  <c r="EV193" i="31"/>
  <c r="EW193" i="31"/>
  <c r="EX193" i="31"/>
  <c r="EY193" i="31"/>
  <c r="EZ193" i="31"/>
  <c r="FA193" i="31"/>
  <c r="FB193" i="31"/>
  <c r="FC193" i="31"/>
  <c r="FD193" i="31"/>
  <c r="FE193" i="31"/>
  <c r="FF193" i="31"/>
  <c r="FG193" i="31"/>
  <c r="FH193" i="31"/>
  <c r="FI193" i="31"/>
  <c r="FJ193" i="31"/>
  <c r="FK193" i="31"/>
  <c r="FL193" i="31"/>
  <c r="FM193" i="31"/>
  <c r="FN193" i="31"/>
  <c r="FO193" i="31"/>
  <c r="FP193" i="31"/>
  <c r="FQ193" i="31"/>
  <c r="FR193" i="31"/>
  <c r="FS193" i="31"/>
  <c r="FT193" i="31"/>
  <c r="FU193" i="31"/>
  <c r="FV193" i="31"/>
  <c r="FW193" i="31"/>
  <c r="FX193" i="31"/>
  <c r="FY193" i="31"/>
  <c r="FZ193" i="31"/>
  <c r="GA193" i="31"/>
  <c r="GB193" i="31"/>
  <c r="GC193" i="31"/>
  <c r="GD193" i="31"/>
  <c r="GE193" i="31"/>
  <c r="GF193" i="31"/>
  <c r="GG193" i="31"/>
  <c r="GH193" i="31"/>
  <c r="GI193" i="31"/>
  <c r="GJ193" i="31"/>
  <c r="GK193" i="31"/>
  <c r="GL193" i="31"/>
  <c r="GM193" i="31"/>
  <c r="GN193" i="31"/>
  <c r="GO193" i="31"/>
  <c r="GP193" i="31"/>
  <c r="GQ193" i="31"/>
  <c r="GR193" i="31"/>
  <c r="GS193" i="31"/>
  <c r="GT193" i="31"/>
  <c r="GU193" i="31"/>
  <c r="GV193" i="31"/>
  <c r="GW193" i="31"/>
  <c r="GX193" i="31"/>
  <c r="GY193" i="31"/>
  <c r="GZ193" i="31"/>
  <c r="HA193" i="31"/>
  <c r="HB193" i="31"/>
  <c r="HC193" i="31"/>
  <c r="HD193" i="31"/>
  <c r="HE193" i="31"/>
  <c r="HF193" i="31"/>
  <c r="HG193" i="31"/>
  <c r="HH193" i="31"/>
  <c r="DF194" i="31"/>
  <c r="DG194" i="31"/>
  <c r="DH194" i="31"/>
  <c r="DI194" i="31"/>
  <c r="DJ194" i="31"/>
  <c r="DK194" i="31"/>
  <c r="DL194" i="31"/>
  <c r="DM194" i="31"/>
  <c r="DN194" i="31"/>
  <c r="DO194" i="31"/>
  <c r="DP194" i="31"/>
  <c r="DQ194" i="31"/>
  <c r="DR194" i="31"/>
  <c r="DS194" i="31"/>
  <c r="DT194" i="31"/>
  <c r="DU194" i="31"/>
  <c r="DV194" i="31"/>
  <c r="DW194" i="31"/>
  <c r="DX194" i="31"/>
  <c r="DY194" i="31"/>
  <c r="DZ194" i="31"/>
  <c r="EA194" i="31"/>
  <c r="EB194" i="31"/>
  <c r="EC194" i="31"/>
  <c r="ED194" i="31"/>
  <c r="EE194" i="31"/>
  <c r="EF194" i="31"/>
  <c r="EG194" i="31"/>
  <c r="EH194" i="31"/>
  <c r="EI194" i="31"/>
  <c r="EJ194" i="31"/>
  <c r="EK194" i="31"/>
  <c r="EL194" i="31"/>
  <c r="EM194" i="31"/>
  <c r="EN194" i="31"/>
  <c r="EO194" i="31"/>
  <c r="EP194" i="31"/>
  <c r="EQ194" i="31"/>
  <c r="ER194" i="31"/>
  <c r="ES194" i="31"/>
  <c r="ET194" i="31"/>
  <c r="EU194" i="31"/>
  <c r="EV194" i="31"/>
  <c r="EW194" i="31"/>
  <c r="EX194" i="31"/>
  <c r="EY194" i="31"/>
  <c r="EZ194" i="31"/>
  <c r="FA194" i="31"/>
  <c r="FB194" i="31"/>
  <c r="FC194" i="31"/>
  <c r="FD194" i="31"/>
  <c r="FE194" i="31"/>
  <c r="FF194" i="31"/>
  <c r="FG194" i="31"/>
  <c r="FH194" i="31"/>
  <c r="FI194" i="31"/>
  <c r="FJ194" i="31"/>
  <c r="FK194" i="31"/>
  <c r="FL194" i="31"/>
  <c r="FM194" i="31"/>
  <c r="FN194" i="31"/>
  <c r="FO194" i="31"/>
  <c r="FP194" i="31"/>
  <c r="FQ194" i="31"/>
  <c r="FR194" i="31"/>
  <c r="FS194" i="31"/>
  <c r="FT194" i="31"/>
  <c r="FU194" i="31"/>
  <c r="FV194" i="31"/>
  <c r="FW194" i="31"/>
  <c r="FX194" i="31"/>
  <c r="FY194" i="31"/>
  <c r="FZ194" i="31"/>
  <c r="GA194" i="31"/>
  <c r="GB194" i="31"/>
  <c r="GC194" i="31"/>
  <c r="GD194" i="31"/>
  <c r="GE194" i="31"/>
  <c r="GF194" i="31"/>
  <c r="GG194" i="31"/>
  <c r="GH194" i="31"/>
  <c r="GI194" i="31"/>
  <c r="GJ194" i="31"/>
  <c r="GK194" i="31"/>
  <c r="GL194" i="31"/>
  <c r="GM194" i="31"/>
  <c r="GN194" i="31"/>
  <c r="GO194" i="31"/>
  <c r="GP194" i="31"/>
  <c r="GQ194" i="31"/>
  <c r="GR194" i="31"/>
  <c r="GS194" i="31"/>
  <c r="GT194" i="31"/>
  <c r="GU194" i="31"/>
  <c r="GV194" i="31"/>
  <c r="GW194" i="31"/>
  <c r="GX194" i="31"/>
  <c r="GY194" i="31"/>
  <c r="GZ194" i="31"/>
  <c r="HA194" i="31"/>
  <c r="HB194" i="31"/>
  <c r="HC194" i="31"/>
  <c r="HD194" i="31"/>
  <c r="HE194" i="31"/>
  <c r="HF194" i="31"/>
  <c r="HG194" i="31"/>
  <c r="HH194" i="31"/>
  <c r="DF195" i="31"/>
  <c r="DG195" i="31"/>
  <c r="DH195" i="31"/>
  <c r="DI195" i="31"/>
  <c r="DJ195" i="31"/>
  <c r="DK195" i="31"/>
  <c r="DL195" i="31"/>
  <c r="DM195" i="31"/>
  <c r="DN195" i="31"/>
  <c r="DO195" i="31"/>
  <c r="DP195" i="31"/>
  <c r="DQ195" i="31"/>
  <c r="DR195" i="31"/>
  <c r="DS195" i="31"/>
  <c r="DT195" i="31"/>
  <c r="DU195" i="31"/>
  <c r="DV195" i="31"/>
  <c r="DW195" i="31"/>
  <c r="DX195" i="31"/>
  <c r="DY195" i="31"/>
  <c r="DZ195" i="31"/>
  <c r="EA195" i="31"/>
  <c r="EB195" i="31"/>
  <c r="EC195" i="31"/>
  <c r="ED195" i="31"/>
  <c r="EE195" i="31"/>
  <c r="EF195" i="31"/>
  <c r="EG195" i="31"/>
  <c r="EH195" i="31"/>
  <c r="EI195" i="31"/>
  <c r="EJ195" i="31"/>
  <c r="EK195" i="31"/>
  <c r="EL195" i="31"/>
  <c r="EM195" i="31"/>
  <c r="EN195" i="31"/>
  <c r="EO195" i="31"/>
  <c r="EP195" i="31"/>
  <c r="EQ195" i="31"/>
  <c r="ER195" i="31"/>
  <c r="ES195" i="31"/>
  <c r="ET195" i="31"/>
  <c r="EU195" i="31"/>
  <c r="EV195" i="31"/>
  <c r="EW195" i="31"/>
  <c r="EX195" i="31"/>
  <c r="EY195" i="31"/>
  <c r="EZ195" i="31"/>
  <c r="FA195" i="31"/>
  <c r="FB195" i="31"/>
  <c r="FC195" i="31"/>
  <c r="FD195" i="31"/>
  <c r="FE195" i="31"/>
  <c r="FF195" i="31"/>
  <c r="FG195" i="31"/>
  <c r="FH195" i="31"/>
  <c r="FI195" i="31"/>
  <c r="FJ195" i="31"/>
  <c r="FK195" i="31"/>
  <c r="FL195" i="31"/>
  <c r="FM195" i="31"/>
  <c r="FN195" i="31"/>
  <c r="FO195" i="31"/>
  <c r="FP195" i="31"/>
  <c r="FQ195" i="31"/>
  <c r="FR195" i="31"/>
  <c r="FS195" i="31"/>
  <c r="FT195" i="31"/>
  <c r="FU195" i="31"/>
  <c r="FV195" i="31"/>
  <c r="FW195" i="31"/>
  <c r="FX195" i="31"/>
  <c r="FY195" i="31"/>
  <c r="FZ195" i="31"/>
  <c r="GA195" i="31"/>
  <c r="GB195" i="31"/>
  <c r="GC195" i="31"/>
  <c r="GD195" i="31"/>
  <c r="GE195" i="31"/>
  <c r="GF195" i="31"/>
  <c r="GG195" i="31"/>
  <c r="GH195" i="31"/>
  <c r="GI195" i="31"/>
  <c r="GJ195" i="31"/>
  <c r="GK195" i="31"/>
  <c r="GL195" i="31"/>
  <c r="GM195" i="31"/>
  <c r="GN195" i="31"/>
  <c r="GO195" i="31"/>
  <c r="GP195" i="31"/>
  <c r="GQ195" i="31"/>
  <c r="GR195" i="31"/>
  <c r="GS195" i="31"/>
  <c r="GT195" i="31"/>
  <c r="GU195" i="31"/>
  <c r="GV195" i="31"/>
  <c r="GW195" i="31"/>
  <c r="GX195" i="31"/>
  <c r="GY195" i="31"/>
  <c r="GZ195" i="31"/>
  <c r="HA195" i="31"/>
  <c r="HB195" i="31"/>
  <c r="HC195" i="31"/>
  <c r="HD195" i="31"/>
  <c r="HE195" i="31"/>
  <c r="HF195" i="31"/>
  <c r="HG195" i="31"/>
  <c r="HH195" i="31"/>
  <c r="DF196" i="31"/>
  <c r="DG196" i="31"/>
  <c r="DH196" i="31"/>
  <c r="DI196" i="31"/>
  <c r="DJ196" i="31"/>
  <c r="DK196" i="31"/>
  <c r="DL196" i="31"/>
  <c r="DM196" i="31"/>
  <c r="DN196" i="31"/>
  <c r="DO196" i="31"/>
  <c r="DP196" i="31"/>
  <c r="DQ196" i="31"/>
  <c r="DR196" i="31"/>
  <c r="DS196" i="31"/>
  <c r="DT196" i="31"/>
  <c r="DU196" i="31"/>
  <c r="DV196" i="31"/>
  <c r="DW196" i="31"/>
  <c r="DX196" i="31"/>
  <c r="DY196" i="31"/>
  <c r="DZ196" i="31"/>
  <c r="EA196" i="31"/>
  <c r="EB196" i="31"/>
  <c r="EC196" i="31"/>
  <c r="ED196" i="31"/>
  <c r="EE196" i="31"/>
  <c r="EF196" i="31"/>
  <c r="EG196" i="31"/>
  <c r="EH196" i="31"/>
  <c r="EI196" i="31"/>
  <c r="EJ196" i="31"/>
  <c r="EK196" i="31"/>
  <c r="EL196" i="31"/>
  <c r="EM196" i="31"/>
  <c r="EN196" i="31"/>
  <c r="EO196" i="31"/>
  <c r="EP196" i="31"/>
  <c r="EQ196" i="31"/>
  <c r="ER196" i="31"/>
  <c r="ES196" i="31"/>
  <c r="ET196" i="31"/>
  <c r="EU196" i="31"/>
  <c r="EV196" i="31"/>
  <c r="EW196" i="31"/>
  <c r="EX196" i="31"/>
  <c r="EY196" i="31"/>
  <c r="EZ196" i="31"/>
  <c r="FA196" i="31"/>
  <c r="FB196" i="31"/>
  <c r="FC196" i="31"/>
  <c r="FD196" i="31"/>
  <c r="FE196" i="31"/>
  <c r="FF196" i="31"/>
  <c r="FG196" i="31"/>
  <c r="FH196" i="31"/>
  <c r="FI196" i="31"/>
  <c r="FJ196" i="31"/>
  <c r="FK196" i="31"/>
  <c r="FL196" i="31"/>
  <c r="FM196" i="31"/>
  <c r="FN196" i="31"/>
  <c r="FO196" i="31"/>
  <c r="FP196" i="31"/>
  <c r="FQ196" i="31"/>
  <c r="FR196" i="31"/>
  <c r="FS196" i="31"/>
  <c r="FT196" i="31"/>
  <c r="FU196" i="31"/>
  <c r="FV196" i="31"/>
  <c r="FW196" i="31"/>
  <c r="FX196" i="31"/>
  <c r="FY196" i="31"/>
  <c r="FZ196" i="31"/>
  <c r="GA196" i="31"/>
  <c r="GB196" i="31"/>
  <c r="GC196" i="31"/>
  <c r="GD196" i="31"/>
  <c r="GE196" i="31"/>
  <c r="GF196" i="31"/>
  <c r="GG196" i="31"/>
  <c r="GH196" i="31"/>
  <c r="GI196" i="31"/>
  <c r="GJ196" i="31"/>
  <c r="GK196" i="31"/>
  <c r="GL196" i="31"/>
  <c r="GM196" i="31"/>
  <c r="GN196" i="31"/>
  <c r="GO196" i="31"/>
  <c r="GP196" i="31"/>
  <c r="GQ196" i="31"/>
  <c r="GR196" i="31"/>
  <c r="GS196" i="31"/>
  <c r="GT196" i="31"/>
  <c r="GU196" i="31"/>
  <c r="GV196" i="31"/>
  <c r="GW196" i="31"/>
  <c r="GX196" i="31"/>
  <c r="GY196" i="31"/>
  <c r="GZ196" i="31"/>
  <c r="HA196" i="31"/>
  <c r="HB196" i="31"/>
  <c r="HC196" i="31"/>
  <c r="HD196" i="31"/>
  <c r="HE196" i="31"/>
  <c r="HF196" i="31"/>
  <c r="HG196" i="31"/>
  <c r="HH196" i="31"/>
  <c r="DF197" i="31"/>
  <c r="DG197" i="31"/>
  <c r="DH197" i="31"/>
  <c r="DI197" i="31"/>
  <c r="DJ197" i="31"/>
  <c r="DK197" i="31"/>
  <c r="DL197" i="31"/>
  <c r="DM197" i="31"/>
  <c r="DN197" i="31"/>
  <c r="DO197" i="31"/>
  <c r="DP197" i="31"/>
  <c r="DQ197" i="31"/>
  <c r="DR197" i="31"/>
  <c r="DS197" i="31"/>
  <c r="DT197" i="31"/>
  <c r="DU197" i="31"/>
  <c r="DV197" i="31"/>
  <c r="DW197" i="31"/>
  <c r="DX197" i="31"/>
  <c r="DY197" i="31"/>
  <c r="DZ197" i="31"/>
  <c r="EA197" i="31"/>
  <c r="EB197" i="31"/>
  <c r="EC197" i="31"/>
  <c r="ED197" i="31"/>
  <c r="EE197" i="31"/>
  <c r="EF197" i="31"/>
  <c r="EG197" i="31"/>
  <c r="EH197" i="31"/>
  <c r="EI197" i="31"/>
  <c r="EJ197" i="31"/>
  <c r="EK197" i="31"/>
  <c r="EL197" i="31"/>
  <c r="EM197" i="31"/>
  <c r="EN197" i="31"/>
  <c r="EO197" i="31"/>
  <c r="EP197" i="31"/>
  <c r="EQ197" i="31"/>
  <c r="ER197" i="31"/>
  <c r="ES197" i="31"/>
  <c r="ET197" i="31"/>
  <c r="EU197" i="31"/>
  <c r="EV197" i="31"/>
  <c r="EW197" i="31"/>
  <c r="EX197" i="31"/>
  <c r="EY197" i="31"/>
  <c r="EZ197" i="31"/>
  <c r="FA197" i="31"/>
  <c r="FB197" i="31"/>
  <c r="FC197" i="31"/>
  <c r="FD197" i="31"/>
  <c r="FE197" i="31"/>
  <c r="FF197" i="31"/>
  <c r="FG197" i="31"/>
  <c r="FH197" i="31"/>
  <c r="FI197" i="31"/>
  <c r="FJ197" i="31"/>
  <c r="FK197" i="31"/>
  <c r="FL197" i="31"/>
  <c r="FM197" i="31"/>
  <c r="FN197" i="31"/>
  <c r="FO197" i="31"/>
  <c r="FP197" i="31"/>
  <c r="FQ197" i="31"/>
  <c r="FR197" i="31"/>
  <c r="FS197" i="31"/>
  <c r="FT197" i="31"/>
  <c r="FU197" i="31"/>
  <c r="FV197" i="31"/>
  <c r="FW197" i="31"/>
  <c r="FX197" i="31"/>
  <c r="FY197" i="31"/>
  <c r="FZ197" i="31"/>
  <c r="GA197" i="31"/>
  <c r="GB197" i="31"/>
  <c r="GC197" i="31"/>
  <c r="GD197" i="31"/>
  <c r="GE197" i="31"/>
  <c r="GF197" i="31"/>
  <c r="GG197" i="31"/>
  <c r="GH197" i="31"/>
  <c r="GI197" i="31"/>
  <c r="GJ197" i="31"/>
  <c r="GK197" i="31"/>
  <c r="GL197" i="31"/>
  <c r="GM197" i="31"/>
  <c r="GN197" i="31"/>
  <c r="GO197" i="31"/>
  <c r="GP197" i="31"/>
  <c r="GQ197" i="31"/>
  <c r="GR197" i="31"/>
  <c r="GS197" i="31"/>
  <c r="GT197" i="31"/>
  <c r="GU197" i="31"/>
  <c r="GV197" i="31"/>
  <c r="GW197" i="31"/>
  <c r="GX197" i="31"/>
  <c r="GY197" i="31"/>
  <c r="GZ197" i="31"/>
  <c r="HA197" i="31"/>
  <c r="HB197" i="31"/>
  <c r="HC197" i="31"/>
  <c r="HD197" i="31"/>
  <c r="HE197" i="31"/>
  <c r="HF197" i="31"/>
  <c r="HG197" i="31"/>
  <c r="HH197" i="31"/>
  <c r="DF198" i="31"/>
  <c r="DG198" i="31"/>
  <c r="DH198" i="31"/>
  <c r="DI198" i="31"/>
  <c r="DJ198" i="31"/>
  <c r="DK198" i="31"/>
  <c r="DL198" i="31"/>
  <c r="DM198" i="31"/>
  <c r="DN198" i="31"/>
  <c r="DO198" i="31"/>
  <c r="DP198" i="31"/>
  <c r="DQ198" i="31"/>
  <c r="DR198" i="31"/>
  <c r="DS198" i="31"/>
  <c r="DT198" i="31"/>
  <c r="DU198" i="31"/>
  <c r="DV198" i="31"/>
  <c r="DW198" i="31"/>
  <c r="DX198" i="31"/>
  <c r="DY198" i="31"/>
  <c r="DZ198" i="31"/>
  <c r="EA198" i="31"/>
  <c r="EB198" i="31"/>
  <c r="EC198" i="31"/>
  <c r="ED198" i="31"/>
  <c r="EE198" i="31"/>
  <c r="EF198" i="31"/>
  <c r="EG198" i="31"/>
  <c r="EH198" i="31"/>
  <c r="EI198" i="31"/>
  <c r="EJ198" i="31"/>
  <c r="EK198" i="31"/>
  <c r="EL198" i="31"/>
  <c r="EM198" i="31"/>
  <c r="EN198" i="31"/>
  <c r="EO198" i="31"/>
  <c r="EP198" i="31"/>
  <c r="EQ198" i="31"/>
  <c r="ER198" i="31"/>
  <c r="ES198" i="31"/>
  <c r="ET198" i="31"/>
  <c r="EU198" i="31"/>
  <c r="EV198" i="31"/>
  <c r="EW198" i="31"/>
  <c r="EX198" i="31"/>
  <c r="EY198" i="31"/>
  <c r="EZ198" i="31"/>
  <c r="FA198" i="31"/>
  <c r="FB198" i="31"/>
  <c r="FC198" i="31"/>
  <c r="FD198" i="31"/>
  <c r="FE198" i="31"/>
  <c r="FF198" i="31"/>
  <c r="FG198" i="31"/>
  <c r="FH198" i="31"/>
  <c r="FI198" i="31"/>
  <c r="FJ198" i="31"/>
  <c r="FK198" i="31"/>
  <c r="FL198" i="31"/>
  <c r="FM198" i="31"/>
  <c r="FN198" i="31"/>
  <c r="FO198" i="31"/>
  <c r="FP198" i="31"/>
  <c r="FQ198" i="31"/>
  <c r="FR198" i="31"/>
  <c r="FS198" i="31"/>
  <c r="FT198" i="31"/>
  <c r="FU198" i="31"/>
  <c r="FV198" i="31"/>
  <c r="FW198" i="31"/>
  <c r="FX198" i="31"/>
  <c r="FY198" i="31"/>
  <c r="FZ198" i="31"/>
  <c r="GA198" i="31"/>
  <c r="GB198" i="31"/>
  <c r="GC198" i="31"/>
  <c r="GD198" i="31"/>
  <c r="GE198" i="31"/>
  <c r="GF198" i="31"/>
  <c r="GG198" i="31"/>
  <c r="GH198" i="31"/>
  <c r="GI198" i="31"/>
  <c r="GJ198" i="31"/>
  <c r="GK198" i="31"/>
  <c r="GL198" i="31"/>
  <c r="GM198" i="31"/>
  <c r="GN198" i="31"/>
  <c r="GO198" i="31"/>
  <c r="GP198" i="31"/>
  <c r="GQ198" i="31"/>
  <c r="GR198" i="31"/>
  <c r="GS198" i="31"/>
  <c r="GT198" i="31"/>
  <c r="GU198" i="31"/>
  <c r="GV198" i="31"/>
  <c r="GW198" i="31"/>
  <c r="GX198" i="31"/>
  <c r="GY198" i="31"/>
  <c r="GZ198" i="31"/>
  <c r="HA198" i="31"/>
  <c r="HB198" i="31"/>
  <c r="HC198" i="31"/>
  <c r="HD198" i="31"/>
  <c r="HE198" i="31"/>
  <c r="HF198" i="31"/>
  <c r="HG198" i="31"/>
  <c r="HH198" i="31"/>
  <c r="DF199" i="31"/>
  <c r="DG199" i="31"/>
  <c r="DH199" i="31"/>
  <c r="DI199" i="31"/>
  <c r="DJ199" i="31"/>
  <c r="DK199" i="31"/>
  <c r="DL199" i="31"/>
  <c r="DM199" i="31"/>
  <c r="DN199" i="31"/>
  <c r="DO199" i="31"/>
  <c r="DP199" i="31"/>
  <c r="DQ199" i="31"/>
  <c r="DR199" i="31"/>
  <c r="DS199" i="31"/>
  <c r="DT199" i="31"/>
  <c r="DU199" i="31"/>
  <c r="DV199" i="31"/>
  <c r="DW199" i="31"/>
  <c r="DX199" i="31"/>
  <c r="DY199" i="31"/>
  <c r="DZ199" i="31"/>
  <c r="EA199" i="31"/>
  <c r="EB199" i="31"/>
  <c r="EC199" i="31"/>
  <c r="ED199" i="31"/>
  <c r="EE199" i="31"/>
  <c r="EF199" i="31"/>
  <c r="EG199" i="31"/>
  <c r="EH199" i="31"/>
  <c r="EI199" i="31"/>
  <c r="EJ199" i="31"/>
  <c r="EK199" i="31"/>
  <c r="EL199" i="31"/>
  <c r="EM199" i="31"/>
  <c r="EN199" i="31"/>
  <c r="EO199" i="31"/>
  <c r="EP199" i="31"/>
  <c r="EQ199" i="31"/>
  <c r="ER199" i="31"/>
  <c r="ES199" i="31"/>
  <c r="ET199" i="31"/>
  <c r="EU199" i="31"/>
  <c r="EV199" i="31"/>
  <c r="EW199" i="31"/>
  <c r="EX199" i="31"/>
  <c r="EY199" i="31"/>
  <c r="EZ199" i="31"/>
  <c r="FA199" i="31"/>
  <c r="FB199" i="31"/>
  <c r="FC199" i="31"/>
  <c r="FD199" i="31"/>
  <c r="FE199" i="31"/>
  <c r="FF199" i="31"/>
  <c r="FG199" i="31"/>
  <c r="FH199" i="31"/>
  <c r="FI199" i="31"/>
  <c r="FJ199" i="31"/>
  <c r="FK199" i="31"/>
  <c r="FL199" i="31"/>
  <c r="FM199" i="31"/>
  <c r="FN199" i="31"/>
  <c r="FO199" i="31"/>
  <c r="FP199" i="31"/>
  <c r="FQ199" i="31"/>
  <c r="FR199" i="31"/>
  <c r="FS199" i="31"/>
  <c r="FT199" i="31"/>
  <c r="FU199" i="31"/>
  <c r="FV199" i="31"/>
  <c r="FW199" i="31"/>
  <c r="FX199" i="31"/>
  <c r="FY199" i="31"/>
  <c r="FZ199" i="31"/>
  <c r="GA199" i="31"/>
  <c r="GB199" i="31"/>
  <c r="GC199" i="31"/>
  <c r="GD199" i="31"/>
  <c r="GE199" i="31"/>
  <c r="GF199" i="31"/>
  <c r="GG199" i="31"/>
  <c r="GH199" i="31"/>
  <c r="GI199" i="31"/>
  <c r="GJ199" i="31"/>
  <c r="GK199" i="31"/>
  <c r="GL199" i="31"/>
  <c r="GM199" i="31"/>
  <c r="GN199" i="31"/>
  <c r="GO199" i="31"/>
  <c r="GP199" i="31"/>
  <c r="GQ199" i="31"/>
  <c r="GR199" i="31"/>
  <c r="GS199" i="31"/>
  <c r="GT199" i="31"/>
  <c r="GU199" i="31"/>
  <c r="GV199" i="31"/>
  <c r="GW199" i="31"/>
  <c r="GX199" i="31"/>
  <c r="GY199" i="31"/>
  <c r="GZ199" i="31"/>
  <c r="HA199" i="31"/>
  <c r="HB199" i="31"/>
  <c r="HC199" i="31"/>
  <c r="HD199" i="31"/>
  <c r="HE199" i="31"/>
  <c r="HF199" i="31"/>
  <c r="HG199" i="31"/>
  <c r="HH199" i="31"/>
  <c r="DF200" i="31"/>
  <c r="DG200" i="31"/>
  <c r="DH200" i="31"/>
  <c r="DI200" i="31"/>
  <c r="DJ200" i="31"/>
  <c r="DK200" i="31"/>
  <c r="DL200" i="31"/>
  <c r="DM200" i="31"/>
  <c r="DN200" i="31"/>
  <c r="DO200" i="31"/>
  <c r="DP200" i="31"/>
  <c r="DQ200" i="31"/>
  <c r="DR200" i="31"/>
  <c r="DS200" i="31"/>
  <c r="DT200" i="31"/>
  <c r="DU200" i="31"/>
  <c r="DV200" i="31"/>
  <c r="DW200" i="31"/>
  <c r="DX200" i="31"/>
  <c r="DY200" i="31"/>
  <c r="DZ200" i="31"/>
  <c r="EA200" i="31"/>
  <c r="EB200" i="31"/>
  <c r="EC200" i="31"/>
  <c r="ED200" i="31"/>
  <c r="EE200" i="31"/>
  <c r="EF200" i="31"/>
  <c r="EG200" i="31"/>
  <c r="EH200" i="31"/>
  <c r="EI200" i="31"/>
  <c r="EJ200" i="31"/>
  <c r="EK200" i="31"/>
  <c r="EL200" i="31"/>
  <c r="EM200" i="31"/>
  <c r="EN200" i="31"/>
  <c r="EO200" i="31"/>
  <c r="EP200" i="31"/>
  <c r="EQ200" i="31"/>
  <c r="ER200" i="31"/>
  <c r="ES200" i="31"/>
  <c r="ET200" i="31"/>
  <c r="EU200" i="31"/>
  <c r="EV200" i="31"/>
  <c r="EW200" i="31"/>
  <c r="EX200" i="31"/>
  <c r="EY200" i="31"/>
  <c r="EZ200" i="31"/>
  <c r="FA200" i="31"/>
  <c r="FB200" i="31"/>
  <c r="FC200" i="31"/>
  <c r="FD200" i="31"/>
  <c r="FE200" i="31"/>
  <c r="FF200" i="31"/>
  <c r="FG200" i="31"/>
  <c r="FH200" i="31"/>
  <c r="FI200" i="31"/>
  <c r="FJ200" i="31"/>
  <c r="FK200" i="31"/>
  <c r="FL200" i="31"/>
  <c r="FM200" i="31"/>
  <c r="FN200" i="31"/>
  <c r="FO200" i="31"/>
  <c r="FP200" i="31"/>
  <c r="FQ200" i="31"/>
  <c r="FR200" i="31"/>
  <c r="FS200" i="31"/>
  <c r="FT200" i="31"/>
  <c r="FU200" i="31"/>
  <c r="FV200" i="31"/>
  <c r="FW200" i="31"/>
  <c r="FX200" i="31"/>
  <c r="FY200" i="31"/>
  <c r="FZ200" i="31"/>
  <c r="GA200" i="31"/>
  <c r="GB200" i="31"/>
  <c r="GC200" i="31"/>
  <c r="GD200" i="31"/>
  <c r="GE200" i="31"/>
  <c r="GF200" i="31"/>
  <c r="GG200" i="31"/>
  <c r="GH200" i="31"/>
  <c r="GI200" i="31"/>
  <c r="GJ200" i="31"/>
  <c r="GK200" i="31"/>
  <c r="GL200" i="31"/>
  <c r="GM200" i="31"/>
  <c r="GN200" i="31"/>
  <c r="GO200" i="31"/>
  <c r="GP200" i="31"/>
  <c r="GQ200" i="31"/>
  <c r="GR200" i="31"/>
  <c r="GS200" i="31"/>
  <c r="GT200" i="31"/>
  <c r="GU200" i="31"/>
  <c r="GV200" i="31"/>
  <c r="GW200" i="31"/>
  <c r="GX200" i="31"/>
  <c r="GY200" i="31"/>
  <c r="GZ200" i="31"/>
  <c r="HA200" i="31"/>
  <c r="HB200" i="31"/>
  <c r="HC200" i="31"/>
  <c r="HD200" i="31"/>
  <c r="HE200" i="31"/>
  <c r="HF200" i="31"/>
  <c r="HG200" i="31"/>
  <c r="HH200" i="31"/>
  <c r="DF201" i="31"/>
  <c r="DG201" i="31"/>
  <c r="DH201" i="31"/>
  <c r="DI201" i="31"/>
  <c r="DJ201" i="31"/>
  <c r="DK201" i="31"/>
  <c r="DL201" i="31"/>
  <c r="DM201" i="31"/>
  <c r="DN201" i="31"/>
  <c r="DO201" i="31"/>
  <c r="DP201" i="31"/>
  <c r="DQ201" i="31"/>
  <c r="DR201" i="31"/>
  <c r="DS201" i="31"/>
  <c r="DT201" i="31"/>
  <c r="DU201" i="31"/>
  <c r="DV201" i="31"/>
  <c r="DW201" i="31"/>
  <c r="DX201" i="31"/>
  <c r="DY201" i="31"/>
  <c r="DZ201" i="31"/>
  <c r="EA201" i="31"/>
  <c r="EB201" i="31"/>
  <c r="EC201" i="31"/>
  <c r="ED201" i="31"/>
  <c r="EE201" i="31"/>
  <c r="EF201" i="31"/>
  <c r="EG201" i="31"/>
  <c r="EH201" i="31"/>
  <c r="EI201" i="31"/>
  <c r="EJ201" i="31"/>
  <c r="EK201" i="31"/>
  <c r="EL201" i="31"/>
  <c r="EM201" i="31"/>
  <c r="EN201" i="31"/>
  <c r="EO201" i="31"/>
  <c r="EP201" i="31"/>
  <c r="EQ201" i="31"/>
  <c r="ER201" i="31"/>
  <c r="ES201" i="31"/>
  <c r="ET201" i="31"/>
  <c r="EU201" i="31"/>
  <c r="EV201" i="31"/>
  <c r="EW201" i="31"/>
  <c r="EX201" i="31"/>
  <c r="EY201" i="31"/>
  <c r="EZ201" i="31"/>
  <c r="FA201" i="31"/>
  <c r="FB201" i="31"/>
  <c r="FC201" i="31"/>
  <c r="FD201" i="31"/>
  <c r="FE201" i="31"/>
  <c r="FF201" i="31"/>
  <c r="FG201" i="31"/>
  <c r="FH201" i="31"/>
  <c r="FI201" i="31"/>
  <c r="FJ201" i="31"/>
  <c r="FK201" i="31"/>
  <c r="FL201" i="31"/>
  <c r="FM201" i="31"/>
  <c r="FN201" i="31"/>
  <c r="FO201" i="31"/>
  <c r="FP201" i="31"/>
  <c r="FQ201" i="31"/>
  <c r="FR201" i="31"/>
  <c r="FS201" i="31"/>
  <c r="FT201" i="31"/>
  <c r="FU201" i="31"/>
  <c r="FV201" i="31"/>
  <c r="FW201" i="31"/>
  <c r="FX201" i="31"/>
  <c r="FY201" i="31"/>
  <c r="FZ201" i="31"/>
  <c r="GA201" i="31"/>
  <c r="GB201" i="31"/>
  <c r="GC201" i="31"/>
  <c r="GD201" i="31"/>
  <c r="GE201" i="31"/>
  <c r="GF201" i="31"/>
  <c r="GG201" i="31"/>
  <c r="GH201" i="31"/>
  <c r="GI201" i="31"/>
  <c r="GJ201" i="31"/>
  <c r="GK201" i="31"/>
  <c r="GL201" i="31"/>
  <c r="GM201" i="31"/>
  <c r="GN201" i="31"/>
  <c r="GO201" i="31"/>
  <c r="GP201" i="31"/>
  <c r="GQ201" i="31"/>
  <c r="GR201" i="31"/>
  <c r="GS201" i="31"/>
  <c r="GT201" i="31"/>
  <c r="GU201" i="31"/>
  <c r="GV201" i="31"/>
  <c r="GW201" i="31"/>
  <c r="GX201" i="31"/>
  <c r="GY201" i="31"/>
  <c r="GZ201" i="31"/>
  <c r="HA201" i="31"/>
  <c r="HB201" i="31"/>
  <c r="HC201" i="31"/>
  <c r="HD201" i="31"/>
  <c r="HE201" i="31"/>
  <c r="HF201" i="31"/>
  <c r="HG201" i="31"/>
  <c r="HH201" i="31"/>
  <c r="DF202" i="31"/>
  <c r="DG202" i="31"/>
  <c r="DH202" i="31"/>
  <c r="DI202" i="31"/>
  <c r="DJ202" i="31"/>
  <c r="DK202" i="31"/>
  <c r="DL202" i="31"/>
  <c r="DM202" i="31"/>
  <c r="DN202" i="31"/>
  <c r="DO202" i="31"/>
  <c r="DP202" i="31"/>
  <c r="DQ202" i="31"/>
  <c r="DR202" i="31"/>
  <c r="DS202" i="31"/>
  <c r="DT202" i="31"/>
  <c r="DU202" i="31"/>
  <c r="DV202" i="31"/>
  <c r="DW202" i="31"/>
  <c r="DX202" i="31"/>
  <c r="DY202" i="31"/>
  <c r="DZ202" i="31"/>
  <c r="EA202" i="31"/>
  <c r="EB202" i="31"/>
  <c r="EC202" i="31"/>
  <c r="ED202" i="31"/>
  <c r="EE202" i="31"/>
  <c r="EF202" i="31"/>
  <c r="EG202" i="31"/>
  <c r="EH202" i="31"/>
  <c r="EI202" i="31"/>
  <c r="EJ202" i="31"/>
  <c r="EK202" i="31"/>
  <c r="EL202" i="31"/>
  <c r="EM202" i="31"/>
  <c r="EN202" i="31"/>
  <c r="EO202" i="31"/>
  <c r="EP202" i="31"/>
  <c r="EQ202" i="31"/>
  <c r="ER202" i="31"/>
  <c r="ES202" i="31"/>
  <c r="ET202" i="31"/>
  <c r="EU202" i="31"/>
  <c r="EV202" i="31"/>
  <c r="EW202" i="31"/>
  <c r="EX202" i="31"/>
  <c r="EY202" i="31"/>
  <c r="EZ202" i="31"/>
  <c r="FA202" i="31"/>
  <c r="FB202" i="31"/>
  <c r="FC202" i="31"/>
  <c r="FD202" i="31"/>
  <c r="FE202" i="31"/>
  <c r="FF202" i="31"/>
  <c r="FG202" i="31"/>
  <c r="FH202" i="31"/>
  <c r="FI202" i="31"/>
  <c r="FJ202" i="31"/>
  <c r="FK202" i="31"/>
  <c r="FL202" i="31"/>
  <c r="FM202" i="31"/>
  <c r="FN202" i="31"/>
  <c r="FO202" i="31"/>
  <c r="FP202" i="31"/>
  <c r="FQ202" i="31"/>
  <c r="FR202" i="31"/>
  <c r="FS202" i="31"/>
  <c r="FT202" i="31"/>
  <c r="FU202" i="31"/>
  <c r="FV202" i="31"/>
  <c r="FW202" i="31"/>
  <c r="FX202" i="31"/>
  <c r="FY202" i="31"/>
  <c r="FZ202" i="31"/>
  <c r="GA202" i="31"/>
  <c r="GB202" i="31"/>
  <c r="GC202" i="31"/>
  <c r="GD202" i="31"/>
  <c r="GE202" i="31"/>
  <c r="GF202" i="31"/>
  <c r="GG202" i="31"/>
  <c r="GH202" i="31"/>
  <c r="GI202" i="31"/>
  <c r="GJ202" i="31"/>
  <c r="GK202" i="31"/>
  <c r="GL202" i="31"/>
  <c r="GM202" i="31"/>
  <c r="GN202" i="31"/>
  <c r="GO202" i="31"/>
  <c r="GP202" i="31"/>
  <c r="GQ202" i="31"/>
  <c r="GR202" i="31"/>
  <c r="GS202" i="31"/>
  <c r="GT202" i="31"/>
  <c r="GU202" i="31"/>
  <c r="GV202" i="31"/>
  <c r="GW202" i="31"/>
  <c r="GX202" i="31"/>
  <c r="GY202" i="31"/>
  <c r="GZ202" i="31"/>
  <c r="HA202" i="31"/>
  <c r="HB202" i="31"/>
  <c r="HC202" i="31"/>
  <c r="HD202" i="31"/>
  <c r="HE202" i="31"/>
  <c r="HF202" i="31"/>
  <c r="HG202" i="31"/>
  <c r="HH202" i="31"/>
  <c r="DF203" i="31"/>
  <c r="DG203" i="31"/>
  <c r="DH203" i="31"/>
  <c r="DI203" i="31"/>
  <c r="DJ203" i="31"/>
  <c r="DK203" i="31"/>
  <c r="DL203" i="31"/>
  <c r="DM203" i="31"/>
  <c r="DN203" i="31"/>
  <c r="DO203" i="31"/>
  <c r="DP203" i="31"/>
  <c r="DQ203" i="31"/>
  <c r="DR203" i="31"/>
  <c r="DS203" i="31"/>
  <c r="DT203" i="31"/>
  <c r="DU203" i="31"/>
  <c r="DV203" i="31"/>
  <c r="DW203" i="31"/>
  <c r="DX203" i="31"/>
  <c r="DY203" i="31"/>
  <c r="DZ203" i="31"/>
  <c r="EA203" i="31"/>
  <c r="EB203" i="31"/>
  <c r="EC203" i="31"/>
  <c r="ED203" i="31"/>
  <c r="EE203" i="31"/>
  <c r="EF203" i="31"/>
  <c r="EG203" i="31"/>
  <c r="EH203" i="31"/>
  <c r="EI203" i="31"/>
  <c r="EJ203" i="31"/>
  <c r="EK203" i="31"/>
  <c r="EL203" i="31"/>
  <c r="EM203" i="31"/>
  <c r="EN203" i="31"/>
  <c r="EO203" i="31"/>
  <c r="EP203" i="31"/>
  <c r="EQ203" i="31"/>
  <c r="ER203" i="31"/>
  <c r="ES203" i="31"/>
  <c r="ET203" i="31"/>
  <c r="EU203" i="31"/>
  <c r="EV203" i="31"/>
  <c r="EW203" i="31"/>
  <c r="EX203" i="31"/>
  <c r="EY203" i="31"/>
  <c r="EZ203" i="31"/>
  <c r="FA203" i="31"/>
  <c r="FB203" i="31"/>
  <c r="FC203" i="31"/>
  <c r="FD203" i="31"/>
  <c r="FE203" i="31"/>
  <c r="FF203" i="31"/>
  <c r="FG203" i="31"/>
  <c r="FH203" i="31"/>
  <c r="FI203" i="31"/>
  <c r="FJ203" i="31"/>
  <c r="FK203" i="31"/>
  <c r="FL203" i="31"/>
  <c r="FM203" i="31"/>
  <c r="FN203" i="31"/>
  <c r="FO203" i="31"/>
  <c r="FP203" i="31"/>
  <c r="FQ203" i="31"/>
  <c r="FR203" i="31"/>
  <c r="FS203" i="31"/>
  <c r="FT203" i="31"/>
  <c r="FU203" i="31"/>
  <c r="FV203" i="31"/>
  <c r="FW203" i="31"/>
  <c r="FX203" i="31"/>
  <c r="FY203" i="31"/>
  <c r="FZ203" i="31"/>
  <c r="GA203" i="31"/>
  <c r="GB203" i="31"/>
  <c r="GC203" i="31"/>
  <c r="GD203" i="31"/>
  <c r="GE203" i="31"/>
  <c r="GF203" i="31"/>
  <c r="GG203" i="31"/>
  <c r="GH203" i="31"/>
  <c r="GI203" i="31"/>
  <c r="GJ203" i="31"/>
  <c r="GK203" i="31"/>
  <c r="GL203" i="31"/>
  <c r="GM203" i="31"/>
  <c r="GN203" i="31"/>
  <c r="GO203" i="31"/>
  <c r="GP203" i="31"/>
  <c r="GQ203" i="31"/>
  <c r="GR203" i="31"/>
  <c r="GS203" i="31"/>
  <c r="GT203" i="31"/>
  <c r="GU203" i="31"/>
  <c r="GV203" i="31"/>
  <c r="GW203" i="31"/>
  <c r="GX203" i="31"/>
  <c r="GY203" i="31"/>
  <c r="GZ203" i="31"/>
  <c r="HA203" i="31"/>
  <c r="HB203" i="31"/>
  <c r="HC203" i="31"/>
  <c r="HD203" i="31"/>
  <c r="HE203" i="31"/>
  <c r="HF203" i="31"/>
  <c r="HG203" i="31"/>
  <c r="HH203" i="31"/>
  <c r="DF204" i="31"/>
  <c r="DG204" i="31"/>
  <c r="DH204" i="31"/>
  <c r="DI204" i="31"/>
  <c r="DJ204" i="31"/>
  <c r="DK204" i="31"/>
  <c r="DL204" i="31"/>
  <c r="DM204" i="31"/>
  <c r="DN204" i="31"/>
  <c r="DO204" i="31"/>
  <c r="DP204" i="31"/>
  <c r="DQ204" i="31"/>
  <c r="DR204" i="31"/>
  <c r="DS204" i="31"/>
  <c r="DT204" i="31"/>
  <c r="DU204" i="31"/>
  <c r="DV204" i="31"/>
  <c r="DW204" i="31"/>
  <c r="DX204" i="31"/>
  <c r="DY204" i="31"/>
  <c r="DZ204" i="31"/>
  <c r="EA204" i="31"/>
  <c r="EB204" i="31"/>
  <c r="EC204" i="31"/>
  <c r="ED204" i="31"/>
  <c r="EE204" i="31"/>
  <c r="EF204" i="31"/>
  <c r="EG204" i="31"/>
  <c r="EH204" i="31"/>
  <c r="EI204" i="31"/>
  <c r="EJ204" i="31"/>
  <c r="EK204" i="31"/>
  <c r="EL204" i="31"/>
  <c r="EM204" i="31"/>
  <c r="EN204" i="31"/>
  <c r="EO204" i="31"/>
  <c r="EP204" i="31"/>
  <c r="EQ204" i="31"/>
  <c r="ER204" i="31"/>
  <c r="ES204" i="31"/>
  <c r="ET204" i="31"/>
  <c r="EU204" i="31"/>
  <c r="EV204" i="31"/>
  <c r="EW204" i="31"/>
  <c r="EX204" i="31"/>
  <c r="EY204" i="31"/>
  <c r="EZ204" i="31"/>
  <c r="FA204" i="31"/>
  <c r="FB204" i="31"/>
  <c r="FC204" i="31"/>
  <c r="FD204" i="31"/>
  <c r="FE204" i="31"/>
  <c r="FF204" i="31"/>
  <c r="FG204" i="31"/>
  <c r="FH204" i="31"/>
  <c r="FI204" i="31"/>
  <c r="FJ204" i="31"/>
  <c r="FK204" i="31"/>
  <c r="FL204" i="31"/>
  <c r="FM204" i="31"/>
  <c r="FN204" i="31"/>
  <c r="FO204" i="31"/>
  <c r="FP204" i="31"/>
  <c r="FQ204" i="31"/>
  <c r="FR204" i="31"/>
  <c r="FS204" i="31"/>
  <c r="FT204" i="31"/>
  <c r="FU204" i="31"/>
  <c r="FV204" i="31"/>
  <c r="FW204" i="31"/>
  <c r="FX204" i="31"/>
  <c r="FY204" i="31"/>
  <c r="FZ204" i="31"/>
  <c r="GA204" i="31"/>
  <c r="GB204" i="31"/>
  <c r="GC204" i="31"/>
  <c r="GD204" i="31"/>
  <c r="GE204" i="31"/>
  <c r="GF204" i="31"/>
  <c r="GG204" i="31"/>
  <c r="GH204" i="31"/>
  <c r="GI204" i="31"/>
  <c r="GJ204" i="31"/>
  <c r="GK204" i="31"/>
  <c r="GL204" i="31"/>
  <c r="GM204" i="31"/>
  <c r="GN204" i="31"/>
  <c r="GO204" i="31"/>
  <c r="GP204" i="31"/>
  <c r="GQ204" i="31"/>
  <c r="GR204" i="31"/>
  <c r="GS204" i="31"/>
  <c r="GT204" i="31"/>
  <c r="GU204" i="31"/>
  <c r="GV204" i="31"/>
  <c r="GW204" i="31"/>
  <c r="GX204" i="31"/>
  <c r="GY204" i="31"/>
  <c r="GZ204" i="31"/>
  <c r="HA204" i="31"/>
  <c r="HB204" i="31"/>
  <c r="HC204" i="31"/>
  <c r="HD204" i="31"/>
  <c r="HE204" i="31"/>
  <c r="HF204" i="31"/>
  <c r="HG204" i="31"/>
  <c r="HH204" i="31"/>
  <c r="DF205" i="31"/>
  <c r="DG205" i="31"/>
  <c r="DH205" i="31"/>
  <c r="DI205" i="31"/>
  <c r="DJ205" i="31"/>
  <c r="DK205" i="31"/>
  <c r="DL205" i="31"/>
  <c r="DM205" i="31"/>
  <c r="DN205" i="31"/>
  <c r="DO205" i="31"/>
  <c r="DP205" i="31"/>
  <c r="DQ205" i="31"/>
  <c r="DR205" i="31"/>
  <c r="DS205" i="31"/>
  <c r="DT205" i="31"/>
  <c r="DU205" i="31"/>
  <c r="DV205" i="31"/>
  <c r="DW205" i="31"/>
  <c r="DX205" i="31"/>
  <c r="DY205" i="31"/>
  <c r="DZ205" i="31"/>
  <c r="EA205" i="31"/>
  <c r="EB205" i="31"/>
  <c r="EC205" i="31"/>
  <c r="ED205" i="31"/>
  <c r="EE205" i="31"/>
  <c r="EF205" i="31"/>
  <c r="EG205" i="31"/>
  <c r="EH205" i="31"/>
  <c r="EI205" i="31"/>
  <c r="EJ205" i="31"/>
  <c r="EK205" i="31"/>
  <c r="EL205" i="31"/>
  <c r="EM205" i="31"/>
  <c r="EN205" i="31"/>
  <c r="EO205" i="31"/>
  <c r="EP205" i="31"/>
  <c r="EQ205" i="31"/>
  <c r="ER205" i="31"/>
  <c r="ES205" i="31"/>
  <c r="ET205" i="31"/>
  <c r="EU205" i="31"/>
  <c r="EV205" i="31"/>
  <c r="EW205" i="31"/>
  <c r="EX205" i="31"/>
  <c r="EY205" i="31"/>
  <c r="EZ205" i="31"/>
  <c r="FA205" i="31"/>
  <c r="FB205" i="31"/>
  <c r="FC205" i="31"/>
  <c r="FD205" i="31"/>
  <c r="FE205" i="31"/>
  <c r="FF205" i="31"/>
  <c r="FG205" i="31"/>
  <c r="FH205" i="31"/>
  <c r="FI205" i="31"/>
  <c r="FJ205" i="31"/>
  <c r="FK205" i="31"/>
  <c r="FL205" i="31"/>
  <c r="FM205" i="31"/>
  <c r="FN205" i="31"/>
  <c r="FO205" i="31"/>
  <c r="FP205" i="31"/>
  <c r="FQ205" i="31"/>
  <c r="FR205" i="31"/>
  <c r="FS205" i="31"/>
  <c r="FT205" i="31"/>
  <c r="FU205" i="31"/>
  <c r="FV205" i="31"/>
  <c r="FW205" i="31"/>
  <c r="FX205" i="31"/>
  <c r="FY205" i="31"/>
  <c r="FZ205" i="31"/>
  <c r="GA205" i="31"/>
  <c r="GB205" i="31"/>
  <c r="GC205" i="31"/>
  <c r="GD205" i="31"/>
  <c r="GE205" i="31"/>
  <c r="GF205" i="31"/>
  <c r="GG205" i="31"/>
  <c r="GH205" i="31"/>
  <c r="GI205" i="31"/>
  <c r="GJ205" i="31"/>
  <c r="GK205" i="31"/>
  <c r="GL205" i="31"/>
  <c r="GM205" i="31"/>
  <c r="GN205" i="31"/>
  <c r="GO205" i="31"/>
  <c r="GP205" i="31"/>
  <c r="GQ205" i="31"/>
  <c r="GR205" i="31"/>
  <c r="GS205" i="31"/>
  <c r="GT205" i="31"/>
  <c r="GU205" i="31"/>
  <c r="GV205" i="31"/>
  <c r="GW205" i="31"/>
  <c r="GX205" i="31"/>
  <c r="GY205" i="31"/>
  <c r="GZ205" i="31"/>
  <c r="HA205" i="31"/>
  <c r="HB205" i="31"/>
  <c r="HC205" i="31"/>
  <c r="HD205" i="31"/>
  <c r="HE205" i="31"/>
  <c r="HF205" i="31"/>
  <c r="HG205" i="31"/>
  <c r="HH205" i="31"/>
  <c r="DF206" i="31"/>
  <c r="DG206" i="31"/>
  <c r="DH206" i="31"/>
  <c r="DI206" i="31"/>
  <c r="DJ206" i="31"/>
  <c r="DK206" i="31"/>
  <c r="DL206" i="31"/>
  <c r="DM206" i="31"/>
  <c r="DN206" i="31"/>
  <c r="DO206" i="31"/>
  <c r="DP206" i="31"/>
  <c r="DQ206" i="31"/>
  <c r="DR206" i="31"/>
  <c r="DS206" i="31"/>
  <c r="DT206" i="31"/>
  <c r="DU206" i="31"/>
  <c r="DV206" i="31"/>
  <c r="DW206" i="31"/>
  <c r="DX206" i="31"/>
  <c r="DY206" i="31"/>
  <c r="DZ206" i="31"/>
  <c r="EA206" i="31"/>
  <c r="EB206" i="31"/>
  <c r="EC206" i="31"/>
  <c r="ED206" i="31"/>
  <c r="EE206" i="31"/>
  <c r="EF206" i="31"/>
  <c r="EG206" i="31"/>
  <c r="EH206" i="31"/>
  <c r="EI206" i="31"/>
  <c r="EJ206" i="31"/>
  <c r="EK206" i="31"/>
  <c r="EL206" i="31"/>
  <c r="EM206" i="31"/>
  <c r="EN206" i="31"/>
  <c r="EO206" i="31"/>
  <c r="EP206" i="31"/>
  <c r="EQ206" i="31"/>
  <c r="ER206" i="31"/>
  <c r="ES206" i="31"/>
  <c r="ET206" i="31"/>
  <c r="EU206" i="31"/>
  <c r="EV206" i="31"/>
  <c r="EW206" i="31"/>
  <c r="EX206" i="31"/>
  <c r="EY206" i="31"/>
  <c r="EZ206" i="31"/>
  <c r="FA206" i="31"/>
  <c r="FB206" i="31"/>
  <c r="FC206" i="31"/>
  <c r="FD206" i="31"/>
  <c r="FE206" i="31"/>
  <c r="FF206" i="31"/>
  <c r="FG206" i="31"/>
  <c r="FH206" i="31"/>
  <c r="FI206" i="31"/>
  <c r="FJ206" i="31"/>
  <c r="FK206" i="31"/>
  <c r="FL206" i="31"/>
  <c r="FM206" i="31"/>
  <c r="FN206" i="31"/>
  <c r="FO206" i="31"/>
  <c r="FP206" i="31"/>
  <c r="FQ206" i="31"/>
  <c r="FR206" i="31"/>
  <c r="FS206" i="31"/>
  <c r="FT206" i="31"/>
  <c r="FU206" i="31"/>
  <c r="FV206" i="31"/>
  <c r="FW206" i="31"/>
  <c r="FX206" i="31"/>
  <c r="FY206" i="31"/>
  <c r="FZ206" i="31"/>
  <c r="GA206" i="31"/>
  <c r="GB206" i="31"/>
  <c r="GC206" i="31"/>
  <c r="GD206" i="31"/>
  <c r="GE206" i="31"/>
  <c r="GF206" i="31"/>
  <c r="GG206" i="31"/>
  <c r="GH206" i="31"/>
  <c r="GI206" i="31"/>
  <c r="GJ206" i="31"/>
  <c r="GK206" i="31"/>
  <c r="GL206" i="31"/>
  <c r="GM206" i="31"/>
  <c r="GN206" i="31"/>
  <c r="GO206" i="31"/>
  <c r="GP206" i="31"/>
  <c r="GQ206" i="31"/>
  <c r="GR206" i="31"/>
  <c r="GS206" i="31"/>
  <c r="GT206" i="31"/>
  <c r="GU206" i="31"/>
  <c r="GV206" i="31"/>
  <c r="GW206" i="31"/>
  <c r="GX206" i="31"/>
  <c r="GY206" i="31"/>
  <c r="GZ206" i="31"/>
  <c r="HA206" i="31"/>
  <c r="HB206" i="31"/>
  <c r="HC206" i="31"/>
  <c r="HD206" i="31"/>
  <c r="HE206" i="31"/>
  <c r="HF206" i="31"/>
  <c r="HG206" i="31"/>
  <c r="HH206" i="31"/>
  <c r="DF207" i="31"/>
  <c r="DG207" i="31"/>
  <c r="DH207" i="31"/>
  <c r="DI207" i="31"/>
  <c r="DJ207" i="31"/>
  <c r="DK207" i="31"/>
  <c r="DL207" i="31"/>
  <c r="DM207" i="31"/>
  <c r="DN207" i="31"/>
  <c r="DO207" i="31"/>
  <c r="DP207" i="31"/>
  <c r="DQ207" i="31"/>
  <c r="DR207" i="31"/>
  <c r="DS207" i="31"/>
  <c r="DT207" i="31"/>
  <c r="DU207" i="31"/>
  <c r="DV207" i="31"/>
  <c r="DW207" i="31"/>
  <c r="DX207" i="31"/>
  <c r="DY207" i="31"/>
  <c r="DZ207" i="31"/>
  <c r="EA207" i="31"/>
  <c r="EB207" i="31"/>
  <c r="EC207" i="31"/>
  <c r="ED207" i="31"/>
  <c r="EE207" i="31"/>
  <c r="EF207" i="31"/>
  <c r="EG207" i="31"/>
  <c r="EH207" i="31"/>
  <c r="EI207" i="31"/>
  <c r="EJ207" i="31"/>
  <c r="EK207" i="31"/>
  <c r="EL207" i="31"/>
  <c r="EM207" i="31"/>
  <c r="EN207" i="31"/>
  <c r="EO207" i="31"/>
  <c r="EP207" i="31"/>
  <c r="EQ207" i="31"/>
  <c r="ER207" i="31"/>
  <c r="ES207" i="31"/>
  <c r="ET207" i="31"/>
  <c r="EU207" i="31"/>
  <c r="EV207" i="31"/>
  <c r="EW207" i="31"/>
  <c r="EX207" i="31"/>
  <c r="EY207" i="31"/>
  <c r="EZ207" i="31"/>
  <c r="FA207" i="31"/>
  <c r="FB207" i="31"/>
  <c r="FC207" i="31"/>
  <c r="FD207" i="31"/>
  <c r="FE207" i="31"/>
  <c r="FF207" i="31"/>
  <c r="FG207" i="31"/>
  <c r="FH207" i="31"/>
  <c r="FI207" i="31"/>
  <c r="FJ207" i="31"/>
  <c r="FK207" i="31"/>
  <c r="FL207" i="31"/>
  <c r="FM207" i="31"/>
  <c r="FN207" i="31"/>
  <c r="FO207" i="31"/>
  <c r="FP207" i="31"/>
  <c r="FQ207" i="31"/>
  <c r="FR207" i="31"/>
  <c r="FS207" i="31"/>
  <c r="FT207" i="31"/>
  <c r="FU207" i="31"/>
  <c r="FV207" i="31"/>
  <c r="FW207" i="31"/>
  <c r="FX207" i="31"/>
  <c r="FY207" i="31"/>
  <c r="FZ207" i="31"/>
  <c r="GA207" i="31"/>
  <c r="GB207" i="31"/>
  <c r="GC207" i="31"/>
  <c r="GD207" i="31"/>
  <c r="GE207" i="31"/>
  <c r="GF207" i="31"/>
  <c r="GG207" i="31"/>
  <c r="GH207" i="31"/>
  <c r="GI207" i="31"/>
  <c r="GJ207" i="31"/>
  <c r="GK207" i="31"/>
  <c r="GL207" i="31"/>
  <c r="GM207" i="31"/>
  <c r="GN207" i="31"/>
  <c r="GO207" i="31"/>
  <c r="GP207" i="31"/>
  <c r="GQ207" i="31"/>
  <c r="GR207" i="31"/>
  <c r="GS207" i="31"/>
  <c r="GT207" i="31"/>
  <c r="GU207" i="31"/>
  <c r="GV207" i="31"/>
  <c r="GW207" i="31"/>
  <c r="GX207" i="31"/>
  <c r="GY207" i="31"/>
  <c r="GZ207" i="31"/>
  <c r="HA207" i="31"/>
  <c r="HB207" i="31"/>
  <c r="HC207" i="31"/>
  <c r="HD207" i="31"/>
  <c r="HE207" i="31"/>
  <c r="HF207" i="31"/>
  <c r="HG207" i="31"/>
  <c r="HH207" i="31"/>
  <c r="DF208" i="31"/>
  <c r="DG208" i="31"/>
  <c r="DH208" i="31"/>
  <c r="DI208" i="31"/>
  <c r="DJ208" i="31"/>
  <c r="DK208" i="31"/>
  <c r="DL208" i="31"/>
  <c r="DM208" i="31"/>
  <c r="DN208" i="31"/>
  <c r="DO208" i="31"/>
  <c r="DP208" i="31"/>
  <c r="DQ208" i="31"/>
  <c r="DR208" i="31"/>
  <c r="DS208" i="31"/>
  <c r="DT208" i="31"/>
  <c r="DU208" i="31"/>
  <c r="DV208" i="31"/>
  <c r="DW208" i="31"/>
  <c r="DX208" i="31"/>
  <c r="DY208" i="31"/>
  <c r="DZ208" i="31"/>
  <c r="EA208" i="31"/>
  <c r="EB208" i="31"/>
  <c r="EC208" i="31"/>
  <c r="ED208" i="31"/>
  <c r="EE208" i="31"/>
  <c r="EF208" i="31"/>
  <c r="EG208" i="31"/>
  <c r="EH208" i="31"/>
  <c r="EI208" i="31"/>
  <c r="EJ208" i="31"/>
  <c r="EK208" i="31"/>
  <c r="EL208" i="31"/>
  <c r="EM208" i="31"/>
  <c r="EN208" i="31"/>
  <c r="EO208" i="31"/>
  <c r="EP208" i="31"/>
  <c r="EQ208" i="31"/>
  <c r="ER208" i="31"/>
  <c r="ES208" i="31"/>
  <c r="ET208" i="31"/>
  <c r="EU208" i="31"/>
  <c r="EV208" i="31"/>
  <c r="EW208" i="31"/>
  <c r="EX208" i="31"/>
  <c r="EY208" i="31"/>
  <c r="EZ208" i="31"/>
  <c r="FA208" i="31"/>
  <c r="FB208" i="31"/>
  <c r="FC208" i="31"/>
  <c r="FD208" i="31"/>
  <c r="FE208" i="31"/>
  <c r="FF208" i="31"/>
  <c r="FG208" i="31"/>
  <c r="FH208" i="31"/>
  <c r="FI208" i="31"/>
  <c r="FJ208" i="31"/>
  <c r="FK208" i="31"/>
  <c r="FL208" i="31"/>
  <c r="FM208" i="31"/>
  <c r="FN208" i="31"/>
  <c r="FO208" i="31"/>
  <c r="FP208" i="31"/>
  <c r="FQ208" i="31"/>
  <c r="FR208" i="31"/>
  <c r="FS208" i="31"/>
  <c r="FT208" i="31"/>
  <c r="FU208" i="31"/>
  <c r="FV208" i="31"/>
  <c r="FW208" i="31"/>
  <c r="FX208" i="31"/>
  <c r="FY208" i="31"/>
  <c r="FZ208" i="31"/>
  <c r="GA208" i="31"/>
  <c r="GB208" i="31"/>
  <c r="GC208" i="31"/>
  <c r="GD208" i="31"/>
  <c r="GE208" i="31"/>
  <c r="GF208" i="31"/>
  <c r="GG208" i="31"/>
  <c r="GH208" i="31"/>
  <c r="GI208" i="31"/>
  <c r="GJ208" i="31"/>
  <c r="GK208" i="31"/>
  <c r="GL208" i="31"/>
  <c r="GM208" i="31"/>
  <c r="GN208" i="31"/>
  <c r="GO208" i="31"/>
  <c r="GP208" i="31"/>
  <c r="GQ208" i="31"/>
  <c r="GR208" i="31"/>
  <c r="GS208" i="31"/>
  <c r="GT208" i="31"/>
  <c r="GU208" i="31"/>
  <c r="GV208" i="31"/>
  <c r="GW208" i="31"/>
  <c r="GX208" i="31"/>
  <c r="GY208" i="31"/>
  <c r="GZ208" i="31"/>
  <c r="HA208" i="31"/>
  <c r="HB208" i="31"/>
  <c r="HC208" i="31"/>
  <c r="HD208" i="31"/>
  <c r="HE208" i="31"/>
  <c r="HF208" i="31"/>
  <c r="HG208" i="31"/>
  <c r="HH208" i="31"/>
  <c r="DF209" i="31"/>
  <c r="DG209" i="31"/>
  <c r="DH209" i="31"/>
  <c r="DI209" i="31"/>
  <c r="DJ209" i="31"/>
  <c r="DK209" i="31"/>
  <c r="DL209" i="31"/>
  <c r="DM209" i="31"/>
  <c r="DN209" i="31"/>
  <c r="DO209" i="31"/>
  <c r="DP209" i="31"/>
  <c r="DQ209" i="31"/>
  <c r="DR209" i="31"/>
  <c r="DS209" i="31"/>
  <c r="DT209" i="31"/>
  <c r="DU209" i="31"/>
  <c r="DV209" i="31"/>
  <c r="DW209" i="31"/>
  <c r="DX209" i="31"/>
  <c r="DY209" i="31"/>
  <c r="DZ209" i="31"/>
  <c r="EA209" i="31"/>
  <c r="EB209" i="31"/>
  <c r="EC209" i="31"/>
  <c r="ED209" i="31"/>
  <c r="EE209" i="31"/>
  <c r="EF209" i="31"/>
  <c r="EG209" i="31"/>
  <c r="EH209" i="31"/>
  <c r="EI209" i="31"/>
  <c r="EJ209" i="31"/>
  <c r="EK209" i="31"/>
  <c r="EL209" i="31"/>
  <c r="EM209" i="31"/>
  <c r="EN209" i="31"/>
  <c r="EO209" i="31"/>
  <c r="EP209" i="31"/>
  <c r="EQ209" i="31"/>
  <c r="ER209" i="31"/>
  <c r="ES209" i="31"/>
  <c r="ET209" i="31"/>
  <c r="EU209" i="31"/>
  <c r="EV209" i="31"/>
  <c r="EW209" i="31"/>
  <c r="EX209" i="31"/>
  <c r="EY209" i="31"/>
  <c r="EZ209" i="31"/>
  <c r="FA209" i="31"/>
  <c r="FB209" i="31"/>
  <c r="FC209" i="31"/>
  <c r="FD209" i="31"/>
  <c r="FE209" i="31"/>
  <c r="FF209" i="31"/>
  <c r="FG209" i="31"/>
  <c r="FH209" i="31"/>
  <c r="FI209" i="31"/>
  <c r="FJ209" i="31"/>
  <c r="FK209" i="31"/>
  <c r="FL209" i="31"/>
  <c r="FM209" i="31"/>
  <c r="FN209" i="31"/>
  <c r="FO209" i="31"/>
  <c r="FP209" i="31"/>
  <c r="FQ209" i="31"/>
  <c r="FR209" i="31"/>
  <c r="FS209" i="31"/>
  <c r="FT209" i="31"/>
  <c r="FU209" i="31"/>
  <c r="FV209" i="31"/>
  <c r="FW209" i="31"/>
  <c r="FX209" i="31"/>
  <c r="FY209" i="31"/>
  <c r="FZ209" i="31"/>
  <c r="GA209" i="31"/>
  <c r="GB209" i="31"/>
  <c r="GC209" i="31"/>
  <c r="GD209" i="31"/>
  <c r="GE209" i="31"/>
  <c r="GF209" i="31"/>
  <c r="GG209" i="31"/>
  <c r="GH209" i="31"/>
  <c r="GI209" i="31"/>
  <c r="GJ209" i="31"/>
  <c r="GK209" i="31"/>
  <c r="GL209" i="31"/>
  <c r="GM209" i="31"/>
  <c r="GN209" i="31"/>
  <c r="GO209" i="31"/>
  <c r="GP209" i="31"/>
  <c r="GQ209" i="31"/>
  <c r="GR209" i="31"/>
  <c r="GS209" i="31"/>
  <c r="GT209" i="31"/>
  <c r="GU209" i="31"/>
  <c r="GV209" i="31"/>
  <c r="GW209" i="31"/>
  <c r="GX209" i="31"/>
  <c r="GY209" i="31"/>
  <c r="GZ209" i="31"/>
  <c r="HA209" i="31"/>
  <c r="HB209" i="31"/>
  <c r="HC209" i="31"/>
  <c r="HD209" i="31"/>
  <c r="HE209" i="31"/>
  <c r="HF209" i="31"/>
  <c r="HG209" i="31"/>
  <c r="HH209" i="31"/>
  <c r="DF210" i="31"/>
  <c r="DG210" i="31"/>
  <c r="DH210" i="31"/>
  <c r="DI210" i="31"/>
  <c r="DJ210" i="31"/>
  <c r="DK210" i="31"/>
  <c r="DL210" i="31"/>
  <c r="DM210" i="31"/>
  <c r="DN210" i="31"/>
  <c r="DO210" i="31"/>
  <c r="DP210" i="31"/>
  <c r="DQ210" i="31"/>
  <c r="DR210" i="31"/>
  <c r="DS210" i="31"/>
  <c r="DT210" i="31"/>
  <c r="DU210" i="31"/>
  <c r="DV210" i="31"/>
  <c r="DW210" i="31"/>
  <c r="DX210" i="31"/>
  <c r="DY210" i="31"/>
  <c r="DZ210" i="31"/>
  <c r="EA210" i="31"/>
  <c r="EB210" i="31"/>
  <c r="EC210" i="31"/>
  <c r="ED210" i="31"/>
  <c r="EE210" i="31"/>
  <c r="EF210" i="31"/>
  <c r="EG210" i="31"/>
  <c r="EH210" i="31"/>
  <c r="EI210" i="31"/>
  <c r="EJ210" i="31"/>
  <c r="EK210" i="31"/>
  <c r="EL210" i="31"/>
  <c r="EM210" i="31"/>
  <c r="EN210" i="31"/>
  <c r="EO210" i="31"/>
  <c r="EP210" i="31"/>
  <c r="EQ210" i="31"/>
  <c r="ER210" i="31"/>
  <c r="ES210" i="31"/>
  <c r="ET210" i="31"/>
  <c r="EU210" i="31"/>
  <c r="EV210" i="31"/>
  <c r="EW210" i="31"/>
  <c r="EX210" i="31"/>
  <c r="EY210" i="31"/>
  <c r="EZ210" i="31"/>
  <c r="FA210" i="31"/>
  <c r="FB210" i="31"/>
  <c r="FC210" i="31"/>
  <c r="FD210" i="31"/>
  <c r="FE210" i="31"/>
  <c r="FF210" i="31"/>
  <c r="FG210" i="31"/>
  <c r="FH210" i="31"/>
  <c r="FI210" i="31"/>
  <c r="FJ210" i="31"/>
  <c r="FK210" i="31"/>
  <c r="FL210" i="31"/>
  <c r="FM210" i="31"/>
  <c r="FN210" i="31"/>
  <c r="FO210" i="31"/>
  <c r="FP210" i="31"/>
  <c r="FQ210" i="31"/>
  <c r="FR210" i="31"/>
  <c r="FS210" i="31"/>
  <c r="FT210" i="31"/>
  <c r="FU210" i="31"/>
  <c r="FV210" i="31"/>
  <c r="FW210" i="31"/>
  <c r="FX210" i="31"/>
  <c r="FY210" i="31"/>
  <c r="FZ210" i="31"/>
  <c r="GA210" i="31"/>
  <c r="GB210" i="31"/>
  <c r="GC210" i="31"/>
  <c r="GD210" i="31"/>
  <c r="GE210" i="31"/>
  <c r="GF210" i="31"/>
  <c r="GG210" i="31"/>
  <c r="GH210" i="31"/>
  <c r="GI210" i="31"/>
  <c r="GJ210" i="31"/>
  <c r="GK210" i="31"/>
  <c r="GL210" i="31"/>
  <c r="GM210" i="31"/>
  <c r="GN210" i="31"/>
  <c r="GO210" i="31"/>
  <c r="GP210" i="31"/>
  <c r="GQ210" i="31"/>
  <c r="GR210" i="31"/>
  <c r="GS210" i="31"/>
  <c r="GT210" i="31"/>
  <c r="GU210" i="31"/>
  <c r="GV210" i="31"/>
  <c r="GW210" i="31"/>
  <c r="GX210" i="31"/>
  <c r="GY210" i="31"/>
  <c r="GZ210" i="31"/>
  <c r="HA210" i="31"/>
  <c r="HB210" i="31"/>
  <c r="HC210" i="31"/>
  <c r="HD210" i="31"/>
  <c r="HE210" i="31"/>
  <c r="HF210" i="31"/>
  <c r="HG210" i="31"/>
  <c r="HH210" i="31"/>
  <c r="DF211" i="31"/>
  <c r="DG211" i="31"/>
  <c r="DH211" i="31"/>
  <c r="DI211" i="31"/>
  <c r="DJ211" i="31"/>
  <c r="DK211" i="31"/>
  <c r="DL211" i="31"/>
  <c r="DM211" i="31"/>
  <c r="DN211" i="31"/>
  <c r="DO211" i="31"/>
  <c r="DP211" i="31"/>
  <c r="DQ211" i="31"/>
  <c r="DR211" i="31"/>
  <c r="DS211" i="31"/>
  <c r="DT211" i="31"/>
  <c r="DU211" i="31"/>
  <c r="DV211" i="31"/>
  <c r="DW211" i="31"/>
  <c r="DX211" i="31"/>
  <c r="DY211" i="31"/>
  <c r="DZ211" i="31"/>
  <c r="EA211" i="31"/>
  <c r="EB211" i="31"/>
  <c r="EC211" i="31"/>
  <c r="ED211" i="31"/>
  <c r="EE211" i="31"/>
  <c r="EF211" i="31"/>
  <c r="EG211" i="31"/>
  <c r="EH211" i="31"/>
  <c r="EI211" i="31"/>
  <c r="EJ211" i="31"/>
  <c r="EK211" i="31"/>
  <c r="EL211" i="31"/>
  <c r="EM211" i="31"/>
  <c r="EN211" i="31"/>
  <c r="EO211" i="31"/>
  <c r="EP211" i="31"/>
  <c r="EQ211" i="31"/>
  <c r="ER211" i="31"/>
  <c r="ES211" i="31"/>
  <c r="ET211" i="31"/>
  <c r="EU211" i="31"/>
  <c r="EV211" i="31"/>
  <c r="EW211" i="31"/>
  <c r="EX211" i="31"/>
  <c r="EY211" i="31"/>
  <c r="EZ211" i="31"/>
  <c r="FA211" i="31"/>
  <c r="FB211" i="31"/>
  <c r="FC211" i="31"/>
  <c r="FD211" i="31"/>
  <c r="FE211" i="31"/>
  <c r="FF211" i="31"/>
  <c r="FG211" i="31"/>
  <c r="FH211" i="31"/>
  <c r="FI211" i="31"/>
  <c r="FJ211" i="31"/>
  <c r="FK211" i="31"/>
  <c r="FL211" i="31"/>
  <c r="FM211" i="31"/>
  <c r="FN211" i="31"/>
  <c r="FO211" i="31"/>
  <c r="FP211" i="31"/>
  <c r="FQ211" i="31"/>
  <c r="FR211" i="31"/>
  <c r="FS211" i="31"/>
  <c r="FT211" i="31"/>
  <c r="FU211" i="31"/>
  <c r="FV211" i="31"/>
  <c r="FW211" i="31"/>
  <c r="FX211" i="31"/>
  <c r="FY211" i="31"/>
  <c r="FZ211" i="31"/>
  <c r="GA211" i="31"/>
  <c r="GB211" i="31"/>
  <c r="GC211" i="31"/>
  <c r="GD211" i="31"/>
  <c r="GE211" i="31"/>
  <c r="GF211" i="31"/>
  <c r="GG211" i="31"/>
  <c r="GH211" i="31"/>
  <c r="GI211" i="31"/>
  <c r="GJ211" i="31"/>
  <c r="GK211" i="31"/>
  <c r="GL211" i="31"/>
  <c r="GM211" i="31"/>
  <c r="GN211" i="31"/>
  <c r="GO211" i="31"/>
  <c r="GP211" i="31"/>
  <c r="GQ211" i="31"/>
  <c r="GR211" i="31"/>
  <c r="GS211" i="31"/>
  <c r="GT211" i="31"/>
  <c r="GU211" i="31"/>
  <c r="GV211" i="31"/>
  <c r="GW211" i="31"/>
  <c r="GX211" i="31"/>
  <c r="GY211" i="31"/>
  <c r="GZ211" i="31"/>
  <c r="HA211" i="31"/>
  <c r="HB211" i="31"/>
  <c r="HC211" i="31"/>
  <c r="HD211" i="31"/>
  <c r="HE211" i="31"/>
  <c r="HF211" i="31"/>
  <c r="HG211" i="31"/>
  <c r="HH211" i="31"/>
  <c r="DF212" i="31"/>
  <c r="DG212" i="31"/>
  <c r="DH212" i="31"/>
  <c r="DI212" i="31"/>
  <c r="DJ212" i="31"/>
  <c r="DK212" i="31"/>
  <c r="DL212" i="31"/>
  <c r="DM212" i="31"/>
  <c r="DN212" i="31"/>
  <c r="DO212" i="31"/>
  <c r="DP212" i="31"/>
  <c r="DQ212" i="31"/>
  <c r="DR212" i="31"/>
  <c r="DS212" i="31"/>
  <c r="DT212" i="31"/>
  <c r="DU212" i="31"/>
  <c r="DV212" i="31"/>
  <c r="DW212" i="31"/>
  <c r="DX212" i="31"/>
  <c r="DY212" i="31"/>
  <c r="DZ212" i="31"/>
  <c r="EA212" i="31"/>
  <c r="EB212" i="31"/>
  <c r="EC212" i="31"/>
  <c r="ED212" i="31"/>
  <c r="EE212" i="31"/>
  <c r="EF212" i="31"/>
  <c r="EG212" i="31"/>
  <c r="EH212" i="31"/>
  <c r="EI212" i="31"/>
  <c r="EJ212" i="31"/>
  <c r="EK212" i="31"/>
  <c r="EL212" i="31"/>
  <c r="EM212" i="31"/>
  <c r="EN212" i="31"/>
  <c r="EO212" i="31"/>
  <c r="EP212" i="31"/>
  <c r="EQ212" i="31"/>
  <c r="ER212" i="31"/>
  <c r="ES212" i="31"/>
  <c r="ET212" i="31"/>
  <c r="EU212" i="31"/>
  <c r="EV212" i="31"/>
  <c r="EW212" i="31"/>
  <c r="EX212" i="31"/>
  <c r="EY212" i="31"/>
  <c r="EZ212" i="31"/>
  <c r="FA212" i="31"/>
  <c r="FB212" i="31"/>
  <c r="FC212" i="31"/>
  <c r="FD212" i="31"/>
  <c r="FE212" i="31"/>
  <c r="FF212" i="31"/>
  <c r="FG212" i="31"/>
  <c r="FH212" i="31"/>
  <c r="FI212" i="31"/>
  <c r="FJ212" i="31"/>
  <c r="FK212" i="31"/>
  <c r="FL212" i="31"/>
  <c r="FM212" i="31"/>
  <c r="FN212" i="31"/>
  <c r="FO212" i="31"/>
  <c r="FP212" i="31"/>
  <c r="FQ212" i="31"/>
  <c r="FR212" i="31"/>
  <c r="FS212" i="31"/>
  <c r="FT212" i="31"/>
  <c r="FU212" i="31"/>
  <c r="FV212" i="31"/>
  <c r="FW212" i="31"/>
  <c r="FX212" i="31"/>
  <c r="FY212" i="31"/>
  <c r="FZ212" i="31"/>
  <c r="GA212" i="31"/>
  <c r="GB212" i="31"/>
  <c r="GC212" i="31"/>
  <c r="GD212" i="31"/>
  <c r="GE212" i="31"/>
  <c r="GF212" i="31"/>
  <c r="GG212" i="31"/>
  <c r="GH212" i="31"/>
  <c r="GI212" i="31"/>
  <c r="GJ212" i="31"/>
  <c r="GK212" i="31"/>
  <c r="GL212" i="31"/>
  <c r="GM212" i="31"/>
  <c r="GN212" i="31"/>
  <c r="GO212" i="31"/>
  <c r="GP212" i="31"/>
  <c r="GQ212" i="31"/>
  <c r="GR212" i="31"/>
  <c r="GS212" i="31"/>
  <c r="GT212" i="31"/>
  <c r="GU212" i="31"/>
  <c r="GV212" i="31"/>
  <c r="GW212" i="31"/>
  <c r="GX212" i="31"/>
  <c r="GY212" i="31"/>
  <c r="GZ212" i="31"/>
  <c r="HA212" i="31"/>
  <c r="HB212" i="31"/>
  <c r="HC212" i="31"/>
  <c r="HD212" i="31"/>
  <c r="HE212" i="31"/>
  <c r="HF212" i="31"/>
  <c r="HG212" i="31"/>
  <c r="HH212" i="31"/>
  <c r="DF213" i="31"/>
  <c r="DG213" i="31"/>
  <c r="DH213" i="31"/>
  <c r="DI213" i="31"/>
  <c r="DJ213" i="31"/>
  <c r="DK213" i="31"/>
  <c r="DL213" i="31"/>
  <c r="DM213" i="31"/>
  <c r="DN213" i="31"/>
  <c r="DO213" i="31"/>
  <c r="DP213" i="31"/>
  <c r="DQ213" i="31"/>
  <c r="DR213" i="31"/>
  <c r="DS213" i="31"/>
  <c r="DT213" i="31"/>
  <c r="DU213" i="31"/>
  <c r="DV213" i="31"/>
  <c r="DW213" i="31"/>
  <c r="DX213" i="31"/>
  <c r="DY213" i="31"/>
  <c r="DZ213" i="31"/>
  <c r="EA213" i="31"/>
  <c r="EB213" i="31"/>
  <c r="EC213" i="31"/>
  <c r="ED213" i="31"/>
  <c r="EE213" i="31"/>
  <c r="EF213" i="31"/>
  <c r="EG213" i="31"/>
  <c r="EH213" i="31"/>
  <c r="EI213" i="31"/>
  <c r="EJ213" i="31"/>
  <c r="EK213" i="31"/>
  <c r="EL213" i="31"/>
  <c r="EM213" i="31"/>
  <c r="EN213" i="31"/>
  <c r="EO213" i="31"/>
  <c r="EP213" i="31"/>
  <c r="EQ213" i="31"/>
  <c r="ER213" i="31"/>
  <c r="ES213" i="31"/>
  <c r="ET213" i="31"/>
  <c r="EU213" i="31"/>
  <c r="EV213" i="31"/>
  <c r="EW213" i="31"/>
  <c r="EX213" i="31"/>
  <c r="EY213" i="31"/>
  <c r="EZ213" i="31"/>
  <c r="FA213" i="31"/>
  <c r="FB213" i="31"/>
  <c r="FC213" i="31"/>
  <c r="FD213" i="31"/>
  <c r="FE213" i="31"/>
  <c r="FF213" i="31"/>
  <c r="FG213" i="31"/>
  <c r="FH213" i="31"/>
  <c r="FI213" i="31"/>
  <c r="FJ213" i="31"/>
  <c r="FK213" i="31"/>
  <c r="FL213" i="31"/>
  <c r="FM213" i="31"/>
  <c r="FN213" i="31"/>
  <c r="FO213" i="31"/>
  <c r="FP213" i="31"/>
  <c r="FQ213" i="31"/>
  <c r="FR213" i="31"/>
  <c r="FS213" i="31"/>
  <c r="FT213" i="31"/>
  <c r="FU213" i="31"/>
  <c r="FV213" i="31"/>
  <c r="FW213" i="31"/>
  <c r="FX213" i="31"/>
  <c r="FY213" i="31"/>
  <c r="FZ213" i="31"/>
  <c r="GA213" i="31"/>
  <c r="GB213" i="31"/>
  <c r="GC213" i="31"/>
  <c r="GD213" i="31"/>
  <c r="GE213" i="31"/>
  <c r="GF213" i="31"/>
  <c r="GG213" i="31"/>
  <c r="GH213" i="31"/>
  <c r="GI213" i="31"/>
  <c r="GJ213" i="31"/>
  <c r="GK213" i="31"/>
  <c r="GL213" i="31"/>
  <c r="GM213" i="31"/>
  <c r="GN213" i="31"/>
  <c r="GO213" i="31"/>
  <c r="GP213" i="31"/>
  <c r="GQ213" i="31"/>
  <c r="GR213" i="31"/>
  <c r="GS213" i="31"/>
  <c r="GT213" i="31"/>
  <c r="GU213" i="31"/>
  <c r="GV213" i="31"/>
  <c r="GW213" i="31"/>
  <c r="GX213" i="31"/>
  <c r="GY213" i="31"/>
  <c r="GZ213" i="31"/>
  <c r="HA213" i="31"/>
  <c r="HB213" i="31"/>
  <c r="HC213" i="31"/>
  <c r="HD213" i="31"/>
  <c r="HE213" i="31"/>
  <c r="HF213" i="31"/>
  <c r="HG213" i="31"/>
  <c r="HH213" i="31"/>
  <c r="DF214" i="31"/>
  <c r="DG214" i="31"/>
  <c r="DH214" i="31"/>
  <c r="DI214" i="31"/>
  <c r="DJ214" i="31"/>
  <c r="DK214" i="31"/>
  <c r="DL214" i="31"/>
  <c r="DM214" i="31"/>
  <c r="DN214" i="31"/>
  <c r="DO214" i="31"/>
  <c r="DP214" i="31"/>
  <c r="DQ214" i="31"/>
  <c r="DR214" i="31"/>
  <c r="DS214" i="31"/>
  <c r="DT214" i="31"/>
  <c r="DU214" i="31"/>
  <c r="DV214" i="31"/>
  <c r="DW214" i="31"/>
  <c r="DX214" i="31"/>
  <c r="DY214" i="31"/>
  <c r="DZ214" i="31"/>
  <c r="EA214" i="31"/>
  <c r="EB214" i="31"/>
  <c r="EC214" i="31"/>
  <c r="ED214" i="31"/>
  <c r="EE214" i="31"/>
  <c r="EF214" i="31"/>
  <c r="EG214" i="31"/>
  <c r="EH214" i="31"/>
  <c r="EI214" i="31"/>
  <c r="EJ214" i="31"/>
  <c r="EK214" i="31"/>
  <c r="EL214" i="31"/>
  <c r="EM214" i="31"/>
  <c r="EN214" i="31"/>
  <c r="EO214" i="31"/>
  <c r="EP214" i="31"/>
  <c r="EQ214" i="31"/>
  <c r="ER214" i="31"/>
  <c r="ES214" i="31"/>
  <c r="ET214" i="31"/>
  <c r="EU214" i="31"/>
  <c r="EV214" i="31"/>
  <c r="EW214" i="31"/>
  <c r="EX214" i="31"/>
  <c r="EY214" i="31"/>
  <c r="EZ214" i="31"/>
  <c r="FA214" i="31"/>
  <c r="FB214" i="31"/>
  <c r="FC214" i="31"/>
  <c r="FD214" i="31"/>
  <c r="FE214" i="31"/>
  <c r="FF214" i="31"/>
  <c r="FG214" i="31"/>
  <c r="FH214" i="31"/>
  <c r="FI214" i="31"/>
  <c r="FJ214" i="31"/>
  <c r="FK214" i="31"/>
  <c r="FL214" i="31"/>
  <c r="FM214" i="31"/>
  <c r="FN214" i="31"/>
  <c r="FO214" i="31"/>
  <c r="FP214" i="31"/>
  <c r="FQ214" i="31"/>
  <c r="FR214" i="31"/>
  <c r="FS214" i="31"/>
  <c r="FT214" i="31"/>
  <c r="FU214" i="31"/>
  <c r="FV214" i="31"/>
  <c r="FW214" i="31"/>
  <c r="FX214" i="31"/>
  <c r="FY214" i="31"/>
  <c r="FZ214" i="31"/>
  <c r="GA214" i="31"/>
  <c r="GB214" i="31"/>
  <c r="GC214" i="31"/>
  <c r="GD214" i="31"/>
  <c r="GE214" i="31"/>
  <c r="GF214" i="31"/>
  <c r="GG214" i="31"/>
  <c r="GH214" i="31"/>
  <c r="GI214" i="31"/>
  <c r="GJ214" i="31"/>
  <c r="GK214" i="31"/>
  <c r="GL214" i="31"/>
  <c r="GM214" i="31"/>
  <c r="GN214" i="31"/>
  <c r="GO214" i="31"/>
  <c r="GP214" i="31"/>
  <c r="GQ214" i="31"/>
  <c r="GR214" i="31"/>
  <c r="GS214" i="31"/>
  <c r="GT214" i="31"/>
  <c r="GU214" i="31"/>
  <c r="GV214" i="31"/>
  <c r="GW214" i="31"/>
  <c r="GX214" i="31"/>
  <c r="GY214" i="31"/>
  <c r="GZ214" i="31"/>
  <c r="HA214" i="31"/>
  <c r="HB214" i="31"/>
  <c r="HC214" i="31"/>
  <c r="HD214" i="31"/>
  <c r="HE214" i="31"/>
  <c r="HF214" i="31"/>
  <c r="HG214" i="31"/>
  <c r="HH214" i="31"/>
  <c r="DF215" i="31"/>
  <c r="DG215" i="31"/>
  <c r="DH215" i="31"/>
  <c r="DI215" i="31"/>
  <c r="DJ215" i="31"/>
  <c r="DK215" i="31"/>
  <c r="DL215" i="31"/>
  <c r="DM215" i="31"/>
  <c r="DN215" i="31"/>
  <c r="DO215" i="31"/>
  <c r="DP215" i="31"/>
  <c r="DQ215" i="31"/>
  <c r="DR215" i="31"/>
  <c r="DS215" i="31"/>
  <c r="DT215" i="31"/>
  <c r="DU215" i="31"/>
  <c r="DV215" i="31"/>
  <c r="DW215" i="31"/>
  <c r="DX215" i="31"/>
  <c r="DY215" i="31"/>
  <c r="DZ215" i="31"/>
  <c r="EA215" i="31"/>
  <c r="EB215" i="31"/>
  <c r="EC215" i="31"/>
  <c r="ED215" i="31"/>
  <c r="EE215" i="31"/>
  <c r="EF215" i="31"/>
  <c r="EG215" i="31"/>
  <c r="EH215" i="31"/>
  <c r="EI215" i="31"/>
  <c r="EJ215" i="31"/>
  <c r="EK215" i="31"/>
  <c r="EL215" i="31"/>
  <c r="EM215" i="31"/>
  <c r="EN215" i="31"/>
  <c r="EO215" i="31"/>
  <c r="EP215" i="31"/>
  <c r="EQ215" i="31"/>
  <c r="ER215" i="31"/>
  <c r="ES215" i="31"/>
  <c r="ET215" i="31"/>
  <c r="EU215" i="31"/>
  <c r="EV215" i="31"/>
  <c r="EW215" i="31"/>
  <c r="EX215" i="31"/>
  <c r="EY215" i="31"/>
  <c r="EZ215" i="31"/>
  <c r="FA215" i="31"/>
  <c r="FB215" i="31"/>
  <c r="FC215" i="31"/>
  <c r="FD215" i="31"/>
  <c r="FE215" i="31"/>
  <c r="FF215" i="31"/>
  <c r="FG215" i="31"/>
  <c r="FH215" i="31"/>
  <c r="FI215" i="31"/>
  <c r="FJ215" i="31"/>
  <c r="FK215" i="31"/>
  <c r="FL215" i="31"/>
  <c r="FM215" i="31"/>
  <c r="FN215" i="31"/>
  <c r="FO215" i="31"/>
  <c r="FP215" i="31"/>
  <c r="FQ215" i="31"/>
  <c r="FR215" i="31"/>
  <c r="FS215" i="31"/>
  <c r="FT215" i="31"/>
  <c r="FU215" i="31"/>
  <c r="FV215" i="31"/>
  <c r="FW215" i="31"/>
  <c r="FX215" i="31"/>
  <c r="FY215" i="31"/>
  <c r="FZ215" i="31"/>
  <c r="GA215" i="31"/>
  <c r="GB215" i="31"/>
  <c r="GC215" i="31"/>
  <c r="GD215" i="31"/>
  <c r="GE215" i="31"/>
  <c r="GF215" i="31"/>
  <c r="GG215" i="31"/>
  <c r="GH215" i="31"/>
  <c r="GI215" i="31"/>
  <c r="GJ215" i="31"/>
  <c r="GK215" i="31"/>
  <c r="GL215" i="31"/>
  <c r="GM215" i="31"/>
  <c r="GN215" i="31"/>
  <c r="GO215" i="31"/>
  <c r="GP215" i="31"/>
  <c r="GQ215" i="31"/>
  <c r="GR215" i="31"/>
  <c r="GS215" i="31"/>
  <c r="GT215" i="31"/>
  <c r="GU215" i="31"/>
  <c r="GV215" i="31"/>
  <c r="GW215" i="31"/>
  <c r="GX215" i="31"/>
  <c r="GY215" i="31"/>
  <c r="GZ215" i="31"/>
  <c r="HA215" i="31"/>
  <c r="HB215" i="31"/>
  <c r="HC215" i="31"/>
  <c r="HD215" i="31"/>
  <c r="HE215" i="31"/>
  <c r="HF215" i="31"/>
  <c r="HG215" i="31"/>
  <c r="HH215" i="31"/>
  <c r="DF216" i="31"/>
  <c r="DG216" i="31"/>
  <c r="DH216" i="31"/>
  <c r="DI216" i="31"/>
  <c r="DJ216" i="31"/>
  <c r="DK216" i="31"/>
  <c r="DL216" i="31"/>
  <c r="DM216" i="31"/>
  <c r="DN216" i="31"/>
  <c r="DO216" i="31"/>
  <c r="DP216" i="31"/>
  <c r="DQ216" i="31"/>
  <c r="DR216" i="31"/>
  <c r="DS216" i="31"/>
  <c r="DT216" i="31"/>
  <c r="DU216" i="31"/>
  <c r="DV216" i="31"/>
  <c r="DW216" i="31"/>
  <c r="DX216" i="31"/>
  <c r="DY216" i="31"/>
  <c r="DZ216" i="31"/>
  <c r="EA216" i="31"/>
  <c r="EB216" i="31"/>
  <c r="EC216" i="31"/>
  <c r="ED216" i="31"/>
  <c r="EE216" i="31"/>
  <c r="EF216" i="31"/>
  <c r="EG216" i="31"/>
  <c r="EH216" i="31"/>
  <c r="EI216" i="31"/>
  <c r="EJ216" i="31"/>
  <c r="EK216" i="31"/>
  <c r="EL216" i="31"/>
  <c r="EM216" i="31"/>
  <c r="EN216" i="31"/>
  <c r="EO216" i="31"/>
  <c r="EP216" i="31"/>
  <c r="EQ216" i="31"/>
  <c r="ER216" i="31"/>
  <c r="ES216" i="31"/>
  <c r="ET216" i="31"/>
  <c r="EU216" i="31"/>
  <c r="EV216" i="31"/>
  <c r="EW216" i="31"/>
  <c r="EX216" i="31"/>
  <c r="EY216" i="31"/>
  <c r="EZ216" i="31"/>
  <c r="FA216" i="31"/>
  <c r="FB216" i="31"/>
  <c r="FC216" i="31"/>
  <c r="FD216" i="31"/>
  <c r="FE216" i="31"/>
  <c r="FF216" i="31"/>
  <c r="FG216" i="31"/>
  <c r="FH216" i="31"/>
  <c r="FI216" i="31"/>
  <c r="FJ216" i="31"/>
  <c r="FK216" i="31"/>
  <c r="FL216" i="31"/>
  <c r="FM216" i="31"/>
  <c r="FN216" i="31"/>
  <c r="FO216" i="31"/>
  <c r="FP216" i="31"/>
  <c r="FQ216" i="31"/>
  <c r="FR216" i="31"/>
  <c r="FS216" i="31"/>
  <c r="FT216" i="31"/>
  <c r="FU216" i="31"/>
  <c r="FV216" i="31"/>
  <c r="FW216" i="31"/>
  <c r="FX216" i="31"/>
  <c r="FY216" i="31"/>
  <c r="FZ216" i="31"/>
  <c r="GA216" i="31"/>
  <c r="GB216" i="31"/>
  <c r="GC216" i="31"/>
  <c r="GD216" i="31"/>
  <c r="GE216" i="31"/>
  <c r="GF216" i="31"/>
  <c r="GG216" i="31"/>
  <c r="GH216" i="31"/>
  <c r="GI216" i="31"/>
  <c r="GJ216" i="31"/>
  <c r="GK216" i="31"/>
  <c r="GL216" i="31"/>
  <c r="GM216" i="31"/>
  <c r="GN216" i="31"/>
  <c r="GO216" i="31"/>
  <c r="GP216" i="31"/>
  <c r="GQ216" i="31"/>
  <c r="GR216" i="31"/>
  <c r="GS216" i="31"/>
  <c r="GT216" i="31"/>
  <c r="GU216" i="31"/>
  <c r="GV216" i="31"/>
  <c r="GW216" i="31"/>
  <c r="GX216" i="31"/>
  <c r="GY216" i="31"/>
  <c r="GZ216" i="31"/>
  <c r="HA216" i="31"/>
  <c r="HB216" i="31"/>
  <c r="HC216" i="31"/>
  <c r="HD216" i="31"/>
  <c r="HE216" i="31"/>
  <c r="HF216" i="31"/>
  <c r="HG216" i="31"/>
  <c r="HH216" i="31"/>
  <c r="DF217" i="31"/>
  <c r="DG217" i="31"/>
  <c r="DH217" i="31"/>
  <c r="DI217" i="31"/>
  <c r="DJ217" i="31"/>
  <c r="DK217" i="31"/>
  <c r="DL217" i="31"/>
  <c r="DM217" i="31"/>
  <c r="DN217" i="31"/>
  <c r="DO217" i="31"/>
  <c r="DP217" i="31"/>
  <c r="DQ217" i="31"/>
  <c r="DR217" i="31"/>
  <c r="DS217" i="31"/>
  <c r="DT217" i="31"/>
  <c r="DU217" i="31"/>
  <c r="DV217" i="31"/>
  <c r="DW217" i="31"/>
  <c r="DX217" i="31"/>
  <c r="DY217" i="31"/>
  <c r="DZ217" i="31"/>
  <c r="EA217" i="31"/>
  <c r="EB217" i="31"/>
  <c r="EC217" i="31"/>
  <c r="ED217" i="31"/>
  <c r="EE217" i="31"/>
  <c r="EF217" i="31"/>
  <c r="EG217" i="31"/>
  <c r="EH217" i="31"/>
  <c r="EI217" i="31"/>
  <c r="EJ217" i="31"/>
  <c r="EK217" i="31"/>
  <c r="EL217" i="31"/>
  <c r="EM217" i="31"/>
  <c r="EN217" i="31"/>
  <c r="EO217" i="31"/>
  <c r="EP217" i="31"/>
  <c r="EQ217" i="31"/>
  <c r="ER217" i="31"/>
  <c r="ES217" i="31"/>
  <c r="ET217" i="31"/>
  <c r="EU217" i="31"/>
  <c r="EV217" i="31"/>
  <c r="EW217" i="31"/>
  <c r="EX217" i="31"/>
  <c r="EY217" i="31"/>
  <c r="EZ217" i="31"/>
  <c r="FA217" i="31"/>
  <c r="FB217" i="31"/>
  <c r="FC217" i="31"/>
  <c r="FD217" i="31"/>
  <c r="FE217" i="31"/>
  <c r="FF217" i="31"/>
  <c r="FG217" i="31"/>
  <c r="FH217" i="31"/>
  <c r="FI217" i="31"/>
  <c r="FJ217" i="31"/>
  <c r="FK217" i="31"/>
  <c r="FL217" i="31"/>
  <c r="FM217" i="31"/>
  <c r="FN217" i="31"/>
  <c r="FO217" i="31"/>
  <c r="FP217" i="31"/>
  <c r="FQ217" i="31"/>
  <c r="FR217" i="31"/>
  <c r="FS217" i="31"/>
  <c r="FT217" i="31"/>
  <c r="FU217" i="31"/>
  <c r="FV217" i="31"/>
  <c r="FW217" i="31"/>
  <c r="FX217" i="31"/>
  <c r="FY217" i="31"/>
  <c r="FZ217" i="31"/>
  <c r="GA217" i="31"/>
  <c r="GB217" i="31"/>
  <c r="GC217" i="31"/>
  <c r="GD217" i="31"/>
  <c r="GE217" i="31"/>
  <c r="GF217" i="31"/>
  <c r="GG217" i="31"/>
  <c r="GH217" i="31"/>
  <c r="GI217" i="31"/>
  <c r="GJ217" i="31"/>
  <c r="GK217" i="31"/>
  <c r="GL217" i="31"/>
  <c r="GM217" i="31"/>
  <c r="GN217" i="31"/>
  <c r="GO217" i="31"/>
  <c r="GP217" i="31"/>
  <c r="GQ217" i="31"/>
  <c r="GR217" i="31"/>
  <c r="GS217" i="31"/>
  <c r="GT217" i="31"/>
  <c r="GU217" i="31"/>
  <c r="GV217" i="31"/>
  <c r="GW217" i="31"/>
  <c r="GX217" i="31"/>
  <c r="GY217" i="31"/>
  <c r="GZ217" i="31"/>
  <c r="HA217" i="31"/>
  <c r="HB217" i="31"/>
  <c r="HC217" i="31"/>
  <c r="HD217" i="31"/>
  <c r="HE217" i="31"/>
  <c r="HF217" i="31"/>
  <c r="HG217" i="31"/>
  <c r="HH217" i="31"/>
  <c r="DF218" i="31"/>
  <c r="DG218" i="31"/>
  <c r="DH218" i="31"/>
  <c r="DI218" i="31"/>
  <c r="DJ218" i="31"/>
  <c r="DK218" i="31"/>
  <c r="DL218" i="31"/>
  <c r="DM218" i="31"/>
  <c r="DN218" i="31"/>
  <c r="DO218" i="31"/>
  <c r="DP218" i="31"/>
  <c r="DQ218" i="31"/>
  <c r="DR218" i="31"/>
  <c r="DS218" i="31"/>
  <c r="DT218" i="31"/>
  <c r="DU218" i="31"/>
  <c r="DV218" i="31"/>
  <c r="DW218" i="31"/>
  <c r="DX218" i="31"/>
  <c r="DY218" i="31"/>
  <c r="DZ218" i="31"/>
  <c r="EA218" i="31"/>
  <c r="EB218" i="31"/>
  <c r="EC218" i="31"/>
  <c r="ED218" i="31"/>
  <c r="EE218" i="31"/>
  <c r="EF218" i="31"/>
  <c r="EG218" i="31"/>
  <c r="EH218" i="31"/>
  <c r="EI218" i="31"/>
  <c r="EJ218" i="31"/>
  <c r="EK218" i="31"/>
  <c r="EL218" i="31"/>
  <c r="EM218" i="31"/>
  <c r="EN218" i="31"/>
  <c r="EO218" i="31"/>
  <c r="EP218" i="31"/>
  <c r="EQ218" i="31"/>
  <c r="ER218" i="31"/>
  <c r="ES218" i="31"/>
  <c r="ET218" i="31"/>
  <c r="EU218" i="31"/>
  <c r="EV218" i="31"/>
  <c r="EW218" i="31"/>
  <c r="EX218" i="31"/>
  <c r="EY218" i="31"/>
  <c r="EZ218" i="31"/>
  <c r="FA218" i="31"/>
  <c r="FB218" i="31"/>
  <c r="FC218" i="31"/>
  <c r="FD218" i="31"/>
  <c r="FE218" i="31"/>
  <c r="FF218" i="31"/>
  <c r="FG218" i="31"/>
  <c r="FH218" i="31"/>
  <c r="FI218" i="31"/>
  <c r="FJ218" i="31"/>
  <c r="FK218" i="31"/>
  <c r="FL218" i="31"/>
  <c r="FM218" i="31"/>
  <c r="FN218" i="31"/>
  <c r="FO218" i="31"/>
  <c r="FP218" i="31"/>
  <c r="FQ218" i="31"/>
  <c r="FR218" i="31"/>
  <c r="FS218" i="31"/>
  <c r="FT218" i="31"/>
  <c r="FU218" i="31"/>
  <c r="FV218" i="31"/>
  <c r="FW218" i="31"/>
  <c r="FX218" i="31"/>
  <c r="FY218" i="31"/>
  <c r="FZ218" i="31"/>
  <c r="GA218" i="31"/>
  <c r="GB218" i="31"/>
  <c r="GC218" i="31"/>
  <c r="GD218" i="31"/>
  <c r="GE218" i="31"/>
  <c r="GF218" i="31"/>
  <c r="GG218" i="31"/>
  <c r="GH218" i="31"/>
  <c r="GI218" i="31"/>
  <c r="GJ218" i="31"/>
  <c r="GK218" i="31"/>
  <c r="GL218" i="31"/>
  <c r="GM218" i="31"/>
  <c r="GN218" i="31"/>
  <c r="GO218" i="31"/>
  <c r="GP218" i="31"/>
  <c r="GQ218" i="31"/>
  <c r="GR218" i="31"/>
  <c r="GS218" i="31"/>
  <c r="GT218" i="31"/>
  <c r="GU218" i="31"/>
  <c r="GV218" i="31"/>
  <c r="GW218" i="31"/>
  <c r="GX218" i="31"/>
  <c r="GY218" i="31"/>
  <c r="GZ218" i="31"/>
  <c r="HA218" i="31"/>
  <c r="HB218" i="31"/>
  <c r="HC218" i="31"/>
  <c r="HD218" i="31"/>
  <c r="HE218" i="31"/>
  <c r="HF218" i="31"/>
  <c r="HG218" i="31"/>
  <c r="HH218" i="31"/>
  <c r="DF219" i="31"/>
  <c r="DG219" i="31"/>
  <c r="DH219" i="31"/>
  <c r="DI219" i="31"/>
  <c r="DJ219" i="31"/>
  <c r="DK219" i="31"/>
  <c r="DL219" i="31"/>
  <c r="DM219" i="31"/>
  <c r="DN219" i="31"/>
  <c r="DO219" i="31"/>
  <c r="DP219" i="31"/>
  <c r="DQ219" i="31"/>
  <c r="DR219" i="31"/>
  <c r="DS219" i="31"/>
  <c r="DT219" i="31"/>
  <c r="DU219" i="31"/>
  <c r="DV219" i="31"/>
  <c r="DW219" i="31"/>
  <c r="DX219" i="31"/>
  <c r="DY219" i="31"/>
  <c r="DZ219" i="31"/>
  <c r="EA219" i="31"/>
  <c r="EB219" i="31"/>
  <c r="EC219" i="31"/>
  <c r="ED219" i="31"/>
  <c r="EE219" i="31"/>
  <c r="EF219" i="31"/>
  <c r="EG219" i="31"/>
  <c r="EH219" i="31"/>
  <c r="EI219" i="31"/>
  <c r="EJ219" i="31"/>
  <c r="EK219" i="31"/>
  <c r="EL219" i="31"/>
  <c r="EM219" i="31"/>
  <c r="EN219" i="31"/>
  <c r="EO219" i="31"/>
  <c r="EP219" i="31"/>
  <c r="EQ219" i="31"/>
  <c r="ER219" i="31"/>
  <c r="ES219" i="31"/>
  <c r="ET219" i="31"/>
  <c r="EU219" i="31"/>
  <c r="EV219" i="31"/>
  <c r="EW219" i="31"/>
  <c r="EX219" i="31"/>
  <c r="EY219" i="31"/>
  <c r="EZ219" i="31"/>
  <c r="FA219" i="31"/>
  <c r="FB219" i="31"/>
  <c r="FC219" i="31"/>
  <c r="FD219" i="31"/>
  <c r="FE219" i="31"/>
  <c r="FF219" i="31"/>
  <c r="FG219" i="31"/>
  <c r="FH219" i="31"/>
  <c r="FI219" i="31"/>
  <c r="FJ219" i="31"/>
  <c r="FK219" i="31"/>
  <c r="FL219" i="31"/>
  <c r="FM219" i="31"/>
  <c r="FN219" i="31"/>
  <c r="FO219" i="31"/>
  <c r="FP219" i="31"/>
  <c r="FQ219" i="31"/>
  <c r="FR219" i="31"/>
  <c r="FS219" i="31"/>
  <c r="FT219" i="31"/>
  <c r="FU219" i="31"/>
  <c r="FV219" i="31"/>
  <c r="FW219" i="31"/>
  <c r="FX219" i="31"/>
  <c r="FY219" i="31"/>
  <c r="FZ219" i="31"/>
  <c r="GA219" i="31"/>
  <c r="GB219" i="31"/>
  <c r="GC219" i="31"/>
  <c r="GD219" i="31"/>
  <c r="GE219" i="31"/>
  <c r="GF219" i="31"/>
  <c r="GG219" i="31"/>
  <c r="GH219" i="31"/>
  <c r="GI219" i="31"/>
  <c r="GJ219" i="31"/>
  <c r="GK219" i="31"/>
  <c r="GL219" i="31"/>
  <c r="GM219" i="31"/>
  <c r="GN219" i="31"/>
  <c r="GO219" i="31"/>
  <c r="GP219" i="31"/>
  <c r="GQ219" i="31"/>
  <c r="GR219" i="31"/>
  <c r="GS219" i="31"/>
  <c r="GT219" i="31"/>
  <c r="GU219" i="31"/>
  <c r="GV219" i="31"/>
  <c r="GW219" i="31"/>
  <c r="GX219" i="31"/>
  <c r="GY219" i="31"/>
  <c r="GZ219" i="31"/>
  <c r="HA219" i="31"/>
  <c r="HB219" i="31"/>
  <c r="HC219" i="31"/>
  <c r="HD219" i="31"/>
  <c r="HE219" i="31"/>
  <c r="HF219" i="31"/>
  <c r="HG219" i="31"/>
  <c r="HH219" i="31"/>
  <c r="DF220" i="31"/>
  <c r="DG220" i="31"/>
  <c r="DH220" i="31"/>
  <c r="DI220" i="31"/>
  <c r="DJ220" i="31"/>
  <c r="DK220" i="31"/>
  <c r="DL220" i="31"/>
  <c r="DM220" i="31"/>
  <c r="DN220" i="31"/>
  <c r="DO220" i="31"/>
  <c r="DP220" i="31"/>
  <c r="DQ220" i="31"/>
  <c r="DR220" i="31"/>
  <c r="DS220" i="31"/>
  <c r="DT220" i="31"/>
  <c r="DU220" i="31"/>
  <c r="DV220" i="31"/>
  <c r="DW220" i="31"/>
  <c r="DX220" i="31"/>
  <c r="DY220" i="31"/>
  <c r="DZ220" i="31"/>
  <c r="EA220" i="31"/>
  <c r="EB220" i="31"/>
  <c r="EC220" i="31"/>
  <c r="ED220" i="31"/>
  <c r="EE220" i="31"/>
  <c r="EF220" i="31"/>
  <c r="EG220" i="31"/>
  <c r="EH220" i="31"/>
  <c r="EI220" i="31"/>
  <c r="EJ220" i="31"/>
  <c r="EK220" i="31"/>
  <c r="EL220" i="31"/>
  <c r="EM220" i="31"/>
  <c r="EN220" i="31"/>
  <c r="EO220" i="31"/>
  <c r="EP220" i="31"/>
  <c r="EQ220" i="31"/>
  <c r="ER220" i="31"/>
  <c r="ES220" i="31"/>
  <c r="ET220" i="31"/>
  <c r="EU220" i="31"/>
  <c r="EV220" i="31"/>
  <c r="EW220" i="31"/>
  <c r="EX220" i="31"/>
  <c r="EY220" i="31"/>
  <c r="EZ220" i="31"/>
  <c r="FA220" i="31"/>
  <c r="FB220" i="31"/>
  <c r="FC220" i="31"/>
  <c r="FD220" i="31"/>
  <c r="FE220" i="31"/>
  <c r="FF220" i="31"/>
  <c r="FG220" i="31"/>
  <c r="FH220" i="31"/>
  <c r="FI220" i="31"/>
  <c r="FJ220" i="31"/>
  <c r="FK220" i="31"/>
  <c r="FL220" i="31"/>
  <c r="FM220" i="31"/>
  <c r="FN220" i="31"/>
  <c r="FO220" i="31"/>
  <c r="FP220" i="31"/>
  <c r="FQ220" i="31"/>
  <c r="FR220" i="31"/>
  <c r="FS220" i="31"/>
  <c r="FT220" i="31"/>
  <c r="FU220" i="31"/>
  <c r="FV220" i="31"/>
  <c r="FW220" i="31"/>
  <c r="FX220" i="31"/>
  <c r="FY220" i="31"/>
  <c r="FZ220" i="31"/>
  <c r="GA220" i="31"/>
  <c r="GB220" i="31"/>
  <c r="GC220" i="31"/>
  <c r="GD220" i="31"/>
  <c r="GE220" i="31"/>
  <c r="GF220" i="31"/>
  <c r="GG220" i="31"/>
  <c r="GH220" i="31"/>
  <c r="GI220" i="31"/>
  <c r="GJ220" i="31"/>
  <c r="GK220" i="31"/>
  <c r="GL220" i="31"/>
  <c r="GM220" i="31"/>
  <c r="GN220" i="31"/>
  <c r="GO220" i="31"/>
  <c r="GP220" i="31"/>
  <c r="GQ220" i="31"/>
  <c r="GR220" i="31"/>
  <c r="GS220" i="31"/>
  <c r="GT220" i="31"/>
  <c r="GU220" i="31"/>
  <c r="GV220" i="31"/>
  <c r="GW220" i="31"/>
  <c r="GX220" i="31"/>
  <c r="GY220" i="31"/>
  <c r="GZ220" i="31"/>
  <c r="HA220" i="31"/>
  <c r="HB220" i="31"/>
  <c r="HC220" i="31"/>
  <c r="HD220" i="31"/>
  <c r="HE220" i="31"/>
  <c r="HF220" i="31"/>
  <c r="HG220" i="31"/>
  <c r="HH220" i="31"/>
  <c r="DF221" i="31"/>
  <c r="DG221" i="31"/>
  <c r="DH221" i="31"/>
  <c r="DI221" i="31"/>
  <c r="DJ221" i="31"/>
  <c r="DK221" i="31"/>
  <c r="DL221" i="31"/>
  <c r="DM221" i="31"/>
  <c r="DN221" i="31"/>
  <c r="DO221" i="31"/>
  <c r="DP221" i="31"/>
  <c r="DQ221" i="31"/>
  <c r="DR221" i="31"/>
  <c r="DS221" i="31"/>
  <c r="DT221" i="31"/>
  <c r="DU221" i="31"/>
  <c r="DV221" i="31"/>
  <c r="DW221" i="31"/>
  <c r="DX221" i="31"/>
  <c r="DY221" i="31"/>
  <c r="DZ221" i="31"/>
  <c r="EA221" i="31"/>
  <c r="EB221" i="31"/>
  <c r="EC221" i="31"/>
  <c r="ED221" i="31"/>
  <c r="EE221" i="31"/>
  <c r="EF221" i="31"/>
  <c r="EG221" i="31"/>
  <c r="EH221" i="31"/>
  <c r="EI221" i="31"/>
  <c r="EJ221" i="31"/>
  <c r="EK221" i="31"/>
  <c r="EL221" i="31"/>
  <c r="EM221" i="31"/>
  <c r="EN221" i="31"/>
  <c r="EO221" i="31"/>
  <c r="EP221" i="31"/>
  <c r="EQ221" i="31"/>
  <c r="ER221" i="31"/>
  <c r="ES221" i="31"/>
  <c r="ET221" i="31"/>
  <c r="EU221" i="31"/>
  <c r="EV221" i="31"/>
  <c r="EW221" i="31"/>
  <c r="EX221" i="31"/>
  <c r="EY221" i="31"/>
  <c r="EZ221" i="31"/>
  <c r="FA221" i="31"/>
  <c r="FB221" i="31"/>
  <c r="FC221" i="31"/>
  <c r="FD221" i="31"/>
  <c r="FE221" i="31"/>
  <c r="FF221" i="31"/>
  <c r="FG221" i="31"/>
  <c r="FH221" i="31"/>
  <c r="FI221" i="31"/>
  <c r="FJ221" i="31"/>
  <c r="FK221" i="31"/>
  <c r="FL221" i="31"/>
  <c r="FM221" i="31"/>
  <c r="FN221" i="31"/>
  <c r="FO221" i="31"/>
  <c r="FP221" i="31"/>
  <c r="FQ221" i="31"/>
  <c r="FR221" i="31"/>
  <c r="FS221" i="31"/>
  <c r="FT221" i="31"/>
  <c r="FU221" i="31"/>
  <c r="FV221" i="31"/>
  <c r="FW221" i="31"/>
  <c r="FX221" i="31"/>
  <c r="FY221" i="31"/>
  <c r="FZ221" i="31"/>
  <c r="GA221" i="31"/>
  <c r="GB221" i="31"/>
  <c r="GC221" i="31"/>
  <c r="GD221" i="31"/>
  <c r="GE221" i="31"/>
  <c r="GF221" i="31"/>
  <c r="GG221" i="31"/>
  <c r="GH221" i="31"/>
  <c r="GI221" i="31"/>
  <c r="GJ221" i="31"/>
  <c r="GK221" i="31"/>
  <c r="GL221" i="31"/>
  <c r="GM221" i="31"/>
  <c r="GN221" i="31"/>
  <c r="GO221" i="31"/>
  <c r="GP221" i="31"/>
  <c r="GQ221" i="31"/>
  <c r="GR221" i="31"/>
  <c r="GS221" i="31"/>
  <c r="GT221" i="31"/>
  <c r="GU221" i="31"/>
  <c r="GV221" i="31"/>
  <c r="GW221" i="31"/>
  <c r="GX221" i="31"/>
  <c r="GY221" i="31"/>
  <c r="GZ221" i="31"/>
  <c r="HA221" i="31"/>
  <c r="HB221" i="31"/>
  <c r="HC221" i="31"/>
  <c r="HD221" i="31"/>
  <c r="HE221" i="31"/>
  <c r="HF221" i="31"/>
  <c r="HG221" i="31"/>
  <c r="HH221" i="31"/>
  <c r="DF222" i="31"/>
  <c r="DG222" i="31"/>
  <c r="DH222" i="31"/>
  <c r="DI222" i="31"/>
  <c r="DJ222" i="31"/>
  <c r="DK222" i="31"/>
  <c r="DL222" i="31"/>
  <c r="DM222" i="31"/>
  <c r="DN222" i="31"/>
  <c r="DO222" i="31"/>
  <c r="DP222" i="31"/>
  <c r="DQ222" i="31"/>
  <c r="DR222" i="31"/>
  <c r="DS222" i="31"/>
  <c r="DT222" i="31"/>
  <c r="DU222" i="31"/>
  <c r="DV222" i="31"/>
  <c r="DW222" i="31"/>
  <c r="DX222" i="31"/>
  <c r="DY222" i="31"/>
  <c r="DZ222" i="31"/>
  <c r="EA222" i="31"/>
  <c r="EB222" i="31"/>
  <c r="EC222" i="31"/>
  <c r="ED222" i="31"/>
  <c r="EE222" i="31"/>
  <c r="EF222" i="31"/>
  <c r="EG222" i="31"/>
  <c r="EH222" i="31"/>
  <c r="EI222" i="31"/>
  <c r="EJ222" i="31"/>
  <c r="EK222" i="31"/>
  <c r="EL222" i="31"/>
  <c r="EM222" i="31"/>
  <c r="EN222" i="31"/>
  <c r="EO222" i="31"/>
  <c r="EP222" i="31"/>
  <c r="EQ222" i="31"/>
  <c r="ER222" i="31"/>
  <c r="ES222" i="31"/>
  <c r="ET222" i="31"/>
  <c r="EU222" i="31"/>
  <c r="EV222" i="31"/>
  <c r="EW222" i="31"/>
  <c r="EX222" i="31"/>
  <c r="EY222" i="31"/>
  <c r="EZ222" i="31"/>
  <c r="FA222" i="31"/>
  <c r="FB222" i="31"/>
  <c r="FC222" i="31"/>
  <c r="FD222" i="31"/>
  <c r="FE222" i="31"/>
  <c r="FF222" i="31"/>
  <c r="FG222" i="31"/>
  <c r="FH222" i="31"/>
  <c r="FI222" i="31"/>
  <c r="FJ222" i="31"/>
  <c r="FK222" i="31"/>
  <c r="FL222" i="31"/>
  <c r="FM222" i="31"/>
  <c r="FN222" i="31"/>
  <c r="FO222" i="31"/>
  <c r="FP222" i="31"/>
  <c r="FQ222" i="31"/>
  <c r="FR222" i="31"/>
  <c r="FS222" i="31"/>
  <c r="FT222" i="31"/>
  <c r="FU222" i="31"/>
  <c r="FV222" i="31"/>
  <c r="FW222" i="31"/>
  <c r="FX222" i="31"/>
  <c r="FY222" i="31"/>
  <c r="FZ222" i="31"/>
  <c r="GA222" i="31"/>
  <c r="GB222" i="31"/>
  <c r="GC222" i="31"/>
  <c r="GD222" i="31"/>
  <c r="GE222" i="31"/>
  <c r="GF222" i="31"/>
  <c r="GG222" i="31"/>
  <c r="GH222" i="31"/>
  <c r="GI222" i="31"/>
  <c r="GJ222" i="31"/>
  <c r="GK222" i="31"/>
  <c r="GL222" i="31"/>
  <c r="GM222" i="31"/>
  <c r="GN222" i="31"/>
  <c r="GO222" i="31"/>
  <c r="GP222" i="31"/>
  <c r="GQ222" i="31"/>
  <c r="GR222" i="31"/>
  <c r="GS222" i="31"/>
  <c r="GT222" i="31"/>
  <c r="GU222" i="31"/>
  <c r="GV222" i="31"/>
  <c r="GW222" i="31"/>
  <c r="GX222" i="31"/>
  <c r="GY222" i="31"/>
  <c r="GZ222" i="31"/>
  <c r="HA222" i="31"/>
  <c r="HB222" i="31"/>
  <c r="HC222" i="31"/>
  <c r="HD222" i="31"/>
  <c r="HE222" i="31"/>
  <c r="HF222" i="31"/>
  <c r="HG222" i="31"/>
  <c r="HH222" i="31"/>
  <c r="DF223" i="31"/>
  <c r="DG223" i="31"/>
  <c r="DH223" i="31"/>
  <c r="DI223" i="31"/>
  <c r="DJ223" i="31"/>
  <c r="DK223" i="31"/>
  <c r="DL223" i="31"/>
  <c r="DM223" i="31"/>
  <c r="DN223" i="31"/>
  <c r="DO223" i="31"/>
  <c r="DP223" i="31"/>
  <c r="DQ223" i="31"/>
  <c r="DR223" i="31"/>
  <c r="DS223" i="31"/>
  <c r="DT223" i="31"/>
  <c r="DU223" i="31"/>
  <c r="DV223" i="31"/>
  <c r="DW223" i="31"/>
  <c r="DX223" i="31"/>
  <c r="DY223" i="31"/>
  <c r="DZ223" i="31"/>
  <c r="EA223" i="31"/>
  <c r="EB223" i="31"/>
  <c r="EC223" i="31"/>
  <c r="ED223" i="31"/>
  <c r="EE223" i="31"/>
  <c r="EF223" i="31"/>
  <c r="EG223" i="31"/>
  <c r="EH223" i="31"/>
  <c r="EI223" i="31"/>
  <c r="EJ223" i="31"/>
  <c r="EK223" i="31"/>
  <c r="EL223" i="31"/>
  <c r="EM223" i="31"/>
  <c r="EN223" i="31"/>
  <c r="EO223" i="31"/>
  <c r="EP223" i="31"/>
  <c r="EQ223" i="31"/>
  <c r="ER223" i="31"/>
  <c r="ES223" i="31"/>
  <c r="ET223" i="31"/>
  <c r="EU223" i="31"/>
  <c r="EV223" i="31"/>
  <c r="EW223" i="31"/>
  <c r="EX223" i="31"/>
  <c r="EY223" i="31"/>
  <c r="EZ223" i="31"/>
  <c r="FA223" i="31"/>
  <c r="FB223" i="31"/>
  <c r="FC223" i="31"/>
  <c r="FD223" i="31"/>
  <c r="FE223" i="31"/>
  <c r="FF223" i="31"/>
  <c r="FG223" i="31"/>
  <c r="FH223" i="31"/>
  <c r="FI223" i="31"/>
  <c r="FJ223" i="31"/>
  <c r="FK223" i="31"/>
  <c r="FL223" i="31"/>
  <c r="FM223" i="31"/>
  <c r="FN223" i="31"/>
  <c r="FO223" i="31"/>
  <c r="FP223" i="31"/>
  <c r="FQ223" i="31"/>
  <c r="FR223" i="31"/>
  <c r="FS223" i="31"/>
  <c r="FT223" i="31"/>
  <c r="FU223" i="31"/>
  <c r="FV223" i="31"/>
  <c r="FW223" i="31"/>
  <c r="FX223" i="31"/>
  <c r="FY223" i="31"/>
  <c r="FZ223" i="31"/>
  <c r="GA223" i="31"/>
  <c r="GB223" i="31"/>
  <c r="GC223" i="31"/>
  <c r="GD223" i="31"/>
  <c r="GE223" i="31"/>
  <c r="GF223" i="31"/>
  <c r="GG223" i="31"/>
  <c r="GH223" i="31"/>
  <c r="GI223" i="31"/>
  <c r="GJ223" i="31"/>
  <c r="GK223" i="31"/>
  <c r="GL223" i="31"/>
  <c r="GM223" i="31"/>
  <c r="GN223" i="31"/>
  <c r="GO223" i="31"/>
  <c r="GP223" i="31"/>
  <c r="GQ223" i="31"/>
  <c r="GR223" i="31"/>
  <c r="GS223" i="31"/>
  <c r="GT223" i="31"/>
  <c r="GU223" i="31"/>
  <c r="GV223" i="31"/>
  <c r="GW223" i="31"/>
  <c r="GX223" i="31"/>
  <c r="GY223" i="31"/>
  <c r="GZ223" i="31"/>
  <c r="HA223" i="31"/>
  <c r="HB223" i="31"/>
  <c r="HC223" i="31"/>
  <c r="HD223" i="31"/>
  <c r="HE223" i="31"/>
  <c r="HF223" i="31"/>
  <c r="HG223" i="31"/>
  <c r="HH223" i="31"/>
  <c r="DF224" i="31"/>
  <c r="DG224" i="31"/>
  <c r="DH224" i="31"/>
  <c r="DI224" i="31"/>
  <c r="DJ224" i="31"/>
  <c r="DK224" i="31"/>
  <c r="DL224" i="31"/>
  <c r="DM224" i="31"/>
  <c r="DN224" i="31"/>
  <c r="DO224" i="31"/>
  <c r="DP224" i="31"/>
  <c r="DQ224" i="31"/>
  <c r="DR224" i="31"/>
  <c r="DS224" i="31"/>
  <c r="DT224" i="31"/>
  <c r="DU224" i="31"/>
  <c r="DV224" i="31"/>
  <c r="DW224" i="31"/>
  <c r="DX224" i="31"/>
  <c r="DY224" i="31"/>
  <c r="DZ224" i="31"/>
  <c r="EA224" i="31"/>
  <c r="EB224" i="31"/>
  <c r="EC224" i="31"/>
  <c r="ED224" i="31"/>
  <c r="EE224" i="31"/>
  <c r="EF224" i="31"/>
  <c r="EG224" i="31"/>
  <c r="EH224" i="31"/>
  <c r="EI224" i="31"/>
  <c r="EJ224" i="31"/>
  <c r="EK224" i="31"/>
  <c r="EL224" i="31"/>
  <c r="EM224" i="31"/>
  <c r="EN224" i="31"/>
  <c r="EO224" i="31"/>
  <c r="EP224" i="31"/>
  <c r="EQ224" i="31"/>
  <c r="ER224" i="31"/>
  <c r="ES224" i="31"/>
  <c r="ET224" i="31"/>
  <c r="EU224" i="31"/>
  <c r="EV224" i="31"/>
  <c r="EW224" i="31"/>
  <c r="EX224" i="31"/>
  <c r="EY224" i="31"/>
  <c r="EZ224" i="31"/>
  <c r="FA224" i="31"/>
  <c r="FB224" i="31"/>
  <c r="FC224" i="31"/>
  <c r="FD224" i="31"/>
  <c r="FE224" i="31"/>
  <c r="FF224" i="31"/>
  <c r="FG224" i="31"/>
  <c r="FH224" i="31"/>
  <c r="FI224" i="31"/>
  <c r="FJ224" i="31"/>
  <c r="FK224" i="31"/>
  <c r="FL224" i="31"/>
  <c r="FM224" i="31"/>
  <c r="FN224" i="31"/>
  <c r="FO224" i="31"/>
  <c r="FP224" i="31"/>
  <c r="FQ224" i="31"/>
  <c r="FR224" i="31"/>
  <c r="FS224" i="31"/>
  <c r="FT224" i="31"/>
  <c r="FU224" i="31"/>
  <c r="FV224" i="31"/>
  <c r="FW224" i="31"/>
  <c r="FX224" i="31"/>
  <c r="FY224" i="31"/>
  <c r="FZ224" i="31"/>
  <c r="GA224" i="31"/>
  <c r="GB224" i="31"/>
  <c r="GC224" i="31"/>
  <c r="GD224" i="31"/>
  <c r="GE224" i="31"/>
  <c r="GF224" i="31"/>
  <c r="GG224" i="31"/>
  <c r="GH224" i="31"/>
  <c r="GI224" i="31"/>
  <c r="GJ224" i="31"/>
  <c r="GK224" i="31"/>
  <c r="GL224" i="31"/>
  <c r="GM224" i="31"/>
  <c r="GN224" i="31"/>
  <c r="GO224" i="31"/>
  <c r="GP224" i="31"/>
  <c r="GQ224" i="31"/>
  <c r="GR224" i="31"/>
  <c r="GS224" i="31"/>
  <c r="GT224" i="31"/>
  <c r="GU224" i="31"/>
  <c r="GV224" i="31"/>
  <c r="GW224" i="31"/>
  <c r="GX224" i="31"/>
  <c r="GY224" i="31"/>
  <c r="GZ224" i="31"/>
  <c r="HA224" i="31"/>
  <c r="HB224" i="31"/>
  <c r="HC224" i="31"/>
  <c r="HD224" i="31"/>
  <c r="HE224" i="31"/>
  <c r="HF224" i="31"/>
  <c r="HG224" i="31"/>
  <c r="HH224" i="31"/>
  <c r="DF225" i="31"/>
  <c r="DG225" i="31"/>
  <c r="DH225" i="31"/>
  <c r="DI225" i="31"/>
  <c r="DJ225" i="31"/>
  <c r="DK225" i="31"/>
  <c r="DL225" i="31"/>
  <c r="DM225" i="31"/>
  <c r="DN225" i="31"/>
  <c r="DO225" i="31"/>
  <c r="DP225" i="31"/>
  <c r="DQ225" i="31"/>
  <c r="DR225" i="31"/>
  <c r="DS225" i="31"/>
  <c r="DT225" i="31"/>
  <c r="DU225" i="31"/>
  <c r="DV225" i="31"/>
  <c r="DW225" i="31"/>
  <c r="DX225" i="31"/>
  <c r="DY225" i="31"/>
  <c r="DZ225" i="31"/>
  <c r="EA225" i="31"/>
  <c r="EB225" i="31"/>
  <c r="EC225" i="31"/>
  <c r="ED225" i="31"/>
  <c r="EE225" i="31"/>
  <c r="EF225" i="31"/>
  <c r="EG225" i="31"/>
  <c r="EH225" i="31"/>
  <c r="EI225" i="31"/>
  <c r="EJ225" i="31"/>
  <c r="EK225" i="31"/>
  <c r="EL225" i="31"/>
  <c r="EM225" i="31"/>
  <c r="EN225" i="31"/>
  <c r="EO225" i="31"/>
  <c r="EP225" i="31"/>
  <c r="EQ225" i="31"/>
  <c r="ER225" i="31"/>
  <c r="ES225" i="31"/>
  <c r="ET225" i="31"/>
  <c r="EU225" i="31"/>
  <c r="EV225" i="31"/>
  <c r="EW225" i="31"/>
  <c r="EX225" i="31"/>
  <c r="EY225" i="31"/>
  <c r="EZ225" i="31"/>
  <c r="FA225" i="31"/>
  <c r="FB225" i="31"/>
  <c r="FC225" i="31"/>
  <c r="FD225" i="31"/>
  <c r="FE225" i="31"/>
  <c r="FF225" i="31"/>
  <c r="FG225" i="31"/>
  <c r="FH225" i="31"/>
  <c r="FI225" i="31"/>
  <c r="FJ225" i="31"/>
  <c r="FK225" i="31"/>
  <c r="FL225" i="31"/>
  <c r="FM225" i="31"/>
  <c r="FN225" i="31"/>
  <c r="FO225" i="31"/>
  <c r="FP225" i="31"/>
  <c r="FQ225" i="31"/>
  <c r="FR225" i="31"/>
  <c r="FS225" i="31"/>
  <c r="FT225" i="31"/>
  <c r="FU225" i="31"/>
  <c r="FV225" i="31"/>
  <c r="FW225" i="31"/>
  <c r="FX225" i="31"/>
  <c r="FY225" i="31"/>
  <c r="FZ225" i="31"/>
  <c r="GA225" i="31"/>
  <c r="GB225" i="31"/>
  <c r="GC225" i="31"/>
  <c r="GD225" i="31"/>
  <c r="GE225" i="31"/>
  <c r="GF225" i="31"/>
  <c r="GG225" i="31"/>
  <c r="GH225" i="31"/>
  <c r="GI225" i="31"/>
  <c r="GJ225" i="31"/>
  <c r="GK225" i="31"/>
  <c r="GL225" i="31"/>
  <c r="GM225" i="31"/>
  <c r="GN225" i="31"/>
  <c r="GO225" i="31"/>
  <c r="GP225" i="31"/>
  <c r="GQ225" i="31"/>
  <c r="GR225" i="31"/>
  <c r="GS225" i="31"/>
  <c r="GT225" i="31"/>
  <c r="GU225" i="31"/>
  <c r="GV225" i="31"/>
  <c r="GW225" i="31"/>
  <c r="GX225" i="31"/>
  <c r="GY225" i="31"/>
  <c r="GZ225" i="31"/>
  <c r="HA225" i="31"/>
  <c r="HB225" i="31"/>
  <c r="HC225" i="31"/>
  <c r="HD225" i="31"/>
  <c r="HE225" i="31"/>
  <c r="HF225" i="31"/>
  <c r="HG225" i="31"/>
  <c r="HH225" i="31"/>
  <c r="DF226" i="31"/>
  <c r="DG226" i="31"/>
  <c r="DH226" i="31"/>
  <c r="DI226" i="31"/>
  <c r="DJ226" i="31"/>
  <c r="DK226" i="31"/>
  <c r="DL226" i="31"/>
  <c r="DM226" i="31"/>
  <c r="DN226" i="31"/>
  <c r="DO226" i="31"/>
  <c r="DP226" i="31"/>
  <c r="DQ226" i="31"/>
  <c r="DR226" i="31"/>
  <c r="DS226" i="31"/>
  <c r="DT226" i="31"/>
  <c r="DU226" i="31"/>
  <c r="DV226" i="31"/>
  <c r="DW226" i="31"/>
  <c r="DX226" i="31"/>
  <c r="DY226" i="31"/>
  <c r="DZ226" i="31"/>
  <c r="EA226" i="31"/>
  <c r="EB226" i="31"/>
  <c r="EC226" i="31"/>
  <c r="ED226" i="31"/>
  <c r="EE226" i="31"/>
  <c r="EF226" i="31"/>
  <c r="EG226" i="31"/>
  <c r="EH226" i="31"/>
  <c r="EI226" i="31"/>
  <c r="EJ226" i="31"/>
  <c r="EK226" i="31"/>
  <c r="EL226" i="31"/>
  <c r="EM226" i="31"/>
  <c r="EN226" i="31"/>
  <c r="EO226" i="31"/>
  <c r="EP226" i="31"/>
  <c r="EQ226" i="31"/>
  <c r="ER226" i="31"/>
  <c r="ES226" i="31"/>
  <c r="ET226" i="31"/>
  <c r="EU226" i="31"/>
  <c r="EV226" i="31"/>
  <c r="EW226" i="31"/>
  <c r="EX226" i="31"/>
  <c r="EY226" i="31"/>
  <c r="EZ226" i="31"/>
  <c r="FA226" i="31"/>
  <c r="FB226" i="31"/>
  <c r="FC226" i="31"/>
  <c r="FD226" i="31"/>
  <c r="FE226" i="31"/>
  <c r="FF226" i="31"/>
  <c r="FG226" i="31"/>
  <c r="FH226" i="31"/>
  <c r="FI226" i="31"/>
  <c r="FJ226" i="31"/>
  <c r="FK226" i="31"/>
  <c r="FL226" i="31"/>
  <c r="FM226" i="31"/>
  <c r="FN226" i="31"/>
  <c r="FO226" i="31"/>
  <c r="FP226" i="31"/>
  <c r="FQ226" i="31"/>
  <c r="FR226" i="31"/>
  <c r="FS226" i="31"/>
  <c r="FT226" i="31"/>
  <c r="FU226" i="31"/>
  <c r="FV226" i="31"/>
  <c r="FW226" i="31"/>
  <c r="FX226" i="31"/>
  <c r="FY226" i="31"/>
  <c r="FZ226" i="31"/>
  <c r="GA226" i="31"/>
  <c r="GB226" i="31"/>
  <c r="GC226" i="31"/>
  <c r="GD226" i="31"/>
  <c r="GE226" i="31"/>
  <c r="GF226" i="31"/>
  <c r="GG226" i="31"/>
  <c r="GH226" i="31"/>
  <c r="GI226" i="31"/>
  <c r="GJ226" i="31"/>
  <c r="GK226" i="31"/>
  <c r="GL226" i="31"/>
  <c r="GM226" i="31"/>
  <c r="GN226" i="31"/>
  <c r="GO226" i="31"/>
  <c r="GP226" i="31"/>
  <c r="GQ226" i="31"/>
  <c r="GR226" i="31"/>
  <c r="GS226" i="31"/>
  <c r="GT226" i="31"/>
  <c r="GU226" i="31"/>
  <c r="GV226" i="31"/>
  <c r="GW226" i="31"/>
  <c r="GX226" i="31"/>
  <c r="GY226" i="31"/>
  <c r="GZ226" i="31"/>
  <c r="HA226" i="31"/>
  <c r="HB226" i="31"/>
  <c r="HC226" i="31"/>
  <c r="HD226" i="31"/>
  <c r="HE226" i="31"/>
  <c r="HF226" i="31"/>
  <c r="HG226" i="31"/>
  <c r="HH226" i="31"/>
  <c r="DF227" i="31"/>
  <c r="DG227" i="31"/>
  <c r="DH227" i="31"/>
  <c r="DI227" i="31"/>
  <c r="DJ227" i="31"/>
  <c r="DK227" i="31"/>
  <c r="DL227" i="31"/>
  <c r="DM227" i="31"/>
  <c r="DN227" i="31"/>
  <c r="DO227" i="31"/>
  <c r="DP227" i="31"/>
  <c r="DQ227" i="31"/>
  <c r="DR227" i="31"/>
  <c r="DS227" i="31"/>
  <c r="DT227" i="31"/>
  <c r="DU227" i="31"/>
  <c r="DV227" i="31"/>
  <c r="DW227" i="31"/>
  <c r="DX227" i="31"/>
  <c r="DY227" i="31"/>
  <c r="DZ227" i="31"/>
  <c r="EA227" i="31"/>
  <c r="EB227" i="31"/>
  <c r="EC227" i="31"/>
  <c r="ED227" i="31"/>
  <c r="EE227" i="31"/>
  <c r="EF227" i="31"/>
  <c r="EG227" i="31"/>
  <c r="EH227" i="31"/>
  <c r="EI227" i="31"/>
  <c r="EJ227" i="31"/>
  <c r="EK227" i="31"/>
  <c r="EL227" i="31"/>
  <c r="EM227" i="31"/>
  <c r="EN227" i="31"/>
  <c r="EO227" i="31"/>
  <c r="EP227" i="31"/>
  <c r="EQ227" i="31"/>
  <c r="ER227" i="31"/>
  <c r="ES227" i="31"/>
  <c r="ET227" i="31"/>
  <c r="EU227" i="31"/>
  <c r="EV227" i="31"/>
  <c r="EW227" i="31"/>
  <c r="EX227" i="31"/>
  <c r="EY227" i="31"/>
  <c r="EZ227" i="31"/>
  <c r="FA227" i="31"/>
  <c r="FB227" i="31"/>
  <c r="FC227" i="31"/>
  <c r="FD227" i="31"/>
  <c r="FE227" i="31"/>
  <c r="FF227" i="31"/>
  <c r="FG227" i="31"/>
  <c r="FH227" i="31"/>
  <c r="FI227" i="31"/>
  <c r="FJ227" i="31"/>
  <c r="FK227" i="31"/>
  <c r="FL227" i="31"/>
  <c r="FM227" i="31"/>
  <c r="FN227" i="31"/>
  <c r="FO227" i="31"/>
  <c r="FP227" i="31"/>
  <c r="FQ227" i="31"/>
  <c r="FR227" i="31"/>
  <c r="FS227" i="31"/>
  <c r="FT227" i="31"/>
  <c r="FU227" i="31"/>
  <c r="FV227" i="31"/>
  <c r="FW227" i="31"/>
  <c r="FX227" i="31"/>
  <c r="FY227" i="31"/>
  <c r="FZ227" i="31"/>
  <c r="GA227" i="31"/>
  <c r="GB227" i="31"/>
  <c r="GC227" i="31"/>
  <c r="GD227" i="31"/>
  <c r="GE227" i="31"/>
  <c r="GF227" i="31"/>
  <c r="GG227" i="31"/>
  <c r="GH227" i="31"/>
  <c r="GI227" i="31"/>
  <c r="GJ227" i="31"/>
  <c r="GK227" i="31"/>
  <c r="GL227" i="31"/>
  <c r="GM227" i="31"/>
  <c r="GN227" i="31"/>
  <c r="GO227" i="31"/>
  <c r="GP227" i="31"/>
  <c r="GQ227" i="31"/>
  <c r="GR227" i="31"/>
  <c r="GS227" i="31"/>
  <c r="GT227" i="31"/>
  <c r="GU227" i="31"/>
  <c r="GV227" i="31"/>
  <c r="GW227" i="31"/>
  <c r="GX227" i="31"/>
  <c r="GY227" i="31"/>
  <c r="GZ227" i="31"/>
  <c r="HA227" i="31"/>
  <c r="HB227" i="31"/>
  <c r="HC227" i="31"/>
  <c r="HD227" i="31"/>
  <c r="HE227" i="31"/>
  <c r="HF227" i="31"/>
  <c r="HG227" i="31"/>
  <c r="HH227" i="31"/>
  <c r="DF228" i="31"/>
  <c r="DG228" i="31"/>
  <c r="DH228" i="31"/>
  <c r="DI228" i="31"/>
  <c r="DJ228" i="31"/>
  <c r="DK228" i="31"/>
  <c r="DL228" i="31"/>
  <c r="DM228" i="31"/>
  <c r="DN228" i="31"/>
  <c r="DO228" i="31"/>
  <c r="DP228" i="31"/>
  <c r="DQ228" i="31"/>
  <c r="DR228" i="31"/>
  <c r="DS228" i="31"/>
  <c r="DT228" i="31"/>
  <c r="DU228" i="31"/>
  <c r="DV228" i="31"/>
  <c r="DW228" i="31"/>
  <c r="DX228" i="31"/>
  <c r="DY228" i="31"/>
  <c r="DZ228" i="31"/>
  <c r="EA228" i="31"/>
  <c r="EB228" i="31"/>
  <c r="EC228" i="31"/>
  <c r="ED228" i="31"/>
  <c r="EE228" i="31"/>
  <c r="EF228" i="31"/>
  <c r="EG228" i="31"/>
  <c r="EH228" i="31"/>
  <c r="EI228" i="31"/>
  <c r="EJ228" i="31"/>
  <c r="EK228" i="31"/>
  <c r="EL228" i="31"/>
  <c r="EM228" i="31"/>
  <c r="EN228" i="31"/>
  <c r="EO228" i="31"/>
  <c r="EP228" i="31"/>
  <c r="EQ228" i="31"/>
  <c r="ER228" i="31"/>
  <c r="ES228" i="31"/>
  <c r="ET228" i="31"/>
  <c r="EU228" i="31"/>
  <c r="EV228" i="31"/>
  <c r="EW228" i="31"/>
  <c r="EX228" i="31"/>
  <c r="EY228" i="31"/>
  <c r="EZ228" i="31"/>
  <c r="FA228" i="31"/>
  <c r="FB228" i="31"/>
  <c r="FC228" i="31"/>
  <c r="FD228" i="31"/>
  <c r="FE228" i="31"/>
  <c r="FF228" i="31"/>
  <c r="FG228" i="31"/>
  <c r="FH228" i="31"/>
  <c r="FI228" i="31"/>
  <c r="FJ228" i="31"/>
  <c r="FK228" i="31"/>
  <c r="FL228" i="31"/>
  <c r="FM228" i="31"/>
  <c r="FN228" i="31"/>
  <c r="FO228" i="31"/>
  <c r="FP228" i="31"/>
  <c r="FQ228" i="31"/>
  <c r="FR228" i="31"/>
  <c r="FS228" i="31"/>
  <c r="FT228" i="31"/>
  <c r="FU228" i="31"/>
  <c r="FV228" i="31"/>
  <c r="FW228" i="31"/>
  <c r="FX228" i="31"/>
  <c r="FY228" i="31"/>
  <c r="FZ228" i="31"/>
  <c r="GA228" i="31"/>
  <c r="GB228" i="31"/>
  <c r="GC228" i="31"/>
  <c r="GD228" i="31"/>
  <c r="GE228" i="31"/>
  <c r="GF228" i="31"/>
  <c r="GG228" i="31"/>
  <c r="GH228" i="31"/>
  <c r="GI228" i="31"/>
  <c r="GJ228" i="31"/>
  <c r="GK228" i="31"/>
  <c r="GL228" i="31"/>
  <c r="GM228" i="31"/>
  <c r="GN228" i="31"/>
  <c r="GO228" i="31"/>
  <c r="GP228" i="31"/>
  <c r="GQ228" i="31"/>
  <c r="GR228" i="31"/>
  <c r="GS228" i="31"/>
  <c r="GT228" i="31"/>
  <c r="GU228" i="31"/>
  <c r="GV228" i="31"/>
  <c r="GW228" i="31"/>
  <c r="GX228" i="31"/>
  <c r="GY228" i="31"/>
  <c r="GZ228" i="31"/>
  <c r="HA228" i="31"/>
  <c r="HB228" i="31"/>
  <c r="HC228" i="31"/>
  <c r="HD228" i="31"/>
  <c r="HE228" i="31"/>
  <c r="HF228" i="31"/>
  <c r="HG228" i="31"/>
  <c r="HH228" i="31"/>
  <c r="LL228" i="31" s="1"/>
  <c r="DF10" i="31" a="1"/>
  <c r="DY10" i="31" s="1"/>
  <c r="EG10" i="31"/>
  <c r="EK10" i="31"/>
  <c r="ET10" i="31"/>
  <c r="FJ10" i="31"/>
  <c r="FN10" i="31"/>
  <c r="FZ10" i="31"/>
  <c r="KD10" i="31" s="1"/>
  <c r="GD10" i="31"/>
  <c r="GG10" i="31"/>
  <c r="GW10" i="31"/>
  <c r="HF10" i="31"/>
  <c r="DK11" i="31"/>
  <c r="DT11" i="31"/>
  <c r="DX11" i="31"/>
  <c r="EN11" i="31"/>
  <c r="EQ11" i="31"/>
  <c r="FD11" i="31"/>
  <c r="FG11" i="31"/>
  <c r="FP11" i="31"/>
  <c r="GF11" i="31"/>
  <c r="GJ11" i="31"/>
  <c r="GV11" i="31"/>
  <c r="GZ11" i="31"/>
  <c r="HC11" i="31"/>
  <c r="DQ12" i="31"/>
  <c r="DZ12" i="31"/>
  <c r="EG12" i="31"/>
  <c r="EP12" i="31"/>
  <c r="ET12" i="31"/>
  <c r="FJ12" i="31"/>
  <c r="FM12" i="31"/>
  <c r="JQ12" i="31" s="1"/>
  <c r="FZ12" i="31"/>
  <c r="GC12" i="31"/>
  <c r="GL12" i="31"/>
  <c r="HB12" i="31"/>
  <c r="HF12" i="31"/>
  <c r="DP13" i="31"/>
  <c r="DS13" i="31"/>
  <c r="DT13" i="31"/>
  <c r="HX13" i="31" s="1"/>
  <c r="ED13" i="31"/>
  <c r="EI13" i="31"/>
  <c r="EL13" i="31"/>
  <c r="EQ13" i="31"/>
  <c r="ES13" i="31"/>
  <c r="FA13" i="31"/>
  <c r="FB13" i="31"/>
  <c r="FI13" i="31"/>
  <c r="JM13" i="31" s="1"/>
  <c r="FJ13" i="31"/>
  <c r="FO13" i="31"/>
  <c r="FW13" i="31"/>
  <c r="FY13" i="31"/>
  <c r="GE13" i="31"/>
  <c r="GG13" i="31"/>
  <c r="GH13" i="31"/>
  <c r="GP13" i="31"/>
  <c r="GU13" i="31"/>
  <c r="GX13" i="31"/>
  <c r="HC13" i="31"/>
  <c r="HE13" i="31"/>
  <c r="DK14" i="31"/>
  <c r="DL14" i="31"/>
  <c r="DS14" i="31"/>
  <c r="DT14" i="31"/>
  <c r="HX14" i="31" s="1"/>
  <c r="DY14" i="31"/>
  <c r="EG14" i="31"/>
  <c r="EI14" i="31"/>
  <c r="EO14" i="31"/>
  <c r="EQ14" i="31"/>
  <c r="ER14" i="31"/>
  <c r="EZ14" i="31"/>
  <c r="FE14" i="31"/>
  <c r="JI14" i="31" s="1"/>
  <c r="FH14" i="31"/>
  <c r="FM14" i="31"/>
  <c r="FO14" i="31"/>
  <c r="FW14" i="31"/>
  <c r="FX14" i="31"/>
  <c r="GE14" i="31"/>
  <c r="GF14" i="31"/>
  <c r="GK14" i="31"/>
  <c r="KO14" i="31" s="1"/>
  <c r="GS14" i="31"/>
  <c r="GU14" i="31"/>
  <c r="HA14" i="31"/>
  <c r="HC14" i="31"/>
  <c r="HD14" i="31"/>
  <c r="DJ15" i="31"/>
  <c r="DO15" i="31"/>
  <c r="DR15" i="31"/>
  <c r="HV15" i="31" s="1"/>
  <c r="DW15" i="31"/>
  <c r="DY15" i="31"/>
  <c r="EG15" i="31"/>
  <c r="EH15" i="31"/>
  <c r="EO15" i="31"/>
  <c r="EP15" i="31"/>
  <c r="EU15" i="31"/>
  <c r="FC15" i="31"/>
  <c r="JG15" i="31" s="1"/>
  <c r="FE15" i="31"/>
  <c r="FK15" i="31"/>
  <c r="FM15" i="31"/>
  <c r="FN15" i="31"/>
  <c r="FV15" i="31"/>
  <c r="GA15" i="31"/>
  <c r="GD15" i="31"/>
  <c r="GI15" i="31"/>
  <c r="KM15" i="31" s="1"/>
  <c r="GK15" i="31"/>
  <c r="GS15" i="31"/>
  <c r="GT15" i="31"/>
  <c r="HA15" i="31"/>
  <c r="HB15" i="31"/>
  <c r="HG15" i="31"/>
  <c r="DM16" i="31"/>
  <c r="DO16" i="31"/>
  <c r="HS16" i="31" s="1"/>
  <c r="DU16" i="31"/>
  <c r="DW16" i="31"/>
  <c r="DX16" i="31"/>
  <c r="EF16" i="31"/>
  <c r="EK16" i="31"/>
  <c r="EN16" i="31"/>
  <c r="ES16" i="31"/>
  <c r="EU16" i="31"/>
  <c r="IY16" i="31" s="1"/>
  <c r="FC16" i="31"/>
  <c r="FD16" i="31"/>
  <c r="FK16" i="31"/>
  <c r="FL16" i="31"/>
  <c r="FQ16" i="31"/>
  <c r="FY16" i="31"/>
  <c r="GA16" i="31"/>
  <c r="GG16" i="31"/>
  <c r="KK16" i="31" s="1"/>
  <c r="GI16" i="31"/>
  <c r="GJ16" i="31"/>
  <c r="GR16" i="31"/>
  <c r="GW16" i="31"/>
  <c r="GZ16" i="31"/>
  <c r="HE16" i="31"/>
  <c r="HG16" i="31"/>
  <c r="DM17" i="31"/>
  <c r="HQ17" i="31" s="1"/>
  <c r="DN17" i="31"/>
  <c r="DU17" i="31"/>
  <c r="DV17" i="31"/>
  <c r="EA17" i="31"/>
  <c r="EI17" i="31"/>
  <c r="EK17" i="31"/>
  <c r="EQ17" i="31"/>
  <c r="ES17" i="31"/>
  <c r="IW17" i="31" s="1"/>
  <c r="ET17" i="31"/>
  <c r="FB17" i="31"/>
  <c r="FG17" i="31"/>
  <c r="FJ17" i="31"/>
  <c r="FO17" i="31"/>
  <c r="FQ17" i="31"/>
  <c r="FY17" i="31"/>
  <c r="FZ17" i="31"/>
  <c r="KD17" i="31" s="1"/>
  <c r="GG17" i="31"/>
  <c r="GH17" i="31"/>
  <c r="GM17" i="31"/>
  <c r="GU17" i="31"/>
  <c r="GW17" i="31"/>
  <c r="HC17" i="31"/>
  <c r="HE17" i="31"/>
  <c r="HF17" i="31"/>
  <c r="LJ17" i="31" s="1"/>
  <c r="DL18" i="31"/>
  <c r="DQ18" i="31"/>
  <c r="DT18" i="31"/>
  <c r="DY18" i="31"/>
  <c r="EA18" i="31"/>
  <c r="EI18" i="31"/>
  <c r="EJ18" i="31"/>
  <c r="EQ18" i="31"/>
  <c r="IU18" i="31" s="1"/>
  <c r="ER18" i="31"/>
  <c r="EW18" i="31"/>
  <c r="FE18" i="31"/>
  <c r="FG18" i="31"/>
  <c r="FM18" i="31"/>
  <c r="FO18" i="31"/>
  <c r="FP18" i="31"/>
  <c r="FX18" i="31"/>
  <c r="KB18" i="31" s="1"/>
  <c r="GC18" i="31"/>
  <c r="GF18" i="31"/>
  <c r="GK18" i="31"/>
  <c r="GM18" i="31"/>
  <c r="GU18" i="31"/>
  <c r="GV18" i="31"/>
  <c r="HC18" i="31"/>
  <c r="HD18" i="31"/>
  <c r="LH18" i="31" s="1"/>
  <c r="DG19" i="31"/>
  <c r="DO19" i="31"/>
  <c r="DQ19" i="31"/>
  <c r="DW19" i="31"/>
  <c r="DY19" i="31"/>
  <c r="DZ19" i="31"/>
  <c r="EH19" i="31"/>
  <c r="EM19" i="31"/>
  <c r="IQ19" i="31" s="1"/>
  <c r="EP19" i="31"/>
  <c r="EU19" i="31"/>
  <c r="EW19" i="31"/>
  <c r="FE19" i="31"/>
  <c r="FF19" i="31"/>
  <c r="FM19" i="31"/>
  <c r="FN19" i="31"/>
  <c r="FS19" i="31"/>
  <c r="JW19" i="31" s="1"/>
  <c r="GA19" i="31"/>
  <c r="GC19" i="31"/>
  <c r="GI19" i="31"/>
  <c r="GK19" i="31"/>
  <c r="GL19" i="31"/>
  <c r="GT19" i="31"/>
  <c r="GY19" i="31"/>
  <c r="HB19" i="31"/>
  <c r="LF19" i="31" s="1"/>
  <c r="HG19" i="31"/>
  <c r="DG20" i="31"/>
  <c r="DO20" i="31"/>
  <c r="DP20" i="31"/>
  <c r="DW20" i="31"/>
  <c r="DX20" i="31"/>
  <c r="EC20" i="31"/>
  <c r="EK20" i="31"/>
  <c r="IO20" i="31" s="1"/>
  <c r="EM20" i="31"/>
  <c r="ES20" i="31"/>
  <c r="EU20" i="31"/>
  <c r="EV20" i="31"/>
  <c r="FD20" i="31"/>
  <c r="FI20" i="31"/>
  <c r="FK20" i="31"/>
  <c r="FL20" i="31"/>
  <c r="JP20" i="31" s="1"/>
  <c r="FQ20" i="31"/>
  <c r="FT20" i="31"/>
  <c r="FY20" i="31"/>
  <c r="GA20" i="31"/>
  <c r="GB20" i="31"/>
  <c r="GG20" i="31"/>
  <c r="GJ20" i="31"/>
  <c r="GO20" i="31"/>
  <c r="KS20" i="31" s="1"/>
  <c r="GQ20" i="31"/>
  <c r="GR20" i="31"/>
  <c r="GW20" i="31"/>
  <c r="GZ20" i="31"/>
  <c r="HE20" i="31"/>
  <c r="HG20" i="31"/>
  <c r="DF21" i="31"/>
  <c r="DK21" i="31"/>
  <c r="HO21" i="31" s="1"/>
  <c r="DN21" i="31"/>
  <c r="DS21" i="31"/>
  <c r="DU21" i="31"/>
  <c r="DV21" i="31"/>
  <c r="EA21" i="31"/>
  <c r="ED21" i="31"/>
  <c r="EI21" i="31"/>
  <c r="EK21" i="31"/>
  <c r="IO21" i="31" s="1"/>
  <c r="EL21" i="31"/>
  <c r="EQ21" i="31"/>
  <c r="ET21" i="31"/>
  <c r="EY21" i="31"/>
  <c r="FA21" i="31"/>
  <c r="FB21" i="31"/>
  <c r="FG21" i="31"/>
  <c r="FJ21" i="31"/>
  <c r="FO21" i="31"/>
  <c r="FQ21" i="31"/>
  <c r="FR21" i="31"/>
  <c r="FW21" i="31"/>
  <c r="FZ21" i="31"/>
  <c r="GE21" i="31"/>
  <c r="GG21" i="31"/>
  <c r="GH21" i="31"/>
  <c r="GM21" i="31"/>
  <c r="GP21" i="31"/>
  <c r="GU21" i="31"/>
  <c r="GW21" i="31"/>
  <c r="GX21" i="31"/>
  <c r="HC21" i="31"/>
  <c r="HF21" i="31"/>
  <c r="DI22" i="31"/>
  <c r="HM22" i="31" s="1"/>
  <c r="DK22" i="31"/>
  <c r="DL22" i="31"/>
  <c r="DQ22" i="31"/>
  <c r="DT22" i="31"/>
  <c r="DY22" i="31"/>
  <c r="EA22" i="31"/>
  <c r="EB22" i="31"/>
  <c r="EG22" i="31"/>
  <c r="IK22" i="31" s="1"/>
  <c r="EJ22" i="31"/>
  <c r="EO22" i="31"/>
  <c r="EQ22" i="31"/>
  <c r="ER22" i="31"/>
  <c r="EW22" i="31"/>
  <c r="EZ22" i="31"/>
  <c r="FE22" i="31"/>
  <c r="FG22" i="31"/>
  <c r="JK22" i="31" s="1"/>
  <c r="FH22" i="31"/>
  <c r="FM22" i="31"/>
  <c r="FP22" i="31"/>
  <c r="FU22" i="31"/>
  <c r="FW22" i="31"/>
  <c r="FX22" i="31"/>
  <c r="GC22" i="31"/>
  <c r="GF22" i="31"/>
  <c r="KJ22" i="31" s="1"/>
  <c r="GK22" i="31"/>
  <c r="GM22" i="31"/>
  <c r="GN22" i="31"/>
  <c r="GS22" i="31"/>
  <c r="GV22" i="31"/>
  <c r="HA22" i="31"/>
  <c r="HC22" i="31"/>
  <c r="HD22" i="31"/>
  <c r="LH22" i="31" s="1"/>
  <c r="DG23" i="31"/>
  <c r="DJ23" i="31"/>
  <c r="DO23" i="31"/>
  <c r="DQ23" i="31"/>
  <c r="DR23" i="31"/>
  <c r="DW23" i="31"/>
  <c r="DZ23" i="31"/>
  <c r="EE23" i="31"/>
  <c r="II23" i="31" s="1"/>
  <c r="EG23" i="31"/>
  <c r="EH23" i="31"/>
  <c r="EM23" i="31"/>
  <c r="EP23" i="31"/>
  <c r="EU23" i="31"/>
  <c r="EW23" i="31"/>
  <c r="EX23" i="31"/>
  <c r="FC23" i="31"/>
  <c r="JG23" i="31" s="1"/>
  <c r="FF23" i="31"/>
  <c r="FK23" i="31"/>
  <c r="FM23" i="31"/>
  <c r="FN23" i="31"/>
  <c r="FS23" i="31"/>
  <c r="FV23" i="31"/>
  <c r="GA23" i="31"/>
  <c r="GC23" i="31"/>
  <c r="KG23" i="31" s="1"/>
  <c r="GD23" i="31"/>
  <c r="GI23" i="31"/>
  <c r="GL23" i="31"/>
  <c r="GQ23" i="31"/>
  <c r="GS23" i="31"/>
  <c r="GT23" i="31"/>
  <c r="GY23" i="31"/>
  <c r="HB23" i="31"/>
  <c r="LF23" i="31" s="1"/>
  <c r="HG23" i="31"/>
  <c r="DG24" i="31"/>
  <c r="DH24" i="31"/>
  <c r="DM24" i="31"/>
  <c r="DP24" i="31"/>
  <c r="DU24" i="31"/>
  <c r="DW24" i="31"/>
  <c r="DX24" i="31"/>
  <c r="IB24" i="31" s="1"/>
  <c r="EC24" i="31"/>
  <c r="EF24" i="31"/>
  <c r="EK24" i="31"/>
  <c r="EM24" i="31"/>
  <c r="EN24" i="31"/>
  <c r="ES24" i="31"/>
  <c r="EV24" i="31"/>
  <c r="FA24" i="31"/>
  <c r="JE24" i="31" s="1"/>
  <c r="FC24" i="31"/>
  <c r="FD24" i="31"/>
  <c r="FI24" i="31"/>
  <c r="FL24" i="31"/>
  <c r="FQ24" i="31"/>
  <c r="FS24" i="31"/>
  <c r="FT24" i="31"/>
  <c r="FY24" i="31"/>
  <c r="KC24" i="31" s="1"/>
  <c r="GB24" i="31"/>
  <c r="GG24" i="31"/>
  <c r="GI24" i="31"/>
  <c r="GJ24" i="31"/>
  <c r="GO24" i="31"/>
  <c r="GR24" i="31"/>
  <c r="GW24" i="31"/>
  <c r="GY24" i="31"/>
  <c r="LC24" i="31" s="1"/>
  <c r="GZ24" i="31"/>
  <c r="HE24" i="31"/>
  <c r="DF25" i="31"/>
  <c r="DK25" i="31"/>
  <c r="DM25" i="31"/>
  <c r="DN25" i="31"/>
  <c r="DS25" i="31"/>
  <c r="DV25" i="31"/>
  <c r="HZ25" i="31" s="1"/>
  <c r="EA25" i="31"/>
  <c r="EC25" i="31"/>
  <c r="ED25" i="31"/>
  <c r="EI25" i="31"/>
  <c r="EL25" i="31"/>
  <c r="EQ25" i="31"/>
  <c r="ES25" i="31"/>
  <c r="ET25" i="31"/>
  <c r="IX25" i="31" s="1"/>
  <c r="EY25" i="31"/>
  <c r="FB25" i="31"/>
  <c r="FG25" i="31"/>
  <c r="FI25" i="31"/>
  <c r="FJ25" i="31"/>
  <c r="FO25" i="31"/>
  <c r="FR25" i="31"/>
  <c r="FW25" i="31"/>
  <c r="KA25" i="31" s="1"/>
  <c r="FY25" i="31"/>
  <c r="FZ25" i="31"/>
  <c r="GE25" i="31"/>
  <c r="GH25" i="31"/>
  <c r="GM25" i="31"/>
  <c r="GO25" i="31"/>
  <c r="GP25" i="31"/>
  <c r="GU25" i="31"/>
  <c r="KY25" i="31" s="1"/>
  <c r="GX25" i="31"/>
  <c r="HC25" i="31"/>
  <c r="HE25" i="31"/>
  <c r="HF25" i="31"/>
  <c r="DI26" i="31"/>
  <c r="DL26" i="31"/>
  <c r="DQ26" i="31"/>
  <c r="DS26" i="31"/>
  <c r="HW26" i="31" s="1"/>
  <c r="DT26" i="31"/>
  <c r="DY26" i="31"/>
  <c r="EB26" i="31"/>
  <c r="EG26" i="31"/>
  <c r="EI26" i="31"/>
  <c r="EJ26" i="31"/>
  <c r="EO26" i="31"/>
  <c r="ER26" i="31"/>
  <c r="IV26" i="31" s="1"/>
  <c r="EW26" i="31"/>
  <c r="EY26" i="31"/>
  <c r="EZ26" i="31"/>
  <c r="FE26" i="31"/>
  <c r="FH26" i="31"/>
  <c r="FM26" i="31"/>
  <c r="FO26" i="31"/>
  <c r="FP26" i="31"/>
  <c r="JT26" i="31" s="1"/>
  <c r="FU26" i="31"/>
  <c r="FX26" i="31"/>
  <c r="GC26" i="31"/>
  <c r="GE26" i="31"/>
  <c r="GF26" i="31"/>
  <c r="GK26" i="31"/>
  <c r="GN26" i="31"/>
  <c r="GS26" i="31"/>
  <c r="GU26" i="31"/>
  <c r="GV26" i="31"/>
  <c r="HA26" i="31"/>
  <c r="HD26" i="31"/>
  <c r="DG27" i="31"/>
  <c r="DI27" i="31"/>
  <c r="DJ27" i="31"/>
  <c r="DO27" i="31"/>
  <c r="HS27" i="31" s="1"/>
  <c r="DR27" i="31"/>
  <c r="DW27" i="31"/>
  <c r="DY27" i="31"/>
  <c r="DZ27" i="31"/>
  <c r="EE27" i="31"/>
  <c r="EH27" i="31"/>
  <c r="EM27" i="31"/>
  <c r="EO27" i="31"/>
  <c r="IS27" i="31" s="1"/>
  <c r="EP27" i="31"/>
  <c r="EU27" i="31"/>
  <c r="EX27" i="31"/>
  <c r="FC27" i="31"/>
  <c r="FE27" i="31"/>
  <c r="FF27" i="31"/>
  <c r="FK27" i="31"/>
  <c r="FN27" i="31"/>
  <c r="JR27" i="31" s="1"/>
  <c r="FS27" i="31"/>
  <c r="FU27" i="31"/>
  <c r="FV27" i="31"/>
  <c r="GA27" i="31"/>
  <c r="GD27" i="31"/>
  <c r="GI27" i="31"/>
  <c r="GK27" i="31"/>
  <c r="GL27" i="31"/>
  <c r="KP27" i="31" s="1"/>
  <c r="GQ27" i="31"/>
  <c r="GT27" i="31"/>
  <c r="GY27" i="31"/>
  <c r="HA27" i="31"/>
  <c r="HB27" i="31"/>
  <c r="HG27" i="31"/>
  <c r="DH28" i="31"/>
  <c r="DM28" i="31"/>
  <c r="HQ28" i="31" s="1"/>
  <c r="DO28" i="31"/>
  <c r="DP28" i="31"/>
  <c r="DU28" i="31"/>
  <c r="DX28" i="31"/>
  <c r="EC28" i="31"/>
  <c r="EE28" i="31"/>
  <c r="EF28" i="31"/>
  <c r="EK28" i="31"/>
  <c r="IO28" i="31" s="1"/>
  <c r="EN28" i="31"/>
  <c r="ES28" i="31"/>
  <c r="EU28" i="31"/>
  <c r="EV28" i="31"/>
  <c r="FA28" i="31"/>
  <c r="FD28" i="31"/>
  <c r="FI28" i="31"/>
  <c r="FK28" i="31"/>
  <c r="FL28" i="31"/>
  <c r="FQ28" i="31"/>
  <c r="FT28" i="31"/>
  <c r="FY28" i="31"/>
  <c r="GA28" i="31"/>
  <c r="GB28" i="31"/>
  <c r="GG28" i="31"/>
  <c r="GJ28" i="31"/>
  <c r="KN28" i="31" s="1"/>
  <c r="GO28" i="31"/>
  <c r="GQ28" i="31"/>
  <c r="GR28" i="31"/>
  <c r="GW28" i="31"/>
  <c r="GZ28" i="31"/>
  <c r="HE28" i="31"/>
  <c r="HG28" i="31"/>
  <c r="DF29" i="31"/>
  <c r="HJ29" i="31" s="1"/>
  <c r="DK29" i="31"/>
  <c r="DN29" i="31"/>
  <c r="DS29" i="31"/>
  <c r="DU29" i="31"/>
  <c r="DV29" i="31"/>
  <c r="EA29" i="31"/>
  <c r="ED29" i="31"/>
  <c r="EI29" i="31"/>
  <c r="IM29" i="31" s="1"/>
  <c r="EK29" i="31"/>
  <c r="EL29" i="31"/>
  <c r="EQ29" i="31"/>
  <c r="ET29" i="31"/>
  <c r="EY29" i="31"/>
  <c r="FA29" i="31"/>
  <c r="FB29" i="31"/>
  <c r="FG29" i="31"/>
  <c r="JK29" i="31" s="1"/>
  <c r="FJ29" i="31"/>
  <c r="FO29" i="31"/>
  <c r="FQ29" i="31"/>
  <c r="FR29" i="31"/>
  <c r="FW29" i="31"/>
  <c r="FZ29" i="31"/>
  <c r="GE29" i="31"/>
  <c r="GG29" i="31"/>
  <c r="KK29" i="31" s="1"/>
  <c r="GH29" i="31"/>
  <c r="GM29" i="31"/>
  <c r="GP29" i="31"/>
  <c r="GU29" i="31"/>
  <c r="GW29" i="31"/>
  <c r="GX29" i="31"/>
  <c r="HC29" i="31"/>
  <c r="HF29" i="31"/>
  <c r="DI30" i="31"/>
  <c r="DK30" i="31"/>
  <c r="DL30" i="31"/>
  <c r="DQ30" i="31"/>
  <c r="DT30" i="31"/>
  <c r="DY30" i="31"/>
  <c r="EA30" i="31"/>
  <c r="EB30" i="31"/>
  <c r="IF30" i="31" s="1"/>
  <c r="EG30" i="31"/>
  <c r="EJ30" i="31"/>
  <c r="EO30" i="31"/>
  <c r="EQ30" i="31"/>
  <c r="ER30" i="31"/>
  <c r="EW30" i="31"/>
  <c r="EZ30" i="31"/>
  <c r="FA30" i="31"/>
  <c r="FF30" i="31"/>
  <c r="FG30" i="31"/>
  <c r="FH30" i="31"/>
  <c r="FN30" i="31"/>
  <c r="FO30" i="31"/>
  <c r="FQ30" i="31"/>
  <c r="FU30" i="31"/>
  <c r="FV30" i="31"/>
  <c r="JZ30" i="31" s="1"/>
  <c r="FY30" i="31"/>
  <c r="GC30" i="31"/>
  <c r="GE30" i="31"/>
  <c r="GF30" i="31"/>
  <c r="GG30" i="31"/>
  <c r="GM30" i="31"/>
  <c r="GN30" i="31"/>
  <c r="GS30" i="31"/>
  <c r="KW30" i="31" s="1"/>
  <c r="GT30" i="31"/>
  <c r="GU30" i="31"/>
  <c r="HA30" i="31"/>
  <c r="HB30" i="31"/>
  <c r="HD30" i="31"/>
  <c r="HE30" i="31"/>
  <c r="DG31" i="31"/>
  <c r="DJ31" i="31"/>
  <c r="HN31" i="31" s="1"/>
  <c r="DK31" i="31"/>
  <c r="DP31" i="31"/>
  <c r="DQ31" i="31"/>
  <c r="DR31" i="31"/>
  <c r="DX31" i="31"/>
  <c r="DY31" i="31"/>
  <c r="EA31" i="31"/>
  <c r="EE31" i="31"/>
  <c r="II31" i="31" s="1"/>
  <c r="EF31" i="31"/>
  <c r="EI31" i="31"/>
  <c r="EM31" i="31"/>
  <c r="EO31" i="31"/>
  <c r="EP31" i="31"/>
  <c r="EQ31" i="31"/>
  <c r="EW31" i="31"/>
  <c r="EX31" i="31"/>
  <c r="JB31" i="31" s="1"/>
  <c r="FC31" i="31"/>
  <c r="FD31" i="31"/>
  <c r="FE31" i="31"/>
  <c r="FK31" i="31"/>
  <c r="FL31" i="31"/>
  <c r="FN31" i="31"/>
  <c r="FO31" i="31"/>
  <c r="FS31" i="31"/>
  <c r="JW31" i="31" s="1"/>
  <c r="FV31" i="31"/>
  <c r="FW31" i="31"/>
  <c r="GB31" i="31"/>
  <c r="GC31" i="31"/>
  <c r="GD31" i="31"/>
  <c r="GJ31" i="31"/>
  <c r="GK31" i="31"/>
  <c r="GM31" i="31"/>
  <c r="KQ31" i="31" s="1"/>
  <c r="GQ31" i="31"/>
  <c r="GR31" i="31"/>
  <c r="GU31" i="31"/>
  <c r="GY31" i="31"/>
  <c r="HA31" i="31"/>
  <c r="HB31" i="31"/>
  <c r="HC31" i="31"/>
  <c r="DG32" i="31"/>
  <c r="HK32" i="31" s="1"/>
  <c r="DH32" i="31"/>
  <c r="DM32" i="31"/>
  <c r="DN32" i="31"/>
  <c r="DO32" i="31"/>
  <c r="DU32" i="31"/>
  <c r="DV32" i="31"/>
  <c r="DX32" i="31"/>
  <c r="DY32" i="31"/>
  <c r="IC32" i="31" s="1"/>
  <c r="EC32" i="31"/>
  <c r="EF32" i="31"/>
  <c r="EG32" i="31"/>
  <c r="EL32" i="31"/>
  <c r="EM32" i="31"/>
  <c r="EN32" i="31"/>
  <c r="ET32" i="31"/>
  <c r="EU32" i="31"/>
  <c r="IY32" i="31" s="1"/>
  <c r="EW32" i="31"/>
  <c r="FA32" i="31"/>
  <c r="FB32" i="31"/>
  <c r="FE32" i="31"/>
  <c r="FI32" i="31"/>
  <c r="FK32" i="31"/>
  <c r="FL32" i="31"/>
  <c r="FM32" i="31"/>
  <c r="JQ32" i="31" s="1"/>
  <c r="FS32" i="31"/>
  <c r="FT32" i="31"/>
  <c r="FY32" i="31"/>
  <c r="FZ32" i="31"/>
  <c r="GA32" i="31"/>
  <c r="GG32" i="31"/>
  <c r="GH32" i="31"/>
  <c r="GJ32" i="31"/>
  <c r="KN32" i="31" s="1"/>
  <c r="GK32" i="31"/>
  <c r="GO32" i="31"/>
  <c r="GR32" i="31"/>
  <c r="GS32" i="31"/>
  <c r="GX32" i="31"/>
  <c r="GY32" i="31"/>
  <c r="GZ32" i="31"/>
  <c r="HF32" i="31"/>
  <c r="LJ32" i="31" s="1"/>
  <c r="HG32" i="31"/>
  <c r="DG33" i="31"/>
  <c r="DK33" i="31"/>
  <c r="DL33" i="31"/>
  <c r="DO33" i="31"/>
  <c r="DS33" i="31"/>
  <c r="DU33" i="31"/>
  <c r="DV33" i="31"/>
  <c r="HZ33" i="31" s="1"/>
  <c r="DW33" i="31"/>
  <c r="EC33" i="31"/>
  <c r="ED33" i="31"/>
  <c r="EI33" i="31"/>
  <c r="EJ33" i="31"/>
  <c r="EK33" i="31"/>
  <c r="EQ33" i="31"/>
  <c r="ER33" i="31"/>
  <c r="IV33" i="31" s="1"/>
  <c r="ET33" i="31"/>
  <c r="EU33" i="31"/>
  <c r="EY33" i="31"/>
  <c r="FB33" i="31"/>
  <c r="FC33" i="31"/>
  <c r="FH33" i="31"/>
  <c r="FI33" i="31"/>
  <c r="FJ33" i="31"/>
  <c r="JN33" i="31" s="1"/>
  <c r="FP33" i="31"/>
  <c r="FQ33" i="31"/>
  <c r="FS33" i="31"/>
  <c r="FW33" i="31"/>
  <c r="FX33" i="31"/>
  <c r="GA33" i="31"/>
  <c r="GE33" i="31"/>
  <c r="GG33" i="31"/>
  <c r="KK33" i="31" s="1"/>
  <c r="GH33" i="31"/>
  <c r="GI33" i="31"/>
  <c r="GO33" i="31"/>
  <c r="GP33" i="31"/>
  <c r="GU33" i="31"/>
  <c r="GV33" i="31"/>
  <c r="GW33" i="31"/>
  <c r="HC33" i="31"/>
  <c r="LG33" i="31" s="1"/>
  <c r="HD33" i="31"/>
  <c r="HF33" i="31"/>
  <c r="HG33" i="31"/>
  <c r="DI34" i="31"/>
  <c r="DL34" i="31"/>
  <c r="DM34" i="31"/>
  <c r="DR34" i="31"/>
  <c r="DS34" i="31"/>
  <c r="HW34" i="31" s="1"/>
  <c r="DT34" i="31"/>
  <c r="DZ34" i="31"/>
  <c r="EA34" i="31"/>
  <c r="EC34" i="31"/>
  <c r="EG34" i="31"/>
  <c r="EH34" i="31"/>
  <c r="EK34" i="31"/>
  <c r="EO34" i="31"/>
  <c r="EQ34" i="31"/>
  <c r="ER34" i="31"/>
  <c r="ES34" i="31"/>
  <c r="EY34" i="31"/>
  <c r="EZ34" i="31"/>
  <c r="FE34" i="31"/>
  <c r="FF34" i="31"/>
  <c r="FG34" i="31"/>
  <c r="JK34" i="31" s="1"/>
  <c r="FM34" i="31"/>
  <c r="FN34" i="31"/>
  <c r="FP34" i="31"/>
  <c r="FQ34" i="31"/>
  <c r="FU34" i="31"/>
  <c r="FX34" i="31"/>
  <c r="FY34" i="31"/>
  <c r="GD34" i="31"/>
  <c r="KH34" i="31" s="1"/>
  <c r="GE34" i="31"/>
  <c r="GF34" i="31"/>
  <c r="GL34" i="31"/>
  <c r="GM34" i="31"/>
  <c r="GO34" i="31"/>
  <c r="GS34" i="31"/>
  <c r="GT34" i="31"/>
  <c r="GW34" i="31"/>
  <c r="LA34" i="31" s="1"/>
  <c r="HA34" i="31"/>
  <c r="HC34" i="31"/>
  <c r="HD34" i="31"/>
  <c r="HE34" i="31"/>
  <c r="DI35" i="31"/>
  <c r="DJ35" i="31"/>
  <c r="DO35" i="31"/>
  <c r="DP35" i="31"/>
  <c r="DQ35" i="31"/>
  <c r="DW35" i="31"/>
  <c r="DX35" i="31"/>
  <c r="DZ35" i="31"/>
  <c r="EA35" i="31"/>
  <c r="EE35" i="31"/>
  <c r="EH35" i="31"/>
  <c r="EI35" i="31"/>
  <c r="IM35" i="31" s="1"/>
  <c r="EN35" i="31"/>
  <c r="EO35" i="31"/>
  <c r="EP35" i="31"/>
  <c r="EV35" i="31"/>
  <c r="EW35" i="31"/>
  <c r="EY35" i="31"/>
  <c r="FC35" i="31"/>
  <c r="FD35" i="31"/>
  <c r="FG35" i="31"/>
  <c r="FK35" i="31"/>
  <c r="FM35" i="31"/>
  <c r="FN35" i="31"/>
  <c r="FO35" i="31"/>
  <c r="FU35" i="31"/>
  <c r="FV35" i="31"/>
  <c r="GA35" i="31"/>
  <c r="KE35" i="31" s="1"/>
  <c r="GB35" i="31"/>
  <c r="GC35" i="31"/>
  <c r="GI35" i="31"/>
  <c r="GJ35" i="31"/>
  <c r="GL35" i="31"/>
  <c r="GM35" i="31"/>
  <c r="GQ35" i="31"/>
  <c r="GT35" i="31"/>
  <c r="KX35" i="31" s="1"/>
  <c r="GU35" i="31"/>
  <c r="GZ35" i="31"/>
  <c r="HA35" i="31"/>
  <c r="HB35" i="31"/>
  <c r="DF36" i="31"/>
  <c r="DG36" i="31"/>
  <c r="DI36" i="31"/>
  <c r="DM36" i="31"/>
  <c r="HQ36" i="31" s="1"/>
  <c r="DN36" i="31"/>
  <c r="DQ36" i="31"/>
  <c r="DU36" i="31"/>
  <c r="DW36" i="31"/>
  <c r="DX36" i="31"/>
  <c r="DY36" i="31"/>
  <c r="EE36" i="31"/>
  <c r="EF36" i="31"/>
  <c r="IJ36" i="31" s="1"/>
  <c r="EK36" i="31"/>
  <c r="EL36" i="31"/>
  <c r="EM36" i="31"/>
  <c r="ES36" i="31"/>
  <c r="ET36" i="31"/>
  <c r="EV36" i="31"/>
  <c r="EW36" i="31"/>
  <c r="FA36" i="31"/>
  <c r="JE36" i="31" s="1"/>
  <c r="FD36" i="31"/>
  <c r="FE36" i="31"/>
  <c r="FJ36" i="31"/>
  <c r="FK36" i="31"/>
  <c r="FL36" i="31"/>
  <c r="FR36" i="31"/>
  <c r="FS36" i="31"/>
  <c r="FU36" i="31"/>
  <c r="JY36" i="31" s="1"/>
  <c r="FY36" i="31"/>
  <c r="FZ36" i="31"/>
  <c r="GC36" i="31"/>
  <c r="GG36" i="31"/>
  <c r="GI36" i="31"/>
  <c r="GJ36" i="31"/>
  <c r="GK36" i="31"/>
  <c r="GQ36" i="31"/>
  <c r="GR36" i="31"/>
  <c r="GW36" i="31"/>
  <c r="GX36" i="31"/>
  <c r="GY36" i="31"/>
  <c r="HE36" i="31"/>
  <c r="HF36" i="31"/>
  <c r="DF37" i="31"/>
  <c r="DG37" i="31"/>
  <c r="HK37" i="31" s="1"/>
  <c r="DK37" i="31"/>
  <c r="DN37" i="31"/>
  <c r="DO37" i="31"/>
  <c r="DT37" i="31"/>
  <c r="DU37" i="31"/>
  <c r="DV37" i="31"/>
  <c r="EB37" i="31"/>
  <c r="EC37" i="31"/>
  <c r="IG37" i="31" s="1"/>
  <c r="EE37" i="31"/>
  <c r="EI37" i="31"/>
  <c r="EJ37" i="31"/>
  <c r="EM37" i="31"/>
  <c r="EQ37" i="31"/>
  <c r="ES37" i="31"/>
  <c r="ET37" i="31"/>
  <c r="EU37" i="31"/>
  <c r="IY37" i="31" s="1"/>
  <c r="FA37" i="31"/>
  <c r="FB37" i="31"/>
  <c r="FG37" i="31"/>
  <c r="FH37" i="31"/>
  <c r="FI37" i="31"/>
  <c r="FO37" i="31"/>
  <c r="FP37" i="31"/>
  <c r="FR37" i="31"/>
  <c r="FS37" i="31"/>
  <c r="FW37" i="31"/>
  <c r="FZ37" i="31"/>
  <c r="GA37" i="31"/>
  <c r="GF37" i="31"/>
  <c r="GG37" i="31"/>
  <c r="GH37" i="31"/>
  <c r="GN37" i="31"/>
  <c r="KR37" i="31" s="1"/>
  <c r="GO37" i="31"/>
  <c r="GQ37" i="31"/>
  <c r="GU37" i="31"/>
  <c r="GV37" i="31"/>
  <c r="GY37" i="31"/>
  <c r="HC37" i="31"/>
  <c r="HE37" i="31"/>
  <c r="HF37" i="31"/>
  <c r="HG37" i="31"/>
  <c r="DK38" i="31"/>
  <c r="DL38" i="31"/>
  <c r="DQ38" i="31"/>
  <c r="DR38" i="31"/>
  <c r="DS38" i="31"/>
  <c r="DY38" i="31"/>
  <c r="DZ38" i="31"/>
  <c r="ID38" i="31" s="1"/>
  <c r="EB38" i="31"/>
  <c r="EC38" i="31"/>
  <c r="ED38" i="31"/>
  <c r="EI38" i="31"/>
  <c r="EJ38" i="31"/>
  <c r="EL38" i="31"/>
  <c r="EO38" i="31"/>
  <c r="EP38" i="31"/>
  <c r="IT38" i="31" s="1"/>
  <c r="ES38" i="31"/>
  <c r="ET38" i="31"/>
  <c r="EX38" i="31"/>
  <c r="EY38" i="31"/>
  <c r="EZ38" i="31"/>
  <c r="FE38" i="31"/>
  <c r="FF38" i="31"/>
  <c r="FH38" i="31"/>
  <c r="JL38" i="31" s="1"/>
  <c r="FI38" i="31"/>
  <c r="FJ38" i="31"/>
  <c r="FO38" i="31"/>
  <c r="FP38" i="31"/>
  <c r="FR38" i="31"/>
  <c r="FU38" i="31"/>
  <c r="FV38" i="31"/>
  <c r="FY38" i="31"/>
  <c r="FZ38" i="31"/>
  <c r="GD38" i="31"/>
  <c r="GE38" i="31"/>
  <c r="GF38" i="31"/>
  <c r="GK38" i="31"/>
  <c r="GL38" i="31"/>
  <c r="GN38" i="31"/>
  <c r="GO38" i="31"/>
  <c r="GP38" i="31"/>
  <c r="GU38" i="31"/>
  <c r="GV38" i="31"/>
  <c r="GX38" i="31"/>
  <c r="HA38" i="31"/>
  <c r="HB38" i="31"/>
  <c r="HE38" i="31"/>
  <c r="HF38" i="31"/>
  <c r="LJ38" i="31" s="1"/>
  <c r="DH39" i="31"/>
  <c r="DI39" i="31"/>
  <c r="DJ39" i="31"/>
  <c r="DO39" i="31"/>
  <c r="DP39" i="31"/>
  <c r="DR39" i="31"/>
  <c r="DS39" i="31"/>
  <c r="DT39" i="31"/>
  <c r="DY39" i="31"/>
  <c r="DZ39" i="31"/>
  <c r="EB39" i="31"/>
  <c r="EE39" i="31"/>
  <c r="EF39" i="31"/>
  <c r="EI39" i="31"/>
  <c r="EJ39" i="31"/>
  <c r="EN39" i="31"/>
  <c r="IR39" i="31" s="1"/>
  <c r="EO39" i="31"/>
  <c r="EP39" i="31"/>
  <c r="EU39" i="31"/>
  <c r="EV39" i="31"/>
  <c r="EX39" i="31"/>
  <c r="EY39" i="31"/>
  <c r="EZ39" i="31"/>
  <c r="FE39" i="31"/>
  <c r="JI39" i="31" s="1"/>
  <c r="FF39" i="31"/>
  <c r="FH39" i="31"/>
  <c r="FK39" i="31"/>
  <c r="FL39" i="31"/>
  <c r="FO39" i="31"/>
  <c r="FP39" i="31"/>
  <c r="FT39" i="31"/>
  <c r="FU39" i="31"/>
  <c r="JY39" i="31" s="1"/>
  <c r="FV39" i="31"/>
  <c r="GA39" i="31"/>
  <c r="GB39" i="31"/>
  <c r="GD39" i="31"/>
  <c r="GE39" i="31"/>
  <c r="GF39" i="31"/>
  <c r="GK39" i="31"/>
  <c r="GL39" i="31"/>
  <c r="KP39" i="31" s="1"/>
  <c r="GN39" i="31"/>
  <c r="GQ39" i="31"/>
  <c r="GR39" i="31"/>
  <c r="GU39" i="31"/>
  <c r="GV39" i="31"/>
  <c r="GZ39" i="31"/>
  <c r="HA39" i="31"/>
  <c r="HB39" i="31"/>
  <c r="LF39" i="31" s="1"/>
  <c r="HG39" i="31"/>
  <c r="DF40" i="31"/>
  <c r="DH40" i="31"/>
  <c r="DI40" i="31"/>
  <c r="DJ40" i="31"/>
  <c r="DO40" i="31"/>
  <c r="DP40" i="31"/>
  <c r="DR40" i="31"/>
  <c r="HV40" i="31" s="1"/>
  <c r="DU40" i="31"/>
  <c r="DV40" i="31"/>
  <c r="DY40" i="31"/>
  <c r="DZ40" i="31"/>
  <c r="ED40" i="31"/>
  <c r="EE40" i="31"/>
  <c r="EF40" i="31"/>
  <c r="EK40" i="31"/>
  <c r="IO40" i="31" s="1"/>
  <c r="EL40" i="31"/>
  <c r="EN40" i="31"/>
  <c r="EO40" i="31"/>
  <c r="EP40" i="31"/>
  <c r="EU40" i="31"/>
  <c r="EV40" i="31"/>
  <c r="EX40" i="31"/>
  <c r="FA40" i="31"/>
  <c r="JE40" i="31" s="1"/>
  <c r="FB40" i="31"/>
  <c r="FE40" i="31"/>
  <c r="FF40" i="31"/>
  <c r="FJ40" i="31"/>
  <c r="FK40" i="31"/>
  <c r="FL40" i="31"/>
  <c r="FQ40" i="31"/>
  <c r="FR40" i="31"/>
  <c r="JV40" i="31" s="1"/>
  <c r="FT40" i="31"/>
  <c r="FU40" i="31"/>
  <c r="FV40" i="31"/>
  <c r="GA40" i="31"/>
  <c r="GB40" i="31"/>
  <c r="GD40" i="31"/>
  <c r="GG40" i="31"/>
  <c r="GH40" i="31"/>
  <c r="KL40" i="31" s="1"/>
  <c r="GK40" i="31"/>
  <c r="GL40" i="31"/>
  <c r="GP40" i="31"/>
  <c r="GQ40" i="31"/>
  <c r="GR40" i="31"/>
  <c r="GW40" i="31"/>
  <c r="GX40" i="31"/>
  <c r="GZ40" i="31"/>
  <c r="LD40" i="31" s="1"/>
  <c r="HA40" i="31"/>
  <c r="HB40" i="31"/>
  <c r="HG40" i="31"/>
  <c r="DF41" i="31"/>
  <c r="DH41" i="31"/>
  <c r="DK41" i="31"/>
  <c r="DL41" i="31"/>
  <c r="DO41" i="31"/>
  <c r="HS41" i="31" s="1"/>
  <c r="DP41" i="31"/>
  <c r="DT41" i="31"/>
  <c r="DU41" i="31"/>
  <c r="DV41" i="31"/>
  <c r="EA41" i="31"/>
  <c r="EB41" i="31"/>
  <c r="ED41" i="31"/>
  <c r="EE41" i="31"/>
  <c r="II41" i="31" s="1"/>
  <c r="EF41" i="31"/>
  <c r="EK41" i="31"/>
  <c r="EL41" i="31"/>
  <c r="EN41" i="31"/>
  <c r="EQ41" i="31"/>
  <c r="ER41" i="31"/>
  <c r="EU41" i="31"/>
  <c r="EV41" i="31"/>
  <c r="IZ41" i="31" s="1"/>
  <c r="EZ41" i="31"/>
  <c r="FA41" i="31"/>
  <c r="FB41" i="31"/>
  <c r="FG41" i="31"/>
  <c r="FH41" i="31"/>
  <c r="FJ41" i="31"/>
  <c r="FK41" i="31"/>
  <c r="FL41" i="31"/>
  <c r="JP41" i="31" s="1"/>
  <c r="FQ41" i="31"/>
  <c r="FR41" i="31"/>
  <c r="FT41" i="31"/>
  <c r="FW41" i="31"/>
  <c r="FX41" i="31"/>
  <c r="GA41" i="31"/>
  <c r="GB41" i="31"/>
  <c r="GF41" i="31"/>
  <c r="KJ41" i="31" s="1"/>
  <c r="GG41" i="31"/>
  <c r="GH41" i="31"/>
  <c r="GM41" i="31"/>
  <c r="GN41" i="31"/>
  <c r="GP41" i="31"/>
  <c r="GQ41" i="31"/>
  <c r="GR41" i="31"/>
  <c r="GW41" i="31"/>
  <c r="LA41" i="31" s="1"/>
  <c r="GX41" i="31"/>
  <c r="GZ41" i="31"/>
  <c r="HC41" i="31"/>
  <c r="HD41" i="31"/>
  <c r="HG41" i="31"/>
  <c r="DF42" i="31"/>
  <c r="DJ42" i="31"/>
  <c r="DK42" i="31"/>
  <c r="HO42" i="31" s="1"/>
  <c r="DL42" i="31"/>
  <c r="DQ42" i="31"/>
  <c r="DR42" i="31"/>
  <c r="DT42" i="31"/>
  <c r="DU42" i="31"/>
  <c r="DV42" i="31"/>
  <c r="EA42" i="31"/>
  <c r="EB42" i="31"/>
  <c r="IF42" i="31" s="1"/>
  <c r="ED42" i="31"/>
  <c r="EG42" i="31"/>
  <c r="EH42" i="31"/>
  <c r="EK42" i="31"/>
  <c r="EL42" i="31"/>
  <c r="EP42" i="31"/>
  <c r="EQ42" i="31"/>
  <c r="ER42" i="31"/>
  <c r="IV42" i="31" s="1"/>
  <c r="EW42" i="31"/>
  <c r="EX42" i="31"/>
  <c r="EZ42" i="31"/>
  <c r="FA42" i="31"/>
  <c r="FB42" i="31"/>
  <c r="FG42" i="31"/>
  <c r="FH42" i="31"/>
  <c r="FJ42" i="31"/>
  <c r="JN42" i="31" s="1"/>
  <c r="FM42" i="31"/>
  <c r="FN42" i="31"/>
  <c r="FQ42" i="31"/>
  <c r="FR42" i="31"/>
  <c r="FV42" i="31"/>
  <c r="FW42" i="31"/>
  <c r="FX42" i="31"/>
  <c r="GC42" i="31"/>
  <c r="GD42" i="31"/>
  <c r="GF42" i="31"/>
  <c r="GG42" i="31"/>
  <c r="GH42" i="31"/>
  <c r="GM42" i="31"/>
  <c r="GN42" i="31"/>
  <c r="GP42" i="31"/>
  <c r="GS42" i="31"/>
  <c r="GT42" i="31"/>
  <c r="GW42" i="31"/>
  <c r="GX42" i="31"/>
  <c r="HB42" i="31"/>
  <c r="HC42" i="31"/>
  <c r="HD42" i="31"/>
  <c r="DG43" i="31"/>
  <c r="DH43" i="31"/>
  <c r="DJ43" i="31"/>
  <c r="DK43" i="31"/>
  <c r="DL43" i="31"/>
  <c r="DQ43" i="31"/>
  <c r="DR43" i="31"/>
  <c r="DT43" i="31"/>
  <c r="DW43" i="31"/>
  <c r="DX43" i="31"/>
  <c r="EA43" i="31"/>
  <c r="EB43" i="31"/>
  <c r="EF43" i="31"/>
  <c r="EG43" i="31"/>
  <c r="EH43" i="31"/>
  <c r="EM43" i="31"/>
  <c r="EN43" i="31"/>
  <c r="EP43" i="31"/>
  <c r="IT43" i="31" s="1"/>
  <c r="EQ43" i="31"/>
  <c r="ER43" i="31"/>
  <c r="EW43" i="31"/>
  <c r="EX43" i="31"/>
  <c r="EZ43" i="31"/>
  <c r="FC43" i="31"/>
  <c r="FD43" i="31"/>
  <c r="FG43" i="31"/>
  <c r="JK43" i="31" s="1"/>
  <c r="FH43" i="31"/>
  <c r="FL43" i="31"/>
  <c r="FM43" i="31"/>
  <c r="FN43" i="31"/>
  <c r="FS43" i="31"/>
  <c r="FT43" i="31"/>
  <c r="FV43" i="31"/>
  <c r="FW43" i="31"/>
  <c r="KA43" i="31" s="1"/>
  <c r="FX43" i="31"/>
  <c r="GC43" i="31"/>
  <c r="GD43" i="31"/>
  <c r="GF43" i="31"/>
  <c r="GI43" i="31"/>
  <c r="GJ43" i="31"/>
  <c r="GM43" i="31"/>
  <c r="GN43" i="31"/>
  <c r="KR43" i="31" s="1"/>
  <c r="GR43" i="31"/>
  <c r="GS43" i="31"/>
  <c r="GT43" i="31"/>
  <c r="GY43" i="31"/>
  <c r="GZ43" i="31"/>
  <c r="HB43" i="31"/>
  <c r="HC43" i="31"/>
  <c r="HD43" i="31"/>
  <c r="LH43" i="31" s="1"/>
  <c r="DG44" i="31"/>
  <c r="DH44" i="31"/>
  <c r="DJ44" i="31"/>
  <c r="DM44" i="31"/>
  <c r="DN44" i="31"/>
  <c r="DQ44" i="31"/>
  <c r="DR44" i="31"/>
  <c r="DV44" i="31"/>
  <c r="HZ44" i="31" s="1"/>
  <c r="DW44" i="31"/>
  <c r="DX44" i="31"/>
  <c r="EC44" i="31"/>
  <c r="ED44" i="31"/>
  <c r="EF44" i="31"/>
  <c r="EG44" i="31"/>
  <c r="EH44" i="31"/>
  <c r="EM44" i="31"/>
  <c r="EN44" i="31"/>
  <c r="EP44" i="31"/>
  <c r="ES44" i="31"/>
  <c r="ET44" i="31"/>
  <c r="EW44" i="31"/>
  <c r="EX44" i="31"/>
  <c r="FB44" i="31"/>
  <c r="FC44" i="31"/>
  <c r="FD44" i="31"/>
  <c r="FI44" i="31"/>
  <c r="FJ44" i="31"/>
  <c r="FL44" i="31"/>
  <c r="FM44" i="31"/>
  <c r="FN44" i="31"/>
  <c r="FS44" i="31"/>
  <c r="FT44" i="31"/>
  <c r="JX44" i="31" s="1"/>
  <c r="FV44" i="31"/>
  <c r="FY44" i="31"/>
  <c r="FZ44" i="31"/>
  <c r="GC44" i="31"/>
  <c r="GD44" i="31"/>
  <c r="GH44" i="31"/>
  <c r="GI44" i="31"/>
  <c r="GJ44" i="31"/>
  <c r="KN44" i="31" s="1"/>
  <c r="GO44" i="31"/>
  <c r="GP44" i="31"/>
  <c r="GR44" i="31"/>
  <c r="GS44" i="31"/>
  <c r="GT44" i="31"/>
  <c r="GY44" i="31"/>
  <c r="GZ44" i="31"/>
  <c r="HB44" i="31"/>
  <c r="LF44" i="31" s="1"/>
  <c r="HE44" i="31"/>
  <c r="HF44" i="31"/>
  <c r="DG45" i="31"/>
  <c r="DH45" i="31"/>
  <c r="DL45" i="31"/>
  <c r="DM45" i="31"/>
  <c r="DN45" i="31"/>
  <c r="DS45" i="31"/>
  <c r="HW45" i="31" s="1"/>
  <c r="DT45" i="31"/>
  <c r="DV45" i="31"/>
  <c r="DW45" i="31"/>
  <c r="DX45" i="31"/>
  <c r="EC45" i="31"/>
  <c r="ED45" i="31"/>
  <c r="EF45" i="31"/>
  <c r="EI45" i="31"/>
  <c r="IM45" i="31" s="1"/>
  <c r="EJ45" i="31"/>
  <c r="EM45" i="31"/>
  <c r="EN45" i="31"/>
  <c r="ER45" i="31"/>
  <c r="ES45" i="31"/>
  <c r="ET45" i="31"/>
  <c r="EY45" i="31"/>
  <c r="EZ45" i="31"/>
  <c r="JD45" i="31" s="1"/>
  <c r="FB45" i="31"/>
  <c r="FC45" i="31"/>
  <c r="FD45" i="31"/>
  <c r="FI45" i="31"/>
  <c r="FJ45" i="31"/>
  <c r="FL45" i="31"/>
  <c r="FO45" i="31"/>
  <c r="FP45" i="31"/>
  <c r="JT45" i="31" s="1"/>
  <c r="FS45" i="31"/>
  <c r="FT45" i="31"/>
  <c r="FX45" i="31"/>
  <c r="FY45" i="31"/>
  <c r="FZ45" i="31"/>
  <c r="GE45" i="31"/>
  <c r="GF45" i="31"/>
  <c r="GH45" i="31"/>
  <c r="GI45" i="31"/>
  <c r="GJ45" i="31"/>
  <c r="GO45" i="31"/>
  <c r="GP45" i="31"/>
  <c r="GR45" i="31"/>
  <c r="GU45" i="31"/>
  <c r="GV45" i="31"/>
  <c r="GY45" i="31"/>
  <c r="LC45" i="31" s="1"/>
  <c r="GZ45" i="31"/>
  <c r="HD45" i="31"/>
  <c r="HE45" i="31"/>
  <c r="HF45" i="31"/>
  <c r="DI46" i="31"/>
  <c r="DJ46" i="31"/>
  <c r="DL46" i="31"/>
  <c r="DM46" i="31"/>
  <c r="DN46" i="31"/>
  <c r="DS46" i="31"/>
  <c r="DT46" i="31"/>
  <c r="DV46" i="31"/>
  <c r="DY46" i="31"/>
  <c r="DZ46" i="31"/>
  <c r="EC46" i="31"/>
  <c r="ED46" i="31"/>
  <c r="IH46" i="31" s="1"/>
  <c r="EH46" i="31"/>
  <c r="EI46" i="31"/>
  <c r="EJ46" i="31"/>
  <c r="EO46" i="31"/>
  <c r="EP46" i="31"/>
  <c r="ER46" i="31"/>
  <c r="ES46" i="31"/>
  <c r="ET46" i="31"/>
  <c r="IX46" i="31" s="1"/>
  <c r="EY46" i="31"/>
  <c r="EZ46" i="31"/>
  <c r="FB46" i="31"/>
  <c r="FE46" i="31"/>
  <c r="FF46" i="31"/>
  <c r="FI46" i="31"/>
  <c r="FJ46" i="31"/>
  <c r="FN46" i="31"/>
  <c r="JR46" i="31" s="1"/>
  <c r="FO46" i="31"/>
  <c r="FP46" i="31"/>
  <c r="FU46" i="31"/>
  <c r="FV46" i="31"/>
  <c r="FX46" i="31"/>
  <c r="FY46" i="31"/>
  <c r="FZ46" i="31"/>
  <c r="GE46" i="31"/>
  <c r="KI46" i="31" s="1"/>
  <c r="GF46" i="31"/>
  <c r="GH46" i="31"/>
  <c r="GK46" i="31"/>
  <c r="GL46" i="31"/>
  <c r="GO46" i="31"/>
  <c r="GP46" i="31"/>
  <c r="GT46" i="31"/>
  <c r="GU46" i="31"/>
  <c r="KY46" i="31" s="1"/>
  <c r="GV46" i="31"/>
  <c r="HA46" i="31"/>
  <c r="HB46" i="31"/>
  <c r="HD46" i="31"/>
  <c r="HE46" i="31"/>
  <c r="HF46" i="31"/>
  <c r="DI47" i="31"/>
  <c r="DJ47" i="31"/>
  <c r="HN47" i="31" s="1"/>
  <c r="DL47" i="31"/>
  <c r="DO47" i="31"/>
  <c r="DP47" i="31"/>
  <c r="DS47" i="31"/>
  <c r="DT47" i="31"/>
  <c r="DX47" i="31"/>
  <c r="DY47" i="31"/>
  <c r="DZ47" i="31"/>
  <c r="ID47" i="31" s="1"/>
  <c r="EE47" i="31"/>
  <c r="EF47" i="31"/>
  <c r="EH47" i="31"/>
  <c r="EI47" i="31"/>
  <c r="EJ47" i="31"/>
  <c r="EO47" i="31"/>
  <c r="EP47" i="31"/>
  <c r="ER47" i="31"/>
  <c r="EU47" i="31"/>
  <c r="EV47" i="31"/>
  <c r="EY47" i="31"/>
  <c r="EZ47" i="31"/>
  <c r="FD47" i="31"/>
  <c r="FE47" i="31"/>
  <c r="FF47" i="31"/>
  <c r="FG47" i="31"/>
  <c r="JK47" i="31" s="1"/>
  <c r="FK47" i="31"/>
  <c r="FL47" i="31"/>
  <c r="FN47" i="31"/>
  <c r="FO47" i="31"/>
  <c r="FP47" i="31"/>
  <c r="FS47" i="31"/>
  <c r="FU47" i="31"/>
  <c r="FV47" i="31"/>
  <c r="JZ47" i="31" s="1"/>
  <c r="FX47" i="31"/>
  <c r="GA47" i="31"/>
  <c r="GB47" i="31"/>
  <c r="GC47" i="31"/>
  <c r="GE47" i="31"/>
  <c r="GF47" i="31"/>
  <c r="GJ47" i="31"/>
  <c r="GK47" i="31"/>
  <c r="KO47" i="31" s="1"/>
  <c r="GL47" i="31"/>
  <c r="GM47" i="31"/>
  <c r="GQ47" i="31"/>
  <c r="GR47" i="31"/>
  <c r="GT47" i="31"/>
  <c r="GU47" i="31"/>
  <c r="GV47" i="31"/>
  <c r="GY47" i="31"/>
  <c r="LC47" i="31" s="1"/>
  <c r="HA47" i="31"/>
  <c r="HB47" i="31"/>
  <c r="HD47" i="31"/>
  <c r="HG47" i="31"/>
  <c r="DF48" i="31"/>
  <c r="DG48" i="31"/>
  <c r="DI48" i="31"/>
  <c r="DJ48" i="31"/>
  <c r="HN48" i="31" s="1"/>
  <c r="DN48" i="31"/>
  <c r="DO48" i="31"/>
  <c r="DP48" i="31"/>
  <c r="DQ48" i="31"/>
  <c r="DU48" i="31"/>
  <c r="DV48" i="31"/>
  <c r="DX48" i="31"/>
  <c r="DY48" i="31"/>
  <c r="IC48" i="31" s="1"/>
  <c r="DZ48" i="31"/>
  <c r="EC48" i="31"/>
  <c r="EE48" i="31"/>
  <c r="EF48" i="31"/>
  <c r="EH48" i="31"/>
  <c r="EK48" i="31"/>
  <c r="EL48" i="31"/>
  <c r="EM48" i="31"/>
  <c r="IQ48" i="31" s="1"/>
  <c r="EO48" i="31"/>
  <c r="EP48" i="31"/>
  <c r="ET48" i="31"/>
  <c r="EU48" i="31"/>
  <c r="EV48" i="31"/>
  <c r="EW48" i="31"/>
  <c r="FA48" i="31"/>
  <c r="FB48" i="31"/>
  <c r="JF48" i="31" s="1"/>
  <c r="FD48" i="31"/>
  <c r="FE48" i="31"/>
  <c r="FF48" i="31"/>
  <c r="FI48" i="31"/>
  <c r="FK48" i="31"/>
  <c r="FL48" i="31"/>
  <c r="FN48" i="31"/>
  <c r="FQ48" i="31"/>
  <c r="JU48" i="31" s="1"/>
  <c r="FR48" i="31"/>
  <c r="FS48" i="31"/>
  <c r="FU48" i="31"/>
  <c r="FV48" i="31"/>
  <c r="FZ48" i="31"/>
  <c r="GA48" i="31"/>
  <c r="GB48" i="31"/>
  <c r="GC48" i="31"/>
  <c r="KG48" i="31" s="1"/>
  <c r="GG48" i="31"/>
  <c r="GH48" i="31"/>
  <c r="GJ48" i="31"/>
  <c r="GK48" i="31"/>
  <c r="GL48" i="31"/>
  <c r="GO48" i="31"/>
  <c r="GQ48" i="31"/>
  <c r="GR48" i="31"/>
  <c r="KV48" i="31" s="1"/>
  <c r="GT48" i="31"/>
  <c r="GW48" i="31"/>
  <c r="GX48" i="31"/>
  <c r="GY48" i="31"/>
  <c r="HA48" i="31"/>
  <c r="HB48" i="31"/>
  <c r="HF48" i="31"/>
  <c r="HG48" i="31"/>
  <c r="LK48" i="31" s="1"/>
  <c r="DF49" i="31"/>
  <c r="DG49" i="31"/>
  <c r="DK49" i="31"/>
  <c r="DL49" i="31"/>
  <c r="DN49" i="31"/>
  <c r="DO49" i="31"/>
  <c r="DP49" i="31"/>
  <c r="DS49" i="31"/>
  <c r="HW49" i="31" s="1"/>
  <c r="DU49" i="31"/>
  <c r="DV49" i="31"/>
  <c r="DX49" i="31"/>
  <c r="EA49" i="31"/>
  <c r="EB49" i="31"/>
  <c r="EC49" i="31"/>
  <c r="EE49" i="31"/>
  <c r="EF49" i="31"/>
  <c r="IJ49" i="31" s="1"/>
  <c r="EJ49" i="31"/>
  <c r="EK49" i="31"/>
  <c r="EL49" i="31"/>
  <c r="EM49" i="31"/>
  <c r="EQ49" i="31"/>
  <c r="ER49" i="31"/>
  <c r="ET49" i="31"/>
  <c r="EU49" i="31"/>
  <c r="IY49" i="31" s="1"/>
  <c r="EV49" i="31"/>
  <c r="EY49" i="31"/>
  <c r="FA49" i="31"/>
  <c r="FB49" i="31"/>
  <c r="FD49" i="31"/>
  <c r="FG49" i="31"/>
  <c r="FH49" i="31"/>
  <c r="FI49" i="31"/>
  <c r="JM49" i="31" s="1"/>
  <c r="FK49" i="31"/>
  <c r="FL49" i="31"/>
  <c r="FP49" i="31"/>
  <c r="FQ49" i="31"/>
  <c r="FR49" i="31"/>
  <c r="FS49" i="31"/>
  <c r="FW49" i="31"/>
  <c r="FX49" i="31"/>
  <c r="KB49" i="31" s="1"/>
  <c r="FZ49" i="31"/>
  <c r="GA49" i="31"/>
  <c r="GB49" i="31"/>
  <c r="GE49" i="31"/>
  <c r="GG49" i="31"/>
  <c r="GH49" i="31"/>
  <c r="GJ49" i="31"/>
  <c r="GM49" i="31"/>
  <c r="KQ49" i="31" s="1"/>
  <c r="GN49" i="31"/>
  <c r="GO49" i="31"/>
  <c r="GQ49" i="31"/>
  <c r="GR49" i="31"/>
  <c r="GV49" i="31"/>
  <c r="GW49" i="31"/>
  <c r="GX49" i="31"/>
  <c r="GY49" i="31"/>
  <c r="LC49" i="31" s="1"/>
  <c r="HC49" i="31"/>
  <c r="HD49" i="31"/>
  <c r="HF49" i="31"/>
  <c r="HG49" i="31"/>
  <c r="DF50" i="31"/>
  <c r="DI50" i="31"/>
  <c r="DK50" i="31"/>
  <c r="DL50" i="31"/>
  <c r="HP50" i="31" s="1"/>
  <c r="DN50" i="31"/>
  <c r="DQ50" i="31"/>
  <c r="DR50" i="31"/>
  <c r="DS50" i="31"/>
  <c r="DU50" i="31"/>
  <c r="DV50" i="31"/>
  <c r="DZ50" i="31"/>
  <c r="EA50" i="31"/>
  <c r="IE50" i="31" s="1"/>
  <c r="EB50" i="31"/>
  <c r="EC50" i="31"/>
  <c r="EG50" i="31"/>
  <c r="EH50" i="31"/>
  <c r="EJ50" i="31"/>
  <c r="EK50" i="31"/>
  <c r="EL50" i="31"/>
  <c r="EO50" i="31"/>
  <c r="EQ50" i="31"/>
  <c r="ER50" i="31"/>
  <c r="ET50" i="31"/>
  <c r="EW50" i="31"/>
  <c r="EX50" i="31"/>
  <c r="EY50" i="31"/>
  <c r="FA50" i="31"/>
  <c r="FB50" i="31"/>
  <c r="JF50" i="31" s="1"/>
  <c r="FF50" i="31"/>
  <c r="FG50" i="31"/>
  <c r="FH50" i="31"/>
  <c r="FI50" i="31"/>
  <c r="FM50" i="31"/>
  <c r="FN50" i="31"/>
  <c r="FP50" i="31"/>
  <c r="FQ50" i="31"/>
  <c r="JU50" i="31" s="1"/>
  <c r="FR50" i="31"/>
  <c r="FU50" i="31"/>
  <c r="FW50" i="31"/>
  <c r="FX50" i="31"/>
  <c r="FZ50" i="31"/>
  <c r="GC50" i="31"/>
  <c r="GD50" i="31"/>
  <c r="GE50" i="31"/>
  <c r="KI50" i="31" s="1"/>
  <c r="GG50" i="31"/>
  <c r="GH50" i="31"/>
  <c r="GL50" i="31"/>
  <c r="GM50" i="31"/>
  <c r="GN50" i="31"/>
  <c r="GO50" i="31"/>
  <c r="GS50" i="31"/>
  <c r="GT50" i="31"/>
  <c r="KX50" i="31" s="1"/>
  <c r="GV50" i="31"/>
  <c r="GW50" i="31"/>
  <c r="GX50" i="31"/>
  <c r="HA50" i="31"/>
  <c r="HC50" i="31"/>
  <c r="HD50" i="31"/>
  <c r="HF50" i="31"/>
  <c r="DG51" i="31"/>
  <c r="HK51" i="31" s="1"/>
  <c r="DH51" i="31"/>
  <c r="DI51" i="31"/>
  <c r="DK51" i="31"/>
  <c r="DL51" i="31"/>
  <c r="DP51" i="31"/>
  <c r="DQ51" i="31"/>
  <c r="DR51" i="31"/>
  <c r="DS51" i="31"/>
  <c r="HW51" i="31" s="1"/>
  <c r="DW51" i="31"/>
  <c r="DX51" i="31"/>
  <c r="DZ51" i="31"/>
  <c r="EA51" i="31"/>
  <c r="EB51" i="31"/>
  <c r="EE51" i="31"/>
  <c r="EG51" i="31"/>
  <c r="EH51" i="31"/>
  <c r="IL51" i="31" s="1"/>
  <c r="EJ51" i="31"/>
  <c r="EM51" i="31"/>
  <c r="EN51" i="31"/>
  <c r="EO51" i="31"/>
  <c r="EQ51" i="31"/>
  <c r="ER51" i="31"/>
  <c r="EV51" i="31"/>
  <c r="EW51" i="31"/>
  <c r="JA51" i="31" s="1"/>
  <c r="EX51" i="31"/>
  <c r="EY51" i="31"/>
  <c r="FC51" i="31"/>
  <c r="FD51" i="31"/>
  <c r="FF51" i="31"/>
  <c r="FG51" i="31"/>
  <c r="FH51" i="31"/>
  <c r="FK51" i="31"/>
  <c r="JO51" i="31" s="1"/>
  <c r="FM51" i="31"/>
  <c r="FN51" i="31"/>
  <c r="FP51" i="31"/>
  <c r="FS51" i="31"/>
  <c r="FT51" i="31"/>
  <c r="FU51" i="31"/>
  <c r="FW51" i="31"/>
  <c r="FX51" i="31"/>
  <c r="KB51" i="31" s="1"/>
  <c r="GB51" i="31"/>
  <c r="GC51" i="31"/>
  <c r="GD51" i="31"/>
  <c r="GE51" i="31"/>
  <c r="GI51" i="31"/>
  <c r="GJ51" i="31"/>
  <c r="GL51" i="31"/>
  <c r="GM51" i="31"/>
  <c r="KQ51" i="31" s="1"/>
  <c r="GN51" i="31"/>
  <c r="GQ51" i="31"/>
  <c r="GS51" i="31"/>
  <c r="GT51" i="31"/>
  <c r="GV51" i="31"/>
  <c r="GY51" i="31"/>
  <c r="GZ51" i="31"/>
  <c r="HA51" i="31"/>
  <c r="LE51" i="31" s="1"/>
  <c r="HC51" i="31"/>
  <c r="HD51" i="31"/>
  <c r="DF52" i="31"/>
  <c r="DG52" i="31"/>
  <c r="DH52" i="31"/>
  <c r="DI52" i="31"/>
  <c r="DM52" i="31"/>
  <c r="DN52" i="31"/>
  <c r="HR52" i="31" s="1"/>
  <c r="DP52" i="31"/>
  <c r="DQ52" i="31"/>
  <c r="DR52" i="31"/>
  <c r="DU52" i="31"/>
  <c r="DW52" i="31"/>
  <c r="DX52" i="31"/>
  <c r="DZ52" i="31"/>
  <c r="EC52" i="31"/>
  <c r="IG52" i="31" s="1"/>
  <c r="ED52" i="31"/>
  <c r="EE52" i="31"/>
  <c r="EG52" i="31"/>
  <c r="EH52" i="31"/>
  <c r="EL52" i="31"/>
  <c r="EM52" i="31"/>
  <c r="EN52" i="31"/>
  <c r="EO52" i="31"/>
  <c r="IS52" i="31" s="1"/>
  <c r="ES52" i="31"/>
  <c r="ET52" i="31"/>
  <c r="EV52" i="31"/>
  <c r="EW52" i="31"/>
  <c r="EX52" i="31"/>
  <c r="FA52" i="31"/>
  <c r="FC52" i="31"/>
  <c r="FD52" i="31"/>
  <c r="JH52" i="31" s="1"/>
  <c r="FF52" i="31"/>
  <c r="FI52" i="31"/>
  <c r="FJ52" i="31"/>
  <c r="FK52" i="31"/>
  <c r="FM52" i="31"/>
  <c r="FN52" i="31"/>
  <c r="FR52" i="31"/>
  <c r="FS52" i="31"/>
  <c r="FT52" i="31"/>
  <c r="FU52" i="31"/>
  <c r="FY52" i="31"/>
  <c r="FZ52" i="31"/>
  <c r="GB52" i="31"/>
  <c r="GC52" i="31"/>
  <c r="GD52" i="31"/>
  <c r="GG52" i="31"/>
  <c r="KK52" i="31" s="1"/>
  <c r="GI52" i="31"/>
  <c r="GJ52" i="31"/>
  <c r="GL52" i="31"/>
  <c r="GO52" i="31"/>
  <c r="GP52" i="31"/>
  <c r="GQ52" i="31"/>
  <c r="GS52" i="31"/>
  <c r="GT52" i="31"/>
  <c r="KX52" i="31" s="1"/>
  <c r="GX52" i="31"/>
  <c r="GY52" i="31"/>
  <c r="GZ52" i="31"/>
  <c r="HA52" i="31"/>
  <c r="HE52" i="31"/>
  <c r="HF52" i="31"/>
  <c r="DF53" i="31"/>
  <c r="DG53" i="31"/>
  <c r="HK53" i="31" s="1"/>
  <c r="DH53" i="31"/>
  <c r="DK53" i="31"/>
  <c r="DM53" i="31"/>
  <c r="DN53" i="31"/>
  <c r="DP53" i="31"/>
  <c r="DS53" i="31"/>
  <c r="DT53" i="31"/>
  <c r="DU53" i="31"/>
  <c r="HY53" i="31" s="1"/>
  <c r="DW53" i="31"/>
  <c r="DX53" i="31"/>
  <c r="EB53" i="31"/>
  <c r="EC53" i="31"/>
  <c r="ED53" i="31"/>
  <c r="EE53" i="31"/>
  <c r="EI53" i="31"/>
  <c r="EJ53" i="31"/>
  <c r="IN53" i="31" s="1"/>
  <c r="EL53" i="31"/>
  <c r="EM53" i="31"/>
  <c r="EN53" i="31"/>
  <c r="EQ53" i="31"/>
  <c r="ES53" i="31"/>
  <c r="ET53" i="31"/>
  <c r="EV53" i="31"/>
  <c r="EY53" i="31"/>
  <c r="JC53" i="31" s="1"/>
  <c r="EZ53" i="31"/>
  <c r="FA53" i="31"/>
  <c r="FC53" i="31"/>
  <c r="FD53" i="31"/>
  <c r="FH53" i="31"/>
  <c r="FI53" i="31"/>
  <c r="FJ53" i="31"/>
  <c r="FK53" i="31"/>
  <c r="JO53" i="31" s="1"/>
  <c r="FO53" i="31"/>
  <c r="FP53" i="31"/>
  <c r="FR53" i="31"/>
  <c r="FS53" i="31"/>
  <c r="FT53" i="31"/>
  <c r="FW53" i="31"/>
  <c r="FY53" i="31"/>
  <c r="FZ53" i="31"/>
  <c r="GB53" i="31"/>
  <c r="GE53" i="31"/>
  <c r="GF53" i="31"/>
  <c r="GG53" i="31"/>
  <c r="GI53" i="31"/>
  <c r="GJ53" i="31"/>
  <c r="GN53" i="31"/>
  <c r="GO53" i="31"/>
  <c r="KS53" i="31" s="1"/>
  <c r="GP53" i="31"/>
  <c r="GQ53" i="31"/>
  <c r="GU53" i="31"/>
  <c r="GV53" i="31"/>
  <c r="GX53" i="31"/>
  <c r="GY53" i="31"/>
  <c r="GZ53" i="31"/>
  <c r="HC53" i="31"/>
  <c r="LG53" i="31" s="1"/>
  <c r="HE53" i="31"/>
  <c r="HF53" i="31"/>
  <c r="DF54" i="31"/>
  <c r="DI54" i="31"/>
  <c r="DJ54" i="31"/>
  <c r="DK54" i="31"/>
  <c r="DM54" i="31"/>
  <c r="DN54" i="31"/>
  <c r="HR54" i="31" s="1"/>
  <c r="DR54" i="31"/>
  <c r="DS54" i="31"/>
  <c r="DT54" i="31"/>
  <c r="DU54" i="31"/>
  <c r="DY54" i="31"/>
  <c r="DZ54" i="31"/>
  <c r="EB54" i="31"/>
  <c r="EC54" i="31"/>
  <c r="ED54" i="31"/>
  <c r="EG54" i="31"/>
  <c r="EI54" i="31"/>
  <c r="EJ54" i="31"/>
  <c r="EL54" i="31"/>
  <c r="EO54" i="31"/>
  <c r="EP54" i="31"/>
  <c r="EQ54" i="31"/>
  <c r="IU54" i="31" s="1"/>
  <c r="ES54" i="31"/>
  <c r="ET54" i="31"/>
  <c r="EX54" i="31"/>
  <c r="EY54" i="31"/>
  <c r="EZ54" i="31"/>
  <c r="FA54" i="31"/>
  <c r="FE54" i="31"/>
  <c r="FF54" i="31"/>
  <c r="JJ54" i="31" s="1"/>
  <c r="FH54" i="31"/>
  <c r="FI54" i="31"/>
  <c r="FJ54" i="31"/>
  <c r="FM54" i="31"/>
  <c r="FO54" i="31"/>
  <c r="FP54" i="31"/>
  <c r="FR54" i="31"/>
  <c r="FU54" i="31"/>
  <c r="JY54" i="31" s="1"/>
  <c r="FV54" i="31"/>
  <c r="FW54" i="31"/>
  <c r="FY54" i="31"/>
  <c r="FZ54" i="31"/>
  <c r="GD54" i="31"/>
  <c r="GE54" i="31"/>
  <c r="GF54" i="31"/>
  <c r="GG54" i="31"/>
  <c r="GK54" i="31"/>
  <c r="GL54" i="31"/>
  <c r="GN54" i="31"/>
  <c r="GO54" i="31"/>
  <c r="GP54" i="31"/>
  <c r="GS54" i="31"/>
  <c r="GU54" i="31"/>
  <c r="GV54" i="31"/>
  <c r="KZ54" i="31" s="1"/>
  <c r="GX54" i="31"/>
  <c r="HA54" i="31"/>
  <c r="HB54" i="31"/>
  <c r="HC54" i="31"/>
  <c r="HE54" i="31"/>
  <c r="HF54" i="31"/>
  <c r="DH55" i="31"/>
  <c r="DI55" i="31"/>
  <c r="HM55" i="31" s="1"/>
  <c r="DJ55" i="31"/>
  <c r="DK55" i="31"/>
  <c r="DO55" i="31"/>
  <c r="DP55" i="31"/>
  <c r="DR55" i="31"/>
  <c r="DS55" i="31"/>
  <c r="DT55" i="31"/>
  <c r="DW55" i="31"/>
  <c r="IA55" i="31" s="1"/>
  <c r="DY55" i="31"/>
  <c r="DZ55" i="31"/>
  <c r="EB55" i="31"/>
  <c r="EE55" i="31"/>
  <c r="EF55" i="31"/>
  <c r="EG55" i="31"/>
  <c r="EI55" i="31"/>
  <c r="EJ55" i="31"/>
  <c r="EN55" i="31"/>
  <c r="EO55" i="31"/>
  <c r="EP55" i="31"/>
  <c r="EQ55" i="31"/>
  <c r="EU55" i="31"/>
  <c r="EV55" i="31"/>
  <c r="EX55" i="31"/>
  <c r="EY55" i="31"/>
  <c r="JC55" i="31" s="1"/>
  <c r="EZ55" i="31"/>
  <c r="FC55" i="31"/>
  <c r="FE55" i="31"/>
  <c r="FF55" i="31"/>
  <c r="FH55" i="31"/>
  <c r="FK55" i="31"/>
  <c r="FL55" i="31"/>
  <c r="FM55" i="31"/>
  <c r="JQ55" i="31" s="1"/>
  <c r="FO55" i="31"/>
  <c r="FP55" i="31"/>
  <c r="FT55" i="31"/>
  <c r="FU55" i="31"/>
  <c r="FV55" i="31"/>
  <c r="FW55" i="31"/>
  <c r="GA55" i="31"/>
  <c r="GB55" i="31"/>
  <c r="KF55" i="31" s="1"/>
  <c r="GD55" i="31"/>
  <c r="GE55" i="31"/>
  <c r="GF55" i="31"/>
  <c r="GI55" i="31"/>
  <c r="GK55" i="31"/>
  <c r="GL55" i="31"/>
  <c r="GN55" i="31"/>
  <c r="GQ55" i="31"/>
  <c r="KU55" i="31" s="1"/>
  <c r="GR55" i="31"/>
  <c r="GS55" i="31"/>
  <c r="GU55" i="31"/>
  <c r="GV55" i="31"/>
  <c r="GZ55" i="31"/>
  <c r="HA55" i="31"/>
  <c r="HB55" i="31"/>
  <c r="HC55" i="31"/>
  <c r="LG55" i="31" s="1"/>
  <c r="HG55" i="31"/>
  <c r="DF56" i="31"/>
  <c r="DH56" i="31"/>
  <c r="DI56" i="31"/>
  <c r="DJ56" i="31"/>
  <c r="DM56" i="31"/>
  <c r="DO56" i="31"/>
  <c r="DP56" i="31"/>
  <c r="HT56" i="31" s="1"/>
  <c r="DR56" i="31"/>
  <c r="DU56" i="31"/>
  <c r="DV56" i="31"/>
  <c r="DW56" i="31"/>
  <c r="DY56" i="31"/>
  <c r="DZ56" i="31"/>
  <c r="ED56" i="31"/>
  <c r="EE56" i="31"/>
  <c r="II56" i="31" s="1"/>
  <c r="EF56" i="31"/>
  <c r="EG56" i="31"/>
  <c r="EK56" i="31"/>
  <c r="EL56" i="31"/>
  <c r="EN56" i="31"/>
  <c r="EO56" i="31"/>
  <c r="EP56" i="31"/>
  <c r="ES56" i="31"/>
  <c r="IW56" i="31" s="1"/>
  <c r="EU56" i="31"/>
  <c r="EV56" i="31"/>
  <c r="EX56" i="31"/>
  <c r="FA56" i="31"/>
  <c r="FB56" i="31"/>
  <c r="FC56" i="31"/>
  <c r="FE56" i="31"/>
  <c r="FF56" i="31"/>
  <c r="JJ56" i="31" s="1"/>
  <c r="FJ56" i="31"/>
  <c r="FK56" i="31"/>
  <c r="FL56" i="31"/>
  <c r="FM56" i="31"/>
  <c r="FQ56" i="31"/>
  <c r="FR56" i="31"/>
  <c r="FT56" i="31"/>
  <c r="FU56" i="31"/>
  <c r="JY56" i="31" s="1"/>
  <c r="FV56" i="31"/>
  <c r="FY56" i="31"/>
  <c r="GA56" i="31"/>
  <c r="GB56" i="31"/>
  <c r="GD56" i="31"/>
  <c r="GG56" i="31"/>
  <c r="GH56" i="31"/>
  <c r="GI56" i="31"/>
  <c r="KM56" i="31" s="1"/>
  <c r="GK56" i="31"/>
  <c r="GL56" i="31"/>
  <c r="GP56" i="31"/>
  <c r="GQ56" i="31"/>
  <c r="GR56" i="31"/>
  <c r="GS56" i="31"/>
  <c r="GW56" i="31"/>
  <c r="GX56" i="31"/>
  <c r="LB56" i="31" s="1"/>
  <c r="GZ56" i="31"/>
  <c r="HA56" i="31"/>
  <c r="HB56" i="31"/>
  <c r="HE56" i="31"/>
  <c r="HG56" i="31"/>
  <c r="DF57" i="31"/>
  <c r="DH57" i="31"/>
  <c r="DK57" i="31"/>
  <c r="HO57" i="31" s="1"/>
  <c r="DL57" i="31"/>
  <c r="DM57" i="31"/>
  <c r="DO57" i="31"/>
  <c r="DP57" i="31"/>
  <c r="DT57" i="31"/>
  <c r="DU57" i="31"/>
  <c r="DV57" i="31"/>
  <c r="DW57" i="31"/>
  <c r="IA57" i="31" s="1"/>
  <c r="EA57" i="31"/>
  <c r="EB57" i="31"/>
  <c r="ED57" i="31"/>
  <c r="EE57" i="31"/>
  <c r="EF57" i="31"/>
  <c r="EI57" i="31"/>
  <c r="EK57" i="31"/>
  <c r="EL57" i="31"/>
  <c r="IP57" i="31" s="1"/>
  <c r="EN57" i="31"/>
  <c r="EQ57" i="31"/>
  <c r="ER57" i="31"/>
  <c r="ES57" i="31"/>
  <c r="EU57" i="31"/>
  <c r="EV57" i="31"/>
  <c r="EZ57" i="31"/>
  <c r="FA57" i="31"/>
  <c r="JE57" i="31" s="1"/>
  <c r="FB57" i="31"/>
  <c r="FC57" i="31"/>
  <c r="FG57" i="31"/>
  <c r="FH57" i="31"/>
  <c r="FJ57" i="31"/>
  <c r="FK57" i="31"/>
  <c r="FL57" i="31"/>
  <c r="FO57" i="31"/>
  <c r="JS57" i="31" s="1"/>
  <c r="FQ57" i="31"/>
  <c r="FR57" i="31"/>
  <c r="FT57" i="31"/>
  <c r="FW57" i="31"/>
  <c r="FX57" i="31"/>
  <c r="FY57" i="31"/>
  <c r="GA57" i="31"/>
  <c r="GB57" i="31"/>
  <c r="KF57" i="31" s="1"/>
  <c r="GF57" i="31"/>
  <c r="GG57" i="31"/>
  <c r="GH57" i="31"/>
  <c r="GI57" i="31"/>
  <c r="GM57" i="31"/>
  <c r="GN57" i="31"/>
  <c r="GP57" i="31"/>
  <c r="GQ57" i="31"/>
  <c r="KU57" i="31" s="1"/>
  <c r="GR57" i="31"/>
  <c r="GU57" i="31"/>
  <c r="GW57" i="31"/>
  <c r="GX57" i="31"/>
  <c r="GZ57" i="31"/>
  <c r="HC57" i="31"/>
  <c r="HD57" i="31"/>
  <c r="HE57" i="31"/>
  <c r="LI57" i="31" s="1"/>
  <c r="HG57" i="31"/>
  <c r="DF58" i="31"/>
  <c r="DJ58" i="31"/>
  <c r="DK58" i="31"/>
  <c r="DL58" i="31"/>
  <c r="DM58" i="31"/>
  <c r="DQ58" i="31"/>
  <c r="DR58" i="31"/>
  <c r="HV58" i="31" s="1"/>
  <c r="DT58" i="31"/>
  <c r="DU58" i="31"/>
  <c r="DV58" i="31"/>
  <c r="DY58" i="31"/>
  <c r="EA58" i="31"/>
  <c r="EB58" i="31"/>
  <c r="ED58" i="31"/>
  <c r="EG58" i="31"/>
  <c r="EH58" i="31"/>
  <c r="EI58" i="31"/>
  <c r="EK58" i="31"/>
  <c r="EL58" i="31"/>
  <c r="EP58" i="31"/>
  <c r="EQ58" i="31"/>
  <c r="ER58" i="31"/>
  <c r="ES58" i="31"/>
  <c r="IW58" i="31" s="1"/>
  <c r="EW58" i="31"/>
  <c r="EX58" i="31"/>
  <c r="EZ58" i="31"/>
  <c r="FA58" i="31"/>
  <c r="FB58" i="31"/>
  <c r="FE58" i="31"/>
  <c r="FG58" i="31"/>
  <c r="FH58" i="31"/>
  <c r="JL58" i="31" s="1"/>
  <c r="FJ58" i="31"/>
  <c r="FM58" i="31"/>
  <c r="FN58" i="31"/>
  <c r="FO58" i="31"/>
  <c r="FQ58" i="31"/>
  <c r="FR58" i="31"/>
  <c r="FV58" i="31"/>
  <c r="FW58" i="31"/>
  <c r="KA58" i="31" s="1"/>
  <c r="FX58" i="31"/>
  <c r="FY58" i="31"/>
  <c r="GC58" i="31"/>
  <c r="GD58" i="31"/>
  <c r="GF58" i="31"/>
  <c r="GG58" i="31"/>
  <c r="GH58" i="31"/>
  <c r="GK58" i="31"/>
  <c r="GM58" i="31"/>
  <c r="GN58" i="31"/>
  <c r="GP58" i="31"/>
  <c r="GS58" i="31"/>
  <c r="GT58" i="31"/>
  <c r="GU58" i="31"/>
  <c r="GW58" i="31"/>
  <c r="GX58" i="31"/>
  <c r="LB58" i="31" s="1"/>
  <c r="HB58" i="31"/>
  <c r="HC58" i="31"/>
  <c r="HD58" i="31"/>
  <c r="HE58" i="31"/>
  <c r="DG59" i="31"/>
  <c r="DH59" i="31"/>
  <c r="DJ59" i="31"/>
  <c r="DK59" i="31"/>
  <c r="HO59" i="31" s="1"/>
  <c r="DL59" i="31"/>
  <c r="DO59" i="31"/>
  <c r="DQ59" i="31"/>
  <c r="DR59" i="31"/>
  <c r="DT59" i="31"/>
  <c r="DW59" i="31"/>
  <c r="DX59" i="31"/>
  <c r="DY59" i="31"/>
  <c r="IC59" i="31" s="1"/>
  <c r="EA59" i="31"/>
  <c r="EB59" i="31"/>
  <c r="EF59" i="31"/>
  <c r="EG59" i="31"/>
  <c r="EH59" i="31"/>
  <c r="EI59" i="31"/>
  <c r="EM59" i="31"/>
  <c r="EN59" i="31"/>
  <c r="EP59" i="31"/>
  <c r="EQ59" i="31"/>
  <c r="ER59" i="31"/>
  <c r="EU59" i="31"/>
  <c r="EW59" i="31"/>
  <c r="EX59" i="31"/>
  <c r="EZ59" i="31"/>
  <c r="FC59" i="31"/>
  <c r="JG59" i="31" s="1"/>
  <c r="FD59" i="31"/>
  <c r="FE59" i="31"/>
  <c r="FG59" i="31"/>
  <c r="FH59" i="31"/>
  <c r="FL59" i="31"/>
  <c r="FM59" i="31"/>
  <c r="FN59" i="31"/>
  <c r="FO59" i="31"/>
  <c r="JS59" i="31" s="1"/>
  <c r="FS59" i="31"/>
  <c r="FT59" i="31"/>
  <c r="FV59" i="31"/>
  <c r="FW59" i="31"/>
  <c r="FX59" i="31"/>
  <c r="GA59" i="31"/>
  <c r="GC59" i="31"/>
  <c r="GD59" i="31"/>
  <c r="KH59" i="31" s="1"/>
  <c r="GF59" i="31"/>
  <c r="GI59" i="31"/>
  <c r="GJ59" i="31"/>
  <c r="GK59" i="31"/>
  <c r="GM59" i="31"/>
  <c r="GN59" i="31"/>
  <c r="GR59" i="31"/>
  <c r="GS59" i="31"/>
  <c r="KW59" i="31" s="1"/>
  <c r="GT59" i="31"/>
  <c r="GU59" i="31"/>
  <c r="GY59" i="31"/>
  <c r="GZ59" i="31"/>
  <c r="HB59" i="31"/>
  <c r="HC59" i="31"/>
  <c r="HD59" i="31"/>
  <c r="HG59" i="31"/>
  <c r="LK59" i="31" s="1"/>
  <c r="DG60" i="31"/>
  <c r="DH60" i="31"/>
  <c r="DJ60" i="31"/>
  <c r="DM60" i="31"/>
  <c r="DN60" i="31"/>
  <c r="DO60" i="31"/>
  <c r="DQ60" i="31"/>
  <c r="DR60" i="31"/>
  <c r="HV60" i="31" s="1"/>
  <c r="DV60" i="31"/>
  <c r="DW60" i="31"/>
  <c r="DX60" i="31"/>
  <c r="DY60" i="31"/>
  <c r="EC60" i="31"/>
  <c r="ED60" i="31"/>
  <c r="EF60" i="31"/>
  <c r="EG60" i="31"/>
  <c r="IK60" i="31" s="1"/>
  <c r="EH60" i="31"/>
  <c r="EK60" i="31"/>
  <c r="EM60" i="31"/>
  <c r="EN60" i="31"/>
  <c r="EP60" i="31"/>
  <c r="ES60" i="31"/>
  <c r="ET60" i="31"/>
  <c r="EU60" i="31"/>
  <c r="EW60" i="31"/>
  <c r="EX60" i="31"/>
  <c r="FB60" i="31"/>
  <c r="FC60" i="31"/>
  <c r="FD60" i="31"/>
  <c r="FE60" i="31"/>
  <c r="FI60" i="31"/>
  <c r="FJ60" i="31"/>
  <c r="JN60" i="31" s="1"/>
  <c r="FL60" i="31"/>
  <c r="FM60" i="31"/>
  <c r="FN60" i="31"/>
  <c r="FQ60" i="31"/>
  <c r="FS60" i="31"/>
  <c r="FT60" i="31"/>
  <c r="FV60" i="31"/>
  <c r="FY60" i="31"/>
  <c r="KC60" i="31" s="1"/>
  <c r="FZ60" i="31"/>
  <c r="GA60" i="31"/>
  <c r="GC60" i="31"/>
  <c r="GD60" i="31"/>
  <c r="GH60" i="31"/>
  <c r="GI60" i="31"/>
  <c r="GJ60" i="31"/>
  <c r="GK60" i="31"/>
  <c r="KO60" i="31" s="1"/>
  <c r="GO60" i="31"/>
  <c r="GP60" i="31"/>
  <c r="GR60" i="31"/>
  <c r="GS60" i="31"/>
  <c r="GT60" i="31"/>
  <c r="GW60" i="31"/>
  <c r="GY60" i="31"/>
  <c r="GZ60" i="31"/>
  <c r="LD60" i="31" s="1"/>
  <c r="HB60" i="31"/>
  <c r="HE60" i="31"/>
  <c r="HF60" i="31"/>
  <c r="HG60" i="31"/>
  <c r="DG61" i="31"/>
  <c r="DH61" i="31"/>
  <c r="DL61" i="31"/>
  <c r="DM61" i="31"/>
  <c r="HQ61" i="31" s="1"/>
  <c r="DN61" i="31"/>
  <c r="DO61" i="31"/>
  <c r="DS61" i="31"/>
  <c r="DT61" i="31"/>
  <c r="DV61" i="31"/>
  <c r="DW61" i="31"/>
  <c r="DX61" i="31"/>
  <c r="EA61" i="31"/>
  <c r="IE61" i="31" s="1"/>
  <c r="EC61" i="31"/>
  <c r="ED61" i="31"/>
  <c r="EF61" i="31"/>
  <c r="EI61" i="31"/>
  <c r="EJ61" i="31"/>
  <c r="EK61" i="31"/>
  <c r="EM61" i="31"/>
  <c r="EN61" i="31"/>
  <c r="IR61" i="31" s="1"/>
  <c r="ER61" i="31"/>
  <c r="ES61" i="31"/>
  <c r="ET61" i="31"/>
  <c r="EU61" i="31"/>
  <c r="EY61" i="31"/>
  <c r="EZ61" i="31"/>
  <c r="FB61" i="31"/>
  <c r="FC61" i="31"/>
  <c r="JG61" i="31" s="1"/>
  <c r="FD61" i="31"/>
  <c r="FG61" i="31"/>
  <c r="FI61" i="31"/>
  <c r="FJ61" i="31"/>
  <c r="FL61" i="31"/>
  <c r="FO61" i="31"/>
  <c r="FP61" i="31"/>
  <c r="FQ61" i="31"/>
  <c r="JU61" i="31" s="1"/>
  <c r="FS61" i="31"/>
  <c r="FT61" i="31"/>
  <c r="FX61" i="31"/>
  <c r="FY61" i="31"/>
  <c r="FZ61" i="31"/>
  <c r="GA61" i="31"/>
  <c r="GE61" i="31"/>
  <c r="GF61" i="31"/>
  <c r="KJ61" i="31" s="1"/>
  <c r="GH61" i="31"/>
  <c r="GI61" i="31"/>
  <c r="GJ61" i="31"/>
  <c r="GM61" i="31"/>
  <c r="GO61" i="31"/>
  <c r="GP61" i="31"/>
  <c r="GR61" i="31"/>
  <c r="GU61" i="31"/>
  <c r="KY61" i="31" s="1"/>
  <c r="GV61" i="31"/>
  <c r="GW61" i="31"/>
  <c r="GY61" i="31"/>
  <c r="GZ61" i="31"/>
  <c r="HD61" i="31"/>
  <c r="HE61" i="31"/>
  <c r="HF61" i="31"/>
  <c r="HG61" i="31"/>
  <c r="LK61" i="31" s="1"/>
  <c r="DI62" i="31"/>
  <c r="DJ62" i="31"/>
  <c r="DL62" i="31"/>
  <c r="DM62" i="31"/>
  <c r="DN62" i="31"/>
  <c r="DQ62" i="31"/>
  <c r="DS62" i="31"/>
  <c r="DT62" i="31"/>
  <c r="HX62" i="31" s="1"/>
  <c r="DV62" i="31"/>
  <c r="DY62" i="31"/>
  <c r="DZ62" i="31"/>
  <c r="EA62" i="31"/>
  <c r="EC62" i="31"/>
  <c r="ED62" i="31"/>
  <c r="EH62" i="31"/>
  <c r="EI62" i="31"/>
  <c r="IM62" i="31" s="1"/>
  <c r="EJ62" i="31"/>
  <c r="EK62" i="31"/>
  <c r="EO62" i="31"/>
  <c r="EP62" i="31"/>
  <c r="ER62" i="31"/>
  <c r="ES62" i="31"/>
  <c r="ET62" i="31"/>
  <c r="EW62" i="31"/>
  <c r="JA62" i="31" s="1"/>
  <c r="EY62" i="31"/>
  <c r="EZ62" i="31"/>
  <c r="FB62" i="31"/>
  <c r="FE62" i="31"/>
  <c r="FF62" i="31"/>
  <c r="FG62" i="31"/>
  <c r="FI62" i="31"/>
  <c r="FJ62" i="31"/>
  <c r="JN62" i="31" s="1"/>
  <c r="FN62" i="31"/>
  <c r="FO62" i="31"/>
  <c r="FP62" i="31"/>
  <c r="FQ62" i="31"/>
  <c r="FU62" i="31"/>
  <c r="FV62" i="31"/>
  <c r="FX62" i="31"/>
  <c r="FY62" i="31"/>
  <c r="FZ62" i="31"/>
  <c r="GC62" i="31"/>
  <c r="GE62" i="31"/>
  <c r="GF62" i="31"/>
  <c r="GH62" i="31"/>
  <c r="GK62" i="31"/>
  <c r="GL62" i="31"/>
  <c r="GM62" i="31"/>
  <c r="KQ62" i="31" s="1"/>
  <c r="GO62" i="31"/>
  <c r="GP62" i="31"/>
  <c r="GT62" i="31"/>
  <c r="GU62" i="31"/>
  <c r="GV62" i="31"/>
  <c r="GW62" i="31"/>
  <c r="HA62" i="31"/>
  <c r="HB62" i="31"/>
  <c r="LF62" i="31" s="1"/>
  <c r="HD62" i="31"/>
  <c r="HE62" i="31"/>
  <c r="HF62" i="31"/>
  <c r="DG63" i="31"/>
  <c r="DI63" i="31"/>
  <c r="DJ63" i="31"/>
  <c r="DL63" i="31"/>
  <c r="DO63" i="31"/>
  <c r="HS63" i="31" s="1"/>
  <c r="DP63" i="31"/>
  <c r="DQ63" i="31"/>
  <c r="DS63" i="31"/>
  <c r="DT63" i="31"/>
  <c r="DX63" i="31"/>
  <c r="DY63" i="31"/>
  <c r="DZ63" i="31"/>
  <c r="EA63" i="31"/>
  <c r="IE63" i="31" s="1"/>
  <c r="EE63" i="31"/>
  <c r="EF63" i="31"/>
  <c r="EH63" i="31"/>
  <c r="EI63" i="31"/>
  <c r="EJ63" i="31"/>
  <c r="EM63" i="31"/>
  <c r="EO63" i="31"/>
  <c r="EP63" i="31"/>
  <c r="IT63" i="31" s="1"/>
  <c r="ER63" i="31"/>
  <c r="EU63" i="31"/>
  <c r="EV63" i="31"/>
  <c r="EW63" i="31"/>
  <c r="EY63" i="31"/>
  <c r="EZ63" i="31"/>
  <c r="FD63" i="31"/>
  <c r="FE63" i="31"/>
  <c r="JI63" i="31" s="1"/>
  <c r="FF63" i="31"/>
  <c r="FG63" i="31"/>
  <c r="FK63" i="31"/>
  <c r="FL63" i="31"/>
  <c r="FN63" i="31"/>
  <c r="FO63" i="31"/>
  <c r="FP63" i="31"/>
  <c r="FS63" i="31"/>
  <c r="JW63" i="31" s="1"/>
  <c r="FU63" i="31"/>
  <c r="FV63" i="31"/>
  <c r="FX63" i="31"/>
  <c r="GA63" i="31"/>
  <c r="GB63" i="31"/>
  <c r="GC63" i="31"/>
  <c r="GE63" i="31"/>
  <c r="GF63" i="31"/>
  <c r="GJ63" i="31"/>
  <c r="GK63" i="31"/>
  <c r="GL63" i="31"/>
  <c r="GM63" i="31"/>
  <c r="GQ63" i="31"/>
  <c r="GR63" i="31"/>
  <c r="GT63" i="31"/>
  <c r="GU63" i="31"/>
  <c r="KY63" i="31" s="1"/>
  <c r="GV63" i="31"/>
  <c r="GY63" i="31"/>
  <c r="HA63" i="31"/>
  <c r="HB63" i="31"/>
  <c r="HD63" i="31"/>
  <c r="HG63" i="31"/>
  <c r="DF64" i="31"/>
  <c r="DG64" i="31"/>
  <c r="HK64" i="31" s="1"/>
  <c r="DI64" i="31"/>
  <c r="DJ64" i="31"/>
  <c r="DN64" i="31"/>
  <c r="DO64" i="31"/>
  <c r="DP64" i="31"/>
  <c r="DQ64" i="31"/>
  <c r="DU64" i="31"/>
  <c r="DV64" i="31"/>
  <c r="HZ64" i="31" s="1"/>
  <c r="DX64" i="31"/>
  <c r="DY64" i="31"/>
  <c r="DZ64" i="31"/>
  <c r="EC64" i="31"/>
  <c r="EE64" i="31"/>
  <c r="EF64" i="31"/>
  <c r="EH64" i="31"/>
  <c r="EK64" i="31"/>
  <c r="IO64" i="31" s="1"/>
  <c r="EL64" i="31"/>
  <c r="EM64" i="31"/>
  <c r="EO64" i="31"/>
  <c r="EP64" i="31"/>
  <c r="ET64" i="31"/>
  <c r="EU64" i="31"/>
  <c r="EV64" i="31"/>
  <c r="EW64" i="31"/>
  <c r="JA64" i="31" s="1"/>
  <c r="FA64" i="31"/>
  <c r="FB64" i="31"/>
  <c r="FD64" i="31"/>
  <c r="FE64" i="31"/>
  <c r="FF64" i="31"/>
  <c r="FI64" i="31"/>
  <c r="FK64" i="31"/>
  <c r="FL64" i="31"/>
  <c r="JP64" i="31" s="1"/>
  <c r="FN64" i="31"/>
  <c r="FQ64" i="31"/>
  <c r="FR64" i="31"/>
  <c r="FS64" i="31"/>
  <c r="FU64" i="31"/>
  <c r="FV64" i="31"/>
  <c r="FZ64" i="31"/>
  <c r="GA64" i="31"/>
  <c r="KE64" i="31" s="1"/>
  <c r="GB64" i="31"/>
  <c r="GC64" i="31"/>
  <c r="GG64" i="31"/>
  <c r="GH64" i="31"/>
  <c r="GJ64" i="31"/>
  <c r="GK64" i="31"/>
  <c r="GL64" i="31"/>
  <c r="GO64" i="31"/>
  <c r="KS64" i="31" s="1"/>
  <c r="GQ64" i="31"/>
  <c r="GR64" i="31"/>
  <c r="GT64" i="31"/>
  <c r="GW64" i="31"/>
  <c r="GX64" i="31"/>
  <c r="GY64" i="31"/>
  <c r="HA64" i="31"/>
  <c r="HB64" i="31"/>
  <c r="LF64" i="31" s="1"/>
  <c r="HF64" i="31"/>
  <c r="HG64" i="31"/>
  <c r="DF65" i="31"/>
  <c r="DG65" i="31"/>
  <c r="DK65" i="31"/>
  <c r="DL65" i="31"/>
  <c r="DN65" i="31"/>
  <c r="DO65" i="31"/>
  <c r="HS65" i="31" s="1"/>
  <c r="DP65" i="31"/>
  <c r="DS65" i="31"/>
  <c r="DU65" i="31"/>
  <c r="DV65" i="31"/>
  <c r="DX65" i="31"/>
  <c r="EA65" i="31"/>
  <c r="EB65" i="31"/>
  <c r="EC65" i="31"/>
  <c r="IG65" i="31" s="1"/>
  <c r="EE65" i="31"/>
  <c r="EF65" i="31"/>
  <c r="EJ65" i="31"/>
  <c r="EK65" i="31"/>
  <c r="EL65" i="31"/>
  <c r="EM65" i="31"/>
  <c r="EQ65" i="31"/>
  <c r="ER65" i="31"/>
  <c r="IV65" i="31" s="1"/>
  <c r="ET65" i="31"/>
  <c r="EU65" i="31"/>
  <c r="EV65" i="31"/>
  <c r="EY65" i="31"/>
  <c r="FA65" i="31"/>
  <c r="FB65" i="31"/>
  <c r="FD65" i="31"/>
  <c r="FG65" i="31"/>
  <c r="JK65" i="31" s="1"/>
  <c r="FH65" i="31"/>
  <c r="FI65" i="31"/>
  <c r="FK65" i="31"/>
  <c r="FL65" i="31"/>
  <c r="FP65" i="31"/>
  <c r="FQ65" i="31"/>
  <c r="FR65" i="31"/>
  <c r="FS65" i="31"/>
  <c r="JW65" i="31" s="1"/>
  <c r="FW65" i="31"/>
  <c r="FX65" i="31"/>
  <c r="FZ65" i="31"/>
  <c r="GA65" i="31"/>
  <c r="GB65" i="31"/>
  <c r="GE65" i="31"/>
  <c r="GG65" i="31"/>
  <c r="GH65" i="31"/>
  <c r="KL65" i="31" s="1"/>
  <c r="GJ65" i="31"/>
  <c r="GM65" i="31"/>
  <c r="GN65" i="31"/>
  <c r="GO65" i="31"/>
  <c r="GQ65" i="31"/>
  <c r="GR65" i="31"/>
  <c r="GV65" i="31"/>
  <c r="GW65" i="31"/>
  <c r="LA65" i="31" s="1"/>
  <c r="GX65" i="31"/>
  <c r="GY65" i="31"/>
  <c r="HC65" i="31"/>
  <c r="HD65" i="31"/>
  <c r="HF65" i="31"/>
  <c r="HG65" i="31"/>
  <c r="DF66" i="31"/>
  <c r="DI66" i="31"/>
  <c r="DK66" i="31"/>
  <c r="DL66" i="31"/>
  <c r="DN66" i="31"/>
  <c r="DQ66" i="31"/>
  <c r="DR66" i="31"/>
  <c r="DS66" i="31"/>
  <c r="DU66" i="31"/>
  <c r="DV66" i="31"/>
  <c r="HZ66" i="31" s="1"/>
  <c r="DZ66" i="31"/>
  <c r="EA66" i="31"/>
  <c r="EB66" i="31"/>
  <c r="EC66" i="31"/>
  <c r="EG66" i="31"/>
  <c r="EH66" i="31"/>
  <c r="EJ66" i="31"/>
  <c r="EK66" i="31"/>
  <c r="IO66" i="31" s="1"/>
  <c r="EL66" i="31"/>
  <c r="EO66" i="31"/>
  <c r="EQ66" i="31"/>
  <c r="ER66" i="31"/>
  <c r="ET66" i="31"/>
  <c r="EW66" i="31"/>
  <c r="EX66" i="31"/>
  <c r="EY66" i="31"/>
  <c r="JC66" i="31" s="1"/>
  <c r="FA66" i="31"/>
  <c r="FB66" i="31"/>
  <c r="FF66" i="31"/>
  <c r="FG66" i="31"/>
  <c r="FH66" i="31"/>
  <c r="FI66" i="31"/>
  <c r="FM66" i="31"/>
  <c r="FN66" i="31"/>
  <c r="JR66" i="31" s="1"/>
  <c r="FP66" i="31"/>
  <c r="FQ66" i="31"/>
  <c r="FR66" i="31"/>
  <c r="FU66" i="31"/>
  <c r="FW66" i="31"/>
  <c r="FX66" i="31"/>
  <c r="FZ66" i="31"/>
  <c r="GC66" i="31"/>
  <c r="GD66" i="31"/>
  <c r="GE66" i="31"/>
  <c r="GG66" i="31"/>
  <c r="GH66" i="31"/>
  <c r="GL66" i="31"/>
  <c r="GM66" i="31"/>
  <c r="GN66" i="31"/>
  <c r="GO66" i="31"/>
  <c r="KS66" i="31" s="1"/>
  <c r="GS66" i="31"/>
  <c r="GT66" i="31"/>
  <c r="GV66" i="31"/>
  <c r="GW66" i="31"/>
  <c r="GX66" i="31"/>
  <c r="HA66" i="31"/>
  <c r="HC66" i="31"/>
  <c r="HD66" i="31"/>
  <c r="LH66" i="31" s="1"/>
  <c r="HF66" i="31"/>
  <c r="DG67" i="31"/>
  <c r="DH67" i="31"/>
  <c r="DI67" i="31"/>
  <c r="DK67" i="31"/>
  <c r="DL67" i="31"/>
  <c r="DP67" i="31"/>
  <c r="DQ67" i="31"/>
  <c r="HU67" i="31" s="1"/>
  <c r="DR67" i="31"/>
  <c r="DS67" i="31"/>
  <c r="DW67" i="31"/>
  <c r="DX67" i="31"/>
  <c r="DZ67" i="31"/>
  <c r="EA67" i="31"/>
  <c r="EB67" i="31"/>
  <c r="EE67" i="31"/>
  <c r="II67" i="31" s="1"/>
  <c r="EG67" i="31"/>
  <c r="EH67" i="31"/>
  <c r="EJ67" i="31"/>
  <c r="EM67" i="31"/>
  <c r="EN67" i="31"/>
  <c r="EO67" i="31"/>
  <c r="EQ67" i="31"/>
  <c r="ER67" i="31"/>
  <c r="IV67" i="31" s="1"/>
  <c r="EV67" i="31"/>
  <c r="EW67" i="31"/>
  <c r="EX67" i="31"/>
  <c r="EY67" i="31"/>
  <c r="FC67" i="31"/>
  <c r="FD67" i="31"/>
  <c r="FF67" i="31"/>
  <c r="FG67" i="31"/>
  <c r="JK67" i="31" s="1"/>
  <c r="FH67" i="31"/>
  <c r="FK67" i="31"/>
  <c r="FM67" i="31"/>
  <c r="FN67" i="31"/>
  <c r="FP67" i="31"/>
  <c r="FS67" i="31"/>
  <c r="FT67" i="31"/>
  <c r="FU67" i="31"/>
  <c r="JY67" i="31" s="1"/>
  <c r="FW67" i="31"/>
  <c r="FX67" i="31"/>
  <c r="GB67" i="31"/>
  <c r="GC67" i="31"/>
  <c r="GD67" i="31"/>
  <c r="GE67" i="31"/>
  <c r="GI67" i="31"/>
  <c r="GJ67" i="31"/>
  <c r="GL67" i="31"/>
  <c r="GM67" i="31"/>
  <c r="GN67" i="31"/>
  <c r="GQ67" i="31"/>
  <c r="GS67" i="31"/>
  <c r="GT67" i="31"/>
  <c r="GV67" i="31"/>
  <c r="GY67" i="31"/>
  <c r="LC67" i="31" s="1"/>
  <c r="GZ67" i="31"/>
  <c r="HA67" i="31"/>
  <c r="HC67" i="31"/>
  <c r="HD67" i="31"/>
  <c r="DF68" i="31"/>
  <c r="DG68" i="31"/>
  <c r="DH68" i="31"/>
  <c r="DI68" i="31"/>
  <c r="HM68" i="31" s="1"/>
  <c r="DM68" i="31"/>
  <c r="DN68" i="31"/>
  <c r="DP68" i="31"/>
  <c r="DQ68" i="31"/>
  <c r="DR68" i="31"/>
  <c r="DU68" i="31"/>
  <c r="DW68" i="31"/>
  <c r="DX68" i="31"/>
  <c r="IB68" i="31" s="1"/>
  <c r="DZ68" i="31"/>
  <c r="EC68" i="31"/>
  <c r="ED68" i="31"/>
  <c r="EE68" i="31"/>
  <c r="EG68" i="31"/>
  <c r="EH68" i="31"/>
  <c r="EL68" i="31"/>
  <c r="EM68" i="31"/>
  <c r="EN68" i="31"/>
  <c r="EO68" i="31"/>
  <c r="ES68" i="31"/>
  <c r="ET68" i="31"/>
  <c r="EV68" i="31"/>
  <c r="EW68" i="31"/>
  <c r="EX68" i="31"/>
  <c r="FA68" i="31"/>
  <c r="JE68" i="31" s="1"/>
  <c r="FC68" i="31"/>
  <c r="FD68" i="31"/>
  <c r="FF68" i="31"/>
  <c r="FI68" i="31"/>
  <c r="FJ68" i="31"/>
  <c r="FK68" i="31"/>
  <c r="FM68" i="31"/>
  <c r="FN68" i="31"/>
  <c r="JR68" i="31" s="1"/>
  <c r="FR68" i="31"/>
  <c r="FS68" i="31"/>
  <c r="FT68" i="31"/>
  <c r="FU68" i="31"/>
  <c r="FY68" i="31"/>
  <c r="FZ68" i="31"/>
  <c r="GB68" i="31"/>
  <c r="GC68" i="31"/>
  <c r="KG68" i="31" s="1"/>
  <c r="GD68" i="31"/>
  <c r="GG68" i="31"/>
  <c r="GI68" i="31"/>
  <c r="GJ68" i="31"/>
  <c r="GL68" i="31"/>
  <c r="GO68" i="31"/>
  <c r="GP68" i="31"/>
  <c r="GQ68" i="31"/>
  <c r="GS68" i="31"/>
  <c r="GT68" i="31"/>
  <c r="GX68" i="31"/>
  <c r="GY68" i="31"/>
  <c r="GZ68" i="31"/>
  <c r="HA68" i="31"/>
  <c r="HE68" i="31"/>
  <c r="HF68" i="31"/>
  <c r="LJ68" i="31" s="1"/>
  <c r="DF69" i="31"/>
  <c r="DG69" i="31"/>
  <c r="DH69" i="31"/>
  <c r="DK69" i="31"/>
  <c r="DM69" i="31"/>
  <c r="DN69" i="31"/>
  <c r="DP69" i="31"/>
  <c r="DS69" i="31"/>
  <c r="HW69" i="31" s="1"/>
  <c r="DT69" i="31"/>
  <c r="DU69" i="31"/>
  <c r="DW69" i="31"/>
  <c r="DX69" i="31"/>
  <c r="EB69" i="31"/>
  <c r="EC69" i="31"/>
  <c r="ED69" i="31"/>
  <c r="EE69" i="31"/>
  <c r="II69" i="31" s="1"/>
  <c r="EI69" i="31"/>
  <c r="EJ69" i="31"/>
  <c r="EL69" i="31"/>
  <c r="EM69" i="31"/>
  <c r="EN69" i="31"/>
  <c r="EQ69" i="31"/>
  <c r="ES69" i="31"/>
  <c r="ET69" i="31"/>
  <c r="EV69" i="31"/>
  <c r="EY69" i="31"/>
  <c r="EZ69" i="31"/>
  <c r="FA69" i="31"/>
  <c r="FC69" i="31"/>
  <c r="FD69" i="31"/>
  <c r="FH69" i="31"/>
  <c r="FI69" i="31"/>
  <c r="JM69" i="31" s="1"/>
  <c r="FJ69" i="31"/>
  <c r="FK69" i="31"/>
  <c r="FO69" i="31"/>
  <c r="FP69" i="31"/>
  <c r="FR69" i="31"/>
  <c r="FS69" i="31"/>
  <c r="FT69" i="31"/>
  <c r="FW69" i="31"/>
  <c r="KA69" i="31" s="1"/>
  <c r="FY69" i="31"/>
  <c r="FZ69" i="31"/>
  <c r="GB69" i="31"/>
  <c r="GE69" i="31"/>
  <c r="GF69" i="31"/>
  <c r="GG69" i="31"/>
  <c r="GI69" i="31"/>
  <c r="GJ69" i="31"/>
  <c r="KN69" i="31" s="1"/>
  <c r="GN69" i="31"/>
  <c r="GO69" i="31"/>
  <c r="GP69" i="31"/>
  <c r="GQ69" i="31"/>
  <c r="GU69" i="31"/>
  <c r="GV69" i="31"/>
  <c r="GX69" i="31"/>
  <c r="GY69" i="31"/>
  <c r="LC69" i="31" s="1"/>
  <c r="GZ69" i="31"/>
  <c r="HC69" i="31"/>
  <c r="HE69" i="31"/>
  <c r="HF69" i="31"/>
  <c r="DF70" i="31"/>
  <c r="DI70" i="31"/>
  <c r="DJ70" i="31"/>
  <c r="DK70" i="31"/>
  <c r="HO70" i="31" s="1"/>
  <c r="DM70" i="31"/>
  <c r="DN70" i="31"/>
  <c r="DR70" i="31"/>
  <c r="DS70" i="31"/>
  <c r="DT70" i="31"/>
  <c r="DU70" i="31"/>
  <c r="DY70" i="31"/>
  <c r="DZ70" i="31"/>
  <c r="ID70" i="31" s="1"/>
  <c r="EB70" i="31"/>
  <c r="EC70" i="31"/>
  <c r="ED70" i="31"/>
  <c r="EG70" i="31"/>
  <c r="EI70" i="31"/>
  <c r="EJ70" i="31"/>
  <c r="EL70" i="31"/>
  <c r="EO70" i="31"/>
  <c r="IS70" i="31" s="1"/>
  <c r="EP70" i="31"/>
  <c r="EQ70" i="31"/>
  <c r="ES70" i="31"/>
  <c r="ET70" i="31"/>
  <c r="EX70" i="31"/>
  <c r="EY70" i="31"/>
  <c r="EZ70" i="31"/>
  <c r="FA70" i="31"/>
  <c r="FE70" i="31"/>
  <c r="FF70" i="31"/>
  <c r="FH70" i="31"/>
  <c r="FI70" i="31"/>
  <c r="FJ70" i="31"/>
  <c r="FM70" i="31"/>
  <c r="FO70" i="31"/>
  <c r="FP70" i="31"/>
  <c r="JT70" i="31" s="1"/>
  <c r="FR70" i="31"/>
  <c r="FU70" i="31"/>
  <c r="FV70" i="31"/>
  <c r="FW70" i="31"/>
  <c r="FY70" i="31"/>
  <c r="FZ70" i="31"/>
  <c r="GD70" i="31"/>
  <c r="GE70" i="31"/>
  <c r="KI70" i="31" s="1"/>
  <c r="GF70" i="31"/>
  <c r="GG70" i="31"/>
  <c r="GK70" i="31"/>
  <c r="GL70" i="31"/>
  <c r="GN70" i="31"/>
  <c r="GO70" i="31"/>
  <c r="GP70" i="31"/>
  <c r="GS70" i="31"/>
  <c r="KW70" i="31" s="1"/>
  <c r="GU70" i="31"/>
  <c r="GV70" i="31"/>
  <c r="GX70" i="31"/>
  <c r="HA70" i="31"/>
  <c r="HB70" i="31"/>
  <c r="HC70" i="31"/>
  <c r="HE70" i="31"/>
  <c r="HF70" i="31"/>
  <c r="LJ70" i="31" s="1"/>
  <c r="DH71" i="31"/>
  <c r="DI71" i="31"/>
  <c r="DJ71" i="31"/>
  <c r="DK71" i="31"/>
  <c r="DO71" i="31"/>
  <c r="DP71" i="31"/>
  <c r="DR71" i="31"/>
  <c r="DS71" i="31"/>
  <c r="HW71" i="31" s="1"/>
  <c r="DT71" i="31"/>
  <c r="DW71" i="31"/>
  <c r="DY71" i="31"/>
  <c r="DZ71" i="31"/>
  <c r="EB71" i="31"/>
  <c r="EE71" i="31"/>
  <c r="EF71" i="31"/>
  <c r="EG71" i="31"/>
  <c r="IK71" i="31" s="1"/>
  <c r="EI71" i="31"/>
  <c r="EJ71" i="31"/>
  <c r="EN71" i="31"/>
  <c r="EO71" i="31"/>
  <c r="EP71" i="31"/>
  <c r="EQ71" i="31"/>
  <c r="EU71" i="31"/>
  <c r="EV71" i="31"/>
  <c r="IZ71" i="31" s="1"/>
  <c r="EX71" i="31"/>
  <c r="EY71" i="31"/>
  <c r="EZ71" i="31"/>
  <c r="FC71" i="31"/>
  <c r="FE71" i="31"/>
  <c r="FF71" i="31"/>
  <c r="FH71" i="31"/>
  <c r="FK71" i="31"/>
  <c r="JO71" i="31" s="1"/>
  <c r="FL71" i="31"/>
  <c r="FM71" i="31"/>
  <c r="FO71" i="31"/>
  <c r="FP71" i="31"/>
  <c r="FT71" i="31"/>
  <c r="FU71" i="31"/>
  <c r="FV71" i="31"/>
  <c r="FW71" i="31"/>
  <c r="KA71" i="31" s="1"/>
  <c r="GA71" i="31"/>
  <c r="GB71" i="31"/>
  <c r="GD71" i="31"/>
  <c r="GE71" i="31"/>
  <c r="GF71" i="31"/>
  <c r="GI71" i="31"/>
  <c r="GK71" i="31"/>
  <c r="GL71" i="31"/>
  <c r="KP71" i="31" s="1"/>
  <c r="GN71" i="31"/>
  <c r="GQ71" i="31"/>
  <c r="GR71" i="31"/>
  <c r="GS71" i="31"/>
  <c r="GU71" i="31"/>
  <c r="GV71" i="31"/>
  <c r="GZ71" i="31"/>
  <c r="HA71" i="31"/>
  <c r="LE71" i="31" s="1"/>
  <c r="HB71" i="31"/>
  <c r="HC71" i="31"/>
  <c r="HG71" i="31"/>
  <c r="DF72" i="31"/>
  <c r="DH72" i="31"/>
  <c r="DI72" i="31"/>
  <c r="DJ72" i="31"/>
  <c r="DM72" i="31"/>
  <c r="HQ72" i="31" s="1"/>
  <c r="DO72" i="31"/>
  <c r="DP72" i="31"/>
  <c r="DR72" i="31"/>
  <c r="DU72" i="31"/>
  <c r="DV72" i="31"/>
  <c r="DW72" i="31"/>
  <c r="DY72" i="31"/>
  <c r="DZ72" i="31"/>
  <c r="ID72" i="31" s="1"/>
  <c r="ED72" i="31"/>
  <c r="EE72" i="31"/>
  <c r="EF72" i="31"/>
  <c r="EG72" i="31"/>
  <c r="EK72" i="31"/>
  <c r="EL72" i="31"/>
  <c r="EN72" i="31"/>
  <c r="EO72" i="31"/>
  <c r="IS72" i="31" s="1"/>
  <c r="EP72" i="31"/>
  <c r="ES72" i="31"/>
  <c r="EU72" i="31"/>
  <c r="EV72" i="31"/>
  <c r="EX72" i="31"/>
  <c r="FA72" i="31"/>
  <c r="FB72" i="31"/>
  <c r="FC72" i="31"/>
  <c r="JG72" i="31" s="1"/>
  <c r="FE72" i="31"/>
  <c r="FF72" i="31"/>
  <c r="FJ72" i="31"/>
  <c r="FK72" i="31"/>
  <c r="FL72" i="31"/>
  <c r="FM72" i="31"/>
  <c r="FQ72" i="31"/>
  <c r="FR72" i="31"/>
  <c r="JV72" i="31" s="1"/>
  <c r="FT72" i="31"/>
  <c r="FU72" i="31"/>
  <c r="FV72" i="31"/>
  <c r="FY72" i="31"/>
  <c r="GA72" i="31"/>
  <c r="GB72" i="31"/>
  <c r="GD72" i="31"/>
  <c r="GG72" i="31"/>
  <c r="KK72" i="31" s="1"/>
  <c r="GH72" i="31"/>
  <c r="GI72" i="31"/>
  <c r="GK72" i="31"/>
  <c r="GL72" i="31"/>
  <c r="GP72" i="31"/>
  <c r="GQ72" i="31"/>
  <c r="GR72" i="31"/>
  <c r="GS72" i="31"/>
  <c r="KW72" i="31" s="1"/>
  <c r="GW72" i="31"/>
  <c r="GX72" i="31"/>
  <c r="GZ72" i="31"/>
  <c r="HA72" i="31"/>
  <c r="HB72" i="31"/>
  <c r="HE72" i="31"/>
  <c r="HG72" i="31"/>
  <c r="DF73" i="31"/>
  <c r="HJ73" i="31" s="1"/>
  <c r="DH73" i="31"/>
  <c r="DK73" i="31"/>
  <c r="DL73" i="31"/>
  <c r="DM73" i="31"/>
  <c r="DO73" i="31"/>
  <c r="DP73" i="31"/>
  <c r="DT73" i="31"/>
  <c r="DU73" i="31"/>
  <c r="HY73" i="31" s="1"/>
  <c r="DV73" i="31"/>
  <c r="DW73" i="31"/>
  <c r="EA73" i="31"/>
  <c r="EB73" i="31"/>
  <c r="ED73" i="31"/>
  <c r="EE73" i="31"/>
  <c r="EF73" i="31"/>
  <c r="EI73" i="31"/>
  <c r="IM73" i="31" s="1"/>
  <c r="EK73" i="31"/>
  <c r="EL73" i="31"/>
  <c r="EN73" i="31"/>
  <c r="EQ73" i="31"/>
  <c r="ER73" i="31"/>
  <c r="ES73" i="31"/>
  <c r="EU73" i="31"/>
  <c r="EV73" i="31"/>
  <c r="IZ73" i="31" s="1"/>
  <c r="EZ73" i="31"/>
  <c r="FA73" i="31"/>
  <c r="FB73" i="31"/>
  <c r="FC73" i="31"/>
  <c r="FG73" i="31"/>
  <c r="FH73" i="31"/>
  <c r="FJ73" i="31"/>
  <c r="FK73" i="31"/>
  <c r="JO73" i="31" s="1"/>
  <c r="FL73" i="31"/>
  <c r="FO73" i="31"/>
  <c r="FQ73" i="31"/>
  <c r="FR73" i="31"/>
  <c r="FT73" i="31"/>
  <c r="FW73" i="31"/>
  <c r="FX73" i="31"/>
  <c r="FY73" i="31"/>
  <c r="KC73" i="31" s="1"/>
  <c r="GA73" i="31"/>
  <c r="GB73" i="31"/>
  <c r="GF73" i="31"/>
  <c r="GG73" i="31"/>
  <c r="GH73" i="31"/>
  <c r="GI73" i="31"/>
  <c r="GM73" i="31"/>
  <c r="GN73" i="31"/>
  <c r="KR73" i="31" s="1"/>
  <c r="GP73" i="31"/>
  <c r="GQ73" i="31"/>
  <c r="GR73" i="31"/>
  <c r="GU73" i="31"/>
  <c r="GW73" i="31"/>
  <c r="GX73" i="31"/>
  <c r="GZ73" i="31"/>
  <c r="HC73" i="31"/>
  <c r="LG73" i="31" s="1"/>
  <c r="HD73" i="31"/>
  <c r="HE73" i="31"/>
  <c r="HG73" i="31"/>
  <c r="DF74" i="31"/>
  <c r="DJ74" i="31"/>
  <c r="DK74" i="31"/>
  <c r="DL74" i="31"/>
  <c r="DM74" i="31"/>
  <c r="HQ74" i="31" s="1"/>
  <c r="DQ74" i="31"/>
  <c r="DR74" i="31"/>
  <c r="DT74" i="31"/>
  <c r="DU74" i="31"/>
  <c r="DV74" i="31"/>
  <c r="DY74" i="31"/>
  <c r="EA74" i="31"/>
  <c r="EB74" i="31"/>
  <c r="IF74" i="31" s="1"/>
  <c r="ED74" i="31"/>
  <c r="EG74" i="31"/>
  <c r="EH74" i="31"/>
  <c r="EI74" i="31"/>
  <c r="EK74" i="31"/>
  <c r="EL74" i="31"/>
  <c r="EP74" i="31"/>
  <c r="EQ74" i="31"/>
  <c r="IU74" i="31" s="1"/>
  <c r="ER74" i="31"/>
  <c r="ES74" i="31"/>
  <c r="EW74" i="31"/>
  <c r="EX74" i="31"/>
  <c r="EZ74" i="31"/>
  <c r="FA74" i="31"/>
  <c r="FB74" i="31"/>
  <c r="FE74" i="31"/>
  <c r="FG74" i="31"/>
  <c r="FH74" i="31"/>
  <c r="FJ74" i="31"/>
  <c r="FM74" i="31"/>
  <c r="FN74" i="31"/>
  <c r="FO74" i="31"/>
  <c r="FQ74" i="31"/>
  <c r="FR74" i="31"/>
  <c r="JV74" i="31" s="1"/>
  <c r="FV74" i="31"/>
  <c r="FW74" i="31"/>
  <c r="FX74" i="31"/>
  <c r="FY74" i="31"/>
  <c r="GC74" i="31"/>
  <c r="GD74" i="31"/>
  <c r="GF74" i="31"/>
  <c r="GG74" i="31"/>
  <c r="KK74" i="31" s="1"/>
  <c r="GH74" i="31"/>
  <c r="GK74" i="31"/>
  <c r="GM74" i="31"/>
  <c r="GN74" i="31"/>
  <c r="GP74" i="31"/>
  <c r="GS74" i="31"/>
  <c r="GT74" i="31"/>
  <c r="GU74" i="31"/>
  <c r="KY74" i="31" s="1"/>
  <c r="GW74" i="31"/>
  <c r="GX74" i="31"/>
  <c r="HB74" i="31"/>
  <c r="HC74" i="31"/>
  <c r="HD74" i="31"/>
  <c r="HE74" i="31"/>
  <c r="DG75" i="31"/>
  <c r="DH75" i="31"/>
  <c r="DJ75" i="31"/>
  <c r="DK75" i="31"/>
  <c r="DL75" i="31"/>
  <c r="DO75" i="31"/>
  <c r="DQ75" i="31"/>
  <c r="DR75" i="31"/>
  <c r="DT75" i="31"/>
  <c r="DW75" i="31"/>
  <c r="IA75" i="31" s="1"/>
  <c r="DX75" i="31"/>
  <c r="DY75" i="31"/>
  <c r="EA75" i="31"/>
  <c r="EB75" i="31"/>
  <c r="EF75" i="31"/>
  <c r="EG75" i="31"/>
  <c r="EH75" i="31"/>
  <c r="EI75" i="31"/>
  <c r="IM75" i="31" s="1"/>
  <c r="EM75" i="31"/>
  <c r="EN75" i="31"/>
  <c r="EP75" i="31"/>
  <c r="EQ75" i="31"/>
  <c r="ER75" i="31"/>
  <c r="EU75" i="31"/>
  <c r="EW75" i="31"/>
  <c r="EX75" i="31"/>
  <c r="JB75" i="31" s="1"/>
  <c r="EZ75" i="31"/>
  <c r="FC75" i="31"/>
  <c r="FD75" i="31"/>
  <c r="FE75" i="31"/>
  <c r="FG75" i="31"/>
  <c r="FH75" i="31"/>
  <c r="FK75" i="31"/>
  <c r="FL75" i="31"/>
  <c r="FM75" i="31"/>
  <c r="FN75" i="31"/>
  <c r="FP75" i="31"/>
  <c r="FR75" i="31"/>
  <c r="FT75" i="31"/>
  <c r="FU75" i="31"/>
  <c r="FV75" i="31"/>
  <c r="FW75" i="31"/>
  <c r="KA75" i="31" s="1"/>
  <c r="FZ75" i="31"/>
  <c r="GA75" i="31"/>
  <c r="GC75" i="31"/>
  <c r="GD75" i="31"/>
  <c r="GE75" i="31"/>
  <c r="GF75" i="31"/>
  <c r="GI75" i="31"/>
  <c r="GJ75" i="31"/>
  <c r="GL75" i="31"/>
  <c r="GM75" i="31"/>
  <c r="GN75" i="31"/>
  <c r="GP75" i="31"/>
  <c r="GR75" i="31"/>
  <c r="GS75" i="31"/>
  <c r="GU75" i="31"/>
  <c r="GV75" i="31"/>
  <c r="KZ75" i="31" s="1"/>
  <c r="GX75" i="31"/>
  <c r="GY75" i="31"/>
  <c r="HA75" i="31"/>
  <c r="HB75" i="31"/>
  <c r="HD75" i="31"/>
  <c r="HF75" i="31"/>
  <c r="HG75" i="31"/>
  <c r="DF76" i="31"/>
  <c r="HJ76" i="31" s="1"/>
  <c r="DH76" i="31"/>
  <c r="DI76" i="31"/>
  <c r="DL76" i="31"/>
  <c r="DM76" i="31"/>
  <c r="DN76" i="31"/>
  <c r="DO76" i="31"/>
  <c r="DQ76" i="31"/>
  <c r="DR76" i="31"/>
  <c r="HV76" i="31" s="1"/>
  <c r="DU76" i="31"/>
  <c r="DV76" i="31"/>
  <c r="DW76" i="31"/>
  <c r="DX76" i="31"/>
  <c r="DZ76" i="31"/>
  <c r="EB76" i="31"/>
  <c r="ED76" i="31"/>
  <c r="EE76" i="31"/>
  <c r="EF76" i="31"/>
  <c r="EG76" i="31"/>
  <c r="EJ76" i="31"/>
  <c r="EK76" i="31"/>
  <c r="EM76" i="31"/>
  <c r="EN76" i="31"/>
  <c r="EO76" i="31"/>
  <c r="EP76" i="31"/>
  <c r="IT76" i="31" s="1"/>
  <c r="ES76" i="31"/>
  <c r="ET76" i="31"/>
  <c r="EV76" i="31"/>
  <c r="EW76" i="31"/>
  <c r="EX76" i="31"/>
  <c r="EZ76" i="31"/>
  <c r="FB76" i="31"/>
  <c r="FC76" i="31"/>
  <c r="FE76" i="31"/>
  <c r="FF76" i="31"/>
  <c r="FH76" i="31"/>
  <c r="FI76" i="31"/>
  <c r="FK76" i="31"/>
  <c r="FL76" i="31"/>
  <c r="FN76" i="31"/>
  <c r="FP76" i="31"/>
  <c r="JT76" i="31" s="1"/>
  <c r="FQ76" i="31"/>
  <c r="FR76" i="31"/>
  <c r="FT76" i="31"/>
  <c r="FU76" i="31"/>
  <c r="FX76" i="31"/>
  <c r="FY76" i="31"/>
  <c r="FZ76" i="31"/>
  <c r="GA76" i="31"/>
  <c r="GC76" i="31"/>
  <c r="GD76" i="31"/>
  <c r="GG76" i="31"/>
  <c r="GH76" i="31"/>
  <c r="GI76" i="31"/>
  <c r="GJ76" i="31"/>
  <c r="GL76" i="31"/>
  <c r="GN76" i="31"/>
  <c r="KR76" i="31" s="1"/>
  <c r="GP76" i="31"/>
  <c r="GQ76" i="31"/>
  <c r="GR76" i="31"/>
  <c r="GS76" i="31"/>
  <c r="GV76" i="31"/>
  <c r="GW76" i="31"/>
  <c r="GY76" i="31"/>
  <c r="GZ76" i="31"/>
  <c r="LD76" i="31" s="1"/>
  <c r="HA76" i="31"/>
  <c r="HB76" i="31"/>
  <c r="HE76" i="31"/>
  <c r="HF76" i="31"/>
  <c r="DF77" i="31"/>
  <c r="DG77" i="31"/>
  <c r="DH77" i="31"/>
  <c r="DJ77" i="31"/>
  <c r="HN77" i="31" s="1"/>
  <c r="DL77" i="31"/>
  <c r="DM77" i="31"/>
  <c r="DO77" i="31"/>
  <c r="DP77" i="31"/>
  <c r="DR77" i="31"/>
  <c r="DS77" i="31"/>
  <c r="DU77" i="31"/>
  <c r="DV77" i="31"/>
  <c r="DX77" i="31"/>
  <c r="DZ77" i="31"/>
  <c r="EA77" i="31"/>
  <c r="EB77" i="31"/>
  <c r="ED77" i="31"/>
  <c r="EE77" i="31"/>
  <c r="EH77" i="31"/>
  <c r="EI77" i="31"/>
  <c r="IM77" i="31" s="1"/>
  <c r="EJ77" i="31"/>
  <c r="EK77" i="31"/>
  <c r="EM77" i="31"/>
  <c r="EN77" i="31"/>
  <c r="EP77" i="31"/>
  <c r="EQ77" i="31"/>
  <c r="ER77" i="31"/>
  <c r="ES77" i="31"/>
  <c r="IW77" i="31" s="1"/>
  <c r="EU77" i="31"/>
  <c r="EV77" i="31"/>
  <c r="EX77" i="31"/>
  <c r="EY77" i="31"/>
  <c r="EZ77" i="31"/>
  <c r="FA77" i="31"/>
  <c r="FC77" i="31"/>
  <c r="FD77" i="31"/>
  <c r="JH77" i="31" s="1"/>
  <c r="FF77" i="31"/>
  <c r="FG77" i="31"/>
  <c r="FH77" i="31"/>
  <c r="FI77" i="31"/>
  <c r="FK77" i="31"/>
  <c r="FL77" i="31"/>
  <c r="FN77" i="31"/>
  <c r="FO77" i="31"/>
  <c r="JS77" i="31" s="1"/>
  <c r="FP77" i="31"/>
  <c r="FQ77" i="31"/>
  <c r="FS77" i="31"/>
  <c r="FT77" i="31"/>
  <c r="FV77" i="31"/>
  <c r="FW77" i="31"/>
  <c r="FX77" i="31"/>
  <c r="FY77" i="31"/>
  <c r="KC77" i="31" s="1"/>
  <c r="GA77" i="31"/>
  <c r="GB77" i="31"/>
  <c r="GD77" i="31"/>
  <c r="GE77" i="31"/>
  <c r="GF77" i="31"/>
  <c r="GG77" i="31"/>
  <c r="GI77" i="31"/>
  <c r="GJ77" i="31"/>
  <c r="KN77" i="31" s="1"/>
  <c r="GL77" i="31"/>
  <c r="GM77" i="31"/>
  <c r="GN77" i="31"/>
  <c r="GO77" i="31"/>
  <c r="GQ77" i="31"/>
  <c r="GR77" i="31"/>
  <c r="GT77" i="31"/>
  <c r="GU77" i="31"/>
  <c r="KY77" i="31" s="1"/>
  <c r="GV77" i="31"/>
  <c r="GW77" i="31"/>
  <c r="GY77" i="31"/>
  <c r="GZ77" i="31"/>
  <c r="HB77" i="31"/>
  <c r="HC77" i="31"/>
  <c r="HD77" i="31"/>
  <c r="HE77" i="31"/>
  <c r="LI77" i="31" s="1"/>
  <c r="HG77" i="31"/>
  <c r="DF78" i="31"/>
  <c r="DH78" i="31"/>
  <c r="DI78" i="31"/>
  <c r="DJ78" i="31"/>
  <c r="DK78" i="31"/>
  <c r="DM78" i="31"/>
  <c r="DN78" i="31"/>
  <c r="HR78" i="31" s="1"/>
  <c r="DP78" i="31"/>
  <c r="DQ78" i="31"/>
  <c r="DR78" i="31"/>
  <c r="DS78" i="31"/>
  <c r="DU78" i="31"/>
  <c r="DV78" i="31"/>
  <c r="DX78" i="31"/>
  <c r="DY78" i="31"/>
  <c r="IC78" i="31" s="1"/>
  <c r="DZ78" i="31"/>
  <c r="EA78" i="31"/>
  <c r="EC78" i="31"/>
  <c r="ED78" i="31"/>
  <c r="EF78" i="31"/>
  <c r="EG78" i="31"/>
  <c r="EH78" i="31"/>
  <c r="EI78" i="31"/>
  <c r="IM78" i="31" s="1"/>
  <c r="EK78" i="31"/>
  <c r="EL78" i="31"/>
  <c r="EN78" i="31"/>
  <c r="EO78" i="31"/>
  <c r="EP78" i="31"/>
  <c r="EQ78" i="31"/>
  <c r="ES78" i="31"/>
  <c r="ET78" i="31"/>
  <c r="IX78" i="31" s="1"/>
  <c r="EV78" i="31"/>
  <c r="EW78" i="31"/>
  <c r="EX78" i="31"/>
  <c r="EY78" i="31"/>
  <c r="FA78" i="31"/>
  <c r="FB78" i="31"/>
  <c r="FD78" i="31"/>
  <c r="FE78" i="31"/>
  <c r="JI78" i="31" s="1"/>
  <c r="FF78" i="31"/>
  <c r="FG78" i="31"/>
  <c r="FI78" i="31"/>
  <c r="FJ78" i="31"/>
  <c r="FL78" i="31"/>
  <c r="FM78" i="31"/>
  <c r="FN78" i="31"/>
  <c r="FO78" i="31"/>
  <c r="JS78" i="31" s="1"/>
  <c r="FQ78" i="31"/>
  <c r="FR78" i="31"/>
  <c r="FT78" i="31"/>
  <c r="FU78" i="31"/>
  <c r="FV78" i="31"/>
  <c r="FW78" i="31"/>
  <c r="FY78" i="31"/>
  <c r="FZ78" i="31"/>
  <c r="KD78" i="31" s="1"/>
  <c r="GB78" i="31"/>
  <c r="GC78" i="31"/>
  <c r="GD78" i="31"/>
  <c r="GE78" i="31"/>
  <c r="GG78" i="31"/>
  <c r="GH78" i="31"/>
  <c r="GJ78" i="31"/>
  <c r="GK78" i="31"/>
  <c r="KO78" i="31" s="1"/>
  <c r="GL78" i="31"/>
  <c r="GM78" i="31"/>
  <c r="GO78" i="31"/>
  <c r="GP78" i="31"/>
  <c r="GR78" i="31"/>
  <c r="GS78" i="31"/>
  <c r="GT78" i="31"/>
  <c r="GU78" i="31"/>
  <c r="KY78" i="31" s="1"/>
  <c r="GW78" i="31"/>
  <c r="GX78" i="31"/>
  <c r="GZ78" i="31"/>
  <c r="HA78" i="31"/>
  <c r="HB78" i="31"/>
  <c r="HC78" i="31"/>
  <c r="HE78" i="31"/>
  <c r="HF78" i="31"/>
  <c r="LJ78" i="31" s="1"/>
  <c r="DF79" i="31"/>
  <c r="DG79" i="31"/>
  <c r="DH79" i="31"/>
  <c r="DI79" i="31"/>
  <c r="DK79" i="31"/>
  <c r="DL79" i="31"/>
  <c r="DN79" i="31"/>
  <c r="DO79" i="31"/>
  <c r="HS79" i="31" s="1"/>
  <c r="DP79" i="31"/>
  <c r="DQ79" i="31"/>
  <c r="DS79" i="31"/>
  <c r="DT79" i="31"/>
  <c r="DV79" i="31"/>
  <c r="DW79" i="31"/>
  <c r="DX79" i="31"/>
  <c r="DY79" i="31"/>
  <c r="IC79" i="31" s="1"/>
  <c r="EA79" i="31"/>
  <c r="EB79" i="31"/>
  <c r="ED79" i="31"/>
  <c r="EE79" i="31"/>
  <c r="EF79" i="31"/>
  <c r="EG79" i="31"/>
  <c r="EI79" i="31"/>
  <c r="EJ79" i="31"/>
  <c r="EL79" i="31"/>
  <c r="EM79" i="31"/>
  <c r="EN79" i="31"/>
  <c r="EO79" i="31"/>
  <c r="EQ79" i="31"/>
  <c r="ER79" i="31"/>
  <c r="ET79" i="31"/>
  <c r="EU79" i="31"/>
  <c r="IY79" i="31" s="1"/>
  <c r="EV79" i="31"/>
  <c r="EW79" i="31"/>
  <c r="EY79" i="31"/>
  <c r="EZ79" i="31"/>
  <c r="FB79" i="31"/>
  <c r="FC79" i="31"/>
  <c r="FD79" i="31"/>
  <c r="FE79" i="31"/>
  <c r="JI79" i="31" s="1"/>
  <c r="FG79" i="31"/>
  <c r="FH79" i="31"/>
  <c r="FJ79" i="31"/>
  <c r="FK79" i="31"/>
  <c r="FL79" i="31"/>
  <c r="FM79" i="31"/>
  <c r="FO79" i="31"/>
  <c r="FP79" i="31"/>
  <c r="FR79" i="31"/>
  <c r="FS79" i="31"/>
  <c r="FT79" i="31"/>
  <c r="FU79" i="31"/>
  <c r="FW79" i="31"/>
  <c r="FX79" i="31"/>
  <c r="FZ79" i="31"/>
  <c r="GA79" i="31"/>
  <c r="KE79" i="31" s="1"/>
  <c r="GB79" i="31"/>
  <c r="GC79" i="31"/>
  <c r="GE79" i="31"/>
  <c r="GF79" i="31"/>
  <c r="GH79" i="31"/>
  <c r="GI79" i="31"/>
  <c r="GJ79" i="31"/>
  <c r="GK79" i="31"/>
  <c r="KO79" i="31" s="1"/>
  <c r="GM79" i="31"/>
  <c r="GN79" i="31"/>
  <c r="GP79" i="31"/>
  <c r="GQ79" i="31"/>
  <c r="GR79" i="31"/>
  <c r="GS79" i="31"/>
  <c r="GU79" i="31"/>
  <c r="GV79" i="31"/>
  <c r="GX79" i="31"/>
  <c r="GY79" i="31"/>
  <c r="GZ79" i="31"/>
  <c r="HA79" i="31"/>
  <c r="HC79" i="31"/>
  <c r="HD79" i="31"/>
  <c r="HF79" i="31"/>
  <c r="HG79" i="31"/>
  <c r="LK79" i="31" s="1"/>
  <c r="DF80" i="31"/>
  <c r="DG80" i="31"/>
  <c r="DI80" i="31"/>
  <c r="DJ80" i="31"/>
  <c r="DL80" i="31"/>
  <c r="DM80" i="31"/>
  <c r="DN80" i="31"/>
  <c r="DO80" i="31"/>
  <c r="HS80" i="31" s="1"/>
  <c r="DQ80" i="31"/>
  <c r="DR80" i="31"/>
  <c r="DT80" i="31"/>
  <c r="DU80" i="31"/>
  <c r="DV80" i="31"/>
  <c r="DW80" i="31"/>
  <c r="DY80" i="31"/>
  <c r="DZ80" i="31"/>
  <c r="ID80" i="31" s="1"/>
  <c r="EB80" i="31"/>
  <c r="EC80" i="31"/>
  <c r="ED80" i="31"/>
  <c r="EE80" i="31"/>
  <c r="EG80" i="31"/>
  <c r="EH80" i="31"/>
  <c r="EJ80" i="31"/>
  <c r="EK80" i="31"/>
  <c r="IO80" i="31" s="1"/>
  <c r="EL80" i="31"/>
  <c r="EM80" i="31"/>
  <c r="EO80" i="31"/>
  <c r="EP80" i="31"/>
  <c r="ER80" i="31"/>
  <c r="ES80" i="31"/>
  <c r="ET80" i="31"/>
  <c r="EU80" i="31"/>
  <c r="IY80" i="31" s="1"/>
  <c r="EW80" i="31"/>
  <c r="EX80" i="31"/>
  <c r="EZ80" i="31"/>
  <c r="FA80" i="31"/>
  <c r="FB80" i="31"/>
  <c r="FC80" i="31"/>
  <c r="FE80" i="31"/>
  <c r="FF80" i="31"/>
  <c r="JJ80" i="31" s="1"/>
  <c r="FH80" i="31"/>
  <c r="FI80" i="31"/>
  <c r="FJ80" i="31"/>
  <c r="FK80" i="31"/>
  <c r="FM80" i="31"/>
  <c r="FN80" i="31"/>
  <c r="FP80" i="31"/>
  <c r="FQ80" i="31"/>
  <c r="JU80" i="31" s="1"/>
  <c r="FR80" i="31"/>
  <c r="FS80" i="31"/>
  <c r="FU80" i="31"/>
  <c r="FV80" i="31"/>
  <c r="FX80" i="31"/>
  <c r="FY80" i="31"/>
  <c r="FZ80" i="31"/>
  <c r="GA80" i="31"/>
  <c r="KE80" i="31" s="1"/>
  <c r="GC80" i="31"/>
  <c r="GD80" i="31"/>
  <c r="GF80" i="31"/>
  <c r="GG80" i="31"/>
  <c r="GH80" i="31"/>
  <c r="GI80" i="31"/>
  <c r="GK80" i="31"/>
  <c r="GL80" i="31"/>
  <c r="KP80" i="31" s="1"/>
  <c r="GN80" i="31"/>
  <c r="GO80" i="31"/>
  <c r="GP80" i="31"/>
  <c r="GQ80" i="31"/>
  <c r="GS80" i="31"/>
  <c r="GT80" i="31"/>
  <c r="GV80" i="31"/>
  <c r="GW80" i="31"/>
  <c r="LA80" i="31" s="1"/>
  <c r="GX80" i="31"/>
  <c r="GY80" i="31"/>
  <c r="HA80" i="31"/>
  <c r="HB80" i="31"/>
  <c r="HD80" i="31"/>
  <c r="HE80" i="31"/>
  <c r="HF80" i="31"/>
  <c r="HG80" i="31"/>
  <c r="LK80" i="31" s="1"/>
  <c r="DG81" i="31"/>
  <c r="DH81" i="31"/>
  <c r="DJ81" i="31"/>
  <c r="DK81" i="31"/>
  <c r="DL81" i="31"/>
  <c r="DM81" i="31"/>
  <c r="DO81" i="31"/>
  <c r="DP81" i="31"/>
  <c r="HT81" i="31" s="1"/>
  <c r="DR81" i="31"/>
  <c r="DS81" i="31"/>
  <c r="DT81" i="31"/>
  <c r="DU81" i="31"/>
  <c r="DW81" i="31"/>
  <c r="DX81" i="31"/>
  <c r="DZ81" i="31"/>
  <c r="EA81" i="31"/>
  <c r="IE81" i="31" s="1"/>
  <c r="EB81" i="31"/>
  <c r="EC81" i="31"/>
  <c r="EE81" i="31"/>
  <c r="EF81" i="31"/>
  <c r="EH81" i="31"/>
  <c r="EI81" i="31"/>
  <c r="EJ81" i="31"/>
  <c r="EK81" i="31"/>
  <c r="IO81" i="31" s="1"/>
  <c r="EM81" i="31"/>
  <c r="EN81" i="31"/>
  <c r="EP81" i="31"/>
  <c r="EQ81" i="31"/>
  <c r="ER81" i="31"/>
  <c r="ES81" i="31"/>
  <c r="EU81" i="31"/>
  <c r="EV81" i="31"/>
  <c r="IZ81" i="31" s="1"/>
  <c r="EX81" i="31"/>
  <c r="EY81" i="31"/>
  <c r="EZ81" i="31"/>
  <c r="FA81" i="31"/>
  <c r="FC81" i="31"/>
  <c r="FD81" i="31"/>
  <c r="FF81" i="31"/>
  <c r="FG81" i="31"/>
  <c r="JK81" i="31" s="1"/>
  <c r="FH81" i="31"/>
  <c r="FI81" i="31"/>
  <c r="FK81" i="31"/>
  <c r="FL81" i="31"/>
  <c r="FN81" i="31"/>
  <c r="FO81" i="31"/>
  <c r="FP81" i="31"/>
  <c r="FQ81" i="31"/>
  <c r="JU81" i="31" s="1"/>
  <c r="FS81" i="31"/>
  <c r="FT81" i="31"/>
  <c r="FV81" i="31"/>
  <c r="FW81" i="31"/>
  <c r="FX81" i="31"/>
  <c r="FY81" i="31"/>
  <c r="GA81" i="31"/>
  <c r="GB81" i="31"/>
  <c r="KF81" i="31" s="1"/>
  <c r="GD81" i="31"/>
  <c r="GE81" i="31"/>
  <c r="GF81" i="31"/>
  <c r="GG81" i="31"/>
  <c r="GI81" i="31"/>
  <c r="GJ81" i="31"/>
  <c r="GL81" i="31"/>
  <c r="GM81" i="31"/>
  <c r="KQ81" i="31" s="1"/>
  <c r="GN81" i="31"/>
  <c r="GO81" i="31"/>
  <c r="GQ81" i="31"/>
  <c r="GR81" i="31"/>
  <c r="GT81" i="31"/>
  <c r="GU81" i="31"/>
  <c r="GV81" i="31"/>
  <c r="GW81" i="31"/>
  <c r="LA81" i="31" s="1"/>
  <c r="GY81" i="31"/>
  <c r="GZ81" i="31"/>
  <c r="HB81" i="31"/>
  <c r="HC81" i="31"/>
  <c r="HD81" i="31"/>
  <c r="HE81" i="31"/>
  <c r="HG81" i="31"/>
  <c r="DF82" i="31"/>
  <c r="HJ82" i="31" s="1"/>
  <c r="DH82" i="31"/>
  <c r="DI82" i="31"/>
  <c r="DJ82" i="31"/>
  <c r="DK82" i="31"/>
  <c r="DM82" i="31"/>
  <c r="DN82" i="31"/>
  <c r="DP82" i="31"/>
  <c r="DQ82" i="31"/>
  <c r="DR82" i="31"/>
  <c r="DS82" i="31"/>
  <c r="DU82" i="31"/>
  <c r="DV82" i="31"/>
  <c r="DX82" i="31"/>
  <c r="DY82" i="31"/>
  <c r="DZ82" i="31"/>
  <c r="EA82" i="31"/>
  <c r="IE82" i="31" s="1"/>
  <c r="EC82" i="31"/>
  <c r="ED82" i="31"/>
  <c r="EF82" i="31"/>
  <c r="EG82" i="31"/>
  <c r="EH82" i="31"/>
  <c r="EI82" i="31"/>
  <c r="EK82" i="31"/>
  <c r="EL82" i="31"/>
  <c r="IP82" i="31" s="1"/>
  <c r="EN82" i="31"/>
  <c r="EO82" i="31"/>
  <c r="EP82" i="31"/>
  <c r="EQ82" i="31"/>
  <c r="ES82" i="31"/>
  <c r="ET82" i="31"/>
  <c r="EV82" i="31"/>
  <c r="EW82" i="31"/>
  <c r="EX82" i="31"/>
  <c r="EY82" i="31"/>
  <c r="FA82" i="31"/>
  <c r="FB82" i="31"/>
  <c r="FD82" i="31"/>
  <c r="FE82" i="31"/>
  <c r="FF82" i="31"/>
  <c r="FG82" i="31"/>
  <c r="JK82" i="31" s="1"/>
  <c r="FI82" i="31"/>
  <c r="FJ82" i="31"/>
  <c r="FL82" i="31"/>
  <c r="FM82" i="31"/>
  <c r="FN82" i="31"/>
  <c r="FO82" i="31"/>
  <c r="FQ82" i="31"/>
  <c r="FR82" i="31"/>
  <c r="JV82" i="31" s="1"/>
  <c r="FT82" i="31"/>
  <c r="FU82" i="31"/>
  <c r="FV82" i="31"/>
  <c r="FW82" i="31"/>
  <c r="FY82" i="31"/>
  <c r="FZ82" i="31"/>
  <c r="GB82" i="31"/>
  <c r="GC82" i="31"/>
  <c r="GD82" i="31"/>
  <c r="GE82" i="31"/>
  <c r="GG82" i="31"/>
  <c r="GH82" i="31"/>
  <c r="GJ82" i="31"/>
  <c r="GK82" i="31"/>
  <c r="GL82" i="31"/>
  <c r="GM82" i="31"/>
  <c r="KQ82" i="31" s="1"/>
  <c r="GO82" i="31"/>
  <c r="GP82" i="31"/>
  <c r="GR82" i="31"/>
  <c r="GS82" i="31"/>
  <c r="GT82" i="31"/>
  <c r="GU82" i="31"/>
  <c r="GW82" i="31"/>
  <c r="GX82" i="31"/>
  <c r="LB82" i="31" s="1"/>
  <c r="GZ82" i="31"/>
  <c r="HA82" i="31"/>
  <c r="HB82" i="31"/>
  <c r="HC82" i="31"/>
  <c r="HE82" i="31"/>
  <c r="HF82" i="31"/>
  <c r="DF83" i="31"/>
  <c r="DG83" i="31"/>
  <c r="HK83" i="31" s="1"/>
  <c r="DH83" i="31"/>
  <c r="DI83" i="31"/>
  <c r="DK83" i="31"/>
  <c r="DL83" i="31"/>
  <c r="DN83" i="31"/>
  <c r="DO83" i="31"/>
  <c r="DP83" i="31"/>
  <c r="DQ83" i="31"/>
  <c r="HU83" i="31" s="1"/>
  <c r="DS83" i="31"/>
  <c r="DT83" i="31"/>
  <c r="DV83" i="31"/>
  <c r="DW83" i="31"/>
  <c r="DX83" i="31"/>
  <c r="DY83" i="31"/>
  <c r="EA83" i="31"/>
  <c r="EB83" i="31"/>
  <c r="IF83" i="31" s="1"/>
  <c r="ED83" i="31"/>
  <c r="EE83" i="31"/>
  <c r="EF83" i="31"/>
  <c r="EG83" i="31"/>
  <c r="EI83" i="31"/>
  <c r="EJ83" i="31"/>
  <c r="EL83" i="31"/>
  <c r="EM83" i="31"/>
  <c r="IQ83" i="31" s="1"/>
  <c r="EN83" i="31"/>
  <c r="EO83" i="31"/>
  <c r="EQ83" i="31"/>
  <c r="ER83" i="31"/>
  <c r="ET83" i="31"/>
  <c r="EU83" i="31"/>
  <c r="EV83" i="31"/>
  <c r="EW83" i="31"/>
  <c r="JA83" i="31" s="1"/>
  <c r="EY83" i="31"/>
  <c r="EZ83" i="31"/>
  <c r="FB83" i="31"/>
  <c r="FC83" i="31"/>
  <c r="FD83" i="31"/>
  <c r="FE83" i="31"/>
  <c r="FG83" i="31"/>
  <c r="FH83" i="31"/>
  <c r="JL83" i="31" s="1"/>
  <c r="FJ83" i="31"/>
  <c r="FK83" i="31"/>
  <c r="FL83" i="31"/>
  <c r="FM83" i="31"/>
  <c r="FO83" i="31"/>
  <c r="FP83" i="31"/>
  <c r="FR83" i="31"/>
  <c r="FS83" i="31"/>
  <c r="JW83" i="31" s="1"/>
  <c r="FT83" i="31"/>
  <c r="FU83" i="31"/>
  <c r="FW83" i="31"/>
  <c r="FX83" i="31"/>
  <c r="FZ83" i="31"/>
  <c r="GA83" i="31"/>
  <c r="GB83" i="31"/>
  <c r="GC83" i="31"/>
  <c r="KG83" i="31" s="1"/>
  <c r="GE83" i="31"/>
  <c r="GF83" i="31"/>
  <c r="GH83" i="31"/>
  <c r="GI83" i="31"/>
  <c r="GJ83" i="31"/>
  <c r="GK83" i="31"/>
  <c r="GM83" i="31"/>
  <c r="GN83" i="31"/>
  <c r="KR83" i="31" s="1"/>
  <c r="GP83" i="31"/>
  <c r="GQ83" i="31"/>
  <c r="GR83" i="31"/>
  <c r="GS83" i="31"/>
  <c r="GU83" i="31"/>
  <c r="GV83" i="31"/>
  <c r="GX83" i="31"/>
  <c r="GY83" i="31"/>
  <c r="LC83" i="31" s="1"/>
  <c r="GZ83" i="31"/>
  <c r="HA83" i="31"/>
  <c r="HC83" i="31"/>
  <c r="HD83" i="31"/>
  <c r="HF83" i="31"/>
  <c r="HG83" i="31"/>
  <c r="DF84" i="31"/>
  <c r="DG84" i="31"/>
  <c r="DI84" i="31"/>
  <c r="DJ84" i="31"/>
  <c r="DL84" i="31"/>
  <c r="DM84" i="31"/>
  <c r="DN84" i="31"/>
  <c r="DO84" i="31"/>
  <c r="DQ84" i="31"/>
  <c r="DR84" i="31"/>
  <c r="HV84" i="31" s="1"/>
  <c r="DT84" i="31"/>
  <c r="DU84" i="31"/>
  <c r="DV84" i="31"/>
  <c r="DW84" i="31"/>
  <c r="DY84" i="31"/>
  <c r="DZ84" i="31"/>
  <c r="EB84" i="31"/>
  <c r="EC84" i="31"/>
  <c r="IG84" i="31" s="1"/>
  <c r="ED84" i="31"/>
  <c r="EE84" i="31"/>
  <c r="EG84" i="31"/>
  <c r="EH84" i="31"/>
  <c r="EJ84" i="31"/>
  <c r="EK84" i="31"/>
  <c r="EL84" i="31"/>
  <c r="EM84" i="31"/>
  <c r="EO84" i="31"/>
  <c r="EP84" i="31"/>
  <c r="ER84" i="31"/>
  <c r="ES84" i="31"/>
  <c r="ET84" i="31"/>
  <c r="EU84" i="31"/>
  <c r="EW84" i="31"/>
  <c r="EX84" i="31"/>
  <c r="JB84" i="31" s="1"/>
  <c r="EZ84" i="31"/>
  <c r="FA84" i="31"/>
  <c r="FB84" i="31"/>
  <c r="FC84" i="31"/>
  <c r="FE84" i="31"/>
  <c r="FF84" i="31"/>
  <c r="FH84" i="31"/>
  <c r="FI84" i="31"/>
  <c r="JM84" i="31" s="1"/>
  <c r="FJ84" i="31"/>
  <c r="FK84" i="31"/>
  <c r="FM84" i="31"/>
  <c r="FN84" i="31"/>
  <c r="FP84" i="31"/>
  <c r="FQ84" i="31"/>
  <c r="FR84" i="31"/>
  <c r="FS84" i="31"/>
  <c r="FU84" i="31"/>
  <c r="FV84" i="31"/>
  <c r="FX84" i="31"/>
  <c r="FY84" i="31"/>
  <c r="FZ84" i="31"/>
  <c r="GA84" i="31"/>
  <c r="GC84" i="31"/>
  <c r="GD84" i="31"/>
  <c r="KH84" i="31" s="1"/>
  <c r="GF84" i="31"/>
  <c r="GG84" i="31"/>
  <c r="GH84" i="31"/>
  <c r="GI84" i="31"/>
  <c r="GK84" i="31"/>
  <c r="GL84" i="31"/>
  <c r="GN84" i="31"/>
  <c r="GO84" i="31"/>
  <c r="KS84" i="31" s="1"/>
  <c r="GP84" i="31"/>
  <c r="GQ84" i="31"/>
  <c r="GS84" i="31"/>
  <c r="GT84" i="31"/>
  <c r="GV84" i="31"/>
  <c r="GW84" i="31"/>
  <c r="GX84" i="31"/>
  <c r="GY84" i="31"/>
  <c r="HA84" i="31"/>
  <c r="HB84" i="31"/>
  <c r="HD84" i="31"/>
  <c r="HE84" i="31"/>
  <c r="HF84" i="31"/>
  <c r="HG84" i="31"/>
  <c r="DG85" i="31"/>
  <c r="DH85" i="31"/>
  <c r="HL85" i="31" s="1"/>
  <c r="DJ85" i="31"/>
  <c r="DK85" i="31"/>
  <c r="DL85" i="31"/>
  <c r="DM85" i="31"/>
  <c r="DO85" i="31"/>
  <c r="DP85" i="31"/>
  <c r="DR85" i="31"/>
  <c r="DS85" i="31"/>
  <c r="HW85" i="31" s="1"/>
  <c r="DT85" i="31"/>
  <c r="DU85" i="31"/>
  <c r="DW85" i="31"/>
  <c r="DX85" i="31"/>
  <c r="DZ85" i="31"/>
  <c r="EA85" i="31"/>
  <c r="EB85" i="31"/>
  <c r="EC85" i="31"/>
  <c r="IG85" i="31" s="1"/>
  <c r="EE85" i="31"/>
  <c r="EF85" i="31"/>
  <c r="EH85" i="31"/>
  <c r="EI85" i="31"/>
  <c r="EJ85" i="31"/>
  <c r="EK85" i="31"/>
  <c r="EM85" i="31"/>
  <c r="EN85" i="31"/>
  <c r="IR85" i="31" s="1"/>
  <c r="EP85" i="31"/>
  <c r="EQ85" i="31"/>
  <c r="ER85" i="31"/>
  <c r="ES85" i="31"/>
  <c r="EU85" i="31"/>
  <c r="EV85" i="31"/>
  <c r="EX85" i="31"/>
  <c r="EY85" i="31"/>
  <c r="JC85" i="31" s="1"/>
  <c r="EZ85" i="31"/>
  <c r="FA85" i="31"/>
  <c r="FC85" i="31"/>
  <c r="FD85" i="31"/>
  <c r="FF85" i="31"/>
  <c r="FG85" i="31"/>
  <c r="FH85" i="31"/>
  <c r="FI85" i="31"/>
  <c r="JM85" i="31" s="1"/>
  <c r="FK85" i="31"/>
  <c r="FL85" i="31"/>
  <c r="FN85" i="31"/>
  <c r="FO85" i="31"/>
  <c r="FP85" i="31"/>
  <c r="FQ85" i="31"/>
  <c r="FS85" i="31"/>
  <c r="FT85" i="31"/>
  <c r="JX85" i="31" s="1"/>
  <c r="FV85" i="31"/>
  <c r="FW85" i="31"/>
  <c r="FX85" i="31"/>
  <c r="FY85" i="31"/>
  <c r="GA85" i="31"/>
  <c r="GB85" i="31"/>
  <c r="GD85" i="31"/>
  <c r="GE85" i="31"/>
  <c r="KI85" i="31" s="1"/>
  <c r="GF85" i="31"/>
  <c r="GG85" i="31"/>
  <c r="GI85" i="31"/>
  <c r="GJ85" i="31"/>
  <c r="GL85" i="31"/>
  <c r="GM85" i="31"/>
  <c r="GN85" i="31"/>
  <c r="GO85" i="31"/>
  <c r="KS85" i="31" s="1"/>
  <c r="GQ85" i="31"/>
  <c r="GR85" i="31"/>
  <c r="GT85" i="31"/>
  <c r="GU85" i="31"/>
  <c r="GV85" i="31"/>
  <c r="GW85" i="31"/>
  <c r="GY85" i="31"/>
  <c r="GZ85" i="31"/>
  <c r="LD85" i="31" s="1"/>
  <c r="HB85" i="31"/>
  <c r="HC85" i="31"/>
  <c r="HD85" i="31"/>
  <c r="HE85" i="31"/>
  <c r="HG85" i="31"/>
  <c r="DF86" i="31"/>
  <c r="DH86" i="31"/>
  <c r="DI86" i="31"/>
  <c r="HM86" i="31" s="1"/>
  <c r="DJ86" i="31"/>
  <c r="DK86" i="31"/>
  <c r="DM86" i="31"/>
  <c r="DN86" i="31"/>
  <c r="DP86" i="31"/>
  <c r="DQ86" i="31"/>
  <c r="DR86" i="31"/>
  <c r="DS86" i="31"/>
  <c r="HW86" i="31" s="1"/>
  <c r="DU86" i="31"/>
  <c r="DV86" i="31"/>
  <c r="DX86" i="31"/>
  <c r="DY86" i="31"/>
  <c r="DZ86" i="31"/>
  <c r="EA86" i="31"/>
  <c r="EC86" i="31"/>
  <c r="ED86" i="31"/>
  <c r="IH86" i="31" s="1"/>
  <c r="EF86" i="31"/>
  <c r="EG86" i="31"/>
  <c r="EH86" i="31"/>
  <c r="EI86" i="31"/>
  <c r="EK86" i="31"/>
  <c r="EL86" i="31"/>
  <c r="EN86" i="31"/>
  <c r="EO86" i="31"/>
  <c r="IS86" i="31" s="1"/>
  <c r="EP86" i="31"/>
  <c r="EQ86" i="31"/>
  <c r="ES86" i="31"/>
  <c r="ET86" i="31"/>
  <c r="EV86" i="31"/>
  <c r="EW86" i="31"/>
  <c r="EX86" i="31"/>
  <c r="EY86" i="31"/>
  <c r="JC86" i="31" s="1"/>
  <c r="FA86" i="31"/>
  <c r="FB86" i="31"/>
  <c r="FD86" i="31"/>
  <c r="FE86" i="31"/>
  <c r="FF86" i="31"/>
  <c r="FG86" i="31"/>
  <c r="FI86" i="31"/>
  <c r="FJ86" i="31"/>
  <c r="JN86" i="31" s="1"/>
  <c r="FL86" i="31"/>
  <c r="FM86" i="31"/>
  <c r="FN86" i="31"/>
  <c r="FO86" i="31"/>
  <c r="FQ86" i="31"/>
  <c r="FR86" i="31"/>
  <c r="FT86" i="31"/>
  <c r="FU86" i="31"/>
  <c r="JY86" i="31" s="1"/>
  <c r="FV86" i="31"/>
  <c r="FW86" i="31"/>
  <c r="FY86" i="31"/>
  <c r="FZ86" i="31"/>
  <c r="GB86" i="31"/>
  <c r="GC86" i="31"/>
  <c r="GD86" i="31"/>
  <c r="GE86" i="31"/>
  <c r="KI86" i="31" s="1"/>
  <c r="GG86" i="31"/>
  <c r="GH86" i="31"/>
  <c r="GJ86" i="31"/>
  <c r="GK86" i="31"/>
  <c r="GL86" i="31"/>
  <c r="GM86" i="31"/>
  <c r="GO86" i="31"/>
  <c r="GP86" i="31"/>
  <c r="KT86" i="31" s="1"/>
  <c r="GR86" i="31"/>
  <c r="GS86" i="31"/>
  <c r="GT86" i="31"/>
  <c r="GU86" i="31"/>
  <c r="GW86" i="31"/>
  <c r="GX86" i="31"/>
  <c r="GZ86" i="31"/>
  <c r="HA86" i="31"/>
  <c r="LE86" i="31" s="1"/>
  <c r="HB86" i="31"/>
  <c r="HC86" i="31"/>
  <c r="HE86" i="31"/>
  <c r="HF86" i="31"/>
  <c r="DF87" i="31"/>
  <c r="DG87" i="31"/>
  <c r="DH87" i="31"/>
  <c r="DI87" i="31"/>
  <c r="HM87" i="31" s="1"/>
  <c r="DK87" i="31"/>
  <c r="DL87" i="31"/>
  <c r="DN87" i="31"/>
  <c r="DO87" i="31"/>
  <c r="DP87" i="31"/>
  <c r="DQ87" i="31"/>
  <c r="DS87" i="31"/>
  <c r="DT87" i="31"/>
  <c r="DV87" i="31"/>
  <c r="DW87" i="31"/>
  <c r="DX87" i="31"/>
  <c r="DY87" i="31"/>
  <c r="EA87" i="31"/>
  <c r="EB87" i="31"/>
  <c r="ED87" i="31"/>
  <c r="EE87" i="31"/>
  <c r="II87" i="31" s="1"/>
  <c r="EF87" i="31"/>
  <c r="EG87" i="31"/>
  <c r="EI87" i="31"/>
  <c r="EJ87" i="31"/>
  <c r="EL87" i="31"/>
  <c r="EM87" i="31"/>
  <c r="EN87" i="31"/>
  <c r="EO87" i="31"/>
  <c r="IS87" i="31" s="1"/>
  <c r="EQ87" i="31"/>
  <c r="ER87" i="31"/>
  <c r="ET87" i="31"/>
  <c r="EU87" i="31"/>
  <c r="EV87" i="31"/>
  <c r="EW87" i="31"/>
  <c r="EY87" i="31"/>
  <c r="EZ87" i="31"/>
  <c r="FB87" i="31"/>
  <c r="FC87" i="31"/>
  <c r="FD87" i="31"/>
  <c r="FE87" i="31"/>
  <c r="FG87" i="31"/>
  <c r="FH87" i="31"/>
  <c r="FJ87" i="31"/>
  <c r="FK87" i="31"/>
  <c r="JO87" i="31" s="1"/>
  <c r="FL87" i="31"/>
  <c r="FM87" i="31"/>
  <c r="FO87" i="31"/>
  <c r="FP87" i="31"/>
  <c r="FR87" i="31"/>
  <c r="FS87" i="31"/>
  <c r="FT87" i="31"/>
  <c r="FU87" i="31"/>
  <c r="JY87" i="31" s="1"/>
  <c r="FW87" i="31"/>
  <c r="FX87" i="31"/>
  <c r="FZ87" i="31"/>
  <c r="GA87" i="31"/>
  <c r="GB87" i="31"/>
  <c r="GC87" i="31"/>
  <c r="GE87" i="31"/>
  <c r="GF87" i="31"/>
  <c r="GH87" i="31"/>
  <c r="GI87" i="31"/>
  <c r="GJ87" i="31"/>
  <c r="GK87" i="31"/>
  <c r="GM87" i="31"/>
  <c r="GN87" i="31"/>
  <c r="GP87" i="31"/>
  <c r="GQ87" i="31"/>
  <c r="KU87" i="31" s="1"/>
  <c r="GR87" i="31"/>
  <c r="GS87" i="31"/>
  <c r="GU87" i="31"/>
  <c r="GV87" i="31"/>
  <c r="GX87" i="31"/>
  <c r="GY87" i="31"/>
  <c r="GZ87" i="31"/>
  <c r="HA87" i="31"/>
  <c r="LE87" i="31" s="1"/>
  <c r="HC87" i="31"/>
  <c r="HD87" i="31"/>
  <c r="HF87" i="31"/>
  <c r="HG87" i="31"/>
  <c r="DF88" i="31"/>
  <c r="DG88" i="31"/>
  <c r="DI88" i="31"/>
  <c r="DJ88" i="31"/>
  <c r="HN88" i="31" s="1"/>
  <c r="DL88" i="31"/>
  <c r="DM88" i="31"/>
  <c r="DN88" i="31"/>
  <c r="DO88" i="31"/>
  <c r="DQ88" i="31"/>
  <c r="DR88" i="31"/>
  <c r="DT88" i="31"/>
  <c r="DU88" i="31"/>
  <c r="HY88" i="31" s="1"/>
  <c r="DV88" i="31"/>
  <c r="DW88" i="31"/>
  <c r="DY88" i="31"/>
  <c r="DZ88" i="31"/>
  <c r="EB88" i="31"/>
  <c r="EC88" i="31"/>
  <c r="ED88" i="31"/>
  <c r="EE88" i="31"/>
  <c r="II88" i="31" s="1"/>
  <c r="EG88" i="31"/>
  <c r="EH88" i="31"/>
  <c r="EJ88" i="31"/>
  <c r="EK88" i="31"/>
  <c r="EL88" i="31"/>
  <c r="EM88" i="31"/>
  <c r="EO88" i="31"/>
  <c r="EP88" i="31"/>
  <c r="IT88" i="31" s="1"/>
  <c r="ER88" i="31"/>
  <c r="ES88" i="31"/>
  <c r="ET88" i="31"/>
  <c r="EU88" i="31"/>
  <c r="EW88" i="31"/>
  <c r="EX88" i="31"/>
  <c r="EZ88" i="31"/>
  <c r="FA88" i="31"/>
  <c r="JE88" i="31" s="1"/>
  <c r="FB88" i="31"/>
  <c r="FC88" i="31"/>
  <c r="FE88" i="31"/>
  <c r="FF88" i="31"/>
  <c r="FH88" i="31"/>
  <c r="FI88" i="31"/>
  <c r="FJ88" i="31"/>
  <c r="FK88" i="31"/>
  <c r="JO88" i="31" s="1"/>
  <c r="FM88" i="31"/>
  <c r="FN88" i="31"/>
  <c r="FP88" i="31"/>
  <c r="FQ88" i="31"/>
  <c r="FR88" i="31"/>
  <c r="FS88" i="31"/>
  <c r="FU88" i="31"/>
  <c r="FV88" i="31"/>
  <c r="JZ88" i="31" s="1"/>
  <c r="FX88" i="31"/>
  <c r="FY88" i="31"/>
  <c r="FZ88" i="31"/>
  <c r="GA88" i="31"/>
  <c r="GC88" i="31"/>
  <c r="GD88" i="31"/>
  <c r="GF88" i="31"/>
  <c r="GG88" i="31"/>
  <c r="KK88" i="31" s="1"/>
  <c r="GH88" i="31"/>
  <c r="GI88" i="31"/>
  <c r="GK88" i="31"/>
  <c r="GL88" i="31"/>
  <c r="GN88" i="31"/>
  <c r="GO88" i="31"/>
  <c r="GP88" i="31"/>
  <c r="GQ88" i="31"/>
  <c r="KU88" i="31" s="1"/>
  <c r="GS88" i="31"/>
  <c r="GT88" i="31"/>
  <c r="GV88" i="31"/>
  <c r="GW88" i="31"/>
  <c r="GX88" i="31"/>
  <c r="GY88" i="31"/>
  <c r="HA88" i="31"/>
  <c r="HB88" i="31"/>
  <c r="LF88" i="31" s="1"/>
  <c r="HD88" i="31"/>
  <c r="HE88" i="31"/>
  <c r="HF88" i="31"/>
  <c r="HG88" i="31"/>
  <c r="DG89" i="31"/>
  <c r="DH89" i="31"/>
  <c r="DJ89" i="31"/>
  <c r="DK89" i="31"/>
  <c r="HO89" i="31" s="1"/>
  <c r="DL89" i="31"/>
  <c r="DM89" i="31"/>
  <c r="DO89" i="31"/>
  <c r="DP89" i="31"/>
  <c r="DR89" i="31"/>
  <c r="DS89" i="31"/>
  <c r="DT89" i="31"/>
  <c r="DU89" i="31"/>
  <c r="HY89" i="31" s="1"/>
  <c r="DW89" i="31"/>
  <c r="DX89" i="31"/>
  <c r="DZ89" i="31"/>
  <c r="EA89" i="31"/>
  <c r="EB89" i="31"/>
  <c r="EC89" i="31"/>
  <c r="EE89" i="31"/>
  <c r="EF89" i="31"/>
  <c r="IJ89" i="31" s="1"/>
  <c r="EH89" i="31"/>
  <c r="EI89" i="31"/>
  <c r="EJ89" i="31"/>
  <c r="EK89" i="31"/>
  <c r="EM89" i="31"/>
  <c r="EN89" i="31"/>
  <c r="EP89" i="31"/>
  <c r="EQ89" i="31"/>
  <c r="IU89" i="31" s="1"/>
  <c r="ER89" i="31"/>
  <c r="ES89" i="31"/>
  <c r="EU89" i="31"/>
  <c r="EV89" i="31"/>
  <c r="EX89" i="31"/>
  <c r="EY89" i="31"/>
  <c r="EZ89" i="31"/>
  <c r="FA89" i="31"/>
  <c r="JE89" i="31" s="1"/>
  <c r="FC89" i="31"/>
  <c r="FD89" i="31"/>
  <c r="FF89" i="31"/>
  <c r="FG89" i="31"/>
  <c r="FH89" i="31"/>
  <c r="FI89" i="31"/>
  <c r="FK89" i="31"/>
  <c r="FL89" i="31"/>
  <c r="JP89" i="31" s="1"/>
  <c r="FN89" i="31"/>
  <c r="FO89" i="31"/>
  <c r="FP89" i="31"/>
  <c r="FQ89" i="31"/>
  <c r="FS89" i="31"/>
  <c r="FT89" i="31"/>
  <c r="FV89" i="31"/>
  <c r="FW89" i="31"/>
  <c r="KA89" i="31" s="1"/>
  <c r="FX89" i="31"/>
  <c r="FY89" i="31"/>
  <c r="GA89" i="31"/>
  <c r="GB89" i="31"/>
  <c r="GD89" i="31"/>
  <c r="GE89" i="31"/>
  <c r="GF89" i="31"/>
  <c r="GG89" i="31"/>
  <c r="KK89" i="31" s="1"/>
  <c r="GI89" i="31"/>
  <c r="GJ89" i="31"/>
  <c r="GL89" i="31"/>
  <c r="GM89" i="31"/>
  <c r="GN89" i="31"/>
  <c r="GO89" i="31"/>
  <c r="GQ89" i="31"/>
  <c r="GR89" i="31"/>
  <c r="KV89" i="31" s="1"/>
  <c r="GT89" i="31"/>
  <c r="GU89" i="31"/>
  <c r="GV89" i="31"/>
  <c r="GW89" i="31"/>
  <c r="GY89" i="31"/>
  <c r="GZ89" i="31"/>
  <c r="HB89" i="31"/>
  <c r="HC89" i="31"/>
  <c r="LG89" i="31" s="1"/>
  <c r="HD89" i="31"/>
  <c r="HE89" i="31"/>
  <c r="HG89" i="31"/>
  <c r="DF90" i="31"/>
  <c r="DH90" i="31"/>
  <c r="DI90" i="31"/>
  <c r="DJ90" i="31"/>
  <c r="DK90" i="31"/>
  <c r="HO90" i="31" s="1"/>
  <c r="DM90" i="31"/>
  <c r="DN90" i="31"/>
  <c r="DP90" i="31"/>
  <c r="DQ90" i="31"/>
  <c r="DR90" i="31"/>
  <c r="DS90" i="31"/>
  <c r="DU90" i="31"/>
  <c r="DV90" i="31"/>
  <c r="HZ90" i="31" s="1"/>
  <c r="DX90" i="31"/>
  <c r="DY90" i="31"/>
  <c r="DZ90" i="31"/>
  <c r="EA90" i="31"/>
  <c r="EC90" i="31"/>
  <c r="ED90" i="31"/>
  <c r="EF90" i="31"/>
  <c r="EG90" i="31"/>
  <c r="EH90" i="31"/>
  <c r="EI90" i="31"/>
  <c r="EK90" i="31"/>
  <c r="EL90" i="31"/>
  <c r="EN90" i="31"/>
  <c r="EO90" i="31"/>
  <c r="EP90" i="31"/>
  <c r="EQ90" i="31"/>
  <c r="IU90" i="31" s="1"/>
  <c r="ES90" i="31"/>
  <c r="ET90" i="31"/>
  <c r="EV90" i="31"/>
  <c r="EW90" i="31"/>
  <c r="EX90" i="31"/>
  <c r="EY90" i="31"/>
  <c r="FA90" i="31"/>
  <c r="FB90" i="31"/>
  <c r="JF90" i="31" s="1"/>
  <c r="FD90" i="31"/>
  <c r="FE90" i="31"/>
  <c r="FF90" i="31"/>
  <c r="FG90" i="31"/>
  <c r="FI90" i="31"/>
  <c r="FJ90" i="31"/>
  <c r="FL90" i="31"/>
  <c r="FM90" i="31"/>
  <c r="FN90" i="31"/>
  <c r="FO90" i="31"/>
  <c r="FQ90" i="31"/>
  <c r="FR90" i="31"/>
  <c r="FT90" i="31"/>
  <c r="FU90" i="31"/>
  <c r="FV90" i="31"/>
  <c r="FW90" i="31"/>
  <c r="KA90" i="31" s="1"/>
  <c r="FY90" i="31"/>
  <c r="FZ90" i="31"/>
  <c r="GB90" i="31"/>
  <c r="GC90" i="31"/>
  <c r="GD90" i="31"/>
  <c r="GE90" i="31"/>
  <c r="GG90" i="31"/>
  <c r="GH90" i="31"/>
  <c r="KL90" i="31" s="1"/>
  <c r="GJ90" i="31"/>
  <c r="GK90" i="31"/>
  <c r="GL90" i="31"/>
  <c r="GM90" i="31"/>
  <c r="GO90" i="31"/>
  <c r="GP90" i="31"/>
  <c r="GR90" i="31"/>
  <c r="GS90" i="31"/>
  <c r="GT90" i="31"/>
  <c r="GU90" i="31"/>
  <c r="GW90" i="31"/>
  <c r="GX90" i="31"/>
  <c r="GZ90" i="31"/>
  <c r="HA90" i="31"/>
  <c r="HB90" i="31"/>
  <c r="HC90" i="31"/>
  <c r="LG90" i="31" s="1"/>
  <c r="HE90" i="31"/>
  <c r="HF90" i="31"/>
  <c r="DF91" i="31"/>
  <c r="DG91" i="31"/>
  <c r="DH91" i="31"/>
  <c r="DI91" i="31"/>
  <c r="DK91" i="31"/>
  <c r="DL91" i="31"/>
  <c r="HP91" i="31" s="1"/>
  <c r="DN91" i="31"/>
  <c r="DO91" i="31"/>
  <c r="DP91" i="31"/>
  <c r="DQ91" i="31"/>
  <c r="DS91" i="31"/>
  <c r="DT91" i="31"/>
  <c r="DV91" i="31"/>
  <c r="DW91" i="31"/>
  <c r="IA91" i="31" s="1"/>
  <c r="DX91" i="31"/>
  <c r="DY91" i="31"/>
  <c r="EA91" i="31"/>
  <c r="EB91" i="31"/>
  <c r="ED91" i="31"/>
  <c r="EE91" i="31"/>
  <c r="EF91" i="31"/>
  <c r="EG91" i="31"/>
  <c r="IK91" i="31" s="1"/>
  <c r="EI91" i="31"/>
  <c r="EJ91" i="31"/>
  <c r="EL91" i="31"/>
  <c r="EM91" i="31"/>
  <c r="EN91" i="31"/>
  <c r="EO91" i="31"/>
  <c r="EQ91" i="31"/>
  <c r="ER91" i="31"/>
  <c r="IV91" i="31" s="1"/>
  <c r="ET91" i="31"/>
  <c r="EU91" i="31"/>
  <c r="EV91" i="31"/>
  <c r="EW91" i="31"/>
  <c r="EY91" i="31"/>
  <c r="EZ91" i="31"/>
  <c r="FB91" i="31"/>
  <c r="FC91" i="31"/>
  <c r="JG91" i="31" s="1"/>
  <c r="FD91" i="31"/>
  <c r="FE91" i="31"/>
  <c r="FG91" i="31"/>
  <c r="FH91" i="31"/>
  <c r="FJ91" i="31"/>
  <c r="FK91" i="31"/>
  <c r="FL91" i="31"/>
  <c r="FM91" i="31"/>
  <c r="JQ91" i="31" s="1"/>
  <c r="FO91" i="31"/>
  <c r="FP91" i="31"/>
  <c r="FR91" i="31"/>
  <c r="FS91" i="31"/>
  <c r="FT91" i="31"/>
  <c r="FU91" i="31"/>
  <c r="FW91" i="31"/>
  <c r="FX91" i="31"/>
  <c r="KB91" i="31" s="1"/>
  <c r="FZ91" i="31"/>
  <c r="GA91" i="31"/>
  <c r="GB91" i="31"/>
  <c r="GC91" i="31"/>
  <c r="GE91" i="31"/>
  <c r="GF91" i="31"/>
  <c r="GH91" i="31"/>
  <c r="GI91" i="31"/>
  <c r="KM91" i="31" s="1"/>
  <c r="GJ91" i="31"/>
  <c r="GK91" i="31"/>
  <c r="GM91" i="31"/>
  <c r="GN91" i="31"/>
  <c r="GP91" i="31"/>
  <c r="GQ91" i="31"/>
  <c r="GR91" i="31"/>
  <c r="GS91" i="31"/>
  <c r="KW91" i="31" s="1"/>
  <c r="GU91" i="31"/>
  <c r="GV91" i="31"/>
  <c r="GX91" i="31"/>
  <c r="GY91" i="31"/>
  <c r="GZ91" i="31"/>
  <c r="HA91" i="31"/>
  <c r="HC91" i="31"/>
  <c r="HD91" i="31"/>
  <c r="LH91" i="31" s="1"/>
  <c r="HF91" i="31"/>
  <c r="HG91" i="31"/>
  <c r="DF92" i="31"/>
  <c r="DG92" i="31"/>
  <c r="DI92" i="31"/>
  <c r="DJ92" i="31"/>
  <c r="DL92" i="31"/>
  <c r="DM92" i="31"/>
  <c r="HQ92" i="31" s="1"/>
  <c r="DN92" i="31"/>
  <c r="DO92" i="31"/>
  <c r="DQ92" i="31"/>
  <c r="DR92" i="31"/>
  <c r="DT92" i="31"/>
  <c r="DU92" i="31"/>
  <c r="DV92" i="31"/>
  <c r="DW92" i="31"/>
  <c r="DY92" i="31"/>
  <c r="DZ92" i="31"/>
  <c r="EB92" i="31"/>
  <c r="EC92" i="31"/>
  <c r="ED92" i="31"/>
  <c r="EE92" i="31"/>
  <c r="EG92" i="31"/>
  <c r="EH92" i="31"/>
  <c r="IL92" i="31" s="1"/>
  <c r="EJ92" i="31"/>
  <c r="EK92" i="31"/>
  <c r="EL92" i="31"/>
  <c r="EM92" i="31"/>
  <c r="EO92" i="31"/>
  <c r="EP92" i="31"/>
  <c r="ER92" i="31"/>
  <c r="ES92" i="31"/>
  <c r="IW92" i="31" s="1"/>
  <c r="ET92" i="31"/>
  <c r="EU92" i="31"/>
  <c r="EW92" i="31"/>
  <c r="EX92" i="31"/>
  <c r="EZ92" i="31"/>
  <c r="FA92" i="31"/>
  <c r="FB92" i="31"/>
  <c r="FC92" i="31"/>
  <c r="FE92" i="31"/>
  <c r="FF92" i="31"/>
  <c r="FH92" i="31"/>
  <c r="FI92" i="31"/>
  <c r="FJ92" i="31"/>
  <c r="FK92" i="31"/>
  <c r="FM92" i="31"/>
  <c r="FN92" i="31"/>
  <c r="JR92" i="31" s="1"/>
  <c r="FP92" i="31"/>
  <c r="FQ92" i="31"/>
  <c r="FR92" i="31"/>
  <c r="FS92" i="31"/>
  <c r="FU92" i="31"/>
  <c r="FV92" i="31"/>
  <c r="FX92" i="31"/>
  <c r="FY92" i="31"/>
  <c r="KC92" i="31" s="1"/>
  <c r="FZ92" i="31"/>
  <c r="GA92" i="31"/>
  <c r="GC92" i="31"/>
  <c r="GD92" i="31"/>
  <c r="GF92" i="31"/>
  <c r="GG92" i="31"/>
  <c r="GH92" i="31"/>
  <c r="GI92" i="31"/>
  <c r="GK92" i="31"/>
  <c r="GL92" i="31"/>
  <c r="GN92" i="31"/>
  <c r="GO92" i="31"/>
  <c r="GP92" i="31"/>
  <c r="GQ92" i="31"/>
  <c r="GS92" i="31"/>
  <c r="GT92" i="31"/>
  <c r="KX92" i="31" s="1"/>
  <c r="GV92" i="31"/>
  <c r="GW92" i="31"/>
  <c r="GX92" i="31"/>
  <c r="GY92" i="31"/>
  <c r="HA92" i="31"/>
  <c r="HB92" i="31"/>
  <c r="HD92" i="31"/>
  <c r="HE92" i="31"/>
  <c r="LI92" i="31" s="1"/>
  <c r="HF92" i="31"/>
  <c r="HG92" i="31"/>
  <c r="DG93" i="31"/>
  <c r="DH93" i="31"/>
  <c r="DJ93" i="31"/>
  <c r="DK93" i="31"/>
  <c r="DL93" i="31"/>
  <c r="DM93" i="31"/>
  <c r="HQ93" i="31" s="1"/>
  <c r="DO93" i="31"/>
  <c r="DP93" i="31"/>
  <c r="DR93" i="31"/>
  <c r="DS93" i="31"/>
  <c r="DT93" i="31"/>
  <c r="DU93" i="31"/>
  <c r="DW93" i="31"/>
  <c r="DX93" i="31"/>
  <c r="IB93" i="31" s="1"/>
  <c r="DZ93" i="31"/>
  <c r="EA93" i="31"/>
  <c r="EB93" i="31"/>
  <c r="EC93" i="31"/>
  <c r="EE93" i="31"/>
  <c r="EF93" i="31"/>
  <c r="EH93" i="31"/>
  <c r="EI93" i="31"/>
  <c r="IM93" i="31" s="1"/>
  <c r="EJ93" i="31"/>
  <c r="EK93" i="31"/>
  <c r="EM93" i="31"/>
  <c r="EN93" i="31"/>
  <c r="EP93" i="31"/>
  <c r="EQ93" i="31"/>
  <c r="ER93" i="31"/>
  <c r="ES93" i="31"/>
  <c r="IW93" i="31" s="1"/>
  <c r="EU93" i="31"/>
  <c r="EV93" i="31"/>
  <c r="EX93" i="31"/>
  <c r="EY93" i="31"/>
  <c r="EZ93" i="31"/>
  <c r="FA93" i="31"/>
  <c r="FC93" i="31"/>
  <c r="FD93" i="31"/>
  <c r="JH93" i="31" s="1"/>
  <c r="FF93" i="31"/>
  <c r="FG93" i="31"/>
  <c r="FH93" i="31"/>
  <c r="FI93" i="31"/>
  <c r="FK93" i="31"/>
  <c r="FL93" i="31"/>
  <c r="FN93" i="31"/>
  <c r="FO93" i="31"/>
  <c r="JS93" i="31" s="1"/>
  <c r="FP93" i="31"/>
  <c r="FQ93" i="31"/>
  <c r="FS93" i="31"/>
  <c r="FT93" i="31"/>
  <c r="FV93" i="31"/>
  <c r="FW93" i="31"/>
  <c r="FX93" i="31"/>
  <c r="FY93" i="31"/>
  <c r="KC93" i="31" s="1"/>
  <c r="GA93" i="31"/>
  <c r="GB93" i="31"/>
  <c r="GD93" i="31"/>
  <c r="GE93" i="31"/>
  <c r="GF93" i="31"/>
  <c r="GG93" i="31"/>
  <c r="GI93" i="31"/>
  <c r="GJ93" i="31"/>
  <c r="KN93" i="31" s="1"/>
  <c r="GL93" i="31"/>
  <c r="GM93" i="31"/>
  <c r="GN93" i="31"/>
  <c r="GO93" i="31"/>
  <c r="GQ93" i="31"/>
  <c r="GR93" i="31"/>
  <c r="GT93" i="31"/>
  <c r="GU93" i="31"/>
  <c r="KY93" i="31" s="1"/>
  <c r="GV93" i="31"/>
  <c r="GW93" i="31"/>
  <c r="GY93" i="31"/>
  <c r="GZ93" i="31"/>
  <c r="HB93" i="31"/>
  <c r="HC93" i="31"/>
  <c r="HD93" i="31"/>
  <c r="HE93" i="31"/>
  <c r="LI93" i="31" s="1"/>
  <c r="HG93" i="31"/>
  <c r="DF94" i="31"/>
  <c r="DH94" i="31"/>
  <c r="DI94" i="31"/>
  <c r="DJ94" i="31"/>
  <c r="DK94" i="31"/>
  <c r="DM94" i="31"/>
  <c r="DN94" i="31"/>
  <c r="HR94" i="31" s="1"/>
  <c r="DP94" i="31"/>
  <c r="DQ94" i="31"/>
  <c r="DR94" i="31"/>
  <c r="DS94" i="31"/>
  <c r="DU94" i="31"/>
  <c r="DV94" i="31"/>
  <c r="DX94" i="31"/>
  <c r="DY94" i="31"/>
  <c r="IC94" i="31" s="1"/>
  <c r="DZ94" i="31"/>
  <c r="EA94" i="31"/>
  <c r="EC94" i="31"/>
  <c r="ED94" i="31"/>
  <c r="EF94" i="31"/>
  <c r="EG94" i="31"/>
  <c r="EH94" i="31"/>
  <c r="EI94" i="31"/>
  <c r="IM94" i="31" s="1"/>
  <c r="EK94" i="31"/>
  <c r="EL94" i="31"/>
  <c r="EN94" i="31"/>
  <c r="EO94" i="31"/>
  <c r="EP94" i="31"/>
  <c r="EQ94" i="31"/>
  <c r="ES94" i="31"/>
  <c r="ET94" i="31"/>
  <c r="IX94" i="31" s="1"/>
  <c r="EV94" i="31"/>
  <c r="EW94" i="31"/>
  <c r="EX94" i="31"/>
  <c r="EY94" i="31"/>
  <c r="FA94" i="31"/>
  <c r="FB94" i="31"/>
  <c r="FD94" i="31"/>
  <c r="FE94" i="31"/>
  <c r="JI94" i="31" s="1"/>
  <c r="FF94" i="31"/>
  <c r="FG94" i="31"/>
  <c r="FI94" i="31"/>
  <c r="FJ94" i="31"/>
  <c r="FL94" i="31"/>
  <c r="FM94" i="31"/>
  <c r="FN94" i="31"/>
  <c r="FO94" i="31"/>
  <c r="JS94" i="31" s="1"/>
  <c r="FQ94" i="31"/>
  <c r="FR94" i="31"/>
  <c r="FT94" i="31"/>
  <c r="FU94" i="31"/>
  <c r="FV94" i="31"/>
  <c r="FW94" i="31"/>
  <c r="FY94" i="31"/>
  <c r="FZ94" i="31"/>
  <c r="KD94" i="31" s="1"/>
  <c r="GB94" i="31"/>
  <c r="GC94" i="31"/>
  <c r="GD94" i="31"/>
  <c r="GE94" i="31"/>
  <c r="GG94" i="31"/>
  <c r="GH94" i="31"/>
  <c r="GJ94" i="31"/>
  <c r="GK94" i="31"/>
  <c r="KO94" i="31" s="1"/>
  <c r="GL94" i="31"/>
  <c r="GM94" i="31"/>
  <c r="GO94" i="31"/>
  <c r="GP94" i="31"/>
  <c r="GR94" i="31"/>
  <c r="GS94" i="31"/>
  <c r="GT94" i="31"/>
  <c r="GU94" i="31"/>
  <c r="KY94" i="31" s="1"/>
  <c r="GW94" i="31"/>
  <c r="GX94" i="31"/>
  <c r="GZ94" i="31"/>
  <c r="HA94" i="31"/>
  <c r="HB94" i="31"/>
  <c r="HC94" i="31"/>
  <c r="HE94" i="31"/>
  <c r="HF94" i="31"/>
  <c r="LJ94" i="31" s="1"/>
  <c r="DF95" i="31"/>
  <c r="DG95" i="31"/>
  <c r="DH95" i="31"/>
  <c r="DI95" i="31"/>
  <c r="DK95" i="31"/>
  <c r="DL95" i="31"/>
  <c r="DN95" i="31"/>
  <c r="DO95" i="31"/>
  <c r="HS95" i="31" s="1"/>
  <c r="DP95" i="31"/>
  <c r="DQ95" i="31"/>
  <c r="DS95" i="31"/>
  <c r="DT95" i="31"/>
  <c r="DV95" i="31"/>
  <c r="DW95" i="31"/>
  <c r="DX95" i="31"/>
  <c r="DY95" i="31"/>
  <c r="IC95" i="31" s="1"/>
  <c r="EA95" i="31"/>
  <c r="EB95" i="31"/>
  <c r="ED95" i="31"/>
  <c r="EE95" i="31"/>
  <c r="EF95" i="31"/>
  <c r="EG95" i="31"/>
  <c r="EI95" i="31"/>
  <c r="EJ95" i="31"/>
  <c r="EL95" i="31"/>
  <c r="EM95" i="31"/>
  <c r="EN95" i="31"/>
  <c r="EO95" i="31"/>
  <c r="EQ95" i="31"/>
  <c r="ER95" i="31"/>
  <c r="ET95" i="31"/>
  <c r="EU95" i="31"/>
  <c r="IY95" i="31" s="1"/>
  <c r="EV95" i="31"/>
  <c r="EW95" i="31"/>
  <c r="EY95" i="31"/>
  <c r="EZ95" i="31"/>
  <c r="FB95" i="31"/>
  <c r="FC95" i="31"/>
  <c r="FD95" i="31"/>
  <c r="FE95" i="31"/>
  <c r="JI95" i="31" s="1"/>
  <c r="FG95" i="31"/>
  <c r="FH95" i="31"/>
  <c r="FJ95" i="31"/>
  <c r="FK95" i="31"/>
  <c r="FL95" i="31"/>
  <c r="FM95" i="31"/>
  <c r="FO95" i="31"/>
  <c r="FP95" i="31"/>
  <c r="FR95" i="31"/>
  <c r="FS95" i="31"/>
  <c r="FT95" i="31"/>
  <c r="FU95" i="31"/>
  <c r="FW95" i="31"/>
  <c r="FX95" i="31"/>
  <c r="FZ95" i="31"/>
  <c r="GA95" i="31"/>
  <c r="KE95" i="31" s="1"/>
  <c r="GB95" i="31"/>
  <c r="GC95" i="31"/>
  <c r="GE95" i="31"/>
  <c r="GF95" i="31"/>
  <c r="GH95" i="31"/>
  <c r="GI95" i="31"/>
  <c r="GJ95" i="31"/>
  <c r="GK95" i="31"/>
  <c r="KO95" i="31" s="1"/>
  <c r="GM95" i="31"/>
  <c r="GN95" i="31"/>
  <c r="GP95" i="31"/>
  <c r="GQ95" i="31"/>
  <c r="GR95" i="31"/>
  <c r="GS95" i="31"/>
  <c r="GU95" i="31"/>
  <c r="GV95" i="31"/>
  <c r="GX95" i="31"/>
  <c r="GY95" i="31"/>
  <c r="GZ95" i="31"/>
  <c r="HA95" i="31"/>
  <c r="HC95" i="31"/>
  <c r="HD95" i="31"/>
  <c r="HF95" i="31"/>
  <c r="HG95" i="31"/>
  <c r="LK95" i="31" s="1"/>
  <c r="DF96" i="31"/>
  <c r="DG96" i="31"/>
  <c r="DI96" i="31"/>
  <c r="DJ96" i="31"/>
  <c r="DL96" i="31"/>
  <c r="DM96" i="31"/>
  <c r="DN96" i="31"/>
  <c r="DO96" i="31"/>
  <c r="HS96" i="31" s="1"/>
  <c r="DQ96" i="31"/>
  <c r="DR96" i="31"/>
  <c r="DT96" i="31"/>
  <c r="DU96" i="31"/>
  <c r="DV96" i="31"/>
  <c r="DW96" i="31"/>
  <c r="DY96" i="31"/>
  <c r="DZ96" i="31"/>
  <c r="ID96" i="31" s="1"/>
  <c r="EB96" i="31"/>
  <c r="EC96" i="31"/>
  <c r="ED96" i="31"/>
  <c r="EE96" i="31"/>
  <c r="EG96" i="31"/>
  <c r="EH96" i="31"/>
  <c r="EJ96" i="31"/>
  <c r="EK96" i="31"/>
  <c r="IO96" i="31" s="1"/>
  <c r="EL96" i="31"/>
  <c r="EM96" i="31"/>
  <c r="EO96" i="31"/>
  <c r="EP96" i="31"/>
  <c r="ER96" i="31"/>
  <c r="ES96" i="31"/>
  <c r="ET96" i="31"/>
  <c r="EU96" i="31"/>
  <c r="IY96" i="31" s="1"/>
  <c r="EW96" i="31"/>
  <c r="EX96" i="31"/>
  <c r="EZ96" i="31"/>
  <c r="FA96" i="31"/>
  <c r="FB96" i="31"/>
  <c r="FC96" i="31"/>
  <c r="FE96" i="31"/>
  <c r="FF96" i="31"/>
  <c r="JJ96" i="31" s="1"/>
  <c r="FH96" i="31"/>
  <c r="FI96" i="31"/>
  <c r="FJ96" i="31"/>
  <c r="FK96" i="31"/>
  <c r="FM96" i="31"/>
  <c r="FN96" i="31"/>
  <c r="FP96" i="31"/>
  <c r="FQ96" i="31"/>
  <c r="JU96" i="31" s="1"/>
  <c r="FR96" i="31"/>
  <c r="FS96" i="31"/>
  <c r="FU96" i="31"/>
  <c r="FV96" i="31"/>
  <c r="FX96" i="31"/>
  <c r="FY96" i="31"/>
  <c r="FZ96" i="31"/>
  <c r="GA96" i="31"/>
  <c r="KE96" i="31" s="1"/>
  <c r="GC96" i="31"/>
  <c r="GD96" i="31"/>
  <c r="GF96" i="31"/>
  <c r="GG96" i="31"/>
  <c r="GH96" i="31"/>
  <c r="GI96" i="31"/>
  <c r="GK96" i="31"/>
  <c r="GL96" i="31"/>
  <c r="KP96" i="31" s="1"/>
  <c r="GN96" i="31"/>
  <c r="GO96" i="31"/>
  <c r="GP96" i="31"/>
  <c r="GQ96" i="31"/>
  <c r="GS96" i="31"/>
  <c r="GT96" i="31"/>
  <c r="GV96" i="31"/>
  <c r="GW96" i="31"/>
  <c r="LA96" i="31" s="1"/>
  <c r="GX96" i="31"/>
  <c r="GY96" i="31"/>
  <c r="HA96" i="31"/>
  <c r="HB96" i="31"/>
  <c r="HD96" i="31"/>
  <c r="HE96" i="31"/>
  <c r="HF96" i="31"/>
  <c r="HG96" i="31"/>
  <c r="LK96" i="31" s="1"/>
  <c r="DG97" i="31"/>
  <c r="DH97" i="31"/>
  <c r="DJ97" i="31"/>
  <c r="DK97" i="31"/>
  <c r="DL97" i="31"/>
  <c r="DM97" i="31"/>
  <c r="DO97" i="31"/>
  <c r="DP97" i="31"/>
  <c r="HT97" i="31" s="1"/>
  <c r="DR97" i="31"/>
  <c r="DS97" i="31"/>
  <c r="DT97" i="31"/>
  <c r="DU97" i="31"/>
  <c r="DW97" i="31"/>
  <c r="DX97" i="31"/>
  <c r="DZ97" i="31"/>
  <c r="EA97" i="31"/>
  <c r="IE97" i="31" s="1"/>
  <c r="EB97" i="31"/>
  <c r="EC97" i="31"/>
  <c r="EE97" i="31"/>
  <c r="EF97" i="31"/>
  <c r="EH97" i="31"/>
  <c r="EI97" i="31"/>
  <c r="EJ97" i="31"/>
  <c r="EK97" i="31"/>
  <c r="IO97" i="31" s="1"/>
  <c r="EM97" i="31"/>
  <c r="EN97" i="31"/>
  <c r="EP97" i="31"/>
  <c r="EQ97" i="31"/>
  <c r="ER97" i="31"/>
  <c r="ES97" i="31"/>
  <c r="EU97" i="31"/>
  <c r="EV97" i="31"/>
  <c r="IZ97" i="31" s="1"/>
  <c r="EX97" i="31"/>
  <c r="EY97" i="31"/>
  <c r="EZ97" i="31"/>
  <c r="FA97" i="31"/>
  <c r="FC97" i="31"/>
  <c r="FD97" i="31"/>
  <c r="FF97" i="31"/>
  <c r="FG97" i="31"/>
  <c r="JK97" i="31" s="1"/>
  <c r="FH97" i="31"/>
  <c r="FI97" i="31"/>
  <c r="FK97" i="31"/>
  <c r="FL97" i="31"/>
  <c r="FN97" i="31"/>
  <c r="FO97" i="31"/>
  <c r="FP97" i="31"/>
  <c r="FQ97" i="31"/>
  <c r="JU97" i="31" s="1"/>
  <c r="FS97" i="31"/>
  <c r="FT97" i="31"/>
  <c r="FV97" i="31"/>
  <c r="FW97" i="31"/>
  <c r="FX97" i="31"/>
  <c r="FY97" i="31"/>
  <c r="GA97" i="31"/>
  <c r="GB97" i="31"/>
  <c r="KF97" i="31" s="1"/>
  <c r="GD97" i="31"/>
  <c r="GE97" i="31"/>
  <c r="GF97" i="31"/>
  <c r="GG97" i="31"/>
  <c r="GI97" i="31"/>
  <c r="GJ97" i="31"/>
  <c r="GL97" i="31"/>
  <c r="GM97" i="31"/>
  <c r="KQ97" i="31" s="1"/>
  <c r="GN97" i="31"/>
  <c r="GO97" i="31"/>
  <c r="GQ97" i="31"/>
  <c r="GR97" i="31"/>
  <c r="GT97" i="31"/>
  <c r="GU97" i="31"/>
  <c r="GV97" i="31"/>
  <c r="GW97" i="31"/>
  <c r="LA97" i="31" s="1"/>
  <c r="GY97" i="31"/>
  <c r="GZ97" i="31"/>
  <c r="HB97" i="31"/>
  <c r="HC97" i="31"/>
  <c r="HD97" i="31"/>
  <c r="HE97" i="31"/>
  <c r="HG97" i="31"/>
  <c r="DF98" i="31"/>
  <c r="HJ98" i="31" s="1"/>
  <c r="DH98" i="31"/>
  <c r="DI98" i="31"/>
  <c r="DJ98" i="31"/>
  <c r="DK98" i="31"/>
  <c r="DM98" i="31"/>
  <c r="DN98" i="31"/>
  <c r="DP98" i="31"/>
  <c r="DQ98" i="31"/>
  <c r="DR98" i="31"/>
  <c r="DS98" i="31"/>
  <c r="DU98" i="31"/>
  <c r="DV98" i="31"/>
  <c r="DX98" i="31"/>
  <c r="DY98" i="31"/>
  <c r="DZ98" i="31"/>
  <c r="EA98" i="31"/>
  <c r="IE98" i="31" s="1"/>
  <c r="EC98" i="31"/>
  <c r="ED98" i="31"/>
  <c r="EF98" i="31"/>
  <c r="EG98" i="31"/>
  <c r="EH98" i="31"/>
  <c r="EI98" i="31"/>
  <c r="EK98" i="31"/>
  <c r="EL98" i="31"/>
  <c r="IP98" i="31" s="1"/>
  <c r="EN98" i="31"/>
  <c r="EO98" i="31"/>
  <c r="EP98" i="31"/>
  <c r="EQ98" i="31"/>
  <c r="ES98" i="31"/>
  <c r="ET98" i="31"/>
  <c r="EV98" i="31"/>
  <c r="EW98" i="31"/>
  <c r="EX98" i="31"/>
  <c r="EY98" i="31"/>
  <c r="FA98" i="31"/>
  <c r="FB98" i="31"/>
  <c r="FD98" i="31"/>
  <c r="FE98" i="31"/>
  <c r="FF98" i="31"/>
  <c r="FG98" i="31"/>
  <c r="JK98" i="31" s="1"/>
  <c r="FI98" i="31"/>
  <c r="FJ98" i="31"/>
  <c r="FL98" i="31"/>
  <c r="FM98" i="31"/>
  <c r="FN98" i="31"/>
  <c r="FO98" i="31"/>
  <c r="FQ98" i="31"/>
  <c r="FR98" i="31"/>
  <c r="JV98" i="31" s="1"/>
  <c r="FT98" i="31"/>
  <c r="FU98" i="31"/>
  <c r="FV98" i="31"/>
  <c r="FW98" i="31"/>
  <c r="FY98" i="31"/>
  <c r="FZ98" i="31"/>
  <c r="GB98" i="31"/>
  <c r="GC98" i="31"/>
  <c r="GD98" i="31"/>
  <c r="GE98" i="31"/>
  <c r="GG98" i="31"/>
  <c r="GH98" i="31"/>
  <c r="GJ98" i="31"/>
  <c r="GK98" i="31"/>
  <c r="GL98" i="31"/>
  <c r="GM98" i="31"/>
  <c r="KQ98" i="31" s="1"/>
  <c r="GO98" i="31"/>
  <c r="GP98" i="31"/>
  <c r="GR98" i="31"/>
  <c r="GS98" i="31"/>
  <c r="GT98" i="31"/>
  <c r="GU98" i="31"/>
  <c r="GW98" i="31"/>
  <c r="GX98" i="31"/>
  <c r="LB98" i="31" s="1"/>
  <c r="GZ98" i="31"/>
  <c r="HA98" i="31"/>
  <c r="HB98" i="31"/>
  <c r="HC98" i="31"/>
  <c r="HE98" i="31"/>
  <c r="HF98" i="31"/>
  <c r="DF99" i="31"/>
  <c r="DG99" i="31"/>
  <c r="HK99" i="31" s="1"/>
  <c r="DH99" i="31"/>
  <c r="DI99" i="31"/>
  <c r="DK99" i="31"/>
  <c r="DL99" i="31"/>
  <c r="DN99" i="31"/>
  <c r="DO99" i="31"/>
  <c r="DP99" i="31"/>
  <c r="DQ99" i="31"/>
  <c r="HU99" i="31" s="1"/>
  <c r="DS99" i="31"/>
  <c r="DT99" i="31"/>
  <c r="DV99" i="31"/>
  <c r="DW99" i="31"/>
  <c r="DX99" i="31"/>
  <c r="DY99" i="31"/>
  <c r="EA99" i="31"/>
  <c r="EB99" i="31"/>
  <c r="IF99" i="31" s="1"/>
  <c r="ED99" i="31"/>
  <c r="EE99" i="31"/>
  <c r="EF99" i="31"/>
  <c r="EG99" i="31"/>
  <c r="EI99" i="31"/>
  <c r="EJ99" i="31"/>
  <c r="EL99" i="31"/>
  <c r="EM99" i="31"/>
  <c r="IQ99" i="31" s="1"/>
  <c r="EN99" i="31"/>
  <c r="EO99" i="31"/>
  <c r="EQ99" i="31"/>
  <c r="ER99" i="31"/>
  <c r="ET99" i="31"/>
  <c r="EU99" i="31"/>
  <c r="EV99" i="31"/>
  <c r="EW99" i="31"/>
  <c r="JA99" i="31" s="1"/>
  <c r="EY99" i="31"/>
  <c r="EZ99" i="31"/>
  <c r="FB99" i="31"/>
  <c r="FC99" i="31"/>
  <c r="FD99" i="31"/>
  <c r="FE99" i="31"/>
  <c r="FG99" i="31"/>
  <c r="FH99" i="31"/>
  <c r="JL99" i="31" s="1"/>
  <c r="FJ99" i="31"/>
  <c r="FK99" i="31"/>
  <c r="FL99" i="31"/>
  <c r="FM99" i="31"/>
  <c r="FO99" i="31"/>
  <c r="FP99" i="31"/>
  <c r="FR99" i="31"/>
  <c r="FS99" i="31"/>
  <c r="JW99" i="31" s="1"/>
  <c r="FT99" i="31"/>
  <c r="FU99" i="31"/>
  <c r="FW99" i="31"/>
  <c r="FX99" i="31"/>
  <c r="FZ99" i="31"/>
  <c r="GA99" i="31"/>
  <c r="GB99" i="31"/>
  <c r="GC99" i="31"/>
  <c r="KG99" i="31" s="1"/>
  <c r="GE99" i="31"/>
  <c r="GF99" i="31"/>
  <c r="GH99" i="31"/>
  <c r="GI99" i="31"/>
  <c r="GJ99" i="31"/>
  <c r="GK99" i="31"/>
  <c r="GM99" i="31"/>
  <c r="GN99" i="31"/>
  <c r="KR99" i="31" s="1"/>
  <c r="GP99" i="31"/>
  <c r="GQ99" i="31"/>
  <c r="GR99" i="31"/>
  <c r="GS99" i="31"/>
  <c r="GU99" i="31"/>
  <c r="GV99" i="31"/>
  <c r="GX99" i="31"/>
  <c r="GY99" i="31"/>
  <c r="LC99" i="31" s="1"/>
  <c r="GZ99" i="31"/>
  <c r="HA99" i="31"/>
  <c r="HC99" i="31"/>
  <c r="HD99" i="31"/>
  <c r="HF99" i="31"/>
  <c r="HG99" i="31"/>
  <c r="DF100" i="31"/>
  <c r="DG100" i="31"/>
  <c r="DI100" i="31"/>
  <c r="DJ100" i="31"/>
  <c r="DK100" i="31"/>
  <c r="DL100" i="31"/>
  <c r="DM100" i="31"/>
  <c r="DN100" i="31"/>
  <c r="DO100" i="31"/>
  <c r="DQ100" i="31"/>
  <c r="HU100" i="31" s="1"/>
  <c r="DR100" i="31"/>
  <c r="DS100" i="31"/>
  <c r="DT100" i="31"/>
  <c r="DU100" i="31"/>
  <c r="DV100" i="31"/>
  <c r="DW100" i="31"/>
  <c r="DY100" i="31"/>
  <c r="DZ100" i="31"/>
  <c r="ID100" i="31" s="1"/>
  <c r="EA100" i="31"/>
  <c r="EB100" i="31"/>
  <c r="EC100" i="31"/>
  <c r="ED100" i="31"/>
  <c r="EE100" i="31"/>
  <c r="EG100" i="31"/>
  <c r="EH100" i="31"/>
  <c r="EI100" i="31"/>
  <c r="IM100" i="31" s="1"/>
  <c r="EJ100" i="31"/>
  <c r="EK100" i="31"/>
  <c r="EL100" i="31"/>
  <c r="EM100" i="31"/>
  <c r="EO100" i="31"/>
  <c r="EP100" i="31"/>
  <c r="EQ100" i="31"/>
  <c r="ER100" i="31"/>
  <c r="IV100" i="31" s="1"/>
  <c r="ES100" i="31"/>
  <c r="ET100" i="31"/>
  <c r="EU100" i="31"/>
  <c r="EW100" i="31"/>
  <c r="EX100" i="31"/>
  <c r="EY100" i="31"/>
  <c r="EZ100" i="31"/>
  <c r="FA100" i="31"/>
  <c r="JE100" i="31" s="1"/>
  <c r="FB100" i="31"/>
  <c r="FC100" i="31"/>
  <c r="FE100" i="31"/>
  <c r="FF100" i="31"/>
  <c r="FG100" i="31"/>
  <c r="FH100" i="31"/>
  <c r="FI100" i="31"/>
  <c r="FJ100" i="31"/>
  <c r="JN100" i="31" s="1"/>
  <c r="FK100" i="31"/>
  <c r="FM100" i="31"/>
  <c r="FN100" i="31"/>
  <c r="FO100" i="31"/>
  <c r="FP100" i="31"/>
  <c r="FQ100" i="31"/>
  <c r="FR100" i="31"/>
  <c r="FS100" i="31"/>
  <c r="FU100" i="31"/>
  <c r="FV100" i="31"/>
  <c r="FW100" i="31"/>
  <c r="FX100" i="31"/>
  <c r="FY100" i="31"/>
  <c r="FZ100" i="31"/>
  <c r="GA100" i="31"/>
  <c r="GC100" i="31"/>
  <c r="KG100" i="31" s="1"/>
  <c r="GD100" i="31"/>
  <c r="GE100" i="31"/>
  <c r="GF100" i="31"/>
  <c r="GG100" i="31"/>
  <c r="GH100" i="31"/>
  <c r="GI100" i="31"/>
  <c r="GK100" i="31"/>
  <c r="GL100" i="31"/>
  <c r="KP100" i="31" s="1"/>
  <c r="GM100" i="31"/>
  <c r="GN100" i="31"/>
  <c r="GO100" i="31"/>
  <c r="GP100" i="31"/>
  <c r="GQ100" i="31"/>
  <c r="GS100" i="31"/>
  <c r="GT100" i="31"/>
  <c r="GU100" i="31"/>
  <c r="KY100" i="31" s="1"/>
  <c r="GV100" i="31"/>
  <c r="GW100" i="31"/>
  <c r="GX100" i="31"/>
  <c r="GY100" i="31"/>
  <c r="HA100" i="31"/>
  <c r="HB100" i="31"/>
  <c r="HC100" i="31"/>
  <c r="HD100" i="31"/>
  <c r="LH100" i="31" s="1"/>
  <c r="HE100" i="31"/>
  <c r="HF100" i="31"/>
  <c r="HG100" i="31"/>
  <c r="DG101" i="31"/>
  <c r="DH101" i="31"/>
  <c r="DI101" i="31"/>
  <c r="DJ101" i="31"/>
  <c r="DK101" i="31"/>
  <c r="HO101" i="31" s="1"/>
  <c r="DL101" i="31"/>
  <c r="DM101" i="31"/>
  <c r="DO101" i="31"/>
  <c r="DP101" i="31"/>
  <c r="DQ101" i="31"/>
  <c r="DR101" i="31"/>
  <c r="DS101" i="31"/>
  <c r="DT101" i="31"/>
  <c r="HX101" i="31" s="1"/>
  <c r="DU101" i="31"/>
  <c r="DW101" i="31"/>
  <c r="DX101" i="31"/>
  <c r="DY101" i="31"/>
  <c r="DZ101" i="31"/>
  <c r="EA101" i="31"/>
  <c r="EB101" i="31"/>
  <c r="EC101" i="31"/>
  <c r="IG101" i="31" s="1"/>
  <c r="EE101" i="31"/>
  <c r="EF101" i="31"/>
  <c r="EG101" i="31"/>
  <c r="EH101" i="31"/>
  <c r="EI101" i="31"/>
  <c r="EJ101" i="31"/>
  <c r="EK101" i="31"/>
  <c r="EM101" i="31"/>
  <c r="IQ101" i="31" s="1"/>
  <c r="EN101" i="31"/>
  <c r="EO101" i="31"/>
  <c r="EP101" i="31"/>
  <c r="EQ101" i="31"/>
  <c r="ER101" i="31"/>
  <c r="ES101" i="31"/>
  <c r="EU101" i="31"/>
  <c r="EV101" i="31"/>
  <c r="IZ101" i="31" s="1"/>
  <c r="EW101" i="31"/>
  <c r="EX101" i="31"/>
  <c r="EY101" i="31"/>
  <c r="EZ101" i="31"/>
  <c r="FA101" i="31"/>
  <c r="FC101" i="31"/>
  <c r="FD101" i="31"/>
  <c r="FE101" i="31"/>
  <c r="JI101" i="31" s="1"/>
  <c r="FF101" i="31"/>
  <c r="FG101" i="31"/>
  <c r="FH101" i="31"/>
  <c r="FI101" i="31"/>
  <c r="FK101" i="31"/>
  <c r="FL101" i="31"/>
  <c r="FM101" i="31"/>
  <c r="FN101" i="31"/>
  <c r="JR101" i="31" s="1"/>
  <c r="FO101" i="31"/>
  <c r="FP101" i="31"/>
  <c r="FQ101" i="31"/>
  <c r="FS101" i="31"/>
  <c r="FT101" i="31"/>
  <c r="FU101" i="31"/>
  <c r="FV101" i="31"/>
  <c r="FW101" i="31"/>
  <c r="KA101" i="31" s="1"/>
  <c r="FX101" i="31"/>
  <c r="FY101" i="31"/>
  <c r="GA101" i="31"/>
  <c r="GB101" i="31"/>
  <c r="GC101" i="31"/>
  <c r="GD101" i="31"/>
  <c r="GE101" i="31"/>
  <c r="GF101" i="31"/>
  <c r="KJ101" i="31" s="1"/>
  <c r="GG101" i="31"/>
  <c r="GI101" i="31"/>
  <c r="GJ101" i="31"/>
  <c r="GK101" i="31"/>
  <c r="GL101" i="31"/>
  <c r="GM101" i="31"/>
  <c r="GN101" i="31"/>
  <c r="GO101" i="31"/>
  <c r="KS101" i="31" s="1"/>
  <c r="GQ101" i="31"/>
  <c r="GR101" i="31"/>
  <c r="GS101" i="31"/>
  <c r="GT101" i="31"/>
  <c r="GU101" i="31"/>
  <c r="GV101" i="31"/>
  <c r="GW101" i="31"/>
  <c r="GY101" i="31"/>
  <c r="LC101" i="31" s="1"/>
  <c r="GZ101" i="31"/>
  <c r="HA101" i="31"/>
  <c r="HB101" i="31"/>
  <c r="HC101" i="31"/>
  <c r="HD101" i="31"/>
  <c r="HE101" i="31"/>
  <c r="HF101" i="31"/>
  <c r="HG101" i="31"/>
  <c r="LK101" i="31" s="1"/>
  <c r="DF102" i="31"/>
  <c r="DG102" i="31"/>
  <c r="DH102" i="31"/>
  <c r="DI102" i="31"/>
  <c r="DJ102" i="31"/>
  <c r="DK102" i="31"/>
  <c r="DL102" i="31"/>
  <c r="DM102" i="31"/>
  <c r="DN102" i="31"/>
  <c r="DO102" i="31"/>
  <c r="DP102" i="31"/>
  <c r="DQ102" i="31"/>
  <c r="DR102" i="31"/>
  <c r="DS102" i="31"/>
  <c r="DT102" i="31"/>
  <c r="DU102" i="31"/>
  <c r="DV102" i="31"/>
  <c r="DW102" i="31"/>
  <c r="DX102" i="31"/>
  <c r="DY102" i="31"/>
  <c r="DZ102" i="31"/>
  <c r="EA102" i="31"/>
  <c r="EB102" i="31"/>
  <c r="EC102" i="31"/>
  <c r="ED102" i="31"/>
  <c r="EE102" i="31"/>
  <c r="EF102" i="31"/>
  <c r="EG102" i="31"/>
  <c r="EH102" i="31"/>
  <c r="EI102" i="31"/>
  <c r="EJ102" i="31"/>
  <c r="EK102" i="31"/>
  <c r="EL102" i="31"/>
  <c r="EM102" i="31"/>
  <c r="EN102" i="31"/>
  <c r="EO102" i="31"/>
  <c r="EP102" i="31"/>
  <c r="EQ102" i="31"/>
  <c r="ER102" i="31"/>
  <c r="ES102" i="31"/>
  <c r="ET102" i="31"/>
  <c r="EU102" i="31"/>
  <c r="EV102" i="31"/>
  <c r="EW102" i="31"/>
  <c r="EX102" i="31"/>
  <c r="EY102" i="31"/>
  <c r="EZ102" i="31"/>
  <c r="FA102" i="31"/>
  <c r="FB102" i="31"/>
  <c r="FC102" i="31"/>
  <c r="FD102" i="31"/>
  <c r="FE102" i="31"/>
  <c r="FF102" i="31"/>
  <c r="FG102" i="31"/>
  <c r="FH102" i="31"/>
  <c r="FI102" i="31"/>
  <c r="FJ102" i="31"/>
  <c r="FK102" i="31"/>
  <c r="FL102" i="31"/>
  <c r="FM102" i="31"/>
  <c r="FN102" i="31"/>
  <c r="FO102" i="31"/>
  <c r="FP102" i="31"/>
  <c r="FQ102" i="31"/>
  <c r="FR102" i="31"/>
  <c r="FS102" i="31"/>
  <c r="FT102" i="31"/>
  <c r="FU102" i="31"/>
  <c r="FV102" i="31"/>
  <c r="FW102" i="31"/>
  <c r="FX102" i="31"/>
  <c r="FY102" i="31"/>
  <c r="FZ102" i="31"/>
  <c r="GA102" i="31"/>
  <c r="GB102" i="31"/>
  <c r="GC102" i="31"/>
  <c r="GD102" i="31"/>
  <c r="GE102" i="31"/>
  <c r="GF102" i="31"/>
  <c r="GG102" i="31"/>
  <c r="GH102" i="31"/>
  <c r="GI102" i="31"/>
  <c r="GJ102" i="31"/>
  <c r="GK102" i="31"/>
  <c r="GL102" i="31"/>
  <c r="GM102" i="31"/>
  <c r="GN102" i="31"/>
  <c r="GO102" i="31"/>
  <c r="GP102" i="31"/>
  <c r="GQ102" i="31"/>
  <c r="GR102" i="31"/>
  <c r="GS102" i="31"/>
  <c r="GT102" i="31"/>
  <c r="GU102" i="31"/>
  <c r="GV102" i="31"/>
  <c r="GW102" i="31"/>
  <c r="GX102" i="31"/>
  <c r="GY102" i="31"/>
  <c r="GZ102" i="31"/>
  <c r="HA102" i="31"/>
  <c r="HB102" i="31"/>
  <c r="HC102" i="31"/>
  <c r="HD102" i="31"/>
  <c r="HE102" i="31"/>
  <c r="HF102" i="31"/>
  <c r="HG102" i="31"/>
  <c r="DF103" i="31"/>
  <c r="DG103" i="31"/>
  <c r="DH103" i="31"/>
  <c r="DI103" i="31"/>
  <c r="DJ103" i="31"/>
  <c r="DK103" i="31"/>
  <c r="HO103" i="31" s="1"/>
  <c r="DL103" i="31"/>
  <c r="DM103" i="31"/>
  <c r="DN103" i="31"/>
  <c r="DO103" i="31"/>
  <c r="DP103" i="31"/>
  <c r="DQ103" i="31"/>
  <c r="DR103" i="31"/>
  <c r="DS103" i="31"/>
  <c r="HW103" i="31" s="1"/>
  <c r="DT103" i="31"/>
  <c r="DU103" i="31"/>
  <c r="DV103" i="31"/>
  <c r="DW103" i="31"/>
  <c r="DX103" i="31"/>
  <c r="DY103" i="31"/>
  <c r="DZ103" i="31"/>
  <c r="EA103" i="31"/>
  <c r="IE103" i="31" s="1"/>
  <c r="EB103" i="31"/>
  <c r="EC103" i="31"/>
  <c r="ED103" i="31"/>
  <c r="EE103" i="31"/>
  <c r="EF103" i="31"/>
  <c r="EG103" i="31"/>
  <c r="EH103" i="31"/>
  <c r="EI103" i="31"/>
  <c r="IM103" i="31" s="1"/>
  <c r="EJ103" i="31"/>
  <c r="EK103" i="31"/>
  <c r="EL103" i="31"/>
  <c r="EM103" i="31"/>
  <c r="EN103" i="31"/>
  <c r="EO103" i="31"/>
  <c r="EP103" i="31"/>
  <c r="EQ103" i="31"/>
  <c r="IU103" i="31" s="1"/>
  <c r="ER103" i="31"/>
  <c r="ES103" i="31"/>
  <c r="ET103" i="31"/>
  <c r="EU103" i="31"/>
  <c r="EV103" i="31"/>
  <c r="EW103" i="31"/>
  <c r="EX103" i="31"/>
  <c r="EY103" i="31"/>
  <c r="JC103" i="31" s="1"/>
  <c r="EZ103" i="31"/>
  <c r="FA103" i="31"/>
  <c r="FB103" i="31"/>
  <c r="FC103" i="31"/>
  <c r="FD103" i="31"/>
  <c r="FE103" i="31"/>
  <c r="FF103" i="31"/>
  <c r="FG103" i="31"/>
  <c r="JK103" i="31" s="1"/>
  <c r="FH103" i="31"/>
  <c r="FI103" i="31"/>
  <c r="FJ103" i="31"/>
  <c r="FK103" i="31"/>
  <c r="FL103" i="31"/>
  <c r="FM103" i="31"/>
  <c r="FN103" i="31"/>
  <c r="FO103" i="31"/>
  <c r="JS103" i="31" s="1"/>
  <c r="FP103" i="31"/>
  <c r="FQ103" i="31"/>
  <c r="FR103" i="31"/>
  <c r="FS103" i="31"/>
  <c r="FT103" i="31"/>
  <c r="FU103" i="31"/>
  <c r="FV103" i="31"/>
  <c r="FW103" i="31"/>
  <c r="KA103" i="31" s="1"/>
  <c r="FX103" i="31"/>
  <c r="FY103" i="31"/>
  <c r="FZ103" i="31"/>
  <c r="GA103" i="31"/>
  <c r="GB103" i="31"/>
  <c r="GC103" i="31"/>
  <c r="GD103" i="31"/>
  <c r="GE103" i="31"/>
  <c r="KI103" i="31" s="1"/>
  <c r="GF103" i="31"/>
  <c r="GG103" i="31"/>
  <c r="GH103" i="31"/>
  <c r="GI103" i="31"/>
  <c r="GJ103" i="31"/>
  <c r="GK103" i="31"/>
  <c r="GL103" i="31"/>
  <c r="GM103" i="31"/>
  <c r="KQ103" i="31" s="1"/>
  <c r="GN103" i="31"/>
  <c r="GO103" i="31"/>
  <c r="GP103" i="31"/>
  <c r="GQ103" i="31"/>
  <c r="GR103" i="31"/>
  <c r="GS103" i="31"/>
  <c r="GT103" i="31"/>
  <c r="GU103" i="31"/>
  <c r="KY103" i="31" s="1"/>
  <c r="GV103" i="31"/>
  <c r="GW103" i="31"/>
  <c r="GX103" i="31"/>
  <c r="GY103" i="31"/>
  <c r="GZ103" i="31"/>
  <c r="HA103" i="31"/>
  <c r="HB103" i="31"/>
  <c r="HC103" i="31"/>
  <c r="LG103" i="31" s="1"/>
  <c r="HD103" i="31"/>
  <c r="HE103" i="31"/>
  <c r="HF103" i="31"/>
  <c r="HG103" i="31"/>
  <c r="DF104" i="31"/>
  <c r="DG104" i="31"/>
  <c r="DH104" i="31"/>
  <c r="DI104" i="31"/>
  <c r="HM104" i="31" s="1"/>
  <c r="DJ104" i="31"/>
  <c r="DK104" i="31"/>
  <c r="DL104" i="31"/>
  <c r="DM104" i="31"/>
  <c r="DN104" i="31"/>
  <c r="DO104" i="31"/>
  <c r="DP104" i="31"/>
  <c r="DQ104" i="31"/>
  <c r="HU104" i="31" s="1"/>
  <c r="DR104" i="31"/>
  <c r="DS104" i="31"/>
  <c r="DT104" i="31"/>
  <c r="DU104" i="31"/>
  <c r="DV104" i="31"/>
  <c r="DW104" i="31"/>
  <c r="DX104" i="31"/>
  <c r="DY104" i="31"/>
  <c r="IC104" i="31" s="1"/>
  <c r="DZ104" i="31"/>
  <c r="EA104" i="31"/>
  <c r="EB104" i="31"/>
  <c r="EC104" i="31"/>
  <c r="ED104" i="31"/>
  <c r="EE104" i="31"/>
  <c r="EF104" i="31"/>
  <c r="EG104" i="31"/>
  <c r="IK104" i="31" s="1"/>
  <c r="EH104" i="31"/>
  <c r="EI104" i="31"/>
  <c r="EJ104" i="31"/>
  <c r="EK104" i="31"/>
  <c r="EL104" i="31"/>
  <c r="EM104" i="31"/>
  <c r="EN104" i="31"/>
  <c r="EO104" i="31"/>
  <c r="IS104" i="31" s="1"/>
  <c r="EP104" i="31"/>
  <c r="EQ104" i="31"/>
  <c r="ER104" i="31"/>
  <c r="ES104" i="31"/>
  <c r="ET104" i="31"/>
  <c r="EU104" i="31"/>
  <c r="EV104" i="31"/>
  <c r="EW104" i="31"/>
  <c r="JA104" i="31" s="1"/>
  <c r="EX104" i="31"/>
  <c r="EY104" i="31"/>
  <c r="EZ104" i="31"/>
  <c r="FA104" i="31"/>
  <c r="FB104" i="31"/>
  <c r="FC104" i="31"/>
  <c r="FD104" i="31"/>
  <c r="FE104" i="31"/>
  <c r="JI104" i="31" s="1"/>
  <c r="FF104" i="31"/>
  <c r="FG104" i="31"/>
  <c r="FH104" i="31"/>
  <c r="FI104" i="31"/>
  <c r="FJ104" i="31"/>
  <c r="FK104" i="31"/>
  <c r="FL104" i="31"/>
  <c r="FM104" i="31"/>
  <c r="JQ104" i="31" s="1"/>
  <c r="FN104" i="31"/>
  <c r="FO104" i="31"/>
  <c r="FP104" i="31"/>
  <c r="FQ104" i="31"/>
  <c r="FR104" i="31"/>
  <c r="FS104" i="31"/>
  <c r="FT104" i="31"/>
  <c r="FU104" i="31"/>
  <c r="JY104" i="31" s="1"/>
  <c r="FV104" i="31"/>
  <c r="FW104" i="31"/>
  <c r="FX104" i="31"/>
  <c r="FY104" i="31"/>
  <c r="FZ104" i="31"/>
  <c r="GA104" i="31"/>
  <c r="GB104" i="31"/>
  <c r="GC104" i="31"/>
  <c r="KG104" i="31" s="1"/>
  <c r="GD104" i="31"/>
  <c r="GE104" i="31"/>
  <c r="GF104" i="31"/>
  <c r="GG104" i="31"/>
  <c r="GH104" i="31"/>
  <c r="GI104" i="31"/>
  <c r="GJ104" i="31"/>
  <c r="GK104" i="31"/>
  <c r="KO104" i="31" s="1"/>
  <c r="GL104" i="31"/>
  <c r="GM104" i="31"/>
  <c r="GN104" i="31"/>
  <c r="GO104" i="31"/>
  <c r="GP104" i="31"/>
  <c r="GQ104" i="31"/>
  <c r="GR104" i="31"/>
  <c r="GS104" i="31"/>
  <c r="KW104" i="31" s="1"/>
  <c r="GT104" i="31"/>
  <c r="GU104" i="31"/>
  <c r="GV104" i="31"/>
  <c r="GW104" i="31"/>
  <c r="GX104" i="31"/>
  <c r="GY104" i="31"/>
  <c r="GZ104" i="31"/>
  <c r="HA104" i="31"/>
  <c r="LE104" i="31" s="1"/>
  <c r="HB104" i="31"/>
  <c r="HC104" i="31"/>
  <c r="HD104" i="31"/>
  <c r="HE104" i="31"/>
  <c r="HF104" i="31"/>
  <c r="HG104" i="31"/>
  <c r="DF105" i="31"/>
  <c r="DG105" i="31"/>
  <c r="HK105" i="31" s="1"/>
  <c r="DH105" i="31"/>
  <c r="DI105" i="31"/>
  <c r="DJ105" i="31"/>
  <c r="DK105" i="31"/>
  <c r="DL105" i="31"/>
  <c r="DM105" i="31"/>
  <c r="DN105" i="31"/>
  <c r="DO105" i="31"/>
  <c r="HS105" i="31" s="1"/>
  <c r="DP105" i="31"/>
  <c r="DQ105" i="31"/>
  <c r="DR105" i="31"/>
  <c r="DS105" i="31"/>
  <c r="DT105" i="31"/>
  <c r="DU105" i="31"/>
  <c r="DV105" i="31"/>
  <c r="DW105" i="31"/>
  <c r="IA105" i="31" s="1"/>
  <c r="DX105" i="31"/>
  <c r="DY105" i="31"/>
  <c r="DZ105" i="31"/>
  <c r="EA105" i="31"/>
  <c r="EB105" i="31"/>
  <c r="EC105" i="31"/>
  <c r="ED105" i="31"/>
  <c r="EE105" i="31"/>
  <c r="II105" i="31" s="1"/>
  <c r="EF105" i="31"/>
  <c r="EG105" i="31"/>
  <c r="EH105" i="31"/>
  <c r="EI105" i="31"/>
  <c r="EJ105" i="31"/>
  <c r="EK105" i="31"/>
  <c r="EL105" i="31"/>
  <c r="EM105" i="31"/>
  <c r="IQ105" i="31" s="1"/>
  <c r="EN105" i="31"/>
  <c r="EO105" i="31"/>
  <c r="EP105" i="31"/>
  <c r="EQ105" i="31"/>
  <c r="ER105" i="31"/>
  <c r="ES105" i="31"/>
  <c r="ET105" i="31"/>
  <c r="EU105" i="31"/>
  <c r="IY105" i="31" s="1"/>
  <c r="EV105" i="31"/>
  <c r="EW105" i="31"/>
  <c r="EX105" i="31"/>
  <c r="EY105" i="31"/>
  <c r="EZ105" i="31"/>
  <c r="FA105" i="31"/>
  <c r="FB105" i="31"/>
  <c r="FC105" i="31"/>
  <c r="JG105" i="31" s="1"/>
  <c r="FD105" i="31"/>
  <c r="FE105" i="31"/>
  <c r="FF105" i="31"/>
  <c r="FG105" i="31"/>
  <c r="FH105" i="31"/>
  <c r="FI105" i="31"/>
  <c r="FJ105" i="31"/>
  <c r="FK105" i="31"/>
  <c r="JO105" i="31" s="1"/>
  <c r="FL105" i="31"/>
  <c r="FM105" i="31"/>
  <c r="FN105" i="31"/>
  <c r="FO105" i="31"/>
  <c r="FP105" i="31"/>
  <c r="FQ105" i="31"/>
  <c r="FR105" i="31"/>
  <c r="FS105" i="31"/>
  <c r="JW105" i="31" s="1"/>
  <c r="FT105" i="31"/>
  <c r="FU105" i="31"/>
  <c r="FV105" i="31"/>
  <c r="FW105" i="31"/>
  <c r="FX105" i="31"/>
  <c r="FY105" i="31"/>
  <c r="FZ105" i="31"/>
  <c r="GA105" i="31"/>
  <c r="KE105" i="31" s="1"/>
  <c r="GB105" i="31"/>
  <c r="GC105" i="31"/>
  <c r="GD105" i="31"/>
  <c r="GE105" i="31"/>
  <c r="GF105" i="31"/>
  <c r="GG105" i="31"/>
  <c r="GH105" i="31"/>
  <c r="GI105" i="31"/>
  <c r="KM105" i="31" s="1"/>
  <c r="GJ105" i="31"/>
  <c r="GK105" i="31"/>
  <c r="GL105" i="31"/>
  <c r="GM105" i="31"/>
  <c r="GN105" i="31"/>
  <c r="GO105" i="31"/>
  <c r="GP105" i="31"/>
  <c r="GQ105" i="31"/>
  <c r="KU105" i="31" s="1"/>
  <c r="GR105" i="31"/>
  <c r="GS105" i="31"/>
  <c r="GT105" i="31"/>
  <c r="GU105" i="31"/>
  <c r="GV105" i="31"/>
  <c r="GW105" i="31"/>
  <c r="GX105" i="31"/>
  <c r="GY105" i="31"/>
  <c r="LC105" i="31" s="1"/>
  <c r="GZ105" i="31"/>
  <c r="HA105" i="31"/>
  <c r="HB105" i="31"/>
  <c r="HC105" i="31"/>
  <c r="HD105" i="31"/>
  <c r="HE105" i="31"/>
  <c r="HF105" i="31"/>
  <c r="HG105" i="31"/>
  <c r="LK105" i="31" s="1"/>
  <c r="DF106" i="31"/>
  <c r="DG106" i="31"/>
  <c r="DH106" i="31"/>
  <c r="DI106" i="31"/>
  <c r="DJ106" i="31"/>
  <c r="DK106" i="31"/>
  <c r="DL106" i="31"/>
  <c r="DM106" i="31"/>
  <c r="HQ106" i="31" s="1"/>
  <c r="DN106" i="31"/>
  <c r="DO106" i="31"/>
  <c r="DP106" i="31"/>
  <c r="DQ106" i="31"/>
  <c r="DR106" i="31"/>
  <c r="DS106" i="31"/>
  <c r="DT106" i="31"/>
  <c r="DU106" i="31"/>
  <c r="HY106" i="31" s="1"/>
  <c r="DV106" i="31"/>
  <c r="DW106" i="31"/>
  <c r="DX106" i="31"/>
  <c r="DY106" i="31"/>
  <c r="DZ106" i="31"/>
  <c r="EA106" i="31"/>
  <c r="EB106" i="31"/>
  <c r="EC106" i="31"/>
  <c r="IG106" i="31" s="1"/>
  <c r="ED106" i="31"/>
  <c r="EE106" i="31"/>
  <c r="EF106" i="31"/>
  <c r="EG106" i="31"/>
  <c r="EH106" i="31"/>
  <c r="EI106" i="31"/>
  <c r="EJ106" i="31"/>
  <c r="EK106" i="31"/>
  <c r="IO106" i="31" s="1"/>
  <c r="EL106" i="31"/>
  <c r="EM106" i="31"/>
  <c r="EN106" i="31"/>
  <c r="EO106" i="31"/>
  <c r="EP106" i="31"/>
  <c r="EQ106" i="31"/>
  <c r="ER106" i="31"/>
  <c r="ES106" i="31"/>
  <c r="IW106" i="31" s="1"/>
  <c r="ET106" i="31"/>
  <c r="EU106" i="31"/>
  <c r="EV106" i="31"/>
  <c r="EW106" i="31"/>
  <c r="EX106" i="31"/>
  <c r="EY106" i="31"/>
  <c r="EZ106" i="31"/>
  <c r="FA106" i="31"/>
  <c r="JE106" i="31" s="1"/>
  <c r="FB106" i="31"/>
  <c r="FC106" i="31"/>
  <c r="FD106" i="31"/>
  <c r="FE106" i="31"/>
  <c r="FF106" i="31"/>
  <c r="FG106" i="31"/>
  <c r="FH106" i="31"/>
  <c r="FI106" i="31"/>
  <c r="JM106" i="31" s="1"/>
  <c r="FJ106" i="31"/>
  <c r="FK106" i="31"/>
  <c r="FL106" i="31"/>
  <c r="FM106" i="31"/>
  <c r="FN106" i="31"/>
  <c r="FO106" i="31"/>
  <c r="FP106" i="31"/>
  <c r="FQ106" i="31"/>
  <c r="JU106" i="31" s="1"/>
  <c r="FR106" i="31"/>
  <c r="FS106" i="31"/>
  <c r="FT106" i="31"/>
  <c r="FU106" i="31"/>
  <c r="FV106" i="31"/>
  <c r="FW106" i="31"/>
  <c r="FX106" i="31"/>
  <c r="FY106" i="31"/>
  <c r="KC106" i="31" s="1"/>
  <c r="FZ106" i="31"/>
  <c r="GA106" i="31"/>
  <c r="GB106" i="31"/>
  <c r="GC106" i="31"/>
  <c r="GD106" i="31"/>
  <c r="GE106" i="31"/>
  <c r="GF106" i="31"/>
  <c r="GG106" i="31"/>
  <c r="KK106" i="31" s="1"/>
  <c r="GH106" i="31"/>
  <c r="GI106" i="31"/>
  <c r="GJ106" i="31"/>
  <c r="GK106" i="31"/>
  <c r="GL106" i="31"/>
  <c r="GM106" i="31"/>
  <c r="GN106" i="31"/>
  <c r="GO106" i="31"/>
  <c r="KS106" i="31" s="1"/>
  <c r="GP106" i="31"/>
  <c r="GQ106" i="31"/>
  <c r="GR106" i="31"/>
  <c r="GS106" i="31"/>
  <c r="GT106" i="31"/>
  <c r="GU106" i="31"/>
  <c r="GV106" i="31"/>
  <c r="GW106" i="31"/>
  <c r="LA106" i="31" s="1"/>
  <c r="GX106" i="31"/>
  <c r="GY106" i="31"/>
  <c r="GZ106" i="31"/>
  <c r="HA106" i="31"/>
  <c r="HB106" i="31"/>
  <c r="HC106" i="31"/>
  <c r="HD106" i="31"/>
  <c r="HE106" i="31"/>
  <c r="LI106" i="31" s="1"/>
  <c r="HF106" i="31"/>
  <c r="HG106" i="31"/>
  <c r="DF107" i="31"/>
  <c r="DG107" i="31"/>
  <c r="DH107" i="31"/>
  <c r="DI107" i="31"/>
  <c r="DJ107" i="31"/>
  <c r="DK107" i="31"/>
  <c r="HO107" i="31" s="1"/>
  <c r="DL107" i="31"/>
  <c r="DM107" i="31"/>
  <c r="DN107" i="31"/>
  <c r="DO107" i="31"/>
  <c r="DP107" i="31"/>
  <c r="DQ107" i="31"/>
  <c r="DR107" i="31"/>
  <c r="DS107" i="31"/>
  <c r="HW107" i="31" s="1"/>
  <c r="DT107" i="31"/>
  <c r="DU107" i="31"/>
  <c r="DV107" i="31"/>
  <c r="DW107" i="31"/>
  <c r="DX107" i="31"/>
  <c r="DY107" i="31"/>
  <c r="DZ107" i="31"/>
  <c r="EA107" i="31"/>
  <c r="IE107" i="31" s="1"/>
  <c r="EB107" i="31"/>
  <c r="EC107" i="31"/>
  <c r="ED107" i="31"/>
  <c r="EE107" i="31"/>
  <c r="EF107" i="31"/>
  <c r="EG107" i="31"/>
  <c r="EH107" i="31"/>
  <c r="EI107" i="31"/>
  <c r="IM107" i="31" s="1"/>
  <c r="EJ107" i="31"/>
  <c r="EK107" i="31"/>
  <c r="EL107" i="31"/>
  <c r="EM107" i="31"/>
  <c r="EN107" i="31"/>
  <c r="EO107" i="31"/>
  <c r="EP107" i="31"/>
  <c r="EQ107" i="31"/>
  <c r="IU107" i="31" s="1"/>
  <c r="ER107" i="31"/>
  <c r="ES107" i="31"/>
  <c r="ET107" i="31"/>
  <c r="EU107" i="31"/>
  <c r="EV107" i="31"/>
  <c r="EW107" i="31"/>
  <c r="EX107" i="31"/>
  <c r="EY107" i="31"/>
  <c r="JC107" i="31" s="1"/>
  <c r="EZ107" i="31"/>
  <c r="FA107" i="31"/>
  <c r="FB107" i="31"/>
  <c r="FC107" i="31"/>
  <c r="FD107" i="31"/>
  <c r="FE107" i="31"/>
  <c r="FF107" i="31"/>
  <c r="FG107" i="31"/>
  <c r="JK107" i="31" s="1"/>
  <c r="FH107" i="31"/>
  <c r="FI107" i="31"/>
  <c r="FJ107" i="31"/>
  <c r="FK107" i="31"/>
  <c r="FL107" i="31"/>
  <c r="FM107" i="31"/>
  <c r="FN107" i="31"/>
  <c r="FO107" i="31"/>
  <c r="JS107" i="31" s="1"/>
  <c r="FP107" i="31"/>
  <c r="FQ107" i="31"/>
  <c r="FR107" i="31"/>
  <c r="FS107" i="31"/>
  <c r="FT107" i="31"/>
  <c r="FU107" i="31"/>
  <c r="FV107" i="31"/>
  <c r="FW107" i="31"/>
  <c r="KA107" i="31" s="1"/>
  <c r="FX107" i="31"/>
  <c r="FY107" i="31"/>
  <c r="FZ107" i="31"/>
  <c r="GA107" i="31"/>
  <c r="GB107" i="31"/>
  <c r="GC107" i="31"/>
  <c r="GD107" i="31"/>
  <c r="GE107" i="31"/>
  <c r="KI107" i="31" s="1"/>
  <c r="GF107" i="31"/>
  <c r="GG107" i="31"/>
  <c r="GH107" i="31"/>
  <c r="GI107" i="31"/>
  <c r="GJ107" i="31"/>
  <c r="GK107" i="31"/>
  <c r="GL107" i="31"/>
  <c r="GM107" i="31"/>
  <c r="KQ107" i="31" s="1"/>
  <c r="GN107" i="31"/>
  <c r="GO107" i="31"/>
  <c r="GP107" i="31"/>
  <c r="GQ107" i="31"/>
  <c r="GR107" i="31"/>
  <c r="GS107" i="31"/>
  <c r="GT107" i="31"/>
  <c r="GU107" i="31"/>
  <c r="KY107" i="31" s="1"/>
  <c r="GV107" i="31"/>
  <c r="GW107" i="31"/>
  <c r="GX107" i="31"/>
  <c r="GY107" i="31"/>
  <c r="GZ107" i="31"/>
  <c r="HA107" i="31"/>
  <c r="HB107" i="31"/>
  <c r="HC107" i="31"/>
  <c r="LG107" i="31" s="1"/>
  <c r="HD107" i="31"/>
  <c r="HE107" i="31"/>
  <c r="HF107" i="31"/>
  <c r="HG107" i="31"/>
  <c r="DF108" i="31"/>
  <c r="DG108" i="31"/>
  <c r="DH108" i="31"/>
  <c r="DI108" i="31"/>
  <c r="HM108" i="31" s="1"/>
  <c r="DJ108" i="31"/>
  <c r="DK108" i="31"/>
  <c r="DL108" i="31"/>
  <c r="DM108" i="31"/>
  <c r="DN108" i="31"/>
  <c r="DO108" i="31"/>
  <c r="DP108" i="31"/>
  <c r="DQ108" i="31"/>
  <c r="HU108" i="31" s="1"/>
  <c r="DR108" i="31"/>
  <c r="DS108" i="31"/>
  <c r="DT108" i="31"/>
  <c r="DU108" i="31"/>
  <c r="DV108" i="31"/>
  <c r="DW108" i="31"/>
  <c r="DX108" i="31"/>
  <c r="DY108" i="31"/>
  <c r="IC108" i="31" s="1"/>
  <c r="DZ108" i="31"/>
  <c r="EA108" i="31"/>
  <c r="EB108" i="31"/>
  <c r="EC108" i="31"/>
  <c r="ED108" i="31"/>
  <c r="EE108" i="31"/>
  <c r="EF108" i="31"/>
  <c r="EG108" i="31"/>
  <c r="IK108" i="31" s="1"/>
  <c r="EH108" i="31"/>
  <c r="EI108" i="31"/>
  <c r="EJ108" i="31"/>
  <c r="EK108" i="31"/>
  <c r="EL108" i="31"/>
  <c r="EM108" i="31"/>
  <c r="EN108" i="31"/>
  <c r="EO108" i="31"/>
  <c r="IS108" i="31" s="1"/>
  <c r="EP108" i="31"/>
  <c r="EQ108" i="31"/>
  <c r="ER108" i="31"/>
  <c r="ES108" i="31"/>
  <c r="ET108" i="31"/>
  <c r="EU108" i="31"/>
  <c r="EV108" i="31"/>
  <c r="EW108" i="31"/>
  <c r="JA108" i="31" s="1"/>
  <c r="EX108" i="31"/>
  <c r="EY108" i="31"/>
  <c r="EZ108" i="31"/>
  <c r="FA108" i="31"/>
  <c r="FB108" i="31"/>
  <c r="FC108" i="31"/>
  <c r="FD108" i="31"/>
  <c r="FE108" i="31"/>
  <c r="JI108" i="31" s="1"/>
  <c r="FF108" i="31"/>
  <c r="FG108" i="31"/>
  <c r="FH108" i="31"/>
  <c r="FI108" i="31"/>
  <c r="FJ108" i="31"/>
  <c r="FK108" i="31"/>
  <c r="FL108" i="31"/>
  <c r="FM108" i="31"/>
  <c r="JQ108" i="31" s="1"/>
  <c r="FN108" i="31"/>
  <c r="FO108" i="31"/>
  <c r="FP108" i="31"/>
  <c r="FQ108" i="31"/>
  <c r="FR108" i="31"/>
  <c r="FS108" i="31"/>
  <c r="FT108" i="31"/>
  <c r="FU108" i="31"/>
  <c r="JY108" i="31" s="1"/>
  <c r="FV108" i="31"/>
  <c r="FW108" i="31"/>
  <c r="FX108" i="31"/>
  <c r="FY108" i="31"/>
  <c r="FZ108" i="31"/>
  <c r="GA108" i="31"/>
  <c r="GB108" i="31"/>
  <c r="GC108" i="31"/>
  <c r="KG108" i="31" s="1"/>
  <c r="GD108" i="31"/>
  <c r="GE108" i="31"/>
  <c r="GF108" i="31"/>
  <c r="GG108" i="31"/>
  <c r="GH108" i="31"/>
  <c r="GI108" i="31"/>
  <c r="GJ108" i="31"/>
  <c r="GK108" i="31"/>
  <c r="KO108" i="31" s="1"/>
  <c r="GL108" i="31"/>
  <c r="GM108" i="31"/>
  <c r="GN108" i="31"/>
  <c r="GO108" i="31"/>
  <c r="GP108" i="31"/>
  <c r="GQ108" i="31"/>
  <c r="GR108" i="31"/>
  <c r="GS108" i="31"/>
  <c r="KW108" i="31" s="1"/>
  <c r="GT108" i="31"/>
  <c r="GU108" i="31"/>
  <c r="GV108" i="31"/>
  <c r="GW108" i="31"/>
  <c r="GX108" i="31"/>
  <c r="GY108" i="31"/>
  <c r="GZ108" i="31"/>
  <c r="HA108" i="31"/>
  <c r="LE108" i="31" s="1"/>
  <c r="HB108" i="31"/>
  <c r="HC108" i="31"/>
  <c r="HD108" i="31"/>
  <c r="HE108" i="31"/>
  <c r="HF108" i="31"/>
  <c r="HG108" i="31"/>
  <c r="DF109" i="31"/>
  <c r="DG109" i="31"/>
  <c r="HK109" i="31" s="1"/>
  <c r="DH109" i="31"/>
  <c r="DI109" i="31"/>
  <c r="DJ109" i="31"/>
  <c r="DK109" i="31"/>
  <c r="DL109" i="31"/>
  <c r="DM109" i="31"/>
  <c r="DN109" i="31"/>
  <c r="DO109" i="31"/>
  <c r="HS109" i="31" s="1"/>
  <c r="DP109" i="31"/>
  <c r="DQ109" i="31"/>
  <c r="DR109" i="31"/>
  <c r="DS109" i="31"/>
  <c r="DT109" i="31"/>
  <c r="DU109" i="31"/>
  <c r="DV109" i="31"/>
  <c r="DW109" i="31"/>
  <c r="IA109" i="31" s="1"/>
  <c r="DX109" i="31"/>
  <c r="DY109" i="31"/>
  <c r="DZ109" i="31"/>
  <c r="EA109" i="31"/>
  <c r="EB109" i="31"/>
  <c r="EC109" i="31"/>
  <c r="ED109" i="31"/>
  <c r="EE109" i="31"/>
  <c r="II109" i="31" s="1"/>
  <c r="EF109" i="31"/>
  <c r="EG109" i="31"/>
  <c r="EH109" i="31"/>
  <c r="EI109" i="31"/>
  <c r="EJ109" i="31"/>
  <c r="EK109" i="31"/>
  <c r="EL109" i="31"/>
  <c r="EM109" i="31"/>
  <c r="IQ109" i="31" s="1"/>
  <c r="EN109" i="31"/>
  <c r="EO109" i="31"/>
  <c r="EP109" i="31"/>
  <c r="EQ109" i="31"/>
  <c r="ER109" i="31"/>
  <c r="ES109" i="31"/>
  <c r="ET109" i="31"/>
  <c r="EU109" i="31"/>
  <c r="IY109" i="31" s="1"/>
  <c r="EV109" i="31"/>
  <c r="EW109" i="31"/>
  <c r="EX109" i="31"/>
  <c r="EY109" i="31"/>
  <c r="EZ109" i="31"/>
  <c r="FA109" i="31"/>
  <c r="FB109" i="31"/>
  <c r="FC109" i="31"/>
  <c r="JG109" i="31" s="1"/>
  <c r="FD109" i="31"/>
  <c r="FE109" i="31"/>
  <c r="FF109" i="31"/>
  <c r="FG109" i="31"/>
  <c r="FH109" i="31"/>
  <c r="FI109" i="31"/>
  <c r="FJ109" i="31"/>
  <c r="FK109" i="31"/>
  <c r="JO109" i="31" s="1"/>
  <c r="FL109" i="31"/>
  <c r="FM109" i="31"/>
  <c r="FN109" i="31"/>
  <c r="FO109" i="31"/>
  <c r="FP109" i="31"/>
  <c r="FQ109" i="31"/>
  <c r="FR109" i="31"/>
  <c r="FS109" i="31"/>
  <c r="JW109" i="31" s="1"/>
  <c r="FT109" i="31"/>
  <c r="FU109" i="31"/>
  <c r="FV109" i="31"/>
  <c r="FW109" i="31"/>
  <c r="FX109" i="31"/>
  <c r="FY109" i="31"/>
  <c r="FZ109" i="31"/>
  <c r="GA109" i="31"/>
  <c r="KE109" i="31" s="1"/>
  <c r="GB109" i="31"/>
  <c r="GC109" i="31"/>
  <c r="GD109" i="31"/>
  <c r="GE109" i="31"/>
  <c r="GF109" i="31"/>
  <c r="GG109" i="31"/>
  <c r="GH109" i="31"/>
  <c r="GI109" i="31"/>
  <c r="KM109" i="31" s="1"/>
  <c r="GJ109" i="31"/>
  <c r="GK109" i="31"/>
  <c r="GL109" i="31"/>
  <c r="GM109" i="31"/>
  <c r="GN109" i="31"/>
  <c r="GO109" i="31"/>
  <c r="GP109" i="31"/>
  <c r="GQ109" i="31"/>
  <c r="KU109" i="31" s="1"/>
  <c r="GR109" i="31"/>
  <c r="GS109" i="31"/>
  <c r="GT109" i="31"/>
  <c r="GU109" i="31"/>
  <c r="GV109" i="31"/>
  <c r="GW109" i="31"/>
  <c r="GX109" i="31"/>
  <c r="GY109" i="31"/>
  <c r="LC109" i="31" s="1"/>
  <c r="GZ109" i="31"/>
  <c r="HA109" i="31"/>
  <c r="HB109" i="31"/>
  <c r="HC109" i="31"/>
  <c r="HD109" i="31"/>
  <c r="HE109" i="31"/>
  <c r="HF109" i="31"/>
  <c r="HG109" i="31"/>
  <c r="LK109" i="31" s="1"/>
  <c r="DF110" i="31"/>
  <c r="DG110" i="31"/>
  <c r="DH110" i="31"/>
  <c r="DI110" i="31"/>
  <c r="DJ110" i="31"/>
  <c r="DK110" i="31"/>
  <c r="DL110" i="31"/>
  <c r="DM110" i="31"/>
  <c r="DN110" i="31"/>
  <c r="DO110" i="31"/>
  <c r="DP110" i="31"/>
  <c r="DQ110" i="31"/>
  <c r="DR110" i="31"/>
  <c r="DS110" i="31"/>
  <c r="DT110" i="31"/>
  <c r="DU110" i="31"/>
  <c r="DV110" i="31"/>
  <c r="DW110" i="31"/>
  <c r="DX110" i="31"/>
  <c r="DY110" i="31"/>
  <c r="DZ110" i="31"/>
  <c r="EA110" i="31"/>
  <c r="EB110" i="31"/>
  <c r="EC110" i="31"/>
  <c r="ED110" i="31"/>
  <c r="EE110" i="31"/>
  <c r="EF110" i="31"/>
  <c r="EG110" i="31"/>
  <c r="EH110" i="31"/>
  <c r="EI110" i="31"/>
  <c r="EJ110" i="31"/>
  <c r="EK110" i="31"/>
  <c r="EL110" i="31"/>
  <c r="EM110" i="31"/>
  <c r="EN110" i="31"/>
  <c r="EO110" i="31"/>
  <c r="EP110" i="31"/>
  <c r="EQ110" i="31"/>
  <c r="ER110" i="31"/>
  <c r="ES110" i="31"/>
  <c r="ET110" i="31"/>
  <c r="EU110" i="31"/>
  <c r="EV110" i="31"/>
  <c r="EW110" i="31"/>
  <c r="EX110" i="31"/>
  <c r="EY110" i="31"/>
  <c r="EZ110" i="31"/>
  <c r="FA110" i="31"/>
  <c r="FB110" i="31"/>
  <c r="FC110" i="31"/>
  <c r="FD110" i="31"/>
  <c r="FE110" i="31"/>
  <c r="FF110" i="31"/>
  <c r="FG110" i="31"/>
  <c r="FH110" i="31"/>
  <c r="FI110" i="31"/>
  <c r="FJ110" i="31"/>
  <c r="FK110" i="31"/>
  <c r="FL110" i="31"/>
  <c r="FM110" i="31"/>
  <c r="FN110" i="31"/>
  <c r="FO110" i="31"/>
  <c r="FP110" i="31"/>
  <c r="FQ110" i="31"/>
  <c r="FR110" i="31"/>
  <c r="FS110" i="31"/>
  <c r="FT110" i="31"/>
  <c r="FU110" i="31"/>
  <c r="FV110" i="31"/>
  <c r="FW110" i="31"/>
  <c r="FX110" i="31"/>
  <c r="FY110" i="31"/>
  <c r="FZ110" i="31"/>
  <c r="GA110" i="31"/>
  <c r="GB110" i="31"/>
  <c r="GC110" i="31"/>
  <c r="GD110" i="31"/>
  <c r="GE110" i="31"/>
  <c r="GF110" i="31"/>
  <c r="GG110" i="31"/>
  <c r="GH110" i="31"/>
  <c r="GI110" i="31"/>
  <c r="GJ110" i="31"/>
  <c r="GK110" i="31"/>
  <c r="GL110" i="31"/>
  <c r="GM110" i="31"/>
  <c r="GN110" i="31"/>
  <c r="GO110" i="31"/>
  <c r="GP110" i="31"/>
  <c r="GQ110" i="31"/>
  <c r="GR110" i="31"/>
  <c r="GS110" i="31"/>
  <c r="GT110" i="31"/>
  <c r="GU110" i="31"/>
  <c r="GV110" i="31"/>
  <c r="GW110" i="31"/>
  <c r="GX110" i="31"/>
  <c r="GY110" i="31"/>
  <c r="GZ110" i="31"/>
  <c r="HA110" i="31"/>
  <c r="HB110" i="31"/>
  <c r="HC110" i="31"/>
  <c r="HD110" i="31"/>
  <c r="HE110" i="31"/>
  <c r="HF110" i="31"/>
  <c r="HG110" i="31"/>
  <c r="DF111" i="31"/>
  <c r="DG111" i="31"/>
  <c r="DH111" i="31"/>
  <c r="DI111" i="31"/>
  <c r="DJ111" i="31"/>
  <c r="DK111" i="31"/>
  <c r="HO111" i="31" s="1"/>
  <c r="DL111" i="31"/>
  <c r="DM111" i="31"/>
  <c r="DN111" i="31"/>
  <c r="DO111" i="31"/>
  <c r="DP111" i="31"/>
  <c r="DQ111" i="31"/>
  <c r="DR111" i="31"/>
  <c r="DS111" i="31"/>
  <c r="HW111" i="31" s="1"/>
  <c r="DT111" i="31"/>
  <c r="DU111" i="31"/>
  <c r="DV111" i="31"/>
  <c r="DW111" i="31"/>
  <c r="DX111" i="31"/>
  <c r="DY111" i="31"/>
  <c r="DZ111" i="31"/>
  <c r="EA111" i="31"/>
  <c r="IE111" i="31" s="1"/>
  <c r="EB111" i="31"/>
  <c r="EC111" i="31"/>
  <c r="ED111" i="31"/>
  <c r="EE111" i="31"/>
  <c r="EF111" i="31"/>
  <c r="EG111" i="31"/>
  <c r="EH111" i="31"/>
  <c r="EI111" i="31"/>
  <c r="IM111" i="31" s="1"/>
  <c r="EJ111" i="31"/>
  <c r="EK111" i="31"/>
  <c r="EL111" i="31"/>
  <c r="EM111" i="31"/>
  <c r="EN111" i="31"/>
  <c r="EO111" i="31"/>
  <c r="EP111" i="31"/>
  <c r="EQ111" i="31"/>
  <c r="IU111" i="31" s="1"/>
  <c r="ER111" i="31"/>
  <c r="ES111" i="31"/>
  <c r="ET111" i="31"/>
  <c r="EU111" i="31"/>
  <c r="EV111" i="31"/>
  <c r="EW111" i="31"/>
  <c r="EX111" i="31"/>
  <c r="EY111" i="31"/>
  <c r="JC111" i="31" s="1"/>
  <c r="EZ111" i="31"/>
  <c r="FA111" i="31"/>
  <c r="FB111" i="31"/>
  <c r="FC111" i="31"/>
  <c r="FD111" i="31"/>
  <c r="FE111" i="31"/>
  <c r="FF111" i="31"/>
  <c r="FG111" i="31"/>
  <c r="JK111" i="31" s="1"/>
  <c r="FH111" i="31"/>
  <c r="FI111" i="31"/>
  <c r="FJ111" i="31"/>
  <c r="FK111" i="31"/>
  <c r="FL111" i="31"/>
  <c r="FM111" i="31"/>
  <c r="FN111" i="31"/>
  <c r="FO111" i="31"/>
  <c r="JS111" i="31" s="1"/>
  <c r="FP111" i="31"/>
  <c r="FQ111" i="31"/>
  <c r="FR111" i="31"/>
  <c r="FS111" i="31"/>
  <c r="FT111" i="31"/>
  <c r="FU111" i="31"/>
  <c r="FV111" i="31"/>
  <c r="FW111" i="31"/>
  <c r="KA111" i="31" s="1"/>
  <c r="FX111" i="31"/>
  <c r="FY111" i="31"/>
  <c r="FZ111" i="31"/>
  <c r="GA111" i="31"/>
  <c r="GB111" i="31"/>
  <c r="GC111" i="31"/>
  <c r="GD111" i="31"/>
  <c r="GE111" i="31"/>
  <c r="KI111" i="31" s="1"/>
  <c r="GF111" i="31"/>
  <c r="GG111" i="31"/>
  <c r="GH111" i="31"/>
  <c r="GI111" i="31"/>
  <c r="GJ111" i="31"/>
  <c r="GK111" i="31"/>
  <c r="GL111" i="31"/>
  <c r="GM111" i="31"/>
  <c r="KQ111" i="31" s="1"/>
  <c r="GN111" i="31"/>
  <c r="GO111" i="31"/>
  <c r="GP111" i="31"/>
  <c r="GQ111" i="31"/>
  <c r="GR111" i="31"/>
  <c r="GS111" i="31"/>
  <c r="GT111" i="31"/>
  <c r="GU111" i="31"/>
  <c r="KY111" i="31" s="1"/>
  <c r="GV111" i="31"/>
  <c r="GW111" i="31"/>
  <c r="GX111" i="31"/>
  <c r="GY111" i="31"/>
  <c r="GZ111" i="31"/>
  <c r="HA111" i="31"/>
  <c r="HB111" i="31"/>
  <c r="HC111" i="31"/>
  <c r="LG111" i="31" s="1"/>
  <c r="HD111" i="31"/>
  <c r="HE111" i="31"/>
  <c r="HF111" i="31"/>
  <c r="HG111" i="31"/>
  <c r="DF112" i="31"/>
  <c r="DG112" i="31"/>
  <c r="DH112" i="31"/>
  <c r="DI112" i="31"/>
  <c r="HM112" i="31" s="1"/>
  <c r="DJ112" i="31"/>
  <c r="DK112" i="31"/>
  <c r="DL112" i="31"/>
  <c r="DM112" i="31"/>
  <c r="DN112" i="31"/>
  <c r="DO112" i="31"/>
  <c r="DP112" i="31"/>
  <c r="DQ112" i="31"/>
  <c r="HU112" i="31" s="1"/>
  <c r="DR112" i="31"/>
  <c r="DS112" i="31"/>
  <c r="DT112" i="31"/>
  <c r="DU112" i="31"/>
  <c r="DV112" i="31"/>
  <c r="DW112" i="31"/>
  <c r="DX112" i="31"/>
  <c r="DY112" i="31"/>
  <c r="IC112" i="31" s="1"/>
  <c r="DZ112" i="31"/>
  <c r="EA112" i="31"/>
  <c r="EB112" i="31"/>
  <c r="EC112" i="31"/>
  <c r="ED112" i="31"/>
  <c r="EE112" i="31"/>
  <c r="EF112" i="31"/>
  <c r="EG112" i="31"/>
  <c r="IK112" i="31" s="1"/>
  <c r="EH112" i="31"/>
  <c r="EI112" i="31"/>
  <c r="EJ112" i="31"/>
  <c r="EK112" i="31"/>
  <c r="EL112" i="31"/>
  <c r="EM112" i="31"/>
  <c r="EN112" i="31"/>
  <c r="EO112" i="31"/>
  <c r="IS112" i="31" s="1"/>
  <c r="EP112" i="31"/>
  <c r="EQ112" i="31"/>
  <c r="ER112" i="31"/>
  <c r="ES112" i="31"/>
  <c r="ET112" i="31"/>
  <c r="EU112" i="31"/>
  <c r="EV112" i="31"/>
  <c r="EW112" i="31"/>
  <c r="JA112" i="31" s="1"/>
  <c r="EX112" i="31"/>
  <c r="EY112" i="31"/>
  <c r="EZ112" i="31"/>
  <c r="FA112" i="31"/>
  <c r="FB112" i="31"/>
  <c r="FC112" i="31"/>
  <c r="FD112" i="31"/>
  <c r="FE112" i="31"/>
  <c r="JI112" i="31" s="1"/>
  <c r="FF112" i="31"/>
  <c r="FG112" i="31"/>
  <c r="FH112" i="31"/>
  <c r="FI112" i="31"/>
  <c r="FJ112" i="31"/>
  <c r="FK112" i="31"/>
  <c r="FL112" i="31"/>
  <c r="FM112" i="31"/>
  <c r="JQ112" i="31" s="1"/>
  <c r="FN112" i="31"/>
  <c r="FO112" i="31"/>
  <c r="FP112" i="31"/>
  <c r="FQ112" i="31"/>
  <c r="FR112" i="31"/>
  <c r="FS112" i="31"/>
  <c r="FT112" i="31"/>
  <c r="FU112" i="31"/>
  <c r="JY112" i="31" s="1"/>
  <c r="FV112" i="31"/>
  <c r="FW112" i="31"/>
  <c r="FX112" i="31"/>
  <c r="FY112" i="31"/>
  <c r="FZ112" i="31"/>
  <c r="GA112" i="31"/>
  <c r="GB112" i="31"/>
  <c r="GC112" i="31"/>
  <c r="KG112" i="31" s="1"/>
  <c r="GD112" i="31"/>
  <c r="GE112" i="31"/>
  <c r="GF112" i="31"/>
  <c r="GG112" i="31"/>
  <c r="GH112" i="31"/>
  <c r="GI112" i="31"/>
  <c r="GJ112" i="31"/>
  <c r="GK112" i="31"/>
  <c r="KO112" i="31" s="1"/>
  <c r="GL112" i="31"/>
  <c r="GM112" i="31"/>
  <c r="GN112" i="31"/>
  <c r="GO112" i="31"/>
  <c r="GP112" i="31"/>
  <c r="GQ112" i="31"/>
  <c r="GR112" i="31"/>
  <c r="GS112" i="31"/>
  <c r="KW112" i="31" s="1"/>
  <c r="GT112" i="31"/>
  <c r="GU112" i="31"/>
  <c r="GV112" i="31"/>
  <c r="GW112" i="31"/>
  <c r="GX112" i="31"/>
  <c r="GY112" i="31"/>
  <c r="GZ112" i="31"/>
  <c r="HA112" i="31"/>
  <c r="LE112" i="31" s="1"/>
  <c r="HB112" i="31"/>
  <c r="HC112" i="31"/>
  <c r="HD112" i="31"/>
  <c r="HE112" i="31"/>
  <c r="HF112" i="31"/>
  <c r="HG112" i="31"/>
  <c r="DF113" i="31"/>
  <c r="DG113" i="31"/>
  <c r="HK113" i="31" s="1"/>
  <c r="DH113" i="31"/>
  <c r="DI113" i="31"/>
  <c r="DJ113" i="31"/>
  <c r="DK113" i="31"/>
  <c r="DL113" i="31"/>
  <c r="DM113" i="31"/>
  <c r="DN113" i="31"/>
  <c r="DO113" i="31"/>
  <c r="HS113" i="31" s="1"/>
  <c r="DP113" i="31"/>
  <c r="DQ113" i="31"/>
  <c r="DR113" i="31"/>
  <c r="DS113" i="31"/>
  <c r="DT113" i="31"/>
  <c r="DU113" i="31"/>
  <c r="DV113" i="31"/>
  <c r="DW113" i="31"/>
  <c r="IA113" i="31" s="1"/>
  <c r="DX113" i="31"/>
  <c r="DY113" i="31"/>
  <c r="DZ113" i="31"/>
  <c r="EA113" i="31"/>
  <c r="EB113" i="31"/>
  <c r="EC113" i="31"/>
  <c r="ED113" i="31"/>
  <c r="EE113" i="31"/>
  <c r="II113" i="31" s="1"/>
  <c r="EF113" i="31"/>
  <c r="EG113" i="31"/>
  <c r="EH113" i="31"/>
  <c r="EI113" i="31"/>
  <c r="EJ113" i="31"/>
  <c r="EK113" i="31"/>
  <c r="EL113" i="31"/>
  <c r="EM113" i="31"/>
  <c r="IQ113" i="31" s="1"/>
  <c r="EN113" i="31"/>
  <c r="EO113" i="31"/>
  <c r="EP113" i="31"/>
  <c r="EQ113" i="31"/>
  <c r="ER113" i="31"/>
  <c r="ES113" i="31"/>
  <c r="ET113" i="31"/>
  <c r="EU113" i="31"/>
  <c r="IY113" i="31" s="1"/>
  <c r="EV113" i="31"/>
  <c r="EW113" i="31"/>
  <c r="EX113" i="31"/>
  <c r="EY113" i="31"/>
  <c r="EZ113" i="31"/>
  <c r="FA113" i="31"/>
  <c r="FB113" i="31"/>
  <c r="FC113" i="31"/>
  <c r="JG113" i="31" s="1"/>
  <c r="FD113" i="31"/>
  <c r="FE113" i="31"/>
  <c r="FF113" i="31"/>
  <c r="FG113" i="31"/>
  <c r="FH113" i="31"/>
  <c r="FI113" i="31"/>
  <c r="FJ113" i="31"/>
  <c r="FK113" i="31"/>
  <c r="JO113" i="31" s="1"/>
  <c r="FL113" i="31"/>
  <c r="FM113" i="31"/>
  <c r="FN113" i="31"/>
  <c r="FO113" i="31"/>
  <c r="FP113" i="31"/>
  <c r="FQ113" i="31"/>
  <c r="FR113" i="31"/>
  <c r="FS113" i="31"/>
  <c r="JW113" i="31" s="1"/>
  <c r="FT113" i="31"/>
  <c r="FU113" i="31"/>
  <c r="FV113" i="31"/>
  <c r="FW113" i="31"/>
  <c r="FX113" i="31"/>
  <c r="FY113" i="31"/>
  <c r="FZ113" i="31"/>
  <c r="GA113" i="31"/>
  <c r="KE113" i="31" s="1"/>
  <c r="GB113" i="31"/>
  <c r="GC113" i="31"/>
  <c r="GD113" i="31"/>
  <c r="GE113" i="31"/>
  <c r="GF113" i="31"/>
  <c r="GG113" i="31"/>
  <c r="GH113" i="31"/>
  <c r="GI113" i="31"/>
  <c r="KM113" i="31" s="1"/>
  <c r="GJ113" i="31"/>
  <c r="GK113" i="31"/>
  <c r="GL113" i="31"/>
  <c r="GM113" i="31"/>
  <c r="GN113" i="31"/>
  <c r="GO113" i="31"/>
  <c r="GP113" i="31"/>
  <c r="GQ113" i="31"/>
  <c r="KU113" i="31" s="1"/>
  <c r="GR113" i="31"/>
  <c r="GS113" i="31"/>
  <c r="GT113" i="31"/>
  <c r="GU113" i="31"/>
  <c r="GV113" i="31"/>
  <c r="GW113" i="31"/>
  <c r="GX113" i="31"/>
  <c r="GY113" i="31"/>
  <c r="LC113" i="31" s="1"/>
  <c r="GZ113" i="31"/>
  <c r="HA113" i="31"/>
  <c r="HB113" i="31"/>
  <c r="HC113" i="31"/>
  <c r="HD113" i="31"/>
  <c r="HE113" i="31"/>
  <c r="HF113" i="31"/>
  <c r="HG113" i="31"/>
  <c r="LK113" i="31" s="1"/>
  <c r="DF114" i="31"/>
  <c r="DG114" i="31"/>
  <c r="DH114" i="31"/>
  <c r="DI114" i="31"/>
  <c r="DJ114" i="31"/>
  <c r="DK114" i="31"/>
  <c r="DL114" i="31"/>
  <c r="DM114" i="31"/>
  <c r="HQ114" i="31" s="1"/>
  <c r="DN114" i="31"/>
  <c r="DO114" i="31"/>
  <c r="DP114" i="31"/>
  <c r="DQ114" i="31"/>
  <c r="DR114" i="31"/>
  <c r="DS114" i="31"/>
  <c r="DT114" i="31"/>
  <c r="DU114" i="31"/>
  <c r="HY114" i="31" s="1"/>
  <c r="DV114" i="31"/>
  <c r="DW114" i="31"/>
  <c r="DX114" i="31"/>
  <c r="DY114" i="31"/>
  <c r="DZ114" i="31"/>
  <c r="EA114" i="31"/>
  <c r="EB114" i="31"/>
  <c r="EC114" i="31"/>
  <c r="IG114" i="31" s="1"/>
  <c r="ED114" i="31"/>
  <c r="EE114" i="31"/>
  <c r="EF114" i="31"/>
  <c r="EG114" i="31"/>
  <c r="EH114" i="31"/>
  <c r="EI114" i="31"/>
  <c r="EJ114" i="31"/>
  <c r="EK114" i="31"/>
  <c r="IO114" i="31" s="1"/>
  <c r="EL114" i="31"/>
  <c r="EM114" i="31"/>
  <c r="EN114" i="31"/>
  <c r="EO114" i="31"/>
  <c r="EP114" i="31"/>
  <c r="EQ114" i="31"/>
  <c r="ER114" i="31"/>
  <c r="ES114" i="31"/>
  <c r="IW114" i="31" s="1"/>
  <c r="ET114" i="31"/>
  <c r="EU114" i="31"/>
  <c r="EV114" i="31"/>
  <c r="EW114" i="31"/>
  <c r="EX114" i="31"/>
  <c r="EY114" i="31"/>
  <c r="EZ114" i="31"/>
  <c r="FA114" i="31"/>
  <c r="JE114" i="31" s="1"/>
  <c r="FB114" i="31"/>
  <c r="FC114" i="31"/>
  <c r="FD114" i="31"/>
  <c r="FE114" i="31"/>
  <c r="FF114" i="31"/>
  <c r="FG114" i="31"/>
  <c r="FH114" i="31"/>
  <c r="FI114" i="31"/>
  <c r="JM114" i="31" s="1"/>
  <c r="FJ114" i="31"/>
  <c r="FK114" i="31"/>
  <c r="FL114" i="31"/>
  <c r="FM114" i="31"/>
  <c r="FN114" i="31"/>
  <c r="FO114" i="31"/>
  <c r="FP114" i="31"/>
  <c r="FQ114" i="31"/>
  <c r="JU114" i="31" s="1"/>
  <c r="FR114" i="31"/>
  <c r="FS114" i="31"/>
  <c r="FT114" i="31"/>
  <c r="FU114" i="31"/>
  <c r="FV114" i="31"/>
  <c r="FW114" i="31"/>
  <c r="FX114" i="31"/>
  <c r="FY114" i="31"/>
  <c r="KC114" i="31" s="1"/>
  <c r="FZ114" i="31"/>
  <c r="GA114" i="31"/>
  <c r="GB114" i="31"/>
  <c r="GC114" i="31"/>
  <c r="GD114" i="31"/>
  <c r="GE114" i="31"/>
  <c r="GF114" i="31"/>
  <c r="GG114" i="31"/>
  <c r="KK114" i="31" s="1"/>
  <c r="GH114" i="31"/>
  <c r="GI114" i="31"/>
  <c r="GJ114" i="31"/>
  <c r="GK114" i="31"/>
  <c r="GL114" i="31"/>
  <c r="GM114" i="31"/>
  <c r="GN114" i="31"/>
  <c r="GO114" i="31"/>
  <c r="KS114" i="31" s="1"/>
  <c r="GP114" i="31"/>
  <c r="GQ114" i="31"/>
  <c r="GR114" i="31"/>
  <c r="GS114" i="31"/>
  <c r="GT114" i="31"/>
  <c r="GU114" i="31"/>
  <c r="GV114" i="31"/>
  <c r="GW114" i="31"/>
  <c r="LA114" i="31" s="1"/>
  <c r="GX114" i="31"/>
  <c r="GY114" i="31"/>
  <c r="GZ114" i="31"/>
  <c r="HA114" i="31"/>
  <c r="HB114" i="31"/>
  <c r="HC114" i="31"/>
  <c r="HD114" i="31"/>
  <c r="HE114" i="31"/>
  <c r="LI114" i="31" s="1"/>
  <c r="HF114" i="31"/>
  <c r="HG114" i="31"/>
  <c r="DF115" i="31"/>
  <c r="DG115" i="31"/>
  <c r="DH115" i="31"/>
  <c r="DI115" i="31"/>
  <c r="DJ115" i="31"/>
  <c r="DK115" i="31"/>
  <c r="HO115" i="31" s="1"/>
  <c r="DL115" i="31"/>
  <c r="DM115" i="31"/>
  <c r="DN115" i="31"/>
  <c r="DO115" i="31"/>
  <c r="DP115" i="31"/>
  <c r="DQ115" i="31"/>
  <c r="DR115" i="31"/>
  <c r="DS115" i="31"/>
  <c r="HW115" i="31" s="1"/>
  <c r="DT115" i="31"/>
  <c r="DU115" i="31"/>
  <c r="DV115" i="31"/>
  <c r="DW115" i="31"/>
  <c r="DX115" i="31"/>
  <c r="DY115" i="31"/>
  <c r="DZ115" i="31"/>
  <c r="EA115" i="31"/>
  <c r="IE115" i="31" s="1"/>
  <c r="EB115" i="31"/>
  <c r="EC115" i="31"/>
  <c r="ED115" i="31"/>
  <c r="EE115" i="31"/>
  <c r="EF115" i="31"/>
  <c r="EG115" i="31"/>
  <c r="EH115" i="31"/>
  <c r="EI115" i="31"/>
  <c r="IM115" i="31" s="1"/>
  <c r="EJ115" i="31"/>
  <c r="EK115" i="31"/>
  <c r="EL115" i="31"/>
  <c r="EM115" i="31"/>
  <c r="EN115" i="31"/>
  <c r="EO115" i="31"/>
  <c r="EP115" i="31"/>
  <c r="EQ115" i="31"/>
  <c r="IU115" i="31" s="1"/>
  <c r="ER115" i="31"/>
  <c r="ES115" i="31"/>
  <c r="ET115" i="31"/>
  <c r="EU115" i="31"/>
  <c r="EV115" i="31"/>
  <c r="EW115" i="31"/>
  <c r="EX115" i="31"/>
  <c r="EY115" i="31"/>
  <c r="JC115" i="31" s="1"/>
  <c r="EZ115" i="31"/>
  <c r="FA115" i="31"/>
  <c r="FB115" i="31"/>
  <c r="FC115" i="31"/>
  <c r="FD115" i="31"/>
  <c r="FE115" i="31"/>
  <c r="FF115" i="31"/>
  <c r="FG115" i="31"/>
  <c r="JK115" i="31" s="1"/>
  <c r="FH115" i="31"/>
  <c r="FI115" i="31"/>
  <c r="FJ115" i="31"/>
  <c r="FK115" i="31"/>
  <c r="FL115" i="31"/>
  <c r="FM115" i="31"/>
  <c r="FN115" i="31"/>
  <c r="FO115" i="31"/>
  <c r="JS115" i="31" s="1"/>
  <c r="FP115" i="31"/>
  <c r="FQ115" i="31"/>
  <c r="FR115" i="31"/>
  <c r="FS115" i="31"/>
  <c r="FT115" i="31"/>
  <c r="FU115" i="31"/>
  <c r="FV115" i="31"/>
  <c r="FW115" i="31"/>
  <c r="KA115" i="31" s="1"/>
  <c r="FX115" i="31"/>
  <c r="FY115" i="31"/>
  <c r="FZ115" i="31"/>
  <c r="GA115" i="31"/>
  <c r="GB115" i="31"/>
  <c r="GC115" i="31"/>
  <c r="GD115" i="31"/>
  <c r="GE115" i="31"/>
  <c r="KI115" i="31" s="1"/>
  <c r="GF115" i="31"/>
  <c r="GG115" i="31"/>
  <c r="GH115" i="31"/>
  <c r="GI115" i="31"/>
  <c r="GJ115" i="31"/>
  <c r="GK115" i="31"/>
  <c r="GL115" i="31"/>
  <c r="GM115" i="31"/>
  <c r="KQ115" i="31" s="1"/>
  <c r="GN115" i="31"/>
  <c r="GO115" i="31"/>
  <c r="GP115" i="31"/>
  <c r="GQ115" i="31"/>
  <c r="GR115" i="31"/>
  <c r="GS115" i="31"/>
  <c r="GT115" i="31"/>
  <c r="GU115" i="31"/>
  <c r="KY115" i="31" s="1"/>
  <c r="GV115" i="31"/>
  <c r="GW115" i="31"/>
  <c r="GX115" i="31"/>
  <c r="GY115" i="31"/>
  <c r="GZ115" i="31"/>
  <c r="HA115" i="31"/>
  <c r="HB115" i="31"/>
  <c r="HC115" i="31"/>
  <c r="LG115" i="31" s="1"/>
  <c r="HD115" i="31"/>
  <c r="HE115" i="31"/>
  <c r="HF115" i="31"/>
  <c r="HG115" i="31"/>
  <c r="DD230" i="31"/>
  <c r="DD126" i="31" s="1"/>
  <c r="DD125" i="31"/>
  <c r="DD129" i="31"/>
  <c r="DD130" i="31"/>
  <c r="DD133" i="31"/>
  <c r="DD137" i="31"/>
  <c r="DD138" i="31"/>
  <c r="DD139" i="31"/>
  <c r="DD140" i="31"/>
  <c r="DD141" i="31"/>
  <c r="DD144" i="31"/>
  <c r="DD145" i="31"/>
  <c r="DD146" i="31"/>
  <c r="DD147" i="31"/>
  <c r="DD148" i="31"/>
  <c r="DD149" i="31"/>
  <c r="DD150" i="31"/>
  <c r="DD151" i="31"/>
  <c r="DD152" i="31"/>
  <c r="DD153" i="31"/>
  <c r="DD154" i="31"/>
  <c r="DD155" i="31"/>
  <c r="DD156" i="31"/>
  <c r="DD157" i="31"/>
  <c r="DD158" i="31"/>
  <c r="DD159" i="31"/>
  <c r="DD160" i="31"/>
  <c r="DD161" i="31"/>
  <c r="DD162" i="31"/>
  <c r="DD163" i="31"/>
  <c r="DD164" i="31"/>
  <c r="DD165" i="31"/>
  <c r="DD166" i="31"/>
  <c r="DD167" i="31"/>
  <c r="DD168" i="31"/>
  <c r="DD169" i="31"/>
  <c r="DD170" i="31"/>
  <c r="DD171" i="31"/>
  <c r="DD172" i="31"/>
  <c r="DD173" i="31"/>
  <c r="DD174" i="31"/>
  <c r="DD175" i="31"/>
  <c r="DD176" i="31"/>
  <c r="DD177" i="31"/>
  <c r="DD178" i="31"/>
  <c r="DD179" i="31"/>
  <c r="DD180" i="31"/>
  <c r="DD181" i="31"/>
  <c r="DD182" i="31"/>
  <c r="DD183" i="31"/>
  <c r="DD184" i="31"/>
  <c r="DD185" i="31"/>
  <c r="DD186" i="31"/>
  <c r="DD187" i="31"/>
  <c r="DD188" i="31"/>
  <c r="DD189" i="31"/>
  <c r="DD190" i="31"/>
  <c r="DD191" i="31"/>
  <c r="DD192" i="31"/>
  <c r="DD193" i="31"/>
  <c r="DD194" i="31"/>
  <c r="DD195" i="31"/>
  <c r="DD196" i="31"/>
  <c r="DD197" i="31"/>
  <c r="DD198" i="31"/>
  <c r="DD199" i="31"/>
  <c r="DD200" i="31"/>
  <c r="DD201" i="31"/>
  <c r="DD202" i="31"/>
  <c r="DD203" i="31"/>
  <c r="DD204" i="31"/>
  <c r="DD205" i="31"/>
  <c r="DD206" i="31"/>
  <c r="DD207" i="31"/>
  <c r="DD208" i="31"/>
  <c r="DD209" i="31"/>
  <c r="DD210" i="31"/>
  <c r="DD211" i="31"/>
  <c r="DD212" i="31"/>
  <c r="DD213" i="31"/>
  <c r="DD214" i="31"/>
  <c r="DD215" i="31"/>
  <c r="DD216" i="31"/>
  <c r="DD217" i="31"/>
  <c r="DD218" i="31"/>
  <c r="DD219" i="31"/>
  <c r="DD220" i="31"/>
  <c r="DD221" i="31"/>
  <c r="DD222" i="31"/>
  <c r="DD223" i="31"/>
  <c r="DD224" i="31"/>
  <c r="DD225" i="31"/>
  <c r="DD226" i="31"/>
  <c r="DD227" i="31"/>
  <c r="DD122" i="31"/>
  <c r="C228" i="31"/>
  <c r="D228" i="31"/>
  <c r="E228" i="31"/>
  <c r="F228" i="31"/>
  <c r="G228" i="31"/>
  <c r="H228" i="31"/>
  <c r="I228" i="31"/>
  <c r="J228" i="31"/>
  <c r="K228" i="31"/>
  <c r="L228" i="31"/>
  <c r="M228" i="31"/>
  <c r="N228" i="31"/>
  <c r="O228" i="31"/>
  <c r="P228" i="31"/>
  <c r="Q228" i="31"/>
  <c r="R228" i="31"/>
  <c r="S228" i="31"/>
  <c r="T228" i="31"/>
  <c r="U228" i="31"/>
  <c r="V228" i="31"/>
  <c r="W228" i="31"/>
  <c r="X228" i="31"/>
  <c r="Y228" i="31"/>
  <c r="Z228" i="31"/>
  <c r="AA228" i="31"/>
  <c r="AB228" i="31"/>
  <c r="AC228" i="31"/>
  <c r="AD228" i="31"/>
  <c r="AE228" i="31"/>
  <c r="AF228" i="31"/>
  <c r="AG228" i="31"/>
  <c r="AH228" i="31"/>
  <c r="AI228" i="31"/>
  <c r="AJ228" i="31"/>
  <c r="AK228" i="31"/>
  <c r="AL228" i="31"/>
  <c r="AM228" i="31"/>
  <c r="AN228" i="31"/>
  <c r="AO228" i="31"/>
  <c r="AP228" i="31"/>
  <c r="AQ228" i="31"/>
  <c r="AR228" i="31"/>
  <c r="AS228" i="31"/>
  <c r="AT228" i="31"/>
  <c r="AU228" i="31"/>
  <c r="AV228" i="31"/>
  <c r="AW228" i="31"/>
  <c r="AX228" i="31"/>
  <c r="AY228" i="31"/>
  <c r="AZ228" i="31"/>
  <c r="BA228" i="31"/>
  <c r="BB228" i="31"/>
  <c r="BC228" i="31"/>
  <c r="BD228" i="31"/>
  <c r="BE228" i="31"/>
  <c r="BF228" i="31"/>
  <c r="BG228" i="31"/>
  <c r="BH228" i="31"/>
  <c r="BI228" i="31"/>
  <c r="BJ228" i="31"/>
  <c r="BK228" i="31"/>
  <c r="BL228" i="31"/>
  <c r="BM228" i="31"/>
  <c r="BN228" i="31"/>
  <c r="BO228" i="31"/>
  <c r="BP228" i="31"/>
  <c r="BQ228" i="31"/>
  <c r="BR228" i="31"/>
  <c r="BS228" i="31"/>
  <c r="BT228" i="31"/>
  <c r="BU228" i="31"/>
  <c r="BV228" i="31"/>
  <c r="BW228" i="31"/>
  <c r="BX228" i="31"/>
  <c r="BY228" i="31"/>
  <c r="BZ228" i="31"/>
  <c r="CA228" i="31"/>
  <c r="CB228" i="31"/>
  <c r="CC228" i="31"/>
  <c r="CD228" i="31"/>
  <c r="CE228" i="31"/>
  <c r="CF228" i="31"/>
  <c r="CG228" i="31"/>
  <c r="CH228" i="31"/>
  <c r="CI228" i="31"/>
  <c r="CJ228" i="31"/>
  <c r="CK228" i="31"/>
  <c r="CL228" i="31"/>
  <c r="CM228" i="31"/>
  <c r="CN228" i="31"/>
  <c r="CO228" i="31"/>
  <c r="CP228" i="31"/>
  <c r="CQ228" i="31"/>
  <c r="CR228" i="31"/>
  <c r="CS228" i="31"/>
  <c r="CT228" i="31"/>
  <c r="CU228" i="31"/>
  <c r="CV228" i="31"/>
  <c r="CW228" i="31"/>
  <c r="CX228" i="31"/>
  <c r="CY228" i="31"/>
  <c r="CZ228" i="31"/>
  <c r="DA228" i="31"/>
  <c r="DB228" i="31"/>
  <c r="DC228" i="31"/>
  <c r="B228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AG122" i="31"/>
  <c r="AH122" i="31"/>
  <c r="AI122" i="31"/>
  <c r="AJ122" i="31"/>
  <c r="AK122" i="31"/>
  <c r="AL122" i="31"/>
  <c r="AM122" i="31"/>
  <c r="AN122" i="31"/>
  <c r="AO122" i="31"/>
  <c r="AP122" i="31"/>
  <c r="AQ122" i="31"/>
  <c r="AR122" i="31"/>
  <c r="AS122" i="31"/>
  <c r="AT122" i="31"/>
  <c r="AU122" i="31"/>
  <c r="AV122" i="31"/>
  <c r="AW122" i="31"/>
  <c r="AX122" i="31"/>
  <c r="AY122" i="31"/>
  <c r="AZ122" i="31"/>
  <c r="BA122" i="31"/>
  <c r="BB122" i="31"/>
  <c r="BC122" i="31"/>
  <c r="BD122" i="31"/>
  <c r="BE122" i="31"/>
  <c r="BF122" i="31"/>
  <c r="BG122" i="31"/>
  <c r="BH122" i="31"/>
  <c r="BI122" i="31"/>
  <c r="BJ122" i="31"/>
  <c r="BK122" i="31"/>
  <c r="BL122" i="31"/>
  <c r="BM122" i="31"/>
  <c r="BN122" i="31"/>
  <c r="BO122" i="31"/>
  <c r="BP122" i="31"/>
  <c r="BQ122" i="31"/>
  <c r="BR122" i="31"/>
  <c r="BS122" i="31"/>
  <c r="BT122" i="31"/>
  <c r="BU122" i="31"/>
  <c r="BV122" i="31"/>
  <c r="BW122" i="31"/>
  <c r="BX122" i="31"/>
  <c r="BY122" i="31"/>
  <c r="BZ122" i="31"/>
  <c r="CA122" i="31"/>
  <c r="CB122" i="31"/>
  <c r="CC122" i="31"/>
  <c r="CD122" i="31"/>
  <c r="CE122" i="31"/>
  <c r="CF122" i="31"/>
  <c r="CG122" i="31"/>
  <c r="CH122" i="31"/>
  <c r="CI122" i="31"/>
  <c r="CJ122" i="31"/>
  <c r="CK122" i="31"/>
  <c r="CL122" i="31"/>
  <c r="CM122" i="31"/>
  <c r="CN122" i="31"/>
  <c r="CO122" i="31"/>
  <c r="CP122" i="31"/>
  <c r="CQ122" i="31"/>
  <c r="CR122" i="31"/>
  <c r="CS122" i="31"/>
  <c r="CT122" i="31"/>
  <c r="CU122" i="31"/>
  <c r="CV122" i="31"/>
  <c r="CW122" i="31"/>
  <c r="CX122" i="31"/>
  <c r="CY122" i="31"/>
  <c r="CZ122" i="31"/>
  <c r="DA122" i="31"/>
  <c r="DB122" i="31"/>
  <c r="DC122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AG123" i="31"/>
  <c r="AH123" i="31"/>
  <c r="AI123" i="31"/>
  <c r="AJ123" i="31"/>
  <c r="AK123" i="31"/>
  <c r="AL123" i="31"/>
  <c r="AM123" i="31"/>
  <c r="AN123" i="31"/>
  <c r="AO123" i="31"/>
  <c r="AP123" i="31"/>
  <c r="AQ123" i="31"/>
  <c r="AR123" i="31"/>
  <c r="AS123" i="31"/>
  <c r="AT123" i="31"/>
  <c r="AU123" i="31"/>
  <c r="AV123" i="31"/>
  <c r="AW123" i="31"/>
  <c r="AX123" i="31"/>
  <c r="AY123" i="31"/>
  <c r="AZ123" i="31"/>
  <c r="BA123" i="31"/>
  <c r="BB123" i="31"/>
  <c r="BC123" i="31"/>
  <c r="BD123" i="31"/>
  <c r="BE123" i="31"/>
  <c r="BF123" i="31"/>
  <c r="BG123" i="31"/>
  <c r="BH123" i="31"/>
  <c r="BI123" i="31"/>
  <c r="BJ123" i="31"/>
  <c r="BK123" i="31"/>
  <c r="BL123" i="31"/>
  <c r="BM123" i="31"/>
  <c r="BN123" i="31"/>
  <c r="BO123" i="31"/>
  <c r="BP123" i="31"/>
  <c r="BQ123" i="31"/>
  <c r="BR123" i="31"/>
  <c r="BS123" i="31"/>
  <c r="BT123" i="31"/>
  <c r="BU123" i="31"/>
  <c r="BV123" i="31"/>
  <c r="BW123" i="31"/>
  <c r="BX123" i="31"/>
  <c r="BY123" i="31"/>
  <c r="BZ123" i="31"/>
  <c r="CA123" i="31"/>
  <c r="CB123" i="31"/>
  <c r="CC123" i="31"/>
  <c r="CD123" i="31"/>
  <c r="CE123" i="31"/>
  <c r="CF123" i="31"/>
  <c r="CG123" i="31"/>
  <c r="CH123" i="31"/>
  <c r="CI123" i="31"/>
  <c r="CJ123" i="31"/>
  <c r="CK123" i="31"/>
  <c r="CL123" i="31"/>
  <c r="CM123" i="31"/>
  <c r="CN123" i="31"/>
  <c r="CO123" i="31"/>
  <c r="CP123" i="31"/>
  <c r="CQ123" i="31"/>
  <c r="CR123" i="31"/>
  <c r="CS123" i="31"/>
  <c r="CT123" i="31"/>
  <c r="CU123" i="31"/>
  <c r="CV123" i="31"/>
  <c r="CW123" i="31"/>
  <c r="CX123" i="31"/>
  <c r="CY123" i="31"/>
  <c r="CZ123" i="31"/>
  <c r="DA123" i="31"/>
  <c r="DB123" i="31"/>
  <c r="DC123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AG124" i="31"/>
  <c r="AH124" i="31"/>
  <c r="AI124" i="31"/>
  <c r="AJ124" i="31"/>
  <c r="AK124" i="31"/>
  <c r="AL124" i="31"/>
  <c r="AM124" i="31"/>
  <c r="AN124" i="31"/>
  <c r="AO124" i="31"/>
  <c r="AP124" i="31"/>
  <c r="AQ124" i="31"/>
  <c r="AR124" i="31"/>
  <c r="AS124" i="31"/>
  <c r="AT124" i="31"/>
  <c r="AU124" i="31"/>
  <c r="AV124" i="31"/>
  <c r="AW124" i="31"/>
  <c r="AX124" i="31"/>
  <c r="AY124" i="31"/>
  <c r="AZ124" i="31"/>
  <c r="BA124" i="31"/>
  <c r="BB124" i="31"/>
  <c r="BC124" i="31"/>
  <c r="BD124" i="31"/>
  <c r="BE124" i="31"/>
  <c r="BF124" i="31"/>
  <c r="BG124" i="31"/>
  <c r="BH124" i="31"/>
  <c r="BI124" i="31"/>
  <c r="BJ124" i="31"/>
  <c r="BK124" i="31"/>
  <c r="BL124" i="31"/>
  <c r="BM124" i="31"/>
  <c r="BN124" i="31"/>
  <c r="BO124" i="31"/>
  <c r="BP124" i="31"/>
  <c r="BQ124" i="31"/>
  <c r="BR124" i="31"/>
  <c r="BS124" i="31"/>
  <c r="BT124" i="31"/>
  <c r="BU124" i="31"/>
  <c r="BV124" i="31"/>
  <c r="BW124" i="31"/>
  <c r="BX124" i="31"/>
  <c r="BY124" i="31"/>
  <c r="BZ124" i="31"/>
  <c r="CA124" i="31"/>
  <c r="CB124" i="31"/>
  <c r="CC124" i="31"/>
  <c r="CD124" i="31"/>
  <c r="CE124" i="31"/>
  <c r="CF124" i="31"/>
  <c r="CG124" i="31"/>
  <c r="CH124" i="31"/>
  <c r="CI124" i="31"/>
  <c r="CJ124" i="31"/>
  <c r="CK124" i="31"/>
  <c r="CL124" i="31"/>
  <c r="CM124" i="31"/>
  <c r="CN124" i="31"/>
  <c r="CO124" i="31"/>
  <c r="CP124" i="31"/>
  <c r="CQ124" i="31"/>
  <c r="CR124" i="31"/>
  <c r="CS124" i="31"/>
  <c r="CT124" i="31"/>
  <c r="CU124" i="31"/>
  <c r="CV124" i="31"/>
  <c r="CW124" i="31"/>
  <c r="CX124" i="31"/>
  <c r="CY124" i="31"/>
  <c r="CZ124" i="31"/>
  <c r="DA124" i="31"/>
  <c r="DB124" i="31"/>
  <c r="DC124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AG125" i="31"/>
  <c r="AH125" i="31"/>
  <c r="AI125" i="31"/>
  <c r="AJ125" i="31"/>
  <c r="AK125" i="31"/>
  <c r="AL125" i="31"/>
  <c r="AM125" i="31"/>
  <c r="AN125" i="31"/>
  <c r="AO125" i="31"/>
  <c r="AP125" i="31"/>
  <c r="AQ125" i="31"/>
  <c r="AR125" i="31"/>
  <c r="AS125" i="31"/>
  <c r="AT125" i="31"/>
  <c r="AU125" i="31"/>
  <c r="AV125" i="31"/>
  <c r="AW125" i="31"/>
  <c r="AX125" i="31"/>
  <c r="AY125" i="31"/>
  <c r="AZ125" i="31"/>
  <c r="BA125" i="31"/>
  <c r="BB125" i="31"/>
  <c r="BC125" i="31"/>
  <c r="BD125" i="31"/>
  <c r="BE125" i="31"/>
  <c r="BF125" i="31"/>
  <c r="BG125" i="31"/>
  <c r="BH125" i="31"/>
  <c r="BI125" i="31"/>
  <c r="BJ125" i="31"/>
  <c r="BK125" i="31"/>
  <c r="BL125" i="31"/>
  <c r="BM125" i="31"/>
  <c r="BN125" i="31"/>
  <c r="BO125" i="31"/>
  <c r="BP125" i="31"/>
  <c r="BQ125" i="31"/>
  <c r="BR125" i="31"/>
  <c r="BS125" i="31"/>
  <c r="BT125" i="31"/>
  <c r="BU125" i="31"/>
  <c r="BV125" i="31"/>
  <c r="BW125" i="31"/>
  <c r="BX125" i="31"/>
  <c r="BY125" i="31"/>
  <c r="BZ125" i="31"/>
  <c r="CA125" i="31"/>
  <c r="CB125" i="31"/>
  <c r="CC125" i="31"/>
  <c r="CD125" i="31"/>
  <c r="CE125" i="31"/>
  <c r="CF125" i="31"/>
  <c r="CG125" i="31"/>
  <c r="CH125" i="31"/>
  <c r="CI125" i="31"/>
  <c r="CJ125" i="31"/>
  <c r="CK125" i="31"/>
  <c r="CL125" i="31"/>
  <c r="CM125" i="31"/>
  <c r="CN125" i="31"/>
  <c r="CO125" i="31"/>
  <c r="CP125" i="31"/>
  <c r="CQ125" i="31"/>
  <c r="CR125" i="31"/>
  <c r="CS125" i="31"/>
  <c r="CT125" i="31"/>
  <c r="CU125" i="31"/>
  <c r="CV125" i="31"/>
  <c r="CW125" i="31"/>
  <c r="CX125" i="31"/>
  <c r="CY125" i="31"/>
  <c r="CZ125" i="31"/>
  <c r="DA125" i="31"/>
  <c r="DB125" i="31"/>
  <c r="DC125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AG126" i="31"/>
  <c r="AH126" i="31"/>
  <c r="AI126" i="31"/>
  <c r="AJ126" i="31"/>
  <c r="AK126" i="31"/>
  <c r="AL126" i="31"/>
  <c r="AM126" i="31"/>
  <c r="AN126" i="31"/>
  <c r="AO126" i="31"/>
  <c r="AP126" i="31"/>
  <c r="AQ126" i="31"/>
  <c r="AR126" i="31"/>
  <c r="AS126" i="31"/>
  <c r="AT126" i="31"/>
  <c r="AU126" i="31"/>
  <c r="AV126" i="31"/>
  <c r="AW126" i="31"/>
  <c r="AX126" i="31"/>
  <c r="AY126" i="31"/>
  <c r="AZ126" i="31"/>
  <c r="BA126" i="31"/>
  <c r="BB126" i="31"/>
  <c r="BC126" i="31"/>
  <c r="BD126" i="31"/>
  <c r="BE126" i="31"/>
  <c r="BF126" i="31"/>
  <c r="BG126" i="31"/>
  <c r="BH126" i="31"/>
  <c r="BI126" i="31"/>
  <c r="BJ126" i="31"/>
  <c r="BK126" i="31"/>
  <c r="BL126" i="31"/>
  <c r="BM126" i="31"/>
  <c r="BN126" i="31"/>
  <c r="BO126" i="31"/>
  <c r="BP126" i="31"/>
  <c r="BQ126" i="31"/>
  <c r="BR126" i="31"/>
  <c r="BS126" i="31"/>
  <c r="BT126" i="31"/>
  <c r="BU126" i="31"/>
  <c r="BV126" i="31"/>
  <c r="BW126" i="31"/>
  <c r="BX126" i="31"/>
  <c r="BY126" i="31"/>
  <c r="BZ126" i="31"/>
  <c r="CA126" i="31"/>
  <c r="CB126" i="31"/>
  <c r="CC126" i="31"/>
  <c r="CD126" i="31"/>
  <c r="CE126" i="31"/>
  <c r="CF126" i="31"/>
  <c r="CG126" i="31"/>
  <c r="CH126" i="31"/>
  <c r="CI126" i="31"/>
  <c r="CJ126" i="31"/>
  <c r="CK126" i="31"/>
  <c r="CL126" i="31"/>
  <c r="CM126" i="31"/>
  <c r="CN126" i="31"/>
  <c r="CO126" i="31"/>
  <c r="CP126" i="31"/>
  <c r="CQ126" i="31"/>
  <c r="CR126" i="31"/>
  <c r="CS126" i="31"/>
  <c r="CT126" i="31"/>
  <c r="CU126" i="31"/>
  <c r="CV126" i="31"/>
  <c r="CW126" i="31"/>
  <c r="CX126" i="31"/>
  <c r="CY126" i="31"/>
  <c r="CZ126" i="31"/>
  <c r="DA126" i="31"/>
  <c r="DB126" i="31"/>
  <c r="DC126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AG127" i="31"/>
  <c r="AH127" i="31"/>
  <c r="AI127" i="31"/>
  <c r="AJ127" i="31"/>
  <c r="AK127" i="31"/>
  <c r="AL127" i="31"/>
  <c r="AM127" i="31"/>
  <c r="AN127" i="31"/>
  <c r="AO127" i="31"/>
  <c r="AP127" i="31"/>
  <c r="AQ127" i="31"/>
  <c r="AR127" i="31"/>
  <c r="AS127" i="31"/>
  <c r="AT127" i="31"/>
  <c r="AU127" i="31"/>
  <c r="AV127" i="31"/>
  <c r="AW127" i="31"/>
  <c r="AX127" i="31"/>
  <c r="AY127" i="31"/>
  <c r="AZ127" i="31"/>
  <c r="BA127" i="31"/>
  <c r="BB127" i="31"/>
  <c r="BC127" i="31"/>
  <c r="BD127" i="31"/>
  <c r="BE127" i="31"/>
  <c r="BF127" i="31"/>
  <c r="BG127" i="31"/>
  <c r="BH127" i="31"/>
  <c r="BI127" i="31"/>
  <c r="BJ127" i="31"/>
  <c r="BK127" i="31"/>
  <c r="BL127" i="31"/>
  <c r="BM127" i="31"/>
  <c r="BN127" i="31"/>
  <c r="BO127" i="31"/>
  <c r="BP127" i="31"/>
  <c r="BQ127" i="31"/>
  <c r="BR127" i="31"/>
  <c r="BS127" i="31"/>
  <c r="BT127" i="31"/>
  <c r="BU127" i="31"/>
  <c r="BV127" i="31"/>
  <c r="BW127" i="31"/>
  <c r="BX127" i="31"/>
  <c r="BY127" i="31"/>
  <c r="BZ127" i="31"/>
  <c r="CA127" i="31"/>
  <c r="CB127" i="31"/>
  <c r="CC127" i="31"/>
  <c r="CD127" i="31"/>
  <c r="CE127" i="31"/>
  <c r="CF127" i="31"/>
  <c r="CG127" i="31"/>
  <c r="CH127" i="31"/>
  <c r="CI127" i="31"/>
  <c r="CJ127" i="31"/>
  <c r="CK127" i="31"/>
  <c r="CL127" i="31"/>
  <c r="CM127" i="31"/>
  <c r="CN127" i="31"/>
  <c r="CO127" i="31"/>
  <c r="CP127" i="31"/>
  <c r="CQ127" i="31"/>
  <c r="CR127" i="31"/>
  <c r="CS127" i="31"/>
  <c r="CT127" i="31"/>
  <c r="CU127" i="31"/>
  <c r="CV127" i="31"/>
  <c r="CW127" i="31"/>
  <c r="CX127" i="31"/>
  <c r="CY127" i="31"/>
  <c r="CZ127" i="31"/>
  <c r="DA127" i="31"/>
  <c r="DB127" i="31"/>
  <c r="DC127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AG128" i="31"/>
  <c r="AH128" i="31"/>
  <c r="AI128" i="31"/>
  <c r="AJ128" i="31"/>
  <c r="AK128" i="31"/>
  <c r="AL128" i="31"/>
  <c r="AM128" i="31"/>
  <c r="AN128" i="31"/>
  <c r="AO128" i="31"/>
  <c r="AP128" i="31"/>
  <c r="AQ128" i="31"/>
  <c r="AR128" i="31"/>
  <c r="AS128" i="31"/>
  <c r="AT128" i="31"/>
  <c r="AU128" i="31"/>
  <c r="AV128" i="31"/>
  <c r="AW128" i="31"/>
  <c r="AX128" i="31"/>
  <c r="AY128" i="31"/>
  <c r="AZ128" i="31"/>
  <c r="BA128" i="31"/>
  <c r="BB128" i="31"/>
  <c r="BC128" i="31"/>
  <c r="BD128" i="31"/>
  <c r="BE128" i="31"/>
  <c r="BF128" i="31"/>
  <c r="BG128" i="31"/>
  <c r="BH128" i="31"/>
  <c r="BI128" i="31"/>
  <c r="BJ128" i="31"/>
  <c r="BK128" i="31"/>
  <c r="BL128" i="31"/>
  <c r="BM128" i="31"/>
  <c r="BN128" i="31"/>
  <c r="BO128" i="31"/>
  <c r="BP128" i="31"/>
  <c r="BQ128" i="31"/>
  <c r="BR128" i="31"/>
  <c r="BS128" i="31"/>
  <c r="BT128" i="31"/>
  <c r="BU128" i="31"/>
  <c r="BV128" i="31"/>
  <c r="BW128" i="31"/>
  <c r="BX128" i="31"/>
  <c r="BY128" i="31"/>
  <c r="BZ128" i="31"/>
  <c r="CA128" i="31"/>
  <c r="CB128" i="31"/>
  <c r="CC128" i="31"/>
  <c r="CD128" i="31"/>
  <c r="CE128" i="31"/>
  <c r="CF128" i="31"/>
  <c r="CG128" i="31"/>
  <c r="CH128" i="31"/>
  <c r="CI128" i="31"/>
  <c r="CJ128" i="31"/>
  <c r="CK128" i="31"/>
  <c r="CL128" i="31"/>
  <c r="CM128" i="31"/>
  <c r="CN128" i="31"/>
  <c r="CO128" i="31"/>
  <c r="CP128" i="31"/>
  <c r="CQ128" i="31"/>
  <c r="CR128" i="31"/>
  <c r="CS128" i="31"/>
  <c r="CT128" i="31"/>
  <c r="CU128" i="31"/>
  <c r="CV128" i="31"/>
  <c r="CW128" i="31"/>
  <c r="CX128" i="31"/>
  <c r="CY128" i="31"/>
  <c r="CZ128" i="31"/>
  <c r="DA128" i="31"/>
  <c r="DB128" i="31"/>
  <c r="DC128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AG129" i="31"/>
  <c r="AH129" i="31"/>
  <c r="AI129" i="31"/>
  <c r="AJ129" i="31"/>
  <c r="AK129" i="31"/>
  <c r="AL129" i="31"/>
  <c r="AM129" i="31"/>
  <c r="AN129" i="31"/>
  <c r="AO129" i="31"/>
  <c r="AP129" i="31"/>
  <c r="AQ129" i="31"/>
  <c r="AR129" i="31"/>
  <c r="AS129" i="31"/>
  <c r="AT129" i="31"/>
  <c r="AU129" i="31"/>
  <c r="AV129" i="31"/>
  <c r="AW129" i="31"/>
  <c r="AX129" i="31"/>
  <c r="AY129" i="31"/>
  <c r="AZ129" i="31"/>
  <c r="BA129" i="31"/>
  <c r="BB129" i="31"/>
  <c r="BC129" i="31"/>
  <c r="BD129" i="31"/>
  <c r="BE129" i="31"/>
  <c r="BF129" i="31"/>
  <c r="BG129" i="31"/>
  <c r="BH129" i="31"/>
  <c r="BI129" i="31"/>
  <c r="BJ129" i="31"/>
  <c r="BK129" i="31"/>
  <c r="BL129" i="31"/>
  <c r="BM129" i="31"/>
  <c r="BN129" i="31"/>
  <c r="BO129" i="31"/>
  <c r="BP129" i="31"/>
  <c r="BQ129" i="31"/>
  <c r="BR129" i="31"/>
  <c r="BS129" i="31"/>
  <c r="BT129" i="31"/>
  <c r="BU129" i="31"/>
  <c r="BV129" i="31"/>
  <c r="BW129" i="31"/>
  <c r="BX129" i="31"/>
  <c r="BY129" i="31"/>
  <c r="BZ129" i="31"/>
  <c r="CA129" i="31"/>
  <c r="CB129" i="31"/>
  <c r="CC129" i="31"/>
  <c r="CD129" i="31"/>
  <c r="CE129" i="31"/>
  <c r="CF129" i="31"/>
  <c r="CG129" i="31"/>
  <c r="CH129" i="31"/>
  <c r="CI129" i="31"/>
  <c r="CJ129" i="31"/>
  <c r="CK129" i="31"/>
  <c r="CL129" i="31"/>
  <c r="CM129" i="31"/>
  <c r="CN129" i="31"/>
  <c r="CO129" i="31"/>
  <c r="CP129" i="31"/>
  <c r="CQ129" i="31"/>
  <c r="CR129" i="31"/>
  <c r="CS129" i="31"/>
  <c r="CT129" i="31"/>
  <c r="CU129" i="31"/>
  <c r="CV129" i="31"/>
  <c r="CW129" i="31"/>
  <c r="CX129" i="31"/>
  <c r="CY129" i="31"/>
  <c r="CZ129" i="31"/>
  <c r="DA129" i="31"/>
  <c r="DB129" i="31"/>
  <c r="DC129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AG130" i="31"/>
  <c r="AH130" i="31"/>
  <c r="AI130" i="31"/>
  <c r="AJ130" i="31"/>
  <c r="AK130" i="31"/>
  <c r="AL130" i="31"/>
  <c r="AM130" i="31"/>
  <c r="AN130" i="31"/>
  <c r="AO130" i="31"/>
  <c r="AP130" i="31"/>
  <c r="AQ130" i="31"/>
  <c r="AR130" i="31"/>
  <c r="AS130" i="31"/>
  <c r="AT130" i="31"/>
  <c r="AU130" i="31"/>
  <c r="AV130" i="31"/>
  <c r="AW130" i="31"/>
  <c r="AX130" i="31"/>
  <c r="AY130" i="31"/>
  <c r="AZ130" i="31"/>
  <c r="BA130" i="31"/>
  <c r="BB130" i="31"/>
  <c r="BC130" i="31"/>
  <c r="BD130" i="31"/>
  <c r="BE130" i="31"/>
  <c r="BF130" i="31"/>
  <c r="BG130" i="31"/>
  <c r="BH130" i="31"/>
  <c r="BI130" i="31"/>
  <c r="BJ130" i="31"/>
  <c r="BK130" i="31"/>
  <c r="BL130" i="31"/>
  <c r="BM130" i="31"/>
  <c r="BN130" i="31"/>
  <c r="BO130" i="31"/>
  <c r="BP130" i="31"/>
  <c r="BQ130" i="31"/>
  <c r="BR130" i="31"/>
  <c r="BS130" i="31"/>
  <c r="BT130" i="31"/>
  <c r="BU130" i="31"/>
  <c r="BV130" i="31"/>
  <c r="BW130" i="31"/>
  <c r="BX130" i="31"/>
  <c r="BY130" i="31"/>
  <c r="BZ130" i="31"/>
  <c r="CA130" i="31"/>
  <c r="CB130" i="31"/>
  <c r="CC130" i="31"/>
  <c r="CD130" i="31"/>
  <c r="CE130" i="31"/>
  <c r="CF130" i="31"/>
  <c r="CG130" i="31"/>
  <c r="CH130" i="31"/>
  <c r="CI130" i="31"/>
  <c r="CJ130" i="31"/>
  <c r="CK130" i="31"/>
  <c r="CL130" i="31"/>
  <c r="CM130" i="31"/>
  <c r="CN130" i="31"/>
  <c r="CO130" i="31"/>
  <c r="CP130" i="31"/>
  <c r="CQ130" i="31"/>
  <c r="CR130" i="31"/>
  <c r="CS130" i="31"/>
  <c r="CT130" i="31"/>
  <c r="CU130" i="31"/>
  <c r="CV130" i="31"/>
  <c r="CW130" i="31"/>
  <c r="CX130" i="31"/>
  <c r="CY130" i="31"/>
  <c r="CZ130" i="31"/>
  <c r="DA130" i="31"/>
  <c r="DB130" i="31"/>
  <c r="DC130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AG131" i="31"/>
  <c r="AH131" i="31"/>
  <c r="AI131" i="31"/>
  <c r="AJ131" i="31"/>
  <c r="AK131" i="31"/>
  <c r="AL131" i="31"/>
  <c r="AM131" i="31"/>
  <c r="AN131" i="31"/>
  <c r="AO131" i="31"/>
  <c r="AP131" i="31"/>
  <c r="AQ131" i="31"/>
  <c r="AR131" i="31"/>
  <c r="AS131" i="31"/>
  <c r="AT131" i="31"/>
  <c r="AU131" i="31"/>
  <c r="AV131" i="31"/>
  <c r="AW131" i="31"/>
  <c r="AX131" i="31"/>
  <c r="AY131" i="31"/>
  <c r="AZ131" i="31"/>
  <c r="BA131" i="31"/>
  <c r="BB131" i="31"/>
  <c r="BC131" i="31"/>
  <c r="BD131" i="31"/>
  <c r="BE131" i="31"/>
  <c r="BF131" i="31"/>
  <c r="BG131" i="31"/>
  <c r="BH131" i="31"/>
  <c r="BI131" i="31"/>
  <c r="BJ131" i="31"/>
  <c r="BK131" i="31"/>
  <c r="BL131" i="31"/>
  <c r="BM131" i="31"/>
  <c r="BN131" i="31"/>
  <c r="BO131" i="31"/>
  <c r="BP131" i="31"/>
  <c r="BQ131" i="31"/>
  <c r="BR131" i="31"/>
  <c r="BS131" i="31"/>
  <c r="BT131" i="31"/>
  <c r="BU131" i="31"/>
  <c r="BV131" i="31"/>
  <c r="BW131" i="31"/>
  <c r="BX131" i="31"/>
  <c r="BY131" i="31"/>
  <c r="BZ131" i="31"/>
  <c r="CA131" i="31"/>
  <c r="CB131" i="31"/>
  <c r="CC131" i="31"/>
  <c r="CD131" i="31"/>
  <c r="CE131" i="31"/>
  <c r="CF131" i="31"/>
  <c r="CG131" i="31"/>
  <c r="CH131" i="31"/>
  <c r="CI131" i="31"/>
  <c r="CJ131" i="31"/>
  <c r="CK131" i="31"/>
  <c r="CL131" i="31"/>
  <c r="CM131" i="31"/>
  <c r="CN131" i="31"/>
  <c r="CO131" i="31"/>
  <c r="CP131" i="31"/>
  <c r="CQ131" i="31"/>
  <c r="CR131" i="31"/>
  <c r="CS131" i="31"/>
  <c r="CT131" i="31"/>
  <c r="CU131" i="31"/>
  <c r="CV131" i="31"/>
  <c r="CW131" i="31"/>
  <c r="CX131" i="31"/>
  <c r="CY131" i="31"/>
  <c r="CZ131" i="31"/>
  <c r="DA131" i="31"/>
  <c r="DB131" i="31"/>
  <c r="DC131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AG132" i="31"/>
  <c r="AH132" i="31"/>
  <c r="AI132" i="31"/>
  <c r="AJ132" i="31"/>
  <c r="AK132" i="31"/>
  <c r="AL132" i="31"/>
  <c r="AM132" i="31"/>
  <c r="AN132" i="31"/>
  <c r="AO132" i="31"/>
  <c r="AP132" i="31"/>
  <c r="AQ132" i="31"/>
  <c r="AR132" i="31"/>
  <c r="AS132" i="31"/>
  <c r="AT132" i="31"/>
  <c r="AU132" i="31"/>
  <c r="AV132" i="31"/>
  <c r="AW132" i="31"/>
  <c r="AX132" i="31"/>
  <c r="AY132" i="31"/>
  <c r="AZ132" i="31"/>
  <c r="BA132" i="31"/>
  <c r="BB132" i="31"/>
  <c r="BC132" i="31"/>
  <c r="BD132" i="31"/>
  <c r="BE132" i="31"/>
  <c r="BF132" i="31"/>
  <c r="BG132" i="31"/>
  <c r="BH132" i="31"/>
  <c r="BI132" i="31"/>
  <c r="BJ132" i="31"/>
  <c r="BK132" i="31"/>
  <c r="BL132" i="31"/>
  <c r="BM132" i="31"/>
  <c r="BN132" i="31"/>
  <c r="BO132" i="31"/>
  <c r="BP132" i="31"/>
  <c r="BQ132" i="31"/>
  <c r="BR132" i="31"/>
  <c r="BS132" i="31"/>
  <c r="BT132" i="31"/>
  <c r="BU132" i="31"/>
  <c r="BV132" i="31"/>
  <c r="BW132" i="31"/>
  <c r="BX132" i="31"/>
  <c r="BY132" i="31"/>
  <c r="BZ132" i="31"/>
  <c r="CA132" i="31"/>
  <c r="CB132" i="31"/>
  <c r="CC132" i="31"/>
  <c r="CD132" i="31"/>
  <c r="CE132" i="31"/>
  <c r="CF132" i="31"/>
  <c r="CG132" i="31"/>
  <c r="CH132" i="31"/>
  <c r="CI132" i="31"/>
  <c r="CJ132" i="31"/>
  <c r="CK132" i="31"/>
  <c r="CL132" i="31"/>
  <c r="CM132" i="31"/>
  <c r="CN132" i="31"/>
  <c r="CO132" i="31"/>
  <c r="CP132" i="31"/>
  <c r="CQ132" i="31"/>
  <c r="CR132" i="31"/>
  <c r="CS132" i="31"/>
  <c r="CT132" i="31"/>
  <c r="CU132" i="31"/>
  <c r="CV132" i="31"/>
  <c r="CW132" i="31"/>
  <c r="CX132" i="31"/>
  <c r="CY132" i="31"/>
  <c r="CZ132" i="31"/>
  <c r="DA132" i="31"/>
  <c r="DB132" i="31"/>
  <c r="DC132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AG133" i="31"/>
  <c r="AH133" i="31"/>
  <c r="AI133" i="31"/>
  <c r="AJ133" i="31"/>
  <c r="AK133" i="31"/>
  <c r="AL133" i="31"/>
  <c r="AM133" i="31"/>
  <c r="AN133" i="31"/>
  <c r="AO133" i="31"/>
  <c r="AP133" i="31"/>
  <c r="AQ133" i="31"/>
  <c r="AR133" i="31"/>
  <c r="AS133" i="31"/>
  <c r="AT133" i="31"/>
  <c r="AU133" i="31"/>
  <c r="AV133" i="31"/>
  <c r="AW133" i="31"/>
  <c r="AX133" i="31"/>
  <c r="AY133" i="31"/>
  <c r="AZ133" i="31"/>
  <c r="BA133" i="31"/>
  <c r="BB133" i="31"/>
  <c r="BC133" i="31"/>
  <c r="BD133" i="31"/>
  <c r="BE133" i="31"/>
  <c r="BF133" i="31"/>
  <c r="BG133" i="31"/>
  <c r="BH133" i="31"/>
  <c r="BI133" i="31"/>
  <c r="BJ133" i="31"/>
  <c r="BK133" i="31"/>
  <c r="BL133" i="31"/>
  <c r="BM133" i="31"/>
  <c r="BN133" i="31"/>
  <c r="BO133" i="31"/>
  <c r="BP133" i="31"/>
  <c r="BQ133" i="31"/>
  <c r="BR133" i="31"/>
  <c r="BS133" i="31"/>
  <c r="BT133" i="31"/>
  <c r="BU133" i="31"/>
  <c r="BV133" i="31"/>
  <c r="BW133" i="31"/>
  <c r="BX133" i="31"/>
  <c r="BY133" i="31"/>
  <c r="BZ133" i="31"/>
  <c r="CA133" i="31"/>
  <c r="CB133" i="31"/>
  <c r="CC133" i="31"/>
  <c r="CD133" i="31"/>
  <c r="CE133" i="31"/>
  <c r="CF133" i="31"/>
  <c r="CG133" i="31"/>
  <c r="CH133" i="31"/>
  <c r="CI133" i="31"/>
  <c r="CJ133" i="31"/>
  <c r="CK133" i="31"/>
  <c r="CL133" i="31"/>
  <c r="CM133" i="31"/>
  <c r="CN133" i="31"/>
  <c r="CO133" i="31"/>
  <c r="CP133" i="31"/>
  <c r="CQ133" i="31"/>
  <c r="CR133" i="31"/>
  <c r="CS133" i="31"/>
  <c r="CT133" i="31"/>
  <c r="CU133" i="31"/>
  <c r="CV133" i="31"/>
  <c r="CW133" i="31"/>
  <c r="CX133" i="31"/>
  <c r="CY133" i="31"/>
  <c r="CZ133" i="31"/>
  <c r="DA133" i="31"/>
  <c r="DB133" i="31"/>
  <c r="DC133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AG134" i="31"/>
  <c r="AH134" i="31"/>
  <c r="AI134" i="31"/>
  <c r="AJ134" i="31"/>
  <c r="AK134" i="31"/>
  <c r="AL134" i="31"/>
  <c r="AM134" i="31"/>
  <c r="AN134" i="31"/>
  <c r="AO134" i="31"/>
  <c r="AP134" i="31"/>
  <c r="AQ134" i="31"/>
  <c r="AR134" i="31"/>
  <c r="AS134" i="31"/>
  <c r="AT134" i="31"/>
  <c r="AU134" i="31"/>
  <c r="AV134" i="31"/>
  <c r="AW134" i="31"/>
  <c r="AX134" i="31"/>
  <c r="AY134" i="31"/>
  <c r="AZ134" i="31"/>
  <c r="BA134" i="31"/>
  <c r="BB134" i="31"/>
  <c r="BC134" i="31"/>
  <c r="BD134" i="31"/>
  <c r="BE134" i="31"/>
  <c r="BF134" i="31"/>
  <c r="BG134" i="31"/>
  <c r="BH134" i="31"/>
  <c r="BI134" i="31"/>
  <c r="BJ134" i="31"/>
  <c r="BK134" i="31"/>
  <c r="BL134" i="31"/>
  <c r="BM134" i="31"/>
  <c r="BN134" i="31"/>
  <c r="BO134" i="31"/>
  <c r="BP134" i="31"/>
  <c r="BQ134" i="31"/>
  <c r="BR134" i="31"/>
  <c r="BS134" i="31"/>
  <c r="BT134" i="31"/>
  <c r="BU134" i="31"/>
  <c r="BV134" i="31"/>
  <c r="BW134" i="31"/>
  <c r="BX134" i="31"/>
  <c r="BY134" i="31"/>
  <c r="BZ134" i="31"/>
  <c r="CA134" i="31"/>
  <c r="CB134" i="31"/>
  <c r="CC134" i="31"/>
  <c r="CD134" i="31"/>
  <c r="CE134" i="31"/>
  <c r="CF134" i="31"/>
  <c r="CG134" i="31"/>
  <c r="CH134" i="31"/>
  <c r="CI134" i="31"/>
  <c r="CJ134" i="31"/>
  <c r="CK134" i="31"/>
  <c r="CL134" i="31"/>
  <c r="CM134" i="31"/>
  <c r="CN134" i="31"/>
  <c r="CO134" i="31"/>
  <c r="CP134" i="31"/>
  <c r="CQ134" i="31"/>
  <c r="CR134" i="31"/>
  <c r="CS134" i="31"/>
  <c r="CT134" i="31"/>
  <c r="CU134" i="31"/>
  <c r="CV134" i="31"/>
  <c r="CW134" i="31"/>
  <c r="CX134" i="31"/>
  <c r="CY134" i="31"/>
  <c r="CZ134" i="31"/>
  <c r="DA134" i="31"/>
  <c r="DB134" i="31"/>
  <c r="DC134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AG135" i="31"/>
  <c r="AH135" i="31"/>
  <c r="AI135" i="31"/>
  <c r="AJ135" i="31"/>
  <c r="AK135" i="31"/>
  <c r="AL135" i="31"/>
  <c r="AM135" i="31"/>
  <c r="AN135" i="31"/>
  <c r="AO135" i="31"/>
  <c r="AP135" i="31"/>
  <c r="AQ135" i="31"/>
  <c r="AR135" i="31"/>
  <c r="AS135" i="31"/>
  <c r="AT135" i="31"/>
  <c r="AU135" i="31"/>
  <c r="AV135" i="31"/>
  <c r="AW135" i="31"/>
  <c r="AX135" i="31"/>
  <c r="AY135" i="31"/>
  <c r="AZ135" i="31"/>
  <c r="BA135" i="31"/>
  <c r="BB135" i="31"/>
  <c r="BC135" i="31"/>
  <c r="BD135" i="31"/>
  <c r="BE135" i="31"/>
  <c r="BF135" i="31"/>
  <c r="BG135" i="31"/>
  <c r="BH135" i="31"/>
  <c r="BI135" i="31"/>
  <c r="BJ135" i="31"/>
  <c r="BK135" i="31"/>
  <c r="BL135" i="31"/>
  <c r="BM135" i="31"/>
  <c r="BN135" i="31"/>
  <c r="BO135" i="31"/>
  <c r="BP135" i="31"/>
  <c r="BQ135" i="31"/>
  <c r="BR135" i="31"/>
  <c r="BS135" i="31"/>
  <c r="BT135" i="31"/>
  <c r="BU135" i="31"/>
  <c r="BV135" i="31"/>
  <c r="BW135" i="31"/>
  <c r="BX135" i="31"/>
  <c r="BY135" i="31"/>
  <c r="BZ135" i="31"/>
  <c r="CA135" i="31"/>
  <c r="CB135" i="31"/>
  <c r="CC135" i="31"/>
  <c r="CD135" i="31"/>
  <c r="CE135" i="31"/>
  <c r="CF135" i="31"/>
  <c r="CG135" i="31"/>
  <c r="CH135" i="31"/>
  <c r="CI135" i="31"/>
  <c r="CJ135" i="31"/>
  <c r="CK135" i="31"/>
  <c r="CL135" i="31"/>
  <c r="CM135" i="31"/>
  <c r="CN135" i="31"/>
  <c r="CO135" i="31"/>
  <c r="CP135" i="31"/>
  <c r="CQ135" i="31"/>
  <c r="CR135" i="31"/>
  <c r="CS135" i="31"/>
  <c r="CT135" i="31"/>
  <c r="CU135" i="31"/>
  <c r="CV135" i="31"/>
  <c r="CW135" i="31"/>
  <c r="CX135" i="31"/>
  <c r="CY135" i="31"/>
  <c r="CZ135" i="31"/>
  <c r="DA135" i="31"/>
  <c r="DB135" i="31"/>
  <c r="DC135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AG136" i="31"/>
  <c r="AH136" i="31"/>
  <c r="AI136" i="31"/>
  <c r="AJ136" i="31"/>
  <c r="AK136" i="31"/>
  <c r="AL136" i="31"/>
  <c r="AM136" i="31"/>
  <c r="AN136" i="31"/>
  <c r="AO136" i="31"/>
  <c r="AP136" i="31"/>
  <c r="AQ136" i="31"/>
  <c r="AR136" i="31"/>
  <c r="AS136" i="31"/>
  <c r="AT136" i="31"/>
  <c r="AU136" i="31"/>
  <c r="AV136" i="31"/>
  <c r="AW136" i="31"/>
  <c r="AX136" i="31"/>
  <c r="AY136" i="31"/>
  <c r="AZ136" i="31"/>
  <c r="BA136" i="31"/>
  <c r="BB136" i="31"/>
  <c r="BC136" i="31"/>
  <c r="BD136" i="31"/>
  <c r="BE136" i="31"/>
  <c r="BF136" i="31"/>
  <c r="BG136" i="31"/>
  <c r="BH136" i="31"/>
  <c r="BI136" i="31"/>
  <c r="BJ136" i="31"/>
  <c r="BK136" i="31"/>
  <c r="BL136" i="31"/>
  <c r="BM136" i="31"/>
  <c r="BN136" i="31"/>
  <c r="BO136" i="31"/>
  <c r="BP136" i="31"/>
  <c r="BQ136" i="31"/>
  <c r="BR136" i="31"/>
  <c r="BS136" i="31"/>
  <c r="BT136" i="31"/>
  <c r="BU136" i="31"/>
  <c r="BV136" i="31"/>
  <c r="BW136" i="31"/>
  <c r="BX136" i="31"/>
  <c r="BY136" i="31"/>
  <c r="BZ136" i="31"/>
  <c r="CA136" i="31"/>
  <c r="CB136" i="31"/>
  <c r="CC136" i="31"/>
  <c r="CD136" i="31"/>
  <c r="CE136" i="31"/>
  <c r="CF136" i="31"/>
  <c r="CG136" i="31"/>
  <c r="CH136" i="31"/>
  <c r="CI136" i="31"/>
  <c r="CJ136" i="31"/>
  <c r="CK136" i="31"/>
  <c r="CL136" i="31"/>
  <c r="CM136" i="31"/>
  <c r="CN136" i="31"/>
  <c r="CO136" i="31"/>
  <c r="CP136" i="31"/>
  <c r="CQ136" i="31"/>
  <c r="CR136" i="31"/>
  <c r="CS136" i="31"/>
  <c r="CT136" i="31"/>
  <c r="CU136" i="31"/>
  <c r="CV136" i="31"/>
  <c r="CW136" i="31"/>
  <c r="CX136" i="31"/>
  <c r="CY136" i="31"/>
  <c r="CZ136" i="31"/>
  <c r="DA136" i="31"/>
  <c r="DB136" i="31"/>
  <c r="DC136" i="31"/>
  <c r="C137" i="31"/>
  <c r="D137" i="31"/>
  <c r="E137" i="31"/>
  <c r="F137" i="31"/>
  <c r="G137" i="31"/>
  <c r="H137" i="31"/>
  <c r="I137" i="31"/>
  <c r="J137" i="31"/>
  <c r="K137" i="31"/>
  <c r="L137" i="31"/>
  <c r="M137" i="31"/>
  <c r="N137" i="31"/>
  <c r="O137" i="31"/>
  <c r="P137" i="31"/>
  <c r="Q137" i="31"/>
  <c r="R137" i="31"/>
  <c r="S137" i="31"/>
  <c r="T137" i="31"/>
  <c r="U137" i="31"/>
  <c r="V137" i="31"/>
  <c r="W137" i="31"/>
  <c r="X137" i="31"/>
  <c r="Y137" i="31"/>
  <c r="Z137" i="31"/>
  <c r="AA137" i="31"/>
  <c r="AB137" i="31"/>
  <c r="AC137" i="31"/>
  <c r="AD137" i="31"/>
  <c r="AE137" i="31"/>
  <c r="AF137" i="31"/>
  <c r="AG137" i="31"/>
  <c r="AH137" i="31"/>
  <c r="AI137" i="31"/>
  <c r="AJ137" i="31"/>
  <c r="AK137" i="31"/>
  <c r="AL137" i="31"/>
  <c r="AM137" i="31"/>
  <c r="AN137" i="31"/>
  <c r="AO137" i="31"/>
  <c r="AP137" i="31"/>
  <c r="AQ137" i="31"/>
  <c r="AR137" i="31"/>
  <c r="AS137" i="31"/>
  <c r="AT137" i="31"/>
  <c r="AU137" i="31"/>
  <c r="AV137" i="31"/>
  <c r="AW137" i="31"/>
  <c r="AX137" i="31"/>
  <c r="AY137" i="31"/>
  <c r="AZ137" i="31"/>
  <c r="BA137" i="31"/>
  <c r="BB137" i="31"/>
  <c r="BC137" i="31"/>
  <c r="BD137" i="31"/>
  <c r="BE137" i="31"/>
  <c r="BF137" i="31"/>
  <c r="BG137" i="31"/>
  <c r="BH137" i="31"/>
  <c r="BI137" i="31"/>
  <c r="BJ137" i="31"/>
  <c r="BK137" i="31"/>
  <c r="BL137" i="31"/>
  <c r="BM137" i="31"/>
  <c r="BN137" i="31"/>
  <c r="BO137" i="31"/>
  <c r="BP137" i="31"/>
  <c r="BQ137" i="31"/>
  <c r="BR137" i="31"/>
  <c r="BS137" i="31"/>
  <c r="BT137" i="31"/>
  <c r="BU137" i="31"/>
  <c r="BV137" i="31"/>
  <c r="BW137" i="31"/>
  <c r="BX137" i="31"/>
  <c r="BY137" i="31"/>
  <c r="BZ137" i="31"/>
  <c r="CA137" i="31"/>
  <c r="CB137" i="31"/>
  <c r="CC137" i="31"/>
  <c r="CD137" i="31"/>
  <c r="CE137" i="31"/>
  <c r="CF137" i="31"/>
  <c r="CG137" i="31"/>
  <c r="CH137" i="31"/>
  <c r="CI137" i="31"/>
  <c r="CJ137" i="31"/>
  <c r="CK137" i="31"/>
  <c r="CL137" i="31"/>
  <c r="CM137" i="31"/>
  <c r="CN137" i="31"/>
  <c r="CO137" i="31"/>
  <c r="CP137" i="31"/>
  <c r="CQ137" i="31"/>
  <c r="CR137" i="31"/>
  <c r="CS137" i="31"/>
  <c r="CT137" i="31"/>
  <c r="CU137" i="31"/>
  <c r="CV137" i="31"/>
  <c r="CW137" i="31"/>
  <c r="CX137" i="31"/>
  <c r="CY137" i="31"/>
  <c r="CZ137" i="31"/>
  <c r="DA137" i="31"/>
  <c r="DB137" i="31"/>
  <c r="DC137" i="31"/>
  <c r="C138" i="31"/>
  <c r="D138" i="31"/>
  <c r="E138" i="31"/>
  <c r="F138" i="31"/>
  <c r="G138" i="31"/>
  <c r="H138" i="31"/>
  <c r="I138" i="31"/>
  <c r="J138" i="31"/>
  <c r="K138" i="31"/>
  <c r="L138" i="31"/>
  <c r="M138" i="31"/>
  <c r="N138" i="31"/>
  <c r="O138" i="31"/>
  <c r="P138" i="31"/>
  <c r="Q138" i="31"/>
  <c r="R138" i="31"/>
  <c r="S138" i="31"/>
  <c r="T138" i="31"/>
  <c r="U138" i="31"/>
  <c r="V138" i="31"/>
  <c r="W138" i="31"/>
  <c r="X138" i="31"/>
  <c r="Y138" i="31"/>
  <c r="Z138" i="31"/>
  <c r="AA138" i="31"/>
  <c r="AB138" i="31"/>
  <c r="AC138" i="31"/>
  <c r="AD138" i="31"/>
  <c r="AE138" i="31"/>
  <c r="AF138" i="31"/>
  <c r="AG138" i="31"/>
  <c r="AH138" i="31"/>
  <c r="AI138" i="31"/>
  <c r="AJ138" i="31"/>
  <c r="AK138" i="31"/>
  <c r="AL138" i="31"/>
  <c r="AM138" i="31"/>
  <c r="AN138" i="31"/>
  <c r="AO138" i="31"/>
  <c r="AP138" i="31"/>
  <c r="AQ138" i="31"/>
  <c r="AR138" i="31"/>
  <c r="AS138" i="31"/>
  <c r="AT138" i="31"/>
  <c r="AU138" i="31"/>
  <c r="AV138" i="31"/>
  <c r="AW138" i="31"/>
  <c r="AX138" i="31"/>
  <c r="AY138" i="31"/>
  <c r="AZ138" i="31"/>
  <c r="BA138" i="31"/>
  <c r="BB138" i="31"/>
  <c r="BC138" i="31"/>
  <c r="BD138" i="31"/>
  <c r="BE138" i="31"/>
  <c r="BF138" i="31"/>
  <c r="BG138" i="31"/>
  <c r="BH138" i="31"/>
  <c r="BI138" i="31"/>
  <c r="BJ138" i="31"/>
  <c r="BK138" i="31"/>
  <c r="BL138" i="31"/>
  <c r="BM138" i="31"/>
  <c r="BN138" i="31"/>
  <c r="BO138" i="31"/>
  <c r="BP138" i="31"/>
  <c r="BQ138" i="31"/>
  <c r="BR138" i="31"/>
  <c r="BS138" i="31"/>
  <c r="BT138" i="31"/>
  <c r="BU138" i="31"/>
  <c r="BV138" i="31"/>
  <c r="BW138" i="31"/>
  <c r="BX138" i="31"/>
  <c r="BY138" i="31"/>
  <c r="BZ138" i="31"/>
  <c r="CA138" i="31"/>
  <c r="CB138" i="31"/>
  <c r="CC138" i="31"/>
  <c r="CD138" i="31"/>
  <c r="CE138" i="31"/>
  <c r="CF138" i="31"/>
  <c r="CG138" i="31"/>
  <c r="CH138" i="31"/>
  <c r="CI138" i="31"/>
  <c r="CJ138" i="31"/>
  <c r="CK138" i="31"/>
  <c r="CL138" i="31"/>
  <c r="CM138" i="31"/>
  <c r="CN138" i="31"/>
  <c r="CO138" i="31"/>
  <c r="CP138" i="31"/>
  <c r="CQ138" i="31"/>
  <c r="CR138" i="31"/>
  <c r="CS138" i="31"/>
  <c r="CT138" i="31"/>
  <c r="CU138" i="31"/>
  <c r="CV138" i="31"/>
  <c r="CW138" i="31"/>
  <c r="CX138" i="31"/>
  <c r="CY138" i="31"/>
  <c r="CZ138" i="31"/>
  <c r="DA138" i="31"/>
  <c r="DB138" i="31"/>
  <c r="DC138" i="31"/>
  <c r="C139" i="31"/>
  <c r="D139" i="31"/>
  <c r="E139" i="31"/>
  <c r="F139" i="31"/>
  <c r="G139" i="31"/>
  <c r="H139" i="31"/>
  <c r="I139" i="31"/>
  <c r="J139" i="31"/>
  <c r="K139" i="31"/>
  <c r="L139" i="31"/>
  <c r="M139" i="31"/>
  <c r="N139" i="31"/>
  <c r="O139" i="31"/>
  <c r="P139" i="31"/>
  <c r="Q139" i="31"/>
  <c r="R139" i="31"/>
  <c r="S139" i="31"/>
  <c r="T139" i="31"/>
  <c r="U139" i="31"/>
  <c r="V139" i="31"/>
  <c r="W139" i="31"/>
  <c r="X139" i="31"/>
  <c r="Y139" i="31"/>
  <c r="Z139" i="31"/>
  <c r="AA139" i="31"/>
  <c r="AB139" i="31"/>
  <c r="AC139" i="31"/>
  <c r="AD139" i="31"/>
  <c r="AE139" i="31"/>
  <c r="AF139" i="31"/>
  <c r="AG139" i="31"/>
  <c r="AH139" i="31"/>
  <c r="AI139" i="31"/>
  <c r="AJ139" i="31"/>
  <c r="AK139" i="31"/>
  <c r="AL139" i="31"/>
  <c r="AM139" i="31"/>
  <c r="AN139" i="31"/>
  <c r="AO139" i="31"/>
  <c r="AP139" i="31"/>
  <c r="AQ139" i="31"/>
  <c r="AR139" i="31"/>
  <c r="AS139" i="31"/>
  <c r="AT139" i="31"/>
  <c r="AU139" i="31"/>
  <c r="AV139" i="31"/>
  <c r="AW139" i="31"/>
  <c r="AX139" i="31"/>
  <c r="AY139" i="31"/>
  <c r="AZ139" i="31"/>
  <c r="BA139" i="31"/>
  <c r="BB139" i="31"/>
  <c r="BC139" i="31"/>
  <c r="BD139" i="31"/>
  <c r="BE139" i="31"/>
  <c r="BF139" i="31"/>
  <c r="BG139" i="31"/>
  <c r="BH139" i="31"/>
  <c r="BI139" i="31"/>
  <c r="BJ139" i="31"/>
  <c r="BK139" i="31"/>
  <c r="BL139" i="31"/>
  <c r="BM139" i="31"/>
  <c r="BN139" i="31"/>
  <c r="BO139" i="31"/>
  <c r="BP139" i="31"/>
  <c r="BQ139" i="31"/>
  <c r="BR139" i="31"/>
  <c r="BS139" i="31"/>
  <c r="BT139" i="31"/>
  <c r="BU139" i="31"/>
  <c r="BV139" i="31"/>
  <c r="BW139" i="31"/>
  <c r="BX139" i="31"/>
  <c r="BY139" i="31"/>
  <c r="BZ139" i="31"/>
  <c r="CA139" i="31"/>
  <c r="CB139" i="31"/>
  <c r="CC139" i="31"/>
  <c r="CD139" i="31"/>
  <c r="CE139" i="31"/>
  <c r="CF139" i="31"/>
  <c r="CG139" i="31"/>
  <c r="CH139" i="31"/>
  <c r="CI139" i="31"/>
  <c r="CJ139" i="31"/>
  <c r="CK139" i="31"/>
  <c r="CL139" i="31"/>
  <c r="CM139" i="31"/>
  <c r="CN139" i="31"/>
  <c r="CO139" i="31"/>
  <c r="CP139" i="31"/>
  <c r="CQ139" i="31"/>
  <c r="CR139" i="31"/>
  <c r="CS139" i="31"/>
  <c r="CT139" i="31"/>
  <c r="CU139" i="31"/>
  <c r="CV139" i="31"/>
  <c r="CW139" i="31"/>
  <c r="CX139" i="31"/>
  <c r="CY139" i="31"/>
  <c r="CZ139" i="31"/>
  <c r="DA139" i="31"/>
  <c r="DB139" i="31"/>
  <c r="DC139" i="31"/>
  <c r="C140" i="31"/>
  <c r="D140" i="31"/>
  <c r="E140" i="31"/>
  <c r="F140" i="31"/>
  <c r="G140" i="31"/>
  <c r="H140" i="31"/>
  <c r="I140" i="31"/>
  <c r="J140" i="31"/>
  <c r="K140" i="31"/>
  <c r="L140" i="31"/>
  <c r="M140" i="31"/>
  <c r="N140" i="31"/>
  <c r="O140" i="31"/>
  <c r="P140" i="31"/>
  <c r="Q140" i="31"/>
  <c r="R140" i="31"/>
  <c r="S140" i="31"/>
  <c r="T140" i="31"/>
  <c r="U140" i="31"/>
  <c r="V140" i="31"/>
  <c r="W140" i="31"/>
  <c r="X140" i="31"/>
  <c r="Y140" i="31"/>
  <c r="Z140" i="31"/>
  <c r="AA140" i="31"/>
  <c r="AB140" i="31"/>
  <c r="AC140" i="31"/>
  <c r="AD140" i="31"/>
  <c r="AE140" i="31"/>
  <c r="AF140" i="31"/>
  <c r="AG140" i="31"/>
  <c r="AH140" i="31"/>
  <c r="AI140" i="31"/>
  <c r="AJ140" i="31"/>
  <c r="AK140" i="31"/>
  <c r="AL140" i="31"/>
  <c r="AM140" i="31"/>
  <c r="AN140" i="31"/>
  <c r="AO140" i="31"/>
  <c r="AP140" i="31"/>
  <c r="AQ140" i="31"/>
  <c r="AR140" i="31"/>
  <c r="AS140" i="31"/>
  <c r="AT140" i="31"/>
  <c r="AU140" i="31"/>
  <c r="AV140" i="31"/>
  <c r="AW140" i="31"/>
  <c r="AX140" i="31"/>
  <c r="AY140" i="31"/>
  <c r="AZ140" i="31"/>
  <c r="BA140" i="31"/>
  <c r="BB140" i="31"/>
  <c r="BC140" i="31"/>
  <c r="BD140" i="31"/>
  <c r="BE140" i="31"/>
  <c r="BF140" i="31"/>
  <c r="BG140" i="31"/>
  <c r="BH140" i="31"/>
  <c r="BI140" i="31"/>
  <c r="BJ140" i="31"/>
  <c r="BK140" i="31"/>
  <c r="BL140" i="31"/>
  <c r="BM140" i="31"/>
  <c r="BN140" i="31"/>
  <c r="BO140" i="31"/>
  <c r="BP140" i="31"/>
  <c r="BQ140" i="31"/>
  <c r="BR140" i="31"/>
  <c r="BS140" i="31"/>
  <c r="BT140" i="31"/>
  <c r="BU140" i="31"/>
  <c r="BV140" i="31"/>
  <c r="BW140" i="31"/>
  <c r="BX140" i="31"/>
  <c r="BY140" i="31"/>
  <c r="BZ140" i="31"/>
  <c r="CA140" i="31"/>
  <c r="CB140" i="31"/>
  <c r="CC140" i="31"/>
  <c r="CD140" i="31"/>
  <c r="CE140" i="31"/>
  <c r="CF140" i="31"/>
  <c r="CG140" i="31"/>
  <c r="CH140" i="31"/>
  <c r="CI140" i="31"/>
  <c r="CJ140" i="31"/>
  <c r="CK140" i="31"/>
  <c r="CL140" i="31"/>
  <c r="CM140" i="31"/>
  <c r="CN140" i="31"/>
  <c r="CO140" i="31"/>
  <c r="CP140" i="31"/>
  <c r="CQ140" i="31"/>
  <c r="CR140" i="31"/>
  <c r="CS140" i="31"/>
  <c r="CT140" i="31"/>
  <c r="CU140" i="31"/>
  <c r="CV140" i="31"/>
  <c r="CW140" i="31"/>
  <c r="CX140" i="31"/>
  <c r="CY140" i="31"/>
  <c r="CZ140" i="31"/>
  <c r="DA140" i="31"/>
  <c r="DB140" i="31"/>
  <c r="DC140" i="31"/>
  <c r="C141" i="31"/>
  <c r="D141" i="31"/>
  <c r="E141" i="31"/>
  <c r="F141" i="31"/>
  <c r="G141" i="31"/>
  <c r="H141" i="31"/>
  <c r="I141" i="31"/>
  <c r="J141" i="31"/>
  <c r="K141" i="31"/>
  <c r="L141" i="31"/>
  <c r="M141" i="31"/>
  <c r="N141" i="31"/>
  <c r="O141" i="31"/>
  <c r="P141" i="31"/>
  <c r="Q141" i="31"/>
  <c r="R141" i="31"/>
  <c r="S141" i="31"/>
  <c r="T141" i="31"/>
  <c r="U141" i="31"/>
  <c r="V141" i="31"/>
  <c r="W141" i="31"/>
  <c r="X141" i="31"/>
  <c r="Y141" i="31"/>
  <c r="Z141" i="31"/>
  <c r="AA141" i="31"/>
  <c r="AB141" i="31"/>
  <c r="AC141" i="31"/>
  <c r="AD141" i="31"/>
  <c r="AE141" i="31"/>
  <c r="AF141" i="31"/>
  <c r="AG141" i="31"/>
  <c r="AH141" i="31"/>
  <c r="AI141" i="31"/>
  <c r="AJ141" i="31"/>
  <c r="AK141" i="31"/>
  <c r="AL141" i="31"/>
  <c r="AM141" i="31"/>
  <c r="AN141" i="31"/>
  <c r="AO141" i="31"/>
  <c r="AP141" i="31"/>
  <c r="AQ141" i="31"/>
  <c r="AR141" i="31"/>
  <c r="AS141" i="31"/>
  <c r="AT141" i="31"/>
  <c r="AU141" i="31"/>
  <c r="AV141" i="31"/>
  <c r="AW141" i="31"/>
  <c r="AX141" i="31"/>
  <c r="AY141" i="31"/>
  <c r="AZ141" i="31"/>
  <c r="BA141" i="31"/>
  <c r="BB141" i="31"/>
  <c r="BC141" i="31"/>
  <c r="BD141" i="31"/>
  <c r="BE141" i="31"/>
  <c r="BF141" i="31"/>
  <c r="BG141" i="31"/>
  <c r="BH141" i="31"/>
  <c r="BI141" i="31"/>
  <c r="BJ141" i="31"/>
  <c r="BK141" i="31"/>
  <c r="BL141" i="31"/>
  <c r="BM141" i="31"/>
  <c r="BN141" i="31"/>
  <c r="BO141" i="31"/>
  <c r="BP141" i="31"/>
  <c r="BQ141" i="31"/>
  <c r="BR141" i="31"/>
  <c r="BS141" i="31"/>
  <c r="BT141" i="31"/>
  <c r="BU141" i="31"/>
  <c r="BV141" i="31"/>
  <c r="BW141" i="31"/>
  <c r="BX141" i="31"/>
  <c r="BY141" i="31"/>
  <c r="BZ141" i="31"/>
  <c r="CA141" i="31"/>
  <c r="CB141" i="31"/>
  <c r="CC141" i="31"/>
  <c r="CD141" i="31"/>
  <c r="CE141" i="31"/>
  <c r="CF141" i="31"/>
  <c r="CG141" i="31"/>
  <c r="CH141" i="31"/>
  <c r="CI141" i="31"/>
  <c r="CJ141" i="31"/>
  <c r="CK141" i="31"/>
  <c r="CL141" i="31"/>
  <c r="CM141" i="31"/>
  <c r="CN141" i="31"/>
  <c r="CO141" i="31"/>
  <c r="CP141" i="31"/>
  <c r="CQ141" i="31"/>
  <c r="CR141" i="31"/>
  <c r="CS141" i="31"/>
  <c r="CT141" i="31"/>
  <c r="CU141" i="31"/>
  <c r="CV141" i="31"/>
  <c r="CW141" i="31"/>
  <c r="CX141" i="31"/>
  <c r="CY141" i="31"/>
  <c r="CZ141" i="31"/>
  <c r="DA141" i="31"/>
  <c r="DB141" i="31"/>
  <c r="DC141" i="31"/>
  <c r="C142" i="31"/>
  <c r="D142" i="31"/>
  <c r="E142" i="31"/>
  <c r="F142" i="31"/>
  <c r="G142" i="31"/>
  <c r="H142" i="31"/>
  <c r="I142" i="31"/>
  <c r="J142" i="31"/>
  <c r="K142" i="31"/>
  <c r="L142" i="31"/>
  <c r="M142" i="31"/>
  <c r="N142" i="31"/>
  <c r="O142" i="31"/>
  <c r="P142" i="31"/>
  <c r="Q142" i="31"/>
  <c r="R142" i="31"/>
  <c r="S142" i="31"/>
  <c r="T142" i="31"/>
  <c r="U142" i="31"/>
  <c r="V142" i="31"/>
  <c r="W142" i="31"/>
  <c r="X142" i="31"/>
  <c r="Y142" i="31"/>
  <c r="Z142" i="31"/>
  <c r="AA142" i="31"/>
  <c r="AB142" i="31"/>
  <c r="AC142" i="31"/>
  <c r="AD142" i="31"/>
  <c r="AE142" i="31"/>
  <c r="AF142" i="31"/>
  <c r="AG142" i="31"/>
  <c r="AH142" i="31"/>
  <c r="AI142" i="31"/>
  <c r="AJ142" i="31"/>
  <c r="AK142" i="31"/>
  <c r="AL142" i="31"/>
  <c r="AM142" i="31"/>
  <c r="AN142" i="31"/>
  <c r="AO142" i="31"/>
  <c r="AP142" i="31"/>
  <c r="AQ142" i="31"/>
  <c r="AR142" i="31"/>
  <c r="AS142" i="31"/>
  <c r="AT142" i="31"/>
  <c r="AU142" i="31"/>
  <c r="AV142" i="31"/>
  <c r="AW142" i="31"/>
  <c r="AX142" i="31"/>
  <c r="AY142" i="31"/>
  <c r="AZ142" i="31"/>
  <c r="BA142" i="31"/>
  <c r="BB142" i="31"/>
  <c r="BC142" i="31"/>
  <c r="BD142" i="31"/>
  <c r="BE142" i="31"/>
  <c r="BF142" i="31"/>
  <c r="BG142" i="31"/>
  <c r="BH142" i="31"/>
  <c r="BI142" i="31"/>
  <c r="BJ142" i="31"/>
  <c r="BK142" i="31"/>
  <c r="BL142" i="31"/>
  <c r="BM142" i="31"/>
  <c r="BN142" i="31"/>
  <c r="BO142" i="31"/>
  <c r="BP142" i="31"/>
  <c r="BQ142" i="31"/>
  <c r="BR142" i="31"/>
  <c r="BS142" i="31"/>
  <c r="BT142" i="31"/>
  <c r="BU142" i="31"/>
  <c r="BV142" i="31"/>
  <c r="BW142" i="31"/>
  <c r="BX142" i="31"/>
  <c r="BY142" i="31"/>
  <c r="BZ142" i="31"/>
  <c r="CA142" i="31"/>
  <c r="CB142" i="31"/>
  <c r="CC142" i="31"/>
  <c r="CD142" i="31"/>
  <c r="CE142" i="31"/>
  <c r="CF142" i="31"/>
  <c r="CG142" i="31"/>
  <c r="CH142" i="31"/>
  <c r="CI142" i="31"/>
  <c r="CJ142" i="31"/>
  <c r="CK142" i="31"/>
  <c r="CL142" i="31"/>
  <c r="CM142" i="31"/>
  <c r="CN142" i="31"/>
  <c r="CO142" i="31"/>
  <c r="CP142" i="31"/>
  <c r="CQ142" i="31"/>
  <c r="CR142" i="31"/>
  <c r="CS142" i="31"/>
  <c r="CT142" i="31"/>
  <c r="CU142" i="31"/>
  <c r="CV142" i="31"/>
  <c r="CW142" i="31"/>
  <c r="CX142" i="31"/>
  <c r="CY142" i="31"/>
  <c r="CZ142" i="31"/>
  <c r="DA142" i="31"/>
  <c r="DB142" i="31"/>
  <c r="DC142" i="31"/>
  <c r="C143" i="31"/>
  <c r="D143" i="31"/>
  <c r="E143" i="31"/>
  <c r="F143" i="31"/>
  <c r="G143" i="31"/>
  <c r="H143" i="31"/>
  <c r="I143" i="31"/>
  <c r="J143" i="31"/>
  <c r="K143" i="31"/>
  <c r="L143" i="31"/>
  <c r="M143" i="31"/>
  <c r="N143" i="31"/>
  <c r="O143" i="31"/>
  <c r="P143" i="31"/>
  <c r="Q143" i="31"/>
  <c r="R143" i="31"/>
  <c r="S143" i="31"/>
  <c r="T143" i="31"/>
  <c r="U143" i="31"/>
  <c r="V143" i="31"/>
  <c r="W143" i="31"/>
  <c r="X143" i="31"/>
  <c r="Y143" i="31"/>
  <c r="Z143" i="31"/>
  <c r="AA143" i="31"/>
  <c r="AB143" i="31"/>
  <c r="AC143" i="31"/>
  <c r="AD143" i="31"/>
  <c r="AE143" i="31"/>
  <c r="AF143" i="31"/>
  <c r="AG143" i="31"/>
  <c r="AH143" i="31"/>
  <c r="AI143" i="31"/>
  <c r="AJ143" i="31"/>
  <c r="AK143" i="31"/>
  <c r="AL143" i="31"/>
  <c r="AM143" i="31"/>
  <c r="AN143" i="31"/>
  <c r="AO143" i="31"/>
  <c r="AP143" i="31"/>
  <c r="AQ143" i="31"/>
  <c r="AR143" i="31"/>
  <c r="AS143" i="31"/>
  <c r="AT143" i="31"/>
  <c r="AU143" i="31"/>
  <c r="AV143" i="31"/>
  <c r="AW143" i="31"/>
  <c r="AX143" i="31"/>
  <c r="AY143" i="31"/>
  <c r="AZ143" i="31"/>
  <c r="BA143" i="31"/>
  <c r="BB143" i="31"/>
  <c r="BC143" i="31"/>
  <c r="BD143" i="31"/>
  <c r="BE143" i="31"/>
  <c r="BF143" i="31"/>
  <c r="BG143" i="31"/>
  <c r="BH143" i="31"/>
  <c r="BI143" i="31"/>
  <c r="BJ143" i="31"/>
  <c r="BK143" i="31"/>
  <c r="BL143" i="31"/>
  <c r="BM143" i="31"/>
  <c r="BN143" i="31"/>
  <c r="BO143" i="31"/>
  <c r="BP143" i="31"/>
  <c r="BQ143" i="31"/>
  <c r="BR143" i="31"/>
  <c r="BS143" i="31"/>
  <c r="BT143" i="31"/>
  <c r="BU143" i="31"/>
  <c r="BV143" i="31"/>
  <c r="BW143" i="31"/>
  <c r="BX143" i="31"/>
  <c r="BY143" i="31"/>
  <c r="BZ143" i="31"/>
  <c r="CA143" i="31"/>
  <c r="CB143" i="31"/>
  <c r="CC143" i="31"/>
  <c r="CD143" i="31"/>
  <c r="CE143" i="31"/>
  <c r="CF143" i="31"/>
  <c r="CG143" i="31"/>
  <c r="CH143" i="31"/>
  <c r="CI143" i="31"/>
  <c r="CJ143" i="31"/>
  <c r="CK143" i="31"/>
  <c r="CL143" i="31"/>
  <c r="CM143" i="31"/>
  <c r="CN143" i="31"/>
  <c r="CO143" i="31"/>
  <c r="CP143" i="31"/>
  <c r="CQ143" i="31"/>
  <c r="CR143" i="31"/>
  <c r="CS143" i="31"/>
  <c r="CT143" i="31"/>
  <c r="CU143" i="31"/>
  <c r="CV143" i="31"/>
  <c r="CW143" i="31"/>
  <c r="CX143" i="31"/>
  <c r="CY143" i="31"/>
  <c r="CZ143" i="31"/>
  <c r="DA143" i="31"/>
  <c r="DB143" i="31"/>
  <c r="DC143" i="31"/>
  <c r="C144" i="31"/>
  <c r="D144" i="31"/>
  <c r="E144" i="31"/>
  <c r="F144" i="31"/>
  <c r="G144" i="31"/>
  <c r="H144" i="31"/>
  <c r="I144" i="31"/>
  <c r="J144" i="31"/>
  <c r="K144" i="31"/>
  <c r="L144" i="31"/>
  <c r="M144" i="31"/>
  <c r="N144" i="31"/>
  <c r="O144" i="31"/>
  <c r="P144" i="31"/>
  <c r="Q144" i="31"/>
  <c r="R144" i="31"/>
  <c r="S144" i="31"/>
  <c r="T144" i="31"/>
  <c r="U144" i="31"/>
  <c r="V144" i="31"/>
  <c r="W144" i="31"/>
  <c r="X144" i="31"/>
  <c r="Y144" i="31"/>
  <c r="Z144" i="31"/>
  <c r="AA144" i="31"/>
  <c r="AB144" i="31"/>
  <c r="AC144" i="31"/>
  <c r="AD144" i="31"/>
  <c r="AE144" i="31"/>
  <c r="AF144" i="31"/>
  <c r="AG144" i="31"/>
  <c r="AH144" i="31"/>
  <c r="AI144" i="31"/>
  <c r="AJ144" i="31"/>
  <c r="AK144" i="31"/>
  <c r="AL144" i="31"/>
  <c r="AM144" i="31"/>
  <c r="AN144" i="31"/>
  <c r="AO144" i="31"/>
  <c r="AP144" i="31"/>
  <c r="AQ144" i="31"/>
  <c r="AR144" i="31"/>
  <c r="AS144" i="31"/>
  <c r="AT144" i="31"/>
  <c r="AU144" i="31"/>
  <c r="AV144" i="31"/>
  <c r="AW144" i="31"/>
  <c r="AX144" i="31"/>
  <c r="AY144" i="31"/>
  <c r="AZ144" i="31"/>
  <c r="BA144" i="31"/>
  <c r="BB144" i="31"/>
  <c r="BC144" i="31"/>
  <c r="BD144" i="31"/>
  <c r="BE144" i="31"/>
  <c r="BF144" i="31"/>
  <c r="BG144" i="31"/>
  <c r="BH144" i="31"/>
  <c r="BI144" i="31"/>
  <c r="BJ144" i="31"/>
  <c r="BK144" i="31"/>
  <c r="BL144" i="31"/>
  <c r="BM144" i="31"/>
  <c r="BN144" i="31"/>
  <c r="BO144" i="31"/>
  <c r="BP144" i="31"/>
  <c r="BQ144" i="31"/>
  <c r="BR144" i="31"/>
  <c r="BS144" i="31"/>
  <c r="BT144" i="31"/>
  <c r="BU144" i="31"/>
  <c r="BV144" i="31"/>
  <c r="BW144" i="31"/>
  <c r="BX144" i="31"/>
  <c r="BY144" i="31"/>
  <c r="BZ144" i="31"/>
  <c r="CA144" i="31"/>
  <c r="CB144" i="31"/>
  <c r="CC144" i="31"/>
  <c r="CD144" i="31"/>
  <c r="CE144" i="31"/>
  <c r="CF144" i="31"/>
  <c r="CG144" i="31"/>
  <c r="CH144" i="31"/>
  <c r="CI144" i="31"/>
  <c r="CJ144" i="31"/>
  <c r="CK144" i="31"/>
  <c r="CL144" i="31"/>
  <c r="CM144" i="31"/>
  <c r="CN144" i="31"/>
  <c r="CO144" i="31"/>
  <c r="CP144" i="31"/>
  <c r="CQ144" i="31"/>
  <c r="CR144" i="31"/>
  <c r="CS144" i="31"/>
  <c r="CT144" i="31"/>
  <c r="CU144" i="31"/>
  <c r="CV144" i="31"/>
  <c r="CW144" i="31"/>
  <c r="CX144" i="31"/>
  <c r="CY144" i="31"/>
  <c r="CZ144" i="31"/>
  <c r="DA144" i="31"/>
  <c r="DB144" i="31"/>
  <c r="DC144" i="31"/>
  <c r="C145" i="31"/>
  <c r="D145" i="31"/>
  <c r="E145" i="31"/>
  <c r="F145" i="31"/>
  <c r="G145" i="31"/>
  <c r="H145" i="31"/>
  <c r="I145" i="31"/>
  <c r="J145" i="31"/>
  <c r="K145" i="31"/>
  <c r="L145" i="31"/>
  <c r="M145" i="31"/>
  <c r="N145" i="31"/>
  <c r="O145" i="31"/>
  <c r="P145" i="31"/>
  <c r="Q145" i="31"/>
  <c r="R145" i="31"/>
  <c r="S145" i="31"/>
  <c r="T145" i="31"/>
  <c r="U145" i="31"/>
  <c r="V145" i="31"/>
  <c r="W145" i="31"/>
  <c r="X145" i="31"/>
  <c r="Y145" i="31"/>
  <c r="Z145" i="31"/>
  <c r="AA145" i="31"/>
  <c r="AB145" i="31"/>
  <c r="AC145" i="31"/>
  <c r="AD145" i="31"/>
  <c r="AE145" i="31"/>
  <c r="AF145" i="31"/>
  <c r="AG145" i="31"/>
  <c r="AH145" i="31"/>
  <c r="AI145" i="31"/>
  <c r="AJ145" i="31"/>
  <c r="AK145" i="31"/>
  <c r="AL145" i="31"/>
  <c r="AM145" i="31"/>
  <c r="AN145" i="31"/>
  <c r="AO145" i="31"/>
  <c r="AP145" i="31"/>
  <c r="AQ145" i="31"/>
  <c r="AR145" i="31"/>
  <c r="AS145" i="31"/>
  <c r="AT145" i="31"/>
  <c r="AU145" i="31"/>
  <c r="AV145" i="31"/>
  <c r="AW145" i="31"/>
  <c r="AX145" i="31"/>
  <c r="AY145" i="31"/>
  <c r="AZ145" i="31"/>
  <c r="BA145" i="31"/>
  <c r="BB145" i="31"/>
  <c r="BC145" i="31"/>
  <c r="BD145" i="31"/>
  <c r="BE145" i="31"/>
  <c r="BF145" i="31"/>
  <c r="BG145" i="31"/>
  <c r="BH145" i="31"/>
  <c r="BI145" i="31"/>
  <c r="BJ145" i="31"/>
  <c r="BK145" i="31"/>
  <c r="BL145" i="31"/>
  <c r="BM145" i="31"/>
  <c r="BN145" i="31"/>
  <c r="BO145" i="31"/>
  <c r="BP145" i="31"/>
  <c r="BQ145" i="31"/>
  <c r="BR145" i="31"/>
  <c r="BS145" i="31"/>
  <c r="BT145" i="31"/>
  <c r="BU145" i="31"/>
  <c r="BV145" i="31"/>
  <c r="BW145" i="31"/>
  <c r="BX145" i="31"/>
  <c r="BY145" i="31"/>
  <c r="BZ145" i="31"/>
  <c r="CA145" i="31"/>
  <c r="CB145" i="31"/>
  <c r="CC145" i="31"/>
  <c r="CD145" i="31"/>
  <c r="CE145" i="31"/>
  <c r="CF145" i="31"/>
  <c r="CG145" i="31"/>
  <c r="CH145" i="31"/>
  <c r="CI145" i="31"/>
  <c r="CJ145" i="31"/>
  <c r="CK145" i="31"/>
  <c r="CL145" i="31"/>
  <c r="CM145" i="31"/>
  <c r="CN145" i="31"/>
  <c r="CO145" i="31"/>
  <c r="CP145" i="31"/>
  <c r="CQ145" i="31"/>
  <c r="CR145" i="31"/>
  <c r="CS145" i="31"/>
  <c r="CT145" i="31"/>
  <c r="CU145" i="31"/>
  <c r="CV145" i="31"/>
  <c r="CW145" i="31"/>
  <c r="CX145" i="31"/>
  <c r="CY145" i="31"/>
  <c r="CZ145" i="31"/>
  <c r="DA145" i="31"/>
  <c r="DB145" i="31"/>
  <c r="DC145" i="31"/>
  <c r="C146" i="31"/>
  <c r="D146" i="31"/>
  <c r="E146" i="31"/>
  <c r="F146" i="31"/>
  <c r="G146" i="31"/>
  <c r="H146" i="31"/>
  <c r="I146" i="31"/>
  <c r="J146" i="31"/>
  <c r="K146" i="31"/>
  <c r="L146" i="31"/>
  <c r="M146" i="31"/>
  <c r="N146" i="31"/>
  <c r="O146" i="31"/>
  <c r="P146" i="31"/>
  <c r="Q146" i="31"/>
  <c r="R146" i="31"/>
  <c r="S146" i="31"/>
  <c r="T146" i="31"/>
  <c r="U146" i="31"/>
  <c r="V146" i="31"/>
  <c r="W146" i="31"/>
  <c r="X146" i="31"/>
  <c r="Y146" i="31"/>
  <c r="Z146" i="31"/>
  <c r="AA146" i="31"/>
  <c r="AB146" i="31"/>
  <c r="AC146" i="31"/>
  <c r="AD146" i="31"/>
  <c r="AE146" i="31"/>
  <c r="AF146" i="31"/>
  <c r="AG146" i="31"/>
  <c r="AH146" i="31"/>
  <c r="AI146" i="31"/>
  <c r="AJ146" i="31"/>
  <c r="AK146" i="31"/>
  <c r="AL146" i="31"/>
  <c r="AM146" i="31"/>
  <c r="AN146" i="31"/>
  <c r="AO146" i="31"/>
  <c r="AP146" i="31"/>
  <c r="AQ146" i="31"/>
  <c r="AR146" i="31"/>
  <c r="AS146" i="31"/>
  <c r="AT146" i="31"/>
  <c r="AU146" i="31"/>
  <c r="AV146" i="31"/>
  <c r="AW146" i="31"/>
  <c r="AX146" i="31"/>
  <c r="AY146" i="31"/>
  <c r="AZ146" i="31"/>
  <c r="BA146" i="31"/>
  <c r="BB146" i="31"/>
  <c r="BC146" i="31"/>
  <c r="BD146" i="31"/>
  <c r="BE146" i="31"/>
  <c r="BF146" i="31"/>
  <c r="BG146" i="31"/>
  <c r="BH146" i="31"/>
  <c r="BI146" i="31"/>
  <c r="BJ146" i="31"/>
  <c r="BK146" i="31"/>
  <c r="BL146" i="31"/>
  <c r="BM146" i="31"/>
  <c r="BN146" i="31"/>
  <c r="BO146" i="31"/>
  <c r="BP146" i="31"/>
  <c r="BQ146" i="31"/>
  <c r="BR146" i="31"/>
  <c r="BS146" i="31"/>
  <c r="BT146" i="31"/>
  <c r="BU146" i="31"/>
  <c r="BV146" i="31"/>
  <c r="BW146" i="31"/>
  <c r="BX146" i="31"/>
  <c r="BY146" i="31"/>
  <c r="BZ146" i="31"/>
  <c r="CA146" i="31"/>
  <c r="CB146" i="31"/>
  <c r="CC146" i="31"/>
  <c r="CD146" i="31"/>
  <c r="CE146" i="31"/>
  <c r="CF146" i="31"/>
  <c r="CG146" i="31"/>
  <c r="CH146" i="31"/>
  <c r="CI146" i="31"/>
  <c r="CJ146" i="31"/>
  <c r="CK146" i="31"/>
  <c r="CL146" i="31"/>
  <c r="CM146" i="31"/>
  <c r="CN146" i="31"/>
  <c r="CO146" i="31"/>
  <c r="CP146" i="31"/>
  <c r="CQ146" i="31"/>
  <c r="CR146" i="31"/>
  <c r="CS146" i="31"/>
  <c r="CT146" i="31"/>
  <c r="CU146" i="31"/>
  <c r="CV146" i="31"/>
  <c r="CW146" i="31"/>
  <c r="CX146" i="31"/>
  <c r="CY146" i="31"/>
  <c r="CZ146" i="31"/>
  <c r="DA146" i="31"/>
  <c r="DB146" i="31"/>
  <c r="DC146" i="31"/>
  <c r="C147" i="31"/>
  <c r="D147" i="31"/>
  <c r="E147" i="31"/>
  <c r="F147" i="31"/>
  <c r="G147" i="31"/>
  <c r="H147" i="31"/>
  <c r="I147" i="31"/>
  <c r="J147" i="31"/>
  <c r="K147" i="31"/>
  <c r="L147" i="31"/>
  <c r="M147" i="31"/>
  <c r="N147" i="31"/>
  <c r="O147" i="31"/>
  <c r="P147" i="31"/>
  <c r="Q147" i="31"/>
  <c r="R147" i="31"/>
  <c r="S147" i="31"/>
  <c r="T147" i="31"/>
  <c r="U147" i="31"/>
  <c r="V147" i="31"/>
  <c r="W147" i="31"/>
  <c r="X147" i="31"/>
  <c r="Y147" i="31"/>
  <c r="Z147" i="31"/>
  <c r="AA147" i="31"/>
  <c r="AB147" i="31"/>
  <c r="AC147" i="31"/>
  <c r="AD147" i="31"/>
  <c r="AE147" i="31"/>
  <c r="AF147" i="31"/>
  <c r="AG147" i="31"/>
  <c r="AH147" i="31"/>
  <c r="AI147" i="31"/>
  <c r="AJ147" i="31"/>
  <c r="AK147" i="31"/>
  <c r="AL147" i="31"/>
  <c r="AM147" i="31"/>
  <c r="AN147" i="31"/>
  <c r="AO147" i="31"/>
  <c r="AP147" i="31"/>
  <c r="AQ147" i="31"/>
  <c r="AR147" i="31"/>
  <c r="AS147" i="31"/>
  <c r="AT147" i="31"/>
  <c r="AU147" i="31"/>
  <c r="AV147" i="31"/>
  <c r="AW147" i="31"/>
  <c r="AX147" i="31"/>
  <c r="AY147" i="31"/>
  <c r="AZ147" i="31"/>
  <c r="BA147" i="31"/>
  <c r="BB147" i="31"/>
  <c r="BC147" i="31"/>
  <c r="BD147" i="31"/>
  <c r="BE147" i="31"/>
  <c r="BF147" i="31"/>
  <c r="BG147" i="31"/>
  <c r="BH147" i="31"/>
  <c r="BI147" i="31"/>
  <c r="BJ147" i="31"/>
  <c r="BK147" i="31"/>
  <c r="BL147" i="31"/>
  <c r="BM147" i="31"/>
  <c r="BN147" i="31"/>
  <c r="BO147" i="31"/>
  <c r="BP147" i="31"/>
  <c r="BQ147" i="31"/>
  <c r="BR147" i="31"/>
  <c r="BS147" i="31"/>
  <c r="BT147" i="31"/>
  <c r="BU147" i="31"/>
  <c r="BV147" i="31"/>
  <c r="BW147" i="31"/>
  <c r="BX147" i="31"/>
  <c r="BY147" i="31"/>
  <c r="BZ147" i="31"/>
  <c r="CA147" i="31"/>
  <c r="CB147" i="31"/>
  <c r="CC147" i="31"/>
  <c r="CD147" i="31"/>
  <c r="CE147" i="31"/>
  <c r="CF147" i="31"/>
  <c r="CG147" i="31"/>
  <c r="CH147" i="31"/>
  <c r="CI147" i="31"/>
  <c r="CJ147" i="31"/>
  <c r="CK147" i="31"/>
  <c r="CL147" i="31"/>
  <c r="CM147" i="31"/>
  <c r="CN147" i="31"/>
  <c r="CO147" i="31"/>
  <c r="CP147" i="31"/>
  <c r="CQ147" i="31"/>
  <c r="CR147" i="31"/>
  <c r="CS147" i="31"/>
  <c r="CT147" i="31"/>
  <c r="CU147" i="31"/>
  <c r="CV147" i="31"/>
  <c r="CW147" i="31"/>
  <c r="CX147" i="31"/>
  <c r="CY147" i="31"/>
  <c r="CZ147" i="31"/>
  <c r="DA147" i="31"/>
  <c r="DB147" i="31"/>
  <c r="DC147" i="31"/>
  <c r="C148" i="31"/>
  <c r="D148" i="31"/>
  <c r="E148" i="31"/>
  <c r="F148" i="31"/>
  <c r="G148" i="31"/>
  <c r="H148" i="31"/>
  <c r="I148" i="31"/>
  <c r="J148" i="31"/>
  <c r="K148" i="31"/>
  <c r="L148" i="31"/>
  <c r="M148" i="31"/>
  <c r="N148" i="31"/>
  <c r="O148" i="31"/>
  <c r="P148" i="31"/>
  <c r="Q148" i="31"/>
  <c r="R148" i="31"/>
  <c r="S148" i="31"/>
  <c r="T148" i="31"/>
  <c r="U148" i="31"/>
  <c r="V148" i="31"/>
  <c r="W148" i="31"/>
  <c r="X148" i="31"/>
  <c r="Y148" i="31"/>
  <c r="Z148" i="31"/>
  <c r="AA148" i="31"/>
  <c r="AB148" i="31"/>
  <c r="AC148" i="31"/>
  <c r="AD148" i="31"/>
  <c r="AE148" i="31"/>
  <c r="AF148" i="31"/>
  <c r="AG148" i="31"/>
  <c r="AH148" i="31"/>
  <c r="AI148" i="31"/>
  <c r="AJ148" i="31"/>
  <c r="AK148" i="31"/>
  <c r="AL148" i="31"/>
  <c r="AM148" i="31"/>
  <c r="AN148" i="31"/>
  <c r="AO148" i="31"/>
  <c r="AP148" i="31"/>
  <c r="AQ148" i="31"/>
  <c r="AR148" i="31"/>
  <c r="AS148" i="31"/>
  <c r="AT148" i="31"/>
  <c r="AU148" i="31"/>
  <c r="AV148" i="31"/>
  <c r="AW148" i="31"/>
  <c r="AX148" i="31"/>
  <c r="AY148" i="31"/>
  <c r="AZ148" i="31"/>
  <c r="BA148" i="31"/>
  <c r="BB148" i="31"/>
  <c r="BC148" i="31"/>
  <c r="BD148" i="31"/>
  <c r="BE148" i="31"/>
  <c r="BF148" i="31"/>
  <c r="BG148" i="31"/>
  <c r="BH148" i="31"/>
  <c r="BI148" i="31"/>
  <c r="BJ148" i="31"/>
  <c r="BK148" i="31"/>
  <c r="BL148" i="31"/>
  <c r="BM148" i="31"/>
  <c r="BN148" i="31"/>
  <c r="BO148" i="31"/>
  <c r="BP148" i="31"/>
  <c r="BQ148" i="31"/>
  <c r="BR148" i="31"/>
  <c r="BS148" i="31"/>
  <c r="BT148" i="31"/>
  <c r="BU148" i="31"/>
  <c r="BV148" i="31"/>
  <c r="BW148" i="31"/>
  <c r="BX148" i="31"/>
  <c r="BY148" i="31"/>
  <c r="BZ148" i="31"/>
  <c r="CA148" i="31"/>
  <c r="CB148" i="31"/>
  <c r="CC148" i="31"/>
  <c r="CD148" i="31"/>
  <c r="CE148" i="31"/>
  <c r="CF148" i="31"/>
  <c r="CG148" i="31"/>
  <c r="CH148" i="31"/>
  <c r="CI148" i="31"/>
  <c r="CJ148" i="31"/>
  <c r="CK148" i="31"/>
  <c r="CL148" i="31"/>
  <c r="CM148" i="31"/>
  <c r="CN148" i="31"/>
  <c r="CO148" i="31"/>
  <c r="CP148" i="31"/>
  <c r="CQ148" i="31"/>
  <c r="CR148" i="31"/>
  <c r="CS148" i="31"/>
  <c r="CT148" i="31"/>
  <c r="CU148" i="31"/>
  <c r="CV148" i="31"/>
  <c r="CW148" i="31"/>
  <c r="CX148" i="31"/>
  <c r="CY148" i="31"/>
  <c r="CZ148" i="31"/>
  <c r="DA148" i="31"/>
  <c r="DB148" i="31"/>
  <c r="DC148" i="31"/>
  <c r="C149" i="31"/>
  <c r="D149" i="31"/>
  <c r="E149" i="31"/>
  <c r="F149" i="31"/>
  <c r="G149" i="31"/>
  <c r="H149" i="31"/>
  <c r="I149" i="31"/>
  <c r="J149" i="31"/>
  <c r="K149" i="31"/>
  <c r="L149" i="31"/>
  <c r="M149" i="31"/>
  <c r="N149" i="31"/>
  <c r="O149" i="31"/>
  <c r="P149" i="31"/>
  <c r="Q149" i="31"/>
  <c r="R149" i="31"/>
  <c r="S149" i="31"/>
  <c r="T149" i="31"/>
  <c r="U149" i="31"/>
  <c r="V149" i="31"/>
  <c r="W149" i="31"/>
  <c r="X149" i="31"/>
  <c r="Y149" i="31"/>
  <c r="Z149" i="31"/>
  <c r="AA149" i="31"/>
  <c r="AB149" i="31"/>
  <c r="AC149" i="31"/>
  <c r="AD149" i="31"/>
  <c r="AE149" i="31"/>
  <c r="AF149" i="31"/>
  <c r="AG149" i="31"/>
  <c r="AH149" i="31"/>
  <c r="AI149" i="31"/>
  <c r="AJ149" i="31"/>
  <c r="AK149" i="31"/>
  <c r="AL149" i="31"/>
  <c r="AM149" i="31"/>
  <c r="AN149" i="31"/>
  <c r="AO149" i="31"/>
  <c r="AP149" i="31"/>
  <c r="AQ149" i="31"/>
  <c r="AR149" i="31"/>
  <c r="AS149" i="31"/>
  <c r="AT149" i="31"/>
  <c r="AU149" i="31"/>
  <c r="AV149" i="31"/>
  <c r="AW149" i="31"/>
  <c r="AX149" i="31"/>
  <c r="AY149" i="31"/>
  <c r="AZ149" i="31"/>
  <c r="BA149" i="31"/>
  <c r="BB149" i="31"/>
  <c r="BC149" i="31"/>
  <c r="BD149" i="31"/>
  <c r="BE149" i="31"/>
  <c r="BF149" i="31"/>
  <c r="BG149" i="31"/>
  <c r="BH149" i="31"/>
  <c r="BI149" i="31"/>
  <c r="BJ149" i="31"/>
  <c r="BK149" i="31"/>
  <c r="BL149" i="31"/>
  <c r="BM149" i="31"/>
  <c r="BN149" i="31"/>
  <c r="BO149" i="31"/>
  <c r="BP149" i="31"/>
  <c r="BQ149" i="31"/>
  <c r="BR149" i="31"/>
  <c r="BS149" i="31"/>
  <c r="BT149" i="31"/>
  <c r="BU149" i="31"/>
  <c r="BV149" i="31"/>
  <c r="BW149" i="31"/>
  <c r="BX149" i="31"/>
  <c r="BY149" i="31"/>
  <c r="BZ149" i="31"/>
  <c r="CA149" i="31"/>
  <c r="CB149" i="31"/>
  <c r="CC149" i="31"/>
  <c r="CD149" i="31"/>
  <c r="CE149" i="31"/>
  <c r="CF149" i="31"/>
  <c r="CG149" i="31"/>
  <c r="CH149" i="31"/>
  <c r="CI149" i="31"/>
  <c r="CJ149" i="31"/>
  <c r="CK149" i="31"/>
  <c r="CL149" i="31"/>
  <c r="CM149" i="31"/>
  <c r="CN149" i="31"/>
  <c r="CO149" i="31"/>
  <c r="CP149" i="31"/>
  <c r="CQ149" i="31"/>
  <c r="CR149" i="31"/>
  <c r="CS149" i="31"/>
  <c r="CT149" i="31"/>
  <c r="CU149" i="31"/>
  <c r="CV149" i="31"/>
  <c r="CW149" i="31"/>
  <c r="CX149" i="31"/>
  <c r="CY149" i="31"/>
  <c r="CZ149" i="31"/>
  <c r="DA149" i="31"/>
  <c r="DB149" i="31"/>
  <c r="DC149" i="31"/>
  <c r="C150" i="31"/>
  <c r="D150" i="31"/>
  <c r="E150" i="31"/>
  <c r="F150" i="31"/>
  <c r="G150" i="31"/>
  <c r="H150" i="31"/>
  <c r="I150" i="31"/>
  <c r="J150" i="31"/>
  <c r="K150" i="31"/>
  <c r="L150" i="31"/>
  <c r="M150" i="31"/>
  <c r="N150" i="31"/>
  <c r="O150" i="31"/>
  <c r="P150" i="31"/>
  <c r="Q150" i="31"/>
  <c r="R150" i="31"/>
  <c r="S150" i="31"/>
  <c r="T150" i="31"/>
  <c r="U150" i="31"/>
  <c r="V150" i="31"/>
  <c r="W150" i="31"/>
  <c r="X150" i="31"/>
  <c r="Y150" i="31"/>
  <c r="Z150" i="31"/>
  <c r="AA150" i="31"/>
  <c r="AB150" i="31"/>
  <c r="AC150" i="31"/>
  <c r="AD150" i="31"/>
  <c r="AE150" i="31"/>
  <c r="AF150" i="31"/>
  <c r="AG150" i="31"/>
  <c r="AH150" i="31"/>
  <c r="AI150" i="31"/>
  <c r="AJ150" i="31"/>
  <c r="AK150" i="31"/>
  <c r="AL150" i="31"/>
  <c r="AM150" i="31"/>
  <c r="AN150" i="31"/>
  <c r="AO150" i="31"/>
  <c r="AP150" i="31"/>
  <c r="AQ150" i="31"/>
  <c r="AR150" i="31"/>
  <c r="AS150" i="31"/>
  <c r="AT150" i="31"/>
  <c r="AU150" i="31"/>
  <c r="AV150" i="31"/>
  <c r="AW150" i="31"/>
  <c r="AX150" i="31"/>
  <c r="AY150" i="31"/>
  <c r="AZ150" i="31"/>
  <c r="BA150" i="31"/>
  <c r="BB150" i="31"/>
  <c r="BC150" i="31"/>
  <c r="BD150" i="31"/>
  <c r="BE150" i="31"/>
  <c r="BF150" i="31"/>
  <c r="BG150" i="31"/>
  <c r="BH150" i="31"/>
  <c r="BI150" i="31"/>
  <c r="BJ150" i="31"/>
  <c r="BK150" i="31"/>
  <c r="BL150" i="31"/>
  <c r="BM150" i="31"/>
  <c r="BN150" i="31"/>
  <c r="BO150" i="31"/>
  <c r="BP150" i="31"/>
  <c r="BQ150" i="31"/>
  <c r="BR150" i="31"/>
  <c r="BS150" i="31"/>
  <c r="BT150" i="31"/>
  <c r="BU150" i="31"/>
  <c r="BV150" i="31"/>
  <c r="BW150" i="31"/>
  <c r="BX150" i="31"/>
  <c r="BY150" i="31"/>
  <c r="BZ150" i="31"/>
  <c r="CA150" i="31"/>
  <c r="CB150" i="31"/>
  <c r="CC150" i="31"/>
  <c r="CD150" i="31"/>
  <c r="CE150" i="31"/>
  <c r="CF150" i="31"/>
  <c r="CG150" i="31"/>
  <c r="CH150" i="31"/>
  <c r="CI150" i="31"/>
  <c r="CJ150" i="31"/>
  <c r="CK150" i="31"/>
  <c r="CL150" i="31"/>
  <c r="CM150" i="31"/>
  <c r="CN150" i="31"/>
  <c r="CO150" i="31"/>
  <c r="CP150" i="31"/>
  <c r="CQ150" i="31"/>
  <c r="CR150" i="31"/>
  <c r="CS150" i="31"/>
  <c r="CT150" i="31"/>
  <c r="CU150" i="31"/>
  <c r="CV150" i="31"/>
  <c r="CW150" i="31"/>
  <c r="CX150" i="31"/>
  <c r="CY150" i="31"/>
  <c r="CZ150" i="31"/>
  <c r="DA150" i="31"/>
  <c r="DB150" i="31"/>
  <c r="DC150" i="31"/>
  <c r="C151" i="31"/>
  <c r="D151" i="31"/>
  <c r="E151" i="31"/>
  <c r="F151" i="31"/>
  <c r="G151" i="31"/>
  <c r="H151" i="31"/>
  <c r="I151" i="31"/>
  <c r="J151" i="31"/>
  <c r="K151" i="31"/>
  <c r="L151" i="31"/>
  <c r="M151" i="31"/>
  <c r="N151" i="31"/>
  <c r="O151" i="31"/>
  <c r="P151" i="31"/>
  <c r="Q151" i="31"/>
  <c r="R151" i="31"/>
  <c r="S151" i="31"/>
  <c r="T151" i="31"/>
  <c r="U151" i="31"/>
  <c r="V151" i="31"/>
  <c r="W151" i="31"/>
  <c r="X151" i="31"/>
  <c r="Y151" i="31"/>
  <c r="Z151" i="31"/>
  <c r="AA151" i="31"/>
  <c r="AB151" i="31"/>
  <c r="AC151" i="31"/>
  <c r="AD151" i="31"/>
  <c r="AE151" i="31"/>
  <c r="AF151" i="31"/>
  <c r="AG151" i="31"/>
  <c r="AH151" i="31"/>
  <c r="AI151" i="31"/>
  <c r="AJ151" i="31"/>
  <c r="AK151" i="31"/>
  <c r="AL151" i="31"/>
  <c r="AM151" i="31"/>
  <c r="AN151" i="31"/>
  <c r="AO151" i="31"/>
  <c r="AP151" i="31"/>
  <c r="AQ151" i="31"/>
  <c r="AR151" i="31"/>
  <c r="AS151" i="31"/>
  <c r="AT151" i="31"/>
  <c r="AU151" i="31"/>
  <c r="AV151" i="31"/>
  <c r="AW151" i="31"/>
  <c r="AX151" i="31"/>
  <c r="AY151" i="31"/>
  <c r="AZ151" i="31"/>
  <c r="BA151" i="31"/>
  <c r="BB151" i="31"/>
  <c r="BC151" i="31"/>
  <c r="BD151" i="31"/>
  <c r="BE151" i="31"/>
  <c r="BF151" i="31"/>
  <c r="BG151" i="31"/>
  <c r="BH151" i="31"/>
  <c r="BI151" i="31"/>
  <c r="BJ151" i="31"/>
  <c r="BK151" i="31"/>
  <c r="BL151" i="31"/>
  <c r="BM151" i="31"/>
  <c r="BN151" i="31"/>
  <c r="BO151" i="31"/>
  <c r="BP151" i="31"/>
  <c r="BQ151" i="31"/>
  <c r="BR151" i="31"/>
  <c r="BS151" i="31"/>
  <c r="BT151" i="31"/>
  <c r="BU151" i="31"/>
  <c r="BV151" i="31"/>
  <c r="BW151" i="31"/>
  <c r="BX151" i="31"/>
  <c r="BY151" i="31"/>
  <c r="BZ151" i="31"/>
  <c r="CA151" i="31"/>
  <c r="CB151" i="31"/>
  <c r="CC151" i="31"/>
  <c r="CD151" i="31"/>
  <c r="CE151" i="31"/>
  <c r="CF151" i="31"/>
  <c r="CG151" i="31"/>
  <c r="CH151" i="31"/>
  <c r="CI151" i="31"/>
  <c r="CJ151" i="31"/>
  <c r="CK151" i="31"/>
  <c r="CL151" i="31"/>
  <c r="CM151" i="31"/>
  <c r="CN151" i="31"/>
  <c r="CO151" i="31"/>
  <c r="CP151" i="31"/>
  <c r="CQ151" i="31"/>
  <c r="CR151" i="31"/>
  <c r="CS151" i="31"/>
  <c r="CT151" i="31"/>
  <c r="CU151" i="31"/>
  <c r="CV151" i="31"/>
  <c r="CW151" i="31"/>
  <c r="CX151" i="31"/>
  <c r="CY151" i="31"/>
  <c r="CZ151" i="31"/>
  <c r="DA151" i="31"/>
  <c r="DB151" i="31"/>
  <c r="DC151" i="31"/>
  <c r="C152" i="31"/>
  <c r="D152" i="31"/>
  <c r="E152" i="31"/>
  <c r="F152" i="31"/>
  <c r="G152" i="31"/>
  <c r="H152" i="31"/>
  <c r="I152" i="31"/>
  <c r="J152" i="31"/>
  <c r="K152" i="31"/>
  <c r="L152" i="31"/>
  <c r="M152" i="31"/>
  <c r="N152" i="31"/>
  <c r="O152" i="31"/>
  <c r="P152" i="31"/>
  <c r="Q152" i="31"/>
  <c r="R152" i="31"/>
  <c r="S152" i="31"/>
  <c r="T152" i="31"/>
  <c r="U152" i="31"/>
  <c r="V152" i="31"/>
  <c r="W152" i="31"/>
  <c r="X152" i="31"/>
  <c r="Y152" i="31"/>
  <c r="Z152" i="31"/>
  <c r="AA152" i="31"/>
  <c r="AB152" i="31"/>
  <c r="AC152" i="31"/>
  <c r="AD152" i="31"/>
  <c r="AE152" i="31"/>
  <c r="AF152" i="31"/>
  <c r="AG152" i="31"/>
  <c r="AH152" i="31"/>
  <c r="AI152" i="31"/>
  <c r="AJ152" i="31"/>
  <c r="AK152" i="31"/>
  <c r="AL152" i="31"/>
  <c r="AM152" i="31"/>
  <c r="AN152" i="31"/>
  <c r="AO152" i="31"/>
  <c r="AP152" i="31"/>
  <c r="AQ152" i="31"/>
  <c r="AR152" i="31"/>
  <c r="AS152" i="31"/>
  <c r="AT152" i="31"/>
  <c r="AU152" i="31"/>
  <c r="AV152" i="31"/>
  <c r="AW152" i="31"/>
  <c r="AX152" i="31"/>
  <c r="AY152" i="31"/>
  <c r="AZ152" i="31"/>
  <c r="BA152" i="31"/>
  <c r="BB152" i="31"/>
  <c r="BC152" i="31"/>
  <c r="BD152" i="31"/>
  <c r="BE152" i="31"/>
  <c r="BF152" i="31"/>
  <c r="BG152" i="31"/>
  <c r="BH152" i="31"/>
  <c r="BI152" i="31"/>
  <c r="BJ152" i="31"/>
  <c r="BK152" i="31"/>
  <c r="BL152" i="31"/>
  <c r="BM152" i="31"/>
  <c r="BN152" i="31"/>
  <c r="BO152" i="31"/>
  <c r="BP152" i="31"/>
  <c r="BQ152" i="31"/>
  <c r="BR152" i="31"/>
  <c r="BS152" i="31"/>
  <c r="BT152" i="31"/>
  <c r="BU152" i="31"/>
  <c r="BV152" i="31"/>
  <c r="BW152" i="31"/>
  <c r="BX152" i="31"/>
  <c r="BY152" i="31"/>
  <c r="BZ152" i="31"/>
  <c r="CA152" i="31"/>
  <c r="CB152" i="31"/>
  <c r="CC152" i="31"/>
  <c r="CD152" i="31"/>
  <c r="CE152" i="31"/>
  <c r="CF152" i="31"/>
  <c r="CG152" i="31"/>
  <c r="CH152" i="31"/>
  <c r="CI152" i="31"/>
  <c r="CJ152" i="31"/>
  <c r="CK152" i="31"/>
  <c r="CL152" i="31"/>
  <c r="CM152" i="31"/>
  <c r="CN152" i="31"/>
  <c r="CO152" i="31"/>
  <c r="CP152" i="31"/>
  <c r="CQ152" i="31"/>
  <c r="CR152" i="31"/>
  <c r="CS152" i="31"/>
  <c r="CT152" i="31"/>
  <c r="CU152" i="31"/>
  <c r="CV152" i="31"/>
  <c r="CW152" i="31"/>
  <c r="CX152" i="31"/>
  <c r="CY152" i="31"/>
  <c r="CZ152" i="31"/>
  <c r="DA152" i="31"/>
  <c r="DB152" i="31"/>
  <c r="DC152" i="31"/>
  <c r="C153" i="31"/>
  <c r="D153" i="31"/>
  <c r="E153" i="31"/>
  <c r="F153" i="31"/>
  <c r="G153" i="31"/>
  <c r="H153" i="31"/>
  <c r="I153" i="31"/>
  <c r="J153" i="31"/>
  <c r="K153" i="31"/>
  <c r="L153" i="31"/>
  <c r="M153" i="31"/>
  <c r="N153" i="31"/>
  <c r="O153" i="31"/>
  <c r="P153" i="31"/>
  <c r="Q153" i="31"/>
  <c r="R153" i="31"/>
  <c r="S153" i="31"/>
  <c r="T153" i="31"/>
  <c r="U153" i="31"/>
  <c r="V153" i="31"/>
  <c r="W153" i="31"/>
  <c r="X153" i="31"/>
  <c r="Y153" i="31"/>
  <c r="Z153" i="31"/>
  <c r="AA153" i="31"/>
  <c r="AB153" i="31"/>
  <c r="AC153" i="31"/>
  <c r="AD153" i="31"/>
  <c r="AE153" i="31"/>
  <c r="AF153" i="31"/>
  <c r="AG153" i="31"/>
  <c r="AH153" i="31"/>
  <c r="AI153" i="31"/>
  <c r="AJ153" i="31"/>
  <c r="AK153" i="31"/>
  <c r="AL153" i="31"/>
  <c r="AM153" i="31"/>
  <c r="AN153" i="31"/>
  <c r="AO153" i="31"/>
  <c r="AP153" i="31"/>
  <c r="AQ153" i="31"/>
  <c r="AR153" i="31"/>
  <c r="AS153" i="31"/>
  <c r="AT153" i="31"/>
  <c r="AU153" i="31"/>
  <c r="AV153" i="31"/>
  <c r="AW153" i="31"/>
  <c r="AX153" i="31"/>
  <c r="AY153" i="31"/>
  <c r="AZ153" i="31"/>
  <c r="BA153" i="31"/>
  <c r="BB153" i="31"/>
  <c r="BC153" i="31"/>
  <c r="BD153" i="31"/>
  <c r="BE153" i="31"/>
  <c r="BF153" i="31"/>
  <c r="BG153" i="31"/>
  <c r="BH153" i="31"/>
  <c r="BI153" i="31"/>
  <c r="BJ153" i="31"/>
  <c r="BK153" i="31"/>
  <c r="BL153" i="31"/>
  <c r="BM153" i="31"/>
  <c r="BN153" i="31"/>
  <c r="BO153" i="31"/>
  <c r="BP153" i="31"/>
  <c r="BQ153" i="31"/>
  <c r="BR153" i="31"/>
  <c r="BS153" i="31"/>
  <c r="BT153" i="31"/>
  <c r="BU153" i="31"/>
  <c r="BV153" i="31"/>
  <c r="BW153" i="31"/>
  <c r="BX153" i="31"/>
  <c r="BY153" i="31"/>
  <c r="BZ153" i="31"/>
  <c r="CA153" i="31"/>
  <c r="CB153" i="31"/>
  <c r="CC153" i="31"/>
  <c r="CD153" i="31"/>
  <c r="CE153" i="31"/>
  <c r="CF153" i="31"/>
  <c r="CG153" i="31"/>
  <c r="CH153" i="31"/>
  <c r="CI153" i="31"/>
  <c r="CJ153" i="31"/>
  <c r="CK153" i="31"/>
  <c r="CL153" i="31"/>
  <c r="CM153" i="31"/>
  <c r="CN153" i="31"/>
  <c r="CO153" i="31"/>
  <c r="CP153" i="31"/>
  <c r="CQ153" i="31"/>
  <c r="CR153" i="31"/>
  <c r="CS153" i="31"/>
  <c r="CT153" i="31"/>
  <c r="CU153" i="31"/>
  <c r="CV153" i="31"/>
  <c r="CW153" i="31"/>
  <c r="CX153" i="31"/>
  <c r="CY153" i="31"/>
  <c r="CZ153" i="31"/>
  <c r="DA153" i="31"/>
  <c r="DB153" i="31"/>
  <c r="DC153" i="31"/>
  <c r="C154" i="31"/>
  <c r="D154" i="31"/>
  <c r="E154" i="31"/>
  <c r="F154" i="31"/>
  <c r="G154" i="31"/>
  <c r="H154" i="31"/>
  <c r="I154" i="31"/>
  <c r="J154" i="31"/>
  <c r="K154" i="31"/>
  <c r="L154" i="31"/>
  <c r="M154" i="31"/>
  <c r="N154" i="31"/>
  <c r="O154" i="31"/>
  <c r="P154" i="31"/>
  <c r="Q154" i="31"/>
  <c r="R154" i="31"/>
  <c r="S154" i="31"/>
  <c r="T154" i="31"/>
  <c r="U154" i="31"/>
  <c r="V154" i="31"/>
  <c r="W154" i="31"/>
  <c r="X154" i="31"/>
  <c r="Y154" i="31"/>
  <c r="Z154" i="31"/>
  <c r="AA154" i="31"/>
  <c r="AB154" i="31"/>
  <c r="AC154" i="31"/>
  <c r="AD154" i="31"/>
  <c r="AE154" i="31"/>
  <c r="AF154" i="31"/>
  <c r="AG154" i="31"/>
  <c r="AH154" i="31"/>
  <c r="AI154" i="31"/>
  <c r="AJ154" i="31"/>
  <c r="AK154" i="31"/>
  <c r="AL154" i="31"/>
  <c r="AM154" i="31"/>
  <c r="AN154" i="31"/>
  <c r="AO154" i="31"/>
  <c r="AP154" i="31"/>
  <c r="AQ154" i="31"/>
  <c r="AR154" i="31"/>
  <c r="AS154" i="31"/>
  <c r="AT154" i="31"/>
  <c r="AU154" i="31"/>
  <c r="AV154" i="31"/>
  <c r="AW154" i="31"/>
  <c r="AX154" i="31"/>
  <c r="AY154" i="31"/>
  <c r="AZ154" i="31"/>
  <c r="BA154" i="31"/>
  <c r="BB154" i="31"/>
  <c r="BC154" i="31"/>
  <c r="BD154" i="31"/>
  <c r="BE154" i="31"/>
  <c r="BF154" i="31"/>
  <c r="BG154" i="31"/>
  <c r="BH154" i="31"/>
  <c r="BI154" i="31"/>
  <c r="BJ154" i="31"/>
  <c r="BK154" i="31"/>
  <c r="BL154" i="31"/>
  <c r="BM154" i="31"/>
  <c r="BN154" i="31"/>
  <c r="BO154" i="31"/>
  <c r="BP154" i="31"/>
  <c r="BQ154" i="31"/>
  <c r="BR154" i="31"/>
  <c r="BS154" i="31"/>
  <c r="BT154" i="31"/>
  <c r="BU154" i="31"/>
  <c r="BV154" i="31"/>
  <c r="BW154" i="31"/>
  <c r="BX154" i="31"/>
  <c r="BY154" i="31"/>
  <c r="BZ154" i="31"/>
  <c r="CA154" i="31"/>
  <c r="CB154" i="31"/>
  <c r="CC154" i="31"/>
  <c r="CD154" i="31"/>
  <c r="CE154" i="31"/>
  <c r="CF154" i="31"/>
  <c r="CG154" i="31"/>
  <c r="CH154" i="31"/>
  <c r="CI154" i="31"/>
  <c r="CJ154" i="31"/>
  <c r="CK154" i="31"/>
  <c r="CL154" i="31"/>
  <c r="CM154" i="31"/>
  <c r="CN154" i="31"/>
  <c r="CO154" i="31"/>
  <c r="CP154" i="31"/>
  <c r="CQ154" i="31"/>
  <c r="CR154" i="31"/>
  <c r="CS154" i="31"/>
  <c r="CT154" i="31"/>
  <c r="CU154" i="31"/>
  <c r="CV154" i="31"/>
  <c r="CW154" i="31"/>
  <c r="CX154" i="31"/>
  <c r="CY154" i="31"/>
  <c r="CZ154" i="31"/>
  <c r="DA154" i="31"/>
  <c r="DB154" i="31"/>
  <c r="DC154" i="31"/>
  <c r="C155" i="31"/>
  <c r="D155" i="31"/>
  <c r="E155" i="31"/>
  <c r="F155" i="31"/>
  <c r="G155" i="31"/>
  <c r="H155" i="31"/>
  <c r="I155" i="31"/>
  <c r="J155" i="31"/>
  <c r="K155" i="31"/>
  <c r="L155" i="31"/>
  <c r="M155" i="31"/>
  <c r="N155" i="31"/>
  <c r="O155" i="31"/>
  <c r="P155" i="31"/>
  <c r="Q155" i="31"/>
  <c r="R155" i="31"/>
  <c r="S155" i="31"/>
  <c r="T155" i="31"/>
  <c r="U155" i="31"/>
  <c r="V155" i="31"/>
  <c r="W155" i="31"/>
  <c r="X155" i="31"/>
  <c r="Y155" i="31"/>
  <c r="Z155" i="31"/>
  <c r="AA155" i="31"/>
  <c r="AB155" i="31"/>
  <c r="AC155" i="31"/>
  <c r="AD155" i="31"/>
  <c r="AE155" i="31"/>
  <c r="AF155" i="31"/>
  <c r="AG155" i="31"/>
  <c r="AH155" i="31"/>
  <c r="AI155" i="31"/>
  <c r="AJ155" i="31"/>
  <c r="AK155" i="31"/>
  <c r="AL155" i="31"/>
  <c r="AM155" i="31"/>
  <c r="AN155" i="31"/>
  <c r="AO155" i="31"/>
  <c r="AP155" i="31"/>
  <c r="AQ155" i="31"/>
  <c r="AR155" i="31"/>
  <c r="AS155" i="31"/>
  <c r="AT155" i="31"/>
  <c r="AU155" i="31"/>
  <c r="AV155" i="31"/>
  <c r="AW155" i="31"/>
  <c r="AX155" i="31"/>
  <c r="AY155" i="31"/>
  <c r="AZ155" i="31"/>
  <c r="BA155" i="31"/>
  <c r="BB155" i="31"/>
  <c r="BC155" i="31"/>
  <c r="BD155" i="31"/>
  <c r="BE155" i="31"/>
  <c r="BF155" i="31"/>
  <c r="BG155" i="31"/>
  <c r="BH155" i="31"/>
  <c r="BI155" i="31"/>
  <c r="BJ155" i="31"/>
  <c r="BK155" i="31"/>
  <c r="BL155" i="31"/>
  <c r="BM155" i="31"/>
  <c r="BN155" i="31"/>
  <c r="BO155" i="31"/>
  <c r="BP155" i="31"/>
  <c r="BQ155" i="31"/>
  <c r="BR155" i="31"/>
  <c r="BS155" i="31"/>
  <c r="BT155" i="31"/>
  <c r="BU155" i="31"/>
  <c r="BV155" i="31"/>
  <c r="BW155" i="31"/>
  <c r="BX155" i="31"/>
  <c r="BY155" i="31"/>
  <c r="BZ155" i="31"/>
  <c r="CA155" i="31"/>
  <c r="CB155" i="31"/>
  <c r="CC155" i="31"/>
  <c r="CD155" i="31"/>
  <c r="CE155" i="31"/>
  <c r="CF155" i="31"/>
  <c r="CG155" i="31"/>
  <c r="CH155" i="31"/>
  <c r="CI155" i="31"/>
  <c r="CJ155" i="31"/>
  <c r="CK155" i="31"/>
  <c r="CL155" i="31"/>
  <c r="CM155" i="31"/>
  <c r="CN155" i="31"/>
  <c r="CO155" i="31"/>
  <c r="CP155" i="31"/>
  <c r="CQ155" i="31"/>
  <c r="CR155" i="31"/>
  <c r="CS155" i="31"/>
  <c r="CT155" i="31"/>
  <c r="CU155" i="31"/>
  <c r="CV155" i="31"/>
  <c r="CW155" i="31"/>
  <c r="CX155" i="31"/>
  <c r="CY155" i="31"/>
  <c r="CZ155" i="31"/>
  <c r="DA155" i="31"/>
  <c r="DB155" i="31"/>
  <c r="DC155" i="31"/>
  <c r="C156" i="31"/>
  <c r="D156" i="31"/>
  <c r="E156" i="31"/>
  <c r="F156" i="31"/>
  <c r="G156" i="31"/>
  <c r="H156" i="31"/>
  <c r="I156" i="31"/>
  <c r="J156" i="31"/>
  <c r="K156" i="31"/>
  <c r="L156" i="31"/>
  <c r="M156" i="31"/>
  <c r="N156" i="31"/>
  <c r="O156" i="31"/>
  <c r="P156" i="31"/>
  <c r="Q156" i="31"/>
  <c r="R156" i="31"/>
  <c r="S156" i="31"/>
  <c r="T156" i="31"/>
  <c r="U156" i="31"/>
  <c r="V156" i="31"/>
  <c r="W156" i="31"/>
  <c r="X156" i="31"/>
  <c r="Y156" i="31"/>
  <c r="Z156" i="31"/>
  <c r="AA156" i="31"/>
  <c r="AB156" i="31"/>
  <c r="AC156" i="31"/>
  <c r="AD156" i="31"/>
  <c r="AE156" i="31"/>
  <c r="AF156" i="31"/>
  <c r="AG156" i="31"/>
  <c r="AH156" i="31"/>
  <c r="AI156" i="31"/>
  <c r="AJ156" i="31"/>
  <c r="AK156" i="31"/>
  <c r="AL156" i="31"/>
  <c r="AM156" i="31"/>
  <c r="AN156" i="31"/>
  <c r="AO156" i="31"/>
  <c r="AP156" i="31"/>
  <c r="AQ156" i="31"/>
  <c r="AR156" i="31"/>
  <c r="AS156" i="31"/>
  <c r="AT156" i="31"/>
  <c r="AU156" i="31"/>
  <c r="AV156" i="31"/>
  <c r="AW156" i="31"/>
  <c r="AX156" i="31"/>
  <c r="AY156" i="31"/>
  <c r="AZ156" i="31"/>
  <c r="BA156" i="31"/>
  <c r="BB156" i="31"/>
  <c r="BC156" i="31"/>
  <c r="BD156" i="31"/>
  <c r="BE156" i="31"/>
  <c r="BF156" i="31"/>
  <c r="BG156" i="31"/>
  <c r="BH156" i="31"/>
  <c r="BI156" i="31"/>
  <c r="BJ156" i="31"/>
  <c r="BK156" i="31"/>
  <c r="BL156" i="31"/>
  <c r="BM156" i="31"/>
  <c r="BN156" i="31"/>
  <c r="BO156" i="31"/>
  <c r="BP156" i="31"/>
  <c r="BQ156" i="31"/>
  <c r="BR156" i="31"/>
  <c r="BS156" i="31"/>
  <c r="BT156" i="31"/>
  <c r="BU156" i="31"/>
  <c r="BV156" i="31"/>
  <c r="BW156" i="31"/>
  <c r="BX156" i="31"/>
  <c r="BY156" i="31"/>
  <c r="BZ156" i="31"/>
  <c r="CA156" i="31"/>
  <c r="CB156" i="31"/>
  <c r="CC156" i="31"/>
  <c r="CD156" i="31"/>
  <c r="CE156" i="31"/>
  <c r="CF156" i="31"/>
  <c r="CG156" i="31"/>
  <c r="CH156" i="31"/>
  <c r="CI156" i="31"/>
  <c r="CJ156" i="31"/>
  <c r="CK156" i="31"/>
  <c r="CL156" i="31"/>
  <c r="CM156" i="31"/>
  <c r="CN156" i="31"/>
  <c r="CO156" i="31"/>
  <c r="CP156" i="31"/>
  <c r="CQ156" i="31"/>
  <c r="CR156" i="31"/>
  <c r="CS156" i="31"/>
  <c r="CT156" i="31"/>
  <c r="CU156" i="31"/>
  <c r="CV156" i="31"/>
  <c r="CW156" i="31"/>
  <c r="CX156" i="31"/>
  <c r="CY156" i="31"/>
  <c r="CZ156" i="31"/>
  <c r="DA156" i="31"/>
  <c r="DB156" i="31"/>
  <c r="DC156" i="31"/>
  <c r="C157" i="31"/>
  <c r="D157" i="31"/>
  <c r="E157" i="31"/>
  <c r="F157" i="31"/>
  <c r="G157" i="31"/>
  <c r="H157" i="31"/>
  <c r="I157" i="31"/>
  <c r="J157" i="31"/>
  <c r="K157" i="31"/>
  <c r="L157" i="31"/>
  <c r="M157" i="31"/>
  <c r="N157" i="31"/>
  <c r="O157" i="31"/>
  <c r="P157" i="31"/>
  <c r="Q157" i="31"/>
  <c r="R157" i="31"/>
  <c r="S157" i="31"/>
  <c r="T157" i="31"/>
  <c r="U157" i="31"/>
  <c r="V157" i="31"/>
  <c r="W157" i="31"/>
  <c r="X157" i="31"/>
  <c r="Y157" i="31"/>
  <c r="Z157" i="31"/>
  <c r="AA157" i="31"/>
  <c r="AB157" i="31"/>
  <c r="AC157" i="31"/>
  <c r="AD157" i="31"/>
  <c r="AE157" i="31"/>
  <c r="AF157" i="31"/>
  <c r="AG157" i="31"/>
  <c r="AH157" i="31"/>
  <c r="AI157" i="31"/>
  <c r="AJ157" i="31"/>
  <c r="AK157" i="31"/>
  <c r="AL157" i="31"/>
  <c r="AM157" i="31"/>
  <c r="AN157" i="31"/>
  <c r="AO157" i="31"/>
  <c r="AP157" i="31"/>
  <c r="AQ157" i="31"/>
  <c r="AR157" i="31"/>
  <c r="AS157" i="31"/>
  <c r="AT157" i="31"/>
  <c r="AU157" i="31"/>
  <c r="AV157" i="31"/>
  <c r="AW157" i="31"/>
  <c r="AX157" i="31"/>
  <c r="AY157" i="31"/>
  <c r="AZ157" i="31"/>
  <c r="BA157" i="31"/>
  <c r="BB157" i="31"/>
  <c r="BC157" i="31"/>
  <c r="BD157" i="31"/>
  <c r="BE157" i="31"/>
  <c r="BF157" i="31"/>
  <c r="BG157" i="31"/>
  <c r="BH157" i="31"/>
  <c r="BI157" i="31"/>
  <c r="BJ157" i="31"/>
  <c r="BK157" i="31"/>
  <c r="BL157" i="31"/>
  <c r="BM157" i="31"/>
  <c r="BN157" i="31"/>
  <c r="BO157" i="31"/>
  <c r="BP157" i="31"/>
  <c r="BQ157" i="31"/>
  <c r="BR157" i="31"/>
  <c r="BS157" i="31"/>
  <c r="BT157" i="31"/>
  <c r="BU157" i="31"/>
  <c r="BV157" i="31"/>
  <c r="BW157" i="31"/>
  <c r="BX157" i="31"/>
  <c r="BY157" i="31"/>
  <c r="BZ157" i="31"/>
  <c r="CA157" i="31"/>
  <c r="CB157" i="31"/>
  <c r="CC157" i="31"/>
  <c r="CD157" i="31"/>
  <c r="CE157" i="31"/>
  <c r="CF157" i="31"/>
  <c r="CG157" i="31"/>
  <c r="CH157" i="31"/>
  <c r="CI157" i="31"/>
  <c r="CJ157" i="31"/>
  <c r="CK157" i="31"/>
  <c r="CL157" i="31"/>
  <c r="CM157" i="31"/>
  <c r="CN157" i="31"/>
  <c r="CO157" i="31"/>
  <c r="CP157" i="31"/>
  <c r="CQ157" i="31"/>
  <c r="CR157" i="31"/>
  <c r="CS157" i="31"/>
  <c r="CT157" i="31"/>
  <c r="CU157" i="31"/>
  <c r="CV157" i="31"/>
  <c r="CW157" i="31"/>
  <c r="CX157" i="31"/>
  <c r="CY157" i="31"/>
  <c r="CZ157" i="31"/>
  <c r="DA157" i="31"/>
  <c r="DB157" i="31"/>
  <c r="DC157" i="31"/>
  <c r="C158" i="31"/>
  <c r="D158" i="31"/>
  <c r="E158" i="31"/>
  <c r="F158" i="31"/>
  <c r="G158" i="31"/>
  <c r="H158" i="31"/>
  <c r="I158" i="31"/>
  <c r="J158" i="31"/>
  <c r="K158" i="31"/>
  <c r="L158" i="31"/>
  <c r="M158" i="31"/>
  <c r="N158" i="31"/>
  <c r="O158" i="31"/>
  <c r="P158" i="31"/>
  <c r="Q158" i="31"/>
  <c r="R158" i="31"/>
  <c r="S158" i="31"/>
  <c r="T158" i="31"/>
  <c r="U158" i="31"/>
  <c r="V158" i="31"/>
  <c r="W158" i="31"/>
  <c r="X158" i="31"/>
  <c r="Y158" i="31"/>
  <c r="Z158" i="31"/>
  <c r="AA158" i="31"/>
  <c r="AB158" i="31"/>
  <c r="AC158" i="31"/>
  <c r="AD158" i="31"/>
  <c r="AE158" i="31"/>
  <c r="AF158" i="31"/>
  <c r="AG158" i="31"/>
  <c r="AH158" i="31"/>
  <c r="AI158" i="31"/>
  <c r="AJ158" i="31"/>
  <c r="AK158" i="31"/>
  <c r="AL158" i="31"/>
  <c r="AM158" i="31"/>
  <c r="AN158" i="31"/>
  <c r="AO158" i="31"/>
  <c r="AP158" i="31"/>
  <c r="AQ158" i="31"/>
  <c r="AR158" i="31"/>
  <c r="AS158" i="31"/>
  <c r="AT158" i="31"/>
  <c r="AU158" i="31"/>
  <c r="AV158" i="31"/>
  <c r="AW158" i="31"/>
  <c r="AX158" i="31"/>
  <c r="AY158" i="31"/>
  <c r="AZ158" i="31"/>
  <c r="BA158" i="31"/>
  <c r="BB158" i="31"/>
  <c r="BC158" i="31"/>
  <c r="BD158" i="31"/>
  <c r="BE158" i="31"/>
  <c r="BF158" i="31"/>
  <c r="BG158" i="31"/>
  <c r="BH158" i="31"/>
  <c r="BI158" i="31"/>
  <c r="BJ158" i="31"/>
  <c r="BK158" i="31"/>
  <c r="BL158" i="31"/>
  <c r="BM158" i="31"/>
  <c r="BN158" i="31"/>
  <c r="BO158" i="31"/>
  <c r="BP158" i="31"/>
  <c r="BQ158" i="31"/>
  <c r="BR158" i="31"/>
  <c r="BS158" i="31"/>
  <c r="BT158" i="31"/>
  <c r="BU158" i="31"/>
  <c r="BV158" i="31"/>
  <c r="BW158" i="31"/>
  <c r="BX158" i="31"/>
  <c r="BY158" i="31"/>
  <c r="BZ158" i="31"/>
  <c r="CA158" i="31"/>
  <c r="CB158" i="31"/>
  <c r="CC158" i="31"/>
  <c r="CD158" i="31"/>
  <c r="CE158" i="31"/>
  <c r="CF158" i="31"/>
  <c r="CG158" i="31"/>
  <c r="CH158" i="31"/>
  <c r="CI158" i="31"/>
  <c r="CJ158" i="31"/>
  <c r="CK158" i="31"/>
  <c r="CL158" i="31"/>
  <c r="CM158" i="31"/>
  <c r="CN158" i="31"/>
  <c r="CO158" i="31"/>
  <c r="CP158" i="31"/>
  <c r="CQ158" i="31"/>
  <c r="CR158" i="31"/>
  <c r="CS158" i="31"/>
  <c r="CT158" i="31"/>
  <c r="CU158" i="31"/>
  <c r="CV158" i="31"/>
  <c r="CW158" i="31"/>
  <c r="CX158" i="31"/>
  <c r="CY158" i="31"/>
  <c r="CZ158" i="31"/>
  <c r="DA158" i="31"/>
  <c r="DB158" i="31"/>
  <c r="DC158" i="31"/>
  <c r="C159" i="31"/>
  <c r="D159" i="31"/>
  <c r="E159" i="31"/>
  <c r="F159" i="31"/>
  <c r="G159" i="31"/>
  <c r="H159" i="31"/>
  <c r="I159" i="31"/>
  <c r="J159" i="31"/>
  <c r="K159" i="31"/>
  <c r="L159" i="31"/>
  <c r="M159" i="31"/>
  <c r="N159" i="31"/>
  <c r="O159" i="31"/>
  <c r="P159" i="31"/>
  <c r="Q159" i="31"/>
  <c r="R159" i="31"/>
  <c r="S159" i="31"/>
  <c r="T159" i="31"/>
  <c r="U159" i="31"/>
  <c r="V159" i="31"/>
  <c r="W159" i="31"/>
  <c r="X159" i="31"/>
  <c r="Y159" i="31"/>
  <c r="Z159" i="31"/>
  <c r="AA159" i="31"/>
  <c r="AB159" i="31"/>
  <c r="AC159" i="31"/>
  <c r="AD159" i="31"/>
  <c r="AE159" i="31"/>
  <c r="AF159" i="31"/>
  <c r="AG159" i="31"/>
  <c r="AH159" i="31"/>
  <c r="AI159" i="31"/>
  <c r="AJ159" i="31"/>
  <c r="AK159" i="31"/>
  <c r="AL159" i="31"/>
  <c r="AM159" i="31"/>
  <c r="AN159" i="31"/>
  <c r="AO159" i="31"/>
  <c r="AP159" i="31"/>
  <c r="AQ159" i="31"/>
  <c r="AR159" i="31"/>
  <c r="AS159" i="31"/>
  <c r="AT159" i="31"/>
  <c r="AU159" i="31"/>
  <c r="AV159" i="31"/>
  <c r="AW159" i="31"/>
  <c r="AX159" i="31"/>
  <c r="AY159" i="31"/>
  <c r="AZ159" i="31"/>
  <c r="BA159" i="31"/>
  <c r="BB159" i="31"/>
  <c r="BC159" i="31"/>
  <c r="BD159" i="31"/>
  <c r="BE159" i="31"/>
  <c r="BF159" i="31"/>
  <c r="BG159" i="31"/>
  <c r="BH159" i="31"/>
  <c r="BI159" i="31"/>
  <c r="BJ159" i="31"/>
  <c r="BK159" i="31"/>
  <c r="BL159" i="31"/>
  <c r="BM159" i="31"/>
  <c r="BN159" i="31"/>
  <c r="BO159" i="31"/>
  <c r="BP159" i="31"/>
  <c r="BQ159" i="31"/>
  <c r="BR159" i="31"/>
  <c r="BS159" i="31"/>
  <c r="BT159" i="31"/>
  <c r="BU159" i="31"/>
  <c r="BV159" i="31"/>
  <c r="BW159" i="31"/>
  <c r="BX159" i="31"/>
  <c r="BY159" i="31"/>
  <c r="BZ159" i="31"/>
  <c r="CA159" i="31"/>
  <c r="CB159" i="31"/>
  <c r="CC159" i="31"/>
  <c r="CD159" i="31"/>
  <c r="CE159" i="31"/>
  <c r="CF159" i="31"/>
  <c r="CG159" i="31"/>
  <c r="CH159" i="31"/>
  <c r="CI159" i="31"/>
  <c r="CJ159" i="31"/>
  <c r="CK159" i="31"/>
  <c r="CL159" i="31"/>
  <c r="CM159" i="31"/>
  <c r="CN159" i="31"/>
  <c r="CO159" i="31"/>
  <c r="CP159" i="31"/>
  <c r="CQ159" i="31"/>
  <c r="CR159" i="31"/>
  <c r="CS159" i="31"/>
  <c r="CT159" i="31"/>
  <c r="CU159" i="31"/>
  <c r="CV159" i="31"/>
  <c r="CW159" i="31"/>
  <c r="CX159" i="31"/>
  <c r="CY159" i="31"/>
  <c r="CZ159" i="31"/>
  <c r="DA159" i="31"/>
  <c r="DB159" i="31"/>
  <c r="DC159" i="31"/>
  <c r="C160" i="31"/>
  <c r="D160" i="31"/>
  <c r="E160" i="31"/>
  <c r="F160" i="31"/>
  <c r="G160" i="31"/>
  <c r="H160" i="31"/>
  <c r="I160" i="31"/>
  <c r="J160" i="31"/>
  <c r="K160" i="31"/>
  <c r="L160" i="31"/>
  <c r="M160" i="31"/>
  <c r="N160" i="31"/>
  <c r="O160" i="31"/>
  <c r="P160" i="31"/>
  <c r="Q160" i="31"/>
  <c r="R160" i="31"/>
  <c r="S160" i="31"/>
  <c r="T160" i="31"/>
  <c r="U160" i="31"/>
  <c r="V160" i="31"/>
  <c r="W160" i="31"/>
  <c r="X160" i="31"/>
  <c r="Y160" i="31"/>
  <c r="Z160" i="31"/>
  <c r="AA160" i="31"/>
  <c r="AB160" i="31"/>
  <c r="AC160" i="31"/>
  <c r="AD160" i="31"/>
  <c r="AE160" i="31"/>
  <c r="AF160" i="31"/>
  <c r="AG160" i="31"/>
  <c r="AH160" i="31"/>
  <c r="AI160" i="31"/>
  <c r="AJ160" i="31"/>
  <c r="AK160" i="31"/>
  <c r="AL160" i="31"/>
  <c r="AM160" i="31"/>
  <c r="AN160" i="31"/>
  <c r="AO160" i="31"/>
  <c r="AP160" i="31"/>
  <c r="AQ160" i="31"/>
  <c r="AR160" i="31"/>
  <c r="AS160" i="31"/>
  <c r="AT160" i="31"/>
  <c r="AU160" i="31"/>
  <c r="AV160" i="31"/>
  <c r="AW160" i="31"/>
  <c r="AX160" i="31"/>
  <c r="AY160" i="31"/>
  <c r="AZ160" i="31"/>
  <c r="BA160" i="31"/>
  <c r="BB160" i="31"/>
  <c r="BC160" i="31"/>
  <c r="BD160" i="31"/>
  <c r="BE160" i="31"/>
  <c r="BF160" i="31"/>
  <c r="BG160" i="31"/>
  <c r="BH160" i="31"/>
  <c r="BI160" i="31"/>
  <c r="BJ160" i="31"/>
  <c r="BK160" i="31"/>
  <c r="BL160" i="31"/>
  <c r="BM160" i="31"/>
  <c r="BN160" i="31"/>
  <c r="BO160" i="31"/>
  <c r="BP160" i="31"/>
  <c r="BQ160" i="31"/>
  <c r="BR160" i="31"/>
  <c r="BS160" i="31"/>
  <c r="BT160" i="31"/>
  <c r="BU160" i="31"/>
  <c r="BV160" i="31"/>
  <c r="BW160" i="31"/>
  <c r="BX160" i="31"/>
  <c r="BY160" i="31"/>
  <c r="BZ160" i="31"/>
  <c r="CA160" i="31"/>
  <c r="CB160" i="31"/>
  <c r="CC160" i="31"/>
  <c r="CD160" i="31"/>
  <c r="CE160" i="31"/>
  <c r="CF160" i="31"/>
  <c r="CG160" i="31"/>
  <c r="CH160" i="31"/>
  <c r="CI160" i="31"/>
  <c r="CJ160" i="31"/>
  <c r="CK160" i="31"/>
  <c r="CL160" i="31"/>
  <c r="CM160" i="31"/>
  <c r="CN160" i="31"/>
  <c r="CO160" i="31"/>
  <c r="CP160" i="31"/>
  <c r="CQ160" i="31"/>
  <c r="CR160" i="31"/>
  <c r="CS160" i="31"/>
  <c r="CT160" i="31"/>
  <c r="CU160" i="31"/>
  <c r="CV160" i="31"/>
  <c r="CW160" i="31"/>
  <c r="CX160" i="31"/>
  <c r="CY160" i="31"/>
  <c r="CZ160" i="31"/>
  <c r="DA160" i="31"/>
  <c r="DB160" i="31"/>
  <c r="DC160" i="31"/>
  <c r="C161" i="31"/>
  <c r="D161" i="31"/>
  <c r="E161" i="31"/>
  <c r="F161" i="31"/>
  <c r="G161" i="31"/>
  <c r="H161" i="31"/>
  <c r="I161" i="31"/>
  <c r="J161" i="31"/>
  <c r="K161" i="31"/>
  <c r="L161" i="31"/>
  <c r="M161" i="31"/>
  <c r="N161" i="31"/>
  <c r="O161" i="31"/>
  <c r="P161" i="31"/>
  <c r="Q161" i="31"/>
  <c r="R161" i="31"/>
  <c r="S161" i="31"/>
  <c r="T161" i="31"/>
  <c r="U161" i="31"/>
  <c r="V161" i="31"/>
  <c r="W161" i="31"/>
  <c r="X161" i="31"/>
  <c r="Y161" i="31"/>
  <c r="Z161" i="31"/>
  <c r="AA161" i="31"/>
  <c r="AB161" i="31"/>
  <c r="AC161" i="31"/>
  <c r="AD161" i="31"/>
  <c r="AE161" i="31"/>
  <c r="AF161" i="31"/>
  <c r="AG161" i="31"/>
  <c r="AH161" i="31"/>
  <c r="AI161" i="31"/>
  <c r="AJ161" i="31"/>
  <c r="AK161" i="31"/>
  <c r="AL161" i="31"/>
  <c r="AM161" i="31"/>
  <c r="AN161" i="31"/>
  <c r="AO161" i="31"/>
  <c r="AP161" i="31"/>
  <c r="AQ161" i="31"/>
  <c r="AR161" i="31"/>
  <c r="AS161" i="31"/>
  <c r="AT161" i="31"/>
  <c r="AU161" i="31"/>
  <c r="AV161" i="31"/>
  <c r="AW161" i="31"/>
  <c r="AX161" i="31"/>
  <c r="AY161" i="31"/>
  <c r="AZ161" i="31"/>
  <c r="BA161" i="31"/>
  <c r="BB161" i="31"/>
  <c r="BC161" i="31"/>
  <c r="BD161" i="31"/>
  <c r="BE161" i="31"/>
  <c r="BF161" i="31"/>
  <c r="BG161" i="31"/>
  <c r="BH161" i="31"/>
  <c r="BI161" i="31"/>
  <c r="BJ161" i="31"/>
  <c r="BK161" i="31"/>
  <c r="BL161" i="31"/>
  <c r="BM161" i="31"/>
  <c r="BN161" i="31"/>
  <c r="BO161" i="31"/>
  <c r="BP161" i="31"/>
  <c r="BQ161" i="31"/>
  <c r="BR161" i="31"/>
  <c r="BS161" i="31"/>
  <c r="BT161" i="31"/>
  <c r="BU161" i="31"/>
  <c r="BV161" i="31"/>
  <c r="BW161" i="31"/>
  <c r="BX161" i="31"/>
  <c r="BY161" i="31"/>
  <c r="BZ161" i="31"/>
  <c r="CA161" i="31"/>
  <c r="CB161" i="31"/>
  <c r="CC161" i="31"/>
  <c r="CD161" i="31"/>
  <c r="CE161" i="31"/>
  <c r="CF161" i="31"/>
  <c r="CG161" i="31"/>
  <c r="CH161" i="31"/>
  <c r="CI161" i="31"/>
  <c r="CJ161" i="31"/>
  <c r="CK161" i="31"/>
  <c r="CL161" i="31"/>
  <c r="CM161" i="31"/>
  <c r="CN161" i="31"/>
  <c r="CO161" i="31"/>
  <c r="CP161" i="31"/>
  <c r="CQ161" i="31"/>
  <c r="CR161" i="31"/>
  <c r="CS161" i="31"/>
  <c r="CT161" i="31"/>
  <c r="CU161" i="31"/>
  <c r="CV161" i="31"/>
  <c r="CW161" i="31"/>
  <c r="CX161" i="31"/>
  <c r="CY161" i="31"/>
  <c r="CZ161" i="31"/>
  <c r="DA161" i="31"/>
  <c r="DB161" i="31"/>
  <c r="DC161" i="31"/>
  <c r="C162" i="31"/>
  <c r="D162" i="31"/>
  <c r="E162" i="31"/>
  <c r="F162" i="31"/>
  <c r="G162" i="31"/>
  <c r="H162" i="31"/>
  <c r="I162" i="31"/>
  <c r="J162" i="31"/>
  <c r="K162" i="31"/>
  <c r="L162" i="31"/>
  <c r="M162" i="31"/>
  <c r="N162" i="31"/>
  <c r="O162" i="31"/>
  <c r="P162" i="31"/>
  <c r="Q162" i="31"/>
  <c r="R162" i="31"/>
  <c r="S162" i="31"/>
  <c r="T162" i="31"/>
  <c r="U162" i="31"/>
  <c r="V162" i="31"/>
  <c r="W162" i="31"/>
  <c r="X162" i="31"/>
  <c r="Y162" i="31"/>
  <c r="Z162" i="31"/>
  <c r="AA162" i="31"/>
  <c r="AB162" i="31"/>
  <c r="AC162" i="31"/>
  <c r="AD162" i="31"/>
  <c r="AE162" i="31"/>
  <c r="AF162" i="31"/>
  <c r="AG162" i="31"/>
  <c r="AH162" i="31"/>
  <c r="AI162" i="31"/>
  <c r="AJ162" i="31"/>
  <c r="AK162" i="31"/>
  <c r="AL162" i="31"/>
  <c r="AM162" i="31"/>
  <c r="AN162" i="31"/>
  <c r="AO162" i="31"/>
  <c r="AP162" i="31"/>
  <c r="AQ162" i="31"/>
  <c r="AR162" i="31"/>
  <c r="AS162" i="31"/>
  <c r="AT162" i="31"/>
  <c r="AU162" i="31"/>
  <c r="AV162" i="31"/>
  <c r="AW162" i="31"/>
  <c r="AX162" i="31"/>
  <c r="AY162" i="31"/>
  <c r="AZ162" i="31"/>
  <c r="BA162" i="31"/>
  <c r="BB162" i="31"/>
  <c r="BC162" i="31"/>
  <c r="BD162" i="31"/>
  <c r="BE162" i="31"/>
  <c r="BF162" i="31"/>
  <c r="BG162" i="31"/>
  <c r="BH162" i="31"/>
  <c r="BI162" i="31"/>
  <c r="BJ162" i="31"/>
  <c r="BK162" i="31"/>
  <c r="BL162" i="31"/>
  <c r="BM162" i="31"/>
  <c r="BN162" i="31"/>
  <c r="BO162" i="31"/>
  <c r="BP162" i="31"/>
  <c r="BQ162" i="31"/>
  <c r="BR162" i="31"/>
  <c r="BS162" i="31"/>
  <c r="BT162" i="31"/>
  <c r="BU162" i="31"/>
  <c r="BV162" i="31"/>
  <c r="BW162" i="31"/>
  <c r="BX162" i="31"/>
  <c r="BY162" i="31"/>
  <c r="BZ162" i="31"/>
  <c r="CA162" i="31"/>
  <c r="CB162" i="31"/>
  <c r="CC162" i="31"/>
  <c r="CD162" i="31"/>
  <c r="CE162" i="31"/>
  <c r="CF162" i="31"/>
  <c r="CG162" i="31"/>
  <c r="CH162" i="31"/>
  <c r="CI162" i="31"/>
  <c r="CJ162" i="31"/>
  <c r="CK162" i="31"/>
  <c r="CL162" i="31"/>
  <c r="CM162" i="31"/>
  <c r="CN162" i="31"/>
  <c r="CO162" i="31"/>
  <c r="CP162" i="31"/>
  <c r="CQ162" i="31"/>
  <c r="CR162" i="31"/>
  <c r="CS162" i="31"/>
  <c r="CT162" i="31"/>
  <c r="CU162" i="31"/>
  <c r="CV162" i="31"/>
  <c r="CW162" i="31"/>
  <c r="CX162" i="31"/>
  <c r="CY162" i="31"/>
  <c r="CZ162" i="31"/>
  <c r="DA162" i="31"/>
  <c r="DB162" i="31"/>
  <c r="DC162" i="31"/>
  <c r="C163" i="31"/>
  <c r="D163" i="31"/>
  <c r="E163" i="31"/>
  <c r="F163" i="31"/>
  <c r="G163" i="31"/>
  <c r="H163" i="31"/>
  <c r="I163" i="31"/>
  <c r="J163" i="31"/>
  <c r="K163" i="31"/>
  <c r="L163" i="31"/>
  <c r="M163" i="31"/>
  <c r="N163" i="31"/>
  <c r="O163" i="31"/>
  <c r="P163" i="31"/>
  <c r="Q163" i="31"/>
  <c r="R163" i="31"/>
  <c r="S163" i="31"/>
  <c r="T163" i="31"/>
  <c r="U163" i="31"/>
  <c r="V163" i="31"/>
  <c r="W163" i="31"/>
  <c r="X163" i="31"/>
  <c r="Y163" i="31"/>
  <c r="Z163" i="31"/>
  <c r="AA163" i="31"/>
  <c r="AB163" i="31"/>
  <c r="AC163" i="31"/>
  <c r="AD163" i="31"/>
  <c r="AE163" i="31"/>
  <c r="AF163" i="31"/>
  <c r="AG163" i="31"/>
  <c r="AH163" i="31"/>
  <c r="AI163" i="31"/>
  <c r="AJ163" i="31"/>
  <c r="AK163" i="31"/>
  <c r="AL163" i="31"/>
  <c r="AM163" i="31"/>
  <c r="AN163" i="31"/>
  <c r="AO163" i="31"/>
  <c r="AP163" i="31"/>
  <c r="AQ163" i="31"/>
  <c r="AR163" i="31"/>
  <c r="AS163" i="31"/>
  <c r="AT163" i="31"/>
  <c r="AU163" i="31"/>
  <c r="AV163" i="31"/>
  <c r="AW163" i="31"/>
  <c r="AX163" i="31"/>
  <c r="AY163" i="31"/>
  <c r="AZ163" i="31"/>
  <c r="BA163" i="31"/>
  <c r="BB163" i="31"/>
  <c r="BC163" i="31"/>
  <c r="BD163" i="31"/>
  <c r="BE163" i="31"/>
  <c r="BF163" i="31"/>
  <c r="BG163" i="31"/>
  <c r="BH163" i="31"/>
  <c r="BI163" i="31"/>
  <c r="BJ163" i="31"/>
  <c r="BK163" i="31"/>
  <c r="BL163" i="31"/>
  <c r="BM163" i="31"/>
  <c r="BN163" i="31"/>
  <c r="BO163" i="31"/>
  <c r="BP163" i="31"/>
  <c r="BQ163" i="31"/>
  <c r="BR163" i="31"/>
  <c r="BS163" i="31"/>
  <c r="BT163" i="31"/>
  <c r="BU163" i="31"/>
  <c r="BV163" i="31"/>
  <c r="BW163" i="31"/>
  <c r="BX163" i="31"/>
  <c r="BY163" i="31"/>
  <c r="BZ163" i="31"/>
  <c r="CA163" i="31"/>
  <c r="CB163" i="31"/>
  <c r="CC163" i="31"/>
  <c r="CD163" i="31"/>
  <c r="CE163" i="31"/>
  <c r="CF163" i="31"/>
  <c r="CG163" i="31"/>
  <c r="CH163" i="31"/>
  <c r="CI163" i="31"/>
  <c r="CJ163" i="31"/>
  <c r="CK163" i="31"/>
  <c r="CL163" i="31"/>
  <c r="CM163" i="31"/>
  <c r="CN163" i="31"/>
  <c r="CO163" i="31"/>
  <c r="CP163" i="31"/>
  <c r="CQ163" i="31"/>
  <c r="CR163" i="31"/>
  <c r="CS163" i="31"/>
  <c r="CT163" i="31"/>
  <c r="CU163" i="31"/>
  <c r="CV163" i="31"/>
  <c r="CW163" i="31"/>
  <c r="CX163" i="31"/>
  <c r="CY163" i="31"/>
  <c r="CZ163" i="31"/>
  <c r="DA163" i="31"/>
  <c r="DB163" i="31"/>
  <c r="DC163" i="31"/>
  <c r="C164" i="31"/>
  <c r="D164" i="31"/>
  <c r="E164" i="31"/>
  <c r="F164" i="31"/>
  <c r="G164" i="31"/>
  <c r="H164" i="31"/>
  <c r="I164" i="31"/>
  <c r="J164" i="31"/>
  <c r="K164" i="31"/>
  <c r="L164" i="31"/>
  <c r="M164" i="31"/>
  <c r="N164" i="31"/>
  <c r="O164" i="31"/>
  <c r="P164" i="31"/>
  <c r="Q164" i="31"/>
  <c r="R164" i="31"/>
  <c r="S164" i="31"/>
  <c r="T164" i="31"/>
  <c r="U164" i="31"/>
  <c r="V164" i="31"/>
  <c r="W164" i="31"/>
  <c r="X164" i="31"/>
  <c r="Y164" i="31"/>
  <c r="Z164" i="31"/>
  <c r="AA164" i="31"/>
  <c r="AB164" i="31"/>
  <c r="AC164" i="31"/>
  <c r="AD164" i="31"/>
  <c r="AE164" i="31"/>
  <c r="AF164" i="31"/>
  <c r="AG164" i="31"/>
  <c r="AH164" i="31"/>
  <c r="AI164" i="31"/>
  <c r="AJ164" i="31"/>
  <c r="AK164" i="31"/>
  <c r="AL164" i="31"/>
  <c r="AM164" i="31"/>
  <c r="AN164" i="31"/>
  <c r="AO164" i="31"/>
  <c r="AP164" i="31"/>
  <c r="AQ164" i="31"/>
  <c r="AR164" i="31"/>
  <c r="AS164" i="31"/>
  <c r="AT164" i="31"/>
  <c r="AU164" i="31"/>
  <c r="AV164" i="31"/>
  <c r="AW164" i="31"/>
  <c r="AX164" i="31"/>
  <c r="AY164" i="31"/>
  <c r="AZ164" i="31"/>
  <c r="BA164" i="31"/>
  <c r="BB164" i="31"/>
  <c r="BC164" i="31"/>
  <c r="BD164" i="31"/>
  <c r="BE164" i="31"/>
  <c r="BF164" i="31"/>
  <c r="BG164" i="31"/>
  <c r="BH164" i="31"/>
  <c r="BI164" i="31"/>
  <c r="BJ164" i="31"/>
  <c r="BK164" i="31"/>
  <c r="BL164" i="31"/>
  <c r="BM164" i="31"/>
  <c r="BN164" i="31"/>
  <c r="BO164" i="31"/>
  <c r="BP164" i="31"/>
  <c r="BQ164" i="31"/>
  <c r="BR164" i="31"/>
  <c r="BS164" i="31"/>
  <c r="BT164" i="31"/>
  <c r="BU164" i="31"/>
  <c r="BV164" i="31"/>
  <c r="BW164" i="31"/>
  <c r="BX164" i="31"/>
  <c r="BY164" i="31"/>
  <c r="BZ164" i="31"/>
  <c r="CA164" i="31"/>
  <c r="CB164" i="31"/>
  <c r="CC164" i="31"/>
  <c r="CD164" i="31"/>
  <c r="CE164" i="31"/>
  <c r="CF164" i="31"/>
  <c r="CG164" i="31"/>
  <c r="CH164" i="31"/>
  <c r="CI164" i="31"/>
  <c r="CJ164" i="31"/>
  <c r="CK164" i="31"/>
  <c r="CL164" i="31"/>
  <c r="CM164" i="31"/>
  <c r="CN164" i="31"/>
  <c r="CO164" i="31"/>
  <c r="CP164" i="31"/>
  <c r="CQ164" i="31"/>
  <c r="CR164" i="31"/>
  <c r="CS164" i="31"/>
  <c r="CT164" i="31"/>
  <c r="CU164" i="31"/>
  <c r="CV164" i="31"/>
  <c r="CW164" i="31"/>
  <c r="CX164" i="31"/>
  <c r="CY164" i="31"/>
  <c r="CZ164" i="31"/>
  <c r="DA164" i="31"/>
  <c r="DB164" i="31"/>
  <c r="DC164" i="31"/>
  <c r="C165" i="31"/>
  <c r="D165" i="31"/>
  <c r="E165" i="31"/>
  <c r="F165" i="31"/>
  <c r="G165" i="31"/>
  <c r="H165" i="31"/>
  <c r="I165" i="31"/>
  <c r="J165" i="31"/>
  <c r="K165" i="31"/>
  <c r="L165" i="31"/>
  <c r="M165" i="31"/>
  <c r="N165" i="31"/>
  <c r="O165" i="31"/>
  <c r="P165" i="31"/>
  <c r="Q165" i="31"/>
  <c r="R165" i="31"/>
  <c r="S165" i="31"/>
  <c r="T165" i="31"/>
  <c r="U165" i="31"/>
  <c r="V165" i="31"/>
  <c r="W165" i="31"/>
  <c r="X165" i="31"/>
  <c r="Y165" i="31"/>
  <c r="Z165" i="31"/>
  <c r="AA165" i="31"/>
  <c r="AB165" i="31"/>
  <c r="AC165" i="31"/>
  <c r="AD165" i="31"/>
  <c r="AE165" i="31"/>
  <c r="AF165" i="31"/>
  <c r="AG165" i="31"/>
  <c r="AH165" i="31"/>
  <c r="AI165" i="31"/>
  <c r="AJ165" i="31"/>
  <c r="AK165" i="31"/>
  <c r="AL165" i="31"/>
  <c r="AM165" i="31"/>
  <c r="AN165" i="31"/>
  <c r="AO165" i="31"/>
  <c r="AP165" i="31"/>
  <c r="AQ165" i="31"/>
  <c r="AR165" i="31"/>
  <c r="AS165" i="31"/>
  <c r="AT165" i="31"/>
  <c r="AU165" i="31"/>
  <c r="AV165" i="31"/>
  <c r="AW165" i="31"/>
  <c r="AX165" i="31"/>
  <c r="AY165" i="31"/>
  <c r="AZ165" i="31"/>
  <c r="BA165" i="31"/>
  <c r="BB165" i="31"/>
  <c r="BC165" i="31"/>
  <c r="BD165" i="31"/>
  <c r="BE165" i="31"/>
  <c r="BF165" i="31"/>
  <c r="BG165" i="31"/>
  <c r="BH165" i="31"/>
  <c r="BI165" i="31"/>
  <c r="BJ165" i="31"/>
  <c r="BK165" i="31"/>
  <c r="BL165" i="31"/>
  <c r="BM165" i="31"/>
  <c r="BN165" i="31"/>
  <c r="BO165" i="31"/>
  <c r="BP165" i="31"/>
  <c r="BQ165" i="31"/>
  <c r="BR165" i="31"/>
  <c r="BS165" i="31"/>
  <c r="BT165" i="31"/>
  <c r="BU165" i="31"/>
  <c r="BV165" i="31"/>
  <c r="BW165" i="31"/>
  <c r="BX165" i="31"/>
  <c r="BY165" i="31"/>
  <c r="BZ165" i="31"/>
  <c r="CA165" i="31"/>
  <c r="CB165" i="31"/>
  <c r="CC165" i="31"/>
  <c r="CD165" i="31"/>
  <c r="CE165" i="31"/>
  <c r="CF165" i="31"/>
  <c r="CG165" i="31"/>
  <c r="CH165" i="31"/>
  <c r="CI165" i="31"/>
  <c r="CJ165" i="31"/>
  <c r="CK165" i="31"/>
  <c r="CL165" i="31"/>
  <c r="CM165" i="31"/>
  <c r="CN165" i="31"/>
  <c r="CO165" i="31"/>
  <c r="CP165" i="31"/>
  <c r="CQ165" i="31"/>
  <c r="CR165" i="31"/>
  <c r="CS165" i="31"/>
  <c r="CT165" i="31"/>
  <c r="CU165" i="31"/>
  <c r="CV165" i="31"/>
  <c r="CW165" i="31"/>
  <c r="CX165" i="31"/>
  <c r="CY165" i="31"/>
  <c r="CZ165" i="31"/>
  <c r="DA165" i="31"/>
  <c r="DB165" i="31"/>
  <c r="DC165" i="31"/>
  <c r="C166" i="31"/>
  <c r="D166" i="31"/>
  <c r="E166" i="31"/>
  <c r="F166" i="31"/>
  <c r="G166" i="31"/>
  <c r="H166" i="31"/>
  <c r="I166" i="31"/>
  <c r="J166" i="31"/>
  <c r="K166" i="31"/>
  <c r="L166" i="31"/>
  <c r="M166" i="31"/>
  <c r="N166" i="31"/>
  <c r="O166" i="31"/>
  <c r="P166" i="31"/>
  <c r="Q166" i="31"/>
  <c r="R166" i="31"/>
  <c r="S166" i="31"/>
  <c r="T166" i="31"/>
  <c r="U166" i="31"/>
  <c r="V166" i="31"/>
  <c r="W166" i="31"/>
  <c r="X166" i="31"/>
  <c r="Y166" i="31"/>
  <c r="Z166" i="31"/>
  <c r="AA166" i="31"/>
  <c r="AB166" i="31"/>
  <c r="AC166" i="31"/>
  <c r="AD166" i="31"/>
  <c r="AE166" i="31"/>
  <c r="AF166" i="31"/>
  <c r="AG166" i="31"/>
  <c r="AH166" i="31"/>
  <c r="AI166" i="31"/>
  <c r="AJ166" i="31"/>
  <c r="AK166" i="31"/>
  <c r="AL166" i="31"/>
  <c r="AM166" i="31"/>
  <c r="AN166" i="31"/>
  <c r="AO166" i="31"/>
  <c r="AP166" i="31"/>
  <c r="AQ166" i="31"/>
  <c r="AR166" i="31"/>
  <c r="AS166" i="31"/>
  <c r="AT166" i="31"/>
  <c r="AU166" i="31"/>
  <c r="AV166" i="31"/>
  <c r="AW166" i="31"/>
  <c r="AX166" i="31"/>
  <c r="AY166" i="31"/>
  <c r="AZ166" i="31"/>
  <c r="BA166" i="31"/>
  <c r="BB166" i="31"/>
  <c r="BC166" i="31"/>
  <c r="BD166" i="31"/>
  <c r="BE166" i="31"/>
  <c r="BF166" i="31"/>
  <c r="BG166" i="31"/>
  <c r="BH166" i="31"/>
  <c r="BI166" i="31"/>
  <c r="BJ166" i="31"/>
  <c r="BK166" i="31"/>
  <c r="BL166" i="31"/>
  <c r="BM166" i="31"/>
  <c r="BN166" i="31"/>
  <c r="BO166" i="31"/>
  <c r="BP166" i="31"/>
  <c r="BQ166" i="31"/>
  <c r="BR166" i="31"/>
  <c r="BS166" i="31"/>
  <c r="BT166" i="31"/>
  <c r="BU166" i="31"/>
  <c r="BV166" i="31"/>
  <c r="BW166" i="31"/>
  <c r="BX166" i="31"/>
  <c r="BY166" i="31"/>
  <c r="BZ166" i="31"/>
  <c r="CA166" i="31"/>
  <c r="CB166" i="31"/>
  <c r="CC166" i="31"/>
  <c r="CD166" i="31"/>
  <c r="CE166" i="31"/>
  <c r="CF166" i="31"/>
  <c r="CG166" i="31"/>
  <c r="CH166" i="31"/>
  <c r="CI166" i="31"/>
  <c r="CJ166" i="31"/>
  <c r="CK166" i="31"/>
  <c r="CL166" i="31"/>
  <c r="CM166" i="31"/>
  <c r="CN166" i="31"/>
  <c r="CO166" i="31"/>
  <c r="CP166" i="31"/>
  <c r="CQ166" i="31"/>
  <c r="CR166" i="31"/>
  <c r="CS166" i="31"/>
  <c r="CT166" i="31"/>
  <c r="CU166" i="31"/>
  <c r="CV166" i="31"/>
  <c r="CW166" i="31"/>
  <c r="CX166" i="31"/>
  <c r="CY166" i="31"/>
  <c r="CZ166" i="31"/>
  <c r="DA166" i="31"/>
  <c r="DB166" i="31"/>
  <c r="DC166" i="31"/>
  <c r="C167" i="31"/>
  <c r="D167" i="31"/>
  <c r="E167" i="31"/>
  <c r="F167" i="31"/>
  <c r="G167" i="31"/>
  <c r="H167" i="31"/>
  <c r="I167" i="31"/>
  <c r="J167" i="31"/>
  <c r="K167" i="31"/>
  <c r="L167" i="31"/>
  <c r="M167" i="31"/>
  <c r="N167" i="31"/>
  <c r="O167" i="31"/>
  <c r="P167" i="31"/>
  <c r="Q167" i="31"/>
  <c r="R167" i="31"/>
  <c r="S167" i="31"/>
  <c r="T167" i="31"/>
  <c r="U167" i="31"/>
  <c r="V167" i="31"/>
  <c r="W167" i="31"/>
  <c r="X167" i="31"/>
  <c r="Y167" i="31"/>
  <c r="Z167" i="31"/>
  <c r="AA167" i="31"/>
  <c r="AB167" i="31"/>
  <c r="AC167" i="31"/>
  <c r="AD167" i="31"/>
  <c r="AE167" i="31"/>
  <c r="AF167" i="31"/>
  <c r="AG167" i="31"/>
  <c r="AH167" i="31"/>
  <c r="AI167" i="31"/>
  <c r="AJ167" i="31"/>
  <c r="AK167" i="31"/>
  <c r="AL167" i="31"/>
  <c r="AM167" i="31"/>
  <c r="AN167" i="31"/>
  <c r="AO167" i="31"/>
  <c r="AP167" i="31"/>
  <c r="AQ167" i="31"/>
  <c r="AR167" i="31"/>
  <c r="AS167" i="31"/>
  <c r="AT167" i="31"/>
  <c r="AU167" i="31"/>
  <c r="AV167" i="31"/>
  <c r="AW167" i="31"/>
  <c r="AX167" i="31"/>
  <c r="AY167" i="31"/>
  <c r="AZ167" i="31"/>
  <c r="BA167" i="31"/>
  <c r="BB167" i="31"/>
  <c r="BC167" i="31"/>
  <c r="BD167" i="31"/>
  <c r="BE167" i="31"/>
  <c r="BF167" i="31"/>
  <c r="BG167" i="31"/>
  <c r="BH167" i="31"/>
  <c r="BI167" i="31"/>
  <c r="BJ167" i="31"/>
  <c r="BK167" i="31"/>
  <c r="BL167" i="31"/>
  <c r="BM167" i="31"/>
  <c r="BN167" i="31"/>
  <c r="BO167" i="31"/>
  <c r="BP167" i="31"/>
  <c r="BQ167" i="31"/>
  <c r="BR167" i="31"/>
  <c r="BS167" i="31"/>
  <c r="BT167" i="31"/>
  <c r="BU167" i="31"/>
  <c r="BV167" i="31"/>
  <c r="BW167" i="31"/>
  <c r="BX167" i="31"/>
  <c r="BY167" i="31"/>
  <c r="BZ167" i="31"/>
  <c r="CA167" i="31"/>
  <c r="CB167" i="31"/>
  <c r="CC167" i="31"/>
  <c r="CD167" i="31"/>
  <c r="CE167" i="31"/>
  <c r="CF167" i="31"/>
  <c r="CG167" i="31"/>
  <c r="CH167" i="31"/>
  <c r="CI167" i="31"/>
  <c r="CJ167" i="31"/>
  <c r="CK167" i="31"/>
  <c r="CL167" i="31"/>
  <c r="CM167" i="31"/>
  <c r="CN167" i="31"/>
  <c r="CO167" i="31"/>
  <c r="CP167" i="31"/>
  <c r="CQ167" i="31"/>
  <c r="CR167" i="31"/>
  <c r="CS167" i="31"/>
  <c r="CT167" i="31"/>
  <c r="CU167" i="31"/>
  <c r="CV167" i="31"/>
  <c r="CW167" i="31"/>
  <c r="CX167" i="31"/>
  <c r="CY167" i="31"/>
  <c r="CZ167" i="31"/>
  <c r="DA167" i="31"/>
  <c r="DB167" i="31"/>
  <c r="DC167" i="31"/>
  <c r="C168" i="31"/>
  <c r="D168" i="31"/>
  <c r="E168" i="31"/>
  <c r="F168" i="31"/>
  <c r="G168" i="31"/>
  <c r="H168" i="31"/>
  <c r="I168" i="31"/>
  <c r="J168" i="31"/>
  <c r="K168" i="31"/>
  <c r="L168" i="31"/>
  <c r="M168" i="31"/>
  <c r="N168" i="31"/>
  <c r="O168" i="31"/>
  <c r="P168" i="31"/>
  <c r="Q168" i="31"/>
  <c r="R168" i="31"/>
  <c r="S168" i="31"/>
  <c r="T168" i="31"/>
  <c r="U168" i="31"/>
  <c r="V168" i="31"/>
  <c r="W168" i="31"/>
  <c r="X168" i="31"/>
  <c r="Y168" i="31"/>
  <c r="Z168" i="31"/>
  <c r="AA168" i="31"/>
  <c r="AB168" i="31"/>
  <c r="AC168" i="31"/>
  <c r="AD168" i="31"/>
  <c r="AE168" i="31"/>
  <c r="AF168" i="31"/>
  <c r="AG168" i="31"/>
  <c r="AH168" i="31"/>
  <c r="AI168" i="31"/>
  <c r="AJ168" i="31"/>
  <c r="AK168" i="31"/>
  <c r="AL168" i="31"/>
  <c r="AM168" i="31"/>
  <c r="AN168" i="31"/>
  <c r="AO168" i="31"/>
  <c r="AP168" i="31"/>
  <c r="AQ168" i="31"/>
  <c r="AR168" i="31"/>
  <c r="AS168" i="31"/>
  <c r="AT168" i="31"/>
  <c r="AU168" i="31"/>
  <c r="AV168" i="31"/>
  <c r="AW168" i="31"/>
  <c r="AX168" i="31"/>
  <c r="AY168" i="31"/>
  <c r="AZ168" i="31"/>
  <c r="BA168" i="31"/>
  <c r="BB168" i="31"/>
  <c r="BC168" i="31"/>
  <c r="BD168" i="31"/>
  <c r="BE168" i="31"/>
  <c r="BF168" i="31"/>
  <c r="BG168" i="31"/>
  <c r="BH168" i="31"/>
  <c r="BI168" i="31"/>
  <c r="BJ168" i="31"/>
  <c r="BK168" i="31"/>
  <c r="BL168" i="31"/>
  <c r="BM168" i="31"/>
  <c r="BN168" i="31"/>
  <c r="BO168" i="31"/>
  <c r="BP168" i="31"/>
  <c r="BQ168" i="31"/>
  <c r="BR168" i="31"/>
  <c r="BS168" i="31"/>
  <c r="BT168" i="31"/>
  <c r="BU168" i="31"/>
  <c r="BV168" i="31"/>
  <c r="BW168" i="31"/>
  <c r="BX168" i="31"/>
  <c r="BY168" i="31"/>
  <c r="BZ168" i="31"/>
  <c r="CA168" i="31"/>
  <c r="CB168" i="31"/>
  <c r="CC168" i="31"/>
  <c r="CD168" i="31"/>
  <c r="CE168" i="31"/>
  <c r="CF168" i="31"/>
  <c r="CG168" i="31"/>
  <c r="CH168" i="31"/>
  <c r="CI168" i="31"/>
  <c r="CJ168" i="31"/>
  <c r="CK168" i="31"/>
  <c r="CL168" i="31"/>
  <c r="CM168" i="31"/>
  <c r="CN168" i="31"/>
  <c r="CO168" i="31"/>
  <c r="CP168" i="31"/>
  <c r="CQ168" i="31"/>
  <c r="CR168" i="31"/>
  <c r="CS168" i="31"/>
  <c r="CT168" i="31"/>
  <c r="CU168" i="31"/>
  <c r="CV168" i="31"/>
  <c r="CW168" i="31"/>
  <c r="CX168" i="31"/>
  <c r="CY168" i="31"/>
  <c r="CZ168" i="31"/>
  <c r="DA168" i="31"/>
  <c r="DB168" i="31"/>
  <c r="DC168" i="31"/>
  <c r="C169" i="31"/>
  <c r="D169" i="31"/>
  <c r="E169" i="31"/>
  <c r="F169" i="31"/>
  <c r="G169" i="31"/>
  <c r="H169" i="31"/>
  <c r="I169" i="31"/>
  <c r="J169" i="31"/>
  <c r="K169" i="31"/>
  <c r="L169" i="31"/>
  <c r="M169" i="31"/>
  <c r="N169" i="31"/>
  <c r="O169" i="31"/>
  <c r="P169" i="31"/>
  <c r="Q169" i="31"/>
  <c r="R169" i="31"/>
  <c r="S169" i="31"/>
  <c r="T169" i="31"/>
  <c r="U169" i="31"/>
  <c r="V169" i="31"/>
  <c r="W169" i="31"/>
  <c r="X169" i="31"/>
  <c r="Y169" i="31"/>
  <c r="Z169" i="31"/>
  <c r="AA169" i="31"/>
  <c r="AB169" i="31"/>
  <c r="AC169" i="31"/>
  <c r="AD169" i="31"/>
  <c r="AE169" i="31"/>
  <c r="AF169" i="31"/>
  <c r="AG169" i="31"/>
  <c r="AH169" i="31"/>
  <c r="AI169" i="31"/>
  <c r="AJ169" i="31"/>
  <c r="AK169" i="31"/>
  <c r="AL169" i="31"/>
  <c r="AM169" i="31"/>
  <c r="AN169" i="31"/>
  <c r="AO169" i="31"/>
  <c r="AP169" i="31"/>
  <c r="AQ169" i="31"/>
  <c r="AR169" i="31"/>
  <c r="AS169" i="31"/>
  <c r="AT169" i="31"/>
  <c r="AU169" i="31"/>
  <c r="AV169" i="31"/>
  <c r="AW169" i="31"/>
  <c r="AX169" i="31"/>
  <c r="AY169" i="31"/>
  <c r="AZ169" i="31"/>
  <c r="BA169" i="31"/>
  <c r="BB169" i="31"/>
  <c r="BC169" i="31"/>
  <c r="BD169" i="31"/>
  <c r="BE169" i="31"/>
  <c r="BF169" i="31"/>
  <c r="BG169" i="31"/>
  <c r="BH169" i="31"/>
  <c r="BI169" i="31"/>
  <c r="BJ169" i="31"/>
  <c r="BK169" i="31"/>
  <c r="BL169" i="31"/>
  <c r="BM169" i="31"/>
  <c r="BN169" i="31"/>
  <c r="BO169" i="31"/>
  <c r="BP169" i="31"/>
  <c r="BQ169" i="31"/>
  <c r="BR169" i="31"/>
  <c r="BS169" i="31"/>
  <c r="BT169" i="31"/>
  <c r="BU169" i="31"/>
  <c r="BV169" i="31"/>
  <c r="BW169" i="31"/>
  <c r="BX169" i="31"/>
  <c r="BY169" i="31"/>
  <c r="BZ169" i="31"/>
  <c r="CA169" i="31"/>
  <c r="CB169" i="31"/>
  <c r="CC169" i="31"/>
  <c r="CD169" i="31"/>
  <c r="CE169" i="31"/>
  <c r="CF169" i="31"/>
  <c r="CG169" i="31"/>
  <c r="CH169" i="31"/>
  <c r="CI169" i="31"/>
  <c r="CJ169" i="31"/>
  <c r="CK169" i="31"/>
  <c r="CL169" i="31"/>
  <c r="CM169" i="31"/>
  <c r="CN169" i="31"/>
  <c r="CO169" i="31"/>
  <c r="CP169" i="31"/>
  <c r="CQ169" i="31"/>
  <c r="CR169" i="31"/>
  <c r="CS169" i="31"/>
  <c r="CT169" i="31"/>
  <c r="CU169" i="31"/>
  <c r="CV169" i="31"/>
  <c r="CW169" i="31"/>
  <c r="CX169" i="31"/>
  <c r="CY169" i="31"/>
  <c r="CZ169" i="31"/>
  <c r="DA169" i="31"/>
  <c r="DB169" i="31"/>
  <c r="DC169" i="31"/>
  <c r="C170" i="31"/>
  <c r="D170" i="31"/>
  <c r="E170" i="31"/>
  <c r="F170" i="31"/>
  <c r="G170" i="31"/>
  <c r="H170" i="31"/>
  <c r="I170" i="31"/>
  <c r="J170" i="31"/>
  <c r="K170" i="31"/>
  <c r="L170" i="31"/>
  <c r="M170" i="31"/>
  <c r="N170" i="31"/>
  <c r="O170" i="31"/>
  <c r="P170" i="31"/>
  <c r="Q170" i="31"/>
  <c r="R170" i="31"/>
  <c r="S170" i="31"/>
  <c r="T170" i="31"/>
  <c r="U170" i="31"/>
  <c r="V170" i="31"/>
  <c r="W170" i="31"/>
  <c r="X170" i="31"/>
  <c r="Y170" i="31"/>
  <c r="Z170" i="31"/>
  <c r="AA170" i="31"/>
  <c r="AB170" i="31"/>
  <c r="AC170" i="31"/>
  <c r="AD170" i="31"/>
  <c r="AE170" i="31"/>
  <c r="AF170" i="31"/>
  <c r="AG170" i="31"/>
  <c r="AH170" i="31"/>
  <c r="AI170" i="31"/>
  <c r="AJ170" i="31"/>
  <c r="AK170" i="31"/>
  <c r="AL170" i="31"/>
  <c r="AM170" i="31"/>
  <c r="AN170" i="31"/>
  <c r="AO170" i="31"/>
  <c r="AP170" i="31"/>
  <c r="AQ170" i="31"/>
  <c r="AR170" i="31"/>
  <c r="AS170" i="31"/>
  <c r="AT170" i="31"/>
  <c r="AU170" i="31"/>
  <c r="AV170" i="31"/>
  <c r="AW170" i="31"/>
  <c r="AX170" i="31"/>
  <c r="AY170" i="31"/>
  <c r="AZ170" i="31"/>
  <c r="BA170" i="31"/>
  <c r="BB170" i="31"/>
  <c r="BC170" i="31"/>
  <c r="BD170" i="31"/>
  <c r="BE170" i="31"/>
  <c r="BF170" i="31"/>
  <c r="BG170" i="31"/>
  <c r="BH170" i="31"/>
  <c r="BI170" i="31"/>
  <c r="BJ170" i="31"/>
  <c r="BK170" i="31"/>
  <c r="BL170" i="31"/>
  <c r="BM170" i="31"/>
  <c r="BN170" i="31"/>
  <c r="BO170" i="31"/>
  <c r="BP170" i="31"/>
  <c r="BQ170" i="31"/>
  <c r="BR170" i="31"/>
  <c r="BS170" i="31"/>
  <c r="BT170" i="31"/>
  <c r="BU170" i="31"/>
  <c r="BV170" i="31"/>
  <c r="BW170" i="31"/>
  <c r="BX170" i="31"/>
  <c r="BY170" i="31"/>
  <c r="BZ170" i="31"/>
  <c r="CA170" i="31"/>
  <c r="CB170" i="31"/>
  <c r="CC170" i="31"/>
  <c r="CD170" i="31"/>
  <c r="CE170" i="31"/>
  <c r="CF170" i="31"/>
  <c r="CG170" i="31"/>
  <c r="CH170" i="31"/>
  <c r="CI170" i="31"/>
  <c r="CJ170" i="31"/>
  <c r="CK170" i="31"/>
  <c r="CL170" i="31"/>
  <c r="CM170" i="31"/>
  <c r="CN170" i="31"/>
  <c r="CO170" i="31"/>
  <c r="CP170" i="31"/>
  <c r="CQ170" i="31"/>
  <c r="CR170" i="31"/>
  <c r="CS170" i="31"/>
  <c r="CT170" i="31"/>
  <c r="CU170" i="31"/>
  <c r="CV170" i="31"/>
  <c r="CW170" i="31"/>
  <c r="CX170" i="31"/>
  <c r="CY170" i="31"/>
  <c r="CZ170" i="31"/>
  <c r="DA170" i="31"/>
  <c r="DB170" i="31"/>
  <c r="DC170" i="31"/>
  <c r="C171" i="31"/>
  <c r="D171" i="31"/>
  <c r="E171" i="31"/>
  <c r="F171" i="31"/>
  <c r="G171" i="31"/>
  <c r="H171" i="31"/>
  <c r="I171" i="31"/>
  <c r="J171" i="31"/>
  <c r="K171" i="31"/>
  <c r="L171" i="31"/>
  <c r="M171" i="31"/>
  <c r="N171" i="31"/>
  <c r="O171" i="31"/>
  <c r="P171" i="31"/>
  <c r="Q171" i="31"/>
  <c r="R171" i="31"/>
  <c r="S171" i="31"/>
  <c r="T171" i="31"/>
  <c r="U171" i="31"/>
  <c r="V171" i="31"/>
  <c r="W171" i="31"/>
  <c r="X171" i="31"/>
  <c r="Y171" i="31"/>
  <c r="Z171" i="31"/>
  <c r="AA171" i="31"/>
  <c r="AB171" i="31"/>
  <c r="AC171" i="31"/>
  <c r="AD171" i="31"/>
  <c r="AE171" i="31"/>
  <c r="AF171" i="31"/>
  <c r="AG171" i="31"/>
  <c r="AH171" i="31"/>
  <c r="AI171" i="31"/>
  <c r="AJ171" i="31"/>
  <c r="AK171" i="31"/>
  <c r="AL171" i="31"/>
  <c r="AM171" i="31"/>
  <c r="AN171" i="31"/>
  <c r="AO171" i="31"/>
  <c r="AP171" i="31"/>
  <c r="AQ171" i="31"/>
  <c r="AR171" i="31"/>
  <c r="AS171" i="31"/>
  <c r="AT171" i="31"/>
  <c r="AU171" i="31"/>
  <c r="AV171" i="31"/>
  <c r="AW171" i="31"/>
  <c r="AX171" i="31"/>
  <c r="AY171" i="31"/>
  <c r="AZ171" i="31"/>
  <c r="BA171" i="31"/>
  <c r="BB171" i="31"/>
  <c r="BC171" i="31"/>
  <c r="BD171" i="31"/>
  <c r="BE171" i="31"/>
  <c r="BF171" i="31"/>
  <c r="BG171" i="31"/>
  <c r="BH171" i="31"/>
  <c r="BI171" i="31"/>
  <c r="BJ171" i="31"/>
  <c r="BK171" i="31"/>
  <c r="BL171" i="31"/>
  <c r="BM171" i="31"/>
  <c r="BN171" i="31"/>
  <c r="BO171" i="31"/>
  <c r="BP171" i="31"/>
  <c r="BQ171" i="31"/>
  <c r="BR171" i="31"/>
  <c r="BS171" i="31"/>
  <c r="BT171" i="31"/>
  <c r="BU171" i="31"/>
  <c r="BV171" i="31"/>
  <c r="BW171" i="31"/>
  <c r="BX171" i="31"/>
  <c r="BY171" i="31"/>
  <c r="BZ171" i="31"/>
  <c r="CA171" i="31"/>
  <c r="CB171" i="31"/>
  <c r="CC171" i="31"/>
  <c r="CD171" i="31"/>
  <c r="CE171" i="31"/>
  <c r="CF171" i="31"/>
  <c r="CG171" i="31"/>
  <c r="CH171" i="31"/>
  <c r="CI171" i="31"/>
  <c r="CJ171" i="31"/>
  <c r="CK171" i="31"/>
  <c r="CL171" i="31"/>
  <c r="CM171" i="31"/>
  <c r="CN171" i="31"/>
  <c r="CO171" i="31"/>
  <c r="CP171" i="31"/>
  <c r="CQ171" i="31"/>
  <c r="CR171" i="31"/>
  <c r="CS171" i="31"/>
  <c r="CT171" i="31"/>
  <c r="CU171" i="31"/>
  <c r="CV171" i="31"/>
  <c r="CW171" i="31"/>
  <c r="CX171" i="31"/>
  <c r="CY171" i="31"/>
  <c r="CZ171" i="31"/>
  <c r="DA171" i="31"/>
  <c r="DB171" i="31"/>
  <c r="DC171" i="31"/>
  <c r="C172" i="31"/>
  <c r="D172" i="31"/>
  <c r="E172" i="31"/>
  <c r="F172" i="31"/>
  <c r="G172" i="31"/>
  <c r="H172" i="31"/>
  <c r="I172" i="31"/>
  <c r="J172" i="31"/>
  <c r="K172" i="31"/>
  <c r="L172" i="31"/>
  <c r="M172" i="31"/>
  <c r="N172" i="31"/>
  <c r="O172" i="31"/>
  <c r="P172" i="31"/>
  <c r="Q172" i="31"/>
  <c r="R172" i="31"/>
  <c r="S172" i="31"/>
  <c r="T172" i="31"/>
  <c r="U172" i="31"/>
  <c r="V172" i="31"/>
  <c r="W172" i="31"/>
  <c r="X172" i="31"/>
  <c r="Y172" i="31"/>
  <c r="Z172" i="31"/>
  <c r="AA172" i="31"/>
  <c r="AB172" i="31"/>
  <c r="AC172" i="31"/>
  <c r="AD172" i="31"/>
  <c r="AE172" i="31"/>
  <c r="AF172" i="31"/>
  <c r="AG172" i="31"/>
  <c r="AH172" i="31"/>
  <c r="AI172" i="31"/>
  <c r="AJ172" i="31"/>
  <c r="AK172" i="31"/>
  <c r="AL172" i="31"/>
  <c r="AM172" i="31"/>
  <c r="AN172" i="31"/>
  <c r="AO172" i="31"/>
  <c r="AP172" i="31"/>
  <c r="AQ172" i="31"/>
  <c r="AR172" i="31"/>
  <c r="AS172" i="31"/>
  <c r="AT172" i="31"/>
  <c r="AU172" i="31"/>
  <c r="AV172" i="31"/>
  <c r="AW172" i="31"/>
  <c r="AX172" i="31"/>
  <c r="AY172" i="31"/>
  <c r="AZ172" i="31"/>
  <c r="BA172" i="31"/>
  <c r="BB172" i="31"/>
  <c r="BC172" i="31"/>
  <c r="BD172" i="31"/>
  <c r="BE172" i="31"/>
  <c r="BF172" i="31"/>
  <c r="BG172" i="31"/>
  <c r="BH172" i="31"/>
  <c r="BI172" i="31"/>
  <c r="BJ172" i="31"/>
  <c r="BK172" i="31"/>
  <c r="BL172" i="31"/>
  <c r="BM172" i="31"/>
  <c r="BN172" i="31"/>
  <c r="BO172" i="31"/>
  <c r="BP172" i="31"/>
  <c r="BQ172" i="31"/>
  <c r="BR172" i="31"/>
  <c r="BS172" i="31"/>
  <c r="BT172" i="31"/>
  <c r="BU172" i="31"/>
  <c r="BV172" i="31"/>
  <c r="BW172" i="31"/>
  <c r="BX172" i="31"/>
  <c r="BY172" i="31"/>
  <c r="BZ172" i="31"/>
  <c r="CA172" i="31"/>
  <c r="CB172" i="31"/>
  <c r="CC172" i="31"/>
  <c r="CD172" i="31"/>
  <c r="CE172" i="31"/>
  <c r="CF172" i="31"/>
  <c r="CG172" i="31"/>
  <c r="CH172" i="31"/>
  <c r="CI172" i="31"/>
  <c r="CJ172" i="31"/>
  <c r="CK172" i="31"/>
  <c r="CL172" i="31"/>
  <c r="CM172" i="31"/>
  <c r="CN172" i="31"/>
  <c r="CO172" i="31"/>
  <c r="CP172" i="31"/>
  <c r="CQ172" i="31"/>
  <c r="CR172" i="31"/>
  <c r="CS172" i="31"/>
  <c r="CT172" i="31"/>
  <c r="CU172" i="31"/>
  <c r="CV172" i="31"/>
  <c r="CW172" i="31"/>
  <c r="CX172" i="31"/>
  <c r="CY172" i="31"/>
  <c r="CZ172" i="31"/>
  <c r="DA172" i="31"/>
  <c r="DB172" i="31"/>
  <c r="DC172" i="31"/>
  <c r="C173" i="31"/>
  <c r="D173" i="31"/>
  <c r="E173" i="31"/>
  <c r="F173" i="31"/>
  <c r="G173" i="31"/>
  <c r="H173" i="31"/>
  <c r="I173" i="31"/>
  <c r="J173" i="31"/>
  <c r="K173" i="31"/>
  <c r="L173" i="31"/>
  <c r="M173" i="31"/>
  <c r="N173" i="31"/>
  <c r="O173" i="31"/>
  <c r="P173" i="31"/>
  <c r="Q173" i="31"/>
  <c r="R173" i="31"/>
  <c r="S173" i="31"/>
  <c r="T173" i="31"/>
  <c r="U173" i="31"/>
  <c r="V173" i="31"/>
  <c r="W173" i="31"/>
  <c r="X173" i="31"/>
  <c r="Y173" i="31"/>
  <c r="Z173" i="31"/>
  <c r="AA173" i="31"/>
  <c r="AB173" i="31"/>
  <c r="AC173" i="31"/>
  <c r="AD173" i="31"/>
  <c r="AE173" i="31"/>
  <c r="AF173" i="31"/>
  <c r="AG173" i="31"/>
  <c r="AH173" i="31"/>
  <c r="AI173" i="31"/>
  <c r="AJ173" i="31"/>
  <c r="AK173" i="31"/>
  <c r="AL173" i="31"/>
  <c r="AM173" i="31"/>
  <c r="AN173" i="31"/>
  <c r="AO173" i="31"/>
  <c r="AP173" i="31"/>
  <c r="AQ173" i="31"/>
  <c r="AR173" i="31"/>
  <c r="AS173" i="31"/>
  <c r="AT173" i="31"/>
  <c r="AU173" i="31"/>
  <c r="AV173" i="31"/>
  <c r="AW173" i="31"/>
  <c r="AX173" i="31"/>
  <c r="AY173" i="31"/>
  <c r="AZ173" i="31"/>
  <c r="BA173" i="31"/>
  <c r="BB173" i="31"/>
  <c r="BC173" i="31"/>
  <c r="BD173" i="31"/>
  <c r="BE173" i="31"/>
  <c r="BF173" i="31"/>
  <c r="BG173" i="31"/>
  <c r="BH173" i="31"/>
  <c r="BI173" i="31"/>
  <c r="BJ173" i="31"/>
  <c r="BK173" i="31"/>
  <c r="BL173" i="31"/>
  <c r="BM173" i="31"/>
  <c r="BN173" i="31"/>
  <c r="BO173" i="31"/>
  <c r="BP173" i="31"/>
  <c r="BQ173" i="31"/>
  <c r="BR173" i="31"/>
  <c r="BS173" i="31"/>
  <c r="BT173" i="31"/>
  <c r="BU173" i="31"/>
  <c r="BV173" i="31"/>
  <c r="BW173" i="31"/>
  <c r="BX173" i="31"/>
  <c r="BY173" i="31"/>
  <c r="BZ173" i="31"/>
  <c r="CA173" i="31"/>
  <c r="CB173" i="31"/>
  <c r="CC173" i="31"/>
  <c r="CD173" i="31"/>
  <c r="CE173" i="31"/>
  <c r="CF173" i="31"/>
  <c r="CG173" i="31"/>
  <c r="CH173" i="31"/>
  <c r="CI173" i="31"/>
  <c r="CJ173" i="31"/>
  <c r="CK173" i="31"/>
  <c r="CL173" i="31"/>
  <c r="CM173" i="31"/>
  <c r="CN173" i="31"/>
  <c r="CO173" i="31"/>
  <c r="CP173" i="31"/>
  <c r="CQ173" i="31"/>
  <c r="CR173" i="31"/>
  <c r="CS173" i="31"/>
  <c r="CT173" i="31"/>
  <c r="CU173" i="31"/>
  <c r="CV173" i="31"/>
  <c r="CW173" i="31"/>
  <c r="CX173" i="31"/>
  <c r="CY173" i="31"/>
  <c r="CZ173" i="31"/>
  <c r="DA173" i="31"/>
  <c r="DB173" i="31"/>
  <c r="DC173" i="31"/>
  <c r="C174" i="31"/>
  <c r="D174" i="31"/>
  <c r="E174" i="31"/>
  <c r="F174" i="31"/>
  <c r="G174" i="31"/>
  <c r="H174" i="31"/>
  <c r="I174" i="31"/>
  <c r="J174" i="31"/>
  <c r="K174" i="31"/>
  <c r="L174" i="31"/>
  <c r="M174" i="31"/>
  <c r="N174" i="31"/>
  <c r="O174" i="31"/>
  <c r="P174" i="31"/>
  <c r="Q174" i="31"/>
  <c r="R174" i="31"/>
  <c r="S174" i="31"/>
  <c r="T174" i="31"/>
  <c r="U174" i="31"/>
  <c r="V174" i="31"/>
  <c r="W174" i="31"/>
  <c r="X174" i="31"/>
  <c r="Y174" i="31"/>
  <c r="Z174" i="31"/>
  <c r="AA174" i="31"/>
  <c r="AB174" i="31"/>
  <c r="AC174" i="31"/>
  <c r="AD174" i="31"/>
  <c r="AE174" i="31"/>
  <c r="AF174" i="31"/>
  <c r="AG174" i="31"/>
  <c r="AH174" i="31"/>
  <c r="AI174" i="31"/>
  <c r="AJ174" i="31"/>
  <c r="AK174" i="31"/>
  <c r="AL174" i="31"/>
  <c r="AM174" i="31"/>
  <c r="AN174" i="31"/>
  <c r="AO174" i="31"/>
  <c r="AP174" i="31"/>
  <c r="AQ174" i="31"/>
  <c r="AR174" i="31"/>
  <c r="AS174" i="31"/>
  <c r="AT174" i="31"/>
  <c r="AU174" i="31"/>
  <c r="AV174" i="31"/>
  <c r="AW174" i="31"/>
  <c r="AX174" i="31"/>
  <c r="AY174" i="31"/>
  <c r="AZ174" i="31"/>
  <c r="BA174" i="31"/>
  <c r="BB174" i="31"/>
  <c r="BC174" i="31"/>
  <c r="BD174" i="31"/>
  <c r="BE174" i="31"/>
  <c r="BF174" i="31"/>
  <c r="BG174" i="31"/>
  <c r="BH174" i="31"/>
  <c r="BI174" i="31"/>
  <c r="BJ174" i="31"/>
  <c r="BK174" i="31"/>
  <c r="BL174" i="31"/>
  <c r="BM174" i="31"/>
  <c r="BN174" i="31"/>
  <c r="BO174" i="31"/>
  <c r="BP174" i="31"/>
  <c r="BQ174" i="31"/>
  <c r="BR174" i="31"/>
  <c r="BS174" i="31"/>
  <c r="BT174" i="31"/>
  <c r="BU174" i="31"/>
  <c r="BV174" i="31"/>
  <c r="BW174" i="31"/>
  <c r="BX174" i="31"/>
  <c r="BY174" i="31"/>
  <c r="BZ174" i="31"/>
  <c r="CA174" i="31"/>
  <c r="CB174" i="31"/>
  <c r="CC174" i="31"/>
  <c r="CD174" i="31"/>
  <c r="CE174" i="31"/>
  <c r="CF174" i="31"/>
  <c r="CG174" i="31"/>
  <c r="CH174" i="31"/>
  <c r="CI174" i="31"/>
  <c r="CJ174" i="31"/>
  <c r="CK174" i="31"/>
  <c r="CL174" i="31"/>
  <c r="CM174" i="31"/>
  <c r="CN174" i="31"/>
  <c r="CO174" i="31"/>
  <c r="CP174" i="31"/>
  <c r="CQ174" i="31"/>
  <c r="CR174" i="31"/>
  <c r="CS174" i="31"/>
  <c r="CT174" i="31"/>
  <c r="CU174" i="31"/>
  <c r="CV174" i="31"/>
  <c r="CW174" i="31"/>
  <c r="CX174" i="31"/>
  <c r="CY174" i="31"/>
  <c r="CZ174" i="31"/>
  <c r="DA174" i="31"/>
  <c r="DB174" i="31"/>
  <c r="DC174" i="31"/>
  <c r="C175" i="31"/>
  <c r="D175" i="31"/>
  <c r="E175" i="31"/>
  <c r="F175" i="31"/>
  <c r="G175" i="31"/>
  <c r="H175" i="31"/>
  <c r="I175" i="31"/>
  <c r="J175" i="31"/>
  <c r="K175" i="31"/>
  <c r="L175" i="31"/>
  <c r="M175" i="31"/>
  <c r="N175" i="31"/>
  <c r="O175" i="31"/>
  <c r="P175" i="31"/>
  <c r="Q175" i="31"/>
  <c r="R175" i="31"/>
  <c r="S175" i="31"/>
  <c r="T175" i="31"/>
  <c r="U175" i="31"/>
  <c r="V175" i="31"/>
  <c r="W175" i="31"/>
  <c r="X175" i="31"/>
  <c r="Y175" i="31"/>
  <c r="Z175" i="31"/>
  <c r="AA175" i="31"/>
  <c r="AB175" i="31"/>
  <c r="AC175" i="31"/>
  <c r="AD175" i="31"/>
  <c r="AE175" i="31"/>
  <c r="AF175" i="31"/>
  <c r="AG175" i="31"/>
  <c r="AH175" i="31"/>
  <c r="AI175" i="31"/>
  <c r="AJ175" i="31"/>
  <c r="AK175" i="31"/>
  <c r="AL175" i="31"/>
  <c r="AM175" i="31"/>
  <c r="AN175" i="31"/>
  <c r="AO175" i="31"/>
  <c r="AP175" i="31"/>
  <c r="AQ175" i="31"/>
  <c r="AR175" i="31"/>
  <c r="AS175" i="31"/>
  <c r="AT175" i="31"/>
  <c r="AU175" i="31"/>
  <c r="AV175" i="31"/>
  <c r="AW175" i="31"/>
  <c r="AX175" i="31"/>
  <c r="AY175" i="31"/>
  <c r="AZ175" i="31"/>
  <c r="BA175" i="31"/>
  <c r="BB175" i="31"/>
  <c r="BC175" i="31"/>
  <c r="BD175" i="31"/>
  <c r="BE175" i="31"/>
  <c r="BF175" i="31"/>
  <c r="BG175" i="31"/>
  <c r="BH175" i="31"/>
  <c r="BI175" i="31"/>
  <c r="BJ175" i="31"/>
  <c r="BK175" i="31"/>
  <c r="BL175" i="31"/>
  <c r="BM175" i="31"/>
  <c r="BN175" i="31"/>
  <c r="BO175" i="31"/>
  <c r="BP175" i="31"/>
  <c r="BQ175" i="31"/>
  <c r="BR175" i="31"/>
  <c r="BS175" i="31"/>
  <c r="BT175" i="31"/>
  <c r="BU175" i="31"/>
  <c r="BV175" i="31"/>
  <c r="BW175" i="31"/>
  <c r="BX175" i="31"/>
  <c r="BY175" i="31"/>
  <c r="BZ175" i="31"/>
  <c r="CA175" i="31"/>
  <c r="CB175" i="31"/>
  <c r="CC175" i="31"/>
  <c r="CD175" i="31"/>
  <c r="CE175" i="31"/>
  <c r="CF175" i="31"/>
  <c r="CG175" i="31"/>
  <c r="CH175" i="31"/>
  <c r="CI175" i="31"/>
  <c r="CJ175" i="31"/>
  <c r="CK175" i="31"/>
  <c r="CL175" i="31"/>
  <c r="CM175" i="31"/>
  <c r="CN175" i="31"/>
  <c r="CO175" i="31"/>
  <c r="CP175" i="31"/>
  <c r="CQ175" i="31"/>
  <c r="CR175" i="31"/>
  <c r="CS175" i="31"/>
  <c r="CT175" i="31"/>
  <c r="CU175" i="31"/>
  <c r="CV175" i="31"/>
  <c r="CW175" i="31"/>
  <c r="CX175" i="31"/>
  <c r="CY175" i="31"/>
  <c r="CZ175" i="31"/>
  <c r="DA175" i="31"/>
  <c r="DB175" i="31"/>
  <c r="DC175" i="31"/>
  <c r="C176" i="31"/>
  <c r="D176" i="31"/>
  <c r="E176" i="31"/>
  <c r="F176" i="31"/>
  <c r="G176" i="31"/>
  <c r="H176" i="31"/>
  <c r="I176" i="31"/>
  <c r="J176" i="31"/>
  <c r="K176" i="31"/>
  <c r="L176" i="31"/>
  <c r="M176" i="31"/>
  <c r="N176" i="31"/>
  <c r="O176" i="31"/>
  <c r="P176" i="31"/>
  <c r="Q176" i="31"/>
  <c r="R176" i="31"/>
  <c r="S176" i="31"/>
  <c r="T176" i="31"/>
  <c r="U176" i="31"/>
  <c r="V176" i="31"/>
  <c r="W176" i="31"/>
  <c r="X176" i="31"/>
  <c r="Y176" i="31"/>
  <c r="Z176" i="31"/>
  <c r="AA176" i="31"/>
  <c r="AB176" i="31"/>
  <c r="AC176" i="31"/>
  <c r="AD176" i="31"/>
  <c r="AE176" i="31"/>
  <c r="AF176" i="31"/>
  <c r="AG176" i="31"/>
  <c r="AH176" i="31"/>
  <c r="AI176" i="31"/>
  <c r="AJ176" i="31"/>
  <c r="AK176" i="31"/>
  <c r="AL176" i="31"/>
  <c r="AM176" i="31"/>
  <c r="AN176" i="31"/>
  <c r="AO176" i="31"/>
  <c r="AP176" i="31"/>
  <c r="AQ176" i="31"/>
  <c r="AR176" i="31"/>
  <c r="AS176" i="31"/>
  <c r="AT176" i="31"/>
  <c r="AU176" i="31"/>
  <c r="AV176" i="31"/>
  <c r="AW176" i="31"/>
  <c r="AX176" i="31"/>
  <c r="AY176" i="31"/>
  <c r="AZ176" i="31"/>
  <c r="BA176" i="31"/>
  <c r="BB176" i="31"/>
  <c r="BC176" i="31"/>
  <c r="BD176" i="31"/>
  <c r="BE176" i="31"/>
  <c r="BF176" i="31"/>
  <c r="BG176" i="31"/>
  <c r="BH176" i="31"/>
  <c r="BI176" i="31"/>
  <c r="BJ176" i="31"/>
  <c r="BK176" i="31"/>
  <c r="BL176" i="31"/>
  <c r="BM176" i="31"/>
  <c r="BN176" i="31"/>
  <c r="BO176" i="31"/>
  <c r="BP176" i="31"/>
  <c r="BQ176" i="31"/>
  <c r="BR176" i="31"/>
  <c r="BS176" i="31"/>
  <c r="BT176" i="31"/>
  <c r="BU176" i="31"/>
  <c r="BV176" i="31"/>
  <c r="BW176" i="31"/>
  <c r="BX176" i="31"/>
  <c r="BY176" i="31"/>
  <c r="BZ176" i="31"/>
  <c r="CA176" i="31"/>
  <c r="CB176" i="31"/>
  <c r="CC176" i="31"/>
  <c r="CD176" i="31"/>
  <c r="CE176" i="31"/>
  <c r="CF176" i="31"/>
  <c r="CG176" i="31"/>
  <c r="CH176" i="31"/>
  <c r="CI176" i="31"/>
  <c r="CJ176" i="31"/>
  <c r="CK176" i="31"/>
  <c r="CL176" i="31"/>
  <c r="CM176" i="31"/>
  <c r="CN176" i="31"/>
  <c r="CO176" i="31"/>
  <c r="CP176" i="31"/>
  <c r="CQ176" i="31"/>
  <c r="CR176" i="31"/>
  <c r="CS176" i="31"/>
  <c r="CT176" i="31"/>
  <c r="CU176" i="31"/>
  <c r="CV176" i="31"/>
  <c r="CW176" i="31"/>
  <c r="CX176" i="31"/>
  <c r="CY176" i="31"/>
  <c r="CZ176" i="31"/>
  <c r="DA176" i="31"/>
  <c r="DB176" i="31"/>
  <c r="DC176" i="31"/>
  <c r="C177" i="31"/>
  <c r="D177" i="31"/>
  <c r="E177" i="31"/>
  <c r="F177" i="31"/>
  <c r="G177" i="31"/>
  <c r="H177" i="31"/>
  <c r="I177" i="31"/>
  <c r="J177" i="31"/>
  <c r="K177" i="31"/>
  <c r="L177" i="31"/>
  <c r="M177" i="31"/>
  <c r="N177" i="31"/>
  <c r="O177" i="31"/>
  <c r="P177" i="31"/>
  <c r="Q177" i="31"/>
  <c r="R177" i="31"/>
  <c r="S177" i="31"/>
  <c r="T177" i="31"/>
  <c r="U177" i="31"/>
  <c r="V177" i="31"/>
  <c r="W177" i="31"/>
  <c r="X177" i="31"/>
  <c r="Y177" i="31"/>
  <c r="Z177" i="31"/>
  <c r="AA177" i="31"/>
  <c r="AB177" i="31"/>
  <c r="AC177" i="31"/>
  <c r="AD177" i="31"/>
  <c r="AE177" i="31"/>
  <c r="AF177" i="31"/>
  <c r="AG177" i="31"/>
  <c r="AH177" i="31"/>
  <c r="AI177" i="31"/>
  <c r="AJ177" i="31"/>
  <c r="AK177" i="31"/>
  <c r="AL177" i="31"/>
  <c r="AM177" i="31"/>
  <c r="AN177" i="31"/>
  <c r="AO177" i="31"/>
  <c r="AP177" i="31"/>
  <c r="AQ177" i="31"/>
  <c r="AR177" i="31"/>
  <c r="AS177" i="31"/>
  <c r="AT177" i="31"/>
  <c r="AU177" i="31"/>
  <c r="AV177" i="31"/>
  <c r="AW177" i="31"/>
  <c r="AX177" i="31"/>
  <c r="AY177" i="31"/>
  <c r="AZ177" i="31"/>
  <c r="BA177" i="31"/>
  <c r="BB177" i="31"/>
  <c r="BC177" i="31"/>
  <c r="BD177" i="31"/>
  <c r="BE177" i="31"/>
  <c r="BF177" i="31"/>
  <c r="BG177" i="31"/>
  <c r="BH177" i="31"/>
  <c r="BI177" i="31"/>
  <c r="BJ177" i="31"/>
  <c r="BK177" i="31"/>
  <c r="BL177" i="31"/>
  <c r="BM177" i="31"/>
  <c r="BN177" i="31"/>
  <c r="BO177" i="31"/>
  <c r="BP177" i="31"/>
  <c r="BQ177" i="31"/>
  <c r="BR177" i="31"/>
  <c r="BS177" i="31"/>
  <c r="BT177" i="31"/>
  <c r="BU177" i="31"/>
  <c r="BV177" i="31"/>
  <c r="BW177" i="31"/>
  <c r="BX177" i="31"/>
  <c r="BY177" i="31"/>
  <c r="BZ177" i="31"/>
  <c r="CA177" i="31"/>
  <c r="CB177" i="31"/>
  <c r="CC177" i="31"/>
  <c r="CD177" i="31"/>
  <c r="CE177" i="31"/>
  <c r="CF177" i="31"/>
  <c r="CG177" i="31"/>
  <c r="CH177" i="31"/>
  <c r="CI177" i="31"/>
  <c r="CJ177" i="31"/>
  <c r="CK177" i="31"/>
  <c r="CL177" i="31"/>
  <c r="CM177" i="31"/>
  <c r="CN177" i="31"/>
  <c r="CO177" i="31"/>
  <c r="CP177" i="31"/>
  <c r="CQ177" i="31"/>
  <c r="CR177" i="31"/>
  <c r="CS177" i="31"/>
  <c r="CT177" i="31"/>
  <c r="CU177" i="31"/>
  <c r="CV177" i="31"/>
  <c r="CW177" i="31"/>
  <c r="CX177" i="31"/>
  <c r="CY177" i="31"/>
  <c r="CZ177" i="31"/>
  <c r="DA177" i="31"/>
  <c r="DB177" i="31"/>
  <c r="DC177" i="31"/>
  <c r="C178" i="31"/>
  <c r="D178" i="31"/>
  <c r="E178" i="31"/>
  <c r="F178" i="31"/>
  <c r="G178" i="31"/>
  <c r="H178" i="31"/>
  <c r="I178" i="31"/>
  <c r="J178" i="31"/>
  <c r="K178" i="31"/>
  <c r="L178" i="31"/>
  <c r="M178" i="31"/>
  <c r="N178" i="31"/>
  <c r="O178" i="31"/>
  <c r="P178" i="31"/>
  <c r="Q178" i="31"/>
  <c r="R178" i="31"/>
  <c r="S178" i="31"/>
  <c r="T178" i="31"/>
  <c r="U178" i="31"/>
  <c r="V178" i="31"/>
  <c r="W178" i="31"/>
  <c r="X178" i="31"/>
  <c r="Y178" i="31"/>
  <c r="Z178" i="31"/>
  <c r="AA178" i="31"/>
  <c r="AB178" i="31"/>
  <c r="AC178" i="31"/>
  <c r="AD178" i="31"/>
  <c r="AE178" i="31"/>
  <c r="AF178" i="31"/>
  <c r="AG178" i="31"/>
  <c r="AH178" i="31"/>
  <c r="AI178" i="31"/>
  <c r="AJ178" i="31"/>
  <c r="AK178" i="31"/>
  <c r="AL178" i="31"/>
  <c r="AM178" i="31"/>
  <c r="AN178" i="31"/>
  <c r="AO178" i="31"/>
  <c r="AP178" i="31"/>
  <c r="AQ178" i="31"/>
  <c r="AR178" i="31"/>
  <c r="AS178" i="31"/>
  <c r="AT178" i="31"/>
  <c r="AU178" i="31"/>
  <c r="AV178" i="31"/>
  <c r="AW178" i="31"/>
  <c r="AX178" i="31"/>
  <c r="AY178" i="31"/>
  <c r="AZ178" i="31"/>
  <c r="BA178" i="31"/>
  <c r="BB178" i="31"/>
  <c r="BC178" i="31"/>
  <c r="BD178" i="31"/>
  <c r="BE178" i="31"/>
  <c r="BF178" i="31"/>
  <c r="BG178" i="31"/>
  <c r="BH178" i="31"/>
  <c r="BI178" i="31"/>
  <c r="BJ178" i="31"/>
  <c r="BK178" i="31"/>
  <c r="BL178" i="31"/>
  <c r="BM178" i="31"/>
  <c r="BN178" i="31"/>
  <c r="BO178" i="31"/>
  <c r="BP178" i="31"/>
  <c r="BQ178" i="31"/>
  <c r="BR178" i="31"/>
  <c r="BS178" i="31"/>
  <c r="BT178" i="31"/>
  <c r="BU178" i="31"/>
  <c r="BV178" i="31"/>
  <c r="BW178" i="31"/>
  <c r="BX178" i="31"/>
  <c r="BY178" i="31"/>
  <c r="BZ178" i="31"/>
  <c r="CA178" i="31"/>
  <c r="CB178" i="31"/>
  <c r="CC178" i="31"/>
  <c r="CD178" i="31"/>
  <c r="CE178" i="31"/>
  <c r="CF178" i="31"/>
  <c r="CG178" i="31"/>
  <c r="CH178" i="31"/>
  <c r="CI178" i="31"/>
  <c r="CJ178" i="31"/>
  <c r="CK178" i="31"/>
  <c r="CL178" i="31"/>
  <c r="CM178" i="31"/>
  <c r="CN178" i="31"/>
  <c r="CO178" i="31"/>
  <c r="CP178" i="31"/>
  <c r="CQ178" i="31"/>
  <c r="CR178" i="31"/>
  <c r="CS178" i="31"/>
  <c r="CT178" i="31"/>
  <c r="CU178" i="31"/>
  <c r="CV178" i="31"/>
  <c r="CW178" i="31"/>
  <c r="CX178" i="31"/>
  <c r="CY178" i="31"/>
  <c r="CZ178" i="31"/>
  <c r="DA178" i="31"/>
  <c r="DB178" i="31"/>
  <c r="DC178" i="31"/>
  <c r="C179" i="31"/>
  <c r="D179" i="31"/>
  <c r="E179" i="31"/>
  <c r="F179" i="31"/>
  <c r="G179" i="31"/>
  <c r="H179" i="31"/>
  <c r="I179" i="31"/>
  <c r="J179" i="31"/>
  <c r="K179" i="31"/>
  <c r="L179" i="31"/>
  <c r="M179" i="31"/>
  <c r="N179" i="31"/>
  <c r="O179" i="31"/>
  <c r="P179" i="31"/>
  <c r="Q179" i="31"/>
  <c r="R179" i="31"/>
  <c r="S179" i="31"/>
  <c r="T179" i="31"/>
  <c r="U179" i="31"/>
  <c r="V179" i="31"/>
  <c r="W179" i="31"/>
  <c r="X179" i="31"/>
  <c r="Y179" i="31"/>
  <c r="Z179" i="31"/>
  <c r="AA179" i="31"/>
  <c r="AB179" i="31"/>
  <c r="AC179" i="31"/>
  <c r="AD179" i="31"/>
  <c r="AE179" i="31"/>
  <c r="AF179" i="31"/>
  <c r="AG179" i="31"/>
  <c r="AH179" i="31"/>
  <c r="AI179" i="31"/>
  <c r="AJ179" i="31"/>
  <c r="AK179" i="31"/>
  <c r="AL179" i="31"/>
  <c r="AM179" i="31"/>
  <c r="AN179" i="31"/>
  <c r="AO179" i="31"/>
  <c r="AP179" i="31"/>
  <c r="AQ179" i="31"/>
  <c r="AR179" i="31"/>
  <c r="AS179" i="31"/>
  <c r="AT179" i="31"/>
  <c r="AU179" i="31"/>
  <c r="AV179" i="31"/>
  <c r="AW179" i="31"/>
  <c r="AX179" i="31"/>
  <c r="AY179" i="31"/>
  <c r="AZ179" i="31"/>
  <c r="BA179" i="31"/>
  <c r="BB179" i="31"/>
  <c r="BC179" i="31"/>
  <c r="BD179" i="31"/>
  <c r="BE179" i="31"/>
  <c r="BF179" i="31"/>
  <c r="BG179" i="31"/>
  <c r="BH179" i="31"/>
  <c r="BI179" i="31"/>
  <c r="BJ179" i="31"/>
  <c r="BK179" i="31"/>
  <c r="BL179" i="31"/>
  <c r="BM179" i="31"/>
  <c r="BN179" i="31"/>
  <c r="BO179" i="31"/>
  <c r="BP179" i="31"/>
  <c r="BQ179" i="31"/>
  <c r="BR179" i="31"/>
  <c r="BS179" i="31"/>
  <c r="BT179" i="31"/>
  <c r="BU179" i="31"/>
  <c r="BV179" i="31"/>
  <c r="BW179" i="31"/>
  <c r="BX179" i="31"/>
  <c r="BY179" i="31"/>
  <c r="BZ179" i="31"/>
  <c r="CA179" i="31"/>
  <c r="CB179" i="31"/>
  <c r="CC179" i="31"/>
  <c r="CD179" i="31"/>
  <c r="CE179" i="31"/>
  <c r="CF179" i="31"/>
  <c r="CG179" i="31"/>
  <c r="CH179" i="31"/>
  <c r="CI179" i="31"/>
  <c r="CJ179" i="31"/>
  <c r="CK179" i="31"/>
  <c r="CL179" i="31"/>
  <c r="CM179" i="31"/>
  <c r="CN179" i="31"/>
  <c r="CO179" i="31"/>
  <c r="CP179" i="31"/>
  <c r="CQ179" i="31"/>
  <c r="CR179" i="31"/>
  <c r="CS179" i="31"/>
  <c r="CT179" i="31"/>
  <c r="CU179" i="31"/>
  <c r="CV179" i="31"/>
  <c r="CW179" i="31"/>
  <c r="CX179" i="31"/>
  <c r="CY179" i="31"/>
  <c r="CZ179" i="31"/>
  <c r="DA179" i="31"/>
  <c r="DB179" i="31"/>
  <c r="DC179" i="31"/>
  <c r="C180" i="31"/>
  <c r="D180" i="31"/>
  <c r="E180" i="31"/>
  <c r="F180" i="31"/>
  <c r="G180" i="31"/>
  <c r="H180" i="31"/>
  <c r="I180" i="31"/>
  <c r="J180" i="31"/>
  <c r="K180" i="31"/>
  <c r="L180" i="31"/>
  <c r="M180" i="31"/>
  <c r="N180" i="31"/>
  <c r="O180" i="31"/>
  <c r="P180" i="31"/>
  <c r="Q180" i="31"/>
  <c r="R180" i="31"/>
  <c r="S180" i="31"/>
  <c r="T180" i="31"/>
  <c r="U180" i="31"/>
  <c r="V180" i="31"/>
  <c r="W180" i="31"/>
  <c r="X180" i="31"/>
  <c r="Y180" i="31"/>
  <c r="Z180" i="31"/>
  <c r="AA180" i="31"/>
  <c r="AB180" i="31"/>
  <c r="AC180" i="31"/>
  <c r="AD180" i="31"/>
  <c r="AE180" i="31"/>
  <c r="AF180" i="31"/>
  <c r="AG180" i="31"/>
  <c r="AH180" i="31"/>
  <c r="AI180" i="31"/>
  <c r="AJ180" i="31"/>
  <c r="AK180" i="31"/>
  <c r="AL180" i="31"/>
  <c r="AM180" i="31"/>
  <c r="AN180" i="31"/>
  <c r="AO180" i="31"/>
  <c r="AP180" i="31"/>
  <c r="AQ180" i="31"/>
  <c r="AR180" i="31"/>
  <c r="AS180" i="31"/>
  <c r="AT180" i="31"/>
  <c r="AU180" i="31"/>
  <c r="AV180" i="31"/>
  <c r="AW180" i="31"/>
  <c r="AX180" i="31"/>
  <c r="AY180" i="31"/>
  <c r="AZ180" i="31"/>
  <c r="BA180" i="31"/>
  <c r="BB180" i="31"/>
  <c r="BC180" i="31"/>
  <c r="BD180" i="31"/>
  <c r="BE180" i="31"/>
  <c r="BF180" i="31"/>
  <c r="BG180" i="31"/>
  <c r="BH180" i="31"/>
  <c r="BI180" i="31"/>
  <c r="BJ180" i="31"/>
  <c r="BK180" i="31"/>
  <c r="BL180" i="31"/>
  <c r="BM180" i="31"/>
  <c r="BN180" i="31"/>
  <c r="BO180" i="31"/>
  <c r="BP180" i="31"/>
  <c r="BQ180" i="31"/>
  <c r="BR180" i="31"/>
  <c r="BS180" i="31"/>
  <c r="BT180" i="31"/>
  <c r="BU180" i="31"/>
  <c r="BV180" i="31"/>
  <c r="BW180" i="31"/>
  <c r="BX180" i="31"/>
  <c r="BY180" i="31"/>
  <c r="BZ180" i="31"/>
  <c r="CA180" i="31"/>
  <c r="CB180" i="31"/>
  <c r="CC180" i="31"/>
  <c r="CD180" i="31"/>
  <c r="CE180" i="31"/>
  <c r="CF180" i="31"/>
  <c r="CG180" i="31"/>
  <c r="CH180" i="31"/>
  <c r="CI180" i="31"/>
  <c r="CJ180" i="31"/>
  <c r="CK180" i="31"/>
  <c r="CL180" i="31"/>
  <c r="CM180" i="31"/>
  <c r="CN180" i="31"/>
  <c r="CO180" i="31"/>
  <c r="CP180" i="31"/>
  <c r="CQ180" i="31"/>
  <c r="CR180" i="31"/>
  <c r="CS180" i="31"/>
  <c r="CT180" i="31"/>
  <c r="CU180" i="31"/>
  <c r="CV180" i="31"/>
  <c r="CW180" i="31"/>
  <c r="CX180" i="31"/>
  <c r="CY180" i="31"/>
  <c r="CZ180" i="31"/>
  <c r="DA180" i="31"/>
  <c r="DB180" i="31"/>
  <c r="DC180" i="31"/>
  <c r="C181" i="31"/>
  <c r="D181" i="31"/>
  <c r="E181" i="31"/>
  <c r="F181" i="31"/>
  <c r="G181" i="31"/>
  <c r="H181" i="31"/>
  <c r="I181" i="31"/>
  <c r="J181" i="31"/>
  <c r="K181" i="31"/>
  <c r="L181" i="31"/>
  <c r="M181" i="31"/>
  <c r="N181" i="31"/>
  <c r="O181" i="31"/>
  <c r="P181" i="31"/>
  <c r="Q181" i="31"/>
  <c r="R181" i="31"/>
  <c r="S181" i="31"/>
  <c r="T181" i="31"/>
  <c r="U181" i="31"/>
  <c r="V181" i="31"/>
  <c r="W181" i="31"/>
  <c r="X181" i="31"/>
  <c r="Y181" i="31"/>
  <c r="Z181" i="31"/>
  <c r="AA181" i="31"/>
  <c r="AB181" i="31"/>
  <c r="AC181" i="31"/>
  <c r="AD181" i="31"/>
  <c r="AE181" i="31"/>
  <c r="AF181" i="31"/>
  <c r="AG181" i="31"/>
  <c r="AH181" i="31"/>
  <c r="AI181" i="31"/>
  <c r="AJ181" i="31"/>
  <c r="AK181" i="31"/>
  <c r="AL181" i="31"/>
  <c r="AM181" i="31"/>
  <c r="AN181" i="31"/>
  <c r="AO181" i="31"/>
  <c r="AP181" i="31"/>
  <c r="AQ181" i="31"/>
  <c r="AR181" i="31"/>
  <c r="AS181" i="31"/>
  <c r="AT181" i="31"/>
  <c r="AU181" i="31"/>
  <c r="AV181" i="31"/>
  <c r="AW181" i="31"/>
  <c r="AX181" i="31"/>
  <c r="AY181" i="31"/>
  <c r="AZ181" i="31"/>
  <c r="BA181" i="31"/>
  <c r="BB181" i="31"/>
  <c r="BC181" i="31"/>
  <c r="BD181" i="31"/>
  <c r="BE181" i="31"/>
  <c r="BF181" i="31"/>
  <c r="BG181" i="31"/>
  <c r="BH181" i="31"/>
  <c r="BI181" i="31"/>
  <c r="BJ181" i="31"/>
  <c r="BK181" i="31"/>
  <c r="BL181" i="31"/>
  <c r="BM181" i="31"/>
  <c r="BN181" i="31"/>
  <c r="BO181" i="31"/>
  <c r="BP181" i="31"/>
  <c r="BQ181" i="31"/>
  <c r="BR181" i="31"/>
  <c r="BS181" i="31"/>
  <c r="BT181" i="31"/>
  <c r="BU181" i="31"/>
  <c r="BV181" i="31"/>
  <c r="BW181" i="31"/>
  <c r="BX181" i="31"/>
  <c r="BY181" i="31"/>
  <c r="BZ181" i="31"/>
  <c r="CA181" i="31"/>
  <c r="CB181" i="31"/>
  <c r="CC181" i="31"/>
  <c r="CD181" i="31"/>
  <c r="CE181" i="31"/>
  <c r="CF181" i="31"/>
  <c r="CG181" i="31"/>
  <c r="CH181" i="31"/>
  <c r="CI181" i="31"/>
  <c r="CJ181" i="31"/>
  <c r="CK181" i="31"/>
  <c r="CL181" i="31"/>
  <c r="CM181" i="31"/>
  <c r="CN181" i="31"/>
  <c r="CO181" i="31"/>
  <c r="CP181" i="31"/>
  <c r="CQ181" i="31"/>
  <c r="CR181" i="31"/>
  <c r="CS181" i="31"/>
  <c r="CT181" i="31"/>
  <c r="CU181" i="31"/>
  <c r="CV181" i="31"/>
  <c r="CW181" i="31"/>
  <c r="CX181" i="31"/>
  <c r="CY181" i="31"/>
  <c r="CZ181" i="31"/>
  <c r="DA181" i="31"/>
  <c r="DB181" i="31"/>
  <c r="DC181" i="31"/>
  <c r="C182" i="31"/>
  <c r="D182" i="31"/>
  <c r="E182" i="31"/>
  <c r="F182" i="31"/>
  <c r="G182" i="31"/>
  <c r="H182" i="31"/>
  <c r="I182" i="31"/>
  <c r="J182" i="31"/>
  <c r="K182" i="31"/>
  <c r="L182" i="31"/>
  <c r="M182" i="31"/>
  <c r="N182" i="31"/>
  <c r="O182" i="31"/>
  <c r="P182" i="31"/>
  <c r="Q182" i="31"/>
  <c r="R182" i="31"/>
  <c r="S182" i="31"/>
  <c r="T182" i="31"/>
  <c r="U182" i="31"/>
  <c r="V182" i="31"/>
  <c r="W182" i="31"/>
  <c r="X182" i="31"/>
  <c r="Y182" i="31"/>
  <c r="Z182" i="31"/>
  <c r="AA182" i="31"/>
  <c r="AB182" i="31"/>
  <c r="AC182" i="31"/>
  <c r="AD182" i="31"/>
  <c r="AE182" i="31"/>
  <c r="AF182" i="31"/>
  <c r="AG182" i="31"/>
  <c r="AH182" i="31"/>
  <c r="AI182" i="31"/>
  <c r="AJ182" i="31"/>
  <c r="AK182" i="31"/>
  <c r="AL182" i="31"/>
  <c r="AM182" i="31"/>
  <c r="AN182" i="31"/>
  <c r="AO182" i="31"/>
  <c r="AP182" i="31"/>
  <c r="AQ182" i="31"/>
  <c r="AR182" i="31"/>
  <c r="AS182" i="31"/>
  <c r="AT182" i="31"/>
  <c r="AU182" i="31"/>
  <c r="AV182" i="31"/>
  <c r="AW182" i="31"/>
  <c r="AX182" i="31"/>
  <c r="AY182" i="31"/>
  <c r="AZ182" i="31"/>
  <c r="BA182" i="31"/>
  <c r="BB182" i="31"/>
  <c r="BC182" i="31"/>
  <c r="BD182" i="31"/>
  <c r="BE182" i="31"/>
  <c r="BF182" i="31"/>
  <c r="BG182" i="31"/>
  <c r="BH182" i="31"/>
  <c r="BI182" i="31"/>
  <c r="BJ182" i="31"/>
  <c r="BK182" i="31"/>
  <c r="BL182" i="31"/>
  <c r="BM182" i="31"/>
  <c r="BN182" i="31"/>
  <c r="BO182" i="31"/>
  <c r="BP182" i="31"/>
  <c r="BQ182" i="31"/>
  <c r="BR182" i="31"/>
  <c r="BS182" i="31"/>
  <c r="BT182" i="31"/>
  <c r="BU182" i="31"/>
  <c r="BV182" i="31"/>
  <c r="BW182" i="31"/>
  <c r="BX182" i="31"/>
  <c r="BY182" i="31"/>
  <c r="BZ182" i="31"/>
  <c r="CA182" i="31"/>
  <c r="CB182" i="31"/>
  <c r="CC182" i="31"/>
  <c r="CD182" i="31"/>
  <c r="CE182" i="31"/>
  <c r="CF182" i="31"/>
  <c r="CG182" i="31"/>
  <c r="CH182" i="31"/>
  <c r="CI182" i="31"/>
  <c r="CJ182" i="31"/>
  <c r="CK182" i="31"/>
  <c r="CL182" i="31"/>
  <c r="CM182" i="31"/>
  <c r="CN182" i="31"/>
  <c r="CO182" i="31"/>
  <c r="CP182" i="31"/>
  <c r="CQ182" i="31"/>
  <c r="CR182" i="31"/>
  <c r="CS182" i="31"/>
  <c r="CT182" i="31"/>
  <c r="CU182" i="31"/>
  <c r="CV182" i="31"/>
  <c r="CW182" i="31"/>
  <c r="CX182" i="31"/>
  <c r="CY182" i="31"/>
  <c r="CZ182" i="31"/>
  <c r="DA182" i="31"/>
  <c r="DB182" i="31"/>
  <c r="DC182" i="31"/>
  <c r="C183" i="31"/>
  <c r="D183" i="31"/>
  <c r="E183" i="31"/>
  <c r="F183" i="31"/>
  <c r="G183" i="31"/>
  <c r="H183" i="31"/>
  <c r="I183" i="31"/>
  <c r="J183" i="31"/>
  <c r="K183" i="31"/>
  <c r="L183" i="31"/>
  <c r="M183" i="31"/>
  <c r="N183" i="31"/>
  <c r="O183" i="31"/>
  <c r="P183" i="31"/>
  <c r="Q183" i="31"/>
  <c r="R183" i="31"/>
  <c r="S183" i="31"/>
  <c r="T183" i="31"/>
  <c r="U183" i="31"/>
  <c r="V183" i="31"/>
  <c r="W183" i="31"/>
  <c r="X183" i="31"/>
  <c r="Y183" i="31"/>
  <c r="Z183" i="31"/>
  <c r="AA183" i="31"/>
  <c r="AB183" i="31"/>
  <c r="AC183" i="31"/>
  <c r="AD183" i="31"/>
  <c r="AE183" i="31"/>
  <c r="AF183" i="31"/>
  <c r="AG183" i="31"/>
  <c r="AH183" i="31"/>
  <c r="AI183" i="31"/>
  <c r="AJ183" i="31"/>
  <c r="AK183" i="31"/>
  <c r="AL183" i="31"/>
  <c r="AM183" i="31"/>
  <c r="AN183" i="31"/>
  <c r="AO183" i="31"/>
  <c r="AP183" i="31"/>
  <c r="AQ183" i="31"/>
  <c r="AR183" i="31"/>
  <c r="AS183" i="31"/>
  <c r="AT183" i="31"/>
  <c r="AU183" i="31"/>
  <c r="AV183" i="31"/>
  <c r="AW183" i="31"/>
  <c r="AX183" i="31"/>
  <c r="AY183" i="31"/>
  <c r="AZ183" i="31"/>
  <c r="BA183" i="31"/>
  <c r="BB183" i="31"/>
  <c r="BC183" i="31"/>
  <c r="BD183" i="31"/>
  <c r="BE183" i="31"/>
  <c r="BF183" i="31"/>
  <c r="BG183" i="31"/>
  <c r="BH183" i="31"/>
  <c r="BI183" i="31"/>
  <c r="BJ183" i="31"/>
  <c r="BK183" i="31"/>
  <c r="BL183" i="31"/>
  <c r="BM183" i="31"/>
  <c r="BN183" i="31"/>
  <c r="BO183" i="31"/>
  <c r="BP183" i="31"/>
  <c r="BQ183" i="31"/>
  <c r="BR183" i="31"/>
  <c r="BS183" i="31"/>
  <c r="BT183" i="31"/>
  <c r="BU183" i="31"/>
  <c r="BV183" i="31"/>
  <c r="BW183" i="31"/>
  <c r="BX183" i="31"/>
  <c r="BY183" i="31"/>
  <c r="BZ183" i="31"/>
  <c r="CA183" i="31"/>
  <c r="CB183" i="31"/>
  <c r="CC183" i="31"/>
  <c r="CD183" i="31"/>
  <c r="CE183" i="31"/>
  <c r="CF183" i="31"/>
  <c r="CG183" i="31"/>
  <c r="CH183" i="31"/>
  <c r="CI183" i="31"/>
  <c r="CJ183" i="31"/>
  <c r="CK183" i="31"/>
  <c r="CL183" i="31"/>
  <c r="CM183" i="31"/>
  <c r="CN183" i="31"/>
  <c r="CO183" i="31"/>
  <c r="CP183" i="31"/>
  <c r="CQ183" i="31"/>
  <c r="CR183" i="31"/>
  <c r="CS183" i="31"/>
  <c r="CT183" i="31"/>
  <c r="CU183" i="31"/>
  <c r="CV183" i="31"/>
  <c r="CW183" i="31"/>
  <c r="CX183" i="31"/>
  <c r="CY183" i="31"/>
  <c r="CZ183" i="31"/>
  <c r="DA183" i="31"/>
  <c r="DB183" i="31"/>
  <c r="DC183" i="31"/>
  <c r="C184" i="31"/>
  <c r="D184" i="31"/>
  <c r="E184" i="31"/>
  <c r="F184" i="31"/>
  <c r="G184" i="31"/>
  <c r="H184" i="31"/>
  <c r="I184" i="31"/>
  <c r="J184" i="31"/>
  <c r="K184" i="31"/>
  <c r="L184" i="31"/>
  <c r="M184" i="31"/>
  <c r="N184" i="31"/>
  <c r="O184" i="31"/>
  <c r="P184" i="31"/>
  <c r="Q184" i="31"/>
  <c r="R184" i="31"/>
  <c r="S184" i="31"/>
  <c r="T184" i="31"/>
  <c r="U184" i="31"/>
  <c r="V184" i="31"/>
  <c r="W184" i="31"/>
  <c r="X184" i="31"/>
  <c r="Y184" i="31"/>
  <c r="Z184" i="31"/>
  <c r="AA184" i="31"/>
  <c r="AB184" i="31"/>
  <c r="AC184" i="31"/>
  <c r="AD184" i="31"/>
  <c r="AE184" i="31"/>
  <c r="AF184" i="31"/>
  <c r="AG184" i="31"/>
  <c r="AH184" i="31"/>
  <c r="AI184" i="31"/>
  <c r="AJ184" i="31"/>
  <c r="AK184" i="31"/>
  <c r="AL184" i="31"/>
  <c r="AM184" i="31"/>
  <c r="AN184" i="31"/>
  <c r="AO184" i="31"/>
  <c r="AP184" i="31"/>
  <c r="AQ184" i="31"/>
  <c r="AR184" i="31"/>
  <c r="AS184" i="31"/>
  <c r="AT184" i="31"/>
  <c r="AU184" i="31"/>
  <c r="AV184" i="31"/>
  <c r="AW184" i="31"/>
  <c r="AX184" i="31"/>
  <c r="AY184" i="31"/>
  <c r="AZ184" i="31"/>
  <c r="BA184" i="31"/>
  <c r="BB184" i="31"/>
  <c r="BC184" i="31"/>
  <c r="BD184" i="31"/>
  <c r="BE184" i="31"/>
  <c r="BF184" i="31"/>
  <c r="BG184" i="31"/>
  <c r="BH184" i="31"/>
  <c r="BI184" i="31"/>
  <c r="BJ184" i="31"/>
  <c r="BK184" i="31"/>
  <c r="BL184" i="31"/>
  <c r="BM184" i="31"/>
  <c r="BN184" i="31"/>
  <c r="BO184" i="31"/>
  <c r="BP184" i="31"/>
  <c r="BQ184" i="31"/>
  <c r="BR184" i="31"/>
  <c r="BS184" i="31"/>
  <c r="BT184" i="31"/>
  <c r="BU184" i="31"/>
  <c r="BV184" i="31"/>
  <c r="BW184" i="31"/>
  <c r="BX184" i="31"/>
  <c r="BY184" i="31"/>
  <c r="BZ184" i="31"/>
  <c r="CA184" i="31"/>
  <c r="CB184" i="31"/>
  <c r="CC184" i="31"/>
  <c r="CD184" i="31"/>
  <c r="CE184" i="31"/>
  <c r="CF184" i="31"/>
  <c r="CG184" i="31"/>
  <c r="CH184" i="31"/>
  <c r="CI184" i="31"/>
  <c r="CJ184" i="31"/>
  <c r="CK184" i="31"/>
  <c r="CL184" i="31"/>
  <c r="CM184" i="31"/>
  <c r="CN184" i="31"/>
  <c r="CO184" i="31"/>
  <c r="CP184" i="31"/>
  <c r="CQ184" i="31"/>
  <c r="CR184" i="31"/>
  <c r="CS184" i="31"/>
  <c r="CT184" i="31"/>
  <c r="CU184" i="31"/>
  <c r="CV184" i="31"/>
  <c r="CW184" i="31"/>
  <c r="CX184" i="31"/>
  <c r="CY184" i="31"/>
  <c r="CZ184" i="31"/>
  <c r="DA184" i="31"/>
  <c r="DB184" i="31"/>
  <c r="DC184" i="31"/>
  <c r="C185" i="31"/>
  <c r="D185" i="31"/>
  <c r="E185" i="31"/>
  <c r="F185" i="31"/>
  <c r="G185" i="31"/>
  <c r="H185" i="31"/>
  <c r="I185" i="31"/>
  <c r="J185" i="31"/>
  <c r="K185" i="31"/>
  <c r="L185" i="31"/>
  <c r="M185" i="31"/>
  <c r="N185" i="31"/>
  <c r="O185" i="31"/>
  <c r="P185" i="31"/>
  <c r="Q185" i="31"/>
  <c r="R185" i="31"/>
  <c r="S185" i="31"/>
  <c r="T185" i="31"/>
  <c r="U185" i="31"/>
  <c r="V185" i="31"/>
  <c r="W185" i="31"/>
  <c r="X185" i="31"/>
  <c r="Y185" i="31"/>
  <c r="Z185" i="31"/>
  <c r="AA185" i="31"/>
  <c r="AB185" i="31"/>
  <c r="AC185" i="31"/>
  <c r="AD185" i="31"/>
  <c r="AE185" i="31"/>
  <c r="AF185" i="31"/>
  <c r="AG185" i="31"/>
  <c r="AH185" i="31"/>
  <c r="AI185" i="31"/>
  <c r="AJ185" i="31"/>
  <c r="AK185" i="31"/>
  <c r="AL185" i="31"/>
  <c r="AM185" i="31"/>
  <c r="AN185" i="31"/>
  <c r="AO185" i="31"/>
  <c r="AP185" i="31"/>
  <c r="AQ185" i="31"/>
  <c r="AR185" i="31"/>
  <c r="AS185" i="31"/>
  <c r="AT185" i="31"/>
  <c r="AU185" i="31"/>
  <c r="AV185" i="31"/>
  <c r="AW185" i="31"/>
  <c r="AX185" i="31"/>
  <c r="AY185" i="31"/>
  <c r="AZ185" i="31"/>
  <c r="BA185" i="31"/>
  <c r="BB185" i="31"/>
  <c r="BC185" i="31"/>
  <c r="BD185" i="31"/>
  <c r="BE185" i="31"/>
  <c r="BF185" i="31"/>
  <c r="BG185" i="31"/>
  <c r="BH185" i="31"/>
  <c r="BI185" i="31"/>
  <c r="BJ185" i="31"/>
  <c r="BK185" i="31"/>
  <c r="BL185" i="31"/>
  <c r="BM185" i="31"/>
  <c r="BN185" i="31"/>
  <c r="BO185" i="31"/>
  <c r="BP185" i="31"/>
  <c r="BQ185" i="31"/>
  <c r="BR185" i="31"/>
  <c r="BS185" i="31"/>
  <c r="BT185" i="31"/>
  <c r="BU185" i="31"/>
  <c r="BV185" i="31"/>
  <c r="BW185" i="31"/>
  <c r="BX185" i="31"/>
  <c r="BY185" i="31"/>
  <c r="BZ185" i="31"/>
  <c r="CA185" i="31"/>
  <c r="CB185" i="31"/>
  <c r="CC185" i="31"/>
  <c r="CD185" i="31"/>
  <c r="CE185" i="31"/>
  <c r="CF185" i="31"/>
  <c r="CG185" i="31"/>
  <c r="CH185" i="31"/>
  <c r="CI185" i="31"/>
  <c r="CJ185" i="31"/>
  <c r="CK185" i="31"/>
  <c r="CL185" i="31"/>
  <c r="CM185" i="31"/>
  <c r="CN185" i="31"/>
  <c r="CO185" i="31"/>
  <c r="CP185" i="31"/>
  <c r="CQ185" i="31"/>
  <c r="CR185" i="31"/>
  <c r="CS185" i="31"/>
  <c r="CT185" i="31"/>
  <c r="CU185" i="31"/>
  <c r="CV185" i="31"/>
  <c r="CW185" i="31"/>
  <c r="CX185" i="31"/>
  <c r="CY185" i="31"/>
  <c r="CZ185" i="31"/>
  <c r="DA185" i="31"/>
  <c r="DB185" i="31"/>
  <c r="DC185" i="31"/>
  <c r="C186" i="31"/>
  <c r="D186" i="31"/>
  <c r="E186" i="31"/>
  <c r="F186" i="31"/>
  <c r="G186" i="31"/>
  <c r="H186" i="31"/>
  <c r="I186" i="31"/>
  <c r="J186" i="31"/>
  <c r="K186" i="31"/>
  <c r="L186" i="31"/>
  <c r="M186" i="31"/>
  <c r="N186" i="31"/>
  <c r="O186" i="31"/>
  <c r="P186" i="31"/>
  <c r="Q186" i="31"/>
  <c r="R186" i="31"/>
  <c r="S186" i="31"/>
  <c r="T186" i="31"/>
  <c r="U186" i="31"/>
  <c r="V186" i="31"/>
  <c r="W186" i="31"/>
  <c r="X186" i="31"/>
  <c r="Y186" i="31"/>
  <c r="Z186" i="31"/>
  <c r="AA186" i="31"/>
  <c r="AB186" i="31"/>
  <c r="AC186" i="31"/>
  <c r="AD186" i="31"/>
  <c r="AE186" i="31"/>
  <c r="AF186" i="31"/>
  <c r="AG186" i="31"/>
  <c r="AH186" i="31"/>
  <c r="AI186" i="31"/>
  <c r="AJ186" i="31"/>
  <c r="AK186" i="31"/>
  <c r="AL186" i="31"/>
  <c r="AM186" i="31"/>
  <c r="AN186" i="31"/>
  <c r="AO186" i="31"/>
  <c r="AP186" i="31"/>
  <c r="AQ186" i="31"/>
  <c r="AR186" i="31"/>
  <c r="AS186" i="31"/>
  <c r="AT186" i="31"/>
  <c r="AU186" i="31"/>
  <c r="AV186" i="31"/>
  <c r="AW186" i="31"/>
  <c r="AX186" i="31"/>
  <c r="AY186" i="31"/>
  <c r="AZ186" i="31"/>
  <c r="BA186" i="31"/>
  <c r="BB186" i="31"/>
  <c r="BC186" i="31"/>
  <c r="BD186" i="31"/>
  <c r="BE186" i="31"/>
  <c r="BF186" i="31"/>
  <c r="BG186" i="31"/>
  <c r="BH186" i="31"/>
  <c r="BI186" i="31"/>
  <c r="BJ186" i="31"/>
  <c r="BK186" i="31"/>
  <c r="BL186" i="31"/>
  <c r="BM186" i="31"/>
  <c r="BN186" i="31"/>
  <c r="BO186" i="31"/>
  <c r="BP186" i="31"/>
  <c r="BQ186" i="31"/>
  <c r="BR186" i="31"/>
  <c r="BS186" i="31"/>
  <c r="BT186" i="31"/>
  <c r="BU186" i="31"/>
  <c r="BV186" i="31"/>
  <c r="BW186" i="31"/>
  <c r="BX186" i="31"/>
  <c r="BY186" i="31"/>
  <c r="BZ186" i="31"/>
  <c r="CA186" i="31"/>
  <c r="CB186" i="31"/>
  <c r="CC186" i="31"/>
  <c r="CD186" i="31"/>
  <c r="CE186" i="31"/>
  <c r="CF186" i="31"/>
  <c r="CG186" i="31"/>
  <c r="CH186" i="31"/>
  <c r="CI186" i="31"/>
  <c r="CJ186" i="31"/>
  <c r="CK186" i="31"/>
  <c r="CL186" i="31"/>
  <c r="CM186" i="31"/>
  <c r="CN186" i="31"/>
  <c r="CO186" i="31"/>
  <c r="CP186" i="31"/>
  <c r="CQ186" i="31"/>
  <c r="CR186" i="31"/>
  <c r="CS186" i="31"/>
  <c r="CT186" i="31"/>
  <c r="CU186" i="31"/>
  <c r="CV186" i="31"/>
  <c r="CW186" i="31"/>
  <c r="CX186" i="31"/>
  <c r="CY186" i="31"/>
  <c r="CZ186" i="31"/>
  <c r="DA186" i="31"/>
  <c r="DB186" i="31"/>
  <c r="DC186" i="31"/>
  <c r="C187" i="31"/>
  <c r="D187" i="31"/>
  <c r="E187" i="31"/>
  <c r="F187" i="31"/>
  <c r="G187" i="31"/>
  <c r="H187" i="31"/>
  <c r="I187" i="31"/>
  <c r="J187" i="31"/>
  <c r="K187" i="31"/>
  <c r="L187" i="31"/>
  <c r="M187" i="31"/>
  <c r="N187" i="31"/>
  <c r="O187" i="31"/>
  <c r="P187" i="31"/>
  <c r="Q187" i="31"/>
  <c r="R187" i="31"/>
  <c r="S187" i="31"/>
  <c r="T187" i="31"/>
  <c r="U187" i="31"/>
  <c r="V187" i="31"/>
  <c r="W187" i="31"/>
  <c r="X187" i="31"/>
  <c r="Y187" i="31"/>
  <c r="Z187" i="31"/>
  <c r="AA187" i="31"/>
  <c r="AB187" i="31"/>
  <c r="AC187" i="31"/>
  <c r="AD187" i="31"/>
  <c r="AE187" i="31"/>
  <c r="AF187" i="31"/>
  <c r="AG187" i="31"/>
  <c r="AH187" i="31"/>
  <c r="AI187" i="31"/>
  <c r="AJ187" i="31"/>
  <c r="AK187" i="31"/>
  <c r="AL187" i="31"/>
  <c r="AM187" i="31"/>
  <c r="AN187" i="31"/>
  <c r="AO187" i="31"/>
  <c r="AP187" i="31"/>
  <c r="AQ187" i="31"/>
  <c r="AR187" i="31"/>
  <c r="AS187" i="31"/>
  <c r="AT187" i="31"/>
  <c r="AU187" i="31"/>
  <c r="AV187" i="31"/>
  <c r="AW187" i="31"/>
  <c r="AX187" i="31"/>
  <c r="AY187" i="31"/>
  <c r="AZ187" i="31"/>
  <c r="BA187" i="31"/>
  <c r="BB187" i="31"/>
  <c r="BC187" i="31"/>
  <c r="BD187" i="31"/>
  <c r="BE187" i="31"/>
  <c r="BF187" i="31"/>
  <c r="BG187" i="31"/>
  <c r="BH187" i="31"/>
  <c r="BI187" i="31"/>
  <c r="BJ187" i="31"/>
  <c r="BK187" i="31"/>
  <c r="BL187" i="31"/>
  <c r="BM187" i="31"/>
  <c r="BN187" i="31"/>
  <c r="BO187" i="31"/>
  <c r="BP187" i="31"/>
  <c r="BQ187" i="31"/>
  <c r="BR187" i="31"/>
  <c r="BS187" i="31"/>
  <c r="BT187" i="31"/>
  <c r="BU187" i="31"/>
  <c r="BV187" i="31"/>
  <c r="BW187" i="31"/>
  <c r="BX187" i="31"/>
  <c r="BY187" i="31"/>
  <c r="BZ187" i="31"/>
  <c r="CA187" i="31"/>
  <c r="CB187" i="31"/>
  <c r="CC187" i="31"/>
  <c r="CD187" i="31"/>
  <c r="CE187" i="31"/>
  <c r="CF187" i="31"/>
  <c r="CG187" i="31"/>
  <c r="CH187" i="31"/>
  <c r="CI187" i="31"/>
  <c r="CJ187" i="31"/>
  <c r="CK187" i="31"/>
  <c r="CL187" i="31"/>
  <c r="CM187" i="31"/>
  <c r="CN187" i="31"/>
  <c r="CO187" i="31"/>
  <c r="CP187" i="31"/>
  <c r="CQ187" i="31"/>
  <c r="CR187" i="31"/>
  <c r="CS187" i="31"/>
  <c r="CT187" i="31"/>
  <c r="CU187" i="31"/>
  <c r="CV187" i="31"/>
  <c r="CW187" i="31"/>
  <c r="CX187" i="31"/>
  <c r="CY187" i="31"/>
  <c r="CZ187" i="31"/>
  <c r="DA187" i="31"/>
  <c r="DB187" i="31"/>
  <c r="DC187" i="31"/>
  <c r="C188" i="31"/>
  <c r="D188" i="31"/>
  <c r="E188" i="31"/>
  <c r="F188" i="31"/>
  <c r="G188" i="31"/>
  <c r="H188" i="31"/>
  <c r="I188" i="31"/>
  <c r="J188" i="31"/>
  <c r="K188" i="31"/>
  <c r="L188" i="31"/>
  <c r="M188" i="31"/>
  <c r="N188" i="31"/>
  <c r="O188" i="31"/>
  <c r="P188" i="31"/>
  <c r="Q188" i="31"/>
  <c r="R188" i="31"/>
  <c r="S188" i="31"/>
  <c r="T188" i="31"/>
  <c r="U188" i="31"/>
  <c r="V188" i="31"/>
  <c r="W188" i="31"/>
  <c r="X188" i="31"/>
  <c r="Y188" i="31"/>
  <c r="Z188" i="31"/>
  <c r="AA188" i="31"/>
  <c r="AB188" i="31"/>
  <c r="AC188" i="31"/>
  <c r="AD188" i="31"/>
  <c r="AE188" i="31"/>
  <c r="AF188" i="31"/>
  <c r="AG188" i="31"/>
  <c r="AH188" i="31"/>
  <c r="AI188" i="31"/>
  <c r="AJ188" i="31"/>
  <c r="AK188" i="31"/>
  <c r="AL188" i="31"/>
  <c r="AM188" i="31"/>
  <c r="AN188" i="31"/>
  <c r="AO188" i="31"/>
  <c r="AP188" i="31"/>
  <c r="AQ188" i="31"/>
  <c r="AR188" i="31"/>
  <c r="AS188" i="31"/>
  <c r="AT188" i="31"/>
  <c r="AU188" i="31"/>
  <c r="AV188" i="31"/>
  <c r="AW188" i="31"/>
  <c r="AX188" i="31"/>
  <c r="AY188" i="31"/>
  <c r="AZ188" i="31"/>
  <c r="BA188" i="31"/>
  <c r="BB188" i="31"/>
  <c r="BC188" i="31"/>
  <c r="BD188" i="31"/>
  <c r="BE188" i="31"/>
  <c r="BF188" i="31"/>
  <c r="BG188" i="31"/>
  <c r="BH188" i="31"/>
  <c r="BI188" i="31"/>
  <c r="BJ188" i="31"/>
  <c r="BK188" i="31"/>
  <c r="BL188" i="31"/>
  <c r="BM188" i="31"/>
  <c r="BN188" i="31"/>
  <c r="BO188" i="31"/>
  <c r="BP188" i="31"/>
  <c r="BQ188" i="31"/>
  <c r="BR188" i="31"/>
  <c r="BS188" i="31"/>
  <c r="BT188" i="31"/>
  <c r="BU188" i="31"/>
  <c r="BV188" i="31"/>
  <c r="BW188" i="31"/>
  <c r="BX188" i="31"/>
  <c r="BY188" i="31"/>
  <c r="BZ188" i="31"/>
  <c r="CA188" i="31"/>
  <c r="CB188" i="31"/>
  <c r="CC188" i="31"/>
  <c r="CD188" i="31"/>
  <c r="CE188" i="31"/>
  <c r="CF188" i="31"/>
  <c r="CG188" i="31"/>
  <c r="CH188" i="31"/>
  <c r="CI188" i="31"/>
  <c r="CJ188" i="31"/>
  <c r="CK188" i="31"/>
  <c r="CL188" i="31"/>
  <c r="CM188" i="31"/>
  <c r="CN188" i="31"/>
  <c r="CO188" i="31"/>
  <c r="CP188" i="31"/>
  <c r="CQ188" i="31"/>
  <c r="CR188" i="31"/>
  <c r="CS188" i="31"/>
  <c r="CT188" i="31"/>
  <c r="CU188" i="31"/>
  <c r="CV188" i="31"/>
  <c r="CW188" i="31"/>
  <c r="CX188" i="31"/>
  <c r="CY188" i="31"/>
  <c r="CZ188" i="31"/>
  <c r="DA188" i="31"/>
  <c r="DB188" i="31"/>
  <c r="DC188" i="31"/>
  <c r="C189" i="31"/>
  <c r="D189" i="31"/>
  <c r="E189" i="31"/>
  <c r="F189" i="31"/>
  <c r="G189" i="31"/>
  <c r="H189" i="31"/>
  <c r="I189" i="31"/>
  <c r="J189" i="31"/>
  <c r="K189" i="31"/>
  <c r="L189" i="31"/>
  <c r="M189" i="31"/>
  <c r="N189" i="31"/>
  <c r="O189" i="31"/>
  <c r="P189" i="31"/>
  <c r="Q189" i="31"/>
  <c r="R189" i="31"/>
  <c r="S189" i="31"/>
  <c r="T189" i="31"/>
  <c r="U189" i="31"/>
  <c r="V189" i="31"/>
  <c r="W189" i="31"/>
  <c r="X189" i="31"/>
  <c r="Y189" i="31"/>
  <c r="Z189" i="31"/>
  <c r="AA189" i="31"/>
  <c r="AB189" i="31"/>
  <c r="AC189" i="31"/>
  <c r="AD189" i="31"/>
  <c r="AE189" i="31"/>
  <c r="AF189" i="31"/>
  <c r="AG189" i="31"/>
  <c r="AH189" i="31"/>
  <c r="AI189" i="31"/>
  <c r="AJ189" i="31"/>
  <c r="AK189" i="31"/>
  <c r="AL189" i="31"/>
  <c r="AM189" i="31"/>
  <c r="AN189" i="31"/>
  <c r="AO189" i="31"/>
  <c r="AP189" i="31"/>
  <c r="AQ189" i="31"/>
  <c r="AR189" i="31"/>
  <c r="AS189" i="31"/>
  <c r="AT189" i="31"/>
  <c r="AU189" i="31"/>
  <c r="AV189" i="31"/>
  <c r="AW189" i="31"/>
  <c r="AX189" i="31"/>
  <c r="AY189" i="31"/>
  <c r="AZ189" i="31"/>
  <c r="BA189" i="31"/>
  <c r="BB189" i="31"/>
  <c r="BC189" i="31"/>
  <c r="BD189" i="31"/>
  <c r="BE189" i="31"/>
  <c r="BF189" i="31"/>
  <c r="BG189" i="31"/>
  <c r="BH189" i="31"/>
  <c r="BI189" i="31"/>
  <c r="BJ189" i="31"/>
  <c r="BK189" i="31"/>
  <c r="BL189" i="31"/>
  <c r="BM189" i="31"/>
  <c r="BN189" i="31"/>
  <c r="BO189" i="31"/>
  <c r="BP189" i="31"/>
  <c r="BQ189" i="31"/>
  <c r="BR189" i="31"/>
  <c r="BS189" i="31"/>
  <c r="BT189" i="31"/>
  <c r="BU189" i="31"/>
  <c r="BV189" i="31"/>
  <c r="BW189" i="31"/>
  <c r="BX189" i="31"/>
  <c r="BY189" i="31"/>
  <c r="BZ189" i="31"/>
  <c r="CA189" i="31"/>
  <c r="CB189" i="31"/>
  <c r="CC189" i="31"/>
  <c r="CD189" i="31"/>
  <c r="CE189" i="31"/>
  <c r="CF189" i="31"/>
  <c r="CG189" i="31"/>
  <c r="CH189" i="31"/>
  <c r="CI189" i="31"/>
  <c r="CJ189" i="31"/>
  <c r="CK189" i="31"/>
  <c r="CL189" i="31"/>
  <c r="CM189" i="31"/>
  <c r="CN189" i="31"/>
  <c r="CO189" i="31"/>
  <c r="CP189" i="31"/>
  <c r="CQ189" i="31"/>
  <c r="CR189" i="31"/>
  <c r="CS189" i="31"/>
  <c r="CT189" i="31"/>
  <c r="CU189" i="31"/>
  <c r="CV189" i="31"/>
  <c r="CW189" i="31"/>
  <c r="CX189" i="31"/>
  <c r="CY189" i="31"/>
  <c r="CZ189" i="31"/>
  <c r="DA189" i="31"/>
  <c r="DB189" i="31"/>
  <c r="DC189" i="31"/>
  <c r="C190" i="31"/>
  <c r="D190" i="31"/>
  <c r="E190" i="31"/>
  <c r="F190" i="31"/>
  <c r="G190" i="31"/>
  <c r="H190" i="31"/>
  <c r="I190" i="31"/>
  <c r="J190" i="31"/>
  <c r="K190" i="31"/>
  <c r="L190" i="31"/>
  <c r="M190" i="31"/>
  <c r="N190" i="31"/>
  <c r="O190" i="31"/>
  <c r="P190" i="31"/>
  <c r="Q190" i="31"/>
  <c r="R190" i="31"/>
  <c r="S190" i="31"/>
  <c r="T190" i="31"/>
  <c r="U190" i="31"/>
  <c r="V190" i="31"/>
  <c r="W190" i="31"/>
  <c r="X190" i="31"/>
  <c r="Y190" i="31"/>
  <c r="Z190" i="31"/>
  <c r="AA190" i="31"/>
  <c r="AB190" i="31"/>
  <c r="AC190" i="31"/>
  <c r="AD190" i="31"/>
  <c r="AE190" i="31"/>
  <c r="AF190" i="31"/>
  <c r="AG190" i="31"/>
  <c r="AH190" i="31"/>
  <c r="AI190" i="31"/>
  <c r="AJ190" i="31"/>
  <c r="AK190" i="31"/>
  <c r="AL190" i="31"/>
  <c r="AM190" i="31"/>
  <c r="AN190" i="31"/>
  <c r="AO190" i="31"/>
  <c r="AP190" i="31"/>
  <c r="AQ190" i="31"/>
  <c r="AR190" i="31"/>
  <c r="AS190" i="31"/>
  <c r="AT190" i="31"/>
  <c r="AU190" i="31"/>
  <c r="AV190" i="31"/>
  <c r="AW190" i="31"/>
  <c r="AX190" i="31"/>
  <c r="AY190" i="31"/>
  <c r="AZ190" i="31"/>
  <c r="BA190" i="31"/>
  <c r="BB190" i="31"/>
  <c r="BC190" i="31"/>
  <c r="BD190" i="31"/>
  <c r="BE190" i="31"/>
  <c r="BF190" i="31"/>
  <c r="BG190" i="31"/>
  <c r="BH190" i="31"/>
  <c r="BI190" i="31"/>
  <c r="BJ190" i="31"/>
  <c r="BK190" i="31"/>
  <c r="BL190" i="31"/>
  <c r="BM190" i="31"/>
  <c r="BN190" i="31"/>
  <c r="BO190" i="31"/>
  <c r="BP190" i="31"/>
  <c r="BQ190" i="31"/>
  <c r="BR190" i="31"/>
  <c r="BS190" i="31"/>
  <c r="BT190" i="31"/>
  <c r="BU190" i="31"/>
  <c r="BV190" i="31"/>
  <c r="BW190" i="31"/>
  <c r="BX190" i="31"/>
  <c r="BY190" i="31"/>
  <c r="BZ190" i="31"/>
  <c r="CA190" i="31"/>
  <c r="CB190" i="31"/>
  <c r="CC190" i="31"/>
  <c r="CD190" i="31"/>
  <c r="CE190" i="31"/>
  <c r="CF190" i="31"/>
  <c r="CG190" i="31"/>
  <c r="CH190" i="31"/>
  <c r="CI190" i="31"/>
  <c r="CJ190" i="31"/>
  <c r="CK190" i="31"/>
  <c r="CL190" i="31"/>
  <c r="CM190" i="31"/>
  <c r="CN190" i="31"/>
  <c r="CO190" i="31"/>
  <c r="CP190" i="31"/>
  <c r="CQ190" i="31"/>
  <c r="CR190" i="31"/>
  <c r="CS190" i="31"/>
  <c r="CT190" i="31"/>
  <c r="CU190" i="31"/>
  <c r="CV190" i="31"/>
  <c r="CW190" i="31"/>
  <c r="CX190" i="31"/>
  <c r="CY190" i="31"/>
  <c r="CZ190" i="31"/>
  <c r="DA190" i="31"/>
  <c r="DB190" i="31"/>
  <c r="DC190" i="31"/>
  <c r="C191" i="31"/>
  <c r="D191" i="31"/>
  <c r="E191" i="31"/>
  <c r="F191" i="31"/>
  <c r="G191" i="31"/>
  <c r="H191" i="31"/>
  <c r="I191" i="31"/>
  <c r="J191" i="31"/>
  <c r="K191" i="31"/>
  <c r="L191" i="31"/>
  <c r="M191" i="31"/>
  <c r="N191" i="31"/>
  <c r="O191" i="31"/>
  <c r="P191" i="31"/>
  <c r="Q191" i="31"/>
  <c r="R191" i="31"/>
  <c r="S191" i="31"/>
  <c r="T191" i="31"/>
  <c r="U191" i="31"/>
  <c r="V191" i="31"/>
  <c r="W191" i="31"/>
  <c r="X191" i="31"/>
  <c r="Y191" i="31"/>
  <c r="Z191" i="31"/>
  <c r="AA191" i="31"/>
  <c r="AB191" i="31"/>
  <c r="AC191" i="31"/>
  <c r="AD191" i="31"/>
  <c r="AE191" i="31"/>
  <c r="AF191" i="31"/>
  <c r="AG191" i="31"/>
  <c r="AH191" i="31"/>
  <c r="AI191" i="31"/>
  <c r="AJ191" i="31"/>
  <c r="AK191" i="31"/>
  <c r="AL191" i="31"/>
  <c r="AM191" i="31"/>
  <c r="AN191" i="31"/>
  <c r="AO191" i="31"/>
  <c r="AP191" i="31"/>
  <c r="AQ191" i="31"/>
  <c r="AR191" i="31"/>
  <c r="AS191" i="31"/>
  <c r="AT191" i="31"/>
  <c r="AU191" i="31"/>
  <c r="AV191" i="31"/>
  <c r="AW191" i="31"/>
  <c r="AX191" i="31"/>
  <c r="AY191" i="31"/>
  <c r="AZ191" i="31"/>
  <c r="BA191" i="31"/>
  <c r="BB191" i="31"/>
  <c r="BC191" i="31"/>
  <c r="BD191" i="31"/>
  <c r="BE191" i="31"/>
  <c r="BF191" i="31"/>
  <c r="BG191" i="31"/>
  <c r="BH191" i="31"/>
  <c r="BI191" i="31"/>
  <c r="BJ191" i="31"/>
  <c r="BK191" i="31"/>
  <c r="BL191" i="31"/>
  <c r="BM191" i="31"/>
  <c r="BN191" i="31"/>
  <c r="BO191" i="31"/>
  <c r="BP191" i="31"/>
  <c r="BQ191" i="31"/>
  <c r="BR191" i="31"/>
  <c r="BS191" i="31"/>
  <c r="BT191" i="31"/>
  <c r="BU191" i="31"/>
  <c r="BV191" i="31"/>
  <c r="BW191" i="31"/>
  <c r="BX191" i="31"/>
  <c r="BY191" i="31"/>
  <c r="BZ191" i="31"/>
  <c r="CA191" i="31"/>
  <c r="CB191" i="31"/>
  <c r="CC191" i="31"/>
  <c r="CD191" i="31"/>
  <c r="CE191" i="31"/>
  <c r="CF191" i="31"/>
  <c r="CG191" i="31"/>
  <c r="CH191" i="31"/>
  <c r="CI191" i="31"/>
  <c r="CJ191" i="31"/>
  <c r="CK191" i="31"/>
  <c r="CL191" i="31"/>
  <c r="CM191" i="31"/>
  <c r="CN191" i="31"/>
  <c r="CO191" i="31"/>
  <c r="CP191" i="31"/>
  <c r="CQ191" i="31"/>
  <c r="CR191" i="31"/>
  <c r="CS191" i="31"/>
  <c r="CT191" i="31"/>
  <c r="CU191" i="31"/>
  <c r="CV191" i="31"/>
  <c r="CW191" i="31"/>
  <c r="CX191" i="31"/>
  <c r="CY191" i="31"/>
  <c r="CZ191" i="31"/>
  <c r="DA191" i="31"/>
  <c r="DB191" i="31"/>
  <c r="DC191" i="31"/>
  <c r="C192" i="31"/>
  <c r="D192" i="31"/>
  <c r="E192" i="31"/>
  <c r="F192" i="31"/>
  <c r="G192" i="31"/>
  <c r="H192" i="31"/>
  <c r="I192" i="31"/>
  <c r="J192" i="31"/>
  <c r="K192" i="31"/>
  <c r="L192" i="31"/>
  <c r="M192" i="31"/>
  <c r="N192" i="31"/>
  <c r="O192" i="31"/>
  <c r="P192" i="31"/>
  <c r="Q192" i="31"/>
  <c r="R192" i="31"/>
  <c r="S192" i="31"/>
  <c r="T192" i="31"/>
  <c r="U192" i="31"/>
  <c r="V192" i="31"/>
  <c r="W192" i="31"/>
  <c r="X192" i="31"/>
  <c r="Y192" i="31"/>
  <c r="Z192" i="31"/>
  <c r="AA192" i="31"/>
  <c r="AB192" i="31"/>
  <c r="AC192" i="31"/>
  <c r="AD192" i="31"/>
  <c r="AE192" i="31"/>
  <c r="AF192" i="31"/>
  <c r="AG192" i="31"/>
  <c r="AH192" i="31"/>
  <c r="AI192" i="31"/>
  <c r="AJ192" i="31"/>
  <c r="AK192" i="31"/>
  <c r="AL192" i="31"/>
  <c r="AM192" i="31"/>
  <c r="AN192" i="31"/>
  <c r="AO192" i="31"/>
  <c r="AP192" i="31"/>
  <c r="AQ192" i="31"/>
  <c r="AR192" i="31"/>
  <c r="AS192" i="31"/>
  <c r="AT192" i="31"/>
  <c r="AU192" i="31"/>
  <c r="AV192" i="31"/>
  <c r="AW192" i="31"/>
  <c r="AX192" i="31"/>
  <c r="AY192" i="31"/>
  <c r="AZ192" i="31"/>
  <c r="BA192" i="31"/>
  <c r="BB192" i="31"/>
  <c r="BC192" i="31"/>
  <c r="BD192" i="31"/>
  <c r="BE192" i="31"/>
  <c r="BF192" i="31"/>
  <c r="BG192" i="31"/>
  <c r="BH192" i="31"/>
  <c r="BI192" i="31"/>
  <c r="BJ192" i="31"/>
  <c r="BK192" i="31"/>
  <c r="BL192" i="31"/>
  <c r="BM192" i="31"/>
  <c r="BN192" i="31"/>
  <c r="BO192" i="31"/>
  <c r="BP192" i="31"/>
  <c r="BQ192" i="31"/>
  <c r="BR192" i="31"/>
  <c r="BS192" i="31"/>
  <c r="BT192" i="31"/>
  <c r="BU192" i="31"/>
  <c r="BV192" i="31"/>
  <c r="BW192" i="31"/>
  <c r="BX192" i="31"/>
  <c r="BY192" i="31"/>
  <c r="BZ192" i="31"/>
  <c r="CA192" i="31"/>
  <c r="CB192" i="31"/>
  <c r="CC192" i="31"/>
  <c r="CD192" i="31"/>
  <c r="CE192" i="31"/>
  <c r="CF192" i="31"/>
  <c r="CG192" i="31"/>
  <c r="CH192" i="31"/>
  <c r="CI192" i="31"/>
  <c r="CJ192" i="31"/>
  <c r="CK192" i="31"/>
  <c r="CL192" i="31"/>
  <c r="CM192" i="31"/>
  <c r="CN192" i="31"/>
  <c r="CO192" i="31"/>
  <c r="CP192" i="31"/>
  <c r="CQ192" i="31"/>
  <c r="CR192" i="31"/>
  <c r="CS192" i="31"/>
  <c r="CT192" i="31"/>
  <c r="CU192" i="31"/>
  <c r="CV192" i="31"/>
  <c r="CW192" i="31"/>
  <c r="CX192" i="31"/>
  <c r="CY192" i="31"/>
  <c r="CZ192" i="31"/>
  <c r="DA192" i="31"/>
  <c r="DB192" i="31"/>
  <c r="DC192" i="31"/>
  <c r="C193" i="31"/>
  <c r="D193" i="31"/>
  <c r="E193" i="31"/>
  <c r="F193" i="31"/>
  <c r="G193" i="31"/>
  <c r="H193" i="31"/>
  <c r="I193" i="31"/>
  <c r="J193" i="31"/>
  <c r="K193" i="31"/>
  <c r="L193" i="31"/>
  <c r="M193" i="31"/>
  <c r="N193" i="31"/>
  <c r="O193" i="31"/>
  <c r="P193" i="31"/>
  <c r="Q193" i="31"/>
  <c r="R193" i="31"/>
  <c r="S193" i="31"/>
  <c r="T193" i="31"/>
  <c r="U193" i="31"/>
  <c r="V193" i="31"/>
  <c r="W193" i="31"/>
  <c r="X193" i="31"/>
  <c r="Y193" i="31"/>
  <c r="Z193" i="31"/>
  <c r="AA193" i="31"/>
  <c r="AB193" i="31"/>
  <c r="AC193" i="31"/>
  <c r="AD193" i="31"/>
  <c r="AE193" i="31"/>
  <c r="AF193" i="31"/>
  <c r="AG193" i="31"/>
  <c r="AH193" i="31"/>
  <c r="AI193" i="31"/>
  <c r="AJ193" i="31"/>
  <c r="AK193" i="31"/>
  <c r="AL193" i="31"/>
  <c r="AM193" i="31"/>
  <c r="AN193" i="31"/>
  <c r="AO193" i="31"/>
  <c r="AP193" i="31"/>
  <c r="AQ193" i="31"/>
  <c r="AR193" i="31"/>
  <c r="AS193" i="31"/>
  <c r="AT193" i="31"/>
  <c r="AU193" i="31"/>
  <c r="AV193" i="31"/>
  <c r="AW193" i="31"/>
  <c r="AX193" i="31"/>
  <c r="AY193" i="31"/>
  <c r="AZ193" i="31"/>
  <c r="BA193" i="31"/>
  <c r="BB193" i="31"/>
  <c r="BC193" i="31"/>
  <c r="BD193" i="31"/>
  <c r="BE193" i="31"/>
  <c r="BF193" i="31"/>
  <c r="BG193" i="31"/>
  <c r="BH193" i="31"/>
  <c r="BI193" i="31"/>
  <c r="BJ193" i="31"/>
  <c r="BK193" i="31"/>
  <c r="BL193" i="31"/>
  <c r="BM193" i="31"/>
  <c r="BN193" i="31"/>
  <c r="BO193" i="31"/>
  <c r="BP193" i="31"/>
  <c r="BQ193" i="31"/>
  <c r="BR193" i="31"/>
  <c r="BS193" i="31"/>
  <c r="BT193" i="31"/>
  <c r="BU193" i="31"/>
  <c r="BV193" i="31"/>
  <c r="BW193" i="31"/>
  <c r="BX193" i="31"/>
  <c r="BY193" i="31"/>
  <c r="BZ193" i="31"/>
  <c r="CA193" i="31"/>
  <c r="CB193" i="31"/>
  <c r="CC193" i="31"/>
  <c r="CD193" i="31"/>
  <c r="CE193" i="31"/>
  <c r="CF193" i="31"/>
  <c r="CG193" i="31"/>
  <c r="CH193" i="31"/>
  <c r="CI193" i="31"/>
  <c r="CJ193" i="31"/>
  <c r="CK193" i="31"/>
  <c r="CL193" i="31"/>
  <c r="CM193" i="31"/>
  <c r="CN193" i="31"/>
  <c r="CO193" i="31"/>
  <c r="CP193" i="31"/>
  <c r="CQ193" i="31"/>
  <c r="CR193" i="31"/>
  <c r="CS193" i="31"/>
  <c r="CT193" i="31"/>
  <c r="CU193" i="31"/>
  <c r="CV193" i="31"/>
  <c r="CW193" i="31"/>
  <c r="CX193" i="31"/>
  <c r="CY193" i="31"/>
  <c r="CZ193" i="31"/>
  <c r="DA193" i="31"/>
  <c r="DB193" i="31"/>
  <c r="DC193" i="31"/>
  <c r="C194" i="31"/>
  <c r="D194" i="31"/>
  <c r="E194" i="31"/>
  <c r="F194" i="31"/>
  <c r="G194" i="31"/>
  <c r="H194" i="31"/>
  <c r="I194" i="31"/>
  <c r="J194" i="31"/>
  <c r="K194" i="31"/>
  <c r="L194" i="31"/>
  <c r="M194" i="31"/>
  <c r="N194" i="31"/>
  <c r="O194" i="31"/>
  <c r="P194" i="31"/>
  <c r="Q194" i="31"/>
  <c r="R194" i="31"/>
  <c r="S194" i="31"/>
  <c r="T194" i="31"/>
  <c r="U194" i="31"/>
  <c r="V194" i="31"/>
  <c r="W194" i="31"/>
  <c r="X194" i="31"/>
  <c r="Y194" i="31"/>
  <c r="Z194" i="31"/>
  <c r="AA194" i="31"/>
  <c r="AB194" i="31"/>
  <c r="AC194" i="31"/>
  <c r="AD194" i="31"/>
  <c r="AE194" i="31"/>
  <c r="AF194" i="31"/>
  <c r="AG194" i="31"/>
  <c r="AH194" i="31"/>
  <c r="AI194" i="31"/>
  <c r="AJ194" i="31"/>
  <c r="AK194" i="31"/>
  <c r="AL194" i="31"/>
  <c r="AM194" i="31"/>
  <c r="AN194" i="31"/>
  <c r="AO194" i="31"/>
  <c r="AP194" i="31"/>
  <c r="AQ194" i="31"/>
  <c r="AR194" i="31"/>
  <c r="AS194" i="31"/>
  <c r="AT194" i="31"/>
  <c r="AU194" i="31"/>
  <c r="AV194" i="31"/>
  <c r="AW194" i="31"/>
  <c r="AX194" i="31"/>
  <c r="AY194" i="31"/>
  <c r="AZ194" i="31"/>
  <c r="BA194" i="31"/>
  <c r="BB194" i="31"/>
  <c r="BC194" i="31"/>
  <c r="BD194" i="31"/>
  <c r="BE194" i="31"/>
  <c r="BF194" i="31"/>
  <c r="BG194" i="31"/>
  <c r="BH194" i="31"/>
  <c r="BI194" i="31"/>
  <c r="BJ194" i="31"/>
  <c r="BK194" i="31"/>
  <c r="BL194" i="31"/>
  <c r="BM194" i="31"/>
  <c r="BN194" i="31"/>
  <c r="BO194" i="31"/>
  <c r="BP194" i="31"/>
  <c r="BQ194" i="31"/>
  <c r="BR194" i="31"/>
  <c r="BS194" i="31"/>
  <c r="BT194" i="31"/>
  <c r="BU194" i="31"/>
  <c r="BV194" i="31"/>
  <c r="BW194" i="31"/>
  <c r="BX194" i="31"/>
  <c r="BY194" i="31"/>
  <c r="BZ194" i="31"/>
  <c r="CA194" i="31"/>
  <c r="CB194" i="31"/>
  <c r="CC194" i="31"/>
  <c r="CD194" i="31"/>
  <c r="CE194" i="31"/>
  <c r="CF194" i="31"/>
  <c r="CG194" i="31"/>
  <c r="CH194" i="31"/>
  <c r="CI194" i="31"/>
  <c r="CJ194" i="31"/>
  <c r="CK194" i="31"/>
  <c r="CL194" i="31"/>
  <c r="CM194" i="31"/>
  <c r="CN194" i="31"/>
  <c r="CO194" i="31"/>
  <c r="CP194" i="31"/>
  <c r="CQ194" i="31"/>
  <c r="CR194" i="31"/>
  <c r="CS194" i="31"/>
  <c r="CT194" i="31"/>
  <c r="CU194" i="31"/>
  <c r="CV194" i="31"/>
  <c r="CW194" i="31"/>
  <c r="CX194" i="31"/>
  <c r="CY194" i="31"/>
  <c r="CZ194" i="31"/>
  <c r="DA194" i="31"/>
  <c r="DB194" i="31"/>
  <c r="DC194" i="31"/>
  <c r="C195" i="31"/>
  <c r="D195" i="31"/>
  <c r="E195" i="31"/>
  <c r="F195" i="31"/>
  <c r="G195" i="31"/>
  <c r="H195" i="31"/>
  <c r="I195" i="31"/>
  <c r="J195" i="31"/>
  <c r="K195" i="31"/>
  <c r="L195" i="31"/>
  <c r="M195" i="31"/>
  <c r="N195" i="31"/>
  <c r="O195" i="31"/>
  <c r="P195" i="31"/>
  <c r="Q195" i="31"/>
  <c r="R195" i="31"/>
  <c r="S195" i="31"/>
  <c r="T195" i="31"/>
  <c r="U195" i="31"/>
  <c r="V195" i="31"/>
  <c r="W195" i="31"/>
  <c r="X195" i="31"/>
  <c r="Y195" i="31"/>
  <c r="Z195" i="31"/>
  <c r="AA195" i="31"/>
  <c r="AB195" i="31"/>
  <c r="AC195" i="31"/>
  <c r="AD195" i="31"/>
  <c r="AE195" i="31"/>
  <c r="AF195" i="31"/>
  <c r="AG195" i="31"/>
  <c r="AH195" i="31"/>
  <c r="AI195" i="31"/>
  <c r="AJ195" i="31"/>
  <c r="AK195" i="31"/>
  <c r="AL195" i="31"/>
  <c r="AM195" i="31"/>
  <c r="AN195" i="31"/>
  <c r="AO195" i="31"/>
  <c r="AP195" i="31"/>
  <c r="AQ195" i="31"/>
  <c r="AR195" i="31"/>
  <c r="AS195" i="31"/>
  <c r="AT195" i="31"/>
  <c r="AU195" i="31"/>
  <c r="AV195" i="31"/>
  <c r="AW195" i="31"/>
  <c r="AX195" i="31"/>
  <c r="AY195" i="31"/>
  <c r="AZ195" i="31"/>
  <c r="BA195" i="31"/>
  <c r="BB195" i="31"/>
  <c r="BC195" i="31"/>
  <c r="BD195" i="31"/>
  <c r="BE195" i="31"/>
  <c r="BF195" i="31"/>
  <c r="BG195" i="31"/>
  <c r="BH195" i="31"/>
  <c r="BI195" i="31"/>
  <c r="BJ195" i="31"/>
  <c r="BK195" i="31"/>
  <c r="BL195" i="31"/>
  <c r="BM195" i="31"/>
  <c r="BN195" i="31"/>
  <c r="BO195" i="31"/>
  <c r="BP195" i="31"/>
  <c r="BQ195" i="31"/>
  <c r="BR195" i="31"/>
  <c r="BS195" i="31"/>
  <c r="BT195" i="31"/>
  <c r="BU195" i="31"/>
  <c r="BV195" i="31"/>
  <c r="BW195" i="31"/>
  <c r="BX195" i="31"/>
  <c r="BY195" i="31"/>
  <c r="BZ195" i="31"/>
  <c r="CA195" i="31"/>
  <c r="CB195" i="31"/>
  <c r="CC195" i="31"/>
  <c r="CD195" i="31"/>
  <c r="CE195" i="31"/>
  <c r="CF195" i="31"/>
  <c r="CG195" i="31"/>
  <c r="CH195" i="31"/>
  <c r="CI195" i="31"/>
  <c r="CJ195" i="31"/>
  <c r="CK195" i="31"/>
  <c r="CL195" i="31"/>
  <c r="CM195" i="31"/>
  <c r="CN195" i="31"/>
  <c r="CO195" i="31"/>
  <c r="CP195" i="31"/>
  <c r="CQ195" i="31"/>
  <c r="CR195" i="31"/>
  <c r="CS195" i="31"/>
  <c r="CT195" i="31"/>
  <c r="CU195" i="31"/>
  <c r="CV195" i="31"/>
  <c r="CW195" i="31"/>
  <c r="CX195" i="31"/>
  <c r="CY195" i="31"/>
  <c r="CZ195" i="31"/>
  <c r="DA195" i="31"/>
  <c r="DB195" i="31"/>
  <c r="DC195" i="31"/>
  <c r="C196" i="31"/>
  <c r="D196" i="31"/>
  <c r="E196" i="31"/>
  <c r="F196" i="31"/>
  <c r="G196" i="31"/>
  <c r="H196" i="31"/>
  <c r="I196" i="31"/>
  <c r="J196" i="31"/>
  <c r="K196" i="31"/>
  <c r="L196" i="31"/>
  <c r="M196" i="31"/>
  <c r="N196" i="31"/>
  <c r="O196" i="31"/>
  <c r="P196" i="31"/>
  <c r="Q196" i="31"/>
  <c r="R196" i="31"/>
  <c r="S196" i="31"/>
  <c r="T196" i="31"/>
  <c r="U196" i="31"/>
  <c r="V196" i="31"/>
  <c r="W196" i="31"/>
  <c r="X196" i="31"/>
  <c r="Y196" i="31"/>
  <c r="Z196" i="31"/>
  <c r="AA196" i="31"/>
  <c r="AB196" i="31"/>
  <c r="AC196" i="31"/>
  <c r="AD196" i="31"/>
  <c r="AE196" i="31"/>
  <c r="AF196" i="31"/>
  <c r="AG196" i="31"/>
  <c r="AH196" i="31"/>
  <c r="AI196" i="31"/>
  <c r="AJ196" i="31"/>
  <c r="AK196" i="31"/>
  <c r="AL196" i="31"/>
  <c r="AM196" i="31"/>
  <c r="AN196" i="31"/>
  <c r="AO196" i="31"/>
  <c r="AP196" i="31"/>
  <c r="AQ196" i="31"/>
  <c r="AR196" i="31"/>
  <c r="AS196" i="31"/>
  <c r="AT196" i="31"/>
  <c r="AU196" i="31"/>
  <c r="AV196" i="31"/>
  <c r="AW196" i="31"/>
  <c r="AX196" i="31"/>
  <c r="AY196" i="31"/>
  <c r="AZ196" i="31"/>
  <c r="BA196" i="31"/>
  <c r="BB196" i="31"/>
  <c r="BC196" i="31"/>
  <c r="BD196" i="31"/>
  <c r="BE196" i="31"/>
  <c r="BF196" i="31"/>
  <c r="BG196" i="31"/>
  <c r="BH196" i="31"/>
  <c r="BI196" i="31"/>
  <c r="BJ196" i="31"/>
  <c r="BK196" i="31"/>
  <c r="BL196" i="31"/>
  <c r="BM196" i="31"/>
  <c r="BN196" i="31"/>
  <c r="BO196" i="31"/>
  <c r="BP196" i="31"/>
  <c r="BQ196" i="31"/>
  <c r="BR196" i="31"/>
  <c r="BS196" i="31"/>
  <c r="BT196" i="31"/>
  <c r="BU196" i="31"/>
  <c r="BV196" i="31"/>
  <c r="BW196" i="31"/>
  <c r="BX196" i="31"/>
  <c r="BY196" i="31"/>
  <c r="BZ196" i="31"/>
  <c r="CA196" i="31"/>
  <c r="CB196" i="31"/>
  <c r="CC196" i="31"/>
  <c r="CD196" i="31"/>
  <c r="CE196" i="31"/>
  <c r="CF196" i="31"/>
  <c r="CG196" i="31"/>
  <c r="CH196" i="31"/>
  <c r="CI196" i="31"/>
  <c r="CJ196" i="31"/>
  <c r="CK196" i="31"/>
  <c r="CL196" i="31"/>
  <c r="CM196" i="31"/>
  <c r="CN196" i="31"/>
  <c r="CO196" i="31"/>
  <c r="CP196" i="31"/>
  <c r="CQ196" i="31"/>
  <c r="CR196" i="31"/>
  <c r="CS196" i="31"/>
  <c r="CT196" i="31"/>
  <c r="CU196" i="31"/>
  <c r="CV196" i="31"/>
  <c r="CW196" i="31"/>
  <c r="CX196" i="31"/>
  <c r="CY196" i="31"/>
  <c r="CZ196" i="31"/>
  <c r="DA196" i="31"/>
  <c r="DB196" i="31"/>
  <c r="DC196" i="31"/>
  <c r="C197" i="31"/>
  <c r="D197" i="31"/>
  <c r="E197" i="31"/>
  <c r="F197" i="31"/>
  <c r="G197" i="31"/>
  <c r="H197" i="31"/>
  <c r="I197" i="31"/>
  <c r="J197" i="31"/>
  <c r="K197" i="31"/>
  <c r="L197" i="31"/>
  <c r="M197" i="31"/>
  <c r="N197" i="31"/>
  <c r="O197" i="31"/>
  <c r="P197" i="31"/>
  <c r="Q197" i="31"/>
  <c r="R197" i="31"/>
  <c r="S197" i="31"/>
  <c r="T197" i="31"/>
  <c r="U197" i="31"/>
  <c r="V197" i="31"/>
  <c r="W197" i="31"/>
  <c r="X197" i="31"/>
  <c r="Y197" i="31"/>
  <c r="Z197" i="31"/>
  <c r="AA197" i="31"/>
  <c r="AB197" i="31"/>
  <c r="AC197" i="31"/>
  <c r="AD197" i="31"/>
  <c r="AE197" i="31"/>
  <c r="AF197" i="31"/>
  <c r="AG197" i="31"/>
  <c r="AH197" i="31"/>
  <c r="AI197" i="31"/>
  <c r="AJ197" i="31"/>
  <c r="AK197" i="31"/>
  <c r="AL197" i="31"/>
  <c r="AM197" i="31"/>
  <c r="AN197" i="31"/>
  <c r="AO197" i="31"/>
  <c r="AP197" i="31"/>
  <c r="AQ197" i="31"/>
  <c r="AR197" i="31"/>
  <c r="AS197" i="31"/>
  <c r="AT197" i="31"/>
  <c r="AU197" i="31"/>
  <c r="AV197" i="31"/>
  <c r="AW197" i="31"/>
  <c r="AX197" i="31"/>
  <c r="AY197" i="31"/>
  <c r="AZ197" i="31"/>
  <c r="BA197" i="31"/>
  <c r="BB197" i="31"/>
  <c r="BC197" i="31"/>
  <c r="BD197" i="31"/>
  <c r="BE197" i="31"/>
  <c r="BF197" i="31"/>
  <c r="BG197" i="31"/>
  <c r="BH197" i="31"/>
  <c r="BI197" i="31"/>
  <c r="BJ197" i="31"/>
  <c r="BK197" i="31"/>
  <c r="BL197" i="31"/>
  <c r="BM197" i="31"/>
  <c r="BN197" i="31"/>
  <c r="BO197" i="31"/>
  <c r="BP197" i="31"/>
  <c r="BQ197" i="31"/>
  <c r="BR197" i="31"/>
  <c r="BS197" i="31"/>
  <c r="BT197" i="31"/>
  <c r="BU197" i="31"/>
  <c r="BV197" i="31"/>
  <c r="BW197" i="31"/>
  <c r="BX197" i="31"/>
  <c r="BY197" i="31"/>
  <c r="BZ197" i="31"/>
  <c r="CA197" i="31"/>
  <c r="CB197" i="31"/>
  <c r="CC197" i="31"/>
  <c r="CD197" i="31"/>
  <c r="CE197" i="31"/>
  <c r="CF197" i="31"/>
  <c r="CG197" i="31"/>
  <c r="CH197" i="31"/>
  <c r="CI197" i="31"/>
  <c r="CJ197" i="31"/>
  <c r="CK197" i="31"/>
  <c r="CL197" i="31"/>
  <c r="CM197" i="31"/>
  <c r="CN197" i="31"/>
  <c r="CO197" i="31"/>
  <c r="CP197" i="31"/>
  <c r="CQ197" i="31"/>
  <c r="CR197" i="31"/>
  <c r="CS197" i="31"/>
  <c r="CT197" i="31"/>
  <c r="CU197" i="31"/>
  <c r="CV197" i="31"/>
  <c r="CW197" i="31"/>
  <c r="CX197" i="31"/>
  <c r="CY197" i="31"/>
  <c r="CZ197" i="31"/>
  <c r="DA197" i="31"/>
  <c r="DB197" i="31"/>
  <c r="DC197" i="31"/>
  <c r="C198" i="31"/>
  <c r="D198" i="31"/>
  <c r="E198" i="31"/>
  <c r="F198" i="31"/>
  <c r="G198" i="31"/>
  <c r="H198" i="31"/>
  <c r="I198" i="31"/>
  <c r="J198" i="31"/>
  <c r="K198" i="31"/>
  <c r="L198" i="31"/>
  <c r="M198" i="31"/>
  <c r="N198" i="31"/>
  <c r="O198" i="31"/>
  <c r="P198" i="31"/>
  <c r="Q198" i="31"/>
  <c r="R198" i="31"/>
  <c r="S198" i="31"/>
  <c r="T198" i="31"/>
  <c r="U198" i="31"/>
  <c r="V198" i="31"/>
  <c r="W198" i="31"/>
  <c r="X198" i="31"/>
  <c r="Y198" i="31"/>
  <c r="Z198" i="31"/>
  <c r="AA198" i="31"/>
  <c r="AB198" i="31"/>
  <c r="AC198" i="31"/>
  <c r="AD198" i="31"/>
  <c r="AE198" i="31"/>
  <c r="AF198" i="31"/>
  <c r="AG198" i="31"/>
  <c r="AH198" i="31"/>
  <c r="AI198" i="31"/>
  <c r="AJ198" i="31"/>
  <c r="AK198" i="31"/>
  <c r="AL198" i="31"/>
  <c r="AM198" i="31"/>
  <c r="AN198" i="31"/>
  <c r="AO198" i="31"/>
  <c r="AP198" i="31"/>
  <c r="AQ198" i="31"/>
  <c r="AR198" i="31"/>
  <c r="AS198" i="31"/>
  <c r="AT198" i="31"/>
  <c r="AU198" i="31"/>
  <c r="AV198" i="31"/>
  <c r="AW198" i="31"/>
  <c r="AX198" i="31"/>
  <c r="AY198" i="31"/>
  <c r="AZ198" i="31"/>
  <c r="BA198" i="31"/>
  <c r="BB198" i="31"/>
  <c r="BC198" i="31"/>
  <c r="BD198" i="31"/>
  <c r="BE198" i="31"/>
  <c r="BF198" i="31"/>
  <c r="BG198" i="31"/>
  <c r="BH198" i="31"/>
  <c r="BI198" i="31"/>
  <c r="BJ198" i="31"/>
  <c r="BK198" i="31"/>
  <c r="BL198" i="31"/>
  <c r="BM198" i="31"/>
  <c r="BN198" i="31"/>
  <c r="BO198" i="31"/>
  <c r="BP198" i="31"/>
  <c r="BQ198" i="31"/>
  <c r="BR198" i="31"/>
  <c r="BS198" i="31"/>
  <c r="BT198" i="31"/>
  <c r="BU198" i="31"/>
  <c r="BV198" i="31"/>
  <c r="BW198" i="31"/>
  <c r="BX198" i="31"/>
  <c r="BY198" i="31"/>
  <c r="BZ198" i="31"/>
  <c r="CA198" i="31"/>
  <c r="CB198" i="31"/>
  <c r="CC198" i="31"/>
  <c r="CD198" i="31"/>
  <c r="CE198" i="31"/>
  <c r="CF198" i="31"/>
  <c r="CG198" i="31"/>
  <c r="CH198" i="31"/>
  <c r="CI198" i="31"/>
  <c r="CJ198" i="31"/>
  <c r="CK198" i="31"/>
  <c r="CL198" i="31"/>
  <c r="CM198" i="31"/>
  <c r="CN198" i="31"/>
  <c r="CO198" i="31"/>
  <c r="CP198" i="31"/>
  <c r="CQ198" i="31"/>
  <c r="CR198" i="31"/>
  <c r="CS198" i="31"/>
  <c r="CT198" i="31"/>
  <c r="CU198" i="31"/>
  <c r="CV198" i="31"/>
  <c r="CW198" i="31"/>
  <c r="CX198" i="31"/>
  <c r="CY198" i="31"/>
  <c r="CZ198" i="31"/>
  <c r="DA198" i="31"/>
  <c r="DB198" i="31"/>
  <c r="DC198" i="31"/>
  <c r="C199" i="31"/>
  <c r="D199" i="31"/>
  <c r="E199" i="31"/>
  <c r="F199" i="31"/>
  <c r="G199" i="31"/>
  <c r="H199" i="31"/>
  <c r="I199" i="31"/>
  <c r="J199" i="31"/>
  <c r="K199" i="31"/>
  <c r="L199" i="31"/>
  <c r="M199" i="31"/>
  <c r="N199" i="31"/>
  <c r="O199" i="31"/>
  <c r="P199" i="31"/>
  <c r="Q199" i="31"/>
  <c r="R199" i="31"/>
  <c r="S199" i="31"/>
  <c r="T199" i="31"/>
  <c r="U199" i="31"/>
  <c r="V199" i="31"/>
  <c r="W199" i="31"/>
  <c r="X199" i="31"/>
  <c r="Y199" i="31"/>
  <c r="Z199" i="31"/>
  <c r="AA199" i="31"/>
  <c r="AB199" i="31"/>
  <c r="AC199" i="31"/>
  <c r="AD199" i="31"/>
  <c r="AE199" i="31"/>
  <c r="AF199" i="31"/>
  <c r="AG199" i="31"/>
  <c r="AH199" i="31"/>
  <c r="AI199" i="31"/>
  <c r="AJ199" i="31"/>
  <c r="AK199" i="31"/>
  <c r="AL199" i="31"/>
  <c r="AM199" i="31"/>
  <c r="AN199" i="31"/>
  <c r="AO199" i="31"/>
  <c r="AP199" i="31"/>
  <c r="AQ199" i="31"/>
  <c r="AR199" i="31"/>
  <c r="AS199" i="31"/>
  <c r="AT199" i="31"/>
  <c r="AU199" i="31"/>
  <c r="AV199" i="31"/>
  <c r="AW199" i="31"/>
  <c r="AX199" i="31"/>
  <c r="AY199" i="31"/>
  <c r="AZ199" i="31"/>
  <c r="BA199" i="31"/>
  <c r="BB199" i="31"/>
  <c r="BC199" i="31"/>
  <c r="BD199" i="31"/>
  <c r="BE199" i="31"/>
  <c r="BF199" i="31"/>
  <c r="BG199" i="31"/>
  <c r="BH199" i="31"/>
  <c r="BI199" i="31"/>
  <c r="BJ199" i="31"/>
  <c r="BK199" i="31"/>
  <c r="BL199" i="31"/>
  <c r="BM199" i="31"/>
  <c r="BN199" i="31"/>
  <c r="BO199" i="31"/>
  <c r="BP199" i="31"/>
  <c r="BQ199" i="31"/>
  <c r="BR199" i="31"/>
  <c r="BS199" i="31"/>
  <c r="BT199" i="31"/>
  <c r="BU199" i="31"/>
  <c r="BV199" i="31"/>
  <c r="BW199" i="31"/>
  <c r="BX199" i="31"/>
  <c r="BY199" i="31"/>
  <c r="BZ199" i="31"/>
  <c r="CA199" i="31"/>
  <c r="CB199" i="31"/>
  <c r="CC199" i="31"/>
  <c r="CD199" i="31"/>
  <c r="CE199" i="31"/>
  <c r="CF199" i="31"/>
  <c r="CG199" i="31"/>
  <c r="CH199" i="31"/>
  <c r="CI199" i="31"/>
  <c r="CJ199" i="31"/>
  <c r="CK199" i="31"/>
  <c r="CL199" i="31"/>
  <c r="CM199" i="31"/>
  <c r="CN199" i="31"/>
  <c r="CO199" i="31"/>
  <c r="CP199" i="31"/>
  <c r="CQ199" i="31"/>
  <c r="CR199" i="31"/>
  <c r="CS199" i="31"/>
  <c r="CT199" i="31"/>
  <c r="CU199" i="31"/>
  <c r="CV199" i="31"/>
  <c r="CW199" i="31"/>
  <c r="CX199" i="31"/>
  <c r="CY199" i="31"/>
  <c r="CZ199" i="31"/>
  <c r="DA199" i="31"/>
  <c r="DB199" i="31"/>
  <c r="DC199" i="31"/>
  <c r="C200" i="31"/>
  <c r="D200" i="31"/>
  <c r="E200" i="31"/>
  <c r="F200" i="31"/>
  <c r="G200" i="31"/>
  <c r="H200" i="31"/>
  <c r="I200" i="31"/>
  <c r="J200" i="31"/>
  <c r="K200" i="31"/>
  <c r="L200" i="31"/>
  <c r="M200" i="31"/>
  <c r="N200" i="31"/>
  <c r="O200" i="31"/>
  <c r="P200" i="31"/>
  <c r="Q200" i="31"/>
  <c r="R200" i="31"/>
  <c r="S200" i="31"/>
  <c r="T200" i="31"/>
  <c r="U200" i="31"/>
  <c r="V200" i="31"/>
  <c r="W200" i="31"/>
  <c r="X200" i="31"/>
  <c r="Y200" i="31"/>
  <c r="Z200" i="31"/>
  <c r="AA200" i="31"/>
  <c r="AB200" i="31"/>
  <c r="AC200" i="31"/>
  <c r="AD200" i="31"/>
  <c r="AE200" i="31"/>
  <c r="AF200" i="31"/>
  <c r="AG200" i="31"/>
  <c r="AH200" i="31"/>
  <c r="AI200" i="31"/>
  <c r="AJ200" i="31"/>
  <c r="AK200" i="31"/>
  <c r="AL200" i="31"/>
  <c r="AM200" i="31"/>
  <c r="AN200" i="31"/>
  <c r="AO200" i="31"/>
  <c r="AP200" i="31"/>
  <c r="AQ200" i="31"/>
  <c r="AR200" i="31"/>
  <c r="AS200" i="31"/>
  <c r="AT200" i="31"/>
  <c r="AU200" i="31"/>
  <c r="AV200" i="31"/>
  <c r="AW200" i="31"/>
  <c r="AX200" i="31"/>
  <c r="AY200" i="31"/>
  <c r="AZ200" i="31"/>
  <c r="BA200" i="31"/>
  <c r="BB200" i="31"/>
  <c r="BC200" i="31"/>
  <c r="BD200" i="31"/>
  <c r="BE200" i="31"/>
  <c r="BF200" i="31"/>
  <c r="BG200" i="31"/>
  <c r="BH200" i="31"/>
  <c r="BI200" i="31"/>
  <c r="BJ200" i="31"/>
  <c r="BK200" i="31"/>
  <c r="BL200" i="31"/>
  <c r="BM200" i="31"/>
  <c r="BN200" i="31"/>
  <c r="BO200" i="31"/>
  <c r="BP200" i="31"/>
  <c r="BQ200" i="31"/>
  <c r="BR200" i="31"/>
  <c r="BS200" i="31"/>
  <c r="BT200" i="31"/>
  <c r="BU200" i="31"/>
  <c r="BV200" i="31"/>
  <c r="BW200" i="31"/>
  <c r="BX200" i="31"/>
  <c r="BY200" i="31"/>
  <c r="BZ200" i="31"/>
  <c r="CA200" i="31"/>
  <c r="CB200" i="31"/>
  <c r="CC200" i="31"/>
  <c r="CD200" i="31"/>
  <c r="CE200" i="31"/>
  <c r="CF200" i="31"/>
  <c r="CG200" i="31"/>
  <c r="CH200" i="31"/>
  <c r="CI200" i="31"/>
  <c r="CJ200" i="31"/>
  <c r="CK200" i="31"/>
  <c r="CL200" i="31"/>
  <c r="CM200" i="31"/>
  <c r="CN200" i="31"/>
  <c r="CO200" i="31"/>
  <c r="CP200" i="31"/>
  <c r="CQ200" i="31"/>
  <c r="CR200" i="31"/>
  <c r="CS200" i="31"/>
  <c r="CT200" i="31"/>
  <c r="CU200" i="31"/>
  <c r="CV200" i="31"/>
  <c r="CW200" i="31"/>
  <c r="CX200" i="31"/>
  <c r="CY200" i="31"/>
  <c r="CZ200" i="31"/>
  <c r="DA200" i="31"/>
  <c r="DB200" i="31"/>
  <c r="DC200" i="31"/>
  <c r="C201" i="31"/>
  <c r="D201" i="31"/>
  <c r="E201" i="31"/>
  <c r="F201" i="31"/>
  <c r="G201" i="31"/>
  <c r="H201" i="31"/>
  <c r="I201" i="31"/>
  <c r="J201" i="31"/>
  <c r="K201" i="31"/>
  <c r="L201" i="31"/>
  <c r="M201" i="31"/>
  <c r="N201" i="31"/>
  <c r="O201" i="31"/>
  <c r="P201" i="31"/>
  <c r="Q201" i="31"/>
  <c r="R201" i="31"/>
  <c r="S201" i="31"/>
  <c r="T201" i="31"/>
  <c r="U201" i="31"/>
  <c r="V201" i="31"/>
  <c r="W201" i="31"/>
  <c r="X201" i="31"/>
  <c r="Y201" i="31"/>
  <c r="Z201" i="31"/>
  <c r="AA201" i="31"/>
  <c r="AB201" i="31"/>
  <c r="AC201" i="31"/>
  <c r="AD201" i="31"/>
  <c r="AE201" i="31"/>
  <c r="AF201" i="31"/>
  <c r="AG201" i="31"/>
  <c r="AH201" i="31"/>
  <c r="AI201" i="31"/>
  <c r="AJ201" i="31"/>
  <c r="AK201" i="31"/>
  <c r="AL201" i="31"/>
  <c r="AM201" i="31"/>
  <c r="AN201" i="31"/>
  <c r="AO201" i="31"/>
  <c r="AP201" i="31"/>
  <c r="AQ201" i="31"/>
  <c r="AR201" i="31"/>
  <c r="AS201" i="31"/>
  <c r="AT201" i="31"/>
  <c r="AU201" i="31"/>
  <c r="AV201" i="31"/>
  <c r="AW201" i="31"/>
  <c r="AX201" i="31"/>
  <c r="AY201" i="31"/>
  <c r="AZ201" i="31"/>
  <c r="BA201" i="31"/>
  <c r="BB201" i="31"/>
  <c r="BC201" i="31"/>
  <c r="BD201" i="31"/>
  <c r="BE201" i="31"/>
  <c r="BF201" i="31"/>
  <c r="BG201" i="31"/>
  <c r="BH201" i="31"/>
  <c r="BI201" i="31"/>
  <c r="BJ201" i="31"/>
  <c r="BK201" i="31"/>
  <c r="BL201" i="31"/>
  <c r="BM201" i="31"/>
  <c r="BN201" i="31"/>
  <c r="BO201" i="31"/>
  <c r="BP201" i="31"/>
  <c r="BQ201" i="31"/>
  <c r="BR201" i="31"/>
  <c r="BS201" i="31"/>
  <c r="BT201" i="31"/>
  <c r="BU201" i="31"/>
  <c r="BV201" i="31"/>
  <c r="BW201" i="31"/>
  <c r="BX201" i="31"/>
  <c r="BY201" i="31"/>
  <c r="BZ201" i="31"/>
  <c r="CA201" i="31"/>
  <c r="CB201" i="31"/>
  <c r="CC201" i="31"/>
  <c r="CD201" i="31"/>
  <c r="CE201" i="31"/>
  <c r="CF201" i="31"/>
  <c r="CG201" i="31"/>
  <c r="CH201" i="31"/>
  <c r="CI201" i="31"/>
  <c r="CJ201" i="31"/>
  <c r="CK201" i="31"/>
  <c r="CL201" i="31"/>
  <c r="CM201" i="31"/>
  <c r="CN201" i="31"/>
  <c r="CO201" i="31"/>
  <c r="CP201" i="31"/>
  <c r="CQ201" i="31"/>
  <c r="CR201" i="31"/>
  <c r="CS201" i="31"/>
  <c r="CT201" i="31"/>
  <c r="CU201" i="31"/>
  <c r="CV201" i="31"/>
  <c r="CW201" i="31"/>
  <c r="CX201" i="31"/>
  <c r="CY201" i="31"/>
  <c r="CZ201" i="31"/>
  <c r="DA201" i="31"/>
  <c r="DB201" i="31"/>
  <c r="DC201" i="31"/>
  <c r="C202" i="31"/>
  <c r="D202" i="31"/>
  <c r="E202" i="31"/>
  <c r="F202" i="31"/>
  <c r="G202" i="31"/>
  <c r="H202" i="31"/>
  <c r="I202" i="31"/>
  <c r="J202" i="31"/>
  <c r="K202" i="31"/>
  <c r="L202" i="31"/>
  <c r="M202" i="31"/>
  <c r="N202" i="31"/>
  <c r="O202" i="31"/>
  <c r="P202" i="31"/>
  <c r="Q202" i="31"/>
  <c r="R202" i="31"/>
  <c r="S202" i="31"/>
  <c r="T202" i="31"/>
  <c r="U202" i="31"/>
  <c r="V202" i="31"/>
  <c r="W202" i="31"/>
  <c r="X202" i="31"/>
  <c r="Y202" i="31"/>
  <c r="Z202" i="31"/>
  <c r="AA202" i="31"/>
  <c r="AB202" i="31"/>
  <c r="AC202" i="31"/>
  <c r="AD202" i="31"/>
  <c r="AE202" i="31"/>
  <c r="AF202" i="31"/>
  <c r="AG202" i="31"/>
  <c r="AH202" i="31"/>
  <c r="AI202" i="31"/>
  <c r="AJ202" i="31"/>
  <c r="AK202" i="31"/>
  <c r="AL202" i="31"/>
  <c r="AM202" i="31"/>
  <c r="AN202" i="31"/>
  <c r="AO202" i="31"/>
  <c r="AP202" i="31"/>
  <c r="AQ202" i="31"/>
  <c r="AR202" i="31"/>
  <c r="AS202" i="31"/>
  <c r="AT202" i="31"/>
  <c r="AU202" i="31"/>
  <c r="AV202" i="31"/>
  <c r="AW202" i="31"/>
  <c r="AX202" i="31"/>
  <c r="AY202" i="31"/>
  <c r="AZ202" i="31"/>
  <c r="BA202" i="31"/>
  <c r="BB202" i="31"/>
  <c r="BC202" i="31"/>
  <c r="BD202" i="31"/>
  <c r="BE202" i="31"/>
  <c r="BF202" i="31"/>
  <c r="BG202" i="31"/>
  <c r="BH202" i="31"/>
  <c r="BI202" i="31"/>
  <c r="BJ202" i="31"/>
  <c r="BK202" i="31"/>
  <c r="BL202" i="31"/>
  <c r="BM202" i="31"/>
  <c r="BN202" i="31"/>
  <c r="BO202" i="31"/>
  <c r="BP202" i="31"/>
  <c r="BQ202" i="31"/>
  <c r="BR202" i="31"/>
  <c r="BS202" i="31"/>
  <c r="BT202" i="31"/>
  <c r="BU202" i="31"/>
  <c r="BV202" i="31"/>
  <c r="BW202" i="31"/>
  <c r="BX202" i="31"/>
  <c r="BY202" i="31"/>
  <c r="BZ202" i="31"/>
  <c r="CA202" i="31"/>
  <c r="CB202" i="31"/>
  <c r="CC202" i="31"/>
  <c r="CD202" i="31"/>
  <c r="CE202" i="31"/>
  <c r="CF202" i="31"/>
  <c r="CG202" i="31"/>
  <c r="CH202" i="31"/>
  <c r="CI202" i="31"/>
  <c r="CJ202" i="31"/>
  <c r="CK202" i="31"/>
  <c r="CL202" i="31"/>
  <c r="CM202" i="31"/>
  <c r="CN202" i="31"/>
  <c r="CO202" i="31"/>
  <c r="CP202" i="31"/>
  <c r="CQ202" i="31"/>
  <c r="CR202" i="31"/>
  <c r="CS202" i="31"/>
  <c r="CT202" i="31"/>
  <c r="CU202" i="31"/>
  <c r="CV202" i="31"/>
  <c r="CW202" i="31"/>
  <c r="CX202" i="31"/>
  <c r="CY202" i="31"/>
  <c r="CZ202" i="31"/>
  <c r="DA202" i="31"/>
  <c r="DB202" i="31"/>
  <c r="DC202" i="31"/>
  <c r="C203" i="31"/>
  <c r="D203" i="31"/>
  <c r="E203" i="31"/>
  <c r="F203" i="31"/>
  <c r="G203" i="31"/>
  <c r="H203" i="31"/>
  <c r="I203" i="31"/>
  <c r="J203" i="31"/>
  <c r="K203" i="31"/>
  <c r="L203" i="31"/>
  <c r="M203" i="31"/>
  <c r="N203" i="31"/>
  <c r="O203" i="31"/>
  <c r="P203" i="31"/>
  <c r="Q203" i="31"/>
  <c r="R203" i="31"/>
  <c r="S203" i="31"/>
  <c r="T203" i="31"/>
  <c r="U203" i="31"/>
  <c r="V203" i="31"/>
  <c r="W203" i="31"/>
  <c r="X203" i="31"/>
  <c r="Y203" i="31"/>
  <c r="Z203" i="31"/>
  <c r="AA203" i="31"/>
  <c r="AB203" i="31"/>
  <c r="AC203" i="31"/>
  <c r="AD203" i="31"/>
  <c r="AE203" i="31"/>
  <c r="AF203" i="31"/>
  <c r="AG203" i="31"/>
  <c r="AH203" i="31"/>
  <c r="AI203" i="31"/>
  <c r="AJ203" i="31"/>
  <c r="AK203" i="31"/>
  <c r="AL203" i="31"/>
  <c r="AM203" i="31"/>
  <c r="AN203" i="31"/>
  <c r="AO203" i="31"/>
  <c r="AP203" i="31"/>
  <c r="AQ203" i="31"/>
  <c r="AR203" i="31"/>
  <c r="AS203" i="31"/>
  <c r="AT203" i="31"/>
  <c r="AU203" i="31"/>
  <c r="AV203" i="31"/>
  <c r="AW203" i="31"/>
  <c r="AX203" i="31"/>
  <c r="AY203" i="31"/>
  <c r="AZ203" i="31"/>
  <c r="BA203" i="31"/>
  <c r="BB203" i="31"/>
  <c r="BC203" i="31"/>
  <c r="BD203" i="31"/>
  <c r="BE203" i="31"/>
  <c r="BF203" i="31"/>
  <c r="BG203" i="31"/>
  <c r="BH203" i="31"/>
  <c r="BI203" i="31"/>
  <c r="BJ203" i="31"/>
  <c r="BK203" i="31"/>
  <c r="BL203" i="31"/>
  <c r="BM203" i="31"/>
  <c r="BN203" i="31"/>
  <c r="BO203" i="31"/>
  <c r="BP203" i="31"/>
  <c r="BQ203" i="31"/>
  <c r="BR203" i="31"/>
  <c r="BS203" i="31"/>
  <c r="BT203" i="31"/>
  <c r="BU203" i="31"/>
  <c r="BV203" i="31"/>
  <c r="BW203" i="31"/>
  <c r="BX203" i="31"/>
  <c r="BY203" i="31"/>
  <c r="BZ203" i="31"/>
  <c r="CA203" i="31"/>
  <c r="CB203" i="31"/>
  <c r="CC203" i="31"/>
  <c r="CD203" i="31"/>
  <c r="CE203" i="31"/>
  <c r="CF203" i="31"/>
  <c r="CG203" i="31"/>
  <c r="CH203" i="31"/>
  <c r="CI203" i="31"/>
  <c r="CJ203" i="31"/>
  <c r="CK203" i="31"/>
  <c r="CL203" i="31"/>
  <c r="CM203" i="31"/>
  <c r="CN203" i="31"/>
  <c r="CO203" i="31"/>
  <c r="CP203" i="31"/>
  <c r="CQ203" i="31"/>
  <c r="CR203" i="31"/>
  <c r="CS203" i="31"/>
  <c r="CT203" i="31"/>
  <c r="CU203" i="31"/>
  <c r="CV203" i="31"/>
  <c r="CW203" i="31"/>
  <c r="CX203" i="31"/>
  <c r="CY203" i="31"/>
  <c r="CZ203" i="31"/>
  <c r="DA203" i="31"/>
  <c r="DB203" i="31"/>
  <c r="DC203" i="31"/>
  <c r="C204" i="31"/>
  <c r="D204" i="31"/>
  <c r="E204" i="31"/>
  <c r="F204" i="31"/>
  <c r="G204" i="31"/>
  <c r="H204" i="31"/>
  <c r="I204" i="31"/>
  <c r="J204" i="31"/>
  <c r="K204" i="31"/>
  <c r="L204" i="31"/>
  <c r="M204" i="31"/>
  <c r="N204" i="31"/>
  <c r="O204" i="31"/>
  <c r="P204" i="31"/>
  <c r="Q204" i="31"/>
  <c r="R204" i="31"/>
  <c r="S204" i="31"/>
  <c r="T204" i="31"/>
  <c r="U204" i="31"/>
  <c r="V204" i="31"/>
  <c r="W204" i="31"/>
  <c r="X204" i="31"/>
  <c r="Y204" i="31"/>
  <c r="Z204" i="31"/>
  <c r="AA204" i="31"/>
  <c r="AB204" i="31"/>
  <c r="AC204" i="31"/>
  <c r="AD204" i="31"/>
  <c r="AE204" i="31"/>
  <c r="AF204" i="31"/>
  <c r="AG204" i="31"/>
  <c r="AH204" i="31"/>
  <c r="AI204" i="31"/>
  <c r="AJ204" i="31"/>
  <c r="AK204" i="31"/>
  <c r="AL204" i="31"/>
  <c r="AM204" i="31"/>
  <c r="AN204" i="31"/>
  <c r="AO204" i="31"/>
  <c r="AP204" i="31"/>
  <c r="AQ204" i="31"/>
  <c r="AR204" i="31"/>
  <c r="AS204" i="31"/>
  <c r="AT204" i="31"/>
  <c r="AU204" i="31"/>
  <c r="AV204" i="31"/>
  <c r="AW204" i="31"/>
  <c r="AX204" i="31"/>
  <c r="AY204" i="31"/>
  <c r="AZ204" i="31"/>
  <c r="BA204" i="31"/>
  <c r="BB204" i="31"/>
  <c r="BC204" i="31"/>
  <c r="BD204" i="31"/>
  <c r="BE204" i="31"/>
  <c r="BF204" i="31"/>
  <c r="BG204" i="31"/>
  <c r="BH204" i="31"/>
  <c r="BI204" i="31"/>
  <c r="BJ204" i="31"/>
  <c r="BK204" i="31"/>
  <c r="BL204" i="31"/>
  <c r="BM204" i="31"/>
  <c r="BN204" i="31"/>
  <c r="BO204" i="31"/>
  <c r="BP204" i="31"/>
  <c r="BQ204" i="31"/>
  <c r="BR204" i="31"/>
  <c r="BS204" i="31"/>
  <c r="BT204" i="31"/>
  <c r="BU204" i="31"/>
  <c r="BV204" i="31"/>
  <c r="BW204" i="31"/>
  <c r="BX204" i="31"/>
  <c r="BY204" i="31"/>
  <c r="BZ204" i="31"/>
  <c r="CA204" i="31"/>
  <c r="CB204" i="31"/>
  <c r="CC204" i="31"/>
  <c r="CD204" i="31"/>
  <c r="CE204" i="31"/>
  <c r="CF204" i="31"/>
  <c r="CG204" i="31"/>
  <c r="CH204" i="31"/>
  <c r="CI204" i="31"/>
  <c r="CJ204" i="31"/>
  <c r="CK204" i="31"/>
  <c r="CL204" i="31"/>
  <c r="CM204" i="31"/>
  <c r="CN204" i="31"/>
  <c r="CO204" i="31"/>
  <c r="CP204" i="31"/>
  <c r="CQ204" i="31"/>
  <c r="CR204" i="31"/>
  <c r="CS204" i="31"/>
  <c r="CT204" i="31"/>
  <c r="CU204" i="31"/>
  <c r="CV204" i="31"/>
  <c r="CW204" i="31"/>
  <c r="CX204" i="31"/>
  <c r="CY204" i="31"/>
  <c r="CZ204" i="31"/>
  <c r="DA204" i="31"/>
  <c r="DB204" i="31"/>
  <c r="DC204" i="31"/>
  <c r="C205" i="31"/>
  <c r="D205" i="31"/>
  <c r="E205" i="31"/>
  <c r="F205" i="31"/>
  <c r="G205" i="31"/>
  <c r="H205" i="31"/>
  <c r="I205" i="31"/>
  <c r="J205" i="31"/>
  <c r="K205" i="31"/>
  <c r="L205" i="31"/>
  <c r="M205" i="31"/>
  <c r="N205" i="31"/>
  <c r="O205" i="31"/>
  <c r="P205" i="31"/>
  <c r="Q205" i="31"/>
  <c r="R205" i="31"/>
  <c r="S205" i="31"/>
  <c r="T205" i="31"/>
  <c r="U205" i="31"/>
  <c r="V205" i="31"/>
  <c r="W205" i="31"/>
  <c r="X205" i="31"/>
  <c r="Y205" i="31"/>
  <c r="Z205" i="31"/>
  <c r="AA205" i="31"/>
  <c r="AB205" i="31"/>
  <c r="AC205" i="31"/>
  <c r="AD205" i="31"/>
  <c r="AE205" i="31"/>
  <c r="AF205" i="31"/>
  <c r="AG205" i="31"/>
  <c r="AH205" i="31"/>
  <c r="AI205" i="31"/>
  <c r="AJ205" i="31"/>
  <c r="AK205" i="31"/>
  <c r="AL205" i="31"/>
  <c r="AM205" i="31"/>
  <c r="AN205" i="31"/>
  <c r="AO205" i="31"/>
  <c r="AP205" i="31"/>
  <c r="AQ205" i="31"/>
  <c r="AR205" i="31"/>
  <c r="AS205" i="31"/>
  <c r="AT205" i="31"/>
  <c r="AU205" i="31"/>
  <c r="AV205" i="31"/>
  <c r="AW205" i="31"/>
  <c r="AX205" i="31"/>
  <c r="AY205" i="31"/>
  <c r="AZ205" i="31"/>
  <c r="BA205" i="31"/>
  <c r="BB205" i="31"/>
  <c r="BC205" i="31"/>
  <c r="BD205" i="31"/>
  <c r="BE205" i="31"/>
  <c r="BF205" i="31"/>
  <c r="BG205" i="31"/>
  <c r="BH205" i="31"/>
  <c r="BI205" i="31"/>
  <c r="BJ205" i="31"/>
  <c r="BK205" i="31"/>
  <c r="BL205" i="31"/>
  <c r="BM205" i="31"/>
  <c r="BN205" i="31"/>
  <c r="BO205" i="31"/>
  <c r="BP205" i="31"/>
  <c r="BQ205" i="31"/>
  <c r="BR205" i="31"/>
  <c r="BS205" i="31"/>
  <c r="BT205" i="31"/>
  <c r="BU205" i="31"/>
  <c r="BV205" i="31"/>
  <c r="BW205" i="31"/>
  <c r="BX205" i="31"/>
  <c r="BY205" i="31"/>
  <c r="BZ205" i="31"/>
  <c r="CA205" i="31"/>
  <c r="CB205" i="31"/>
  <c r="CC205" i="31"/>
  <c r="CD205" i="31"/>
  <c r="CE205" i="31"/>
  <c r="CF205" i="31"/>
  <c r="CG205" i="31"/>
  <c r="CH205" i="31"/>
  <c r="CI205" i="31"/>
  <c r="CJ205" i="31"/>
  <c r="CK205" i="31"/>
  <c r="CL205" i="31"/>
  <c r="CM205" i="31"/>
  <c r="CN205" i="31"/>
  <c r="CO205" i="31"/>
  <c r="CP205" i="31"/>
  <c r="CQ205" i="31"/>
  <c r="CR205" i="31"/>
  <c r="CS205" i="31"/>
  <c r="CT205" i="31"/>
  <c r="CU205" i="31"/>
  <c r="CV205" i="31"/>
  <c r="CW205" i="31"/>
  <c r="CX205" i="31"/>
  <c r="CY205" i="31"/>
  <c r="CZ205" i="31"/>
  <c r="DA205" i="31"/>
  <c r="DB205" i="31"/>
  <c r="DC205" i="31"/>
  <c r="C206" i="31"/>
  <c r="D206" i="31"/>
  <c r="E206" i="31"/>
  <c r="F206" i="31"/>
  <c r="G206" i="31"/>
  <c r="H206" i="31"/>
  <c r="I206" i="31"/>
  <c r="J206" i="31"/>
  <c r="K206" i="31"/>
  <c r="L206" i="31"/>
  <c r="M206" i="31"/>
  <c r="N206" i="31"/>
  <c r="O206" i="31"/>
  <c r="P206" i="31"/>
  <c r="Q206" i="31"/>
  <c r="R206" i="31"/>
  <c r="S206" i="31"/>
  <c r="T206" i="31"/>
  <c r="U206" i="31"/>
  <c r="V206" i="31"/>
  <c r="W206" i="31"/>
  <c r="X206" i="31"/>
  <c r="Y206" i="31"/>
  <c r="Z206" i="31"/>
  <c r="AA206" i="31"/>
  <c r="AB206" i="31"/>
  <c r="AC206" i="31"/>
  <c r="AD206" i="31"/>
  <c r="AE206" i="31"/>
  <c r="AF206" i="31"/>
  <c r="AG206" i="31"/>
  <c r="AH206" i="31"/>
  <c r="AI206" i="31"/>
  <c r="AJ206" i="31"/>
  <c r="AK206" i="31"/>
  <c r="AL206" i="31"/>
  <c r="AM206" i="31"/>
  <c r="AN206" i="31"/>
  <c r="AO206" i="31"/>
  <c r="AP206" i="31"/>
  <c r="AQ206" i="31"/>
  <c r="AR206" i="31"/>
  <c r="AS206" i="31"/>
  <c r="AT206" i="31"/>
  <c r="AU206" i="31"/>
  <c r="AV206" i="31"/>
  <c r="AW206" i="31"/>
  <c r="AX206" i="31"/>
  <c r="AY206" i="31"/>
  <c r="AZ206" i="31"/>
  <c r="BA206" i="31"/>
  <c r="BB206" i="31"/>
  <c r="BC206" i="31"/>
  <c r="BD206" i="31"/>
  <c r="BE206" i="31"/>
  <c r="BF206" i="31"/>
  <c r="BG206" i="31"/>
  <c r="BH206" i="31"/>
  <c r="BI206" i="31"/>
  <c r="BJ206" i="31"/>
  <c r="BK206" i="31"/>
  <c r="BL206" i="31"/>
  <c r="BM206" i="31"/>
  <c r="BN206" i="31"/>
  <c r="BO206" i="31"/>
  <c r="BP206" i="31"/>
  <c r="BQ206" i="31"/>
  <c r="BR206" i="31"/>
  <c r="BS206" i="31"/>
  <c r="BT206" i="31"/>
  <c r="BU206" i="31"/>
  <c r="BV206" i="31"/>
  <c r="BW206" i="31"/>
  <c r="BX206" i="31"/>
  <c r="BY206" i="31"/>
  <c r="BZ206" i="31"/>
  <c r="CA206" i="31"/>
  <c r="CB206" i="31"/>
  <c r="CC206" i="31"/>
  <c r="CD206" i="31"/>
  <c r="CE206" i="31"/>
  <c r="CF206" i="31"/>
  <c r="CG206" i="31"/>
  <c r="CH206" i="31"/>
  <c r="CI206" i="31"/>
  <c r="CJ206" i="31"/>
  <c r="CK206" i="31"/>
  <c r="CL206" i="31"/>
  <c r="CM206" i="31"/>
  <c r="CN206" i="31"/>
  <c r="CO206" i="31"/>
  <c r="CP206" i="31"/>
  <c r="CQ206" i="31"/>
  <c r="CR206" i="31"/>
  <c r="CS206" i="31"/>
  <c r="CT206" i="31"/>
  <c r="CU206" i="31"/>
  <c r="CV206" i="31"/>
  <c r="CW206" i="31"/>
  <c r="CX206" i="31"/>
  <c r="CY206" i="31"/>
  <c r="CZ206" i="31"/>
  <c r="DA206" i="31"/>
  <c r="DB206" i="31"/>
  <c r="DC206" i="31"/>
  <c r="C207" i="31"/>
  <c r="D207" i="31"/>
  <c r="E207" i="31"/>
  <c r="F207" i="31"/>
  <c r="G207" i="31"/>
  <c r="H207" i="31"/>
  <c r="I207" i="31"/>
  <c r="J207" i="31"/>
  <c r="K207" i="31"/>
  <c r="L207" i="31"/>
  <c r="M207" i="31"/>
  <c r="N207" i="31"/>
  <c r="O207" i="31"/>
  <c r="P207" i="31"/>
  <c r="Q207" i="31"/>
  <c r="R207" i="31"/>
  <c r="S207" i="31"/>
  <c r="T207" i="31"/>
  <c r="U207" i="31"/>
  <c r="V207" i="31"/>
  <c r="W207" i="31"/>
  <c r="X207" i="31"/>
  <c r="Y207" i="31"/>
  <c r="Z207" i="31"/>
  <c r="AA207" i="31"/>
  <c r="AB207" i="31"/>
  <c r="AC207" i="31"/>
  <c r="AD207" i="31"/>
  <c r="AE207" i="31"/>
  <c r="AF207" i="31"/>
  <c r="AG207" i="31"/>
  <c r="AH207" i="31"/>
  <c r="AI207" i="31"/>
  <c r="AJ207" i="31"/>
  <c r="AK207" i="31"/>
  <c r="AL207" i="31"/>
  <c r="AM207" i="31"/>
  <c r="AN207" i="31"/>
  <c r="AO207" i="31"/>
  <c r="AP207" i="31"/>
  <c r="AQ207" i="31"/>
  <c r="AR207" i="31"/>
  <c r="AS207" i="31"/>
  <c r="AT207" i="31"/>
  <c r="AU207" i="31"/>
  <c r="AV207" i="31"/>
  <c r="AW207" i="31"/>
  <c r="AX207" i="31"/>
  <c r="AY207" i="31"/>
  <c r="AZ207" i="31"/>
  <c r="BA207" i="31"/>
  <c r="BB207" i="31"/>
  <c r="BC207" i="31"/>
  <c r="BD207" i="31"/>
  <c r="BE207" i="31"/>
  <c r="BF207" i="31"/>
  <c r="BG207" i="31"/>
  <c r="BH207" i="31"/>
  <c r="BI207" i="31"/>
  <c r="BJ207" i="31"/>
  <c r="BK207" i="31"/>
  <c r="BL207" i="31"/>
  <c r="BM207" i="31"/>
  <c r="BN207" i="31"/>
  <c r="BO207" i="31"/>
  <c r="BP207" i="31"/>
  <c r="BQ207" i="31"/>
  <c r="BR207" i="31"/>
  <c r="BS207" i="31"/>
  <c r="BT207" i="31"/>
  <c r="BU207" i="31"/>
  <c r="BV207" i="31"/>
  <c r="BW207" i="31"/>
  <c r="BX207" i="31"/>
  <c r="BY207" i="31"/>
  <c r="BZ207" i="31"/>
  <c r="CA207" i="31"/>
  <c r="CB207" i="31"/>
  <c r="CC207" i="31"/>
  <c r="CD207" i="31"/>
  <c r="CE207" i="31"/>
  <c r="CF207" i="31"/>
  <c r="CG207" i="31"/>
  <c r="CH207" i="31"/>
  <c r="CI207" i="31"/>
  <c r="CJ207" i="31"/>
  <c r="CK207" i="31"/>
  <c r="CL207" i="31"/>
  <c r="CM207" i="31"/>
  <c r="CN207" i="31"/>
  <c r="CO207" i="31"/>
  <c r="CP207" i="31"/>
  <c r="CQ207" i="31"/>
  <c r="CR207" i="31"/>
  <c r="CS207" i="31"/>
  <c r="CT207" i="31"/>
  <c r="CU207" i="31"/>
  <c r="CV207" i="31"/>
  <c r="CW207" i="31"/>
  <c r="CX207" i="31"/>
  <c r="CY207" i="31"/>
  <c r="CZ207" i="31"/>
  <c r="DA207" i="31"/>
  <c r="DB207" i="31"/>
  <c r="DC207" i="31"/>
  <c r="C208" i="31"/>
  <c r="D208" i="31"/>
  <c r="E208" i="31"/>
  <c r="F208" i="31"/>
  <c r="G208" i="31"/>
  <c r="H208" i="31"/>
  <c r="I208" i="31"/>
  <c r="J208" i="31"/>
  <c r="K208" i="31"/>
  <c r="L208" i="31"/>
  <c r="M208" i="31"/>
  <c r="N208" i="31"/>
  <c r="O208" i="31"/>
  <c r="P208" i="31"/>
  <c r="Q208" i="31"/>
  <c r="R208" i="31"/>
  <c r="S208" i="31"/>
  <c r="T208" i="31"/>
  <c r="U208" i="31"/>
  <c r="V208" i="31"/>
  <c r="W208" i="31"/>
  <c r="X208" i="31"/>
  <c r="Y208" i="31"/>
  <c r="Z208" i="31"/>
  <c r="AA208" i="31"/>
  <c r="AB208" i="31"/>
  <c r="AC208" i="31"/>
  <c r="AD208" i="31"/>
  <c r="AE208" i="31"/>
  <c r="AF208" i="31"/>
  <c r="AG208" i="31"/>
  <c r="AH208" i="31"/>
  <c r="AI208" i="31"/>
  <c r="AJ208" i="31"/>
  <c r="AK208" i="31"/>
  <c r="AL208" i="31"/>
  <c r="AM208" i="31"/>
  <c r="AN208" i="31"/>
  <c r="AO208" i="31"/>
  <c r="AP208" i="31"/>
  <c r="AQ208" i="31"/>
  <c r="AR208" i="31"/>
  <c r="AS208" i="31"/>
  <c r="AT208" i="31"/>
  <c r="AU208" i="31"/>
  <c r="AV208" i="31"/>
  <c r="AW208" i="31"/>
  <c r="AX208" i="31"/>
  <c r="AY208" i="31"/>
  <c r="AZ208" i="31"/>
  <c r="BA208" i="31"/>
  <c r="BB208" i="31"/>
  <c r="BC208" i="31"/>
  <c r="BD208" i="31"/>
  <c r="BE208" i="31"/>
  <c r="BF208" i="31"/>
  <c r="BG208" i="31"/>
  <c r="BH208" i="31"/>
  <c r="BI208" i="31"/>
  <c r="BJ208" i="31"/>
  <c r="BK208" i="31"/>
  <c r="BL208" i="31"/>
  <c r="BM208" i="31"/>
  <c r="BN208" i="31"/>
  <c r="BO208" i="31"/>
  <c r="BP208" i="31"/>
  <c r="BQ208" i="31"/>
  <c r="BR208" i="31"/>
  <c r="BS208" i="31"/>
  <c r="BT208" i="31"/>
  <c r="BU208" i="31"/>
  <c r="BV208" i="31"/>
  <c r="BW208" i="31"/>
  <c r="BX208" i="31"/>
  <c r="BY208" i="31"/>
  <c r="BZ208" i="31"/>
  <c r="CA208" i="31"/>
  <c r="CB208" i="31"/>
  <c r="CC208" i="31"/>
  <c r="CD208" i="31"/>
  <c r="CE208" i="31"/>
  <c r="CF208" i="31"/>
  <c r="CG208" i="31"/>
  <c r="CH208" i="31"/>
  <c r="CI208" i="31"/>
  <c r="CJ208" i="31"/>
  <c r="CK208" i="31"/>
  <c r="CL208" i="31"/>
  <c r="CM208" i="31"/>
  <c r="CN208" i="31"/>
  <c r="CO208" i="31"/>
  <c r="CP208" i="31"/>
  <c r="CQ208" i="31"/>
  <c r="CR208" i="31"/>
  <c r="CS208" i="31"/>
  <c r="CT208" i="31"/>
  <c r="CU208" i="31"/>
  <c r="CV208" i="31"/>
  <c r="CW208" i="31"/>
  <c r="CX208" i="31"/>
  <c r="CY208" i="31"/>
  <c r="CZ208" i="31"/>
  <c r="DA208" i="31"/>
  <c r="DB208" i="31"/>
  <c r="DC208" i="31"/>
  <c r="C209" i="31"/>
  <c r="D209" i="31"/>
  <c r="E209" i="31"/>
  <c r="F209" i="31"/>
  <c r="G209" i="31"/>
  <c r="H209" i="31"/>
  <c r="I209" i="31"/>
  <c r="J209" i="31"/>
  <c r="K209" i="31"/>
  <c r="L209" i="31"/>
  <c r="M209" i="31"/>
  <c r="N209" i="31"/>
  <c r="O209" i="31"/>
  <c r="P209" i="31"/>
  <c r="Q209" i="31"/>
  <c r="R209" i="31"/>
  <c r="S209" i="31"/>
  <c r="T209" i="31"/>
  <c r="U209" i="31"/>
  <c r="V209" i="31"/>
  <c r="W209" i="31"/>
  <c r="X209" i="31"/>
  <c r="Y209" i="31"/>
  <c r="Z209" i="31"/>
  <c r="AA209" i="31"/>
  <c r="AB209" i="31"/>
  <c r="AC209" i="31"/>
  <c r="AD209" i="31"/>
  <c r="AE209" i="31"/>
  <c r="AF209" i="31"/>
  <c r="AG209" i="31"/>
  <c r="AH209" i="31"/>
  <c r="AI209" i="31"/>
  <c r="AJ209" i="31"/>
  <c r="AK209" i="31"/>
  <c r="AL209" i="31"/>
  <c r="AM209" i="31"/>
  <c r="AN209" i="31"/>
  <c r="AO209" i="31"/>
  <c r="AP209" i="31"/>
  <c r="AQ209" i="31"/>
  <c r="AR209" i="31"/>
  <c r="AS209" i="31"/>
  <c r="AT209" i="31"/>
  <c r="AU209" i="31"/>
  <c r="AV209" i="31"/>
  <c r="AW209" i="31"/>
  <c r="AX209" i="31"/>
  <c r="AY209" i="31"/>
  <c r="AZ209" i="31"/>
  <c r="BA209" i="31"/>
  <c r="BB209" i="31"/>
  <c r="BC209" i="31"/>
  <c r="BD209" i="31"/>
  <c r="BE209" i="31"/>
  <c r="BF209" i="31"/>
  <c r="BG209" i="31"/>
  <c r="BH209" i="31"/>
  <c r="BI209" i="31"/>
  <c r="BJ209" i="31"/>
  <c r="BK209" i="31"/>
  <c r="BL209" i="31"/>
  <c r="BM209" i="31"/>
  <c r="BN209" i="31"/>
  <c r="BO209" i="31"/>
  <c r="BP209" i="31"/>
  <c r="BQ209" i="31"/>
  <c r="BR209" i="31"/>
  <c r="BS209" i="31"/>
  <c r="BT209" i="31"/>
  <c r="BU209" i="31"/>
  <c r="BV209" i="31"/>
  <c r="BW209" i="31"/>
  <c r="BX209" i="31"/>
  <c r="BY209" i="31"/>
  <c r="BZ209" i="31"/>
  <c r="CA209" i="31"/>
  <c r="CB209" i="31"/>
  <c r="CC209" i="31"/>
  <c r="CD209" i="31"/>
  <c r="CE209" i="31"/>
  <c r="CF209" i="31"/>
  <c r="CG209" i="31"/>
  <c r="CH209" i="31"/>
  <c r="CI209" i="31"/>
  <c r="CJ209" i="31"/>
  <c r="CK209" i="31"/>
  <c r="CL209" i="31"/>
  <c r="CM209" i="31"/>
  <c r="CN209" i="31"/>
  <c r="CO209" i="31"/>
  <c r="CP209" i="31"/>
  <c r="CQ209" i="31"/>
  <c r="CR209" i="31"/>
  <c r="CS209" i="31"/>
  <c r="CT209" i="31"/>
  <c r="CU209" i="31"/>
  <c r="CV209" i="31"/>
  <c r="CW209" i="31"/>
  <c r="CX209" i="31"/>
  <c r="CY209" i="31"/>
  <c r="CZ209" i="31"/>
  <c r="DA209" i="31"/>
  <c r="DB209" i="31"/>
  <c r="DC209" i="31"/>
  <c r="C210" i="31"/>
  <c r="D210" i="31"/>
  <c r="E210" i="31"/>
  <c r="F210" i="31"/>
  <c r="G210" i="31"/>
  <c r="H210" i="31"/>
  <c r="I210" i="31"/>
  <c r="J210" i="31"/>
  <c r="K210" i="31"/>
  <c r="L210" i="31"/>
  <c r="M210" i="31"/>
  <c r="N210" i="31"/>
  <c r="O210" i="31"/>
  <c r="P210" i="31"/>
  <c r="Q210" i="31"/>
  <c r="R210" i="31"/>
  <c r="S210" i="31"/>
  <c r="T210" i="31"/>
  <c r="U210" i="31"/>
  <c r="V210" i="31"/>
  <c r="W210" i="31"/>
  <c r="X210" i="31"/>
  <c r="Y210" i="31"/>
  <c r="Z210" i="31"/>
  <c r="AA210" i="31"/>
  <c r="AB210" i="31"/>
  <c r="AC210" i="31"/>
  <c r="AD210" i="31"/>
  <c r="AE210" i="31"/>
  <c r="AF210" i="31"/>
  <c r="AG210" i="31"/>
  <c r="AH210" i="31"/>
  <c r="AI210" i="31"/>
  <c r="AJ210" i="31"/>
  <c r="AK210" i="31"/>
  <c r="AL210" i="31"/>
  <c r="AM210" i="31"/>
  <c r="AN210" i="31"/>
  <c r="AO210" i="31"/>
  <c r="AP210" i="31"/>
  <c r="AQ210" i="31"/>
  <c r="AR210" i="31"/>
  <c r="AS210" i="31"/>
  <c r="AT210" i="31"/>
  <c r="AU210" i="31"/>
  <c r="AV210" i="31"/>
  <c r="AW210" i="31"/>
  <c r="AX210" i="31"/>
  <c r="AY210" i="31"/>
  <c r="AZ210" i="31"/>
  <c r="BA210" i="31"/>
  <c r="BB210" i="31"/>
  <c r="BC210" i="31"/>
  <c r="BD210" i="31"/>
  <c r="BE210" i="31"/>
  <c r="BF210" i="31"/>
  <c r="BG210" i="31"/>
  <c r="BH210" i="31"/>
  <c r="BI210" i="31"/>
  <c r="BJ210" i="31"/>
  <c r="BK210" i="31"/>
  <c r="BL210" i="31"/>
  <c r="BM210" i="31"/>
  <c r="BN210" i="31"/>
  <c r="BO210" i="31"/>
  <c r="BP210" i="31"/>
  <c r="BQ210" i="31"/>
  <c r="BR210" i="31"/>
  <c r="BS210" i="31"/>
  <c r="BT210" i="31"/>
  <c r="BU210" i="31"/>
  <c r="BV210" i="31"/>
  <c r="BW210" i="31"/>
  <c r="BX210" i="31"/>
  <c r="BY210" i="31"/>
  <c r="BZ210" i="31"/>
  <c r="CA210" i="31"/>
  <c r="CB210" i="31"/>
  <c r="CC210" i="31"/>
  <c r="CD210" i="31"/>
  <c r="CE210" i="31"/>
  <c r="CF210" i="31"/>
  <c r="CG210" i="31"/>
  <c r="CH210" i="31"/>
  <c r="CI210" i="31"/>
  <c r="CJ210" i="31"/>
  <c r="CK210" i="31"/>
  <c r="CL210" i="31"/>
  <c r="CM210" i="31"/>
  <c r="CN210" i="31"/>
  <c r="CO210" i="31"/>
  <c r="CP210" i="31"/>
  <c r="CQ210" i="31"/>
  <c r="CR210" i="31"/>
  <c r="CS210" i="31"/>
  <c r="CT210" i="31"/>
  <c r="CU210" i="31"/>
  <c r="CV210" i="31"/>
  <c r="CW210" i="31"/>
  <c r="CX210" i="31"/>
  <c r="CY210" i="31"/>
  <c r="CZ210" i="31"/>
  <c r="DA210" i="31"/>
  <c r="DB210" i="31"/>
  <c r="DC210" i="31"/>
  <c r="C211" i="31"/>
  <c r="D211" i="31"/>
  <c r="E211" i="31"/>
  <c r="F211" i="31"/>
  <c r="G211" i="31"/>
  <c r="H211" i="31"/>
  <c r="I211" i="31"/>
  <c r="J211" i="31"/>
  <c r="K211" i="31"/>
  <c r="L211" i="31"/>
  <c r="M211" i="31"/>
  <c r="N211" i="31"/>
  <c r="O211" i="31"/>
  <c r="P211" i="31"/>
  <c r="Q211" i="31"/>
  <c r="R211" i="31"/>
  <c r="S211" i="31"/>
  <c r="T211" i="31"/>
  <c r="U211" i="31"/>
  <c r="V211" i="31"/>
  <c r="W211" i="31"/>
  <c r="X211" i="31"/>
  <c r="Y211" i="31"/>
  <c r="Z211" i="31"/>
  <c r="AA211" i="31"/>
  <c r="AB211" i="31"/>
  <c r="AC211" i="31"/>
  <c r="AD211" i="31"/>
  <c r="AE211" i="31"/>
  <c r="AF211" i="31"/>
  <c r="AG211" i="31"/>
  <c r="AH211" i="31"/>
  <c r="AI211" i="31"/>
  <c r="AJ211" i="31"/>
  <c r="AK211" i="31"/>
  <c r="AL211" i="31"/>
  <c r="AM211" i="31"/>
  <c r="AN211" i="31"/>
  <c r="AO211" i="31"/>
  <c r="AP211" i="31"/>
  <c r="AQ211" i="31"/>
  <c r="AR211" i="31"/>
  <c r="AS211" i="31"/>
  <c r="AT211" i="31"/>
  <c r="AU211" i="31"/>
  <c r="AV211" i="31"/>
  <c r="AW211" i="31"/>
  <c r="AX211" i="31"/>
  <c r="AY211" i="31"/>
  <c r="AZ211" i="31"/>
  <c r="BA211" i="31"/>
  <c r="BB211" i="31"/>
  <c r="BC211" i="31"/>
  <c r="BD211" i="31"/>
  <c r="BE211" i="31"/>
  <c r="BF211" i="31"/>
  <c r="BG211" i="31"/>
  <c r="BH211" i="31"/>
  <c r="BI211" i="31"/>
  <c r="BJ211" i="31"/>
  <c r="BK211" i="31"/>
  <c r="BL211" i="31"/>
  <c r="BM211" i="31"/>
  <c r="BN211" i="31"/>
  <c r="BO211" i="31"/>
  <c r="BP211" i="31"/>
  <c r="BQ211" i="31"/>
  <c r="BR211" i="31"/>
  <c r="BS211" i="31"/>
  <c r="BT211" i="31"/>
  <c r="BU211" i="31"/>
  <c r="BV211" i="31"/>
  <c r="BW211" i="31"/>
  <c r="BX211" i="31"/>
  <c r="BY211" i="31"/>
  <c r="BZ211" i="31"/>
  <c r="CA211" i="31"/>
  <c r="CB211" i="31"/>
  <c r="CC211" i="31"/>
  <c r="CD211" i="31"/>
  <c r="CE211" i="31"/>
  <c r="CF211" i="31"/>
  <c r="CG211" i="31"/>
  <c r="CH211" i="31"/>
  <c r="CI211" i="31"/>
  <c r="CJ211" i="31"/>
  <c r="CK211" i="31"/>
  <c r="CL211" i="31"/>
  <c r="CM211" i="31"/>
  <c r="CN211" i="31"/>
  <c r="CO211" i="31"/>
  <c r="CP211" i="31"/>
  <c r="CQ211" i="31"/>
  <c r="CR211" i="31"/>
  <c r="CS211" i="31"/>
  <c r="CT211" i="31"/>
  <c r="CU211" i="31"/>
  <c r="CV211" i="31"/>
  <c r="CW211" i="31"/>
  <c r="CX211" i="31"/>
  <c r="CY211" i="31"/>
  <c r="CZ211" i="31"/>
  <c r="DA211" i="31"/>
  <c r="DB211" i="31"/>
  <c r="DC211" i="31"/>
  <c r="C212" i="31"/>
  <c r="D212" i="31"/>
  <c r="E212" i="31"/>
  <c r="F212" i="31"/>
  <c r="G212" i="31"/>
  <c r="H212" i="31"/>
  <c r="I212" i="31"/>
  <c r="J212" i="31"/>
  <c r="K212" i="31"/>
  <c r="L212" i="31"/>
  <c r="M212" i="31"/>
  <c r="N212" i="31"/>
  <c r="O212" i="31"/>
  <c r="P212" i="31"/>
  <c r="Q212" i="31"/>
  <c r="R212" i="31"/>
  <c r="S212" i="31"/>
  <c r="T212" i="31"/>
  <c r="U212" i="31"/>
  <c r="V212" i="31"/>
  <c r="W212" i="31"/>
  <c r="X212" i="31"/>
  <c r="Y212" i="31"/>
  <c r="Z212" i="31"/>
  <c r="AA212" i="31"/>
  <c r="AB212" i="31"/>
  <c r="AC212" i="31"/>
  <c r="AD212" i="31"/>
  <c r="AE212" i="31"/>
  <c r="AF212" i="31"/>
  <c r="AG212" i="31"/>
  <c r="AH212" i="31"/>
  <c r="AI212" i="31"/>
  <c r="AJ212" i="31"/>
  <c r="AK212" i="31"/>
  <c r="AL212" i="31"/>
  <c r="AM212" i="31"/>
  <c r="AN212" i="31"/>
  <c r="AO212" i="31"/>
  <c r="AP212" i="31"/>
  <c r="AQ212" i="31"/>
  <c r="AR212" i="31"/>
  <c r="AS212" i="31"/>
  <c r="AT212" i="31"/>
  <c r="AU212" i="31"/>
  <c r="AV212" i="31"/>
  <c r="AW212" i="31"/>
  <c r="AX212" i="31"/>
  <c r="AY212" i="31"/>
  <c r="AZ212" i="31"/>
  <c r="BA212" i="31"/>
  <c r="BB212" i="31"/>
  <c r="BC212" i="31"/>
  <c r="BD212" i="31"/>
  <c r="BE212" i="31"/>
  <c r="BF212" i="31"/>
  <c r="BG212" i="31"/>
  <c r="BH212" i="31"/>
  <c r="BI212" i="31"/>
  <c r="BJ212" i="31"/>
  <c r="BK212" i="31"/>
  <c r="BL212" i="31"/>
  <c r="BM212" i="31"/>
  <c r="BN212" i="31"/>
  <c r="BO212" i="31"/>
  <c r="BP212" i="31"/>
  <c r="BQ212" i="31"/>
  <c r="BR212" i="31"/>
  <c r="BS212" i="31"/>
  <c r="BT212" i="31"/>
  <c r="BU212" i="31"/>
  <c r="BV212" i="31"/>
  <c r="BW212" i="31"/>
  <c r="BX212" i="31"/>
  <c r="BY212" i="31"/>
  <c r="BZ212" i="31"/>
  <c r="CA212" i="31"/>
  <c r="CB212" i="31"/>
  <c r="CC212" i="31"/>
  <c r="CD212" i="31"/>
  <c r="CE212" i="31"/>
  <c r="CF212" i="31"/>
  <c r="CG212" i="31"/>
  <c r="CH212" i="31"/>
  <c r="CI212" i="31"/>
  <c r="CJ212" i="31"/>
  <c r="CK212" i="31"/>
  <c r="CL212" i="31"/>
  <c r="CM212" i="31"/>
  <c r="CN212" i="31"/>
  <c r="CO212" i="31"/>
  <c r="CP212" i="31"/>
  <c r="CQ212" i="31"/>
  <c r="CR212" i="31"/>
  <c r="CS212" i="31"/>
  <c r="CT212" i="31"/>
  <c r="CU212" i="31"/>
  <c r="CV212" i="31"/>
  <c r="CW212" i="31"/>
  <c r="CX212" i="31"/>
  <c r="CY212" i="31"/>
  <c r="CZ212" i="31"/>
  <c r="DA212" i="31"/>
  <c r="DB212" i="31"/>
  <c r="DC212" i="31"/>
  <c r="C213" i="31"/>
  <c r="D213" i="31"/>
  <c r="E213" i="31"/>
  <c r="F213" i="31"/>
  <c r="G213" i="31"/>
  <c r="H213" i="31"/>
  <c r="I213" i="31"/>
  <c r="J213" i="31"/>
  <c r="K213" i="31"/>
  <c r="L213" i="31"/>
  <c r="M213" i="31"/>
  <c r="N213" i="31"/>
  <c r="O213" i="31"/>
  <c r="P213" i="31"/>
  <c r="Q213" i="31"/>
  <c r="R213" i="31"/>
  <c r="S213" i="31"/>
  <c r="T213" i="31"/>
  <c r="U213" i="31"/>
  <c r="V213" i="31"/>
  <c r="W213" i="31"/>
  <c r="X213" i="31"/>
  <c r="Y213" i="31"/>
  <c r="Z213" i="31"/>
  <c r="AA213" i="31"/>
  <c r="AB213" i="31"/>
  <c r="AC213" i="31"/>
  <c r="AD213" i="31"/>
  <c r="AE213" i="31"/>
  <c r="AF213" i="31"/>
  <c r="AG213" i="31"/>
  <c r="AH213" i="31"/>
  <c r="AI213" i="31"/>
  <c r="AJ213" i="31"/>
  <c r="AK213" i="31"/>
  <c r="AL213" i="31"/>
  <c r="AM213" i="31"/>
  <c r="AN213" i="31"/>
  <c r="AO213" i="31"/>
  <c r="AP213" i="31"/>
  <c r="AQ213" i="31"/>
  <c r="AR213" i="31"/>
  <c r="AS213" i="31"/>
  <c r="AT213" i="31"/>
  <c r="AU213" i="31"/>
  <c r="AV213" i="31"/>
  <c r="AW213" i="31"/>
  <c r="AX213" i="31"/>
  <c r="AY213" i="31"/>
  <c r="AZ213" i="31"/>
  <c r="BA213" i="31"/>
  <c r="BB213" i="31"/>
  <c r="BC213" i="31"/>
  <c r="BD213" i="31"/>
  <c r="BE213" i="31"/>
  <c r="BF213" i="31"/>
  <c r="BG213" i="31"/>
  <c r="BH213" i="31"/>
  <c r="BI213" i="31"/>
  <c r="BJ213" i="31"/>
  <c r="BK213" i="31"/>
  <c r="BL213" i="31"/>
  <c r="BM213" i="31"/>
  <c r="BN213" i="31"/>
  <c r="BO213" i="31"/>
  <c r="BP213" i="31"/>
  <c r="BQ213" i="31"/>
  <c r="BR213" i="31"/>
  <c r="BS213" i="31"/>
  <c r="BT213" i="31"/>
  <c r="BU213" i="31"/>
  <c r="BV213" i="31"/>
  <c r="BW213" i="31"/>
  <c r="BX213" i="31"/>
  <c r="BY213" i="31"/>
  <c r="BZ213" i="31"/>
  <c r="CA213" i="31"/>
  <c r="CB213" i="31"/>
  <c r="CC213" i="31"/>
  <c r="CD213" i="31"/>
  <c r="CE213" i="31"/>
  <c r="CF213" i="31"/>
  <c r="CG213" i="31"/>
  <c r="CH213" i="31"/>
  <c r="CI213" i="31"/>
  <c r="CJ213" i="31"/>
  <c r="CK213" i="31"/>
  <c r="CL213" i="31"/>
  <c r="CM213" i="31"/>
  <c r="CN213" i="31"/>
  <c r="CO213" i="31"/>
  <c r="CP213" i="31"/>
  <c r="CQ213" i="31"/>
  <c r="CR213" i="31"/>
  <c r="CS213" i="31"/>
  <c r="CT213" i="31"/>
  <c r="CU213" i="31"/>
  <c r="CV213" i="31"/>
  <c r="CW213" i="31"/>
  <c r="CX213" i="31"/>
  <c r="CY213" i="31"/>
  <c r="CZ213" i="31"/>
  <c r="DA213" i="31"/>
  <c r="DB213" i="31"/>
  <c r="DC213" i="31"/>
  <c r="C214" i="31"/>
  <c r="D214" i="31"/>
  <c r="E214" i="31"/>
  <c r="F214" i="31"/>
  <c r="G214" i="31"/>
  <c r="H214" i="31"/>
  <c r="I214" i="31"/>
  <c r="J214" i="31"/>
  <c r="K214" i="31"/>
  <c r="L214" i="31"/>
  <c r="M214" i="31"/>
  <c r="N214" i="31"/>
  <c r="O214" i="31"/>
  <c r="P214" i="31"/>
  <c r="Q214" i="31"/>
  <c r="R214" i="31"/>
  <c r="S214" i="31"/>
  <c r="T214" i="31"/>
  <c r="U214" i="31"/>
  <c r="V214" i="31"/>
  <c r="W214" i="31"/>
  <c r="X214" i="31"/>
  <c r="Y214" i="31"/>
  <c r="Z214" i="31"/>
  <c r="AA214" i="31"/>
  <c r="AB214" i="31"/>
  <c r="AC214" i="31"/>
  <c r="AD214" i="31"/>
  <c r="AE214" i="31"/>
  <c r="AF214" i="31"/>
  <c r="AG214" i="31"/>
  <c r="AH214" i="31"/>
  <c r="AI214" i="31"/>
  <c r="AJ214" i="31"/>
  <c r="AK214" i="31"/>
  <c r="AL214" i="31"/>
  <c r="AM214" i="31"/>
  <c r="AN214" i="31"/>
  <c r="AO214" i="31"/>
  <c r="AP214" i="31"/>
  <c r="AQ214" i="31"/>
  <c r="AR214" i="31"/>
  <c r="AS214" i="31"/>
  <c r="AT214" i="31"/>
  <c r="AU214" i="31"/>
  <c r="AV214" i="31"/>
  <c r="AW214" i="31"/>
  <c r="AX214" i="31"/>
  <c r="AY214" i="31"/>
  <c r="AZ214" i="31"/>
  <c r="BA214" i="31"/>
  <c r="BB214" i="31"/>
  <c r="BC214" i="31"/>
  <c r="BD214" i="31"/>
  <c r="BE214" i="31"/>
  <c r="BF214" i="31"/>
  <c r="BG214" i="31"/>
  <c r="BH214" i="31"/>
  <c r="BI214" i="31"/>
  <c r="BJ214" i="31"/>
  <c r="BK214" i="31"/>
  <c r="BL214" i="31"/>
  <c r="BM214" i="31"/>
  <c r="BN214" i="31"/>
  <c r="BO214" i="31"/>
  <c r="BP214" i="31"/>
  <c r="BQ214" i="31"/>
  <c r="BR214" i="31"/>
  <c r="BS214" i="31"/>
  <c r="BT214" i="31"/>
  <c r="BU214" i="31"/>
  <c r="BV214" i="31"/>
  <c r="BW214" i="31"/>
  <c r="BX214" i="31"/>
  <c r="BY214" i="31"/>
  <c r="BZ214" i="31"/>
  <c r="CA214" i="31"/>
  <c r="CB214" i="31"/>
  <c r="CC214" i="31"/>
  <c r="CD214" i="31"/>
  <c r="CE214" i="31"/>
  <c r="CF214" i="31"/>
  <c r="CG214" i="31"/>
  <c r="CH214" i="31"/>
  <c r="CI214" i="31"/>
  <c r="CJ214" i="31"/>
  <c r="CK214" i="31"/>
  <c r="CL214" i="31"/>
  <c r="CM214" i="31"/>
  <c r="CN214" i="31"/>
  <c r="CO214" i="31"/>
  <c r="CP214" i="31"/>
  <c r="CQ214" i="31"/>
  <c r="CR214" i="31"/>
  <c r="CS214" i="31"/>
  <c r="CT214" i="31"/>
  <c r="CU214" i="31"/>
  <c r="CV214" i="31"/>
  <c r="CW214" i="31"/>
  <c r="CX214" i="31"/>
  <c r="CY214" i="31"/>
  <c r="CZ214" i="31"/>
  <c r="DA214" i="31"/>
  <c r="DB214" i="31"/>
  <c r="DC214" i="31"/>
  <c r="C215" i="31"/>
  <c r="D215" i="31"/>
  <c r="E215" i="31"/>
  <c r="F215" i="31"/>
  <c r="G215" i="31"/>
  <c r="H215" i="31"/>
  <c r="I215" i="31"/>
  <c r="J215" i="31"/>
  <c r="K215" i="31"/>
  <c r="L215" i="31"/>
  <c r="M215" i="31"/>
  <c r="N215" i="31"/>
  <c r="O215" i="31"/>
  <c r="P215" i="31"/>
  <c r="Q215" i="31"/>
  <c r="R215" i="31"/>
  <c r="S215" i="31"/>
  <c r="T215" i="31"/>
  <c r="U215" i="31"/>
  <c r="V215" i="31"/>
  <c r="W215" i="31"/>
  <c r="X215" i="31"/>
  <c r="Y215" i="31"/>
  <c r="Z215" i="31"/>
  <c r="AA215" i="31"/>
  <c r="AB215" i="31"/>
  <c r="AC215" i="31"/>
  <c r="AD215" i="31"/>
  <c r="AE215" i="31"/>
  <c r="AF215" i="31"/>
  <c r="AG215" i="31"/>
  <c r="AH215" i="31"/>
  <c r="AI215" i="31"/>
  <c r="AJ215" i="31"/>
  <c r="AK215" i="31"/>
  <c r="AL215" i="31"/>
  <c r="AM215" i="31"/>
  <c r="AN215" i="31"/>
  <c r="AO215" i="31"/>
  <c r="AP215" i="31"/>
  <c r="AQ215" i="31"/>
  <c r="AR215" i="31"/>
  <c r="AS215" i="31"/>
  <c r="AT215" i="31"/>
  <c r="AU215" i="31"/>
  <c r="AV215" i="31"/>
  <c r="AW215" i="31"/>
  <c r="AX215" i="31"/>
  <c r="AY215" i="31"/>
  <c r="AZ215" i="31"/>
  <c r="BA215" i="31"/>
  <c r="BB215" i="31"/>
  <c r="BC215" i="31"/>
  <c r="BD215" i="31"/>
  <c r="BE215" i="31"/>
  <c r="BF215" i="31"/>
  <c r="BG215" i="31"/>
  <c r="BH215" i="31"/>
  <c r="BI215" i="31"/>
  <c r="BJ215" i="31"/>
  <c r="BK215" i="31"/>
  <c r="BL215" i="31"/>
  <c r="BM215" i="31"/>
  <c r="BN215" i="31"/>
  <c r="BO215" i="31"/>
  <c r="BP215" i="31"/>
  <c r="BQ215" i="31"/>
  <c r="BR215" i="31"/>
  <c r="BS215" i="31"/>
  <c r="BT215" i="31"/>
  <c r="BU215" i="31"/>
  <c r="BV215" i="31"/>
  <c r="BW215" i="31"/>
  <c r="BX215" i="31"/>
  <c r="BY215" i="31"/>
  <c r="BZ215" i="31"/>
  <c r="CA215" i="31"/>
  <c r="CB215" i="31"/>
  <c r="CC215" i="31"/>
  <c r="CD215" i="31"/>
  <c r="CE215" i="31"/>
  <c r="CF215" i="31"/>
  <c r="CG215" i="31"/>
  <c r="CH215" i="31"/>
  <c r="CI215" i="31"/>
  <c r="CJ215" i="31"/>
  <c r="CK215" i="31"/>
  <c r="CL215" i="31"/>
  <c r="CM215" i="31"/>
  <c r="CN215" i="31"/>
  <c r="CO215" i="31"/>
  <c r="CP215" i="31"/>
  <c r="CQ215" i="31"/>
  <c r="CR215" i="31"/>
  <c r="CS215" i="31"/>
  <c r="CT215" i="31"/>
  <c r="CU215" i="31"/>
  <c r="CV215" i="31"/>
  <c r="CW215" i="31"/>
  <c r="CX215" i="31"/>
  <c r="CY215" i="31"/>
  <c r="CZ215" i="31"/>
  <c r="DA215" i="31"/>
  <c r="DB215" i="31"/>
  <c r="DC215" i="31"/>
  <c r="C216" i="31"/>
  <c r="D216" i="31"/>
  <c r="E216" i="31"/>
  <c r="F216" i="31"/>
  <c r="G216" i="31"/>
  <c r="H216" i="31"/>
  <c r="I216" i="31"/>
  <c r="J216" i="31"/>
  <c r="K216" i="31"/>
  <c r="L216" i="31"/>
  <c r="M216" i="31"/>
  <c r="N216" i="31"/>
  <c r="O216" i="31"/>
  <c r="P216" i="31"/>
  <c r="Q216" i="31"/>
  <c r="R216" i="31"/>
  <c r="S216" i="31"/>
  <c r="T216" i="31"/>
  <c r="U216" i="31"/>
  <c r="V216" i="31"/>
  <c r="W216" i="31"/>
  <c r="X216" i="31"/>
  <c r="Y216" i="31"/>
  <c r="Z216" i="31"/>
  <c r="AA216" i="31"/>
  <c r="AB216" i="31"/>
  <c r="AC216" i="31"/>
  <c r="AD216" i="31"/>
  <c r="AE216" i="31"/>
  <c r="AF216" i="31"/>
  <c r="AG216" i="31"/>
  <c r="AH216" i="31"/>
  <c r="AI216" i="31"/>
  <c r="AJ216" i="31"/>
  <c r="AK216" i="31"/>
  <c r="AL216" i="31"/>
  <c r="AM216" i="31"/>
  <c r="AN216" i="31"/>
  <c r="AO216" i="31"/>
  <c r="AP216" i="31"/>
  <c r="AQ216" i="31"/>
  <c r="AR216" i="31"/>
  <c r="AS216" i="31"/>
  <c r="AT216" i="31"/>
  <c r="AU216" i="31"/>
  <c r="AV216" i="31"/>
  <c r="AW216" i="31"/>
  <c r="AX216" i="31"/>
  <c r="AY216" i="31"/>
  <c r="AZ216" i="31"/>
  <c r="BA216" i="31"/>
  <c r="BB216" i="31"/>
  <c r="BC216" i="31"/>
  <c r="BD216" i="31"/>
  <c r="BE216" i="31"/>
  <c r="BF216" i="31"/>
  <c r="BG216" i="31"/>
  <c r="BH216" i="31"/>
  <c r="BI216" i="31"/>
  <c r="BJ216" i="31"/>
  <c r="BK216" i="31"/>
  <c r="BL216" i="31"/>
  <c r="BM216" i="31"/>
  <c r="BN216" i="31"/>
  <c r="BO216" i="31"/>
  <c r="BP216" i="31"/>
  <c r="BQ216" i="31"/>
  <c r="BR216" i="31"/>
  <c r="BS216" i="31"/>
  <c r="BT216" i="31"/>
  <c r="BU216" i="31"/>
  <c r="BV216" i="31"/>
  <c r="BW216" i="31"/>
  <c r="BX216" i="31"/>
  <c r="BY216" i="31"/>
  <c r="BZ216" i="31"/>
  <c r="CA216" i="31"/>
  <c r="CB216" i="31"/>
  <c r="CC216" i="31"/>
  <c r="CD216" i="31"/>
  <c r="CE216" i="31"/>
  <c r="CF216" i="31"/>
  <c r="CG216" i="31"/>
  <c r="CH216" i="31"/>
  <c r="CI216" i="31"/>
  <c r="CJ216" i="31"/>
  <c r="CK216" i="31"/>
  <c r="CL216" i="31"/>
  <c r="CM216" i="31"/>
  <c r="CN216" i="31"/>
  <c r="CO216" i="31"/>
  <c r="CP216" i="31"/>
  <c r="CQ216" i="31"/>
  <c r="CR216" i="31"/>
  <c r="CS216" i="31"/>
  <c r="CT216" i="31"/>
  <c r="CU216" i="31"/>
  <c r="CV216" i="31"/>
  <c r="CW216" i="31"/>
  <c r="CX216" i="31"/>
  <c r="CY216" i="31"/>
  <c r="CZ216" i="31"/>
  <c r="DA216" i="31"/>
  <c r="DB216" i="31"/>
  <c r="DC216" i="31"/>
  <c r="C217" i="31"/>
  <c r="D217" i="31"/>
  <c r="E217" i="31"/>
  <c r="F217" i="31"/>
  <c r="G217" i="31"/>
  <c r="H217" i="31"/>
  <c r="I217" i="31"/>
  <c r="J217" i="31"/>
  <c r="K217" i="31"/>
  <c r="L217" i="31"/>
  <c r="M217" i="31"/>
  <c r="N217" i="31"/>
  <c r="O217" i="31"/>
  <c r="P217" i="31"/>
  <c r="Q217" i="31"/>
  <c r="R217" i="31"/>
  <c r="S217" i="31"/>
  <c r="T217" i="31"/>
  <c r="U217" i="31"/>
  <c r="V217" i="31"/>
  <c r="W217" i="31"/>
  <c r="X217" i="31"/>
  <c r="Y217" i="31"/>
  <c r="Z217" i="31"/>
  <c r="AA217" i="31"/>
  <c r="AB217" i="31"/>
  <c r="AC217" i="31"/>
  <c r="AD217" i="31"/>
  <c r="AE217" i="31"/>
  <c r="AF217" i="31"/>
  <c r="AG217" i="31"/>
  <c r="AH217" i="31"/>
  <c r="AI217" i="31"/>
  <c r="AJ217" i="31"/>
  <c r="AK217" i="31"/>
  <c r="AL217" i="31"/>
  <c r="AM217" i="31"/>
  <c r="AN217" i="31"/>
  <c r="AO217" i="31"/>
  <c r="AP217" i="31"/>
  <c r="AQ217" i="31"/>
  <c r="AR217" i="31"/>
  <c r="AS217" i="31"/>
  <c r="AT217" i="31"/>
  <c r="AU217" i="31"/>
  <c r="AV217" i="31"/>
  <c r="AW217" i="31"/>
  <c r="AX217" i="31"/>
  <c r="AY217" i="31"/>
  <c r="AZ217" i="31"/>
  <c r="BA217" i="31"/>
  <c r="BB217" i="31"/>
  <c r="BC217" i="31"/>
  <c r="BD217" i="31"/>
  <c r="BE217" i="31"/>
  <c r="BF217" i="31"/>
  <c r="BG217" i="31"/>
  <c r="BH217" i="31"/>
  <c r="BI217" i="31"/>
  <c r="BJ217" i="31"/>
  <c r="BK217" i="31"/>
  <c r="BL217" i="31"/>
  <c r="BM217" i="31"/>
  <c r="BN217" i="31"/>
  <c r="BO217" i="31"/>
  <c r="BP217" i="31"/>
  <c r="BQ217" i="31"/>
  <c r="BR217" i="31"/>
  <c r="BS217" i="31"/>
  <c r="BT217" i="31"/>
  <c r="BU217" i="31"/>
  <c r="BV217" i="31"/>
  <c r="BW217" i="31"/>
  <c r="BX217" i="31"/>
  <c r="BY217" i="31"/>
  <c r="BZ217" i="31"/>
  <c r="CA217" i="31"/>
  <c r="CB217" i="31"/>
  <c r="CC217" i="31"/>
  <c r="CD217" i="31"/>
  <c r="CE217" i="31"/>
  <c r="CF217" i="31"/>
  <c r="CG217" i="31"/>
  <c r="CH217" i="31"/>
  <c r="CI217" i="31"/>
  <c r="CJ217" i="31"/>
  <c r="CK217" i="31"/>
  <c r="CL217" i="31"/>
  <c r="CM217" i="31"/>
  <c r="CN217" i="31"/>
  <c r="CO217" i="31"/>
  <c r="CP217" i="31"/>
  <c r="CQ217" i="31"/>
  <c r="CR217" i="31"/>
  <c r="CS217" i="31"/>
  <c r="CT217" i="31"/>
  <c r="CU217" i="31"/>
  <c r="CV217" i="31"/>
  <c r="CW217" i="31"/>
  <c r="CX217" i="31"/>
  <c r="CY217" i="31"/>
  <c r="CZ217" i="31"/>
  <c r="DA217" i="31"/>
  <c r="DB217" i="31"/>
  <c r="DC217" i="31"/>
  <c r="C218" i="31"/>
  <c r="D218" i="31"/>
  <c r="E218" i="31"/>
  <c r="F218" i="31"/>
  <c r="G218" i="31"/>
  <c r="H218" i="31"/>
  <c r="I218" i="31"/>
  <c r="J218" i="31"/>
  <c r="K218" i="31"/>
  <c r="L218" i="31"/>
  <c r="M218" i="31"/>
  <c r="N218" i="31"/>
  <c r="O218" i="31"/>
  <c r="P218" i="31"/>
  <c r="Q218" i="31"/>
  <c r="R218" i="31"/>
  <c r="S218" i="31"/>
  <c r="T218" i="31"/>
  <c r="U218" i="31"/>
  <c r="V218" i="31"/>
  <c r="W218" i="31"/>
  <c r="X218" i="31"/>
  <c r="Y218" i="31"/>
  <c r="Z218" i="31"/>
  <c r="AA218" i="31"/>
  <c r="AB218" i="31"/>
  <c r="AC218" i="31"/>
  <c r="AD218" i="31"/>
  <c r="AE218" i="31"/>
  <c r="AF218" i="31"/>
  <c r="AG218" i="31"/>
  <c r="AH218" i="31"/>
  <c r="AI218" i="31"/>
  <c r="AJ218" i="31"/>
  <c r="AK218" i="31"/>
  <c r="AL218" i="31"/>
  <c r="AM218" i="31"/>
  <c r="AN218" i="31"/>
  <c r="AO218" i="31"/>
  <c r="AP218" i="31"/>
  <c r="AQ218" i="31"/>
  <c r="AR218" i="31"/>
  <c r="AS218" i="31"/>
  <c r="AT218" i="31"/>
  <c r="AU218" i="31"/>
  <c r="AV218" i="31"/>
  <c r="AW218" i="31"/>
  <c r="AX218" i="31"/>
  <c r="AY218" i="31"/>
  <c r="AZ218" i="31"/>
  <c r="BA218" i="31"/>
  <c r="BB218" i="31"/>
  <c r="BC218" i="31"/>
  <c r="BD218" i="31"/>
  <c r="BE218" i="31"/>
  <c r="BF218" i="31"/>
  <c r="BG218" i="31"/>
  <c r="BH218" i="31"/>
  <c r="BI218" i="31"/>
  <c r="BJ218" i="31"/>
  <c r="BK218" i="31"/>
  <c r="BL218" i="31"/>
  <c r="BM218" i="31"/>
  <c r="BN218" i="31"/>
  <c r="BO218" i="31"/>
  <c r="BP218" i="31"/>
  <c r="BQ218" i="31"/>
  <c r="BR218" i="31"/>
  <c r="BS218" i="31"/>
  <c r="BT218" i="31"/>
  <c r="BU218" i="31"/>
  <c r="BV218" i="31"/>
  <c r="BW218" i="31"/>
  <c r="BX218" i="31"/>
  <c r="BY218" i="31"/>
  <c r="BZ218" i="31"/>
  <c r="CA218" i="31"/>
  <c r="CB218" i="31"/>
  <c r="CC218" i="31"/>
  <c r="CD218" i="31"/>
  <c r="CE218" i="31"/>
  <c r="CF218" i="31"/>
  <c r="CG218" i="31"/>
  <c r="CH218" i="31"/>
  <c r="CI218" i="31"/>
  <c r="CJ218" i="31"/>
  <c r="CK218" i="31"/>
  <c r="CL218" i="31"/>
  <c r="CM218" i="31"/>
  <c r="CN218" i="31"/>
  <c r="CO218" i="31"/>
  <c r="CP218" i="31"/>
  <c r="CQ218" i="31"/>
  <c r="CR218" i="31"/>
  <c r="CS218" i="31"/>
  <c r="CT218" i="31"/>
  <c r="CU218" i="31"/>
  <c r="CV218" i="31"/>
  <c r="CW218" i="31"/>
  <c r="CX218" i="31"/>
  <c r="CY218" i="31"/>
  <c r="CZ218" i="31"/>
  <c r="DA218" i="31"/>
  <c r="DB218" i="31"/>
  <c r="DC218" i="31"/>
  <c r="C219" i="31"/>
  <c r="D219" i="31"/>
  <c r="E219" i="31"/>
  <c r="F219" i="31"/>
  <c r="G219" i="31"/>
  <c r="H219" i="31"/>
  <c r="I219" i="31"/>
  <c r="J219" i="31"/>
  <c r="K219" i="31"/>
  <c r="L219" i="31"/>
  <c r="M219" i="31"/>
  <c r="N219" i="31"/>
  <c r="O219" i="31"/>
  <c r="P219" i="31"/>
  <c r="Q219" i="31"/>
  <c r="R219" i="31"/>
  <c r="S219" i="31"/>
  <c r="T219" i="31"/>
  <c r="U219" i="31"/>
  <c r="V219" i="31"/>
  <c r="W219" i="31"/>
  <c r="X219" i="31"/>
  <c r="Y219" i="31"/>
  <c r="Z219" i="31"/>
  <c r="AA219" i="31"/>
  <c r="AB219" i="31"/>
  <c r="AC219" i="31"/>
  <c r="AD219" i="31"/>
  <c r="AE219" i="31"/>
  <c r="AF219" i="31"/>
  <c r="AG219" i="31"/>
  <c r="AH219" i="31"/>
  <c r="AI219" i="31"/>
  <c r="AJ219" i="31"/>
  <c r="AK219" i="31"/>
  <c r="AL219" i="31"/>
  <c r="AM219" i="31"/>
  <c r="AN219" i="31"/>
  <c r="AO219" i="31"/>
  <c r="AP219" i="31"/>
  <c r="AQ219" i="31"/>
  <c r="AR219" i="31"/>
  <c r="AS219" i="31"/>
  <c r="AT219" i="31"/>
  <c r="AU219" i="31"/>
  <c r="AV219" i="31"/>
  <c r="AW219" i="31"/>
  <c r="AX219" i="31"/>
  <c r="AY219" i="31"/>
  <c r="AZ219" i="31"/>
  <c r="BA219" i="31"/>
  <c r="BB219" i="31"/>
  <c r="BC219" i="31"/>
  <c r="BD219" i="31"/>
  <c r="BE219" i="31"/>
  <c r="BF219" i="31"/>
  <c r="BG219" i="31"/>
  <c r="BH219" i="31"/>
  <c r="BI219" i="31"/>
  <c r="BJ219" i="31"/>
  <c r="BK219" i="31"/>
  <c r="BL219" i="31"/>
  <c r="BM219" i="31"/>
  <c r="BN219" i="31"/>
  <c r="BO219" i="31"/>
  <c r="BP219" i="31"/>
  <c r="BQ219" i="31"/>
  <c r="BR219" i="31"/>
  <c r="BS219" i="31"/>
  <c r="BT219" i="31"/>
  <c r="BU219" i="31"/>
  <c r="BV219" i="31"/>
  <c r="BW219" i="31"/>
  <c r="BX219" i="31"/>
  <c r="BY219" i="31"/>
  <c r="BZ219" i="31"/>
  <c r="CA219" i="31"/>
  <c r="CB219" i="31"/>
  <c r="CC219" i="31"/>
  <c r="CD219" i="31"/>
  <c r="CE219" i="31"/>
  <c r="CF219" i="31"/>
  <c r="CG219" i="31"/>
  <c r="CH219" i="31"/>
  <c r="CI219" i="31"/>
  <c r="CJ219" i="31"/>
  <c r="CK219" i="31"/>
  <c r="CL219" i="31"/>
  <c r="CM219" i="31"/>
  <c r="CN219" i="31"/>
  <c r="CO219" i="31"/>
  <c r="CP219" i="31"/>
  <c r="CQ219" i="31"/>
  <c r="CR219" i="31"/>
  <c r="CS219" i="31"/>
  <c r="CT219" i="31"/>
  <c r="CU219" i="31"/>
  <c r="CV219" i="31"/>
  <c r="CW219" i="31"/>
  <c r="CX219" i="31"/>
  <c r="CY219" i="31"/>
  <c r="CZ219" i="31"/>
  <c r="DA219" i="31"/>
  <c r="DB219" i="31"/>
  <c r="DC219" i="31"/>
  <c r="C220" i="31"/>
  <c r="D220" i="31"/>
  <c r="E220" i="31"/>
  <c r="F220" i="31"/>
  <c r="G220" i="31"/>
  <c r="H220" i="31"/>
  <c r="I220" i="31"/>
  <c r="J220" i="31"/>
  <c r="K220" i="31"/>
  <c r="L220" i="31"/>
  <c r="M220" i="31"/>
  <c r="N220" i="31"/>
  <c r="O220" i="31"/>
  <c r="P220" i="31"/>
  <c r="Q220" i="31"/>
  <c r="R220" i="31"/>
  <c r="S220" i="31"/>
  <c r="T220" i="31"/>
  <c r="U220" i="31"/>
  <c r="V220" i="31"/>
  <c r="W220" i="31"/>
  <c r="X220" i="31"/>
  <c r="Y220" i="31"/>
  <c r="Z220" i="31"/>
  <c r="AA220" i="31"/>
  <c r="AB220" i="31"/>
  <c r="AC220" i="31"/>
  <c r="AD220" i="31"/>
  <c r="AE220" i="31"/>
  <c r="AF220" i="31"/>
  <c r="AG220" i="31"/>
  <c r="AH220" i="31"/>
  <c r="AI220" i="31"/>
  <c r="AJ220" i="31"/>
  <c r="AK220" i="31"/>
  <c r="AL220" i="31"/>
  <c r="AM220" i="31"/>
  <c r="AN220" i="31"/>
  <c r="AO220" i="31"/>
  <c r="AP220" i="31"/>
  <c r="AQ220" i="31"/>
  <c r="AR220" i="31"/>
  <c r="AS220" i="31"/>
  <c r="AT220" i="31"/>
  <c r="AU220" i="31"/>
  <c r="AV220" i="31"/>
  <c r="AW220" i="31"/>
  <c r="AX220" i="31"/>
  <c r="AY220" i="31"/>
  <c r="AZ220" i="31"/>
  <c r="BA220" i="31"/>
  <c r="BB220" i="31"/>
  <c r="BC220" i="31"/>
  <c r="BD220" i="31"/>
  <c r="BE220" i="31"/>
  <c r="BF220" i="31"/>
  <c r="BG220" i="31"/>
  <c r="BH220" i="31"/>
  <c r="BI220" i="31"/>
  <c r="BJ220" i="31"/>
  <c r="BK220" i="31"/>
  <c r="BL220" i="31"/>
  <c r="BM220" i="31"/>
  <c r="BN220" i="31"/>
  <c r="BO220" i="31"/>
  <c r="BP220" i="31"/>
  <c r="BQ220" i="31"/>
  <c r="BR220" i="31"/>
  <c r="BS220" i="31"/>
  <c r="BT220" i="31"/>
  <c r="BU220" i="31"/>
  <c r="BV220" i="31"/>
  <c r="BW220" i="31"/>
  <c r="BX220" i="31"/>
  <c r="BY220" i="31"/>
  <c r="BZ220" i="31"/>
  <c r="CA220" i="31"/>
  <c r="CB220" i="31"/>
  <c r="CC220" i="31"/>
  <c r="CD220" i="31"/>
  <c r="CE220" i="31"/>
  <c r="CF220" i="31"/>
  <c r="CG220" i="31"/>
  <c r="CH220" i="31"/>
  <c r="CI220" i="31"/>
  <c r="CJ220" i="31"/>
  <c r="CK220" i="31"/>
  <c r="CL220" i="31"/>
  <c r="CM220" i="31"/>
  <c r="CN220" i="31"/>
  <c r="CO220" i="31"/>
  <c r="CP220" i="31"/>
  <c r="CQ220" i="31"/>
  <c r="CR220" i="31"/>
  <c r="CS220" i="31"/>
  <c r="CT220" i="31"/>
  <c r="CU220" i="31"/>
  <c r="CV220" i="31"/>
  <c r="CW220" i="31"/>
  <c r="CX220" i="31"/>
  <c r="CY220" i="31"/>
  <c r="CZ220" i="31"/>
  <c r="DA220" i="31"/>
  <c r="DB220" i="31"/>
  <c r="DC220" i="31"/>
  <c r="C221" i="31"/>
  <c r="D221" i="31"/>
  <c r="E221" i="31"/>
  <c r="F221" i="31"/>
  <c r="G221" i="31"/>
  <c r="H221" i="31"/>
  <c r="I221" i="31"/>
  <c r="J221" i="31"/>
  <c r="K221" i="31"/>
  <c r="L221" i="31"/>
  <c r="M221" i="31"/>
  <c r="N221" i="31"/>
  <c r="O221" i="31"/>
  <c r="P221" i="31"/>
  <c r="Q221" i="31"/>
  <c r="R221" i="31"/>
  <c r="S221" i="31"/>
  <c r="T221" i="31"/>
  <c r="U221" i="31"/>
  <c r="V221" i="31"/>
  <c r="W221" i="31"/>
  <c r="X221" i="31"/>
  <c r="Y221" i="31"/>
  <c r="Z221" i="31"/>
  <c r="AA221" i="31"/>
  <c r="AB221" i="31"/>
  <c r="AC221" i="31"/>
  <c r="AD221" i="31"/>
  <c r="AE221" i="31"/>
  <c r="AF221" i="31"/>
  <c r="AG221" i="31"/>
  <c r="AH221" i="31"/>
  <c r="AI221" i="31"/>
  <c r="AJ221" i="31"/>
  <c r="AK221" i="31"/>
  <c r="AL221" i="31"/>
  <c r="AM221" i="31"/>
  <c r="AN221" i="31"/>
  <c r="AO221" i="31"/>
  <c r="AP221" i="31"/>
  <c r="AQ221" i="31"/>
  <c r="AR221" i="31"/>
  <c r="AS221" i="31"/>
  <c r="AT221" i="31"/>
  <c r="AU221" i="31"/>
  <c r="AV221" i="31"/>
  <c r="AW221" i="31"/>
  <c r="AX221" i="31"/>
  <c r="AY221" i="31"/>
  <c r="AZ221" i="31"/>
  <c r="BA221" i="31"/>
  <c r="BB221" i="31"/>
  <c r="BC221" i="31"/>
  <c r="BD221" i="31"/>
  <c r="BE221" i="31"/>
  <c r="BF221" i="31"/>
  <c r="BG221" i="31"/>
  <c r="BH221" i="31"/>
  <c r="BI221" i="31"/>
  <c r="BJ221" i="31"/>
  <c r="BK221" i="31"/>
  <c r="BL221" i="31"/>
  <c r="BM221" i="31"/>
  <c r="BN221" i="31"/>
  <c r="BO221" i="31"/>
  <c r="BP221" i="31"/>
  <c r="BQ221" i="31"/>
  <c r="BR221" i="31"/>
  <c r="BS221" i="31"/>
  <c r="BT221" i="31"/>
  <c r="BU221" i="31"/>
  <c r="BV221" i="31"/>
  <c r="BW221" i="31"/>
  <c r="BX221" i="31"/>
  <c r="BY221" i="31"/>
  <c r="BZ221" i="31"/>
  <c r="CA221" i="31"/>
  <c r="CB221" i="31"/>
  <c r="CC221" i="31"/>
  <c r="CD221" i="31"/>
  <c r="CE221" i="31"/>
  <c r="CF221" i="31"/>
  <c r="CG221" i="31"/>
  <c r="CH221" i="31"/>
  <c r="CI221" i="31"/>
  <c r="CJ221" i="31"/>
  <c r="CK221" i="31"/>
  <c r="CL221" i="31"/>
  <c r="CM221" i="31"/>
  <c r="CN221" i="31"/>
  <c r="CO221" i="31"/>
  <c r="CP221" i="31"/>
  <c r="CQ221" i="31"/>
  <c r="CR221" i="31"/>
  <c r="CS221" i="31"/>
  <c r="CT221" i="31"/>
  <c r="CU221" i="31"/>
  <c r="CV221" i="31"/>
  <c r="CW221" i="31"/>
  <c r="CX221" i="31"/>
  <c r="CY221" i="31"/>
  <c r="CZ221" i="31"/>
  <c r="DA221" i="31"/>
  <c r="DB221" i="31"/>
  <c r="DC221" i="31"/>
  <c r="C222" i="31"/>
  <c r="D222" i="31"/>
  <c r="E222" i="31"/>
  <c r="F222" i="31"/>
  <c r="G222" i="31"/>
  <c r="H222" i="31"/>
  <c r="I222" i="31"/>
  <c r="J222" i="31"/>
  <c r="K222" i="31"/>
  <c r="L222" i="31"/>
  <c r="M222" i="31"/>
  <c r="N222" i="31"/>
  <c r="O222" i="31"/>
  <c r="P222" i="31"/>
  <c r="Q222" i="31"/>
  <c r="R222" i="31"/>
  <c r="S222" i="31"/>
  <c r="T222" i="31"/>
  <c r="U222" i="31"/>
  <c r="V222" i="31"/>
  <c r="W222" i="31"/>
  <c r="X222" i="31"/>
  <c r="Y222" i="31"/>
  <c r="Z222" i="31"/>
  <c r="AA222" i="31"/>
  <c r="AB222" i="31"/>
  <c r="AC222" i="31"/>
  <c r="AD222" i="31"/>
  <c r="AE222" i="31"/>
  <c r="AF222" i="31"/>
  <c r="AG222" i="31"/>
  <c r="AH222" i="31"/>
  <c r="AI222" i="31"/>
  <c r="AJ222" i="31"/>
  <c r="AK222" i="31"/>
  <c r="AL222" i="31"/>
  <c r="AM222" i="31"/>
  <c r="AN222" i="31"/>
  <c r="AO222" i="31"/>
  <c r="AP222" i="31"/>
  <c r="AQ222" i="31"/>
  <c r="AR222" i="31"/>
  <c r="AS222" i="31"/>
  <c r="AT222" i="31"/>
  <c r="AU222" i="31"/>
  <c r="AV222" i="31"/>
  <c r="AW222" i="31"/>
  <c r="AX222" i="31"/>
  <c r="AY222" i="31"/>
  <c r="AZ222" i="31"/>
  <c r="BA222" i="31"/>
  <c r="BB222" i="31"/>
  <c r="BC222" i="31"/>
  <c r="BD222" i="31"/>
  <c r="BE222" i="31"/>
  <c r="BF222" i="31"/>
  <c r="BG222" i="31"/>
  <c r="BH222" i="31"/>
  <c r="BI222" i="31"/>
  <c r="BJ222" i="31"/>
  <c r="BK222" i="31"/>
  <c r="BL222" i="31"/>
  <c r="BM222" i="31"/>
  <c r="BN222" i="31"/>
  <c r="BO222" i="31"/>
  <c r="BP222" i="31"/>
  <c r="BQ222" i="31"/>
  <c r="BR222" i="31"/>
  <c r="BS222" i="31"/>
  <c r="BT222" i="31"/>
  <c r="BU222" i="31"/>
  <c r="BV222" i="31"/>
  <c r="BW222" i="31"/>
  <c r="BX222" i="31"/>
  <c r="BY222" i="31"/>
  <c r="BZ222" i="31"/>
  <c r="CA222" i="31"/>
  <c r="CB222" i="31"/>
  <c r="CC222" i="31"/>
  <c r="CD222" i="31"/>
  <c r="CE222" i="31"/>
  <c r="CF222" i="31"/>
  <c r="CG222" i="31"/>
  <c r="CH222" i="31"/>
  <c r="CI222" i="31"/>
  <c r="CJ222" i="31"/>
  <c r="CK222" i="31"/>
  <c r="CL222" i="31"/>
  <c r="CM222" i="31"/>
  <c r="CN222" i="31"/>
  <c r="CO222" i="31"/>
  <c r="CP222" i="31"/>
  <c r="CQ222" i="31"/>
  <c r="CR222" i="31"/>
  <c r="CS222" i="31"/>
  <c r="CT222" i="31"/>
  <c r="CU222" i="31"/>
  <c r="CV222" i="31"/>
  <c r="CW222" i="31"/>
  <c r="CX222" i="31"/>
  <c r="CY222" i="31"/>
  <c r="CZ222" i="31"/>
  <c r="DA222" i="31"/>
  <c r="DB222" i="31"/>
  <c r="DC222" i="31"/>
  <c r="C223" i="31"/>
  <c r="D223" i="31"/>
  <c r="E223" i="31"/>
  <c r="F223" i="31"/>
  <c r="G223" i="31"/>
  <c r="H223" i="31"/>
  <c r="I223" i="31"/>
  <c r="J223" i="31"/>
  <c r="K223" i="31"/>
  <c r="L223" i="31"/>
  <c r="M223" i="31"/>
  <c r="N223" i="31"/>
  <c r="O223" i="31"/>
  <c r="P223" i="31"/>
  <c r="Q223" i="31"/>
  <c r="R223" i="31"/>
  <c r="S223" i="31"/>
  <c r="T223" i="31"/>
  <c r="U223" i="31"/>
  <c r="V223" i="31"/>
  <c r="W223" i="31"/>
  <c r="X223" i="31"/>
  <c r="Y223" i="31"/>
  <c r="Z223" i="31"/>
  <c r="AA223" i="31"/>
  <c r="AB223" i="31"/>
  <c r="AC223" i="31"/>
  <c r="AD223" i="31"/>
  <c r="AE223" i="31"/>
  <c r="AF223" i="31"/>
  <c r="AG223" i="31"/>
  <c r="AH223" i="31"/>
  <c r="AI223" i="31"/>
  <c r="AJ223" i="31"/>
  <c r="AK223" i="31"/>
  <c r="AL223" i="31"/>
  <c r="AM223" i="31"/>
  <c r="AN223" i="31"/>
  <c r="AO223" i="31"/>
  <c r="AP223" i="31"/>
  <c r="AQ223" i="31"/>
  <c r="AR223" i="31"/>
  <c r="AS223" i="31"/>
  <c r="AT223" i="31"/>
  <c r="AU223" i="31"/>
  <c r="AV223" i="31"/>
  <c r="AW223" i="31"/>
  <c r="AX223" i="31"/>
  <c r="AY223" i="31"/>
  <c r="AZ223" i="31"/>
  <c r="BA223" i="31"/>
  <c r="BB223" i="31"/>
  <c r="BC223" i="31"/>
  <c r="BD223" i="31"/>
  <c r="BE223" i="31"/>
  <c r="BF223" i="31"/>
  <c r="BG223" i="31"/>
  <c r="BH223" i="31"/>
  <c r="BI223" i="31"/>
  <c r="BJ223" i="31"/>
  <c r="BK223" i="31"/>
  <c r="BL223" i="31"/>
  <c r="BM223" i="31"/>
  <c r="BN223" i="31"/>
  <c r="BO223" i="31"/>
  <c r="BP223" i="31"/>
  <c r="BQ223" i="31"/>
  <c r="BR223" i="31"/>
  <c r="BS223" i="31"/>
  <c r="BT223" i="31"/>
  <c r="BU223" i="31"/>
  <c r="BV223" i="31"/>
  <c r="BW223" i="31"/>
  <c r="BX223" i="31"/>
  <c r="BY223" i="31"/>
  <c r="BZ223" i="31"/>
  <c r="CA223" i="31"/>
  <c r="CB223" i="31"/>
  <c r="CC223" i="31"/>
  <c r="CD223" i="31"/>
  <c r="CE223" i="31"/>
  <c r="CF223" i="31"/>
  <c r="CG223" i="31"/>
  <c r="CH223" i="31"/>
  <c r="CI223" i="31"/>
  <c r="CJ223" i="31"/>
  <c r="CK223" i="31"/>
  <c r="CL223" i="31"/>
  <c r="CM223" i="31"/>
  <c r="CN223" i="31"/>
  <c r="CO223" i="31"/>
  <c r="CP223" i="31"/>
  <c r="CQ223" i="31"/>
  <c r="CR223" i="31"/>
  <c r="CS223" i="31"/>
  <c r="CT223" i="31"/>
  <c r="CU223" i="31"/>
  <c r="CV223" i="31"/>
  <c r="CW223" i="31"/>
  <c r="CX223" i="31"/>
  <c r="CY223" i="31"/>
  <c r="CZ223" i="31"/>
  <c r="DA223" i="31"/>
  <c r="DB223" i="31"/>
  <c r="DC223" i="31"/>
  <c r="C224" i="31"/>
  <c r="D224" i="31"/>
  <c r="E224" i="31"/>
  <c r="F224" i="31"/>
  <c r="G224" i="31"/>
  <c r="H224" i="31"/>
  <c r="I224" i="31"/>
  <c r="J224" i="31"/>
  <c r="K224" i="31"/>
  <c r="L224" i="31"/>
  <c r="M224" i="31"/>
  <c r="N224" i="31"/>
  <c r="O224" i="31"/>
  <c r="P224" i="31"/>
  <c r="Q224" i="31"/>
  <c r="R224" i="31"/>
  <c r="S224" i="31"/>
  <c r="T224" i="31"/>
  <c r="U224" i="31"/>
  <c r="V224" i="31"/>
  <c r="W224" i="31"/>
  <c r="X224" i="31"/>
  <c r="Y224" i="31"/>
  <c r="Z224" i="31"/>
  <c r="AA224" i="31"/>
  <c r="AB224" i="31"/>
  <c r="AC224" i="31"/>
  <c r="AD224" i="31"/>
  <c r="AE224" i="31"/>
  <c r="AF224" i="31"/>
  <c r="AG224" i="31"/>
  <c r="AH224" i="31"/>
  <c r="AI224" i="31"/>
  <c r="AJ224" i="31"/>
  <c r="AK224" i="31"/>
  <c r="AL224" i="31"/>
  <c r="AM224" i="31"/>
  <c r="AN224" i="31"/>
  <c r="AO224" i="31"/>
  <c r="AP224" i="31"/>
  <c r="AQ224" i="31"/>
  <c r="AR224" i="31"/>
  <c r="AS224" i="31"/>
  <c r="AT224" i="31"/>
  <c r="AU224" i="31"/>
  <c r="AV224" i="31"/>
  <c r="AW224" i="31"/>
  <c r="AX224" i="31"/>
  <c r="AY224" i="31"/>
  <c r="AZ224" i="31"/>
  <c r="BA224" i="31"/>
  <c r="BB224" i="31"/>
  <c r="BC224" i="31"/>
  <c r="BD224" i="31"/>
  <c r="BE224" i="31"/>
  <c r="BF224" i="31"/>
  <c r="BG224" i="31"/>
  <c r="BH224" i="31"/>
  <c r="BI224" i="31"/>
  <c r="BJ224" i="31"/>
  <c r="BK224" i="31"/>
  <c r="BL224" i="31"/>
  <c r="BM224" i="31"/>
  <c r="BN224" i="31"/>
  <c r="BO224" i="31"/>
  <c r="BP224" i="31"/>
  <c r="BQ224" i="31"/>
  <c r="BR224" i="31"/>
  <c r="BS224" i="31"/>
  <c r="BT224" i="31"/>
  <c r="BU224" i="31"/>
  <c r="BV224" i="31"/>
  <c r="BW224" i="31"/>
  <c r="BX224" i="31"/>
  <c r="BY224" i="31"/>
  <c r="BZ224" i="31"/>
  <c r="CA224" i="31"/>
  <c r="CB224" i="31"/>
  <c r="CC224" i="31"/>
  <c r="CD224" i="31"/>
  <c r="CE224" i="31"/>
  <c r="CF224" i="31"/>
  <c r="CG224" i="31"/>
  <c r="CH224" i="31"/>
  <c r="CI224" i="31"/>
  <c r="CJ224" i="31"/>
  <c r="CK224" i="31"/>
  <c r="CL224" i="31"/>
  <c r="CM224" i="31"/>
  <c r="CN224" i="31"/>
  <c r="CO224" i="31"/>
  <c r="CP224" i="31"/>
  <c r="CQ224" i="31"/>
  <c r="CR224" i="31"/>
  <c r="CS224" i="31"/>
  <c r="CT224" i="31"/>
  <c r="CU224" i="31"/>
  <c r="CV224" i="31"/>
  <c r="CW224" i="31"/>
  <c r="CX224" i="31"/>
  <c r="CY224" i="31"/>
  <c r="CZ224" i="31"/>
  <c r="DA224" i="31"/>
  <c r="DB224" i="31"/>
  <c r="DC224" i="31"/>
  <c r="C225" i="31"/>
  <c r="D225" i="31"/>
  <c r="E225" i="31"/>
  <c r="F225" i="31"/>
  <c r="G225" i="31"/>
  <c r="H225" i="31"/>
  <c r="I225" i="31"/>
  <c r="J225" i="31"/>
  <c r="K225" i="31"/>
  <c r="L225" i="31"/>
  <c r="M225" i="31"/>
  <c r="N225" i="31"/>
  <c r="O225" i="31"/>
  <c r="P225" i="31"/>
  <c r="Q225" i="31"/>
  <c r="R225" i="31"/>
  <c r="S225" i="31"/>
  <c r="T225" i="31"/>
  <c r="U225" i="31"/>
  <c r="V225" i="31"/>
  <c r="W225" i="31"/>
  <c r="X225" i="31"/>
  <c r="Y225" i="31"/>
  <c r="Z225" i="31"/>
  <c r="AA225" i="31"/>
  <c r="AB225" i="31"/>
  <c r="AC225" i="31"/>
  <c r="AD225" i="31"/>
  <c r="AE225" i="31"/>
  <c r="AF225" i="31"/>
  <c r="AG225" i="31"/>
  <c r="AH225" i="31"/>
  <c r="AI225" i="31"/>
  <c r="AJ225" i="31"/>
  <c r="AK225" i="31"/>
  <c r="AL225" i="31"/>
  <c r="AM225" i="31"/>
  <c r="AN225" i="31"/>
  <c r="AO225" i="31"/>
  <c r="AP225" i="31"/>
  <c r="AQ225" i="31"/>
  <c r="AR225" i="31"/>
  <c r="AS225" i="31"/>
  <c r="AT225" i="31"/>
  <c r="AU225" i="31"/>
  <c r="AV225" i="31"/>
  <c r="AW225" i="31"/>
  <c r="AX225" i="31"/>
  <c r="AY225" i="31"/>
  <c r="AZ225" i="31"/>
  <c r="BA225" i="31"/>
  <c r="BB225" i="31"/>
  <c r="BC225" i="31"/>
  <c r="BD225" i="31"/>
  <c r="BE225" i="31"/>
  <c r="BF225" i="31"/>
  <c r="BG225" i="31"/>
  <c r="BH225" i="31"/>
  <c r="BI225" i="31"/>
  <c r="BJ225" i="31"/>
  <c r="BK225" i="31"/>
  <c r="BL225" i="31"/>
  <c r="BM225" i="31"/>
  <c r="BN225" i="31"/>
  <c r="BO225" i="31"/>
  <c r="BP225" i="31"/>
  <c r="BQ225" i="31"/>
  <c r="BR225" i="31"/>
  <c r="BS225" i="31"/>
  <c r="BT225" i="31"/>
  <c r="BU225" i="31"/>
  <c r="BV225" i="31"/>
  <c r="BW225" i="31"/>
  <c r="BX225" i="31"/>
  <c r="BY225" i="31"/>
  <c r="BZ225" i="31"/>
  <c r="CA225" i="31"/>
  <c r="CB225" i="31"/>
  <c r="CC225" i="31"/>
  <c r="CD225" i="31"/>
  <c r="CE225" i="31"/>
  <c r="CF225" i="31"/>
  <c r="CG225" i="31"/>
  <c r="CH225" i="31"/>
  <c r="CI225" i="31"/>
  <c r="CJ225" i="31"/>
  <c r="CK225" i="31"/>
  <c r="CL225" i="31"/>
  <c r="CM225" i="31"/>
  <c r="CN225" i="31"/>
  <c r="CO225" i="31"/>
  <c r="CP225" i="31"/>
  <c r="CQ225" i="31"/>
  <c r="CR225" i="31"/>
  <c r="CS225" i="31"/>
  <c r="CT225" i="31"/>
  <c r="CU225" i="31"/>
  <c r="CV225" i="31"/>
  <c r="CW225" i="31"/>
  <c r="CX225" i="31"/>
  <c r="CY225" i="31"/>
  <c r="CZ225" i="31"/>
  <c r="DA225" i="31"/>
  <c r="DB225" i="31"/>
  <c r="DC225" i="31"/>
  <c r="C226" i="31"/>
  <c r="D226" i="31"/>
  <c r="E226" i="31"/>
  <c r="F226" i="31"/>
  <c r="G226" i="31"/>
  <c r="H226" i="31"/>
  <c r="I226" i="31"/>
  <c r="J226" i="31"/>
  <c r="K226" i="31"/>
  <c r="L226" i="31"/>
  <c r="M226" i="31"/>
  <c r="N226" i="31"/>
  <c r="O226" i="31"/>
  <c r="P226" i="31"/>
  <c r="Q226" i="31"/>
  <c r="R226" i="31"/>
  <c r="S226" i="31"/>
  <c r="T226" i="31"/>
  <c r="U226" i="31"/>
  <c r="V226" i="31"/>
  <c r="W226" i="31"/>
  <c r="X226" i="31"/>
  <c r="Y226" i="31"/>
  <c r="Z226" i="31"/>
  <c r="AA226" i="31"/>
  <c r="AB226" i="31"/>
  <c r="AC226" i="31"/>
  <c r="AD226" i="31"/>
  <c r="AE226" i="31"/>
  <c r="AF226" i="31"/>
  <c r="AG226" i="31"/>
  <c r="AH226" i="31"/>
  <c r="AI226" i="31"/>
  <c r="AJ226" i="31"/>
  <c r="AK226" i="31"/>
  <c r="AL226" i="31"/>
  <c r="AM226" i="31"/>
  <c r="AN226" i="31"/>
  <c r="AO226" i="31"/>
  <c r="AP226" i="31"/>
  <c r="AQ226" i="31"/>
  <c r="AR226" i="31"/>
  <c r="AS226" i="31"/>
  <c r="AT226" i="31"/>
  <c r="AU226" i="31"/>
  <c r="AV226" i="31"/>
  <c r="AW226" i="31"/>
  <c r="AX226" i="31"/>
  <c r="AY226" i="31"/>
  <c r="AZ226" i="31"/>
  <c r="BA226" i="31"/>
  <c r="BB226" i="31"/>
  <c r="BC226" i="31"/>
  <c r="BD226" i="31"/>
  <c r="BE226" i="31"/>
  <c r="BF226" i="31"/>
  <c r="BG226" i="31"/>
  <c r="BH226" i="31"/>
  <c r="BI226" i="31"/>
  <c r="BJ226" i="31"/>
  <c r="BK226" i="31"/>
  <c r="BL226" i="31"/>
  <c r="BM226" i="31"/>
  <c r="BN226" i="31"/>
  <c r="BO226" i="31"/>
  <c r="BP226" i="31"/>
  <c r="BQ226" i="31"/>
  <c r="BR226" i="31"/>
  <c r="BS226" i="31"/>
  <c r="BT226" i="31"/>
  <c r="BU226" i="31"/>
  <c r="BV226" i="31"/>
  <c r="BW226" i="31"/>
  <c r="BX226" i="31"/>
  <c r="BY226" i="31"/>
  <c r="BZ226" i="31"/>
  <c r="CA226" i="31"/>
  <c r="CB226" i="31"/>
  <c r="CC226" i="31"/>
  <c r="CD226" i="31"/>
  <c r="CE226" i="31"/>
  <c r="CF226" i="31"/>
  <c r="CG226" i="31"/>
  <c r="CH226" i="31"/>
  <c r="CI226" i="31"/>
  <c r="CJ226" i="31"/>
  <c r="CK226" i="31"/>
  <c r="CL226" i="31"/>
  <c r="CM226" i="31"/>
  <c r="CN226" i="31"/>
  <c r="CO226" i="31"/>
  <c r="CP226" i="31"/>
  <c r="CQ226" i="31"/>
  <c r="CR226" i="31"/>
  <c r="CS226" i="31"/>
  <c r="CT226" i="31"/>
  <c r="CU226" i="31"/>
  <c r="CV226" i="31"/>
  <c r="CW226" i="31"/>
  <c r="CX226" i="31"/>
  <c r="CY226" i="31"/>
  <c r="CZ226" i="31"/>
  <c r="DA226" i="31"/>
  <c r="DB226" i="31"/>
  <c r="DC226" i="31"/>
  <c r="C227" i="31"/>
  <c r="D227" i="31"/>
  <c r="E227" i="31"/>
  <c r="F227" i="31"/>
  <c r="G227" i="31"/>
  <c r="H227" i="31"/>
  <c r="I227" i="31"/>
  <c r="J227" i="31"/>
  <c r="K227" i="31"/>
  <c r="L227" i="31"/>
  <c r="M227" i="31"/>
  <c r="N227" i="31"/>
  <c r="O227" i="31"/>
  <c r="P227" i="31"/>
  <c r="Q227" i="31"/>
  <c r="R227" i="31"/>
  <c r="S227" i="31"/>
  <c r="T227" i="31"/>
  <c r="U227" i="31"/>
  <c r="V227" i="31"/>
  <c r="W227" i="31"/>
  <c r="X227" i="31"/>
  <c r="Y227" i="31"/>
  <c r="Z227" i="31"/>
  <c r="AA227" i="31"/>
  <c r="AB227" i="31"/>
  <c r="AC227" i="31"/>
  <c r="AD227" i="31"/>
  <c r="AE227" i="31"/>
  <c r="AF227" i="31"/>
  <c r="AG227" i="31"/>
  <c r="AH227" i="31"/>
  <c r="AI227" i="31"/>
  <c r="AJ227" i="31"/>
  <c r="AK227" i="31"/>
  <c r="AL227" i="31"/>
  <c r="AM227" i="31"/>
  <c r="AN227" i="31"/>
  <c r="AO227" i="31"/>
  <c r="AP227" i="31"/>
  <c r="AQ227" i="31"/>
  <c r="AR227" i="31"/>
  <c r="AS227" i="31"/>
  <c r="AT227" i="31"/>
  <c r="AU227" i="31"/>
  <c r="AV227" i="31"/>
  <c r="AW227" i="31"/>
  <c r="AX227" i="31"/>
  <c r="AY227" i="31"/>
  <c r="AZ227" i="31"/>
  <c r="BA227" i="31"/>
  <c r="BB227" i="31"/>
  <c r="BC227" i="31"/>
  <c r="BD227" i="31"/>
  <c r="BE227" i="31"/>
  <c r="BF227" i="31"/>
  <c r="BG227" i="31"/>
  <c r="BH227" i="31"/>
  <c r="BI227" i="31"/>
  <c r="BJ227" i="31"/>
  <c r="BK227" i="31"/>
  <c r="BL227" i="31"/>
  <c r="BM227" i="31"/>
  <c r="BN227" i="31"/>
  <c r="BO227" i="31"/>
  <c r="BP227" i="31"/>
  <c r="BQ227" i="31"/>
  <c r="BR227" i="31"/>
  <c r="BS227" i="31"/>
  <c r="BT227" i="31"/>
  <c r="BU227" i="31"/>
  <c r="BV227" i="31"/>
  <c r="BW227" i="31"/>
  <c r="BX227" i="31"/>
  <c r="BY227" i="31"/>
  <c r="BZ227" i="31"/>
  <c r="CA227" i="31"/>
  <c r="CB227" i="31"/>
  <c r="CC227" i="31"/>
  <c r="CD227" i="31"/>
  <c r="CE227" i="31"/>
  <c r="CF227" i="31"/>
  <c r="CG227" i="31"/>
  <c r="CH227" i="31"/>
  <c r="CI227" i="31"/>
  <c r="CJ227" i="31"/>
  <c r="CK227" i="31"/>
  <c r="CL227" i="31"/>
  <c r="CM227" i="31"/>
  <c r="CN227" i="31"/>
  <c r="CO227" i="31"/>
  <c r="CP227" i="31"/>
  <c r="CQ227" i="31"/>
  <c r="CR227" i="31"/>
  <c r="CS227" i="31"/>
  <c r="CT227" i="31"/>
  <c r="CU227" i="31"/>
  <c r="CV227" i="31"/>
  <c r="CW227" i="31"/>
  <c r="CX227" i="31"/>
  <c r="CY227" i="31"/>
  <c r="CZ227" i="31"/>
  <c r="DA227" i="31"/>
  <c r="DB227" i="31"/>
  <c r="DC227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122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AN10" i="31"/>
  <c r="AO10" i="31"/>
  <c r="AP10" i="31"/>
  <c r="AQ10" i="31"/>
  <c r="AR10" i="31"/>
  <c r="AS10" i="31"/>
  <c r="AT10" i="31"/>
  <c r="AU10" i="31"/>
  <c r="AV10" i="31"/>
  <c r="AW10" i="31"/>
  <c r="AX10" i="31"/>
  <c r="AY10" i="31"/>
  <c r="AZ10" i="31"/>
  <c r="BA10" i="31"/>
  <c r="BB10" i="31"/>
  <c r="BC10" i="31"/>
  <c r="BD10" i="31"/>
  <c r="BE10" i="31"/>
  <c r="BF10" i="31"/>
  <c r="BG10" i="31"/>
  <c r="BH10" i="31"/>
  <c r="BI10" i="31"/>
  <c r="BJ10" i="31"/>
  <c r="BK10" i="31"/>
  <c r="BL10" i="31"/>
  <c r="BM10" i="31"/>
  <c r="BN10" i="31"/>
  <c r="BO10" i="31"/>
  <c r="BP10" i="31"/>
  <c r="BQ10" i="31"/>
  <c r="BR10" i="31"/>
  <c r="BS10" i="31"/>
  <c r="BT10" i="31"/>
  <c r="BU10" i="31"/>
  <c r="BV10" i="31"/>
  <c r="BW10" i="31"/>
  <c r="BX10" i="31"/>
  <c r="BY10" i="31"/>
  <c r="BZ10" i="31"/>
  <c r="CA10" i="31"/>
  <c r="CB10" i="31"/>
  <c r="CC10" i="31"/>
  <c r="CD10" i="31"/>
  <c r="CE10" i="31"/>
  <c r="CF10" i="31"/>
  <c r="CG10" i="31"/>
  <c r="CH10" i="31"/>
  <c r="CI10" i="31"/>
  <c r="CJ10" i="31"/>
  <c r="CK10" i="31"/>
  <c r="CL10" i="31"/>
  <c r="CM10" i="31"/>
  <c r="CN10" i="31"/>
  <c r="CO10" i="31"/>
  <c r="CP10" i="31"/>
  <c r="CQ10" i="31"/>
  <c r="CR10" i="31"/>
  <c r="CS10" i="31"/>
  <c r="CT10" i="31"/>
  <c r="CU10" i="31"/>
  <c r="CV10" i="31"/>
  <c r="CW10" i="31"/>
  <c r="CX10" i="31"/>
  <c r="CY10" i="31"/>
  <c r="CZ10" i="31"/>
  <c r="DA10" i="31"/>
  <c r="DB10" i="31"/>
  <c r="DC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AP12" i="31"/>
  <c r="AQ12" i="31"/>
  <c r="AR12" i="31"/>
  <c r="AS12" i="31"/>
  <c r="AT12" i="31"/>
  <c r="AU12" i="31"/>
  <c r="AV12" i="31"/>
  <c r="AW12" i="31"/>
  <c r="AX12" i="31"/>
  <c r="AY12" i="31"/>
  <c r="AZ12" i="31"/>
  <c r="BA12" i="31"/>
  <c r="BB12" i="31"/>
  <c r="BC12" i="31"/>
  <c r="BD12" i="31"/>
  <c r="BE12" i="31"/>
  <c r="BF12" i="31"/>
  <c r="BG12" i="31"/>
  <c r="BH12" i="31"/>
  <c r="BI12" i="31"/>
  <c r="BJ12" i="31"/>
  <c r="BK12" i="31"/>
  <c r="BL12" i="31"/>
  <c r="BM12" i="31"/>
  <c r="BN12" i="31"/>
  <c r="BO12" i="31"/>
  <c r="BP12" i="31"/>
  <c r="BQ12" i="31"/>
  <c r="BR12" i="31"/>
  <c r="BS12" i="31"/>
  <c r="BT12" i="31"/>
  <c r="BU12" i="31"/>
  <c r="BV12" i="31"/>
  <c r="BW12" i="31"/>
  <c r="BX12" i="31"/>
  <c r="BY12" i="31"/>
  <c r="BZ12" i="31"/>
  <c r="CA12" i="31"/>
  <c r="CB12" i="31"/>
  <c r="CC12" i="31"/>
  <c r="CD12" i="31"/>
  <c r="CE12" i="31"/>
  <c r="CF12" i="31"/>
  <c r="CG12" i="31"/>
  <c r="CH12" i="31"/>
  <c r="CI12" i="31"/>
  <c r="CJ12" i="31"/>
  <c r="CK12" i="31"/>
  <c r="CL12" i="31"/>
  <c r="CM12" i="31"/>
  <c r="CN12" i="31"/>
  <c r="CO12" i="31"/>
  <c r="CP12" i="31"/>
  <c r="CQ12" i="31"/>
  <c r="CR12" i="31"/>
  <c r="CS12" i="31"/>
  <c r="CT12" i="31"/>
  <c r="CU12" i="31"/>
  <c r="CV12" i="31"/>
  <c r="CW12" i="31"/>
  <c r="CX12" i="31"/>
  <c r="CY12" i="31"/>
  <c r="CZ12" i="31"/>
  <c r="DA12" i="31"/>
  <c r="DB12" i="31"/>
  <c r="DC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AP14" i="31"/>
  <c r="AQ14" i="31"/>
  <c r="AR14" i="31"/>
  <c r="AS14" i="31"/>
  <c r="AT14" i="31"/>
  <c r="AU14" i="31"/>
  <c r="AV14" i="31"/>
  <c r="AW14" i="31"/>
  <c r="AX14" i="31"/>
  <c r="AY14" i="31"/>
  <c r="AZ14" i="31"/>
  <c r="BA14" i="31"/>
  <c r="BB14" i="31"/>
  <c r="BC14" i="31"/>
  <c r="BD14" i="31"/>
  <c r="BE14" i="31"/>
  <c r="BF14" i="31"/>
  <c r="BG14" i="31"/>
  <c r="BH14" i="31"/>
  <c r="BI14" i="31"/>
  <c r="BJ14" i="31"/>
  <c r="BK14" i="31"/>
  <c r="BL14" i="31"/>
  <c r="BM14" i="31"/>
  <c r="BN14" i="31"/>
  <c r="BO14" i="31"/>
  <c r="BP14" i="31"/>
  <c r="BQ14" i="31"/>
  <c r="BR14" i="31"/>
  <c r="BS14" i="31"/>
  <c r="BT14" i="31"/>
  <c r="BU14" i="31"/>
  <c r="BV14" i="31"/>
  <c r="BW14" i="31"/>
  <c r="BX14" i="31"/>
  <c r="BY14" i="31"/>
  <c r="BZ14" i="31"/>
  <c r="CA14" i="31"/>
  <c r="CB14" i="31"/>
  <c r="CC14" i="31"/>
  <c r="CD14" i="31"/>
  <c r="CE14" i="31"/>
  <c r="CF14" i="31"/>
  <c r="CG14" i="31"/>
  <c r="CH14" i="31"/>
  <c r="CI14" i="31"/>
  <c r="CJ14" i="31"/>
  <c r="CK14" i="31"/>
  <c r="CL14" i="31"/>
  <c r="CM14" i="31"/>
  <c r="CN14" i="31"/>
  <c r="CO14" i="31"/>
  <c r="CP14" i="31"/>
  <c r="CQ14" i="31"/>
  <c r="CR14" i="31"/>
  <c r="CS14" i="31"/>
  <c r="CT14" i="31"/>
  <c r="CU14" i="31"/>
  <c r="CV14" i="31"/>
  <c r="CW14" i="31"/>
  <c r="CX14" i="31"/>
  <c r="CY14" i="31"/>
  <c r="CZ14" i="31"/>
  <c r="DA14" i="31"/>
  <c r="DB14" i="31"/>
  <c r="DC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AZ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CY15" i="31"/>
  <c r="CZ15" i="31"/>
  <c r="DA15" i="31"/>
  <c r="DB15" i="31"/>
  <c r="DC15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AP16" i="31"/>
  <c r="AQ16" i="31"/>
  <c r="AR16" i="31"/>
  <c r="AS16" i="31"/>
  <c r="AT16" i="31"/>
  <c r="AU16" i="31"/>
  <c r="AV16" i="31"/>
  <c r="AW16" i="31"/>
  <c r="AX16" i="31"/>
  <c r="AY16" i="31"/>
  <c r="AZ16" i="31"/>
  <c r="BA16" i="31"/>
  <c r="BB16" i="31"/>
  <c r="BC16" i="31"/>
  <c r="BD16" i="31"/>
  <c r="BE16" i="31"/>
  <c r="BF16" i="31"/>
  <c r="BG16" i="31"/>
  <c r="BH16" i="31"/>
  <c r="BI16" i="31"/>
  <c r="BJ16" i="31"/>
  <c r="BK16" i="31"/>
  <c r="BL16" i="31"/>
  <c r="BM16" i="31"/>
  <c r="BN16" i="31"/>
  <c r="BO16" i="31"/>
  <c r="BP16" i="31"/>
  <c r="BQ16" i="31"/>
  <c r="BR16" i="31"/>
  <c r="BS16" i="31"/>
  <c r="BT16" i="31"/>
  <c r="BU16" i="31"/>
  <c r="BV16" i="31"/>
  <c r="BW16" i="31"/>
  <c r="BX16" i="31"/>
  <c r="BY16" i="31"/>
  <c r="BZ16" i="31"/>
  <c r="CA16" i="31"/>
  <c r="CB16" i="31"/>
  <c r="CC16" i="31"/>
  <c r="CD16" i="31"/>
  <c r="CE16" i="31"/>
  <c r="CF16" i="31"/>
  <c r="CG16" i="31"/>
  <c r="CH16" i="31"/>
  <c r="CI16" i="31"/>
  <c r="CJ16" i="31"/>
  <c r="CK16" i="31"/>
  <c r="CL16" i="31"/>
  <c r="CM16" i="31"/>
  <c r="CN16" i="31"/>
  <c r="CO16" i="31"/>
  <c r="CP16" i="31"/>
  <c r="CQ16" i="31"/>
  <c r="CR16" i="31"/>
  <c r="CS16" i="31"/>
  <c r="CT16" i="31"/>
  <c r="CU16" i="31"/>
  <c r="CV16" i="31"/>
  <c r="CW16" i="31"/>
  <c r="CX16" i="31"/>
  <c r="CY16" i="31"/>
  <c r="CZ16" i="31"/>
  <c r="DA16" i="31"/>
  <c r="DB16" i="31"/>
  <c r="DC16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AI18" i="31"/>
  <c r="AJ18" i="31"/>
  <c r="AK18" i="31"/>
  <c r="AL18" i="31"/>
  <c r="AM18" i="31"/>
  <c r="AN18" i="31"/>
  <c r="AO18" i="31"/>
  <c r="AP18" i="31"/>
  <c r="AQ18" i="31"/>
  <c r="AR18" i="31"/>
  <c r="AS18" i="31"/>
  <c r="AT18" i="31"/>
  <c r="AU18" i="31"/>
  <c r="AV18" i="31"/>
  <c r="AW18" i="31"/>
  <c r="AX18" i="31"/>
  <c r="AY18" i="31"/>
  <c r="AZ18" i="31"/>
  <c r="BA18" i="31"/>
  <c r="BB18" i="31"/>
  <c r="BC18" i="31"/>
  <c r="BD18" i="31"/>
  <c r="BE18" i="31"/>
  <c r="BF18" i="31"/>
  <c r="BG18" i="31"/>
  <c r="BH18" i="31"/>
  <c r="BI18" i="31"/>
  <c r="BJ18" i="31"/>
  <c r="BK18" i="31"/>
  <c r="BL18" i="31"/>
  <c r="BM18" i="31"/>
  <c r="BN18" i="31"/>
  <c r="BO18" i="31"/>
  <c r="BP18" i="31"/>
  <c r="BQ18" i="31"/>
  <c r="BR18" i="31"/>
  <c r="BS18" i="31"/>
  <c r="BT18" i="31"/>
  <c r="BU18" i="31"/>
  <c r="BV18" i="31"/>
  <c r="BW18" i="31"/>
  <c r="BX18" i="31"/>
  <c r="BY18" i="31"/>
  <c r="BZ18" i="31"/>
  <c r="CA18" i="31"/>
  <c r="CB18" i="31"/>
  <c r="CC18" i="31"/>
  <c r="CD18" i="31"/>
  <c r="CE18" i="31"/>
  <c r="CF18" i="31"/>
  <c r="CG18" i="31"/>
  <c r="CH18" i="31"/>
  <c r="CI18" i="31"/>
  <c r="CJ18" i="31"/>
  <c r="CK18" i="31"/>
  <c r="CL18" i="31"/>
  <c r="CM18" i="31"/>
  <c r="CN18" i="31"/>
  <c r="CO18" i="31"/>
  <c r="CP18" i="31"/>
  <c r="CQ18" i="31"/>
  <c r="CR18" i="31"/>
  <c r="CS18" i="31"/>
  <c r="CT18" i="31"/>
  <c r="CU18" i="31"/>
  <c r="CV18" i="31"/>
  <c r="CW18" i="31"/>
  <c r="CX18" i="31"/>
  <c r="CY18" i="31"/>
  <c r="CZ18" i="31"/>
  <c r="DA18" i="31"/>
  <c r="DB18" i="31"/>
  <c r="DC18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AP19" i="31"/>
  <c r="AQ19" i="31"/>
  <c r="AR19" i="31"/>
  <c r="AS19" i="31"/>
  <c r="AT19" i="31"/>
  <c r="AU19" i="31"/>
  <c r="AV19" i="31"/>
  <c r="AW19" i="31"/>
  <c r="AX19" i="31"/>
  <c r="AY19" i="31"/>
  <c r="AZ19" i="31"/>
  <c r="BA19" i="31"/>
  <c r="BB19" i="31"/>
  <c r="BC19" i="31"/>
  <c r="BD19" i="31"/>
  <c r="BE19" i="31"/>
  <c r="BF19" i="31"/>
  <c r="BG19" i="31"/>
  <c r="BH19" i="31"/>
  <c r="BI19" i="31"/>
  <c r="BJ19" i="31"/>
  <c r="BK19" i="31"/>
  <c r="BL19" i="31"/>
  <c r="BM19" i="31"/>
  <c r="BN19" i="31"/>
  <c r="BO19" i="31"/>
  <c r="BP19" i="31"/>
  <c r="BQ19" i="31"/>
  <c r="BR19" i="31"/>
  <c r="BS19" i="31"/>
  <c r="BT19" i="31"/>
  <c r="BU19" i="31"/>
  <c r="BV19" i="31"/>
  <c r="BW19" i="31"/>
  <c r="BX19" i="31"/>
  <c r="BY19" i="31"/>
  <c r="BZ19" i="31"/>
  <c r="CA19" i="31"/>
  <c r="CB19" i="31"/>
  <c r="CC19" i="31"/>
  <c r="CD19" i="31"/>
  <c r="CE19" i="31"/>
  <c r="CF19" i="31"/>
  <c r="CG19" i="31"/>
  <c r="CH19" i="31"/>
  <c r="CI19" i="31"/>
  <c r="CJ19" i="31"/>
  <c r="CK19" i="31"/>
  <c r="CL19" i="31"/>
  <c r="CM19" i="31"/>
  <c r="CN19" i="31"/>
  <c r="CO19" i="31"/>
  <c r="CP19" i="31"/>
  <c r="CQ19" i="31"/>
  <c r="CR19" i="31"/>
  <c r="CS19" i="31"/>
  <c r="CT19" i="31"/>
  <c r="CU19" i="31"/>
  <c r="CV19" i="31"/>
  <c r="CW19" i="31"/>
  <c r="CX19" i="31"/>
  <c r="CY19" i="31"/>
  <c r="CZ19" i="31"/>
  <c r="DA19" i="31"/>
  <c r="DB19" i="31"/>
  <c r="DC19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AP20" i="31"/>
  <c r="AQ20" i="31"/>
  <c r="AR20" i="31"/>
  <c r="AS20" i="31"/>
  <c r="AT20" i="31"/>
  <c r="AU20" i="31"/>
  <c r="AV20" i="31"/>
  <c r="AW20" i="31"/>
  <c r="AX20" i="31"/>
  <c r="AY20" i="31"/>
  <c r="AZ20" i="31"/>
  <c r="BA20" i="31"/>
  <c r="BB20" i="31"/>
  <c r="BC20" i="31"/>
  <c r="BD20" i="31"/>
  <c r="BE20" i="31"/>
  <c r="BF20" i="31"/>
  <c r="BG20" i="31"/>
  <c r="BH20" i="31"/>
  <c r="BI20" i="31"/>
  <c r="BJ20" i="31"/>
  <c r="BK20" i="31"/>
  <c r="BL20" i="31"/>
  <c r="BM20" i="31"/>
  <c r="BN20" i="31"/>
  <c r="BO20" i="31"/>
  <c r="BP20" i="31"/>
  <c r="BQ20" i="31"/>
  <c r="BR20" i="31"/>
  <c r="BS20" i="31"/>
  <c r="BT20" i="31"/>
  <c r="BU20" i="31"/>
  <c r="BV20" i="31"/>
  <c r="BW20" i="31"/>
  <c r="BX20" i="31"/>
  <c r="BY20" i="31"/>
  <c r="BZ20" i="31"/>
  <c r="CA20" i="31"/>
  <c r="CB20" i="31"/>
  <c r="CC20" i="31"/>
  <c r="CD20" i="31"/>
  <c r="CE20" i="31"/>
  <c r="CF20" i="31"/>
  <c r="CG20" i="31"/>
  <c r="CH20" i="31"/>
  <c r="CI20" i="31"/>
  <c r="CJ20" i="31"/>
  <c r="CK20" i="31"/>
  <c r="CL20" i="31"/>
  <c r="CM20" i="31"/>
  <c r="CN20" i="31"/>
  <c r="CO20" i="31"/>
  <c r="CP20" i="31"/>
  <c r="CQ20" i="31"/>
  <c r="CR20" i="31"/>
  <c r="CS20" i="31"/>
  <c r="CT20" i="31"/>
  <c r="CU20" i="31"/>
  <c r="CV20" i="31"/>
  <c r="CW20" i="31"/>
  <c r="CX20" i="31"/>
  <c r="CY20" i="31"/>
  <c r="CZ20" i="31"/>
  <c r="DA20" i="31"/>
  <c r="DB20" i="31"/>
  <c r="DC20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AP21" i="31"/>
  <c r="AQ21" i="31"/>
  <c r="AR21" i="31"/>
  <c r="AS21" i="31"/>
  <c r="AT21" i="31"/>
  <c r="AU21" i="31"/>
  <c r="AV21" i="31"/>
  <c r="AW21" i="31"/>
  <c r="AX21" i="31"/>
  <c r="AY21" i="31"/>
  <c r="AZ21" i="31"/>
  <c r="BA21" i="31"/>
  <c r="BB21" i="31"/>
  <c r="BC21" i="31"/>
  <c r="BD21" i="31"/>
  <c r="BE21" i="31"/>
  <c r="BF21" i="31"/>
  <c r="BG21" i="31"/>
  <c r="BH21" i="31"/>
  <c r="BI21" i="31"/>
  <c r="BJ21" i="31"/>
  <c r="BK21" i="31"/>
  <c r="BL21" i="31"/>
  <c r="BM21" i="31"/>
  <c r="BN21" i="31"/>
  <c r="BO21" i="31"/>
  <c r="BP21" i="31"/>
  <c r="BQ21" i="31"/>
  <c r="BR21" i="31"/>
  <c r="BS21" i="31"/>
  <c r="BT21" i="31"/>
  <c r="BU21" i="31"/>
  <c r="BV21" i="31"/>
  <c r="BW21" i="31"/>
  <c r="BX21" i="31"/>
  <c r="BY21" i="31"/>
  <c r="BZ21" i="31"/>
  <c r="CA21" i="31"/>
  <c r="CB21" i="31"/>
  <c r="CC21" i="31"/>
  <c r="CD21" i="31"/>
  <c r="CE21" i="31"/>
  <c r="CF21" i="31"/>
  <c r="CG21" i="31"/>
  <c r="CH21" i="31"/>
  <c r="CI21" i="31"/>
  <c r="CJ21" i="31"/>
  <c r="CK21" i="31"/>
  <c r="CL21" i="31"/>
  <c r="CM21" i="31"/>
  <c r="CN21" i="31"/>
  <c r="CO21" i="31"/>
  <c r="CP21" i="31"/>
  <c r="CQ21" i="31"/>
  <c r="CR21" i="31"/>
  <c r="CS21" i="31"/>
  <c r="CT21" i="31"/>
  <c r="CU21" i="31"/>
  <c r="CV21" i="31"/>
  <c r="CW21" i="31"/>
  <c r="CX21" i="31"/>
  <c r="CY21" i="31"/>
  <c r="CZ21" i="31"/>
  <c r="DA21" i="31"/>
  <c r="DB21" i="31"/>
  <c r="DC21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AP22" i="31"/>
  <c r="AQ22" i="31"/>
  <c r="AR22" i="31"/>
  <c r="AS22" i="31"/>
  <c r="AT22" i="31"/>
  <c r="AU22" i="31"/>
  <c r="AV22" i="31"/>
  <c r="AW22" i="31"/>
  <c r="AX22" i="31"/>
  <c r="AY22" i="31"/>
  <c r="AZ22" i="31"/>
  <c r="BA22" i="31"/>
  <c r="BB22" i="31"/>
  <c r="BC22" i="31"/>
  <c r="BD22" i="31"/>
  <c r="BE22" i="31"/>
  <c r="BF22" i="31"/>
  <c r="BG22" i="31"/>
  <c r="BH22" i="31"/>
  <c r="BI22" i="31"/>
  <c r="BJ22" i="31"/>
  <c r="BK22" i="31"/>
  <c r="BL22" i="31"/>
  <c r="BM22" i="31"/>
  <c r="BN22" i="31"/>
  <c r="BO22" i="31"/>
  <c r="BP22" i="31"/>
  <c r="BQ22" i="31"/>
  <c r="BR22" i="31"/>
  <c r="BS22" i="31"/>
  <c r="BT22" i="31"/>
  <c r="BU22" i="31"/>
  <c r="BV22" i="31"/>
  <c r="BW22" i="31"/>
  <c r="BX22" i="31"/>
  <c r="BY22" i="31"/>
  <c r="BZ22" i="31"/>
  <c r="CA22" i="31"/>
  <c r="CB22" i="31"/>
  <c r="CC22" i="31"/>
  <c r="CD22" i="31"/>
  <c r="CE22" i="31"/>
  <c r="CF22" i="31"/>
  <c r="CG22" i="31"/>
  <c r="CH22" i="31"/>
  <c r="CI22" i="31"/>
  <c r="CJ22" i="31"/>
  <c r="CK22" i="31"/>
  <c r="CL22" i="31"/>
  <c r="CM22" i="31"/>
  <c r="CN22" i="31"/>
  <c r="CO22" i="31"/>
  <c r="CP22" i="31"/>
  <c r="CQ22" i="31"/>
  <c r="CR22" i="31"/>
  <c r="CS22" i="31"/>
  <c r="CT22" i="31"/>
  <c r="CU22" i="31"/>
  <c r="CV22" i="31"/>
  <c r="CW22" i="31"/>
  <c r="CX22" i="31"/>
  <c r="CY22" i="31"/>
  <c r="CZ22" i="31"/>
  <c r="DA22" i="31"/>
  <c r="DB22" i="31"/>
  <c r="DC22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AP23" i="31"/>
  <c r="AQ23" i="31"/>
  <c r="AR23" i="31"/>
  <c r="AS23" i="31"/>
  <c r="AT23" i="31"/>
  <c r="AU23" i="31"/>
  <c r="AV23" i="31"/>
  <c r="AW23" i="31"/>
  <c r="AX23" i="31"/>
  <c r="AY23" i="31"/>
  <c r="AZ23" i="31"/>
  <c r="BA23" i="31"/>
  <c r="BB23" i="31"/>
  <c r="BC23" i="31"/>
  <c r="BD23" i="31"/>
  <c r="BE23" i="31"/>
  <c r="BF23" i="31"/>
  <c r="BG23" i="31"/>
  <c r="BH23" i="31"/>
  <c r="BI23" i="31"/>
  <c r="BJ23" i="31"/>
  <c r="BK23" i="31"/>
  <c r="BL23" i="31"/>
  <c r="BM23" i="31"/>
  <c r="BN23" i="31"/>
  <c r="BO23" i="31"/>
  <c r="BP23" i="31"/>
  <c r="BQ23" i="31"/>
  <c r="BR23" i="31"/>
  <c r="BS23" i="31"/>
  <c r="BT23" i="31"/>
  <c r="BU23" i="31"/>
  <c r="BV23" i="31"/>
  <c r="BW23" i="31"/>
  <c r="BX23" i="31"/>
  <c r="BY23" i="31"/>
  <c r="BZ23" i="31"/>
  <c r="CA23" i="31"/>
  <c r="CB23" i="31"/>
  <c r="CC23" i="31"/>
  <c r="CD23" i="31"/>
  <c r="CE23" i="31"/>
  <c r="CF23" i="31"/>
  <c r="CG23" i="31"/>
  <c r="CH23" i="31"/>
  <c r="CI23" i="31"/>
  <c r="CJ23" i="31"/>
  <c r="CK23" i="31"/>
  <c r="CL23" i="31"/>
  <c r="CM23" i="31"/>
  <c r="CN23" i="31"/>
  <c r="CO23" i="31"/>
  <c r="CP23" i="31"/>
  <c r="CQ23" i="31"/>
  <c r="CR23" i="31"/>
  <c r="CS23" i="31"/>
  <c r="CT23" i="31"/>
  <c r="CU23" i="31"/>
  <c r="CV23" i="31"/>
  <c r="CW23" i="31"/>
  <c r="CX23" i="31"/>
  <c r="CY23" i="31"/>
  <c r="CZ23" i="31"/>
  <c r="DA23" i="31"/>
  <c r="DB23" i="31"/>
  <c r="DC23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AZ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CY24" i="31"/>
  <c r="CZ24" i="31"/>
  <c r="DA24" i="31"/>
  <c r="DB24" i="31"/>
  <c r="DC24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AG25" i="31"/>
  <c r="AH25" i="31"/>
  <c r="AI25" i="31"/>
  <c r="AJ25" i="31"/>
  <c r="AK25" i="31"/>
  <c r="AL25" i="31"/>
  <c r="AM25" i="31"/>
  <c r="AN25" i="31"/>
  <c r="AO25" i="31"/>
  <c r="AP25" i="31"/>
  <c r="AQ25" i="31"/>
  <c r="AR25" i="31"/>
  <c r="AS25" i="31"/>
  <c r="AT25" i="31"/>
  <c r="AU25" i="31"/>
  <c r="AV25" i="31"/>
  <c r="AW25" i="31"/>
  <c r="AX25" i="31"/>
  <c r="AY25" i="31"/>
  <c r="AZ25" i="31"/>
  <c r="BA25" i="31"/>
  <c r="BB25" i="31"/>
  <c r="BC25" i="31"/>
  <c r="BD25" i="31"/>
  <c r="BE25" i="31"/>
  <c r="BF25" i="31"/>
  <c r="BG25" i="31"/>
  <c r="BH25" i="31"/>
  <c r="BI25" i="31"/>
  <c r="BJ25" i="31"/>
  <c r="BK25" i="31"/>
  <c r="BL25" i="31"/>
  <c r="BM25" i="31"/>
  <c r="BN25" i="31"/>
  <c r="BO25" i="31"/>
  <c r="BP25" i="31"/>
  <c r="BQ25" i="31"/>
  <c r="BR25" i="31"/>
  <c r="BS25" i="31"/>
  <c r="BT25" i="31"/>
  <c r="BU25" i="31"/>
  <c r="BV25" i="31"/>
  <c r="BW25" i="31"/>
  <c r="BX25" i="31"/>
  <c r="BY25" i="31"/>
  <c r="BZ25" i="31"/>
  <c r="CA25" i="31"/>
  <c r="CB25" i="31"/>
  <c r="CC25" i="31"/>
  <c r="CD25" i="31"/>
  <c r="CE25" i="31"/>
  <c r="CF25" i="31"/>
  <c r="CG25" i="31"/>
  <c r="CH25" i="31"/>
  <c r="CI25" i="31"/>
  <c r="CJ25" i="31"/>
  <c r="CK25" i="31"/>
  <c r="CL25" i="31"/>
  <c r="CM25" i="31"/>
  <c r="CN25" i="31"/>
  <c r="CO25" i="31"/>
  <c r="CP25" i="31"/>
  <c r="CQ25" i="31"/>
  <c r="CR25" i="31"/>
  <c r="CS25" i="31"/>
  <c r="CT25" i="31"/>
  <c r="CU25" i="31"/>
  <c r="CV25" i="31"/>
  <c r="CW25" i="31"/>
  <c r="CX25" i="31"/>
  <c r="CY25" i="31"/>
  <c r="CZ25" i="31"/>
  <c r="DA25" i="31"/>
  <c r="DB25" i="31"/>
  <c r="DC25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AG26" i="31"/>
  <c r="AH26" i="31"/>
  <c r="AI26" i="31"/>
  <c r="AJ26" i="31"/>
  <c r="AK26" i="31"/>
  <c r="AL26" i="31"/>
  <c r="AM26" i="31"/>
  <c r="AN26" i="31"/>
  <c r="AO26" i="31"/>
  <c r="AP26" i="31"/>
  <c r="AQ26" i="31"/>
  <c r="AR26" i="31"/>
  <c r="AS26" i="31"/>
  <c r="AT26" i="31"/>
  <c r="AU26" i="31"/>
  <c r="AV26" i="31"/>
  <c r="AW26" i="31"/>
  <c r="AX26" i="31"/>
  <c r="AY26" i="31"/>
  <c r="AZ26" i="31"/>
  <c r="BA26" i="31"/>
  <c r="BB26" i="31"/>
  <c r="BC26" i="31"/>
  <c r="BD26" i="31"/>
  <c r="BE26" i="31"/>
  <c r="BF26" i="31"/>
  <c r="BG26" i="31"/>
  <c r="BH26" i="31"/>
  <c r="BI26" i="31"/>
  <c r="BJ26" i="31"/>
  <c r="BK26" i="31"/>
  <c r="BL26" i="31"/>
  <c r="BM26" i="31"/>
  <c r="BN26" i="31"/>
  <c r="BO26" i="31"/>
  <c r="BP26" i="31"/>
  <c r="BQ26" i="31"/>
  <c r="BR26" i="31"/>
  <c r="BS26" i="31"/>
  <c r="BT26" i="31"/>
  <c r="BU26" i="31"/>
  <c r="BV26" i="31"/>
  <c r="BW26" i="31"/>
  <c r="BX26" i="31"/>
  <c r="BY26" i="31"/>
  <c r="BZ26" i="31"/>
  <c r="CA26" i="31"/>
  <c r="CB26" i="31"/>
  <c r="CC26" i="31"/>
  <c r="CD26" i="31"/>
  <c r="CE26" i="31"/>
  <c r="CF26" i="31"/>
  <c r="CG26" i="31"/>
  <c r="CH26" i="31"/>
  <c r="CI26" i="31"/>
  <c r="CJ26" i="31"/>
  <c r="CK26" i="31"/>
  <c r="CL26" i="31"/>
  <c r="CM26" i="31"/>
  <c r="CN26" i="31"/>
  <c r="CO26" i="31"/>
  <c r="CP26" i="31"/>
  <c r="CQ26" i="31"/>
  <c r="CR26" i="31"/>
  <c r="CS26" i="31"/>
  <c r="CT26" i="31"/>
  <c r="CU26" i="31"/>
  <c r="CV26" i="31"/>
  <c r="CW26" i="31"/>
  <c r="CX26" i="31"/>
  <c r="CY26" i="31"/>
  <c r="CZ26" i="31"/>
  <c r="DA26" i="31"/>
  <c r="DB26" i="31"/>
  <c r="DC26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AP27" i="31"/>
  <c r="AQ27" i="31"/>
  <c r="AR27" i="31"/>
  <c r="AS27" i="31"/>
  <c r="AT27" i="31"/>
  <c r="AU27" i="31"/>
  <c r="AV27" i="31"/>
  <c r="AW27" i="31"/>
  <c r="AX27" i="31"/>
  <c r="AY27" i="31"/>
  <c r="AZ27" i="31"/>
  <c r="BA27" i="31"/>
  <c r="BB27" i="31"/>
  <c r="BC27" i="31"/>
  <c r="BD27" i="31"/>
  <c r="BE27" i="31"/>
  <c r="BF27" i="31"/>
  <c r="BG27" i="31"/>
  <c r="BH27" i="31"/>
  <c r="BI27" i="31"/>
  <c r="BJ27" i="31"/>
  <c r="BK27" i="31"/>
  <c r="BL27" i="31"/>
  <c r="BM27" i="31"/>
  <c r="BN27" i="31"/>
  <c r="BO27" i="31"/>
  <c r="BP27" i="31"/>
  <c r="BQ27" i="31"/>
  <c r="BR27" i="31"/>
  <c r="BS27" i="31"/>
  <c r="BT27" i="31"/>
  <c r="BU27" i="31"/>
  <c r="BV27" i="31"/>
  <c r="BW27" i="31"/>
  <c r="BX27" i="31"/>
  <c r="BY27" i="31"/>
  <c r="BZ27" i="31"/>
  <c r="CA27" i="31"/>
  <c r="CB27" i="31"/>
  <c r="CC27" i="31"/>
  <c r="CD27" i="31"/>
  <c r="CE27" i="31"/>
  <c r="CF27" i="31"/>
  <c r="CG27" i="31"/>
  <c r="CH27" i="31"/>
  <c r="CI27" i="31"/>
  <c r="CJ27" i="31"/>
  <c r="CK27" i="31"/>
  <c r="CL27" i="31"/>
  <c r="CM27" i="31"/>
  <c r="CN27" i="31"/>
  <c r="CO27" i="31"/>
  <c r="CP27" i="31"/>
  <c r="CQ27" i="31"/>
  <c r="CR27" i="31"/>
  <c r="CS27" i="31"/>
  <c r="CT27" i="31"/>
  <c r="CU27" i="31"/>
  <c r="CV27" i="31"/>
  <c r="CW27" i="31"/>
  <c r="CX27" i="31"/>
  <c r="CY27" i="31"/>
  <c r="CZ27" i="31"/>
  <c r="DA27" i="31"/>
  <c r="DB27" i="31"/>
  <c r="DC27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AP28" i="31"/>
  <c r="AQ28" i="31"/>
  <c r="AR28" i="31"/>
  <c r="AS28" i="31"/>
  <c r="AT28" i="31"/>
  <c r="AU28" i="31"/>
  <c r="AV28" i="31"/>
  <c r="AW28" i="31"/>
  <c r="AX28" i="31"/>
  <c r="AY28" i="31"/>
  <c r="AZ28" i="31"/>
  <c r="BA28" i="31"/>
  <c r="BB28" i="31"/>
  <c r="BC28" i="31"/>
  <c r="BD28" i="31"/>
  <c r="BE28" i="31"/>
  <c r="BF28" i="31"/>
  <c r="BG28" i="31"/>
  <c r="BH28" i="31"/>
  <c r="BI28" i="31"/>
  <c r="BJ28" i="31"/>
  <c r="BK28" i="31"/>
  <c r="BL28" i="31"/>
  <c r="BM28" i="31"/>
  <c r="BN28" i="31"/>
  <c r="BO28" i="31"/>
  <c r="BP28" i="31"/>
  <c r="BQ28" i="31"/>
  <c r="BR28" i="31"/>
  <c r="BS28" i="31"/>
  <c r="BT28" i="31"/>
  <c r="BU28" i="31"/>
  <c r="BV28" i="31"/>
  <c r="BW28" i="31"/>
  <c r="BX28" i="31"/>
  <c r="BY28" i="31"/>
  <c r="BZ28" i="31"/>
  <c r="CA28" i="31"/>
  <c r="CB28" i="31"/>
  <c r="CC28" i="31"/>
  <c r="CD28" i="31"/>
  <c r="CE28" i="31"/>
  <c r="CF28" i="31"/>
  <c r="CG28" i="31"/>
  <c r="CH28" i="31"/>
  <c r="CI28" i="31"/>
  <c r="CJ28" i="31"/>
  <c r="CK28" i="31"/>
  <c r="CL28" i="31"/>
  <c r="CM28" i="31"/>
  <c r="CN28" i="31"/>
  <c r="CO28" i="31"/>
  <c r="CP28" i="31"/>
  <c r="CQ28" i="31"/>
  <c r="CR28" i="31"/>
  <c r="CS28" i="31"/>
  <c r="CT28" i="31"/>
  <c r="CU28" i="31"/>
  <c r="CV28" i="31"/>
  <c r="CW28" i="31"/>
  <c r="CX28" i="31"/>
  <c r="CY28" i="31"/>
  <c r="CZ28" i="31"/>
  <c r="DA28" i="31"/>
  <c r="DB28" i="31"/>
  <c r="DC28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AP29" i="31"/>
  <c r="AQ29" i="31"/>
  <c r="AR29" i="31"/>
  <c r="AS29" i="31"/>
  <c r="AT29" i="31"/>
  <c r="AU29" i="31"/>
  <c r="AV29" i="31"/>
  <c r="AW29" i="31"/>
  <c r="AX29" i="31"/>
  <c r="AY29" i="31"/>
  <c r="AZ29" i="31"/>
  <c r="BA29" i="31"/>
  <c r="BB29" i="31"/>
  <c r="BC29" i="31"/>
  <c r="BD29" i="31"/>
  <c r="BE29" i="31"/>
  <c r="BF29" i="31"/>
  <c r="BG29" i="31"/>
  <c r="BH29" i="31"/>
  <c r="BI29" i="31"/>
  <c r="BJ29" i="31"/>
  <c r="BK29" i="31"/>
  <c r="BL29" i="31"/>
  <c r="BM29" i="31"/>
  <c r="BN29" i="31"/>
  <c r="BO29" i="31"/>
  <c r="BP29" i="31"/>
  <c r="BQ29" i="31"/>
  <c r="BR29" i="31"/>
  <c r="BS29" i="31"/>
  <c r="BT29" i="31"/>
  <c r="BU29" i="31"/>
  <c r="BV29" i="31"/>
  <c r="BW29" i="31"/>
  <c r="BX29" i="31"/>
  <c r="BY29" i="31"/>
  <c r="BZ29" i="31"/>
  <c r="CA29" i="31"/>
  <c r="CB29" i="31"/>
  <c r="CC29" i="31"/>
  <c r="CD29" i="31"/>
  <c r="CE29" i="31"/>
  <c r="CF29" i="31"/>
  <c r="CG29" i="31"/>
  <c r="CH29" i="31"/>
  <c r="CI29" i="31"/>
  <c r="CJ29" i="31"/>
  <c r="CK29" i="31"/>
  <c r="CL29" i="31"/>
  <c r="CM29" i="31"/>
  <c r="CN29" i="31"/>
  <c r="CO29" i="31"/>
  <c r="CP29" i="31"/>
  <c r="CQ29" i="31"/>
  <c r="CR29" i="31"/>
  <c r="CS29" i="31"/>
  <c r="CT29" i="31"/>
  <c r="CU29" i="31"/>
  <c r="CV29" i="31"/>
  <c r="CW29" i="31"/>
  <c r="CX29" i="31"/>
  <c r="CY29" i="31"/>
  <c r="CZ29" i="31"/>
  <c r="DA29" i="31"/>
  <c r="DB29" i="31"/>
  <c r="DC29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AG30" i="31"/>
  <c r="AH30" i="31"/>
  <c r="AI30" i="31"/>
  <c r="AJ30" i="31"/>
  <c r="AK30" i="31"/>
  <c r="AL30" i="31"/>
  <c r="AM30" i="31"/>
  <c r="AN30" i="31"/>
  <c r="AO30" i="31"/>
  <c r="AP30" i="31"/>
  <c r="AQ30" i="31"/>
  <c r="AR30" i="31"/>
  <c r="AS30" i="31"/>
  <c r="AT30" i="31"/>
  <c r="AU30" i="31"/>
  <c r="AV30" i="31"/>
  <c r="AW30" i="31"/>
  <c r="AX30" i="31"/>
  <c r="AY30" i="31"/>
  <c r="AZ30" i="31"/>
  <c r="BA30" i="31"/>
  <c r="BB30" i="31"/>
  <c r="BC30" i="31"/>
  <c r="BD30" i="31"/>
  <c r="BE30" i="31"/>
  <c r="BF30" i="31"/>
  <c r="BG30" i="31"/>
  <c r="BH30" i="31"/>
  <c r="BI30" i="31"/>
  <c r="BJ30" i="31"/>
  <c r="BK30" i="31"/>
  <c r="BL30" i="31"/>
  <c r="BM30" i="31"/>
  <c r="BN30" i="31"/>
  <c r="BO30" i="31"/>
  <c r="BP30" i="31"/>
  <c r="BQ30" i="31"/>
  <c r="BR30" i="31"/>
  <c r="BS30" i="31"/>
  <c r="BT30" i="31"/>
  <c r="BU30" i="31"/>
  <c r="BV30" i="31"/>
  <c r="BW30" i="31"/>
  <c r="BX30" i="31"/>
  <c r="BY30" i="31"/>
  <c r="BZ30" i="31"/>
  <c r="CA30" i="31"/>
  <c r="CB30" i="31"/>
  <c r="CC30" i="31"/>
  <c r="CD30" i="31"/>
  <c r="CE30" i="31"/>
  <c r="CF30" i="31"/>
  <c r="CG30" i="31"/>
  <c r="CH30" i="31"/>
  <c r="CI30" i="31"/>
  <c r="CJ30" i="31"/>
  <c r="CK30" i="31"/>
  <c r="CL30" i="31"/>
  <c r="CM30" i="31"/>
  <c r="CN30" i="31"/>
  <c r="CO30" i="31"/>
  <c r="CP30" i="31"/>
  <c r="CQ30" i="31"/>
  <c r="CR30" i="31"/>
  <c r="CS30" i="31"/>
  <c r="CT30" i="31"/>
  <c r="CU30" i="31"/>
  <c r="CV30" i="31"/>
  <c r="CW30" i="31"/>
  <c r="CX30" i="31"/>
  <c r="CY30" i="31"/>
  <c r="CZ30" i="31"/>
  <c r="DA30" i="31"/>
  <c r="DB30" i="31"/>
  <c r="DC30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AG31" i="31"/>
  <c r="AH31" i="31"/>
  <c r="AI31" i="31"/>
  <c r="AJ31" i="31"/>
  <c r="AK31" i="31"/>
  <c r="AL31" i="31"/>
  <c r="AM31" i="31"/>
  <c r="AN31" i="31"/>
  <c r="AO31" i="31"/>
  <c r="AP31" i="31"/>
  <c r="AQ31" i="31"/>
  <c r="AR31" i="31"/>
  <c r="AS31" i="31"/>
  <c r="AT31" i="31"/>
  <c r="AU31" i="31"/>
  <c r="AV31" i="31"/>
  <c r="AW31" i="31"/>
  <c r="AX31" i="31"/>
  <c r="AY31" i="31"/>
  <c r="AZ31" i="31"/>
  <c r="BA31" i="31"/>
  <c r="BB31" i="31"/>
  <c r="BC31" i="31"/>
  <c r="BD31" i="31"/>
  <c r="BE31" i="31"/>
  <c r="BF31" i="31"/>
  <c r="BG31" i="31"/>
  <c r="BH31" i="31"/>
  <c r="BI31" i="31"/>
  <c r="BJ31" i="31"/>
  <c r="BK31" i="31"/>
  <c r="BL31" i="31"/>
  <c r="BM31" i="31"/>
  <c r="BN31" i="31"/>
  <c r="BO31" i="31"/>
  <c r="BP31" i="31"/>
  <c r="BQ31" i="31"/>
  <c r="BR31" i="31"/>
  <c r="BS31" i="31"/>
  <c r="BT31" i="31"/>
  <c r="BU31" i="31"/>
  <c r="BV31" i="31"/>
  <c r="BW31" i="31"/>
  <c r="BX31" i="31"/>
  <c r="BY31" i="31"/>
  <c r="BZ31" i="31"/>
  <c r="CA31" i="31"/>
  <c r="CB31" i="31"/>
  <c r="CC31" i="31"/>
  <c r="CD31" i="31"/>
  <c r="CE31" i="31"/>
  <c r="CF31" i="31"/>
  <c r="CG31" i="31"/>
  <c r="CH31" i="31"/>
  <c r="CI31" i="31"/>
  <c r="CJ31" i="31"/>
  <c r="CK31" i="31"/>
  <c r="CL31" i="31"/>
  <c r="CM31" i="31"/>
  <c r="CN31" i="31"/>
  <c r="CO31" i="31"/>
  <c r="CP31" i="31"/>
  <c r="CQ31" i="31"/>
  <c r="CR31" i="31"/>
  <c r="CS31" i="31"/>
  <c r="CT31" i="31"/>
  <c r="CU31" i="31"/>
  <c r="CV31" i="31"/>
  <c r="CW31" i="31"/>
  <c r="CX31" i="31"/>
  <c r="CY31" i="31"/>
  <c r="CZ31" i="31"/>
  <c r="DA31" i="31"/>
  <c r="DB31" i="31"/>
  <c r="DC31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AP32" i="31"/>
  <c r="AQ32" i="31"/>
  <c r="AR32" i="31"/>
  <c r="AS32" i="31"/>
  <c r="AT32" i="31"/>
  <c r="AU32" i="31"/>
  <c r="AV32" i="31"/>
  <c r="AW32" i="31"/>
  <c r="AX32" i="31"/>
  <c r="AY32" i="31"/>
  <c r="AZ32" i="31"/>
  <c r="BA32" i="31"/>
  <c r="BB32" i="31"/>
  <c r="BC32" i="31"/>
  <c r="BD32" i="31"/>
  <c r="BE32" i="31"/>
  <c r="BF32" i="31"/>
  <c r="BG32" i="31"/>
  <c r="BH32" i="31"/>
  <c r="BI32" i="31"/>
  <c r="BJ32" i="31"/>
  <c r="BK32" i="31"/>
  <c r="BL32" i="31"/>
  <c r="BM32" i="31"/>
  <c r="BN32" i="31"/>
  <c r="BO32" i="31"/>
  <c r="BP32" i="31"/>
  <c r="BQ32" i="31"/>
  <c r="BR32" i="31"/>
  <c r="BS32" i="31"/>
  <c r="BT32" i="31"/>
  <c r="BU32" i="31"/>
  <c r="BV32" i="31"/>
  <c r="BW32" i="31"/>
  <c r="BX32" i="31"/>
  <c r="BY32" i="31"/>
  <c r="BZ32" i="31"/>
  <c r="CA32" i="31"/>
  <c r="CB32" i="31"/>
  <c r="CC32" i="31"/>
  <c r="CD32" i="31"/>
  <c r="CE32" i="31"/>
  <c r="CF32" i="31"/>
  <c r="CG32" i="31"/>
  <c r="CH32" i="31"/>
  <c r="CI32" i="31"/>
  <c r="CJ32" i="31"/>
  <c r="CK32" i="31"/>
  <c r="CL32" i="31"/>
  <c r="CM32" i="31"/>
  <c r="CN32" i="31"/>
  <c r="CO32" i="31"/>
  <c r="CP32" i="31"/>
  <c r="CQ32" i="31"/>
  <c r="CR32" i="31"/>
  <c r="CS32" i="31"/>
  <c r="CT32" i="31"/>
  <c r="CU32" i="31"/>
  <c r="CV32" i="31"/>
  <c r="CW32" i="31"/>
  <c r="CX32" i="31"/>
  <c r="CY32" i="31"/>
  <c r="CZ32" i="31"/>
  <c r="DA32" i="31"/>
  <c r="DB32" i="31"/>
  <c r="DC32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AP33" i="31"/>
  <c r="AQ33" i="31"/>
  <c r="AR33" i="31"/>
  <c r="AS33" i="31"/>
  <c r="AT33" i="31"/>
  <c r="AU33" i="31"/>
  <c r="AV33" i="31"/>
  <c r="AW33" i="31"/>
  <c r="AX33" i="31"/>
  <c r="AY33" i="31"/>
  <c r="AZ33" i="31"/>
  <c r="BA33" i="31"/>
  <c r="BB33" i="31"/>
  <c r="BC33" i="31"/>
  <c r="BD33" i="31"/>
  <c r="BE33" i="31"/>
  <c r="BF33" i="31"/>
  <c r="BG33" i="31"/>
  <c r="BH33" i="31"/>
  <c r="BI33" i="31"/>
  <c r="BJ33" i="31"/>
  <c r="BK33" i="31"/>
  <c r="BL33" i="31"/>
  <c r="BM33" i="31"/>
  <c r="BN33" i="31"/>
  <c r="BO33" i="31"/>
  <c r="BP33" i="31"/>
  <c r="BQ33" i="31"/>
  <c r="BR33" i="31"/>
  <c r="BS33" i="31"/>
  <c r="BT33" i="31"/>
  <c r="BU33" i="31"/>
  <c r="BV33" i="31"/>
  <c r="BW33" i="31"/>
  <c r="BX33" i="31"/>
  <c r="BY33" i="31"/>
  <c r="BZ33" i="31"/>
  <c r="CA33" i="31"/>
  <c r="CB33" i="31"/>
  <c r="CC33" i="31"/>
  <c r="CD33" i="31"/>
  <c r="CE33" i="31"/>
  <c r="CF33" i="31"/>
  <c r="CG33" i="31"/>
  <c r="CH33" i="31"/>
  <c r="CI33" i="31"/>
  <c r="CJ33" i="31"/>
  <c r="CK33" i="31"/>
  <c r="CL33" i="31"/>
  <c r="CM33" i="31"/>
  <c r="CN33" i="31"/>
  <c r="CO33" i="31"/>
  <c r="CP33" i="31"/>
  <c r="CQ33" i="31"/>
  <c r="CR33" i="31"/>
  <c r="CS33" i="31"/>
  <c r="CT33" i="31"/>
  <c r="CU33" i="31"/>
  <c r="CV33" i="31"/>
  <c r="CW33" i="31"/>
  <c r="CX33" i="31"/>
  <c r="CY33" i="31"/>
  <c r="CZ33" i="31"/>
  <c r="DA33" i="31"/>
  <c r="DB33" i="31"/>
  <c r="DC33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AP34" i="31"/>
  <c r="AQ34" i="31"/>
  <c r="AR34" i="31"/>
  <c r="AS34" i="31"/>
  <c r="AT34" i="31"/>
  <c r="AU34" i="31"/>
  <c r="AV34" i="31"/>
  <c r="AW34" i="31"/>
  <c r="AX34" i="31"/>
  <c r="AY34" i="31"/>
  <c r="AZ34" i="31"/>
  <c r="BA34" i="31"/>
  <c r="BB34" i="31"/>
  <c r="BC34" i="31"/>
  <c r="BD34" i="31"/>
  <c r="BE34" i="31"/>
  <c r="BF34" i="31"/>
  <c r="BG34" i="31"/>
  <c r="BH34" i="31"/>
  <c r="BI34" i="31"/>
  <c r="BJ34" i="31"/>
  <c r="BK34" i="31"/>
  <c r="BL34" i="31"/>
  <c r="BM34" i="31"/>
  <c r="BN34" i="31"/>
  <c r="BO34" i="31"/>
  <c r="BP34" i="31"/>
  <c r="BQ34" i="31"/>
  <c r="BR34" i="31"/>
  <c r="BS34" i="31"/>
  <c r="BT34" i="31"/>
  <c r="BU34" i="31"/>
  <c r="BV34" i="31"/>
  <c r="BW34" i="31"/>
  <c r="BX34" i="31"/>
  <c r="BY34" i="31"/>
  <c r="BZ34" i="31"/>
  <c r="CA34" i="31"/>
  <c r="CB34" i="31"/>
  <c r="CC34" i="31"/>
  <c r="CD34" i="31"/>
  <c r="CE34" i="31"/>
  <c r="CF34" i="31"/>
  <c r="CG34" i="31"/>
  <c r="CH34" i="31"/>
  <c r="CI34" i="31"/>
  <c r="CJ34" i="31"/>
  <c r="CK34" i="31"/>
  <c r="CL34" i="31"/>
  <c r="CM34" i="31"/>
  <c r="CN34" i="31"/>
  <c r="CO34" i="31"/>
  <c r="CP34" i="31"/>
  <c r="CQ34" i="31"/>
  <c r="CR34" i="31"/>
  <c r="CS34" i="31"/>
  <c r="CT34" i="31"/>
  <c r="CU34" i="31"/>
  <c r="CV34" i="31"/>
  <c r="CW34" i="31"/>
  <c r="CX34" i="31"/>
  <c r="CY34" i="31"/>
  <c r="CZ34" i="31"/>
  <c r="DA34" i="31"/>
  <c r="DB34" i="31"/>
  <c r="DC34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AP35" i="31"/>
  <c r="AQ35" i="31"/>
  <c r="AR35" i="31"/>
  <c r="AS35" i="31"/>
  <c r="AT35" i="31"/>
  <c r="AU35" i="31"/>
  <c r="AV35" i="31"/>
  <c r="AW35" i="31"/>
  <c r="AX35" i="31"/>
  <c r="AY35" i="31"/>
  <c r="AZ35" i="31"/>
  <c r="BA35" i="31"/>
  <c r="BB35" i="31"/>
  <c r="BC35" i="31"/>
  <c r="BD35" i="31"/>
  <c r="BE35" i="31"/>
  <c r="BF35" i="31"/>
  <c r="BG35" i="31"/>
  <c r="BH35" i="31"/>
  <c r="BI35" i="31"/>
  <c r="BJ35" i="31"/>
  <c r="BK35" i="31"/>
  <c r="BL35" i="31"/>
  <c r="BM35" i="31"/>
  <c r="BN35" i="31"/>
  <c r="BO35" i="31"/>
  <c r="BP35" i="31"/>
  <c r="BQ35" i="31"/>
  <c r="BR35" i="31"/>
  <c r="BS35" i="31"/>
  <c r="BT35" i="31"/>
  <c r="BU35" i="31"/>
  <c r="BV35" i="31"/>
  <c r="BW35" i="31"/>
  <c r="BX35" i="31"/>
  <c r="BY35" i="31"/>
  <c r="BZ35" i="31"/>
  <c r="CA35" i="31"/>
  <c r="CB35" i="31"/>
  <c r="CC35" i="31"/>
  <c r="CD35" i="31"/>
  <c r="CE35" i="31"/>
  <c r="CF35" i="31"/>
  <c r="CG35" i="31"/>
  <c r="CH35" i="31"/>
  <c r="CI35" i="31"/>
  <c r="CJ35" i="31"/>
  <c r="CK35" i="31"/>
  <c r="CL35" i="31"/>
  <c r="CM35" i="31"/>
  <c r="CN35" i="31"/>
  <c r="CO35" i="31"/>
  <c r="CP35" i="31"/>
  <c r="CQ35" i="31"/>
  <c r="CR35" i="31"/>
  <c r="CS35" i="31"/>
  <c r="CT35" i="31"/>
  <c r="CU35" i="31"/>
  <c r="CV35" i="31"/>
  <c r="CW35" i="31"/>
  <c r="CX35" i="31"/>
  <c r="CY35" i="31"/>
  <c r="CZ35" i="31"/>
  <c r="DA35" i="31"/>
  <c r="DB35" i="31"/>
  <c r="DC35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AP36" i="31"/>
  <c r="AQ36" i="31"/>
  <c r="AR36" i="31"/>
  <c r="AS36" i="31"/>
  <c r="AT36" i="31"/>
  <c r="AU36" i="31"/>
  <c r="AV36" i="31"/>
  <c r="AW36" i="31"/>
  <c r="AX36" i="31"/>
  <c r="AY36" i="31"/>
  <c r="AZ36" i="31"/>
  <c r="BA36" i="31"/>
  <c r="BB36" i="31"/>
  <c r="BC36" i="31"/>
  <c r="BD36" i="31"/>
  <c r="BE36" i="31"/>
  <c r="BF36" i="31"/>
  <c r="BG36" i="31"/>
  <c r="BH36" i="31"/>
  <c r="BI36" i="31"/>
  <c r="BJ36" i="31"/>
  <c r="BK36" i="31"/>
  <c r="BL36" i="31"/>
  <c r="BM36" i="31"/>
  <c r="BN36" i="31"/>
  <c r="BO36" i="31"/>
  <c r="BP36" i="31"/>
  <c r="BQ36" i="31"/>
  <c r="BR36" i="31"/>
  <c r="BS36" i="31"/>
  <c r="BT36" i="31"/>
  <c r="BU36" i="31"/>
  <c r="BV36" i="31"/>
  <c r="BW36" i="31"/>
  <c r="BX36" i="31"/>
  <c r="BY36" i="31"/>
  <c r="BZ36" i="31"/>
  <c r="CA36" i="31"/>
  <c r="CB36" i="31"/>
  <c r="CC36" i="31"/>
  <c r="CD36" i="31"/>
  <c r="CE36" i="31"/>
  <c r="CF36" i="31"/>
  <c r="CG36" i="31"/>
  <c r="CH36" i="31"/>
  <c r="CI36" i="31"/>
  <c r="CJ36" i="31"/>
  <c r="CK36" i="31"/>
  <c r="CL36" i="31"/>
  <c r="CM36" i="31"/>
  <c r="CN36" i="31"/>
  <c r="CO36" i="31"/>
  <c r="CP36" i="31"/>
  <c r="CQ36" i="31"/>
  <c r="CR36" i="31"/>
  <c r="CS36" i="31"/>
  <c r="CT36" i="31"/>
  <c r="CU36" i="31"/>
  <c r="CV36" i="31"/>
  <c r="CW36" i="31"/>
  <c r="CX36" i="31"/>
  <c r="CY36" i="31"/>
  <c r="CZ36" i="31"/>
  <c r="DA36" i="31"/>
  <c r="DB36" i="31"/>
  <c r="DC36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AG37" i="31"/>
  <c r="AH37" i="31"/>
  <c r="AI37" i="31"/>
  <c r="AJ37" i="31"/>
  <c r="AK37" i="31"/>
  <c r="AL37" i="31"/>
  <c r="AM37" i="31"/>
  <c r="AN37" i="31"/>
  <c r="AO37" i="31"/>
  <c r="AP37" i="31"/>
  <c r="AQ37" i="31"/>
  <c r="AR37" i="31"/>
  <c r="AS37" i="31"/>
  <c r="AT37" i="31"/>
  <c r="AU37" i="31"/>
  <c r="AV37" i="31"/>
  <c r="AW37" i="31"/>
  <c r="AX37" i="31"/>
  <c r="AY37" i="31"/>
  <c r="AZ37" i="31"/>
  <c r="BA37" i="31"/>
  <c r="BB37" i="31"/>
  <c r="BC37" i="31"/>
  <c r="BD37" i="31"/>
  <c r="BE37" i="31"/>
  <c r="BF37" i="31"/>
  <c r="BG37" i="31"/>
  <c r="BH37" i="31"/>
  <c r="BI37" i="31"/>
  <c r="BJ37" i="31"/>
  <c r="BK37" i="31"/>
  <c r="BL37" i="31"/>
  <c r="BM37" i="31"/>
  <c r="BN37" i="31"/>
  <c r="BO37" i="31"/>
  <c r="BP37" i="31"/>
  <c r="BQ37" i="31"/>
  <c r="BR37" i="31"/>
  <c r="BS37" i="31"/>
  <c r="BT37" i="31"/>
  <c r="BU37" i="31"/>
  <c r="BV37" i="31"/>
  <c r="BW37" i="31"/>
  <c r="BX37" i="31"/>
  <c r="BY37" i="31"/>
  <c r="BZ37" i="31"/>
  <c r="CA37" i="31"/>
  <c r="CB37" i="31"/>
  <c r="CC37" i="31"/>
  <c r="CD37" i="31"/>
  <c r="CE37" i="31"/>
  <c r="CF37" i="31"/>
  <c r="CG37" i="31"/>
  <c r="CH37" i="31"/>
  <c r="CI37" i="31"/>
  <c r="CJ37" i="31"/>
  <c r="CK37" i="31"/>
  <c r="CL37" i="31"/>
  <c r="CM37" i="31"/>
  <c r="CN37" i="31"/>
  <c r="CO37" i="31"/>
  <c r="CP37" i="31"/>
  <c r="CQ37" i="31"/>
  <c r="CR37" i="31"/>
  <c r="CS37" i="31"/>
  <c r="CT37" i="31"/>
  <c r="CU37" i="31"/>
  <c r="CV37" i="31"/>
  <c r="CW37" i="31"/>
  <c r="CX37" i="31"/>
  <c r="CY37" i="31"/>
  <c r="CZ37" i="31"/>
  <c r="DA37" i="31"/>
  <c r="DB37" i="31"/>
  <c r="DC37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AG38" i="31"/>
  <c r="AH38" i="31"/>
  <c r="AI38" i="31"/>
  <c r="AJ38" i="31"/>
  <c r="AK38" i="31"/>
  <c r="AL38" i="31"/>
  <c r="AM38" i="31"/>
  <c r="AN38" i="31"/>
  <c r="AO38" i="31"/>
  <c r="AP38" i="31"/>
  <c r="AQ38" i="31"/>
  <c r="AR38" i="31"/>
  <c r="AS38" i="31"/>
  <c r="AT38" i="31"/>
  <c r="AU38" i="31"/>
  <c r="AV38" i="31"/>
  <c r="AW38" i="31"/>
  <c r="AX38" i="31"/>
  <c r="AY38" i="31"/>
  <c r="AZ38" i="31"/>
  <c r="BA38" i="31"/>
  <c r="BB38" i="31"/>
  <c r="BC38" i="31"/>
  <c r="BD38" i="31"/>
  <c r="BE38" i="31"/>
  <c r="BF38" i="31"/>
  <c r="BG38" i="31"/>
  <c r="BH38" i="31"/>
  <c r="BI38" i="31"/>
  <c r="BJ38" i="31"/>
  <c r="BK38" i="31"/>
  <c r="BL38" i="31"/>
  <c r="BM38" i="31"/>
  <c r="BN38" i="31"/>
  <c r="BO38" i="31"/>
  <c r="BP38" i="31"/>
  <c r="BQ38" i="31"/>
  <c r="BR38" i="31"/>
  <c r="BS38" i="31"/>
  <c r="BT38" i="31"/>
  <c r="BU38" i="31"/>
  <c r="BV38" i="31"/>
  <c r="BW38" i="31"/>
  <c r="BX38" i="31"/>
  <c r="BY38" i="31"/>
  <c r="BZ38" i="31"/>
  <c r="CA38" i="31"/>
  <c r="CB38" i="31"/>
  <c r="CC38" i="31"/>
  <c r="CD38" i="31"/>
  <c r="CE38" i="31"/>
  <c r="CF38" i="31"/>
  <c r="CG38" i="31"/>
  <c r="CH38" i="31"/>
  <c r="CI38" i="31"/>
  <c r="CJ38" i="31"/>
  <c r="CK38" i="31"/>
  <c r="CL38" i="31"/>
  <c r="CM38" i="31"/>
  <c r="CN38" i="31"/>
  <c r="CO38" i="31"/>
  <c r="CP38" i="31"/>
  <c r="CQ38" i="31"/>
  <c r="CR38" i="31"/>
  <c r="CS38" i="31"/>
  <c r="CT38" i="31"/>
  <c r="CU38" i="31"/>
  <c r="CV38" i="31"/>
  <c r="CW38" i="31"/>
  <c r="CX38" i="31"/>
  <c r="CY38" i="31"/>
  <c r="CZ38" i="31"/>
  <c r="DA38" i="31"/>
  <c r="DB38" i="31"/>
  <c r="DC38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AP39" i="31"/>
  <c r="AQ39" i="31"/>
  <c r="AR39" i="31"/>
  <c r="AS39" i="31"/>
  <c r="AT39" i="31"/>
  <c r="AU39" i="31"/>
  <c r="AV39" i="31"/>
  <c r="AW39" i="31"/>
  <c r="AX39" i="31"/>
  <c r="AY39" i="31"/>
  <c r="AZ39" i="31"/>
  <c r="BA39" i="31"/>
  <c r="BB39" i="31"/>
  <c r="BC39" i="31"/>
  <c r="BD39" i="31"/>
  <c r="BE39" i="31"/>
  <c r="BF39" i="31"/>
  <c r="BG39" i="31"/>
  <c r="BH39" i="31"/>
  <c r="BI39" i="31"/>
  <c r="BJ39" i="31"/>
  <c r="BK39" i="31"/>
  <c r="BL39" i="31"/>
  <c r="BM39" i="31"/>
  <c r="BN39" i="31"/>
  <c r="BO39" i="31"/>
  <c r="BP39" i="31"/>
  <c r="BQ39" i="31"/>
  <c r="BR39" i="31"/>
  <c r="BS39" i="31"/>
  <c r="BT39" i="31"/>
  <c r="BU39" i="31"/>
  <c r="BV39" i="31"/>
  <c r="BW39" i="31"/>
  <c r="BX39" i="31"/>
  <c r="BY39" i="31"/>
  <c r="BZ39" i="31"/>
  <c r="CA39" i="31"/>
  <c r="CB39" i="31"/>
  <c r="CC39" i="31"/>
  <c r="CD39" i="31"/>
  <c r="CE39" i="31"/>
  <c r="CF39" i="31"/>
  <c r="CG39" i="31"/>
  <c r="CH39" i="31"/>
  <c r="CI39" i="31"/>
  <c r="CJ39" i="31"/>
  <c r="CK39" i="31"/>
  <c r="CL39" i="31"/>
  <c r="CM39" i="31"/>
  <c r="CN39" i="31"/>
  <c r="CO39" i="31"/>
  <c r="CP39" i="31"/>
  <c r="CQ39" i="31"/>
  <c r="CR39" i="31"/>
  <c r="CS39" i="31"/>
  <c r="CT39" i="31"/>
  <c r="CU39" i="31"/>
  <c r="CV39" i="31"/>
  <c r="CW39" i="31"/>
  <c r="CX39" i="31"/>
  <c r="CY39" i="31"/>
  <c r="CZ39" i="31"/>
  <c r="DA39" i="31"/>
  <c r="DB39" i="31"/>
  <c r="DC39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AP40" i="31"/>
  <c r="AQ40" i="31"/>
  <c r="AR40" i="31"/>
  <c r="AS40" i="31"/>
  <c r="AT40" i="31"/>
  <c r="AU40" i="31"/>
  <c r="AV40" i="31"/>
  <c r="AW40" i="31"/>
  <c r="AX40" i="31"/>
  <c r="AY40" i="31"/>
  <c r="AZ40" i="31"/>
  <c r="BA40" i="31"/>
  <c r="BB40" i="31"/>
  <c r="BC40" i="31"/>
  <c r="BD40" i="31"/>
  <c r="BE40" i="31"/>
  <c r="BF40" i="31"/>
  <c r="BG40" i="31"/>
  <c r="BH40" i="31"/>
  <c r="BI40" i="31"/>
  <c r="BJ40" i="31"/>
  <c r="BK40" i="31"/>
  <c r="BL40" i="31"/>
  <c r="BM40" i="31"/>
  <c r="BN40" i="31"/>
  <c r="BO40" i="31"/>
  <c r="BP40" i="31"/>
  <c r="BQ40" i="31"/>
  <c r="BR40" i="31"/>
  <c r="BS40" i="31"/>
  <c r="BT40" i="31"/>
  <c r="BU40" i="31"/>
  <c r="BV40" i="31"/>
  <c r="BW40" i="31"/>
  <c r="BX40" i="31"/>
  <c r="BY40" i="31"/>
  <c r="BZ40" i="31"/>
  <c r="CA40" i="31"/>
  <c r="CB40" i="31"/>
  <c r="CC40" i="31"/>
  <c r="CD40" i="31"/>
  <c r="CE40" i="31"/>
  <c r="CF40" i="31"/>
  <c r="CG40" i="31"/>
  <c r="CH40" i="31"/>
  <c r="CI40" i="31"/>
  <c r="CJ40" i="31"/>
  <c r="CK40" i="31"/>
  <c r="CL40" i="31"/>
  <c r="CM40" i="31"/>
  <c r="CN40" i="31"/>
  <c r="CO40" i="31"/>
  <c r="CP40" i="31"/>
  <c r="CQ40" i="31"/>
  <c r="CR40" i="31"/>
  <c r="CS40" i="31"/>
  <c r="CT40" i="31"/>
  <c r="CU40" i="31"/>
  <c r="CV40" i="31"/>
  <c r="CW40" i="31"/>
  <c r="CX40" i="31"/>
  <c r="CY40" i="31"/>
  <c r="CZ40" i="31"/>
  <c r="DA40" i="31"/>
  <c r="DB40" i="31"/>
  <c r="DC40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AP41" i="31"/>
  <c r="AQ41" i="31"/>
  <c r="AR41" i="31"/>
  <c r="AS41" i="31"/>
  <c r="AT41" i="31"/>
  <c r="AU41" i="31"/>
  <c r="AV41" i="31"/>
  <c r="AW41" i="31"/>
  <c r="AX41" i="31"/>
  <c r="AY41" i="31"/>
  <c r="AZ41" i="31"/>
  <c r="BA41" i="31"/>
  <c r="BB41" i="31"/>
  <c r="BC41" i="31"/>
  <c r="BD41" i="31"/>
  <c r="BE41" i="31"/>
  <c r="BF41" i="31"/>
  <c r="BG41" i="31"/>
  <c r="BH41" i="31"/>
  <c r="BI41" i="31"/>
  <c r="BJ41" i="31"/>
  <c r="BK41" i="31"/>
  <c r="BL41" i="31"/>
  <c r="BM41" i="31"/>
  <c r="BN41" i="31"/>
  <c r="BO41" i="31"/>
  <c r="BP41" i="31"/>
  <c r="BQ41" i="31"/>
  <c r="BR41" i="31"/>
  <c r="BS41" i="31"/>
  <c r="BT41" i="31"/>
  <c r="BU41" i="31"/>
  <c r="BV41" i="31"/>
  <c r="BW41" i="31"/>
  <c r="BX41" i="31"/>
  <c r="BY41" i="31"/>
  <c r="BZ41" i="31"/>
  <c r="CA41" i="31"/>
  <c r="CB41" i="31"/>
  <c r="CC41" i="31"/>
  <c r="CD41" i="31"/>
  <c r="CE41" i="31"/>
  <c r="CF41" i="31"/>
  <c r="CG41" i="31"/>
  <c r="CH41" i="31"/>
  <c r="CI41" i="31"/>
  <c r="CJ41" i="31"/>
  <c r="CK41" i="31"/>
  <c r="CL41" i="31"/>
  <c r="CM41" i="31"/>
  <c r="CN41" i="31"/>
  <c r="CO41" i="31"/>
  <c r="CP41" i="31"/>
  <c r="CQ41" i="31"/>
  <c r="CR41" i="31"/>
  <c r="CS41" i="31"/>
  <c r="CT41" i="31"/>
  <c r="CU41" i="31"/>
  <c r="CV41" i="31"/>
  <c r="CW41" i="31"/>
  <c r="CX41" i="31"/>
  <c r="CY41" i="31"/>
  <c r="CZ41" i="31"/>
  <c r="DA41" i="31"/>
  <c r="DB41" i="31"/>
  <c r="DC41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AP42" i="31"/>
  <c r="AQ42" i="31"/>
  <c r="AR42" i="31"/>
  <c r="AS42" i="31"/>
  <c r="AT42" i="31"/>
  <c r="AU42" i="31"/>
  <c r="AV42" i="31"/>
  <c r="AW42" i="31"/>
  <c r="AX42" i="31"/>
  <c r="AY42" i="31"/>
  <c r="AZ42" i="31"/>
  <c r="BA42" i="31"/>
  <c r="BB42" i="31"/>
  <c r="BC42" i="31"/>
  <c r="BD42" i="31"/>
  <c r="BE42" i="31"/>
  <c r="BF42" i="31"/>
  <c r="BG42" i="31"/>
  <c r="BH42" i="31"/>
  <c r="BI42" i="31"/>
  <c r="BJ42" i="31"/>
  <c r="BK42" i="31"/>
  <c r="BL42" i="31"/>
  <c r="BM42" i="31"/>
  <c r="BN42" i="31"/>
  <c r="BO42" i="31"/>
  <c r="BP42" i="31"/>
  <c r="BQ42" i="31"/>
  <c r="BR42" i="31"/>
  <c r="BS42" i="31"/>
  <c r="BT42" i="31"/>
  <c r="BU42" i="31"/>
  <c r="BV42" i="31"/>
  <c r="BW42" i="31"/>
  <c r="BX42" i="31"/>
  <c r="BY42" i="31"/>
  <c r="BZ42" i="31"/>
  <c r="CA42" i="31"/>
  <c r="CB42" i="31"/>
  <c r="CC42" i="31"/>
  <c r="CD42" i="31"/>
  <c r="CE42" i="31"/>
  <c r="CF42" i="31"/>
  <c r="CG42" i="31"/>
  <c r="CH42" i="31"/>
  <c r="CI42" i="31"/>
  <c r="CJ42" i="31"/>
  <c r="CK42" i="31"/>
  <c r="CL42" i="31"/>
  <c r="CM42" i="31"/>
  <c r="CN42" i="31"/>
  <c r="CO42" i="31"/>
  <c r="CP42" i="31"/>
  <c r="CQ42" i="31"/>
  <c r="CR42" i="31"/>
  <c r="CS42" i="31"/>
  <c r="CT42" i="31"/>
  <c r="CU42" i="31"/>
  <c r="CV42" i="31"/>
  <c r="CW42" i="31"/>
  <c r="CX42" i="31"/>
  <c r="CY42" i="31"/>
  <c r="CZ42" i="31"/>
  <c r="DA42" i="31"/>
  <c r="DB42" i="31"/>
  <c r="DC42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AP43" i="31"/>
  <c r="AQ43" i="31"/>
  <c r="AR43" i="31"/>
  <c r="AS43" i="31"/>
  <c r="AT43" i="31"/>
  <c r="AU43" i="31"/>
  <c r="AV43" i="31"/>
  <c r="AW43" i="31"/>
  <c r="AX43" i="31"/>
  <c r="AY43" i="31"/>
  <c r="AZ43" i="31"/>
  <c r="BA43" i="31"/>
  <c r="BB43" i="31"/>
  <c r="BC43" i="31"/>
  <c r="BD43" i="31"/>
  <c r="BE43" i="31"/>
  <c r="BF43" i="31"/>
  <c r="BG43" i="31"/>
  <c r="BH43" i="31"/>
  <c r="BI43" i="31"/>
  <c r="BJ43" i="31"/>
  <c r="BK43" i="31"/>
  <c r="BL43" i="31"/>
  <c r="BM43" i="31"/>
  <c r="BN43" i="31"/>
  <c r="BO43" i="31"/>
  <c r="BP43" i="31"/>
  <c r="BQ43" i="31"/>
  <c r="BR43" i="31"/>
  <c r="BS43" i="31"/>
  <c r="BT43" i="31"/>
  <c r="BU43" i="31"/>
  <c r="BV43" i="31"/>
  <c r="BW43" i="31"/>
  <c r="BX43" i="31"/>
  <c r="BY43" i="31"/>
  <c r="BZ43" i="31"/>
  <c r="CA43" i="31"/>
  <c r="CB43" i="31"/>
  <c r="CC43" i="31"/>
  <c r="CD43" i="31"/>
  <c r="CE43" i="31"/>
  <c r="CF43" i="31"/>
  <c r="CG43" i="31"/>
  <c r="CH43" i="31"/>
  <c r="CI43" i="31"/>
  <c r="CJ43" i="31"/>
  <c r="CK43" i="31"/>
  <c r="CL43" i="31"/>
  <c r="CM43" i="31"/>
  <c r="CN43" i="31"/>
  <c r="CO43" i="31"/>
  <c r="CP43" i="31"/>
  <c r="CQ43" i="31"/>
  <c r="CR43" i="31"/>
  <c r="CS43" i="31"/>
  <c r="CT43" i="31"/>
  <c r="CU43" i="31"/>
  <c r="CV43" i="31"/>
  <c r="CW43" i="31"/>
  <c r="CX43" i="31"/>
  <c r="CY43" i="31"/>
  <c r="CZ43" i="31"/>
  <c r="DA43" i="31"/>
  <c r="DB43" i="31"/>
  <c r="DC43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AG44" i="31"/>
  <c r="AH44" i="31"/>
  <c r="AI44" i="31"/>
  <c r="AJ44" i="31"/>
  <c r="AK44" i="31"/>
  <c r="AL44" i="31"/>
  <c r="AM44" i="31"/>
  <c r="AN44" i="31"/>
  <c r="AO44" i="31"/>
  <c r="AP44" i="31"/>
  <c r="AQ44" i="31"/>
  <c r="AR44" i="31"/>
  <c r="AS44" i="31"/>
  <c r="AT44" i="31"/>
  <c r="AU44" i="31"/>
  <c r="AV44" i="31"/>
  <c r="AW44" i="31"/>
  <c r="AX44" i="31"/>
  <c r="AY44" i="31"/>
  <c r="AZ44" i="31"/>
  <c r="BA44" i="31"/>
  <c r="BB44" i="31"/>
  <c r="BC44" i="31"/>
  <c r="BD44" i="31"/>
  <c r="BE44" i="31"/>
  <c r="BF44" i="31"/>
  <c r="BG44" i="31"/>
  <c r="BH44" i="31"/>
  <c r="BI44" i="31"/>
  <c r="BJ44" i="31"/>
  <c r="BK44" i="31"/>
  <c r="BL44" i="31"/>
  <c r="BM44" i="31"/>
  <c r="BN44" i="31"/>
  <c r="BO44" i="31"/>
  <c r="BP44" i="31"/>
  <c r="BQ44" i="31"/>
  <c r="BR44" i="31"/>
  <c r="BS44" i="31"/>
  <c r="BT44" i="31"/>
  <c r="BU44" i="31"/>
  <c r="BV44" i="31"/>
  <c r="BW44" i="31"/>
  <c r="BX44" i="31"/>
  <c r="BY44" i="31"/>
  <c r="BZ44" i="31"/>
  <c r="CA44" i="31"/>
  <c r="CB44" i="31"/>
  <c r="CC44" i="31"/>
  <c r="CD44" i="31"/>
  <c r="CE44" i="31"/>
  <c r="CF44" i="31"/>
  <c r="CG44" i="31"/>
  <c r="CH44" i="31"/>
  <c r="CI44" i="31"/>
  <c r="CJ44" i="31"/>
  <c r="CK44" i="31"/>
  <c r="CL44" i="31"/>
  <c r="CM44" i="31"/>
  <c r="CN44" i="31"/>
  <c r="CO44" i="31"/>
  <c r="CP44" i="31"/>
  <c r="CQ44" i="31"/>
  <c r="CR44" i="31"/>
  <c r="CS44" i="31"/>
  <c r="CT44" i="31"/>
  <c r="CU44" i="31"/>
  <c r="CV44" i="31"/>
  <c r="CW44" i="31"/>
  <c r="CX44" i="31"/>
  <c r="CY44" i="31"/>
  <c r="CZ44" i="31"/>
  <c r="DA44" i="31"/>
  <c r="DB44" i="31"/>
  <c r="DC44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AP45" i="31"/>
  <c r="AQ45" i="31"/>
  <c r="AR45" i="31"/>
  <c r="AS45" i="31"/>
  <c r="AT45" i="31"/>
  <c r="AU45" i="31"/>
  <c r="AV45" i="31"/>
  <c r="AW45" i="31"/>
  <c r="AX45" i="31"/>
  <c r="AY45" i="31"/>
  <c r="AZ45" i="31"/>
  <c r="BA45" i="31"/>
  <c r="BB45" i="31"/>
  <c r="BC45" i="31"/>
  <c r="BD45" i="31"/>
  <c r="BE45" i="31"/>
  <c r="BF45" i="31"/>
  <c r="BG45" i="31"/>
  <c r="BH45" i="31"/>
  <c r="BI45" i="31"/>
  <c r="BJ45" i="31"/>
  <c r="BK45" i="31"/>
  <c r="BL45" i="31"/>
  <c r="BM45" i="31"/>
  <c r="BN45" i="31"/>
  <c r="BO45" i="31"/>
  <c r="BP45" i="31"/>
  <c r="BQ45" i="31"/>
  <c r="BR45" i="31"/>
  <c r="BS45" i="31"/>
  <c r="BT45" i="31"/>
  <c r="BU45" i="31"/>
  <c r="BV45" i="31"/>
  <c r="BW45" i="31"/>
  <c r="BX45" i="31"/>
  <c r="BY45" i="31"/>
  <c r="BZ45" i="31"/>
  <c r="CA45" i="31"/>
  <c r="CB45" i="31"/>
  <c r="CC45" i="31"/>
  <c r="CD45" i="31"/>
  <c r="CE45" i="31"/>
  <c r="CF45" i="31"/>
  <c r="CG45" i="31"/>
  <c r="CH45" i="31"/>
  <c r="CI45" i="31"/>
  <c r="CJ45" i="31"/>
  <c r="CK45" i="31"/>
  <c r="CL45" i="31"/>
  <c r="CM45" i="31"/>
  <c r="CN45" i="31"/>
  <c r="CO45" i="31"/>
  <c r="CP45" i="31"/>
  <c r="CQ45" i="31"/>
  <c r="CR45" i="31"/>
  <c r="CS45" i="31"/>
  <c r="CT45" i="31"/>
  <c r="CU45" i="31"/>
  <c r="CV45" i="31"/>
  <c r="CW45" i="31"/>
  <c r="CX45" i="31"/>
  <c r="CY45" i="31"/>
  <c r="CZ45" i="31"/>
  <c r="DA45" i="31"/>
  <c r="DB45" i="31"/>
  <c r="DC45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AG46" i="31"/>
  <c r="AH46" i="31"/>
  <c r="AI46" i="31"/>
  <c r="AJ46" i="31"/>
  <c r="AK46" i="31"/>
  <c r="AL46" i="31"/>
  <c r="AM46" i="31"/>
  <c r="AN46" i="31"/>
  <c r="AO46" i="31"/>
  <c r="AP46" i="31"/>
  <c r="AQ46" i="31"/>
  <c r="AR46" i="31"/>
  <c r="AS46" i="31"/>
  <c r="AT46" i="31"/>
  <c r="AU46" i="31"/>
  <c r="AV46" i="31"/>
  <c r="AW46" i="31"/>
  <c r="AX46" i="31"/>
  <c r="AY46" i="31"/>
  <c r="AZ46" i="31"/>
  <c r="BA46" i="31"/>
  <c r="BB46" i="31"/>
  <c r="BC46" i="31"/>
  <c r="BD46" i="31"/>
  <c r="BE46" i="31"/>
  <c r="BF46" i="31"/>
  <c r="BG46" i="31"/>
  <c r="BH46" i="31"/>
  <c r="BI46" i="31"/>
  <c r="BJ46" i="31"/>
  <c r="BK46" i="31"/>
  <c r="BL46" i="31"/>
  <c r="BM46" i="31"/>
  <c r="BN46" i="31"/>
  <c r="BO46" i="31"/>
  <c r="BP46" i="31"/>
  <c r="BQ46" i="31"/>
  <c r="BR46" i="31"/>
  <c r="BS46" i="31"/>
  <c r="BT46" i="31"/>
  <c r="BU46" i="31"/>
  <c r="BV46" i="31"/>
  <c r="BW46" i="31"/>
  <c r="BX46" i="31"/>
  <c r="BY46" i="31"/>
  <c r="BZ46" i="31"/>
  <c r="CA46" i="31"/>
  <c r="CB46" i="31"/>
  <c r="CC46" i="31"/>
  <c r="CD46" i="31"/>
  <c r="CE46" i="31"/>
  <c r="CF46" i="31"/>
  <c r="CG46" i="31"/>
  <c r="CH46" i="31"/>
  <c r="CI46" i="31"/>
  <c r="CJ46" i="31"/>
  <c r="CK46" i="31"/>
  <c r="CL46" i="31"/>
  <c r="CM46" i="31"/>
  <c r="CN46" i="31"/>
  <c r="CO46" i="31"/>
  <c r="CP46" i="31"/>
  <c r="CQ46" i="31"/>
  <c r="CR46" i="31"/>
  <c r="CS46" i="31"/>
  <c r="CT46" i="31"/>
  <c r="CU46" i="31"/>
  <c r="CV46" i="31"/>
  <c r="CW46" i="31"/>
  <c r="CX46" i="31"/>
  <c r="CY46" i="31"/>
  <c r="CZ46" i="31"/>
  <c r="DA46" i="31"/>
  <c r="DB46" i="31"/>
  <c r="DC46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AP47" i="31"/>
  <c r="AQ47" i="31"/>
  <c r="AR47" i="31"/>
  <c r="AS47" i="31"/>
  <c r="AT47" i="31"/>
  <c r="AU47" i="31"/>
  <c r="AV47" i="31"/>
  <c r="AW47" i="31"/>
  <c r="AX47" i="31"/>
  <c r="AY47" i="31"/>
  <c r="AZ47" i="31"/>
  <c r="BA47" i="31"/>
  <c r="BB47" i="31"/>
  <c r="BC47" i="31"/>
  <c r="BD47" i="31"/>
  <c r="BE47" i="31"/>
  <c r="BF47" i="31"/>
  <c r="BG47" i="31"/>
  <c r="BH47" i="31"/>
  <c r="BI47" i="31"/>
  <c r="BJ47" i="31"/>
  <c r="BK47" i="31"/>
  <c r="BL47" i="31"/>
  <c r="BM47" i="31"/>
  <c r="BN47" i="31"/>
  <c r="BO47" i="31"/>
  <c r="BP47" i="31"/>
  <c r="BQ47" i="31"/>
  <c r="BR47" i="31"/>
  <c r="BS47" i="31"/>
  <c r="BT47" i="31"/>
  <c r="BU47" i="31"/>
  <c r="BV47" i="31"/>
  <c r="BW47" i="31"/>
  <c r="BX47" i="31"/>
  <c r="BY47" i="31"/>
  <c r="BZ47" i="31"/>
  <c r="CA47" i="31"/>
  <c r="CB47" i="31"/>
  <c r="CC47" i="31"/>
  <c r="CD47" i="31"/>
  <c r="CE47" i="31"/>
  <c r="CF47" i="31"/>
  <c r="CG47" i="31"/>
  <c r="CH47" i="31"/>
  <c r="CI47" i="31"/>
  <c r="CJ47" i="31"/>
  <c r="CK47" i="31"/>
  <c r="CL47" i="31"/>
  <c r="CM47" i="31"/>
  <c r="CN47" i="31"/>
  <c r="CO47" i="31"/>
  <c r="CP47" i="31"/>
  <c r="CQ47" i="31"/>
  <c r="CR47" i="31"/>
  <c r="CS47" i="31"/>
  <c r="CT47" i="31"/>
  <c r="CU47" i="31"/>
  <c r="CV47" i="31"/>
  <c r="CW47" i="31"/>
  <c r="CX47" i="31"/>
  <c r="CY47" i="31"/>
  <c r="CZ47" i="31"/>
  <c r="DA47" i="31"/>
  <c r="DB47" i="31"/>
  <c r="DC47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AG48" i="31"/>
  <c r="AH48" i="31"/>
  <c r="AI48" i="31"/>
  <c r="AJ48" i="31"/>
  <c r="AK48" i="31"/>
  <c r="AL48" i="31"/>
  <c r="AM48" i="31"/>
  <c r="AN48" i="31"/>
  <c r="AO48" i="31"/>
  <c r="AP48" i="31"/>
  <c r="AQ48" i="31"/>
  <c r="AR48" i="31"/>
  <c r="AS48" i="31"/>
  <c r="AT48" i="31"/>
  <c r="AU48" i="31"/>
  <c r="AV48" i="31"/>
  <c r="AW48" i="31"/>
  <c r="AX48" i="31"/>
  <c r="AY48" i="31"/>
  <c r="AZ48" i="31"/>
  <c r="BA48" i="31"/>
  <c r="BB48" i="31"/>
  <c r="BC48" i="31"/>
  <c r="BD48" i="31"/>
  <c r="BE48" i="31"/>
  <c r="BF48" i="31"/>
  <c r="BG48" i="31"/>
  <c r="BH48" i="31"/>
  <c r="BI48" i="31"/>
  <c r="BJ48" i="31"/>
  <c r="BK48" i="31"/>
  <c r="BL48" i="31"/>
  <c r="BM48" i="31"/>
  <c r="BN48" i="31"/>
  <c r="BO48" i="31"/>
  <c r="BP48" i="31"/>
  <c r="BQ48" i="31"/>
  <c r="BR48" i="31"/>
  <c r="BS48" i="31"/>
  <c r="BT48" i="31"/>
  <c r="BU48" i="31"/>
  <c r="BV48" i="31"/>
  <c r="BW48" i="31"/>
  <c r="BX48" i="31"/>
  <c r="BY48" i="31"/>
  <c r="BZ48" i="31"/>
  <c r="CA48" i="31"/>
  <c r="CB48" i="31"/>
  <c r="CC48" i="31"/>
  <c r="CD48" i="31"/>
  <c r="CE48" i="31"/>
  <c r="CF48" i="31"/>
  <c r="CG48" i="31"/>
  <c r="CH48" i="31"/>
  <c r="CI48" i="31"/>
  <c r="CJ48" i="31"/>
  <c r="CK48" i="31"/>
  <c r="CL48" i="31"/>
  <c r="CM48" i="31"/>
  <c r="CN48" i="31"/>
  <c r="CO48" i="31"/>
  <c r="CP48" i="31"/>
  <c r="CQ48" i="31"/>
  <c r="CR48" i="31"/>
  <c r="CS48" i="31"/>
  <c r="CT48" i="31"/>
  <c r="CU48" i="31"/>
  <c r="CV48" i="31"/>
  <c r="CW48" i="31"/>
  <c r="CX48" i="31"/>
  <c r="CY48" i="31"/>
  <c r="CZ48" i="31"/>
  <c r="DA48" i="31"/>
  <c r="DB48" i="31"/>
  <c r="DC48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AP49" i="31"/>
  <c r="AQ49" i="31"/>
  <c r="AR49" i="31"/>
  <c r="AS49" i="31"/>
  <c r="AT49" i="31"/>
  <c r="AU49" i="31"/>
  <c r="AV49" i="31"/>
  <c r="AW49" i="31"/>
  <c r="AX49" i="31"/>
  <c r="AY49" i="31"/>
  <c r="AZ49" i="31"/>
  <c r="BA49" i="31"/>
  <c r="BB49" i="31"/>
  <c r="BC49" i="31"/>
  <c r="BD49" i="31"/>
  <c r="BE49" i="31"/>
  <c r="BF49" i="31"/>
  <c r="BG49" i="31"/>
  <c r="BH49" i="31"/>
  <c r="BI49" i="31"/>
  <c r="BJ49" i="31"/>
  <c r="BK49" i="31"/>
  <c r="BL49" i="31"/>
  <c r="BM49" i="31"/>
  <c r="BN49" i="31"/>
  <c r="BO49" i="31"/>
  <c r="BP49" i="31"/>
  <c r="BQ49" i="31"/>
  <c r="BR49" i="31"/>
  <c r="BS49" i="31"/>
  <c r="BT49" i="31"/>
  <c r="BU49" i="31"/>
  <c r="BV49" i="31"/>
  <c r="BW49" i="31"/>
  <c r="BX49" i="31"/>
  <c r="BY49" i="31"/>
  <c r="BZ49" i="31"/>
  <c r="CA49" i="31"/>
  <c r="CB49" i="31"/>
  <c r="CC49" i="31"/>
  <c r="CD49" i="31"/>
  <c r="CE49" i="31"/>
  <c r="CF49" i="31"/>
  <c r="CG49" i="31"/>
  <c r="CH49" i="31"/>
  <c r="CI49" i="31"/>
  <c r="CJ49" i="31"/>
  <c r="CK49" i="31"/>
  <c r="CL49" i="31"/>
  <c r="CM49" i="31"/>
  <c r="CN49" i="31"/>
  <c r="CO49" i="31"/>
  <c r="CP49" i="31"/>
  <c r="CQ49" i="31"/>
  <c r="CR49" i="31"/>
  <c r="CS49" i="31"/>
  <c r="CT49" i="31"/>
  <c r="CU49" i="31"/>
  <c r="CV49" i="31"/>
  <c r="CW49" i="31"/>
  <c r="CX49" i="31"/>
  <c r="CY49" i="31"/>
  <c r="CZ49" i="31"/>
  <c r="DA49" i="31"/>
  <c r="DB49" i="31"/>
  <c r="DC49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AG50" i="31"/>
  <c r="AH50" i="31"/>
  <c r="AI50" i="31"/>
  <c r="AJ50" i="31"/>
  <c r="AK50" i="31"/>
  <c r="AL50" i="31"/>
  <c r="AM50" i="31"/>
  <c r="AN50" i="31"/>
  <c r="AO50" i="31"/>
  <c r="AP50" i="31"/>
  <c r="AQ50" i="31"/>
  <c r="AR50" i="31"/>
  <c r="AS50" i="31"/>
  <c r="AT50" i="31"/>
  <c r="AU50" i="31"/>
  <c r="AV50" i="31"/>
  <c r="AW50" i="31"/>
  <c r="AX50" i="31"/>
  <c r="AY50" i="31"/>
  <c r="AZ50" i="31"/>
  <c r="BA50" i="31"/>
  <c r="BB50" i="31"/>
  <c r="BC50" i="31"/>
  <c r="BD50" i="31"/>
  <c r="BE50" i="31"/>
  <c r="BF50" i="31"/>
  <c r="BG50" i="31"/>
  <c r="BH50" i="31"/>
  <c r="BI50" i="31"/>
  <c r="BJ50" i="31"/>
  <c r="BK50" i="31"/>
  <c r="BL50" i="31"/>
  <c r="BM50" i="31"/>
  <c r="BN50" i="31"/>
  <c r="BO50" i="31"/>
  <c r="BP50" i="31"/>
  <c r="BQ50" i="31"/>
  <c r="BR50" i="31"/>
  <c r="BS50" i="31"/>
  <c r="BT50" i="31"/>
  <c r="BU50" i="31"/>
  <c r="BV50" i="31"/>
  <c r="BW50" i="31"/>
  <c r="BX50" i="31"/>
  <c r="BY50" i="31"/>
  <c r="BZ50" i="31"/>
  <c r="CA50" i="31"/>
  <c r="CB50" i="31"/>
  <c r="CC50" i="31"/>
  <c r="CD50" i="31"/>
  <c r="CE50" i="31"/>
  <c r="CF50" i="31"/>
  <c r="CG50" i="31"/>
  <c r="CH50" i="31"/>
  <c r="CI50" i="31"/>
  <c r="CJ50" i="31"/>
  <c r="CK50" i="31"/>
  <c r="CL50" i="31"/>
  <c r="CM50" i="31"/>
  <c r="CN50" i="31"/>
  <c r="CO50" i="31"/>
  <c r="CP50" i="31"/>
  <c r="CQ50" i="31"/>
  <c r="CR50" i="31"/>
  <c r="CS50" i="31"/>
  <c r="CT50" i="31"/>
  <c r="CU50" i="31"/>
  <c r="CV50" i="31"/>
  <c r="CW50" i="31"/>
  <c r="CX50" i="31"/>
  <c r="CY50" i="31"/>
  <c r="CZ50" i="31"/>
  <c r="DA50" i="31"/>
  <c r="DB50" i="31"/>
  <c r="DC50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AP51" i="31"/>
  <c r="AQ51" i="31"/>
  <c r="AR51" i="31"/>
  <c r="AS51" i="31"/>
  <c r="AT51" i="31"/>
  <c r="AU51" i="31"/>
  <c r="AV51" i="31"/>
  <c r="AW51" i="31"/>
  <c r="AX51" i="31"/>
  <c r="AY51" i="31"/>
  <c r="AZ51" i="31"/>
  <c r="BA51" i="31"/>
  <c r="BB51" i="31"/>
  <c r="BC51" i="31"/>
  <c r="BD51" i="31"/>
  <c r="BE51" i="31"/>
  <c r="BF51" i="31"/>
  <c r="BG51" i="31"/>
  <c r="BH51" i="31"/>
  <c r="BI51" i="31"/>
  <c r="BJ51" i="31"/>
  <c r="BK51" i="31"/>
  <c r="BL51" i="31"/>
  <c r="BM51" i="31"/>
  <c r="BN51" i="31"/>
  <c r="BO51" i="31"/>
  <c r="BP51" i="31"/>
  <c r="BQ51" i="31"/>
  <c r="BR51" i="31"/>
  <c r="BS51" i="31"/>
  <c r="BT51" i="31"/>
  <c r="BU51" i="31"/>
  <c r="BV51" i="31"/>
  <c r="BW51" i="31"/>
  <c r="BX51" i="31"/>
  <c r="BY51" i="31"/>
  <c r="BZ51" i="31"/>
  <c r="CA51" i="31"/>
  <c r="CB51" i="31"/>
  <c r="CC51" i="31"/>
  <c r="CD51" i="31"/>
  <c r="CE51" i="31"/>
  <c r="CF51" i="31"/>
  <c r="CG51" i="31"/>
  <c r="CH51" i="31"/>
  <c r="CI51" i="31"/>
  <c r="CJ51" i="31"/>
  <c r="CK51" i="31"/>
  <c r="CL51" i="31"/>
  <c r="CM51" i="31"/>
  <c r="CN51" i="31"/>
  <c r="CO51" i="31"/>
  <c r="CP51" i="31"/>
  <c r="CQ51" i="31"/>
  <c r="CR51" i="31"/>
  <c r="CS51" i="31"/>
  <c r="CT51" i="31"/>
  <c r="CU51" i="31"/>
  <c r="CV51" i="31"/>
  <c r="CW51" i="31"/>
  <c r="CX51" i="31"/>
  <c r="CY51" i="31"/>
  <c r="CZ51" i="31"/>
  <c r="DA51" i="31"/>
  <c r="DB51" i="31"/>
  <c r="DC51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AG52" i="31"/>
  <c r="AH52" i="31"/>
  <c r="AI52" i="31"/>
  <c r="AJ52" i="31"/>
  <c r="AK52" i="31"/>
  <c r="AL52" i="31"/>
  <c r="AM52" i="31"/>
  <c r="AN52" i="31"/>
  <c r="AO52" i="31"/>
  <c r="AP52" i="31"/>
  <c r="AQ52" i="31"/>
  <c r="AR52" i="31"/>
  <c r="AS52" i="31"/>
  <c r="AT52" i="31"/>
  <c r="AU52" i="31"/>
  <c r="AV52" i="31"/>
  <c r="AW52" i="31"/>
  <c r="AX52" i="31"/>
  <c r="AY52" i="31"/>
  <c r="AZ52" i="31"/>
  <c r="BA52" i="31"/>
  <c r="BB52" i="31"/>
  <c r="BC52" i="31"/>
  <c r="BD52" i="31"/>
  <c r="BE52" i="31"/>
  <c r="BF52" i="31"/>
  <c r="BG52" i="31"/>
  <c r="BH52" i="31"/>
  <c r="BI52" i="31"/>
  <c r="BJ52" i="31"/>
  <c r="BK52" i="31"/>
  <c r="BL52" i="31"/>
  <c r="BM52" i="31"/>
  <c r="BN52" i="31"/>
  <c r="BO52" i="31"/>
  <c r="BP52" i="31"/>
  <c r="BQ52" i="31"/>
  <c r="BR52" i="31"/>
  <c r="BS52" i="31"/>
  <c r="BT52" i="31"/>
  <c r="BU52" i="31"/>
  <c r="BV52" i="31"/>
  <c r="BW52" i="31"/>
  <c r="BX52" i="31"/>
  <c r="BY52" i="31"/>
  <c r="BZ52" i="31"/>
  <c r="CA52" i="31"/>
  <c r="CB52" i="31"/>
  <c r="CC52" i="31"/>
  <c r="CD52" i="31"/>
  <c r="CE52" i="31"/>
  <c r="CF52" i="31"/>
  <c r="CG52" i="31"/>
  <c r="CH52" i="31"/>
  <c r="CI52" i="31"/>
  <c r="CJ52" i="31"/>
  <c r="CK52" i="31"/>
  <c r="CL52" i="31"/>
  <c r="CM52" i="31"/>
  <c r="CN52" i="31"/>
  <c r="CO52" i="31"/>
  <c r="CP52" i="31"/>
  <c r="CQ52" i="31"/>
  <c r="CR52" i="31"/>
  <c r="CS52" i="31"/>
  <c r="CT52" i="31"/>
  <c r="CU52" i="31"/>
  <c r="CV52" i="31"/>
  <c r="CW52" i="31"/>
  <c r="CX52" i="31"/>
  <c r="CY52" i="31"/>
  <c r="CZ52" i="31"/>
  <c r="DA52" i="31"/>
  <c r="DB52" i="31"/>
  <c r="DC52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AG53" i="31"/>
  <c r="AH53" i="31"/>
  <c r="AI53" i="31"/>
  <c r="AJ53" i="31"/>
  <c r="AK53" i="31"/>
  <c r="AL53" i="31"/>
  <c r="AM53" i="31"/>
  <c r="AN53" i="31"/>
  <c r="AO53" i="31"/>
  <c r="AP53" i="31"/>
  <c r="AQ53" i="31"/>
  <c r="AR53" i="31"/>
  <c r="AS53" i="31"/>
  <c r="AT53" i="31"/>
  <c r="AU53" i="31"/>
  <c r="AV53" i="31"/>
  <c r="AW53" i="31"/>
  <c r="AX53" i="31"/>
  <c r="AY53" i="31"/>
  <c r="AZ53" i="31"/>
  <c r="BA53" i="31"/>
  <c r="BB53" i="31"/>
  <c r="BC53" i="31"/>
  <c r="BD53" i="31"/>
  <c r="BE53" i="31"/>
  <c r="BF53" i="31"/>
  <c r="BG53" i="31"/>
  <c r="BH53" i="31"/>
  <c r="BI53" i="31"/>
  <c r="BJ53" i="31"/>
  <c r="BK53" i="31"/>
  <c r="BL53" i="31"/>
  <c r="BM53" i="31"/>
  <c r="BN53" i="31"/>
  <c r="BO53" i="31"/>
  <c r="BP53" i="31"/>
  <c r="BQ53" i="31"/>
  <c r="BR53" i="31"/>
  <c r="BS53" i="31"/>
  <c r="BT53" i="31"/>
  <c r="BU53" i="31"/>
  <c r="BV53" i="31"/>
  <c r="BW53" i="31"/>
  <c r="BX53" i="31"/>
  <c r="BY53" i="31"/>
  <c r="BZ53" i="31"/>
  <c r="CA53" i="31"/>
  <c r="CB53" i="31"/>
  <c r="CC53" i="31"/>
  <c r="CD53" i="31"/>
  <c r="CE53" i="31"/>
  <c r="CF53" i="31"/>
  <c r="CG53" i="31"/>
  <c r="CH53" i="31"/>
  <c r="CI53" i="31"/>
  <c r="CJ53" i="31"/>
  <c r="CK53" i="31"/>
  <c r="CL53" i="31"/>
  <c r="CM53" i="31"/>
  <c r="CN53" i="31"/>
  <c r="CO53" i="31"/>
  <c r="CP53" i="31"/>
  <c r="CQ53" i="31"/>
  <c r="CR53" i="31"/>
  <c r="CS53" i="31"/>
  <c r="CT53" i="31"/>
  <c r="CU53" i="31"/>
  <c r="CV53" i="31"/>
  <c r="CW53" i="31"/>
  <c r="CX53" i="31"/>
  <c r="CY53" i="31"/>
  <c r="CZ53" i="31"/>
  <c r="DA53" i="31"/>
  <c r="DB53" i="31"/>
  <c r="DC53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AP54" i="31"/>
  <c r="AQ54" i="31"/>
  <c r="AR54" i="31"/>
  <c r="AS54" i="31"/>
  <c r="AT54" i="31"/>
  <c r="AU54" i="31"/>
  <c r="AV54" i="31"/>
  <c r="AW54" i="31"/>
  <c r="AX54" i="31"/>
  <c r="AY54" i="31"/>
  <c r="AZ54" i="31"/>
  <c r="BA54" i="31"/>
  <c r="BB54" i="31"/>
  <c r="BC54" i="31"/>
  <c r="BD54" i="31"/>
  <c r="BE54" i="31"/>
  <c r="BF54" i="31"/>
  <c r="BG54" i="31"/>
  <c r="BH54" i="31"/>
  <c r="BI54" i="31"/>
  <c r="BJ54" i="31"/>
  <c r="BK54" i="31"/>
  <c r="BL54" i="31"/>
  <c r="BM54" i="31"/>
  <c r="BN54" i="31"/>
  <c r="BO54" i="31"/>
  <c r="BP54" i="31"/>
  <c r="BQ54" i="31"/>
  <c r="BR54" i="31"/>
  <c r="BS54" i="31"/>
  <c r="BT54" i="31"/>
  <c r="BU54" i="31"/>
  <c r="BV54" i="31"/>
  <c r="BW54" i="31"/>
  <c r="BX54" i="31"/>
  <c r="BY54" i="31"/>
  <c r="BZ54" i="31"/>
  <c r="CA54" i="31"/>
  <c r="CB54" i="31"/>
  <c r="CC54" i="31"/>
  <c r="CD54" i="31"/>
  <c r="CE54" i="31"/>
  <c r="CF54" i="31"/>
  <c r="CG54" i="31"/>
  <c r="CH54" i="31"/>
  <c r="CI54" i="31"/>
  <c r="CJ54" i="31"/>
  <c r="CK54" i="31"/>
  <c r="CL54" i="31"/>
  <c r="CM54" i="31"/>
  <c r="CN54" i="31"/>
  <c r="CO54" i="31"/>
  <c r="CP54" i="31"/>
  <c r="CQ54" i="31"/>
  <c r="CR54" i="31"/>
  <c r="CS54" i="31"/>
  <c r="CT54" i="31"/>
  <c r="CU54" i="31"/>
  <c r="CV54" i="31"/>
  <c r="CW54" i="31"/>
  <c r="CX54" i="31"/>
  <c r="CY54" i="31"/>
  <c r="CZ54" i="31"/>
  <c r="DA54" i="31"/>
  <c r="DB54" i="31"/>
  <c r="DC54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AP55" i="31"/>
  <c r="AQ55" i="31"/>
  <c r="AR55" i="31"/>
  <c r="AS55" i="31"/>
  <c r="AT55" i="31"/>
  <c r="AU55" i="31"/>
  <c r="AV55" i="31"/>
  <c r="AW55" i="31"/>
  <c r="AX55" i="31"/>
  <c r="AY55" i="31"/>
  <c r="AZ55" i="31"/>
  <c r="BA55" i="31"/>
  <c r="BB55" i="31"/>
  <c r="BC55" i="31"/>
  <c r="BD55" i="31"/>
  <c r="BE55" i="31"/>
  <c r="BF55" i="31"/>
  <c r="BG55" i="31"/>
  <c r="BH55" i="31"/>
  <c r="BI55" i="31"/>
  <c r="BJ55" i="31"/>
  <c r="BK55" i="31"/>
  <c r="BL55" i="31"/>
  <c r="BM55" i="31"/>
  <c r="BN55" i="31"/>
  <c r="BO55" i="31"/>
  <c r="BP55" i="31"/>
  <c r="BQ55" i="31"/>
  <c r="BR55" i="31"/>
  <c r="BS55" i="31"/>
  <c r="BT55" i="31"/>
  <c r="BU55" i="31"/>
  <c r="BV55" i="31"/>
  <c r="BW55" i="31"/>
  <c r="BX55" i="31"/>
  <c r="BY55" i="31"/>
  <c r="BZ55" i="31"/>
  <c r="CA55" i="31"/>
  <c r="CB55" i="31"/>
  <c r="CC55" i="31"/>
  <c r="CD55" i="31"/>
  <c r="CE55" i="31"/>
  <c r="CF55" i="31"/>
  <c r="CG55" i="31"/>
  <c r="CH55" i="31"/>
  <c r="CI55" i="31"/>
  <c r="CJ55" i="31"/>
  <c r="CK55" i="31"/>
  <c r="CL55" i="31"/>
  <c r="CM55" i="31"/>
  <c r="CN55" i="31"/>
  <c r="CO55" i="31"/>
  <c r="CP55" i="31"/>
  <c r="CQ55" i="31"/>
  <c r="CR55" i="31"/>
  <c r="CS55" i="31"/>
  <c r="CT55" i="31"/>
  <c r="CU55" i="31"/>
  <c r="CV55" i="31"/>
  <c r="CW55" i="31"/>
  <c r="CX55" i="31"/>
  <c r="CY55" i="31"/>
  <c r="CZ55" i="31"/>
  <c r="DA55" i="31"/>
  <c r="DB55" i="31"/>
  <c r="DC55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AP56" i="31"/>
  <c r="AQ56" i="31"/>
  <c r="AR56" i="31"/>
  <c r="AS56" i="31"/>
  <c r="AT56" i="31"/>
  <c r="AU56" i="31"/>
  <c r="AV56" i="31"/>
  <c r="AW56" i="31"/>
  <c r="AX56" i="31"/>
  <c r="AY56" i="31"/>
  <c r="AZ56" i="31"/>
  <c r="BA56" i="31"/>
  <c r="BB56" i="31"/>
  <c r="BC56" i="31"/>
  <c r="BD56" i="31"/>
  <c r="BE56" i="31"/>
  <c r="BF56" i="31"/>
  <c r="BG56" i="31"/>
  <c r="BH56" i="31"/>
  <c r="BI56" i="31"/>
  <c r="BJ56" i="31"/>
  <c r="BK56" i="31"/>
  <c r="BL56" i="31"/>
  <c r="BM56" i="31"/>
  <c r="BN56" i="31"/>
  <c r="BO56" i="31"/>
  <c r="BP56" i="31"/>
  <c r="BQ56" i="31"/>
  <c r="BR56" i="31"/>
  <c r="BS56" i="31"/>
  <c r="BT56" i="31"/>
  <c r="BU56" i="31"/>
  <c r="BV56" i="31"/>
  <c r="BW56" i="31"/>
  <c r="BX56" i="31"/>
  <c r="BY56" i="31"/>
  <c r="BZ56" i="31"/>
  <c r="CA56" i="31"/>
  <c r="CB56" i="31"/>
  <c r="CC56" i="31"/>
  <c r="CD56" i="31"/>
  <c r="CE56" i="31"/>
  <c r="CF56" i="31"/>
  <c r="CG56" i="31"/>
  <c r="CH56" i="31"/>
  <c r="CI56" i="31"/>
  <c r="CJ56" i="31"/>
  <c r="CK56" i="31"/>
  <c r="CL56" i="31"/>
  <c r="CM56" i="31"/>
  <c r="CN56" i="31"/>
  <c r="CO56" i="31"/>
  <c r="CP56" i="31"/>
  <c r="CQ56" i="31"/>
  <c r="CR56" i="31"/>
  <c r="CS56" i="31"/>
  <c r="CT56" i="31"/>
  <c r="CU56" i="31"/>
  <c r="CV56" i="31"/>
  <c r="CW56" i="31"/>
  <c r="CX56" i="31"/>
  <c r="CY56" i="31"/>
  <c r="CZ56" i="31"/>
  <c r="DA56" i="31"/>
  <c r="DB56" i="31"/>
  <c r="DC56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AG57" i="31"/>
  <c r="AH57" i="31"/>
  <c r="AI57" i="31"/>
  <c r="AJ57" i="31"/>
  <c r="AK57" i="31"/>
  <c r="AL57" i="31"/>
  <c r="AM57" i="31"/>
  <c r="AN57" i="31"/>
  <c r="AO57" i="31"/>
  <c r="AP57" i="31"/>
  <c r="AQ57" i="31"/>
  <c r="AR57" i="31"/>
  <c r="AS57" i="31"/>
  <c r="AT57" i="31"/>
  <c r="AU57" i="31"/>
  <c r="AV57" i="31"/>
  <c r="AW57" i="31"/>
  <c r="AX57" i="31"/>
  <c r="AY57" i="31"/>
  <c r="AZ57" i="31"/>
  <c r="BA57" i="31"/>
  <c r="BB57" i="31"/>
  <c r="BC57" i="31"/>
  <c r="BD57" i="31"/>
  <c r="BE57" i="31"/>
  <c r="BF57" i="31"/>
  <c r="BG57" i="31"/>
  <c r="BH57" i="31"/>
  <c r="BI57" i="31"/>
  <c r="BJ57" i="31"/>
  <c r="BK57" i="31"/>
  <c r="BL57" i="31"/>
  <c r="BM57" i="31"/>
  <c r="BN57" i="31"/>
  <c r="BO57" i="31"/>
  <c r="BP57" i="31"/>
  <c r="BQ57" i="31"/>
  <c r="BR57" i="31"/>
  <c r="BS57" i="31"/>
  <c r="BT57" i="31"/>
  <c r="BU57" i="31"/>
  <c r="BV57" i="31"/>
  <c r="BW57" i="31"/>
  <c r="BX57" i="31"/>
  <c r="BY57" i="31"/>
  <c r="BZ57" i="31"/>
  <c r="CA57" i="31"/>
  <c r="CB57" i="31"/>
  <c r="CC57" i="31"/>
  <c r="CD57" i="31"/>
  <c r="CE57" i="31"/>
  <c r="CF57" i="31"/>
  <c r="CG57" i="31"/>
  <c r="CH57" i="31"/>
  <c r="CI57" i="31"/>
  <c r="CJ57" i="31"/>
  <c r="CK57" i="31"/>
  <c r="CL57" i="31"/>
  <c r="CM57" i="31"/>
  <c r="CN57" i="31"/>
  <c r="CO57" i="31"/>
  <c r="CP57" i="31"/>
  <c r="CQ57" i="31"/>
  <c r="CR57" i="31"/>
  <c r="CS57" i="31"/>
  <c r="CT57" i="31"/>
  <c r="CU57" i="31"/>
  <c r="CV57" i="31"/>
  <c r="CW57" i="31"/>
  <c r="CX57" i="31"/>
  <c r="CY57" i="31"/>
  <c r="CZ57" i="31"/>
  <c r="DA57" i="31"/>
  <c r="DB57" i="31"/>
  <c r="DC57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AG58" i="31"/>
  <c r="AH58" i="31"/>
  <c r="AI58" i="31"/>
  <c r="AJ58" i="31"/>
  <c r="AK58" i="31"/>
  <c r="AL58" i="31"/>
  <c r="AM58" i="31"/>
  <c r="AN58" i="31"/>
  <c r="AO58" i="31"/>
  <c r="AP58" i="31"/>
  <c r="AQ58" i="31"/>
  <c r="AR58" i="31"/>
  <c r="AS58" i="31"/>
  <c r="AT58" i="31"/>
  <c r="AU58" i="31"/>
  <c r="AV58" i="31"/>
  <c r="AW58" i="31"/>
  <c r="AX58" i="31"/>
  <c r="AY58" i="31"/>
  <c r="AZ58" i="31"/>
  <c r="BA58" i="31"/>
  <c r="BB58" i="31"/>
  <c r="BC58" i="31"/>
  <c r="BD58" i="31"/>
  <c r="BE58" i="31"/>
  <c r="BF58" i="31"/>
  <c r="BG58" i="31"/>
  <c r="BH58" i="31"/>
  <c r="BI58" i="31"/>
  <c r="BJ58" i="31"/>
  <c r="BK58" i="31"/>
  <c r="BL58" i="31"/>
  <c r="BM58" i="31"/>
  <c r="BN58" i="31"/>
  <c r="BO58" i="31"/>
  <c r="BP58" i="31"/>
  <c r="BQ58" i="31"/>
  <c r="BR58" i="31"/>
  <c r="BS58" i="31"/>
  <c r="BT58" i="31"/>
  <c r="BU58" i="31"/>
  <c r="BV58" i="31"/>
  <c r="BW58" i="31"/>
  <c r="BX58" i="31"/>
  <c r="BY58" i="31"/>
  <c r="BZ58" i="31"/>
  <c r="CA58" i="31"/>
  <c r="CB58" i="31"/>
  <c r="CC58" i="31"/>
  <c r="CD58" i="31"/>
  <c r="CE58" i="31"/>
  <c r="CF58" i="31"/>
  <c r="CG58" i="31"/>
  <c r="CH58" i="31"/>
  <c r="CI58" i="31"/>
  <c r="CJ58" i="31"/>
  <c r="CK58" i="31"/>
  <c r="CL58" i="31"/>
  <c r="CM58" i="31"/>
  <c r="CN58" i="31"/>
  <c r="CO58" i="31"/>
  <c r="CP58" i="31"/>
  <c r="CQ58" i="31"/>
  <c r="CR58" i="31"/>
  <c r="CS58" i="31"/>
  <c r="CT58" i="31"/>
  <c r="CU58" i="31"/>
  <c r="CV58" i="31"/>
  <c r="CW58" i="31"/>
  <c r="CX58" i="31"/>
  <c r="CY58" i="31"/>
  <c r="CZ58" i="31"/>
  <c r="DA58" i="31"/>
  <c r="DB58" i="31"/>
  <c r="DC58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AP59" i="31"/>
  <c r="AQ59" i="31"/>
  <c r="AR59" i="31"/>
  <c r="AS59" i="31"/>
  <c r="AT59" i="31"/>
  <c r="AU59" i="31"/>
  <c r="AV59" i="31"/>
  <c r="AW59" i="31"/>
  <c r="AX59" i="31"/>
  <c r="AY59" i="31"/>
  <c r="AZ59" i="31"/>
  <c r="BA59" i="31"/>
  <c r="BB59" i="31"/>
  <c r="BC59" i="31"/>
  <c r="BD59" i="31"/>
  <c r="BE59" i="31"/>
  <c r="BF59" i="31"/>
  <c r="BG59" i="31"/>
  <c r="BH59" i="31"/>
  <c r="BI59" i="31"/>
  <c r="BJ59" i="31"/>
  <c r="BK59" i="31"/>
  <c r="BL59" i="31"/>
  <c r="BM59" i="31"/>
  <c r="BN59" i="31"/>
  <c r="BO59" i="31"/>
  <c r="BP59" i="31"/>
  <c r="BQ59" i="31"/>
  <c r="BR59" i="31"/>
  <c r="BS59" i="31"/>
  <c r="BT59" i="31"/>
  <c r="BU59" i="31"/>
  <c r="BV59" i="31"/>
  <c r="BW59" i="31"/>
  <c r="BX59" i="31"/>
  <c r="BY59" i="31"/>
  <c r="BZ59" i="31"/>
  <c r="CA59" i="31"/>
  <c r="CB59" i="31"/>
  <c r="CC59" i="31"/>
  <c r="CD59" i="31"/>
  <c r="CE59" i="31"/>
  <c r="CF59" i="31"/>
  <c r="CG59" i="31"/>
  <c r="CH59" i="31"/>
  <c r="CI59" i="31"/>
  <c r="CJ59" i="31"/>
  <c r="CK59" i="31"/>
  <c r="CL59" i="31"/>
  <c r="CM59" i="31"/>
  <c r="CN59" i="31"/>
  <c r="CO59" i="31"/>
  <c r="CP59" i="31"/>
  <c r="CQ59" i="31"/>
  <c r="CR59" i="31"/>
  <c r="CS59" i="31"/>
  <c r="CT59" i="31"/>
  <c r="CU59" i="31"/>
  <c r="CV59" i="31"/>
  <c r="CW59" i="31"/>
  <c r="CX59" i="31"/>
  <c r="CY59" i="31"/>
  <c r="CZ59" i="31"/>
  <c r="DA59" i="31"/>
  <c r="DB59" i="31"/>
  <c r="DC59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AP60" i="31"/>
  <c r="AQ60" i="31"/>
  <c r="AR60" i="31"/>
  <c r="AS60" i="31"/>
  <c r="AT60" i="31"/>
  <c r="AU60" i="31"/>
  <c r="AV60" i="31"/>
  <c r="AW60" i="31"/>
  <c r="AX60" i="31"/>
  <c r="AY60" i="31"/>
  <c r="AZ60" i="31"/>
  <c r="BA60" i="31"/>
  <c r="BB60" i="31"/>
  <c r="BC60" i="31"/>
  <c r="BD60" i="31"/>
  <c r="BE60" i="31"/>
  <c r="BF60" i="31"/>
  <c r="BG60" i="31"/>
  <c r="BH60" i="31"/>
  <c r="BI60" i="31"/>
  <c r="BJ60" i="31"/>
  <c r="BK60" i="31"/>
  <c r="BL60" i="31"/>
  <c r="BM60" i="31"/>
  <c r="BN60" i="31"/>
  <c r="BO60" i="31"/>
  <c r="BP60" i="31"/>
  <c r="BQ60" i="31"/>
  <c r="BR60" i="31"/>
  <c r="BS60" i="31"/>
  <c r="BT60" i="31"/>
  <c r="BU60" i="31"/>
  <c r="BV60" i="31"/>
  <c r="BW60" i="31"/>
  <c r="BX60" i="31"/>
  <c r="BY60" i="31"/>
  <c r="BZ60" i="31"/>
  <c r="CA60" i="31"/>
  <c r="CB60" i="31"/>
  <c r="CC60" i="31"/>
  <c r="CD60" i="31"/>
  <c r="CE60" i="31"/>
  <c r="CF60" i="31"/>
  <c r="CG60" i="31"/>
  <c r="CH60" i="31"/>
  <c r="CI60" i="31"/>
  <c r="CJ60" i="31"/>
  <c r="CK60" i="31"/>
  <c r="CL60" i="31"/>
  <c r="CM60" i="31"/>
  <c r="CN60" i="31"/>
  <c r="CO60" i="31"/>
  <c r="CP60" i="31"/>
  <c r="CQ60" i="31"/>
  <c r="CR60" i="31"/>
  <c r="CS60" i="31"/>
  <c r="CT60" i="31"/>
  <c r="CU60" i="31"/>
  <c r="CV60" i="31"/>
  <c r="CW60" i="31"/>
  <c r="CX60" i="31"/>
  <c r="CY60" i="31"/>
  <c r="CZ60" i="31"/>
  <c r="DA60" i="31"/>
  <c r="DB60" i="31"/>
  <c r="DC60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AP61" i="31"/>
  <c r="AQ61" i="31"/>
  <c r="AR61" i="31"/>
  <c r="AS61" i="31"/>
  <c r="AT61" i="31"/>
  <c r="AU61" i="31"/>
  <c r="AV61" i="31"/>
  <c r="AW61" i="31"/>
  <c r="AX61" i="31"/>
  <c r="AY61" i="31"/>
  <c r="AZ61" i="31"/>
  <c r="BA61" i="31"/>
  <c r="BB61" i="31"/>
  <c r="BC61" i="31"/>
  <c r="BD61" i="31"/>
  <c r="BE61" i="31"/>
  <c r="BF61" i="31"/>
  <c r="BG61" i="31"/>
  <c r="BH61" i="31"/>
  <c r="BI61" i="31"/>
  <c r="BJ61" i="31"/>
  <c r="BK61" i="31"/>
  <c r="BL61" i="31"/>
  <c r="BM61" i="31"/>
  <c r="BN61" i="31"/>
  <c r="BO61" i="31"/>
  <c r="BP61" i="31"/>
  <c r="BQ61" i="31"/>
  <c r="BR61" i="31"/>
  <c r="BS61" i="31"/>
  <c r="BT61" i="31"/>
  <c r="BU61" i="31"/>
  <c r="BV61" i="31"/>
  <c r="BW61" i="31"/>
  <c r="BX61" i="31"/>
  <c r="BY61" i="31"/>
  <c r="BZ61" i="31"/>
  <c r="CA61" i="31"/>
  <c r="CB61" i="31"/>
  <c r="CC61" i="31"/>
  <c r="CD61" i="31"/>
  <c r="CE61" i="31"/>
  <c r="CF61" i="31"/>
  <c r="CG61" i="31"/>
  <c r="CH61" i="31"/>
  <c r="CI61" i="31"/>
  <c r="CJ61" i="31"/>
  <c r="CK61" i="31"/>
  <c r="CL61" i="31"/>
  <c r="CM61" i="31"/>
  <c r="CN61" i="31"/>
  <c r="CO61" i="31"/>
  <c r="CP61" i="31"/>
  <c r="CQ61" i="31"/>
  <c r="CR61" i="31"/>
  <c r="CS61" i="31"/>
  <c r="CT61" i="31"/>
  <c r="CU61" i="31"/>
  <c r="CV61" i="31"/>
  <c r="CW61" i="31"/>
  <c r="CX61" i="31"/>
  <c r="CY61" i="31"/>
  <c r="CZ61" i="31"/>
  <c r="DA61" i="31"/>
  <c r="DB61" i="31"/>
  <c r="DC61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T62" i="31"/>
  <c r="U62" i="31"/>
  <c r="V62" i="31"/>
  <c r="W62" i="31"/>
  <c r="X62" i="31"/>
  <c r="Y62" i="31"/>
  <c r="Z62" i="31"/>
  <c r="AA62" i="31"/>
  <c r="AB62" i="31"/>
  <c r="AC62" i="31"/>
  <c r="AD62" i="31"/>
  <c r="AE62" i="31"/>
  <c r="AF62" i="31"/>
  <c r="AG62" i="31"/>
  <c r="AH62" i="31"/>
  <c r="AI62" i="31"/>
  <c r="AJ62" i="31"/>
  <c r="AK62" i="31"/>
  <c r="AL62" i="31"/>
  <c r="AM62" i="31"/>
  <c r="AN62" i="31"/>
  <c r="AO62" i="31"/>
  <c r="AP62" i="31"/>
  <c r="AQ62" i="31"/>
  <c r="AR62" i="31"/>
  <c r="AS62" i="31"/>
  <c r="AT62" i="31"/>
  <c r="AU62" i="31"/>
  <c r="AV62" i="31"/>
  <c r="AW62" i="31"/>
  <c r="AX62" i="31"/>
  <c r="AY62" i="31"/>
  <c r="AZ62" i="31"/>
  <c r="BA62" i="31"/>
  <c r="BB62" i="31"/>
  <c r="BC62" i="31"/>
  <c r="BD62" i="31"/>
  <c r="BE62" i="31"/>
  <c r="BF62" i="31"/>
  <c r="BG62" i="31"/>
  <c r="BH62" i="31"/>
  <c r="BI62" i="31"/>
  <c r="BJ62" i="31"/>
  <c r="BK62" i="31"/>
  <c r="BL62" i="31"/>
  <c r="BM62" i="31"/>
  <c r="BN62" i="31"/>
  <c r="BO62" i="31"/>
  <c r="BP62" i="31"/>
  <c r="BQ62" i="31"/>
  <c r="BR62" i="31"/>
  <c r="BS62" i="31"/>
  <c r="BT62" i="31"/>
  <c r="BU62" i="31"/>
  <c r="BV62" i="31"/>
  <c r="BW62" i="31"/>
  <c r="BX62" i="31"/>
  <c r="BY62" i="31"/>
  <c r="BZ62" i="31"/>
  <c r="CA62" i="31"/>
  <c r="CB62" i="31"/>
  <c r="CC62" i="31"/>
  <c r="CD62" i="31"/>
  <c r="CE62" i="31"/>
  <c r="CF62" i="31"/>
  <c r="CG62" i="31"/>
  <c r="CH62" i="31"/>
  <c r="CI62" i="31"/>
  <c r="CJ62" i="31"/>
  <c r="CK62" i="31"/>
  <c r="CL62" i="31"/>
  <c r="CM62" i="31"/>
  <c r="CN62" i="31"/>
  <c r="CO62" i="31"/>
  <c r="CP62" i="31"/>
  <c r="CQ62" i="31"/>
  <c r="CR62" i="31"/>
  <c r="CS62" i="31"/>
  <c r="CT62" i="31"/>
  <c r="CU62" i="31"/>
  <c r="CV62" i="31"/>
  <c r="CW62" i="31"/>
  <c r="CX62" i="31"/>
  <c r="CY62" i="31"/>
  <c r="CZ62" i="31"/>
  <c r="DA62" i="31"/>
  <c r="DB62" i="31"/>
  <c r="DC62" i="31"/>
  <c r="C63" i="31"/>
  <c r="D63" i="31"/>
  <c r="E63" i="31"/>
  <c r="F63" i="31"/>
  <c r="G63" i="31"/>
  <c r="H63" i="31"/>
  <c r="I63" i="31"/>
  <c r="J63" i="31"/>
  <c r="K63" i="31"/>
  <c r="L63" i="31"/>
  <c r="M63" i="31"/>
  <c r="N63" i="31"/>
  <c r="O63" i="31"/>
  <c r="P63" i="31"/>
  <c r="Q63" i="31"/>
  <c r="R63" i="31"/>
  <c r="S63" i="31"/>
  <c r="T63" i="31"/>
  <c r="U63" i="31"/>
  <c r="V63" i="31"/>
  <c r="W63" i="31"/>
  <c r="X63" i="31"/>
  <c r="Y63" i="31"/>
  <c r="Z63" i="31"/>
  <c r="AA63" i="31"/>
  <c r="AB63" i="31"/>
  <c r="AC63" i="31"/>
  <c r="AD63" i="31"/>
  <c r="AE63" i="31"/>
  <c r="AF63" i="31"/>
  <c r="AG63" i="31"/>
  <c r="AH63" i="31"/>
  <c r="AI63" i="31"/>
  <c r="AJ63" i="31"/>
  <c r="AK63" i="31"/>
  <c r="AL63" i="31"/>
  <c r="AM63" i="31"/>
  <c r="AN63" i="31"/>
  <c r="AO63" i="31"/>
  <c r="AP63" i="31"/>
  <c r="AQ63" i="31"/>
  <c r="AR63" i="31"/>
  <c r="AS63" i="31"/>
  <c r="AT63" i="31"/>
  <c r="AU63" i="31"/>
  <c r="AV63" i="31"/>
  <c r="AW63" i="31"/>
  <c r="AX63" i="31"/>
  <c r="AY63" i="31"/>
  <c r="AZ63" i="31"/>
  <c r="BA63" i="31"/>
  <c r="BB63" i="31"/>
  <c r="BC63" i="31"/>
  <c r="BD63" i="31"/>
  <c r="BE63" i="31"/>
  <c r="BF63" i="31"/>
  <c r="BG63" i="31"/>
  <c r="BH63" i="31"/>
  <c r="BI63" i="31"/>
  <c r="BJ63" i="31"/>
  <c r="BK63" i="31"/>
  <c r="BL63" i="31"/>
  <c r="BM63" i="31"/>
  <c r="BN63" i="31"/>
  <c r="BO63" i="31"/>
  <c r="BP63" i="31"/>
  <c r="BQ63" i="31"/>
  <c r="BR63" i="31"/>
  <c r="BS63" i="31"/>
  <c r="BT63" i="31"/>
  <c r="BU63" i="31"/>
  <c r="BV63" i="31"/>
  <c r="BW63" i="31"/>
  <c r="BX63" i="31"/>
  <c r="BY63" i="31"/>
  <c r="BZ63" i="31"/>
  <c r="CA63" i="31"/>
  <c r="CB63" i="31"/>
  <c r="CC63" i="31"/>
  <c r="CD63" i="31"/>
  <c r="CE63" i="31"/>
  <c r="CF63" i="31"/>
  <c r="CG63" i="31"/>
  <c r="CH63" i="31"/>
  <c r="CI63" i="31"/>
  <c r="CJ63" i="31"/>
  <c r="CK63" i="31"/>
  <c r="CL63" i="31"/>
  <c r="CM63" i="31"/>
  <c r="CN63" i="31"/>
  <c r="CO63" i="31"/>
  <c r="CP63" i="31"/>
  <c r="CQ63" i="31"/>
  <c r="CR63" i="31"/>
  <c r="CS63" i="31"/>
  <c r="CT63" i="31"/>
  <c r="CU63" i="31"/>
  <c r="CV63" i="31"/>
  <c r="CW63" i="31"/>
  <c r="CX63" i="31"/>
  <c r="CY63" i="31"/>
  <c r="CZ63" i="31"/>
  <c r="DA63" i="31"/>
  <c r="DB63" i="31"/>
  <c r="DC63" i="31"/>
  <c r="C64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AP64" i="31"/>
  <c r="AQ64" i="31"/>
  <c r="AR64" i="31"/>
  <c r="AS64" i="31"/>
  <c r="AT64" i="31"/>
  <c r="AU64" i="31"/>
  <c r="AV64" i="31"/>
  <c r="AW64" i="31"/>
  <c r="AX64" i="31"/>
  <c r="AY64" i="31"/>
  <c r="AZ64" i="31"/>
  <c r="BA64" i="31"/>
  <c r="BB64" i="31"/>
  <c r="BC64" i="31"/>
  <c r="BD64" i="31"/>
  <c r="BE64" i="31"/>
  <c r="BF64" i="31"/>
  <c r="BG64" i="31"/>
  <c r="BH64" i="31"/>
  <c r="BI64" i="31"/>
  <c r="BJ64" i="31"/>
  <c r="BK64" i="31"/>
  <c r="BL64" i="31"/>
  <c r="BM64" i="31"/>
  <c r="BN64" i="31"/>
  <c r="BO64" i="31"/>
  <c r="BP64" i="31"/>
  <c r="BQ64" i="31"/>
  <c r="BR64" i="31"/>
  <c r="BS64" i="31"/>
  <c r="BT64" i="31"/>
  <c r="BU64" i="31"/>
  <c r="BV64" i="31"/>
  <c r="BW64" i="31"/>
  <c r="BX64" i="31"/>
  <c r="BY64" i="31"/>
  <c r="BZ64" i="31"/>
  <c r="CA64" i="31"/>
  <c r="CB64" i="31"/>
  <c r="CC64" i="31"/>
  <c r="CD64" i="31"/>
  <c r="CE64" i="31"/>
  <c r="CF64" i="31"/>
  <c r="CG64" i="31"/>
  <c r="CH64" i="31"/>
  <c r="CI64" i="31"/>
  <c r="CJ64" i="31"/>
  <c r="CK64" i="31"/>
  <c r="CL64" i="31"/>
  <c r="CM64" i="31"/>
  <c r="CN64" i="31"/>
  <c r="CO64" i="31"/>
  <c r="CP64" i="31"/>
  <c r="CQ64" i="31"/>
  <c r="CR64" i="31"/>
  <c r="CS64" i="31"/>
  <c r="CT64" i="31"/>
  <c r="CU64" i="31"/>
  <c r="CV64" i="31"/>
  <c r="CW64" i="31"/>
  <c r="CX64" i="31"/>
  <c r="CY64" i="31"/>
  <c r="CZ64" i="31"/>
  <c r="DA64" i="31"/>
  <c r="DB64" i="31"/>
  <c r="DC64" i="31"/>
  <c r="C65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AP65" i="31"/>
  <c r="AQ65" i="31"/>
  <c r="AR65" i="31"/>
  <c r="AS65" i="31"/>
  <c r="AT65" i="31"/>
  <c r="AU65" i="31"/>
  <c r="AV65" i="31"/>
  <c r="AW65" i="31"/>
  <c r="AX65" i="31"/>
  <c r="AY65" i="31"/>
  <c r="AZ65" i="31"/>
  <c r="BA65" i="31"/>
  <c r="BB65" i="31"/>
  <c r="BC65" i="31"/>
  <c r="BD65" i="31"/>
  <c r="BE65" i="31"/>
  <c r="BF65" i="31"/>
  <c r="BG65" i="31"/>
  <c r="BH65" i="31"/>
  <c r="BI65" i="31"/>
  <c r="BJ65" i="31"/>
  <c r="BK65" i="31"/>
  <c r="BL65" i="31"/>
  <c r="BM65" i="31"/>
  <c r="BN65" i="31"/>
  <c r="BO65" i="31"/>
  <c r="BP65" i="31"/>
  <c r="BQ65" i="31"/>
  <c r="BR65" i="31"/>
  <c r="BS65" i="31"/>
  <c r="BT65" i="31"/>
  <c r="BU65" i="31"/>
  <c r="BV65" i="31"/>
  <c r="BW65" i="31"/>
  <c r="BX65" i="31"/>
  <c r="BY65" i="31"/>
  <c r="BZ65" i="31"/>
  <c r="CA65" i="31"/>
  <c r="CB65" i="31"/>
  <c r="CC65" i="31"/>
  <c r="CD65" i="31"/>
  <c r="CE65" i="31"/>
  <c r="CF65" i="31"/>
  <c r="CG65" i="31"/>
  <c r="CH65" i="31"/>
  <c r="CI65" i="31"/>
  <c r="CJ65" i="31"/>
  <c r="CK65" i="31"/>
  <c r="CL65" i="31"/>
  <c r="CM65" i="31"/>
  <c r="CN65" i="31"/>
  <c r="CO65" i="31"/>
  <c r="CP65" i="31"/>
  <c r="CQ65" i="31"/>
  <c r="CR65" i="31"/>
  <c r="CS65" i="31"/>
  <c r="CT65" i="31"/>
  <c r="CU65" i="31"/>
  <c r="CV65" i="31"/>
  <c r="CW65" i="31"/>
  <c r="CX65" i="31"/>
  <c r="CY65" i="31"/>
  <c r="CZ65" i="31"/>
  <c r="DA65" i="31"/>
  <c r="DB65" i="31"/>
  <c r="DC65" i="31"/>
  <c r="C66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AP66" i="31"/>
  <c r="AQ66" i="31"/>
  <c r="AR66" i="31"/>
  <c r="AS66" i="31"/>
  <c r="AT66" i="31"/>
  <c r="AU66" i="31"/>
  <c r="AV66" i="31"/>
  <c r="AW66" i="31"/>
  <c r="AX66" i="31"/>
  <c r="AY66" i="31"/>
  <c r="AZ66" i="31"/>
  <c r="BA66" i="31"/>
  <c r="BB66" i="31"/>
  <c r="BC66" i="31"/>
  <c r="BD66" i="31"/>
  <c r="BE66" i="31"/>
  <c r="BF66" i="31"/>
  <c r="BG66" i="31"/>
  <c r="BH66" i="31"/>
  <c r="BI66" i="31"/>
  <c r="BJ66" i="31"/>
  <c r="BK66" i="31"/>
  <c r="BL66" i="31"/>
  <c r="BM66" i="31"/>
  <c r="BN66" i="31"/>
  <c r="BO66" i="31"/>
  <c r="BP66" i="31"/>
  <c r="BQ66" i="31"/>
  <c r="BR66" i="31"/>
  <c r="BS66" i="31"/>
  <c r="BT66" i="31"/>
  <c r="BU66" i="31"/>
  <c r="BV66" i="31"/>
  <c r="BW66" i="31"/>
  <c r="BX66" i="31"/>
  <c r="BY66" i="31"/>
  <c r="BZ66" i="31"/>
  <c r="CA66" i="31"/>
  <c r="CB66" i="31"/>
  <c r="CC66" i="31"/>
  <c r="CD66" i="31"/>
  <c r="CE66" i="31"/>
  <c r="CF66" i="31"/>
  <c r="CG66" i="31"/>
  <c r="CH66" i="31"/>
  <c r="CI66" i="31"/>
  <c r="CJ66" i="31"/>
  <c r="CK66" i="31"/>
  <c r="CL66" i="31"/>
  <c r="CM66" i="31"/>
  <c r="CN66" i="31"/>
  <c r="CO66" i="31"/>
  <c r="CP66" i="31"/>
  <c r="CQ66" i="31"/>
  <c r="CR66" i="31"/>
  <c r="CS66" i="31"/>
  <c r="CT66" i="31"/>
  <c r="CU66" i="31"/>
  <c r="CV66" i="31"/>
  <c r="CW66" i="31"/>
  <c r="CX66" i="31"/>
  <c r="CY66" i="31"/>
  <c r="CZ66" i="31"/>
  <c r="DA66" i="31"/>
  <c r="DB66" i="31"/>
  <c r="DC66" i="31"/>
  <c r="C67" i="31"/>
  <c r="D67" i="31"/>
  <c r="E67" i="31"/>
  <c r="F67" i="31"/>
  <c r="G67" i="31"/>
  <c r="H67" i="31"/>
  <c r="I67" i="31"/>
  <c r="J67" i="31"/>
  <c r="K67" i="31"/>
  <c r="L67" i="31"/>
  <c r="M67" i="31"/>
  <c r="N67" i="31"/>
  <c r="O67" i="31"/>
  <c r="P67" i="31"/>
  <c r="Q67" i="31"/>
  <c r="R67" i="31"/>
  <c r="S67" i="31"/>
  <c r="T67" i="31"/>
  <c r="U67" i="31"/>
  <c r="V67" i="31"/>
  <c r="W67" i="31"/>
  <c r="X67" i="31"/>
  <c r="Y67" i="31"/>
  <c r="Z67" i="31"/>
  <c r="AA67" i="31"/>
  <c r="AB67" i="31"/>
  <c r="AC67" i="31"/>
  <c r="AD67" i="31"/>
  <c r="AE67" i="31"/>
  <c r="AF67" i="31"/>
  <c r="AG67" i="31"/>
  <c r="AH67" i="31"/>
  <c r="AI67" i="31"/>
  <c r="AJ67" i="31"/>
  <c r="AK67" i="31"/>
  <c r="AL67" i="31"/>
  <c r="AM67" i="31"/>
  <c r="AN67" i="31"/>
  <c r="AO67" i="31"/>
  <c r="AP67" i="31"/>
  <c r="AQ67" i="31"/>
  <c r="AR67" i="31"/>
  <c r="AS67" i="31"/>
  <c r="AT67" i="31"/>
  <c r="AU67" i="31"/>
  <c r="AV67" i="31"/>
  <c r="AW67" i="31"/>
  <c r="AX67" i="31"/>
  <c r="AY67" i="31"/>
  <c r="AZ67" i="31"/>
  <c r="BA67" i="31"/>
  <c r="BB67" i="31"/>
  <c r="BC67" i="31"/>
  <c r="BD67" i="31"/>
  <c r="BE67" i="31"/>
  <c r="BF67" i="31"/>
  <c r="BG67" i="31"/>
  <c r="BH67" i="31"/>
  <c r="BI67" i="31"/>
  <c r="BJ67" i="31"/>
  <c r="BK67" i="31"/>
  <c r="BL67" i="31"/>
  <c r="BM67" i="31"/>
  <c r="BN67" i="31"/>
  <c r="BO67" i="31"/>
  <c r="BP67" i="31"/>
  <c r="BQ67" i="31"/>
  <c r="BR67" i="31"/>
  <c r="BS67" i="31"/>
  <c r="BT67" i="31"/>
  <c r="BU67" i="31"/>
  <c r="BV67" i="31"/>
  <c r="BW67" i="31"/>
  <c r="BX67" i="31"/>
  <c r="BY67" i="31"/>
  <c r="BZ67" i="31"/>
  <c r="CA67" i="31"/>
  <c r="CB67" i="31"/>
  <c r="CC67" i="31"/>
  <c r="CD67" i="31"/>
  <c r="CE67" i="31"/>
  <c r="CF67" i="31"/>
  <c r="CG67" i="31"/>
  <c r="CH67" i="31"/>
  <c r="CI67" i="31"/>
  <c r="CJ67" i="31"/>
  <c r="CK67" i="31"/>
  <c r="CL67" i="31"/>
  <c r="CM67" i="31"/>
  <c r="CN67" i="31"/>
  <c r="CO67" i="31"/>
  <c r="CP67" i="31"/>
  <c r="CQ67" i="31"/>
  <c r="CR67" i="31"/>
  <c r="CS67" i="31"/>
  <c r="CT67" i="31"/>
  <c r="CU67" i="31"/>
  <c r="CV67" i="31"/>
  <c r="CW67" i="31"/>
  <c r="CX67" i="31"/>
  <c r="CY67" i="31"/>
  <c r="CZ67" i="31"/>
  <c r="DA67" i="31"/>
  <c r="DB67" i="31"/>
  <c r="DC67" i="31"/>
  <c r="C68" i="31"/>
  <c r="D68" i="31"/>
  <c r="E68" i="31"/>
  <c r="F68" i="31"/>
  <c r="G68" i="31"/>
  <c r="H68" i="31"/>
  <c r="I68" i="31"/>
  <c r="J68" i="31"/>
  <c r="K68" i="31"/>
  <c r="L68" i="31"/>
  <c r="M68" i="31"/>
  <c r="N68" i="31"/>
  <c r="O68" i="31"/>
  <c r="P68" i="31"/>
  <c r="Q68" i="31"/>
  <c r="R68" i="31"/>
  <c r="S68" i="31"/>
  <c r="T68" i="31"/>
  <c r="U68" i="31"/>
  <c r="V68" i="31"/>
  <c r="W68" i="31"/>
  <c r="X68" i="31"/>
  <c r="Y68" i="31"/>
  <c r="Z68" i="31"/>
  <c r="AA68" i="31"/>
  <c r="AB68" i="31"/>
  <c r="AC68" i="31"/>
  <c r="AD68" i="31"/>
  <c r="AE68" i="31"/>
  <c r="AF68" i="31"/>
  <c r="AG68" i="31"/>
  <c r="AH68" i="31"/>
  <c r="AI68" i="31"/>
  <c r="AJ68" i="31"/>
  <c r="AK68" i="31"/>
  <c r="AL68" i="31"/>
  <c r="AM68" i="31"/>
  <c r="AN68" i="31"/>
  <c r="AO68" i="31"/>
  <c r="AP68" i="31"/>
  <c r="AQ68" i="31"/>
  <c r="AR68" i="31"/>
  <c r="AS68" i="31"/>
  <c r="AT68" i="31"/>
  <c r="AU68" i="31"/>
  <c r="AV68" i="31"/>
  <c r="AW68" i="31"/>
  <c r="AX68" i="31"/>
  <c r="AY68" i="31"/>
  <c r="AZ68" i="31"/>
  <c r="BA68" i="31"/>
  <c r="BB68" i="31"/>
  <c r="BC68" i="31"/>
  <c r="BD68" i="31"/>
  <c r="BE68" i="31"/>
  <c r="BF68" i="31"/>
  <c r="BG68" i="31"/>
  <c r="BH68" i="31"/>
  <c r="BI68" i="31"/>
  <c r="BJ68" i="31"/>
  <c r="BK68" i="31"/>
  <c r="BL68" i="31"/>
  <c r="BM68" i="31"/>
  <c r="BN68" i="31"/>
  <c r="BO68" i="31"/>
  <c r="BP68" i="31"/>
  <c r="BQ68" i="31"/>
  <c r="BR68" i="31"/>
  <c r="BS68" i="31"/>
  <c r="BT68" i="31"/>
  <c r="BU68" i="31"/>
  <c r="BV68" i="31"/>
  <c r="BW68" i="31"/>
  <c r="BX68" i="31"/>
  <c r="BY68" i="31"/>
  <c r="BZ68" i="31"/>
  <c r="CA68" i="31"/>
  <c r="CB68" i="31"/>
  <c r="CC68" i="31"/>
  <c r="CD68" i="31"/>
  <c r="CE68" i="31"/>
  <c r="CF68" i="31"/>
  <c r="CG68" i="31"/>
  <c r="CH68" i="31"/>
  <c r="CI68" i="31"/>
  <c r="CJ68" i="31"/>
  <c r="CK68" i="31"/>
  <c r="CL68" i="31"/>
  <c r="CM68" i="31"/>
  <c r="CN68" i="31"/>
  <c r="CO68" i="31"/>
  <c r="CP68" i="31"/>
  <c r="CQ68" i="31"/>
  <c r="CR68" i="31"/>
  <c r="CS68" i="31"/>
  <c r="CT68" i="31"/>
  <c r="CU68" i="31"/>
  <c r="CV68" i="31"/>
  <c r="CW68" i="31"/>
  <c r="CX68" i="31"/>
  <c r="CY68" i="31"/>
  <c r="CZ68" i="31"/>
  <c r="DA68" i="31"/>
  <c r="DB68" i="31"/>
  <c r="DC68" i="31"/>
  <c r="C69" i="31"/>
  <c r="D69" i="31"/>
  <c r="E69" i="31"/>
  <c r="F69" i="31"/>
  <c r="G69" i="31"/>
  <c r="H69" i="31"/>
  <c r="I69" i="31"/>
  <c r="J69" i="31"/>
  <c r="K69" i="31"/>
  <c r="L69" i="31"/>
  <c r="M69" i="31"/>
  <c r="N69" i="31"/>
  <c r="O69" i="31"/>
  <c r="P69" i="31"/>
  <c r="Q69" i="31"/>
  <c r="R69" i="31"/>
  <c r="S69" i="31"/>
  <c r="T69" i="31"/>
  <c r="U69" i="31"/>
  <c r="V69" i="31"/>
  <c r="W69" i="31"/>
  <c r="X69" i="31"/>
  <c r="Y69" i="31"/>
  <c r="Z69" i="31"/>
  <c r="AA69" i="31"/>
  <c r="AB69" i="31"/>
  <c r="AC69" i="31"/>
  <c r="AD69" i="31"/>
  <c r="AE69" i="31"/>
  <c r="AF69" i="31"/>
  <c r="AG69" i="31"/>
  <c r="AH69" i="31"/>
  <c r="AI69" i="31"/>
  <c r="AJ69" i="31"/>
  <c r="AK69" i="31"/>
  <c r="AL69" i="31"/>
  <c r="AM69" i="31"/>
  <c r="AN69" i="31"/>
  <c r="AO69" i="31"/>
  <c r="AP69" i="31"/>
  <c r="AQ69" i="31"/>
  <c r="AR69" i="31"/>
  <c r="AS69" i="31"/>
  <c r="AT69" i="31"/>
  <c r="AU69" i="31"/>
  <c r="AV69" i="31"/>
  <c r="AW69" i="31"/>
  <c r="AX69" i="31"/>
  <c r="AY69" i="31"/>
  <c r="AZ69" i="31"/>
  <c r="BA69" i="31"/>
  <c r="BB69" i="31"/>
  <c r="BC69" i="31"/>
  <c r="BD69" i="31"/>
  <c r="BE69" i="31"/>
  <c r="BF69" i="31"/>
  <c r="BG69" i="31"/>
  <c r="BH69" i="31"/>
  <c r="BI69" i="31"/>
  <c r="BJ69" i="31"/>
  <c r="BK69" i="31"/>
  <c r="BL69" i="31"/>
  <c r="BM69" i="31"/>
  <c r="BN69" i="31"/>
  <c r="BO69" i="31"/>
  <c r="BP69" i="31"/>
  <c r="BQ69" i="31"/>
  <c r="BR69" i="31"/>
  <c r="BS69" i="31"/>
  <c r="BT69" i="31"/>
  <c r="BU69" i="31"/>
  <c r="BV69" i="31"/>
  <c r="BW69" i="31"/>
  <c r="BX69" i="31"/>
  <c r="BY69" i="31"/>
  <c r="BZ69" i="31"/>
  <c r="CA69" i="31"/>
  <c r="CB69" i="31"/>
  <c r="CC69" i="31"/>
  <c r="CD69" i="31"/>
  <c r="CE69" i="31"/>
  <c r="CF69" i="31"/>
  <c r="CG69" i="31"/>
  <c r="CH69" i="31"/>
  <c r="CI69" i="31"/>
  <c r="CJ69" i="31"/>
  <c r="CK69" i="31"/>
  <c r="CL69" i="31"/>
  <c r="CM69" i="31"/>
  <c r="CN69" i="31"/>
  <c r="CO69" i="31"/>
  <c r="CP69" i="31"/>
  <c r="CQ69" i="31"/>
  <c r="CR69" i="31"/>
  <c r="CS69" i="31"/>
  <c r="CT69" i="31"/>
  <c r="CU69" i="31"/>
  <c r="CV69" i="31"/>
  <c r="CW69" i="31"/>
  <c r="CX69" i="31"/>
  <c r="CY69" i="31"/>
  <c r="CZ69" i="31"/>
  <c r="DA69" i="31"/>
  <c r="DB69" i="31"/>
  <c r="DC69" i="31"/>
  <c r="C70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AP70" i="31"/>
  <c r="AQ70" i="31"/>
  <c r="AR70" i="31"/>
  <c r="AS70" i="31"/>
  <c r="AT70" i="31"/>
  <c r="AU70" i="31"/>
  <c r="AV70" i="31"/>
  <c r="AW70" i="31"/>
  <c r="AX70" i="31"/>
  <c r="AY70" i="31"/>
  <c r="AZ70" i="31"/>
  <c r="BA70" i="31"/>
  <c r="BB70" i="31"/>
  <c r="BC70" i="31"/>
  <c r="BD70" i="31"/>
  <c r="BE70" i="31"/>
  <c r="BF70" i="31"/>
  <c r="BG70" i="31"/>
  <c r="BH70" i="31"/>
  <c r="BI70" i="31"/>
  <c r="BJ70" i="31"/>
  <c r="BK70" i="31"/>
  <c r="BL70" i="31"/>
  <c r="BM70" i="31"/>
  <c r="BN70" i="31"/>
  <c r="BO70" i="31"/>
  <c r="BP70" i="31"/>
  <c r="BQ70" i="31"/>
  <c r="BR70" i="31"/>
  <c r="BS70" i="31"/>
  <c r="BT70" i="31"/>
  <c r="BU70" i="31"/>
  <c r="BV70" i="31"/>
  <c r="BW70" i="31"/>
  <c r="BX70" i="31"/>
  <c r="BY70" i="31"/>
  <c r="BZ70" i="31"/>
  <c r="CA70" i="31"/>
  <c r="CB70" i="31"/>
  <c r="CC70" i="31"/>
  <c r="CD70" i="31"/>
  <c r="CE70" i="31"/>
  <c r="CF70" i="31"/>
  <c r="CG70" i="31"/>
  <c r="CH70" i="31"/>
  <c r="CI70" i="31"/>
  <c r="CJ70" i="31"/>
  <c r="CK70" i="31"/>
  <c r="CL70" i="31"/>
  <c r="CM70" i="31"/>
  <c r="CN70" i="31"/>
  <c r="CO70" i="31"/>
  <c r="CP70" i="31"/>
  <c r="CQ70" i="31"/>
  <c r="CR70" i="31"/>
  <c r="CS70" i="31"/>
  <c r="CT70" i="31"/>
  <c r="CU70" i="31"/>
  <c r="CV70" i="31"/>
  <c r="CW70" i="31"/>
  <c r="CX70" i="31"/>
  <c r="CY70" i="31"/>
  <c r="CZ70" i="31"/>
  <c r="DA70" i="31"/>
  <c r="DB70" i="31"/>
  <c r="DC70" i="31"/>
  <c r="C71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AP71" i="31"/>
  <c r="AQ71" i="31"/>
  <c r="AR71" i="31"/>
  <c r="AS71" i="31"/>
  <c r="AT71" i="31"/>
  <c r="AU71" i="31"/>
  <c r="AV71" i="31"/>
  <c r="AW71" i="31"/>
  <c r="AX71" i="31"/>
  <c r="AY71" i="31"/>
  <c r="AZ71" i="31"/>
  <c r="BA71" i="31"/>
  <c r="BB71" i="31"/>
  <c r="BC71" i="31"/>
  <c r="BD71" i="31"/>
  <c r="BE71" i="31"/>
  <c r="BF71" i="31"/>
  <c r="BG71" i="31"/>
  <c r="BH71" i="31"/>
  <c r="BI71" i="31"/>
  <c r="BJ71" i="31"/>
  <c r="BK71" i="31"/>
  <c r="BL71" i="31"/>
  <c r="BM71" i="31"/>
  <c r="BN71" i="31"/>
  <c r="BO71" i="31"/>
  <c r="BP71" i="31"/>
  <c r="BQ71" i="31"/>
  <c r="BR71" i="31"/>
  <c r="BS71" i="31"/>
  <c r="BT71" i="31"/>
  <c r="BU71" i="31"/>
  <c r="BV71" i="31"/>
  <c r="BW71" i="31"/>
  <c r="BX71" i="31"/>
  <c r="BY71" i="31"/>
  <c r="BZ71" i="31"/>
  <c r="CA71" i="31"/>
  <c r="CB71" i="31"/>
  <c r="CC71" i="31"/>
  <c r="CD71" i="31"/>
  <c r="CE71" i="31"/>
  <c r="CF71" i="31"/>
  <c r="CG71" i="31"/>
  <c r="CH71" i="31"/>
  <c r="CI71" i="31"/>
  <c r="CJ71" i="31"/>
  <c r="CK71" i="31"/>
  <c r="CL71" i="31"/>
  <c r="CM71" i="31"/>
  <c r="CN71" i="31"/>
  <c r="CO71" i="31"/>
  <c r="CP71" i="31"/>
  <c r="CQ71" i="31"/>
  <c r="CR71" i="31"/>
  <c r="CS71" i="31"/>
  <c r="CT71" i="31"/>
  <c r="CU71" i="31"/>
  <c r="CV71" i="31"/>
  <c r="CW71" i="31"/>
  <c r="CX71" i="31"/>
  <c r="CY71" i="31"/>
  <c r="CZ71" i="31"/>
  <c r="DA71" i="31"/>
  <c r="DB71" i="31"/>
  <c r="DC71" i="31"/>
  <c r="C72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AP72" i="31"/>
  <c r="AQ72" i="31"/>
  <c r="AR72" i="31"/>
  <c r="AS72" i="31"/>
  <c r="AT72" i="31"/>
  <c r="AU72" i="31"/>
  <c r="AV72" i="31"/>
  <c r="AW72" i="31"/>
  <c r="AX72" i="31"/>
  <c r="AY72" i="31"/>
  <c r="AZ72" i="31"/>
  <c r="BA72" i="31"/>
  <c r="BB72" i="31"/>
  <c r="BC72" i="31"/>
  <c r="BD72" i="31"/>
  <c r="BE72" i="31"/>
  <c r="BF72" i="31"/>
  <c r="BG72" i="31"/>
  <c r="BH72" i="31"/>
  <c r="BI72" i="31"/>
  <c r="BJ72" i="31"/>
  <c r="BK72" i="31"/>
  <c r="BL72" i="31"/>
  <c r="BM72" i="31"/>
  <c r="BN72" i="31"/>
  <c r="BO72" i="31"/>
  <c r="BP72" i="31"/>
  <c r="BQ72" i="31"/>
  <c r="BR72" i="31"/>
  <c r="BS72" i="31"/>
  <c r="BT72" i="31"/>
  <c r="BU72" i="31"/>
  <c r="BV72" i="31"/>
  <c r="BW72" i="31"/>
  <c r="BX72" i="31"/>
  <c r="BY72" i="31"/>
  <c r="BZ72" i="31"/>
  <c r="CA72" i="31"/>
  <c r="CB72" i="31"/>
  <c r="CC72" i="31"/>
  <c r="CD72" i="31"/>
  <c r="CE72" i="31"/>
  <c r="CF72" i="31"/>
  <c r="CG72" i="31"/>
  <c r="CH72" i="31"/>
  <c r="CI72" i="31"/>
  <c r="CJ72" i="31"/>
  <c r="CK72" i="31"/>
  <c r="CL72" i="31"/>
  <c r="CM72" i="31"/>
  <c r="CN72" i="31"/>
  <c r="CO72" i="31"/>
  <c r="CP72" i="31"/>
  <c r="CQ72" i="31"/>
  <c r="CR72" i="31"/>
  <c r="CS72" i="31"/>
  <c r="CT72" i="31"/>
  <c r="CU72" i="31"/>
  <c r="CV72" i="31"/>
  <c r="CW72" i="31"/>
  <c r="CX72" i="31"/>
  <c r="CY72" i="31"/>
  <c r="CZ72" i="31"/>
  <c r="DA72" i="31"/>
  <c r="DB72" i="31"/>
  <c r="DC72" i="31"/>
  <c r="C73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AP73" i="31"/>
  <c r="AQ73" i="31"/>
  <c r="AR73" i="31"/>
  <c r="AS73" i="31"/>
  <c r="AT73" i="31"/>
  <c r="AU73" i="31"/>
  <c r="AV73" i="31"/>
  <c r="AW73" i="31"/>
  <c r="AX73" i="31"/>
  <c r="AY73" i="31"/>
  <c r="AZ73" i="31"/>
  <c r="BA73" i="31"/>
  <c r="BB73" i="31"/>
  <c r="BC73" i="31"/>
  <c r="BD73" i="31"/>
  <c r="BE73" i="31"/>
  <c r="BF73" i="31"/>
  <c r="BG73" i="31"/>
  <c r="BH73" i="31"/>
  <c r="BI73" i="31"/>
  <c r="BJ73" i="31"/>
  <c r="BK73" i="31"/>
  <c r="BL73" i="31"/>
  <c r="BM73" i="31"/>
  <c r="BN73" i="31"/>
  <c r="BO73" i="31"/>
  <c r="BP73" i="31"/>
  <c r="BQ73" i="31"/>
  <c r="BR73" i="31"/>
  <c r="BS73" i="31"/>
  <c r="BT73" i="31"/>
  <c r="BU73" i="31"/>
  <c r="BV73" i="31"/>
  <c r="BW73" i="31"/>
  <c r="BX73" i="31"/>
  <c r="BY73" i="31"/>
  <c r="BZ73" i="31"/>
  <c r="CA73" i="31"/>
  <c r="CB73" i="31"/>
  <c r="CC73" i="31"/>
  <c r="CD73" i="31"/>
  <c r="CE73" i="31"/>
  <c r="CF73" i="31"/>
  <c r="CG73" i="31"/>
  <c r="CH73" i="31"/>
  <c r="CI73" i="31"/>
  <c r="CJ73" i="31"/>
  <c r="CK73" i="31"/>
  <c r="CL73" i="31"/>
  <c r="CM73" i="31"/>
  <c r="CN73" i="31"/>
  <c r="CO73" i="31"/>
  <c r="CP73" i="31"/>
  <c r="CQ73" i="31"/>
  <c r="CR73" i="31"/>
  <c r="CS73" i="31"/>
  <c r="CT73" i="31"/>
  <c r="CU73" i="31"/>
  <c r="CV73" i="31"/>
  <c r="CW73" i="31"/>
  <c r="CX73" i="31"/>
  <c r="CY73" i="31"/>
  <c r="CZ73" i="31"/>
  <c r="DA73" i="31"/>
  <c r="DB73" i="31"/>
  <c r="DC73" i="31"/>
  <c r="C74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AP74" i="31"/>
  <c r="AQ74" i="31"/>
  <c r="AR74" i="31"/>
  <c r="AS74" i="31"/>
  <c r="AT74" i="31"/>
  <c r="AU74" i="31"/>
  <c r="AV74" i="31"/>
  <c r="AW74" i="31"/>
  <c r="AX74" i="31"/>
  <c r="AY74" i="31"/>
  <c r="AZ74" i="31"/>
  <c r="BA74" i="31"/>
  <c r="BB74" i="31"/>
  <c r="BC74" i="31"/>
  <c r="BD74" i="31"/>
  <c r="BE74" i="31"/>
  <c r="BF74" i="31"/>
  <c r="BG74" i="31"/>
  <c r="BH74" i="31"/>
  <c r="BI74" i="31"/>
  <c r="BJ74" i="31"/>
  <c r="BK74" i="31"/>
  <c r="BL74" i="31"/>
  <c r="BM74" i="31"/>
  <c r="BN74" i="31"/>
  <c r="BO74" i="31"/>
  <c r="BP74" i="31"/>
  <c r="BQ74" i="31"/>
  <c r="BR74" i="31"/>
  <c r="BS74" i="31"/>
  <c r="BT74" i="31"/>
  <c r="BU74" i="31"/>
  <c r="BV74" i="31"/>
  <c r="BW74" i="31"/>
  <c r="BX74" i="31"/>
  <c r="BY74" i="31"/>
  <c r="BZ74" i="31"/>
  <c r="CA74" i="31"/>
  <c r="CB74" i="31"/>
  <c r="CC74" i="31"/>
  <c r="CD74" i="31"/>
  <c r="CE74" i="31"/>
  <c r="CF74" i="31"/>
  <c r="CG74" i="31"/>
  <c r="CH74" i="31"/>
  <c r="CI74" i="31"/>
  <c r="CJ74" i="31"/>
  <c r="CK74" i="31"/>
  <c r="CL74" i="31"/>
  <c r="CM74" i="31"/>
  <c r="CN74" i="31"/>
  <c r="CO74" i="31"/>
  <c r="CP74" i="31"/>
  <c r="CQ74" i="31"/>
  <c r="CR74" i="31"/>
  <c r="CS74" i="31"/>
  <c r="CT74" i="31"/>
  <c r="CU74" i="31"/>
  <c r="CV74" i="31"/>
  <c r="CW74" i="31"/>
  <c r="CX74" i="31"/>
  <c r="CY74" i="31"/>
  <c r="CZ74" i="31"/>
  <c r="DA74" i="31"/>
  <c r="DB74" i="31"/>
  <c r="DC74" i="31"/>
  <c r="C75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AP75" i="31"/>
  <c r="AQ75" i="31"/>
  <c r="AR75" i="31"/>
  <c r="AS75" i="31"/>
  <c r="AT75" i="31"/>
  <c r="AU75" i="31"/>
  <c r="AV75" i="31"/>
  <c r="AW75" i="31"/>
  <c r="AX75" i="31"/>
  <c r="AY75" i="31"/>
  <c r="AZ75" i="31"/>
  <c r="BA75" i="31"/>
  <c r="BB75" i="31"/>
  <c r="BC75" i="31"/>
  <c r="BD75" i="31"/>
  <c r="BE75" i="31"/>
  <c r="BF75" i="31"/>
  <c r="BG75" i="31"/>
  <c r="BH75" i="31"/>
  <c r="BI75" i="31"/>
  <c r="BJ75" i="31"/>
  <c r="BK75" i="31"/>
  <c r="BL75" i="31"/>
  <c r="BM75" i="31"/>
  <c r="BN75" i="31"/>
  <c r="BO75" i="31"/>
  <c r="BP75" i="31"/>
  <c r="BQ75" i="31"/>
  <c r="BR75" i="31"/>
  <c r="BS75" i="31"/>
  <c r="BT75" i="31"/>
  <c r="BU75" i="31"/>
  <c r="BV75" i="31"/>
  <c r="BW75" i="31"/>
  <c r="BX75" i="31"/>
  <c r="BY75" i="31"/>
  <c r="BZ75" i="31"/>
  <c r="CA75" i="31"/>
  <c r="CB75" i="31"/>
  <c r="CC75" i="31"/>
  <c r="CD75" i="31"/>
  <c r="CE75" i="31"/>
  <c r="CF75" i="31"/>
  <c r="CG75" i="31"/>
  <c r="CH75" i="31"/>
  <c r="CI75" i="31"/>
  <c r="CJ75" i="31"/>
  <c r="CK75" i="31"/>
  <c r="CL75" i="31"/>
  <c r="CM75" i="31"/>
  <c r="CN75" i="31"/>
  <c r="CO75" i="31"/>
  <c r="CP75" i="31"/>
  <c r="CQ75" i="31"/>
  <c r="CR75" i="31"/>
  <c r="CS75" i="31"/>
  <c r="CT75" i="31"/>
  <c r="CU75" i="31"/>
  <c r="CV75" i="31"/>
  <c r="CW75" i="31"/>
  <c r="CX75" i="31"/>
  <c r="CY75" i="31"/>
  <c r="CZ75" i="31"/>
  <c r="DA75" i="31"/>
  <c r="DB75" i="31"/>
  <c r="DC75" i="31"/>
  <c r="C76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AP76" i="31"/>
  <c r="AQ76" i="31"/>
  <c r="AR76" i="31"/>
  <c r="AS76" i="31"/>
  <c r="AT76" i="31"/>
  <c r="AU76" i="31"/>
  <c r="AV76" i="31"/>
  <c r="AW76" i="31"/>
  <c r="AX76" i="31"/>
  <c r="AY76" i="31"/>
  <c r="AZ76" i="31"/>
  <c r="BA76" i="31"/>
  <c r="BB76" i="31"/>
  <c r="BC76" i="31"/>
  <c r="BD76" i="31"/>
  <c r="BE76" i="31"/>
  <c r="BF76" i="31"/>
  <c r="BG76" i="31"/>
  <c r="BH76" i="31"/>
  <c r="BI76" i="31"/>
  <c r="BJ76" i="31"/>
  <c r="BK76" i="31"/>
  <c r="BL76" i="31"/>
  <c r="BM76" i="31"/>
  <c r="BN76" i="31"/>
  <c r="BO76" i="31"/>
  <c r="BP76" i="31"/>
  <c r="BQ76" i="31"/>
  <c r="BR76" i="31"/>
  <c r="BS76" i="31"/>
  <c r="BT76" i="31"/>
  <c r="BU76" i="31"/>
  <c r="BV76" i="31"/>
  <c r="BW76" i="31"/>
  <c r="BX76" i="31"/>
  <c r="BY76" i="31"/>
  <c r="BZ76" i="31"/>
  <c r="CA76" i="31"/>
  <c r="CB76" i="31"/>
  <c r="CC76" i="31"/>
  <c r="CD76" i="31"/>
  <c r="CE76" i="31"/>
  <c r="CF76" i="31"/>
  <c r="CG76" i="31"/>
  <c r="CH76" i="31"/>
  <c r="CI76" i="31"/>
  <c r="CJ76" i="31"/>
  <c r="CK76" i="31"/>
  <c r="CL76" i="31"/>
  <c r="CM76" i="31"/>
  <c r="CN76" i="31"/>
  <c r="CO76" i="31"/>
  <c r="CP76" i="31"/>
  <c r="CQ76" i="31"/>
  <c r="CR76" i="31"/>
  <c r="CS76" i="31"/>
  <c r="CT76" i="31"/>
  <c r="CU76" i="31"/>
  <c r="CV76" i="31"/>
  <c r="CW76" i="31"/>
  <c r="CX76" i="31"/>
  <c r="CY76" i="31"/>
  <c r="CZ76" i="31"/>
  <c r="DA76" i="31"/>
  <c r="DB76" i="31"/>
  <c r="DC76" i="31"/>
  <c r="C77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AP77" i="31"/>
  <c r="AQ77" i="31"/>
  <c r="AR77" i="31"/>
  <c r="AS77" i="31"/>
  <c r="AT77" i="31"/>
  <c r="AU77" i="31"/>
  <c r="AV77" i="31"/>
  <c r="AW77" i="31"/>
  <c r="AX77" i="31"/>
  <c r="AY77" i="31"/>
  <c r="AZ77" i="31"/>
  <c r="BA77" i="31"/>
  <c r="BB77" i="31"/>
  <c r="BC77" i="31"/>
  <c r="BD77" i="31"/>
  <c r="BE77" i="31"/>
  <c r="BF77" i="31"/>
  <c r="BG77" i="31"/>
  <c r="BH77" i="31"/>
  <c r="BI77" i="31"/>
  <c r="BJ77" i="31"/>
  <c r="BK77" i="31"/>
  <c r="BL77" i="31"/>
  <c r="BM77" i="31"/>
  <c r="BN77" i="31"/>
  <c r="BO77" i="31"/>
  <c r="BP77" i="31"/>
  <c r="BQ77" i="31"/>
  <c r="BR77" i="31"/>
  <c r="BS77" i="31"/>
  <c r="BT77" i="31"/>
  <c r="BU77" i="31"/>
  <c r="BV77" i="31"/>
  <c r="BW77" i="31"/>
  <c r="BX77" i="31"/>
  <c r="BY77" i="31"/>
  <c r="BZ77" i="31"/>
  <c r="CA77" i="31"/>
  <c r="CB77" i="31"/>
  <c r="CC77" i="31"/>
  <c r="CD77" i="31"/>
  <c r="CE77" i="31"/>
  <c r="CF77" i="31"/>
  <c r="CG77" i="31"/>
  <c r="CH77" i="31"/>
  <c r="CI77" i="31"/>
  <c r="CJ77" i="31"/>
  <c r="CK77" i="31"/>
  <c r="CL77" i="31"/>
  <c r="CM77" i="31"/>
  <c r="CN77" i="31"/>
  <c r="CO77" i="31"/>
  <c r="CP77" i="31"/>
  <c r="CQ77" i="31"/>
  <c r="CR77" i="31"/>
  <c r="CS77" i="31"/>
  <c r="CT77" i="31"/>
  <c r="CU77" i="31"/>
  <c r="CV77" i="31"/>
  <c r="CW77" i="31"/>
  <c r="CX77" i="31"/>
  <c r="CY77" i="31"/>
  <c r="CZ77" i="31"/>
  <c r="DA77" i="31"/>
  <c r="DB77" i="31"/>
  <c r="DC77" i="31"/>
  <c r="C78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AP78" i="31"/>
  <c r="AQ78" i="31"/>
  <c r="AR78" i="31"/>
  <c r="AS78" i="31"/>
  <c r="AT78" i="31"/>
  <c r="AU78" i="31"/>
  <c r="AV78" i="31"/>
  <c r="AW78" i="31"/>
  <c r="AX78" i="31"/>
  <c r="AY78" i="31"/>
  <c r="AZ78" i="31"/>
  <c r="BA78" i="31"/>
  <c r="BB78" i="31"/>
  <c r="BC78" i="31"/>
  <c r="BD78" i="31"/>
  <c r="BE78" i="31"/>
  <c r="BF78" i="31"/>
  <c r="BG78" i="31"/>
  <c r="BH78" i="31"/>
  <c r="BI78" i="31"/>
  <c r="BJ78" i="31"/>
  <c r="BK78" i="31"/>
  <c r="BL78" i="31"/>
  <c r="BM78" i="31"/>
  <c r="BN78" i="31"/>
  <c r="BO78" i="31"/>
  <c r="BP78" i="31"/>
  <c r="BQ78" i="31"/>
  <c r="BR78" i="31"/>
  <c r="BS78" i="31"/>
  <c r="BT78" i="31"/>
  <c r="BU78" i="31"/>
  <c r="BV78" i="31"/>
  <c r="BW78" i="31"/>
  <c r="BX78" i="31"/>
  <c r="BY78" i="31"/>
  <c r="BZ78" i="31"/>
  <c r="CA78" i="31"/>
  <c r="CB78" i="31"/>
  <c r="CC78" i="31"/>
  <c r="CD78" i="31"/>
  <c r="CE78" i="31"/>
  <c r="CF78" i="31"/>
  <c r="CG78" i="31"/>
  <c r="CH78" i="31"/>
  <c r="CI78" i="31"/>
  <c r="CJ78" i="31"/>
  <c r="CK78" i="31"/>
  <c r="CL78" i="31"/>
  <c r="CM78" i="31"/>
  <c r="CN78" i="31"/>
  <c r="CO78" i="31"/>
  <c r="CP78" i="31"/>
  <c r="CQ78" i="31"/>
  <c r="CR78" i="31"/>
  <c r="CS78" i="31"/>
  <c r="CT78" i="31"/>
  <c r="CU78" i="31"/>
  <c r="CV78" i="31"/>
  <c r="CW78" i="31"/>
  <c r="CX78" i="31"/>
  <c r="CY78" i="31"/>
  <c r="CZ78" i="31"/>
  <c r="DA78" i="31"/>
  <c r="DB78" i="31"/>
  <c r="DC78" i="31"/>
  <c r="C79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AP79" i="31"/>
  <c r="AQ79" i="31"/>
  <c r="AR79" i="31"/>
  <c r="AS79" i="31"/>
  <c r="AT79" i="31"/>
  <c r="AU79" i="31"/>
  <c r="AV79" i="31"/>
  <c r="AW79" i="31"/>
  <c r="AX79" i="31"/>
  <c r="AY79" i="31"/>
  <c r="AZ79" i="31"/>
  <c r="BA79" i="31"/>
  <c r="BB79" i="31"/>
  <c r="BC79" i="31"/>
  <c r="BD79" i="31"/>
  <c r="BE79" i="31"/>
  <c r="BF79" i="31"/>
  <c r="BG79" i="31"/>
  <c r="BH79" i="31"/>
  <c r="BI79" i="31"/>
  <c r="BJ79" i="31"/>
  <c r="BK79" i="31"/>
  <c r="BL79" i="31"/>
  <c r="BM79" i="31"/>
  <c r="BN79" i="31"/>
  <c r="BO79" i="31"/>
  <c r="BP79" i="31"/>
  <c r="BQ79" i="31"/>
  <c r="BR79" i="31"/>
  <c r="BS79" i="31"/>
  <c r="BT79" i="31"/>
  <c r="BU79" i="31"/>
  <c r="BV79" i="31"/>
  <c r="BW79" i="31"/>
  <c r="BX79" i="31"/>
  <c r="BY79" i="31"/>
  <c r="BZ79" i="31"/>
  <c r="CA79" i="31"/>
  <c r="CB79" i="31"/>
  <c r="CC79" i="31"/>
  <c r="CD79" i="31"/>
  <c r="CE79" i="31"/>
  <c r="CF79" i="31"/>
  <c r="CG79" i="31"/>
  <c r="CH79" i="31"/>
  <c r="CI79" i="31"/>
  <c r="CJ79" i="31"/>
  <c r="CK79" i="31"/>
  <c r="CL79" i="31"/>
  <c r="CM79" i="31"/>
  <c r="CN79" i="31"/>
  <c r="CO79" i="31"/>
  <c r="CP79" i="31"/>
  <c r="CQ79" i="31"/>
  <c r="CR79" i="31"/>
  <c r="CS79" i="31"/>
  <c r="CT79" i="31"/>
  <c r="CU79" i="31"/>
  <c r="CV79" i="31"/>
  <c r="CW79" i="31"/>
  <c r="CX79" i="31"/>
  <c r="CY79" i="31"/>
  <c r="CZ79" i="31"/>
  <c r="DA79" i="31"/>
  <c r="DB79" i="31"/>
  <c r="DC79" i="31"/>
  <c r="C80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AP80" i="31"/>
  <c r="AQ80" i="31"/>
  <c r="AR80" i="31"/>
  <c r="AS80" i="31"/>
  <c r="AT80" i="31"/>
  <c r="AU80" i="31"/>
  <c r="AV80" i="31"/>
  <c r="AW80" i="31"/>
  <c r="AX80" i="31"/>
  <c r="AY80" i="31"/>
  <c r="AZ80" i="31"/>
  <c r="BA80" i="31"/>
  <c r="BB80" i="31"/>
  <c r="BC80" i="31"/>
  <c r="BD80" i="31"/>
  <c r="BE80" i="31"/>
  <c r="BF80" i="31"/>
  <c r="BG80" i="31"/>
  <c r="BH80" i="31"/>
  <c r="BI80" i="31"/>
  <c r="BJ80" i="31"/>
  <c r="BK80" i="31"/>
  <c r="BL80" i="31"/>
  <c r="BM80" i="31"/>
  <c r="BN80" i="31"/>
  <c r="BO80" i="31"/>
  <c r="BP80" i="31"/>
  <c r="BQ80" i="31"/>
  <c r="BR80" i="31"/>
  <c r="BS80" i="31"/>
  <c r="BT80" i="31"/>
  <c r="BU80" i="31"/>
  <c r="BV80" i="31"/>
  <c r="BW80" i="31"/>
  <c r="BX80" i="31"/>
  <c r="BY80" i="31"/>
  <c r="BZ80" i="31"/>
  <c r="CA80" i="31"/>
  <c r="CB80" i="31"/>
  <c r="CC80" i="31"/>
  <c r="CD80" i="31"/>
  <c r="CE80" i="31"/>
  <c r="CF80" i="31"/>
  <c r="CG80" i="31"/>
  <c r="CH80" i="31"/>
  <c r="CI80" i="31"/>
  <c r="CJ80" i="31"/>
  <c r="CK80" i="31"/>
  <c r="CL80" i="31"/>
  <c r="CM80" i="31"/>
  <c r="CN80" i="31"/>
  <c r="CO80" i="31"/>
  <c r="CP80" i="31"/>
  <c r="CQ80" i="31"/>
  <c r="CR80" i="31"/>
  <c r="CS80" i="31"/>
  <c r="CT80" i="31"/>
  <c r="CU80" i="31"/>
  <c r="CV80" i="31"/>
  <c r="CW80" i="31"/>
  <c r="CX80" i="31"/>
  <c r="CY80" i="31"/>
  <c r="CZ80" i="31"/>
  <c r="DA80" i="31"/>
  <c r="DB80" i="31"/>
  <c r="DC80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AP81" i="31"/>
  <c r="AQ81" i="31"/>
  <c r="AR81" i="31"/>
  <c r="AS81" i="31"/>
  <c r="AT81" i="31"/>
  <c r="AU81" i="31"/>
  <c r="AV81" i="31"/>
  <c r="AW81" i="31"/>
  <c r="AX81" i="31"/>
  <c r="AY81" i="31"/>
  <c r="AZ81" i="31"/>
  <c r="BA81" i="31"/>
  <c r="BB81" i="31"/>
  <c r="BC81" i="31"/>
  <c r="BD81" i="31"/>
  <c r="BE81" i="31"/>
  <c r="BF81" i="31"/>
  <c r="BG81" i="31"/>
  <c r="BH81" i="31"/>
  <c r="BI81" i="31"/>
  <c r="BJ81" i="31"/>
  <c r="BK81" i="31"/>
  <c r="BL81" i="31"/>
  <c r="BM81" i="31"/>
  <c r="BN81" i="31"/>
  <c r="BO81" i="31"/>
  <c r="BP81" i="31"/>
  <c r="BQ81" i="31"/>
  <c r="BR81" i="31"/>
  <c r="BS81" i="31"/>
  <c r="BT81" i="31"/>
  <c r="BU81" i="31"/>
  <c r="BV81" i="31"/>
  <c r="BW81" i="31"/>
  <c r="BX81" i="31"/>
  <c r="BY81" i="31"/>
  <c r="BZ81" i="31"/>
  <c r="CA81" i="31"/>
  <c r="CB81" i="31"/>
  <c r="CC81" i="31"/>
  <c r="CD81" i="31"/>
  <c r="CE81" i="31"/>
  <c r="CF81" i="31"/>
  <c r="CG81" i="31"/>
  <c r="CH81" i="31"/>
  <c r="CI81" i="31"/>
  <c r="CJ81" i="31"/>
  <c r="CK81" i="31"/>
  <c r="CL81" i="31"/>
  <c r="CM81" i="31"/>
  <c r="CN81" i="31"/>
  <c r="CO81" i="31"/>
  <c r="CP81" i="31"/>
  <c r="CQ81" i="31"/>
  <c r="CR81" i="31"/>
  <c r="CS81" i="31"/>
  <c r="CT81" i="31"/>
  <c r="CU81" i="31"/>
  <c r="CV81" i="31"/>
  <c r="CW81" i="31"/>
  <c r="CX81" i="31"/>
  <c r="CY81" i="31"/>
  <c r="CZ81" i="31"/>
  <c r="DA81" i="31"/>
  <c r="DB81" i="31"/>
  <c r="DC81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AP82" i="31"/>
  <c r="AQ82" i="31"/>
  <c r="AR82" i="31"/>
  <c r="AS82" i="31"/>
  <c r="AT82" i="31"/>
  <c r="AU82" i="31"/>
  <c r="AV82" i="31"/>
  <c r="AW82" i="31"/>
  <c r="AX82" i="31"/>
  <c r="AY82" i="31"/>
  <c r="AZ82" i="31"/>
  <c r="BA82" i="31"/>
  <c r="BB82" i="31"/>
  <c r="BC82" i="31"/>
  <c r="BD82" i="31"/>
  <c r="BE82" i="31"/>
  <c r="BF82" i="31"/>
  <c r="BG82" i="31"/>
  <c r="BH82" i="31"/>
  <c r="BI82" i="31"/>
  <c r="BJ82" i="31"/>
  <c r="BK82" i="31"/>
  <c r="BL82" i="31"/>
  <c r="BM82" i="31"/>
  <c r="BN82" i="31"/>
  <c r="BO82" i="31"/>
  <c r="BP82" i="31"/>
  <c r="BQ82" i="31"/>
  <c r="BR82" i="31"/>
  <c r="BS82" i="31"/>
  <c r="BT82" i="31"/>
  <c r="BU82" i="31"/>
  <c r="BV82" i="31"/>
  <c r="BW82" i="31"/>
  <c r="BX82" i="31"/>
  <c r="BY82" i="31"/>
  <c r="BZ82" i="31"/>
  <c r="CA82" i="31"/>
  <c r="CB82" i="31"/>
  <c r="CC82" i="31"/>
  <c r="CD82" i="31"/>
  <c r="CE82" i="31"/>
  <c r="CF82" i="31"/>
  <c r="CG82" i="31"/>
  <c r="CH82" i="31"/>
  <c r="CI82" i="31"/>
  <c r="CJ82" i="31"/>
  <c r="CK82" i="31"/>
  <c r="CL82" i="31"/>
  <c r="CM82" i="31"/>
  <c r="CN82" i="31"/>
  <c r="CO82" i="31"/>
  <c r="CP82" i="31"/>
  <c r="CQ82" i="31"/>
  <c r="CR82" i="31"/>
  <c r="CS82" i="31"/>
  <c r="CT82" i="31"/>
  <c r="CU82" i="31"/>
  <c r="CV82" i="31"/>
  <c r="CW82" i="31"/>
  <c r="CX82" i="31"/>
  <c r="CY82" i="31"/>
  <c r="CZ82" i="31"/>
  <c r="DA82" i="31"/>
  <c r="DB82" i="31"/>
  <c r="DC82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AG83" i="31"/>
  <c r="AH83" i="31"/>
  <c r="AI83" i="31"/>
  <c r="AJ83" i="31"/>
  <c r="AK83" i="31"/>
  <c r="AL83" i="31"/>
  <c r="AM83" i="31"/>
  <c r="AN83" i="31"/>
  <c r="AO83" i="31"/>
  <c r="AP83" i="31"/>
  <c r="AQ83" i="31"/>
  <c r="AR83" i="31"/>
  <c r="AS83" i="31"/>
  <c r="AT83" i="31"/>
  <c r="AU83" i="31"/>
  <c r="AV83" i="31"/>
  <c r="AW83" i="31"/>
  <c r="AX83" i="31"/>
  <c r="AY83" i="31"/>
  <c r="AZ83" i="31"/>
  <c r="BA83" i="31"/>
  <c r="BB83" i="31"/>
  <c r="BC83" i="31"/>
  <c r="BD83" i="31"/>
  <c r="BE83" i="31"/>
  <c r="BF83" i="31"/>
  <c r="BG83" i="31"/>
  <c r="BH83" i="31"/>
  <c r="BI83" i="31"/>
  <c r="BJ83" i="31"/>
  <c r="BK83" i="31"/>
  <c r="BL83" i="31"/>
  <c r="BM83" i="31"/>
  <c r="BN83" i="31"/>
  <c r="BO83" i="31"/>
  <c r="BP83" i="31"/>
  <c r="BQ83" i="31"/>
  <c r="BR83" i="31"/>
  <c r="BS83" i="31"/>
  <c r="BT83" i="31"/>
  <c r="BU83" i="31"/>
  <c r="BV83" i="31"/>
  <c r="BW83" i="31"/>
  <c r="BX83" i="31"/>
  <c r="BY83" i="31"/>
  <c r="BZ83" i="31"/>
  <c r="CA83" i="31"/>
  <c r="CB83" i="31"/>
  <c r="CC83" i="31"/>
  <c r="CD83" i="31"/>
  <c r="CE83" i="31"/>
  <c r="CF83" i="31"/>
  <c r="CG83" i="31"/>
  <c r="CH83" i="31"/>
  <c r="CI83" i="31"/>
  <c r="CJ83" i="31"/>
  <c r="CK83" i="31"/>
  <c r="CL83" i="31"/>
  <c r="CM83" i="31"/>
  <c r="CN83" i="31"/>
  <c r="CO83" i="31"/>
  <c r="CP83" i="31"/>
  <c r="CQ83" i="31"/>
  <c r="CR83" i="31"/>
  <c r="CS83" i="31"/>
  <c r="CT83" i="31"/>
  <c r="CU83" i="31"/>
  <c r="CV83" i="31"/>
  <c r="CW83" i="31"/>
  <c r="CX83" i="31"/>
  <c r="CY83" i="31"/>
  <c r="CZ83" i="31"/>
  <c r="DA83" i="31"/>
  <c r="DB83" i="31"/>
  <c r="DC83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AG84" i="31"/>
  <c r="AH84" i="31"/>
  <c r="AI84" i="31"/>
  <c r="AJ84" i="31"/>
  <c r="AK84" i="31"/>
  <c r="AL84" i="31"/>
  <c r="AM84" i="31"/>
  <c r="AN84" i="31"/>
  <c r="AO84" i="31"/>
  <c r="AP84" i="31"/>
  <c r="AQ84" i="31"/>
  <c r="AR84" i="31"/>
  <c r="AS84" i="31"/>
  <c r="AT84" i="31"/>
  <c r="AU84" i="31"/>
  <c r="AV84" i="31"/>
  <c r="AW84" i="31"/>
  <c r="AX84" i="31"/>
  <c r="AY84" i="31"/>
  <c r="AZ84" i="31"/>
  <c r="BA84" i="31"/>
  <c r="BB84" i="31"/>
  <c r="BC84" i="31"/>
  <c r="BD84" i="31"/>
  <c r="BE84" i="31"/>
  <c r="BF84" i="31"/>
  <c r="BG84" i="31"/>
  <c r="BH84" i="31"/>
  <c r="BI84" i="31"/>
  <c r="BJ84" i="31"/>
  <c r="BK84" i="31"/>
  <c r="BL84" i="31"/>
  <c r="BM84" i="31"/>
  <c r="BN84" i="31"/>
  <c r="BO84" i="31"/>
  <c r="BP84" i="31"/>
  <c r="BQ84" i="31"/>
  <c r="BR84" i="31"/>
  <c r="BS84" i="31"/>
  <c r="BT84" i="31"/>
  <c r="BU84" i="31"/>
  <c r="BV84" i="31"/>
  <c r="BW84" i="31"/>
  <c r="BX84" i="31"/>
  <c r="BY84" i="31"/>
  <c r="BZ84" i="31"/>
  <c r="CA84" i="31"/>
  <c r="CB84" i="31"/>
  <c r="CC84" i="31"/>
  <c r="CD84" i="31"/>
  <c r="CE84" i="31"/>
  <c r="CF84" i="31"/>
  <c r="CG84" i="31"/>
  <c r="CH84" i="31"/>
  <c r="CI84" i="31"/>
  <c r="CJ84" i="31"/>
  <c r="CK84" i="31"/>
  <c r="CL84" i="31"/>
  <c r="CM84" i="31"/>
  <c r="CN84" i="31"/>
  <c r="CO84" i="31"/>
  <c r="CP84" i="31"/>
  <c r="CQ84" i="31"/>
  <c r="CR84" i="31"/>
  <c r="CS84" i="31"/>
  <c r="CT84" i="31"/>
  <c r="CU84" i="31"/>
  <c r="CV84" i="31"/>
  <c r="CW84" i="31"/>
  <c r="CX84" i="31"/>
  <c r="CY84" i="31"/>
  <c r="CZ84" i="31"/>
  <c r="DA84" i="31"/>
  <c r="DB84" i="31"/>
  <c r="DC84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AG85" i="31"/>
  <c r="AH85" i="31"/>
  <c r="AI85" i="31"/>
  <c r="AJ85" i="31"/>
  <c r="AK85" i="31"/>
  <c r="AL85" i="31"/>
  <c r="AM85" i="31"/>
  <c r="AN85" i="31"/>
  <c r="AO85" i="31"/>
  <c r="AP85" i="31"/>
  <c r="AQ85" i="31"/>
  <c r="AR85" i="31"/>
  <c r="AS85" i="31"/>
  <c r="AT85" i="31"/>
  <c r="AU85" i="31"/>
  <c r="AV85" i="31"/>
  <c r="AW85" i="31"/>
  <c r="AX85" i="31"/>
  <c r="AY85" i="31"/>
  <c r="AZ85" i="31"/>
  <c r="BA85" i="31"/>
  <c r="BB85" i="31"/>
  <c r="BC85" i="31"/>
  <c r="BD85" i="31"/>
  <c r="BE85" i="31"/>
  <c r="BF85" i="31"/>
  <c r="BG85" i="31"/>
  <c r="BH85" i="31"/>
  <c r="BI85" i="31"/>
  <c r="BJ85" i="31"/>
  <c r="BK85" i="31"/>
  <c r="BL85" i="31"/>
  <c r="BM85" i="31"/>
  <c r="BN85" i="31"/>
  <c r="BO85" i="31"/>
  <c r="BP85" i="31"/>
  <c r="BQ85" i="31"/>
  <c r="BR85" i="31"/>
  <c r="BS85" i="31"/>
  <c r="BT85" i="31"/>
  <c r="BU85" i="31"/>
  <c r="BV85" i="31"/>
  <c r="BW85" i="31"/>
  <c r="BX85" i="31"/>
  <c r="BY85" i="31"/>
  <c r="BZ85" i="31"/>
  <c r="CA85" i="31"/>
  <c r="CB85" i="31"/>
  <c r="CC85" i="31"/>
  <c r="CD85" i="31"/>
  <c r="CE85" i="31"/>
  <c r="CF85" i="31"/>
  <c r="CG85" i="31"/>
  <c r="CH85" i="31"/>
  <c r="CI85" i="31"/>
  <c r="CJ85" i="31"/>
  <c r="CK85" i="31"/>
  <c r="CL85" i="31"/>
  <c r="CM85" i="31"/>
  <c r="CN85" i="31"/>
  <c r="CO85" i="31"/>
  <c r="CP85" i="31"/>
  <c r="CQ85" i="31"/>
  <c r="CR85" i="31"/>
  <c r="CS85" i="31"/>
  <c r="CT85" i="31"/>
  <c r="CU85" i="31"/>
  <c r="CV85" i="31"/>
  <c r="CW85" i="31"/>
  <c r="CX85" i="31"/>
  <c r="CY85" i="31"/>
  <c r="CZ85" i="31"/>
  <c r="DA85" i="31"/>
  <c r="DB85" i="31"/>
  <c r="DC85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AG86" i="31"/>
  <c r="AH86" i="31"/>
  <c r="AI86" i="31"/>
  <c r="AJ86" i="31"/>
  <c r="AK86" i="31"/>
  <c r="AL86" i="31"/>
  <c r="AM86" i="31"/>
  <c r="AN86" i="31"/>
  <c r="AO86" i="31"/>
  <c r="AP86" i="31"/>
  <c r="AQ86" i="31"/>
  <c r="AR86" i="31"/>
  <c r="AS86" i="31"/>
  <c r="AT86" i="31"/>
  <c r="AU86" i="31"/>
  <c r="AV86" i="31"/>
  <c r="AW86" i="31"/>
  <c r="AX86" i="31"/>
  <c r="AY86" i="31"/>
  <c r="AZ86" i="31"/>
  <c r="BA86" i="31"/>
  <c r="BB86" i="31"/>
  <c r="BC86" i="31"/>
  <c r="BD86" i="31"/>
  <c r="BE86" i="31"/>
  <c r="BF86" i="31"/>
  <c r="BG86" i="31"/>
  <c r="BH86" i="31"/>
  <c r="BI86" i="31"/>
  <c r="BJ86" i="31"/>
  <c r="BK86" i="31"/>
  <c r="BL86" i="31"/>
  <c r="BM86" i="31"/>
  <c r="BN86" i="31"/>
  <c r="BO86" i="31"/>
  <c r="BP86" i="31"/>
  <c r="BQ86" i="31"/>
  <c r="BR86" i="31"/>
  <c r="BS86" i="31"/>
  <c r="BT86" i="31"/>
  <c r="BU86" i="31"/>
  <c r="BV86" i="31"/>
  <c r="BW86" i="31"/>
  <c r="BX86" i="31"/>
  <c r="BY86" i="31"/>
  <c r="BZ86" i="31"/>
  <c r="CA86" i="31"/>
  <c r="CB86" i="31"/>
  <c r="CC86" i="31"/>
  <c r="CD86" i="31"/>
  <c r="CE86" i="31"/>
  <c r="CF86" i="31"/>
  <c r="CG86" i="31"/>
  <c r="CH86" i="31"/>
  <c r="CI86" i="31"/>
  <c r="CJ86" i="31"/>
  <c r="CK86" i="31"/>
  <c r="CL86" i="31"/>
  <c r="CM86" i="31"/>
  <c r="CN86" i="31"/>
  <c r="CO86" i="31"/>
  <c r="CP86" i="31"/>
  <c r="CQ86" i="31"/>
  <c r="CR86" i="31"/>
  <c r="CS86" i="31"/>
  <c r="CT86" i="31"/>
  <c r="CU86" i="31"/>
  <c r="CV86" i="31"/>
  <c r="CW86" i="31"/>
  <c r="CX86" i="31"/>
  <c r="CY86" i="31"/>
  <c r="CZ86" i="31"/>
  <c r="DA86" i="31"/>
  <c r="DB86" i="31"/>
  <c r="DC86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AG87" i="31"/>
  <c r="AH87" i="31"/>
  <c r="AI87" i="31"/>
  <c r="AJ87" i="31"/>
  <c r="AK87" i="31"/>
  <c r="AL87" i="31"/>
  <c r="AM87" i="31"/>
  <c r="AN87" i="31"/>
  <c r="AO87" i="31"/>
  <c r="AP87" i="31"/>
  <c r="AQ87" i="31"/>
  <c r="AR87" i="31"/>
  <c r="AS87" i="31"/>
  <c r="AT87" i="31"/>
  <c r="AU87" i="31"/>
  <c r="AV87" i="31"/>
  <c r="AW87" i="31"/>
  <c r="AX87" i="31"/>
  <c r="AY87" i="31"/>
  <c r="AZ87" i="31"/>
  <c r="BA87" i="31"/>
  <c r="BB87" i="31"/>
  <c r="BC87" i="31"/>
  <c r="BD87" i="31"/>
  <c r="BE87" i="31"/>
  <c r="BF87" i="31"/>
  <c r="BG87" i="31"/>
  <c r="BH87" i="31"/>
  <c r="BI87" i="31"/>
  <c r="BJ87" i="31"/>
  <c r="BK87" i="31"/>
  <c r="BL87" i="31"/>
  <c r="BM87" i="31"/>
  <c r="BN87" i="31"/>
  <c r="BO87" i="31"/>
  <c r="BP87" i="31"/>
  <c r="BQ87" i="31"/>
  <c r="BR87" i="31"/>
  <c r="BS87" i="31"/>
  <c r="BT87" i="31"/>
  <c r="BU87" i="31"/>
  <c r="BV87" i="31"/>
  <c r="BW87" i="31"/>
  <c r="BX87" i="31"/>
  <c r="BY87" i="31"/>
  <c r="BZ87" i="31"/>
  <c r="CA87" i="31"/>
  <c r="CB87" i="31"/>
  <c r="CC87" i="31"/>
  <c r="CD87" i="31"/>
  <c r="CE87" i="31"/>
  <c r="CF87" i="31"/>
  <c r="CG87" i="31"/>
  <c r="CH87" i="31"/>
  <c r="CI87" i="31"/>
  <c r="CJ87" i="31"/>
  <c r="CK87" i="31"/>
  <c r="CL87" i="31"/>
  <c r="CM87" i="31"/>
  <c r="CN87" i="31"/>
  <c r="CO87" i="31"/>
  <c r="CP87" i="31"/>
  <c r="CQ87" i="31"/>
  <c r="CR87" i="31"/>
  <c r="CS87" i="31"/>
  <c r="CT87" i="31"/>
  <c r="CU87" i="31"/>
  <c r="CV87" i="31"/>
  <c r="CW87" i="31"/>
  <c r="CX87" i="31"/>
  <c r="CY87" i="31"/>
  <c r="CZ87" i="31"/>
  <c r="DA87" i="31"/>
  <c r="DB87" i="31"/>
  <c r="DC87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AG88" i="31"/>
  <c r="AH88" i="31"/>
  <c r="AI88" i="31"/>
  <c r="AJ88" i="31"/>
  <c r="AK88" i="31"/>
  <c r="AL88" i="31"/>
  <c r="AM88" i="31"/>
  <c r="AN88" i="31"/>
  <c r="AO88" i="31"/>
  <c r="AP88" i="31"/>
  <c r="AQ88" i="31"/>
  <c r="AR88" i="31"/>
  <c r="AS88" i="31"/>
  <c r="AT88" i="31"/>
  <c r="AU88" i="31"/>
  <c r="AV88" i="31"/>
  <c r="AW88" i="31"/>
  <c r="AX88" i="31"/>
  <c r="AY88" i="31"/>
  <c r="AZ88" i="31"/>
  <c r="BA88" i="31"/>
  <c r="BB88" i="31"/>
  <c r="BC88" i="31"/>
  <c r="BD88" i="31"/>
  <c r="BE88" i="31"/>
  <c r="BF88" i="31"/>
  <c r="BG88" i="31"/>
  <c r="BH88" i="31"/>
  <c r="BI88" i="31"/>
  <c r="BJ88" i="31"/>
  <c r="BK88" i="31"/>
  <c r="BL88" i="31"/>
  <c r="BM88" i="31"/>
  <c r="BN88" i="31"/>
  <c r="BO88" i="31"/>
  <c r="BP88" i="31"/>
  <c r="BQ88" i="31"/>
  <c r="BR88" i="31"/>
  <c r="BS88" i="31"/>
  <c r="BT88" i="31"/>
  <c r="BU88" i="31"/>
  <c r="BV88" i="31"/>
  <c r="BW88" i="31"/>
  <c r="BX88" i="31"/>
  <c r="BY88" i="31"/>
  <c r="BZ88" i="31"/>
  <c r="CA88" i="31"/>
  <c r="CB88" i="31"/>
  <c r="CC88" i="31"/>
  <c r="CD88" i="31"/>
  <c r="CE88" i="31"/>
  <c r="CF88" i="31"/>
  <c r="CG88" i="31"/>
  <c r="CH88" i="31"/>
  <c r="CI88" i="31"/>
  <c r="CJ88" i="31"/>
  <c r="CK88" i="31"/>
  <c r="CL88" i="31"/>
  <c r="CM88" i="31"/>
  <c r="CN88" i="31"/>
  <c r="CO88" i="31"/>
  <c r="CP88" i="31"/>
  <c r="CQ88" i="31"/>
  <c r="CR88" i="31"/>
  <c r="CS88" i="31"/>
  <c r="CT88" i="31"/>
  <c r="CU88" i="31"/>
  <c r="CV88" i="31"/>
  <c r="CW88" i="31"/>
  <c r="CX88" i="31"/>
  <c r="CY88" i="31"/>
  <c r="CZ88" i="31"/>
  <c r="DA88" i="31"/>
  <c r="DB88" i="31"/>
  <c r="DC88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P89" i="31"/>
  <c r="AQ89" i="31"/>
  <c r="AR89" i="31"/>
  <c r="AS89" i="31"/>
  <c r="AT89" i="31"/>
  <c r="AU89" i="31"/>
  <c r="AV89" i="31"/>
  <c r="AW89" i="31"/>
  <c r="AX89" i="31"/>
  <c r="AY89" i="31"/>
  <c r="AZ89" i="31"/>
  <c r="BA89" i="31"/>
  <c r="BB89" i="31"/>
  <c r="BC89" i="31"/>
  <c r="BD89" i="31"/>
  <c r="BE89" i="31"/>
  <c r="BF89" i="31"/>
  <c r="BG89" i="31"/>
  <c r="BH89" i="31"/>
  <c r="BI89" i="31"/>
  <c r="BJ89" i="31"/>
  <c r="BK89" i="31"/>
  <c r="BL89" i="31"/>
  <c r="BM89" i="31"/>
  <c r="BN89" i="31"/>
  <c r="BO89" i="31"/>
  <c r="BP89" i="31"/>
  <c r="BQ89" i="31"/>
  <c r="BR89" i="31"/>
  <c r="BS89" i="31"/>
  <c r="BT89" i="31"/>
  <c r="BU89" i="31"/>
  <c r="BV89" i="31"/>
  <c r="BW89" i="31"/>
  <c r="BX89" i="31"/>
  <c r="BY89" i="31"/>
  <c r="BZ89" i="31"/>
  <c r="CA89" i="31"/>
  <c r="CB89" i="31"/>
  <c r="CC89" i="31"/>
  <c r="CD89" i="31"/>
  <c r="CE89" i="31"/>
  <c r="CF89" i="31"/>
  <c r="CG89" i="31"/>
  <c r="CH89" i="31"/>
  <c r="CI89" i="31"/>
  <c r="CJ89" i="31"/>
  <c r="CK89" i="31"/>
  <c r="CL89" i="31"/>
  <c r="CM89" i="31"/>
  <c r="CN89" i="31"/>
  <c r="CO89" i="31"/>
  <c r="CP89" i="31"/>
  <c r="CQ89" i="31"/>
  <c r="CR89" i="31"/>
  <c r="CS89" i="31"/>
  <c r="CT89" i="31"/>
  <c r="CU89" i="31"/>
  <c r="CV89" i="31"/>
  <c r="CW89" i="31"/>
  <c r="CX89" i="31"/>
  <c r="CY89" i="31"/>
  <c r="CZ89" i="31"/>
  <c r="DA89" i="31"/>
  <c r="DB89" i="31"/>
  <c r="DC89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AG90" i="31"/>
  <c r="AH90" i="31"/>
  <c r="AI90" i="31"/>
  <c r="AJ90" i="31"/>
  <c r="AK90" i="31"/>
  <c r="AL90" i="31"/>
  <c r="AM90" i="31"/>
  <c r="AN90" i="31"/>
  <c r="AO90" i="31"/>
  <c r="AP90" i="31"/>
  <c r="AQ90" i="31"/>
  <c r="AR90" i="31"/>
  <c r="AS90" i="31"/>
  <c r="AT90" i="31"/>
  <c r="AU90" i="31"/>
  <c r="AV90" i="31"/>
  <c r="AW90" i="31"/>
  <c r="AX90" i="31"/>
  <c r="AY90" i="31"/>
  <c r="AZ90" i="31"/>
  <c r="BA90" i="31"/>
  <c r="BB90" i="31"/>
  <c r="BC90" i="31"/>
  <c r="BD90" i="31"/>
  <c r="BE90" i="31"/>
  <c r="BF90" i="31"/>
  <c r="BG90" i="31"/>
  <c r="BH90" i="31"/>
  <c r="BI90" i="31"/>
  <c r="BJ90" i="31"/>
  <c r="BK90" i="31"/>
  <c r="BL90" i="31"/>
  <c r="BM90" i="31"/>
  <c r="BN90" i="31"/>
  <c r="BO90" i="31"/>
  <c r="BP90" i="31"/>
  <c r="BQ90" i="31"/>
  <c r="BR90" i="31"/>
  <c r="BS90" i="31"/>
  <c r="BT90" i="31"/>
  <c r="BU90" i="31"/>
  <c r="BV90" i="31"/>
  <c r="BW90" i="31"/>
  <c r="BX90" i="31"/>
  <c r="BY90" i="31"/>
  <c r="BZ90" i="31"/>
  <c r="CA90" i="31"/>
  <c r="CB90" i="31"/>
  <c r="CC90" i="31"/>
  <c r="CD90" i="31"/>
  <c r="CE90" i="31"/>
  <c r="CF90" i="31"/>
  <c r="CG90" i="31"/>
  <c r="CH90" i="31"/>
  <c r="CI90" i="31"/>
  <c r="CJ90" i="31"/>
  <c r="CK90" i="31"/>
  <c r="CL90" i="31"/>
  <c r="CM90" i="31"/>
  <c r="CN90" i="31"/>
  <c r="CO90" i="31"/>
  <c r="CP90" i="31"/>
  <c r="CQ90" i="31"/>
  <c r="CR90" i="31"/>
  <c r="CS90" i="31"/>
  <c r="CT90" i="31"/>
  <c r="CU90" i="31"/>
  <c r="CV90" i="31"/>
  <c r="CW90" i="31"/>
  <c r="CX90" i="31"/>
  <c r="CY90" i="31"/>
  <c r="CZ90" i="31"/>
  <c r="DA90" i="31"/>
  <c r="DB90" i="31"/>
  <c r="DC90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P91" i="31"/>
  <c r="AQ91" i="31"/>
  <c r="AR91" i="31"/>
  <c r="AS91" i="31"/>
  <c r="AT91" i="31"/>
  <c r="AU91" i="31"/>
  <c r="AV91" i="31"/>
  <c r="AW91" i="31"/>
  <c r="AX91" i="31"/>
  <c r="AY91" i="31"/>
  <c r="AZ91" i="31"/>
  <c r="BA91" i="31"/>
  <c r="BB91" i="31"/>
  <c r="BC91" i="31"/>
  <c r="BD91" i="31"/>
  <c r="BE91" i="31"/>
  <c r="BF91" i="31"/>
  <c r="BG91" i="31"/>
  <c r="BH91" i="31"/>
  <c r="BI91" i="31"/>
  <c r="BJ91" i="31"/>
  <c r="BK91" i="31"/>
  <c r="BL91" i="31"/>
  <c r="BM91" i="31"/>
  <c r="BN91" i="31"/>
  <c r="BO91" i="31"/>
  <c r="BP91" i="31"/>
  <c r="BQ91" i="31"/>
  <c r="BR91" i="31"/>
  <c r="BS91" i="31"/>
  <c r="BT91" i="31"/>
  <c r="BU91" i="31"/>
  <c r="BV91" i="31"/>
  <c r="BW91" i="31"/>
  <c r="BX91" i="31"/>
  <c r="BY91" i="31"/>
  <c r="BZ91" i="31"/>
  <c r="CA91" i="31"/>
  <c r="CB91" i="31"/>
  <c r="CC91" i="31"/>
  <c r="CD91" i="31"/>
  <c r="CE91" i="31"/>
  <c r="CF91" i="31"/>
  <c r="CG91" i="31"/>
  <c r="CH91" i="31"/>
  <c r="CI91" i="31"/>
  <c r="CJ91" i="31"/>
  <c r="CK91" i="31"/>
  <c r="CL91" i="31"/>
  <c r="CM91" i="31"/>
  <c r="CN91" i="31"/>
  <c r="CO91" i="31"/>
  <c r="CP91" i="31"/>
  <c r="CQ91" i="31"/>
  <c r="CR91" i="31"/>
  <c r="CS91" i="31"/>
  <c r="CT91" i="31"/>
  <c r="CU91" i="31"/>
  <c r="CV91" i="31"/>
  <c r="CW91" i="31"/>
  <c r="CX91" i="31"/>
  <c r="CY91" i="31"/>
  <c r="CZ91" i="31"/>
  <c r="DA91" i="31"/>
  <c r="DB91" i="31"/>
  <c r="DC91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AG92" i="31"/>
  <c r="AH92" i="31"/>
  <c r="AI92" i="31"/>
  <c r="AJ92" i="31"/>
  <c r="AK92" i="31"/>
  <c r="AL92" i="31"/>
  <c r="AM92" i="31"/>
  <c r="AN92" i="31"/>
  <c r="AO92" i="31"/>
  <c r="AP92" i="31"/>
  <c r="AQ92" i="31"/>
  <c r="AR92" i="31"/>
  <c r="AS92" i="31"/>
  <c r="AT92" i="31"/>
  <c r="AU92" i="31"/>
  <c r="AV92" i="31"/>
  <c r="AW92" i="31"/>
  <c r="AX92" i="31"/>
  <c r="AY92" i="31"/>
  <c r="AZ92" i="31"/>
  <c r="BA92" i="31"/>
  <c r="BB92" i="31"/>
  <c r="BC92" i="31"/>
  <c r="BD92" i="31"/>
  <c r="BE92" i="31"/>
  <c r="BF92" i="31"/>
  <c r="BG92" i="31"/>
  <c r="BH92" i="31"/>
  <c r="BI92" i="31"/>
  <c r="BJ92" i="31"/>
  <c r="BK92" i="31"/>
  <c r="BL92" i="31"/>
  <c r="BM92" i="31"/>
  <c r="BN92" i="31"/>
  <c r="BO92" i="31"/>
  <c r="BP92" i="31"/>
  <c r="BQ92" i="31"/>
  <c r="BR92" i="31"/>
  <c r="BS92" i="31"/>
  <c r="BT92" i="31"/>
  <c r="BU92" i="31"/>
  <c r="BV92" i="31"/>
  <c r="BW92" i="31"/>
  <c r="BX92" i="31"/>
  <c r="BY92" i="31"/>
  <c r="BZ92" i="31"/>
  <c r="CA92" i="31"/>
  <c r="CB92" i="31"/>
  <c r="CC92" i="31"/>
  <c r="CD92" i="31"/>
  <c r="CE92" i="31"/>
  <c r="CF92" i="31"/>
  <c r="CG92" i="31"/>
  <c r="CH92" i="31"/>
  <c r="CI92" i="31"/>
  <c r="CJ92" i="31"/>
  <c r="CK92" i="31"/>
  <c r="CL92" i="31"/>
  <c r="CM92" i="31"/>
  <c r="CN92" i="31"/>
  <c r="CO92" i="31"/>
  <c r="CP92" i="31"/>
  <c r="CQ92" i="31"/>
  <c r="CR92" i="31"/>
  <c r="CS92" i="31"/>
  <c r="CT92" i="31"/>
  <c r="CU92" i="31"/>
  <c r="CV92" i="31"/>
  <c r="CW92" i="31"/>
  <c r="CX92" i="31"/>
  <c r="CY92" i="31"/>
  <c r="CZ92" i="31"/>
  <c r="DA92" i="31"/>
  <c r="DB92" i="31"/>
  <c r="DC92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AG93" i="31"/>
  <c r="AH93" i="31"/>
  <c r="AI93" i="31"/>
  <c r="AJ93" i="31"/>
  <c r="AK93" i="31"/>
  <c r="AL93" i="31"/>
  <c r="AM93" i="31"/>
  <c r="AN93" i="31"/>
  <c r="AO93" i="31"/>
  <c r="AP93" i="31"/>
  <c r="AQ93" i="31"/>
  <c r="AR93" i="31"/>
  <c r="AS93" i="31"/>
  <c r="AT93" i="31"/>
  <c r="AU93" i="31"/>
  <c r="AV93" i="31"/>
  <c r="AW93" i="31"/>
  <c r="AX93" i="31"/>
  <c r="AY93" i="31"/>
  <c r="AZ93" i="31"/>
  <c r="BA93" i="31"/>
  <c r="BB93" i="31"/>
  <c r="BC93" i="31"/>
  <c r="BD93" i="31"/>
  <c r="BE93" i="31"/>
  <c r="BF93" i="31"/>
  <c r="BG93" i="31"/>
  <c r="BH93" i="31"/>
  <c r="BI93" i="31"/>
  <c r="BJ93" i="31"/>
  <c r="BK93" i="31"/>
  <c r="BL93" i="31"/>
  <c r="BM93" i="31"/>
  <c r="BN93" i="31"/>
  <c r="BO93" i="31"/>
  <c r="BP93" i="31"/>
  <c r="BQ93" i="31"/>
  <c r="BR93" i="31"/>
  <c r="BS93" i="31"/>
  <c r="BT93" i="31"/>
  <c r="BU93" i="31"/>
  <c r="BV93" i="31"/>
  <c r="BW93" i="31"/>
  <c r="BX93" i="31"/>
  <c r="BY93" i="31"/>
  <c r="BZ93" i="31"/>
  <c r="CA93" i="31"/>
  <c r="CB93" i="31"/>
  <c r="CC93" i="31"/>
  <c r="CD93" i="31"/>
  <c r="CE93" i="31"/>
  <c r="CF93" i="31"/>
  <c r="CG93" i="31"/>
  <c r="CH93" i="31"/>
  <c r="CI93" i="31"/>
  <c r="CJ93" i="31"/>
  <c r="CK93" i="31"/>
  <c r="CL93" i="31"/>
  <c r="CM93" i="31"/>
  <c r="CN93" i="31"/>
  <c r="CO93" i="31"/>
  <c r="CP93" i="31"/>
  <c r="CQ93" i="31"/>
  <c r="CR93" i="31"/>
  <c r="CS93" i="31"/>
  <c r="CT93" i="31"/>
  <c r="CU93" i="31"/>
  <c r="CV93" i="31"/>
  <c r="CW93" i="31"/>
  <c r="CX93" i="31"/>
  <c r="CY93" i="31"/>
  <c r="CZ93" i="31"/>
  <c r="DA93" i="31"/>
  <c r="DB93" i="31"/>
  <c r="DC93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AG94" i="31"/>
  <c r="AH94" i="31"/>
  <c r="AI94" i="31"/>
  <c r="AJ94" i="31"/>
  <c r="AK94" i="31"/>
  <c r="AL94" i="31"/>
  <c r="AM94" i="31"/>
  <c r="AN94" i="31"/>
  <c r="AO94" i="31"/>
  <c r="AP94" i="31"/>
  <c r="AQ94" i="31"/>
  <c r="AR94" i="31"/>
  <c r="AS94" i="31"/>
  <c r="AT94" i="31"/>
  <c r="AU94" i="31"/>
  <c r="AV94" i="31"/>
  <c r="AW94" i="31"/>
  <c r="AX94" i="31"/>
  <c r="AY94" i="31"/>
  <c r="AZ94" i="31"/>
  <c r="BA94" i="31"/>
  <c r="BB94" i="31"/>
  <c r="BC94" i="31"/>
  <c r="BD94" i="31"/>
  <c r="BE94" i="31"/>
  <c r="BF94" i="31"/>
  <c r="BG94" i="31"/>
  <c r="BH94" i="31"/>
  <c r="BI94" i="31"/>
  <c r="BJ94" i="31"/>
  <c r="BK94" i="31"/>
  <c r="BL94" i="31"/>
  <c r="BM94" i="31"/>
  <c r="BN94" i="31"/>
  <c r="BO94" i="31"/>
  <c r="BP94" i="31"/>
  <c r="BQ94" i="31"/>
  <c r="BR94" i="31"/>
  <c r="BS94" i="31"/>
  <c r="BT94" i="31"/>
  <c r="BU94" i="31"/>
  <c r="BV94" i="31"/>
  <c r="BW94" i="31"/>
  <c r="BX94" i="31"/>
  <c r="BY94" i="31"/>
  <c r="BZ94" i="31"/>
  <c r="CA94" i="31"/>
  <c r="CB94" i="31"/>
  <c r="CC94" i="31"/>
  <c r="CD94" i="31"/>
  <c r="CE94" i="31"/>
  <c r="CF94" i="31"/>
  <c r="CG94" i="31"/>
  <c r="CH94" i="31"/>
  <c r="CI94" i="31"/>
  <c r="CJ94" i="31"/>
  <c r="CK94" i="31"/>
  <c r="CL94" i="31"/>
  <c r="CM94" i="31"/>
  <c r="CN94" i="31"/>
  <c r="CO94" i="31"/>
  <c r="CP94" i="31"/>
  <c r="CQ94" i="31"/>
  <c r="CR94" i="31"/>
  <c r="CS94" i="31"/>
  <c r="CT94" i="31"/>
  <c r="CU94" i="31"/>
  <c r="CV94" i="31"/>
  <c r="CW94" i="31"/>
  <c r="CX94" i="31"/>
  <c r="CY94" i="31"/>
  <c r="CZ94" i="31"/>
  <c r="DA94" i="31"/>
  <c r="DB94" i="31"/>
  <c r="DC94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AG95" i="31"/>
  <c r="AH95" i="31"/>
  <c r="AI95" i="31"/>
  <c r="AJ95" i="31"/>
  <c r="AK95" i="31"/>
  <c r="AL95" i="31"/>
  <c r="AM95" i="31"/>
  <c r="AN95" i="31"/>
  <c r="AO95" i="31"/>
  <c r="AP95" i="31"/>
  <c r="AQ95" i="31"/>
  <c r="AR95" i="31"/>
  <c r="AS95" i="31"/>
  <c r="AT95" i="31"/>
  <c r="AU95" i="31"/>
  <c r="AV95" i="31"/>
  <c r="AW95" i="31"/>
  <c r="AX95" i="31"/>
  <c r="AY95" i="31"/>
  <c r="AZ95" i="31"/>
  <c r="BA95" i="31"/>
  <c r="BB95" i="31"/>
  <c r="BC95" i="31"/>
  <c r="BD95" i="31"/>
  <c r="BE95" i="31"/>
  <c r="BF95" i="31"/>
  <c r="BG95" i="31"/>
  <c r="BH95" i="31"/>
  <c r="BI95" i="31"/>
  <c r="BJ95" i="31"/>
  <c r="BK95" i="31"/>
  <c r="BL95" i="31"/>
  <c r="BM95" i="31"/>
  <c r="BN95" i="31"/>
  <c r="BO95" i="31"/>
  <c r="BP95" i="31"/>
  <c r="BQ95" i="31"/>
  <c r="BR95" i="31"/>
  <c r="BS95" i="31"/>
  <c r="BT95" i="31"/>
  <c r="BU95" i="31"/>
  <c r="BV95" i="31"/>
  <c r="BW95" i="31"/>
  <c r="BX95" i="31"/>
  <c r="BY95" i="31"/>
  <c r="BZ95" i="31"/>
  <c r="CA95" i="31"/>
  <c r="CB95" i="31"/>
  <c r="CC95" i="31"/>
  <c r="CD95" i="31"/>
  <c r="CE95" i="31"/>
  <c r="CF95" i="31"/>
  <c r="CG95" i="31"/>
  <c r="CH95" i="31"/>
  <c r="CI95" i="31"/>
  <c r="CJ95" i="31"/>
  <c r="CK95" i="31"/>
  <c r="CL95" i="31"/>
  <c r="CM95" i="31"/>
  <c r="CN95" i="31"/>
  <c r="CO95" i="31"/>
  <c r="CP95" i="31"/>
  <c r="CQ95" i="31"/>
  <c r="CR95" i="31"/>
  <c r="CS95" i="31"/>
  <c r="CT95" i="31"/>
  <c r="CU95" i="31"/>
  <c r="CV95" i="31"/>
  <c r="CW95" i="31"/>
  <c r="CX95" i="31"/>
  <c r="CY95" i="31"/>
  <c r="CZ95" i="31"/>
  <c r="DA95" i="31"/>
  <c r="DB95" i="31"/>
  <c r="DC95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AG96" i="31"/>
  <c r="AH96" i="31"/>
  <c r="AI96" i="31"/>
  <c r="AJ96" i="31"/>
  <c r="AK96" i="31"/>
  <c r="AL96" i="31"/>
  <c r="AM96" i="31"/>
  <c r="AN96" i="31"/>
  <c r="AO96" i="31"/>
  <c r="AP96" i="31"/>
  <c r="AQ96" i="31"/>
  <c r="AR96" i="31"/>
  <c r="AS96" i="31"/>
  <c r="AT96" i="31"/>
  <c r="AU96" i="31"/>
  <c r="AV96" i="31"/>
  <c r="AW96" i="31"/>
  <c r="AX96" i="31"/>
  <c r="AY96" i="31"/>
  <c r="AZ96" i="31"/>
  <c r="BA96" i="31"/>
  <c r="BB96" i="31"/>
  <c r="BC96" i="31"/>
  <c r="BD96" i="31"/>
  <c r="BE96" i="31"/>
  <c r="BF96" i="31"/>
  <c r="BG96" i="31"/>
  <c r="BH96" i="31"/>
  <c r="BI96" i="31"/>
  <c r="BJ96" i="31"/>
  <c r="BK96" i="31"/>
  <c r="BL96" i="31"/>
  <c r="BM96" i="31"/>
  <c r="BN96" i="31"/>
  <c r="BO96" i="31"/>
  <c r="BP96" i="31"/>
  <c r="BQ96" i="31"/>
  <c r="BR96" i="31"/>
  <c r="BS96" i="31"/>
  <c r="BT96" i="31"/>
  <c r="BU96" i="31"/>
  <c r="BV96" i="31"/>
  <c r="BW96" i="31"/>
  <c r="BX96" i="31"/>
  <c r="BY96" i="31"/>
  <c r="BZ96" i="31"/>
  <c r="CA96" i="31"/>
  <c r="CB96" i="31"/>
  <c r="CC96" i="31"/>
  <c r="CD96" i="31"/>
  <c r="CE96" i="31"/>
  <c r="CF96" i="31"/>
  <c r="CG96" i="31"/>
  <c r="CH96" i="31"/>
  <c r="CI96" i="31"/>
  <c r="CJ96" i="31"/>
  <c r="CK96" i="31"/>
  <c r="CL96" i="31"/>
  <c r="CM96" i="31"/>
  <c r="CN96" i="31"/>
  <c r="CO96" i="31"/>
  <c r="CP96" i="31"/>
  <c r="CQ96" i="31"/>
  <c r="CR96" i="31"/>
  <c r="CS96" i="31"/>
  <c r="CT96" i="31"/>
  <c r="CU96" i="31"/>
  <c r="CV96" i="31"/>
  <c r="CW96" i="31"/>
  <c r="CX96" i="31"/>
  <c r="CY96" i="31"/>
  <c r="CZ96" i="31"/>
  <c r="DA96" i="31"/>
  <c r="DB96" i="31"/>
  <c r="DC96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AG97" i="31"/>
  <c r="AH97" i="31"/>
  <c r="AI97" i="31"/>
  <c r="AJ97" i="31"/>
  <c r="AK97" i="31"/>
  <c r="AL97" i="31"/>
  <c r="AM97" i="31"/>
  <c r="AN97" i="31"/>
  <c r="AO97" i="31"/>
  <c r="AP97" i="31"/>
  <c r="AQ97" i="31"/>
  <c r="AR97" i="31"/>
  <c r="AS97" i="31"/>
  <c r="AT97" i="31"/>
  <c r="AU97" i="31"/>
  <c r="AV97" i="31"/>
  <c r="AW97" i="31"/>
  <c r="AX97" i="31"/>
  <c r="AY97" i="31"/>
  <c r="AZ97" i="31"/>
  <c r="BA97" i="31"/>
  <c r="BB97" i="31"/>
  <c r="BC97" i="31"/>
  <c r="BD97" i="31"/>
  <c r="BE97" i="31"/>
  <c r="BF97" i="31"/>
  <c r="BG97" i="31"/>
  <c r="BH97" i="31"/>
  <c r="BI97" i="31"/>
  <c r="BJ97" i="31"/>
  <c r="BK97" i="31"/>
  <c r="BL97" i="31"/>
  <c r="BM97" i="31"/>
  <c r="BN97" i="31"/>
  <c r="BO97" i="31"/>
  <c r="BP97" i="31"/>
  <c r="BQ97" i="31"/>
  <c r="BR97" i="31"/>
  <c r="BS97" i="31"/>
  <c r="BT97" i="31"/>
  <c r="BU97" i="31"/>
  <c r="BV97" i="31"/>
  <c r="BW97" i="31"/>
  <c r="BX97" i="31"/>
  <c r="BY97" i="31"/>
  <c r="BZ97" i="31"/>
  <c r="CA97" i="31"/>
  <c r="CB97" i="31"/>
  <c r="CC97" i="31"/>
  <c r="CD97" i="31"/>
  <c r="CE97" i="31"/>
  <c r="CF97" i="31"/>
  <c r="CG97" i="31"/>
  <c r="CH97" i="31"/>
  <c r="CI97" i="31"/>
  <c r="CJ97" i="31"/>
  <c r="CK97" i="31"/>
  <c r="CL97" i="31"/>
  <c r="CM97" i="31"/>
  <c r="CN97" i="31"/>
  <c r="CO97" i="31"/>
  <c r="CP97" i="31"/>
  <c r="CQ97" i="31"/>
  <c r="CR97" i="31"/>
  <c r="CS97" i="31"/>
  <c r="CT97" i="31"/>
  <c r="CU97" i="31"/>
  <c r="CV97" i="31"/>
  <c r="CW97" i="31"/>
  <c r="CX97" i="31"/>
  <c r="CY97" i="31"/>
  <c r="CZ97" i="31"/>
  <c r="DA97" i="31"/>
  <c r="DB97" i="31"/>
  <c r="DC97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AG98" i="31"/>
  <c r="AH98" i="31"/>
  <c r="AI98" i="31"/>
  <c r="AJ98" i="31"/>
  <c r="AK98" i="31"/>
  <c r="AL98" i="31"/>
  <c r="AM98" i="31"/>
  <c r="AN98" i="31"/>
  <c r="AO98" i="31"/>
  <c r="AP98" i="31"/>
  <c r="AQ98" i="31"/>
  <c r="AR98" i="31"/>
  <c r="AS98" i="31"/>
  <c r="AT98" i="31"/>
  <c r="AU98" i="31"/>
  <c r="AV98" i="31"/>
  <c r="AW98" i="31"/>
  <c r="AX98" i="31"/>
  <c r="AY98" i="31"/>
  <c r="AZ98" i="31"/>
  <c r="BA98" i="31"/>
  <c r="BB98" i="31"/>
  <c r="BC98" i="31"/>
  <c r="BD98" i="31"/>
  <c r="BE98" i="31"/>
  <c r="BF98" i="31"/>
  <c r="BG98" i="31"/>
  <c r="BH98" i="31"/>
  <c r="BI98" i="31"/>
  <c r="BJ98" i="31"/>
  <c r="BK98" i="31"/>
  <c r="BL98" i="31"/>
  <c r="BM98" i="31"/>
  <c r="BN98" i="31"/>
  <c r="BO98" i="31"/>
  <c r="BP98" i="31"/>
  <c r="BQ98" i="31"/>
  <c r="BR98" i="31"/>
  <c r="BS98" i="31"/>
  <c r="BT98" i="31"/>
  <c r="BU98" i="31"/>
  <c r="BV98" i="31"/>
  <c r="BW98" i="31"/>
  <c r="BX98" i="31"/>
  <c r="BY98" i="31"/>
  <c r="BZ98" i="31"/>
  <c r="CA98" i="31"/>
  <c r="CB98" i="31"/>
  <c r="CC98" i="31"/>
  <c r="CD98" i="31"/>
  <c r="CE98" i="31"/>
  <c r="CF98" i="31"/>
  <c r="CG98" i="31"/>
  <c r="CH98" i="31"/>
  <c r="CI98" i="31"/>
  <c r="CJ98" i="31"/>
  <c r="CK98" i="31"/>
  <c r="CL98" i="31"/>
  <c r="CM98" i="31"/>
  <c r="CN98" i="31"/>
  <c r="CO98" i="31"/>
  <c r="CP98" i="31"/>
  <c r="CQ98" i="31"/>
  <c r="CR98" i="31"/>
  <c r="CS98" i="31"/>
  <c r="CT98" i="31"/>
  <c r="CU98" i="31"/>
  <c r="CV98" i="31"/>
  <c r="CW98" i="31"/>
  <c r="CX98" i="31"/>
  <c r="CY98" i="31"/>
  <c r="CZ98" i="31"/>
  <c r="DA98" i="31"/>
  <c r="DB98" i="31"/>
  <c r="DC98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AG99" i="31"/>
  <c r="AH99" i="31"/>
  <c r="AI99" i="31"/>
  <c r="AJ99" i="31"/>
  <c r="AK99" i="31"/>
  <c r="AL99" i="31"/>
  <c r="AM99" i="31"/>
  <c r="AN99" i="31"/>
  <c r="AO99" i="31"/>
  <c r="AP99" i="31"/>
  <c r="AQ99" i="31"/>
  <c r="AR99" i="31"/>
  <c r="AS99" i="31"/>
  <c r="AT99" i="31"/>
  <c r="AU99" i="31"/>
  <c r="AV99" i="31"/>
  <c r="AW99" i="31"/>
  <c r="AX99" i="31"/>
  <c r="AY99" i="31"/>
  <c r="AZ99" i="31"/>
  <c r="BA99" i="31"/>
  <c r="BB99" i="31"/>
  <c r="BC99" i="31"/>
  <c r="BD99" i="31"/>
  <c r="BE99" i="31"/>
  <c r="BF99" i="31"/>
  <c r="BG99" i="31"/>
  <c r="BH99" i="31"/>
  <c r="BI99" i="31"/>
  <c r="BJ99" i="31"/>
  <c r="BK99" i="31"/>
  <c r="BL99" i="31"/>
  <c r="BM99" i="31"/>
  <c r="BN99" i="31"/>
  <c r="BO99" i="31"/>
  <c r="BP99" i="31"/>
  <c r="BQ99" i="31"/>
  <c r="BR99" i="31"/>
  <c r="BS99" i="31"/>
  <c r="BT99" i="31"/>
  <c r="BU99" i="31"/>
  <c r="BV99" i="31"/>
  <c r="BW99" i="31"/>
  <c r="BX99" i="31"/>
  <c r="BY99" i="31"/>
  <c r="BZ99" i="31"/>
  <c r="CA99" i="31"/>
  <c r="CB99" i="31"/>
  <c r="CC99" i="31"/>
  <c r="CD99" i="31"/>
  <c r="CE99" i="31"/>
  <c r="CF99" i="31"/>
  <c r="CG99" i="31"/>
  <c r="CH99" i="31"/>
  <c r="CI99" i="31"/>
  <c r="CJ99" i="31"/>
  <c r="CK99" i="31"/>
  <c r="CL99" i="31"/>
  <c r="CM99" i="31"/>
  <c r="CN99" i="31"/>
  <c r="CO99" i="31"/>
  <c r="CP99" i="31"/>
  <c r="CQ99" i="31"/>
  <c r="CR99" i="31"/>
  <c r="CS99" i="31"/>
  <c r="CT99" i="31"/>
  <c r="CU99" i="31"/>
  <c r="CV99" i="31"/>
  <c r="CW99" i="31"/>
  <c r="CX99" i="31"/>
  <c r="CY99" i="31"/>
  <c r="CZ99" i="31"/>
  <c r="DA99" i="31"/>
  <c r="DB99" i="31"/>
  <c r="DC99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AG100" i="31"/>
  <c r="AH100" i="31"/>
  <c r="AI100" i="31"/>
  <c r="AJ100" i="31"/>
  <c r="AK100" i="31"/>
  <c r="AL100" i="31"/>
  <c r="AM100" i="31"/>
  <c r="AN100" i="31"/>
  <c r="AO100" i="31"/>
  <c r="AP100" i="31"/>
  <c r="AQ100" i="31"/>
  <c r="AR100" i="31"/>
  <c r="AS100" i="31"/>
  <c r="AT100" i="31"/>
  <c r="AU100" i="31"/>
  <c r="AV100" i="31"/>
  <c r="AW100" i="31"/>
  <c r="AX100" i="31"/>
  <c r="AY100" i="31"/>
  <c r="AZ100" i="31"/>
  <c r="BA100" i="31"/>
  <c r="BB100" i="31"/>
  <c r="BC100" i="31"/>
  <c r="BD100" i="31"/>
  <c r="BE100" i="31"/>
  <c r="BF100" i="31"/>
  <c r="BG100" i="31"/>
  <c r="BH100" i="31"/>
  <c r="BI100" i="31"/>
  <c r="BJ100" i="31"/>
  <c r="BK100" i="31"/>
  <c r="BL100" i="31"/>
  <c r="BM100" i="31"/>
  <c r="BN100" i="31"/>
  <c r="BO100" i="31"/>
  <c r="BP100" i="31"/>
  <c r="BQ100" i="31"/>
  <c r="BR100" i="31"/>
  <c r="BS100" i="31"/>
  <c r="BT100" i="31"/>
  <c r="BU100" i="31"/>
  <c r="BV100" i="31"/>
  <c r="BW100" i="31"/>
  <c r="BX100" i="31"/>
  <c r="BY100" i="31"/>
  <c r="BZ100" i="31"/>
  <c r="CA100" i="31"/>
  <c r="CB100" i="31"/>
  <c r="CC100" i="31"/>
  <c r="CD100" i="31"/>
  <c r="CE100" i="31"/>
  <c r="CF100" i="31"/>
  <c r="CG100" i="31"/>
  <c r="CH100" i="31"/>
  <c r="CI100" i="31"/>
  <c r="CJ100" i="31"/>
  <c r="CK100" i="31"/>
  <c r="CL100" i="31"/>
  <c r="CM100" i="31"/>
  <c r="CN100" i="31"/>
  <c r="CO100" i="31"/>
  <c r="CP100" i="31"/>
  <c r="CQ100" i="31"/>
  <c r="CR100" i="31"/>
  <c r="CS100" i="31"/>
  <c r="CT100" i="31"/>
  <c r="CU100" i="31"/>
  <c r="CV100" i="31"/>
  <c r="CW100" i="31"/>
  <c r="CX100" i="31"/>
  <c r="CY100" i="31"/>
  <c r="CZ100" i="31"/>
  <c r="DA100" i="31"/>
  <c r="DB100" i="31"/>
  <c r="DC100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AG101" i="31"/>
  <c r="AH101" i="31"/>
  <c r="AI101" i="31"/>
  <c r="AJ101" i="31"/>
  <c r="AK101" i="31"/>
  <c r="AL101" i="31"/>
  <c r="AM101" i="31"/>
  <c r="AN101" i="31"/>
  <c r="AO101" i="31"/>
  <c r="AP101" i="31"/>
  <c r="AQ101" i="31"/>
  <c r="AR101" i="31"/>
  <c r="AS101" i="31"/>
  <c r="AT101" i="31"/>
  <c r="AU101" i="31"/>
  <c r="AV101" i="31"/>
  <c r="AW101" i="31"/>
  <c r="AX101" i="31"/>
  <c r="AY101" i="31"/>
  <c r="AZ101" i="31"/>
  <c r="BA101" i="31"/>
  <c r="BB101" i="31"/>
  <c r="BC101" i="31"/>
  <c r="BD101" i="31"/>
  <c r="BE101" i="31"/>
  <c r="BF101" i="31"/>
  <c r="BG101" i="31"/>
  <c r="BH101" i="31"/>
  <c r="BI101" i="31"/>
  <c r="BJ101" i="31"/>
  <c r="BK101" i="31"/>
  <c r="BL101" i="31"/>
  <c r="BM101" i="31"/>
  <c r="BN101" i="31"/>
  <c r="BO101" i="31"/>
  <c r="BP101" i="31"/>
  <c r="BQ101" i="31"/>
  <c r="BR101" i="31"/>
  <c r="BS101" i="31"/>
  <c r="BT101" i="31"/>
  <c r="BU101" i="31"/>
  <c r="BV101" i="31"/>
  <c r="BW101" i="31"/>
  <c r="BX101" i="31"/>
  <c r="BY101" i="31"/>
  <c r="BZ101" i="31"/>
  <c r="CA101" i="31"/>
  <c r="CB101" i="31"/>
  <c r="CC101" i="31"/>
  <c r="CD101" i="31"/>
  <c r="CE101" i="31"/>
  <c r="CF101" i="31"/>
  <c r="CG101" i="31"/>
  <c r="CH101" i="31"/>
  <c r="CI101" i="31"/>
  <c r="CJ101" i="31"/>
  <c r="CK101" i="31"/>
  <c r="CL101" i="31"/>
  <c r="CM101" i="31"/>
  <c r="CN101" i="31"/>
  <c r="CO101" i="31"/>
  <c r="CP101" i="31"/>
  <c r="CQ101" i="31"/>
  <c r="CR101" i="31"/>
  <c r="CS101" i="31"/>
  <c r="CT101" i="31"/>
  <c r="CU101" i="31"/>
  <c r="CV101" i="31"/>
  <c r="CW101" i="31"/>
  <c r="CX101" i="31"/>
  <c r="CY101" i="31"/>
  <c r="CZ101" i="31"/>
  <c r="DA101" i="31"/>
  <c r="DB101" i="31"/>
  <c r="DC101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AG102" i="31"/>
  <c r="AH102" i="31"/>
  <c r="AI102" i="31"/>
  <c r="AJ102" i="31"/>
  <c r="AK102" i="31"/>
  <c r="AL102" i="31"/>
  <c r="AM102" i="31"/>
  <c r="AN102" i="31"/>
  <c r="AO102" i="31"/>
  <c r="AP102" i="31"/>
  <c r="AQ102" i="31"/>
  <c r="AR102" i="31"/>
  <c r="AS102" i="31"/>
  <c r="AT102" i="31"/>
  <c r="AU102" i="31"/>
  <c r="AV102" i="31"/>
  <c r="AW102" i="31"/>
  <c r="AX102" i="31"/>
  <c r="AY102" i="31"/>
  <c r="AZ102" i="31"/>
  <c r="BA102" i="31"/>
  <c r="BB102" i="31"/>
  <c r="BC102" i="31"/>
  <c r="BD102" i="31"/>
  <c r="BE102" i="31"/>
  <c r="BF102" i="31"/>
  <c r="BG102" i="31"/>
  <c r="BH102" i="31"/>
  <c r="BI102" i="31"/>
  <c r="BJ102" i="31"/>
  <c r="BK102" i="31"/>
  <c r="BL102" i="31"/>
  <c r="BM102" i="31"/>
  <c r="BN102" i="31"/>
  <c r="BO102" i="31"/>
  <c r="BP102" i="31"/>
  <c r="BQ102" i="31"/>
  <c r="BR102" i="31"/>
  <c r="BS102" i="31"/>
  <c r="BT102" i="31"/>
  <c r="BU102" i="31"/>
  <c r="BV102" i="31"/>
  <c r="BW102" i="31"/>
  <c r="BX102" i="31"/>
  <c r="BY102" i="31"/>
  <c r="BZ102" i="31"/>
  <c r="CA102" i="31"/>
  <c r="CB102" i="31"/>
  <c r="CC102" i="31"/>
  <c r="CD102" i="31"/>
  <c r="CE102" i="31"/>
  <c r="CF102" i="31"/>
  <c r="CG102" i="31"/>
  <c r="CH102" i="31"/>
  <c r="CI102" i="31"/>
  <c r="CJ102" i="31"/>
  <c r="CK102" i="31"/>
  <c r="CL102" i="31"/>
  <c r="CM102" i="31"/>
  <c r="CN102" i="31"/>
  <c r="CO102" i="31"/>
  <c r="CP102" i="31"/>
  <c r="CQ102" i="31"/>
  <c r="CR102" i="31"/>
  <c r="CS102" i="31"/>
  <c r="CT102" i="31"/>
  <c r="CU102" i="31"/>
  <c r="CV102" i="31"/>
  <c r="CW102" i="31"/>
  <c r="CX102" i="31"/>
  <c r="CY102" i="31"/>
  <c r="CZ102" i="31"/>
  <c r="DA102" i="31"/>
  <c r="DB102" i="31"/>
  <c r="DC102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AG103" i="31"/>
  <c r="AH103" i="31"/>
  <c r="AI103" i="31"/>
  <c r="AJ103" i="31"/>
  <c r="AK103" i="31"/>
  <c r="AL103" i="31"/>
  <c r="AM103" i="31"/>
  <c r="AN103" i="31"/>
  <c r="AO103" i="31"/>
  <c r="AP103" i="31"/>
  <c r="AQ103" i="31"/>
  <c r="AR103" i="31"/>
  <c r="AS103" i="31"/>
  <c r="AT103" i="31"/>
  <c r="AU103" i="31"/>
  <c r="AV103" i="31"/>
  <c r="AW103" i="31"/>
  <c r="AX103" i="31"/>
  <c r="AY103" i="31"/>
  <c r="AZ103" i="31"/>
  <c r="BA103" i="31"/>
  <c r="BB103" i="31"/>
  <c r="BC103" i="31"/>
  <c r="BD103" i="31"/>
  <c r="BE103" i="31"/>
  <c r="BF103" i="31"/>
  <c r="BG103" i="31"/>
  <c r="BH103" i="31"/>
  <c r="BI103" i="31"/>
  <c r="BJ103" i="31"/>
  <c r="BK103" i="31"/>
  <c r="BL103" i="31"/>
  <c r="BM103" i="31"/>
  <c r="BN103" i="31"/>
  <c r="BO103" i="31"/>
  <c r="BP103" i="31"/>
  <c r="BQ103" i="31"/>
  <c r="BR103" i="31"/>
  <c r="BS103" i="31"/>
  <c r="BT103" i="31"/>
  <c r="BU103" i="31"/>
  <c r="BV103" i="31"/>
  <c r="BW103" i="31"/>
  <c r="BX103" i="31"/>
  <c r="BY103" i="31"/>
  <c r="BZ103" i="31"/>
  <c r="CA103" i="31"/>
  <c r="CB103" i="31"/>
  <c r="CC103" i="31"/>
  <c r="CD103" i="31"/>
  <c r="CE103" i="31"/>
  <c r="CF103" i="31"/>
  <c r="CG103" i="31"/>
  <c r="CH103" i="31"/>
  <c r="CI103" i="31"/>
  <c r="CJ103" i="31"/>
  <c r="CK103" i="31"/>
  <c r="CL103" i="31"/>
  <c r="CM103" i="31"/>
  <c r="CN103" i="31"/>
  <c r="CO103" i="31"/>
  <c r="CP103" i="31"/>
  <c r="CQ103" i="31"/>
  <c r="CR103" i="31"/>
  <c r="CS103" i="31"/>
  <c r="CT103" i="31"/>
  <c r="CU103" i="31"/>
  <c r="CV103" i="31"/>
  <c r="CW103" i="31"/>
  <c r="CX103" i="31"/>
  <c r="CY103" i="31"/>
  <c r="CZ103" i="31"/>
  <c r="DA103" i="31"/>
  <c r="DB103" i="31"/>
  <c r="DC103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AG104" i="31"/>
  <c r="AH104" i="31"/>
  <c r="AI104" i="31"/>
  <c r="AJ104" i="31"/>
  <c r="AK104" i="31"/>
  <c r="AL104" i="31"/>
  <c r="AM104" i="31"/>
  <c r="AN104" i="31"/>
  <c r="AO104" i="31"/>
  <c r="AP104" i="31"/>
  <c r="AQ104" i="31"/>
  <c r="AR104" i="31"/>
  <c r="AS104" i="31"/>
  <c r="AT104" i="31"/>
  <c r="AU104" i="31"/>
  <c r="AV104" i="31"/>
  <c r="AW104" i="31"/>
  <c r="AX104" i="31"/>
  <c r="AY104" i="31"/>
  <c r="AZ104" i="31"/>
  <c r="BA104" i="31"/>
  <c r="BB104" i="31"/>
  <c r="BC104" i="31"/>
  <c r="BD104" i="31"/>
  <c r="BE104" i="31"/>
  <c r="BF104" i="31"/>
  <c r="BG104" i="31"/>
  <c r="BH104" i="31"/>
  <c r="BI104" i="31"/>
  <c r="BJ104" i="31"/>
  <c r="BK104" i="31"/>
  <c r="BL104" i="31"/>
  <c r="BM104" i="31"/>
  <c r="BN104" i="31"/>
  <c r="BO104" i="31"/>
  <c r="BP104" i="31"/>
  <c r="BQ104" i="31"/>
  <c r="BR104" i="31"/>
  <c r="BS104" i="31"/>
  <c r="BT104" i="31"/>
  <c r="BU104" i="31"/>
  <c r="BV104" i="31"/>
  <c r="BW104" i="31"/>
  <c r="BX104" i="31"/>
  <c r="BY104" i="31"/>
  <c r="BZ104" i="31"/>
  <c r="CA104" i="31"/>
  <c r="CB104" i="31"/>
  <c r="CC104" i="31"/>
  <c r="CD104" i="31"/>
  <c r="CE104" i="31"/>
  <c r="CF104" i="31"/>
  <c r="CG104" i="31"/>
  <c r="CH104" i="31"/>
  <c r="CI104" i="31"/>
  <c r="CJ104" i="31"/>
  <c r="CK104" i="31"/>
  <c r="CL104" i="31"/>
  <c r="CM104" i="31"/>
  <c r="CN104" i="31"/>
  <c r="CO104" i="31"/>
  <c r="CP104" i="31"/>
  <c r="CQ104" i="31"/>
  <c r="CR104" i="31"/>
  <c r="CS104" i="31"/>
  <c r="CT104" i="31"/>
  <c r="CU104" i="31"/>
  <c r="CV104" i="31"/>
  <c r="CW104" i="31"/>
  <c r="CX104" i="31"/>
  <c r="CY104" i="31"/>
  <c r="CZ104" i="31"/>
  <c r="DA104" i="31"/>
  <c r="DB104" i="31"/>
  <c r="DC104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AG105" i="31"/>
  <c r="AH105" i="31"/>
  <c r="AI105" i="31"/>
  <c r="AJ105" i="31"/>
  <c r="AK105" i="31"/>
  <c r="AL105" i="31"/>
  <c r="AM105" i="31"/>
  <c r="AN105" i="31"/>
  <c r="AO105" i="31"/>
  <c r="AP105" i="31"/>
  <c r="AQ105" i="31"/>
  <c r="AR105" i="31"/>
  <c r="AS105" i="31"/>
  <c r="AT105" i="31"/>
  <c r="AU105" i="31"/>
  <c r="AV105" i="31"/>
  <c r="AW105" i="31"/>
  <c r="AX105" i="31"/>
  <c r="AY105" i="31"/>
  <c r="AZ105" i="31"/>
  <c r="BA105" i="31"/>
  <c r="BB105" i="31"/>
  <c r="BC105" i="31"/>
  <c r="BD105" i="31"/>
  <c r="BE105" i="31"/>
  <c r="BF105" i="31"/>
  <c r="BG105" i="31"/>
  <c r="BH105" i="31"/>
  <c r="BI105" i="31"/>
  <c r="BJ105" i="31"/>
  <c r="BK105" i="31"/>
  <c r="BL105" i="31"/>
  <c r="BM105" i="31"/>
  <c r="BN105" i="31"/>
  <c r="BO105" i="31"/>
  <c r="BP105" i="31"/>
  <c r="BQ105" i="31"/>
  <c r="BR105" i="31"/>
  <c r="BS105" i="31"/>
  <c r="BT105" i="31"/>
  <c r="BU105" i="31"/>
  <c r="BV105" i="31"/>
  <c r="BW105" i="31"/>
  <c r="BX105" i="31"/>
  <c r="BY105" i="31"/>
  <c r="BZ105" i="31"/>
  <c r="CA105" i="31"/>
  <c r="CB105" i="31"/>
  <c r="CC105" i="31"/>
  <c r="CD105" i="31"/>
  <c r="CE105" i="31"/>
  <c r="CF105" i="31"/>
  <c r="CG105" i="31"/>
  <c r="CH105" i="31"/>
  <c r="CI105" i="31"/>
  <c r="CJ105" i="31"/>
  <c r="CK105" i="31"/>
  <c r="CL105" i="31"/>
  <c r="CM105" i="31"/>
  <c r="CN105" i="31"/>
  <c r="CO105" i="31"/>
  <c r="CP105" i="31"/>
  <c r="CQ105" i="31"/>
  <c r="CR105" i="31"/>
  <c r="CS105" i="31"/>
  <c r="CT105" i="31"/>
  <c r="CU105" i="31"/>
  <c r="CV105" i="31"/>
  <c r="CW105" i="31"/>
  <c r="CX105" i="31"/>
  <c r="CY105" i="31"/>
  <c r="CZ105" i="31"/>
  <c r="DA105" i="31"/>
  <c r="DB105" i="31"/>
  <c r="DC105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AG106" i="31"/>
  <c r="AH106" i="31"/>
  <c r="AI106" i="31"/>
  <c r="AJ106" i="31"/>
  <c r="AK106" i="31"/>
  <c r="AL106" i="31"/>
  <c r="AM106" i="31"/>
  <c r="AN106" i="31"/>
  <c r="AO106" i="31"/>
  <c r="AP106" i="31"/>
  <c r="AQ106" i="31"/>
  <c r="AR106" i="31"/>
  <c r="AS106" i="31"/>
  <c r="AT106" i="31"/>
  <c r="AU106" i="31"/>
  <c r="AV106" i="31"/>
  <c r="AW106" i="31"/>
  <c r="AX106" i="31"/>
  <c r="AY106" i="31"/>
  <c r="AZ106" i="31"/>
  <c r="BA106" i="31"/>
  <c r="BB106" i="31"/>
  <c r="BC106" i="31"/>
  <c r="BD106" i="31"/>
  <c r="BE106" i="31"/>
  <c r="BF106" i="31"/>
  <c r="BG106" i="31"/>
  <c r="BH106" i="31"/>
  <c r="BI106" i="31"/>
  <c r="BJ106" i="31"/>
  <c r="BK106" i="31"/>
  <c r="BL106" i="31"/>
  <c r="BM106" i="31"/>
  <c r="BN106" i="31"/>
  <c r="BO106" i="31"/>
  <c r="BP106" i="31"/>
  <c r="BQ106" i="31"/>
  <c r="BR106" i="31"/>
  <c r="BS106" i="31"/>
  <c r="BT106" i="31"/>
  <c r="BU106" i="31"/>
  <c r="BV106" i="31"/>
  <c r="BW106" i="31"/>
  <c r="BX106" i="31"/>
  <c r="BY106" i="31"/>
  <c r="BZ106" i="31"/>
  <c r="CA106" i="31"/>
  <c r="CB106" i="31"/>
  <c r="CC106" i="31"/>
  <c r="CD106" i="31"/>
  <c r="CE106" i="31"/>
  <c r="CF106" i="31"/>
  <c r="CG106" i="31"/>
  <c r="CH106" i="31"/>
  <c r="CI106" i="31"/>
  <c r="CJ106" i="31"/>
  <c r="CK106" i="31"/>
  <c r="CL106" i="31"/>
  <c r="CM106" i="31"/>
  <c r="CN106" i="31"/>
  <c r="CO106" i="31"/>
  <c r="CP106" i="31"/>
  <c r="CQ106" i="31"/>
  <c r="CR106" i="31"/>
  <c r="CS106" i="31"/>
  <c r="CT106" i="31"/>
  <c r="CU106" i="31"/>
  <c r="CV106" i="31"/>
  <c r="CW106" i="31"/>
  <c r="CX106" i="31"/>
  <c r="CY106" i="31"/>
  <c r="CZ106" i="31"/>
  <c r="DA106" i="31"/>
  <c r="DB106" i="31"/>
  <c r="DC106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AG107" i="31"/>
  <c r="AH107" i="31"/>
  <c r="AI107" i="31"/>
  <c r="AJ107" i="31"/>
  <c r="AK107" i="31"/>
  <c r="AL107" i="31"/>
  <c r="AM107" i="31"/>
  <c r="AN107" i="31"/>
  <c r="AO107" i="31"/>
  <c r="AP107" i="31"/>
  <c r="AQ107" i="31"/>
  <c r="AR107" i="31"/>
  <c r="AS107" i="31"/>
  <c r="AT107" i="31"/>
  <c r="AU107" i="31"/>
  <c r="AV107" i="31"/>
  <c r="AW107" i="31"/>
  <c r="AX107" i="31"/>
  <c r="AY107" i="31"/>
  <c r="AZ107" i="31"/>
  <c r="BA107" i="31"/>
  <c r="BB107" i="31"/>
  <c r="BC107" i="31"/>
  <c r="BD107" i="31"/>
  <c r="BE107" i="31"/>
  <c r="BF107" i="31"/>
  <c r="BG107" i="31"/>
  <c r="BH107" i="31"/>
  <c r="BI107" i="31"/>
  <c r="BJ107" i="31"/>
  <c r="BK107" i="31"/>
  <c r="BL107" i="31"/>
  <c r="BM107" i="31"/>
  <c r="BN107" i="31"/>
  <c r="BO107" i="31"/>
  <c r="BP107" i="31"/>
  <c r="BQ107" i="31"/>
  <c r="BR107" i="31"/>
  <c r="BS107" i="31"/>
  <c r="BT107" i="31"/>
  <c r="BU107" i="31"/>
  <c r="BV107" i="31"/>
  <c r="BW107" i="31"/>
  <c r="BX107" i="31"/>
  <c r="BY107" i="31"/>
  <c r="BZ107" i="31"/>
  <c r="CA107" i="31"/>
  <c r="CB107" i="31"/>
  <c r="CC107" i="31"/>
  <c r="CD107" i="31"/>
  <c r="CE107" i="31"/>
  <c r="CF107" i="31"/>
  <c r="CG107" i="31"/>
  <c r="CH107" i="31"/>
  <c r="CI107" i="31"/>
  <c r="CJ107" i="31"/>
  <c r="CK107" i="31"/>
  <c r="CL107" i="31"/>
  <c r="CM107" i="31"/>
  <c r="CN107" i="31"/>
  <c r="CO107" i="31"/>
  <c r="CP107" i="31"/>
  <c r="CQ107" i="31"/>
  <c r="CR107" i="31"/>
  <c r="CS107" i="31"/>
  <c r="CT107" i="31"/>
  <c r="CU107" i="31"/>
  <c r="CV107" i="31"/>
  <c r="CW107" i="31"/>
  <c r="CX107" i="31"/>
  <c r="CY107" i="31"/>
  <c r="CZ107" i="31"/>
  <c r="DA107" i="31"/>
  <c r="DB107" i="31"/>
  <c r="DC107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AG108" i="31"/>
  <c r="AH108" i="31"/>
  <c r="AI108" i="31"/>
  <c r="AJ108" i="31"/>
  <c r="AK108" i="31"/>
  <c r="AL108" i="31"/>
  <c r="AM108" i="31"/>
  <c r="AN108" i="31"/>
  <c r="AO108" i="31"/>
  <c r="AP108" i="31"/>
  <c r="AQ108" i="31"/>
  <c r="AR108" i="31"/>
  <c r="AS108" i="31"/>
  <c r="AT108" i="31"/>
  <c r="AU108" i="31"/>
  <c r="AV108" i="31"/>
  <c r="AW108" i="31"/>
  <c r="AX108" i="31"/>
  <c r="AY108" i="31"/>
  <c r="AZ108" i="31"/>
  <c r="BA108" i="31"/>
  <c r="BB108" i="31"/>
  <c r="BC108" i="31"/>
  <c r="BD108" i="31"/>
  <c r="BE108" i="31"/>
  <c r="BF108" i="31"/>
  <c r="BG108" i="31"/>
  <c r="BH108" i="31"/>
  <c r="BI108" i="31"/>
  <c r="BJ108" i="31"/>
  <c r="BK108" i="31"/>
  <c r="BL108" i="31"/>
  <c r="BM108" i="31"/>
  <c r="BN108" i="31"/>
  <c r="BO108" i="31"/>
  <c r="BP108" i="31"/>
  <c r="BQ108" i="31"/>
  <c r="BR108" i="31"/>
  <c r="BS108" i="31"/>
  <c r="BT108" i="31"/>
  <c r="BU108" i="31"/>
  <c r="BV108" i="31"/>
  <c r="BW108" i="31"/>
  <c r="BX108" i="31"/>
  <c r="BY108" i="31"/>
  <c r="BZ108" i="31"/>
  <c r="CA108" i="31"/>
  <c r="CB108" i="31"/>
  <c r="CC108" i="31"/>
  <c r="CD108" i="31"/>
  <c r="CE108" i="31"/>
  <c r="CF108" i="31"/>
  <c r="CG108" i="31"/>
  <c r="CH108" i="31"/>
  <c r="CI108" i="31"/>
  <c r="CJ108" i="31"/>
  <c r="CK108" i="31"/>
  <c r="CL108" i="31"/>
  <c r="CM108" i="31"/>
  <c r="CN108" i="31"/>
  <c r="CO108" i="31"/>
  <c r="CP108" i="31"/>
  <c r="CQ108" i="31"/>
  <c r="CR108" i="31"/>
  <c r="CS108" i="31"/>
  <c r="CT108" i="31"/>
  <c r="CU108" i="31"/>
  <c r="CV108" i="31"/>
  <c r="CW108" i="31"/>
  <c r="CX108" i="31"/>
  <c r="CY108" i="31"/>
  <c r="CZ108" i="31"/>
  <c r="DA108" i="31"/>
  <c r="DB108" i="31"/>
  <c r="DC108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AG109" i="31"/>
  <c r="AH109" i="31"/>
  <c r="AI109" i="31"/>
  <c r="AJ109" i="31"/>
  <c r="AK109" i="31"/>
  <c r="AL109" i="31"/>
  <c r="AM109" i="31"/>
  <c r="AN109" i="31"/>
  <c r="AO109" i="31"/>
  <c r="AP109" i="31"/>
  <c r="AQ109" i="31"/>
  <c r="AR109" i="31"/>
  <c r="AS109" i="31"/>
  <c r="AT109" i="31"/>
  <c r="AU109" i="31"/>
  <c r="AV109" i="31"/>
  <c r="AW109" i="31"/>
  <c r="AX109" i="31"/>
  <c r="AY109" i="31"/>
  <c r="AZ109" i="31"/>
  <c r="BA109" i="31"/>
  <c r="BB109" i="31"/>
  <c r="BC109" i="31"/>
  <c r="BD109" i="31"/>
  <c r="BE109" i="31"/>
  <c r="BF109" i="31"/>
  <c r="BG109" i="31"/>
  <c r="BH109" i="31"/>
  <c r="BI109" i="31"/>
  <c r="BJ109" i="31"/>
  <c r="BK109" i="31"/>
  <c r="BL109" i="31"/>
  <c r="BM109" i="31"/>
  <c r="BN109" i="31"/>
  <c r="BO109" i="31"/>
  <c r="BP109" i="31"/>
  <c r="BQ109" i="31"/>
  <c r="BR109" i="31"/>
  <c r="BS109" i="31"/>
  <c r="BT109" i="31"/>
  <c r="BU109" i="31"/>
  <c r="BV109" i="31"/>
  <c r="BW109" i="31"/>
  <c r="BX109" i="31"/>
  <c r="BY109" i="31"/>
  <c r="BZ109" i="31"/>
  <c r="CA109" i="31"/>
  <c r="CB109" i="31"/>
  <c r="CC109" i="31"/>
  <c r="CD109" i="31"/>
  <c r="CE109" i="31"/>
  <c r="CF109" i="31"/>
  <c r="CG109" i="31"/>
  <c r="CH109" i="31"/>
  <c r="CI109" i="31"/>
  <c r="CJ109" i="31"/>
  <c r="CK109" i="31"/>
  <c r="CL109" i="31"/>
  <c r="CM109" i="31"/>
  <c r="CN109" i="31"/>
  <c r="CO109" i="31"/>
  <c r="CP109" i="31"/>
  <c r="CQ109" i="31"/>
  <c r="CR109" i="31"/>
  <c r="CS109" i="31"/>
  <c r="CT109" i="31"/>
  <c r="CU109" i="31"/>
  <c r="CV109" i="31"/>
  <c r="CW109" i="31"/>
  <c r="CX109" i="31"/>
  <c r="CY109" i="31"/>
  <c r="CZ109" i="31"/>
  <c r="DA109" i="31"/>
  <c r="DB109" i="31"/>
  <c r="DC109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AG110" i="31"/>
  <c r="AH110" i="31"/>
  <c r="AI110" i="31"/>
  <c r="AJ110" i="31"/>
  <c r="AK110" i="31"/>
  <c r="AL110" i="31"/>
  <c r="AM110" i="31"/>
  <c r="AN110" i="31"/>
  <c r="AO110" i="31"/>
  <c r="AP110" i="31"/>
  <c r="AQ110" i="31"/>
  <c r="AR110" i="31"/>
  <c r="AS110" i="31"/>
  <c r="AT110" i="31"/>
  <c r="AU110" i="31"/>
  <c r="AV110" i="31"/>
  <c r="AW110" i="31"/>
  <c r="AX110" i="31"/>
  <c r="AY110" i="31"/>
  <c r="AZ110" i="31"/>
  <c r="BA110" i="31"/>
  <c r="BB110" i="31"/>
  <c r="BC110" i="31"/>
  <c r="BD110" i="31"/>
  <c r="BE110" i="31"/>
  <c r="BF110" i="31"/>
  <c r="BG110" i="31"/>
  <c r="BH110" i="31"/>
  <c r="BI110" i="31"/>
  <c r="BJ110" i="31"/>
  <c r="BK110" i="31"/>
  <c r="BL110" i="31"/>
  <c r="BM110" i="31"/>
  <c r="BN110" i="31"/>
  <c r="BO110" i="31"/>
  <c r="BP110" i="31"/>
  <c r="BQ110" i="31"/>
  <c r="BR110" i="31"/>
  <c r="BS110" i="31"/>
  <c r="BT110" i="31"/>
  <c r="BU110" i="31"/>
  <c r="BV110" i="31"/>
  <c r="BW110" i="31"/>
  <c r="BX110" i="31"/>
  <c r="BY110" i="31"/>
  <c r="BZ110" i="31"/>
  <c r="CA110" i="31"/>
  <c r="CB110" i="31"/>
  <c r="CC110" i="31"/>
  <c r="CD110" i="31"/>
  <c r="CE110" i="31"/>
  <c r="CF110" i="31"/>
  <c r="CG110" i="31"/>
  <c r="CH110" i="31"/>
  <c r="CI110" i="31"/>
  <c r="CJ110" i="31"/>
  <c r="CK110" i="31"/>
  <c r="CL110" i="31"/>
  <c r="CM110" i="31"/>
  <c r="CN110" i="31"/>
  <c r="CO110" i="31"/>
  <c r="CP110" i="31"/>
  <c r="CQ110" i="31"/>
  <c r="CR110" i="31"/>
  <c r="CS110" i="31"/>
  <c r="CT110" i="31"/>
  <c r="CU110" i="31"/>
  <c r="CV110" i="31"/>
  <c r="CW110" i="31"/>
  <c r="CX110" i="31"/>
  <c r="CY110" i="31"/>
  <c r="CZ110" i="31"/>
  <c r="DA110" i="31"/>
  <c r="DB110" i="31"/>
  <c r="DC110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AG111" i="31"/>
  <c r="AH111" i="31"/>
  <c r="AI111" i="31"/>
  <c r="AJ111" i="31"/>
  <c r="AK111" i="31"/>
  <c r="AL111" i="31"/>
  <c r="AM111" i="31"/>
  <c r="AN111" i="31"/>
  <c r="AO111" i="31"/>
  <c r="AP111" i="31"/>
  <c r="AQ111" i="31"/>
  <c r="AR111" i="31"/>
  <c r="AS111" i="31"/>
  <c r="AT111" i="31"/>
  <c r="AU111" i="31"/>
  <c r="AV111" i="31"/>
  <c r="AW111" i="31"/>
  <c r="AX111" i="31"/>
  <c r="AY111" i="31"/>
  <c r="AZ111" i="31"/>
  <c r="BA111" i="31"/>
  <c r="BB111" i="31"/>
  <c r="BC111" i="31"/>
  <c r="BD111" i="31"/>
  <c r="BE111" i="31"/>
  <c r="BF111" i="31"/>
  <c r="BG111" i="31"/>
  <c r="BH111" i="31"/>
  <c r="BI111" i="31"/>
  <c r="BJ111" i="31"/>
  <c r="BK111" i="31"/>
  <c r="BL111" i="31"/>
  <c r="BM111" i="31"/>
  <c r="BN111" i="31"/>
  <c r="BO111" i="31"/>
  <c r="BP111" i="31"/>
  <c r="BQ111" i="31"/>
  <c r="BR111" i="31"/>
  <c r="BS111" i="31"/>
  <c r="BT111" i="31"/>
  <c r="BU111" i="31"/>
  <c r="BV111" i="31"/>
  <c r="BW111" i="31"/>
  <c r="BX111" i="31"/>
  <c r="BY111" i="31"/>
  <c r="BZ111" i="31"/>
  <c r="CA111" i="31"/>
  <c r="CB111" i="31"/>
  <c r="CC111" i="31"/>
  <c r="CD111" i="31"/>
  <c r="CE111" i="31"/>
  <c r="CF111" i="31"/>
  <c r="CG111" i="31"/>
  <c r="CH111" i="31"/>
  <c r="CI111" i="31"/>
  <c r="CJ111" i="31"/>
  <c r="CK111" i="31"/>
  <c r="CL111" i="31"/>
  <c r="CM111" i="31"/>
  <c r="CN111" i="31"/>
  <c r="CO111" i="31"/>
  <c r="CP111" i="31"/>
  <c r="CQ111" i="31"/>
  <c r="CR111" i="31"/>
  <c r="CS111" i="31"/>
  <c r="CT111" i="31"/>
  <c r="CU111" i="31"/>
  <c r="CV111" i="31"/>
  <c r="CW111" i="31"/>
  <c r="CX111" i="31"/>
  <c r="CY111" i="31"/>
  <c r="CZ111" i="31"/>
  <c r="DA111" i="31"/>
  <c r="DB111" i="31"/>
  <c r="DC111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AG112" i="31"/>
  <c r="AH112" i="31"/>
  <c r="AI112" i="31"/>
  <c r="AJ112" i="31"/>
  <c r="AK112" i="31"/>
  <c r="AL112" i="31"/>
  <c r="AM112" i="31"/>
  <c r="AN112" i="31"/>
  <c r="AO112" i="31"/>
  <c r="AP112" i="31"/>
  <c r="AQ112" i="31"/>
  <c r="AR112" i="31"/>
  <c r="AS112" i="31"/>
  <c r="AT112" i="31"/>
  <c r="AU112" i="31"/>
  <c r="AV112" i="31"/>
  <c r="AW112" i="31"/>
  <c r="AX112" i="31"/>
  <c r="AY112" i="31"/>
  <c r="AZ112" i="31"/>
  <c r="BA112" i="31"/>
  <c r="BB112" i="31"/>
  <c r="BC112" i="31"/>
  <c r="BD112" i="31"/>
  <c r="BE112" i="31"/>
  <c r="BF112" i="31"/>
  <c r="BG112" i="31"/>
  <c r="BH112" i="31"/>
  <c r="BI112" i="31"/>
  <c r="BJ112" i="31"/>
  <c r="BK112" i="31"/>
  <c r="BL112" i="31"/>
  <c r="BM112" i="31"/>
  <c r="BN112" i="31"/>
  <c r="BO112" i="31"/>
  <c r="BP112" i="31"/>
  <c r="BQ112" i="31"/>
  <c r="BR112" i="31"/>
  <c r="BS112" i="31"/>
  <c r="BT112" i="31"/>
  <c r="BU112" i="31"/>
  <c r="BV112" i="31"/>
  <c r="BW112" i="31"/>
  <c r="BX112" i="31"/>
  <c r="BY112" i="31"/>
  <c r="BZ112" i="31"/>
  <c r="CA112" i="31"/>
  <c r="CB112" i="31"/>
  <c r="CC112" i="31"/>
  <c r="CD112" i="31"/>
  <c r="CE112" i="31"/>
  <c r="CF112" i="31"/>
  <c r="CG112" i="31"/>
  <c r="CH112" i="31"/>
  <c r="CI112" i="31"/>
  <c r="CJ112" i="31"/>
  <c r="CK112" i="31"/>
  <c r="CL112" i="31"/>
  <c r="CM112" i="31"/>
  <c r="CN112" i="31"/>
  <c r="CO112" i="31"/>
  <c r="CP112" i="31"/>
  <c r="CQ112" i="31"/>
  <c r="CR112" i="31"/>
  <c r="CS112" i="31"/>
  <c r="CT112" i="31"/>
  <c r="CU112" i="31"/>
  <c r="CV112" i="31"/>
  <c r="CW112" i="31"/>
  <c r="CX112" i="31"/>
  <c r="CY112" i="31"/>
  <c r="CZ112" i="31"/>
  <c r="DA112" i="31"/>
  <c r="DB112" i="31"/>
  <c r="DC112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AG113" i="31"/>
  <c r="AH113" i="31"/>
  <c r="AI113" i="31"/>
  <c r="AJ113" i="31"/>
  <c r="AK113" i="31"/>
  <c r="AL113" i="31"/>
  <c r="AM113" i="31"/>
  <c r="AN113" i="31"/>
  <c r="AO113" i="31"/>
  <c r="AP113" i="31"/>
  <c r="AQ113" i="31"/>
  <c r="AR113" i="31"/>
  <c r="AS113" i="31"/>
  <c r="AT113" i="31"/>
  <c r="AU113" i="31"/>
  <c r="AV113" i="31"/>
  <c r="AW113" i="31"/>
  <c r="AX113" i="31"/>
  <c r="AY113" i="31"/>
  <c r="AZ113" i="31"/>
  <c r="BA113" i="31"/>
  <c r="BB113" i="31"/>
  <c r="BC113" i="31"/>
  <c r="BD113" i="31"/>
  <c r="BE113" i="31"/>
  <c r="BF113" i="31"/>
  <c r="BG113" i="31"/>
  <c r="BH113" i="31"/>
  <c r="BI113" i="31"/>
  <c r="BJ113" i="31"/>
  <c r="BK113" i="31"/>
  <c r="BL113" i="31"/>
  <c r="BM113" i="31"/>
  <c r="BN113" i="31"/>
  <c r="BO113" i="31"/>
  <c r="BP113" i="31"/>
  <c r="BQ113" i="31"/>
  <c r="BR113" i="31"/>
  <c r="BS113" i="31"/>
  <c r="BT113" i="31"/>
  <c r="BU113" i="31"/>
  <c r="BV113" i="31"/>
  <c r="BW113" i="31"/>
  <c r="BX113" i="31"/>
  <c r="BY113" i="31"/>
  <c r="BZ113" i="31"/>
  <c r="CA113" i="31"/>
  <c r="CB113" i="31"/>
  <c r="CC113" i="31"/>
  <c r="CD113" i="31"/>
  <c r="CE113" i="31"/>
  <c r="CF113" i="31"/>
  <c r="CG113" i="31"/>
  <c r="CH113" i="31"/>
  <c r="CI113" i="31"/>
  <c r="CJ113" i="31"/>
  <c r="CK113" i="31"/>
  <c r="CL113" i="31"/>
  <c r="CM113" i="31"/>
  <c r="CN113" i="31"/>
  <c r="CO113" i="31"/>
  <c r="CP113" i="31"/>
  <c r="CQ113" i="31"/>
  <c r="CR113" i="31"/>
  <c r="CS113" i="31"/>
  <c r="CT113" i="31"/>
  <c r="CU113" i="31"/>
  <c r="CV113" i="31"/>
  <c r="CW113" i="31"/>
  <c r="CX113" i="31"/>
  <c r="CY113" i="31"/>
  <c r="CZ113" i="31"/>
  <c r="DA113" i="31"/>
  <c r="DB113" i="31"/>
  <c r="DC113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AG114" i="31"/>
  <c r="AH114" i="31"/>
  <c r="AI114" i="31"/>
  <c r="AJ114" i="31"/>
  <c r="AK114" i="31"/>
  <c r="AL114" i="31"/>
  <c r="AM114" i="31"/>
  <c r="AN114" i="31"/>
  <c r="AO114" i="31"/>
  <c r="AP114" i="31"/>
  <c r="AQ114" i="31"/>
  <c r="AR114" i="31"/>
  <c r="AS114" i="31"/>
  <c r="AT114" i="31"/>
  <c r="AU114" i="31"/>
  <c r="AV114" i="31"/>
  <c r="AW114" i="31"/>
  <c r="AX114" i="31"/>
  <c r="AY114" i="31"/>
  <c r="AZ114" i="31"/>
  <c r="BA114" i="31"/>
  <c r="BB114" i="31"/>
  <c r="BC114" i="31"/>
  <c r="BD114" i="31"/>
  <c r="BE114" i="31"/>
  <c r="BF114" i="31"/>
  <c r="BG114" i="31"/>
  <c r="BH114" i="31"/>
  <c r="BI114" i="31"/>
  <c r="BJ114" i="31"/>
  <c r="BK114" i="31"/>
  <c r="BL114" i="31"/>
  <c r="BM114" i="31"/>
  <c r="BN114" i="31"/>
  <c r="BO114" i="31"/>
  <c r="BP114" i="31"/>
  <c r="BQ114" i="31"/>
  <c r="BR114" i="31"/>
  <c r="BS114" i="31"/>
  <c r="BT114" i="31"/>
  <c r="BU114" i="31"/>
  <c r="BV114" i="31"/>
  <c r="BW114" i="31"/>
  <c r="BX114" i="31"/>
  <c r="BY114" i="31"/>
  <c r="BZ114" i="31"/>
  <c r="CA114" i="31"/>
  <c r="CB114" i="31"/>
  <c r="CC114" i="31"/>
  <c r="CD114" i="31"/>
  <c r="CE114" i="31"/>
  <c r="CF114" i="31"/>
  <c r="CG114" i="31"/>
  <c r="CH114" i="31"/>
  <c r="CI114" i="31"/>
  <c r="CJ114" i="31"/>
  <c r="CK114" i="31"/>
  <c r="CL114" i="31"/>
  <c r="CM114" i="31"/>
  <c r="CN114" i="31"/>
  <c r="CO114" i="31"/>
  <c r="CP114" i="31"/>
  <c r="CQ114" i="31"/>
  <c r="CR114" i="31"/>
  <c r="CS114" i="31"/>
  <c r="CT114" i="31"/>
  <c r="CU114" i="31"/>
  <c r="CV114" i="31"/>
  <c r="CW114" i="31"/>
  <c r="CX114" i="31"/>
  <c r="CY114" i="31"/>
  <c r="CZ114" i="31"/>
  <c r="DA114" i="31"/>
  <c r="DB114" i="31"/>
  <c r="DC114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AG115" i="31"/>
  <c r="AH115" i="31"/>
  <c r="AI115" i="31"/>
  <c r="AJ115" i="31"/>
  <c r="AK115" i="31"/>
  <c r="AL115" i="31"/>
  <c r="AM115" i="31"/>
  <c r="AN115" i="31"/>
  <c r="AO115" i="31"/>
  <c r="AP115" i="31"/>
  <c r="AQ115" i="31"/>
  <c r="AR115" i="31"/>
  <c r="AS115" i="31"/>
  <c r="AT115" i="31"/>
  <c r="AU115" i="31"/>
  <c r="AV115" i="31"/>
  <c r="AW115" i="31"/>
  <c r="AX115" i="31"/>
  <c r="AY115" i="31"/>
  <c r="AZ115" i="31"/>
  <c r="BA115" i="31"/>
  <c r="BB115" i="31"/>
  <c r="BC115" i="31"/>
  <c r="BD115" i="31"/>
  <c r="BE115" i="31"/>
  <c r="BF115" i="31"/>
  <c r="BG115" i="31"/>
  <c r="BH115" i="31"/>
  <c r="BI115" i="31"/>
  <c r="BJ115" i="31"/>
  <c r="BK115" i="31"/>
  <c r="BL115" i="31"/>
  <c r="BM115" i="31"/>
  <c r="BN115" i="31"/>
  <c r="BO115" i="31"/>
  <c r="BP115" i="31"/>
  <c r="BQ115" i="31"/>
  <c r="BR115" i="31"/>
  <c r="BS115" i="31"/>
  <c r="BT115" i="31"/>
  <c r="BU115" i="31"/>
  <c r="BV115" i="31"/>
  <c r="BW115" i="31"/>
  <c r="BX115" i="31"/>
  <c r="BY115" i="31"/>
  <c r="BZ115" i="31"/>
  <c r="CA115" i="31"/>
  <c r="CB115" i="31"/>
  <c r="CC115" i="31"/>
  <c r="CD115" i="31"/>
  <c r="CE115" i="31"/>
  <c r="CF115" i="31"/>
  <c r="CG115" i="31"/>
  <c r="CH115" i="31"/>
  <c r="CI115" i="31"/>
  <c r="CJ115" i="31"/>
  <c r="CK115" i="31"/>
  <c r="CL115" i="31"/>
  <c r="CM115" i="31"/>
  <c r="CN115" i="31"/>
  <c r="CO115" i="31"/>
  <c r="CP115" i="31"/>
  <c r="CQ115" i="31"/>
  <c r="CR115" i="31"/>
  <c r="CS115" i="31"/>
  <c r="CT115" i="31"/>
  <c r="CU115" i="31"/>
  <c r="CV115" i="31"/>
  <c r="CW115" i="31"/>
  <c r="CX115" i="31"/>
  <c r="CY115" i="31"/>
  <c r="CZ115" i="31"/>
  <c r="DA115" i="31"/>
  <c r="DB115" i="31"/>
  <c r="DC115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0" i="31"/>
  <c r="H10" i="41" l="1"/>
  <c r="E8" i="37" s="1"/>
  <c r="H5" i="41"/>
  <c r="E7" i="37" s="1"/>
  <c r="LI110" i="31"/>
  <c r="IG110" i="31"/>
  <c r="LI102" i="31"/>
  <c r="IG102" i="31"/>
  <c r="KG98" i="31"/>
  <c r="KZ95" i="31"/>
  <c r="KM92" i="31"/>
  <c r="JQ90" i="31"/>
  <c r="JD87" i="31"/>
  <c r="IQ84" i="31"/>
  <c r="JA82" i="31"/>
  <c r="KU68" i="31"/>
  <c r="KN67" i="31"/>
  <c r="KG66" i="31"/>
  <c r="KC62" i="31"/>
  <c r="IY60" i="31"/>
  <c r="IR59" i="31"/>
  <c r="KO58" i="31"/>
  <c r="IK58" i="31"/>
  <c r="IN55" i="31"/>
  <c r="KD53" i="31"/>
  <c r="JW52" i="31"/>
  <c r="IS50" i="31"/>
  <c r="IV47" i="31"/>
  <c r="HQ46" i="31"/>
  <c r="KL45" i="31"/>
  <c r="JG44" i="31"/>
  <c r="IQ44" i="31"/>
  <c r="IB43" i="31"/>
  <c r="HL43" i="31"/>
  <c r="KW42" i="31"/>
  <c r="KG42" i="31"/>
  <c r="HX39" i="31"/>
  <c r="KS38" i="31"/>
  <c r="KC38" i="31"/>
  <c r="LJ37" i="31"/>
  <c r="JV37" i="31"/>
  <c r="KU36" i="31"/>
  <c r="JH35" i="31"/>
  <c r="HT35" i="31"/>
  <c r="IS34" i="31"/>
  <c r="JE30" i="31"/>
  <c r="LJ29" i="31"/>
  <c r="JO28" i="31"/>
  <c r="KW26" i="31"/>
  <c r="KL21" i="31"/>
  <c r="JN21" i="31"/>
  <c r="KT13" i="31"/>
  <c r="LD11" i="31"/>
  <c r="IR11" i="31"/>
  <c r="JU110" i="31"/>
  <c r="HQ110" i="31"/>
  <c r="JU102" i="31"/>
  <c r="IO102" i="31"/>
  <c r="HK100" i="31"/>
  <c r="KW90" i="31"/>
  <c r="HX87" i="31"/>
  <c r="KE76" i="31"/>
  <c r="IX69" i="31"/>
  <c r="HM66" i="31"/>
  <c r="KK54" i="31"/>
  <c r="DD132" i="31"/>
  <c r="DD124" i="31"/>
  <c r="LF115" i="31"/>
  <c r="KX115" i="31"/>
  <c r="KP115" i="31"/>
  <c r="KH115" i="31"/>
  <c r="JZ115" i="31"/>
  <c r="JR115" i="31"/>
  <c r="JJ115" i="31"/>
  <c r="JB115" i="31"/>
  <c r="IT115" i="31"/>
  <c r="IL115" i="31"/>
  <c r="ID115" i="31"/>
  <c r="HV115" i="31"/>
  <c r="HN115" i="31"/>
  <c r="LH114" i="31"/>
  <c r="KZ114" i="31"/>
  <c r="KR114" i="31"/>
  <c r="KJ114" i="31"/>
  <c r="KB114" i="31"/>
  <c r="JT114" i="31"/>
  <c r="JL114" i="31"/>
  <c r="JD114" i="31"/>
  <c r="IV114" i="31"/>
  <c r="IN114" i="31"/>
  <c r="IF114" i="31"/>
  <c r="HX114" i="31"/>
  <c r="HP114" i="31"/>
  <c r="LJ113" i="31"/>
  <c r="LB113" i="31"/>
  <c r="KT113" i="31"/>
  <c r="KL113" i="31"/>
  <c r="KD113" i="31"/>
  <c r="JV113" i="31"/>
  <c r="JN113" i="31"/>
  <c r="JF113" i="31"/>
  <c r="IX113" i="31"/>
  <c r="IP113" i="31"/>
  <c r="IH113" i="31"/>
  <c r="HZ113" i="31"/>
  <c r="HR113" i="31"/>
  <c r="HJ113" i="31"/>
  <c r="LD112" i="31"/>
  <c r="KV112" i="31"/>
  <c r="KN112" i="31"/>
  <c r="KF112" i="31"/>
  <c r="JX112" i="31"/>
  <c r="JP112" i="31"/>
  <c r="JH112" i="31"/>
  <c r="IZ112" i="31"/>
  <c r="IR112" i="31"/>
  <c r="IJ112" i="31"/>
  <c r="IB112" i="31"/>
  <c r="HT112" i="31"/>
  <c r="HL112" i="31"/>
  <c r="LF111" i="31"/>
  <c r="KX111" i="31"/>
  <c r="KP111" i="31"/>
  <c r="KH111" i="31"/>
  <c r="JZ111" i="31"/>
  <c r="JR111" i="31"/>
  <c r="JJ111" i="31"/>
  <c r="JB111" i="31"/>
  <c r="IT111" i="31"/>
  <c r="IL111" i="31"/>
  <c r="ID111" i="31"/>
  <c r="HV111" i="31"/>
  <c r="HN111" i="31"/>
  <c r="LH110" i="31"/>
  <c r="KZ110" i="31"/>
  <c r="KR110" i="31"/>
  <c r="KJ110" i="31"/>
  <c r="KB110" i="31"/>
  <c r="JT110" i="31"/>
  <c r="JL110" i="31"/>
  <c r="JD110" i="31"/>
  <c r="IV110" i="31"/>
  <c r="IN110" i="31"/>
  <c r="IF110" i="31"/>
  <c r="HX110" i="31"/>
  <c r="HP110" i="31"/>
  <c r="LJ109" i="31"/>
  <c r="LB109" i="31"/>
  <c r="KT109" i="31"/>
  <c r="KL109" i="31"/>
  <c r="KD109" i="31"/>
  <c r="JV109" i="31"/>
  <c r="JN109" i="31"/>
  <c r="JF109" i="31"/>
  <c r="IX109" i="31"/>
  <c r="IP109" i="31"/>
  <c r="IH109" i="31"/>
  <c r="HZ109" i="31"/>
  <c r="HR109" i="31"/>
  <c r="HJ109" i="31"/>
  <c r="LD108" i="31"/>
  <c r="KV108" i="31"/>
  <c r="KN108" i="31"/>
  <c r="KF108" i="31"/>
  <c r="JX108" i="31"/>
  <c r="JP108" i="31"/>
  <c r="JH108" i="31"/>
  <c r="IZ108" i="31"/>
  <c r="IR108" i="31"/>
  <c r="IJ108" i="31"/>
  <c r="IB108" i="31"/>
  <c r="HT108" i="31"/>
  <c r="HL108" i="31"/>
  <c r="LF107" i="31"/>
  <c r="KX107" i="31"/>
  <c r="KP107" i="31"/>
  <c r="KH107" i="31"/>
  <c r="JZ107" i="31"/>
  <c r="JR107" i="31"/>
  <c r="JJ107" i="31"/>
  <c r="JB107" i="31"/>
  <c r="IT107" i="31"/>
  <c r="IL107" i="31"/>
  <c r="ID107" i="31"/>
  <c r="HV107" i="31"/>
  <c r="HN107" i="31"/>
  <c r="LH106" i="31"/>
  <c r="KZ106" i="31"/>
  <c r="KR106" i="31"/>
  <c r="KJ106" i="31"/>
  <c r="KB106" i="31"/>
  <c r="JT106" i="31"/>
  <c r="JL106" i="31"/>
  <c r="JD106" i="31"/>
  <c r="IV106" i="31"/>
  <c r="IN106" i="31"/>
  <c r="IF106" i="31"/>
  <c r="HX106" i="31"/>
  <c r="HP106" i="31"/>
  <c r="LJ105" i="31"/>
  <c r="LB105" i="31"/>
  <c r="KT105" i="31"/>
  <c r="KL105" i="31"/>
  <c r="KD105" i="31"/>
  <c r="JV105" i="31"/>
  <c r="JN105" i="31"/>
  <c r="JF105" i="31"/>
  <c r="IX105" i="31"/>
  <c r="IP105" i="31"/>
  <c r="IH105" i="31"/>
  <c r="KC110" i="31"/>
  <c r="JM102" i="31"/>
  <c r="IA92" i="31"/>
  <c r="KG82" i="31"/>
  <c r="KZ79" i="31"/>
  <c r="HZ77" i="31"/>
  <c r="JG76" i="31"/>
  <c r="JP75" i="31"/>
  <c r="JI74" i="31"/>
  <c r="IQ68" i="31"/>
  <c r="DD131" i="31"/>
  <c r="DD123" i="31"/>
  <c r="LE115" i="31"/>
  <c r="KW115" i="31"/>
  <c r="KO115" i="31"/>
  <c r="KG115" i="31"/>
  <c r="JY115" i="31"/>
  <c r="JQ115" i="31"/>
  <c r="JI115" i="31"/>
  <c r="JA115" i="31"/>
  <c r="IS115" i="31"/>
  <c r="IK115" i="31"/>
  <c r="IC115" i="31"/>
  <c r="HU115" i="31"/>
  <c r="HM115" i="31"/>
  <c r="LG114" i="31"/>
  <c r="KY114" i="31"/>
  <c r="KQ114" i="31"/>
  <c r="KI114" i="31"/>
  <c r="KA114" i="31"/>
  <c r="JS114" i="31"/>
  <c r="JK114" i="31"/>
  <c r="JC114" i="31"/>
  <c r="IU114" i="31"/>
  <c r="IM114" i="31"/>
  <c r="IE114" i="31"/>
  <c r="HW114" i="31"/>
  <c r="HO114" i="31"/>
  <c r="LI113" i="31"/>
  <c r="LA113" i="31"/>
  <c r="KS113" i="31"/>
  <c r="KK113" i="31"/>
  <c r="KC113" i="31"/>
  <c r="JU113" i="31"/>
  <c r="JM113" i="31"/>
  <c r="JE113" i="31"/>
  <c r="IW113" i="31"/>
  <c r="IO113" i="31"/>
  <c r="IG113" i="31"/>
  <c r="HY113" i="31"/>
  <c r="HQ113" i="31"/>
  <c r="LK112" i="31"/>
  <c r="LC112" i="31"/>
  <c r="KU112" i="31"/>
  <c r="KM112" i="31"/>
  <c r="KE112" i="31"/>
  <c r="JW112" i="31"/>
  <c r="JO112" i="31"/>
  <c r="JG112" i="31"/>
  <c r="IY112" i="31"/>
  <c r="IQ112" i="31"/>
  <c r="II112" i="31"/>
  <c r="IA112" i="31"/>
  <c r="HS112" i="31"/>
  <c r="HK112" i="31"/>
  <c r="LE111" i="31"/>
  <c r="KW111" i="31"/>
  <c r="KO111" i="31"/>
  <c r="KG111" i="31"/>
  <c r="JY111" i="31"/>
  <c r="JQ111" i="31"/>
  <c r="JI111" i="31"/>
  <c r="JA111" i="31"/>
  <c r="IS111" i="31"/>
  <c r="IK111" i="31"/>
  <c r="IC111" i="31"/>
  <c r="HU111" i="31"/>
  <c r="HM111" i="31"/>
  <c r="LG110" i="31"/>
  <c r="KY110" i="31"/>
  <c r="KQ110" i="31"/>
  <c r="KI110" i="31"/>
  <c r="KA110" i="31"/>
  <c r="JS110" i="31"/>
  <c r="JK110" i="31"/>
  <c r="JC110" i="31"/>
  <c r="IU110" i="31"/>
  <c r="IM110" i="31"/>
  <c r="IE110" i="31"/>
  <c r="HW110" i="31"/>
  <c r="HO110" i="31"/>
  <c r="LI109" i="31"/>
  <c r="LA109" i="31"/>
  <c r="KS109" i="31"/>
  <c r="KK109" i="31"/>
  <c r="KC109" i="31"/>
  <c r="JU109" i="31"/>
  <c r="JM109" i="31"/>
  <c r="JE109" i="31"/>
  <c r="IW109" i="31"/>
  <c r="IO109" i="31"/>
  <c r="IG109" i="31"/>
  <c r="HY109" i="31"/>
  <c r="HQ109" i="31"/>
  <c r="LK108" i="31"/>
  <c r="LC108" i="31"/>
  <c r="KU108" i="31"/>
  <c r="KM108" i="31"/>
  <c r="KE108" i="31"/>
  <c r="JW108" i="31"/>
  <c r="JO108" i="31"/>
  <c r="JG108" i="31"/>
  <c r="IY108" i="31"/>
  <c r="IQ108" i="31"/>
  <c r="II108" i="31"/>
  <c r="IA108" i="31"/>
  <c r="HS108" i="31"/>
  <c r="HK108" i="31"/>
  <c r="LE107" i="31"/>
  <c r="KW107" i="31"/>
  <c r="KO107" i="31"/>
  <c r="KG107" i="31"/>
  <c r="JY107" i="31"/>
  <c r="JQ107" i="31"/>
  <c r="JI107" i="31"/>
  <c r="JA107" i="31"/>
  <c r="IS107" i="31"/>
  <c r="IK107" i="31"/>
  <c r="IC107" i="31"/>
  <c r="HU107" i="31"/>
  <c r="HM107" i="31"/>
  <c r="LG106" i="31"/>
  <c r="KY106" i="31"/>
  <c r="KQ106" i="31"/>
  <c r="KI106" i="31"/>
  <c r="KA106" i="31"/>
  <c r="JS106" i="31"/>
  <c r="JK106" i="31"/>
  <c r="JC106" i="31"/>
  <c r="IU106" i="31"/>
  <c r="IM106" i="31"/>
  <c r="IE106" i="31"/>
  <c r="HW106" i="31"/>
  <c r="HO106" i="31"/>
  <c r="LI105" i="31"/>
  <c r="LA105" i="31"/>
  <c r="KS105" i="31"/>
  <c r="KK105" i="31"/>
  <c r="KC105" i="31"/>
  <c r="JU105" i="31"/>
  <c r="JM105" i="31"/>
  <c r="JE105" i="31"/>
  <c r="IW105" i="31"/>
  <c r="IO105" i="31"/>
  <c r="IG105" i="31"/>
  <c r="JM110" i="31"/>
  <c r="IW102" i="31"/>
  <c r="JA98" i="31"/>
  <c r="KJ87" i="31"/>
  <c r="JW84" i="31"/>
  <c r="KN75" i="31"/>
  <c r="LD115" i="31"/>
  <c r="KV115" i="31"/>
  <c r="KN115" i="31"/>
  <c r="KF115" i="31"/>
  <c r="JX115" i="31"/>
  <c r="JP115" i="31"/>
  <c r="JH115" i="31"/>
  <c r="IZ115" i="31"/>
  <c r="IR115" i="31"/>
  <c r="IJ115" i="31"/>
  <c r="IB115" i="31"/>
  <c r="HT115" i="31"/>
  <c r="HL115" i="31"/>
  <c r="LF114" i="31"/>
  <c r="KX114" i="31"/>
  <c r="KP114" i="31"/>
  <c r="KH114" i="31"/>
  <c r="JZ114" i="31"/>
  <c r="JR114" i="31"/>
  <c r="JJ114" i="31"/>
  <c r="JB114" i="31"/>
  <c r="IT114" i="31"/>
  <c r="IL114" i="31"/>
  <c r="ID114" i="31"/>
  <c r="HV114" i="31"/>
  <c r="HN114" i="31"/>
  <c r="LH113" i="31"/>
  <c r="KZ113" i="31"/>
  <c r="KR113" i="31"/>
  <c r="KJ113" i="31"/>
  <c r="KB113" i="31"/>
  <c r="JT113" i="31"/>
  <c r="JL113" i="31"/>
  <c r="JD113" i="31"/>
  <c r="IV113" i="31"/>
  <c r="IN113" i="31"/>
  <c r="IF113" i="31"/>
  <c r="HX113" i="31"/>
  <c r="HP113" i="31"/>
  <c r="LJ112" i="31"/>
  <c r="LB112" i="31"/>
  <c r="KT112" i="31"/>
  <c r="KL112" i="31"/>
  <c r="KD112" i="31"/>
  <c r="JV112" i="31"/>
  <c r="JN112" i="31"/>
  <c r="JF112" i="31"/>
  <c r="IX112" i="31"/>
  <c r="IP112" i="31"/>
  <c r="IH112" i="31"/>
  <c r="HZ112" i="31"/>
  <c r="HR112" i="31"/>
  <c r="HJ112" i="31"/>
  <c r="LD111" i="31"/>
  <c r="KV111" i="31"/>
  <c r="KN111" i="31"/>
  <c r="KF111" i="31"/>
  <c r="JX111" i="31"/>
  <c r="JP111" i="31"/>
  <c r="JH111" i="31"/>
  <c r="IZ111" i="31"/>
  <c r="IR111" i="31"/>
  <c r="IJ111" i="31"/>
  <c r="IB111" i="31"/>
  <c r="HT111" i="31"/>
  <c r="HL111" i="31"/>
  <c r="LF110" i="31"/>
  <c r="KX110" i="31"/>
  <c r="KP110" i="31"/>
  <c r="KH110" i="31"/>
  <c r="JZ110" i="31"/>
  <c r="JR110" i="31"/>
  <c r="JJ110" i="31"/>
  <c r="JB110" i="31"/>
  <c r="IT110" i="31"/>
  <c r="IL110" i="31"/>
  <c r="ID110" i="31"/>
  <c r="HV110" i="31"/>
  <c r="HN110" i="31"/>
  <c r="LH109" i="31"/>
  <c r="KZ109" i="31"/>
  <c r="KR109" i="31"/>
  <c r="KJ109" i="31"/>
  <c r="KB109" i="31"/>
  <c r="JT109" i="31"/>
  <c r="JL109" i="31"/>
  <c r="JD109" i="31"/>
  <c r="IV109" i="31"/>
  <c r="IN109" i="31"/>
  <c r="IF109" i="31"/>
  <c r="HX109" i="31"/>
  <c r="HP109" i="31"/>
  <c r="LJ108" i="31"/>
  <c r="LB108" i="31"/>
  <c r="KT108" i="31"/>
  <c r="KL108" i="31"/>
  <c r="KD108" i="31"/>
  <c r="JV108" i="31"/>
  <c r="JN108" i="31"/>
  <c r="JF108" i="31"/>
  <c r="IX108" i="31"/>
  <c r="IP108" i="31"/>
  <c r="IH108" i="31"/>
  <c r="HZ108" i="31"/>
  <c r="HR108" i="31"/>
  <c r="HJ108" i="31"/>
  <c r="LD107" i="31"/>
  <c r="KV107" i="31"/>
  <c r="KN107" i="31"/>
  <c r="KF107" i="31"/>
  <c r="JX107" i="31"/>
  <c r="JP107" i="31"/>
  <c r="JH107" i="31"/>
  <c r="IZ107" i="31"/>
  <c r="IR107" i="31"/>
  <c r="IJ107" i="31"/>
  <c r="IB107" i="31"/>
  <c r="HT107" i="31"/>
  <c r="HL107" i="31"/>
  <c r="LF106" i="31"/>
  <c r="KX106" i="31"/>
  <c r="KP106" i="31"/>
  <c r="KH106" i="31"/>
  <c r="JZ106" i="31"/>
  <c r="JR106" i="31"/>
  <c r="JJ106" i="31"/>
  <c r="JB106" i="31"/>
  <c r="IT106" i="31"/>
  <c r="IL106" i="31"/>
  <c r="ID106" i="31"/>
  <c r="HV106" i="31"/>
  <c r="HN106" i="31"/>
  <c r="LH105" i="31"/>
  <c r="KZ105" i="31"/>
  <c r="KR105" i="31"/>
  <c r="KJ105" i="31"/>
  <c r="KB105" i="31"/>
  <c r="JT105" i="31"/>
  <c r="JL105" i="31"/>
  <c r="JD105" i="31"/>
  <c r="IV105" i="31"/>
  <c r="IN105" i="31"/>
  <c r="KS110" i="31"/>
  <c r="IO110" i="31"/>
  <c r="KC102" i="31"/>
  <c r="JE102" i="31"/>
  <c r="JW100" i="31"/>
  <c r="IK90" i="31"/>
  <c r="IN79" i="31"/>
  <c r="HL75" i="31"/>
  <c r="KJ63" i="31"/>
  <c r="LK115" i="31"/>
  <c r="LC115" i="31"/>
  <c r="KU115" i="31"/>
  <c r="KM115" i="31"/>
  <c r="KE115" i="31"/>
  <c r="JW115" i="31"/>
  <c r="JO115" i="31"/>
  <c r="JG115" i="31"/>
  <c r="IY115" i="31"/>
  <c r="IQ115" i="31"/>
  <c r="II115" i="31"/>
  <c r="IA115" i="31"/>
  <c r="HS115" i="31"/>
  <c r="HK115" i="31"/>
  <c r="LE114" i="31"/>
  <c r="KW114" i="31"/>
  <c r="KO114" i="31"/>
  <c r="KG114" i="31"/>
  <c r="JY114" i="31"/>
  <c r="JQ114" i="31"/>
  <c r="JI114" i="31"/>
  <c r="JA114" i="31"/>
  <c r="IS114" i="31"/>
  <c r="IK114" i="31"/>
  <c r="IC114" i="31"/>
  <c r="HU114" i="31"/>
  <c r="HM114" i="31"/>
  <c r="LG113" i="31"/>
  <c r="KY113" i="31"/>
  <c r="KQ113" i="31"/>
  <c r="KI113" i="31"/>
  <c r="KA113" i="31"/>
  <c r="JS113" i="31"/>
  <c r="JK113" i="31"/>
  <c r="JC113" i="31"/>
  <c r="IU113" i="31"/>
  <c r="IM113" i="31"/>
  <c r="IE113" i="31"/>
  <c r="HW113" i="31"/>
  <c r="HO113" i="31"/>
  <c r="LI112" i="31"/>
  <c r="LA112" i="31"/>
  <c r="KS112" i="31"/>
  <c r="KK112" i="31"/>
  <c r="KC112" i="31"/>
  <c r="JU112" i="31"/>
  <c r="JM112" i="31"/>
  <c r="JE112" i="31"/>
  <c r="IW112" i="31"/>
  <c r="IO112" i="31"/>
  <c r="IG112" i="31"/>
  <c r="HY112" i="31"/>
  <c r="HQ112" i="31"/>
  <c r="LK111" i="31"/>
  <c r="LC111" i="31"/>
  <c r="KU111" i="31"/>
  <c r="KM111" i="31"/>
  <c r="KE111" i="31"/>
  <c r="JW111" i="31"/>
  <c r="JO111" i="31"/>
  <c r="JG111" i="31"/>
  <c r="IY111" i="31"/>
  <c r="IQ111" i="31"/>
  <c r="II111" i="31"/>
  <c r="IA111" i="31"/>
  <c r="HS111" i="31"/>
  <c r="HK111" i="31"/>
  <c r="LE110" i="31"/>
  <c r="KW110" i="31"/>
  <c r="KO110" i="31"/>
  <c r="KG110" i="31"/>
  <c r="JY110" i="31"/>
  <c r="JQ110" i="31"/>
  <c r="JI110" i="31"/>
  <c r="JA110" i="31"/>
  <c r="IS110" i="31"/>
  <c r="IK110" i="31"/>
  <c r="IC110" i="31"/>
  <c r="HU110" i="31"/>
  <c r="HM110" i="31"/>
  <c r="LG109" i="31"/>
  <c r="KY109" i="31"/>
  <c r="KQ109" i="31"/>
  <c r="KI109" i="31"/>
  <c r="KA109" i="31"/>
  <c r="JS109" i="31"/>
  <c r="JK109" i="31"/>
  <c r="JC109" i="31"/>
  <c r="IU109" i="31"/>
  <c r="IM109" i="31"/>
  <c r="IE109" i="31"/>
  <c r="HW109" i="31"/>
  <c r="HO109" i="31"/>
  <c r="LI108" i="31"/>
  <c r="LA108" i="31"/>
  <c r="KS108" i="31"/>
  <c r="KK108" i="31"/>
  <c r="KC108" i="31"/>
  <c r="JU108" i="31"/>
  <c r="JM108" i="31"/>
  <c r="JE108" i="31"/>
  <c r="IW108" i="31"/>
  <c r="IO108" i="31"/>
  <c r="IG108" i="31"/>
  <c r="HY108" i="31"/>
  <c r="HQ108" i="31"/>
  <c r="LK107" i="31"/>
  <c r="LC107" i="31"/>
  <c r="KU107" i="31"/>
  <c r="KM107" i="31"/>
  <c r="KE107" i="31"/>
  <c r="JW107" i="31"/>
  <c r="JO107" i="31"/>
  <c r="JG107" i="31"/>
  <c r="IY107" i="31"/>
  <c r="IQ107" i="31"/>
  <c r="II107" i="31"/>
  <c r="IA107" i="31"/>
  <c r="HS107" i="31"/>
  <c r="HK107" i="31"/>
  <c r="LE106" i="31"/>
  <c r="KW106" i="31"/>
  <c r="KO106" i="31"/>
  <c r="KG106" i="31"/>
  <c r="JY106" i="31"/>
  <c r="JQ106" i="31"/>
  <c r="JI106" i="31"/>
  <c r="JA106" i="31"/>
  <c r="IS106" i="31"/>
  <c r="IK106" i="31"/>
  <c r="IC106" i="31"/>
  <c r="HU106" i="31"/>
  <c r="HM106" i="31"/>
  <c r="LG105" i="31"/>
  <c r="KY105" i="31"/>
  <c r="KQ105" i="31"/>
  <c r="KI105" i="31"/>
  <c r="KA105" i="31"/>
  <c r="JS105" i="31"/>
  <c r="JK105" i="31"/>
  <c r="JC105" i="31"/>
  <c r="IU105" i="31"/>
  <c r="IM105" i="31"/>
  <c r="IE105" i="31"/>
  <c r="HW105" i="31"/>
  <c r="LA110" i="31"/>
  <c r="IW110" i="31"/>
  <c r="KS102" i="31"/>
  <c r="HQ102" i="31"/>
  <c r="HK84" i="31"/>
  <c r="HU82" i="31"/>
  <c r="II76" i="31"/>
  <c r="IG54" i="31"/>
  <c r="DD136" i="31"/>
  <c r="DD128" i="31"/>
  <c r="LJ115" i="31"/>
  <c r="LB115" i="31"/>
  <c r="KT115" i="31"/>
  <c r="KL115" i="31"/>
  <c r="KD115" i="31"/>
  <c r="JV115" i="31"/>
  <c r="JN115" i="31"/>
  <c r="JF115" i="31"/>
  <c r="IX115" i="31"/>
  <c r="IP115" i="31"/>
  <c r="IH115" i="31"/>
  <c r="HZ115" i="31"/>
  <c r="HR115" i="31"/>
  <c r="HJ115" i="31"/>
  <c r="LD114" i="31"/>
  <c r="KV114" i="31"/>
  <c r="KN114" i="31"/>
  <c r="KF114" i="31"/>
  <c r="JX114" i="31"/>
  <c r="JP114" i="31"/>
  <c r="JH114" i="31"/>
  <c r="IZ114" i="31"/>
  <c r="IR114" i="31"/>
  <c r="IJ114" i="31"/>
  <c r="IB114" i="31"/>
  <c r="HT114" i="31"/>
  <c r="HL114" i="31"/>
  <c r="LF113" i="31"/>
  <c r="KX113" i="31"/>
  <c r="KP113" i="31"/>
  <c r="KH113" i="31"/>
  <c r="JZ113" i="31"/>
  <c r="JR113" i="31"/>
  <c r="JJ113" i="31"/>
  <c r="JB113" i="31"/>
  <c r="IT113" i="31"/>
  <c r="IL113" i="31"/>
  <c r="ID113" i="31"/>
  <c r="HV113" i="31"/>
  <c r="HN113" i="31"/>
  <c r="LH112" i="31"/>
  <c r="KZ112" i="31"/>
  <c r="KR112" i="31"/>
  <c r="KJ112" i="31"/>
  <c r="KB112" i="31"/>
  <c r="JT112" i="31"/>
  <c r="JL112" i="31"/>
  <c r="JD112" i="31"/>
  <c r="IV112" i="31"/>
  <c r="IN112" i="31"/>
  <c r="IF112" i="31"/>
  <c r="HX112" i="31"/>
  <c r="HP112" i="31"/>
  <c r="LJ111" i="31"/>
  <c r="LB111" i="31"/>
  <c r="KT111" i="31"/>
  <c r="KL111" i="31"/>
  <c r="KD111" i="31"/>
  <c r="JV111" i="31"/>
  <c r="JN111" i="31"/>
  <c r="JF111" i="31"/>
  <c r="IX111" i="31"/>
  <c r="IP111" i="31"/>
  <c r="IH111" i="31"/>
  <c r="HZ111" i="31"/>
  <c r="HR111" i="31"/>
  <c r="HJ111" i="31"/>
  <c r="LD110" i="31"/>
  <c r="KV110" i="31"/>
  <c r="KN110" i="31"/>
  <c r="KF110" i="31"/>
  <c r="JX110" i="31"/>
  <c r="JP110" i="31"/>
  <c r="JH110" i="31"/>
  <c r="IZ110" i="31"/>
  <c r="IR110" i="31"/>
  <c r="IJ110" i="31"/>
  <c r="IB110" i="31"/>
  <c r="HT110" i="31"/>
  <c r="HL110" i="31"/>
  <c r="LF109" i="31"/>
  <c r="KX109" i="31"/>
  <c r="KP109" i="31"/>
  <c r="KH109" i="31"/>
  <c r="JZ109" i="31"/>
  <c r="JR109" i="31"/>
  <c r="JJ109" i="31"/>
  <c r="JB109" i="31"/>
  <c r="IT109" i="31"/>
  <c r="IL109" i="31"/>
  <c r="ID109" i="31"/>
  <c r="HV109" i="31"/>
  <c r="HN109" i="31"/>
  <c r="LH108" i="31"/>
  <c r="KZ108" i="31"/>
  <c r="KR108" i="31"/>
  <c r="KJ108" i="31"/>
  <c r="KB108" i="31"/>
  <c r="JT108" i="31"/>
  <c r="JL108" i="31"/>
  <c r="JD108" i="31"/>
  <c r="IV108" i="31"/>
  <c r="IN108" i="31"/>
  <c r="IF108" i="31"/>
  <c r="HX108" i="31"/>
  <c r="HP108" i="31"/>
  <c r="LJ107" i="31"/>
  <c r="LB107" i="31"/>
  <c r="KT107" i="31"/>
  <c r="KL107" i="31"/>
  <c r="KD107" i="31"/>
  <c r="JV107" i="31"/>
  <c r="JN107" i="31"/>
  <c r="JF107" i="31"/>
  <c r="IX107" i="31"/>
  <c r="IP107" i="31"/>
  <c r="IH107" i="31"/>
  <c r="HZ107" i="31"/>
  <c r="HR107" i="31"/>
  <c r="HJ107" i="31"/>
  <c r="LD106" i="31"/>
  <c r="KV106" i="31"/>
  <c r="KN106" i="31"/>
  <c r="KF106" i="31"/>
  <c r="JX106" i="31"/>
  <c r="JP106" i="31"/>
  <c r="JH106" i="31"/>
  <c r="IZ106" i="31"/>
  <c r="IR106" i="31"/>
  <c r="IJ106" i="31"/>
  <c r="IB106" i="31"/>
  <c r="HT106" i="31"/>
  <c r="HL106" i="31"/>
  <c r="LF105" i="31"/>
  <c r="KX105" i="31"/>
  <c r="KP105" i="31"/>
  <c r="KH105" i="31"/>
  <c r="JZ105" i="31"/>
  <c r="JR105" i="31"/>
  <c r="JJ105" i="31"/>
  <c r="JB105" i="31"/>
  <c r="IT105" i="31"/>
  <c r="IL105" i="31"/>
  <c r="JE110" i="31"/>
  <c r="LA102" i="31"/>
  <c r="HY102" i="31"/>
  <c r="HU98" i="31"/>
  <c r="IN95" i="31"/>
  <c r="JG92" i="31"/>
  <c r="LC84" i="31"/>
  <c r="DD143" i="31"/>
  <c r="DD135" i="31"/>
  <c r="DD127" i="31"/>
  <c r="LI115" i="31"/>
  <c r="LA115" i="31"/>
  <c r="KS115" i="31"/>
  <c r="KK115" i="31"/>
  <c r="KC115" i="31"/>
  <c r="JU115" i="31"/>
  <c r="JM115" i="31"/>
  <c r="JE115" i="31"/>
  <c r="IW115" i="31"/>
  <c r="IO115" i="31"/>
  <c r="IG115" i="31"/>
  <c r="HY115" i="31"/>
  <c r="HQ115" i="31"/>
  <c r="LK114" i="31"/>
  <c r="LC114" i="31"/>
  <c r="KU114" i="31"/>
  <c r="KM114" i="31"/>
  <c r="KE114" i="31"/>
  <c r="JW114" i="31"/>
  <c r="JO114" i="31"/>
  <c r="JG114" i="31"/>
  <c r="IY114" i="31"/>
  <c r="IQ114" i="31"/>
  <c r="II114" i="31"/>
  <c r="IA114" i="31"/>
  <c r="HS114" i="31"/>
  <c r="HK114" i="31"/>
  <c r="LE113" i="31"/>
  <c r="KW113" i="31"/>
  <c r="KO113" i="31"/>
  <c r="KG113" i="31"/>
  <c r="JY113" i="31"/>
  <c r="JQ113" i="31"/>
  <c r="JI113" i="31"/>
  <c r="JA113" i="31"/>
  <c r="IS113" i="31"/>
  <c r="IK113" i="31"/>
  <c r="IC113" i="31"/>
  <c r="HU113" i="31"/>
  <c r="HM113" i="31"/>
  <c r="LG112" i="31"/>
  <c r="KY112" i="31"/>
  <c r="KQ112" i="31"/>
  <c r="KI112" i="31"/>
  <c r="KA112" i="31"/>
  <c r="JS112" i="31"/>
  <c r="JK112" i="31"/>
  <c r="JC112" i="31"/>
  <c r="IU112" i="31"/>
  <c r="IM112" i="31"/>
  <c r="IE112" i="31"/>
  <c r="HW112" i="31"/>
  <c r="HO112" i="31"/>
  <c r="LI111" i="31"/>
  <c r="LA111" i="31"/>
  <c r="KS111" i="31"/>
  <c r="KK111" i="31"/>
  <c r="KC111" i="31"/>
  <c r="JU111" i="31"/>
  <c r="JM111" i="31"/>
  <c r="JE111" i="31"/>
  <c r="IW111" i="31"/>
  <c r="IO111" i="31"/>
  <c r="IG111" i="31"/>
  <c r="HY111" i="31"/>
  <c r="HQ111" i="31"/>
  <c r="LK110" i="31"/>
  <c r="LC110" i="31"/>
  <c r="KU110" i="31"/>
  <c r="KM110" i="31"/>
  <c r="KE110" i="31"/>
  <c r="JW110" i="31"/>
  <c r="JO110" i="31"/>
  <c r="JG110" i="31"/>
  <c r="IY110" i="31"/>
  <c r="IQ110" i="31"/>
  <c r="II110" i="31"/>
  <c r="IA110" i="31"/>
  <c r="HS110" i="31"/>
  <c r="HK110" i="31"/>
  <c r="LE109" i="31"/>
  <c r="KW109" i="31"/>
  <c r="KO109" i="31"/>
  <c r="KG109" i="31"/>
  <c r="JY109" i="31"/>
  <c r="JQ109" i="31"/>
  <c r="JI109" i="31"/>
  <c r="JA109" i="31"/>
  <c r="IS109" i="31"/>
  <c r="IK109" i="31"/>
  <c r="IC109" i="31"/>
  <c r="HU109" i="31"/>
  <c r="HM109" i="31"/>
  <c r="LG108" i="31"/>
  <c r="KY108" i="31"/>
  <c r="KQ108" i="31"/>
  <c r="KI108" i="31"/>
  <c r="KA108" i="31"/>
  <c r="JS108" i="31"/>
  <c r="JK108" i="31"/>
  <c r="JC108" i="31"/>
  <c r="IU108" i="31"/>
  <c r="IM108" i="31"/>
  <c r="IE108" i="31"/>
  <c r="HW108" i="31"/>
  <c r="HO108" i="31"/>
  <c r="LI107" i="31"/>
  <c r="LA107" i="31"/>
  <c r="KS107" i="31"/>
  <c r="KK107" i="31"/>
  <c r="KC107" i="31"/>
  <c r="JU107" i="31"/>
  <c r="JM107" i="31"/>
  <c r="JE107" i="31"/>
  <c r="IW107" i="31"/>
  <c r="IO107" i="31"/>
  <c r="IG107" i="31"/>
  <c r="HY107" i="31"/>
  <c r="HQ107" i="31"/>
  <c r="LK106" i="31"/>
  <c r="LC106" i="31"/>
  <c r="KU106" i="31"/>
  <c r="KM106" i="31"/>
  <c r="KE106" i="31"/>
  <c r="JW106" i="31"/>
  <c r="JO106" i="31"/>
  <c r="JG106" i="31"/>
  <c r="IY106" i="31"/>
  <c r="IQ106" i="31"/>
  <c r="II106" i="31"/>
  <c r="IA106" i="31"/>
  <c r="HS106" i="31"/>
  <c r="HK106" i="31"/>
  <c r="LE105" i="31"/>
  <c r="KW105" i="31"/>
  <c r="KO105" i="31"/>
  <c r="KG105" i="31"/>
  <c r="JY105" i="31"/>
  <c r="JQ105" i="31"/>
  <c r="JI105" i="31"/>
  <c r="JA105" i="31"/>
  <c r="IS105" i="31"/>
  <c r="IK105" i="31"/>
  <c r="KK110" i="31"/>
  <c r="HY110" i="31"/>
  <c r="KK102" i="31"/>
  <c r="JT95" i="31"/>
  <c r="JT79" i="31"/>
  <c r="JE70" i="31"/>
  <c r="DD142" i="31"/>
  <c r="DD134" i="31"/>
  <c r="LH115" i="31"/>
  <c r="KZ115" i="31"/>
  <c r="KR115" i="31"/>
  <c r="KJ115" i="31"/>
  <c r="KB115" i="31"/>
  <c r="JT115" i="31"/>
  <c r="JL115" i="31"/>
  <c r="JD115" i="31"/>
  <c r="IV115" i="31"/>
  <c r="IN115" i="31"/>
  <c r="IF115" i="31"/>
  <c r="HX115" i="31"/>
  <c r="HP115" i="31"/>
  <c r="LJ114" i="31"/>
  <c r="LB114" i="31"/>
  <c r="KT114" i="31"/>
  <c r="KL114" i="31"/>
  <c r="KD114" i="31"/>
  <c r="JV114" i="31"/>
  <c r="JN114" i="31"/>
  <c r="JF114" i="31"/>
  <c r="IX114" i="31"/>
  <c r="IP114" i="31"/>
  <c r="IH114" i="31"/>
  <c r="HZ114" i="31"/>
  <c r="HR114" i="31"/>
  <c r="HJ114" i="31"/>
  <c r="LD113" i="31"/>
  <c r="KV113" i="31"/>
  <c r="KN113" i="31"/>
  <c r="KF113" i="31"/>
  <c r="JX113" i="31"/>
  <c r="JP113" i="31"/>
  <c r="JH113" i="31"/>
  <c r="IZ113" i="31"/>
  <c r="IR113" i="31"/>
  <c r="IJ113" i="31"/>
  <c r="IB113" i="31"/>
  <c r="HT113" i="31"/>
  <c r="HL113" i="31"/>
  <c r="LF112" i="31"/>
  <c r="KX112" i="31"/>
  <c r="KP112" i="31"/>
  <c r="KH112" i="31"/>
  <c r="JZ112" i="31"/>
  <c r="JR112" i="31"/>
  <c r="JJ112" i="31"/>
  <c r="JB112" i="31"/>
  <c r="IT112" i="31"/>
  <c r="IL112" i="31"/>
  <c r="ID112" i="31"/>
  <c r="HV112" i="31"/>
  <c r="HN112" i="31"/>
  <c r="LH111" i="31"/>
  <c r="KZ111" i="31"/>
  <c r="KR111" i="31"/>
  <c r="KJ111" i="31"/>
  <c r="KB111" i="31"/>
  <c r="JT111" i="31"/>
  <c r="JL111" i="31"/>
  <c r="JD111" i="31"/>
  <c r="IV111" i="31"/>
  <c r="IN111" i="31"/>
  <c r="IF111" i="31"/>
  <c r="HX111" i="31"/>
  <c r="HP111" i="31"/>
  <c r="LJ110" i="31"/>
  <c r="LB110" i="31"/>
  <c r="KT110" i="31"/>
  <c r="KL110" i="31"/>
  <c r="KD110" i="31"/>
  <c r="JV110" i="31"/>
  <c r="JN110" i="31"/>
  <c r="JF110" i="31"/>
  <c r="IX110" i="31"/>
  <c r="IP110" i="31"/>
  <c r="IH110" i="31"/>
  <c r="HZ110" i="31"/>
  <c r="HR110" i="31"/>
  <c r="HJ110" i="31"/>
  <c r="LD109" i="31"/>
  <c r="KV109" i="31"/>
  <c r="KN109" i="31"/>
  <c r="KF109" i="31"/>
  <c r="JX109" i="31"/>
  <c r="JP109" i="31"/>
  <c r="JH109" i="31"/>
  <c r="IZ109" i="31"/>
  <c r="IR109" i="31"/>
  <c r="IJ109" i="31"/>
  <c r="IB109" i="31"/>
  <c r="HT109" i="31"/>
  <c r="HL109" i="31"/>
  <c r="LF108" i="31"/>
  <c r="KX108" i="31"/>
  <c r="KP108" i="31"/>
  <c r="KH108" i="31"/>
  <c r="JZ108" i="31"/>
  <c r="JR108" i="31"/>
  <c r="JJ108" i="31"/>
  <c r="JB108" i="31"/>
  <c r="IT108" i="31"/>
  <c r="IL108" i="31"/>
  <c r="ID108" i="31"/>
  <c r="HV108" i="31"/>
  <c r="HN108" i="31"/>
  <c r="LH107" i="31"/>
  <c r="KZ107" i="31"/>
  <c r="KR107" i="31"/>
  <c r="KJ107" i="31"/>
  <c r="KB107" i="31"/>
  <c r="JT107" i="31"/>
  <c r="JL107" i="31"/>
  <c r="JD107" i="31"/>
  <c r="IV107" i="31"/>
  <c r="IN107" i="31"/>
  <c r="IF107" i="31"/>
  <c r="HX107" i="31"/>
  <c r="HP107" i="31"/>
  <c r="LJ106" i="31"/>
  <c r="LB106" i="31"/>
  <c r="KT106" i="31"/>
  <c r="KL106" i="31"/>
  <c r="KD106" i="31"/>
  <c r="JV106" i="31"/>
  <c r="JN106" i="31"/>
  <c r="JF106" i="31"/>
  <c r="IX106" i="31"/>
  <c r="IP106" i="31"/>
  <c r="IH106" i="31"/>
  <c r="HZ106" i="31"/>
  <c r="HR106" i="31"/>
  <c r="HJ106" i="31"/>
  <c r="LD105" i="31"/>
  <c r="KV105" i="31"/>
  <c r="KN105" i="31"/>
  <c r="KF105" i="31"/>
  <c r="JX105" i="31"/>
  <c r="JP105" i="31"/>
  <c r="JH105" i="31"/>
  <c r="IZ105" i="31"/>
  <c r="IR105" i="31"/>
  <c r="IJ105" i="31"/>
  <c r="HZ105" i="31"/>
  <c r="HR105" i="31"/>
  <c r="HJ105" i="31"/>
  <c r="LD104" i="31"/>
  <c r="KV104" i="31"/>
  <c r="KN104" i="31"/>
  <c r="KF104" i="31"/>
  <c r="JX104" i="31"/>
  <c r="JP104" i="31"/>
  <c r="JH104" i="31"/>
  <c r="IZ104" i="31"/>
  <c r="IR104" i="31"/>
  <c r="IJ104" i="31"/>
  <c r="IB104" i="31"/>
  <c r="HT104" i="31"/>
  <c r="HL104" i="31"/>
  <c r="LF103" i="31"/>
  <c r="KX103" i="31"/>
  <c r="KP103" i="31"/>
  <c r="KH103" i="31"/>
  <c r="JZ103" i="31"/>
  <c r="JR103" i="31"/>
  <c r="JJ103" i="31"/>
  <c r="JB103" i="31"/>
  <c r="IT103" i="31"/>
  <c r="IL103" i="31"/>
  <c r="ID103" i="31"/>
  <c r="HV103" i="31"/>
  <c r="HN103" i="31"/>
  <c r="LH102" i="31"/>
  <c r="KZ102" i="31"/>
  <c r="KR102" i="31"/>
  <c r="KJ102" i="31"/>
  <c r="KB102" i="31"/>
  <c r="JT102" i="31"/>
  <c r="JL102" i="31"/>
  <c r="JD102" i="31"/>
  <c r="IV102" i="31"/>
  <c r="IN102" i="31"/>
  <c r="IF102" i="31"/>
  <c r="HX102" i="31"/>
  <c r="HP102" i="31"/>
  <c r="LJ101" i="31"/>
  <c r="LA101" i="31"/>
  <c r="KR101" i="31"/>
  <c r="KI101" i="31"/>
  <c r="JZ101" i="31"/>
  <c r="JQ101" i="31"/>
  <c r="JH101" i="31"/>
  <c r="IY101" i="31"/>
  <c r="IO101" i="31"/>
  <c r="IF101" i="31"/>
  <c r="HW101" i="31"/>
  <c r="HN101" i="31"/>
  <c r="LG100" i="31"/>
  <c r="KX100" i="31"/>
  <c r="KO100" i="31"/>
  <c r="KE100" i="31"/>
  <c r="JV100" i="31"/>
  <c r="JM100" i="31"/>
  <c r="JD100" i="31"/>
  <c r="IU100" i="31"/>
  <c r="IL100" i="31"/>
  <c r="IC100" i="31"/>
  <c r="HS100" i="31"/>
  <c r="HJ100" i="31"/>
  <c r="LB99" i="31"/>
  <c r="KQ99" i="31"/>
  <c r="KF99" i="31"/>
  <c r="JV99" i="31"/>
  <c r="JK99" i="31"/>
  <c r="IZ99" i="31"/>
  <c r="IP99" i="31"/>
  <c r="IE99" i="31"/>
  <c r="HT99" i="31"/>
  <c r="HJ99" i="31"/>
  <c r="LA98" i="31"/>
  <c r="KP98" i="31"/>
  <c r="KF98" i="31"/>
  <c r="JU98" i="31"/>
  <c r="JJ98" i="31"/>
  <c r="IZ98" i="31"/>
  <c r="IO98" i="31"/>
  <c r="ID98" i="31"/>
  <c r="HT98" i="31"/>
  <c r="LK97" i="31"/>
  <c r="KZ97" i="31"/>
  <c r="KP97" i="31"/>
  <c r="KE97" i="31"/>
  <c r="JT97" i="31"/>
  <c r="JJ97" i="31"/>
  <c r="IY97" i="31"/>
  <c r="IN97" i="31"/>
  <c r="ID97" i="31"/>
  <c r="HS97" i="31"/>
  <c r="LJ96" i="31"/>
  <c r="KZ96" i="31"/>
  <c r="KO96" i="31"/>
  <c r="KD96" i="31"/>
  <c r="JT96" i="31"/>
  <c r="JI96" i="31"/>
  <c r="IX96" i="31"/>
  <c r="IN96" i="31"/>
  <c r="IC96" i="31"/>
  <c r="HR96" i="31"/>
  <c r="LJ95" i="31"/>
  <c r="KY95" i="31"/>
  <c r="KN95" i="31"/>
  <c r="KD95" i="31"/>
  <c r="JS95" i="31"/>
  <c r="JH95" i="31"/>
  <c r="IX95" i="31"/>
  <c r="IM95" i="31"/>
  <c r="IB95" i="31"/>
  <c r="HR95" i="31"/>
  <c r="LI94" i="31"/>
  <c r="KX94" i="31"/>
  <c r="KN94" i="31"/>
  <c r="KC94" i="31"/>
  <c r="JR94" i="31"/>
  <c r="JH94" i="31"/>
  <c r="IW94" i="31"/>
  <c r="IL94" i="31"/>
  <c r="IB94" i="31"/>
  <c r="HQ94" i="31"/>
  <c r="LH93" i="31"/>
  <c r="KX93" i="31"/>
  <c r="KM93" i="31"/>
  <c r="KB93" i="31"/>
  <c r="JR93" i="31"/>
  <c r="JG93" i="31"/>
  <c r="IV93" i="31"/>
  <c r="IL93" i="31"/>
  <c r="IA93" i="31"/>
  <c r="HP93" i="31"/>
  <c r="LH92" i="31"/>
  <c r="KW92" i="31"/>
  <c r="KL92" i="31"/>
  <c r="KB92" i="31"/>
  <c r="JQ92" i="31"/>
  <c r="JF92" i="31"/>
  <c r="IV92" i="31"/>
  <c r="IK92" i="31"/>
  <c r="HZ92" i="31"/>
  <c r="HP92" i="31"/>
  <c r="LG91" i="31"/>
  <c r="KV91" i="31"/>
  <c r="KL91" i="31"/>
  <c r="KA91" i="31"/>
  <c r="JP91" i="31"/>
  <c r="JF91" i="31"/>
  <c r="IU91" i="31"/>
  <c r="IJ91" i="31"/>
  <c r="HZ91" i="31"/>
  <c r="HO91" i="31"/>
  <c r="LF90" i="31"/>
  <c r="KV90" i="31"/>
  <c r="KK90" i="31"/>
  <c r="JZ90" i="31"/>
  <c r="JP90" i="31"/>
  <c r="JE90" i="31"/>
  <c r="IT90" i="31"/>
  <c r="IJ90" i="31"/>
  <c r="HY90" i="31"/>
  <c r="HN90" i="31"/>
  <c r="LF89" i="31"/>
  <c r="KU89" i="31"/>
  <c r="KJ89" i="31"/>
  <c r="JZ89" i="31"/>
  <c r="JO89" i="31"/>
  <c r="JD89" i="31"/>
  <c r="IT89" i="31"/>
  <c r="II89" i="31"/>
  <c r="HX89" i="31"/>
  <c r="HN89" i="31"/>
  <c r="LE88" i="31"/>
  <c r="KT88" i="31"/>
  <c r="KJ88" i="31"/>
  <c r="JY88" i="31"/>
  <c r="JN88" i="31"/>
  <c r="JD88" i="31"/>
  <c r="IS88" i="31"/>
  <c r="IH88" i="31"/>
  <c r="HX88" i="31"/>
  <c r="HM88" i="31"/>
  <c r="LD87" i="31"/>
  <c r="KT87" i="31"/>
  <c r="KI87" i="31"/>
  <c r="JX87" i="31"/>
  <c r="JN87" i="31"/>
  <c r="JC87" i="31"/>
  <c r="IR87" i="31"/>
  <c r="IH87" i="31"/>
  <c r="HW87" i="31"/>
  <c r="HL87" i="31"/>
  <c r="LD86" i="31"/>
  <c r="KS86" i="31"/>
  <c r="KH86" i="31"/>
  <c r="JX86" i="31"/>
  <c r="JM86" i="31"/>
  <c r="JB86" i="31"/>
  <c r="IR86" i="31"/>
  <c r="IG86" i="31"/>
  <c r="HV86" i="31"/>
  <c r="HL86" i="31"/>
  <c r="LC85" i="31"/>
  <c r="KR85" i="31"/>
  <c r="KH85" i="31"/>
  <c r="JW85" i="31"/>
  <c r="JL85" i="31"/>
  <c r="JB85" i="31"/>
  <c r="IQ85" i="31"/>
  <c r="IF85" i="31"/>
  <c r="HV85" i="31"/>
  <c r="HK85" i="31"/>
  <c r="LB84" i="31"/>
  <c r="KR84" i="31"/>
  <c r="KG84" i="31"/>
  <c r="JV84" i="31"/>
  <c r="JL84" i="31"/>
  <c r="JA84" i="31"/>
  <c r="IP84" i="31"/>
  <c r="IF84" i="31"/>
  <c r="HU84" i="31"/>
  <c r="HJ84" i="31"/>
  <c r="LB83" i="31"/>
  <c r="KQ83" i="31"/>
  <c r="KF83" i="31"/>
  <c r="JV83" i="31"/>
  <c r="JK83" i="31"/>
  <c r="IZ83" i="31"/>
  <c r="IP83" i="31"/>
  <c r="IE83" i="31"/>
  <c r="HT83" i="31"/>
  <c r="HJ83" i="31"/>
  <c r="LA82" i="31"/>
  <c r="KP82" i="31"/>
  <c r="KF82" i="31"/>
  <c r="JU82" i="31"/>
  <c r="JJ82" i="31"/>
  <c r="IZ82" i="31"/>
  <c r="IO82" i="31"/>
  <c r="ID82" i="31"/>
  <c r="HT82" i="31"/>
  <c r="LK81" i="31"/>
  <c r="KZ81" i="31"/>
  <c r="KP81" i="31"/>
  <c r="KE81" i="31"/>
  <c r="JT81" i="31"/>
  <c r="JJ81" i="31"/>
  <c r="IY81" i="31"/>
  <c r="IN81" i="31"/>
  <c r="ID81" i="31"/>
  <c r="HS81" i="31"/>
  <c r="LJ80" i="31"/>
  <c r="KZ80" i="31"/>
  <c r="KO80" i="31"/>
  <c r="KD80" i="31"/>
  <c r="JT80" i="31"/>
  <c r="JI80" i="31"/>
  <c r="IX80" i="31"/>
  <c r="IN80" i="31"/>
  <c r="IC80" i="31"/>
  <c r="HR80" i="31"/>
  <c r="LJ79" i="31"/>
  <c r="KY79" i="31"/>
  <c r="KN79" i="31"/>
  <c r="KD79" i="31"/>
  <c r="JS79" i="31"/>
  <c r="JH79" i="31"/>
  <c r="IX79" i="31"/>
  <c r="IM79" i="31"/>
  <c r="IB79" i="31"/>
  <c r="HR79" i="31"/>
  <c r="LI78" i="31"/>
  <c r="KX78" i="31"/>
  <c r="KN78" i="31"/>
  <c r="KC78" i="31"/>
  <c r="JR78" i="31"/>
  <c r="JH78" i="31"/>
  <c r="IW78" i="31"/>
  <c r="IL78" i="31"/>
  <c r="IB78" i="31"/>
  <c r="HQ78" i="31"/>
  <c r="LH77" i="31"/>
  <c r="KX77" i="31"/>
  <c r="KM77" i="31"/>
  <c r="KB77" i="31"/>
  <c r="JR77" i="31"/>
  <c r="JG77" i="31"/>
  <c r="IV77" i="31"/>
  <c r="IL77" i="31"/>
  <c r="HY77" i="31"/>
  <c r="HL77" i="31"/>
  <c r="LC76" i="31"/>
  <c r="KP76" i="31"/>
  <c r="KD76" i="31"/>
  <c r="JR76" i="31"/>
  <c r="JF76" i="31"/>
  <c r="IS76" i="31"/>
  <c r="IH76" i="31"/>
  <c r="HU76" i="31"/>
  <c r="LK75" i="31"/>
  <c r="KY75" i="31"/>
  <c r="KM75" i="31"/>
  <c r="JZ75" i="31"/>
  <c r="JO75" i="31"/>
  <c r="JA75" i="31"/>
  <c r="IL75" i="31"/>
  <c r="HX75" i="31"/>
  <c r="HK75" i="31"/>
  <c r="KX74" i="31"/>
  <c r="KJ74" i="31"/>
  <c r="JU74" i="31"/>
  <c r="JF74" i="31"/>
  <c r="IT74" i="31"/>
  <c r="IE74" i="31"/>
  <c r="HP74" i="31"/>
  <c r="LD73" i="31"/>
  <c r="KQ73" i="31"/>
  <c r="KB73" i="31"/>
  <c r="JN73" i="31"/>
  <c r="IY73" i="31"/>
  <c r="IJ73" i="31"/>
  <c r="HX73" i="31"/>
  <c r="LK72" i="31"/>
  <c r="KV72" i="31"/>
  <c r="KH72" i="31"/>
  <c r="JU72" i="31"/>
  <c r="JF72" i="31"/>
  <c r="IR72" i="31"/>
  <c r="IC72" i="31"/>
  <c r="HN72" i="31"/>
  <c r="LD71" i="31"/>
  <c r="KO71" i="31"/>
  <c r="JZ71" i="31"/>
  <c r="JL71" i="31"/>
  <c r="IY71" i="31"/>
  <c r="IJ71" i="31"/>
  <c r="HV71" i="31"/>
  <c r="LI70" i="31"/>
  <c r="KT70" i="31"/>
  <c r="KH70" i="31"/>
  <c r="JS70" i="31"/>
  <c r="JD70" i="31"/>
  <c r="IP70" i="31"/>
  <c r="IC70" i="31"/>
  <c r="HN70" i="31"/>
  <c r="LB69" i="31"/>
  <c r="KM69" i="31"/>
  <c r="JX69" i="31"/>
  <c r="JL69" i="31"/>
  <c r="IW69" i="31"/>
  <c r="IH69" i="31"/>
  <c r="HT69" i="31"/>
  <c r="LI68" i="31"/>
  <c r="KT68" i="31"/>
  <c r="KF68" i="31"/>
  <c r="JQ68" i="31"/>
  <c r="JB68" i="31"/>
  <c r="IP68" i="31"/>
  <c r="IA68" i="31"/>
  <c r="HL68" i="31"/>
  <c r="KZ67" i="31"/>
  <c r="KM67" i="31"/>
  <c r="JX67" i="31"/>
  <c r="JJ67" i="31"/>
  <c r="IU67" i="31"/>
  <c r="IF67" i="31"/>
  <c r="HT67" i="31"/>
  <c r="LG66" i="31"/>
  <c r="KR66" i="31"/>
  <c r="KD66" i="31"/>
  <c r="JQ66" i="31"/>
  <c r="JB66" i="31"/>
  <c r="IN66" i="31"/>
  <c r="HY66" i="31"/>
  <c r="HJ66" i="31"/>
  <c r="KZ65" i="31"/>
  <c r="KK65" i="31"/>
  <c r="JV65" i="31"/>
  <c r="JH65" i="31"/>
  <c r="IU65" i="31"/>
  <c r="IF65" i="31"/>
  <c r="HR65" i="31"/>
  <c r="LE64" i="31"/>
  <c r="KP64" i="31"/>
  <c r="KD64" i="31"/>
  <c r="JO64" i="31"/>
  <c r="IZ64" i="31"/>
  <c r="IL64" i="31"/>
  <c r="HY64" i="31"/>
  <c r="HJ64" i="31"/>
  <c r="KX63" i="31"/>
  <c r="KI63" i="31"/>
  <c r="JT63" i="31"/>
  <c r="JH63" i="31"/>
  <c r="IS63" i="31"/>
  <c r="ID63" i="31"/>
  <c r="HP63" i="31"/>
  <c r="LE62" i="31"/>
  <c r="KP62" i="31"/>
  <c r="KB62" i="31"/>
  <c r="JM62" i="31"/>
  <c r="IX62" i="31"/>
  <c r="IL62" i="31"/>
  <c r="HW62" i="31"/>
  <c r="LJ61" i="31"/>
  <c r="KV61" i="31"/>
  <c r="KI61" i="31"/>
  <c r="JT61" i="31"/>
  <c r="JF61" i="31"/>
  <c r="IQ61" i="31"/>
  <c r="IB61" i="31"/>
  <c r="HP61" i="31"/>
  <c r="LC60" i="31"/>
  <c r="KN60" i="31"/>
  <c r="JZ60" i="31"/>
  <c r="JM60" i="31"/>
  <c r="IX60" i="31"/>
  <c r="IJ60" i="31"/>
  <c r="HU60" i="31"/>
  <c r="LH59" i="31"/>
  <c r="KV59" i="31"/>
  <c r="KG59" i="31"/>
  <c r="JR59" i="31"/>
  <c r="JD59" i="31"/>
  <c r="IQ59" i="31"/>
  <c r="IB59" i="31"/>
  <c r="HN59" i="31"/>
  <c r="LA58" i="31"/>
  <c r="KL58" i="31"/>
  <c r="JZ58" i="31"/>
  <c r="JK58" i="31"/>
  <c r="IV58" i="31"/>
  <c r="IH58" i="31"/>
  <c r="HU58" i="31"/>
  <c r="LH57" i="31"/>
  <c r="KT57" i="31"/>
  <c r="KE57" i="31"/>
  <c r="JP57" i="31"/>
  <c r="JD57" i="31"/>
  <c r="IO57" i="31"/>
  <c r="HZ57" i="31"/>
  <c r="HL57" i="31"/>
  <c r="LA56" i="31"/>
  <c r="KL56" i="31"/>
  <c r="JX56" i="31"/>
  <c r="JI56" i="31"/>
  <c r="IT56" i="31"/>
  <c r="IH56" i="31"/>
  <c r="HS56" i="31"/>
  <c r="LF55" i="31"/>
  <c r="KR55" i="31"/>
  <c r="KE55" i="31"/>
  <c r="JP55" i="31"/>
  <c r="JB55" i="31"/>
  <c r="IM55" i="31"/>
  <c r="HX55" i="31"/>
  <c r="HL55" i="31"/>
  <c r="KY54" i="31"/>
  <c r="KJ54" i="31"/>
  <c r="JV54" i="31"/>
  <c r="JI54" i="31"/>
  <c r="IT54" i="31"/>
  <c r="IF54" i="31"/>
  <c r="HQ54" i="31"/>
  <c r="LD53" i="31"/>
  <c r="KR53" i="31"/>
  <c r="KC53" i="31"/>
  <c r="JN53" i="31"/>
  <c r="IZ53" i="31"/>
  <c r="IM53" i="31"/>
  <c r="HX53" i="31"/>
  <c r="HJ53" i="31"/>
  <c r="KW52" i="31"/>
  <c r="KH52" i="31"/>
  <c r="JV52" i="31"/>
  <c r="JG52" i="31"/>
  <c r="IR52" i="31"/>
  <c r="ID52" i="31"/>
  <c r="HQ52" i="31"/>
  <c r="LD51" i="31"/>
  <c r="KP51" i="31"/>
  <c r="KA51" i="31"/>
  <c r="JL51" i="31"/>
  <c r="IZ51" i="31"/>
  <c r="IK51" i="31"/>
  <c r="HV51" i="31"/>
  <c r="LJ50" i="31"/>
  <c r="KW50" i="31"/>
  <c r="KH50" i="31"/>
  <c r="JT50" i="31"/>
  <c r="JE50" i="31"/>
  <c r="IP50" i="31"/>
  <c r="ID50" i="31"/>
  <c r="HO50" i="31"/>
  <c r="LB49" i="31"/>
  <c r="KN49" i="31"/>
  <c r="KA49" i="31"/>
  <c r="JL49" i="31"/>
  <c r="IX49" i="31"/>
  <c r="II49" i="31"/>
  <c r="HT49" i="31"/>
  <c r="LJ48" i="31"/>
  <c r="KU48" i="31"/>
  <c r="KF48" i="31"/>
  <c r="JR48" i="31"/>
  <c r="JE48" i="31"/>
  <c r="IP48" i="31"/>
  <c r="IB48" i="31"/>
  <c r="HM48" i="31"/>
  <c r="KZ47" i="31"/>
  <c r="KN47" i="31"/>
  <c r="JY47" i="31"/>
  <c r="JJ47" i="31"/>
  <c r="IT47" i="31"/>
  <c r="IC47" i="31"/>
  <c r="HM47" i="31"/>
  <c r="KX46" i="31"/>
  <c r="KD46" i="31"/>
  <c r="JN46" i="31"/>
  <c r="IW46" i="31"/>
  <c r="IG46" i="31"/>
  <c r="HP46" i="31"/>
  <c r="KZ45" i="31"/>
  <c r="KJ45" i="31"/>
  <c r="JS45" i="31"/>
  <c r="JC45" i="31"/>
  <c r="IJ45" i="31"/>
  <c r="HR45" i="31"/>
  <c r="LD44" i="31"/>
  <c r="KM44" i="31"/>
  <c r="JW44" i="31"/>
  <c r="JF44" i="31"/>
  <c r="IL44" i="31"/>
  <c r="HV44" i="31"/>
  <c r="LG43" i="31"/>
  <c r="KQ43" i="31"/>
  <c r="JZ43" i="31"/>
  <c r="JH43" i="31"/>
  <c r="IR43" i="31"/>
  <c r="IA43" i="31"/>
  <c r="HK43" i="31"/>
  <c r="KT42" i="31"/>
  <c r="KB42" i="31"/>
  <c r="JL42" i="31"/>
  <c r="IU42" i="31"/>
  <c r="IE42" i="31"/>
  <c r="HN42" i="31"/>
  <c r="KV41" i="31"/>
  <c r="KF41" i="31"/>
  <c r="JO41" i="31"/>
  <c r="IY41" i="31"/>
  <c r="IH41" i="31"/>
  <c r="HP41" i="31"/>
  <c r="LB40" i="31"/>
  <c r="KK40" i="31"/>
  <c r="JU40" i="31"/>
  <c r="JB40" i="31"/>
  <c r="IJ40" i="31"/>
  <c r="HT40" i="31"/>
  <c r="LE39" i="31"/>
  <c r="KO39" i="31"/>
  <c r="JX39" i="31"/>
  <c r="JD39" i="31"/>
  <c r="IN39" i="31"/>
  <c r="HW39" i="31"/>
  <c r="LI38" i="31"/>
  <c r="KR38" i="31"/>
  <c r="JZ38" i="31"/>
  <c r="JJ38" i="31"/>
  <c r="IS38" i="31"/>
  <c r="IC38" i="31"/>
  <c r="LI37" i="31"/>
  <c r="KL37" i="31"/>
  <c r="JT37" i="31"/>
  <c r="IX37" i="31"/>
  <c r="IF37" i="31"/>
  <c r="HJ37" i="31"/>
  <c r="KO36" i="31"/>
  <c r="JW36" i="31"/>
  <c r="JA36" i="31"/>
  <c r="II36" i="31"/>
  <c r="HM36" i="31"/>
  <c r="KU35" i="31"/>
  <c r="JZ35" i="31"/>
  <c r="JG35" i="31"/>
  <c r="IL35" i="31"/>
  <c r="HS35" i="31"/>
  <c r="KX34" i="31"/>
  <c r="KC34" i="31"/>
  <c r="JJ34" i="31"/>
  <c r="IO34" i="31"/>
  <c r="HV34" i="31"/>
  <c r="LA33" i="31"/>
  <c r="KI33" i="31"/>
  <c r="JM33" i="31"/>
  <c r="IU33" i="31"/>
  <c r="HY33" i="31"/>
  <c r="LD32" i="31"/>
  <c r="KL32" i="31"/>
  <c r="JP32" i="31"/>
  <c r="IX32" i="31"/>
  <c r="IB32" i="31"/>
  <c r="LG31" i="31"/>
  <c r="KO31" i="31"/>
  <c r="JS31" i="31"/>
  <c r="JA31" i="31"/>
  <c r="IE31" i="31"/>
  <c r="HK31" i="31"/>
  <c r="KR30" i="31"/>
  <c r="JY30" i="31"/>
  <c r="JD30" i="31"/>
  <c r="IE30" i="31"/>
  <c r="LG29" i="31"/>
  <c r="KI29" i="31"/>
  <c r="JF29" i="31"/>
  <c r="IH29" i="31"/>
  <c r="LK28" i="31"/>
  <c r="KK28" i="31"/>
  <c r="JM28" i="31"/>
  <c r="IJ28" i="31"/>
  <c r="HL28" i="31"/>
  <c r="KO27" i="31"/>
  <c r="JO27" i="31"/>
  <c r="IQ27" i="31"/>
  <c r="HN27" i="31"/>
  <c r="KR26" i="31"/>
  <c r="JS26" i="31"/>
  <c r="IS26" i="31"/>
  <c r="HU26" i="31"/>
  <c r="KT25" i="31"/>
  <c r="JV25" i="31"/>
  <c r="IW25" i="31"/>
  <c r="HW25" i="31"/>
  <c r="LA24" i="31"/>
  <c r="JX24" i="31"/>
  <c r="IZ24" i="31"/>
  <c r="IA24" i="31"/>
  <c r="LC23" i="31"/>
  <c r="KE23" i="31"/>
  <c r="JB23" i="31"/>
  <c r="ID23" i="31"/>
  <c r="LG22" i="31"/>
  <c r="KG22" i="31"/>
  <c r="JI22" i="31"/>
  <c r="IF22" i="31"/>
  <c r="LJ21" i="31"/>
  <c r="KK21" i="31"/>
  <c r="JK21" i="31"/>
  <c r="IM21" i="31"/>
  <c r="HJ21" i="31"/>
  <c r="KN20" i="31"/>
  <c r="JO20" i="31"/>
  <c r="IG20" i="31"/>
  <c r="LC19" i="31"/>
  <c r="JR19" i="31"/>
  <c r="IL19" i="31"/>
  <c r="LG18" i="31"/>
  <c r="JT18" i="31"/>
  <c r="IN18" i="31"/>
  <c r="LI17" i="31"/>
  <c r="KC17" i="31"/>
  <c r="IU17" i="31"/>
  <c r="LK16" i="31"/>
  <c r="KE16" i="31"/>
  <c r="IW16" i="31"/>
  <c r="HQ16" i="31"/>
  <c r="KH15" i="31"/>
  <c r="IY15" i="31"/>
  <c r="HS15" i="31"/>
  <c r="KJ14" i="31"/>
  <c r="JD14" i="31"/>
  <c r="HW14" i="31"/>
  <c r="KL13" i="31"/>
  <c r="JF13" i="31"/>
  <c r="HW13" i="31"/>
  <c r="JN12" i="31"/>
  <c r="KZ11" i="31"/>
  <c r="IB11" i="31"/>
  <c r="JR10" i="31"/>
  <c r="HY105" i="31"/>
  <c r="HQ105" i="31"/>
  <c r="LK104" i="31"/>
  <c r="LC104" i="31"/>
  <c r="KU104" i="31"/>
  <c r="KM104" i="31"/>
  <c r="KE104" i="31"/>
  <c r="JW104" i="31"/>
  <c r="JO104" i="31"/>
  <c r="JG104" i="31"/>
  <c r="IY104" i="31"/>
  <c r="IQ104" i="31"/>
  <c r="II104" i="31"/>
  <c r="IA104" i="31"/>
  <c r="HS104" i="31"/>
  <c r="HK104" i="31"/>
  <c r="LE103" i="31"/>
  <c r="KW103" i="31"/>
  <c r="KO103" i="31"/>
  <c r="KG103" i="31"/>
  <c r="JY103" i="31"/>
  <c r="JQ103" i="31"/>
  <c r="JI103" i="31"/>
  <c r="JA103" i="31"/>
  <c r="IS103" i="31"/>
  <c r="IK103" i="31"/>
  <c r="IC103" i="31"/>
  <c r="HU103" i="31"/>
  <c r="HM103" i="31"/>
  <c r="LG102" i="31"/>
  <c r="KY102" i="31"/>
  <c r="KQ102" i="31"/>
  <c r="KI102" i="31"/>
  <c r="KA102" i="31"/>
  <c r="JS102" i="31"/>
  <c r="JK102" i="31"/>
  <c r="JC102" i="31"/>
  <c r="IU102" i="31"/>
  <c r="IM102" i="31"/>
  <c r="IE102" i="31"/>
  <c r="HW102" i="31"/>
  <c r="HO102" i="31"/>
  <c r="LI101" i="31"/>
  <c r="KZ101" i="31"/>
  <c r="KQ101" i="31"/>
  <c r="KH101" i="31"/>
  <c r="JY101" i="31"/>
  <c r="JP101" i="31"/>
  <c r="JG101" i="31"/>
  <c r="IW101" i="31"/>
  <c r="IN101" i="31"/>
  <c r="IE101" i="31"/>
  <c r="HV101" i="31"/>
  <c r="HM101" i="31"/>
  <c r="LF100" i="31"/>
  <c r="KW100" i="31"/>
  <c r="KM100" i="31"/>
  <c r="KD100" i="31"/>
  <c r="JU100" i="31"/>
  <c r="JL100" i="31"/>
  <c r="JC100" i="31"/>
  <c r="IT100" i="31"/>
  <c r="IK100" i="31"/>
  <c r="IA100" i="31"/>
  <c r="HR100" i="31"/>
  <c r="LK99" i="31"/>
  <c r="KZ99" i="31"/>
  <c r="KO99" i="31"/>
  <c r="KE99" i="31"/>
  <c r="JT99" i="31"/>
  <c r="JI99" i="31"/>
  <c r="IY99" i="31"/>
  <c r="IN99" i="31"/>
  <c r="IC99" i="31"/>
  <c r="HS99" i="31"/>
  <c r="LJ98" i="31"/>
  <c r="KY98" i="31"/>
  <c r="KO98" i="31"/>
  <c r="KD98" i="31"/>
  <c r="JS98" i="31"/>
  <c r="JI98" i="31"/>
  <c r="IX98" i="31"/>
  <c r="IM98" i="31"/>
  <c r="IC98" i="31"/>
  <c r="HR98" i="31"/>
  <c r="LI97" i="31"/>
  <c r="KY97" i="31"/>
  <c r="KN97" i="31"/>
  <c r="KC97" i="31"/>
  <c r="JS97" i="31"/>
  <c r="JH97" i="31"/>
  <c r="IW97" i="31"/>
  <c r="IM97" i="31"/>
  <c r="IB97" i="31"/>
  <c r="HQ97" i="31"/>
  <c r="LI96" i="31"/>
  <c r="KX96" i="31"/>
  <c r="KM96" i="31"/>
  <c r="KC96" i="31"/>
  <c r="JR96" i="31"/>
  <c r="JG96" i="31"/>
  <c r="IW96" i="31"/>
  <c r="IL96" i="31"/>
  <c r="IA96" i="31"/>
  <c r="HQ96" i="31"/>
  <c r="LH95" i="31"/>
  <c r="KW95" i="31"/>
  <c r="KM95" i="31"/>
  <c r="KB95" i="31"/>
  <c r="JQ95" i="31"/>
  <c r="JG95" i="31"/>
  <c r="IV95" i="31"/>
  <c r="IK95" i="31"/>
  <c r="IA95" i="31"/>
  <c r="HP95" i="31"/>
  <c r="LG94" i="31"/>
  <c r="KW94" i="31"/>
  <c r="KL94" i="31"/>
  <c r="KA94" i="31"/>
  <c r="JQ94" i="31"/>
  <c r="JF94" i="31"/>
  <c r="IU94" i="31"/>
  <c r="IK94" i="31"/>
  <c r="HZ94" i="31"/>
  <c r="HO94" i="31"/>
  <c r="LG93" i="31"/>
  <c r="KV93" i="31"/>
  <c r="KK93" i="31"/>
  <c r="KA93" i="31"/>
  <c r="JP93" i="31"/>
  <c r="JE93" i="31"/>
  <c r="IU93" i="31"/>
  <c r="IJ93" i="31"/>
  <c r="HY93" i="31"/>
  <c r="HO93" i="31"/>
  <c r="LF92" i="31"/>
  <c r="KU92" i="31"/>
  <c r="KK92" i="31"/>
  <c r="JZ92" i="31"/>
  <c r="JO92" i="31"/>
  <c r="JE92" i="31"/>
  <c r="IT92" i="31"/>
  <c r="II92" i="31"/>
  <c r="HY92" i="31"/>
  <c r="HN92" i="31"/>
  <c r="LE91" i="31"/>
  <c r="KU91" i="31"/>
  <c r="KJ91" i="31"/>
  <c r="JY91" i="31"/>
  <c r="JO91" i="31"/>
  <c r="JD91" i="31"/>
  <c r="IS91" i="31"/>
  <c r="II91" i="31"/>
  <c r="HX91" i="31"/>
  <c r="HM91" i="31"/>
  <c r="LE90" i="31"/>
  <c r="KT90" i="31"/>
  <c r="KI90" i="31"/>
  <c r="JY90" i="31"/>
  <c r="JN90" i="31"/>
  <c r="JC90" i="31"/>
  <c r="IS90" i="31"/>
  <c r="IH90" i="31"/>
  <c r="HW90" i="31"/>
  <c r="HM90" i="31"/>
  <c r="LD89" i="31"/>
  <c r="KS89" i="31"/>
  <c r="KI89" i="31"/>
  <c r="JX89" i="31"/>
  <c r="JM89" i="31"/>
  <c r="JC89" i="31"/>
  <c r="IR89" i="31"/>
  <c r="IG89" i="31"/>
  <c r="HW89" i="31"/>
  <c r="HL89" i="31"/>
  <c r="LC88" i="31"/>
  <c r="KS88" i="31"/>
  <c r="KH88" i="31"/>
  <c r="JW88" i="31"/>
  <c r="JM88" i="31"/>
  <c r="JB88" i="31"/>
  <c r="IQ88" i="31"/>
  <c r="IG88" i="31"/>
  <c r="HV88" i="31"/>
  <c r="HK88" i="31"/>
  <c r="LC87" i="31"/>
  <c r="KR87" i="31"/>
  <c r="KG87" i="31"/>
  <c r="JW87" i="31"/>
  <c r="JL87" i="31"/>
  <c r="JA87" i="31"/>
  <c r="IQ87" i="31"/>
  <c r="IF87" i="31"/>
  <c r="HU87" i="31"/>
  <c r="HK87" i="31"/>
  <c r="LB86" i="31"/>
  <c r="KQ86" i="31"/>
  <c r="KG86" i="31"/>
  <c r="JV86" i="31"/>
  <c r="JK86" i="31"/>
  <c r="JA86" i="31"/>
  <c r="IP86" i="31"/>
  <c r="IE86" i="31"/>
  <c r="HU86" i="31"/>
  <c r="HJ86" i="31"/>
  <c r="LA85" i="31"/>
  <c r="KQ85" i="31"/>
  <c r="KF85" i="31"/>
  <c r="JU85" i="31"/>
  <c r="JK85" i="31"/>
  <c r="IZ85" i="31"/>
  <c r="IO85" i="31"/>
  <c r="IE85" i="31"/>
  <c r="HT85" i="31"/>
  <c r="LK84" i="31"/>
  <c r="LA84" i="31"/>
  <c r="KP84" i="31"/>
  <c r="KE84" i="31"/>
  <c r="JU84" i="31"/>
  <c r="JJ84" i="31"/>
  <c r="IY84" i="31"/>
  <c r="IO84" i="31"/>
  <c r="ID84" i="31"/>
  <c r="HS84" i="31"/>
  <c r="LK83" i="31"/>
  <c r="KZ83" i="31"/>
  <c r="KO83" i="31"/>
  <c r="KE83" i="31"/>
  <c r="JT83" i="31"/>
  <c r="JI83" i="31"/>
  <c r="IY83" i="31"/>
  <c r="IN83" i="31"/>
  <c r="IC83" i="31"/>
  <c r="HS83" i="31"/>
  <c r="LJ82" i="31"/>
  <c r="KY82" i="31"/>
  <c r="KO82" i="31"/>
  <c r="KD82" i="31"/>
  <c r="JS82" i="31"/>
  <c r="JI82" i="31"/>
  <c r="IX82" i="31"/>
  <c r="IM82" i="31"/>
  <c r="IC82" i="31"/>
  <c r="HR82" i="31"/>
  <c r="LI81" i="31"/>
  <c r="KY81" i="31"/>
  <c r="KN81" i="31"/>
  <c r="KC81" i="31"/>
  <c r="JS81" i="31"/>
  <c r="JH81" i="31"/>
  <c r="IW81" i="31"/>
  <c r="IM81" i="31"/>
  <c r="IB81" i="31"/>
  <c r="HQ81" i="31"/>
  <c r="LI80" i="31"/>
  <c r="KX80" i="31"/>
  <c r="KM80" i="31"/>
  <c r="KC80" i="31"/>
  <c r="JR80" i="31"/>
  <c r="JG80" i="31"/>
  <c r="IW80" i="31"/>
  <c r="IL80" i="31"/>
  <c r="IA80" i="31"/>
  <c r="HQ80" i="31"/>
  <c r="LH79" i="31"/>
  <c r="KW79" i="31"/>
  <c r="KM79" i="31"/>
  <c r="KB79" i="31"/>
  <c r="JQ79" i="31"/>
  <c r="JG79" i="31"/>
  <c r="IV79" i="31"/>
  <c r="IK79" i="31"/>
  <c r="IA79" i="31"/>
  <c r="HP79" i="31"/>
  <c r="LG78" i="31"/>
  <c r="KW78" i="31"/>
  <c r="KL78" i="31"/>
  <c r="KA78" i="31"/>
  <c r="JQ78" i="31"/>
  <c r="JF78" i="31"/>
  <c r="IU78" i="31"/>
  <c r="IK78" i="31"/>
  <c r="HZ78" i="31"/>
  <c r="HO78" i="31"/>
  <c r="LG77" i="31"/>
  <c r="KV77" i="31"/>
  <c r="KK77" i="31"/>
  <c r="KA77" i="31"/>
  <c r="JP77" i="31"/>
  <c r="JE77" i="31"/>
  <c r="IU77" i="31"/>
  <c r="II77" i="31"/>
  <c r="HW77" i="31"/>
  <c r="HK77" i="31"/>
  <c r="LA76" i="31"/>
  <c r="KN76" i="31"/>
  <c r="KC76" i="31"/>
  <c r="JP76" i="31"/>
  <c r="JD76" i="31"/>
  <c r="IR76" i="31"/>
  <c r="IF76" i="31"/>
  <c r="HS76" i="31"/>
  <c r="LJ75" i="31"/>
  <c r="KW75" i="31"/>
  <c r="KJ75" i="31"/>
  <c r="JY75" i="31"/>
  <c r="JL75" i="31"/>
  <c r="IY75" i="31"/>
  <c r="IK75" i="31"/>
  <c r="HV75" i="31"/>
  <c r="LI74" i="31"/>
  <c r="KW74" i="31"/>
  <c r="KH74" i="31"/>
  <c r="JS74" i="31"/>
  <c r="JE74" i="31"/>
  <c r="IP74" i="31"/>
  <c r="IC74" i="31"/>
  <c r="HO74" i="31"/>
  <c r="LB73" i="31"/>
  <c r="KM73" i="31"/>
  <c r="KA73" i="31"/>
  <c r="JL73" i="31"/>
  <c r="IW73" i="31"/>
  <c r="II73" i="31"/>
  <c r="HT73" i="31"/>
  <c r="LI72" i="31"/>
  <c r="KU72" i="31"/>
  <c r="KF72" i="31"/>
  <c r="JQ72" i="31"/>
  <c r="JE72" i="31"/>
  <c r="IP72" i="31"/>
  <c r="IA72" i="31"/>
  <c r="HM72" i="31"/>
  <c r="KZ71" i="31"/>
  <c r="KM71" i="31"/>
  <c r="JY71" i="31"/>
  <c r="JJ71" i="31"/>
  <c r="IU71" i="31"/>
  <c r="II71" i="31"/>
  <c r="HT71" i="31"/>
  <c r="LG70" i="31"/>
  <c r="KS70" i="31"/>
  <c r="KD70" i="31"/>
  <c r="JQ70" i="31"/>
  <c r="JC70" i="31"/>
  <c r="IN70" i="31"/>
  <c r="HY70" i="31"/>
  <c r="HM70" i="31"/>
  <c r="KZ69" i="31"/>
  <c r="KK69" i="31"/>
  <c r="JW69" i="31"/>
  <c r="JH69" i="31"/>
  <c r="IU69" i="31"/>
  <c r="IG69" i="31"/>
  <c r="HR69" i="31"/>
  <c r="LE68" i="31"/>
  <c r="KS68" i="31"/>
  <c r="KD68" i="31"/>
  <c r="JO68" i="31"/>
  <c r="JA68" i="31"/>
  <c r="IL68" i="31"/>
  <c r="HY68" i="31"/>
  <c r="HK68" i="31"/>
  <c r="KX67" i="31"/>
  <c r="KI67" i="31"/>
  <c r="JW67" i="31"/>
  <c r="JH67" i="31"/>
  <c r="IS67" i="31"/>
  <c r="IE67" i="31"/>
  <c r="HP67" i="31"/>
  <c r="LE66" i="31"/>
  <c r="KQ66" i="31"/>
  <c r="KB66" i="31"/>
  <c r="JM66" i="31"/>
  <c r="JA66" i="31"/>
  <c r="IL66" i="31"/>
  <c r="HW66" i="31"/>
  <c r="LK65" i="31"/>
  <c r="KV65" i="31"/>
  <c r="KI65" i="31"/>
  <c r="JU65" i="31"/>
  <c r="JF65" i="31"/>
  <c r="IQ65" i="31"/>
  <c r="IE65" i="31"/>
  <c r="HP65" i="31"/>
  <c r="LC64" i="31"/>
  <c r="KO64" i="31"/>
  <c r="JZ64" i="31"/>
  <c r="JM64" i="31"/>
  <c r="IY64" i="31"/>
  <c r="IJ64" i="31"/>
  <c r="HU64" i="31"/>
  <c r="LK63" i="31"/>
  <c r="KV63" i="31"/>
  <c r="KG63" i="31"/>
  <c r="JS63" i="31"/>
  <c r="JD63" i="31"/>
  <c r="IQ63" i="31"/>
  <c r="IC63" i="31"/>
  <c r="HN63" i="31"/>
  <c r="LA62" i="31"/>
  <c r="KO62" i="31"/>
  <c r="JZ62" i="31"/>
  <c r="JK62" i="31"/>
  <c r="IW62" i="31"/>
  <c r="IH62" i="31"/>
  <c r="HU62" i="31"/>
  <c r="LI61" i="31"/>
  <c r="KT61" i="31"/>
  <c r="KE61" i="31"/>
  <c r="JS61" i="31"/>
  <c r="JD61" i="31"/>
  <c r="IO61" i="31"/>
  <c r="IA61" i="31"/>
  <c r="HL61" i="31"/>
  <c r="LA60" i="31"/>
  <c r="KM60" i="31"/>
  <c r="JX60" i="31"/>
  <c r="JI60" i="31"/>
  <c r="IW60" i="31"/>
  <c r="IH60" i="31"/>
  <c r="HS60" i="31"/>
  <c r="LG59" i="31"/>
  <c r="KR59" i="31"/>
  <c r="KE59" i="31"/>
  <c r="JQ59" i="31"/>
  <c r="JB59" i="31"/>
  <c r="IM59" i="31"/>
  <c r="IA59" i="31"/>
  <c r="HL59" i="31"/>
  <c r="KY58" i="31"/>
  <c r="KK58" i="31"/>
  <c r="JV58" i="31"/>
  <c r="JI58" i="31"/>
  <c r="IU58" i="31"/>
  <c r="IF58" i="31"/>
  <c r="HQ58" i="31"/>
  <c r="LG57" i="31"/>
  <c r="KR57" i="31"/>
  <c r="KC57" i="31"/>
  <c r="JO57" i="31"/>
  <c r="IZ57" i="31"/>
  <c r="IM57" i="31"/>
  <c r="HY57" i="31"/>
  <c r="HJ57" i="31"/>
  <c r="KW56" i="31"/>
  <c r="KK56" i="31"/>
  <c r="JV56" i="31"/>
  <c r="JG56" i="31"/>
  <c r="IS56" i="31"/>
  <c r="ID56" i="31"/>
  <c r="HQ56" i="31"/>
  <c r="LE55" i="31"/>
  <c r="KP55" i="31"/>
  <c r="KA55" i="31"/>
  <c r="JO55" i="31"/>
  <c r="IZ55" i="31"/>
  <c r="IK55" i="31"/>
  <c r="HW55" i="31"/>
  <c r="LJ54" i="31"/>
  <c r="KW54" i="31"/>
  <c r="KI54" i="31"/>
  <c r="JT54" i="31"/>
  <c r="JE54" i="31"/>
  <c r="IS54" i="31"/>
  <c r="ID54" i="31"/>
  <c r="HO54" i="31"/>
  <c r="LC53" i="31"/>
  <c r="KN53" i="31"/>
  <c r="KA53" i="31"/>
  <c r="JM53" i="31"/>
  <c r="IX53" i="31"/>
  <c r="II53" i="31"/>
  <c r="HW53" i="31"/>
  <c r="LJ52" i="31"/>
  <c r="KU52" i="31"/>
  <c r="KG52" i="31"/>
  <c r="JR52" i="31"/>
  <c r="JE52" i="31"/>
  <c r="IQ52" i="31"/>
  <c r="IB52" i="31"/>
  <c r="HM52" i="31"/>
  <c r="LC51" i="31"/>
  <c r="KN51" i="31"/>
  <c r="JY51" i="31"/>
  <c r="JK51" i="31"/>
  <c r="IV51" i="31"/>
  <c r="II51" i="31"/>
  <c r="HU51" i="31"/>
  <c r="LH50" i="31"/>
  <c r="KS50" i="31"/>
  <c r="KG50" i="31"/>
  <c r="JR50" i="31"/>
  <c r="JC50" i="31"/>
  <c r="IO50" i="31"/>
  <c r="HZ50" i="31"/>
  <c r="HM50" i="31"/>
  <c r="LA49" i="31"/>
  <c r="KL49" i="31"/>
  <c r="JW49" i="31"/>
  <c r="JK49" i="31"/>
  <c r="IV49" i="31"/>
  <c r="IG49" i="31"/>
  <c r="HS49" i="31"/>
  <c r="LF48" i="31"/>
  <c r="KS48" i="31"/>
  <c r="KE48" i="31"/>
  <c r="JP48" i="31"/>
  <c r="JA48" i="31"/>
  <c r="IO48" i="31"/>
  <c r="HZ48" i="31"/>
  <c r="HK48" i="31"/>
  <c r="KY47" i="31"/>
  <c r="KJ47" i="31"/>
  <c r="JW47" i="31"/>
  <c r="JI47" i="31"/>
  <c r="IS47" i="31"/>
  <c r="IB47" i="31"/>
  <c r="LJ46" i="31"/>
  <c r="KT46" i="31"/>
  <c r="KC46" i="31"/>
  <c r="JM46" i="31"/>
  <c r="IV46" i="31"/>
  <c r="ID46" i="31"/>
  <c r="HN46" i="31"/>
  <c r="KY45" i="31"/>
  <c r="KI45" i="31"/>
  <c r="JP45" i="31"/>
  <c r="IX45" i="31"/>
  <c r="IH45" i="31"/>
  <c r="HQ45" i="31"/>
  <c r="LC44" i="31"/>
  <c r="KL44" i="31"/>
  <c r="JR44" i="31"/>
  <c r="JB44" i="31"/>
  <c r="IK44" i="31"/>
  <c r="HU44" i="31"/>
  <c r="LF43" i="31"/>
  <c r="KN43" i="31"/>
  <c r="JX43" i="31"/>
  <c r="JG43" i="31"/>
  <c r="IQ43" i="31"/>
  <c r="HX43" i="31"/>
  <c r="LH42" i="31"/>
  <c r="KR42" i="31"/>
  <c r="KA42" i="31"/>
  <c r="JK42" i="31"/>
  <c r="IT42" i="31"/>
  <c r="HZ42" i="31"/>
  <c r="HJ42" i="31"/>
  <c r="KU41" i="31"/>
  <c r="KE41" i="31"/>
  <c r="JN41" i="31"/>
  <c r="IV41" i="31"/>
  <c r="IF41" i="31"/>
  <c r="HO41" i="31"/>
  <c r="LA40" i="31"/>
  <c r="KH40" i="31"/>
  <c r="JP40" i="31"/>
  <c r="IZ40" i="31"/>
  <c r="II40" i="31"/>
  <c r="HS40" i="31"/>
  <c r="LD39" i="31"/>
  <c r="KJ39" i="31"/>
  <c r="JT39" i="31"/>
  <c r="JC39" i="31"/>
  <c r="IM39" i="31"/>
  <c r="HV39" i="31"/>
  <c r="LF38" i="31"/>
  <c r="KP38" i="31"/>
  <c r="JY38" i="31"/>
  <c r="JI38" i="31"/>
  <c r="IP38" i="31"/>
  <c r="HW38" i="31"/>
  <c r="LG37" i="31"/>
  <c r="KK37" i="31"/>
  <c r="JS37" i="31"/>
  <c r="IW37" i="31"/>
  <c r="HZ37" i="31"/>
  <c r="LJ36" i="31"/>
  <c r="KN36" i="31"/>
  <c r="JV36" i="31"/>
  <c r="IZ36" i="31"/>
  <c r="IC36" i="31"/>
  <c r="HK36" i="31"/>
  <c r="KQ35" i="31"/>
  <c r="JY35" i="31"/>
  <c r="JC35" i="31"/>
  <c r="II35" i="31"/>
  <c r="HN35" i="31"/>
  <c r="KW34" i="31"/>
  <c r="KB34" i="31"/>
  <c r="JI34" i="31"/>
  <c r="IL34" i="31"/>
  <c r="HQ34" i="31"/>
  <c r="KZ33" i="31"/>
  <c r="KE33" i="31"/>
  <c r="JL33" i="31"/>
  <c r="IO33" i="31"/>
  <c r="HW33" i="31"/>
  <c r="LC32" i="31"/>
  <c r="KK32" i="31"/>
  <c r="JO32" i="31"/>
  <c r="IR32" i="31"/>
  <c r="HZ32" i="31"/>
  <c r="LF31" i="31"/>
  <c r="KN31" i="31"/>
  <c r="JR31" i="31"/>
  <c r="IU31" i="31"/>
  <c r="IC31" i="31"/>
  <c r="LI30" i="31"/>
  <c r="KQ30" i="31"/>
  <c r="JU30" i="31"/>
  <c r="JA30" i="31"/>
  <c r="IC30" i="31"/>
  <c r="LB29" i="31"/>
  <c r="KD29" i="31"/>
  <c r="JE29" i="31"/>
  <c r="IE29" i="31"/>
  <c r="LI28" i="31"/>
  <c r="KF28" i="31"/>
  <c r="JH28" i="31"/>
  <c r="II28" i="31"/>
  <c r="LK27" i="31"/>
  <c r="KM27" i="31"/>
  <c r="JJ27" i="31"/>
  <c r="IL27" i="31"/>
  <c r="HM27" i="31"/>
  <c r="KO26" i="31"/>
  <c r="JQ26" i="31"/>
  <c r="IN26" i="31"/>
  <c r="HP26" i="31"/>
  <c r="KS25" i="31"/>
  <c r="JS25" i="31"/>
  <c r="IU25" i="31"/>
  <c r="HR25" i="31"/>
  <c r="KV24" i="31"/>
  <c r="JW24" i="31"/>
  <c r="IW24" i="31"/>
  <c r="HY24" i="31"/>
  <c r="KX23" i="31"/>
  <c r="JZ23" i="31"/>
  <c r="JA23" i="31"/>
  <c r="IA23" i="31"/>
  <c r="LE22" i="31"/>
  <c r="KB22" i="31"/>
  <c r="JD22" i="31"/>
  <c r="IE22" i="31"/>
  <c r="LG21" i="31"/>
  <c r="KI21" i="31"/>
  <c r="JF21" i="31"/>
  <c r="IH21" i="31"/>
  <c r="LK20" i="31"/>
  <c r="KK20" i="31"/>
  <c r="JM20" i="31"/>
  <c r="IB20" i="31"/>
  <c r="KX19" i="31"/>
  <c r="JQ19" i="31"/>
  <c r="ID19" i="31"/>
  <c r="KZ18" i="31"/>
  <c r="JS18" i="31"/>
  <c r="IM18" i="31"/>
  <c r="LG17" i="31"/>
  <c r="JU17" i="31"/>
  <c r="IO17" i="31"/>
  <c r="LI16" i="31"/>
  <c r="KC16" i="31"/>
  <c r="IR16" i="31"/>
  <c r="LK15" i="31"/>
  <c r="KE15" i="31"/>
  <c r="IT15" i="31"/>
  <c r="HN15" i="31"/>
  <c r="KI14" i="31"/>
  <c r="IV14" i="31"/>
  <c r="HP14" i="31"/>
  <c r="KK13" i="31"/>
  <c r="JE13" i="31"/>
  <c r="HT13" i="31"/>
  <c r="IX12" i="31"/>
  <c r="KN11" i="31"/>
  <c r="HX11" i="31"/>
  <c r="JN10" i="31"/>
  <c r="IF105" i="31"/>
  <c r="HX105" i="31"/>
  <c r="HP105" i="31"/>
  <c r="LJ104" i="31"/>
  <c r="LB104" i="31"/>
  <c r="KT104" i="31"/>
  <c r="KL104" i="31"/>
  <c r="KD104" i="31"/>
  <c r="JV104" i="31"/>
  <c r="JN104" i="31"/>
  <c r="JF104" i="31"/>
  <c r="IX104" i="31"/>
  <c r="IP104" i="31"/>
  <c r="IH104" i="31"/>
  <c r="HZ104" i="31"/>
  <c r="HR104" i="31"/>
  <c r="HJ104" i="31"/>
  <c r="LD103" i="31"/>
  <c r="KV103" i="31"/>
  <c r="KN103" i="31"/>
  <c r="KF103" i="31"/>
  <c r="JX103" i="31"/>
  <c r="JP103" i="31"/>
  <c r="JH103" i="31"/>
  <c r="IZ103" i="31"/>
  <c r="IR103" i="31"/>
  <c r="IJ103" i="31"/>
  <c r="IB103" i="31"/>
  <c r="HT103" i="31"/>
  <c r="HL103" i="31"/>
  <c r="LF102" i="31"/>
  <c r="KX102" i="31"/>
  <c r="KP102" i="31"/>
  <c r="KH102" i="31"/>
  <c r="JZ102" i="31"/>
  <c r="JR102" i="31"/>
  <c r="JJ102" i="31"/>
  <c r="JB102" i="31"/>
  <c r="IT102" i="31"/>
  <c r="IL102" i="31"/>
  <c r="ID102" i="31"/>
  <c r="HV102" i="31"/>
  <c r="HN102" i="31"/>
  <c r="LH101" i="31"/>
  <c r="KY101" i="31"/>
  <c r="KP101" i="31"/>
  <c r="KG101" i="31"/>
  <c r="JX101" i="31"/>
  <c r="JO101" i="31"/>
  <c r="JE101" i="31"/>
  <c r="IV101" i="31"/>
  <c r="IM101" i="31"/>
  <c r="ID101" i="31"/>
  <c r="HU101" i="31"/>
  <c r="HL101" i="31"/>
  <c r="LE100" i="31"/>
  <c r="KU100" i="31"/>
  <c r="KL100" i="31"/>
  <c r="KC100" i="31"/>
  <c r="JT100" i="31"/>
  <c r="JK100" i="31"/>
  <c r="JB100" i="31"/>
  <c r="IS100" i="31"/>
  <c r="II100" i="31"/>
  <c r="HZ100" i="31"/>
  <c r="HQ100" i="31"/>
  <c r="LJ99" i="31"/>
  <c r="KY99" i="31"/>
  <c r="KN99" i="31"/>
  <c r="KD99" i="31"/>
  <c r="JS99" i="31"/>
  <c r="JH99" i="31"/>
  <c r="IX99" i="31"/>
  <c r="IM99" i="31"/>
  <c r="IB99" i="31"/>
  <c r="HR99" i="31"/>
  <c r="LI98" i="31"/>
  <c r="KX98" i="31"/>
  <c r="KN98" i="31"/>
  <c r="KC98" i="31"/>
  <c r="JR98" i="31"/>
  <c r="JH98" i="31"/>
  <c r="IW98" i="31"/>
  <c r="IL98" i="31"/>
  <c r="IB98" i="31"/>
  <c r="HQ98" i="31"/>
  <c r="LH97" i="31"/>
  <c r="KX97" i="31"/>
  <c r="KM97" i="31"/>
  <c r="KB97" i="31"/>
  <c r="JR97" i="31"/>
  <c r="JG97" i="31"/>
  <c r="IV97" i="31"/>
  <c r="IL97" i="31"/>
  <c r="IA97" i="31"/>
  <c r="HP97" i="31"/>
  <c r="LH96" i="31"/>
  <c r="KW96" i="31"/>
  <c r="KL96" i="31"/>
  <c r="KB96" i="31"/>
  <c r="JQ96" i="31"/>
  <c r="JF96" i="31"/>
  <c r="IV96" i="31"/>
  <c r="IK96" i="31"/>
  <c r="HZ96" i="31"/>
  <c r="HP96" i="31"/>
  <c r="LG95" i="31"/>
  <c r="KV95" i="31"/>
  <c r="KL95" i="31"/>
  <c r="KA95" i="31"/>
  <c r="JP95" i="31"/>
  <c r="JF95" i="31"/>
  <c r="IU95" i="31"/>
  <c r="IJ95" i="31"/>
  <c r="HZ95" i="31"/>
  <c r="HO95" i="31"/>
  <c r="LF94" i="31"/>
  <c r="KV94" i="31"/>
  <c r="KK94" i="31"/>
  <c r="JZ94" i="31"/>
  <c r="JP94" i="31"/>
  <c r="JE94" i="31"/>
  <c r="IT94" i="31"/>
  <c r="IJ94" i="31"/>
  <c r="HY94" i="31"/>
  <c r="HN94" i="31"/>
  <c r="LF93" i="31"/>
  <c r="KU93" i="31"/>
  <c r="KJ93" i="31"/>
  <c r="JZ93" i="31"/>
  <c r="JO93" i="31"/>
  <c r="JD93" i="31"/>
  <c r="IT93" i="31"/>
  <c r="II93" i="31"/>
  <c r="HX93" i="31"/>
  <c r="HN93" i="31"/>
  <c r="LE92" i="31"/>
  <c r="KT92" i="31"/>
  <c r="KJ92" i="31"/>
  <c r="JY92" i="31"/>
  <c r="JN92" i="31"/>
  <c r="JD92" i="31"/>
  <c r="IS92" i="31"/>
  <c r="IH92" i="31"/>
  <c r="HX92" i="31"/>
  <c r="HM92" i="31"/>
  <c r="LD91" i="31"/>
  <c r="KT91" i="31"/>
  <c r="KI91" i="31"/>
  <c r="JX91" i="31"/>
  <c r="JN91" i="31"/>
  <c r="JC91" i="31"/>
  <c r="IR91" i="31"/>
  <c r="IH91" i="31"/>
  <c r="HW91" i="31"/>
  <c r="HL91" i="31"/>
  <c r="LD90" i="31"/>
  <c r="KS90" i="31"/>
  <c r="KH90" i="31"/>
  <c r="JX90" i="31"/>
  <c r="JM90" i="31"/>
  <c r="JB90" i="31"/>
  <c r="IR90" i="31"/>
  <c r="IG90" i="31"/>
  <c r="HV90" i="31"/>
  <c r="HL90" i="31"/>
  <c r="LC89" i="31"/>
  <c r="KR89" i="31"/>
  <c r="KH89" i="31"/>
  <c r="JW89" i="31"/>
  <c r="JL89" i="31"/>
  <c r="JB89" i="31"/>
  <c r="IQ89" i="31"/>
  <c r="IF89" i="31"/>
  <c r="HV89" i="31"/>
  <c r="HK89" i="31"/>
  <c r="LB88" i="31"/>
  <c r="KR88" i="31"/>
  <c r="KG88" i="31"/>
  <c r="JV88" i="31"/>
  <c r="JL88" i="31"/>
  <c r="JA88" i="31"/>
  <c r="IP88" i="31"/>
  <c r="IF88" i="31"/>
  <c r="HU88" i="31"/>
  <c r="HJ88" i="31"/>
  <c r="LB87" i="31"/>
  <c r="KQ87" i="31"/>
  <c r="KF87" i="31"/>
  <c r="JV87" i="31"/>
  <c r="JK87" i="31"/>
  <c r="IZ87" i="31"/>
  <c r="IP87" i="31"/>
  <c r="IE87" i="31"/>
  <c r="HT87" i="31"/>
  <c r="HJ87" i="31"/>
  <c r="LA86" i="31"/>
  <c r="KP86" i="31"/>
  <c r="KF86" i="31"/>
  <c r="JU86" i="31"/>
  <c r="JJ86" i="31"/>
  <c r="IZ86" i="31"/>
  <c r="IO86" i="31"/>
  <c r="ID86" i="31"/>
  <c r="HT86" i="31"/>
  <c r="LK85" i="31"/>
  <c r="KZ85" i="31"/>
  <c r="KP85" i="31"/>
  <c r="KE85" i="31"/>
  <c r="JT85" i="31"/>
  <c r="JJ85" i="31"/>
  <c r="IY85" i="31"/>
  <c r="IN85" i="31"/>
  <c r="ID85" i="31"/>
  <c r="HS85" i="31"/>
  <c r="LJ84" i="31"/>
  <c r="KZ84" i="31"/>
  <c r="KO84" i="31"/>
  <c r="KD84" i="31"/>
  <c r="JT84" i="31"/>
  <c r="JI84" i="31"/>
  <c r="IX84" i="31"/>
  <c r="IN84" i="31"/>
  <c r="IC84" i="31"/>
  <c r="HR84" i="31"/>
  <c r="LJ83" i="31"/>
  <c r="KY83" i="31"/>
  <c r="KN83" i="31"/>
  <c r="KD83" i="31"/>
  <c r="JS83" i="31"/>
  <c r="JH83" i="31"/>
  <c r="IX83" i="31"/>
  <c r="IM83" i="31"/>
  <c r="IB83" i="31"/>
  <c r="HR83" i="31"/>
  <c r="LI82" i="31"/>
  <c r="KX82" i="31"/>
  <c r="KN82" i="31"/>
  <c r="KC82" i="31"/>
  <c r="JR82" i="31"/>
  <c r="JH82" i="31"/>
  <c r="IW82" i="31"/>
  <c r="IL82" i="31"/>
  <c r="IB82" i="31"/>
  <c r="HQ82" i="31"/>
  <c r="LH81" i="31"/>
  <c r="KX81" i="31"/>
  <c r="KM81" i="31"/>
  <c r="KB81" i="31"/>
  <c r="JR81" i="31"/>
  <c r="JG81" i="31"/>
  <c r="IV81" i="31"/>
  <c r="IL81" i="31"/>
  <c r="IA81" i="31"/>
  <c r="HP81" i="31"/>
  <c r="LH80" i="31"/>
  <c r="KW80" i="31"/>
  <c r="KL80" i="31"/>
  <c r="KB80" i="31"/>
  <c r="JQ80" i="31"/>
  <c r="JF80" i="31"/>
  <c r="IV80" i="31"/>
  <c r="IK80" i="31"/>
  <c r="HZ80" i="31"/>
  <c r="HP80" i="31"/>
  <c r="LG79" i="31"/>
  <c r="KV79" i="31"/>
  <c r="KL79" i="31"/>
  <c r="KA79" i="31"/>
  <c r="JP79" i="31"/>
  <c r="JF79" i="31"/>
  <c r="IU79" i="31"/>
  <c r="IJ79" i="31"/>
  <c r="HZ79" i="31"/>
  <c r="HO79" i="31"/>
  <c r="LF78" i="31"/>
  <c r="KV78" i="31"/>
  <c r="KK78" i="31"/>
  <c r="JZ78" i="31"/>
  <c r="JP78" i="31"/>
  <c r="JE78" i="31"/>
  <c r="IT78" i="31"/>
  <c r="IJ78" i="31"/>
  <c r="HY78" i="31"/>
  <c r="HN78" i="31"/>
  <c r="LF77" i="31"/>
  <c r="KU77" i="31"/>
  <c r="KJ77" i="31"/>
  <c r="JZ77" i="31"/>
  <c r="JO77" i="31"/>
  <c r="JD77" i="31"/>
  <c r="IT77" i="31"/>
  <c r="IH77" i="31"/>
  <c r="HV77" i="31"/>
  <c r="HJ77" i="31"/>
  <c r="KZ76" i="31"/>
  <c r="KM76" i="31"/>
  <c r="KB76" i="31"/>
  <c r="JO76" i="31"/>
  <c r="JB76" i="31"/>
  <c r="IQ76" i="31"/>
  <c r="ID76" i="31"/>
  <c r="HR76" i="31"/>
  <c r="LH75" i="31"/>
  <c r="KV75" i="31"/>
  <c r="KI75" i="31"/>
  <c r="JX75" i="31"/>
  <c r="JK75" i="31"/>
  <c r="IV75" i="31"/>
  <c r="IJ75" i="31"/>
  <c r="HU75" i="31"/>
  <c r="LH74" i="31"/>
  <c r="KT74" i="31"/>
  <c r="KG74" i="31"/>
  <c r="JR74" i="31"/>
  <c r="JD74" i="31"/>
  <c r="IO74" i="31"/>
  <c r="HZ74" i="31"/>
  <c r="HN74" i="31"/>
  <c r="LA73" i="31"/>
  <c r="KL73" i="31"/>
  <c r="JX73" i="31"/>
  <c r="JK73" i="31"/>
  <c r="IV73" i="31"/>
  <c r="IH73" i="31"/>
  <c r="HS73" i="31"/>
  <c r="LF72" i="31"/>
  <c r="KT72" i="31"/>
  <c r="KE72" i="31"/>
  <c r="JP72" i="31"/>
  <c r="JB72" i="31"/>
  <c r="IO72" i="31"/>
  <c r="HZ72" i="31"/>
  <c r="HL72" i="31"/>
  <c r="KY71" i="31"/>
  <c r="KJ71" i="31"/>
  <c r="JX71" i="31"/>
  <c r="JI71" i="31"/>
  <c r="IT71" i="31"/>
  <c r="IF71" i="31"/>
  <c r="HS71" i="31"/>
  <c r="LF70" i="31"/>
  <c r="KR70" i="31"/>
  <c r="KC70" i="31"/>
  <c r="JN70" i="31"/>
  <c r="JB70" i="31"/>
  <c r="IM70" i="31"/>
  <c r="HX70" i="31"/>
  <c r="HJ70" i="31"/>
  <c r="KY69" i="31"/>
  <c r="KJ69" i="31"/>
  <c r="JV69" i="31"/>
  <c r="JG69" i="31"/>
  <c r="IR69" i="31"/>
  <c r="IF69" i="31"/>
  <c r="HQ69" i="31"/>
  <c r="LD68" i="31"/>
  <c r="KP68" i="31"/>
  <c r="KC68" i="31"/>
  <c r="JN68" i="31"/>
  <c r="IZ68" i="31"/>
  <c r="IK68" i="31"/>
  <c r="HV68" i="31"/>
  <c r="HJ68" i="31"/>
  <c r="KW67" i="31"/>
  <c r="KH67" i="31"/>
  <c r="JT67" i="31"/>
  <c r="JG67" i="31"/>
  <c r="IR67" i="31"/>
  <c r="ID67" i="31"/>
  <c r="HO67" i="31"/>
  <c r="LB66" i="31"/>
  <c r="KP66" i="31"/>
  <c r="KA66" i="31"/>
  <c r="JL66" i="31"/>
  <c r="IX66" i="31"/>
  <c r="IK66" i="31"/>
  <c r="HV66" i="31"/>
  <c r="LJ65" i="31"/>
  <c r="KU65" i="31"/>
  <c r="KF65" i="31"/>
  <c r="JT65" i="31"/>
  <c r="JE65" i="31"/>
  <c r="IP65" i="31"/>
  <c r="IB65" i="31"/>
  <c r="HO65" i="31"/>
  <c r="LB64" i="31"/>
  <c r="KN64" i="31"/>
  <c r="JY64" i="31"/>
  <c r="JJ64" i="31"/>
  <c r="IX64" i="31"/>
  <c r="II64" i="31"/>
  <c r="HT64" i="31"/>
  <c r="LH63" i="31"/>
  <c r="KU63" i="31"/>
  <c r="KF63" i="31"/>
  <c r="JR63" i="31"/>
  <c r="JC63" i="31"/>
  <c r="IN63" i="31"/>
  <c r="IB63" i="31"/>
  <c r="HM63" i="31"/>
  <c r="KZ62" i="31"/>
  <c r="KL62" i="31"/>
  <c r="JY62" i="31"/>
  <c r="JJ62" i="31"/>
  <c r="IV62" i="31"/>
  <c r="IG62" i="31"/>
  <c r="HR62" i="31"/>
  <c r="LH61" i="31"/>
  <c r="KS61" i="31"/>
  <c r="KD61" i="31"/>
  <c r="JP61" i="31"/>
  <c r="JC61" i="31"/>
  <c r="IN61" i="31"/>
  <c r="HZ61" i="31"/>
  <c r="HK61" i="31"/>
  <c r="KX60" i="31"/>
  <c r="KL60" i="31"/>
  <c r="JW60" i="31"/>
  <c r="JH60" i="31"/>
  <c r="IT60" i="31"/>
  <c r="IG60" i="31"/>
  <c r="HR60" i="31"/>
  <c r="LF59" i="31"/>
  <c r="KQ59" i="31"/>
  <c r="KB59" i="31"/>
  <c r="JP59" i="31"/>
  <c r="JA59" i="31"/>
  <c r="IL59" i="31"/>
  <c r="HX59" i="31"/>
  <c r="HK59" i="31"/>
  <c r="KX58" i="31"/>
  <c r="KJ58" i="31"/>
  <c r="JU58" i="31"/>
  <c r="JF58" i="31"/>
  <c r="IT58" i="31"/>
  <c r="IE58" i="31"/>
  <c r="HP58" i="31"/>
  <c r="LD57" i="31"/>
  <c r="KQ57" i="31"/>
  <c r="KB57" i="31"/>
  <c r="JN57" i="31"/>
  <c r="IY57" i="31"/>
  <c r="IJ57" i="31"/>
  <c r="HX57" i="31"/>
  <c r="LK56" i="31"/>
  <c r="KV56" i="31"/>
  <c r="KH56" i="31"/>
  <c r="JU56" i="31"/>
  <c r="JF56" i="31"/>
  <c r="IR56" i="31"/>
  <c r="IC56" i="31"/>
  <c r="HN56" i="31"/>
  <c r="LD55" i="31"/>
  <c r="KO55" i="31"/>
  <c r="JZ55" i="31"/>
  <c r="JL55" i="31"/>
  <c r="IY55" i="31"/>
  <c r="IJ55" i="31"/>
  <c r="HV55" i="31"/>
  <c r="LI54" i="31"/>
  <c r="KT54" i="31"/>
  <c r="KH54" i="31"/>
  <c r="JS54" i="31"/>
  <c r="JD54" i="31"/>
  <c r="IP54" i="31"/>
  <c r="IC54" i="31"/>
  <c r="HN54" i="31"/>
  <c r="LB53" i="31"/>
  <c r="KM53" i="31"/>
  <c r="JX53" i="31"/>
  <c r="JL53" i="31"/>
  <c r="IW53" i="31"/>
  <c r="IH53" i="31"/>
  <c r="HT53" i="31"/>
  <c r="LI52" i="31"/>
  <c r="KT52" i="31"/>
  <c r="KF52" i="31"/>
  <c r="JQ52" i="31"/>
  <c r="JB52" i="31"/>
  <c r="IP52" i="31"/>
  <c r="IA52" i="31"/>
  <c r="HL52" i="31"/>
  <c r="KZ51" i="31"/>
  <c r="KM51" i="31"/>
  <c r="JX51" i="31"/>
  <c r="JJ51" i="31"/>
  <c r="IU51" i="31"/>
  <c r="IF51" i="31"/>
  <c r="HT51" i="31"/>
  <c r="LG50" i="31"/>
  <c r="KR50" i="31"/>
  <c r="KD50" i="31"/>
  <c r="JQ50" i="31"/>
  <c r="JB50" i="31"/>
  <c r="IN50" i="31"/>
  <c r="HY50" i="31"/>
  <c r="HJ50" i="31"/>
  <c r="KZ49" i="31"/>
  <c r="KK49" i="31"/>
  <c r="JV49" i="31"/>
  <c r="JH49" i="31"/>
  <c r="IU49" i="31"/>
  <c r="IF49" i="31"/>
  <c r="HR49" i="31"/>
  <c r="LE48" i="31"/>
  <c r="KP48" i="31"/>
  <c r="KD48" i="31"/>
  <c r="JO48" i="31"/>
  <c r="IZ48" i="31"/>
  <c r="IL48" i="31"/>
  <c r="HY48" i="31"/>
  <c r="HJ48" i="31"/>
  <c r="KX47" i="31"/>
  <c r="KI47" i="31"/>
  <c r="JT47" i="31"/>
  <c r="JH47" i="31"/>
  <c r="IN47" i="31"/>
  <c r="HX47" i="31"/>
  <c r="LI46" i="31"/>
  <c r="KS46" i="31"/>
  <c r="KB46" i="31"/>
  <c r="JJ46" i="31"/>
  <c r="IT46" i="31"/>
  <c r="IC46" i="31"/>
  <c r="HM46" i="31"/>
  <c r="KV45" i="31"/>
  <c r="KD45" i="31"/>
  <c r="JN45" i="31"/>
  <c r="IW45" i="31"/>
  <c r="IG45" i="31"/>
  <c r="HP45" i="31"/>
  <c r="KX44" i="31"/>
  <c r="KH44" i="31"/>
  <c r="JQ44" i="31"/>
  <c r="JA44" i="31"/>
  <c r="IJ44" i="31"/>
  <c r="HR44" i="31"/>
  <c r="LD43" i="31"/>
  <c r="KM43" i="31"/>
  <c r="JW43" i="31"/>
  <c r="JD43" i="31"/>
  <c r="IL43" i="31"/>
  <c r="HV43" i="31"/>
  <c r="LG42" i="31"/>
  <c r="KQ42" i="31"/>
  <c r="JZ42" i="31"/>
  <c r="JF42" i="31"/>
  <c r="IP42" i="31"/>
  <c r="HY42" i="31"/>
  <c r="LK41" i="31"/>
  <c r="KT41" i="31"/>
  <c r="KB41" i="31"/>
  <c r="JL41" i="31"/>
  <c r="IU41" i="31"/>
  <c r="IE41" i="31"/>
  <c r="HL41" i="31"/>
  <c r="KV40" i="31"/>
  <c r="KF40" i="31"/>
  <c r="JO40" i="31"/>
  <c r="IY40" i="31"/>
  <c r="IH40" i="31"/>
  <c r="HN40" i="31"/>
  <c r="KZ39" i="31"/>
  <c r="KI39" i="31"/>
  <c r="JS39" i="31"/>
  <c r="JB39" i="31"/>
  <c r="IJ39" i="31"/>
  <c r="HT39" i="31"/>
  <c r="LE38" i="31"/>
  <c r="KO38" i="31"/>
  <c r="JV38" i="31"/>
  <c r="JD38" i="31"/>
  <c r="IN38" i="31"/>
  <c r="HV38" i="31"/>
  <c r="LC37" i="31"/>
  <c r="KJ37" i="31"/>
  <c r="JM37" i="31"/>
  <c r="IU37" i="31"/>
  <c r="HY37" i="31"/>
  <c r="LI36" i="31"/>
  <c r="KM36" i="31"/>
  <c r="JP36" i="31"/>
  <c r="IX36" i="31"/>
  <c r="IB36" i="31"/>
  <c r="HJ36" i="31"/>
  <c r="KP35" i="31"/>
  <c r="JS35" i="31"/>
  <c r="JA35" i="31"/>
  <c r="IE35" i="31"/>
  <c r="HM35" i="31"/>
  <c r="KS34" i="31"/>
  <c r="JY34" i="31"/>
  <c r="JD34" i="31"/>
  <c r="IK34" i="31"/>
  <c r="HP34" i="31"/>
  <c r="KY33" i="31"/>
  <c r="KB33" i="31"/>
  <c r="JG33" i="31"/>
  <c r="IN33" i="31"/>
  <c r="HS33" i="31"/>
  <c r="LB32" i="31"/>
  <c r="KE32" i="31"/>
  <c r="JM32" i="31"/>
  <c r="IQ32" i="31"/>
  <c r="HY32" i="31"/>
  <c r="LE31" i="31"/>
  <c r="KH31" i="31"/>
  <c r="JP31" i="31"/>
  <c r="IT31" i="31"/>
  <c r="IB31" i="31"/>
  <c r="LH30" i="31"/>
  <c r="KK30" i="31"/>
  <c r="JS30" i="31"/>
  <c r="IV30" i="31"/>
  <c r="HX30" i="31"/>
  <c r="LA29" i="31"/>
  <c r="KA29" i="31"/>
  <c r="JC29" i="31"/>
  <c r="HZ29" i="31"/>
  <c r="LD28" i="31"/>
  <c r="KE28" i="31"/>
  <c r="JE28" i="31"/>
  <c r="IG28" i="31"/>
  <c r="LF27" i="31"/>
  <c r="KH27" i="31"/>
  <c r="JI27" i="31"/>
  <c r="II27" i="31"/>
  <c r="HK27" i="31"/>
  <c r="KJ26" i="31"/>
  <c r="JL26" i="31"/>
  <c r="IM26" i="31"/>
  <c r="HM26" i="31"/>
  <c r="KQ25" i="31"/>
  <c r="JN25" i="31"/>
  <c r="IP25" i="31"/>
  <c r="HQ25" i="31"/>
  <c r="KS24" i="31"/>
  <c r="JU24" i="31"/>
  <c r="IR24" i="31"/>
  <c r="HT24" i="31"/>
  <c r="KW23" i="31"/>
  <c r="JW23" i="31"/>
  <c r="IY23" i="31"/>
  <c r="HV23" i="31"/>
  <c r="KZ22" i="31"/>
  <c r="KA22" i="31"/>
  <c r="JA22" i="31"/>
  <c r="IC22" i="31"/>
  <c r="LB21" i="31"/>
  <c r="KD21" i="31"/>
  <c r="JE21" i="31"/>
  <c r="IE21" i="31"/>
  <c r="LI20" i="31"/>
  <c r="KF20" i="31"/>
  <c r="JH20" i="31"/>
  <c r="IA20" i="31"/>
  <c r="KP19" i="31"/>
  <c r="JJ19" i="31"/>
  <c r="IC19" i="31"/>
  <c r="KY18" i="31"/>
  <c r="JQ18" i="31"/>
  <c r="IE18" i="31"/>
  <c r="LA17" i="31"/>
  <c r="JS17" i="31"/>
  <c r="IM17" i="31"/>
  <c r="LD16" i="31"/>
  <c r="JU16" i="31"/>
  <c r="IO16" i="31"/>
  <c r="LF15" i="31"/>
  <c r="JZ15" i="31"/>
  <c r="IS15" i="31"/>
  <c r="LH14" i="31"/>
  <c r="KB14" i="31"/>
  <c r="IU14" i="31"/>
  <c r="HO14" i="31"/>
  <c r="KI13" i="31"/>
  <c r="IW13" i="31"/>
  <c r="LJ12" i="31"/>
  <c r="IT12" i="31"/>
  <c r="KJ11" i="31"/>
  <c r="HO11" i="31"/>
  <c r="IX10" i="31"/>
  <c r="HO105" i="31"/>
  <c r="LI104" i="31"/>
  <c r="LA104" i="31"/>
  <c r="KS104" i="31"/>
  <c r="KK104" i="31"/>
  <c r="KC104" i="31"/>
  <c r="JU104" i="31"/>
  <c r="JM104" i="31"/>
  <c r="JE104" i="31"/>
  <c r="IW104" i="31"/>
  <c r="IO104" i="31"/>
  <c r="IG104" i="31"/>
  <c r="HY104" i="31"/>
  <c r="HQ104" i="31"/>
  <c r="LK103" i="31"/>
  <c r="LC103" i="31"/>
  <c r="KU103" i="31"/>
  <c r="KM103" i="31"/>
  <c r="KE103" i="31"/>
  <c r="JW103" i="31"/>
  <c r="JO103" i="31"/>
  <c r="JG103" i="31"/>
  <c r="IY103" i="31"/>
  <c r="IQ103" i="31"/>
  <c r="II103" i="31"/>
  <c r="IA103" i="31"/>
  <c r="HS103" i="31"/>
  <c r="HK103" i="31"/>
  <c r="LE102" i="31"/>
  <c r="KW102" i="31"/>
  <c r="KO102" i="31"/>
  <c r="KG102" i="31"/>
  <c r="JY102" i="31"/>
  <c r="JQ102" i="31"/>
  <c r="JI102" i="31"/>
  <c r="JA102" i="31"/>
  <c r="IS102" i="31"/>
  <c r="IK102" i="31"/>
  <c r="IC102" i="31"/>
  <c r="HU102" i="31"/>
  <c r="HM102" i="31"/>
  <c r="LG101" i="31"/>
  <c r="KX101" i="31"/>
  <c r="KO101" i="31"/>
  <c r="KF101" i="31"/>
  <c r="JW101" i="31"/>
  <c r="JM101" i="31"/>
  <c r="JD101" i="31"/>
  <c r="IU101" i="31"/>
  <c r="IL101" i="31"/>
  <c r="IC101" i="31"/>
  <c r="HT101" i="31"/>
  <c r="HK101" i="31"/>
  <c r="LC100" i="31"/>
  <c r="KT100" i="31"/>
  <c r="KK100" i="31"/>
  <c r="KB100" i="31"/>
  <c r="JS100" i="31"/>
  <c r="JJ100" i="31"/>
  <c r="JA100" i="31"/>
  <c r="IQ100" i="31"/>
  <c r="IH100" i="31"/>
  <c r="HY100" i="31"/>
  <c r="HP100" i="31"/>
  <c r="LH99" i="31"/>
  <c r="KW99" i="31"/>
  <c r="KM99" i="31"/>
  <c r="KB99" i="31"/>
  <c r="JQ99" i="31"/>
  <c r="JG99" i="31"/>
  <c r="IV99" i="31"/>
  <c r="IK99" i="31"/>
  <c r="IA99" i="31"/>
  <c r="HP99" i="31"/>
  <c r="LG98" i="31"/>
  <c r="KW98" i="31"/>
  <c r="KL98" i="31"/>
  <c r="KA98" i="31"/>
  <c r="JQ98" i="31"/>
  <c r="JF98" i="31"/>
  <c r="IU98" i="31"/>
  <c r="IK98" i="31"/>
  <c r="HZ98" i="31"/>
  <c r="HO98" i="31"/>
  <c r="LG97" i="31"/>
  <c r="KV97" i="31"/>
  <c r="KK97" i="31"/>
  <c r="KA97" i="31"/>
  <c r="JP97" i="31"/>
  <c r="JE97" i="31"/>
  <c r="IU97" i="31"/>
  <c r="IJ97" i="31"/>
  <c r="HY97" i="31"/>
  <c r="HO97" i="31"/>
  <c r="LF96" i="31"/>
  <c r="KU96" i="31"/>
  <c r="KK96" i="31"/>
  <c r="JZ96" i="31"/>
  <c r="JO96" i="31"/>
  <c r="JE96" i="31"/>
  <c r="IT96" i="31"/>
  <c r="II96" i="31"/>
  <c r="HY96" i="31"/>
  <c r="HN96" i="31"/>
  <c r="LE95" i="31"/>
  <c r="KU95" i="31"/>
  <c r="KJ95" i="31"/>
  <c r="JY95" i="31"/>
  <c r="JO95" i="31"/>
  <c r="JD95" i="31"/>
  <c r="IS95" i="31"/>
  <c r="II95" i="31"/>
  <c r="HX95" i="31"/>
  <c r="HM95" i="31"/>
  <c r="LE94" i="31"/>
  <c r="KT94" i="31"/>
  <c r="KI94" i="31"/>
  <c r="JY94" i="31"/>
  <c r="JN94" i="31"/>
  <c r="JC94" i="31"/>
  <c r="IS94" i="31"/>
  <c r="IH94" i="31"/>
  <c r="HW94" i="31"/>
  <c r="HM94" i="31"/>
  <c r="LD93" i="31"/>
  <c r="KS93" i="31"/>
  <c r="KI93" i="31"/>
  <c r="JX93" i="31"/>
  <c r="JM93" i="31"/>
  <c r="JC93" i="31"/>
  <c r="IR93" i="31"/>
  <c r="IG93" i="31"/>
  <c r="HW93" i="31"/>
  <c r="HL93" i="31"/>
  <c r="LC92" i="31"/>
  <c r="KS92" i="31"/>
  <c r="KH92" i="31"/>
  <c r="JW92" i="31"/>
  <c r="JM92" i="31"/>
  <c r="JB92" i="31"/>
  <c r="IQ92" i="31"/>
  <c r="IG92" i="31"/>
  <c r="HV92" i="31"/>
  <c r="HK92" i="31"/>
  <c r="LC91" i="31"/>
  <c r="KR91" i="31"/>
  <c r="KG91" i="31"/>
  <c r="JW91" i="31"/>
  <c r="JL91" i="31"/>
  <c r="JA91" i="31"/>
  <c r="IQ91" i="31"/>
  <c r="IF91" i="31"/>
  <c r="HU91" i="31"/>
  <c r="HK91" i="31"/>
  <c r="LB90" i="31"/>
  <c r="KQ90" i="31"/>
  <c r="KG90" i="31"/>
  <c r="JV90" i="31"/>
  <c r="JK90" i="31"/>
  <c r="JA90" i="31"/>
  <c r="IP90" i="31"/>
  <c r="IE90" i="31"/>
  <c r="HU90" i="31"/>
  <c r="HJ90" i="31"/>
  <c r="LA89" i="31"/>
  <c r="KQ89" i="31"/>
  <c r="KF89" i="31"/>
  <c r="JU89" i="31"/>
  <c r="JK89" i="31"/>
  <c r="IZ89" i="31"/>
  <c r="IO89" i="31"/>
  <c r="IE89" i="31"/>
  <c r="HT89" i="31"/>
  <c r="LK88" i="31"/>
  <c r="LA88" i="31"/>
  <c r="KP88" i="31"/>
  <c r="KE88" i="31"/>
  <c r="JU88" i="31"/>
  <c r="JJ88" i="31"/>
  <c r="IY88" i="31"/>
  <c r="IO88" i="31"/>
  <c r="ID88" i="31"/>
  <c r="HS88" i="31"/>
  <c r="LK87" i="31"/>
  <c r="KZ87" i="31"/>
  <c r="KO87" i="31"/>
  <c r="KE87" i="31"/>
  <c r="JT87" i="31"/>
  <c r="JI87" i="31"/>
  <c r="IY87" i="31"/>
  <c r="IN87" i="31"/>
  <c r="IC87" i="31"/>
  <c r="HS87" i="31"/>
  <c r="LJ86" i="31"/>
  <c r="KY86" i="31"/>
  <c r="KO86" i="31"/>
  <c r="KD86" i="31"/>
  <c r="JS86" i="31"/>
  <c r="JI86" i="31"/>
  <c r="IX86" i="31"/>
  <c r="IM86" i="31"/>
  <c r="IC86" i="31"/>
  <c r="HR86" i="31"/>
  <c r="LI85" i="31"/>
  <c r="KY85" i="31"/>
  <c r="KN85" i="31"/>
  <c r="KC85" i="31"/>
  <c r="JS85" i="31"/>
  <c r="JH85" i="31"/>
  <c r="IW85" i="31"/>
  <c r="IM85" i="31"/>
  <c r="IB85" i="31"/>
  <c r="HQ85" i="31"/>
  <c r="LI84" i="31"/>
  <c r="KX84" i="31"/>
  <c r="KM84" i="31"/>
  <c r="KC84" i="31"/>
  <c r="JR84" i="31"/>
  <c r="JG84" i="31"/>
  <c r="IW84" i="31"/>
  <c r="IL84" i="31"/>
  <c r="IA84" i="31"/>
  <c r="HQ84" i="31"/>
  <c r="LH83" i="31"/>
  <c r="KW83" i="31"/>
  <c r="KM83" i="31"/>
  <c r="KB83" i="31"/>
  <c r="JQ83" i="31"/>
  <c r="JG83" i="31"/>
  <c r="IV83" i="31"/>
  <c r="IK83" i="31"/>
  <c r="IA83" i="31"/>
  <c r="HP83" i="31"/>
  <c r="LG82" i="31"/>
  <c r="KW82" i="31"/>
  <c r="KL82" i="31"/>
  <c r="KA82" i="31"/>
  <c r="JQ82" i="31"/>
  <c r="JF82" i="31"/>
  <c r="IU82" i="31"/>
  <c r="IK82" i="31"/>
  <c r="HZ82" i="31"/>
  <c r="HO82" i="31"/>
  <c r="LG81" i="31"/>
  <c r="KV81" i="31"/>
  <c r="KK81" i="31"/>
  <c r="KA81" i="31"/>
  <c r="JP81" i="31"/>
  <c r="JE81" i="31"/>
  <c r="IU81" i="31"/>
  <c r="IJ81" i="31"/>
  <c r="HY81" i="31"/>
  <c r="HO81" i="31"/>
  <c r="LF80" i="31"/>
  <c r="KU80" i="31"/>
  <c r="KK80" i="31"/>
  <c r="JZ80" i="31"/>
  <c r="JO80" i="31"/>
  <c r="JE80" i="31"/>
  <c r="IT80" i="31"/>
  <c r="II80" i="31"/>
  <c r="HY80" i="31"/>
  <c r="HN80" i="31"/>
  <c r="LE79" i="31"/>
  <c r="KU79" i="31"/>
  <c r="KJ79" i="31"/>
  <c r="JY79" i="31"/>
  <c r="JO79" i="31"/>
  <c r="JD79" i="31"/>
  <c r="IS79" i="31"/>
  <c r="II79" i="31"/>
  <c r="HX79" i="31"/>
  <c r="HM79" i="31"/>
  <c r="LE78" i="31"/>
  <c r="KT78" i="31"/>
  <c r="KI78" i="31"/>
  <c r="JY78" i="31"/>
  <c r="JN78" i="31"/>
  <c r="JC78" i="31"/>
  <c r="IS78" i="31"/>
  <c r="IH78" i="31"/>
  <c r="HW78" i="31"/>
  <c r="HM78" i="31"/>
  <c r="LD77" i="31"/>
  <c r="KS77" i="31"/>
  <c r="KI77" i="31"/>
  <c r="JX77" i="31"/>
  <c r="JM77" i="31"/>
  <c r="JC77" i="31"/>
  <c r="IR77" i="31"/>
  <c r="IF77" i="31"/>
  <c r="HT77" i="31"/>
  <c r="LJ76" i="31"/>
  <c r="KW76" i="31"/>
  <c r="KL76" i="31"/>
  <c r="JY76" i="31"/>
  <c r="JM76" i="31"/>
  <c r="JA76" i="31"/>
  <c r="IO76" i="31"/>
  <c r="IB76" i="31"/>
  <c r="HQ76" i="31"/>
  <c r="LF75" i="31"/>
  <c r="KT75" i="31"/>
  <c r="KH75" i="31"/>
  <c r="JV75" i="31"/>
  <c r="JI75" i="31"/>
  <c r="IU75" i="31"/>
  <c r="IF75" i="31"/>
  <c r="HS75" i="31"/>
  <c r="LG74" i="31"/>
  <c r="KR74" i="31"/>
  <c r="KC74" i="31"/>
  <c r="JQ74" i="31"/>
  <c r="JB74" i="31"/>
  <c r="IM74" i="31"/>
  <c r="HY74" i="31"/>
  <c r="HJ74" i="31"/>
  <c r="KY73" i="31"/>
  <c r="KK73" i="31"/>
  <c r="JV73" i="31"/>
  <c r="JG73" i="31"/>
  <c r="IU73" i="31"/>
  <c r="IF73" i="31"/>
  <c r="HQ73" i="31"/>
  <c r="LE72" i="31"/>
  <c r="KP72" i="31"/>
  <c r="KC72" i="31"/>
  <c r="JO72" i="31"/>
  <c r="IZ72" i="31"/>
  <c r="IK72" i="31"/>
  <c r="HY72" i="31"/>
  <c r="HJ72" i="31"/>
  <c r="KW71" i="31"/>
  <c r="KI71" i="31"/>
  <c r="JT71" i="31"/>
  <c r="JG71" i="31"/>
  <c r="IS71" i="31"/>
  <c r="ID71" i="31"/>
  <c r="HO71" i="31"/>
  <c r="LE70" i="31"/>
  <c r="KP70" i="31"/>
  <c r="KA70" i="31"/>
  <c r="JM70" i="31"/>
  <c r="IX70" i="31"/>
  <c r="IK70" i="31"/>
  <c r="HW70" i="31"/>
  <c r="LJ69" i="31"/>
  <c r="KU69" i="31"/>
  <c r="KI69" i="31"/>
  <c r="JT69" i="31"/>
  <c r="JE69" i="31"/>
  <c r="IQ69" i="31"/>
  <c r="IB69" i="31"/>
  <c r="HO69" i="31"/>
  <c r="LC68" i="31"/>
  <c r="KN68" i="31"/>
  <c r="JY68" i="31"/>
  <c r="JM68" i="31"/>
  <c r="IX68" i="31"/>
  <c r="II68" i="31"/>
  <c r="HU68" i="31"/>
  <c r="LH67" i="31"/>
  <c r="KU67" i="31"/>
  <c r="KG67" i="31"/>
  <c r="JR67" i="31"/>
  <c r="JC67" i="31"/>
  <c r="IQ67" i="31"/>
  <c r="IB67" i="31"/>
  <c r="HM67" i="31"/>
  <c r="LA66" i="31"/>
  <c r="KL66" i="31"/>
  <c r="JY66" i="31"/>
  <c r="JK66" i="31"/>
  <c r="IV66" i="31"/>
  <c r="IG66" i="31"/>
  <c r="HU66" i="31"/>
  <c r="LH65" i="31"/>
  <c r="KS65" i="31"/>
  <c r="KE65" i="31"/>
  <c r="JP65" i="31"/>
  <c r="JC65" i="31"/>
  <c r="IO65" i="31"/>
  <c r="HZ65" i="31"/>
  <c r="HK65" i="31"/>
  <c r="LA64" i="31"/>
  <c r="KL64" i="31"/>
  <c r="JW64" i="31"/>
  <c r="JI64" i="31"/>
  <c r="IT64" i="31"/>
  <c r="IG64" i="31"/>
  <c r="HS64" i="31"/>
  <c r="LF63" i="31"/>
  <c r="KQ63" i="31"/>
  <c r="KE63" i="31"/>
  <c r="JP63" i="31"/>
  <c r="JA63" i="31"/>
  <c r="IM63" i="31"/>
  <c r="HX63" i="31"/>
  <c r="HK63" i="31"/>
  <c r="KY62" i="31"/>
  <c r="KJ62" i="31"/>
  <c r="JU62" i="31"/>
  <c r="JI62" i="31"/>
  <c r="IT62" i="31"/>
  <c r="IE62" i="31"/>
  <c r="HQ62" i="31"/>
  <c r="LD61" i="31"/>
  <c r="KQ61" i="31"/>
  <c r="KC61" i="31"/>
  <c r="JN61" i="31"/>
  <c r="IY61" i="31"/>
  <c r="IM61" i="31"/>
  <c r="HX61" i="31"/>
  <c r="LK60" i="31"/>
  <c r="KW60" i="31"/>
  <c r="KH60" i="31"/>
  <c r="JU60" i="31"/>
  <c r="JG60" i="31"/>
  <c r="IR60" i="31"/>
  <c r="IC60" i="31"/>
  <c r="HQ60" i="31"/>
  <c r="LD59" i="31"/>
  <c r="KO59" i="31"/>
  <c r="KA59" i="31"/>
  <c r="JL59" i="31"/>
  <c r="IY59" i="31"/>
  <c r="IK59" i="31"/>
  <c r="HV59" i="31"/>
  <c r="LI58" i="31"/>
  <c r="KW58" i="31"/>
  <c r="KH58" i="31"/>
  <c r="JS58" i="31"/>
  <c r="JE58" i="31"/>
  <c r="IP58" i="31"/>
  <c r="IC58" i="31"/>
  <c r="HO58" i="31"/>
  <c r="LB57" i="31"/>
  <c r="KM57" i="31"/>
  <c r="KA57" i="31"/>
  <c r="JL57" i="31"/>
  <c r="IW57" i="31"/>
  <c r="II57" i="31"/>
  <c r="HT57" i="31"/>
  <c r="LI56" i="31"/>
  <c r="KU56" i="31"/>
  <c r="KF56" i="31"/>
  <c r="JQ56" i="31"/>
  <c r="JE56" i="31"/>
  <c r="IP56" i="31"/>
  <c r="IA56" i="31"/>
  <c r="HM56" i="31"/>
  <c r="KZ55" i="31"/>
  <c r="KM55" i="31"/>
  <c r="JY55" i="31"/>
  <c r="JJ55" i="31"/>
  <c r="IU55" i="31"/>
  <c r="II55" i="31"/>
  <c r="HT55" i="31"/>
  <c r="LG54" i="31"/>
  <c r="KS54" i="31"/>
  <c r="KD54" i="31"/>
  <c r="JQ54" i="31"/>
  <c r="JC54" i="31"/>
  <c r="IN54" i="31"/>
  <c r="HY54" i="31"/>
  <c r="HM54" i="31"/>
  <c r="KZ53" i="31"/>
  <c r="KK53" i="31"/>
  <c r="JW53" i="31"/>
  <c r="JH53" i="31"/>
  <c r="IU53" i="31"/>
  <c r="IG53" i="31"/>
  <c r="HR53" i="31"/>
  <c r="LE52" i="31"/>
  <c r="KS52" i="31"/>
  <c r="KD52" i="31"/>
  <c r="JO52" i="31"/>
  <c r="JA52" i="31"/>
  <c r="IL52" i="31"/>
  <c r="HY52" i="31"/>
  <c r="HK52" i="31"/>
  <c r="KX51" i="31"/>
  <c r="KI51" i="31"/>
  <c r="JW51" i="31"/>
  <c r="JH51" i="31"/>
  <c r="IS51" i="31"/>
  <c r="IE51" i="31"/>
  <c r="HP51" i="31"/>
  <c r="LE50" i="31"/>
  <c r="KQ50" i="31"/>
  <c r="KB50" i="31"/>
  <c r="JM50" i="31"/>
  <c r="JA50" i="31"/>
  <c r="IL50" i="31"/>
  <c r="HW50" i="31"/>
  <c r="LK49" i="31"/>
  <c r="KV49" i="31"/>
  <c r="KI49" i="31"/>
  <c r="JU49" i="31"/>
  <c r="JF49" i="31"/>
  <c r="IQ49" i="31"/>
  <c r="IE49" i="31"/>
  <c r="HP49" i="31"/>
  <c r="LC48" i="31"/>
  <c r="KO48" i="31"/>
  <c r="JZ48" i="31"/>
  <c r="JM48" i="31"/>
  <c r="IY48" i="31"/>
  <c r="IJ48" i="31"/>
  <c r="HU48" i="31"/>
  <c r="LK47" i="31"/>
  <c r="KV47" i="31"/>
  <c r="KG47" i="31"/>
  <c r="JS47" i="31"/>
  <c r="JD47" i="31"/>
  <c r="IM47" i="31"/>
  <c r="HW47" i="31"/>
  <c r="LH46" i="31"/>
  <c r="KP46" i="31"/>
  <c r="JZ46" i="31"/>
  <c r="JI46" i="31"/>
  <c r="IS46" i="31"/>
  <c r="HZ46" i="31"/>
  <c r="LJ45" i="31"/>
  <c r="KT45" i="31"/>
  <c r="KC45" i="31"/>
  <c r="JM45" i="31"/>
  <c r="IV45" i="31"/>
  <c r="IB45" i="31"/>
  <c r="HL45" i="31"/>
  <c r="KW44" i="31"/>
  <c r="KG44" i="31"/>
  <c r="JP44" i="31"/>
  <c r="IX44" i="31"/>
  <c r="IH44" i="31"/>
  <c r="HQ44" i="31"/>
  <c r="LC43" i="31"/>
  <c r="KJ43" i="31"/>
  <c r="JR43" i="31"/>
  <c r="JB43" i="31"/>
  <c r="IK43" i="31"/>
  <c r="HU43" i="31"/>
  <c r="LF42" i="31"/>
  <c r="KL42" i="31"/>
  <c r="JV42" i="31"/>
  <c r="JE42" i="31"/>
  <c r="IO42" i="31"/>
  <c r="HX42" i="31"/>
  <c r="LH41" i="31"/>
  <c r="KR41" i="31"/>
  <c r="KA41" i="31"/>
  <c r="JK41" i="31"/>
  <c r="IR41" i="31"/>
  <c r="HZ41" i="31"/>
  <c r="HJ41" i="31"/>
  <c r="KU40" i="31"/>
  <c r="KE40" i="31"/>
  <c r="JN40" i="31"/>
  <c r="IT40" i="31"/>
  <c r="ID40" i="31"/>
  <c r="HM40" i="31"/>
  <c r="KY39" i="31"/>
  <c r="KH39" i="31"/>
  <c r="JP39" i="31"/>
  <c r="IZ39" i="31"/>
  <c r="II39" i="31"/>
  <c r="HS39" i="31"/>
  <c r="LB38" i="31"/>
  <c r="KJ38" i="31"/>
  <c r="JT38" i="31"/>
  <c r="JC38" i="31"/>
  <c r="IM38" i="31"/>
  <c r="HU38" i="31"/>
  <c r="KZ37" i="31"/>
  <c r="KE37" i="31"/>
  <c r="JL37" i="31"/>
  <c r="IQ37" i="31"/>
  <c r="HX37" i="31"/>
  <c r="LC36" i="31"/>
  <c r="KK36" i="31"/>
  <c r="JO36" i="31"/>
  <c r="IW36" i="31"/>
  <c r="IA36" i="31"/>
  <c r="LF35" i="31"/>
  <c r="KN35" i="31"/>
  <c r="JR35" i="31"/>
  <c r="IZ35" i="31"/>
  <c r="ID35" i="31"/>
  <c r="LI34" i="31"/>
  <c r="KQ34" i="31"/>
  <c r="JU34" i="31"/>
  <c r="JC34" i="31"/>
  <c r="IG34" i="31"/>
  <c r="HM34" i="31"/>
  <c r="KT33" i="31"/>
  <c r="KA33" i="31"/>
  <c r="JF33" i="31"/>
  <c r="IM33" i="31"/>
  <c r="HP33" i="31"/>
  <c r="KW32" i="31"/>
  <c r="KD32" i="31"/>
  <c r="JI32" i="31"/>
  <c r="IP32" i="31"/>
  <c r="HS32" i="31"/>
  <c r="LC31" i="31"/>
  <c r="KG31" i="31"/>
  <c r="JO31" i="31"/>
  <c r="IS31" i="31"/>
  <c r="HV31" i="31"/>
  <c r="LF30" i="31"/>
  <c r="KJ30" i="31"/>
  <c r="JR30" i="31"/>
  <c r="IU30" i="31"/>
  <c r="HU30" i="31"/>
  <c r="KY29" i="31"/>
  <c r="JV29" i="31"/>
  <c r="IX29" i="31"/>
  <c r="HY29" i="31"/>
  <c r="LA28" i="31"/>
  <c r="KC28" i="31"/>
  <c r="IZ28" i="31"/>
  <c r="IB28" i="31"/>
  <c r="LE27" i="31"/>
  <c r="KE27" i="31"/>
  <c r="JG27" i="31"/>
  <c r="ID27" i="31"/>
  <c r="LH26" i="31"/>
  <c r="KI26" i="31"/>
  <c r="JI26" i="31"/>
  <c r="IK26" i="31"/>
  <c r="LJ25" i="31"/>
  <c r="KL25" i="31"/>
  <c r="JM25" i="31"/>
  <c r="IM25" i="31"/>
  <c r="HO25" i="31"/>
  <c r="KN24" i="31"/>
  <c r="JP24" i="31"/>
  <c r="IQ24" i="31"/>
  <c r="HQ24" i="31"/>
  <c r="KU23" i="31"/>
  <c r="JR23" i="31"/>
  <c r="IT23" i="31"/>
  <c r="HU23" i="31"/>
  <c r="KW22" i="31"/>
  <c r="JY22" i="31"/>
  <c r="IV22" i="31"/>
  <c r="HX22" i="31"/>
  <c r="LA21" i="31"/>
  <c r="KA21" i="31"/>
  <c r="JC21" i="31"/>
  <c r="HZ21" i="31"/>
  <c r="LD20" i="31"/>
  <c r="KE20" i="31"/>
  <c r="IZ20" i="31"/>
  <c r="HT20" i="31"/>
  <c r="KO19" i="31"/>
  <c r="JI19" i="31"/>
  <c r="IA19" i="31"/>
  <c r="KQ18" i="31"/>
  <c r="JK18" i="31"/>
  <c r="IC18" i="31"/>
  <c r="KY17" i="31"/>
  <c r="JN17" i="31"/>
  <c r="IE17" i="31"/>
  <c r="LA16" i="31"/>
  <c r="JP16" i="31"/>
  <c r="IJ16" i="31"/>
  <c r="LE15" i="31"/>
  <c r="JR15" i="31"/>
  <c r="IL15" i="31"/>
  <c r="LG14" i="31"/>
  <c r="KA14" i="31"/>
  <c r="IS14" i="31"/>
  <c r="LI13" i="31"/>
  <c r="KC13" i="31"/>
  <c r="IU13" i="31"/>
  <c r="LF12" i="31"/>
  <c r="IK12" i="31"/>
  <c r="JT11" i="31"/>
  <c r="LJ10" i="31"/>
  <c r="IO10" i="31"/>
  <c r="ID105" i="31"/>
  <c r="HV105" i="31"/>
  <c r="HN105" i="31"/>
  <c r="LH104" i="31"/>
  <c r="KZ104" i="31"/>
  <c r="KR104" i="31"/>
  <c r="KJ104" i="31"/>
  <c r="KB104" i="31"/>
  <c r="JT104" i="31"/>
  <c r="JL104" i="31"/>
  <c r="JD104" i="31"/>
  <c r="IV104" i="31"/>
  <c r="IN104" i="31"/>
  <c r="IF104" i="31"/>
  <c r="HX104" i="31"/>
  <c r="HP104" i="31"/>
  <c r="LJ103" i="31"/>
  <c r="LB103" i="31"/>
  <c r="KT103" i="31"/>
  <c r="KL103" i="31"/>
  <c r="KD103" i="31"/>
  <c r="JV103" i="31"/>
  <c r="JN103" i="31"/>
  <c r="JF103" i="31"/>
  <c r="IX103" i="31"/>
  <c r="IP103" i="31"/>
  <c r="IH103" i="31"/>
  <c r="HZ103" i="31"/>
  <c r="HR103" i="31"/>
  <c r="HJ103" i="31"/>
  <c r="LD102" i="31"/>
  <c r="KV102" i="31"/>
  <c r="KN102" i="31"/>
  <c r="KF102" i="31"/>
  <c r="JX102" i="31"/>
  <c r="JP102" i="31"/>
  <c r="JH102" i="31"/>
  <c r="IZ102" i="31"/>
  <c r="IR102" i="31"/>
  <c r="IJ102" i="31"/>
  <c r="IB102" i="31"/>
  <c r="HT102" i="31"/>
  <c r="HL102" i="31"/>
  <c r="LF101" i="31"/>
  <c r="KW101" i="31"/>
  <c r="KN101" i="31"/>
  <c r="KE101" i="31"/>
  <c r="JU101" i="31"/>
  <c r="JL101" i="31"/>
  <c r="JC101" i="31"/>
  <c r="IT101" i="31"/>
  <c r="IK101" i="31"/>
  <c r="IB101" i="31"/>
  <c r="HS101" i="31"/>
  <c r="LK100" i="31"/>
  <c r="LB100" i="31"/>
  <c r="KS100" i="31"/>
  <c r="KJ100" i="31"/>
  <c r="KA100" i="31"/>
  <c r="JR100" i="31"/>
  <c r="JI100" i="31"/>
  <c r="IY100" i="31"/>
  <c r="IP100" i="31"/>
  <c r="IG100" i="31"/>
  <c r="HX100" i="31"/>
  <c r="HO100" i="31"/>
  <c r="LG99" i="31"/>
  <c r="KV99" i="31"/>
  <c r="KL99" i="31"/>
  <c r="KA99" i="31"/>
  <c r="JP99" i="31"/>
  <c r="JF99" i="31"/>
  <c r="IU99" i="31"/>
  <c r="IJ99" i="31"/>
  <c r="HZ99" i="31"/>
  <c r="HO99" i="31"/>
  <c r="LF98" i="31"/>
  <c r="KV98" i="31"/>
  <c r="KK98" i="31"/>
  <c r="JZ98" i="31"/>
  <c r="JP98" i="31"/>
  <c r="JE98" i="31"/>
  <c r="IT98" i="31"/>
  <c r="IJ98" i="31"/>
  <c r="HY98" i="31"/>
  <c r="HN98" i="31"/>
  <c r="LF97" i="31"/>
  <c r="KU97" i="31"/>
  <c r="KJ97" i="31"/>
  <c r="JZ97" i="31"/>
  <c r="JO97" i="31"/>
  <c r="JD97" i="31"/>
  <c r="IT97" i="31"/>
  <c r="II97" i="31"/>
  <c r="HX97" i="31"/>
  <c r="HN97" i="31"/>
  <c r="LE96" i="31"/>
  <c r="KT96" i="31"/>
  <c r="KJ96" i="31"/>
  <c r="JY96" i="31"/>
  <c r="JN96" i="31"/>
  <c r="JD96" i="31"/>
  <c r="IS96" i="31"/>
  <c r="IH96" i="31"/>
  <c r="HX96" i="31"/>
  <c r="HM96" i="31"/>
  <c r="LD95" i="31"/>
  <c r="KT95" i="31"/>
  <c r="KI95" i="31"/>
  <c r="JX95" i="31"/>
  <c r="JN95" i="31"/>
  <c r="JC95" i="31"/>
  <c r="IR95" i="31"/>
  <c r="IH95" i="31"/>
  <c r="HW95" i="31"/>
  <c r="HL95" i="31"/>
  <c r="LD94" i="31"/>
  <c r="KS94" i="31"/>
  <c r="KH94" i="31"/>
  <c r="JX94" i="31"/>
  <c r="JM94" i="31"/>
  <c r="JB94" i="31"/>
  <c r="IR94" i="31"/>
  <c r="IG94" i="31"/>
  <c r="HV94" i="31"/>
  <c r="HL94" i="31"/>
  <c r="LC93" i="31"/>
  <c r="KR93" i="31"/>
  <c r="KH93" i="31"/>
  <c r="JW93" i="31"/>
  <c r="JL93" i="31"/>
  <c r="JB93" i="31"/>
  <c r="IQ93" i="31"/>
  <c r="IF93" i="31"/>
  <c r="HV93" i="31"/>
  <c r="HK93" i="31"/>
  <c r="LB92" i="31"/>
  <c r="KR92" i="31"/>
  <c r="KG92" i="31"/>
  <c r="JV92" i="31"/>
  <c r="JL92" i="31"/>
  <c r="JA92" i="31"/>
  <c r="IP92" i="31"/>
  <c r="IF92" i="31"/>
  <c r="HU92" i="31"/>
  <c r="HJ92" i="31"/>
  <c r="LB91" i="31"/>
  <c r="KQ91" i="31"/>
  <c r="KF91" i="31"/>
  <c r="JV91" i="31"/>
  <c r="JK91" i="31"/>
  <c r="IZ91" i="31"/>
  <c r="IP91" i="31"/>
  <c r="IE91" i="31"/>
  <c r="HT91" i="31"/>
  <c r="HJ91" i="31"/>
  <c r="LA90" i="31"/>
  <c r="KP90" i="31"/>
  <c r="KF90" i="31"/>
  <c r="JU90" i="31"/>
  <c r="JJ90" i="31"/>
  <c r="IZ90" i="31"/>
  <c r="IO90" i="31"/>
  <c r="ID90" i="31"/>
  <c r="HT90" i="31"/>
  <c r="LK89" i="31"/>
  <c r="KZ89" i="31"/>
  <c r="KP89" i="31"/>
  <c r="KE89" i="31"/>
  <c r="JT89" i="31"/>
  <c r="JJ89" i="31"/>
  <c r="IY89" i="31"/>
  <c r="IN89" i="31"/>
  <c r="ID89" i="31"/>
  <c r="HS89" i="31"/>
  <c r="LJ88" i="31"/>
  <c r="KZ88" i="31"/>
  <c r="KO88" i="31"/>
  <c r="KD88" i="31"/>
  <c r="JT88" i="31"/>
  <c r="JI88" i="31"/>
  <c r="IX88" i="31"/>
  <c r="IN88" i="31"/>
  <c r="IC88" i="31"/>
  <c r="HR88" i="31"/>
  <c r="LJ87" i="31"/>
  <c r="KY87" i="31"/>
  <c r="KN87" i="31"/>
  <c r="KD87" i="31"/>
  <c r="JS87" i="31"/>
  <c r="JH87" i="31"/>
  <c r="IX87" i="31"/>
  <c r="IM87" i="31"/>
  <c r="IB87" i="31"/>
  <c r="HR87" i="31"/>
  <c r="LI86" i="31"/>
  <c r="KX86" i="31"/>
  <c r="KN86" i="31"/>
  <c r="KC86" i="31"/>
  <c r="JR86" i="31"/>
  <c r="JH86" i="31"/>
  <c r="IW86" i="31"/>
  <c r="IL86" i="31"/>
  <c r="IB86" i="31"/>
  <c r="HQ86" i="31"/>
  <c r="LH85" i="31"/>
  <c r="KX85" i="31"/>
  <c r="KM85" i="31"/>
  <c r="KB85" i="31"/>
  <c r="JR85" i="31"/>
  <c r="JG85" i="31"/>
  <c r="IV85" i="31"/>
  <c r="IL85" i="31"/>
  <c r="IA85" i="31"/>
  <c r="HP85" i="31"/>
  <c r="LH84" i="31"/>
  <c r="KW84" i="31"/>
  <c r="KL84" i="31"/>
  <c r="KB84" i="31"/>
  <c r="JQ84" i="31"/>
  <c r="JF84" i="31"/>
  <c r="IV84" i="31"/>
  <c r="IK84" i="31"/>
  <c r="HZ84" i="31"/>
  <c r="HP84" i="31"/>
  <c r="LG83" i="31"/>
  <c r="KV83" i="31"/>
  <c r="KL83" i="31"/>
  <c r="KA83" i="31"/>
  <c r="JP83" i="31"/>
  <c r="JF83" i="31"/>
  <c r="IU83" i="31"/>
  <c r="IJ83" i="31"/>
  <c r="HZ83" i="31"/>
  <c r="HO83" i="31"/>
  <c r="LF82" i="31"/>
  <c r="KV82" i="31"/>
  <c r="KK82" i="31"/>
  <c r="JZ82" i="31"/>
  <c r="JP82" i="31"/>
  <c r="JE82" i="31"/>
  <c r="IT82" i="31"/>
  <c r="IJ82" i="31"/>
  <c r="HY82" i="31"/>
  <c r="HN82" i="31"/>
  <c r="LF81" i="31"/>
  <c r="KU81" i="31"/>
  <c r="KJ81" i="31"/>
  <c r="JZ81" i="31"/>
  <c r="JO81" i="31"/>
  <c r="JD81" i="31"/>
  <c r="IT81" i="31"/>
  <c r="II81" i="31"/>
  <c r="HX81" i="31"/>
  <c r="HN81" i="31"/>
  <c r="LE80" i="31"/>
  <c r="KT80" i="31"/>
  <c r="KJ80" i="31"/>
  <c r="JY80" i="31"/>
  <c r="JN80" i="31"/>
  <c r="JD80" i="31"/>
  <c r="IS80" i="31"/>
  <c r="IH80" i="31"/>
  <c r="HX80" i="31"/>
  <c r="HM80" i="31"/>
  <c r="LD79" i="31"/>
  <c r="KT79" i="31"/>
  <c r="KI79" i="31"/>
  <c r="JX79" i="31"/>
  <c r="JN79" i="31"/>
  <c r="JC79" i="31"/>
  <c r="IR79" i="31"/>
  <c r="IH79" i="31"/>
  <c r="HW79" i="31"/>
  <c r="HL79" i="31"/>
  <c r="LD78" i="31"/>
  <c r="KS78" i="31"/>
  <c r="KH78" i="31"/>
  <c r="JX78" i="31"/>
  <c r="JM78" i="31"/>
  <c r="JB78" i="31"/>
  <c r="IR78" i="31"/>
  <c r="IG78" i="31"/>
  <c r="HV78" i="31"/>
  <c r="HL78" i="31"/>
  <c r="LC77" i="31"/>
  <c r="KR77" i="31"/>
  <c r="KH77" i="31"/>
  <c r="JW77" i="31"/>
  <c r="JL77" i="31"/>
  <c r="JB77" i="31"/>
  <c r="IQ77" i="31"/>
  <c r="IE77" i="31"/>
  <c r="HS77" i="31"/>
  <c r="LI76" i="31"/>
  <c r="KV76" i="31"/>
  <c r="KK76" i="31"/>
  <c r="JX76" i="31"/>
  <c r="JL76" i="31"/>
  <c r="IZ76" i="31"/>
  <c r="IN76" i="31"/>
  <c r="IA76" i="31"/>
  <c r="HP76" i="31"/>
  <c r="LE75" i="31"/>
  <c r="KR75" i="31"/>
  <c r="KG75" i="31"/>
  <c r="JT75" i="31"/>
  <c r="JH75" i="31"/>
  <c r="IT75" i="31"/>
  <c r="IE75" i="31"/>
  <c r="HP75" i="31"/>
  <c r="LF74" i="31"/>
  <c r="KQ74" i="31"/>
  <c r="KB74" i="31"/>
  <c r="JN74" i="31"/>
  <c r="JA74" i="31"/>
  <c r="IL74" i="31"/>
  <c r="HX74" i="31"/>
  <c r="LK73" i="31"/>
  <c r="KV73" i="31"/>
  <c r="KJ73" i="31"/>
  <c r="JU73" i="31"/>
  <c r="JF73" i="31"/>
  <c r="IR73" i="31"/>
  <c r="IE73" i="31"/>
  <c r="HP73" i="31"/>
  <c r="LD72" i="31"/>
  <c r="KO72" i="31"/>
  <c r="JZ72" i="31"/>
  <c r="JN72" i="31"/>
  <c r="IY72" i="31"/>
  <c r="IJ72" i="31"/>
  <c r="HV72" i="31"/>
  <c r="LK71" i="31"/>
  <c r="KV71" i="31"/>
  <c r="KH71" i="31"/>
  <c r="JS71" i="31"/>
  <c r="JD71" i="31"/>
  <c r="IR71" i="31"/>
  <c r="IC71" i="31"/>
  <c r="HN71" i="31"/>
  <c r="LB70" i="31"/>
  <c r="KO70" i="31"/>
  <c r="JZ70" i="31"/>
  <c r="JL70" i="31"/>
  <c r="IW70" i="31"/>
  <c r="IH70" i="31"/>
  <c r="HV70" i="31"/>
  <c r="LI69" i="31"/>
  <c r="KT69" i="31"/>
  <c r="KF69" i="31"/>
  <c r="JS69" i="31"/>
  <c r="JD69" i="31"/>
  <c r="IP69" i="31"/>
  <c r="IA69" i="31"/>
  <c r="HL69" i="31"/>
  <c r="LB68" i="31"/>
  <c r="KM68" i="31"/>
  <c r="JX68" i="31"/>
  <c r="JJ68" i="31"/>
  <c r="IW68" i="31"/>
  <c r="IH68" i="31"/>
  <c r="HT68" i="31"/>
  <c r="LG67" i="31"/>
  <c r="KR67" i="31"/>
  <c r="KF67" i="31"/>
  <c r="JQ67" i="31"/>
  <c r="JB67" i="31"/>
  <c r="IN67" i="31"/>
  <c r="IA67" i="31"/>
  <c r="HL67" i="31"/>
  <c r="KZ66" i="31"/>
  <c r="KK66" i="31"/>
  <c r="JV66" i="31"/>
  <c r="JJ66" i="31"/>
  <c r="IU66" i="31"/>
  <c r="IF66" i="31"/>
  <c r="HR66" i="31"/>
  <c r="LG65" i="31"/>
  <c r="KR65" i="31"/>
  <c r="KD65" i="31"/>
  <c r="JO65" i="31"/>
  <c r="IZ65" i="31"/>
  <c r="IN65" i="31"/>
  <c r="HY65" i="31"/>
  <c r="HJ65" i="31"/>
  <c r="KX64" i="31"/>
  <c r="KK64" i="31"/>
  <c r="JV64" i="31"/>
  <c r="JH64" i="31"/>
  <c r="IS64" i="31"/>
  <c r="ID64" i="31"/>
  <c r="HR64" i="31"/>
  <c r="LE63" i="31"/>
  <c r="KP63" i="31"/>
  <c r="KB63" i="31"/>
  <c r="JO63" i="31"/>
  <c r="IZ63" i="31"/>
  <c r="IL63" i="31"/>
  <c r="HW63" i="31"/>
  <c r="LJ62" i="31"/>
  <c r="KX62" i="31"/>
  <c r="KI62" i="31"/>
  <c r="JT62" i="31"/>
  <c r="JF62" i="31"/>
  <c r="IS62" i="31"/>
  <c r="ID62" i="31"/>
  <c r="HP62" i="31"/>
  <c r="LC61" i="31"/>
  <c r="KN61" i="31"/>
  <c r="KB61" i="31"/>
  <c r="JM61" i="31"/>
  <c r="IX61" i="31"/>
  <c r="IJ61" i="31"/>
  <c r="HW61" i="31"/>
  <c r="LJ60" i="31"/>
  <c r="KV60" i="31"/>
  <c r="KG60" i="31"/>
  <c r="JR60" i="31"/>
  <c r="JF60" i="31"/>
  <c r="IQ60" i="31"/>
  <c r="IB60" i="31"/>
  <c r="HN60" i="31"/>
  <c r="LC59" i="31"/>
  <c r="KN59" i="31"/>
  <c r="JZ59" i="31"/>
  <c r="JK59" i="31"/>
  <c r="IV59" i="31"/>
  <c r="IJ59" i="31"/>
  <c r="HU59" i="31"/>
  <c r="LH58" i="31"/>
  <c r="KT58" i="31"/>
  <c r="KG58" i="31"/>
  <c r="JR58" i="31"/>
  <c r="JD58" i="31"/>
  <c r="IO58" i="31"/>
  <c r="HZ58" i="31"/>
  <c r="HN58" i="31"/>
  <c r="LA57" i="31"/>
  <c r="KL57" i="31"/>
  <c r="JX57" i="31"/>
  <c r="JK57" i="31"/>
  <c r="IV57" i="31"/>
  <c r="IH57" i="31"/>
  <c r="HS57" i="31"/>
  <c r="LF56" i="31"/>
  <c r="KT56" i="31"/>
  <c r="KE56" i="31"/>
  <c r="JP56" i="31"/>
  <c r="JB56" i="31"/>
  <c r="IO56" i="31"/>
  <c r="HZ56" i="31"/>
  <c r="HL56" i="31"/>
  <c r="KY55" i="31"/>
  <c r="KJ55" i="31"/>
  <c r="JX55" i="31"/>
  <c r="JI55" i="31"/>
  <c r="IT55" i="31"/>
  <c r="IF55" i="31"/>
  <c r="HS55" i="31"/>
  <c r="LF54" i="31"/>
  <c r="KR54" i="31"/>
  <c r="KC54" i="31"/>
  <c r="JN54" i="31"/>
  <c r="JB54" i="31"/>
  <c r="IM54" i="31"/>
  <c r="HX54" i="31"/>
  <c r="HJ54" i="31"/>
  <c r="KY53" i="31"/>
  <c r="KJ53" i="31"/>
  <c r="JV53" i="31"/>
  <c r="JG53" i="31"/>
  <c r="IR53" i="31"/>
  <c r="IF53" i="31"/>
  <c r="HQ53" i="31"/>
  <c r="LD52" i="31"/>
  <c r="KP52" i="31"/>
  <c r="KC52" i="31"/>
  <c r="JN52" i="31"/>
  <c r="IZ52" i="31"/>
  <c r="IK52" i="31"/>
  <c r="HV52" i="31"/>
  <c r="HJ52" i="31"/>
  <c r="KW51" i="31"/>
  <c r="KH51" i="31"/>
  <c r="JT51" i="31"/>
  <c r="JG51" i="31"/>
  <c r="IR51" i="31"/>
  <c r="ID51" i="31"/>
  <c r="HO51" i="31"/>
  <c r="LB50" i="31"/>
  <c r="KP50" i="31"/>
  <c r="KA50" i="31"/>
  <c r="JL50" i="31"/>
  <c r="IX50" i="31"/>
  <c r="IK50" i="31"/>
  <c r="HV50" i="31"/>
  <c r="LJ49" i="31"/>
  <c r="KU49" i="31"/>
  <c r="KF49" i="31"/>
  <c r="JT49" i="31"/>
  <c r="JE49" i="31"/>
  <c r="IP49" i="31"/>
  <c r="IB49" i="31"/>
  <c r="HO49" i="31"/>
  <c r="LB48" i="31"/>
  <c r="KN48" i="31"/>
  <c r="JY48" i="31"/>
  <c r="JJ48" i="31"/>
  <c r="IX48" i="31"/>
  <c r="II48" i="31"/>
  <c r="HT48" i="31"/>
  <c r="LH47" i="31"/>
  <c r="KU47" i="31"/>
  <c r="KF47" i="31"/>
  <c r="JR47" i="31"/>
  <c r="JC47" i="31"/>
  <c r="IL47" i="31"/>
  <c r="HT47" i="31"/>
  <c r="LF46" i="31"/>
  <c r="KO46" i="31"/>
  <c r="JY46" i="31"/>
  <c r="JF46" i="31"/>
  <c r="IN46" i="31"/>
  <c r="HX46" i="31"/>
  <c r="LI45" i="31"/>
  <c r="KS45" i="31"/>
  <c r="KB45" i="31"/>
  <c r="JH45" i="31"/>
  <c r="IR45" i="31"/>
  <c r="IA45" i="31"/>
  <c r="HK45" i="31"/>
  <c r="KV44" i="31"/>
  <c r="KD44" i="31"/>
  <c r="JN44" i="31"/>
  <c r="IW44" i="31"/>
  <c r="IG44" i="31"/>
  <c r="HN44" i="31"/>
  <c r="KX43" i="31"/>
  <c r="KH43" i="31"/>
  <c r="JQ43" i="31"/>
  <c r="JA43" i="31"/>
  <c r="IJ43" i="31"/>
  <c r="HP43" i="31"/>
  <c r="LB42" i="31"/>
  <c r="KK42" i="31"/>
  <c r="JU42" i="31"/>
  <c r="JD42" i="31"/>
  <c r="IL42" i="31"/>
  <c r="HV42" i="31"/>
  <c r="LG41" i="31"/>
  <c r="KQ41" i="31"/>
  <c r="JX41" i="31"/>
  <c r="JF41" i="31"/>
  <c r="IP41" i="31"/>
  <c r="HY41" i="31"/>
  <c r="LK40" i="31"/>
  <c r="KT40" i="31"/>
  <c r="JZ40" i="31"/>
  <c r="JJ40" i="31"/>
  <c r="IS40" i="31"/>
  <c r="IC40" i="31"/>
  <c r="HL40" i="31"/>
  <c r="KV39" i="31"/>
  <c r="KF39" i="31"/>
  <c r="JO39" i="31"/>
  <c r="IY39" i="31"/>
  <c r="IF39" i="31"/>
  <c r="HN39" i="31"/>
  <c r="KZ38" i="31"/>
  <c r="KI38" i="31"/>
  <c r="JS38" i="31"/>
  <c r="JB38" i="31"/>
  <c r="IH38" i="31"/>
  <c r="HP38" i="31"/>
  <c r="KY37" i="31"/>
  <c r="KD37" i="31"/>
  <c r="JK37" i="31"/>
  <c r="IN37" i="31"/>
  <c r="HS37" i="31"/>
  <c r="LB36" i="31"/>
  <c r="KG36" i="31"/>
  <c r="JN36" i="31"/>
  <c r="IQ36" i="31"/>
  <c r="HY36" i="31"/>
  <c r="LE35" i="31"/>
  <c r="KM35" i="31"/>
  <c r="JQ35" i="31"/>
  <c r="IT35" i="31"/>
  <c r="IB35" i="31"/>
  <c r="LH34" i="31"/>
  <c r="KP34" i="31"/>
  <c r="JT34" i="31"/>
  <c r="IW34" i="31"/>
  <c r="IE34" i="31"/>
  <c r="LK33" i="31"/>
  <c r="KS33" i="31"/>
  <c r="JW33" i="31"/>
  <c r="JC33" i="31"/>
  <c r="IH33" i="31"/>
  <c r="HO33" i="31"/>
  <c r="KV32" i="31"/>
  <c r="KC32" i="31"/>
  <c r="JF32" i="31"/>
  <c r="IK32" i="31"/>
  <c r="HR32" i="31"/>
  <c r="KY31" i="31"/>
  <c r="KF31" i="31"/>
  <c r="JI31" i="31"/>
  <c r="IQ31" i="31"/>
  <c r="HU31" i="31"/>
  <c r="LE30" i="31"/>
  <c r="KI30" i="31"/>
  <c r="JL30" i="31"/>
  <c r="IS30" i="31"/>
  <c r="HP30" i="31"/>
  <c r="KT29" i="31"/>
  <c r="JU29" i="31"/>
  <c r="IU29" i="31"/>
  <c r="HW29" i="31"/>
  <c r="KV28" i="31"/>
  <c r="JX28" i="31"/>
  <c r="IY28" i="31"/>
  <c r="HY28" i="31"/>
  <c r="LC27" i="31"/>
  <c r="JZ27" i="31"/>
  <c r="JB27" i="31"/>
  <c r="IC27" i="31"/>
  <c r="LE26" i="31"/>
  <c r="KG26" i="31"/>
  <c r="JD26" i="31"/>
  <c r="IF26" i="31"/>
  <c r="LI25" i="31"/>
  <c r="KI25" i="31"/>
  <c r="JK25" i="31"/>
  <c r="IH25" i="31"/>
  <c r="HJ25" i="31"/>
  <c r="KM24" i="31"/>
  <c r="JM24" i="31"/>
  <c r="IO24" i="31"/>
  <c r="HL24" i="31"/>
  <c r="KP23" i="31"/>
  <c r="JQ23" i="31"/>
  <c r="IQ23" i="31"/>
  <c r="HS23" i="31"/>
  <c r="KR22" i="31"/>
  <c r="JT22" i="31"/>
  <c r="IU22" i="31"/>
  <c r="HU22" i="31"/>
  <c r="KY21" i="31"/>
  <c r="JV21" i="31"/>
  <c r="IX21" i="31"/>
  <c r="HY21" i="31"/>
  <c r="LA20" i="31"/>
  <c r="KC20" i="31"/>
  <c r="IY20" i="31"/>
  <c r="HS20" i="31"/>
  <c r="KM19" i="31"/>
  <c r="JA19" i="31"/>
  <c r="HU19" i="31"/>
  <c r="KO18" i="31"/>
  <c r="JI18" i="31"/>
  <c r="HX18" i="31"/>
  <c r="KQ17" i="31"/>
  <c r="JK17" i="31"/>
  <c r="HZ17" i="31"/>
  <c r="KV16" i="31"/>
  <c r="JO16" i="31"/>
  <c r="IB16" i="31"/>
  <c r="KX15" i="31"/>
  <c r="JQ15" i="31"/>
  <c r="IK15" i="31"/>
  <c r="LE14" i="31"/>
  <c r="JS14" i="31"/>
  <c r="IM14" i="31"/>
  <c r="LG13" i="31"/>
  <c r="KA13" i="31"/>
  <c r="IP13" i="31"/>
  <c r="KP12" i="31"/>
  <c r="ID12" i="31"/>
  <c r="JK11" i="31"/>
  <c r="LA10" i="31"/>
  <c r="IK10" i="31"/>
  <c r="IC105" i="31"/>
  <c r="HU105" i="31"/>
  <c r="HM105" i="31"/>
  <c r="LG104" i="31"/>
  <c r="KY104" i="31"/>
  <c r="KQ104" i="31"/>
  <c r="KI104" i="31"/>
  <c r="KA104" i="31"/>
  <c r="JS104" i="31"/>
  <c r="JK104" i="31"/>
  <c r="JC104" i="31"/>
  <c r="IU104" i="31"/>
  <c r="IM104" i="31"/>
  <c r="IE104" i="31"/>
  <c r="HW104" i="31"/>
  <c r="HO104" i="31"/>
  <c r="LI103" i="31"/>
  <c r="LA103" i="31"/>
  <c r="KS103" i="31"/>
  <c r="KK103" i="31"/>
  <c r="KC103" i="31"/>
  <c r="JU103" i="31"/>
  <c r="JM103" i="31"/>
  <c r="JE103" i="31"/>
  <c r="IW103" i="31"/>
  <c r="IO103" i="31"/>
  <c r="IG103" i="31"/>
  <c r="HY103" i="31"/>
  <c r="HQ103" i="31"/>
  <c r="LK102" i="31"/>
  <c r="LC102" i="31"/>
  <c r="KU102" i="31"/>
  <c r="KM102" i="31"/>
  <c r="KE102" i="31"/>
  <c r="JW102" i="31"/>
  <c r="JO102" i="31"/>
  <c r="JG102" i="31"/>
  <c r="IY102" i="31"/>
  <c r="IQ102" i="31"/>
  <c r="II102" i="31"/>
  <c r="IA102" i="31"/>
  <c r="HS102" i="31"/>
  <c r="HK102" i="31"/>
  <c r="LE101" i="31"/>
  <c r="KV101" i="31"/>
  <c r="KM101" i="31"/>
  <c r="KC101" i="31"/>
  <c r="JT101" i="31"/>
  <c r="JK101" i="31"/>
  <c r="JB101" i="31"/>
  <c r="IS101" i="31"/>
  <c r="IJ101" i="31"/>
  <c r="IA101" i="31"/>
  <c r="HQ101" i="31"/>
  <c r="LJ100" i="31"/>
  <c r="LA100" i="31"/>
  <c r="KR100" i="31"/>
  <c r="KI100" i="31"/>
  <c r="JZ100" i="31"/>
  <c r="JQ100" i="31"/>
  <c r="JG100" i="31"/>
  <c r="IX100" i="31"/>
  <c r="IO100" i="31"/>
  <c r="IF100" i="31"/>
  <c r="HW100" i="31"/>
  <c r="HN100" i="31"/>
  <c r="LE99" i="31"/>
  <c r="KU99" i="31"/>
  <c r="KJ99" i="31"/>
  <c r="JY99" i="31"/>
  <c r="JO99" i="31"/>
  <c r="JD99" i="31"/>
  <c r="IS99" i="31"/>
  <c r="II99" i="31"/>
  <c r="HX99" i="31"/>
  <c r="HM99" i="31"/>
  <c r="LE98" i="31"/>
  <c r="KT98" i="31"/>
  <c r="KI98" i="31"/>
  <c r="JY98" i="31"/>
  <c r="JN98" i="31"/>
  <c r="JC98" i="31"/>
  <c r="IS98" i="31"/>
  <c r="IH98" i="31"/>
  <c r="HW98" i="31"/>
  <c r="HM98" i="31"/>
  <c r="LD97" i="31"/>
  <c r="KS97" i="31"/>
  <c r="KI97" i="31"/>
  <c r="JX97" i="31"/>
  <c r="JM97" i="31"/>
  <c r="JC97" i="31"/>
  <c r="IR97" i="31"/>
  <c r="IG97" i="31"/>
  <c r="HW97" i="31"/>
  <c r="HL97" i="31"/>
  <c r="LC96" i="31"/>
  <c r="KS96" i="31"/>
  <c r="KH96" i="31"/>
  <c r="JW96" i="31"/>
  <c r="JM96" i="31"/>
  <c r="JB96" i="31"/>
  <c r="IQ96" i="31"/>
  <c r="IG96" i="31"/>
  <c r="HV96" i="31"/>
  <c r="HK96" i="31"/>
  <c r="LC95" i="31"/>
  <c r="KR95" i="31"/>
  <c r="KG95" i="31"/>
  <c r="JW95" i="31"/>
  <c r="JL95" i="31"/>
  <c r="JA95" i="31"/>
  <c r="IQ95" i="31"/>
  <c r="IF95" i="31"/>
  <c r="HU95" i="31"/>
  <c r="HK95" i="31"/>
  <c r="LB94" i="31"/>
  <c r="KQ94" i="31"/>
  <c r="KG94" i="31"/>
  <c r="JV94" i="31"/>
  <c r="JK94" i="31"/>
  <c r="JA94" i="31"/>
  <c r="IP94" i="31"/>
  <c r="IE94" i="31"/>
  <c r="HU94" i="31"/>
  <c r="HJ94" i="31"/>
  <c r="LA93" i="31"/>
  <c r="KQ93" i="31"/>
  <c r="KF93" i="31"/>
  <c r="JU93" i="31"/>
  <c r="JK93" i="31"/>
  <c r="IZ93" i="31"/>
  <c r="IO93" i="31"/>
  <c r="IE93" i="31"/>
  <c r="HT93" i="31"/>
  <c r="LK92" i="31"/>
  <c r="LA92" i="31"/>
  <c r="KP92" i="31"/>
  <c r="KE92" i="31"/>
  <c r="JU92" i="31"/>
  <c r="JJ92" i="31"/>
  <c r="IY92" i="31"/>
  <c r="IO92" i="31"/>
  <c r="ID92" i="31"/>
  <c r="HS92" i="31"/>
  <c r="LK91" i="31"/>
  <c r="KZ91" i="31"/>
  <c r="KO91" i="31"/>
  <c r="KE91" i="31"/>
  <c r="JT91" i="31"/>
  <c r="JI91" i="31"/>
  <c r="IY91" i="31"/>
  <c r="IN91" i="31"/>
  <c r="IC91" i="31"/>
  <c r="HS91" i="31"/>
  <c r="LJ90" i="31"/>
  <c r="KY90" i="31"/>
  <c r="KO90" i="31"/>
  <c r="KD90" i="31"/>
  <c r="JS90" i="31"/>
  <c r="JI90" i="31"/>
  <c r="IX90" i="31"/>
  <c r="IM90" i="31"/>
  <c r="IC90" i="31"/>
  <c r="HR90" i="31"/>
  <c r="LI89" i="31"/>
  <c r="KY89" i="31"/>
  <c r="KN89" i="31"/>
  <c r="KC89" i="31"/>
  <c r="JS89" i="31"/>
  <c r="JH89" i="31"/>
  <c r="IW89" i="31"/>
  <c r="IM89" i="31"/>
  <c r="IB89" i="31"/>
  <c r="HQ89" i="31"/>
  <c r="LI88" i="31"/>
  <c r="KX88" i="31"/>
  <c r="KM88" i="31"/>
  <c r="KC88" i="31"/>
  <c r="JR88" i="31"/>
  <c r="JG88" i="31"/>
  <c r="IW88" i="31"/>
  <c r="IL88" i="31"/>
  <c r="IA88" i="31"/>
  <c r="HQ88" i="31"/>
  <c r="LH87" i="31"/>
  <c r="KW87" i="31"/>
  <c r="KM87" i="31"/>
  <c r="KB87" i="31"/>
  <c r="JQ87" i="31"/>
  <c r="JG87" i="31"/>
  <c r="IV87" i="31"/>
  <c r="IK87" i="31"/>
  <c r="IA87" i="31"/>
  <c r="HP87" i="31"/>
  <c r="LG86" i="31"/>
  <c r="KW86" i="31"/>
  <c r="KL86" i="31"/>
  <c r="KA86" i="31"/>
  <c r="JQ86" i="31"/>
  <c r="JF86" i="31"/>
  <c r="IU86" i="31"/>
  <c r="IK86" i="31"/>
  <c r="HZ86" i="31"/>
  <c r="HO86" i="31"/>
  <c r="LG85" i="31"/>
  <c r="KV85" i="31"/>
  <c r="KK85" i="31"/>
  <c r="KA85" i="31"/>
  <c r="JP85" i="31"/>
  <c r="JE85" i="31"/>
  <c r="IU85" i="31"/>
  <c r="IJ85" i="31"/>
  <c r="HY85" i="31"/>
  <c r="HO85" i="31"/>
  <c r="LF84" i="31"/>
  <c r="KU84" i="31"/>
  <c r="KK84" i="31"/>
  <c r="JZ84" i="31"/>
  <c r="JO84" i="31"/>
  <c r="JE84" i="31"/>
  <c r="IT84" i="31"/>
  <c r="II84" i="31"/>
  <c r="HY84" i="31"/>
  <c r="HN84" i="31"/>
  <c r="LE83" i="31"/>
  <c r="KU83" i="31"/>
  <c r="KJ83" i="31"/>
  <c r="JY83" i="31"/>
  <c r="JO83" i="31"/>
  <c r="JD83" i="31"/>
  <c r="IS83" i="31"/>
  <c r="II83" i="31"/>
  <c r="HX83" i="31"/>
  <c r="HM83" i="31"/>
  <c r="LE82" i="31"/>
  <c r="KT82" i="31"/>
  <c r="KI82" i="31"/>
  <c r="JY82" i="31"/>
  <c r="JN82" i="31"/>
  <c r="JC82" i="31"/>
  <c r="IS82" i="31"/>
  <c r="IH82" i="31"/>
  <c r="HW82" i="31"/>
  <c r="HM82" i="31"/>
  <c r="LD81" i="31"/>
  <c r="KS81" i="31"/>
  <c r="KI81" i="31"/>
  <c r="JX81" i="31"/>
  <c r="JM81" i="31"/>
  <c r="JC81" i="31"/>
  <c r="IR81" i="31"/>
  <c r="IG81" i="31"/>
  <c r="HW81" i="31"/>
  <c r="HL81" i="31"/>
  <c r="LC80" i="31"/>
  <c r="KS80" i="31"/>
  <c r="KH80" i="31"/>
  <c r="JW80" i="31"/>
  <c r="JM80" i="31"/>
  <c r="JB80" i="31"/>
  <c r="IQ80" i="31"/>
  <c r="IG80" i="31"/>
  <c r="HV80" i="31"/>
  <c r="HK80" i="31"/>
  <c r="LC79" i="31"/>
  <c r="KR79" i="31"/>
  <c r="KG79" i="31"/>
  <c r="JW79" i="31"/>
  <c r="JL79" i="31"/>
  <c r="JA79" i="31"/>
  <c r="IQ79" i="31"/>
  <c r="IF79" i="31"/>
  <c r="HU79" i="31"/>
  <c r="HK79" i="31"/>
  <c r="LB78" i="31"/>
  <c r="KQ78" i="31"/>
  <c r="KG78" i="31"/>
  <c r="JV78" i="31"/>
  <c r="JK78" i="31"/>
  <c r="JA78" i="31"/>
  <c r="IP78" i="31"/>
  <c r="IE78" i="31"/>
  <c r="HU78" i="31"/>
  <c r="HJ78" i="31"/>
  <c r="LA77" i="31"/>
  <c r="KQ77" i="31"/>
  <c r="KF77" i="31"/>
  <c r="JU77" i="31"/>
  <c r="JK77" i="31"/>
  <c r="IZ77" i="31"/>
  <c r="IO77" i="31"/>
  <c r="ID77" i="31"/>
  <c r="HQ77" i="31"/>
  <c r="LF76" i="31"/>
  <c r="KU76" i="31"/>
  <c r="KH76" i="31"/>
  <c r="JV76" i="31"/>
  <c r="JJ76" i="31"/>
  <c r="IX76" i="31"/>
  <c r="IK76" i="31"/>
  <c r="HZ76" i="31"/>
  <c r="HM76" i="31"/>
  <c r="LC75" i="31"/>
  <c r="KQ75" i="31"/>
  <c r="KE75" i="31"/>
  <c r="JR75" i="31"/>
  <c r="JG75" i="31"/>
  <c r="IR75" i="31"/>
  <c r="IC75" i="31"/>
  <c r="HO75" i="31"/>
  <c r="LB74" i="31"/>
  <c r="KO74" i="31"/>
  <c r="KA74" i="31"/>
  <c r="JL74" i="31"/>
  <c r="IW74" i="31"/>
  <c r="IK74" i="31"/>
  <c r="HV74" i="31"/>
  <c r="LI73" i="31"/>
  <c r="KU73" i="31"/>
  <c r="KF73" i="31"/>
  <c r="JS73" i="31"/>
  <c r="JE73" i="31"/>
  <c r="IP73" i="31"/>
  <c r="IA73" i="31"/>
  <c r="HO73" i="31"/>
  <c r="LB72" i="31"/>
  <c r="KM72" i="31"/>
  <c r="JY72" i="31"/>
  <c r="JJ72" i="31"/>
  <c r="IW72" i="31"/>
  <c r="II72" i="31"/>
  <c r="HT72" i="31"/>
  <c r="LG71" i="31"/>
  <c r="KU71" i="31"/>
  <c r="KF71" i="31"/>
  <c r="JQ71" i="31"/>
  <c r="JC71" i="31"/>
  <c r="IN71" i="31"/>
  <c r="IA71" i="31"/>
  <c r="HM71" i="31"/>
  <c r="KZ70" i="31"/>
  <c r="KK70" i="31"/>
  <c r="JY70" i="31"/>
  <c r="JJ70" i="31"/>
  <c r="IU70" i="31"/>
  <c r="IG70" i="31"/>
  <c r="HR70" i="31"/>
  <c r="LG69" i="31"/>
  <c r="KS69" i="31"/>
  <c r="KD69" i="31"/>
  <c r="JO69" i="31"/>
  <c r="JC69" i="31"/>
  <c r="IN69" i="31"/>
  <c r="HY69" i="31"/>
  <c r="HK69" i="31"/>
  <c r="KX68" i="31"/>
  <c r="KK68" i="31"/>
  <c r="JW68" i="31"/>
  <c r="JH68" i="31"/>
  <c r="IS68" i="31"/>
  <c r="IG68" i="31"/>
  <c r="HR68" i="31"/>
  <c r="LE67" i="31"/>
  <c r="KQ67" i="31"/>
  <c r="KB67" i="31"/>
  <c r="JO67" i="31"/>
  <c r="JA67" i="31"/>
  <c r="IL67" i="31"/>
  <c r="HW67" i="31"/>
  <c r="HK67" i="31"/>
  <c r="KX66" i="31"/>
  <c r="KI66" i="31"/>
  <c r="JU66" i="31"/>
  <c r="JF66" i="31"/>
  <c r="IS66" i="31"/>
  <c r="IE66" i="31"/>
  <c r="HP66" i="31"/>
  <c r="LC65" i="31"/>
  <c r="KQ65" i="31"/>
  <c r="KB65" i="31"/>
  <c r="JM65" i="31"/>
  <c r="IY65" i="31"/>
  <c r="IJ65" i="31"/>
  <c r="HW65" i="31"/>
  <c r="LK64" i="31"/>
  <c r="KV64" i="31"/>
  <c r="KG64" i="31"/>
  <c r="JU64" i="31"/>
  <c r="JF64" i="31"/>
  <c r="IQ64" i="31"/>
  <c r="IC64" i="31"/>
  <c r="HN64" i="31"/>
  <c r="LC63" i="31"/>
  <c r="KO63" i="31"/>
  <c r="JZ63" i="31"/>
  <c r="JK63" i="31"/>
  <c r="IY63" i="31"/>
  <c r="IJ63" i="31"/>
  <c r="HU63" i="31"/>
  <c r="LI62" i="31"/>
  <c r="KT62" i="31"/>
  <c r="KG62" i="31"/>
  <c r="JS62" i="31"/>
  <c r="JD62" i="31"/>
  <c r="IO62" i="31"/>
  <c r="IC62" i="31"/>
  <c r="HN62" i="31"/>
  <c r="LA61" i="31"/>
  <c r="KM61" i="31"/>
  <c r="JX61" i="31"/>
  <c r="JK61" i="31"/>
  <c r="IW61" i="31"/>
  <c r="IH61" i="31"/>
  <c r="HS61" i="31"/>
  <c r="LI60" i="31"/>
  <c r="KT60" i="31"/>
  <c r="KE60" i="31"/>
  <c r="JQ60" i="31"/>
  <c r="JB60" i="31"/>
  <c r="IO60" i="31"/>
  <c r="IA60" i="31"/>
  <c r="HL60" i="31"/>
  <c r="KY59" i="31"/>
  <c r="KM59" i="31"/>
  <c r="JX59" i="31"/>
  <c r="JI59" i="31"/>
  <c r="IU59" i="31"/>
  <c r="IF59" i="31"/>
  <c r="HS59" i="31"/>
  <c r="LG58" i="31"/>
  <c r="KR58" i="31"/>
  <c r="KC58" i="31"/>
  <c r="JQ58" i="31"/>
  <c r="JB58" i="31"/>
  <c r="IM58" i="31"/>
  <c r="HY58" i="31"/>
  <c r="HJ58" i="31"/>
  <c r="KY57" i="31"/>
  <c r="KK57" i="31"/>
  <c r="JV57" i="31"/>
  <c r="JG57" i="31"/>
  <c r="IU57" i="31"/>
  <c r="IF57" i="31"/>
  <c r="HQ57" i="31"/>
  <c r="LE56" i="31"/>
  <c r="KP56" i="31"/>
  <c r="KC56" i="31"/>
  <c r="JO56" i="31"/>
  <c r="IZ56" i="31"/>
  <c r="IK56" i="31"/>
  <c r="HY56" i="31"/>
  <c r="HJ56" i="31"/>
  <c r="KW55" i="31"/>
  <c r="KI55" i="31"/>
  <c r="JT55" i="31"/>
  <c r="JG55" i="31"/>
  <c r="IS55" i="31"/>
  <c r="ID55" i="31"/>
  <c r="HO55" i="31"/>
  <c r="LE54" i="31"/>
  <c r="KP54" i="31"/>
  <c r="KA54" i="31"/>
  <c r="JM54" i="31"/>
  <c r="IX54" i="31"/>
  <c r="IK54" i="31"/>
  <c r="HW54" i="31"/>
  <c r="LJ53" i="31"/>
  <c r="KU53" i="31"/>
  <c r="KI53" i="31"/>
  <c r="JT53" i="31"/>
  <c r="JE53" i="31"/>
  <c r="IQ53" i="31"/>
  <c r="IB53" i="31"/>
  <c r="HO53" i="31"/>
  <c r="LC52" i="31"/>
  <c r="KN52" i="31"/>
  <c r="JY52" i="31"/>
  <c r="JM52" i="31"/>
  <c r="IX52" i="31"/>
  <c r="II52" i="31"/>
  <c r="HU52" i="31"/>
  <c r="LH51" i="31"/>
  <c r="KU51" i="31"/>
  <c r="KG51" i="31"/>
  <c r="JR51" i="31"/>
  <c r="JC51" i="31"/>
  <c r="IQ51" i="31"/>
  <c r="IB51" i="31"/>
  <c r="HM51" i="31"/>
  <c r="LA50" i="31"/>
  <c r="KL50" i="31"/>
  <c r="JY50" i="31"/>
  <c r="JK50" i="31"/>
  <c r="IV50" i="31"/>
  <c r="IG50" i="31"/>
  <c r="HU50" i="31"/>
  <c r="LH49" i="31"/>
  <c r="KS49" i="31"/>
  <c r="KE49" i="31"/>
  <c r="JP49" i="31"/>
  <c r="JC49" i="31"/>
  <c r="IO49" i="31"/>
  <c r="HZ49" i="31"/>
  <c r="HK49" i="31"/>
  <c r="LA48" i="31"/>
  <c r="KL48" i="31"/>
  <c r="JW48" i="31"/>
  <c r="JI48" i="31"/>
  <c r="IT48" i="31"/>
  <c r="IG48" i="31"/>
  <c r="HS48" i="31"/>
  <c r="LF47" i="31"/>
  <c r="KQ47" i="31"/>
  <c r="KE47" i="31"/>
  <c r="JP47" i="31"/>
  <c r="IZ47" i="31"/>
  <c r="IJ47" i="31"/>
  <c r="HS47" i="31"/>
  <c r="LE46" i="31"/>
  <c r="KL46" i="31"/>
  <c r="JT46" i="31"/>
  <c r="JD46" i="31"/>
  <c r="IM46" i="31"/>
  <c r="HW46" i="31"/>
  <c r="LH45" i="31"/>
  <c r="KN45" i="31"/>
  <c r="JX45" i="31"/>
  <c r="JG45" i="31"/>
  <c r="IQ45" i="31"/>
  <c r="HZ45" i="31"/>
  <c r="LJ44" i="31"/>
  <c r="KT44" i="31"/>
  <c r="KC44" i="31"/>
  <c r="JM44" i="31"/>
  <c r="IT44" i="31"/>
  <c r="IB44" i="31"/>
  <c r="HL44" i="31"/>
  <c r="KW43" i="31"/>
  <c r="KG43" i="31"/>
  <c r="JP43" i="31"/>
  <c r="IV43" i="31"/>
  <c r="IF43" i="31"/>
  <c r="HO43" i="31"/>
  <c r="LA42" i="31"/>
  <c r="KJ42" i="31"/>
  <c r="JR42" i="31"/>
  <c r="JB42" i="31"/>
  <c r="IK42" i="31"/>
  <c r="HU42" i="31"/>
  <c r="LD41" i="31"/>
  <c r="KL41" i="31"/>
  <c r="JV41" i="31"/>
  <c r="JE41" i="31"/>
  <c r="IO41" i="31"/>
  <c r="HX41" i="31"/>
  <c r="LF40" i="31"/>
  <c r="KP40" i="31"/>
  <c r="JY40" i="31"/>
  <c r="JI40" i="31"/>
  <c r="IR40" i="31"/>
  <c r="HZ40" i="31"/>
  <c r="HJ40" i="31"/>
  <c r="KU39" i="31"/>
  <c r="KE39" i="31"/>
  <c r="JL39" i="31"/>
  <c r="IT39" i="31"/>
  <c r="ID39" i="31"/>
  <c r="HM39" i="31"/>
  <c r="KY38" i="31"/>
  <c r="KH38" i="31"/>
  <c r="JN38" i="31"/>
  <c r="IX38" i="31"/>
  <c r="IG38" i="31"/>
  <c r="HO38" i="31"/>
  <c r="KU37" i="31"/>
  <c r="KA37" i="31"/>
  <c r="JF37" i="31"/>
  <c r="IM37" i="31"/>
  <c r="HR37" i="31"/>
  <c r="LA36" i="31"/>
  <c r="KD36" i="31"/>
  <c r="JI36" i="31"/>
  <c r="IP36" i="31"/>
  <c r="HU36" i="31"/>
  <c r="LD35" i="31"/>
  <c r="KG35" i="31"/>
  <c r="JO35" i="31"/>
  <c r="IS35" i="31"/>
  <c r="IA35" i="31"/>
  <c r="LG34" i="31"/>
  <c r="KJ34" i="31"/>
  <c r="JR34" i="31"/>
  <c r="IV34" i="31"/>
  <c r="ID34" i="31"/>
  <c r="LJ33" i="31"/>
  <c r="KM33" i="31"/>
  <c r="JU33" i="31"/>
  <c r="IY33" i="31"/>
  <c r="IG33" i="31"/>
  <c r="HK33" i="31"/>
  <c r="KS32" i="31"/>
  <c r="JX32" i="31"/>
  <c r="JE32" i="31"/>
  <c r="IJ32" i="31"/>
  <c r="HQ32" i="31"/>
  <c r="KV31" i="31"/>
  <c r="KA31" i="31"/>
  <c r="JH31" i="31"/>
  <c r="IM31" i="31"/>
  <c r="HT31" i="31"/>
  <c r="KY30" i="31"/>
  <c r="KG30" i="31"/>
  <c r="JK30" i="31"/>
  <c r="IN30" i="31"/>
  <c r="HO30" i="31"/>
  <c r="KQ29" i="31"/>
  <c r="JS29" i="31"/>
  <c r="IP29" i="31"/>
  <c r="HR29" i="31"/>
  <c r="KU28" i="31"/>
  <c r="JU28" i="31"/>
  <c r="IW28" i="31"/>
  <c r="HT28" i="31"/>
  <c r="KX27" i="31"/>
  <c r="JY27" i="31"/>
  <c r="IY27" i="31"/>
  <c r="IA27" i="31"/>
  <c r="KZ26" i="31"/>
  <c r="KB26" i="31"/>
  <c r="JC26" i="31"/>
  <c r="IC26" i="31"/>
  <c r="LG25" i="31"/>
  <c r="KD25" i="31"/>
  <c r="JF25" i="31"/>
  <c r="IG25" i="31"/>
  <c r="LI24" i="31"/>
  <c r="KK24" i="31"/>
  <c r="JH24" i="31"/>
  <c r="IJ24" i="31"/>
  <c r="HK24" i="31"/>
  <c r="KM23" i="31"/>
  <c r="JO23" i="31"/>
  <c r="IL23" i="31"/>
  <c r="HN23" i="31"/>
  <c r="KQ22" i="31"/>
  <c r="JQ22" i="31"/>
  <c r="IS22" i="31"/>
  <c r="HP22" i="31"/>
  <c r="KT21" i="31"/>
  <c r="JU21" i="31"/>
  <c r="IU21" i="31"/>
  <c r="HW21" i="31"/>
  <c r="KV20" i="31"/>
  <c r="JX20" i="31"/>
  <c r="IW20" i="31"/>
  <c r="HK20" i="31"/>
  <c r="KG19" i="31"/>
  <c r="IY19" i="31"/>
  <c r="HS19" i="31"/>
  <c r="KJ18" i="31"/>
  <c r="JA18" i="31"/>
  <c r="HU18" i="31"/>
  <c r="KL17" i="31"/>
  <c r="JF17" i="31"/>
  <c r="HY17" i="31"/>
  <c r="KN16" i="31"/>
  <c r="JH16" i="31"/>
  <c r="IA16" i="31"/>
  <c r="KW15" i="31"/>
  <c r="JO15" i="31"/>
  <c r="IC15" i="31"/>
  <c r="KY14" i="31"/>
  <c r="JQ14" i="31"/>
  <c r="IK14" i="31"/>
  <c r="LB13" i="31"/>
  <c r="JS13" i="31"/>
  <c r="IM13" i="31"/>
  <c r="KG12" i="31"/>
  <c r="HU12" i="31"/>
  <c r="JH11" i="31"/>
  <c r="KK10" i="31"/>
  <c r="IC10" i="31"/>
  <c r="IB105" i="31"/>
  <c r="HT105" i="31"/>
  <c r="HL105" i="31"/>
  <c r="LF104" i="31"/>
  <c r="KX104" i="31"/>
  <c r="KP104" i="31"/>
  <c r="KH104" i="31"/>
  <c r="JZ104" i="31"/>
  <c r="JR104" i="31"/>
  <c r="JJ104" i="31"/>
  <c r="JB104" i="31"/>
  <c r="IT104" i="31"/>
  <c r="IL104" i="31"/>
  <c r="ID104" i="31"/>
  <c r="HV104" i="31"/>
  <c r="HN104" i="31"/>
  <c r="LH103" i="31"/>
  <c r="KZ103" i="31"/>
  <c r="KR103" i="31"/>
  <c r="KJ103" i="31"/>
  <c r="KB103" i="31"/>
  <c r="JT103" i="31"/>
  <c r="JL103" i="31"/>
  <c r="JD103" i="31"/>
  <c r="IV103" i="31"/>
  <c r="IN103" i="31"/>
  <c r="IF103" i="31"/>
  <c r="HX103" i="31"/>
  <c r="HP103" i="31"/>
  <c r="LJ102" i="31"/>
  <c r="LB102" i="31"/>
  <c r="KT102" i="31"/>
  <c r="KL102" i="31"/>
  <c r="KD102" i="31"/>
  <c r="JV102" i="31"/>
  <c r="JN102" i="31"/>
  <c r="JF102" i="31"/>
  <c r="IX102" i="31"/>
  <c r="IP102" i="31"/>
  <c r="IH102" i="31"/>
  <c r="HZ102" i="31"/>
  <c r="HR102" i="31"/>
  <c r="HJ102" i="31"/>
  <c r="LD101" i="31"/>
  <c r="KU101" i="31"/>
  <c r="KK101" i="31"/>
  <c r="KB101" i="31"/>
  <c r="JS101" i="31"/>
  <c r="JJ101" i="31"/>
  <c r="JA101" i="31"/>
  <c r="IR101" i="31"/>
  <c r="II101" i="31"/>
  <c r="HY101" i="31"/>
  <c r="HP101" i="31"/>
  <c r="LI100" i="31"/>
  <c r="KZ100" i="31"/>
  <c r="KQ100" i="31"/>
  <c r="KH100" i="31"/>
  <c r="JY100" i="31"/>
  <c r="JO100" i="31"/>
  <c r="JF100" i="31"/>
  <c r="IW100" i="31"/>
  <c r="IN100" i="31"/>
  <c r="IE100" i="31"/>
  <c r="HV100" i="31"/>
  <c r="HM100" i="31"/>
  <c r="LD99" i="31"/>
  <c r="KT99" i="31"/>
  <c r="KI99" i="31"/>
  <c r="JX99" i="31"/>
  <c r="JN99" i="31"/>
  <c r="JC99" i="31"/>
  <c r="IR99" i="31"/>
  <c r="IH99" i="31"/>
  <c r="HW99" i="31"/>
  <c r="HL99" i="31"/>
  <c r="LD98" i="31"/>
  <c r="KS98" i="31"/>
  <c r="KH98" i="31"/>
  <c r="JX98" i="31"/>
  <c r="JM98" i="31"/>
  <c r="JB98" i="31"/>
  <c r="IR98" i="31"/>
  <c r="IG98" i="31"/>
  <c r="HV98" i="31"/>
  <c r="HL98" i="31"/>
  <c r="LC97" i="31"/>
  <c r="KR97" i="31"/>
  <c r="KH97" i="31"/>
  <c r="JW97" i="31"/>
  <c r="JL97" i="31"/>
  <c r="JB97" i="31"/>
  <c r="IQ97" i="31"/>
  <c r="IF97" i="31"/>
  <c r="HV97" i="31"/>
  <c r="HK97" i="31"/>
  <c r="LB96" i="31"/>
  <c r="KR96" i="31"/>
  <c r="KG96" i="31"/>
  <c r="JV96" i="31"/>
  <c r="JL96" i="31"/>
  <c r="JA96" i="31"/>
  <c r="IP96" i="31"/>
  <c r="IF96" i="31"/>
  <c r="HU96" i="31"/>
  <c r="HJ96" i="31"/>
  <c r="LB95" i="31"/>
  <c r="KQ95" i="31"/>
  <c r="KF95" i="31"/>
  <c r="JV95" i="31"/>
  <c r="JK95" i="31"/>
  <c r="IZ95" i="31"/>
  <c r="IP95" i="31"/>
  <c r="IE95" i="31"/>
  <c r="HT95" i="31"/>
  <c r="HJ95" i="31"/>
  <c r="LA94" i="31"/>
  <c r="KP94" i="31"/>
  <c r="KF94" i="31"/>
  <c r="JU94" i="31"/>
  <c r="JJ94" i="31"/>
  <c r="IZ94" i="31"/>
  <c r="IO94" i="31"/>
  <c r="ID94" i="31"/>
  <c r="HT94" i="31"/>
  <c r="LK93" i="31"/>
  <c r="KZ93" i="31"/>
  <c r="KP93" i="31"/>
  <c r="KE93" i="31"/>
  <c r="JT93" i="31"/>
  <c r="JJ93" i="31"/>
  <c r="IY93" i="31"/>
  <c r="IN93" i="31"/>
  <c r="ID93" i="31"/>
  <c r="HS93" i="31"/>
  <c r="LJ92" i="31"/>
  <c r="KZ92" i="31"/>
  <c r="KO92" i="31"/>
  <c r="KD92" i="31"/>
  <c r="JT92" i="31"/>
  <c r="JI92" i="31"/>
  <c r="IX92" i="31"/>
  <c r="IN92" i="31"/>
  <c r="IC92" i="31"/>
  <c r="HR92" i="31"/>
  <c r="LJ91" i="31"/>
  <c r="KY91" i="31"/>
  <c r="KN91" i="31"/>
  <c r="KD91" i="31"/>
  <c r="JS91" i="31"/>
  <c r="JH91" i="31"/>
  <c r="IX91" i="31"/>
  <c r="IM91" i="31"/>
  <c r="IB91" i="31"/>
  <c r="HR91" i="31"/>
  <c r="LI90" i="31"/>
  <c r="KX90" i="31"/>
  <c r="KN90" i="31"/>
  <c r="KC90" i="31"/>
  <c r="JR90" i="31"/>
  <c r="JH90" i="31"/>
  <c r="IW90" i="31"/>
  <c r="IL90" i="31"/>
  <c r="IB90" i="31"/>
  <c r="HQ90" i="31"/>
  <c r="LH89" i="31"/>
  <c r="KX89" i="31"/>
  <c r="KM89" i="31"/>
  <c r="KB89" i="31"/>
  <c r="JR89" i="31"/>
  <c r="JG89" i="31"/>
  <c r="IV89" i="31"/>
  <c r="IL89" i="31"/>
  <c r="IA89" i="31"/>
  <c r="HP89" i="31"/>
  <c r="LH88" i="31"/>
  <c r="KW88" i="31"/>
  <c r="KL88" i="31"/>
  <c r="KB88" i="31"/>
  <c r="JQ88" i="31"/>
  <c r="JF88" i="31"/>
  <c r="IV88" i="31"/>
  <c r="IK88" i="31"/>
  <c r="HZ88" i="31"/>
  <c r="HP88" i="31"/>
  <c r="LG87" i="31"/>
  <c r="KV87" i="31"/>
  <c r="KL87" i="31"/>
  <c r="KA87" i="31"/>
  <c r="JP87" i="31"/>
  <c r="JF87" i="31"/>
  <c r="IU87" i="31"/>
  <c r="IJ87" i="31"/>
  <c r="HZ87" i="31"/>
  <c r="HO87" i="31"/>
  <c r="LF86" i="31"/>
  <c r="KV86" i="31"/>
  <c r="KK86" i="31"/>
  <c r="JZ86" i="31"/>
  <c r="JP86" i="31"/>
  <c r="JE86" i="31"/>
  <c r="IT86" i="31"/>
  <c r="IJ86" i="31"/>
  <c r="HY86" i="31"/>
  <c r="HN86" i="31"/>
  <c r="LF85" i="31"/>
  <c r="KU85" i="31"/>
  <c r="KJ85" i="31"/>
  <c r="JZ85" i="31"/>
  <c r="JO85" i="31"/>
  <c r="JD85" i="31"/>
  <c r="IT85" i="31"/>
  <c r="II85" i="31"/>
  <c r="HX85" i="31"/>
  <c r="HN85" i="31"/>
  <c r="LE84" i="31"/>
  <c r="KT84" i="31"/>
  <c r="KJ84" i="31"/>
  <c r="JY84" i="31"/>
  <c r="JN84" i="31"/>
  <c r="JD84" i="31"/>
  <c r="IS84" i="31"/>
  <c r="IH84" i="31"/>
  <c r="HX84" i="31"/>
  <c r="HM84" i="31"/>
  <c r="LD83" i="31"/>
  <c r="KT83" i="31"/>
  <c r="KI83" i="31"/>
  <c r="JX83" i="31"/>
  <c r="JN83" i="31"/>
  <c r="JC83" i="31"/>
  <c r="IR83" i="31"/>
  <c r="IH83" i="31"/>
  <c r="HW83" i="31"/>
  <c r="HL83" i="31"/>
  <c r="LD82" i="31"/>
  <c r="KS82" i="31"/>
  <c r="KH82" i="31"/>
  <c r="JX82" i="31"/>
  <c r="JM82" i="31"/>
  <c r="JB82" i="31"/>
  <c r="IR82" i="31"/>
  <c r="IG82" i="31"/>
  <c r="HV82" i="31"/>
  <c r="HL82" i="31"/>
  <c r="LC81" i="31"/>
  <c r="KR81" i="31"/>
  <c r="KH81" i="31"/>
  <c r="JW81" i="31"/>
  <c r="JL81" i="31"/>
  <c r="JB81" i="31"/>
  <c r="IQ81" i="31"/>
  <c r="IF81" i="31"/>
  <c r="HV81" i="31"/>
  <c r="HK81" i="31"/>
  <c r="LB80" i="31"/>
  <c r="KR80" i="31"/>
  <c r="KG80" i="31"/>
  <c r="JV80" i="31"/>
  <c r="JL80" i="31"/>
  <c r="JA80" i="31"/>
  <c r="IP80" i="31"/>
  <c r="IF80" i="31"/>
  <c r="HU80" i="31"/>
  <c r="HJ80" i="31"/>
  <c r="LB79" i="31"/>
  <c r="KQ79" i="31"/>
  <c r="KF79" i="31"/>
  <c r="JV79" i="31"/>
  <c r="JK79" i="31"/>
  <c r="IZ79" i="31"/>
  <c r="IP79" i="31"/>
  <c r="IE79" i="31"/>
  <c r="HT79" i="31"/>
  <c r="HJ79" i="31"/>
  <c r="LA78" i="31"/>
  <c r="KP78" i="31"/>
  <c r="KF78" i="31"/>
  <c r="JU78" i="31"/>
  <c r="JJ78" i="31"/>
  <c r="IZ78" i="31"/>
  <c r="IO78" i="31"/>
  <c r="ID78" i="31"/>
  <c r="HT78" i="31"/>
  <c r="LK77" i="31"/>
  <c r="KZ77" i="31"/>
  <c r="KP77" i="31"/>
  <c r="KE77" i="31"/>
  <c r="JT77" i="31"/>
  <c r="JJ77" i="31"/>
  <c r="IY77" i="31"/>
  <c r="IN77" i="31"/>
  <c r="IB77" i="31"/>
  <c r="HP77" i="31"/>
  <c r="LE76" i="31"/>
  <c r="KT76" i="31"/>
  <c r="KG76" i="31"/>
  <c r="JU76" i="31"/>
  <c r="JI76" i="31"/>
  <c r="IW76" i="31"/>
  <c r="IJ76" i="31"/>
  <c r="HY76" i="31"/>
  <c r="HL76" i="31"/>
  <c r="LB75" i="31"/>
  <c r="KP75" i="31"/>
  <c r="KD75" i="31"/>
  <c r="JQ75" i="31"/>
  <c r="JD75" i="31"/>
  <c r="IQ75" i="31"/>
  <c r="IB75" i="31"/>
  <c r="HN75" i="31"/>
  <c r="LA74" i="31"/>
  <c r="KL74" i="31"/>
  <c r="JZ74" i="31"/>
  <c r="JK74" i="31"/>
  <c r="IV74" i="31"/>
  <c r="IH74" i="31"/>
  <c r="HU74" i="31"/>
  <c r="LH73" i="31"/>
  <c r="KT73" i="31"/>
  <c r="KE73" i="31"/>
  <c r="JP73" i="31"/>
  <c r="JD73" i="31"/>
  <c r="IO73" i="31"/>
  <c r="HZ73" i="31"/>
  <c r="HL73" i="31"/>
  <c r="LA72" i="31"/>
  <c r="KL72" i="31"/>
  <c r="JX72" i="31"/>
  <c r="JI72" i="31"/>
  <c r="IT72" i="31"/>
  <c r="IH72" i="31"/>
  <c r="HS72" i="31"/>
  <c r="LF71" i="31"/>
  <c r="KR71" i="31"/>
  <c r="KE71" i="31"/>
  <c r="JP71" i="31"/>
  <c r="JB71" i="31"/>
  <c r="IM71" i="31"/>
  <c r="HX71" i="31"/>
  <c r="HL71" i="31"/>
  <c r="KY70" i="31"/>
  <c r="KJ70" i="31"/>
  <c r="JV70" i="31"/>
  <c r="JI70" i="31"/>
  <c r="IT70" i="31"/>
  <c r="IF70" i="31"/>
  <c r="HQ70" i="31"/>
  <c r="LD69" i="31"/>
  <c r="KR69" i="31"/>
  <c r="KC69" i="31"/>
  <c r="JN69" i="31"/>
  <c r="IZ69" i="31"/>
  <c r="IM69" i="31"/>
  <c r="HX69" i="31"/>
  <c r="HJ69" i="31"/>
  <c r="KW68" i="31"/>
  <c r="KH68" i="31"/>
  <c r="JV68" i="31"/>
  <c r="JG68" i="31"/>
  <c r="IR68" i="31"/>
  <c r="ID68" i="31"/>
  <c r="HQ68" i="31"/>
  <c r="LD67" i="31"/>
  <c r="KP67" i="31"/>
  <c r="KA67" i="31"/>
  <c r="JL67" i="31"/>
  <c r="IZ67" i="31"/>
  <c r="IK67" i="31"/>
  <c r="HV67" i="31"/>
  <c r="LJ66" i="31"/>
  <c r="KW66" i="31"/>
  <c r="KH66" i="31"/>
  <c r="JT66" i="31"/>
  <c r="JE66" i="31"/>
  <c r="IP66" i="31"/>
  <c r="ID66" i="31"/>
  <c r="HO66" i="31"/>
  <c r="LB65" i="31"/>
  <c r="KN65" i="31"/>
  <c r="KA65" i="31"/>
  <c r="JL65" i="31"/>
  <c r="IX65" i="31"/>
  <c r="II65" i="31"/>
  <c r="HT65" i="31"/>
  <c r="LJ64" i="31"/>
  <c r="KU64" i="31"/>
  <c r="KF64" i="31"/>
  <c r="JR64" i="31"/>
  <c r="JE64" i="31"/>
  <c r="IP64" i="31"/>
  <c r="IB64" i="31"/>
  <c r="HM64" i="31"/>
  <c r="KZ63" i="31"/>
  <c r="KN63" i="31"/>
  <c r="JY63" i="31"/>
  <c r="JJ63" i="31"/>
  <c r="IV63" i="31"/>
  <c r="II63" i="31"/>
  <c r="HT63" i="31"/>
  <c r="LH62" i="31"/>
  <c r="KS62" i="31"/>
  <c r="KD62" i="31"/>
  <c r="JR62" i="31"/>
  <c r="JC62" i="31"/>
  <c r="IN62" i="31"/>
  <c r="HZ62" i="31"/>
  <c r="HM62" i="31"/>
  <c r="KZ61" i="31"/>
  <c r="KL61" i="31"/>
  <c r="JW61" i="31"/>
  <c r="JH61" i="31"/>
  <c r="IV61" i="31"/>
  <c r="IG61" i="31"/>
  <c r="HR61" i="31"/>
  <c r="LF60" i="31"/>
  <c r="KS60" i="31"/>
  <c r="KD60" i="31"/>
  <c r="JP60" i="31"/>
  <c r="JA60" i="31"/>
  <c r="IL60" i="31"/>
  <c r="HZ60" i="31"/>
  <c r="HK60" i="31"/>
  <c r="KX59" i="31"/>
  <c r="KJ59" i="31"/>
  <c r="JW59" i="31"/>
  <c r="JH59" i="31"/>
  <c r="IT59" i="31"/>
  <c r="IE59" i="31"/>
  <c r="HP59" i="31"/>
  <c r="LF58" i="31"/>
  <c r="KQ58" i="31"/>
  <c r="KB58" i="31"/>
  <c r="JN58" i="31"/>
  <c r="JA58" i="31"/>
  <c r="IL58" i="31"/>
  <c r="HX58" i="31"/>
  <c r="LK57" i="31"/>
  <c r="KV57" i="31"/>
  <c r="KJ57" i="31"/>
  <c r="JU57" i="31"/>
  <c r="JF57" i="31"/>
  <c r="IR57" i="31"/>
  <c r="IE57" i="31"/>
  <c r="HP57" i="31"/>
  <c r="LD56" i="31"/>
  <c r="KO56" i="31"/>
  <c r="JZ56" i="31"/>
  <c r="JN56" i="31"/>
  <c r="IY56" i="31"/>
  <c r="IJ56" i="31"/>
  <c r="HV56" i="31"/>
  <c r="LK55" i="31"/>
  <c r="KV55" i="31"/>
  <c r="KH55" i="31"/>
  <c r="JS55" i="31"/>
  <c r="JD55" i="31"/>
  <c r="IR55" i="31"/>
  <c r="IC55" i="31"/>
  <c r="HN55" i="31"/>
  <c r="LB54" i="31"/>
  <c r="KO54" i="31"/>
  <c r="JZ54" i="31"/>
  <c r="JL54" i="31"/>
  <c r="IW54" i="31"/>
  <c r="IH54" i="31"/>
  <c r="HV54" i="31"/>
  <c r="LI53" i="31"/>
  <c r="KT53" i="31"/>
  <c r="KF53" i="31"/>
  <c r="JS53" i="31"/>
  <c r="JD53" i="31"/>
  <c r="IP53" i="31"/>
  <c r="IA53" i="31"/>
  <c r="HL53" i="31"/>
  <c r="LB52" i="31"/>
  <c r="KM52" i="31"/>
  <c r="JX52" i="31"/>
  <c r="JJ52" i="31"/>
  <c r="IW52" i="31"/>
  <c r="IH52" i="31"/>
  <c r="HT52" i="31"/>
  <c r="LG51" i="31"/>
  <c r="KR51" i="31"/>
  <c r="KF51" i="31"/>
  <c r="JQ51" i="31"/>
  <c r="JB51" i="31"/>
  <c r="IN51" i="31"/>
  <c r="IA51" i="31"/>
  <c r="HL51" i="31"/>
  <c r="KZ50" i="31"/>
  <c r="KK50" i="31"/>
  <c r="JV50" i="31"/>
  <c r="JJ50" i="31"/>
  <c r="IU50" i="31"/>
  <c r="IF50" i="31"/>
  <c r="HR50" i="31"/>
  <c r="LG49" i="31"/>
  <c r="KR49" i="31"/>
  <c r="KD49" i="31"/>
  <c r="JO49" i="31"/>
  <c r="IZ49" i="31"/>
  <c r="IN49" i="31"/>
  <c r="HY49" i="31"/>
  <c r="HJ49" i="31"/>
  <c r="KX48" i="31"/>
  <c r="KK48" i="31"/>
  <c r="JV48" i="31"/>
  <c r="JH48" i="31"/>
  <c r="IS48" i="31"/>
  <c r="ID48" i="31"/>
  <c r="HR48" i="31"/>
  <c r="LE47" i="31"/>
  <c r="KP47" i="31"/>
  <c r="KB47" i="31"/>
  <c r="JO47" i="31"/>
  <c r="IY47" i="31"/>
  <c r="II47" i="31"/>
  <c r="HP47" i="31"/>
  <c r="KZ46" i="31"/>
  <c r="KJ46" i="31"/>
  <c r="JS46" i="31"/>
  <c r="JC46" i="31"/>
  <c r="IL46" i="31"/>
  <c r="HR46" i="31"/>
  <c r="LD45" i="31"/>
  <c r="KM45" i="31"/>
  <c r="JW45" i="31"/>
  <c r="JF45" i="31"/>
  <c r="IN45" i="31"/>
  <c r="HX45" i="31"/>
  <c r="LI44" i="31"/>
  <c r="KS44" i="31"/>
  <c r="JZ44" i="31"/>
  <c r="JH44" i="31"/>
  <c r="IR44" i="31"/>
  <c r="IA44" i="31"/>
  <c r="HK44" i="31"/>
  <c r="KV43" i="31"/>
  <c r="KB43" i="31"/>
  <c r="JL43" i="31"/>
  <c r="IU43" i="31"/>
  <c r="IE43" i="31"/>
  <c r="HN43" i="31"/>
  <c r="KX42" i="31"/>
  <c r="KH42" i="31"/>
  <c r="JQ42" i="31"/>
  <c r="JA42" i="31"/>
  <c r="IH42" i="31"/>
  <c r="HP42" i="31"/>
  <c r="LB41" i="31"/>
  <c r="KK41" i="31"/>
  <c r="JU41" i="31"/>
  <c r="JD41" i="31"/>
  <c r="IJ41" i="31"/>
  <c r="HT41" i="31"/>
  <c r="LE40" i="31"/>
  <c r="KO40" i="31"/>
  <c r="JX40" i="31"/>
  <c r="JF40" i="31"/>
  <c r="IP40" i="31"/>
  <c r="HY40" i="31"/>
  <c r="LK39" i="31"/>
  <c r="KR39" i="31"/>
  <c r="JZ39" i="31"/>
  <c r="JJ39" i="31"/>
  <c r="IS39" i="31"/>
  <c r="IC39" i="31"/>
  <c r="HL39" i="31"/>
  <c r="KT38" i="31"/>
  <c r="KD38" i="31"/>
  <c r="JM38" i="31"/>
  <c r="IW38" i="31"/>
  <c r="IF38" i="31"/>
  <c r="LK37" i="31"/>
  <c r="KS37" i="31"/>
  <c r="JW37" i="31"/>
  <c r="JE37" i="31"/>
  <c r="II37" i="31"/>
  <c r="HO37" i="31"/>
  <c r="KV36" i="31"/>
  <c r="KC36" i="31"/>
  <c r="JH36" i="31"/>
  <c r="IO36" i="31"/>
  <c r="HR36" i="31"/>
  <c r="KY35" i="31"/>
  <c r="KF35" i="31"/>
  <c r="JK35" i="31"/>
  <c r="IR35" i="31"/>
  <c r="HU35" i="31"/>
  <c r="LE34" i="31"/>
  <c r="KI34" i="31"/>
  <c r="JQ34" i="31"/>
  <c r="IU34" i="31"/>
  <c r="HX34" i="31"/>
  <c r="LH33" i="31"/>
  <c r="KL33" i="31"/>
  <c r="JT33" i="31"/>
  <c r="IX33" i="31"/>
  <c r="IA33" i="31"/>
  <c r="LK32" i="31"/>
  <c r="KO32" i="31"/>
  <c r="JW32" i="31"/>
  <c r="JA32" i="31"/>
  <c r="IG32" i="31"/>
  <c r="HL32" i="31"/>
  <c r="KU31" i="31"/>
  <c r="JZ31" i="31"/>
  <c r="JG31" i="31"/>
  <c r="IJ31" i="31"/>
  <c r="HO31" i="31"/>
  <c r="KX30" i="31"/>
  <c r="KC30" i="31"/>
  <c r="JJ30" i="31"/>
  <c r="IK30" i="31"/>
  <c r="HM30" i="31"/>
  <c r="KL29" i="31"/>
  <c r="JN29" i="31"/>
  <c r="IO29" i="31"/>
  <c r="HO29" i="31"/>
  <c r="KS28" i="31"/>
  <c r="JP28" i="31"/>
  <c r="IR28" i="31"/>
  <c r="HS28" i="31"/>
  <c r="KU27" i="31"/>
  <c r="JW27" i="31"/>
  <c r="IT27" i="31"/>
  <c r="HV27" i="31"/>
  <c r="KY26" i="31"/>
  <c r="JY26" i="31"/>
  <c r="JA26" i="31"/>
  <c r="HX26" i="31"/>
  <c r="LB25" i="31"/>
  <c r="KC25" i="31"/>
  <c r="JC25" i="31"/>
  <c r="IE25" i="31"/>
  <c r="LD24" i="31"/>
  <c r="KF24" i="31"/>
  <c r="JG24" i="31"/>
  <c r="IG24" i="31"/>
  <c r="LK23" i="31"/>
  <c r="KH23" i="31"/>
  <c r="JJ23" i="31"/>
  <c r="IK23" i="31"/>
  <c r="HK23" i="31"/>
  <c r="KO22" i="31"/>
  <c r="JL22" i="31"/>
  <c r="IN22" i="31"/>
  <c r="HO22" i="31"/>
  <c r="KQ21" i="31"/>
  <c r="JS21" i="31"/>
  <c r="IP21" i="31"/>
  <c r="HR21" i="31"/>
  <c r="KU20" i="31"/>
  <c r="JU20" i="31"/>
  <c r="IQ20" i="31"/>
  <c r="LK19" i="31"/>
  <c r="KE19" i="31"/>
  <c r="IT19" i="31"/>
  <c r="HK19" i="31"/>
  <c r="KG18" i="31"/>
  <c r="IV18" i="31"/>
  <c r="HP18" i="31"/>
  <c r="KK17" i="31"/>
  <c r="IX17" i="31"/>
  <c r="HR17" i="31"/>
  <c r="KM16" i="31"/>
  <c r="JG16" i="31"/>
  <c r="HY16" i="31"/>
  <c r="KO15" i="31"/>
  <c r="JI15" i="31"/>
  <c r="IA15" i="31"/>
  <c r="KW14" i="31"/>
  <c r="JL14" i="31"/>
  <c r="IC14" i="31"/>
  <c r="KY13" i="31"/>
  <c r="JN13" i="31"/>
  <c r="IH13" i="31"/>
  <c r="KD12" i="31"/>
  <c r="LG11" i="31"/>
  <c r="IU11" i="31"/>
  <c r="KH10" i="31"/>
  <c r="LD228" i="31"/>
  <c r="KV228" i="31"/>
  <c r="KN228" i="31"/>
  <c r="KF228" i="31"/>
  <c r="JX228" i="31"/>
  <c r="JP228" i="31"/>
  <c r="JH228" i="31"/>
  <c r="IZ228" i="31"/>
  <c r="IR228" i="31"/>
  <c r="IJ228" i="31"/>
  <c r="IB228" i="31"/>
  <c r="HT228" i="31"/>
  <c r="HL228" i="31"/>
  <c r="LG227" i="31"/>
  <c r="KY227" i="31"/>
  <c r="KQ227" i="31"/>
  <c r="KI227" i="31"/>
  <c r="KA227" i="31"/>
  <c r="JS227" i="31"/>
  <c r="JK227" i="31"/>
  <c r="JC227" i="31"/>
  <c r="IU227" i="31"/>
  <c r="IM227" i="31"/>
  <c r="IE227" i="31"/>
  <c r="HW227" i="31"/>
  <c r="HO227" i="31"/>
  <c r="LJ226" i="31"/>
  <c r="LB226" i="31"/>
  <c r="KT226" i="31"/>
  <c r="KL226" i="31"/>
  <c r="KD226" i="31"/>
  <c r="JV226" i="31"/>
  <c r="JN226" i="31"/>
  <c r="JF226" i="31"/>
  <c r="IX226" i="31"/>
  <c r="IP226" i="31"/>
  <c r="IH226" i="31"/>
  <c r="HZ226" i="31"/>
  <c r="HR226" i="31"/>
  <c r="HJ226" i="31"/>
  <c r="LE225" i="31"/>
  <c r="KW225" i="31"/>
  <c r="KO225" i="31"/>
  <c r="KG225" i="31"/>
  <c r="JY225" i="31"/>
  <c r="JQ225" i="31"/>
  <c r="JI225" i="31"/>
  <c r="JA225" i="31"/>
  <c r="IS225" i="31"/>
  <c r="IK225" i="31"/>
  <c r="IC225" i="31"/>
  <c r="HU225" i="31"/>
  <c r="HM225" i="31"/>
  <c r="LH224" i="31"/>
  <c r="KZ224" i="31"/>
  <c r="KR224" i="31"/>
  <c r="KJ224" i="31"/>
  <c r="KB224" i="31"/>
  <c r="JT224" i="31"/>
  <c r="JL224" i="31"/>
  <c r="JD224" i="31"/>
  <c r="IV224" i="31"/>
  <c r="IN224" i="31"/>
  <c r="IF224" i="31"/>
  <c r="HX224" i="31"/>
  <c r="HP224" i="31"/>
  <c r="LK223" i="31"/>
  <c r="LC223" i="31"/>
  <c r="KU223" i="31"/>
  <c r="KM223" i="31"/>
  <c r="KE223" i="31"/>
  <c r="JW223" i="31"/>
  <c r="JO223" i="31"/>
  <c r="JG223" i="31"/>
  <c r="IY223" i="31"/>
  <c r="IQ223" i="31"/>
  <c r="II223" i="31"/>
  <c r="IA223" i="31"/>
  <c r="HS223" i="31"/>
  <c r="HK223" i="31"/>
  <c r="LF222" i="31"/>
  <c r="KX222" i="31"/>
  <c r="KP222" i="31"/>
  <c r="KH222" i="31"/>
  <c r="JZ222" i="31"/>
  <c r="JR222" i="31"/>
  <c r="JJ222" i="31"/>
  <c r="JB222" i="31"/>
  <c r="IT222" i="31"/>
  <c r="IL222" i="31"/>
  <c r="ID222" i="31"/>
  <c r="HV222" i="31"/>
  <c r="HN222" i="31"/>
  <c r="LI221" i="31"/>
  <c r="LA221" i="31"/>
  <c r="KS221" i="31"/>
  <c r="KK221" i="31"/>
  <c r="KC221" i="31"/>
  <c r="JU221" i="31"/>
  <c r="JM221" i="31"/>
  <c r="JE221" i="31"/>
  <c r="IW221" i="31"/>
  <c r="IO221" i="31"/>
  <c r="IG221" i="31"/>
  <c r="HY221" i="31"/>
  <c r="HQ221" i="31"/>
  <c r="LL220" i="31"/>
  <c r="LD220" i="31"/>
  <c r="KV220" i="31"/>
  <c r="KN220" i="31"/>
  <c r="KF220" i="31"/>
  <c r="JX220" i="31"/>
  <c r="JP220" i="31"/>
  <c r="JH220" i="31"/>
  <c r="IZ220" i="31"/>
  <c r="IR220" i="31"/>
  <c r="IJ220" i="31"/>
  <c r="IB220" i="31"/>
  <c r="HT220" i="31"/>
  <c r="HL220" i="31"/>
  <c r="LG219" i="31"/>
  <c r="KY219" i="31"/>
  <c r="KQ219" i="31"/>
  <c r="KI219" i="31"/>
  <c r="KA219" i="31"/>
  <c r="JS219" i="31"/>
  <c r="JK219" i="31"/>
  <c r="JC219" i="31"/>
  <c r="IU219" i="31"/>
  <c r="IM219" i="31"/>
  <c r="IE219" i="31"/>
  <c r="HW219" i="31"/>
  <c r="HO219" i="31"/>
  <c r="LJ218" i="31"/>
  <c r="LB218" i="31"/>
  <c r="KT218" i="31"/>
  <c r="KL218" i="31"/>
  <c r="KD218" i="31"/>
  <c r="JV218" i="31"/>
  <c r="JN218" i="31"/>
  <c r="JF218" i="31"/>
  <c r="IX218" i="31"/>
  <c r="IP218" i="31"/>
  <c r="IH218" i="31"/>
  <c r="HZ218" i="31"/>
  <c r="HR218" i="31"/>
  <c r="HJ218" i="31"/>
  <c r="LE217" i="31"/>
  <c r="KW217" i="31"/>
  <c r="KO217" i="31"/>
  <c r="KG217" i="31"/>
  <c r="JY217" i="31"/>
  <c r="JQ217" i="31"/>
  <c r="JI217" i="31"/>
  <c r="JA217" i="31"/>
  <c r="IS217" i="31"/>
  <c r="IK217" i="31"/>
  <c r="IC217" i="31"/>
  <c r="HU217" i="31"/>
  <c r="HM217" i="31"/>
  <c r="LH216" i="31"/>
  <c r="KZ216" i="31"/>
  <c r="KR216" i="31"/>
  <c r="KJ216" i="31"/>
  <c r="KB216" i="31"/>
  <c r="JT216" i="31"/>
  <c r="JL216" i="31"/>
  <c r="JD216" i="31"/>
  <c r="IV216" i="31"/>
  <c r="IN216" i="31"/>
  <c r="IF216" i="31"/>
  <c r="HX216" i="31"/>
  <c r="HP216" i="31"/>
  <c r="LK215" i="31"/>
  <c r="LC215" i="31"/>
  <c r="KU215" i="31"/>
  <c r="KM215" i="31"/>
  <c r="KE215" i="31"/>
  <c r="JW215" i="31"/>
  <c r="JO215" i="31"/>
  <c r="JG215" i="31"/>
  <c r="IY215" i="31"/>
  <c r="IQ215" i="31"/>
  <c r="II215" i="31"/>
  <c r="IA215" i="31"/>
  <c r="HS215" i="31"/>
  <c r="HK215" i="31"/>
  <c r="LF214" i="31"/>
  <c r="KX214" i="31"/>
  <c r="KP214" i="31"/>
  <c r="KH214" i="31"/>
  <c r="JZ214" i="31"/>
  <c r="JR214" i="31"/>
  <c r="JJ214" i="31"/>
  <c r="JB214" i="31"/>
  <c r="HE99" i="31"/>
  <c r="LI99" i="31" s="1"/>
  <c r="GW99" i="31"/>
  <c r="LA99" i="31" s="1"/>
  <c r="GO99" i="31"/>
  <c r="KS99" i="31" s="1"/>
  <c r="GG99" i="31"/>
  <c r="KK99" i="31" s="1"/>
  <c r="FY99" i="31"/>
  <c r="KC99" i="31" s="1"/>
  <c r="FQ99" i="31"/>
  <c r="JU99" i="31" s="1"/>
  <c r="FI99" i="31"/>
  <c r="JM99" i="31" s="1"/>
  <c r="FA99" i="31"/>
  <c r="JE99" i="31" s="1"/>
  <c r="ES99" i="31"/>
  <c r="IW99" i="31" s="1"/>
  <c r="EK99" i="31"/>
  <c r="IO99" i="31" s="1"/>
  <c r="EC99" i="31"/>
  <c r="IG99" i="31" s="1"/>
  <c r="DU99" i="31"/>
  <c r="HY99" i="31" s="1"/>
  <c r="DM99" i="31"/>
  <c r="HQ99" i="31" s="1"/>
  <c r="HG98" i="31"/>
  <c r="LK98" i="31" s="1"/>
  <c r="GY98" i="31"/>
  <c r="LC98" i="31" s="1"/>
  <c r="GQ98" i="31"/>
  <c r="KU98" i="31" s="1"/>
  <c r="GI98" i="31"/>
  <c r="KM98" i="31" s="1"/>
  <c r="GA98" i="31"/>
  <c r="KE98" i="31" s="1"/>
  <c r="FS98" i="31"/>
  <c r="JW98" i="31" s="1"/>
  <c r="FK98" i="31"/>
  <c r="JO98" i="31" s="1"/>
  <c r="FC98" i="31"/>
  <c r="JG98" i="31" s="1"/>
  <c r="EU98" i="31"/>
  <c r="IY98" i="31" s="1"/>
  <c r="EM98" i="31"/>
  <c r="IQ98" i="31" s="1"/>
  <c r="EE98" i="31"/>
  <c r="II98" i="31" s="1"/>
  <c r="DW98" i="31"/>
  <c r="IA98" i="31" s="1"/>
  <c r="DO98" i="31"/>
  <c r="HS98" i="31" s="1"/>
  <c r="DG98" i="31"/>
  <c r="HK98" i="31" s="1"/>
  <c r="HA97" i="31"/>
  <c r="LE97" i="31" s="1"/>
  <c r="GS97" i="31"/>
  <c r="KW97" i="31" s="1"/>
  <c r="GK97" i="31"/>
  <c r="KO97" i="31" s="1"/>
  <c r="GC97" i="31"/>
  <c r="KG97" i="31" s="1"/>
  <c r="FU97" i="31"/>
  <c r="JY97" i="31" s="1"/>
  <c r="FM97" i="31"/>
  <c r="JQ97" i="31" s="1"/>
  <c r="FE97" i="31"/>
  <c r="JI97" i="31" s="1"/>
  <c r="EW97" i="31"/>
  <c r="JA97" i="31" s="1"/>
  <c r="EO97" i="31"/>
  <c r="IS97" i="31" s="1"/>
  <c r="EG97" i="31"/>
  <c r="IK97" i="31" s="1"/>
  <c r="DY97" i="31"/>
  <c r="IC97" i="31" s="1"/>
  <c r="DQ97" i="31"/>
  <c r="HU97" i="31" s="1"/>
  <c r="DI97" i="31"/>
  <c r="HM97" i="31" s="1"/>
  <c r="HC96" i="31"/>
  <c r="LG96" i="31" s="1"/>
  <c r="GU96" i="31"/>
  <c r="KY96" i="31" s="1"/>
  <c r="GM96" i="31"/>
  <c r="KQ96" i="31" s="1"/>
  <c r="GE96" i="31"/>
  <c r="KI96" i="31" s="1"/>
  <c r="FW96" i="31"/>
  <c r="KA96" i="31" s="1"/>
  <c r="FO96" i="31"/>
  <c r="JS96" i="31" s="1"/>
  <c r="FG96" i="31"/>
  <c r="JK96" i="31" s="1"/>
  <c r="EY96" i="31"/>
  <c r="JC96" i="31" s="1"/>
  <c r="EQ96" i="31"/>
  <c r="IU96" i="31" s="1"/>
  <c r="EI96" i="31"/>
  <c r="IM96" i="31" s="1"/>
  <c r="EA96" i="31"/>
  <c r="IE96" i="31" s="1"/>
  <c r="DS96" i="31"/>
  <c r="HW96" i="31" s="1"/>
  <c r="DK96" i="31"/>
  <c r="HO96" i="31" s="1"/>
  <c r="HE95" i="31"/>
  <c r="LI95" i="31" s="1"/>
  <c r="GW95" i="31"/>
  <c r="LA95" i="31" s="1"/>
  <c r="GO95" i="31"/>
  <c r="KS95" i="31" s="1"/>
  <c r="GG95" i="31"/>
  <c r="KK95" i="31" s="1"/>
  <c r="FY95" i="31"/>
  <c r="KC95" i="31" s="1"/>
  <c r="FQ95" i="31"/>
  <c r="JU95" i="31" s="1"/>
  <c r="FI95" i="31"/>
  <c r="JM95" i="31" s="1"/>
  <c r="FA95" i="31"/>
  <c r="JE95" i="31" s="1"/>
  <c r="ES95" i="31"/>
  <c r="IW95" i="31" s="1"/>
  <c r="EK95" i="31"/>
  <c r="IO95" i="31" s="1"/>
  <c r="EC95" i="31"/>
  <c r="IG95" i="31" s="1"/>
  <c r="DU95" i="31"/>
  <c r="HY95" i="31" s="1"/>
  <c r="DM95" i="31"/>
  <c r="HQ95" i="31" s="1"/>
  <c r="HG94" i="31"/>
  <c r="LK94" i="31" s="1"/>
  <c r="GY94" i="31"/>
  <c r="LC94" i="31" s="1"/>
  <c r="GQ94" i="31"/>
  <c r="KU94" i="31" s="1"/>
  <c r="GI94" i="31"/>
  <c r="KM94" i="31" s="1"/>
  <c r="GA94" i="31"/>
  <c r="KE94" i="31" s="1"/>
  <c r="FS94" i="31"/>
  <c r="JW94" i="31" s="1"/>
  <c r="FK94" i="31"/>
  <c r="JO94" i="31" s="1"/>
  <c r="FC94" i="31"/>
  <c r="JG94" i="31" s="1"/>
  <c r="EU94" i="31"/>
  <c r="IY94" i="31" s="1"/>
  <c r="EM94" i="31"/>
  <c r="IQ94" i="31" s="1"/>
  <c r="EE94" i="31"/>
  <c r="II94" i="31" s="1"/>
  <c r="DW94" i="31"/>
  <c r="IA94" i="31" s="1"/>
  <c r="DO94" i="31"/>
  <c r="HS94" i="31" s="1"/>
  <c r="DG94" i="31"/>
  <c r="HK94" i="31" s="1"/>
  <c r="HA93" i="31"/>
  <c r="LE93" i="31" s="1"/>
  <c r="GS93" i="31"/>
  <c r="KW93" i="31" s="1"/>
  <c r="GK93" i="31"/>
  <c r="KO93" i="31" s="1"/>
  <c r="GC93" i="31"/>
  <c r="KG93" i="31" s="1"/>
  <c r="FU93" i="31"/>
  <c r="JY93" i="31" s="1"/>
  <c r="FM93" i="31"/>
  <c r="JQ93" i="31" s="1"/>
  <c r="FE93" i="31"/>
  <c r="JI93" i="31" s="1"/>
  <c r="EW93" i="31"/>
  <c r="JA93" i="31" s="1"/>
  <c r="EO93" i="31"/>
  <c r="IS93" i="31" s="1"/>
  <c r="EG93" i="31"/>
  <c r="IK93" i="31" s="1"/>
  <c r="DY93" i="31"/>
  <c r="IC93" i="31" s="1"/>
  <c r="DQ93" i="31"/>
  <c r="HU93" i="31" s="1"/>
  <c r="DI93" i="31"/>
  <c r="HM93" i="31" s="1"/>
  <c r="HC92" i="31"/>
  <c r="LG92" i="31" s="1"/>
  <c r="GU92" i="31"/>
  <c r="KY92" i="31" s="1"/>
  <c r="GM92" i="31"/>
  <c r="KQ92" i="31" s="1"/>
  <c r="GE92" i="31"/>
  <c r="KI92" i="31" s="1"/>
  <c r="FW92" i="31"/>
  <c r="KA92" i="31" s="1"/>
  <c r="FO92" i="31"/>
  <c r="JS92" i="31" s="1"/>
  <c r="FG92" i="31"/>
  <c r="JK92" i="31" s="1"/>
  <c r="EY92" i="31"/>
  <c r="JC92" i="31" s="1"/>
  <c r="EQ92" i="31"/>
  <c r="IU92" i="31" s="1"/>
  <c r="EI92" i="31"/>
  <c r="IM92" i="31" s="1"/>
  <c r="EA92" i="31"/>
  <c r="IE92" i="31" s="1"/>
  <c r="DS92" i="31"/>
  <c r="HW92" i="31" s="1"/>
  <c r="DK92" i="31"/>
  <c r="HO92" i="31" s="1"/>
  <c r="HE91" i="31"/>
  <c r="LI91" i="31" s="1"/>
  <c r="GW91" i="31"/>
  <c r="LA91" i="31" s="1"/>
  <c r="GO91" i="31"/>
  <c r="KS91" i="31" s="1"/>
  <c r="GG91" i="31"/>
  <c r="KK91" i="31" s="1"/>
  <c r="FY91" i="31"/>
  <c r="KC91" i="31" s="1"/>
  <c r="FQ91" i="31"/>
  <c r="JU91" i="31" s="1"/>
  <c r="FI91" i="31"/>
  <c r="JM91" i="31" s="1"/>
  <c r="FA91" i="31"/>
  <c r="JE91" i="31" s="1"/>
  <c r="ES91" i="31"/>
  <c r="IW91" i="31" s="1"/>
  <c r="EK91" i="31"/>
  <c r="IO91" i="31" s="1"/>
  <c r="EC91" i="31"/>
  <c r="IG91" i="31" s="1"/>
  <c r="DU91" i="31"/>
  <c r="HY91" i="31" s="1"/>
  <c r="DM91" i="31"/>
  <c r="HQ91" i="31" s="1"/>
  <c r="HG90" i="31"/>
  <c r="LK90" i="31" s="1"/>
  <c r="GY90" i="31"/>
  <c r="LC90" i="31" s="1"/>
  <c r="GQ90" i="31"/>
  <c r="KU90" i="31" s="1"/>
  <c r="GI90" i="31"/>
  <c r="KM90" i="31" s="1"/>
  <c r="GA90" i="31"/>
  <c r="KE90" i="31" s="1"/>
  <c r="FS90" i="31"/>
  <c r="JW90" i="31" s="1"/>
  <c r="FK90" i="31"/>
  <c r="JO90" i="31" s="1"/>
  <c r="FC90" i="31"/>
  <c r="JG90" i="31" s="1"/>
  <c r="EU90" i="31"/>
  <c r="IY90" i="31" s="1"/>
  <c r="EM90" i="31"/>
  <c r="IQ90" i="31" s="1"/>
  <c r="EE90" i="31"/>
  <c r="II90" i="31" s="1"/>
  <c r="DW90" i="31"/>
  <c r="IA90" i="31" s="1"/>
  <c r="DO90" i="31"/>
  <c r="HS90" i="31" s="1"/>
  <c r="DG90" i="31"/>
  <c r="HK90" i="31" s="1"/>
  <c r="HA89" i="31"/>
  <c r="LE89" i="31" s="1"/>
  <c r="GS89" i="31"/>
  <c r="KW89" i="31" s="1"/>
  <c r="GK89" i="31"/>
  <c r="KO89" i="31" s="1"/>
  <c r="GC89" i="31"/>
  <c r="KG89" i="31" s="1"/>
  <c r="FU89" i="31"/>
  <c r="JY89" i="31" s="1"/>
  <c r="FM89" i="31"/>
  <c r="JQ89" i="31" s="1"/>
  <c r="FE89" i="31"/>
  <c r="JI89" i="31" s="1"/>
  <c r="EW89" i="31"/>
  <c r="JA89" i="31" s="1"/>
  <c r="EO89" i="31"/>
  <c r="IS89" i="31" s="1"/>
  <c r="EG89" i="31"/>
  <c r="IK89" i="31" s="1"/>
  <c r="DY89" i="31"/>
  <c r="IC89" i="31" s="1"/>
  <c r="DQ89" i="31"/>
  <c r="HU89" i="31" s="1"/>
  <c r="DI89" i="31"/>
  <c r="HM89" i="31" s="1"/>
  <c r="HC88" i="31"/>
  <c r="LG88" i="31" s="1"/>
  <c r="GU88" i="31"/>
  <c r="KY88" i="31" s="1"/>
  <c r="GM88" i="31"/>
  <c r="KQ88" i="31" s="1"/>
  <c r="GE88" i="31"/>
  <c r="KI88" i="31" s="1"/>
  <c r="FW88" i="31"/>
  <c r="KA88" i="31" s="1"/>
  <c r="FO88" i="31"/>
  <c r="JS88" i="31" s="1"/>
  <c r="FG88" i="31"/>
  <c r="JK88" i="31" s="1"/>
  <c r="EY88" i="31"/>
  <c r="JC88" i="31" s="1"/>
  <c r="EQ88" i="31"/>
  <c r="IU88" i="31" s="1"/>
  <c r="EI88" i="31"/>
  <c r="IM88" i="31" s="1"/>
  <c r="EA88" i="31"/>
  <c r="IE88" i="31" s="1"/>
  <c r="DS88" i="31"/>
  <c r="HW88" i="31" s="1"/>
  <c r="DK88" i="31"/>
  <c r="HO88" i="31" s="1"/>
  <c r="HE87" i="31"/>
  <c r="LI87" i="31" s="1"/>
  <c r="GW87" i="31"/>
  <c r="LA87" i="31" s="1"/>
  <c r="GO87" i="31"/>
  <c r="KS87" i="31" s="1"/>
  <c r="GG87" i="31"/>
  <c r="KK87" i="31" s="1"/>
  <c r="FY87" i="31"/>
  <c r="KC87" i="31" s="1"/>
  <c r="FQ87" i="31"/>
  <c r="JU87" i="31" s="1"/>
  <c r="FI87" i="31"/>
  <c r="JM87" i="31" s="1"/>
  <c r="FA87" i="31"/>
  <c r="JE87" i="31" s="1"/>
  <c r="ES87" i="31"/>
  <c r="IW87" i="31" s="1"/>
  <c r="EK87" i="31"/>
  <c r="IO87" i="31" s="1"/>
  <c r="EC87" i="31"/>
  <c r="IG87" i="31" s="1"/>
  <c r="DU87" i="31"/>
  <c r="HY87" i="31" s="1"/>
  <c r="DM87" i="31"/>
  <c r="HQ87" i="31" s="1"/>
  <c r="HG86" i="31"/>
  <c r="LK86" i="31" s="1"/>
  <c r="GY86" i="31"/>
  <c r="LC86" i="31" s="1"/>
  <c r="GQ86" i="31"/>
  <c r="KU86" i="31" s="1"/>
  <c r="GI86" i="31"/>
  <c r="KM86" i="31" s="1"/>
  <c r="GA86" i="31"/>
  <c r="KE86" i="31" s="1"/>
  <c r="FS86" i="31"/>
  <c r="JW86" i="31" s="1"/>
  <c r="FK86" i="31"/>
  <c r="JO86" i="31" s="1"/>
  <c r="FC86" i="31"/>
  <c r="JG86" i="31" s="1"/>
  <c r="EU86" i="31"/>
  <c r="IY86" i="31" s="1"/>
  <c r="EM86" i="31"/>
  <c r="IQ86" i="31" s="1"/>
  <c r="EE86" i="31"/>
  <c r="II86" i="31" s="1"/>
  <c r="DW86" i="31"/>
  <c r="IA86" i="31" s="1"/>
  <c r="DO86" i="31"/>
  <c r="HS86" i="31" s="1"/>
  <c r="DG86" i="31"/>
  <c r="HK86" i="31" s="1"/>
  <c r="HA85" i="31"/>
  <c r="LE85" i="31" s="1"/>
  <c r="GS85" i="31"/>
  <c r="KW85" i="31" s="1"/>
  <c r="GK85" i="31"/>
  <c r="KO85" i="31" s="1"/>
  <c r="GC85" i="31"/>
  <c r="KG85" i="31" s="1"/>
  <c r="FU85" i="31"/>
  <c r="JY85" i="31" s="1"/>
  <c r="FM85" i="31"/>
  <c r="JQ85" i="31" s="1"/>
  <c r="FE85" i="31"/>
  <c r="JI85" i="31" s="1"/>
  <c r="EW85" i="31"/>
  <c r="JA85" i="31" s="1"/>
  <c r="EO85" i="31"/>
  <c r="IS85" i="31" s="1"/>
  <c r="EG85" i="31"/>
  <c r="IK85" i="31" s="1"/>
  <c r="DY85" i="31"/>
  <c r="IC85" i="31" s="1"/>
  <c r="DQ85" i="31"/>
  <c r="HU85" i="31" s="1"/>
  <c r="DI85" i="31"/>
  <c r="HM85" i="31" s="1"/>
  <c r="HC84" i="31"/>
  <c r="LG84" i="31" s="1"/>
  <c r="GU84" i="31"/>
  <c r="KY84" i="31" s="1"/>
  <c r="GM84" i="31"/>
  <c r="KQ84" i="31" s="1"/>
  <c r="GE84" i="31"/>
  <c r="KI84" i="31" s="1"/>
  <c r="FW84" i="31"/>
  <c r="KA84" i="31" s="1"/>
  <c r="FO84" i="31"/>
  <c r="JS84" i="31" s="1"/>
  <c r="FG84" i="31"/>
  <c r="JK84" i="31" s="1"/>
  <c r="EY84" i="31"/>
  <c r="JC84" i="31" s="1"/>
  <c r="EQ84" i="31"/>
  <c r="IU84" i="31" s="1"/>
  <c r="EI84" i="31"/>
  <c r="IM84" i="31" s="1"/>
  <c r="EA84" i="31"/>
  <c r="IE84" i="31" s="1"/>
  <c r="DS84" i="31"/>
  <c r="HW84" i="31" s="1"/>
  <c r="DK84" i="31"/>
  <c r="HO84" i="31" s="1"/>
  <c r="HE83" i="31"/>
  <c r="LI83" i="31" s="1"/>
  <c r="GW83" i="31"/>
  <c r="LA83" i="31" s="1"/>
  <c r="GO83" i="31"/>
  <c r="KS83" i="31" s="1"/>
  <c r="GG83" i="31"/>
  <c r="KK83" i="31" s="1"/>
  <c r="FY83" i="31"/>
  <c r="KC83" i="31" s="1"/>
  <c r="FQ83" i="31"/>
  <c r="JU83" i="31" s="1"/>
  <c r="FI83" i="31"/>
  <c r="JM83" i="31" s="1"/>
  <c r="FA83" i="31"/>
  <c r="JE83" i="31" s="1"/>
  <c r="ES83" i="31"/>
  <c r="IW83" i="31" s="1"/>
  <c r="EK83" i="31"/>
  <c r="IO83" i="31" s="1"/>
  <c r="EC83" i="31"/>
  <c r="IG83" i="31" s="1"/>
  <c r="DU83" i="31"/>
  <c r="HY83" i="31" s="1"/>
  <c r="DM83" i="31"/>
  <c r="HQ83" i="31" s="1"/>
  <c r="HG82" i="31"/>
  <c r="LK82" i="31" s="1"/>
  <c r="GY82" i="31"/>
  <c r="LC82" i="31" s="1"/>
  <c r="GQ82" i="31"/>
  <c r="KU82" i="31" s="1"/>
  <c r="GI82" i="31"/>
  <c r="KM82" i="31" s="1"/>
  <c r="GA82" i="31"/>
  <c r="KE82" i="31" s="1"/>
  <c r="FS82" i="31"/>
  <c r="JW82" i="31" s="1"/>
  <c r="FK82" i="31"/>
  <c r="JO82" i="31" s="1"/>
  <c r="FC82" i="31"/>
  <c r="JG82" i="31" s="1"/>
  <c r="EU82" i="31"/>
  <c r="IY82" i="31" s="1"/>
  <c r="EM82" i="31"/>
  <c r="IQ82" i="31" s="1"/>
  <c r="EE82" i="31"/>
  <c r="II82" i="31" s="1"/>
  <c r="DW82" i="31"/>
  <c r="IA82" i="31" s="1"/>
  <c r="DO82" i="31"/>
  <c r="HS82" i="31" s="1"/>
  <c r="DG82" i="31"/>
  <c r="HK82" i="31" s="1"/>
  <c r="HA81" i="31"/>
  <c r="LE81" i="31" s="1"/>
  <c r="GS81" i="31"/>
  <c r="KW81" i="31" s="1"/>
  <c r="GK81" i="31"/>
  <c r="KO81" i="31" s="1"/>
  <c r="GC81" i="31"/>
  <c r="KG81" i="31" s="1"/>
  <c r="FU81" i="31"/>
  <c r="JY81" i="31" s="1"/>
  <c r="FM81" i="31"/>
  <c r="JQ81" i="31" s="1"/>
  <c r="FE81" i="31"/>
  <c r="JI81" i="31" s="1"/>
  <c r="EW81" i="31"/>
  <c r="JA81" i="31" s="1"/>
  <c r="EO81" i="31"/>
  <c r="IS81" i="31" s="1"/>
  <c r="EG81" i="31"/>
  <c r="IK81" i="31" s="1"/>
  <c r="DY81" i="31"/>
  <c r="IC81" i="31" s="1"/>
  <c r="DQ81" i="31"/>
  <c r="HU81" i="31" s="1"/>
  <c r="DI81" i="31"/>
  <c r="HM81" i="31" s="1"/>
  <c r="HC80" i="31"/>
  <c r="LG80" i="31" s="1"/>
  <c r="GU80" i="31"/>
  <c r="KY80" i="31" s="1"/>
  <c r="GM80" i="31"/>
  <c r="KQ80" i="31" s="1"/>
  <c r="GE80" i="31"/>
  <c r="KI80" i="31" s="1"/>
  <c r="FW80" i="31"/>
  <c r="KA80" i="31" s="1"/>
  <c r="FO80" i="31"/>
  <c r="JS80" i="31" s="1"/>
  <c r="FG80" i="31"/>
  <c r="JK80" i="31" s="1"/>
  <c r="EY80" i="31"/>
  <c r="JC80" i="31" s="1"/>
  <c r="EQ80" i="31"/>
  <c r="IU80" i="31" s="1"/>
  <c r="EI80" i="31"/>
  <c r="IM80" i="31" s="1"/>
  <c r="EA80" i="31"/>
  <c r="IE80" i="31" s="1"/>
  <c r="DS80" i="31"/>
  <c r="HW80" i="31" s="1"/>
  <c r="DK80" i="31"/>
  <c r="HO80" i="31" s="1"/>
  <c r="HE79" i="31"/>
  <c r="LI79" i="31" s="1"/>
  <c r="GW79" i="31"/>
  <c r="LA79" i="31" s="1"/>
  <c r="GO79" i="31"/>
  <c r="KS79" i="31" s="1"/>
  <c r="GG79" i="31"/>
  <c r="KK79" i="31" s="1"/>
  <c r="FY79" i="31"/>
  <c r="KC79" i="31" s="1"/>
  <c r="FQ79" i="31"/>
  <c r="JU79" i="31" s="1"/>
  <c r="FI79" i="31"/>
  <c r="JM79" i="31" s="1"/>
  <c r="FA79" i="31"/>
  <c r="JE79" i="31" s="1"/>
  <c r="ES79" i="31"/>
  <c r="IW79" i="31" s="1"/>
  <c r="EK79" i="31"/>
  <c r="IO79" i="31" s="1"/>
  <c r="EC79" i="31"/>
  <c r="IG79" i="31" s="1"/>
  <c r="DU79" i="31"/>
  <c r="HY79" i="31" s="1"/>
  <c r="DM79" i="31"/>
  <c r="HQ79" i="31" s="1"/>
  <c r="HG78" i="31"/>
  <c r="LK78" i="31" s="1"/>
  <c r="GY78" i="31"/>
  <c r="LC78" i="31" s="1"/>
  <c r="GQ78" i="31"/>
  <c r="KU78" i="31" s="1"/>
  <c r="GI78" i="31"/>
  <c r="KM78" i="31" s="1"/>
  <c r="GA78" i="31"/>
  <c r="KE78" i="31" s="1"/>
  <c r="FS78" i="31"/>
  <c r="JW78" i="31" s="1"/>
  <c r="FK78" i="31"/>
  <c r="JO78" i="31" s="1"/>
  <c r="FC78" i="31"/>
  <c r="JG78" i="31" s="1"/>
  <c r="EU78" i="31"/>
  <c r="IY78" i="31" s="1"/>
  <c r="EM78" i="31"/>
  <c r="IQ78" i="31" s="1"/>
  <c r="EE78" i="31"/>
  <c r="II78" i="31" s="1"/>
  <c r="DW78" i="31"/>
  <c r="IA78" i="31" s="1"/>
  <c r="DO78" i="31"/>
  <c r="HS78" i="31" s="1"/>
  <c r="DG78" i="31"/>
  <c r="HK78" i="31" s="1"/>
  <c r="HA77" i="31"/>
  <c r="LE77" i="31" s="1"/>
  <c r="GS77" i="31"/>
  <c r="KW77" i="31" s="1"/>
  <c r="GK77" i="31"/>
  <c r="KO77" i="31" s="1"/>
  <c r="GC77" i="31"/>
  <c r="KG77" i="31" s="1"/>
  <c r="FU77" i="31"/>
  <c r="JY77" i="31" s="1"/>
  <c r="FM77" i="31"/>
  <c r="JQ77" i="31" s="1"/>
  <c r="FE77" i="31"/>
  <c r="JI77" i="31" s="1"/>
  <c r="EW77" i="31"/>
  <c r="JA77" i="31" s="1"/>
  <c r="EO77" i="31"/>
  <c r="IS77" i="31" s="1"/>
  <c r="EF77" i="31"/>
  <c r="IJ77" i="31" s="1"/>
  <c r="DW77" i="31"/>
  <c r="IA77" i="31" s="1"/>
  <c r="DN77" i="31"/>
  <c r="HR77" i="31" s="1"/>
  <c r="HG76" i="31"/>
  <c r="LK76" i="31" s="1"/>
  <c r="GX76" i="31"/>
  <c r="LB76" i="31" s="1"/>
  <c r="GO76" i="31"/>
  <c r="KS76" i="31" s="1"/>
  <c r="GF76" i="31"/>
  <c r="KJ76" i="31" s="1"/>
  <c r="FV76" i="31"/>
  <c r="JZ76" i="31" s="1"/>
  <c r="FM76" i="31"/>
  <c r="JQ76" i="31" s="1"/>
  <c r="FD76" i="31"/>
  <c r="JH76" i="31" s="1"/>
  <c r="EU76" i="31"/>
  <c r="IY76" i="31" s="1"/>
  <c r="EL76" i="31"/>
  <c r="IP76" i="31" s="1"/>
  <c r="EC76" i="31"/>
  <c r="IG76" i="31" s="1"/>
  <c r="DT76" i="31"/>
  <c r="HX76" i="31" s="1"/>
  <c r="DJ76" i="31"/>
  <c r="HN76" i="31" s="1"/>
  <c r="HC75" i="31"/>
  <c r="LG75" i="31" s="1"/>
  <c r="GT75" i="31"/>
  <c r="KX75" i="31" s="1"/>
  <c r="GK75" i="31"/>
  <c r="KO75" i="31" s="1"/>
  <c r="GB75" i="31"/>
  <c r="KF75" i="31" s="1"/>
  <c r="FS75" i="31"/>
  <c r="JW75" i="31" s="1"/>
  <c r="FJ75" i="31"/>
  <c r="JN75" i="31" s="1"/>
  <c r="EY75" i="31"/>
  <c r="JC75" i="31" s="1"/>
  <c r="EO75" i="31"/>
  <c r="IS75" i="31" s="1"/>
  <c r="EE75" i="31"/>
  <c r="II75" i="31" s="1"/>
  <c r="DS75" i="31"/>
  <c r="HW75" i="31" s="1"/>
  <c r="DI75" i="31"/>
  <c r="HM75" i="31" s="1"/>
  <c r="HA74" i="31"/>
  <c r="LE74" i="31" s="1"/>
  <c r="GO74" i="31"/>
  <c r="KS74" i="31" s="1"/>
  <c r="GE74" i="31"/>
  <c r="KI74" i="31" s="1"/>
  <c r="FU74" i="31"/>
  <c r="JY74" i="31" s="1"/>
  <c r="FI74" i="31"/>
  <c r="JM74" i="31" s="1"/>
  <c r="EY74" i="31"/>
  <c r="JC74" i="31" s="1"/>
  <c r="EO74" i="31"/>
  <c r="IS74" i="31" s="1"/>
  <c r="EC74" i="31"/>
  <c r="IG74" i="31" s="1"/>
  <c r="DS74" i="31"/>
  <c r="HW74" i="31" s="1"/>
  <c r="DI74" i="31"/>
  <c r="HM74" i="31" s="1"/>
  <c r="GY73" i="31"/>
  <c r="LC73" i="31" s="1"/>
  <c r="GO73" i="31"/>
  <c r="KS73" i="31" s="1"/>
  <c r="GE73" i="31"/>
  <c r="KI73" i="31" s="1"/>
  <c r="FS73" i="31"/>
  <c r="JW73" i="31" s="1"/>
  <c r="FI73" i="31"/>
  <c r="JM73" i="31" s="1"/>
  <c r="EY73" i="31"/>
  <c r="JC73" i="31" s="1"/>
  <c r="EM73" i="31"/>
  <c r="IQ73" i="31" s="1"/>
  <c r="EC73" i="31"/>
  <c r="IG73" i="31" s="1"/>
  <c r="DS73" i="31"/>
  <c r="HW73" i="31" s="1"/>
  <c r="DG73" i="31"/>
  <c r="HK73" i="31" s="1"/>
  <c r="GY72" i="31"/>
  <c r="LC72" i="31" s="1"/>
  <c r="GO72" i="31"/>
  <c r="KS72" i="31" s="1"/>
  <c r="GC72" i="31"/>
  <c r="KG72" i="31" s="1"/>
  <c r="FS72" i="31"/>
  <c r="JW72" i="31" s="1"/>
  <c r="FI72" i="31"/>
  <c r="JM72" i="31" s="1"/>
  <c r="EW72" i="31"/>
  <c r="JA72" i="31" s="1"/>
  <c r="EM72" i="31"/>
  <c r="IQ72" i="31" s="1"/>
  <c r="EC72" i="31"/>
  <c r="IG72" i="31" s="1"/>
  <c r="DQ72" i="31"/>
  <c r="HU72" i="31" s="1"/>
  <c r="DG72" i="31"/>
  <c r="HK72" i="31" s="1"/>
  <c r="GY71" i="31"/>
  <c r="LC71" i="31" s="1"/>
  <c r="GM71" i="31"/>
  <c r="KQ71" i="31" s="1"/>
  <c r="GC71" i="31"/>
  <c r="KG71" i="31" s="1"/>
  <c r="FS71" i="31"/>
  <c r="JW71" i="31" s="1"/>
  <c r="FG71" i="31"/>
  <c r="JK71" i="31" s="1"/>
  <c r="EW71" i="31"/>
  <c r="JA71" i="31" s="1"/>
  <c r="EM71" i="31"/>
  <c r="IQ71" i="31" s="1"/>
  <c r="EA71" i="31"/>
  <c r="IE71" i="31" s="1"/>
  <c r="DQ71" i="31"/>
  <c r="HU71" i="31" s="1"/>
  <c r="DG71" i="31"/>
  <c r="HK71" i="31" s="1"/>
  <c r="GW70" i="31"/>
  <c r="LA70" i="31" s="1"/>
  <c r="GM70" i="31"/>
  <c r="KQ70" i="31" s="1"/>
  <c r="GC70" i="31"/>
  <c r="KG70" i="31" s="1"/>
  <c r="FQ70" i="31"/>
  <c r="JU70" i="31" s="1"/>
  <c r="FG70" i="31"/>
  <c r="JK70" i="31" s="1"/>
  <c r="EW70" i="31"/>
  <c r="JA70" i="31" s="1"/>
  <c r="EK70" i="31"/>
  <c r="IO70" i="31" s="1"/>
  <c r="EA70" i="31"/>
  <c r="IE70" i="31" s="1"/>
  <c r="DQ70" i="31"/>
  <c r="HU70" i="31" s="1"/>
  <c r="HG69" i="31"/>
  <c r="LK69" i="31" s="1"/>
  <c r="GW69" i="31"/>
  <c r="LA69" i="31" s="1"/>
  <c r="GM69" i="31"/>
  <c r="KQ69" i="31" s="1"/>
  <c r="GA69" i="31"/>
  <c r="KE69" i="31" s="1"/>
  <c r="FQ69" i="31"/>
  <c r="JU69" i="31" s="1"/>
  <c r="FG69" i="31"/>
  <c r="JK69" i="31" s="1"/>
  <c r="EU69" i="31"/>
  <c r="IY69" i="31" s="1"/>
  <c r="EK69" i="31"/>
  <c r="IO69" i="31" s="1"/>
  <c r="EA69" i="31"/>
  <c r="IE69" i="31" s="1"/>
  <c r="DO69" i="31"/>
  <c r="HS69" i="31" s="1"/>
  <c r="HG68" i="31"/>
  <c r="LK68" i="31" s="1"/>
  <c r="GW68" i="31"/>
  <c r="LA68" i="31" s="1"/>
  <c r="GK68" i="31"/>
  <c r="KO68" i="31" s="1"/>
  <c r="GA68" i="31"/>
  <c r="KE68" i="31" s="1"/>
  <c r="FQ68" i="31"/>
  <c r="JU68" i="31" s="1"/>
  <c r="FE68" i="31"/>
  <c r="JI68" i="31" s="1"/>
  <c r="EU68" i="31"/>
  <c r="IY68" i="31" s="1"/>
  <c r="EK68" i="31"/>
  <c r="IO68" i="31" s="1"/>
  <c r="DY68" i="31"/>
  <c r="IC68" i="31" s="1"/>
  <c r="DO68" i="31"/>
  <c r="HS68" i="31" s="1"/>
  <c r="HG67" i="31"/>
  <c r="LK67" i="31" s="1"/>
  <c r="GU67" i="31"/>
  <c r="KY67" i="31" s="1"/>
  <c r="GK67" i="31"/>
  <c r="KO67" i="31" s="1"/>
  <c r="GA67" i="31"/>
  <c r="KE67" i="31" s="1"/>
  <c r="FO67" i="31"/>
  <c r="JS67" i="31" s="1"/>
  <c r="FE67" i="31"/>
  <c r="JI67" i="31" s="1"/>
  <c r="EU67" i="31"/>
  <c r="IY67" i="31" s="1"/>
  <c r="EI67" i="31"/>
  <c r="IM67" i="31" s="1"/>
  <c r="DY67" i="31"/>
  <c r="IC67" i="31" s="1"/>
  <c r="DO67" i="31"/>
  <c r="HS67" i="31" s="1"/>
  <c r="HE66" i="31"/>
  <c r="LI66" i="31" s="1"/>
  <c r="GU66" i="31"/>
  <c r="KY66" i="31" s="1"/>
  <c r="GK66" i="31"/>
  <c r="KO66" i="31" s="1"/>
  <c r="FY66" i="31"/>
  <c r="KC66" i="31" s="1"/>
  <c r="FO66" i="31"/>
  <c r="JS66" i="31" s="1"/>
  <c r="FE66" i="31"/>
  <c r="JI66" i="31" s="1"/>
  <c r="ES66" i="31"/>
  <c r="IW66" i="31" s="1"/>
  <c r="EI66" i="31"/>
  <c r="IM66" i="31" s="1"/>
  <c r="DY66" i="31"/>
  <c r="IC66" i="31" s="1"/>
  <c r="DM66" i="31"/>
  <c r="HQ66" i="31" s="1"/>
  <c r="HE65" i="31"/>
  <c r="LI65" i="31" s="1"/>
  <c r="GU65" i="31"/>
  <c r="KY65" i="31" s="1"/>
  <c r="GI65" i="31"/>
  <c r="KM65" i="31" s="1"/>
  <c r="FY65" i="31"/>
  <c r="KC65" i="31" s="1"/>
  <c r="FO65" i="31"/>
  <c r="JS65" i="31" s="1"/>
  <c r="FC65" i="31"/>
  <c r="JG65" i="31" s="1"/>
  <c r="ES65" i="31"/>
  <c r="IW65" i="31" s="1"/>
  <c r="EI65" i="31"/>
  <c r="IM65" i="31" s="1"/>
  <c r="DW65" i="31"/>
  <c r="IA65" i="31" s="1"/>
  <c r="DM65" i="31"/>
  <c r="HQ65" i="31" s="1"/>
  <c r="HE64" i="31"/>
  <c r="LI64" i="31" s="1"/>
  <c r="GS64" i="31"/>
  <c r="KW64" i="31" s="1"/>
  <c r="GI64" i="31"/>
  <c r="KM64" i="31" s="1"/>
  <c r="FY64" i="31"/>
  <c r="KC64" i="31" s="1"/>
  <c r="FM64" i="31"/>
  <c r="JQ64" i="31" s="1"/>
  <c r="FC64" i="31"/>
  <c r="JG64" i="31" s="1"/>
  <c r="ES64" i="31"/>
  <c r="IW64" i="31" s="1"/>
  <c r="EG64" i="31"/>
  <c r="IK64" i="31" s="1"/>
  <c r="DW64" i="31"/>
  <c r="IA64" i="31" s="1"/>
  <c r="DM64" i="31"/>
  <c r="HQ64" i="31" s="1"/>
  <c r="HC63" i="31"/>
  <c r="LG63" i="31" s="1"/>
  <c r="GS63" i="31"/>
  <c r="KW63" i="31" s="1"/>
  <c r="GI63" i="31"/>
  <c r="KM63" i="31" s="1"/>
  <c r="FW63" i="31"/>
  <c r="KA63" i="31" s="1"/>
  <c r="FM63" i="31"/>
  <c r="JQ63" i="31" s="1"/>
  <c r="FC63" i="31"/>
  <c r="JG63" i="31" s="1"/>
  <c r="EQ63" i="31"/>
  <c r="IU63" i="31" s="1"/>
  <c r="EG63" i="31"/>
  <c r="IK63" i="31" s="1"/>
  <c r="DW63" i="31"/>
  <c r="IA63" i="31" s="1"/>
  <c r="DK63" i="31"/>
  <c r="HO63" i="31" s="1"/>
  <c r="HC62" i="31"/>
  <c r="LG62" i="31" s="1"/>
  <c r="GS62" i="31"/>
  <c r="KW62" i="31" s="1"/>
  <c r="GG62" i="31"/>
  <c r="KK62" i="31" s="1"/>
  <c r="FW62" i="31"/>
  <c r="KA62" i="31" s="1"/>
  <c r="FM62" i="31"/>
  <c r="JQ62" i="31" s="1"/>
  <c r="FA62" i="31"/>
  <c r="JE62" i="31" s="1"/>
  <c r="EQ62" i="31"/>
  <c r="IU62" i="31" s="1"/>
  <c r="EG62" i="31"/>
  <c r="IK62" i="31" s="1"/>
  <c r="DU62" i="31"/>
  <c r="HY62" i="31" s="1"/>
  <c r="DK62" i="31"/>
  <c r="HO62" i="31" s="1"/>
  <c r="HC61" i="31"/>
  <c r="LG61" i="31" s="1"/>
  <c r="GQ61" i="31"/>
  <c r="KU61" i="31" s="1"/>
  <c r="GG61" i="31"/>
  <c r="KK61" i="31" s="1"/>
  <c r="FW61" i="31"/>
  <c r="KA61" i="31" s="1"/>
  <c r="FK61" i="31"/>
  <c r="JO61" i="31" s="1"/>
  <c r="FA61" i="31"/>
  <c r="JE61" i="31" s="1"/>
  <c r="EQ61" i="31"/>
  <c r="IU61" i="31" s="1"/>
  <c r="EE61" i="31"/>
  <c r="II61" i="31" s="1"/>
  <c r="DU61" i="31"/>
  <c r="HY61" i="31" s="1"/>
  <c r="DK61" i="31"/>
  <c r="HO61" i="31" s="1"/>
  <c r="HA60" i="31"/>
  <c r="LE60" i="31" s="1"/>
  <c r="GQ60" i="31"/>
  <c r="KU60" i="31" s="1"/>
  <c r="GG60" i="31"/>
  <c r="KK60" i="31" s="1"/>
  <c r="FU60" i="31"/>
  <c r="JY60" i="31" s="1"/>
  <c r="FK60" i="31"/>
  <c r="JO60" i="31" s="1"/>
  <c r="FA60" i="31"/>
  <c r="JE60" i="31" s="1"/>
  <c r="EO60" i="31"/>
  <c r="IS60" i="31" s="1"/>
  <c r="EE60" i="31"/>
  <c r="II60" i="31" s="1"/>
  <c r="DU60" i="31"/>
  <c r="HY60" i="31" s="1"/>
  <c r="DI60" i="31"/>
  <c r="HM60" i="31" s="1"/>
  <c r="HA59" i="31"/>
  <c r="LE59" i="31" s="1"/>
  <c r="GQ59" i="31"/>
  <c r="KU59" i="31" s="1"/>
  <c r="GE59" i="31"/>
  <c r="KI59" i="31" s="1"/>
  <c r="FU59" i="31"/>
  <c r="JY59" i="31" s="1"/>
  <c r="FK59" i="31"/>
  <c r="JO59" i="31" s="1"/>
  <c r="EY59" i="31"/>
  <c r="JC59" i="31" s="1"/>
  <c r="EO59" i="31"/>
  <c r="IS59" i="31" s="1"/>
  <c r="EE59" i="31"/>
  <c r="II59" i="31" s="1"/>
  <c r="DS59" i="31"/>
  <c r="HW59" i="31" s="1"/>
  <c r="DI59" i="31"/>
  <c r="HM59" i="31" s="1"/>
  <c r="HA58" i="31"/>
  <c r="LE58" i="31" s="1"/>
  <c r="GO58" i="31"/>
  <c r="KS58" i="31" s="1"/>
  <c r="GE58" i="31"/>
  <c r="KI58" i="31" s="1"/>
  <c r="FU58" i="31"/>
  <c r="JY58" i="31" s="1"/>
  <c r="FI58" i="31"/>
  <c r="JM58" i="31" s="1"/>
  <c r="EY58" i="31"/>
  <c r="JC58" i="31" s="1"/>
  <c r="EO58" i="31"/>
  <c r="IS58" i="31" s="1"/>
  <c r="EC58" i="31"/>
  <c r="IG58" i="31" s="1"/>
  <c r="DS58" i="31"/>
  <c r="HW58" i="31" s="1"/>
  <c r="DI58" i="31"/>
  <c r="HM58" i="31" s="1"/>
  <c r="GY57" i="31"/>
  <c r="LC57" i="31" s="1"/>
  <c r="GO57" i="31"/>
  <c r="KS57" i="31" s="1"/>
  <c r="GE57" i="31"/>
  <c r="KI57" i="31" s="1"/>
  <c r="FS57" i="31"/>
  <c r="JW57" i="31" s="1"/>
  <c r="FI57" i="31"/>
  <c r="JM57" i="31" s="1"/>
  <c r="EY57" i="31"/>
  <c r="JC57" i="31" s="1"/>
  <c r="EM57" i="31"/>
  <c r="IQ57" i="31" s="1"/>
  <c r="EC57" i="31"/>
  <c r="IG57" i="31" s="1"/>
  <c r="DS57" i="31"/>
  <c r="HW57" i="31" s="1"/>
  <c r="DG57" i="31"/>
  <c r="HK57" i="31" s="1"/>
  <c r="GY56" i="31"/>
  <c r="LC56" i="31" s="1"/>
  <c r="GO56" i="31"/>
  <c r="KS56" i="31" s="1"/>
  <c r="GC56" i="31"/>
  <c r="KG56" i="31" s="1"/>
  <c r="FS56" i="31"/>
  <c r="JW56" i="31" s="1"/>
  <c r="FI56" i="31"/>
  <c r="JM56" i="31" s="1"/>
  <c r="EW56" i="31"/>
  <c r="JA56" i="31" s="1"/>
  <c r="EM56" i="31"/>
  <c r="IQ56" i="31" s="1"/>
  <c r="EC56" i="31"/>
  <c r="IG56" i="31" s="1"/>
  <c r="DQ56" i="31"/>
  <c r="HU56" i="31" s="1"/>
  <c r="DG56" i="31"/>
  <c r="HK56" i="31" s="1"/>
  <c r="GY55" i="31"/>
  <c r="LC55" i="31" s="1"/>
  <c r="GM55" i="31"/>
  <c r="KQ55" i="31" s="1"/>
  <c r="GC55" i="31"/>
  <c r="KG55" i="31" s="1"/>
  <c r="FS55" i="31"/>
  <c r="JW55" i="31" s="1"/>
  <c r="FG55" i="31"/>
  <c r="JK55" i="31" s="1"/>
  <c r="EW55" i="31"/>
  <c r="JA55" i="31" s="1"/>
  <c r="EM55" i="31"/>
  <c r="IQ55" i="31" s="1"/>
  <c r="EA55" i="31"/>
  <c r="IE55" i="31" s="1"/>
  <c r="DQ55" i="31"/>
  <c r="HU55" i="31" s="1"/>
  <c r="DG55" i="31"/>
  <c r="HK55" i="31" s="1"/>
  <c r="GW54" i="31"/>
  <c r="LA54" i="31" s="1"/>
  <c r="GM54" i="31"/>
  <c r="KQ54" i="31" s="1"/>
  <c r="GC54" i="31"/>
  <c r="KG54" i="31" s="1"/>
  <c r="FQ54" i="31"/>
  <c r="JU54" i="31" s="1"/>
  <c r="FG54" i="31"/>
  <c r="JK54" i="31" s="1"/>
  <c r="EW54" i="31"/>
  <c r="JA54" i="31" s="1"/>
  <c r="EK54" i="31"/>
  <c r="IO54" i="31" s="1"/>
  <c r="EA54" i="31"/>
  <c r="IE54" i="31" s="1"/>
  <c r="DQ54" i="31"/>
  <c r="HU54" i="31" s="1"/>
  <c r="HG53" i="31"/>
  <c r="LK53" i="31" s="1"/>
  <c r="GW53" i="31"/>
  <c r="LA53" i="31" s="1"/>
  <c r="GM53" i="31"/>
  <c r="KQ53" i="31" s="1"/>
  <c r="GA53" i="31"/>
  <c r="KE53" i="31" s="1"/>
  <c r="FQ53" i="31"/>
  <c r="JU53" i="31" s="1"/>
  <c r="FG53" i="31"/>
  <c r="JK53" i="31" s="1"/>
  <c r="EU53" i="31"/>
  <c r="IY53" i="31" s="1"/>
  <c r="EK53" i="31"/>
  <c r="IO53" i="31" s="1"/>
  <c r="EA53" i="31"/>
  <c r="IE53" i="31" s="1"/>
  <c r="DO53" i="31"/>
  <c r="HS53" i="31" s="1"/>
  <c r="HG52" i="31"/>
  <c r="LK52" i="31" s="1"/>
  <c r="GW52" i="31"/>
  <c r="LA52" i="31" s="1"/>
  <c r="GK52" i="31"/>
  <c r="KO52" i="31" s="1"/>
  <c r="GA52" i="31"/>
  <c r="KE52" i="31" s="1"/>
  <c r="FQ52" i="31"/>
  <c r="JU52" i="31" s="1"/>
  <c r="FE52" i="31"/>
  <c r="JI52" i="31" s="1"/>
  <c r="EU52" i="31"/>
  <c r="IY52" i="31" s="1"/>
  <c r="EK52" i="31"/>
  <c r="IO52" i="31" s="1"/>
  <c r="DY52" i="31"/>
  <c r="IC52" i="31" s="1"/>
  <c r="DO52" i="31"/>
  <c r="HS52" i="31" s="1"/>
  <c r="HG51" i="31"/>
  <c r="LK51" i="31" s="1"/>
  <c r="GU51" i="31"/>
  <c r="KY51" i="31" s="1"/>
  <c r="GK51" i="31"/>
  <c r="KO51" i="31" s="1"/>
  <c r="GA51" i="31"/>
  <c r="KE51" i="31" s="1"/>
  <c r="FO51" i="31"/>
  <c r="JS51" i="31" s="1"/>
  <c r="FE51" i="31"/>
  <c r="JI51" i="31" s="1"/>
  <c r="EU51" i="31"/>
  <c r="IY51" i="31" s="1"/>
  <c r="EI51" i="31"/>
  <c r="IM51" i="31" s="1"/>
  <c r="DY51" i="31"/>
  <c r="IC51" i="31" s="1"/>
  <c r="DO51" i="31"/>
  <c r="HS51" i="31" s="1"/>
  <c r="HE50" i="31"/>
  <c r="LI50" i="31" s="1"/>
  <c r="GU50" i="31"/>
  <c r="KY50" i="31" s="1"/>
  <c r="GK50" i="31"/>
  <c r="KO50" i="31" s="1"/>
  <c r="FY50" i="31"/>
  <c r="KC50" i="31" s="1"/>
  <c r="FO50" i="31"/>
  <c r="JS50" i="31" s="1"/>
  <c r="FE50" i="31"/>
  <c r="JI50" i="31" s="1"/>
  <c r="ES50" i="31"/>
  <c r="IW50" i="31" s="1"/>
  <c r="EI50" i="31"/>
  <c r="IM50" i="31" s="1"/>
  <c r="DY50" i="31"/>
  <c r="IC50" i="31" s="1"/>
  <c r="DM50" i="31"/>
  <c r="HQ50" i="31" s="1"/>
  <c r="HE49" i="31"/>
  <c r="LI49" i="31" s="1"/>
  <c r="GU49" i="31"/>
  <c r="KY49" i="31" s="1"/>
  <c r="GI49" i="31"/>
  <c r="KM49" i="31" s="1"/>
  <c r="FY49" i="31"/>
  <c r="KC49" i="31" s="1"/>
  <c r="FO49" i="31"/>
  <c r="JS49" i="31" s="1"/>
  <c r="FC49" i="31"/>
  <c r="JG49" i="31" s="1"/>
  <c r="ES49" i="31"/>
  <c r="IW49" i="31" s="1"/>
  <c r="EI49" i="31"/>
  <c r="IM49" i="31" s="1"/>
  <c r="DW49" i="31"/>
  <c r="IA49" i="31" s="1"/>
  <c r="DM49" i="31"/>
  <c r="HQ49" i="31" s="1"/>
  <c r="HE48" i="31"/>
  <c r="LI48" i="31" s="1"/>
  <c r="GS48" i="31"/>
  <c r="KW48" i="31" s="1"/>
  <c r="GI48" i="31"/>
  <c r="KM48" i="31" s="1"/>
  <c r="FY48" i="31"/>
  <c r="KC48" i="31" s="1"/>
  <c r="FM48" i="31"/>
  <c r="JQ48" i="31" s="1"/>
  <c r="FC48" i="31"/>
  <c r="JG48" i="31" s="1"/>
  <c r="ES48" i="31"/>
  <c r="IW48" i="31" s="1"/>
  <c r="EG48" i="31"/>
  <c r="IK48" i="31" s="1"/>
  <c r="DW48" i="31"/>
  <c r="IA48" i="31" s="1"/>
  <c r="DM48" i="31"/>
  <c r="HQ48" i="31" s="1"/>
  <c r="HC47" i="31"/>
  <c r="LG47" i="31" s="1"/>
  <c r="GS47" i="31"/>
  <c r="KW47" i="31" s="1"/>
  <c r="GI47" i="31"/>
  <c r="KM47" i="31" s="1"/>
  <c r="FW47" i="31"/>
  <c r="KA47" i="31" s="1"/>
  <c r="FM47" i="31"/>
  <c r="JQ47" i="31" s="1"/>
  <c r="FC47" i="31"/>
  <c r="JG47" i="31" s="1"/>
  <c r="EQ47" i="31"/>
  <c r="IU47" i="31" s="1"/>
  <c r="EG47" i="31"/>
  <c r="IK47" i="31" s="1"/>
  <c r="DW47" i="31"/>
  <c r="IA47" i="31" s="1"/>
  <c r="DK47" i="31"/>
  <c r="HO47" i="31" s="1"/>
  <c r="HC46" i="31"/>
  <c r="LG46" i="31" s="1"/>
  <c r="GS46" i="31"/>
  <c r="KW46" i="31" s="1"/>
  <c r="GG46" i="31"/>
  <c r="KK46" i="31" s="1"/>
  <c r="FW46" i="31"/>
  <c r="KA46" i="31" s="1"/>
  <c r="FM46" i="31"/>
  <c r="JQ46" i="31" s="1"/>
  <c r="FA46" i="31"/>
  <c r="JE46" i="31" s="1"/>
  <c r="EQ46" i="31"/>
  <c r="IU46" i="31" s="1"/>
  <c r="EG46" i="31"/>
  <c r="IK46" i="31" s="1"/>
  <c r="DU46" i="31"/>
  <c r="HY46" i="31" s="1"/>
  <c r="DK46" i="31"/>
  <c r="HO46" i="31" s="1"/>
  <c r="HC45" i="31"/>
  <c r="LG45" i="31" s="1"/>
  <c r="GQ45" i="31"/>
  <c r="KU45" i="31" s="1"/>
  <c r="GG45" i="31"/>
  <c r="KK45" i="31" s="1"/>
  <c r="FW45" i="31"/>
  <c r="KA45" i="31" s="1"/>
  <c r="FK45" i="31"/>
  <c r="JO45" i="31" s="1"/>
  <c r="FA45" i="31"/>
  <c r="JE45" i="31" s="1"/>
  <c r="EQ45" i="31"/>
  <c r="IU45" i="31" s="1"/>
  <c r="EE45" i="31"/>
  <c r="II45" i="31" s="1"/>
  <c r="DU45" i="31"/>
  <c r="HY45" i="31" s="1"/>
  <c r="DK45" i="31"/>
  <c r="HO45" i="31" s="1"/>
  <c r="HA44" i="31"/>
  <c r="LE44" i="31" s="1"/>
  <c r="GQ44" i="31"/>
  <c r="KU44" i="31" s="1"/>
  <c r="GG44" i="31"/>
  <c r="KK44" i="31" s="1"/>
  <c r="FU44" i="31"/>
  <c r="JY44" i="31" s="1"/>
  <c r="FK44" i="31"/>
  <c r="JO44" i="31" s="1"/>
  <c r="FA44" i="31"/>
  <c r="JE44" i="31" s="1"/>
  <c r="EO44" i="31"/>
  <c r="IS44" i="31" s="1"/>
  <c r="EE44" i="31"/>
  <c r="II44" i="31" s="1"/>
  <c r="DU44" i="31"/>
  <c r="HY44" i="31" s="1"/>
  <c r="DI44" i="31"/>
  <c r="HM44" i="31" s="1"/>
  <c r="HA43" i="31"/>
  <c r="LE43" i="31" s="1"/>
  <c r="GQ43" i="31"/>
  <c r="KU43" i="31" s="1"/>
  <c r="GE43" i="31"/>
  <c r="KI43" i="31" s="1"/>
  <c r="FU43" i="31"/>
  <c r="JY43" i="31" s="1"/>
  <c r="FK43" i="31"/>
  <c r="JO43" i="31" s="1"/>
  <c r="EY43" i="31"/>
  <c r="JC43" i="31" s="1"/>
  <c r="EO43" i="31"/>
  <c r="IS43" i="31" s="1"/>
  <c r="EE43" i="31"/>
  <c r="II43" i="31" s="1"/>
  <c r="DS43" i="31"/>
  <c r="HW43" i="31" s="1"/>
  <c r="DI43" i="31"/>
  <c r="HM43" i="31" s="1"/>
  <c r="HA42" i="31"/>
  <c r="LE42" i="31" s="1"/>
  <c r="GO42" i="31"/>
  <c r="KS42" i="31" s="1"/>
  <c r="GE42" i="31"/>
  <c r="KI42" i="31" s="1"/>
  <c r="FU42" i="31"/>
  <c r="JY42" i="31" s="1"/>
  <c r="FI42" i="31"/>
  <c r="JM42" i="31" s="1"/>
  <c r="EY42" i="31"/>
  <c r="JC42" i="31" s="1"/>
  <c r="EO42" i="31"/>
  <c r="IS42" i="31" s="1"/>
  <c r="EC42" i="31"/>
  <c r="IG42" i="31" s="1"/>
  <c r="DS42" i="31"/>
  <c r="HW42" i="31" s="1"/>
  <c r="DI42" i="31"/>
  <c r="HM42" i="31" s="1"/>
  <c r="GY41" i="31"/>
  <c r="LC41" i="31" s="1"/>
  <c r="GO41" i="31"/>
  <c r="KS41" i="31" s="1"/>
  <c r="GE41" i="31"/>
  <c r="KI41" i="31" s="1"/>
  <c r="FS41" i="31"/>
  <c r="JW41" i="31" s="1"/>
  <c r="FI41" i="31"/>
  <c r="JM41" i="31" s="1"/>
  <c r="EY41" i="31"/>
  <c r="JC41" i="31" s="1"/>
  <c r="EM41" i="31"/>
  <c r="IQ41" i="31" s="1"/>
  <c r="EC41" i="31"/>
  <c r="IG41" i="31" s="1"/>
  <c r="DS41" i="31"/>
  <c r="HW41" i="31" s="1"/>
  <c r="DG41" i="31"/>
  <c r="HK41" i="31" s="1"/>
  <c r="GY40" i="31"/>
  <c r="LC40" i="31" s="1"/>
  <c r="GO40" i="31"/>
  <c r="KS40" i="31" s="1"/>
  <c r="GC40" i="31"/>
  <c r="KG40" i="31" s="1"/>
  <c r="FS40" i="31"/>
  <c r="JW40" i="31" s="1"/>
  <c r="FI40" i="31"/>
  <c r="JM40" i="31" s="1"/>
  <c r="EW40" i="31"/>
  <c r="JA40" i="31" s="1"/>
  <c r="EM40" i="31"/>
  <c r="IQ40" i="31" s="1"/>
  <c r="EC40" i="31"/>
  <c r="IG40" i="31" s="1"/>
  <c r="DQ40" i="31"/>
  <c r="HU40" i="31" s="1"/>
  <c r="DG40" i="31"/>
  <c r="HK40" i="31" s="1"/>
  <c r="GY39" i="31"/>
  <c r="LC39" i="31" s="1"/>
  <c r="GM39" i="31"/>
  <c r="KQ39" i="31" s="1"/>
  <c r="GC39" i="31"/>
  <c r="KG39" i="31" s="1"/>
  <c r="FS39" i="31"/>
  <c r="JW39" i="31" s="1"/>
  <c r="FG39" i="31"/>
  <c r="JK39" i="31" s="1"/>
  <c r="EW39" i="31"/>
  <c r="JA39" i="31" s="1"/>
  <c r="EM39" i="31"/>
  <c r="IQ39" i="31" s="1"/>
  <c r="EA39" i="31"/>
  <c r="IE39" i="31" s="1"/>
  <c r="DQ39" i="31"/>
  <c r="HU39" i="31" s="1"/>
  <c r="DG39" i="31"/>
  <c r="HK39" i="31" s="1"/>
  <c r="GW38" i="31"/>
  <c r="LA38" i="31" s="1"/>
  <c r="GM38" i="31"/>
  <c r="KQ38" i="31" s="1"/>
  <c r="GC38" i="31"/>
  <c r="KG38" i="31" s="1"/>
  <c r="FQ38" i="31"/>
  <c r="JU38" i="31" s="1"/>
  <c r="FG38" i="31"/>
  <c r="JK38" i="31" s="1"/>
  <c r="EW38" i="31"/>
  <c r="JA38" i="31" s="1"/>
  <c r="EK38" i="31"/>
  <c r="IO38" i="31" s="1"/>
  <c r="EA38" i="31"/>
  <c r="IE38" i="31" s="1"/>
  <c r="DM38" i="31"/>
  <c r="HQ38" i="31" s="1"/>
  <c r="HD37" i="31"/>
  <c r="LH37" i="31" s="1"/>
  <c r="GP37" i="31"/>
  <c r="KT37" i="31" s="1"/>
  <c r="GE37" i="31"/>
  <c r="KI37" i="31" s="1"/>
  <c r="FQ37" i="31"/>
  <c r="JU37" i="31" s="1"/>
  <c r="FC37" i="31"/>
  <c r="JG37" i="31" s="1"/>
  <c r="ER37" i="31"/>
  <c r="IV37" i="31" s="1"/>
  <c r="ED37" i="31"/>
  <c r="IH37" i="31" s="1"/>
  <c r="DS37" i="31"/>
  <c r="HW37" i="31" s="1"/>
  <c r="HG36" i="31"/>
  <c r="LK36" i="31" s="1"/>
  <c r="GS36" i="31"/>
  <c r="KW36" i="31" s="1"/>
  <c r="GH36" i="31"/>
  <c r="KL36" i="31" s="1"/>
  <c r="FT36" i="31"/>
  <c r="JX36" i="31" s="1"/>
  <c r="FI36" i="31"/>
  <c r="JM36" i="31" s="1"/>
  <c r="EU36" i="31"/>
  <c r="IY36" i="31" s="1"/>
  <c r="EG36" i="31"/>
  <c r="IK36" i="31" s="1"/>
  <c r="DV36" i="31"/>
  <c r="HZ36" i="31" s="1"/>
  <c r="DH36" i="31"/>
  <c r="HL36" i="31" s="1"/>
  <c r="GY35" i="31"/>
  <c r="LC35" i="31" s="1"/>
  <c r="GK35" i="31"/>
  <c r="KO35" i="31" s="1"/>
  <c r="FW35" i="31"/>
  <c r="KA35" i="31" s="1"/>
  <c r="FL35" i="31"/>
  <c r="JP35" i="31" s="1"/>
  <c r="EX35" i="31"/>
  <c r="JB35" i="31" s="1"/>
  <c r="EM35" i="31"/>
  <c r="IQ35" i="31" s="1"/>
  <c r="DY35" i="31"/>
  <c r="IC35" i="31" s="1"/>
  <c r="DK35" i="31"/>
  <c r="HO35" i="31" s="1"/>
  <c r="HB34" i="31"/>
  <c r="LF34" i="31" s="1"/>
  <c r="GN34" i="31"/>
  <c r="KR34" i="31" s="1"/>
  <c r="GC34" i="31"/>
  <c r="KG34" i="31" s="1"/>
  <c r="FO34" i="31"/>
  <c r="JS34" i="31" s="1"/>
  <c r="FA34" i="31"/>
  <c r="JE34" i="31" s="1"/>
  <c r="EP34" i="31"/>
  <c r="IT34" i="31" s="1"/>
  <c r="EB34" i="31"/>
  <c r="IF34" i="31" s="1"/>
  <c r="DQ34" i="31"/>
  <c r="HU34" i="31" s="1"/>
  <c r="HE33" i="31"/>
  <c r="LI33" i="31" s="1"/>
  <c r="GQ33" i="31"/>
  <c r="KU33" i="31" s="1"/>
  <c r="GF33" i="31"/>
  <c r="KJ33" i="31" s="1"/>
  <c r="FR33" i="31"/>
  <c r="JV33" i="31" s="1"/>
  <c r="FG33" i="31"/>
  <c r="JK33" i="31" s="1"/>
  <c r="ES33" i="31"/>
  <c r="IW33" i="31" s="1"/>
  <c r="EE33" i="31"/>
  <c r="II33" i="31" s="1"/>
  <c r="DT33" i="31"/>
  <c r="HX33" i="31" s="1"/>
  <c r="DF33" i="31"/>
  <c r="HJ33" i="31" s="1"/>
  <c r="GW32" i="31"/>
  <c r="LA32" i="31" s="1"/>
  <c r="GI32" i="31"/>
  <c r="KM32" i="31" s="1"/>
  <c r="FU32" i="31"/>
  <c r="JY32" i="31" s="1"/>
  <c r="FJ32" i="31"/>
  <c r="JN32" i="31" s="1"/>
  <c r="EV32" i="31"/>
  <c r="IZ32" i="31" s="1"/>
  <c r="EK32" i="31"/>
  <c r="IO32" i="31" s="1"/>
  <c r="DW32" i="31"/>
  <c r="IA32" i="31" s="1"/>
  <c r="DI32" i="31"/>
  <c r="HM32" i="31" s="1"/>
  <c r="GZ31" i="31"/>
  <c r="LD31" i="31" s="1"/>
  <c r="GL31" i="31"/>
  <c r="KP31" i="31" s="1"/>
  <c r="GA31" i="31"/>
  <c r="KE31" i="31" s="1"/>
  <c r="FM31" i="31"/>
  <c r="JQ31" i="31" s="1"/>
  <c r="EY31" i="31"/>
  <c r="JC31" i="31" s="1"/>
  <c r="EN31" i="31"/>
  <c r="IR31" i="31" s="1"/>
  <c r="DZ31" i="31"/>
  <c r="ID31" i="31" s="1"/>
  <c r="DO31" i="31"/>
  <c r="HS31" i="31" s="1"/>
  <c r="HC30" i="31"/>
  <c r="LG30" i="31" s="1"/>
  <c r="GO30" i="31"/>
  <c r="KS30" i="31" s="1"/>
  <c r="GD30" i="31"/>
  <c r="KH30" i="31" s="1"/>
  <c r="FP30" i="31"/>
  <c r="JT30" i="31" s="1"/>
  <c r="FE30" i="31"/>
  <c r="JI30" i="31" s="1"/>
  <c r="EP30" i="31"/>
  <c r="IT30" i="31" s="1"/>
  <c r="DZ30" i="31"/>
  <c r="ID30" i="31" s="1"/>
  <c r="DJ30" i="31"/>
  <c r="HN30" i="31" s="1"/>
  <c r="GV29" i="31"/>
  <c r="KZ29" i="31" s="1"/>
  <c r="GF29" i="31"/>
  <c r="KJ29" i="31" s="1"/>
  <c r="FP29" i="31"/>
  <c r="JT29" i="31" s="1"/>
  <c r="EZ29" i="31"/>
  <c r="JD29" i="31" s="1"/>
  <c r="EJ29" i="31"/>
  <c r="IN29" i="31" s="1"/>
  <c r="DT29" i="31"/>
  <c r="HX29" i="31" s="1"/>
  <c r="HF28" i="31"/>
  <c r="LJ28" i="31" s="1"/>
  <c r="GP28" i="31"/>
  <c r="KT28" i="31" s="1"/>
  <c r="FZ28" i="31"/>
  <c r="KD28" i="31" s="1"/>
  <c r="FJ28" i="31"/>
  <c r="JN28" i="31" s="1"/>
  <c r="ET28" i="31"/>
  <c r="IX28" i="31" s="1"/>
  <c r="ED28" i="31"/>
  <c r="IH28" i="31" s="1"/>
  <c r="DN28" i="31"/>
  <c r="HR28" i="31" s="1"/>
  <c r="GZ27" i="31"/>
  <c r="LD27" i="31" s="1"/>
  <c r="GJ27" i="31"/>
  <c r="KN27" i="31" s="1"/>
  <c r="FT27" i="31"/>
  <c r="JX27" i="31" s="1"/>
  <c r="FD27" i="31"/>
  <c r="JH27" i="31" s="1"/>
  <c r="EN27" i="31"/>
  <c r="IR27" i="31" s="1"/>
  <c r="DX27" i="31"/>
  <c r="IB27" i="31" s="1"/>
  <c r="DH27" i="31"/>
  <c r="HL27" i="31" s="1"/>
  <c r="GT26" i="31"/>
  <c r="KX26" i="31" s="1"/>
  <c r="GD26" i="31"/>
  <c r="KH26" i="31" s="1"/>
  <c r="FN26" i="31"/>
  <c r="JR26" i="31" s="1"/>
  <c r="EX26" i="31"/>
  <c r="JB26" i="31" s="1"/>
  <c r="EH26" i="31"/>
  <c r="IL26" i="31" s="1"/>
  <c r="DR26" i="31"/>
  <c r="HV26" i="31" s="1"/>
  <c r="HD25" i="31"/>
  <c r="LH25" i="31" s="1"/>
  <c r="GN25" i="31"/>
  <c r="KR25" i="31" s="1"/>
  <c r="FX25" i="31"/>
  <c r="KB25" i="31" s="1"/>
  <c r="FH25" i="31"/>
  <c r="JL25" i="31" s="1"/>
  <c r="ER25" i="31"/>
  <c r="IV25" i="31" s="1"/>
  <c r="EB25" i="31"/>
  <c r="IF25" i="31" s="1"/>
  <c r="DL25" i="31"/>
  <c r="HP25" i="31" s="1"/>
  <c r="GX24" i="31"/>
  <c r="LB24" i="31" s="1"/>
  <c r="GH24" i="31"/>
  <c r="KL24" i="31" s="1"/>
  <c r="FR24" i="31"/>
  <c r="JV24" i="31" s="1"/>
  <c r="FB24" i="31"/>
  <c r="JF24" i="31" s="1"/>
  <c r="EL24" i="31"/>
  <c r="IP24" i="31" s="1"/>
  <c r="DV24" i="31"/>
  <c r="HZ24" i="31" s="1"/>
  <c r="DF24" i="31"/>
  <c r="HJ24" i="31" s="1"/>
  <c r="GR23" i="31"/>
  <c r="KV23" i="31" s="1"/>
  <c r="GB23" i="31"/>
  <c r="KF23" i="31" s="1"/>
  <c r="FL23" i="31"/>
  <c r="JP23" i="31" s="1"/>
  <c r="EV23" i="31"/>
  <c r="IZ23" i="31" s="1"/>
  <c r="EF23" i="31"/>
  <c r="IJ23" i="31" s="1"/>
  <c r="DP23" i="31"/>
  <c r="HT23" i="31" s="1"/>
  <c r="HB22" i="31"/>
  <c r="LF22" i="31" s="1"/>
  <c r="GL22" i="31"/>
  <c r="KP22" i="31" s="1"/>
  <c r="FV22" i="31"/>
  <c r="JZ22" i="31" s="1"/>
  <c r="FF22" i="31"/>
  <c r="JJ22" i="31" s="1"/>
  <c r="EP22" i="31"/>
  <c r="IT22" i="31" s="1"/>
  <c r="DZ22" i="31"/>
  <c r="ID22" i="31" s="1"/>
  <c r="DJ22" i="31"/>
  <c r="HN22" i="31" s="1"/>
  <c r="GV21" i="31"/>
  <c r="KZ21" i="31" s="1"/>
  <c r="GF21" i="31"/>
  <c r="KJ21" i="31" s="1"/>
  <c r="FP21" i="31"/>
  <c r="JT21" i="31" s="1"/>
  <c r="EZ21" i="31"/>
  <c r="JD21" i="31" s="1"/>
  <c r="EJ21" i="31"/>
  <c r="IN21" i="31" s="1"/>
  <c r="DT21" i="31"/>
  <c r="HX21" i="31" s="1"/>
  <c r="HF20" i="31"/>
  <c r="LJ20" i="31" s="1"/>
  <c r="GP20" i="31"/>
  <c r="KT20" i="31" s="1"/>
  <c r="FZ20" i="31"/>
  <c r="KD20" i="31" s="1"/>
  <c r="FJ20" i="31"/>
  <c r="JN20" i="31" s="1"/>
  <c r="EN20" i="31"/>
  <c r="IR20" i="31" s="1"/>
  <c r="DU20" i="31"/>
  <c r="HY20" i="31" s="1"/>
  <c r="HA19" i="31"/>
  <c r="LE19" i="31" s="1"/>
  <c r="GD19" i="31"/>
  <c r="KH19" i="31" s="1"/>
  <c r="FK19" i="31"/>
  <c r="JO19" i="31" s="1"/>
  <c r="EO19" i="31"/>
  <c r="IS19" i="31" s="1"/>
  <c r="DR19" i="31"/>
  <c r="HV19" i="31" s="1"/>
  <c r="HA18" i="31"/>
  <c r="LE18" i="31" s="1"/>
  <c r="GE18" i="31"/>
  <c r="KI18" i="31" s="1"/>
  <c r="FH18" i="31"/>
  <c r="JL18" i="31" s="1"/>
  <c r="EO18" i="31"/>
  <c r="IS18" i="31" s="1"/>
  <c r="DS18" i="31"/>
  <c r="HW18" i="31" s="1"/>
  <c r="GX17" i="31"/>
  <c r="LB17" i="31" s="1"/>
  <c r="GE17" i="31"/>
  <c r="KI17" i="31" s="1"/>
  <c r="FI17" i="31"/>
  <c r="JM17" i="31" s="1"/>
  <c r="EL17" i="31"/>
  <c r="IP17" i="31" s="1"/>
  <c r="DS17" i="31"/>
  <c r="HW17" i="31" s="1"/>
  <c r="GY16" i="31"/>
  <c r="LC16" i="31" s="1"/>
  <c r="GB16" i="31"/>
  <c r="KF16" i="31" s="1"/>
  <c r="FI16" i="31"/>
  <c r="JM16" i="31" s="1"/>
  <c r="EM16" i="31"/>
  <c r="IQ16" i="31" s="1"/>
  <c r="DP16" i="31"/>
  <c r="HT16" i="31" s="1"/>
  <c r="GY15" i="31"/>
  <c r="LC15" i="31" s="1"/>
  <c r="GC15" i="31"/>
  <c r="KG15" i="31" s="1"/>
  <c r="FF15" i="31"/>
  <c r="JJ15" i="31" s="1"/>
  <c r="EM15" i="31"/>
  <c r="IQ15" i="31" s="1"/>
  <c r="DQ15" i="31"/>
  <c r="HU15" i="31" s="1"/>
  <c r="GV14" i="31"/>
  <c r="KZ14" i="31" s="1"/>
  <c r="GC14" i="31"/>
  <c r="KG14" i="31" s="1"/>
  <c r="FG14" i="31"/>
  <c r="JK14" i="31" s="1"/>
  <c r="EJ14" i="31"/>
  <c r="IN14" i="31" s="1"/>
  <c r="DQ14" i="31"/>
  <c r="HU14" i="31" s="1"/>
  <c r="GW13" i="31"/>
  <c r="LA13" i="31" s="1"/>
  <c r="FZ13" i="31"/>
  <c r="KD13" i="31" s="1"/>
  <c r="FG13" i="31"/>
  <c r="JK13" i="31" s="1"/>
  <c r="EK13" i="31"/>
  <c r="IO13" i="31" s="1"/>
  <c r="DG13" i="31"/>
  <c r="HK13" i="31" s="1"/>
  <c r="FV12" i="31"/>
  <c r="JZ12" i="31" s="1"/>
  <c r="ED12" i="31"/>
  <c r="IH12" i="31" s="1"/>
  <c r="GM11" i="31"/>
  <c r="KQ11" i="31" s="1"/>
  <c r="EZ11" i="31"/>
  <c r="JD11" i="31" s="1"/>
  <c r="DH11" i="31"/>
  <c r="HL11" i="31" s="1"/>
  <c r="FQ10" i="31"/>
  <c r="JU10" i="31" s="1"/>
  <c r="DF10" i="31"/>
  <c r="HJ10" i="31" s="1"/>
  <c r="DI10" i="31"/>
  <c r="HM10" i="31" s="1"/>
  <c r="EL10" i="31"/>
  <c r="IP10" i="31" s="1"/>
  <c r="FB10" i="31"/>
  <c r="JF10" i="31" s="1"/>
  <c r="FR10" i="31"/>
  <c r="JV10" i="31" s="1"/>
  <c r="GH10" i="31"/>
  <c r="KL10" i="31" s="1"/>
  <c r="GX10" i="31"/>
  <c r="LB10" i="31" s="1"/>
  <c r="DL11" i="31"/>
  <c r="HP11" i="31" s="1"/>
  <c r="EB11" i="31"/>
  <c r="IF11" i="31" s="1"/>
  <c r="ER11" i="31"/>
  <c r="IV11" i="31" s="1"/>
  <c r="FH11" i="31"/>
  <c r="JL11" i="31" s="1"/>
  <c r="FX11" i="31"/>
  <c r="KB11" i="31" s="1"/>
  <c r="GN11" i="31"/>
  <c r="KR11" i="31" s="1"/>
  <c r="HD11" i="31"/>
  <c r="LH11" i="31" s="1"/>
  <c r="DR12" i="31"/>
  <c r="HV12" i="31" s="1"/>
  <c r="EH12" i="31"/>
  <c r="IL12" i="31" s="1"/>
  <c r="EX12" i="31"/>
  <c r="JB12" i="31" s="1"/>
  <c r="FN12" i="31"/>
  <c r="JR12" i="31" s="1"/>
  <c r="GD12" i="31"/>
  <c r="KH12" i="31" s="1"/>
  <c r="GT12" i="31"/>
  <c r="KX12" i="31" s="1"/>
  <c r="DH13" i="31"/>
  <c r="HL13" i="31" s="1"/>
  <c r="DV13" i="31"/>
  <c r="HZ13" i="31" s="1"/>
  <c r="EE13" i="31"/>
  <c r="II13" i="31" s="1"/>
  <c r="EM13" i="31"/>
  <c r="IQ13" i="31" s="1"/>
  <c r="EU13" i="31"/>
  <c r="IY13" i="31" s="1"/>
  <c r="FC13" i="31"/>
  <c r="JG13" i="31" s="1"/>
  <c r="FK13" i="31"/>
  <c r="JO13" i="31" s="1"/>
  <c r="FS13" i="31"/>
  <c r="JW13" i="31" s="1"/>
  <c r="GA13" i="31"/>
  <c r="KE13" i="31" s="1"/>
  <c r="GI13" i="31"/>
  <c r="KM13" i="31" s="1"/>
  <c r="GQ13" i="31"/>
  <c r="KU13" i="31" s="1"/>
  <c r="GY13" i="31"/>
  <c r="LC13" i="31" s="1"/>
  <c r="HG13" i="31"/>
  <c r="LK13" i="31" s="1"/>
  <c r="DM14" i="31"/>
  <c r="HQ14" i="31" s="1"/>
  <c r="DU14" i="31"/>
  <c r="HY14" i="31" s="1"/>
  <c r="EC14" i="31"/>
  <c r="IG14" i="31" s="1"/>
  <c r="EK14" i="31"/>
  <c r="IO14" i="31" s="1"/>
  <c r="ES14" i="31"/>
  <c r="IW14" i="31" s="1"/>
  <c r="FA14" i="31"/>
  <c r="JE14" i="31" s="1"/>
  <c r="FI14" i="31"/>
  <c r="JM14" i="31" s="1"/>
  <c r="FQ14" i="31"/>
  <c r="JU14" i="31" s="1"/>
  <c r="FY14" i="31"/>
  <c r="KC14" i="31" s="1"/>
  <c r="GG14" i="31"/>
  <c r="KK14" i="31" s="1"/>
  <c r="GO14" i="31"/>
  <c r="KS14" i="31" s="1"/>
  <c r="GW14" i="31"/>
  <c r="LA14" i="31" s="1"/>
  <c r="HE14" i="31"/>
  <c r="LI14" i="31" s="1"/>
  <c r="DK15" i="31"/>
  <c r="HO15" i="31" s="1"/>
  <c r="DS15" i="31"/>
  <c r="HW15" i="31" s="1"/>
  <c r="EA15" i="31"/>
  <c r="IE15" i="31" s="1"/>
  <c r="EI15" i="31"/>
  <c r="IM15" i="31" s="1"/>
  <c r="EQ15" i="31"/>
  <c r="IU15" i="31" s="1"/>
  <c r="EY15" i="31"/>
  <c r="JC15" i="31" s="1"/>
  <c r="FG15" i="31"/>
  <c r="JK15" i="31" s="1"/>
  <c r="FO15" i="31"/>
  <c r="JS15" i="31" s="1"/>
  <c r="FW15" i="31"/>
  <c r="KA15" i="31" s="1"/>
  <c r="GE15" i="31"/>
  <c r="KI15" i="31" s="1"/>
  <c r="GM15" i="31"/>
  <c r="KQ15" i="31" s="1"/>
  <c r="GU15" i="31"/>
  <c r="KY15" i="31" s="1"/>
  <c r="HC15" i="31"/>
  <c r="LG15" i="31" s="1"/>
  <c r="DI16" i="31"/>
  <c r="HM16" i="31" s="1"/>
  <c r="DQ16" i="31"/>
  <c r="HU16" i="31" s="1"/>
  <c r="DY16" i="31"/>
  <c r="IC16" i="31" s="1"/>
  <c r="EG16" i="31"/>
  <c r="IK16" i="31" s="1"/>
  <c r="EO16" i="31"/>
  <c r="IS16" i="31" s="1"/>
  <c r="EW16" i="31"/>
  <c r="JA16" i="31" s="1"/>
  <c r="FE16" i="31"/>
  <c r="JI16" i="31" s="1"/>
  <c r="FM16" i="31"/>
  <c r="JQ16" i="31" s="1"/>
  <c r="FU16" i="31"/>
  <c r="JY16" i="31" s="1"/>
  <c r="GC16" i="31"/>
  <c r="KG16" i="31" s="1"/>
  <c r="GK16" i="31"/>
  <c r="KO16" i="31" s="1"/>
  <c r="GS16" i="31"/>
  <c r="KW16" i="31" s="1"/>
  <c r="HA16" i="31"/>
  <c r="LE16" i="31" s="1"/>
  <c r="DG17" i="31"/>
  <c r="HK17" i="31" s="1"/>
  <c r="DO17" i="31"/>
  <c r="HS17" i="31" s="1"/>
  <c r="DW17" i="31"/>
  <c r="IA17" i="31" s="1"/>
  <c r="EE17" i="31"/>
  <c r="II17" i="31" s="1"/>
  <c r="EM17" i="31"/>
  <c r="IQ17" i="31" s="1"/>
  <c r="EU17" i="31"/>
  <c r="IY17" i="31" s="1"/>
  <c r="FC17" i="31"/>
  <c r="JG17" i="31" s="1"/>
  <c r="FK17" i="31"/>
  <c r="JO17" i="31" s="1"/>
  <c r="FS17" i="31"/>
  <c r="JW17" i="31" s="1"/>
  <c r="GA17" i="31"/>
  <c r="KE17" i="31" s="1"/>
  <c r="GI17" i="31"/>
  <c r="KM17" i="31" s="1"/>
  <c r="GQ17" i="31"/>
  <c r="KU17" i="31" s="1"/>
  <c r="GY17" i="31"/>
  <c r="LC17" i="31" s="1"/>
  <c r="HG17" i="31"/>
  <c r="LK17" i="31" s="1"/>
  <c r="DM18" i="31"/>
  <c r="HQ18" i="31" s="1"/>
  <c r="DU18" i="31"/>
  <c r="HY18" i="31" s="1"/>
  <c r="EC18" i="31"/>
  <c r="IG18" i="31" s="1"/>
  <c r="EK18" i="31"/>
  <c r="IO18" i="31" s="1"/>
  <c r="ES18" i="31"/>
  <c r="IW18" i="31" s="1"/>
  <c r="FA18" i="31"/>
  <c r="JE18" i="31" s="1"/>
  <c r="FI18" i="31"/>
  <c r="JM18" i="31" s="1"/>
  <c r="FQ18" i="31"/>
  <c r="JU18" i="31" s="1"/>
  <c r="FY18" i="31"/>
  <c r="KC18" i="31" s="1"/>
  <c r="GG18" i="31"/>
  <c r="KK18" i="31" s="1"/>
  <c r="GO18" i="31"/>
  <c r="KS18" i="31" s="1"/>
  <c r="GW18" i="31"/>
  <c r="LA18" i="31" s="1"/>
  <c r="HE18" i="31"/>
  <c r="LI18" i="31" s="1"/>
  <c r="DK19" i="31"/>
  <c r="HO19" i="31" s="1"/>
  <c r="DS19" i="31"/>
  <c r="HW19" i="31" s="1"/>
  <c r="EA19" i="31"/>
  <c r="IE19" i="31" s="1"/>
  <c r="EI19" i="31"/>
  <c r="IM19" i="31" s="1"/>
  <c r="EQ19" i="31"/>
  <c r="IU19" i="31" s="1"/>
  <c r="EY19" i="31"/>
  <c r="JC19" i="31" s="1"/>
  <c r="FG19" i="31"/>
  <c r="JK19" i="31" s="1"/>
  <c r="FO19" i="31"/>
  <c r="JS19" i="31" s="1"/>
  <c r="FW19" i="31"/>
  <c r="KA19" i="31" s="1"/>
  <c r="GE19" i="31"/>
  <c r="KI19" i="31" s="1"/>
  <c r="GM19" i="31"/>
  <c r="KQ19" i="31" s="1"/>
  <c r="GU19" i="31"/>
  <c r="KY19" i="31" s="1"/>
  <c r="HC19" i="31"/>
  <c r="LG19" i="31" s="1"/>
  <c r="DI20" i="31"/>
  <c r="HM20" i="31" s="1"/>
  <c r="DQ20" i="31"/>
  <c r="HU20" i="31" s="1"/>
  <c r="DY20" i="31"/>
  <c r="IC20" i="31" s="1"/>
  <c r="EG20" i="31"/>
  <c r="IK20" i="31" s="1"/>
  <c r="EO20" i="31"/>
  <c r="IS20" i="31" s="1"/>
  <c r="EW20" i="31"/>
  <c r="JA20" i="31" s="1"/>
  <c r="FE20" i="31"/>
  <c r="JI20" i="31" s="1"/>
  <c r="FM20" i="31"/>
  <c r="JQ20" i="31" s="1"/>
  <c r="FU20" i="31"/>
  <c r="JY20" i="31" s="1"/>
  <c r="GC20" i="31"/>
  <c r="KG20" i="31" s="1"/>
  <c r="GK20" i="31"/>
  <c r="KO20" i="31" s="1"/>
  <c r="GS20" i="31"/>
  <c r="KW20" i="31" s="1"/>
  <c r="HA20" i="31"/>
  <c r="LE20" i="31" s="1"/>
  <c r="DG21" i="31"/>
  <c r="HK21" i="31" s="1"/>
  <c r="DO21" i="31"/>
  <c r="HS21" i="31" s="1"/>
  <c r="DW21" i="31"/>
  <c r="IA21" i="31" s="1"/>
  <c r="EE21" i="31"/>
  <c r="II21" i="31" s="1"/>
  <c r="EM21" i="31"/>
  <c r="IQ21" i="31" s="1"/>
  <c r="EU21" i="31"/>
  <c r="IY21" i="31" s="1"/>
  <c r="FC21" i="31"/>
  <c r="JG21" i="31" s="1"/>
  <c r="FK21" i="31"/>
  <c r="JO21" i="31" s="1"/>
  <c r="FS21" i="31"/>
  <c r="JW21" i="31" s="1"/>
  <c r="GA21" i="31"/>
  <c r="KE21" i="31" s="1"/>
  <c r="GI21" i="31"/>
  <c r="KM21" i="31" s="1"/>
  <c r="GQ21" i="31"/>
  <c r="KU21" i="31" s="1"/>
  <c r="GY21" i="31"/>
  <c r="LC21" i="31" s="1"/>
  <c r="HG21" i="31"/>
  <c r="LK21" i="31" s="1"/>
  <c r="DM22" i="31"/>
  <c r="HQ22" i="31" s="1"/>
  <c r="DU22" i="31"/>
  <c r="HY22" i="31" s="1"/>
  <c r="EC22" i="31"/>
  <c r="IG22" i="31" s="1"/>
  <c r="EK22" i="31"/>
  <c r="IO22" i="31" s="1"/>
  <c r="ES22" i="31"/>
  <c r="IW22" i="31" s="1"/>
  <c r="FA22" i="31"/>
  <c r="JE22" i="31" s="1"/>
  <c r="FI22" i="31"/>
  <c r="JM22" i="31" s="1"/>
  <c r="FQ22" i="31"/>
  <c r="JU22" i="31" s="1"/>
  <c r="FY22" i="31"/>
  <c r="KC22" i="31" s="1"/>
  <c r="GG22" i="31"/>
  <c r="KK22" i="31" s="1"/>
  <c r="GO22" i="31"/>
  <c r="KS22" i="31" s="1"/>
  <c r="GW22" i="31"/>
  <c r="LA22" i="31" s="1"/>
  <c r="HE22" i="31"/>
  <c r="LI22" i="31" s="1"/>
  <c r="DK23" i="31"/>
  <c r="HO23" i="31" s="1"/>
  <c r="DS23" i="31"/>
  <c r="HW23" i="31" s="1"/>
  <c r="EA23" i="31"/>
  <c r="IE23" i="31" s="1"/>
  <c r="EI23" i="31"/>
  <c r="IM23" i="31" s="1"/>
  <c r="EQ23" i="31"/>
  <c r="IU23" i="31" s="1"/>
  <c r="EY23" i="31"/>
  <c r="JC23" i="31" s="1"/>
  <c r="FG23" i="31"/>
  <c r="JK23" i="31" s="1"/>
  <c r="FO23" i="31"/>
  <c r="JS23" i="31" s="1"/>
  <c r="FW23" i="31"/>
  <c r="KA23" i="31" s="1"/>
  <c r="GE23" i="31"/>
  <c r="KI23" i="31" s="1"/>
  <c r="GM23" i="31"/>
  <c r="KQ23" i="31" s="1"/>
  <c r="GU23" i="31"/>
  <c r="KY23" i="31" s="1"/>
  <c r="HC23" i="31"/>
  <c r="LG23" i="31" s="1"/>
  <c r="DI24" i="31"/>
  <c r="HM24" i="31" s="1"/>
  <c r="DQ24" i="31"/>
  <c r="HU24" i="31" s="1"/>
  <c r="DY24" i="31"/>
  <c r="IC24" i="31" s="1"/>
  <c r="EG24" i="31"/>
  <c r="IK24" i="31" s="1"/>
  <c r="EO24" i="31"/>
  <c r="IS24" i="31" s="1"/>
  <c r="EW24" i="31"/>
  <c r="JA24" i="31" s="1"/>
  <c r="FE24" i="31"/>
  <c r="JI24" i="31" s="1"/>
  <c r="FM24" i="31"/>
  <c r="JQ24" i="31" s="1"/>
  <c r="FU24" i="31"/>
  <c r="JY24" i="31" s="1"/>
  <c r="GC24" i="31"/>
  <c r="KG24" i="31" s="1"/>
  <c r="GK24" i="31"/>
  <c r="KO24" i="31" s="1"/>
  <c r="GS24" i="31"/>
  <c r="KW24" i="31" s="1"/>
  <c r="HA24" i="31"/>
  <c r="LE24" i="31" s="1"/>
  <c r="DG25" i="31"/>
  <c r="HK25" i="31" s="1"/>
  <c r="DO25" i="31"/>
  <c r="HS25" i="31" s="1"/>
  <c r="DW25" i="31"/>
  <c r="IA25" i="31" s="1"/>
  <c r="EE25" i="31"/>
  <c r="II25" i="31" s="1"/>
  <c r="EM25" i="31"/>
  <c r="IQ25" i="31" s="1"/>
  <c r="EU25" i="31"/>
  <c r="IY25" i="31" s="1"/>
  <c r="FC25" i="31"/>
  <c r="JG25" i="31" s="1"/>
  <c r="FK25" i="31"/>
  <c r="JO25" i="31" s="1"/>
  <c r="FS25" i="31"/>
  <c r="JW25" i="31" s="1"/>
  <c r="GA25" i="31"/>
  <c r="KE25" i="31" s="1"/>
  <c r="GI25" i="31"/>
  <c r="KM25" i="31" s="1"/>
  <c r="GQ25" i="31"/>
  <c r="KU25" i="31" s="1"/>
  <c r="GY25" i="31"/>
  <c r="LC25" i="31" s="1"/>
  <c r="HG25" i="31"/>
  <c r="LK25" i="31" s="1"/>
  <c r="DM26" i="31"/>
  <c r="HQ26" i="31" s="1"/>
  <c r="DU26" i="31"/>
  <c r="HY26" i="31" s="1"/>
  <c r="EC26" i="31"/>
  <c r="IG26" i="31" s="1"/>
  <c r="EK26" i="31"/>
  <c r="IO26" i="31" s="1"/>
  <c r="ES26" i="31"/>
  <c r="IW26" i="31" s="1"/>
  <c r="FA26" i="31"/>
  <c r="JE26" i="31" s="1"/>
  <c r="FI26" i="31"/>
  <c r="JM26" i="31" s="1"/>
  <c r="FQ26" i="31"/>
  <c r="JU26" i="31" s="1"/>
  <c r="FY26" i="31"/>
  <c r="KC26" i="31" s="1"/>
  <c r="GG26" i="31"/>
  <c r="KK26" i="31" s="1"/>
  <c r="GO26" i="31"/>
  <c r="KS26" i="31" s="1"/>
  <c r="GW26" i="31"/>
  <c r="LA26" i="31" s="1"/>
  <c r="HE26" i="31"/>
  <c r="LI26" i="31" s="1"/>
  <c r="DK27" i="31"/>
  <c r="HO27" i="31" s="1"/>
  <c r="DS27" i="31"/>
  <c r="HW27" i="31" s="1"/>
  <c r="EA27" i="31"/>
  <c r="IE27" i="31" s="1"/>
  <c r="EI27" i="31"/>
  <c r="IM27" i="31" s="1"/>
  <c r="EQ27" i="31"/>
  <c r="IU27" i="31" s="1"/>
  <c r="EY27" i="31"/>
  <c r="JC27" i="31" s="1"/>
  <c r="FG27" i="31"/>
  <c r="JK27" i="31" s="1"/>
  <c r="FO27" i="31"/>
  <c r="JS27" i="31" s="1"/>
  <c r="FW27" i="31"/>
  <c r="KA27" i="31" s="1"/>
  <c r="GE27" i="31"/>
  <c r="KI27" i="31" s="1"/>
  <c r="GM27" i="31"/>
  <c r="KQ27" i="31" s="1"/>
  <c r="GU27" i="31"/>
  <c r="KY27" i="31" s="1"/>
  <c r="HC27" i="31"/>
  <c r="LG27" i="31" s="1"/>
  <c r="DI28" i="31"/>
  <c r="HM28" i="31" s="1"/>
  <c r="DQ28" i="31"/>
  <c r="HU28" i="31" s="1"/>
  <c r="DY28" i="31"/>
  <c r="IC28" i="31" s="1"/>
  <c r="EG28" i="31"/>
  <c r="IK28" i="31" s="1"/>
  <c r="EO28" i="31"/>
  <c r="IS28" i="31" s="1"/>
  <c r="EW28" i="31"/>
  <c r="JA28" i="31" s="1"/>
  <c r="FE28" i="31"/>
  <c r="JI28" i="31" s="1"/>
  <c r="FM28" i="31"/>
  <c r="JQ28" i="31" s="1"/>
  <c r="FU28" i="31"/>
  <c r="JY28" i="31" s="1"/>
  <c r="GC28" i="31"/>
  <c r="KG28" i="31" s="1"/>
  <c r="GK28" i="31"/>
  <c r="KO28" i="31" s="1"/>
  <c r="GS28" i="31"/>
  <c r="KW28" i="31" s="1"/>
  <c r="HA28" i="31"/>
  <c r="LE28" i="31" s="1"/>
  <c r="DG29" i="31"/>
  <c r="HK29" i="31" s="1"/>
  <c r="DO29" i="31"/>
  <c r="HS29" i="31" s="1"/>
  <c r="DW29" i="31"/>
  <c r="IA29" i="31" s="1"/>
  <c r="EE29" i="31"/>
  <c r="II29" i="31" s="1"/>
  <c r="EM29" i="31"/>
  <c r="IQ29" i="31" s="1"/>
  <c r="EU29" i="31"/>
  <c r="IY29" i="31" s="1"/>
  <c r="FC29" i="31"/>
  <c r="JG29" i="31" s="1"/>
  <c r="FK29" i="31"/>
  <c r="JO29" i="31" s="1"/>
  <c r="FS29" i="31"/>
  <c r="JW29" i="31" s="1"/>
  <c r="GA29" i="31"/>
  <c r="KE29" i="31" s="1"/>
  <c r="GI29" i="31"/>
  <c r="KM29" i="31" s="1"/>
  <c r="GQ29" i="31"/>
  <c r="KU29" i="31" s="1"/>
  <c r="GY29" i="31"/>
  <c r="LC29" i="31" s="1"/>
  <c r="HG29" i="31"/>
  <c r="LK29" i="31" s="1"/>
  <c r="DM30" i="31"/>
  <c r="HQ30" i="31" s="1"/>
  <c r="DU30" i="31"/>
  <c r="HY30" i="31" s="1"/>
  <c r="EC30" i="31"/>
  <c r="IG30" i="31" s="1"/>
  <c r="EK30" i="31"/>
  <c r="IO30" i="31" s="1"/>
  <c r="ES30" i="31"/>
  <c r="IW30" i="31" s="1"/>
  <c r="DM10" i="31"/>
  <c r="HQ10" i="31" s="1"/>
  <c r="EO10" i="31"/>
  <c r="IS10" i="31" s="1"/>
  <c r="FE10" i="31"/>
  <c r="JI10" i="31" s="1"/>
  <c r="FU10" i="31"/>
  <c r="JY10" i="31" s="1"/>
  <c r="GK10" i="31"/>
  <c r="KO10" i="31" s="1"/>
  <c r="HA10" i="31"/>
  <c r="LE10" i="31" s="1"/>
  <c r="DO11" i="31"/>
  <c r="HS11" i="31" s="1"/>
  <c r="EE11" i="31"/>
  <c r="II11" i="31" s="1"/>
  <c r="EU11" i="31"/>
  <c r="IY11" i="31" s="1"/>
  <c r="FK11" i="31"/>
  <c r="JO11" i="31" s="1"/>
  <c r="GA11" i="31"/>
  <c r="KE11" i="31" s="1"/>
  <c r="GQ11" i="31"/>
  <c r="KU11" i="31" s="1"/>
  <c r="HG11" i="31"/>
  <c r="LK11" i="31" s="1"/>
  <c r="DU12" i="31"/>
  <c r="HY12" i="31" s="1"/>
  <c r="EK12" i="31"/>
  <c r="IO12" i="31" s="1"/>
  <c r="FA12" i="31"/>
  <c r="JE12" i="31" s="1"/>
  <c r="FQ12" i="31"/>
  <c r="JU12" i="31" s="1"/>
  <c r="GG12" i="31"/>
  <c r="KK12" i="31" s="1"/>
  <c r="GW12" i="31"/>
  <c r="LA12" i="31" s="1"/>
  <c r="DK13" i="31"/>
  <c r="HO13" i="31" s="1"/>
  <c r="DW13" i="31"/>
  <c r="IA13" i="31" s="1"/>
  <c r="EF13" i="31"/>
  <c r="IJ13" i="31" s="1"/>
  <c r="EN13" i="31"/>
  <c r="IR13" i="31" s="1"/>
  <c r="EV13" i="31"/>
  <c r="IZ13" i="31" s="1"/>
  <c r="FD13" i="31"/>
  <c r="JH13" i="31" s="1"/>
  <c r="FL13" i="31"/>
  <c r="JP13" i="31" s="1"/>
  <c r="FT13" i="31"/>
  <c r="JX13" i="31" s="1"/>
  <c r="GB13" i="31"/>
  <c r="KF13" i="31" s="1"/>
  <c r="GJ13" i="31"/>
  <c r="KN13" i="31" s="1"/>
  <c r="GR13" i="31"/>
  <c r="KV13" i="31" s="1"/>
  <c r="GZ13" i="31"/>
  <c r="LD13" i="31" s="1"/>
  <c r="DF14" i="31"/>
  <c r="HJ14" i="31" s="1"/>
  <c r="DN14" i="31"/>
  <c r="HR14" i="31" s="1"/>
  <c r="DV14" i="31"/>
  <c r="HZ14" i="31" s="1"/>
  <c r="ED14" i="31"/>
  <c r="IH14" i="31" s="1"/>
  <c r="EL14" i="31"/>
  <c r="IP14" i="31" s="1"/>
  <c r="ET14" i="31"/>
  <c r="IX14" i="31" s="1"/>
  <c r="FB14" i="31"/>
  <c r="JF14" i="31" s="1"/>
  <c r="FJ14" i="31"/>
  <c r="JN14" i="31" s="1"/>
  <c r="FR14" i="31"/>
  <c r="JV14" i="31" s="1"/>
  <c r="FZ14" i="31"/>
  <c r="KD14" i="31" s="1"/>
  <c r="GH14" i="31"/>
  <c r="KL14" i="31" s="1"/>
  <c r="GP14" i="31"/>
  <c r="KT14" i="31" s="1"/>
  <c r="GX14" i="31"/>
  <c r="LB14" i="31" s="1"/>
  <c r="HF14" i="31"/>
  <c r="LJ14" i="31" s="1"/>
  <c r="DL15" i="31"/>
  <c r="HP15" i="31" s="1"/>
  <c r="DT15" i="31"/>
  <c r="HX15" i="31" s="1"/>
  <c r="EB15" i="31"/>
  <c r="IF15" i="31" s="1"/>
  <c r="EJ15" i="31"/>
  <c r="IN15" i="31" s="1"/>
  <c r="ER15" i="31"/>
  <c r="IV15" i="31" s="1"/>
  <c r="EZ15" i="31"/>
  <c r="JD15" i="31" s="1"/>
  <c r="FH15" i="31"/>
  <c r="JL15" i="31" s="1"/>
  <c r="FP15" i="31"/>
  <c r="JT15" i="31" s="1"/>
  <c r="FX15" i="31"/>
  <c r="KB15" i="31" s="1"/>
  <c r="GF15" i="31"/>
  <c r="KJ15" i="31" s="1"/>
  <c r="GN15" i="31"/>
  <c r="KR15" i="31" s="1"/>
  <c r="GV15" i="31"/>
  <c r="KZ15" i="31" s="1"/>
  <c r="HD15" i="31"/>
  <c r="LH15" i="31" s="1"/>
  <c r="DJ16" i="31"/>
  <c r="HN16" i="31" s="1"/>
  <c r="DR16" i="31"/>
  <c r="HV16" i="31" s="1"/>
  <c r="DZ16" i="31"/>
  <c r="ID16" i="31" s="1"/>
  <c r="EH16" i="31"/>
  <c r="IL16" i="31" s="1"/>
  <c r="EP16" i="31"/>
  <c r="IT16" i="31" s="1"/>
  <c r="EX16" i="31"/>
  <c r="JB16" i="31" s="1"/>
  <c r="FF16" i="31"/>
  <c r="JJ16" i="31" s="1"/>
  <c r="FN16" i="31"/>
  <c r="JR16" i="31" s="1"/>
  <c r="FV16" i="31"/>
  <c r="JZ16" i="31" s="1"/>
  <c r="GD16" i="31"/>
  <c r="KH16" i="31" s="1"/>
  <c r="GL16" i="31"/>
  <c r="KP16" i="31" s="1"/>
  <c r="GT16" i="31"/>
  <c r="KX16" i="31" s="1"/>
  <c r="HB16" i="31"/>
  <c r="LF16" i="31" s="1"/>
  <c r="DH17" i="31"/>
  <c r="HL17" i="31" s="1"/>
  <c r="DP17" i="31"/>
  <c r="HT17" i="31" s="1"/>
  <c r="DX17" i="31"/>
  <c r="IB17" i="31" s="1"/>
  <c r="EF17" i="31"/>
  <c r="IJ17" i="31" s="1"/>
  <c r="EN17" i="31"/>
  <c r="IR17" i="31" s="1"/>
  <c r="EV17" i="31"/>
  <c r="IZ17" i="31" s="1"/>
  <c r="FD17" i="31"/>
  <c r="JH17" i="31" s="1"/>
  <c r="FL17" i="31"/>
  <c r="JP17" i="31" s="1"/>
  <c r="FT17" i="31"/>
  <c r="JX17" i="31" s="1"/>
  <c r="GB17" i="31"/>
  <c r="KF17" i="31" s="1"/>
  <c r="GJ17" i="31"/>
  <c r="KN17" i="31" s="1"/>
  <c r="GR17" i="31"/>
  <c r="KV17" i="31" s="1"/>
  <c r="GZ17" i="31"/>
  <c r="LD17" i="31" s="1"/>
  <c r="DF18" i="31"/>
  <c r="HJ18" i="31" s="1"/>
  <c r="DN18" i="31"/>
  <c r="HR18" i="31" s="1"/>
  <c r="DV18" i="31"/>
  <c r="HZ18" i="31" s="1"/>
  <c r="ED18" i="31"/>
  <c r="IH18" i="31" s="1"/>
  <c r="EL18" i="31"/>
  <c r="IP18" i="31" s="1"/>
  <c r="ET18" i="31"/>
  <c r="IX18" i="31" s="1"/>
  <c r="FB18" i="31"/>
  <c r="JF18" i="31" s="1"/>
  <c r="FJ18" i="31"/>
  <c r="JN18" i="31" s="1"/>
  <c r="FR18" i="31"/>
  <c r="JV18" i="31" s="1"/>
  <c r="FZ18" i="31"/>
  <c r="KD18" i="31" s="1"/>
  <c r="GH18" i="31"/>
  <c r="KL18" i="31" s="1"/>
  <c r="GP18" i="31"/>
  <c r="KT18" i="31" s="1"/>
  <c r="GX18" i="31"/>
  <c r="LB18" i="31" s="1"/>
  <c r="HF18" i="31"/>
  <c r="LJ18" i="31" s="1"/>
  <c r="DL19" i="31"/>
  <c r="HP19" i="31" s="1"/>
  <c r="DT19" i="31"/>
  <c r="HX19" i="31" s="1"/>
  <c r="EB19" i="31"/>
  <c r="IF19" i="31" s="1"/>
  <c r="EJ19" i="31"/>
  <c r="IN19" i="31" s="1"/>
  <c r="ER19" i="31"/>
  <c r="IV19" i="31" s="1"/>
  <c r="EZ19" i="31"/>
  <c r="JD19" i="31" s="1"/>
  <c r="FH19" i="31"/>
  <c r="JL19" i="31" s="1"/>
  <c r="FP19" i="31"/>
  <c r="JT19" i="31" s="1"/>
  <c r="FX19" i="31"/>
  <c r="KB19" i="31" s="1"/>
  <c r="GF19" i="31"/>
  <c r="KJ19" i="31" s="1"/>
  <c r="GN19" i="31"/>
  <c r="KR19" i="31" s="1"/>
  <c r="GV19" i="31"/>
  <c r="KZ19" i="31" s="1"/>
  <c r="HD19" i="31"/>
  <c r="LH19" i="31" s="1"/>
  <c r="DJ20" i="31"/>
  <c r="HN20" i="31" s="1"/>
  <c r="DR20" i="31"/>
  <c r="HV20" i="31" s="1"/>
  <c r="DZ20" i="31"/>
  <c r="ID20" i="31" s="1"/>
  <c r="EH20" i="31"/>
  <c r="IL20" i="31" s="1"/>
  <c r="EP20" i="31"/>
  <c r="IT20" i="31" s="1"/>
  <c r="EX20" i="31"/>
  <c r="JB20" i="31" s="1"/>
  <c r="FF20" i="31"/>
  <c r="JJ20" i="31" s="1"/>
  <c r="FN20" i="31"/>
  <c r="JR20" i="31" s="1"/>
  <c r="FV20" i="31"/>
  <c r="JZ20" i="31" s="1"/>
  <c r="GD20" i="31"/>
  <c r="KH20" i="31" s="1"/>
  <c r="GL20" i="31"/>
  <c r="KP20" i="31" s="1"/>
  <c r="GT20" i="31"/>
  <c r="KX20" i="31" s="1"/>
  <c r="HB20" i="31"/>
  <c r="LF20" i="31" s="1"/>
  <c r="DH21" i="31"/>
  <c r="HL21" i="31" s="1"/>
  <c r="DP21" i="31"/>
  <c r="HT21" i="31" s="1"/>
  <c r="DX21" i="31"/>
  <c r="IB21" i="31" s="1"/>
  <c r="EF21" i="31"/>
  <c r="IJ21" i="31" s="1"/>
  <c r="EN21" i="31"/>
  <c r="IR21" i="31" s="1"/>
  <c r="EV21" i="31"/>
  <c r="IZ21" i="31" s="1"/>
  <c r="FD21" i="31"/>
  <c r="JH21" i="31" s="1"/>
  <c r="FL21" i="31"/>
  <c r="JP21" i="31" s="1"/>
  <c r="FT21" i="31"/>
  <c r="JX21" i="31" s="1"/>
  <c r="GB21" i="31"/>
  <c r="KF21" i="31" s="1"/>
  <c r="GJ21" i="31"/>
  <c r="KN21" i="31" s="1"/>
  <c r="GR21" i="31"/>
  <c r="KV21" i="31" s="1"/>
  <c r="GZ21" i="31"/>
  <c r="LD21" i="31" s="1"/>
  <c r="DF22" i="31"/>
  <c r="HJ22" i="31" s="1"/>
  <c r="DN22" i="31"/>
  <c r="HR22" i="31" s="1"/>
  <c r="DV22" i="31"/>
  <c r="HZ22" i="31" s="1"/>
  <c r="ED22" i="31"/>
  <c r="IH22" i="31" s="1"/>
  <c r="EL22" i="31"/>
  <c r="IP22" i="31" s="1"/>
  <c r="ET22" i="31"/>
  <c r="IX22" i="31" s="1"/>
  <c r="FB22" i="31"/>
  <c r="JF22" i="31" s="1"/>
  <c r="FJ22" i="31"/>
  <c r="JN22" i="31" s="1"/>
  <c r="FR22" i="31"/>
  <c r="JV22" i="31" s="1"/>
  <c r="FZ22" i="31"/>
  <c r="KD22" i="31" s="1"/>
  <c r="GH22" i="31"/>
  <c r="KL22" i="31" s="1"/>
  <c r="GP22" i="31"/>
  <c r="KT22" i="31" s="1"/>
  <c r="GX22" i="31"/>
  <c r="LB22" i="31" s="1"/>
  <c r="HF22" i="31"/>
  <c r="LJ22" i="31" s="1"/>
  <c r="DL23" i="31"/>
  <c r="HP23" i="31" s="1"/>
  <c r="DT23" i="31"/>
  <c r="HX23" i="31" s="1"/>
  <c r="EB23" i="31"/>
  <c r="IF23" i="31" s="1"/>
  <c r="EJ23" i="31"/>
  <c r="IN23" i="31" s="1"/>
  <c r="ER23" i="31"/>
  <c r="IV23" i="31" s="1"/>
  <c r="EZ23" i="31"/>
  <c r="JD23" i="31" s="1"/>
  <c r="FH23" i="31"/>
  <c r="JL23" i="31" s="1"/>
  <c r="FP23" i="31"/>
  <c r="JT23" i="31" s="1"/>
  <c r="FX23" i="31"/>
  <c r="KB23" i="31" s="1"/>
  <c r="GF23" i="31"/>
  <c r="KJ23" i="31" s="1"/>
  <c r="GN23" i="31"/>
  <c r="KR23" i="31" s="1"/>
  <c r="GV23" i="31"/>
  <c r="KZ23" i="31" s="1"/>
  <c r="HD23" i="31"/>
  <c r="LH23" i="31" s="1"/>
  <c r="DJ24" i="31"/>
  <c r="HN24" i="31" s="1"/>
  <c r="DR24" i="31"/>
  <c r="HV24" i="31" s="1"/>
  <c r="DZ24" i="31"/>
  <c r="ID24" i="31" s="1"/>
  <c r="EH24" i="31"/>
  <c r="IL24" i="31" s="1"/>
  <c r="EP24" i="31"/>
  <c r="IT24" i="31" s="1"/>
  <c r="EX24" i="31"/>
  <c r="JB24" i="31" s="1"/>
  <c r="FF24" i="31"/>
  <c r="JJ24" i="31" s="1"/>
  <c r="FN24" i="31"/>
  <c r="JR24" i="31" s="1"/>
  <c r="FV24" i="31"/>
  <c r="JZ24" i="31" s="1"/>
  <c r="GD24" i="31"/>
  <c r="KH24" i="31" s="1"/>
  <c r="GL24" i="31"/>
  <c r="KP24" i="31" s="1"/>
  <c r="GT24" i="31"/>
  <c r="KX24" i="31" s="1"/>
  <c r="HB24" i="31"/>
  <c r="LF24" i="31" s="1"/>
  <c r="DH25" i="31"/>
  <c r="HL25" i="31" s="1"/>
  <c r="DP25" i="31"/>
  <c r="HT25" i="31" s="1"/>
  <c r="DX25" i="31"/>
  <c r="IB25" i="31" s="1"/>
  <c r="EF25" i="31"/>
  <c r="IJ25" i="31" s="1"/>
  <c r="EN25" i="31"/>
  <c r="IR25" i="31" s="1"/>
  <c r="EV25" i="31"/>
  <c r="IZ25" i="31" s="1"/>
  <c r="FD25" i="31"/>
  <c r="JH25" i="31" s="1"/>
  <c r="FL25" i="31"/>
  <c r="JP25" i="31" s="1"/>
  <c r="FT25" i="31"/>
  <c r="JX25" i="31" s="1"/>
  <c r="GB25" i="31"/>
  <c r="KF25" i="31" s="1"/>
  <c r="GJ25" i="31"/>
  <c r="KN25" i="31" s="1"/>
  <c r="GR25" i="31"/>
  <c r="KV25" i="31" s="1"/>
  <c r="GZ25" i="31"/>
  <c r="LD25" i="31" s="1"/>
  <c r="DF26" i="31"/>
  <c r="HJ26" i="31" s="1"/>
  <c r="DN26" i="31"/>
  <c r="HR26" i="31" s="1"/>
  <c r="DV26" i="31"/>
  <c r="HZ26" i="31" s="1"/>
  <c r="ED26" i="31"/>
  <c r="IH26" i="31" s="1"/>
  <c r="EL26" i="31"/>
  <c r="IP26" i="31" s="1"/>
  <c r="ET26" i="31"/>
  <c r="IX26" i="31" s="1"/>
  <c r="FB26" i="31"/>
  <c r="JF26" i="31" s="1"/>
  <c r="FJ26" i="31"/>
  <c r="JN26" i="31" s="1"/>
  <c r="FR26" i="31"/>
  <c r="JV26" i="31" s="1"/>
  <c r="FZ26" i="31"/>
  <c r="KD26" i="31" s="1"/>
  <c r="GH26" i="31"/>
  <c r="KL26" i="31" s="1"/>
  <c r="GP26" i="31"/>
  <c r="KT26" i="31" s="1"/>
  <c r="GX26" i="31"/>
  <c r="LB26" i="31" s="1"/>
  <c r="HF26" i="31"/>
  <c r="LJ26" i="31" s="1"/>
  <c r="DL27" i="31"/>
  <c r="HP27" i="31" s="1"/>
  <c r="DT27" i="31"/>
  <c r="HX27" i="31" s="1"/>
  <c r="EB27" i="31"/>
  <c r="IF27" i="31" s="1"/>
  <c r="EJ27" i="31"/>
  <c r="IN27" i="31" s="1"/>
  <c r="ER27" i="31"/>
  <c r="IV27" i="31" s="1"/>
  <c r="EZ27" i="31"/>
  <c r="JD27" i="31" s="1"/>
  <c r="FH27" i="31"/>
  <c r="JL27" i="31" s="1"/>
  <c r="FP27" i="31"/>
  <c r="JT27" i="31" s="1"/>
  <c r="FX27" i="31"/>
  <c r="KB27" i="31" s="1"/>
  <c r="GF27" i="31"/>
  <c r="KJ27" i="31" s="1"/>
  <c r="GN27" i="31"/>
  <c r="KR27" i="31" s="1"/>
  <c r="GV27" i="31"/>
  <c r="KZ27" i="31" s="1"/>
  <c r="HD27" i="31"/>
  <c r="LH27" i="31" s="1"/>
  <c r="DJ28" i="31"/>
  <c r="HN28" i="31" s="1"/>
  <c r="DR28" i="31"/>
  <c r="HV28" i="31" s="1"/>
  <c r="DZ28" i="31"/>
  <c r="ID28" i="31" s="1"/>
  <c r="EH28" i="31"/>
  <c r="IL28" i="31" s="1"/>
  <c r="EP28" i="31"/>
  <c r="IT28" i="31" s="1"/>
  <c r="EX28" i="31"/>
  <c r="JB28" i="31" s="1"/>
  <c r="FF28" i="31"/>
  <c r="JJ28" i="31" s="1"/>
  <c r="FN28" i="31"/>
  <c r="JR28" i="31" s="1"/>
  <c r="FV28" i="31"/>
  <c r="JZ28" i="31" s="1"/>
  <c r="GD28" i="31"/>
  <c r="KH28" i="31" s="1"/>
  <c r="GL28" i="31"/>
  <c r="KP28" i="31" s="1"/>
  <c r="GT28" i="31"/>
  <c r="KX28" i="31" s="1"/>
  <c r="HB28" i="31"/>
  <c r="LF28" i="31" s="1"/>
  <c r="DH29" i="31"/>
  <c r="HL29" i="31" s="1"/>
  <c r="DP29" i="31"/>
  <c r="HT29" i="31" s="1"/>
  <c r="DX29" i="31"/>
  <c r="IB29" i="31" s="1"/>
  <c r="EF29" i="31"/>
  <c r="IJ29" i="31" s="1"/>
  <c r="EN29" i="31"/>
  <c r="IR29" i="31" s="1"/>
  <c r="EV29" i="31"/>
  <c r="IZ29" i="31" s="1"/>
  <c r="FD29" i="31"/>
  <c r="JH29" i="31" s="1"/>
  <c r="FL29" i="31"/>
  <c r="JP29" i="31" s="1"/>
  <c r="FT29" i="31"/>
  <c r="JX29" i="31" s="1"/>
  <c r="GB29" i="31"/>
  <c r="KF29" i="31" s="1"/>
  <c r="GJ29" i="31"/>
  <c r="KN29" i="31" s="1"/>
  <c r="GR29" i="31"/>
  <c r="KV29" i="31" s="1"/>
  <c r="GZ29" i="31"/>
  <c r="LD29" i="31" s="1"/>
  <c r="DF30" i="31"/>
  <c r="HJ30" i="31" s="1"/>
  <c r="DN30" i="31"/>
  <c r="HR30" i="31" s="1"/>
  <c r="DV30" i="31"/>
  <c r="HZ30" i="31" s="1"/>
  <c r="ED30" i="31"/>
  <c r="IH30" i="31" s="1"/>
  <c r="EL30" i="31"/>
  <c r="IP30" i="31" s="1"/>
  <c r="ET30" i="31"/>
  <c r="IX30" i="31" s="1"/>
  <c r="FB30" i="31"/>
  <c r="JF30" i="31" s="1"/>
  <c r="FJ30" i="31"/>
  <c r="JN30" i="31" s="1"/>
  <c r="FR30" i="31"/>
  <c r="JV30" i="31" s="1"/>
  <c r="FZ30" i="31"/>
  <c r="KD30" i="31" s="1"/>
  <c r="GH30" i="31"/>
  <c r="KL30" i="31" s="1"/>
  <c r="GP30" i="31"/>
  <c r="KT30" i="31" s="1"/>
  <c r="GX30" i="31"/>
  <c r="LB30" i="31" s="1"/>
  <c r="HF30" i="31"/>
  <c r="LJ30" i="31" s="1"/>
  <c r="DL31" i="31"/>
  <c r="HP31" i="31" s="1"/>
  <c r="DT31" i="31"/>
  <c r="HX31" i="31" s="1"/>
  <c r="EB31" i="31"/>
  <c r="IF31" i="31" s="1"/>
  <c r="EJ31" i="31"/>
  <c r="IN31" i="31" s="1"/>
  <c r="ER31" i="31"/>
  <c r="IV31" i="31" s="1"/>
  <c r="EZ31" i="31"/>
  <c r="JD31" i="31" s="1"/>
  <c r="FH31" i="31"/>
  <c r="JL31" i="31" s="1"/>
  <c r="FP31" i="31"/>
  <c r="JT31" i="31" s="1"/>
  <c r="FX31" i="31"/>
  <c r="KB31" i="31" s="1"/>
  <c r="GF31" i="31"/>
  <c r="KJ31" i="31" s="1"/>
  <c r="GN31" i="31"/>
  <c r="KR31" i="31" s="1"/>
  <c r="GV31" i="31"/>
  <c r="KZ31" i="31" s="1"/>
  <c r="HD31" i="31"/>
  <c r="LH31" i="31" s="1"/>
  <c r="DJ32" i="31"/>
  <c r="HN32" i="31" s="1"/>
  <c r="DR32" i="31"/>
  <c r="HV32" i="31" s="1"/>
  <c r="DZ32" i="31"/>
  <c r="ID32" i="31" s="1"/>
  <c r="EH32" i="31"/>
  <c r="IL32" i="31" s="1"/>
  <c r="EP32" i="31"/>
  <c r="IT32" i="31" s="1"/>
  <c r="EX32" i="31"/>
  <c r="JB32" i="31" s="1"/>
  <c r="FF32" i="31"/>
  <c r="JJ32" i="31" s="1"/>
  <c r="FN32" i="31"/>
  <c r="JR32" i="31" s="1"/>
  <c r="FV32" i="31"/>
  <c r="JZ32" i="31" s="1"/>
  <c r="GD32" i="31"/>
  <c r="KH32" i="31" s="1"/>
  <c r="GL32" i="31"/>
  <c r="KP32" i="31" s="1"/>
  <c r="GT32" i="31"/>
  <c r="KX32" i="31" s="1"/>
  <c r="HB32" i="31"/>
  <c r="LF32" i="31" s="1"/>
  <c r="DH33" i="31"/>
  <c r="HL33" i="31" s="1"/>
  <c r="DP33" i="31"/>
  <c r="HT33" i="31" s="1"/>
  <c r="DX33" i="31"/>
  <c r="IB33" i="31" s="1"/>
  <c r="EF33" i="31"/>
  <c r="IJ33" i="31" s="1"/>
  <c r="EN33" i="31"/>
  <c r="IR33" i="31" s="1"/>
  <c r="EV33" i="31"/>
  <c r="IZ33" i="31" s="1"/>
  <c r="FD33" i="31"/>
  <c r="JH33" i="31" s="1"/>
  <c r="FL33" i="31"/>
  <c r="JP33" i="31" s="1"/>
  <c r="FT33" i="31"/>
  <c r="JX33" i="31" s="1"/>
  <c r="GB33" i="31"/>
  <c r="KF33" i="31" s="1"/>
  <c r="GJ33" i="31"/>
  <c r="KN33" i="31" s="1"/>
  <c r="GR33" i="31"/>
  <c r="KV33" i="31" s="1"/>
  <c r="GZ33" i="31"/>
  <c r="LD33" i="31" s="1"/>
  <c r="DF34" i="31"/>
  <c r="HJ34" i="31" s="1"/>
  <c r="DN34" i="31"/>
  <c r="HR34" i="31" s="1"/>
  <c r="DV34" i="31"/>
  <c r="HZ34" i="31" s="1"/>
  <c r="ED34" i="31"/>
  <c r="IH34" i="31" s="1"/>
  <c r="EL34" i="31"/>
  <c r="IP34" i="31" s="1"/>
  <c r="ET34" i="31"/>
  <c r="IX34" i="31" s="1"/>
  <c r="FB34" i="31"/>
  <c r="JF34" i="31" s="1"/>
  <c r="FJ34" i="31"/>
  <c r="JN34" i="31" s="1"/>
  <c r="FR34" i="31"/>
  <c r="JV34" i="31" s="1"/>
  <c r="FZ34" i="31"/>
  <c r="KD34" i="31" s="1"/>
  <c r="GH34" i="31"/>
  <c r="KL34" i="31" s="1"/>
  <c r="GP34" i="31"/>
  <c r="KT34" i="31" s="1"/>
  <c r="GX34" i="31"/>
  <c r="LB34" i="31" s="1"/>
  <c r="HF34" i="31"/>
  <c r="LJ34" i="31" s="1"/>
  <c r="DL35" i="31"/>
  <c r="HP35" i="31" s="1"/>
  <c r="DT35" i="31"/>
  <c r="HX35" i="31" s="1"/>
  <c r="EB35" i="31"/>
  <c r="IF35" i="31" s="1"/>
  <c r="EJ35" i="31"/>
  <c r="IN35" i="31" s="1"/>
  <c r="ER35" i="31"/>
  <c r="IV35" i="31" s="1"/>
  <c r="EZ35" i="31"/>
  <c r="JD35" i="31" s="1"/>
  <c r="FH35" i="31"/>
  <c r="JL35" i="31" s="1"/>
  <c r="FP35" i="31"/>
  <c r="JT35" i="31" s="1"/>
  <c r="FX35" i="31"/>
  <c r="KB35" i="31" s="1"/>
  <c r="GF35" i="31"/>
  <c r="KJ35" i="31" s="1"/>
  <c r="GN35" i="31"/>
  <c r="KR35" i="31" s="1"/>
  <c r="GV35" i="31"/>
  <c r="KZ35" i="31" s="1"/>
  <c r="HD35" i="31"/>
  <c r="LH35" i="31" s="1"/>
  <c r="DJ36" i="31"/>
  <c r="HN36" i="31" s="1"/>
  <c r="DR36" i="31"/>
  <c r="HV36" i="31" s="1"/>
  <c r="DZ36" i="31"/>
  <c r="ID36" i="31" s="1"/>
  <c r="EH36" i="31"/>
  <c r="IL36" i="31" s="1"/>
  <c r="EP36" i="31"/>
  <c r="IT36" i="31" s="1"/>
  <c r="EX36" i="31"/>
  <c r="JB36" i="31" s="1"/>
  <c r="FF36" i="31"/>
  <c r="JJ36" i="31" s="1"/>
  <c r="FN36" i="31"/>
  <c r="JR36" i="31" s="1"/>
  <c r="FV36" i="31"/>
  <c r="JZ36" i="31" s="1"/>
  <c r="GD36" i="31"/>
  <c r="KH36" i="31" s="1"/>
  <c r="GL36" i="31"/>
  <c r="KP36" i="31" s="1"/>
  <c r="GT36" i="31"/>
  <c r="KX36" i="31" s="1"/>
  <c r="HB36" i="31"/>
  <c r="LF36" i="31" s="1"/>
  <c r="DH37" i="31"/>
  <c r="HL37" i="31" s="1"/>
  <c r="DP37" i="31"/>
  <c r="HT37" i="31" s="1"/>
  <c r="DX37" i="31"/>
  <c r="IB37" i="31" s="1"/>
  <c r="EF37" i="31"/>
  <c r="IJ37" i="31" s="1"/>
  <c r="EN37" i="31"/>
  <c r="IR37" i="31" s="1"/>
  <c r="EV37" i="31"/>
  <c r="IZ37" i="31" s="1"/>
  <c r="FD37" i="31"/>
  <c r="JH37" i="31" s="1"/>
  <c r="FL37" i="31"/>
  <c r="JP37" i="31" s="1"/>
  <c r="FT37" i="31"/>
  <c r="JX37" i="31" s="1"/>
  <c r="GB37" i="31"/>
  <c r="KF37" i="31" s="1"/>
  <c r="GJ37" i="31"/>
  <c r="KN37" i="31" s="1"/>
  <c r="GR37" i="31"/>
  <c r="KV37" i="31" s="1"/>
  <c r="GZ37" i="31"/>
  <c r="LD37" i="31" s="1"/>
  <c r="DF38" i="31"/>
  <c r="HJ38" i="31" s="1"/>
  <c r="DN38" i="31"/>
  <c r="HR38" i="31" s="1"/>
  <c r="DV38" i="31"/>
  <c r="HZ38" i="31" s="1"/>
  <c r="DQ10" i="31"/>
  <c r="HU10" i="31" s="1"/>
  <c r="EP10" i="31"/>
  <c r="IT10" i="31" s="1"/>
  <c r="FF10" i="31"/>
  <c r="JJ10" i="31" s="1"/>
  <c r="FV10" i="31"/>
  <c r="JZ10" i="31" s="1"/>
  <c r="GL10" i="31"/>
  <c r="KP10" i="31" s="1"/>
  <c r="HB10" i="31"/>
  <c r="LF10" i="31" s="1"/>
  <c r="DP11" i="31"/>
  <c r="HT11" i="31" s="1"/>
  <c r="EF11" i="31"/>
  <c r="IJ11" i="31" s="1"/>
  <c r="EV11" i="31"/>
  <c r="IZ11" i="31" s="1"/>
  <c r="FL11" i="31"/>
  <c r="JP11" i="31" s="1"/>
  <c r="GB11" i="31"/>
  <c r="KF11" i="31" s="1"/>
  <c r="GR11" i="31"/>
  <c r="KV11" i="31" s="1"/>
  <c r="DF12" i="31"/>
  <c r="HJ12" i="31" s="1"/>
  <c r="DV12" i="31"/>
  <c r="HZ12" i="31" s="1"/>
  <c r="EL12" i="31"/>
  <c r="IP12" i="31" s="1"/>
  <c r="FB12" i="31"/>
  <c r="JF12" i="31" s="1"/>
  <c r="FR12" i="31"/>
  <c r="JV12" i="31" s="1"/>
  <c r="GH12" i="31"/>
  <c r="KL12" i="31" s="1"/>
  <c r="GX12" i="31"/>
  <c r="LB12" i="31" s="1"/>
  <c r="DL13" i="31"/>
  <c r="HP13" i="31" s="1"/>
  <c r="DX13" i="31"/>
  <c r="IB13" i="31" s="1"/>
  <c r="EG13" i="31"/>
  <c r="IK13" i="31" s="1"/>
  <c r="EO13" i="31"/>
  <c r="IS13" i="31" s="1"/>
  <c r="EW13" i="31"/>
  <c r="JA13" i="31" s="1"/>
  <c r="FE13" i="31"/>
  <c r="JI13" i="31" s="1"/>
  <c r="FM13" i="31"/>
  <c r="JQ13" i="31" s="1"/>
  <c r="FU13" i="31"/>
  <c r="JY13" i="31" s="1"/>
  <c r="GC13" i="31"/>
  <c r="KG13" i="31" s="1"/>
  <c r="GK13" i="31"/>
  <c r="KO13" i="31" s="1"/>
  <c r="GS13" i="31"/>
  <c r="KW13" i="31" s="1"/>
  <c r="HA13" i="31"/>
  <c r="LE13" i="31" s="1"/>
  <c r="DG14" i="31"/>
  <c r="HK14" i="31" s="1"/>
  <c r="DO14" i="31"/>
  <c r="HS14" i="31" s="1"/>
  <c r="DW14" i="31"/>
  <c r="IA14" i="31" s="1"/>
  <c r="EE14" i="31"/>
  <c r="II14" i="31" s="1"/>
  <c r="EM14" i="31"/>
  <c r="IQ14" i="31" s="1"/>
  <c r="EU14" i="31"/>
  <c r="IY14" i="31" s="1"/>
  <c r="FC14" i="31"/>
  <c r="JG14" i="31" s="1"/>
  <c r="FK14" i="31"/>
  <c r="JO14" i="31" s="1"/>
  <c r="FS14" i="31"/>
  <c r="JW14" i="31" s="1"/>
  <c r="GA14" i="31"/>
  <c r="KE14" i="31" s="1"/>
  <c r="GI14" i="31"/>
  <c r="KM14" i="31" s="1"/>
  <c r="GQ14" i="31"/>
  <c r="KU14" i="31" s="1"/>
  <c r="GY14" i="31"/>
  <c r="LC14" i="31" s="1"/>
  <c r="HG14" i="31"/>
  <c r="LK14" i="31" s="1"/>
  <c r="DM15" i="31"/>
  <c r="HQ15" i="31" s="1"/>
  <c r="DU15" i="31"/>
  <c r="HY15" i="31" s="1"/>
  <c r="EC15" i="31"/>
  <c r="IG15" i="31" s="1"/>
  <c r="EK15" i="31"/>
  <c r="IO15" i="31" s="1"/>
  <c r="ES15" i="31"/>
  <c r="IW15" i="31" s="1"/>
  <c r="FA15" i="31"/>
  <c r="JE15" i="31" s="1"/>
  <c r="FI15" i="31"/>
  <c r="JM15" i="31" s="1"/>
  <c r="FQ15" i="31"/>
  <c r="JU15" i="31" s="1"/>
  <c r="FY15" i="31"/>
  <c r="KC15" i="31" s="1"/>
  <c r="GG15" i="31"/>
  <c r="KK15" i="31" s="1"/>
  <c r="GO15" i="31"/>
  <c r="KS15" i="31" s="1"/>
  <c r="GW15" i="31"/>
  <c r="LA15" i="31" s="1"/>
  <c r="HE15" i="31"/>
  <c r="LI15" i="31" s="1"/>
  <c r="DK16" i="31"/>
  <c r="HO16" i="31" s="1"/>
  <c r="DS16" i="31"/>
  <c r="HW16" i="31" s="1"/>
  <c r="EA16" i="31"/>
  <c r="IE16" i="31" s="1"/>
  <c r="EI16" i="31"/>
  <c r="IM16" i="31" s="1"/>
  <c r="EQ16" i="31"/>
  <c r="IU16" i="31" s="1"/>
  <c r="EY16" i="31"/>
  <c r="JC16" i="31" s="1"/>
  <c r="FG16" i="31"/>
  <c r="JK16" i="31" s="1"/>
  <c r="FO16" i="31"/>
  <c r="JS16" i="31" s="1"/>
  <c r="FW16" i="31"/>
  <c r="KA16" i="31" s="1"/>
  <c r="GE16" i="31"/>
  <c r="KI16" i="31" s="1"/>
  <c r="GM16" i="31"/>
  <c r="KQ16" i="31" s="1"/>
  <c r="GU16" i="31"/>
  <c r="KY16" i="31" s="1"/>
  <c r="HC16" i="31"/>
  <c r="LG16" i="31" s="1"/>
  <c r="DI17" i="31"/>
  <c r="HM17" i="31" s="1"/>
  <c r="DQ17" i="31"/>
  <c r="HU17" i="31" s="1"/>
  <c r="DY17" i="31"/>
  <c r="IC17" i="31" s="1"/>
  <c r="EG17" i="31"/>
  <c r="IK17" i="31" s="1"/>
  <c r="EO17" i="31"/>
  <c r="IS17" i="31" s="1"/>
  <c r="EW17" i="31"/>
  <c r="JA17" i="31" s="1"/>
  <c r="FE17" i="31"/>
  <c r="JI17" i="31" s="1"/>
  <c r="FM17" i="31"/>
  <c r="JQ17" i="31" s="1"/>
  <c r="FU17" i="31"/>
  <c r="JY17" i="31" s="1"/>
  <c r="GC17" i="31"/>
  <c r="KG17" i="31" s="1"/>
  <c r="GK17" i="31"/>
  <c r="KO17" i="31" s="1"/>
  <c r="GS17" i="31"/>
  <c r="KW17" i="31" s="1"/>
  <c r="HA17" i="31"/>
  <c r="LE17" i="31" s="1"/>
  <c r="DG18" i="31"/>
  <c r="HK18" i="31" s="1"/>
  <c r="DO18" i="31"/>
  <c r="HS18" i="31" s="1"/>
  <c r="DW18" i="31"/>
  <c r="IA18" i="31" s="1"/>
  <c r="EE18" i="31"/>
  <c r="II18" i="31" s="1"/>
  <c r="EM18" i="31"/>
  <c r="IQ18" i="31" s="1"/>
  <c r="EU18" i="31"/>
  <c r="IY18" i="31" s="1"/>
  <c r="FC18" i="31"/>
  <c r="JG18" i="31" s="1"/>
  <c r="FK18" i="31"/>
  <c r="JO18" i="31" s="1"/>
  <c r="FS18" i="31"/>
  <c r="JW18" i="31" s="1"/>
  <c r="GA18" i="31"/>
  <c r="KE18" i="31" s="1"/>
  <c r="GI18" i="31"/>
  <c r="KM18" i="31" s="1"/>
  <c r="GQ18" i="31"/>
  <c r="KU18" i="31" s="1"/>
  <c r="GY18" i="31"/>
  <c r="LC18" i="31" s="1"/>
  <c r="HG18" i="31"/>
  <c r="LK18" i="31" s="1"/>
  <c r="DM19" i="31"/>
  <c r="HQ19" i="31" s="1"/>
  <c r="DU19" i="31"/>
  <c r="HY19" i="31" s="1"/>
  <c r="EC19" i="31"/>
  <c r="IG19" i="31" s="1"/>
  <c r="EK19" i="31"/>
  <c r="IO19" i="31" s="1"/>
  <c r="ES19" i="31"/>
  <c r="IW19" i="31" s="1"/>
  <c r="FA19" i="31"/>
  <c r="JE19" i="31" s="1"/>
  <c r="FI19" i="31"/>
  <c r="JM19" i="31" s="1"/>
  <c r="FQ19" i="31"/>
  <c r="JU19" i="31" s="1"/>
  <c r="FY19" i="31"/>
  <c r="KC19" i="31" s="1"/>
  <c r="GG19" i="31"/>
  <c r="KK19" i="31" s="1"/>
  <c r="GO19" i="31"/>
  <c r="KS19" i="31" s="1"/>
  <c r="GW19" i="31"/>
  <c r="LA19" i="31" s="1"/>
  <c r="HE19" i="31"/>
  <c r="LI19" i="31" s="1"/>
  <c r="DK20" i="31"/>
  <c r="HO20" i="31" s="1"/>
  <c r="DS20" i="31"/>
  <c r="HW20" i="31" s="1"/>
  <c r="EA20" i="31"/>
  <c r="IE20" i="31" s="1"/>
  <c r="EI20" i="31"/>
  <c r="IM20" i="31" s="1"/>
  <c r="EQ20" i="31"/>
  <c r="IU20" i="31" s="1"/>
  <c r="EY20" i="31"/>
  <c r="JC20" i="31" s="1"/>
  <c r="FG20" i="31"/>
  <c r="JK20" i="31" s="1"/>
  <c r="FO20" i="31"/>
  <c r="JS20" i="31" s="1"/>
  <c r="FW20" i="31"/>
  <c r="KA20" i="31" s="1"/>
  <c r="GE20" i="31"/>
  <c r="KI20" i="31" s="1"/>
  <c r="GM20" i="31"/>
  <c r="KQ20" i="31" s="1"/>
  <c r="GU20" i="31"/>
  <c r="KY20" i="31" s="1"/>
  <c r="HC20" i="31"/>
  <c r="LG20" i="31" s="1"/>
  <c r="DI21" i="31"/>
  <c r="HM21" i="31" s="1"/>
  <c r="DQ21" i="31"/>
  <c r="HU21" i="31" s="1"/>
  <c r="DY21" i="31"/>
  <c r="IC21" i="31" s="1"/>
  <c r="EG21" i="31"/>
  <c r="IK21" i="31" s="1"/>
  <c r="EO21" i="31"/>
  <c r="IS21" i="31" s="1"/>
  <c r="EW21" i="31"/>
  <c r="JA21" i="31" s="1"/>
  <c r="FE21" i="31"/>
  <c r="JI21" i="31" s="1"/>
  <c r="FM21" i="31"/>
  <c r="JQ21" i="31" s="1"/>
  <c r="FU21" i="31"/>
  <c r="JY21" i="31" s="1"/>
  <c r="GC21" i="31"/>
  <c r="KG21" i="31" s="1"/>
  <c r="GK21" i="31"/>
  <c r="KO21" i="31" s="1"/>
  <c r="GS21" i="31"/>
  <c r="KW21" i="31" s="1"/>
  <c r="HA21" i="31"/>
  <c r="LE21" i="31" s="1"/>
  <c r="DG22" i="31"/>
  <c r="HK22" i="31" s="1"/>
  <c r="DO22" i="31"/>
  <c r="HS22" i="31" s="1"/>
  <c r="DW22" i="31"/>
  <c r="IA22" i="31" s="1"/>
  <c r="EE22" i="31"/>
  <c r="II22" i="31" s="1"/>
  <c r="EM22" i="31"/>
  <c r="IQ22" i="31" s="1"/>
  <c r="EU22" i="31"/>
  <c r="IY22" i="31" s="1"/>
  <c r="FC22" i="31"/>
  <c r="JG22" i="31" s="1"/>
  <c r="FK22" i="31"/>
  <c r="JO22" i="31" s="1"/>
  <c r="FS22" i="31"/>
  <c r="JW22" i="31" s="1"/>
  <c r="GA22" i="31"/>
  <c r="KE22" i="31" s="1"/>
  <c r="GI22" i="31"/>
  <c r="KM22" i="31" s="1"/>
  <c r="GQ22" i="31"/>
  <c r="KU22" i="31" s="1"/>
  <c r="GY22" i="31"/>
  <c r="LC22" i="31" s="1"/>
  <c r="HG22" i="31"/>
  <c r="LK22" i="31" s="1"/>
  <c r="DM23" i="31"/>
  <c r="HQ23" i="31" s="1"/>
  <c r="DU23" i="31"/>
  <c r="HY23" i="31" s="1"/>
  <c r="EC23" i="31"/>
  <c r="IG23" i="31" s="1"/>
  <c r="EK23" i="31"/>
  <c r="IO23" i="31" s="1"/>
  <c r="ES23" i="31"/>
  <c r="IW23" i="31" s="1"/>
  <c r="FA23" i="31"/>
  <c r="JE23" i="31" s="1"/>
  <c r="FI23" i="31"/>
  <c r="JM23" i="31" s="1"/>
  <c r="FQ23" i="31"/>
  <c r="JU23" i="31" s="1"/>
  <c r="FY23" i="31"/>
  <c r="KC23" i="31" s="1"/>
  <c r="GG23" i="31"/>
  <c r="KK23" i="31" s="1"/>
  <c r="GO23" i="31"/>
  <c r="KS23" i="31" s="1"/>
  <c r="GW23" i="31"/>
  <c r="LA23" i="31" s="1"/>
  <c r="HE23" i="31"/>
  <c r="LI23" i="31" s="1"/>
  <c r="DK24" i="31"/>
  <c r="HO24" i="31" s="1"/>
  <c r="DS24" i="31"/>
  <c r="HW24" i="31" s="1"/>
  <c r="EA24" i="31"/>
  <c r="IE24" i="31" s="1"/>
  <c r="EI24" i="31"/>
  <c r="IM24" i="31" s="1"/>
  <c r="EQ24" i="31"/>
  <c r="IU24" i="31" s="1"/>
  <c r="EY24" i="31"/>
  <c r="JC24" i="31" s="1"/>
  <c r="FG24" i="31"/>
  <c r="JK24" i="31" s="1"/>
  <c r="FO24" i="31"/>
  <c r="JS24" i="31" s="1"/>
  <c r="FW24" i="31"/>
  <c r="KA24" i="31" s="1"/>
  <c r="GE24" i="31"/>
  <c r="KI24" i="31" s="1"/>
  <c r="GM24" i="31"/>
  <c r="KQ24" i="31" s="1"/>
  <c r="GU24" i="31"/>
  <c r="KY24" i="31" s="1"/>
  <c r="HC24" i="31"/>
  <c r="LG24" i="31" s="1"/>
  <c r="DI25" i="31"/>
  <c r="HM25" i="31" s="1"/>
  <c r="DQ25" i="31"/>
  <c r="HU25" i="31" s="1"/>
  <c r="DY25" i="31"/>
  <c r="IC25" i="31" s="1"/>
  <c r="EG25" i="31"/>
  <c r="IK25" i="31" s="1"/>
  <c r="EO25" i="31"/>
  <c r="IS25" i="31" s="1"/>
  <c r="EW25" i="31"/>
  <c r="JA25" i="31" s="1"/>
  <c r="FE25" i="31"/>
  <c r="JI25" i="31" s="1"/>
  <c r="FM25" i="31"/>
  <c r="JQ25" i="31" s="1"/>
  <c r="FU25" i="31"/>
  <c r="JY25" i="31" s="1"/>
  <c r="GC25" i="31"/>
  <c r="KG25" i="31" s="1"/>
  <c r="GK25" i="31"/>
  <c r="KO25" i="31" s="1"/>
  <c r="GS25" i="31"/>
  <c r="KW25" i="31" s="1"/>
  <c r="HA25" i="31"/>
  <c r="LE25" i="31" s="1"/>
  <c r="DG26" i="31"/>
  <c r="HK26" i="31" s="1"/>
  <c r="DO26" i="31"/>
  <c r="HS26" i="31" s="1"/>
  <c r="DW26" i="31"/>
  <c r="IA26" i="31" s="1"/>
  <c r="EE26" i="31"/>
  <c r="II26" i="31" s="1"/>
  <c r="EM26" i="31"/>
  <c r="IQ26" i="31" s="1"/>
  <c r="EU26" i="31"/>
  <c r="IY26" i="31" s="1"/>
  <c r="FC26" i="31"/>
  <c r="JG26" i="31" s="1"/>
  <c r="FK26" i="31"/>
  <c r="JO26" i="31" s="1"/>
  <c r="FS26" i="31"/>
  <c r="JW26" i="31" s="1"/>
  <c r="GA26" i="31"/>
  <c r="KE26" i="31" s="1"/>
  <c r="GI26" i="31"/>
  <c r="KM26" i="31" s="1"/>
  <c r="GQ26" i="31"/>
  <c r="KU26" i="31" s="1"/>
  <c r="GY26" i="31"/>
  <c r="LC26" i="31" s="1"/>
  <c r="HG26" i="31"/>
  <c r="LK26" i="31" s="1"/>
  <c r="DM27" i="31"/>
  <c r="HQ27" i="31" s="1"/>
  <c r="DU27" i="31"/>
  <c r="HY27" i="31" s="1"/>
  <c r="EC27" i="31"/>
  <c r="IG27" i="31" s="1"/>
  <c r="EK27" i="31"/>
  <c r="IO27" i="31" s="1"/>
  <c r="ES27" i="31"/>
  <c r="IW27" i="31" s="1"/>
  <c r="FA27" i="31"/>
  <c r="JE27" i="31" s="1"/>
  <c r="FI27" i="31"/>
  <c r="JM27" i="31" s="1"/>
  <c r="FQ27" i="31"/>
  <c r="JU27" i="31" s="1"/>
  <c r="FY27" i="31"/>
  <c r="KC27" i="31" s="1"/>
  <c r="GG27" i="31"/>
  <c r="KK27" i="31" s="1"/>
  <c r="GO27" i="31"/>
  <c r="KS27" i="31" s="1"/>
  <c r="GW27" i="31"/>
  <c r="LA27" i="31" s="1"/>
  <c r="HE27" i="31"/>
  <c r="LI27" i="31" s="1"/>
  <c r="DK28" i="31"/>
  <c r="HO28" i="31" s="1"/>
  <c r="DS28" i="31"/>
  <c r="HW28" i="31" s="1"/>
  <c r="EA28" i="31"/>
  <c r="IE28" i="31" s="1"/>
  <c r="EI28" i="31"/>
  <c r="IM28" i="31" s="1"/>
  <c r="EQ28" i="31"/>
  <c r="IU28" i="31" s="1"/>
  <c r="EY28" i="31"/>
  <c r="JC28" i="31" s="1"/>
  <c r="FG28" i="31"/>
  <c r="JK28" i="31" s="1"/>
  <c r="FO28" i="31"/>
  <c r="JS28" i="31" s="1"/>
  <c r="FW28" i="31"/>
  <c r="KA28" i="31" s="1"/>
  <c r="GE28" i="31"/>
  <c r="KI28" i="31" s="1"/>
  <c r="GM28" i="31"/>
  <c r="KQ28" i="31" s="1"/>
  <c r="GU28" i="31"/>
  <c r="KY28" i="31" s="1"/>
  <c r="HC28" i="31"/>
  <c r="LG28" i="31" s="1"/>
  <c r="DI29" i="31"/>
  <c r="HM29" i="31" s="1"/>
  <c r="DQ29" i="31"/>
  <c r="HU29" i="31" s="1"/>
  <c r="DY29" i="31"/>
  <c r="IC29" i="31" s="1"/>
  <c r="EG29" i="31"/>
  <c r="IK29" i="31" s="1"/>
  <c r="EO29" i="31"/>
  <c r="IS29" i="31" s="1"/>
  <c r="EW29" i="31"/>
  <c r="JA29" i="31" s="1"/>
  <c r="FE29" i="31"/>
  <c r="JI29" i="31" s="1"/>
  <c r="FM29" i="31"/>
  <c r="JQ29" i="31" s="1"/>
  <c r="FU29" i="31"/>
  <c r="JY29" i="31" s="1"/>
  <c r="GC29" i="31"/>
  <c r="KG29" i="31" s="1"/>
  <c r="GK29" i="31"/>
  <c r="KO29" i="31" s="1"/>
  <c r="GS29" i="31"/>
  <c r="KW29" i="31" s="1"/>
  <c r="HA29" i="31"/>
  <c r="LE29" i="31" s="1"/>
  <c r="DG30" i="31"/>
  <c r="HK30" i="31" s="1"/>
  <c r="DO30" i="31"/>
  <c r="HS30" i="31" s="1"/>
  <c r="DW30" i="31"/>
  <c r="IA30" i="31" s="1"/>
  <c r="EE30" i="31"/>
  <c r="II30" i="31" s="1"/>
  <c r="EM30" i="31"/>
  <c r="IQ30" i="31" s="1"/>
  <c r="EU30" i="31"/>
  <c r="IY30" i="31" s="1"/>
  <c r="FC30" i="31"/>
  <c r="JG30" i="31" s="1"/>
  <c r="FK30" i="31"/>
  <c r="JO30" i="31" s="1"/>
  <c r="FS30" i="31"/>
  <c r="JW30" i="31" s="1"/>
  <c r="GA30" i="31"/>
  <c r="KE30" i="31" s="1"/>
  <c r="GI30" i="31"/>
  <c r="KM30" i="31" s="1"/>
  <c r="GQ30" i="31"/>
  <c r="KU30" i="31" s="1"/>
  <c r="GY30" i="31"/>
  <c r="LC30" i="31" s="1"/>
  <c r="HG30" i="31"/>
  <c r="LK30" i="31" s="1"/>
  <c r="DM31" i="31"/>
  <c r="HQ31" i="31" s="1"/>
  <c r="DU31" i="31"/>
  <c r="HY31" i="31" s="1"/>
  <c r="EC31" i="31"/>
  <c r="IG31" i="31" s="1"/>
  <c r="EK31" i="31"/>
  <c r="IO31" i="31" s="1"/>
  <c r="ES31" i="31"/>
  <c r="IW31" i="31" s="1"/>
  <c r="FA31" i="31"/>
  <c r="JE31" i="31" s="1"/>
  <c r="FI31" i="31"/>
  <c r="JM31" i="31" s="1"/>
  <c r="FQ31" i="31"/>
  <c r="JU31" i="31" s="1"/>
  <c r="FY31" i="31"/>
  <c r="KC31" i="31" s="1"/>
  <c r="GG31" i="31"/>
  <c r="KK31" i="31" s="1"/>
  <c r="GO31" i="31"/>
  <c r="KS31" i="31" s="1"/>
  <c r="GW31" i="31"/>
  <c r="LA31" i="31" s="1"/>
  <c r="HE31" i="31"/>
  <c r="LI31" i="31" s="1"/>
  <c r="DK32" i="31"/>
  <c r="HO32" i="31" s="1"/>
  <c r="DS32" i="31"/>
  <c r="HW32" i="31" s="1"/>
  <c r="EA32" i="31"/>
  <c r="IE32" i="31" s="1"/>
  <c r="EI32" i="31"/>
  <c r="IM32" i="31" s="1"/>
  <c r="EQ32" i="31"/>
  <c r="IU32" i="31" s="1"/>
  <c r="EY32" i="31"/>
  <c r="JC32" i="31" s="1"/>
  <c r="FG32" i="31"/>
  <c r="JK32" i="31" s="1"/>
  <c r="FO32" i="31"/>
  <c r="JS32" i="31" s="1"/>
  <c r="FW32" i="31"/>
  <c r="KA32" i="31" s="1"/>
  <c r="GE32" i="31"/>
  <c r="KI32" i="31" s="1"/>
  <c r="GM32" i="31"/>
  <c r="KQ32" i="31" s="1"/>
  <c r="GU32" i="31"/>
  <c r="KY32" i="31" s="1"/>
  <c r="HC32" i="31"/>
  <c r="LG32" i="31" s="1"/>
  <c r="DI33" i="31"/>
  <c r="HM33" i="31" s="1"/>
  <c r="DQ33" i="31"/>
  <c r="HU33" i="31" s="1"/>
  <c r="DY33" i="31"/>
  <c r="IC33" i="31" s="1"/>
  <c r="EG33" i="31"/>
  <c r="IK33" i="31" s="1"/>
  <c r="EO33" i="31"/>
  <c r="IS33" i="31" s="1"/>
  <c r="EW33" i="31"/>
  <c r="JA33" i="31" s="1"/>
  <c r="FE33" i="31"/>
  <c r="JI33" i="31" s="1"/>
  <c r="FM33" i="31"/>
  <c r="JQ33" i="31" s="1"/>
  <c r="FU33" i="31"/>
  <c r="JY33" i="31" s="1"/>
  <c r="GC33" i="31"/>
  <c r="KG33" i="31" s="1"/>
  <c r="GK33" i="31"/>
  <c r="KO33" i="31" s="1"/>
  <c r="GS33" i="31"/>
  <c r="KW33" i="31" s="1"/>
  <c r="HA33" i="31"/>
  <c r="LE33" i="31" s="1"/>
  <c r="DG34" i="31"/>
  <c r="HK34" i="31" s="1"/>
  <c r="DO34" i="31"/>
  <c r="HS34" i="31" s="1"/>
  <c r="DW34" i="31"/>
  <c r="IA34" i="31" s="1"/>
  <c r="EE34" i="31"/>
  <c r="II34" i="31" s="1"/>
  <c r="EM34" i="31"/>
  <c r="IQ34" i="31" s="1"/>
  <c r="EU34" i="31"/>
  <c r="IY34" i="31" s="1"/>
  <c r="FC34" i="31"/>
  <c r="JG34" i="31" s="1"/>
  <c r="FK34" i="31"/>
  <c r="JO34" i="31" s="1"/>
  <c r="FS34" i="31"/>
  <c r="JW34" i="31" s="1"/>
  <c r="GA34" i="31"/>
  <c r="KE34" i="31" s="1"/>
  <c r="GI34" i="31"/>
  <c r="KM34" i="31" s="1"/>
  <c r="GQ34" i="31"/>
  <c r="KU34" i="31" s="1"/>
  <c r="GY34" i="31"/>
  <c r="LC34" i="31" s="1"/>
  <c r="HG34" i="31"/>
  <c r="LK34" i="31" s="1"/>
  <c r="DM35" i="31"/>
  <c r="HQ35" i="31" s="1"/>
  <c r="DU35" i="31"/>
  <c r="HY35" i="31" s="1"/>
  <c r="EC35" i="31"/>
  <c r="IG35" i="31" s="1"/>
  <c r="EK35" i="31"/>
  <c r="IO35" i="31" s="1"/>
  <c r="ES35" i="31"/>
  <c r="IW35" i="31" s="1"/>
  <c r="FA35" i="31"/>
  <c r="JE35" i="31" s="1"/>
  <c r="FI35" i="31"/>
  <c r="JM35" i="31" s="1"/>
  <c r="FQ35" i="31"/>
  <c r="JU35" i="31" s="1"/>
  <c r="FY35" i="31"/>
  <c r="KC35" i="31" s="1"/>
  <c r="GG35" i="31"/>
  <c r="KK35" i="31" s="1"/>
  <c r="GO35" i="31"/>
  <c r="KS35" i="31" s="1"/>
  <c r="GW35" i="31"/>
  <c r="LA35" i="31" s="1"/>
  <c r="HE35" i="31"/>
  <c r="LI35" i="31" s="1"/>
  <c r="DK36" i="31"/>
  <c r="HO36" i="31" s="1"/>
  <c r="DS36" i="31"/>
  <c r="HW36" i="31" s="1"/>
  <c r="EA36" i="31"/>
  <c r="IE36" i="31" s="1"/>
  <c r="EI36" i="31"/>
  <c r="IM36" i="31" s="1"/>
  <c r="EQ36" i="31"/>
  <c r="IU36" i="31" s="1"/>
  <c r="EY36" i="31"/>
  <c r="JC36" i="31" s="1"/>
  <c r="FG36" i="31"/>
  <c r="JK36" i="31" s="1"/>
  <c r="FO36" i="31"/>
  <c r="JS36" i="31" s="1"/>
  <c r="FW36" i="31"/>
  <c r="KA36" i="31" s="1"/>
  <c r="GE36" i="31"/>
  <c r="KI36" i="31" s="1"/>
  <c r="GM36" i="31"/>
  <c r="KQ36" i="31" s="1"/>
  <c r="GU36" i="31"/>
  <c r="KY36" i="31" s="1"/>
  <c r="HC36" i="31"/>
  <c r="LG36" i="31" s="1"/>
  <c r="DI37" i="31"/>
  <c r="HM37" i="31" s="1"/>
  <c r="DQ37" i="31"/>
  <c r="HU37" i="31" s="1"/>
  <c r="DY37" i="31"/>
  <c r="IC37" i="31" s="1"/>
  <c r="EG37" i="31"/>
  <c r="IK37" i="31" s="1"/>
  <c r="EO37" i="31"/>
  <c r="IS37" i="31" s="1"/>
  <c r="EW37" i="31"/>
  <c r="JA37" i="31" s="1"/>
  <c r="FE37" i="31"/>
  <c r="JI37" i="31" s="1"/>
  <c r="FM37" i="31"/>
  <c r="JQ37" i="31" s="1"/>
  <c r="FU37" i="31"/>
  <c r="JY37" i="31" s="1"/>
  <c r="GC37" i="31"/>
  <c r="KG37" i="31" s="1"/>
  <c r="GK37" i="31"/>
  <c r="KO37" i="31" s="1"/>
  <c r="GS37" i="31"/>
  <c r="KW37" i="31" s="1"/>
  <c r="HA37" i="31"/>
  <c r="LE37" i="31" s="1"/>
  <c r="DG38" i="31"/>
  <c r="HK38" i="31" s="1"/>
  <c r="DO38" i="31"/>
  <c r="HS38" i="31" s="1"/>
  <c r="DW38" i="31"/>
  <c r="IA38" i="31" s="1"/>
  <c r="EE38" i="31"/>
  <c r="II38" i="31" s="1"/>
  <c r="EM38" i="31"/>
  <c r="IQ38" i="31" s="1"/>
  <c r="EU38" i="31"/>
  <c r="IY38" i="31" s="1"/>
  <c r="FC38" i="31"/>
  <c r="JG38" i="31" s="1"/>
  <c r="FK38" i="31"/>
  <c r="JO38" i="31" s="1"/>
  <c r="FS38" i="31"/>
  <c r="JW38" i="31" s="1"/>
  <c r="GA38" i="31"/>
  <c r="KE38" i="31" s="1"/>
  <c r="GI38" i="31"/>
  <c r="KM38" i="31" s="1"/>
  <c r="GQ38" i="31"/>
  <c r="KU38" i="31" s="1"/>
  <c r="GY38" i="31"/>
  <c r="LC38" i="31" s="1"/>
  <c r="HG38" i="31"/>
  <c r="LK38" i="31" s="1"/>
  <c r="DM39" i="31"/>
  <c r="HQ39" i="31" s="1"/>
  <c r="DU39" i="31"/>
  <c r="HY39" i="31" s="1"/>
  <c r="EC39" i="31"/>
  <c r="IG39" i="31" s="1"/>
  <c r="EK39" i="31"/>
  <c r="IO39" i="31" s="1"/>
  <c r="ES39" i="31"/>
  <c r="IW39" i="31" s="1"/>
  <c r="FA39" i="31"/>
  <c r="JE39" i="31" s="1"/>
  <c r="FI39" i="31"/>
  <c r="JM39" i="31" s="1"/>
  <c r="FQ39" i="31"/>
  <c r="JU39" i="31" s="1"/>
  <c r="FY39" i="31"/>
  <c r="KC39" i="31" s="1"/>
  <c r="GG39" i="31"/>
  <c r="KK39" i="31" s="1"/>
  <c r="GO39" i="31"/>
  <c r="KS39" i="31" s="1"/>
  <c r="GW39" i="31"/>
  <c r="LA39" i="31" s="1"/>
  <c r="HE39" i="31"/>
  <c r="LI39" i="31" s="1"/>
  <c r="DK40" i="31"/>
  <c r="HO40" i="31" s="1"/>
  <c r="DS40" i="31"/>
  <c r="HW40" i="31" s="1"/>
  <c r="EA40" i="31"/>
  <c r="IE40" i="31" s="1"/>
  <c r="EI40" i="31"/>
  <c r="IM40" i="31" s="1"/>
  <c r="EQ40" i="31"/>
  <c r="IU40" i="31" s="1"/>
  <c r="EY40" i="31"/>
  <c r="JC40" i="31" s="1"/>
  <c r="FG40" i="31"/>
  <c r="JK40" i="31" s="1"/>
  <c r="FO40" i="31"/>
  <c r="JS40" i="31" s="1"/>
  <c r="FW40" i="31"/>
  <c r="KA40" i="31" s="1"/>
  <c r="GE40" i="31"/>
  <c r="KI40" i="31" s="1"/>
  <c r="GM40" i="31"/>
  <c r="KQ40" i="31" s="1"/>
  <c r="GU40" i="31"/>
  <c r="KY40" i="31" s="1"/>
  <c r="HC40" i="31"/>
  <c r="LG40" i="31" s="1"/>
  <c r="DI41" i="31"/>
  <c r="HM41" i="31" s="1"/>
  <c r="DQ41" i="31"/>
  <c r="HU41" i="31" s="1"/>
  <c r="DY41" i="31"/>
  <c r="IC41" i="31" s="1"/>
  <c r="EG41" i="31"/>
  <c r="IK41" i="31" s="1"/>
  <c r="EO41" i="31"/>
  <c r="IS41" i="31" s="1"/>
  <c r="EW41" i="31"/>
  <c r="JA41" i="31" s="1"/>
  <c r="FE41" i="31"/>
  <c r="JI41" i="31" s="1"/>
  <c r="FM41" i="31"/>
  <c r="JQ41" i="31" s="1"/>
  <c r="FU41" i="31"/>
  <c r="JY41" i="31" s="1"/>
  <c r="GC41" i="31"/>
  <c r="KG41" i="31" s="1"/>
  <c r="GK41" i="31"/>
  <c r="KO41" i="31" s="1"/>
  <c r="GS41" i="31"/>
  <c r="KW41" i="31" s="1"/>
  <c r="HA41" i="31"/>
  <c r="LE41" i="31" s="1"/>
  <c r="DG42" i="31"/>
  <c r="HK42" i="31" s="1"/>
  <c r="DO42" i="31"/>
  <c r="HS42" i="31" s="1"/>
  <c r="DW42" i="31"/>
  <c r="IA42" i="31" s="1"/>
  <c r="EE42" i="31"/>
  <c r="II42" i="31" s="1"/>
  <c r="EM42" i="31"/>
  <c r="IQ42" i="31" s="1"/>
  <c r="EU42" i="31"/>
  <c r="IY42" i="31" s="1"/>
  <c r="FC42" i="31"/>
  <c r="JG42" i="31" s="1"/>
  <c r="FK42" i="31"/>
  <c r="JO42" i="31" s="1"/>
  <c r="FS42" i="31"/>
  <c r="JW42" i="31" s="1"/>
  <c r="GA42" i="31"/>
  <c r="KE42" i="31" s="1"/>
  <c r="GI42" i="31"/>
  <c r="KM42" i="31" s="1"/>
  <c r="GQ42" i="31"/>
  <c r="KU42" i="31" s="1"/>
  <c r="GY42" i="31"/>
  <c r="LC42" i="31" s="1"/>
  <c r="HG42" i="31"/>
  <c r="LK42" i="31" s="1"/>
  <c r="DM43" i="31"/>
  <c r="HQ43" i="31" s="1"/>
  <c r="DU43" i="31"/>
  <c r="HY43" i="31" s="1"/>
  <c r="EC43" i="31"/>
  <c r="IG43" i="31" s="1"/>
  <c r="EK43" i="31"/>
  <c r="IO43" i="31" s="1"/>
  <c r="ES43" i="31"/>
  <c r="IW43" i="31" s="1"/>
  <c r="FA43" i="31"/>
  <c r="JE43" i="31" s="1"/>
  <c r="FI43" i="31"/>
  <c r="JM43" i="31" s="1"/>
  <c r="FQ43" i="31"/>
  <c r="JU43" i="31" s="1"/>
  <c r="FY43" i="31"/>
  <c r="KC43" i="31" s="1"/>
  <c r="GG43" i="31"/>
  <c r="KK43" i="31" s="1"/>
  <c r="GO43" i="31"/>
  <c r="KS43" i="31" s="1"/>
  <c r="GW43" i="31"/>
  <c r="LA43" i="31" s="1"/>
  <c r="HE43" i="31"/>
  <c r="LI43" i="31" s="1"/>
  <c r="DK44" i="31"/>
  <c r="HO44" i="31" s="1"/>
  <c r="DS44" i="31"/>
  <c r="HW44" i="31" s="1"/>
  <c r="EA44" i="31"/>
  <c r="IE44" i="31" s="1"/>
  <c r="EI44" i="31"/>
  <c r="IM44" i="31" s="1"/>
  <c r="EQ44" i="31"/>
  <c r="IU44" i="31" s="1"/>
  <c r="EY44" i="31"/>
  <c r="JC44" i="31" s="1"/>
  <c r="FG44" i="31"/>
  <c r="JK44" i="31" s="1"/>
  <c r="FO44" i="31"/>
  <c r="JS44" i="31" s="1"/>
  <c r="FW44" i="31"/>
  <c r="KA44" i="31" s="1"/>
  <c r="GE44" i="31"/>
  <c r="KI44" i="31" s="1"/>
  <c r="GM44" i="31"/>
  <c r="KQ44" i="31" s="1"/>
  <c r="GU44" i="31"/>
  <c r="KY44" i="31" s="1"/>
  <c r="HC44" i="31"/>
  <c r="LG44" i="31" s="1"/>
  <c r="DI45" i="31"/>
  <c r="HM45" i="31" s="1"/>
  <c r="DQ45" i="31"/>
  <c r="HU45" i="31" s="1"/>
  <c r="DY45" i="31"/>
  <c r="IC45" i="31" s="1"/>
  <c r="EG45" i="31"/>
  <c r="IK45" i="31" s="1"/>
  <c r="EO45" i="31"/>
  <c r="IS45" i="31" s="1"/>
  <c r="EW45" i="31"/>
  <c r="JA45" i="31" s="1"/>
  <c r="FE45" i="31"/>
  <c r="JI45" i="31" s="1"/>
  <c r="FM45" i="31"/>
  <c r="JQ45" i="31" s="1"/>
  <c r="FU45" i="31"/>
  <c r="JY45" i="31" s="1"/>
  <c r="GC45" i="31"/>
  <c r="KG45" i="31" s="1"/>
  <c r="GK45" i="31"/>
  <c r="KO45" i="31" s="1"/>
  <c r="GS45" i="31"/>
  <c r="KW45" i="31" s="1"/>
  <c r="HA45" i="31"/>
  <c r="LE45" i="31" s="1"/>
  <c r="DG46" i="31"/>
  <c r="HK46" i="31" s="1"/>
  <c r="DO46" i="31"/>
  <c r="HS46" i="31" s="1"/>
  <c r="DW46" i="31"/>
  <c r="IA46" i="31" s="1"/>
  <c r="EE46" i="31"/>
  <c r="II46" i="31" s="1"/>
  <c r="EM46" i="31"/>
  <c r="IQ46" i="31" s="1"/>
  <c r="EU46" i="31"/>
  <c r="IY46" i="31" s="1"/>
  <c r="FC46" i="31"/>
  <c r="JG46" i="31" s="1"/>
  <c r="FK46" i="31"/>
  <c r="JO46" i="31" s="1"/>
  <c r="FS46" i="31"/>
  <c r="JW46" i="31" s="1"/>
  <c r="GA46" i="31"/>
  <c r="KE46" i="31" s="1"/>
  <c r="GI46" i="31"/>
  <c r="KM46" i="31" s="1"/>
  <c r="GQ46" i="31"/>
  <c r="KU46" i="31" s="1"/>
  <c r="GY46" i="31"/>
  <c r="LC46" i="31" s="1"/>
  <c r="HG46" i="31"/>
  <c r="LK46" i="31" s="1"/>
  <c r="DM47" i="31"/>
  <c r="HQ47" i="31" s="1"/>
  <c r="DU47" i="31"/>
  <c r="HY47" i="31" s="1"/>
  <c r="EC47" i="31"/>
  <c r="IG47" i="31" s="1"/>
  <c r="EK47" i="31"/>
  <c r="IO47" i="31" s="1"/>
  <c r="ES47" i="31"/>
  <c r="IW47" i="31" s="1"/>
  <c r="FA47" i="31"/>
  <c r="JE47" i="31" s="1"/>
  <c r="FI47" i="31"/>
  <c r="JM47" i="31" s="1"/>
  <c r="FQ47" i="31"/>
  <c r="JU47" i="31" s="1"/>
  <c r="FY47" i="31"/>
  <c r="KC47" i="31" s="1"/>
  <c r="GG47" i="31"/>
  <c r="KK47" i="31" s="1"/>
  <c r="GO47" i="31"/>
  <c r="KS47" i="31" s="1"/>
  <c r="GW47" i="31"/>
  <c r="LA47" i="31" s="1"/>
  <c r="HE47" i="31"/>
  <c r="LI47" i="31" s="1"/>
  <c r="DK48" i="31"/>
  <c r="HO48" i="31" s="1"/>
  <c r="DS48" i="31"/>
  <c r="HW48" i="31" s="1"/>
  <c r="EA48" i="31"/>
  <c r="IE48" i="31" s="1"/>
  <c r="EI48" i="31"/>
  <c r="IM48" i="31" s="1"/>
  <c r="EQ48" i="31"/>
  <c r="IU48" i="31" s="1"/>
  <c r="EY48" i="31"/>
  <c r="JC48" i="31" s="1"/>
  <c r="FG48" i="31"/>
  <c r="JK48" i="31" s="1"/>
  <c r="FO48" i="31"/>
  <c r="JS48" i="31" s="1"/>
  <c r="FW48" i="31"/>
  <c r="KA48" i="31" s="1"/>
  <c r="GE48" i="31"/>
  <c r="KI48" i="31" s="1"/>
  <c r="GM48" i="31"/>
  <c r="KQ48" i="31" s="1"/>
  <c r="GU48" i="31"/>
  <c r="KY48" i="31" s="1"/>
  <c r="HC48" i="31"/>
  <c r="LG48" i="31" s="1"/>
  <c r="DI49" i="31"/>
  <c r="HM49" i="31" s="1"/>
  <c r="DQ49" i="31"/>
  <c r="HU49" i="31" s="1"/>
  <c r="DY49" i="31"/>
  <c r="IC49" i="31" s="1"/>
  <c r="EG49" i="31"/>
  <c r="IK49" i="31" s="1"/>
  <c r="EO49" i="31"/>
  <c r="IS49" i="31" s="1"/>
  <c r="EW49" i="31"/>
  <c r="JA49" i="31" s="1"/>
  <c r="FE49" i="31"/>
  <c r="JI49" i="31" s="1"/>
  <c r="FM49" i="31"/>
  <c r="JQ49" i="31" s="1"/>
  <c r="FU49" i="31"/>
  <c r="JY49" i="31" s="1"/>
  <c r="GC49" i="31"/>
  <c r="KG49" i="31" s="1"/>
  <c r="GK49" i="31"/>
  <c r="KO49" i="31" s="1"/>
  <c r="GS49" i="31"/>
  <c r="KW49" i="31" s="1"/>
  <c r="HA49" i="31"/>
  <c r="LE49" i="31" s="1"/>
  <c r="DG50" i="31"/>
  <c r="HK50" i="31" s="1"/>
  <c r="DO50" i="31"/>
  <c r="HS50" i="31" s="1"/>
  <c r="DW50" i="31"/>
  <c r="IA50" i="31" s="1"/>
  <c r="EE50" i="31"/>
  <c r="II50" i="31" s="1"/>
  <c r="EM50" i="31"/>
  <c r="IQ50" i="31" s="1"/>
  <c r="EU50" i="31"/>
  <c r="IY50" i="31" s="1"/>
  <c r="FC50" i="31"/>
  <c r="JG50" i="31" s="1"/>
  <c r="FK50" i="31"/>
  <c r="JO50" i="31" s="1"/>
  <c r="FS50" i="31"/>
  <c r="JW50" i="31" s="1"/>
  <c r="GA50" i="31"/>
  <c r="KE50" i="31" s="1"/>
  <c r="GI50" i="31"/>
  <c r="KM50" i="31" s="1"/>
  <c r="GQ50" i="31"/>
  <c r="KU50" i="31" s="1"/>
  <c r="GY50" i="31"/>
  <c r="LC50" i="31" s="1"/>
  <c r="HG50" i="31"/>
  <c r="LK50" i="31" s="1"/>
  <c r="DM51" i="31"/>
  <c r="HQ51" i="31" s="1"/>
  <c r="DU51" i="31"/>
  <c r="HY51" i="31" s="1"/>
  <c r="EC51" i="31"/>
  <c r="IG51" i="31" s="1"/>
  <c r="EK51" i="31"/>
  <c r="IO51" i="31" s="1"/>
  <c r="ES51" i="31"/>
  <c r="IW51" i="31" s="1"/>
  <c r="FA51" i="31"/>
  <c r="JE51" i="31" s="1"/>
  <c r="FI51" i="31"/>
  <c r="JM51" i="31" s="1"/>
  <c r="FQ51" i="31"/>
  <c r="JU51" i="31" s="1"/>
  <c r="FY51" i="31"/>
  <c r="KC51" i="31" s="1"/>
  <c r="GG51" i="31"/>
  <c r="KK51" i="31" s="1"/>
  <c r="GO51" i="31"/>
  <c r="KS51" i="31" s="1"/>
  <c r="GW51" i="31"/>
  <c r="LA51" i="31" s="1"/>
  <c r="HE51" i="31"/>
  <c r="LI51" i="31" s="1"/>
  <c r="DK52" i="31"/>
  <c r="HO52" i="31" s="1"/>
  <c r="DS52" i="31"/>
  <c r="HW52" i="31" s="1"/>
  <c r="EA52" i="31"/>
  <c r="IE52" i="31" s="1"/>
  <c r="EI52" i="31"/>
  <c r="IM52" i="31" s="1"/>
  <c r="EQ52" i="31"/>
  <c r="IU52" i="31" s="1"/>
  <c r="EY52" i="31"/>
  <c r="JC52" i="31" s="1"/>
  <c r="FG52" i="31"/>
  <c r="JK52" i="31" s="1"/>
  <c r="FO52" i="31"/>
  <c r="JS52" i="31" s="1"/>
  <c r="FW52" i="31"/>
  <c r="KA52" i="31" s="1"/>
  <c r="GE52" i="31"/>
  <c r="KI52" i="31" s="1"/>
  <c r="GM52" i="31"/>
  <c r="KQ52" i="31" s="1"/>
  <c r="GU52" i="31"/>
  <c r="KY52" i="31" s="1"/>
  <c r="HC52" i="31"/>
  <c r="LG52" i="31" s="1"/>
  <c r="DI53" i="31"/>
  <c r="HM53" i="31" s="1"/>
  <c r="DQ53" i="31"/>
  <c r="HU53" i="31" s="1"/>
  <c r="DY53" i="31"/>
  <c r="IC53" i="31" s="1"/>
  <c r="EG53" i="31"/>
  <c r="IK53" i="31" s="1"/>
  <c r="EO53" i="31"/>
  <c r="IS53" i="31" s="1"/>
  <c r="EW53" i="31"/>
  <c r="JA53" i="31" s="1"/>
  <c r="FE53" i="31"/>
  <c r="JI53" i="31" s="1"/>
  <c r="FM53" i="31"/>
  <c r="JQ53" i="31" s="1"/>
  <c r="FU53" i="31"/>
  <c r="JY53" i="31" s="1"/>
  <c r="GC53" i="31"/>
  <c r="KG53" i="31" s="1"/>
  <c r="GK53" i="31"/>
  <c r="KO53" i="31" s="1"/>
  <c r="GS53" i="31"/>
  <c r="KW53" i="31" s="1"/>
  <c r="HA53" i="31"/>
  <c r="LE53" i="31" s="1"/>
  <c r="DG54" i="31"/>
  <c r="HK54" i="31" s="1"/>
  <c r="DO54" i="31"/>
  <c r="HS54" i="31" s="1"/>
  <c r="DW54" i="31"/>
  <c r="IA54" i="31" s="1"/>
  <c r="EE54" i="31"/>
  <c r="II54" i="31" s="1"/>
  <c r="EM54" i="31"/>
  <c r="IQ54" i="31" s="1"/>
  <c r="EU54" i="31"/>
  <c r="IY54" i="31" s="1"/>
  <c r="FC54" i="31"/>
  <c r="JG54" i="31" s="1"/>
  <c r="FK54" i="31"/>
  <c r="JO54" i="31" s="1"/>
  <c r="FS54" i="31"/>
  <c r="JW54" i="31" s="1"/>
  <c r="GA54" i="31"/>
  <c r="KE54" i="31" s="1"/>
  <c r="GI54" i="31"/>
  <c r="KM54" i="31" s="1"/>
  <c r="GQ54" i="31"/>
  <c r="KU54" i="31" s="1"/>
  <c r="GY54" i="31"/>
  <c r="LC54" i="31" s="1"/>
  <c r="HG54" i="31"/>
  <c r="LK54" i="31" s="1"/>
  <c r="DM55" i="31"/>
  <c r="HQ55" i="31" s="1"/>
  <c r="DU55" i="31"/>
  <c r="HY55" i="31" s="1"/>
  <c r="EC55" i="31"/>
  <c r="IG55" i="31" s="1"/>
  <c r="EK55" i="31"/>
  <c r="IO55" i="31" s="1"/>
  <c r="ES55" i="31"/>
  <c r="IW55" i="31" s="1"/>
  <c r="FA55" i="31"/>
  <c r="JE55" i="31" s="1"/>
  <c r="FI55" i="31"/>
  <c r="JM55" i="31" s="1"/>
  <c r="FQ55" i="31"/>
  <c r="JU55" i="31" s="1"/>
  <c r="FY55" i="31"/>
  <c r="KC55" i="31" s="1"/>
  <c r="GG55" i="31"/>
  <c r="KK55" i="31" s="1"/>
  <c r="GO55" i="31"/>
  <c r="KS55" i="31" s="1"/>
  <c r="GW55" i="31"/>
  <c r="LA55" i="31" s="1"/>
  <c r="HE55" i="31"/>
  <c r="LI55" i="31" s="1"/>
  <c r="DK56" i="31"/>
  <c r="HO56" i="31" s="1"/>
  <c r="DS56" i="31"/>
  <c r="HW56" i="31" s="1"/>
  <c r="EA56" i="31"/>
  <c r="IE56" i="31" s="1"/>
  <c r="EI56" i="31"/>
  <c r="IM56" i="31" s="1"/>
  <c r="EQ56" i="31"/>
  <c r="IU56" i="31" s="1"/>
  <c r="EY56" i="31"/>
  <c r="JC56" i="31" s="1"/>
  <c r="FG56" i="31"/>
  <c r="JK56" i="31" s="1"/>
  <c r="FO56" i="31"/>
  <c r="JS56" i="31" s="1"/>
  <c r="FW56" i="31"/>
  <c r="KA56" i="31" s="1"/>
  <c r="GE56" i="31"/>
  <c r="KI56" i="31" s="1"/>
  <c r="GM56" i="31"/>
  <c r="KQ56" i="31" s="1"/>
  <c r="GU56" i="31"/>
  <c r="KY56" i="31" s="1"/>
  <c r="HC56" i="31"/>
  <c r="LG56" i="31" s="1"/>
  <c r="DI57" i="31"/>
  <c r="HM57" i="31" s="1"/>
  <c r="DQ57" i="31"/>
  <c r="HU57" i="31" s="1"/>
  <c r="DY57" i="31"/>
  <c r="IC57" i="31" s="1"/>
  <c r="EG57" i="31"/>
  <c r="IK57" i="31" s="1"/>
  <c r="EO57" i="31"/>
  <c r="IS57" i="31" s="1"/>
  <c r="EW57" i="31"/>
  <c r="JA57" i="31" s="1"/>
  <c r="FE57" i="31"/>
  <c r="JI57" i="31" s="1"/>
  <c r="FM57" i="31"/>
  <c r="JQ57" i="31" s="1"/>
  <c r="FU57" i="31"/>
  <c r="JY57" i="31" s="1"/>
  <c r="GC57" i="31"/>
  <c r="KG57" i="31" s="1"/>
  <c r="GK57" i="31"/>
  <c r="KO57" i="31" s="1"/>
  <c r="GS57" i="31"/>
  <c r="KW57" i="31" s="1"/>
  <c r="HA57" i="31"/>
  <c r="LE57" i="31" s="1"/>
  <c r="DG58" i="31"/>
  <c r="HK58" i="31" s="1"/>
  <c r="DO58" i="31"/>
  <c r="HS58" i="31" s="1"/>
  <c r="DW58" i="31"/>
  <c r="IA58" i="31" s="1"/>
  <c r="EE58" i="31"/>
  <c r="II58" i="31" s="1"/>
  <c r="EM58" i="31"/>
  <c r="IQ58" i="31" s="1"/>
  <c r="EU58" i="31"/>
  <c r="IY58" i="31" s="1"/>
  <c r="FC58" i="31"/>
  <c r="JG58" i="31" s="1"/>
  <c r="FK58" i="31"/>
  <c r="JO58" i="31" s="1"/>
  <c r="FS58" i="31"/>
  <c r="JW58" i="31" s="1"/>
  <c r="GA58" i="31"/>
  <c r="KE58" i="31" s="1"/>
  <c r="GI58" i="31"/>
  <c r="KM58" i="31" s="1"/>
  <c r="GQ58" i="31"/>
  <c r="KU58" i="31" s="1"/>
  <c r="GY58" i="31"/>
  <c r="LC58" i="31" s="1"/>
  <c r="HG58" i="31"/>
  <c r="LK58" i="31" s="1"/>
  <c r="DM59" i="31"/>
  <c r="HQ59" i="31" s="1"/>
  <c r="DU59" i="31"/>
  <c r="HY59" i="31" s="1"/>
  <c r="EC59" i="31"/>
  <c r="IG59" i="31" s="1"/>
  <c r="EK59" i="31"/>
  <c r="IO59" i="31" s="1"/>
  <c r="ES59" i="31"/>
  <c r="IW59" i="31" s="1"/>
  <c r="FA59" i="31"/>
  <c r="JE59" i="31" s="1"/>
  <c r="FI59" i="31"/>
  <c r="JM59" i="31" s="1"/>
  <c r="FQ59" i="31"/>
  <c r="JU59" i="31" s="1"/>
  <c r="FY59" i="31"/>
  <c r="KC59" i="31" s="1"/>
  <c r="GG59" i="31"/>
  <c r="KK59" i="31" s="1"/>
  <c r="GO59" i="31"/>
  <c r="KS59" i="31" s="1"/>
  <c r="GW59" i="31"/>
  <c r="LA59" i="31" s="1"/>
  <c r="HE59" i="31"/>
  <c r="LI59" i="31" s="1"/>
  <c r="DK60" i="31"/>
  <c r="HO60" i="31" s="1"/>
  <c r="DS60" i="31"/>
  <c r="HW60" i="31" s="1"/>
  <c r="EA60" i="31"/>
  <c r="IE60" i="31" s="1"/>
  <c r="EI60" i="31"/>
  <c r="IM60" i="31" s="1"/>
  <c r="EQ60" i="31"/>
  <c r="IU60" i="31" s="1"/>
  <c r="EY60" i="31"/>
  <c r="JC60" i="31" s="1"/>
  <c r="FG60" i="31"/>
  <c r="JK60" i="31" s="1"/>
  <c r="FO60" i="31"/>
  <c r="JS60" i="31" s="1"/>
  <c r="FW60" i="31"/>
  <c r="KA60" i="31" s="1"/>
  <c r="GE60" i="31"/>
  <c r="KI60" i="31" s="1"/>
  <c r="GM60" i="31"/>
  <c r="KQ60" i="31" s="1"/>
  <c r="GU60" i="31"/>
  <c r="KY60" i="31" s="1"/>
  <c r="HC60" i="31"/>
  <c r="LG60" i="31" s="1"/>
  <c r="DI61" i="31"/>
  <c r="HM61" i="31" s="1"/>
  <c r="DQ61" i="31"/>
  <c r="HU61" i="31" s="1"/>
  <c r="DY61" i="31"/>
  <c r="IC61" i="31" s="1"/>
  <c r="EG61" i="31"/>
  <c r="IK61" i="31" s="1"/>
  <c r="EO61" i="31"/>
  <c r="IS61" i="31" s="1"/>
  <c r="EW61" i="31"/>
  <c r="JA61" i="31" s="1"/>
  <c r="FE61" i="31"/>
  <c r="JI61" i="31" s="1"/>
  <c r="FM61" i="31"/>
  <c r="JQ61" i="31" s="1"/>
  <c r="FU61" i="31"/>
  <c r="JY61" i="31" s="1"/>
  <c r="GC61" i="31"/>
  <c r="KG61" i="31" s="1"/>
  <c r="GK61" i="31"/>
  <c r="KO61" i="31" s="1"/>
  <c r="GS61" i="31"/>
  <c r="KW61" i="31" s="1"/>
  <c r="HA61" i="31"/>
  <c r="LE61" i="31" s="1"/>
  <c r="DG62" i="31"/>
  <c r="HK62" i="31" s="1"/>
  <c r="DO62" i="31"/>
  <c r="HS62" i="31" s="1"/>
  <c r="DW62" i="31"/>
  <c r="IA62" i="31" s="1"/>
  <c r="EE62" i="31"/>
  <c r="II62" i="31" s="1"/>
  <c r="EM62" i="31"/>
  <c r="IQ62" i="31" s="1"/>
  <c r="EU62" i="31"/>
  <c r="IY62" i="31" s="1"/>
  <c r="FC62" i="31"/>
  <c r="JG62" i="31" s="1"/>
  <c r="FK62" i="31"/>
  <c r="JO62" i="31" s="1"/>
  <c r="FS62" i="31"/>
  <c r="JW62" i="31" s="1"/>
  <c r="GA62" i="31"/>
  <c r="KE62" i="31" s="1"/>
  <c r="GI62" i="31"/>
  <c r="KM62" i="31" s="1"/>
  <c r="GQ62" i="31"/>
  <c r="KU62" i="31" s="1"/>
  <c r="GY62" i="31"/>
  <c r="LC62" i="31" s="1"/>
  <c r="HG62" i="31"/>
  <c r="LK62" i="31" s="1"/>
  <c r="DM63" i="31"/>
  <c r="HQ63" i="31" s="1"/>
  <c r="DU63" i="31"/>
  <c r="HY63" i="31" s="1"/>
  <c r="EC63" i="31"/>
  <c r="IG63" i="31" s="1"/>
  <c r="EK63" i="31"/>
  <c r="IO63" i="31" s="1"/>
  <c r="ES63" i="31"/>
  <c r="IW63" i="31" s="1"/>
  <c r="FA63" i="31"/>
  <c r="JE63" i="31" s="1"/>
  <c r="FI63" i="31"/>
  <c r="JM63" i="31" s="1"/>
  <c r="FQ63" i="31"/>
  <c r="JU63" i="31" s="1"/>
  <c r="FY63" i="31"/>
  <c r="KC63" i="31" s="1"/>
  <c r="GG63" i="31"/>
  <c r="KK63" i="31" s="1"/>
  <c r="GO63" i="31"/>
  <c r="KS63" i="31" s="1"/>
  <c r="GW63" i="31"/>
  <c r="LA63" i="31" s="1"/>
  <c r="HE63" i="31"/>
  <c r="LI63" i="31" s="1"/>
  <c r="DK64" i="31"/>
  <c r="HO64" i="31" s="1"/>
  <c r="DS64" i="31"/>
  <c r="HW64" i="31" s="1"/>
  <c r="EA64" i="31"/>
  <c r="IE64" i="31" s="1"/>
  <c r="EI64" i="31"/>
  <c r="IM64" i="31" s="1"/>
  <c r="EQ64" i="31"/>
  <c r="IU64" i="31" s="1"/>
  <c r="EY64" i="31"/>
  <c r="JC64" i="31" s="1"/>
  <c r="FG64" i="31"/>
  <c r="JK64" i="31" s="1"/>
  <c r="FO64" i="31"/>
  <c r="JS64" i="31" s="1"/>
  <c r="FW64" i="31"/>
  <c r="KA64" i="31" s="1"/>
  <c r="GE64" i="31"/>
  <c r="KI64" i="31" s="1"/>
  <c r="GM64" i="31"/>
  <c r="KQ64" i="31" s="1"/>
  <c r="GU64" i="31"/>
  <c r="KY64" i="31" s="1"/>
  <c r="HC64" i="31"/>
  <c r="LG64" i="31" s="1"/>
  <c r="DI65" i="31"/>
  <c r="HM65" i="31" s="1"/>
  <c r="DQ65" i="31"/>
  <c r="HU65" i="31" s="1"/>
  <c r="DY65" i="31"/>
  <c r="IC65" i="31" s="1"/>
  <c r="EG65" i="31"/>
  <c r="IK65" i="31" s="1"/>
  <c r="EO65" i="31"/>
  <c r="IS65" i="31" s="1"/>
  <c r="EW65" i="31"/>
  <c r="JA65" i="31" s="1"/>
  <c r="FE65" i="31"/>
  <c r="JI65" i="31" s="1"/>
  <c r="FM65" i="31"/>
  <c r="JQ65" i="31" s="1"/>
  <c r="FU65" i="31"/>
  <c r="JY65" i="31" s="1"/>
  <c r="GC65" i="31"/>
  <c r="KG65" i="31" s="1"/>
  <c r="GK65" i="31"/>
  <c r="KO65" i="31" s="1"/>
  <c r="GS65" i="31"/>
  <c r="KW65" i="31" s="1"/>
  <c r="HA65" i="31"/>
  <c r="LE65" i="31" s="1"/>
  <c r="DG66" i="31"/>
  <c r="HK66" i="31" s="1"/>
  <c r="DO66" i="31"/>
  <c r="HS66" i="31" s="1"/>
  <c r="DW66" i="31"/>
  <c r="IA66" i="31" s="1"/>
  <c r="EE66" i="31"/>
  <c r="II66" i="31" s="1"/>
  <c r="EM66" i="31"/>
  <c r="IQ66" i="31" s="1"/>
  <c r="EU66" i="31"/>
  <c r="IY66" i="31" s="1"/>
  <c r="FC66" i="31"/>
  <c r="JG66" i="31" s="1"/>
  <c r="FK66" i="31"/>
  <c r="JO66" i="31" s="1"/>
  <c r="FS66" i="31"/>
  <c r="JW66" i="31" s="1"/>
  <c r="GA66" i="31"/>
  <c r="KE66" i="31" s="1"/>
  <c r="GI66" i="31"/>
  <c r="KM66" i="31" s="1"/>
  <c r="GQ66" i="31"/>
  <c r="KU66" i="31" s="1"/>
  <c r="GY66" i="31"/>
  <c r="LC66" i="31" s="1"/>
  <c r="HG66" i="31"/>
  <c r="LK66" i="31" s="1"/>
  <c r="DM67" i="31"/>
  <c r="HQ67" i="31" s="1"/>
  <c r="DU67" i="31"/>
  <c r="HY67" i="31" s="1"/>
  <c r="EC67" i="31"/>
  <c r="IG67" i="31" s="1"/>
  <c r="EK67" i="31"/>
  <c r="IO67" i="31" s="1"/>
  <c r="ES67" i="31"/>
  <c r="IW67" i="31" s="1"/>
  <c r="FA67" i="31"/>
  <c r="JE67" i="31" s="1"/>
  <c r="FI67" i="31"/>
  <c r="JM67" i="31" s="1"/>
  <c r="FQ67" i="31"/>
  <c r="JU67" i="31" s="1"/>
  <c r="FY67" i="31"/>
  <c r="KC67" i="31" s="1"/>
  <c r="GG67" i="31"/>
  <c r="KK67" i="31" s="1"/>
  <c r="GO67" i="31"/>
  <c r="KS67" i="31" s="1"/>
  <c r="GW67" i="31"/>
  <c r="LA67" i="31" s="1"/>
  <c r="HE67" i="31"/>
  <c r="LI67" i="31" s="1"/>
  <c r="DK68" i="31"/>
  <c r="HO68" i="31" s="1"/>
  <c r="DS68" i="31"/>
  <c r="HW68" i="31" s="1"/>
  <c r="EA68" i="31"/>
  <c r="IE68" i="31" s="1"/>
  <c r="EI68" i="31"/>
  <c r="IM68" i="31" s="1"/>
  <c r="EQ68" i="31"/>
  <c r="IU68" i="31" s="1"/>
  <c r="EY68" i="31"/>
  <c r="JC68" i="31" s="1"/>
  <c r="FG68" i="31"/>
  <c r="JK68" i="31" s="1"/>
  <c r="FO68" i="31"/>
  <c r="JS68" i="31" s="1"/>
  <c r="FW68" i="31"/>
  <c r="KA68" i="31" s="1"/>
  <c r="GE68" i="31"/>
  <c r="KI68" i="31" s="1"/>
  <c r="GM68" i="31"/>
  <c r="KQ68" i="31" s="1"/>
  <c r="GU68" i="31"/>
  <c r="KY68" i="31" s="1"/>
  <c r="HC68" i="31"/>
  <c r="LG68" i="31" s="1"/>
  <c r="DI69" i="31"/>
  <c r="HM69" i="31" s="1"/>
  <c r="DQ69" i="31"/>
  <c r="HU69" i="31" s="1"/>
  <c r="DY69" i="31"/>
  <c r="IC69" i="31" s="1"/>
  <c r="EG69" i="31"/>
  <c r="IK69" i="31" s="1"/>
  <c r="EO69" i="31"/>
  <c r="IS69" i="31" s="1"/>
  <c r="EW69" i="31"/>
  <c r="JA69" i="31" s="1"/>
  <c r="FE69" i="31"/>
  <c r="JI69" i="31" s="1"/>
  <c r="FM69" i="31"/>
  <c r="JQ69" i="31" s="1"/>
  <c r="FU69" i="31"/>
  <c r="JY69" i="31" s="1"/>
  <c r="GC69" i="31"/>
  <c r="KG69" i="31" s="1"/>
  <c r="GK69" i="31"/>
  <c r="KO69" i="31" s="1"/>
  <c r="GS69" i="31"/>
  <c r="KW69" i="31" s="1"/>
  <c r="HA69" i="31"/>
  <c r="LE69" i="31" s="1"/>
  <c r="DG70" i="31"/>
  <c r="HK70" i="31" s="1"/>
  <c r="DO70" i="31"/>
  <c r="HS70" i="31" s="1"/>
  <c r="DW70" i="31"/>
  <c r="IA70" i="31" s="1"/>
  <c r="EE70" i="31"/>
  <c r="II70" i="31" s="1"/>
  <c r="EM70" i="31"/>
  <c r="IQ70" i="31" s="1"/>
  <c r="EU70" i="31"/>
  <c r="IY70" i="31" s="1"/>
  <c r="FC70" i="31"/>
  <c r="JG70" i="31" s="1"/>
  <c r="FK70" i="31"/>
  <c r="JO70" i="31" s="1"/>
  <c r="FS70" i="31"/>
  <c r="JW70" i="31" s="1"/>
  <c r="GA70" i="31"/>
  <c r="KE70" i="31" s="1"/>
  <c r="GI70" i="31"/>
  <c r="KM70" i="31" s="1"/>
  <c r="GQ70" i="31"/>
  <c r="KU70" i="31" s="1"/>
  <c r="GY70" i="31"/>
  <c r="LC70" i="31" s="1"/>
  <c r="HG70" i="31"/>
  <c r="LK70" i="31" s="1"/>
  <c r="DM71" i="31"/>
  <c r="HQ71" i="31" s="1"/>
  <c r="DU71" i="31"/>
  <c r="HY71" i="31" s="1"/>
  <c r="EC71" i="31"/>
  <c r="IG71" i="31" s="1"/>
  <c r="EK71" i="31"/>
  <c r="IO71" i="31" s="1"/>
  <c r="ES71" i="31"/>
  <c r="IW71" i="31" s="1"/>
  <c r="FA71" i="31"/>
  <c r="JE71" i="31" s="1"/>
  <c r="FI71" i="31"/>
  <c r="JM71" i="31" s="1"/>
  <c r="FQ71" i="31"/>
  <c r="JU71" i="31" s="1"/>
  <c r="FY71" i="31"/>
  <c r="KC71" i="31" s="1"/>
  <c r="GG71" i="31"/>
  <c r="KK71" i="31" s="1"/>
  <c r="GO71" i="31"/>
  <c r="KS71" i="31" s="1"/>
  <c r="GW71" i="31"/>
  <c r="LA71" i="31" s="1"/>
  <c r="HE71" i="31"/>
  <c r="LI71" i="31" s="1"/>
  <c r="DK72" i="31"/>
  <c r="HO72" i="31" s="1"/>
  <c r="DS72" i="31"/>
  <c r="HW72" i="31" s="1"/>
  <c r="EA72" i="31"/>
  <c r="IE72" i="31" s="1"/>
  <c r="EI72" i="31"/>
  <c r="IM72" i="31" s="1"/>
  <c r="EQ72" i="31"/>
  <c r="IU72" i="31" s="1"/>
  <c r="EY72" i="31"/>
  <c r="JC72" i="31" s="1"/>
  <c r="FG72" i="31"/>
  <c r="JK72" i="31" s="1"/>
  <c r="FO72" i="31"/>
  <c r="JS72" i="31" s="1"/>
  <c r="FW72" i="31"/>
  <c r="KA72" i="31" s="1"/>
  <c r="GE72" i="31"/>
  <c r="KI72" i="31" s="1"/>
  <c r="GM72" i="31"/>
  <c r="KQ72" i="31" s="1"/>
  <c r="GU72" i="31"/>
  <c r="KY72" i="31" s="1"/>
  <c r="HC72" i="31"/>
  <c r="LG72" i="31" s="1"/>
  <c r="DI73" i="31"/>
  <c r="HM73" i="31" s="1"/>
  <c r="DQ73" i="31"/>
  <c r="HU73" i="31" s="1"/>
  <c r="DY73" i="31"/>
  <c r="IC73" i="31" s="1"/>
  <c r="EG73" i="31"/>
  <c r="IK73" i="31" s="1"/>
  <c r="EO73" i="31"/>
  <c r="IS73" i="31" s="1"/>
  <c r="EW73" i="31"/>
  <c r="JA73" i="31" s="1"/>
  <c r="FE73" i="31"/>
  <c r="JI73" i="31" s="1"/>
  <c r="FM73" i="31"/>
  <c r="JQ73" i="31" s="1"/>
  <c r="FU73" i="31"/>
  <c r="JY73" i="31" s="1"/>
  <c r="GC73" i="31"/>
  <c r="KG73" i="31" s="1"/>
  <c r="GK73" i="31"/>
  <c r="KO73" i="31" s="1"/>
  <c r="GS73" i="31"/>
  <c r="KW73" i="31" s="1"/>
  <c r="HA73" i="31"/>
  <c r="LE73" i="31" s="1"/>
  <c r="DG74" i="31"/>
  <c r="HK74" i="31" s="1"/>
  <c r="DO74" i="31"/>
  <c r="HS74" i="31" s="1"/>
  <c r="DW74" i="31"/>
  <c r="IA74" i="31" s="1"/>
  <c r="EE74" i="31"/>
  <c r="II74" i="31" s="1"/>
  <c r="EM74" i="31"/>
  <c r="IQ74" i="31" s="1"/>
  <c r="EU74" i="31"/>
  <c r="IY74" i="31" s="1"/>
  <c r="FC74" i="31"/>
  <c r="JG74" i="31" s="1"/>
  <c r="FK74" i="31"/>
  <c r="JO74" i="31" s="1"/>
  <c r="FS74" i="31"/>
  <c r="JW74" i="31" s="1"/>
  <c r="GA74" i="31"/>
  <c r="KE74" i="31" s="1"/>
  <c r="GI74" i="31"/>
  <c r="KM74" i="31" s="1"/>
  <c r="GQ74" i="31"/>
  <c r="KU74" i="31" s="1"/>
  <c r="GY74" i="31"/>
  <c r="LC74" i="31" s="1"/>
  <c r="HG74" i="31"/>
  <c r="LK74" i="31" s="1"/>
  <c r="DM75" i="31"/>
  <c r="HQ75" i="31" s="1"/>
  <c r="DU75" i="31"/>
  <c r="HY75" i="31" s="1"/>
  <c r="EC75" i="31"/>
  <c r="IG75" i="31" s="1"/>
  <c r="EK75" i="31"/>
  <c r="IO75" i="31" s="1"/>
  <c r="ES75" i="31"/>
  <c r="IW75" i="31" s="1"/>
  <c r="FA75" i="31"/>
  <c r="JE75" i="31" s="1"/>
  <c r="FI75" i="31"/>
  <c r="JM75" i="31" s="1"/>
  <c r="FQ75" i="31"/>
  <c r="JU75" i="31" s="1"/>
  <c r="FY75" i="31"/>
  <c r="KC75" i="31" s="1"/>
  <c r="GG75" i="31"/>
  <c r="KK75" i="31" s="1"/>
  <c r="GO75" i="31"/>
  <c r="KS75" i="31" s="1"/>
  <c r="GW75" i="31"/>
  <c r="LA75" i="31" s="1"/>
  <c r="HE75" i="31"/>
  <c r="LI75" i="31" s="1"/>
  <c r="DK76" i="31"/>
  <c r="HO76" i="31" s="1"/>
  <c r="DS76" i="31"/>
  <c r="HW76" i="31" s="1"/>
  <c r="EA76" i="31"/>
  <c r="IE76" i="31" s="1"/>
  <c r="EI76" i="31"/>
  <c r="IM76" i="31" s="1"/>
  <c r="EQ76" i="31"/>
  <c r="IU76" i="31" s="1"/>
  <c r="EY76" i="31"/>
  <c r="JC76" i="31" s="1"/>
  <c r="FG76" i="31"/>
  <c r="JK76" i="31" s="1"/>
  <c r="FO76" i="31"/>
  <c r="JS76" i="31" s="1"/>
  <c r="FW76" i="31"/>
  <c r="KA76" i="31" s="1"/>
  <c r="GE76" i="31"/>
  <c r="KI76" i="31" s="1"/>
  <c r="GM76" i="31"/>
  <c r="KQ76" i="31" s="1"/>
  <c r="GU76" i="31"/>
  <c r="KY76" i="31" s="1"/>
  <c r="HC76" i="31"/>
  <c r="LG76" i="31" s="1"/>
  <c r="DI77" i="31"/>
  <c r="HM77" i="31" s="1"/>
  <c r="DQ77" i="31"/>
  <c r="HU77" i="31" s="1"/>
  <c r="DY77" i="31"/>
  <c r="IC77" i="31" s="1"/>
  <c r="EG77" i="31"/>
  <c r="IK77" i="31" s="1"/>
  <c r="DU10" i="31"/>
  <c r="HY10" i="31" s="1"/>
  <c r="ES10" i="31"/>
  <c r="IW10" i="31" s="1"/>
  <c r="FI10" i="31"/>
  <c r="JM10" i="31" s="1"/>
  <c r="FY10" i="31"/>
  <c r="KC10" i="31" s="1"/>
  <c r="GO10" i="31"/>
  <c r="KS10" i="31" s="1"/>
  <c r="HE10" i="31"/>
  <c r="LI10" i="31" s="1"/>
  <c r="DS11" i="31"/>
  <c r="HW11" i="31" s="1"/>
  <c r="EI11" i="31"/>
  <c r="IM11" i="31" s="1"/>
  <c r="EY11" i="31"/>
  <c r="JC11" i="31" s="1"/>
  <c r="FO11" i="31"/>
  <c r="JS11" i="31" s="1"/>
  <c r="GE11" i="31"/>
  <c r="KI11" i="31" s="1"/>
  <c r="GU11" i="31"/>
  <c r="KY11" i="31" s="1"/>
  <c r="DI12" i="31"/>
  <c r="HM12" i="31" s="1"/>
  <c r="DY12" i="31"/>
  <c r="IC12" i="31" s="1"/>
  <c r="EO12" i="31"/>
  <c r="IS12" i="31" s="1"/>
  <c r="FE12" i="31"/>
  <c r="JI12" i="31" s="1"/>
  <c r="FU12" i="31"/>
  <c r="JY12" i="31" s="1"/>
  <c r="GK12" i="31"/>
  <c r="KO12" i="31" s="1"/>
  <c r="HA12" i="31"/>
  <c r="LE12" i="31" s="1"/>
  <c r="DO13" i="31"/>
  <c r="HS13" i="31" s="1"/>
  <c r="DZ13" i="31"/>
  <c r="ID13" i="31" s="1"/>
  <c r="EH13" i="31"/>
  <c r="IL13" i="31" s="1"/>
  <c r="EP13" i="31"/>
  <c r="IT13" i="31" s="1"/>
  <c r="EX13" i="31"/>
  <c r="JB13" i="31" s="1"/>
  <c r="FF13" i="31"/>
  <c r="JJ13" i="31" s="1"/>
  <c r="FN13" i="31"/>
  <c r="JR13" i="31" s="1"/>
  <c r="FV13" i="31"/>
  <c r="JZ13" i="31" s="1"/>
  <c r="GD13" i="31"/>
  <c r="KH13" i="31" s="1"/>
  <c r="GL13" i="31"/>
  <c r="KP13" i="31" s="1"/>
  <c r="GT13" i="31"/>
  <c r="KX13" i="31" s="1"/>
  <c r="HB13" i="31"/>
  <c r="LF13" i="31" s="1"/>
  <c r="DH14" i="31"/>
  <c r="HL14" i="31" s="1"/>
  <c r="DP14" i="31"/>
  <c r="HT14" i="31" s="1"/>
  <c r="DX14" i="31"/>
  <c r="IB14" i="31" s="1"/>
  <c r="EF14" i="31"/>
  <c r="IJ14" i="31" s="1"/>
  <c r="EN14" i="31"/>
  <c r="IR14" i="31" s="1"/>
  <c r="EV14" i="31"/>
  <c r="IZ14" i="31" s="1"/>
  <c r="FD14" i="31"/>
  <c r="JH14" i="31" s="1"/>
  <c r="FL14" i="31"/>
  <c r="JP14" i="31" s="1"/>
  <c r="FT14" i="31"/>
  <c r="JX14" i="31" s="1"/>
  <c r="GB14" i="31"/>
  <c r="KF14" i="31" s="1"/>
  <c r="GJ14" i="31"/>
  <c r="KN14" i="31" s="1"/>
  <c r="GR14" i="31"/>
  <c r="KV14" i="31" s="1"/>
  <c r="GZ14" i="31"/>
  <c r="LD14" i="31" s="1"/>
  <c r="DF15" i="31"/>
  <c r="HJ15" i="31" s="1"/>
  <c r="DN15" i="31"/>
  <c r="HR15" i="31" s="1"/>
  <c r="DV15" i="31"/>
  <c r="HZ15" i="31" s="1"/>
  <c r="ED15" i="31"/>
  <c r="IH15" i="31" s="1"/>
  <c r="EL15" i="31"/>
  <c r="IP15" i="31" s="1"/>
  <c r="ET15" i="31"/>
  <c r="IX15" i="31" s="1"/>
  <c r="FB15" i="31"/>
  <c r="JF15" i="31" s="1"/>
  <c r="FJ15" i="31"/>
  <c r="JN15" i="31" s="1"/>
  <c r="FR15" i="31"/>
  <c r="JV15" i="31" s="1"/>
  <c r="FZ15" i="31"/>
  <c r="KD15" i="31" s="1"/>
  <c r="GH15" i="31"/>
  <c r="KL15" i="31" s="1"/>
  <c r="GP15" i="31"/>
  <c r="KT15" i="31" s="1"/>
  <c r="GX15" i="31"/>
  <c r="LB15" i="31" s="1"/>
  <c r="HF15" i="31"/>
  <c r="LJ15" i="31" s="1"/>
  <c r="DL16" i="31"/>
  <c r="HP16" i="31" s="1"/>
  <c r="DT16" i="31"/>
  <c r="HX16" i="31" s="1"/>
  <c r="EB16" i="31"/>
  <c r="IF16" i="31" s="1"/>
  <c r="EJ16" i="31"/>
  <c r="IN16" i="31" s="1"/>
  <c r="ER16" i="31"/>
  <c r="IV16" i="31" s="1"/>
  <c r="EZ16" i="31"/>
  <c r="JD16" i="31" s="1"/>
  <c r="FH16" i="31"/>
  <c r="JL16" i="31" s="1"/>
  <c r="FP16" i="31"/>
  <c r="JT16" i="31" s="1"/>
  <c r="FX16" i="31"/>
  <c r="KB16" i="31" s="1"/>
  <c r="GF16" i="31"/>
  <c r="KJ16" i="31" s="1"/>
  <c r="GN16" i="31"/>
  <c r="KR16" i="31" s="1"/>
  <c r="GV16" i="31"/>
  <c r="KZ16" i="31" s="1"/>
  <c r="HD16" i="31"/>
  <c r="LH16" i="31" s="1"/>
  <c r="DJ17" i="31"/>
  <c r="HN17" i="31" s="1"/>
  <c r="DR17" i="31"/>
  <c r="HV17" i="31" s="1"/>
  <c r="DZ17" i="31"/>
  <c r="ID17" i="31" s="1"/>
  <c r="EH17" i="31"/>
  <c r="IL17" i="31" s="1"/>
  <c r="EP17" i="31"/>
  <c r="IT17" i="31" s="1"/>
  <c r="EX17" i="31"/>
  <c r="JB17" i="31" s="1"/>
  <c r="FF17" i="31"/>
  <c r="JJ17" i="31" s="1"/>
  <c r="FN17" i="31"/>
  <c r="JR17" i="31" s="1"/>
  <c r="FV17" i="31"/>
  <c r="JZ17" i="31" s="1"/>
  <c r="GD17" i="31"/>
  <c r="KH17" i="31" s="1"/>
  <c r="GL17" i="31"/>
  <c r="KP17" i="31" s="1"/>
  <c r="GT17" i="31"/>
  <c r="KX17" i="31" s="1"/>
  <c r="HB17" i="31"/>
  <c r="LF17" i="31" s="1"/>
  <c r="DH18" i="31"/>
  <c r="HL18" i="31" s="1"/>
  <c r="DP18" i="31"/>
  <c r="HT18" i="31" s="1"/>
  <c r="DX18" i="31"/>
  <c r="IB18" i="31" s="1"/>
  <c r="EF18" i="31"/>
  <c r="IJ18" i="31" s="1"/>
  <c r="EN18" i="31"/>
  <c r="IR18" i="31" s="1"/>
  <c r="EV18" i="31"/>
  <c r="IZ18" i="31" s="1"/>
  <c r="FD18" i="31"/>
  <c r="JH18" i="31" s="1"/>
  <c r="FL18" i="31"/>
  <c r="JP18" i="31" s="1"/>
  <c r="FT18" i="31"/>
  <c r="JX18" i="31" s="1"/>
  <c r="GB18" i="31"/>
  <c r="KF18" i="31" s="1"/>
  <c r="GJ18" i="31"/>
  <c r="KN18" i="31" s="1"/>
  <c r="GR18" i="31"/>
  <c r="KV18" i="31" s="1"/>
  <c r="GZ18" i="31"/>
  <c r="LD18" i="31" s="1"/>
  <c r="DF19" i="31"/>
  <c r="HJ19" i="31" s="1"/>
  <c r="DN19" i="31"/>
  <c r="HR19" i="31" s="1"/>
  <c r="DV19" i="31"/>
  <c r="HZ19" i="31" s="1"/>
  <c r="ED19" i="31"/>
  <c r="IH19" i="31" s="1"/>
  <c r="EL19" i="31"/>
  <c r="IP19" i="31" s="1"/>
  <c r="ET19" i="31"/>
  <c r="IX19" i="31" s="1"/>
  <c r="FB19" i="31"/>
  <c r="JF19" i="31" s="1"/>
  <c r="FJ19" i="31"/>
  <c r="JN19" i="31" s="1"/>
  <c r="FR19" i="31"/>
  <c r="JV19" i="31" s="1"/>
  <c r="FZ19" i="31"/>
  <c r="KD19" i="31" s="1"/>
  <c r="GH19" i="31"/>
  <c r="KL19" i="31" s="1"/>
  <c r="GP19" i="31"/>
  <c r="KT19" i="31" s="1"/>
  <c r="GX19" i="31"/>
  <c r="LB19" i="31" s="1"/>
  <c r="HF19" i="31"/>
  <c r="LJ19" i="31" s="1"/>
  <c r="DL20" i="31"/>
  <c r="HP20" i="31" s="1"/>
  <c r="DT20" i="31"/>
  <c r="HX20" i="31" s="1"/>
  <c r="EB20" i="31"/>
  <c r="IF20" i="31" s="1"/>
  <c r="EJ20" i="31"/>
  <c r="IN20" i="31" s="1"/>
  <c r="ER20" i="31"/>
  <c r="IV20" i="31" s="1"/>
  <c r="EZ20" i="31"/>
  <c r="JD20" i="31" s="1"/>
  <c r="FH20" i="31"/>
  <c r="JL20" i="31" s="1"/>
  <c r="FP20" i="31"/>
  <c r="JT20" i="31" s="1"/>
  <c r="FX20" i="31"/>
  <c r="KB20" i="31" s="1"/>
  <c r="GF20" i="31"/>
  <c r="KJ20" i="31" s="1"/>
  <c r="GN20" i="31"/>
  <c r="KR20" i="31" s="1"/>
  <c r="GV20" i="31"/>
  <c r="KZ20" i="31" s="1"/>
  <c r="HD20" i="31"/>
  <c r="LH20" i="31" s="1"/>
  <c r="DJ21" i="31"/>
  <c r="HN21" i="31" s="1"/>
  <c r="DR21" i="31"/>
  <c r="HV21" i="31" s="1"/>
  <c r="DZ21" i="31"/>
  <c r="ID21" i="31" s="1"/>
  <c r="EH21" i="31"/>
  <c r="IL21" i="31" s="1"/>
  <c r="EP21" i="31"/>
  <c r="IT21" i="31" s="1"/>
  <c r="EX21" i="31"/>
  <c r="JB21" i="31" s="1"/>
  <c r="FF21" i="31"/>
  <c r="JJ21" i="31" s="1"/>
  <c r="FN21" i="31"/>
  <c r="JR21" i="31" s="1"/>
  <c r="FV21" i="31"/>
  <c r="JZ21" i="31" s="1"/>
  <c r="GD21" i="31"/>
  <c r="KH21" i="31" s="1"/>
  <c r="GL21" i="31"/>
  <c r="KP21" i="31" s="1"/>
  <c r="GT21" i="31"/>
  <c r="KX21" i="31" s="1"/>
  <c r="HB21" i="31"/>
  <c r="LF21" i="31" s="1"/>
  <c r="DH22" i="31"/>
  <c r="HL22" i="31" s="1"/>
  <c r="DP22" i="31"/>
  <c r="HT22" i="31" s="1"/>
  <c r="DX22" i="31"/>
  <c r="IB22" i="31" s="1"/>
  <c r="EF22" i="31"/>
  <c r="IJ22" i="31" s="1"/>
  <c r="EN22" i="31"/>
  <c r="IR22" i="31" s="1"/>
  <c r="EV22" i="31"/>
  <c r="IZ22" i="31" s="1"/>
  <c r="FD22" i="31"/>
  <c r="JH22" i="31" s="1"/>
  <c r="FL22" i="31"/>
  <c r="JP22" i="31" s="1"/>
  <c r="FT22" i="31"/>
  <c r="JX22" i="31" s="1"/>
  <c r="GB22" i="31"/>
  <c r="KF22" i="31" s="1"/>
  <c r="GJ22" i="31"/>
  <c r="KN22" i="31" s="1"/>
  <c r="GR22" i="31"/>
  <c r="KV22" i="31" s="1"/>
  <c r="GZ22" i="31"/>
  <c r="LD22" i="31" s="1"/>
  <c r="DF23" i="31"/>
  <c r="HJ23" i="31" s="1"/>
  <c r="DN23" i="31"/>
  <c r="HR23" i="31" s="1"/>
  <c r="DV23" i="31"/>
  <c r="HZ23" i="31" s="1"/>
  <c r="ED23" i="31"/>
  <c r="IH23" i="31" s="1"/>
  <c r="EL23" i="31"/>
  <c r="IP23" i="31" s="1"/>
  <c r="ET23" i="31"/>
  <c r="IX23" i="31" s="1"/>
  <c r="FB23" i="31"/>
  <c r="JF23" i="31" s="1"/>
  <c r="FJ23" i="31"/>
  <c r="JN23" i="31" s="1"/>
  <c r="FR23" i="31"/>
  <c r="JV23" i="31" s="1"/>
  <c r="FZ23" i="31"/>
  <c r="KD23" i="31" s="1"/>
  <c r="GH23" i="31"/>
  <c r="KL23" i="31" s="1"/>
  <c r="GP23" i="31"/>
  <c r="KT23" i="31" s="1"/>
  <c r="GX23" i="31"/>
  <c r="LB23" i="31" s="1"/>
  <c r="HF23" i="31"/>
  <c r="LJ23" i="31" s="1"/>
  <c r="DL24" i="31"/>
  <c r="HP24" i="31" s="1"/>
  <c r="DT24" i="31"/>
  <c r="HX24" i="31" s="1"/>
  <c r="EB24" i="31"/>
  <c r="IF24" i="31" s="1"/>
  <c r="EJ24" i="31"/>
  <c r="IN24" i="31" s="1"/>
  <c r="ER24" i="31"/>
  <c r="IV24" i="31" s="1"/>
  <c r="EZ24" i="31"/>
  <c r="JD24" i="31" s="1"/>
  <c r="FH24" i="31"/>
  <c r="JL24" i="31" s="1"/>
  <c r="FP24" i="31"/>
  <c r="JT24" i="31" s="1"/>
  <c r="FX24" i="31"/>
  <c r="KB24" i="31" s="1"/>
  <c r="GF24" i="31"/>
  <c r="KJ24" i="31" s="1"/>
  <c r="GN24" i="31"/>
  <c r="KR24" i="31" s="1"/>
  <c r="GV24" i="31"/>
  <c r="KZ24" i="31" s="1"/>
  <c r="HD24" i="31"/>
  <c r="LH24" i="31" s="1"/>
  <c r="DJ25" i="31"/>
  <c r="HN25" i="31" s="1"/>
  <c r="DR25" i="31"/>
  <c r="HV25" i="31" s="1"/>
  <c r="DZ25" i="31"/>
  <c r="ID25" i="31" s="1"/>
  <c r="EH25" i="31"/>
  <c r="IL25" i="31" s="1"/>
  <c r="EP25" i="31"/>
  <c r="IT25" i="31" s="1"/>
  <c r="EX25" i="31"/>
  <c r="JB25" i="31" s="1"/>
  <c r="FF25" i="31"/>
  <c r="JJ25" i="31" s="1"/>
  <c r="FN25" i="31"/>
  <c r="JR25" i="31" s="1"/>
  <c r="FV25" i="31"/>
  <c r="JZ25" i="31" s="1"/>
  <c r="GD25" i="31"/>
  <c r="KH25" i="31" s="1"/>
  <c r="GL25" i="31"/>
  <c r="KP25" i="31" s="1"/>
  <c r="GT25" i="31"/>
  <c r="KX25" i="31" s="1"/>
  <c r="HB25" i="31"/>
  <c r="LF25" i="31" s="1"/>
  <c r="DH26" i="31"/>
  <c r="HL26" i="31" s="1"/>
  <c r="DP26" i="31"/>
  <c r="HT26" i="31" s="1"/>
  <c r="DX26" i="31"/>
  <c r="IB26" i="31" s="1"/>
  <c r="EF26" i="31"/>
  <c r="IJ26" i="31" s="1"/>
  <c r="EN26" i="31"/>
  <c r="IR26" i="31" s="1"/>
  <c r="EV26" i="31"/>
  <c r="IZ26" i="31" s="1"/>
  <c r="FD26" i="31"/>
  <c r="JH26" i="31" s="1"/>
  <c r="FL26" i="31"/>
  <c r="JP26" i="31" s="1"/>
  <c r="FT26" i="31"/>
  <c r="JX26" i="31" s="1"/>
  <c r="GB26" i="31"/>
  <c r="KF26" i="31" s="1"/>
  <c r="GJ26" i="31"/>
  <c r="KN26" i="31" s="1"/>
  <c r="GR26" i="31"/>
  <c r="KV26" i="31" s="1"/>
  <c r="GZ26" i="31"/>
  <c r="LD26" i="31" s="1"/>
  <c r="DF27" i="31"/>
  <c r="HJ27" i="31" s="1"/>
  <c r="DN27" i="31"/>
  <c r="HR27" i="31" s="1"/>
  <c r="DV27" i="31"/>
  <c r="HZ27" i="31" s="1"/>
  <c r="ED27" i="31"/>
  <c r="IH27" i="31" s="1"/>
  <c r="EL27" i="31"/>
  <c r="IP27" i="31" s="1"/>
  <c r="ET27" i="31"/>
  <c r="IX27" i="31" s="1"/>
  <c r="FB27" i="31"/>
  <c r="JF27" i="31" s="1"/>
  <c r="FJ27" i="31"/>
  <c r="JN27" i="31" s="1"/>
  <c r="FR27" i="31"/>
  <c r="JV27" i="31" s="1"/>
  <c r="FZ27" i="31"/>
  <c r="KD27" i="31" s="1"/>
  <c r="GH27" i="31"/>
  <c r="KL27" i="31" s="1"/>
  <c r="GP27" i="31"/>
  <c r="KT27" i="31" s="1"/>
  <c r="GX27" i="31"/>
  <c r="LB27" i="31" s="1"/>
  <c r="HF27" i="31"/>
  <c r="LJ27" i="31" s="1"/>
  <c r="DL28" i="31"/>
  <c r="HP28" i="31" s="1"/>
  <c r="DT28" i="31"/>
  <c r="HX28" i="31" s="1"/>
  <c r="EB28" i="31"/>
  <c r="IF28" i="31" s="1"/>
  <c r="EJ28" i="31"/>
  <c r="IN28" i="31" s="1"/>
  <c r="ER28" i="31"/>
  <c r="IV28" i="31" s="1"/>
  <c r="EZ28" i="31"/>
  <c r="JD28" i="31" s="1"/>
  <c r="FH28" i="31"/>
  <c r="JL28" i="31" s="1"/>
  <c r="FP28" i="31"/>
  <c r="JT28" i="31" s="1"/>
  <c r="FX28" i="31"/>
  <c r="KB28" i="31" s="1"/>
  <c r="GF28" i="31"/>
  <c r="KJ28" i="31" s="1"/>
  <c r="GN28" i="31"/>
  <c r="KR28" i="31" s="1"/>
  <c r="GV28" i="31"/>
  <c r="KZ28" i="31" s="1"/>
  <c r="HD28" i="31"/>
  <c r="LH28" i="31" s="1"/>
  <c r="DJ29" i="31"/>
  <c r="HN29" i="31" s="1"/>
  <c r="DR29" i="31"/>
  <c r="HV29" i="31" s="1"/>
  <c r="DZ29" i="31"/>
  <c r="ID29" i="31" s="1"/>
  <c r="EH29" i="31"/>
  <c r="IL29" i="31" s="1"/>
  <c r="EP29" i="31"/>
  <c r="IT29" i="31" s="1"/>
  <c r="EX29" i="31"/>
  <c r="JB29" i="31" s="1"/>
  <c r="FF29" i="31"/>
  <c r="JJ29" i="31" s="1"/>
  <c r="FN29" i="31"/>
  <c r="JR29" i="31" s="1"/>
  <c r="FV29" i="31"/>
  <c r="JZ29" i="31" s="1"/>
  <c r="GD29" i="31"/>
  <c r="KH29" i="31" s="1"/>
  <c r="GL29" i="31"/>
  <c r="KP29" i="31" s="1"/>
  <c r="GT29" i="31"/>
  <c r="KX29" i="31" s="1"/>
  <c r="HB29" i="31"/>
  <c r="LF29" i="31" s="1"/>
  <c r="DH30" i="31"/>
  <c r="HL30" i="31" s="1"/>
  <c r="DP30" i="31"/>
  <c r="HT30" i="31" s="1"/>
  <c r="DX30" i="31"/>
  <c r="IB30" i="31" s="1"/>
  <c r="EF30" i="31"/>
  <c r="IJ30" i="31" s="1"/>
  <c r="EN30" i="31"/>
  <c r="IR30" i="31" s="1"/>
  <c r="EV30" i="31"/>
  <c r="IZ30" i="31" s="1"/>
  <c r="FD30" i="31"/>
  <c r="JH30" i="31" s="1"/>
  <c r="FL30" i="31"/>
  <c r="JP30" i="31" s="1"/>
  <c r="FT30" i="31"/>
  <c r="JX30" i="31" s="1"/>
  <c r="GB30" i="31"/>
  <c r="KF30" i="31" s="1"/>
  <c r="GJ30" i="31"/>
  <c r="KN30" i="31" s="1"/>
  <c r="GR30" i="31"/>
  <c r="KV30" i="31" s="1"/>
  <c r="GZ30" i="31"/>
  <c r="LD30" i="31" s="1"/>
  <c r="DF31" i="31"/>
  <c r="HJ31" i="31" s="1"/>
  <c r="DN31" i="31"/>
  <c r="HR31" i="31" s="1"/>
  <c r="DV31" i="31"/>
  <c r="HZ31" i="31" s="1"/>
  <c r="ED31" i="31"/>
  <c r="IH31" i="31" s="1"/>
  <c r="EL31" i="31"/>
  <c r="IP31" i="31" s="1"/>
  <c r="ET31" i="31"/>
  <c r="IX31" i="31" s="1"/>
  <c r="FB31" i="31"/>
  <c r="JF31" i="31" s="1"/>
  <c r="FJ31" i="31"/>
  <c r="JN31" i="31" s="1"/>
  <c r="FR31" i="31"/>
  <c r="JV31" i="31" s="1"/>
  <c r="FZ31" i="31"/>
  <c r="KD31" i="31" s="1"/>
  <c r="GH31" i="31"/>
  <c r="KL31" i="31" s="1"/>
  <c r="GP31" i="31"/>
  <c r="KT31" i="31" s="1"/>
  <c r="GX31" i="31"/>
  <c r="LB31" i="31" s="1"/>
  <c r="HF31" i="31"/>
  <c r="LJ31" i="31" s="1"/>
  <c r="DL32" i="31"/>
  <c r="HP32" i="31" s="1"/>
  <c r="DT32" i="31"/>
  <c r="HX32" i="31" s="1"/>
  <c r="EB32" i="31"/>
  <c r="IF32" i="31" s="1"/>
  <c r="EJ32" i="31"/>
  <c r="IN32" i="31" s="1"/>
  <c r="ER32" i="31"/>
  <c r="IV32" i="31" s="1"/>
  <c r="EZ32" i="31"/>
  <c r="JD32" i="31" s="1"/>
  <c r="FH32" i="31"/>
  <c r="JL32" i="31" s="1"/>
  <c r="FP32" i="31"/>
  <c r="JT32" i="31" s="1"/>
  <c r="FX32" i="31"/>
  <c r="KB32" i="31" s="1"/>
  <c r="GF32" i="31"/>
  <c r="KJ32" i="31" s="1"/>
  <c r="GN32" i="31"/>
  <c r="KR32" i="31" s="1"/>
  <c r="GV32" i="31"/>
  <c r="KZ32" i="31" s="1"/>
  <c r="HD32" i="31"/>
  <c r="LH32" i="31" s="1"/>
  <c r="DJ33" i="31"/>
  <c r="HN33" i="31" s="1"/>
  <c r="DR33" i="31"/>
  <c r="HV33" i="31" s="1"/>
  <c r="DZ33" i="31"/>
  <c r="ID33" i="31" s="1"/>
  <c r="EH33" i="31"/>
  <c r="IL33" i="31" s="1"/>
  <c r="EP33" i="31"/>
  <c r="IT33" i="31" s="1"/>
  <c r="EX33" i="31"/>
  <c r="JB33" i="31" s="1"/>
  <c r="FF33" i="31"/>
  <c r="JJ33" i="31" s="1"/>
  <c r="FN33" i="31"/>
  <c r="JR33" i="31" s="1"/>
  <c r="FV33" i="31"/>
  <c r="JZ33" i="31" s="1"/>
  <c r="GD33" i="31"/>
  <c r="KH33" i="31" s="1"/>
  <c r="GL33" i="31"/>
  <c r="KP33" i="31" s="1"/>
  <c r="GT33" i="31"/>
  <c r="KX33" i="31" s="1"/>
  <c r="HB33" i="31"/>
  <c r="LF33" i="31" s="1"/>
  <c r="DH34" i="31"/>
  <c r="HL34" i="31" s="1"/>
  <c r="DP34" i="31"/>
  <c r="HT34" i="31" s="1"/>
  <c r="DX34" i="31"/>
  <c r="IB34" i="31" s="1"/>
  <c r="EF34" i="31"/>
  <c r="IJ34" i="31" s="1"/>
  <c r="EN34" i="31"/>
  <c r="IR34" i="31" s="1"/>
  <c r="EV34" i="31"/>
  <c r="IZ34" i="31" s="1"/>
  <c r="FD34" i="31"/>
  <c r="JH34" i="31" s="1"/>
  <c r="FL34" i="31"/>
  <c r="JP34" i="31" s="1"/>
  <c r="FT34" i="31"/>
  <c r="JX34" i="31" s="1"/>
  <c r="GB34" i="31"/>
  <c r="KF34" i="31" s="1"/>
  <c r="GJ34" i="31"/>
  <c r="KN34" i="31" s="1"/>
  <c r="GR34" i="31"/>
  <c r="KV34" i="31" s="1"/>
  <c r="GZ34" i="31"/>
  <c r="LD34" i="31" s="1"/>
  <c r="DF35" i="31"/>
  <c r="HJ35" i="31" s="1"/>
  <c r="DN35" i="31"/>
  <c r="HR35" i="31" s="1"/>
  <c r="DV35" i="31"/>
  <c r="HZ35" i="31" s="1"/>
  <c r="ED35" i="31"/>
  <c r="IH35" i="31" s="1"/>
  <c r="EL35" i="31"/>
  <c r="IP35" i="31" s="1"/>
  <c r="ET35" i="31"/>
  <c r="IX35" i="31" s="1"/>
  <c r="FB35" i="31"/>
  <c r="JF35" i="31" s="1"/>
  <c r="FJ35" i="31"/>
  <c r="JN35" i="31" s="1"/>
  <c r="FR35" i="31"/>
  <c r="JV35" i="31" s="1"/>
  <c r="FZ35" i="31"/>
  <c r="KD35" i="31" s="1"/>
  <c r="GH35" i="31"/>
  <c r="KL35" i="31" s="1"/>
  <c r="GP35" i="31"/>
  <c r="KT35" i="31" s="1"/>
  <c r="GX35" i="31"/>
  <c r="LB35" i="31" s="1"/>
  <c r="HF35" i="31"/>
  <c r="LJ35" i="31" s="1"/>
  <c r="DL36" i="31"/>
  <c r="HP36" i="31" s="1"/>
  <c r="DT36" i="31"/>
  <c r="HX36" i="31" s="1"/>
  <c r="EB36" i="31"/>
  <c r="IF36" i="31" s="1"/>
  <c r="EJ36" i="31"/>
  <c r="IN36" i="31" s="1"/>
  <c r="ER36" i="31"/>
  <c r="IV36" i="31" s="1"/>
  <c r="EZ36" i="31"/>
  <c r="JD36" i="31" s="1"/>
  <c r="FH36" i="31"/>
  <c r="JL36" i="31" s="1"/>
  <c r="FP36" i="31"/>
  <c r="JT36" i="31" s="1"/>
  <c r="FX36" i="31"/>
  <c r="KB36" i="31" s="1"/>
  <c r="GF36" i="31"/>
  <c r="KJ36" i="31" s="1"/>
  <c r="GN36" i="31"/>
  <c r="KR36" i="31" s="1"/>
  <c r="GV36" i="31"/>
  <c r="KZ36" i="31" s="1"/>
  <c r="HD36" i="31"/>
  <c r="LH36" i="31" s="1"/>
  <c r="DJ37" i="31"/>
  <c r="HN37" i="31" s="1"/>
  <c r="DR37" i="31"/>
  <c r="HV37" i="31" s="1"/>
  <c r="DZ37" i="31"/>
  <c r="ID37" i="31" s="1"/>
  <c r="EH37" i="31"/>
  <c r="IL37" i="31" s="1"/>
  <c r="EP37" i="31"/>
  <c r="IT37" i="31" s="1"/>
  <c r="EX37" i="31"/>
  <c r="JB37" i="31" s="1"/>
  <c r="FF37" i="31"/>
  <c r="JJ37" i="31" s="1"/>
  <c r="FN37" i="31"/>
  <c r="JR37" i="31" s="1"/>
  <c r="FV37" i="31"/>
  <c r="JZ37" i="31" s="1"/>
  <c r="GD37" i="31"/>
  <c r="KH37" i="31" s="1"/>
  <c r="GL37" i="31"/>
  <c r="KP37" i="31" s="1"/>
  <c r="GT37" i="31"/>
  <c r="KX37" i="31" s="1"/>
  <c r="HB37" i="31"/>
  <c r="LF37" i="31" s="1"/>
  <c r="DH38" i="31"/>
  <c r="HL38" i="31" s="1"/>
  <c r="DP38" i="31"/>
  <c r="HT38" i="31" s="1"/>
  <c r="DX38" i="31"/>
  <c r="IB38" i="31" s="1"/>
  <c r="EF38" i="31"/>
  <c r="IJ38" i="31" s="1"/>
  <c r="EN38" i="31"/>
  <c r="IR38" i="31" s="1"/>
  <c r="EV38" i="31"/>
  <c r="IZ38" i="31" s="1"/>
  <c r="FD38" i="31"/>
  <c r="JH38" i="31" s="1"/>
  <c r="FL38" i="31"/>
  <c r="JP38" i="31" s="1"/>
  <c r="FT38" i="31"/>
  <c r="JX38" i="31" s="1"/>
  <c r="GB38" i="31"/>
  <c r="KF38" i="31" s="1"/>
  <c r="GJ38" i="31"/>
  <c r="KN38" i="31" s="1"/>
  <c r="GR38" i="31"/>
  <c r="KV38" i="31" s="1"/>
  <c r="GZ38" i="31"/>
  <c r="LD38" i="31" s="1"/>
  <c r="DF39" i="31"/>
  <c r="HJ39" i="31" s="1"/>
  <c r="DN39" i="31"/>
  <c r="HR39" i="31" s="1"/>
  <c r="DV39" i="31"/>
  <c r="HZ39" i="31" s="1"/>
  <c r="ED39" i="31"/>
  <c r="IH39" i="31" s="1"/>
  <c r="EL39" i="31"/>
  <c r="IP39" i="31" s="1"/>
  <c r="ET39" i="31"/>
  <c r="IX39" i="31" s="1"/>
  <c r="FB39" i="31"/>
  <c r="JF39" i="31" s="1"/>
  <c r="FJ39" i="31"/>
  <c r="JN39" i="31" s="1"/>
  <c r="FR39" i="31"/>
  <c r="JV39" i="31" s="1"/>
  <c r="FZ39" i="31"/>
  <c r="KD39" i="31" s="1"/>
  <c r="GH39" i="31"/>
  <c r="KL39" i="31" s="1"/>
  <c r="GP39" i="31"/>
  <c r="KT39" i="31" s="1"/>
  <c r="GX39" i="31"/>
  <c r="LB39" i="31" s="1"/>
  <c r="HF39" i="31"/>
  <c r="LJ39" i="31" s="1"/>
  <c r="DL40" i="31"/>
  <c r="HP40" i="31" s="1"/>
  <c r="DT40" i="31"/>
  <c r="HX40" i="31" s="1"/>
  <c r="EB40" i="31"/>
  <c r="IF40" i="31" s="1"/>
  <c r="EJ40" i="31"/>
  <c r="IN40" i="31" s="1"/>
  <c r="ER40" i="31"/>
  <c r="IV40" i="31" s="1"/>
  <c r="EZ40" i="31"/>
  <c r="JD40" i="31" s="1"/>
  <c r="FH40" i="31"/>
  <c r="JL40" i="31" s="1"/>
  <c r="FP40" i="31"/>
  <c r="JT40" i="31" s="1"/>
  <c r="FX40" i="31"/>
  <c r="KB40" i="31" s="1"/>
  <c r="GF40" i="31"/>
  <c r="KJ40" i="31" s="1"/>
  <c r="GN40" i="31"/>
  <c r="KR40" i="31" s="1"/>
  <c r="GV40" i="31"/>
  <c r="KZ40" i="31" s="1"/>
  <c r="HD40" i="31"/>
  <c r="LH40" i="31" s="1"/>
  <c r="DJ41" i="31"/>
  <c r="HN41" i="31" s="1"/>
  <c r="DR41" i="31"/>
  <c r="HV41" i="31" s="1"/>
  <c r="DZ41" i="31"/>
  <c r="ID41" i="31" s="1"/>
  <c r="EH41" i="31"/>
  <c r="IL41" i="31" s="1"/>
  <c r="EP41" i="31"/>
  <c r="IT41" i="31" s="1"/>
  <c r="EX41" i="31"/>
  <c r="JB41" i="31" s="1"/>
  <c r="FF41" i="31"/>
  <c r="JJ41" i="31" s="1"/>
  <c r="FN41" i="31"/>
  <c r="JR41" i="31" s="1"/>
  <c r="FV41" i="31"/>
  <c r="JZ41" i="31" s="1"/>
  <c r="GD41" i="31"/>
  <c r="KH41" i="31" s="1"/>
  <c r="GL41" i="31"/>
  <c r="KP41" i="31" s="1"/>
  <c r="GT41" i="31"/>
  <c r="KX41" i="31" s="1"/>
  <c r="HB41" i="31"/>
  <c r="LF41" i="31" s="1"/>
  <c r="DH42" i="31"/>
  <c r="HL42" i="31" s="1"/>
  <c r="DP42" i="31"/>
  <c r="HT42" i="31" s="1"/>
  <c r="DX42" i="31"/>
  <c r="IB42" i="31" s="1"/>
  <c r="EF42" i="31"/>
  <c r="IJ42" i="31" s="1"/>
  <c r="EN42" i="31"/>
  <c r="IR42" i="31" s="1"/>
  <c r="EV42" i="31"/>
  <c r="IZ42" i="31" s="1"/>
  <c r="FD42" i="31"/>
  <c r="JH42" i="31" s="1"/>
  <c r="FL42" i="31"/>
  <c r="JP42" i="31" s="1"/>
  <c r="FT42" i="31"/>
  <c r="JX42" i="31" s="1"/>
  <c r="GB42" i="31"/>
  <c r="KF42" i="31" s="1"/>
  <c r="GJ42" i="31"/>
  <c r="KN42" i="31" s="1"/>
  <c r="GR42" i="31"/>
  <c r="KV42" i="31" s="1"/>
  <c r="GZ42" i="31"/>
  <c r="LD42" i="31" s="1"/>
  <c r="DF43" i="31"/>
  <c r="HJ43" i="31" s="1"/>
  <c r="DN43" i="31"/>
  <c r="HR43" i="31" s="1"/>
  <c r="DV43" i="31"/>
  <c r="HZ43" i="31" s="1"/>
  <c r="ED43" i="31"/>
  <c r="IH43" i="31" s="1"/>
  <c r="EL43" i="31"/>
  <c r="IP43" i="31" s="1"/>
  <c r="ET43" i="31"/>
  <c r="IX43" i="31" s="1"/>
  <c r="FB43" i="31"/>
  <c r="JF43" i="31" s="1"/>
  <c r="FJ43" i="31"/>
  <c r="JN43" i="31" s="1"/>
  <c r="FR43" i="31"/>
  <c r="JV43" i="31" s="1"/>
  <c r="FZ43" i="31"/>
  <c r="KD43" i="31" s="1"/>
  <c r="GH43" i="31"/>
  <c r="KL43" i="31" s="1"/>
  <c r="GP43" i="31"/>
  <c r="KT43" i="31" s="1"/>
  <c r="GX43" i="31"/>
  <c r="LB43" i="31" s="1"/>
  <c r="HF43" i="31"/>
  <c r="LJ43" i="31" s="1"/>
  <c r="DL44" i="31"/>
  <c r="HP44" i="31" s="1"/>
  <c r="DT44" i="31"/>
  <c r="HX44" i="31" s="1"/>
  <c r="EB44" i="31"/>
  <c r="IF44" i="31" s="1"/>
  <c r="EJ44" i="31"/>
  <c r="IN44" i="31" s="1"/>
  <c r="ER44" i="31"/>
  <c r="IV44" i="31" s="1"/>
  <c r="EZ44" i="31"/>
  <c r="JD44" i="31" s="1"/>
  <c r="FH44" i="31"/>
  <c r="JL44" i="31" s="1"/>
  <c r="FP44" i="31"/>
  <c r="JT44" i="31" s="1"/>
  <c r="FX44" i="31"/>
  <c r="KB44" i="31" s="1"/>
  <c r="GF44" i="31"/>
  <c r="KJ44" i="31" s="1"/>
  <c r="GN44" i="31"/>
  <c r="KR44" i="31" s="1"/>
  <c r="GV44" i="31"/>
  <c r="KZ44" i="31" s="1"/>
  <c r="HD44" i="31"/>
  <c r="LH44" i="31" s="1"/>
  <c r="DJ45" i="31"/>
  <c r="HN45" i="31" s="1"/>
  <c r="DR45" i="31"/>
  <c r="HV45" i="31" s="1"/>
  <c r="DZ45" i="31"/>
  <c r="ID45" i="31" s="1"/>
  <c r="EH45" i="31"/>
  <c r="IL45" i="31" s="1"/>
  <c r="EP45" i="31"/>
  <c r="IT45" i="31" s="1"/>
  <c r="EX45" i="31"/>
  <c r="JB45" i="31" s="1"/>
  <c r="FF45" i="31"/>
  <c r="JJ45" i="31" s="1"/>
  <c r="FN45" i="31"/>
  <c r="JR45" i="31" s="1"/>
  <c r="FV45" i="31"/>
  <c r="JZ45" i="31" s="1"/>
  <c r="GD45" i="31"/>
  <c r="KH45" i="31" s="1"/>
  <c r="GL45" i="31"/>
  <c r="KP45" i="31" s="1"/>
  <c r="GT45" i="31"/>
  <c r="KX45" i="31" s="1"/>
  <c r="HB45" i="31"/>
  <c r="LF45" i="31" s="1"/>
  <c r="DH46" i="31"/>
  <c r="HL46" i="31" s="1"/>
  <c r="DP46" i="31"/>
  <c r="HT46" i="31" s="1"/>
  <c r="DX46" i="31"/>
  <c r="IB46" i="31" s="1"/>
  <c r="EF46" i="31"/>
  <c r="IJ46" i="31" s="1"/>
  <c r="EN46" i="31"/>
  <c r="IR46" i="31" s="1"/>
  <c r="EV46" i="31"/>
  <c r="IZ46" i="31" s="1"/>
  <c r="FD46" i="31"/>
  <c r="JH46" i="31" s="1"/>
  <c r="FL46" i="31"/>
  <c r="JP46" i="31" s="1"/>
  <c r="FT46" i="31"/>
  <c r="JX46" i="31" s="1"/>
  <c r="GB46" i="31"/>
  <c r="KF46" i="31" s="1"/>
  <c r="GJ46" i="31"/>
  <c r="KN46" i="31" s="1"/>
  <c r="GR46" i="31"/>
  <c r="KV46" i="31" s="1"/>
  <c r="GZ46" i="31"/>
  <c r="LD46" i="31" s="1"/>
  <c r="DF47" i="31"/>
  <c r="HJ47" i="31" s="1"/>
  <c r="DN47" i="31"/>
  <c r="HR47" i="31" s="1"/>
  <c r="DV47" i="31"/>
  <c r="HZ47" i="31" s="1"/>
  <c r="ED47" i="31"/>
  <c r="IH47" i="31" s="1"/>
  <c r="EL47" i="31"/>
  <c r="IP47" i="31" s="1"/>
  <c r="ET47" i="31"/>
  <c r="IX47" i="31" s="1"/>
  <c r="FB47" i="31"/>
  <c r="JF47" i="31" s="1"/>
  <c r="FJ47" i="31"/>
  <c r="JN47" i="31" s="1"/>
  <c r="FR47" i="31"/>
  <c r="JV47" i="31" s="1"/>
  <c r="FZ47" i="31"/>
  <c r="KD47" i="31" s="1"/>
  <c r="GH47" i="31"/>
  <c r="KL47" i="31" s="1"/>
  <c r="GP47" i="31"/>
  <c r="KT47" i="31" s="1"/>
  <c r="GX47" i="31"/>
  <c r="LB47" i="31" s="1"/>
  <c r="HF47" i="31"/>
  <c r="LJ47" i="31" s="1"/>
  <c r="DL48" i="31"/>
  <c r="HP48" i="31" s="1"/>
  <c r="DT48" i="31"/>
  <c r="HX48" i="31" s="1"/>
  <c r="EB48" i="31"/>
  <c r="IF48" i="31" s="1"/>
  <c r="EJ48" i="31"/>
  <c r="IN48" i="31" s="1"/>
  <c r="ER48" i="31"/>
  <c r="IV48" i="31" s="1"/>
  <c r="EZ48" i="31"/>
  <c r="JD48" i="31" s="1"/>
  <c r="FH48" i="31"/>
  <c r="JL48" i="31" s="1"/>
  <c r="FP48" i="31"/>
  <c r="JT48" i="31" s="1"/>
  <c r="FX48" i="31"/>
  <c r="KB48" i="31" s="1"/>
  <c r="GF48" i="31"/>
  <c r="KJ48" i="31" s="1"/>
  <c r="GN48" i="31"/>
  <c r="KR48" i="31" s="1"/>
  <c r="GV48" i="31"/>
  <c r="KZ48" i="31" s="1"/>
  <c r="HD48" i="31"/>
  <c r="LH48" i="31" s="1"/>
  <c r="DJ49" i="31"/>
  <c r="HN49" i="31" s="1"/>
  <c r="DR49" i="31"/>
  <c r="HV49" i="31" s="1"/>
  <c r="DZ49" i="31"/>
  <c r="ID49" i="31" s="1"/>
  <c r="EH49" i="31"/>
  <c r="IL49" i="31" s="1"/>
  <c r="EP49" i="31"/>
  <c r="IT49" i="31" s="1"/>
  <c r="EX49" i="31"/>
  <c r="JB49" i="31" s="1"/>
  <c r="FF49" i="31"/>
  <c r="JJ49" i="31" s="1"/>
  <c r="FN49" i="31"/>
  <c r="JR49" i="31" s="1"/>
  <c r="FV49" i="31"/>
  <c r="JZ49" i="31" s="1"/>
  <c r="GD49" i="31"/>
  <c r="KH49" i="31" s="1"/>
  <c r="GL49" i="31"/>
  <c r="KP49" i="31" s="1"/>
  <c r="GT49" i="31"/>
  <c r="KX49" i="31" s="1"/>
  <c r="HB49" i="31"/>
  <c r="LF49" i="31" s="1"/>
  <c r="DH50" i="31"/>
  <c r="HL50" i="31" s="1"/>
  <c r="DP50" i="31"/>
  <c r="HT50" i="31" s="1"/>
  <c r="DX50" i="31"/>
  <c r="IB50" i="31" s="1"/>
  <c r="EF50" i="31"/>
  <c r="IJ50" i="31" s="1"/>
  <c r="EN50" i="31"/>
  <c r="IR50" i="31" s="1"/>
  <c r="EV50" i="31"/>
  <c r="IZ50" i="31" s="1"/>
  <c r="FD50" i="31"/>
  <c r="JH50" i="31" s="1"/>
  <c r="FL50" i="31"/>
  <c r="JP50" i="31" s="1"/>
  <c r="FT50" i="31"/>
  <c r="JX50" i="31" s="1"/>
  <c r="GB50" i="31"/>
  <c r="KF50" i="31" s="1"/>
  <c r="GJ50" i="31"/>
  <c r="KN50" i="31" s="1"/>
  <c r="GR50" i="31"/>
  <c r="KV50" i="31" s="1"/>
  <c r="GZ50" i="31"/>
  <c r="LD50" i="31" s="1"/>
  <c r="DF51" i="31"/>
  <c r="HJ51" i="31" s="1"/>
  <c r="DN51" i="31"/>
  <c r="HR51" i="31" s="1"/>
  <c r="DV51" i="31"/>
  <c r="HZ51" i="31" s="1"/>
  <c r="ED51" i="31"/>
  <c r="IH51" i="31" s="1"/>
  <c r="EL51" i="31"/>
  <c r="IP51" i="31" s="1"/>
  <c r="ET51" i="31"/>
  <c r="IX51" i="31" s="1"/>
  <c r="FB51" i="31"/>
  <c r="JF51" i="31" s="1"/>
  <c r="FJ51" i="31"/>
  <c r="JN51" i="31" s="1"/>
  <c r="FR51" i="31"/>
  <c r="JV51" i="31" s="1"/>
  <c r="FZ51" i="31"/>
  <c r="KD51" i="31" s="1"/>
  <c r="GH51" i="31"/>
  <c r="KL51" i="31" s="1"/>
  <c r="GP51" i="31"/>
  <c r="KT51" i="31" s="1"/>
  <c r="GX51" i="31"/>
  <c r="LB51" i="31" s="1"/>
  <c r="HF51" i="31"/>
  <c r="LJ51" i="31" s="1"/>
  <c r="DL52" i="31"/>
  <c r="HP52" i="31" s="1"/>
  <c r="DT52" i="31"/>
  <c r="HX52" i="31" s="1"/>
  <c r="EB52" i="31"/>
  <c r="IF52" i="31" s="1"/>
  <c r="EJ52" i="31"/>
  <c r="IN52" i="31" s="1"/>
  <c r="ER52" i="31"/>
  <c r="IV52" i="31" s="1"/>
  <c r="EZ52" i="31"/>
  <c r="JD52" i="31" s="1"/>
  <c r="FH52" i="31"/>
  <c r="JL52" i="31" s="1"/>
  <c r="FP52" i="31"/>
  <c r="JT52" i="31" s="1"/>
  <c r="FX52" i="31"/>
  <c r="KB52" i="31" s="1"/>
  <c r="GF52" i="31"/>
  <c r="KJ52" i="31" s="1"/>
  <c r="GN52" i="31"/>
  <c r="KR52" i="31" s="1"/>
  <c r="GV52" i="31"/>
  <c r="KZ52" i="31" s="1"/>
  <c r="HD52" i="31"/>
  <c r="LH52" i="31" s="1"/>
  <c r="DJ53" i="31"/>
  <c r="HN53" i="31" s="1"/>
  <c r="DR53" i="31"/>
  <c r="HV53" i="31" s="1"/>
  <c r="DZ53" i="31"/>
  <c r="ID53" i="31" s="1"/>
  <c r="EH53" i="31"/>
  <c r="IL53" i="31" s="1"/>
  <c r="EP53" i="31"/>
  <c r="IT53" i="31" s="1"/>
  <c r="EX53" i="31"/>
  <c r="JB53" i="31" s="1"/>
  <c r="FF53" i="31"/>
  <c r="JJ53" i="31" s="1"/>
  <c r="FN53" i="31"/>
  <c r="JR53" i="31" s="1"/>
  <c r="FV53" i="31"/>
  <c r="JZ53" i="31" s="1"/>
  <c r="GD53" i="31"/>
  <c r="KH53" i="31" s="1"/>
  <c r="GL53" i="31"/>
  <c r="KP53" i="31" s="1"/>
  <c r="GT53" i="31"/>
  <c r="KX53" i="31" s="1"/>
  <c r="HB53" i="31"/>
  <c r="LF53" i="31" s="1"/>
  <c r="DH54" i="31"/>
  <c r="HL54" i="31" s="1"/>
  <c r="DP54" i="31"/>
  <c r="HT54" i="31" s="1"/>
  <c r="DX54" i="31"/>
  <c r="IB54" i="31" s="1"/>
  <c r="EF54" i="31"/>
  <c r="IJ54" i="31" s="1"/>
  <c r="EN54" i="31"/>
  <c r="IR54" i="31" s="1"/>
  <c r="EV54" i="31"/>
  <c r="IZ54" i="31" s="1"/>
  <c r="FD54" i="31"/>
  <c r="JH54" i="31" s="1"/>
  <c r="FL54" i="31"/>
  <c r="JP54" i="31" s="1"/>
  <c r="FT54" i="31"/>
  <c r="JX54" i="31" s="1"/>
  <c r="GB54" i="31"/>
  <c r="KF54" i="31" s="1"/>
  <c r="GJ54" i="31"/>
  <c r="KN54" i="31" s="1"/>
  <c r="GR54" i="31"/>
  <c r="KV54" i="31" s="1"/>
  <c r="GZ54" i="31"/>
  <c r="LD54" i="31" s="1"/>
  <c r="DF55" i="31"/>
  <c r="HJ55" i="31" s="1"/>
  <c r="DN55" i="31"/>
  <c r="HR55" i="31" s="1"/>
  <c r="DV55" i="31"/>
  <c r="HZ55" i="31" s="1"/>
  <c r="ED55" i="31"/>
  <c r="IH55" i="31" s="1"/>
  <c r="EL55" i="31"/>
  <c r="IP55" i="31" s="1"/>
  <c r="ET55" i="31"/>
  <c r="IX55" i="31" s="1"/>
  <c r="FB55" i="31"/>
  <c r="JF55" i="31" s="1"/>
  <c r="FJ55" i="31"/>
  <c r="JN55" i="31" s="1"/>
  <c r="FR55" i="31"/>
  <c r="JV55" i="31" s="1"/>
  <c r="FZ55" i="31"/>
  <c r="KD55" i="31" s="1"/>
  <c r="GH55" i="31"/>
  <c r="KL55" i="31" s="1"/>
  <c r="GP55" i="31"/>
  <c r="KT55" i="31" s="1"/>
  <c r="GX55" i="31"/>
  <c r="LB55" i="31" s="1"/>
  <c r="HF55" i="31"/>
  <c r="LJ55" i="31" s="1"/>
  <c r="DL56" i="31"/>
  <c r="HP56" i="31" s="1"/>
  <c r="DT56" i="31"/>
  <c r="HX56" i="31" s="1"/>
  <c r="EB56" i="31"/>
  <c r="IF56" i="31" s="1"/>
  <c r="EJ56" i="31"/>
  <c r="IN56" i="31" s="1"/>
  <c r="ER56" i="31"/>
  <c r="IV56" i="31" s="1"/>
  <c r="EZ56" i="31"/>
  <c r="JD56" i="31" s="1"/>
  <c r="FH56" i="31"/>
  <c r="JL56" i="31" s="1"/>
  <c r="FP56" i="31"/>
  <c r="JT56" i="31" s="1"/>
  <c r="FX56" i="31"/>
  <c r="KB56" i="31" s="1"/>
  <c r="GF56" i="31"/>
  <c r="KJ56" i="31" s="1"/>
  <c r="GN56" i="31"/>
  <c r="KR56" i="31" s="1"/>
  <c r="GV56" i="31"/>
  <c r="KZ56" i="31" s="1"/>
  <c r="HD56" i="31"/>
  <c r="LH56" i="31" s="1"/>
  <c r="DJ57" i="31"/>
  <c r="HN57" i="31" s="1"/>
  <c r="DR57" i="31"/>
  <c r="HV57" i="31" s="1"/>
  <c r="DZ57" i="31"/>
  <c r="ID57" i="31" s="1"/>
  <c r="EH57" i="31"/>
  <c r="IL57" i="31" s="1"/>
  <c r="EP57" i="31"/>
  <c r="IT57" i="31" s="1"/>
  <c r="EX57" i="31"/>
  <c r="JB57" i="31" s="1"/>
  <c r="FF57" i="31"/>
  <c r="JJ57" i="31" s="1"/>
  <c r="FN57" i="31"/>
  <c r="JR57" i="31" s="1"/>
  <c r="FV57" i="31"/>
  <c r="JZ57" i="31" s="1"/>
  <c r="GD57" i="31"/>
  <c r="KH57" i="31" s="1"/>
  <c r="GL57" i="31"/>
  <c r="KP57" i="31" s="1"/>
  <c r="GT57" i="31"/>
  <c r="KX57" i="31" s="1"/>
  <c r="HB57" i="31"/>
  <c r="LF57" i="31" s="1"/>
  <c r="DH58" i="31"/>
  <c r="HL58" i="31" s="1"/>
  <c r="DP58" i="31"/>
  <c r="HT58" i="31" s="1"/>
  <c r="DX58" i="31"/>
  <c r="IB58" i="31" s="1"/>
  <c r="EF58" i="31"/>
  <c r="IJ58" i="31" s="1"/>
  <c r="EN58" i="31"/>
  <c r="IR58" i="31" s="1"/>
  <c r="EV58" i="31"/>
  <c r="IZ58" i="31" s="1"/>
  <c r="FD58" i="31"/>
  <c r="JH58" i="31" s="1"/>
  <c r="FL58" i="31"/>
  <c r="JP58" i="31" s="1"/>
  <c r="FT58" i="31"/>
  <c r="JX58" i="31" s="1"/>
  <c r="GB58" i="31"/>
  <c r="KF58" i="31" s="1"/>
  <c r="GJ58" i="31"/>
  <c r="KN58" i="31" s="1"/>
  <c r="GR58" i="31"/>
  <c r="KV58" i="31" s="1"/>
  <c r="GZ58" i="31"/>
  <c r="LD58" i="31" s="1"/>
  <c r="DF59" i="31"/>
  <c r="HJ59" i="31" s="1"/>
  <c r="DN59" i="31"/>
  <c r="HR59" i="31" s="1"/>
  <c r="DV59" i="31"/>
  <c r="HZ59" i="31" s="1"/>
  <c r="ED59" i="31"/>
  <c r="IH59" i="31" s="1"/>
  <c r="EL59" i="31"/>
  <c r="IP59" i="31" s="1"/>
  <c r="ET59" i="31"/>
  <c r="IX59" i="31" s="1"/>
  <c r="FB59" i="31"/>
  <c r="JF59" i="31" s="1"/>
  <c r="FJ59" i="31"/>
  <c r="JN59" i="31" s="1"/>
  <c r="FR59" i="31"/>
  <c r="JV59" i="31" s="1"/>
  <c r="FZ59" i="31"/>
  <c r="KD59" i="31" s="1"/>
  <c r="GH59" i="31"/>
  <c r="KL59" i="31" s="1"/>
  <c r="GP59" i="31"/>
  <c r="KT59" i="31" s="1"/>
  <c r="GX59" i="31"/>
  <c r="LB59" i="31" s="1"/>
  <c r="HF59" i="31"/>
  <c r="LJ59" i="31" s="1"/>
  <c r="DL60" i="31"/>
  <c r="HP60" i="31" s="1"/>
  <c r="DT60" i="31"/>
  <c r="HX60" i="31" s="1"/>
  <c r="EB60" i="31"/>
  <c r="IF60" i="31" s="1"/>
  <c r="EJ60" i="31"/>
  <c r="IN60" i="31" s="1"/>
  <c r="ER60" i="31"/>
  <c r="IV60" i="31" s="1"/>
  <c r="EZ60" i="31"/>
  <c r="JD60" i="31" s="1"/>
  <c r="FH60" i="31"/>
  <c r="JL60" i="31" s="1"/>
  <c r="FP60" i="31"/>
  <c r="JT60" i="31" s="1"/>
  <c r="FX60" i="31"/>
  <c r="KB60" i="31" s="1"/>
  <c r="GF60" i="31"/>
  <c r="KJ60" i="31" s="1"/>
  <c r="GN60" i="31"/>
  <c r="KR60" i="31" s="1"/>
  <c r="GV60" i="31"/>
  <c r="KZ60" i="31" s="1"/>
  <c r="HD60" i="31"/>
  <c r="LH60" i="31" s="1"/>
  <c r="DJ61" i="31"/>
  <c r="HN61" i="31" s="1"/>
  <c r="DR61" i="31"/>
  <c r="HV61" i="31" s="1"/>
  <c r="DZ61" i="31"/>
  <c r="ID61" i="31" s="1"/>
  <c r="EH61" i="31"/>
  <c r="IL61" i="31" s="1"/>
  <c r="EP61" i="31"/>
  <c r="IT61" i="31" s="1"/>
  <c r="EX61" i="31"/>
  <c r="JB61" i="31" s="1"/>
  <c r="FF61" i="31"/>
  <c r="JJ61" i="31" s="1"/>
  <c r="FN61" i="31"/>
  <c r="JR61" i="31" s="1"/>
  <c r="FV61" i="31"/>
  <c r="JZ61" i="31" s="1"/>
  <c r="GD61" i="31"/>
  <c r="KH61" i="31" s="1"/>
  <c r="GL61" i="31"/>
  <c r="KP61" i="31" s="1"/>
  <c r="GT61" i="31"/>
  <c r="KX61" i="31" s="1"/>
  <c r="HB61" i="31"/>
  <c r="LF61" i="31" s="1"/>
  <c r="DH62" i="31"/>
  <c r="HL62" i="31" s="1"/>
  <c r="DP62" i="31"/>
  <c r="HT62" i="31" s="1"/>
  <c r="DX62" i="31"/>
  <c r="IB62" i="31" s="1"/>
  <c r="EF62" i="31"/>
  <c r="IJ62" i="31" s="1"/>
  <c r="EN62" i="31"/>
  <c r="IR62" i="31" s="1"/>
  <c r="EV62" i="31"/>
  <c r="IZ62" i="31" s="1"/>
  <c r="FD62" i="31"/>
  <c r="JH62" i="31" s="1"/>
  <c r="FL62" i="31"/>
  <c r="JP62" i="31" s="1"/>
  <c r="FT62" i="31"/>
  <c r="JX62" i="31" s="1"/>
  <c r="GB62" i="31"/>
  <c r="KF62" i="31" s="1"/>
  <c r="GJ62" i="31"/>
  <c r="KN62" i="31" s="1"/>
  <c r="GR62" i="31"/>
  <c r="KV62" i="31" s="1"/>
  <c r="GZ62" i="31"/>
  <c r="LD62" i="31" s="1"/>
  <c r="DF63" i="31"/>
  <c r="HJ63" i="31" s="1"/>
  <c r="DN63" i="31"/>
  <c r="HR63" i="31" s="1"/>
  <c r="DV63" i="31"/>
  <c r="HZ63" i="31" s="1"/>
  <c r="ED63" i="31"/>
  <c r="IH63" i="31" s="1"/>
  <c r="EL63" i="31"/>
  <c r="IP63" i="31" s="1"/>
  <c r="ET63" i="31"/>
  <c r="IX63" i="31" s="1"/>
  <c r="FB63" i="31"/>
  <c r="JF63" i="31" s="1"/>
  <c r="FJ63" i="31"/>
  <c r="JN63" i="31" s="1"/>
  <c r="FR63" i="31"/>
  <c r="JV63" i="31" s="1"/>
  <c r="FZ63" i="31"/>
  <c r="KD63" i="31" s="1"/>
  <c r="GH63" i="31"/>
  <c r="KL63" i="31" s="1"/>
  <c r="GP63" i="31"/>
  <c r="KT63" i="31" s="1"/>
  <c r="GX63" i="31"/>
  <c r="LB63" i="31" s="1"/>
  <c r="HF63" i="31"/>
  <c r="LJ63" i="31" s="1"/>
  <c r="DL64" i="31"/>
  <c r="HP64" i="31" s="1"/>
  <c r="DT64" i="31"/>
  <c r="HX64" i="31" s="1"/>
  <c r="EB64" i="31"/>
  <c r="IF64" i="31" s="1"/>
  <c r="EJ64" i="31"/>
  <c r="IN64" i="31" s="1"/>
  <c r="ER64" i="31"/>
  <c r="IV64" i="31" s="1"/>
  <c r="EZ64" i="31"/>
  <c r="JD64" i="31" s="1"/>
  <c r="FH64" i="31"/>
  <c r="JL64" i="31" s="1"/>
  <c r="FP64" i="31"/>
  <c r="JT64" i="31" s="1"/>
  <c r="FX64" i="31"/>
  <c r="KB64" i="31" s="1"/>
  <c r="GF64" i="31"/>
  <c r="KJ64" i="31" s="1"/>
  <c r="GN64" i="31"/>
  <c r="KR64" i="31" s="1"/>
  <c r="GV64" i="31"/>
  <c r="KZ64" i="31" s="1"/>
  <c r="HD64" i="31"/>
  <c r="LH64" i="31" s="1"/>
  <c r="DJ65" i="31"/>
  <c r="HN65" i="31" s="1"/>
  <c r="DR65" i="31"/>
  <c r="HV65" i="31" s="1"/>
  <c r="DZ65" i="31"/>
  <c r="ID65" i="31" s="1"/>
  <c r="EH65" i="31"/>
  <c r="IL65" i="31" s="1"/>
  <c r="EP65" i="31"/>
  <c r="IT65" i="31" s="1"/>
  <c r="EX65" i="31"/>
  <c r="JB65" i="31" s="1"/>
  <c r="FF65" i="31"/>
  <c r="JJ65" i="31" s="1"/>
  <c r="FN65" i="31"/>
  <c r="JR65" i="31" s="1"/>
  <c r="FV65" i="31"/>
  <c r="JZ65" i="31" s="1"/>
  <c r="GD65" i="31"/>
  <c r="KH65" i="31" s="1"/>
  <c r="GL65" i="31"/>
  <c r="KP65" i="31" s="1"/>
  <c r="GT65" i="31"/>
  <c r="KX65" i="31" s="1"/>
  <c r="HB65" i="31"/>
  <c r="LF65" i="31" s="1"/>
  <c r="DH66" i="31"/>
  <c r="HL66" i="31" s="1"/>
  <c r="DP66" i="31"/>
  <c r="HT66" i="31" s="1"/>
  <c r="DX66" i="31"/>
  <c r="IB66" i="31" s="1"/>
  <c r="EF66" i="31"/>
  <c r="IJ66" i="31" s="1"/>
  <c r="EN66" i="31"/>
  <c r="IR66" i="31" s="1"/>
  <c r="EV66" i="31"/>
  <c r="IZ66" i="31" s="1"/>
  <c r="FD66" i="31"/>
  <c r="JH66" i="31" s="1"/>
  <c r="FL66" i="31"/>
  <c r="JP66" i="31" s="1"/>
  <c r="FT66" i="31"/>
  <c r="JX66" i="31" s="1"/>
  <c r="GB66" i="31"/>
  <c r="KF66" i="31" s="1"/>
  <c r="GJ66" i="31"/>
  <c r="KN66" i="31" s="1"/>
  <c r="GR66" i="31"/>
  <c r="KV66" i="31" s="1"/>
  <c r="GZ66" i="31"/>
  <c r="LD66" i="31" s="1"/>
  <c r="DF67" i="31"/>
  <c r="HJ67" i="31" s="1"/>
  <c r="DN67" i="31"/>
  <c r="HR67" i="31" s="1"/>
  <c r="DV67" i="31"/>
  <c r="HZ67" i="31" s="1"/>
  <c r="ED67" i="31"/>
  <c r="IH67" i="31" s="1"/>
  <c r="EL67" i="31"/>
  <c r="IP67" i="31" s="1"/>
  <c r="ET67" i="31"/>
  <c r="IX67" i="31" s="1"/>
  <c r="FB67" i="31"/>
  <c r="JF67" i="31" s="1"/>
  <c r="FJ67" i="31"/>
  <c r="JN67" i="31" s="1"/>
  <c r="FR67" i="31"/>
  <c r="JV67" i="31" s="1"/>
  <c r="FZ67" i="31"/>
  <c r="KD67" i="31" s="1"/>
  <c r="GH67" i="31"/>
  <c r="KL67" i="31" s="1"/>
  <c r="GP67" i="31"/>
  <c r="KT67" i="31" s="1"/>
  <c r="GX67" i="31"/>
  <c r="LB67" i="31" s="1"/>
  <c r="HF67" i="31"/>
  <c r="LJ67" i="31" s="1"/>
  <c r="DL68" i="31"/>
  <c r="HP68" i="31" s="1"/>
  <c r="DT68" i="31"/>
  <c r="HX68" i="31" s="1"/>
  <c r="EB68" i="31"/>
  <c r="IF68" i="31" s="1"/>
  <c r="EJ68" i="31"/>
  <c r="IN68" i="31" s="1"/>
  <c r="ER68" i="31"/>
  <c r="IV68" i="31" s="1"/>
  <c r="EZ68" i="31"/>
  <c r="JD68" i="31" s="1"/>
  <c r="FH68" i="31"/>
  <c r="JL68" i="31" s="1"/>
  <c r="FP68" i="31"/>
  <c r="JT68" i="31" s="1"/>
  <c r="FX68" i="31"/>
  <c r="KB68" i="31" s="1"/>
  <c r="GF68" i="31"/>
  <c r="KJ68" i="31" s="1"/>
  <c r="GN68" i="31"/>
  <c r="KR68" i="31" s="1"/>
  <c r="GV68" i="31"/>
  <c r="KZ68" i="31" s="1"/>
  <c r="HD68" i="31"/>
  <c r="LH68" i="31" s="1"/>
  <c r="DJ69" i="31"/>
  <c r="HN69" i="31" s="1"/>
  <c r="DR69" i="31"/>
  <c r="HV69" i="31" s="1"/>
  <c r="DZ69" i="31"/>
  <c r="ID69" i="31" s="1"/>
  <c r="EH69" i="31"/>
  <c r="IL69" i="31" s="1"/>
  <c r="EP69" i="31"/>
  <c r="IT69" i="31" s="1"/>
  <c r="EX69" i="31"/>
  <c r="JB69" i="31" s="1"/>
  <c r="FF69" i="31"/>
  <c r="JJ69" i="31" s="1"/>
  <c r="FN69" i="31"/>
  <c r="JR69" i="31" s="1"/>
  <c r="FV69" i="31"/>
  <c r="JZ69" i="31" s="1"/>
  <c r="GD69" i="31"/>
  <c r="KH69" i="31" s="1"/>
  <c r="GL69" i="31"/>
  <c r="KP69" i="31" s="1"/>
  <c r="GT69" i="31"/>
  <c r="KX69" i="31" s="1"/>
  <c r="HB69" i="31"/>
  <c r="LF69" i="31" s="1"/>
  <c r="DH70" i="31"/>
  <c r="HL70" i="31" s="1"/>
  <c r="DP70" i="31"/>
  <c r="HT70" i="31" s="1"/>
  <c r="DX70" i="31"/>
  <c r="IB70" i="31" s="1"/>
  <c r="EF70" i="31"/>
  <c r="IJ70" i="31" s="1"/>
  <c r="EN70" i="31"/>
  <c r="IR70" i="31" s="1"/>
  <c r="EV70" i="31"/>
  <c r="IZ70" i="31" s="1"/>
  <c r="FD70" i="31"/>
  <c r="JH70" i="31" s="1"/>
  <c r="FL70" i="31"/>
  <c r="JP70" i="31" s="1"/>
  <c r="FT70" i="31"/>
  <c r="JX70" i="31" s="1"/>
  <c r="GB70" i="31"/>
  <c r="KF70" i="31" s="1"/>
  <c r="GJ70" i="31"/>
  <c r="KN70" i="31" s="1"/>
  <c r="GR70" i="31"/>
  <c r="KV70" i="31" s="1"/>
  <c r="GZ70" i="31"/>
  <c r="LD70" i="31" s="1"/>
  <c r="DF71" i="31"/>
  <c r="HJ71" i="31" s="1"/>
  <c r="DN71" i="31"/>
  <c r="HR71" i="31" s="1"/>
  <c r="DV71" i="31"/>
  <c r="HZ71" i="31" s="1"/>
  <c r="ED71" i="31"/>
  <c r="IH71" i="31" s="1"/>
  <c r="EL71" i="31"/>
  <c r="IP71" i="31" s="1"/>
  <c r="ET71" i="31"/>
  <c r="IX71" i="31" s="1"/>
  <c r="FB71" i="31"/>
  <c r="JF71" i="31" s="1"/>
  <c r="FJ71" i="31"/>
  <c r="JN71" i="31" s="1"/>
  <c r="FR71" i="31"/>
  <c r="JV71" i="31" s="1"/>
  <c r="FZ71" i="31"/>
  <c r="KD71" i="31" s="1"/>
  <c r="GH71" i="31"/>
  <c r="KL71" i="31" s="1"/>
  <c r="GP71" i="31"/>
  <c r="KT71" i="31" s="1"/>
  <c r="GX71" i="31"/>
  <c r="LB71" i="31" s="1"/>
  <c r="HF71" i="31"/>
  <c r="LJ71" i="31" s="1"/>
  <c r="DL72" i="31"/>
  <c r="HP72" i="31" s="1"/>
  <c r="DT72" i="31"/>
  <c r="HX72" i="31" s="1"/>
  <c r="EB72" i="31"/>
  <c r="IF72" i="31" s="1"/>
  <c r="EJ72" i="31"/>
  <c r="IN72" i="31" s="1"/>
  <c r="ER72" i="31"/>
  <c r="IV72" i="31" s="1"/>
  <c r="EZ72" i="31"/>
  <c r="JD72" i="31" s="1"/>
  <c r="FH72" i="31"/>
  <c r="JL72" i="31" s="1"/>
  <c r="FP72" i="31"/>
  <c r="JT72" i="31" s="1"/>
  <c r="FX72" i="31"/>
  <c r="KB72" i="31" s="1"/>
  <c r="GF72" i="31"/>
  <c r="KJ72" i="31" s="1"/>
  <c r="GN72" i="31"/>
  <c r="KR72" i="31" s="1"/>
  <c r="GV72" i="31"/>
  <c r="KZ72" i="31" s="1"/>
  <c r="HD72" i="31"/>
  <c r="LH72" i="31" s="1"/>
  <c r="DJ73" i="31"/>
  <c r="HN73" i="31" s="1"/>
  <c r="DR73" i="31"/>
  <c r="HV73" i="31" s="1"/>
  <c r="DZ73" i="31"/>
  <c r="ID73" i="31" s="1"/>
  <c r="EH73" i="31"/>
  <c r="IL73" i="31" s="1"/>
  <c r="EP73" i="31"/>
  <c r="IT73" i="31" s="1"/>
  <c r="EX73" i="31"/>
  <c r="JB73" i="31" s="1"/>
  <c r="FF73" i="31"/>
  <c r="JJ73" i="31" s="1"/>
  <c r="FN73" i="31"/>
  <c r="JR73" i="31" s="1"/>
  <c r="FV73" i="31"/>
  <c r="JZ73" i="31" s="1"/>
  <c r="GD73" i="31"/>
  <c r="KH73" i="31" s="1"/>
  <c r="GL73" i="31"/>
  <c r="KP73" i="31" s="1"/>
  <c r="GT73" i="31"/>
  <c r="KX73" i="31" s="1"/>
  <c r="HB73" i="31"/>
  <c r="LF73" i="31" s="1"/>
  <c r="DH74" i="31"/>
  <c r="HL74" i="31" s="1"/>
  <c r="DP74" i="31"/>
  <c r="HT74" i="31" s="1"/>
  <c r="DX74" i="31"/>
  <c r="IB74" i="31" s="1"/>
  <c r="EF74" i="31"/>
  <c r="IJ74" i="31" s="1"/>
  <c r="EN74" i="31"/>
  <c r="IR74" i="31" s="1"/>
  <c r="EV74" i="31"/>
  <c r="IZ74" i="31" s="1"/>
  <c r="FD74" i="31"/>
  <c r="JH74" i="31" s="1"/>
  <c r="FL74" i="31"/>
  <c r="JP74" i="31" s="1"/>
  <c r="FT74" i="31"/>
  <c r="JX74" i="31" s="1"/>
  <c r="GB74" i="31"/>
  <c r="KF74" i="31" s="1"/>
  <c r="GJ74" i="31"/>
  <c r="KN74" i="31" s="1"/>
  <c r="GR74" i="31"/>
  <c r="KV74" i="31" s="1"/>
  <c r="GZ74" i="31"/>
  <c r="LD74" i="31" s="1"/>
  <c r="DF75" i="31"/>
  <c r="HJ75" i="31" s="1"/>
  <c r="DN75" i="31"/>
  <c r="HR75" i="31" s="1"/>
  <c r="DV75" i="31"/>
  <c r="HZ75" i="31" s="1"/>
  <c r="ED75" i="31"/>
  <c r="IH75" i="31" s="1"/>
  <c r="EL75" i="31"/>
  <c r="IP75" i="31" s="1"/>
  <c r="ET75" i="31"/>
  <c r="IX75" i="31" s="1"/>
  <c r="FB75" i="31"/>
  <c r="JF75" i="31" s="1"/>
  <c r="EC10" i="31"/>
  <c r="IG10" i="31" s="1"/>
  <c r="EW10" i="31"/>
  <c r="JA10" i="31" s="1"/>
  <c r="FM10" i="31"/>
  <c r="JQ10" i="31" s="1"/>
  <c r="GC10" i="31"/>
  <c r="KG10" i="31" s="1"/>
  <c r="GS10" i="31"/>
  <c r="KW10" i="31" s="1"/>
  <c r="DG11" i="31"/>
  <c r="HK11" i="31" s="1"/>
  <c r="DW11" i="31"/>
  <c r="IA11" i="31" s="1"/>
  <c r="EM11" i="31"/>
  <c r="IQ11" i="31" s="1"/>
  <c r="FC11" i="31"/>
  <c r="JG11" i="31" s="1"/>
  <c r="FS11" i="31"/>
  <c r="JW11" i="31" s="1"/>
  <c r="GI11" i="31"/>
  <c r="KM11" i="31" s="1"/>
  <c r="GY11" i="31"/>
  <c r="LC11" i="31" s="1"/>
  <c r="DM12" i="31"/>
  <c r="HQ12" i="31" s="1"/>
  <c r="EC12" i="31"/>
  <c r="IG12" i="31" s="1"/>
  <c r="ES12" i="31"/>
  <c r="IW12" i="31" s="1"/>
  <c r="FI12" i="31"/>
  <c r="JM12" i="31" s="1"/>
  <c r="FY12" i="31"/>
  <c r="KC12" i="31" s="1"/>
  <c r="GO12" i="31"/>
  <c r="KS12" i="31" s="1"/>
  <c r="HE12" i="31"/>
  <c r="LI12" i="31" s="1"/>
  <c r="DR13" i="31"/>
  <c r="HV13" i="31" s="1"/>
  <c r="EB13" i="31"/>
  <c r="IF13" i="31" s="1"/>
  <c r="EJ13" i="31"/>
  <c r="IN13" i="31" s="1"/>
  <c r="ER13" i="31"/>
  <c r="IV13" i="31" s="1"/>
  <c r="EZ13" i="31"/>
  <c r="JD13" i="31" s="1"/>
  <c r="FH13" i="31"/>
  <c r="JL13" i="31" s="1"/>
  <c r="FP13" i="31"/>
  <c r="JT13" i="31" s="1"/>
  <c r="FX13" i="31"/>
  <c r="KB13" i="31" s="1"/>
  <c r="GF13" i="31"/>
  <c r="KJ13" i="31" s="1"/>
  <c r="GN13" i="31"/>
  <c r="KR13" i="31" s="1"/>
  <c r="GV13" i="31"/>
  <c r="KZ13" i="31" s="1"/>
  <c r="HD13" i="31"/>
  <c r="LH13" i="31" s="1"/>
  <c r="DJ14" i="31"/>
  <c r="HN14" i="31" s="1"/>
  <c r="DR14" i="31"/>
  <c r="HV14" i="31" s="1"/>
  <c r="DZ14" i="31"/>
  <c r="ID14" i="31" s="1"/>
  <c r="EH14" i="31"/>
  <c r="IL14" i="31" s="1"/>
  <c r="EP14" i="31"/>
  <c r="IT14" i="31" s="1"/>
  <c r="EX14" i="31"/>
  <c r="JB14" i="31" s="1"/>
  <c r="FF14" i="31"/>
  <c r="JJ14" i="31" s="1"/>
  <c r="FN14" i="31"/>
  <c r="JR14" i="31" s="1"/>
  <c r="FV14" i="31"/>
  <c r="JZ14" i="31" s="1"/>
  <c r="GD14" i="31"/>
  <c r="KH14" i="31" s="1"/>
  <c r="GL14" i="31"/>
  <c r="KP14" i="31" s="1"/>
  <c r="GT14" i="31"/>
  <c r="KX14" i="31" s="1"/>
  <c r="HB14" i="31"/>
  <c r="LF14" i="31" s="1"/>
  <c r="DH15" i="31"/>
  <c r="HL15" i="31" s="1"/>
  <c r="DP15" i="31"/>
  <c r="HT15" i="31" s="1"/>
  <c r="DX15" i="31"/>
  <c r="IB15" i="31" s="1"/>
  <c r="EF15" i="31"/>
  <c r="IJ15" i="31" s="1"/>
  <c r="EN15" i="31"/>
  <c r="IR15" i="31" s="1"/>
  <c r="EV15" i="31"/>
  <c r="IZ15" i="31" s="1"/>
  <c r="FD15" i="31"/>
  <c r="JH15" i="31" s="1"/>
  <c r="FL15" i="31"/>
  <c r="JP15" i="31" s="1"/>
  <c r="FT15" i="31"/>
  <c r="JX15" i="31" s="1"/>
  <c r="GB15" i="31"/>
  <c r="KF15" i="31" s="1"/>
  <c r="GJ15" i="31"/>
  <c r="KN15" i="31" s="1"/>
  <c r="GR15" i="31"/>
  <c r="KV15" i="31" s="1"/>
  <c r="GZ15" i="31"/>
  <c r="LD15" i="31" s="1"/>
  <c r="DF16" i="31"/>
  <c r="HJ16" i="31" s="1"/>
  <c r="DN16" i="31"/>
  <c r="HR16" i="31" s="1"/>
  <c r="DV16" i="31"/>
  <c r="HZ16" i="31" s="1"/>
  <c r="ED16" i="31"/>
  <c r="IH16" i="31" s="1"/>
  <c r="EL16" i="31"/>
  <c r="IP16" i="31" s="1"/>
  <c r="ET16" i="31"/>
  <c r="IX16" i="31" s="1"/>
  <c r="FB16" i="31"/>
  <c r="JF16" i="31" s="1"/>
  <c r="FJ16" i="31"/>
  <c r="JN16" i="31" s="1"/>
  <c r="FR16" i="31"/>
  <c r="JV16" i="31" s="1"/>
  <c r="FZ16" i="31"/>
  <c r="KD16" i="31" s="1"/>
  <c r="GH16" i="31"/>
  <c r="KL16" i="31" s="1"/>
  <c r="GP16" i="31"/>
  <c r="KT16" i="31" s="1"/>
  <c r="GX16" i="31"/>
  <c r="LB16" i="31" s="1"/>
  <c r="HF16" i="31"/>
  <c r="LJ16" i="31" s="1"/>
  <c r="DL17" i="31"/>
  <c r="HP17" i="31" s="1"/>
  <c r="DT17" i="31"/>
  <c r="HX17" i="31" s="1"/>
  <c r="EB17" i="31"/>
  <c r="IF17" i="31" s="1"/>
  <c r="EJ17" i="31"/>
  <c r="IN17" i="31" s="1"/>
  <c r="ER17" i="31"/>
  <c r="IV17" i="31" s="1"/>
  <c r="EZ17" i="31"/>
  <c r="JD17" i="31" s="1"/>
  <c r="FH17" i="31"/>
  <c r="JL17" i="31" s="1"/>
  <c r="FP17" i="31"/>
  <c r="JT17" i="31" s="1"/>
  <c r="FX17" i="31"/>
  <c r="KB17" i="31" s="1"/>
  <c r="GF17" i="31"/>
  <c r="KJ17" i="31" s="1"/>
  <c r="GN17" i="31"/>
  <c r="KR17" i="31" s="1"/>
  <c r="GV17" i="31"/>
  <c r="KZ17" i="31" s="1"/>
  <c r="HD17" i="31"/>
  <c r="LH17" i="31" s="1"/>
  <c r="DJ18" i="31"/>
  <c r="HN18" i="31" s="1"/>
  <c r="DR18" i="31"/>
  <c r="HV18" i="31" s="1"/>
  <c r="DZ18" i="31"/>
  <c r="ID18" i="31" s="1"/>
  <c r="EH18" i="31"/>
  <c r="IL18" i="31" s="1"/>
  <c r="EP18" i="31"/>
  <c r="IT18" i="31" s="1"/>
  <c r="EX18" i="31"/>
  <c r="JB18" i="31" s="1"/>
  <c r="FF18" i="31"/>
  <c r="JJ18" i="31" s="1"/>
  <c r="FN18" i="31"/>
  <c r="JR18" i="31" s="1"/>
  <c r="FV18" i="31"/>
  <c r="JZ18" i="31" s="1"/>
  <c r="GD18" i="31"/>
  <c r="KH18" i="31" s="1"/>
  <c r="GL18" i="31"/>
  <c r="KP18" i="31" s="1"/>
  <c r="GT18" i="31"/>
  <c r="KX18" i="31" s="1"/>
  <c r="HB18" i="31"/>
  <c r="LF18" i="31" s="1"/>
  <c r="DH19" i="31"/>
  <c r="HL19" i="31" s="1"/>
  <c r="DP19" i="31"/>
  <c r="HT19" i="31" s="1"/>
  <c r="DX19" i="31"/>
  <c r="IB19" i="31" s="1"/>
  <c r="EF19" i="31"/>
  <c r="IJ19" i="31" s="1"/>
  <c r="EN19" i="31"/>
  <c r="IR19" i="31" s="1"/>
  <c r="EV19" i="31"/>
  <c r="IZ19" i="31" s="1"/>
  <c r="FD19" i="31"/>
  <c r="JH19" i="31" s="1"/>
  <c r="FL19" i="31"/>
  <c r="JP19" i="31" s="1"/>
  <c r="FT19" i="31"/>
  <c r="JX19" i="31" s="1"/>
  <c r="GB19" i="31"/>
  <c r="KF19" i="31" s="1"/>
  <c r="GJ19" i="31"/>
  <c r="KN19" i="31" s="1"/>
  <c r="GR19" i="31"/>
  <c r="KV19" i="31" s="1"/>
  <c r="GZ19" i="31"/>
  <c r="LD19" i="31" s="1"/>
  <c r="DF20" i="31"/>
  <c r="HJ20" i="31" s="1"/>
  <c r="DN20" i="31"/>
  <c r="HR20" i="31" s="1"/>
  <c r="DV20" i="31"/>
  <c r="HZ20" i="31" s="1"/>
  <c r="ED20" i="31"/>
  <c r="IH20" i="31" s="1"/>
  <c r="EL20" i="31"/>
  <c r="IP20" i="31" s="1"/>
  <c r="ET20" i="31"/>
  <c r="IX20" i="31" s="1"/>
  <c r="FB20" i="31"/>
  <c r="JF20" i="31" s="1"/>
  <c r="LE228" i="31"/>
  <c r="KW228" i="31"/>
  <c r="KO228" i="31"/>
  <c r="KG228" i="31"/>
  <c r="JY228" i="31"/>
  <c r="JQ228" i="31"/>
  <c r="JI228" i="31"/>
  <c r="JA228" i="31"/>
  <c r="IS228" i="31"/>
  <c r="IK228" i="31"/>
  <c r="IC228" i="31"/>
  <c r="HU228" i="31"/>
  <c r="HM228" i="31"/>
  <c r="LH227" i="31"/>
  <c r="KZ227" i="31"/>
  <c r="KR227" i="31"/>
  <c r="KJ227" i="31"/>
  <c r="KB227" i="31"/>
  <c r="JT227" i="31"/>
  <c r="JL227" i="31"/>
  <c r="JD227" i="31"/>
  <c r="IV227" i="31"/>
  <c r="IN227" i="31"/>
  <c r="IF227" i="31"/>
  <c r="HX227" i="31"/>
  <c r="HP227" i="31"/>
  <c r="LK226" i="31"/>
  <c r="LC226" i="31"/>
  <c r="KU226" i="31"/>
  <c r="KM226" i="31"/>
  <c r="KE226" i="31"/>
  <c r="JW226" i="31"/>
  <c r="JO226" i="31"/>
  <c r="JG226" i="31"/>
  <c r="IY226" i="31"/>
  <c r="IQ226" i="31"/>
  <c r="II226" i="31"/>
  <c r="IA226" i="31"/>
  <c r="HS226" i="31"/>
  <c r="HK226" i="31"/>
  <c r="LF225" i="31"/>
  <c r="KX225" i="31"/>
  <c r="KP225" i="31"/>
  <c r="KH225" i="31"/>
  <c r="JZ225" i="31"/>
  <c r="JR225" i="31"/>
  <c r="JJ225" i="31"/>
  <c r="JB225" i="31"/>
  <c r="IT225" i="31"/>
  <c r="IL225" i="31"/>
  <c r="ID225" i="31"/>
  <c r="HV225" i="31"/>
  <c r="HN225" i="31"/>
  <c r="LI224" i="31"/>
  <c r="LA224" i="31"/>
  <c r="KS224" i="31"/>
  <c r="KK224" i="31"/>
  <c r="KC224" i="31"/>
  <c r="JU224" i="31"/>
  <c r="JM224" i="31"/>
  <c r="JE224" i="31"/>
  <c r="IW224" i="31"/>
  <c r="IO224" i="31"/>
  <c r="IG224" i="31"/>
  <c r="HY224" i="31"/>
  <c r="HQ224" i="31"/>
  <c r="LL223" i="31"/>
  <c r="LD223" i="31"/>
  <c r="KV223" i="31"/>
  <c r="KN223" i="31"/>
  <c r="KF223" i="31"/>
  <c r="JX223" i="31"/>
  <c r="JP223" i="31"/>
  <c r="JH223" i="31"/>
  <c r="IZ223" i="31"/>
  <c r="IR223" i="31"/>
  <c r="IJ223" i="31"/>
  <c r="IB223" i="31"/>
  <c r="HT223" i="31"/>
  <c r="HL223" i="31"/>
  <c r="LG222" i="31"/>
  <c r="KY222" i="31"/>
  <c r="KQ222" i="31"/>
  <c r="KI222" i="31"/>
  <c r="KA222" i="31"/>
  <c r="JS222" i="31"/>
  <c r="JK222" i="31"/>
  <c r="JC222" i="31"/>
  <c r="IU222" i="31"/>
  <c r="IM222" i="31"/>
  <c r="IE222" i="31"/>
  <c r="HW222" i="31"/>
  <c r="HO222" i="31"/>
  <c r="LJ221" i="31"/>
  <c r="LB221" i="31"/>
  <c r="KT221" i="31"/>
  <c r="KL221" i="31"/>
  <c r="KD221" i="31"/>
  <c r="JV221" i="31"/>
  <c r="JN221" i="31"/>
  <c r="JF221" i="31"/>
  <c r="IX221" i="31"/>
  <c r="IP221" i="31"/>
  <c r="IH221" i="31"/>
  <c r="HZ221" i="31"/>
  <c r="HR221" i="31"/>
  <c r="HJ221" i="31"/>
  <c r="LE220" i="31"/>
  <c r="KW220" i="31"/>
  <c r="KO220" i="31"/>
  <c r="KG220" i="31"/>
  <c r="JY220" i="31"/>
  <c r="JQ220" i="31"/>
  <c r="JI220" i="31"/>
  <c r="JA220" i="31"/>
  <c r="IS220" i="31"/>
  <c r="IK220" i="31"/>
  <c r="IC220" i="31"/>
  <c r="HU220" i="31"/>
  <c r="HM220" i="31"/>
  <c r="LH219" i="31"/>
  <c r="KZ219" i="31"/>
  <c r="KR219" i="31"/>
  <c r="KJ219" i="31"/>
  <c r="KB219" i="31"/>
  <c r="JT219" i="31"/>
  <c r="JL219" i="31"/>
  <c r="JD219" i="31"/>
  <c r="IV219" i="31"/>
  <c r="IN219" i="31"/>
  <c r="IF219" i="31"/>
  <c r="HX219" i="31"/>
  <c r="HP219" i="31"/>
  <c r="LK218" i="31"/>
  <c r="LC218" i="31"/>
  <c r="KU218" i="31"/>
  <c r="KM218" i="31"/>
  <c r="KE218" i="31"/>
  <c r="JW218" i="31"/>
  <c r="JO218" i="31"/>
  <c r="JG218" i="31"/>
  <c r="IY218" i="31"/>
  <c r="IQ218" i="31"/>
  <c r="II218" i="31"/>
  <c r="IA218" i="31"/>
  <c r="HS218" i="31"/>
  <c r="HK218" i="31"/>
  <c r="LF217" i="31"/>
  <c r="IT214" i="31"/>
  <c r="IL214" i="31"/>
  <c r="ID214" i="31"/>
  <c r="HV214" i="31"/>
  <c r="HN214" i="31"/>
  <c r="LI213" i="31"/>
  <c r="LA213" i="31"/>
  <c r="KS213" i="31"/>
  <c r="KK213" i="31"/>
  <c r="KC213" i="31"/>
  <c r="JU213" i="31"/>
  <c r="JM213" i="31"/>
  <c r="JE213" i="31"/>
  <c r="IW213" i="31"/>
  <c r="IO213" i="31"/>
  <c r="IG213" i="31"/>
  <c r="HY213" i="31"/>
  <c r="HQ213" i="31"/>
  <c r="LL212" i="31"/>
  <c r="LD212" i="31"/>
  <c r="KV212" i="31"/>
  <c r="KN212" i="31"/>
  <c r="KF212" i="31"/>
  <c r="JX212" i="31"/>
  <c r="JP212" i="31"/>
  <c r="JH212" i="31"/>
  <c r="IZ212" i="31"/>
  <c r="IR212" i="31"/>
  <c r="IJ212" i="31"/>
  <c r="IB212" i="31"/>
  <c r="HT212" i="31"/>
  <c r="HL212" i="31"/>
  <c r="LG211" i="31"/>
  <c r="KY211" i="31"/>
  <c r="KQ211" i="31"/>
  <c r="KI211" i="31"/>
  <c r="KA211" i="31"/>
  <c r="JS211" i="31"/>
  <c r="JK211" i="31"/>
  <c r="JC211" i="31"/>
  <c r="IU211" i="31"/>
  <c r="IM211" i="31"/>
  <c r="IE211" i="31"/>
  <c r="HW211" i="31"/>
  <c r="HO211" i="31"/>
  <c r="LJ210" i="31"/>
  <c r="LB210" i="31"/>
  <c r="KT210" i="31"/>
  <c r="KL210" i="31"/>
  <c r="KD210" i="31"/>
  <c r="JV210" i="31"/>
  <c r="JN210" i="31"/>
  <c r="JF210" i="31"/>
  <c r="IX210" i="31"/>
  <c r="IP210" i="31"/>
  <c r="IH210" i="31"/>
  <c r="HZ210" i="31"/>
  <c r="HR210" i="31"/>
  <c r="HJ210" i="31"/>
  <c r="LE209" i="31"/>
  <c r="KW209" i="31"/>
  <c r="KO209" i="31"/>
  <c r="KG209" i="31"/>
  <c r="JY209" i="31"/>
  <c r="JQ209" i="31"/>
  <c r="JI209" i="31"/>
  <c r="JA209" i="31"/>
  <c r="IS209" i="31"/>
  <c r="IK209" i="31"/>
  <c r="IC209" i="31"/>
  <c r="HU209" i="31"/>
  <c r="HM209" i="31"/>
  <c r="LH208" i="31"/>
  <c r="KZ208" i="31"/>
  <c r="KR208" i="31"/>
  <c r="KJ208" i="31"/>
  <c r="KB208" i="31"/>
  <c r="JT208" i="31"/>
  <c r="JL208" i="31"/>
  <c r="JD208" i="31"/>
  <c r="IV208" i="31"/>
  <c r="IN208" i="31"/>
  <c r="IF208" i="31"/>
  <c r="HX208" i="31"/>
  <c r="HP208" i="31"/>
  <c r="LK207" i="31"/>
  <c r="LC207" i="31"/>
  <c r="KU207" i="31"/>
  <c r="KM207" i="31"/>
  <c r="KE207" i="31"/>
  <c r="JW207" i="31"/>
  <c r="JO207" i="31"/>
  <c r="JG207" i="31"/>
  <c r="IY207" i="31"/>
  <c r="IQ207" i="31"/>
  <c r="II207" i="31"/>
  <c r="IA207" i="31"/>
  <c r="HS207" i="31"/>
  <c r="HK207" i="31"/>
  <c r="LF206" i="31"/>
  <c r="KX206" i="31"/>
  <c r="KP206" i="31"/>
  <c r="KH206" i="31"/>
  <c r="JZ206" i="31"/>
  <c r="JR206" i="31"/>
  <c r="JJ206" i="31"/>
  <c r="JB206" i="31"/>
  <c r="IT206" i="31"/>
  <c r="IL206" i="31"/>
  <c r="ID206" i="31"/>
  <c r="HV206" i="31"/>
  <c r="HN206" i="31"/>
  <c r="LI205" i="31"/>
  <c r="LA205" i="31"/>
  <c r="KS205" i="31"/>
  <c r="KK205" i="31"/>
  <c r="KC205" i="31"/>
  <c r="JU205" i="31"/>
  <c r="JM205" i="31"/>
  <c r="JE205" i="31"/>
  <c r="IW205" i="31"/>
  <c r="IO205" i="31"/>
  <c r="IG205" i="31"/>
  <c r="HY205" i="31"/>
  <c r="HQ205" i="31"/>
  <c r="LL204" i="31"/>
  <c r="LD204" i="31"/>
  <c r="KV204" i="31"/>
  <c r="KN204" i="31"/>
  <c r="KF204" i="31"/>
  <c r="JX204" i="31"/>
  <c r="JP204" i="31"/>
  <c r="JH204" i="31"/>
  <c r="IZ204" i="31"/>
  <c r="IR204" i="31"/>
  <c r="IJ204" i="31"/>
  <c r="IB204" i="31"/>
  <c r="HT204" i="31"/>
  <c r="HL204" i="31"/>
  <c r="LG203" i="31"/>
  <c r="KY203" i="31"/>
  <c r="KQ203" i="31"/>
  <c r="KI203" i="31"/>
  <c r="KA203" i="31"/>
  <c r="JS203" i="31"/>
  <c r="JK203" i="31"/>
  <c r="JC203" i="31"/>
  <c r="IU203" i="31"/>
  <c r="IM203" i="31"/>
  <c r="IE203" i="31"/>
  <c r="HW203" i="31"/>
  <c r="HO203" i="31"/>
  <c r="LJ202" i="31"/>
  <c r="LB202" i="31"/>
  <c r="KT202" i="31"/>
  <c r="KL202" i="31"/>
  <c r="KD202" i="31"/>
  <c r="JV202" i="31"/>
  <c r="JN202" i="31"/>
  <c r="JF202" i="31"/>
  <c r="IX202" i="31"/>
  <c r="IP202" i="31"/>
  <c r="IH202" i="31"/>
  <c r="HZ202" i="31"/>
  <c r="HR202" i="31"/>
  <c r="HJ202" i="31"/>
  <c r="LE201" i="31"/>
  <c r="KW201" i="31"/>
  <c r="KO201" i="31"/>
  <c r="KG201" i="31"/>
  <c r="JY201" i="31"/>
  <c r="JQ201" i="31"/>
  <c r="JI201" i="31"/>
  <c r="JA201" i="31"/>
  <c r="IS201" i="31"/>
  <c r="IK201" i="31"/>
  <c r="IC201" i="31"/>
  <c r="HU201" i="31"/>
  <c r="HM201" i="31"/>
  <c r="LH200" i="31"/>
  <c r="KZ200" i="31"/>
  <c r="KR200" i="31"/>
  <c r="KJ200" i="31"/>
  <c r="KB200" i="31"/>
  <c r="JT200" i="31"/>
  <c r="JL200" i="31"/>
  <c r="JD200" i="31"/>
  <c r="IV200" i="31"/>
  <c r="IN200" i="31"/>
  <c r="IF200" i="31"/>
  <c r="HX200" i="31"/>
  <c r="HP200" i="31"/>
  <c r="LK199" i="31"/>
  <c r="LC199" i="31"/>
  <c r="KU199" i="31"/>
  <c r="KM199" i="31"/>
  <c r="KE199" i="31"/>
  <c r="JW199" i="31"/>
  <c r="JO199" i="31"/>
  <c r="JG199" i="31"/>
  <c r="IY199" i="31"/>
  <c r="IQ199" i="31"/>
  <c r="II199" i="31"/>
  <c r="IA199" i="31"/>
  <c r="HS199" i="31"/>
  <c r="HK199" i="31"/>
  <c r="LF198" i="31"/>
  <c r="KX198" i="31"/>
  <c r="KP198" i="31"/>
  <c r="KH198" i="31"/>
  <c r="JZ198" i="31"/>
  <c r="JR198" i="31"/>
  <c r="JJ198" i="31"/>
  <c r="JB198" i="31"/>
  <c r="IT198" i="31"/>
  <c r="IL198" i="31"/>
  <c r="ID198" i="31"/>
  <c r="HV198" i="31"/>
  <c r="HN198" i="31"/>
  <c r="LI197" i="31"/>
  <c r="LA197" i="31"/>
  <c r="KS197" i="31"/>
  <c r="KK197" i="31"/>
  <c r="KC197" i="31"/>
  <c r="JU197" i="31"/>
  <c r="JM197" i="31"/>
  <c r="JE197" i="31"/>
  <c r="IW197" i="31"/>
  <c r="IO197" i="31"/>
  <c r="IG197" i="31"/>
  <c r="HY197" i="31"/>
  <c r="HQ197" i="31"/>
  <c r="LL196" i="31"/>
  <c r="LD196" i="31"/>
  <c r="KV196" i="31"/>
  <c r="KN196" i="31"/>
  <c r="KF196" i="31"/>
  <c r="JX196" i="31"/>
  <c r="JP196" i="31"/>
  <c r="JH196" i="31"/>
  <c r="IZ196" i="31"/>
  <c r="IR196" i="31"/>
  <c r="IJ196" i="31"/>
  <c r="IB196" i="31"/>
  <c r="HT196" i="31"/>
  <c r="HL196" i="31"/>
  <c r="LG195" i="31"/>
  <c r="KY195" i="31"/>
  <c r="KQ195" i="31"/>
  <c r="KI195" i="31"/>
  <c r="KA195" i="31"/>
  <c r="JS195" i="31"/>
  <c r="JK195" i="31"/>
  <c r="JC195" i="31"/>
  <c r="IU195" i="31"/>
  <c r="IM195" i="31"/>
  <c r="IE195" i="31"/>
  <c r="HW195" i="31"/>
  <c r="HO195" i="31"/>
  <c r="LJ194" i="31"/>
  <c r="LB194" i="31"/>
  <c r="KT194" i="31"/>
  <c r="KL194" i="31"/>
  <c r="KD194" i="31"/>
  <c r="JV194" i="31"/>
  <c r="JN194" i="31"/>
  <c r="JF194" i="31"/>
  <c r="IX194" i="31"/>
  <c r="IP194" i="31"/>
  <c r="IH194" i="31"/>
  <c r="HZ194" i="31"/>
  <c r="HR194" i="31"/>
  <c r="HJ194" i="31"/>
  <c r="LE193" i="31"/>
  <c r="KW193" i="31"/>
  <c r="KO193" i="31"/>
  <c r="KG193" i="31"/>
  <c r="JY193" i="31"/>
  <c r="JQ193" i="31"/>
  <c r="JI193" i="31"/>
  <c r="JA193" i="31"/>
  <c r="IS193" i="31"/>
  <c r="IK193" i="31"/>
  <c r="IC193" i="31"/>
  <c r="HU193" i="31"/>
  <c r="HM193" i="31"/>
  <c r="LH192" i="31"/>
  <c r="KZ192" i="31"/>
  <c r="KR192" i="31"/>
  <c r="KJ192" i="31"/>
  <c r="KB192" i="31"/>
  <c r="JT192" i="31"/>
  <c r="JL192" i="31"/>
  <c r="JD192" i="31"/>
  <c r="IV192" i="31"/>
  <c r="IN192" i="31"/>
  <c r="IF192" i="31"/>
  <c r="HX192" i="31"/>
  <c r="HP192" i="31"/>
  <c r="LK191" i="31"/>
  <c r="LC191" i="31"/>
  <c r="KU191" i="31"/>
  <c r="KM191" i="31"/>
  <c r="KE191" i="31"/>
  <c r="JW191" i="31"/>
  <c r="JO191" i="31"/>
  <c r="JG191" i="31"/>
  <c r="IY191" i="31"/>
  <c r="IQ191" i="31"/>
  <c r="II191" i="31"/>
  <c r="IA191" i="31"/>
  <c r="HS191" i="31"/>
  <c r="HK191" i="31"/>
  <c r="LF190" i="31"/>
  <c r="KX190" i="31"/>
  <c r="KP190" i="31"/>
  <c r="KH190" i="31"/>
  <c r="JZ190" i="31"/>
  <c r="JR190" i="31"/>
  <c r="JJ190" i="31"/>
  <c r="JB190" i="31"/>
  <c r="IT190" i="31"/>
  <c r="IL190" i="31"/>
  <c r="ID190" i="31"/>
  <c r="HV190" i="31"/>
  <c r="HN190" i="31"/>
  <c r="LI189" i="31"/>
  <c r="LA189" i="31"/>
  <c r="KS189" i="31"/>
  <c r="KK189" i="31"/>
  <c r="KC189" i="31"/>
  <c r="JU189" i="31"/>
  <c r="JM189" i="31"/>
  <c r="JE189" i="31"/>
  <c r="IW189" i="31"/>
  <c r="IO189" i="31"/>
  <c r="IG189" i="31"/>
  <c r="HY189" i="31"/>
  <c r="HQ189" i="31"/>
  <c r="LL188" i="31"/>
  <c r="LD188" i="31"/>
  <c r="KV188" i="31"/>
  <c r="KN188" i="31"/>
  <c r="KF188" i="31"/>
  <c r="JX188" i="31"/>
  <c r="JP188" i="31"/>
  <c r="JH188" i="31"/>
  <c r="IZ188" i="31"/>
  <c r="IR188" i="31"/>
  <c r="IJ188" i="31"/>
  <c r="IB188" i="31"/>
  <c r="HT188" i="31"/>
  <c r="HL188" i="31"/>
  <c r="LG187" i="31"/>
  <c r="KY187" i="31"/>
  <c r="KQ187" i="31"/>
  <c r="KI187" i="31"/>
  <c r="KA187" i="31"/>
  <c r="JS187" i="31"/>
  <c r="JK187" i="31"/>
  <c r="JC187" i="31"/>
  <c r="IU187" i="31"/>
  <c r="IM187" i="31"/>
  <c r="IE187" i="31"/>
  <c r="HW187" i="31"/>
  <c r="HO187" i="31"/>
  <c r="LJ186" i="31"/>
  <c r="LB186" i="31"/>
  <c r="KT186" i="31"/>
  <c r="KL186" i="31"/>
  <c r="KD186" i="31"/>
  <c r="JV186" i="31"/>
  <c r="JN186" i="31"/>
  <c r="JF186" i="31"/>
  <c r="IX186" i="31"/>
  <c r="IP186" i="31"/>
  <c r="IH186" i="31"/>
  <c r="HZ186" i="31"/>
  <c r="HR186" i="31"/>
  <c r="HJ186" i="31"/>
  <c r="LE185" i="31"/>
  <c r="KW185" i="31"/>
  <c r="KO185" i="31"/>
  <c r="KG185" i="31"/>
  <c r="JY185" i="31"/>
  <c r="JQ185" i="31"/>
  <c r="JI185" i="31"/>
  <c r="JA185" i="31"/>
  <c r="IS185" i="31"/>
  <c r="IK185" i="31"/>
  <c r="IC185" i="31"/>
  <c r="HU185" i="31"/>
  <c r="HM185" i="31"/>
  <c r="LH184" i="31"/>
  <c r="KZ184" i="31"/>
  <c r="KR184" i="31"/>
  <c r="KJ184" i="31"/>
  <c r="KB184" i="31"/>
  <c r="JT184" i="31"/>
  <c r="JL184" i="31"/>
  <c r="JD184" i="31"/>
  <c r="IV184" i="31"/>
  <c r="IN184" i="31"/>
  <c r="IF184" i="31"/>
  <c r="HX184" i="31"/>
  <c r="HP184" i="31"/>
  <c r="LK183" i="31"/>
  <c r="LC183" i="31"/>
  <c r="KU183" i="31"/>
  <c r="KM183" i="31"/>
  <c r="KE183" i="31"/>
  <c r="JW183" i="31"/>
  <c r="JO183" i="31"/>
  <c r="JG183" i="31"/>
  <c r="IY183" i="31"/>
  <c r="IQ183" i="31"/>
  <c r="II183" i="31"/>
  <c r="IA183" i="31"/>
  <c r="HS183" i="31"/>
  <c r="HK183" i="31"/>
  <c r="LF182" i="31"/>
  <c r="KX182" i="31"/>
  <c r="KP182" i="31"/>
  <c r="KH182" i="31"/>
  <c r="JZ182" i="31"/>
  <c r="JR182" i="31"/>
  <c r="JJ182" i="31"/>
  <c r="JB182" i="31"/>
  <c r="IT182" i="31"/>
  <c r="IL182" i="31"/>
  <c r="ID182" i="31"/>
  <c r="HV182" i="31"/>
  <c r="HN182" i="31"/>
  <c r="LI181" i="31"/>
  <c r="LA181" i="31"/>
  <c r="KS181" i="31"/>
  <c r="KK181" i="31"/>
  <c r="KC181" i="31"/>
  <c r="JU181" i="31"/>
  <c r="JM181" i="31"/>
  <c r="JE181" i="31"/>
  <c r="IW181" i="31"/>
  <c r="IO181" i="31"/>
  <c r="IG181" i="31"/>
  <c r="HY181" i="31"/>
  <c r="HQ181" i="31"/>
  <c r="LL180" i="31"/>
  <c r="LD180" i="31"/>
  <c r="KV180" i="31"/>
  <c r="KN180" i="31"/>
  <c r="KF180" i="31"/>
  <c r="JX180" i="31"/>
  <c r="JP180" i="31"/>
  <c r="JH180" i="31"/>
  <c r="IZ180" i="31"/>
  <c r="IR180" i="31"/>
  <c r="IJ180" i="31"/>
  <c r="IB180" i="31"/>
  <c r="HT180" i="31"/>
  <c r="HL180" i="31"/>
  <c r="LG179" i="31"/>
  <c r="KY179" i="31"/>
  <c r="KQ179" i="31"/>
  <c r="KI179" i="31"/>
  <c r="KA179" i="31"/>
  <c r="JS179" i="31"/>
  <c r="JK179" i="31"/>
  <c r="JC179" i="31"/>
  <c r="IU179" i="31"/>
  <c r="IM179" i="31"/>
  <c r="IE179" i="31"/>
  <c r="HW179" i="31"/>
  <c r="HO179" i="31"/>
  <c r="LJ178" i="31"/>
  <c r="LB178" i="31"/>
  <c r="KT178" i="31"/>
  <c r="KL178" i="31"/>
  <c r="KD178" i="31"/>
  <c r="JV178" i="31"/>
  <c r="JN178" i="31"/>
  <c r="JF178" i="31"/>
  <c r="IX178" i="31"/>
  <c r="IP178" i="31"/>
  <c r="IH178" i="31"/>
  <c r="HZ178" i="31"/>
  <c r="HR178" i="31"/>
  <c r="HJ178" i="31"/>
  <c r="LE177" i="31"/>
  <c r="KW177" i="31"/>
  <c r="KO177" i="31"/>
  <c r="KG177" i="31"/>
  <c r="JY177" i="31"/>
  <c r="JQ177" i="31"/>
  <c r="JI177" i="31"/>
  <c r="JA177" i="31"/>
  <c r="IS177" i="31"/>
  <c r="IK177" i="31"/>
  <c r="IC177" i="31"/>
  <c r="HU177" i="31"/>
  <c r="HM177" i="31"/>
  <c r="LH176" i="31"/>
  <c r="KZ176" i="31"/>
  <c r="KR176" i="31"/>
  <c r="KJ176" i="31"/>
  <c r="KB176" i="31"/>
  <c r="JT176" i="31"/>
  <c r="JL176" i="31"/>
  <c r="JD176" i="31"/>
  <c r="IV176" i="31"/>
  <c r="IN176" i="31"/>
  <c r="IF176" i="31"/>
  <c r="HX176" i="31"/>
  <c r="HP176" i="31"/>
  <c r="LK175" i="31"/>
  <c r="LC175" i="31"/>
  <c r="KU175" i="31"/>
  <c r="KM175" i="31"/>
  <c r="KE175" i="31"/>
  <c r="JW175" i="31"/>
  <c r="JO175" i="31"/>
  <c r="JG175" i="31"/>
  <c r="IY175" i="31"/>
  <c r="IQ175" i="31"/>
  <c r="II175" i="31"/>
  <c r="IA175" i="31"/>
  <c r="HS175" i="31"/>
  <c r="HK175" i="31"/>
  <c r="LF174" i="31"/>
  <c r="KX174" i="31"/>
  <c r="KP174" i="31"/>
  <c r="KH174" i="31"/>
  <c r="JZ174" i="31"/>
  <c r="JR174" i="31"/>
  <c r="JJ174" i="31"/>
  <c r="JB174" i="31"/>
  <c r="IT174" i="31"/>
  <c r="IL174" i="31"/>
  <c r="ID174" i="31"/>
  <c r="HV174" i="31"/>
  <c r="HN174" i="31"/>
  <c r="LI173" i="31"/>
  <c r="LA173" i="31"/>
  <c r="KS173" i="31"/>
  <c r="KK173" i="31"/>
  <c r="KC173" i="31"/>
  <c r="JU173" i="31"/>
  <c r="JM173" i="31"/>
  <c r="JE173" i="31"/>
  <c r="IW173" i="31"/>
  <c r="IO173" i="31"/>
  <c r="IG173" i="31"/>
  <c r="HY173" i="31"/>
  <c r="HQ173" i="31"/>
  <c r="LL172" i="31"/>
  <c r="LD172" i="31"/>
  <c r="KV172" i="31"/>
  <c r="KN172" i="31"/>
  <c r="KF172" i="31"/>
  <c r="JX172" i="31"/>
  <c r="JP172" i="31"/>
  <c r="JH172" i="31"/>
  <c r="IZ172" i="31"/>
  <c r="IR172" i="31"/>
  <c r="IJ172" i="31"/>
  <c r="IB172" i="31"/>
  <c r="HT172" i="31"/>
  <c r="HL172" i="31"/>
  <c r="LG171" i="31"/>
  <c r="KY171" i="31"/>
  <c r="KQ171" i="31"/>
  <c r="KI171" i="31"/>
  <c r="KA171" i="31"/>
  <c r="JS171" i="31"/>
  <c r="JK171" i="31"/>
  <c r="JC171" i="31"/>
  <c r="IU171" i="31"/>
  <c r="IM171" i="31"/>
  <c r="IE171" i="31"/>
  <c r="HW171" i="31"/>
  <c r="HO171" i="31"/>
  <c r="LJ170" i="31"/>
  <c r="LB170" i="31"/>
  <c r="KT170" i="31"/>
  <c r="KL170" i="31"/>
  <c r="KD170" i="31"/>
  <c r="JV170" i="31"/>
  <c r="JN170" i="31"/>
  <c r="JF170" i="31"/>
  <c r="IX170" i="31"/>
  <c r="IP170" i="31"/>
  <c r="IH170" i="31"/>
  <c r="HZ170" i="31"/>
  <c r="HR170" i="31"/>
  <c r="HJ170" i="31"/>
  <c r="LE169" i="31"/>
  <c r="KW169" i="31"/>
  <c r="KO169" i="31"/>
  <c r="KG169" i="31"/>
  <c r="JY169" i="31"/>
  <c r="JQ169" i="31"/>
  <c r="JI169" i="31"/>
  <c r="JA169" i="31"/>
  <c r="IS169" i="31"/>
  <c r="IK169" i="31"/>
  <c r="IC169" i="31"/>
  <c r="HU169" i="31"/>
  <c r="HM169" i="31"/>
  <c r="LH168" i="31"/>
  <c r="KZ168" i="31"/>
  <c r="KR168" i="31"/>
  <c r="KJ168" i="31"/>
  <c r="KB168" i="31"/>
  <c r="JT168" i="31"/>
  <c r="JL168" i="31"/>
  <c r="JD168" i="31"/>
  <c r="IV168" i="31"/>
  <c r="IN168" i="31"/>
  <c r="IF168" i="31"/>
  <c r="HX168" i="31"/>
  <c r="HP168" i="31"/>
  <c r="LK167" i="31"/>
  <c r="LC167" i="31"/>
  <c r="KU167" i="31"/>
  <c r="KM167" i="31"/>
  <c r="KE167" i="31"/>
  <c r="JW167" i="31"/>
  <c r="JO167" i="31"/>
  <c r="JG167" i="31"/>
  <c r="IY167" i="31"/>
  <c r="IQ167" i="31"/>
  <c r="II167" i="31"/>
  <c r="IA167" i="31"/>
  <c r="HS167" i="31"/>
  <c r="HK167" i="31"/>
  <c r="LF166" i="31"/>
  <c r="KX166" i="31"/>
  <c r="KP166" i="31"/>
  <c r="KH166" i="31"/>
  <c r="JZ166" i="31"/>
  <c r="JR166" i="31"/>
  <c r="JJ166" i="31"/>
  <c r="JB166" i="31"/>
  <c r="IT166" i="31"/>
  <c r="IL166" i="31"/>
  <c r="ID166" i="31"/>
  <c r="HV166" i="31"/>
  <c r="HN166" i="31"/>
  <c r="LI165" i="31"/>
  <c r="LA165" i="31"/>
  <c r="KS165" i="31"/>
  <c r="KK165" i="31"/>
  <c r="KC165" i="31"/>
  <c r="JU165" i="31"/>
  <c r="JM165" i="31"/>
  <c r="JE165" i="31"/>
  <c r="IW165" i="31"/>
  <c r="IO165" i="31"/>
  <c r="IG165" i="31"/>
  <c r="HY165" i="31"/>
  <c r="HQ165" i="31"/>
  <c r="LL164" i="31"/>
  <c r="LD164" i="31"/>
  <c r="KV164" i="31"/>
  <c r="KN164" i="31"/>
  <c r="KF164" i="31"/>
  <c r="JX164" i="31"/>
  <c r="JP164" i="31"/>
  <c r="JH164" i="31"/>
  <c r="IZ164" i="31"/>
  <c r="IR164" i="31"/>
  <c r="IJ164" i="31"/>
  <c r="IB164" i="31"/>
  <c r="HT164" i="31"/>
  <c r="HL164" i="31"/>
  <c r="LG163" i="31"/>
  <c r="KY163" i="31"/>
  <c r="KQ163" i="31"/>
  <c r="KI163" i="31"/>
  <c r="KA163" i="31"/>
  <c r="JS163" i="31"/>
  <c r="JK163" i="31"/>
  <c r="JC163" i="31"/>
  <c r="IU163" i="31"/>
  <c r="IM163" i="31"/>
  <c r="GX101" i="31"/>
  <c r="LB101" i="31" s="1"/>
  <c r="GP101" i="31"/>
  <c r="KT101" i="31" s="1"/>
  <c r="GH101" i="31"/>
  <c r="KL101" i="31" s="1"/>
  <c r="FZ101" i="31"/>
  <c r="KD101" i="31" s="1"/>
  <c r="FR101" i="31"/>
  <c r="JV101" i="31" s="1"/>
  <c r="FJ101" i="31"/>
  <c r="JN101" i="31" s="1"/>
  <c r="FB101" i="31"/>
  <c r="JF101" i="31" s="1"/>
  <c r="ET101" i="31"/>
  <c r="IX101" i="31" s="1"/>
  <c r="EL101" i="31"/>
  <c r="IP101" i="31" s="1"/>
  <c r="ED101" i="31"/>
  <c r="IH101" i="31" s="1"/>
  <c r="DV101" i="31"/>
  <c r="HZ101" i="31" s="1"/>
  <c r="DN101" i="31"/>
  <c r="HR101" i="31" s="1"/>
  <c r="DF101" i="31"/>
  <c r="HJ101" i="31" s="1"/>
  <c r="GZ100" i="31"/>
  <c r="LD100" i="31" s="1"/>
  <c r="GR100" i="31"/>
  <c r="KV100" i="31" s="1"/>
  <c r="GJ100" i="31"/>
  <c r="KN100" i="31" s="1"/>
  <c r="GB100" i="31"/>
  <c r="KF100" i="31" s="1"/>
  <c r="FT100" i="31"/>
  <c r="JX100" i="31" s="1"/>
  <c r="FL100" i="31"/>
  <c r="JP100" i="31" s="1"/>
  <c r="FD100" i="31"/>
  <c r="JH100" i="31" s="1"/>
  <c r="EV100" i="31"/>
  <c r="IZ100" i="31" s="1"/>
  <c r="EN100" i="31"/>
  <c r="IR100" i="31" s="1"/>
  <c r="EF100" i="31"/>
  <c r="IJ100" i="31" s="1"/>
  <c r="DX100" i="31"/>
  <c r="IB100" i="31" s="1"/>
  <c r="DP100" i="31"/>
  <c r="HT100" i="31" s="1"/>
  <c r="DH100" i="31"/>
  <c r="HL100" i="31" s="1"/>
  <c r="HB99" i="31"/>
  <c r="LF99" i="31" s="1"/>
  <c r="GT99" i="31"/>
  <c r="KX99" i="31" s="1"/>
  <c r="GL99" i="31"/>
  <c r="KP99" i="31" s="1"/>
  <c r="GD99" i="31"/>
  <c r="KH99" i="31" s="1"/>
  <c r="FV99" i="31"/>
  <c r="JZ99" i="31" s="1"/>
  <c r="FN99" i="31"/>
  <c r="JR99" i="31" s="1"/>
  <c r="FF99" i="31"/>
  <c r="JJ99" i="31" s="1"/>
  <c r="EX99" i="31"/>
  <c r="JB99" i="31" s="1"/>
  <c r="EP99" i="31"/>
  <c r="IT99" i="31" s="1"/>
  <c r="EH99" i="31"/>
  <c r="IL99" i="31" s="1"/>
  <c r="DZ99" i="31"/>
  <c r="ID99" i="31" s="1"/>
  <c r="DR99" i="31"/>
  <c r="HV99" i="31" s="1"/>
  <c r="DJ99" i="31"/>
  <c r="HN99" i="31" s="1"/>
  <c r="HD98" i="31"/>
  <c r="LH98" i="31" s="1"/>
  <c r="GV98" i="31"/>
  <c r="KZ98" i="31" s="1"/>
  <c r="GN98" i="31"/>
  <c r="KR98" i="31" s="1"/>
  <c r="GF98" i="31"/>
  <c r="KJ98" i="31" s="1"/>
  <c r="FX98" i="31"/>
  <c r="KB98" i="31" s="1"/>
  <c r="FP98" i="31"/>
  <c r="JT98" i="31" s="1"/>
  <c r="FH98" i="31"/>
  <c r="JL98" i="31" s="1"/>
  <c r="EZ98" i="31"/>
  <c r="JD98" i="31" s="1"/>
  <c r="ER98" i="31"/>
  <c r="IV98" i="31" s="1"/>
  <c r="EJ98" i="31"/>
  <c r="IN98" i="31" s="1"/>
  <c r="EB98" i="31"/>
  <c r="IF98" i="31" s="1"/>
  <c r="DT98" i="31"/>
  <c r="HX98" i="31" s="1"/>
  <c r="DL98" i="31"/>
  <c r="HP98" i="31" s="1"/>
  <c r="HF97" i="31"/>
  <c r="LJ97" i="31" s="1"/>
  <c r="GX97" i="31"/>
  <c r="LB97" i="31" s="1"/>
  <c r="GP97" i="31"/>
  <c r="KT97" i="31" s="1"/>
  <c r="GH97" i="31"/>
  <c r="KL97" i="31" s="1"/>
  <c r="FZ97" i="31"/>
  <c r="KD97" i="31" s="1"/>
  <c r="FR97" i="31"/>
  <c r="JV97" i="31" s="1"/>
  <c r="FJ97" i="31"/>
  <c r="JN97" i="31" s="1"/>
  <c r="FB97" i="31"/>
  <c r="JF97" i="31" s="1"/>
  <c r="ET97" i="31"/>
  <c r="IX97" i="31" s="1"/>
  <c r="EL97" i="31"/>
  <c r="IP97" i="31" s="1"/>
  <c r="ED97" i="31"/>
  <c r="IH97" i="31" s="1"/>
  <c r="DV97" i="31"/>
  <c r="HZ97" i="31" s="1"/>
  <c r="DN97" i="31"/>
  <c r="HR97" i="31" s="1"/>
  <c r="DF97" i="31"/>
  <c r="HJ97" i="31" s="1"/>
  <c r="GZ96" i="31"/>
  <c r="LD96" i="31" s="1"/>
  <c r="GR96" i="31"/>
  <c r="KV96" i="31" s="1"/>
  <c r="GJ96" i="31"/>
  <c r="KN96" i="31" s="1"/>
  <c r="GB96" i="31"/>
  <c r="KF96" i="31" s="1"/>
  <c r="FT96" i="31"/>
  <c r="JX96" i="31" s="1"/>
  <c r="FL96" i="31"/>
  <c r="JP96" i="31" s="1"/>
  <c r="FD96" i="31"/>
  <c r="JH96" i="31" s="1"/>
  <c r="EV96" i="31"/>
  <c r="IZ96" i="31" s="1"/>
  <c r="EN96" i="31"/>
  <c r="IR96" i="31" s="1"/>
  <c r="EF96" i="31"/>
  <c r="IJ96" i="31" s="1"/>
  <c r="DX96" i="31"/>
  <c r="IB96" i="31" s="1"/>
  <c r="DP96" i="31"/>
  <c r="HT96" i="31" s="1"/>
  <c r="DH96" i="31"/>
  <c r="HL96" i="31" s="1"/>
  <c r="HB95" i="31"/>
  <c r="LF95" i="31" s="1"/>
  <c r="GT95" i="31"/>
  <c r="KX95" i="31" s="1"/>
  <c r="GL95" i="31"/>
  <c r="KP95" i="31" s="1"/>
  <c r="GD95" i="31"/>
  <c r="KH95" i="31" s="1"/>
  <c r="FV95" i="31"/>
  <c r="JZ95" i="31" s="1"/>
  <c r="FN95" i="31"/>
  <c r="JR95" i="31" s="1"/>
  <c r="FF95" i="31"/>
  <c r="JJ95" i="31" s="1"/>
  <c r="EX95" i="31"/>
  <c r="JB95" i="31" s="1"/>
  <c r="EP95" i="31"/>
  <c r="IT95" i="31" s="1"/>
  <c r="EH95" i="31"/>
  <c r="IL95" i="31" s="1"/>
  <c r="DZ95" i="31"/>
  <c r="ID95" i="31" s="1"/>
  <c r="DR95" i="31"/>
  <c r="HV95" i="31" s="1"/>
  <c r="DJ95" i="31"/>
  <c r="HN95" i="31" s="1"/>
  <c r="HD94" i="31"/>
  <c r="LH94" i="31" s="1"/>
  <c r="GV94" i="31"/>
  <c r="KZ94" i="31" s="1"/>
  <c r="GN94" i="31"/>
  <c r="KR94" i="31" s="1"/>
  <c r="GF94" i="31"/>
  <c r="KJ94" i="31" s="1"/>
  <c r="FX94" i="31"/>
  <c r="KB94" i="31" s="1"/>
  <c r="FP94" i="31"/>
  <c r="JT94" i="31" s="1"/>
  <c r="FH94" i="31"/>
  <c r="JL94" i="31" s="1"/>
  <c r="EZ94" i="31"/>
  <c r="JD94" i="31" s="1"/>
  <c r="ER94" i="31"/>
  <c r="IV94" i="31" s="1"/>
  <c r="EJ94" i="31"/>
  <c r="IN94" i="31" s="1"/>
  <c r="EB94" i="31"/>
  <c r="IF94" i="31" s="1"/>
  <c r="DT94" i="31"/>
  <c r="HX94" i="31" s="1"/>
  <c r="DL94" i="31"/>
  <c r="HP94" i="31" s="1"/>
  <c r="HF93" i="31"/>
  <c r="LJ93" i="31" s="1"/>
  <c r="GX93" i="31"/>
  <c r="LB93" i="31" s="1"/>
  <c r="GP93" i="31"/>
  <c r="KT93" i="31" s="1"/>
  <c r="GH93" i="31"/>
  <c r="KL93" i="31" s="1"/>
  <c r="FZ93" i="31"/>
  <c r="KD93" i="31" s="1"/>
  <c r="FR93" i="31"/>
  <c r="JV93" i="31" s="1"/>
  <c r="FJ93" i="31"/>
  <c r="JN93" i="31" s="1"/>
  <c r="FB93" i="31"/>
  <c r="JF93" i="31" s="1"/>
  <c r="ET93" i="31"/>
  <c r="IX93" i="31" s="1"/>
  <c r="EL93" i="31"/>
  <c r="IP93" i="31" s="1"/>
  <c r="ED93" i="31"/>
  <c r="IH93" i="31" s="1"/>
  <c r="DV93" i="31"/>
  <c r="HZ93" i="31" s="1"/>
  <c r="DN93" i="31"/>
  <c r="HR93" i="31" s="1"/>
  <c r="DF93" i="31"/>
  <c r="HJ93" i="31" s="1"/>
  <c r="GZ92" i="31"/>
  <c r="LD92" i="31" s="1"/>
  <c r="GR92" i="31"/>
  <c r="KV92" i="31" s="1"/>
  <c r="GJ92" i="31"/>
  <c r="KN92" i="31" s="1"/>
  <c r="GB92" i="31"/>
  <c r="KF92" i="31" s="1"/>
  <c r="FT92" i="31"/>
  <c r="JX92" i="31" s="1"/>
  <c r="FL92" i="31"/>
  <c r="JP92" i="31" s="1"/>
  <c r="FD92" i="31"/>
  <c r="JH92" i="31" s="1"/>
  <c r="EV92" i="31"/>
  <c r="IZ92" i="31" s="1"/>
  <c r="EN92" i="31"/>
  <c r="IR92" i="31" s="1"/>
  <c r="EF92" i="31"/>
  <c r="IJ92" i="31" s="1"/>
  <c r="DX92" i="31"/>
  <c r="IB92" i="31" s="1"/>
  <c r="DP92" i="31"/>
  <c r="HT92" i="31" s="1"/>
  <c r="DH92" i="31"/>
  <c r="HL92" i="31" s="1"/>
  <c r="HB91" i="31"/>
  <c r="LF91" i="31" s="1"/>
  <c r="GT91" i="31"/>
  <c r="KX91" i="31" s="1"/>
  <c r="GL91" i="31"/>
  <c r="KP91" i="31" s="1"/>
  <c r="GD91" i="31"/>
  <c r="KH91" i="31" s="1"/>
  <c r="FV91" i="31"/>
  <c r="JZ91" i="31" s="1"/>
  <c r="FN91" i="31"/>
  <c r="JR91" i="31" s="1"/>
  <c r="FF91" i="31"/>
  <c r="JJ91" i="31" s="1"/>
  <c r="EX91" i="31"/>
  <c r="JB91" i="31" s="1"/>
  <c r="EP91" i="31"/>
  <c r="IT91" i="31" s="1"/>
  <c r="EH91" i="31"/>
  <c r="IL91" i="31" s="1"/>
  <c r="DZ91" i="31"/>
  <c r="ID91" i="31" s="1"/>
  <c r="DR91" i="31"/>
  <c r="HV91" i="31" s="1"/>
  <c r="DJ91" i="31"/>
  <c r="HN91" i="31" s="1"/>
  <c r="HD90" i="31"/>
  <c r="LH90" i="31" s="1"/>
  <c r="GV90" i="31"/>
  <c r="KZ90" i="31" s="1"/>
  <c r="GN90" i="31"/>
  <c r="KR90" i="31" s="1"/>
  <c r="GF90" i="31"/>
  <c r="KJ90" i="31" s="1"/>
  <c r="FX90" i="31"/>
  <c r="KB90" i="31" s="1"/>
  <c r="FP90" i="31"/>
  <c r="JT90" i="31" s="1"/>
  <c r="FH90" i="31"/>
  <c r="JL90" i="31" s="1"/>
  <c r="EZ90" i="31"/>
  <c r="JD90" i="31" s="1"/>
  <c r="ER90" i="31"/>
  <c r="IV90" i="31" s="1"/>
  <c r="EJ90" i="31"/>
  <c r="IN90" i="31" s="1"/>
  <c r="EB90" i="31"/>
  <c r="IF90" i="31" s="1"/>
  <c r="DT90" i="31"/>
  <c r="HX90" i="31" s="1"/>
  <c r="DL90" i="31"/>
  <c r="HP90" i="31" s="1"/>
  <c r="HF89" i="31"/>
  <c r="LJ89" i="31" s="1"/>
  <c r="GX89" i="31"/>
  <c r="LB89" i="31" s="1"/>
  <c r="GP89" i="31"/>
  <c r="KT89" i="31" s="1"/>
  <c r="GH89" i="31"/>
  <c r="KL89" i="31" s="1"/>
  <c r="FZ89" i="31"/>
  <c r="KD89" i="31" s="1"/>
  <c r="FR89" i="31"/>
  <c r="JV89" i="31" s="1"/>
  <c r="FJ89" i="31"/>
  <c r="JN89" i="31" s="1"/>
  <c r="FB89" i="31"/>
  <c r="JF89" i="31" s="1"/>
  <c r="ET89" i="31"/>
  <c r="IX89" i="31" s="1"/>
  <c r="EL89" i="31"/>
  <c r="IP89" i="31" s="1"/>
  <c r="ED89" i="31"/>
  <c r="IH89" i="31" s="1"/>
  <c r="DV89" i="31"/>
  <c r="HZ89" i="31" s="1"/>
  <c r="DN89" i="31"/>
  <c r="HR89" i="31" s="1"/>
  <c r="DF89" i="31"/>
  <c r="HJ89" i="31" s="1"/>
  <c r="GZ88" i="31"/>
  <c r="LD88" i="31" s="1"/>
  <c r="GR88" i="31"/>
  <c r="KV88" i="31" s="1"/>
  <c r="GJ88" i="31"/>
  <c r="KN88" i="31" s="1"/>
  <c r="GB88" i="31"/>
  <c r="KF88" i="31" s="1"/>
  <c r="FT88" i="31"/>
  <c r="JX88" i="31" s="1"/>
  <c r="FL88" i="31"/>
  <c r="JP88" i="31" s="1"/>
  <c r="FD88" i="31"/>
  <c r="JH88" i="31" s="1"/>
  <c r="EV88" i="31"/>
  <c r="IZ88" i="31" s="1"/>
  <c r="EN88" i="31"/>
  <c r="IR88" i="31" s="1"/>
  <c r="EF88" i="31"/>
  <c r="IJ88" i="31" s="1"/>
  <c r="DX88" i="31"/>
  <c r="IB88" i="31" s="1"/>
  <c r="DP88" i="31"/>
  <c r="HT88" i="31" s="1"/>
  <c r="DH88" i="31"/>
  <c r="HL88" i="31" s="1"/>
  <c r="HB87" i="31"/>
  <c r="LF87" i="31" s="1"/>
  <c r="GT87" i="31"/>
  <c r="KX87" i="31" s="1"/>
  <c r="GL87" i="31"/>
  <c r="KP87" i="31" s="1"/>
  <c r="GD87" i="31"/>
  <c r="KH87" i="31" s="1"/>
  <c r="FV87" i="31"/>
  <c r="JZ87" i="31" s="1"/>
  <c r="FN87" i="31"/>
  <c r="JR87" i="31" s="1"/>
  <c r="FF87" i="31"/>
  <c r="JJ87" i="31" s="1"/>
  <c r="EX87" i="31"/>
  <c r="JB87" i="31" s="1"/>
  <c r="EP87" i="31"/>
  <c r="IT87" i="31" s="1"/>
  <c r="EH87" i="31"/>
  <c r="IL87" i="31" s="1"/>
  <c r="DZ87" i="31"/>
  <c r="ID87" i="31" s="1"/>
  <c r="DR87" i="31"/>
  <c r="HV87" i="31" s="1"/>
  <c r="DJ87" i="31"/>
  <c r="HN87" i="31" s="1"/>
  <c r="HD86" i="31"/>
  <c r="LH86" i="31" s="1"/>
  <c r="GV86" i="31"/>
  <c r="KZ86" i="31" s="1"/>
  <c r="GN86" i="31"/>
  <c r="KR86" i="31" s="1"/>
  <c r="GF86" i="31"/>
  <c r="KJ86" i="31" s="1"/>
  <c r="FX86" i="31"/>
  <c r="KB86" i="31" s="1"/>
  <c r="FP86" i="31"/>
  <c r="JT86" i="31" s="1"/>
  <c r="FH86" i="31"/>
  <c r="JL86" i="31" s="1"/>
  <c r="EZ86" i="31"/>
  <c r="JD86" i="31" s="1"/>
  <c r="ER86" i="31"/>
  <c r="IV86" i="31" s="1"/>
  <c r="EJ86" i="31"/>
  <c r="IN86" i="31" s="1"/>
  <c r="EB86" i="31"/>
  <c r="IF86" i="31" s="1"/>
  <c r="DT86" i="31"/>
  <c r="HX86" i="31" s="1"/>
  <c r="DL86" i="31"/>
  <c r="HP86" i="31" s="1"/>
  <c r="HF85" i="31"/>
  <c r="LJ85" i="31" s="1"/>
  <c r="GX85" i="31"/>
  <c r="LB85" i="31" s="1"/>
  <c r="GP85" i="31"/>
  <c r="KT85" i="31" s="1"/>
  <c r="GH85" i="31"/>
  <c r="KL85" i="31" s="1"/>
  <c r="FZ85" i="31"/>
  <c r="KD85" i="31" s="1"/>
  <c r="FR85" i="31"/>
  <c r="JV85" i="31" s="1"/>
  <c r="FJ85" i="31"/>
  <c r="JN85" i="31" s="1"/>
  <c r="FB85" i="31"/>
  <c r="JF85" i="31" s="1"/>
  <c r="ET85" i="31"/>
  <c r="IX85" i="31" s="1"/>
  <c r="EL85" i="31"/>
  <c r="IP85" i="31" s="1"/>
  <c r="ED85" i="31"/>
  <c r="IH85" i="31" s="1"/>
  <c r="DV85" i="31"/>
  <c r="HZ85" i="31" s="1"/>
  <c r="DN85" i="31"/>
  <c r="HR85" i="31" s="1"/>
  <c r="DF85" i="31"/>
  <c r="HJ85" i="31" s="1"/>
  <c r="GZ84" i="31"/>
  <c r="LD84" i="31" s="1"/>
  <c r="GR84" i="31"/>
  <c r="KV84" i="31" s="1"/>
  <c r="GJ84" i="31"/>
  <c r="KN84" i="31" s="1"/>
  <c r="GB84" i="31"/>
  <c r="KF84" i="31" s="1"/>
  <c r="FT84" i="31"/>
  <c r="JX84" i="31" s="1"/>
  <c r="FL84" i="31"/>
  <c r="JP84" i="31" s="1"/>
  <c r="FD84" i="31"/>
  <c r="JH84" i="31" s="1"/>
  <c r="EV84" i="31"/>
  <c r="IZ84" i="31" s="1"/>
  <c r="EN84" i="31"/>
  <c r="IR84" i="31" s="1"/>
  <c r="EF84" i="31"/>
  <c r="IJ84" i="31" s="1"/>
  <c r="DX84" i="31"/>
  <c r="IB84" i="31" s="1"/>
  <c r="DP84" i="31"/>
  <c r="HT84" i="31" s="1"/>
  <c r="DH84" i="31"/>
  <c r="HL84" i="31" s="1"/>
  <c r="HB83" i="31"/>
  <c r="LF83" i="31" s="1"/>
  <c r="GT83" i="31"/>
  <c r="KX83" i="31" s="1"/>
  <c r="GL83" i="31"/>
  <c r="KP83" i="31" s="1"/>
  <c r="GD83" i="31"/>
  <c r="KH83" i="31" s="1"/>
  <c r="FV83" i="31"/>
  <c r="JZ83" i="31" s="1"/>
  <c r="FN83" i="31"/>
  <c r="JR83" i="31" s="1"/>
  <c r="FF83" i="31"/>
  <c r="JJ83" i="31" s="1"/>
  <c r="EX83" i="31"/>
  <c r="JB83" i="31" s="1"/>
  <c r="EP83" i="31"/>
  <c r="IT83" i="31" s="1"/>
  <c r="EH83" i="31"/>
  <c r="IL83" i="31" s="1"/>
  <c r="DZ83" i="31"/>
  <c r="ID83" i="31" s="1"/>
  <c r="DR83" i="31"/>
  <c r="HV83" i="31" s="1"/>
  <c r="DJ83" i="31"/>
  <c r="HN83" i="31" s="1"/>
  <c r="HD82" i="31"/>
  <c r="LH82" i="31" s="1"/>
  <c r="GV82" i="31"/>
  <c r="KZ82" i="31" s="1"/>
  <c r="GN82" i="31"/>
  <c r="KR82" i="31" s="1"/>
  <c r="GF82" i="31"/>
  <c r="KJ82" i="31" s="1"/>
  <c r="FX82" i="31"/>
  <c r="KB82" i="31" s="1"/>
  <c r="FP82" i="31"/>
  <c r="JT82" i="31" s="1"/>
  <c r="FH82" i="31"/>
  <c r="JL82" i="31" s="1"/>
  <c r="EZ82" i="31"/>
  <c r="JD82" i="31" s="1"/>
  <c r="ER82" i="31"/>
  <c r="IV82" i="31" s="1"/>
  <c r="EJ82" i="31"/>
  <c r="IN82" i="31" s="1"/>
  <c r="EB82" i="31"/>
  <c r="IF82" i="31" s="1"/>
  <c r="DT82" i="31"/>
  <c r="HX82" i="31" s="1"/>
  <c r="DL82" i="31"/>
  <c r="HP82" i="31" s="1"/>
  <c r="HF81" i="31"/>
  <c r="LJ81" i="31" s="1"/>
  <c r="GX81" i="31"/>
  <c r="LB81" i="31" s="1"/>
  <c r="GP81" i="31"/>
  <c r="KT81" i="31" s="1"/>
  <c r="GH81" i="31"/>
  <c r="KL81" i="31" s="1"/>
  <c r="FZ81" i="31"/>
  <c r="KD81" i="31" s="1"/>
  <c r="FR81" i="31"/>
  <c r="JV81" i="31" s="1"/>
  <c r="FJ81" i="31"/>
  <c r="JN81" i="31" s="1"/>
  <c r="FB81" i="31"/>
  <c r="JF81" i="31" s="1"/>
  <c r="ET81" i="31"/>
  <c r="IX81" i="31" s="1"/>
  <c r="EL81" i="31"/>
  <c r="IP81" i="31" s="1"/>
  <c r="ED81" i="31"/>
  <c r="IH81" i="31" s="1"/>
  <c r="DV81" i="31"/>
  <c r="HZ81" i="31" s="1"/>
  <c r="DN81" i="31"/>
  <c r="HR81" i="31" s="1"/>
  <c r="DF81" i="31"/>
  <c r="HJ81" i="31" s="1"/>
  <c r="GZ80" i="31"/>
  <c r="LD80" i="31" s="1"/>
  <c r="GR80" i="31"/>
  <c r="KV80" i="31" s="1"/>
  <c r="GJ80" i="31"/>
  <c r="KN80" i="31" s="1"/>
  <c r="GB80" i="31"/>
  <c r="KF80" i="31" s="1"/>
  <c r="FT80" i="31"/>
  <c r="JX80" i="31" s="1"/>
  <c r="FL80" i="31"/>
  <c r="JP80" i="31" s="1"/>
  <c r="FD80" i="31"/>
  <c r="JH80" i="31" s="1"/>
  <c r="EV80" i="31"/>
  <c r="IZ80" i="31" s="1"/>
  <c r="EN80" i="31"/>
  <c r="IR80" i="31" s="1"/>
  <c r="EF80" i="31"/>
  <c r="IJ80" i="31" s="1"/>
  <c r="DX80" i="31"/>
  <c r="IB80" i="31" s="1"/>
  <c r="DP80" i="31"/>
  <c r="HT80" i="31" s="1"/>
  <c r="DH80" i="31"/>
  <c r="HL80" i="31" s="1"/>
  <c r="HB79" i="31"/>
  <c r="LF79" i="31" s="1"/>
  <c r="GT79" i="31"/>
  <c r="KX79" i="31" s="1"/>
  <c r="GL79" i="31"/>
  <c r="KP79" i="31" s="1"/>
  <c r="GD79" i="31"/>
  <c r="KH79" i="31" s="1"/>
  <c r="FV79" i="31"/>
  <c r="JZ79" i="31" s="1"/>
  <c r="FN79" i="31"/>
  <c r="JR79" i="31" s="1"/>
  <c r="FF79" i="31"/>
  <c r="JJ79" i="31" s="1"/>
  <c r="EX79" i="31"/>
  <c r="JB79" i="31" s="1"/>
  <c r="EP79" i="31"/>
  <c r="IT79" i="31" s="1"/>
  <c r="EH79" i="31"/>
  <c r="IL79" i="31" s="1"/>
  <c r="DZ79" i="31"/>
  <c r="ID79" i="31" s="1"/>
  <c r="DR79" i="31"/>
  <c r="HV79" i="31" s="1"/>
  <c r="DJ79" i="31"/>
  <c r="HN79" i="31" s="1"/>
  <c r="HD78" i="31"/>
  <c r="LH78" i="31" s="1"/>
  <c r="GV78" i="31"/>
  <c r="KZ78" i="31" s="1"/>
  <c r="GN78" i="31"/>
  <c r="KR78" i="31" s="1"/>
  <c r="GF78" i="31"/>
  <c r="KJ78" i="31" s="1"/>
  <c r="FX78" i="31"/>
  <c r="KB78" i="31" s="1"/>
  <c r="FP78" i="31"/>
  <c r="JT78" i="31" s="1"/>
  <c r="FH78" i="31"/>
  <c r="JL78" i="31" s="1"/>
  <c r="EZ78" i="31"/>
  <c r="JD78" i="31" s="1"/>
  <c r="ER78" i="31"/>
  <c r="IV78" i="31" s="1"/>
  <c r="EJ78" i="31"/>
  <c r="IN78" i="31" s="1"/>
  <c r="EB78" i="31"/>
  <c r="IF78" i="31" s="1"/>
  <c r="DT78" i="31"/>
  <c r="HX78" i="31" s="1"/>
  <c r="DL78" i="31"/>
  <c r="HP78" i="31" s="1"/>
  <c r="HF77" i="31"/>
  <c r="LJ77" i="31" s="1"/>
  <c r="GX77" i="31"/>
  <c r="LB77" i="31" s="1"/>
  <c r="GP77" i="31"/>
  <c r="KT77" i="31" s="1"/>
  <c r="GH77" i="31"/>
  <c r="KL77" i="31" s="1"/>
  <c r="FZ77" i="31"/>
  <c r="KD77" i="31" s="1"/>
  <c r="FR77" i="31"/>
  <c r="JV77" i="31" s="1"/>
  <c r="FJ77" i="31"/>
  <c r="JN77" i="31" s="1"/>
  <c r="FB77" i="31"/>
  <c r="JF77" i="31" s="1"/>
  <c r="ET77" i="31"/>
  <c r="IX77" i="31" s="1"/>
  <c r="EL77" i="31"/>
  <c r="IP77" i="31" s="1"/>
  <c r="EC77" i="31"/>
  <c r="IG77" i="31" s="1"/>
  <c r="DT77" i="31"/>
  <c r="HX77" i="31" s="1"/>
  <c r="DK77" i="31"/>
  <c r="HO77" i="31" s="1"/>
  <c r="HD76" i="31"/>
  <c r="LH76" i="31" s="1"/>
  <c r="GT76" i="31"/>
  <c r="KX76" i="31" s="1"/>
  <c r="GK76" i="31"/>
  <c r="KO76" i="31" s="1"/>
  <c r="GB76" i="31"/>
  <c r="KF76" i="31" s="1"/>
  <c r="FS76" i="31"/>
  <c r="JW76" i="31" s="1"/>
  <c r="FJ76" i="31"/>
  <c r="JN76" i="31" s="1"/>
  <c r="FA76" i="31"/>
  <c r="JE76" i="31" s="1"/>
  <c r="ER76" i="31"/>
  <c r="IV76" i="31" s="1"/>
  <c r="EH76" i="31"/>
  <c r="IL76" i="31" s="1"/>
  <c r="DY76" i="31"/>
  <c r="IC76" i="31" s="1"/>
  <c r="DP76" i="31"/>
  <c r="HT76" i="31" s="1"/>
  <c r="DG76" i="31"/>
  <c r="HK76" i="31" s="1"/>
  <c r="GZ75" i="31"/>
  <c r="LD75" i="31" s="1"/>
  <c r="GQ75" i="31"/>
  <c r="KU75" i="31" s="1"/>
  <c r="GH75" i="31"/>
  <c r="KL75" i="31" s="1"/>
  <c r="FX75" i="31"/>
  <c r="KB75" i="31" s="1"/>
  <c r="FO75" i="31"/>
  <c r="JS75" i="31" s="1"/>
  <c r="FF75" i="31"/>
  <c r="JJ75" i="31" s="1"/>
  <c r="EV75" i="31"/>
  <c r="IZ75" i="31" s="1"/>
  <c r="EJ75" i="31"/>
  <c r="IN75" i="31" s="1"/>
  <c r="DZ75" i="31"/>
  <c r="ID75" i="31" s="1"/>
  <c r="DP75" i="31"/>
  <c r="HT75" i="31" s="1"/>
  <c r="HF74" i="31"/>
  <c r="LJ74" i="31" s="1"/>
  <c r="GV74" i="31"/>
  <c r="KZ74" i="31" s="1"/>
  <c r="GL74" i="31"/>
  <c r="KP74" i="31" s="1"/>
  <c r="FZ74" i="31"/>
  <c r="KD74" i="31" s="1"/>
  <c r="FP74" i="31"/>
  <c r="JT74" i="31" s="1"/>
  <c r="FF74" i="31"/>
  <c r="JJ74" i="31" s="1"/>
  <c r="ET74" i="31"/>
  <c r="IX74" i="31" s="1"/>
  <c r="EJ74" i="31"/>
  <c r="IN74" i="31" s="1"/>
  <c r="DZ74" i="31"/>
  <c r="ID74" i="31" s="1"/>
  <c r="DN74" i="31"/>
  <c r="HR74" i="31" s="1"/>
  <c r="HF73" i="31"/>
  <c r="LJ73" i="31" s="1"/>
  <c r="GV73" i="31"/>
  <c r="KZ73" i="31" s="1"/>
  <c r="GJ73" i="31"/>
  <c r="KN73" i="31" s="1"/>
  <c r="FZ73" i="31"/>
  <c r="KD73" i="31" s="1"/>
  <c r="FP73" i="31"/>
  <c r="JT73" i="31" s="1"/>
  <c r="FD73" i="31"/>
  <c r="JH73" i="31" s="1"/>
  <c r="ET73" i="31"/>
  <c r="IX73" i="31" s="1"/>
  <c r="EJ73" i="31"/>
  <c r="IN73" i="31" s="1"/>
  <c r="DX73" i="31"/>
  <c r="IB73" i="31" s="1"/>
  <c r="DN73" i="31"/>
  <c r="HR73" i="31" s="1"/>
  <c r="HF72" i="31"/>
  <c r="LJ72" i="31" s="1"/>
  <c r="GT72" i="31"/>
  <c r="KX72" i="31" s="1"/>
  <c r="GJ72" i="31"/>
  <c r="KN72" i="31" s="1"/>
  <c r="FZ72" i="31"/>
  <c r="KD72" i="31" s="1"/>
  <c r="FN72" i="31"/>
  <c r="JR72" i="31" s="1"/>
  <c r="FD72" i="31"/>
  <c r="JH72" i="31" s="1"/>
  <c r="ET72" i="31"/>
  <c r="IX72" i="31" s="1"/>
  <c r="EH72" i="31"/>
  <c r="IL72" i="31" s="1"/>
  <c r="DX72" i="31"/>
  <c r="IB72" i="31" s="1"/>
  <c r="DN72" i="31"/>
  <c r="HR72" i="31" s="1"/>
  <c r="HD71" i="31"/>
  <c r="LH71" i="31" s="1"/>
  <c r="GT71" i="31"/>
  <c r="KX71" i="31" s="1"/>
  <c r="GJ71" i="31"/>
  <c r="KN71" i="31" s="1"/>
  <c r="FX71" i="31"/>
  <c r="KB71" i="31" s="1"/>
  <c r="FN71" i="31"/>
  <c r="JR71" i="31" s="1"/>
  <c r="FD71" i="31"/>
  <c r="JH71" i="31" s="1"/>
  <c r="ER71" i="31"/>
  <c r="IV71" i="31" s="1"/>
  <c r="EH71" i="31"/>
  <c r="IL71" i="31" s="1"/>
  <c r="DX71" i="31"/>
  <c r="IB71" i="31" s="1"/>
  <c r="DL71" i="31"/>
  <c r="HP71" i="31" s="1"/>
  <c r="HD70" i="31"/>
  <c r="LH70" i="31" s="1"/>
  <c r="GT70" i="31"/>
  <c r="KX70" i="31" s="1"/>
  <c r="GH70" i="31"/>
  <c r="KL70" i="31" s="1"/>
  <c r="FX70" i="31"/>
  <c r="KB70" i="31" s="1"/>
  <c r="FN70" i="31"/>
  <c r="JR70" i="31" s="1"/>
  <c r="FB70" i="31"/>
  <c r="JF70" i="31" s="1"/>
  <c r="ER70" i="31"/>
  <c r="IV70" i="31" s="1"/>
  <c r="EH70" i="31"/>
  <c r="IL70" i="31" s="1"/>
  <c r="DV70" i="31"/>
  <c r="HZ70" i="31" s="1"/>
  <c r="DL70" i="31"/>
  <c r="HP70" i="31" s="1"/>
  <c r="HD69" i="31"/>
  <c r="LH69" i="31" s="1"/>
  <c r="GR69" i="31"/>
  <c r="KV69" i="31" s="1"/>
  <c r="GH69" i="31"/>
  <c r="KL69" i="31" s="1"/>
  <c r="FX69" i="31"/>
  <c r="KB69" i="31" s="1"/>
  <c r="FL69" i="31"/>
  <c r="JP69" i="31" s="1"/>
  <c r="FB69" i="31"/>
  <c r="JF69" i="31" s="1"/>
  <c r="ER69" i="31"/>
  <c r="IV69" i="31" s="1"/>
  <c r="EF69" i="31"/>
  <c r="IJ69" i="31" s="1"/>
  <c r="DV69" i="31"/>
  <c r="HZ69" i="31" s="1"/>
  <c r="DL69" i="31"/>
  <c r="HP69" i="31" s="1"/>
  <c r="HB68" i="31"/>
  <c r="LF68" i="31" s="1"/>
  <c r="GR68" i="31"/>
  <c r="KV68" i="31" s="1"/>
  <c r="GH68" i="31"/>
  <c r="KL68" i="31" s="1"/>
  <c r="FV68" i="31"/>
  <c r="JZ68" i="31" s="1"/>
  <c r="FL68" i="31"/>
  <c r="JP68" i="31" s="1"/>
  <c r="FB68" i="31"/>
  <c r="JF68" i="31" s="1"/>
  <c r="EP68" i="31"/>
  <c r="IT68" i="31" s="1"/>
  <c r="EF68" i="31"/>
  <c r="IJ68" i="31" s="1"/>
  <c r="DV68" i="31"/>
  <c r="HZ68" i="31" s="1"/>
  <c r="DJ68" i="31"/>
  <c r="HN68" i="31" s="1"/>
  <c r="HB67" i="31"/>
  <c r="LF67" i="31" s="1"/>
  <c r="GR67" i="31"/>
  <c r="KV67" i="31" s="1"/>
  <c r="GF67" i="31"/>
  <c r="KJ67" i="31" s="1"/>
  <c r="FV67" i="31"/>
  <c r="JZ67" i="31" s="1"/>
  <c r="FL67" i="31"/>
  <c r="JP67" i="31" s="1"/>
  <c r="EZ67" i="31"/>
  <c r="JD67" i="31" s="1"/>
  <c r="EP67" i="31"/>
  <c r="IT67" i="31" s="1"/>
  <c r="EF67" i="31"/>
  <c r="IJ67" i="31" s="1"/>
  <c r="DT67" i="31"/>
  <c r="HX67" i="31" s="1"/>
  <c r="DJ67" i="31"/>
  <c r="HN67" i="31" s="1"/>
  <c r="HB66" i="31"/>
  <c r="LF66" i="31" s="1"/>
  <c r="GP66" i="31"/>
  <c r="KT66" i="31" s="1"/>
  <c r="GF66" i="31"/>
  <c r="KJ66" i="31" s="1"/>
  <c r="FV66" i="31"/>
  <c r="JZ66" i="31" s="1"/>
  <c r="FJ66" i="31"/>
  <c r="JN66" i="31" s="1"/>
  <c r="EZ66" i="31"/>
  <c r="JD66" i="31" s="1"/>
  <c r="EP66" i="31"/>
  <c r="IT66" i="31" s="1"/>
  <c r="ED66" i="31"/>
  <c r="IH66" i="31" s="1"/>
  <c r="DT66" i="31"/>
  <c r="HX66" i="31" s="1"/>
  <c r="DJ66" i="31"/>
  <c r="HN66" i="31" s="1"/>
  <c r="GZ65" i="31"/>
  <c r="LD65" i="31" s="1"/>
  <c r="GP65" i="31"/>
  <c r="KT65" i="31" s="1"/>
  <c r="GF65" i="31"/>
  <c r="KJ65" i="31" s="1"/>
  <c r="FT65" i="31"/>
  <c r="JX65" i="31" s="1"/>
  <c r="FJ65" i="31"/>
  <c r="JN65" i="31" s="1"/>
  <c r="EZ65" i="31"/>
  <c r="JD65" i="31" s="1"/>
  <c r="EN65" i="31"/>
  <c r="IR65" i="31" s="1"/>
  <c r="ED65" i="31"/>
  <c r="IH65" i="31" s="1"/>
  <c r="DT65" i="31"/>
  <c r="HX65" i="31" s="1"/>
  <c r="DH65" i="31"/>
  <c r="HL65" i="31" s="1"/>
  <c r="GZ64" i="31"/>
  <c r="LD64" i="31" s="1"/>
  <c r="GP64" i="31"/>
  <c r="KT64" i="31" s="1"/>
  <c r="GD64" i="31"/>
  <c r="KH64" i="31" s="1"/>
  <c r="FT64" i="31"/>
  <c r="JX64" i="31" s="1"/>
  <c r="FJ64" i="31"/>
  <c r="JN64" i="31" s="1"/>
  <c r="EX64" i="31"/>
  <c r="JB64" i="31" s="1"/>
  <c r="EN64" i="31"/>
  <c r="IR64" i="31" s="1"/>
  <c r="ED64" i="31"/>
  <c r="IH64" i="31" s="1"/>
  <c r="DR64" i="31"/>
  <c r="HV64" i="31" s="1"/>
  <c r="DH64" i="31"/>
  <c r="HL64" i="31" s="1"/>
  <c r="GZ63" i="31"/>
  <c r="LD63" i="31" s="1"/>
  <c r="GN63" i="31"/>
  <c r="KR63" i="31" s="1"/>
  <c r="GD63" i="31"/>
  <c r="KH63" i="31" s="1"/>
  <c r="FT63" i="31"/>
  <c r="JX63" i="31" s="1"/>
  <c r="FH63" i="31"/>
  <c r="JL63" i="31" s="1"/>
  <c r="EX63" i="31"/>
  <c r="JB63" i="31" s="1"/>
  <c r="EN63" i="31"/>
  <c r="IR63" i="31" s="1"/>
  <c r="EB63" i="31"/>
  <c r="IF63" i="31" s="1"/>
  <c r="DR63" i="31"/>
  <c r="HV63" i="31" s="1"/>
  <c r="DH63" i="31"/>
  <c r="HL63" i="31" s="1"/>
  <c r="GX62" i="31"/>
  <c r="LB62" i="31" s="1"/>
  <c r="GN62" i="31"/>
  <c r="KR62" i="31" s="1"/>
  <c r="GD62" i="31"/>
  <c r="KH62" i="31" s="1"/>
  <c r="FR62" i="31"/>
  <c r="JV62" i="31" s="1"/>
  <c r="FH62" i="31"/>
  <c r="JL62" i="31" s="1"/>
  <c r="EX62" i="31"/>
  <c r="JB62" i="31" s="1"/>
  <c r="EL62" i="31"/>
  <c r="IP62" i="31" s="1"/>
  <c r="EB62" i="31"/>
  <c r="IF62" i="31" s="1"/>
  <c r="DR62" i="31"/>
  <c r="HV62" i="31" s="1"/>
  <c r="DF62" i="31"/>
  <c r="HJ62" i="31" s="1"/>
  <c r="GX61" i="31"/>
  <c r="LB61" i="31" s="1"/>
  <c r="GN61" i="31"/>
  <c r="KR61" i="31" s="1"/>
  <c r="GB61" i="31"/>
  <c r="KF61" i="31" s="1"/>
  <c r="FR61" i="31"/>
  <c r="JV61" i="31" s="1"/>
  <c r="FH61" i="31"/>
  <c r="JL61" i="31" s="1"/>
  <c r="EV61" i="31"/>
  <c r="IZ61" i="31" s="1"/>
  <c r="EL61" i="31"/>
  <c r="IP61" i="31" s="1"/>
  <c r="EB61" i="31"/>
  <c r="IF61" i="31" s="1"/>
  <c r="DP61" i="31"/>
  <c r="HT61" i="31" s="1"/>
  <c r="DF61" i="31"/>
  <c r="HJ61" i="31" s="1"/>
  <c r="GX60" i="31"/>
  <c r="LB60" i="31" s="1"/>
  <c r="GL60" i="31"/>
  <c r="KP60" i="31" s="1"/>
  <c r="GB60" i="31"/>
  <c r="KF60" i="31" s="1"/>
  <c r="FR60" i="31"/>
  <c r="JV60" i="31" s="1"/>
  <c r="FF60" i="31"/>
  <c r="JJ60" i="31" s="1"/>
  <c r="EV60" i="31"/>
  <c r="IZ60" i="31" s="1"/>
  <c r="EL60" i="31"/>
  <c r="IP60" i="31" s="1"/>
  <c r="DZ60" i="31"/>
  <c r="ID60" i="31" s="1"/>
  <c r="DP60" i="31"/>
  <c r="HT60" i="31" s="1"/>
  <c r="DF60" i="31"/>
  <c r="HJ60" i="31" s="1"/>
  <c r="GV59" i="31"/>
  <c r="KZ59" i="31" s="1"/>
  <c r="GL59" i="31"/>
  <c r="KP59" i="31" s="1"/>
  <c r="GB59" i="31"/>
  <c r="KF59" i="31" s="1"/>
  <c r="FP59" i="31"/>
  <c r="JT59" i="31" s="1"/>
  <c r="FF59" i="31"/>
  <c r="JJ59" i="31" s="1"/>
  <c r="EV59" i="31"/>
  <c r="IZ59" i="31" s="1"/>
  <c r="EJ59" i="31"/>
  <c r="IN59" i="31" s="1"/>
  <c r="DZ59" i="31"/>
  <c r="ID59" i="31" s="1"/>
  <c r="DP59" i="31"/>
  <c r="HT59" i="31" s="1"/>
  <c r="HF58" i="31"/>
  <c r="LJ58" i="31" s="1"/>
  <c r="GV58" i="31"/>
  <c r="KZ58" i="31" s="1"/>
  <c r="GL58" i="31"/>
  <c r="KP58" i="31" s="1"/>
  <c r="FZ58" i="31"/>
  <c r="KD58" i="31" s="1"/>
  <c r="FP58" i="31"/>
  <c r="JT58" i="31" s="1"/>
  <c r="FF58" i="31"/>
  <c r="JJ58" i="31" s="1"/>
  <c r="ET58" i="31"/>
  <c r="IX58" i="31" s="1"/>
  <c r="EJ58" i="31"/>
  <c r="IN58" i="31" s="1"/>
  <c r="DZ58" i="31"/>
  <c r="ID58" i="31" s="1"/>
  <c r="DN58" i="31"/>
  <c r="HR58" i="31" s="1"/>
  <c r="HF57" i="31"/>
  <c r="LJ57" i="31" s="1"/>
  <c r="GV57" i="31"/>
  <c r="KZ57" i="31" s="1"/>
  <c r="GJ57" i="31"/>
  <c r="KN57" i="31" s="1"/>
  <c r="FZ57" i="31"/>
  <c r="KD57" i="31" s="1"/>
  <c r="FP57" i="31"/>
  <c r="JT57" i="31" s="1"/>
  <c r="FD57" i="31"/>
  <c r="JH57" i="31" s="1"/>
  <c r="ET57" i="31"/>
  <c r="IX57" i="31" s="1"/>
  <c r="EJ57" i="31"/>
  <c r="IN57" i="31" s="1"/>
  <c r="DX57" i="31"/>
  <c r="IB57" i="31" s="1"/>
  <c r="DN57" i="31"/>
  <c r="HR57" i="31" s="1"/>
  <c r="HF56" i="31"/>
  <c r="LJ56" i="31" s="1"/>
  <c r="GT56" i="31"/>
  <c r="KX56" i="31" s="1"/>
  <c r="GJ56" i="31"/>
  <c r="KN56" i="31" s="1"/>
  <c r="FZ56" i="31"/>
  <c r="KD56" i="31" s="1"/>
  <c r="FN56" i="31"/>
  <c r="JR56" i="31" s="1"/>
  <c r="FD56" i="31"/>
  <c r="JH56" i="31" s="1"/>
  <c r="ET56" i="31"/>
  <c r="IX56" i="31" s="1"/>
  <c r="EH56" i="31"/>
  <c r="IL56" i="31" s="1"/>
  <c r="DX56" i="31"/>
  <c r="IB56" i="31" s="1"/>
  <c r="DN56" i="31"/>
  <c r="HR56" i="31" s="1"/>
  <c r="HD55" i="31"/>
  <c r="LH55" i="31" s="1"/>
  <c r="GT55" i="31"/>
  <c r="KX55" i="31" s="1"/>
  <c r="GJ55" i="31"/>
  <c r="KN55" i="31" s="1"/>
  <c r="FX55" i="31"/>
  <c r="KB55" i="31" s="1"/>
  <c r="FN55" i="31"/>
  <c r="JR55" i="31" s="1"/>
  <c r="FD55" i="31"/>
  <c r="JH55" i="31" s="1"/>
  <c r="ER55" i="31"/>
  <c r="IV55" i="31" s="1"/>
  <c r="EH55" i="31"/>
  <c r="IL55" i="31" s="1"/>
  <c r="DX55" i="31"/>
  <c r="IB55" i="31" s="1"/>
  <c r="DL55" i="31"/>
  <c r="HP55" i="31" s="1"/>
  <c r="HD54" i="31"/>
  <c r="LH54" i="31" s="1"/>
  <c r="GT54" i="31"/>
  <c r="KX54" i="31" s="1"/>
  <c r="GH54" i="31"/>
  <c r="KL54" i="31" s="1"/>
  <c r="FX54" i="31"/>
  <c r="KB54" i="31" s="1"/>
  <c r="FN54" i="31"/>
  <c r="JR54" i="31" s="1"/>
  <c r="FB54" i="31"/>
  <c r="JF54" i="31" s="1"/>
  <c r="ER54" i="31"/>
  <c r="IV54" i="31" s="1"/>
  <c r="EH54" i="31"/>
  <c r="IL54" i="31" s="1"/>
  <c r="DV54" i="31"/>
  <c r="HZ54" i="31" s="1"/>
  <c r="DL54" i="31"/>
  <c r="HP54" i="31" s="1"/>
  <c r="HD53" i="31"/>
  <c r="LH53" i="31" s="1"/>
  <c r="GR53" i="31"/>
  <c r="KV53" i="31" s="1"/>
  <c r="GH53" i="31"/>
  <c r="KL53" i="31" s="1"/>
  <c r="FX53" i="31"/>
  <c r="KB53" i="31" s="1"/>
  <c r="FL53" i="31"/>
  <c r="JP53" i="31" s="1"/>
  <c r="FB53" i="31"/>
  <c r="JF53" i="31" s="1"/>
  <c r="ER53" i="31"/>
  <c r="IV53" i="31" s="1"/>
  <c r="EF53" i="31"/>
  <c r="IJ53" i="31" s="1"/>
  <c r="DV53" i="31"/>
  <c r="HZ53" i="31" s="1"/>
  <c r="DL53" i="31"/>
  <c r="HP53" i="31" s="1"/>
  <c r="HB52" i="31"/>
  <c r="LF52" i="31" s="1"/>
  <c r="GR52" i="31"/>
  <c r="KV52" i="31" s="1"/>
  <c r="GH52" i="31"/>
  <c r="KL52" i="31" s="1"/>
  <c r="FV52" i="31"/>
  <c r="JZ52" i="31" s="1"/>
  <c r="FL52" i="31"/>
  <c r="JP52" i="31" s="1"/>
  <c r="FB52" i="31"/>
  <c r="JF52" i="31" s="1"/>
  <c r="EP52" i="31"/>
  <c r="IT52" i="31" s="1"/>
  <c r="EF52" i="31"/>
  <c r="IJ52" i="31" s="1"/>
  <c r="DV52" i="31"/>
  <c r="HZ52" i="31" s="1"/>
  <c r="DJ52" i="31"/>
  <c r="HN52" i="31" s="1"/>
  <c r="HB51" i="31"/>
  <c r="LF51" i="31" s="1"/>
  <c r="GR51" i="31"/>
  <c r="KV51" i="31" s="1"/>
  <c r="GF51" i="31"/>
  <c r="KJ51" i="31" s="1"/>
  <c r="FV51" i="31"/>
  <c r="JZ51" i="31" s="1"/>
  <c r="FL51" i="31"/>
  <c r="JP51" i="31" s="1"/>
  <c r="EZ51" i="31"/>
  <c r="JD51" i="31" s="1"/>
  <c r="EP51" i="31"/>
  <c r="IT51" i="31" s="1"/>
  <c r="EF51" i="31"/>
  <c r="IJ51" i="31" s="1"/>
  <c r="DT51" i="31"/>
  <c r="HX51" i="31" s="1"/>
  <c r="DJ51" i="31"/>
  <c r="HN51" i="31" s="1"/>
  <c r="HB50" i="31"/>
  <c r="LF50" i="31" s="1"/>
  <c r="GP50" i="31"/>
  <c r="KT50" i="31" s="1"/>
  <c r="GF50" i="31"/>
  <c r="KJ50" i="31" s="1"/>
  <c r="FV50" i="31"/>
  <c r="JZ50" i="31" s="1"/>
  <c r="FJ50" i="31"/>
  <c r="JN50" i="31" s="1"/>
  <c r="EZ50" i="31"/>
  <c r="JD50" i="31" s="1"/>
  <c r="EP50" i="31"/>
  <c r="IT50" i="31" s="1"/>
  <c r="ED50" i="31"/>
  <c r="IH50" i="31" s="1"/>
  <c r="DT50" i="31"/>
  <c r="HX50" i="31" s="1"/>
  <c r="DJ50" i="31"/>
  <c r="HN50" i="31" s="1"/>
  <c r="GZ49" i="31"/>
  <c r="LD49" i="31" s="1"/>
  <c r="GP49" i="31"/>
  <c r="KT49" i="31" s="1"/>
  <c r="GF49" i="31"/>
  <c r="KJ49" i="31" s="1"/>
  <c r="FT49" i="31"/>
  <c r="JX49" i="31" s="1"/>
  <c r="FJ49" i="31"/>
  <c r="JN49" i="31" s="1"/>
  <c r="EZ49" i="31"/>
  <c r="JD49" i="31" s="1"/>
  <c r="EN49" i="31"/>
  <c r="IR49" i="31" s="1"/>
  <c r="ED49" i="31"/>
  <c r="IH49" i="31" s="1"/>
  <c r="DT49" i="31"/>
  <c r="HX49" i="31" s="1"/>
  <c r="DH49" i="31"/>
  <c r="HL49" i="31" s="1"/>
  <c r="GZ48" i="31"/>
  <c r="LD48" i="31" s="1"/>
  <c r="GP48" i="31"/>
  <c r="KT48" i="31" s="1"/>
  <c r="GD48" i="31"/>
  <c r="KH48" i="31" s="1"/>
  <c r="FT48" i="31"/>
  <c r="JX48" i="31" s="1"/>
  <c r="FJ48" i="31"/>
  <c r="JN48" i="31" s="1"/>
  <c r="EX48" i="31"/>
  <c r="JB48" i="31" s="1"/>
  <c r="EN48" i="31"/>
  <c r="IR48" i="31" s="1"/>
  <c r="ED48" i="31"/>
  <c r="IH48" i="31" s="1"/>
  <c r="DR48" i="31"/>
  <c r="HV48" i="31" s="1"/>
  <c r="DH48" i="31"/>
  <c r="HL48" i="31" s="1"/>
  <c r="GZ47" i="31"/>
  <c r="LD47" i="31" s="1"/>
  <c r="GN47" i="31"/>
  <c r="KR47" i="31" s="1"/>
  <c r="GD47" i="31"/>
  <c r="KH47" i="31" s="1"/>
  <c r="FT47" i="31"/>
  <c r="JX47" i="31" s="1"/>
  <c r="FH47" i="31"/>
  <c r="JL47" i="31" s="1"/>
  <c r="EX47" i="31"/>
  <c r="JB47" i="31" s="1"/>
  <c r="EN47" i="31"/>
  <c r="IR47" i="31" s="1"/>
  <c r="EB47" i="31"/>
  <c r="IF47" i="31" s="1"/>
  <c r="DR47" i="31"/>
  <c r="HV47" i="31" s="1"/>
  <c r="DH47" i="31"/>
  <c r="HL47" i="31" s="1"/>
  <c r="GX46" i="31"/>
  <c r="LB46" i="31" s="1"/>
  <c r="GN46" i="31"/>
  <c r="KR46" i="31" s="1"/>
  <c r="GD46" i="31"/>
  <c r="KH46" i="31" s="1"/>
  <c r="FR46" i="31"/>
  <c r="JV46" i="31" s="1"/>
  <c r="FH46" i="31"/>
  <c r="JL46" i="31" s="1"/>
  <c r="EX46" i="31"/>
  <c r="JB46" i="31" s="1"/>
  <c r="EL46" i="31"/>
  <c r="IP46" i="31" s="1"/>
  <c r="EB46" i="31"/>
  <c r="IF46" i="31" s="1"/>
  <c r="DR46" i="31"/>
  <c r="HV46" i="31" s="1"/>
  <c r="DF46" i="31"/>
  <c r="HJ46" i="31" s="1"/>
  <c r="GX45" i="31"/>
  <c r="LB45" i="31" s="1"/>
  <c r="GN45" i="31"/>
  <c r="KR45" i="31" s="1"/>
  <c r="GB45" i="31"/>
  <c r="KF45" i="31" s="1"/>
  <c r="FR45" i="31"/>
  <c r="JV45" i="31" s="1"/>
  <c r="FH45" i="31"/>
  <c r="JL45" i="31" s="1"/>
  <c r="EV45" i="31"/>
  <c r="IZ45" i="31" s="1"/>
  <c r="EL45" i="31"/>
  <c r="IP45" i="31" s="1"/>
  <c r="EB45" i="31"/>
  <c r="IF45" i="31" s="1"/>
  <c r="DP45" i="31"/>
  <c r="HT45" i="31" s="1"/>
  <c r="DF45" i="31"/>
  <c r="HJ45" i="31" s="1"/>
  <c r="GX44" i="31"/>
  <c r="LB44" i="31" s="1"/>
  <c r="GL44" i="31"/>
  <c r="KP44" i="31" s="1"/>
  <c r="GB44" i="31"/>
  <c r="KF44" i="31" s="1"/>
  <c r="FR44" i="31"/>
  <c r="JV44" i="31" s="1"/>
  <c r="FF44" i="31"/>
  <c r="JJ44" i="31" s="1"/>
  <c r="EV44" i="31"/>
  <c r="IZ44" i="31" s="1"/>
  <c r="EL44" i="31"/>
  <c r="IP44" i="31" s="1"/>
  <c r="DZ44" i="31"/>
  <c r="ID44" i="31" s="1"/>
  <c r="DP44" i="31"/>
  <c r="HT44" i="31" s="1"/>
  <c r="DF44" i="31"/>
  <c r="HJ44" i="31" s="1"/>
  <c r="GV43" i="31"/>
  <c r="KZ43" i="31" s="1"/>
  <c r="GL43" i="31"/>
  <c r="KP43" i="31" s="1"/>
  <c r="GB43" i="31"/>
  <c r="KF43" i="31" s="1"/>
  <c r="FP43" i="31"/>
  <c r="JT43" i="31" s="1"/>
  <c r="FF43" i="31"/>
  <c r="JJ43" i="31" s="1"/>
  <c r="EV43" i="31"/>
  <c r="IZ43" i="31" s="1"/>
  <c r="EJ43" i="31"/>
  <c r="IN43" i="31" s="1"/>
  <c r="DZ43" i="31"/>
  <c r="ID43" i="31" s="1"/>
  <c r="DP43" i="31"/>
  <c r="HT43" i="31" s="1"/>
  <c r="HF42" i="31"/>
  <c r="LJ42" i="31" s="1"/>
  <c r="GV42" i="31"/>
  <c r="KZ42" i="31" s="1"/>
  <c r="GL42" i="31"/>
  <c r="KP42" i="31" s="1"/>
  <c r="FZ42" i="31"/>
  <c r="KD42" i="31" s="1"/>
  <c r="FP42" i="31"/>
  <c r="JT42" i="31" s="1"/>
  <c r="FF42" i="31"/>
  <c r="JJ42" i="31" s="1"/>
  <c r="ET42" i="31"/>
  <c r="IX42" i="31" s="1"/>
  <c r="EJ42" i="31"/>
  <c r="IN42" i="31" s="1"/>
  <c r="DZ42" i="31"/>
  <c r="ID42" i="31" s="1"/>
  <c r="DN42" i="31"/>
  <c r="HR42" i="31" s="1"/>
  <c r="HF41" i="31"/>
  <c r="LJ41" i="31" s="1"/>
  <c r="GV41" i="31"/>
  <c r="KZ41" i="31" s="1"/>
  <c r="GJ41" i="31"/>
  <c r="KN41" i="31" s="1"/>
  <c r="FZ41" i="31"/>
  <c r="KD41" i="31" s="1"/>
  <c r="FP41" i="31"/>
  <c r="JT41" i="31" s="1"/>
  <c r="FD41" i="31"/>
  <c r="JH41" i="31" s="1"/>
  <c r="ET41" i="31"/>
  <c r="IX41" i="31" s="1"/>
  <c r="EJ41" i="31"/>
  <c r="IN41" i="31" s="1"/>
  <c r="DX41" i="31"/>
  <c r="IB41" i="31" s="1"/>
  <c r="DN41" i="31"/>
  <c r="HR41" i="31" s="1"/>
  <c r="HF40" i="31"/>
  <c r="LJ40" i="31" s="1"/>
  <c r="GT40" i="31"/>
  <c r="KX40" i="31" s="1"/>
  <c r="GJ40" i="31"/>
  <c r="KN40" i="31" s="1"/>
  <c r="FZ40" i="31"/>
  <c r="KD40" i="31" s="1"/>
  <c r="FN40" i="31"/>
  <c r="JR40" i="31" s="1"/>
  <c r="FD40" i="31"/>
  <c r="JH40" i="31" s="1"/>
  <c r="ET40" i="31"/>
  <c r="IX40" i="31" s="1"/>
  <c r="EH40" i="31"/>
  <c r="IL40" i="31" s="1"/>
  <c r="DX40" i="31"/>
  <c r="IB40" i="31" s="1"/>
  <c r="DN40" i="31"/>
  <c r="HR40" i="31" s="1"/>
  <c r="HD39" i="31"/>
  <c r="LH39" i="31" s="1"/>
  <c r="GT39" i="31"/>
  <c r="KX39" i="31" s="1"/>
  <c r="GJ39" i="31"/>
  <c r="KN39" i="31" s="1"/>
  <c r="FX39" i="31"/>
  <c r="KB39" i="31" s="1"/>
  <c r="FN39" i="31"/>
  <c r="JR39" i="31" s="1"/>
  <c r="FD39" i="31"/>
  <c r="JH39" i="31" s="1"/>
  <c r="ER39" i="31"/>
  <c r="IV39" i="31" s="1"/>
  <c r="EH39" i="31"/>
  <c r="IL39" i="31" s="1"/>
  <c r="DX39" i="31"/>
  <c r="IB39" i="31" s="1"/>
  <c r="DL39" i="31"/>
  <c r="HP39" i="31" s="1"/>
  <c r="HD38" i="31"/>
  <c r="LH38" i="31" s="1"/>
  <c r="GT38" i="31"/>
  <c r="KX38" i="31" s="1"/>
  <c r="GH38" i="31"/>
  <c r="KL38" i="31" s="1"/>
  <c r="FX38" i="31"/>
  <c r="KB38" i="31" s="1"/>
  <c r="FN38" i="31"/>
  <c r="JR38" i="31" s="1"/>
  <c r="FB38" i="31"/>
  <c r="JF38" i="31" s="1"/>
  <c r="ER38" i="31"/>
  <c r="IV38" i="31" s="1"/>
  <c r="EH38" i="31"/>
  <c r="IL38" i="31" s="1"/>
  <c r="DU38" i="31"/>
  <c r="HY38" i="31" s="1"/>
  <c r="DJ38" i="31"/>
  <c r="HN38" i="31" s="1"/>
  <c r="GX37" i="31"/>
  <c r="LB37" i="31" s="1"/>
  <c r="GM37" i="31"/>
  <c r="KQ37" i="31" s="1"/>
  <c r="FY37" i="31"/>
  <c r="KC37" i="31" s="1"/>
  <c r="FK37" i="31"/>
  <c r="JO37" i="31" s="1"/>
  <c r="EZ37" i="31"/>
  <c r="JD37" i="31" s="1"/>
  <c r="EL37" i="31"/>
  <c r="IP37" i="31" s="1"/>
  <c r="EA37" i="31"/>
  <c r="IE37" i="31" s="1"/>
  <c r="DM37" i="31"/>
  <c r="HQ37" i="31" s="1"/>
  <c r="HA36" i="31"/>
  <c r="LE36" i="31" s="1"/>
  <c r="GP36" i="31"/>
  <c r="KT36" i="31" s="1"/>
  <c r="GB36" i="31"/>
  <c r="KF36" i="31" s="1"/>
  <c r="FQ36" i="31"/>
  <c r="JU36" i="31" s="1"/>
  <c r="FC36" i="31"/>
  <c r="JG36" i="31" s="1"/>
  <c r="EO36" i="31"/>
  <c r="IS36" i="31" s="1"/>
  <c r="ED36" i="31"/>
  <c r="IH36" i="31" s="1"/>
  <c r="DP36" i="31"/>
  <c r="HT36" i="31" s="1"/>
  <c r="HG35" i="31"/>
  <c r="LK35" i="31" s="1"/>
  <c r="GS35" i="31"/>
  <c r="KW35" i="31" s="1"/>
  <c r="GE35" i="31"/>
  <c r="KI35" i="31" s="1"/>
  <c r="FT35" i="31"/>
  <c r="JX35" i="31" s="1"/>
  <c r="FF35" i="31"/>
  <c r="JJ35" i="31" s="1"/>
  <c r="EU35" i="31"/>
  <c r="IY35" i="31" s="1"/>
  <c r="EG35" i="31"/>
  <c r="IK35" i="31" s="1"/>
  <c r="DS35" i="31"/>
  <c r="HW35" i="31" s="1"/>
  <c r="DH35" i="31"/>
  <c r="HL35" i="31" s="1"/>
  <c r="GV34" i="31"/>
  <c r="KZ34" i="31" s="1"/>
  <c r="GK34" i="31"/>
  <c r="KO34" i="31" s="1"/>
  <c r="FW34" i="31"/>
  <c r="KA34" i="31" s="1"/>
  <c r="FI34" i="31"/>
  <c r="JM34" i="31" s="1"/>
  <c r="EX34" i="31"/>
  <c r="JB34" i="31" s="1"/>
  <c r="EJ34" i="31"/>
  <c r="IN34" i="31" s="1"/>
  <c r="DY34" i="31"/>
  <c r="IC34" i="31" s="1"/>
  <c r="DK34" i="31"/>
  <c r="HO34" i="31" s="1"/>
  <c r="GY33" i="31"/>
  <c r="LC33" i="31" s="1"/>
  <c r="GN33" i="31"/>
  <c r="KR33" i="31" s="1"/>
  <c r="FZ33" i="31"/>
  <c r="KD33" i="31" s="1"/>
  <c r="FO33" i="31"/>
  <c r="JS33" i="31" s="1"/>
  <c r="FA33" i="31"/>
  <c r="JE33" i="31" s="1"/>
  <c r="EM33" i="31"/>
  <c r="IQ33" i="31" s="1"/>
  <c r="EB33" i="31"/>
  <c r="IF33" i="31" s="1"/>
  <c r="DN33" i="31"/>
  <c r="HR33" i="31" s="1"/>
  <c r="HE32" i="31"/>
  <c r="LI32" i="31" s="1"/>
  <c r="GQ32" i="31"/>
  <c r="KU32" i="31" s="1"/>
  <c r="GC32" i="31"/>
  <c r="KG32" i="31" s="1"/>
  <c r="FR32" i="31"/>
  <c r="JV32" i="31" s="1"/>
  <c r="FD32" i="31"/>
  <c r="JH32" i="31" s="1"/>
  <c r="ES32" i="31"/>
  <c r="IW32" i="31" s="1"/>
  <c r="EE32" i="31"/>
  <c r="II32" i="31" s="1"/>
  <c r="DQ32" i="31"/>
  <c r="HU32" i="31" s="1"/>
  <c r="DF32" i="31"/>
  <c r="HJ32" i="31" s="1"/>
  <c r="GT31" i="31"/>
  <c r="KX31" i="31" s="1"/>
  <c r="GI31" i="31"/>
  <c r="KM31" i="31" s="1"/>
  <c r="FU31" i="31"/>
  <c r="JY31" i="31" s="1"/>
  <c r="FG31" i="31"/>
  <c r="JK31" i="31" s="1"/>
  <c r="EV31" i="31"/>
  <c r="IZ31" i="31" s="1"/>
  <c r="EH31" i="31"/>
  <c r="IL31" i="31" s="1"/>
  <c r="DW31" i="31"/>
  <c r="IA31" i="31" s="1"/>
  <c r="DI31" i="31"/>
  <c r="HM31" i="31" s="1"/>
  <c r="GW30" i="31"/>
  <c r="LA30" i="31" s="1"/>
  <c r="GL30" i="31"/>
  <c r="KP30" i="31" s="1"/>
  <c r="FX30" i="31"/>
  <c r="KB30" i="31" s="1"/>
  <c r="FM30" i="31"/>
  <c r="JQ30" i="31" s="1"/>
  <c r="EY30" i="31"/>
  <c r="JC30" i="31" s="1"/>
  <c r="EI30" i="31"/>
  <c r="IM30" i="31" s="1"/>
  <c r="DS30" i="31"/>
  <c r="HW30" i="31" s="1"/>
  <c r="HE29" i="31"/>
  <c r="LI29" i="31" s="1"/>
  <c r="GO29" i="31"/>
  <c r="KS29" i="31" s="1"/>
  <c r="FY29" i="31"/>
  <c r="KC29" i="31" s="1"/>
  <c r="FI29" i="31"/>
  <c r="JM29" i="31" s="1"/>
  <c r="ES29" i="31"/>
  <c r="IW29" i="31" s="1"/>
  <c r="EC29" i="31"/>
  <c r="IG29" i="31" s="1"/>
  <c r="DM29" i="31"/>
  <c r="HQ29" i="31" s="1"/>
  <c r="GY28" i="31"/>
  <c r="LC28" i="31" s="1"/>
  <c r="GI28" i="31"/>
  <c r="KM28" i="31" s="1"/>
  <c r="FS28" i="31"/>
  <c r="JW28" i="31" s="1"/>
  <c r="FC28" i="31"/>
  <c r="JG28" i="31" s="1"/>
  <c r="EM28" i="31"/>
  <c r="IQ28" i="31" s="1"/>
  <c r="DW28" i="31"/>
  <c r="IA28" i="31" s="1"/>
  <c r="DG28" i="31"/>
  <c r="HK28" i="31" s="1"/>
  <c r="GS27" i="31"/>
  <c r="KW27" i="31" s="1"/>
  <c r="GC27" i="31"/>
  <c r="KG27" i="31" s="1"/>
  <c r="FM27" i="31"/>
  <c r="JQ27" i="31" s="1"/>
  <c r="EW27" i="31"/>
  <c r="JA27" i="31" s="1"/>
  <c r="EG27" i="31"/>
  <c r="IK27" i="31" s="1"/>
  <c r="DQ27" i="31"/>
  <c r="HU27" i="31" s="1"/>
  <c r="HC26" i="31"/>
  <c r="LG26" i="31" s="1"/>
  <c r="GM26" i="31"/>
  <c r="KQ26" i="31" s="1"/>
  <c r="FW26" i="31"/>
  <c r="KA26" i="31" s="1"/>
  <c r="FG26" i="31"/>
  <c r="JK26" i="31" s="1"/>
  <c r="EQ26" i="31"/>
  <c r="IU26" i="31" s="1"/>
  <c r="EA26" i="31"/>
  <c r="IE26" i="31" s="1"/>
  <c r="DK26" i="31"/>
  <c r="HO26" i="31" s="1"/>
  <c r="GW25" i="31"/>
  <c r="LA25" i="31" s="1"/>
  <c r="GG25" i="31"/>
  <c r="KK25" i="31" s="1"/>
  <c r="FQ25" i="31"/>
  <c r="JU25" i="31" s="1"/>
  <c r="FA25" i="31"/>
  <c r="JE25" i="31" s="1"/>
  <c r="EK25" i="31"/>
  <c r="IO25" i="31" s="1"/>
  <c r="DU25" i="31"/>
  <c r="HY25" i="31" s="1"/>
  <c r="HG24" i="31"/>
  <c r="LK24" i="31" s="1"/>
  <c r="GQ24" i="31"/>
  <c r="KU24" i="31" s="1"/>
  <c r="GA24" i="31"/>
  <c r="KE24" i="31" s="1"/>
  <c r="FK24" i="31"/>
  <c r="JO24" i="31" s="1"/>
  <c r="EU24" i="31"/>
  <c r="IY24" i="31" s="1"/>
  <c r="EE24" i="31"/>
  <c r="II24" i="31" s="1"/>
  <c r="DO24" i="31"/>
  <c r="HS24" i="31" s="1"/>
  <c r="HA23" i="31"/>
  <c r="LE23" i="31" s="1"/>
  <c r="GK23" i="31"/>
  <c r="KO23" i="31" s="1"/>
  <c r="FU23" i="31"/>
  <c r="JY23" i="31" s="1"/>
  <c r="FE23" i="31"/>
  <c r="JI23" i="31" s="1"/>
  <c r="EO23" i="31"/>
  <c r="IS23" i="31" s="1"/>
  <c r="DY23" i="31"/>
  <c r="IC23" i="31" s="1"/>
  <c r="DI23" i="31"/>
  <c r="HM23" i="31" s="1"/>
  <c r="GU22" i="31"/>
  <c r="KY22" i="31" s="1"/>
  <c r="GE22" i="31"/>
  <c r="KI22" i="31" s="1"/>
  <c r="FO22" i="31"/>
  <c r="JS22" i="31" s="1"/>
  <c r="EY22" i="31"/>
  <c r="JC22" i="31" s="1"/>
  <c r="EI22" i="31"/>
  <c r="IM22" i="31" s="1"/>
  <c r="DS22" i="31"/>
  <c r="HW22" i="31" s="1"/>
  <c r="HE21" i="31"/>
  <c r="LI21" i="31" s="1"/>
  <c r="GO21" i="31"/>
  <c r="KS21" i="31" s="1"/>
  <c r="FY21" i="31"/>
  <c r="KC21" i="31" s="1"/>
  <c r="FI21" i="31"/>
  <c r="JM21" i="31" s="1"/>
  <c r="ES21" i="31"/>
  <c r="IW21" i="31" s="1"/>
  <c r="EC21" i="31"/>
  <c r="IG21" i="31" s="1"/>
  <c r="DM21" i="31"/>
  <c r="HQ21" i="31" s="1"/>
  <c r="GY20" i="31"/>
  <c r="LC20" i="31" s="1"/>
  <c r="GI20" i="31"/>
  <c r="KM20" i="31" s="1"/>
  <c r="FS20" i="31"/>
  <c r="JW20" i="31" s="1"/>
  <c r="FC20" i="31"/>
  <c r="JG20" i="31" s="1"/>
  <c r="EF20" i="31"/>
  <c r="IJ20" i="31" s="1"/>
  <c r="DM20" i="31"/>
  <c r="HQ20" i="31" s="1"/>
  <c r="GS19" i="31"/>
  <c r="KW19" i="31" s="1"/>
  <c r="FV19" i="31"/>
  <c r="JZ19" i="31" s="1"/>
  <c r="FC19" i="31"/>
  <c r="JG19" i="31" s="1"/>
  <c r="EG19" i="31"/>
  <c r="IK19" i="31" s="1"/>
  <c r="DJ19" i="31"/>
  <c r="HN19" i="31" s="1"/>
  <c r="GS18" i="31"/>
  <c r="KW18" i="31" s="1"/>
  <c r="FW18" i="31"/>
  <c r="KA18" i="31" s="1"/>
  <c r="EZ18" i="31"/>
  <c r="JD18" i="31" s="1"/>
  <c r="EG18" i="31"/>
  <c r="IK18" i="31" s="1"/>
  <c r="DK18" i="31"/>
  <c r="HO18" i="31" s="1"/>
  <c r="GP17" i="31"/>
  <c r="KT17" i="31" s="1"/>
  <c r="FW17" i="31"/>
  <c r="KA17" i="31" s="1"/>
  <c r="FA17" i="31"/>
  <c r="JE17" i="31" s="1"/>
  <c r="ED17" i="31"/>
  <c r="IH17" i="31" s="1"/>
  <c r="DK17" i="31"/>
  <c r="HO17" i="31" s="1"/>
  <c r="GQ16" i="31"/>
  <c r="KU16" i="31" s="1"/>
  <c r="FT16" i="31"/>
  <c r="JX16" i="31" s="1"/>
  <c r="FA16" i="31"/>
  <c r="JE16" i="31" s="1"/>
  <c r="EE16" i="31"/>
  <c r="II16" i="31" s="1"/>
  <c r="DH16" i="31"/>
  <c r="HL16" i="31" s="1"/>
  <c r="GQ15" i="31"/>
  <c r="KU15" i="31" s="1"/>
  <c r="FU15" i="31"/>
  <c r="JY15" i="31" s="1"/>
  <c r="EX15" i="31"/>
  <c r="JB15" i="31" s="1"/>
  <c r="EE15" i="31"/>
  <c r="II15" i="31" s="1"/>
  <c r="DI15" i="31"/>
  <c r="HM15" i="31" s="1"/>
  <c r="GN14" i="31"/>
  <c r="KR14" i="31" s="1"/>
  <c r="FU14" i="31"/>
  <c r="JY14" i="31" s="1"/>
  <c r="EY14" i="31"/>
  <c r="JC14" i="31" s="1"/>
  <c r="EB14" i="31"/>
  <c r="IF14" i="31" s="1"/>
  <c r="DI14" i="31"/>
  <c r="HM14" i="31" s="1"/>
  <c r="GO13" i="31"/>
  <c r="KS13" i="31" s="1"/>
  <c r="FR13" i="31"/>
  <c r="JV13" i="31" s="1"/>
  <c r="EY13" i="31"/>
  <c r="JC13" i="31" s="1"/>
  <c r="EC13" i="31"/>
  <c r="IG13" i="31" s="1"/>
  <c r="GS12" i="31"/>
  <c r="KW12" i="31" s="1"/>
  <c r="FF12" i="31"/>
  <c r="JJ12" i="31" s="1"/>
  <c r="DN12" i="31"/>
  <c r="HR12" i="31" s="1"/>
  <c r="FW11" i="31"/>
  <c r="KA11" i="31" s="1"/>
  <c r="EJ11" i="31"/>
  <c r="IN11" i="31" s="1"/>
  <c r="GT10" i="31"/>
  <c r="KX10" i="31" s="1"/>
  <c r="FA10" i="31"/>
  <c r="JE10" i="31" s="1"/>
  <c r="EW47" i="31"/>
  <c r="JA47" i="31" s="1"/>
  <c r="EM47" i="31"/>
  <c r="IQ47" i="31" s="1"/>
  <c r="EA47" i="31"/>
  <c r="IE47" i="31" s="1"/>
  <c r="DQ47" i="31"/>
  <c r="HU47" i="31" s="1"/>
  <c r="DG47" i="31"/>
  <c r="HK47" i="31" s="1"/>
  <c r="GW46" i="31"/>
  <c r="LA46" i="31" s="1"/>
  <c r="GM46" i="31"/>
  <c r="KQ46" i="31" s="1"/>
  <c r="GC46" i="31"/>
  <c r="KG46" i="31" s="1"/>
  <c r="FQ46" i="31"/>
  <c r="JU46" i="31" s="1"/>
  <c r="FG46" i="31"/>
  <c r="JK46" i="31" s="1"/>
  <c r="EW46" i="31"/>
  <c r="JA46" i="31" s="1"/>
  <c r="EK46" i="31"/>
  <c r="IO46" i="31" s="1"/>
  <c r="EA46" i="31"/>
  <c r="IE46" i="31" s="1"/>
  <c r="DQ46" i="31"/>
  <c r="HU46" i="31" s="1"/>
  <c r="HG45" i="31"/>
  <c r="LK45" i="31" s="1"/>
  <c r="GW45" i="31"/>
  <c r="LA45" i="31" s="1"/>
  <c r="GM45" i="31"/>
  <c r="KQ45" i="31" s="1"/>
  <c r="GA45" i="31"/>
  <c r="KE45" i="31" s="1"/>
  <c r="FQ45" i="31"/>
  <c r="JU45" i="31" s="1"/>
  <c r="FG45" i="31"/>
  <c r="JK45" i="31" s="1"/>
  <c r="EU45" i="31"/>
  <c r="IY45" i="31" s="1"/>
  <c r="EK45" i="31"/>
  <c r="IO45" i="31" s="1"/>
  <c r="EA45" i="31"/>
  <c r="IE45" i="31" s="1"/>
  <c r="DO45" i="31"/>
  <c r="HS45" i="31" s="1"/>
  <c r="HG44" i="31"/>
  <c r="LK44" i="31" s="1"/>
  <c r="GW44" i="31"/>
  <c r="LA44" i="31" s="1"/>
  <c r="GK44" i="31"/>
  <c r="KO44" i="31" s="1"/>
  <c r="GA44" i="31"/>
  <c r="KE44" i="31" s="1"/>
  <c r="FQ44" i="31"/>
  <c r="JU44" i="31" s="1"/>
  <c r="FE44" i="31"/>
  <c r="JI44" i="31" s="1"/>
  <c r="EU44" i="31"/>
  <c r="IY44" i="31" s="1"/>
  <c r="EK44" i="31"/>
  <c r="IO44" i="31" s="1"/>
  <c r="DY44" i="31"/>
  <c r="IC44" i="31" s="1"/>
  <c r="DO44" i="31"/>
  <c r="HS44" i="31" s="1"/>
  <c r="HG43" i="31"/>
  <c r="LK43" i="31" s="1"/>
  <c r="GU43" i="31"/>
  <c r="KY43" i="31" s="1"/>
  <c r="GK43" i="31"/>
  <c r="KO43" i="31" s="1"/>
  <c r="GA43" i="31"/>
  <c r="KE43" i="31" s="1"/>
  <c r="FO43" i="31"/>
  <c r="JS43" i="31" s="1"/>
  <c r="FE43" i="31"/>
  <c r="JI43" i="31" s="1"/>
  <c r="EU43" i="31"/>
  <c r="IY43" i="31" s="1"/>
  <c r="EI43" i="31"/>
  <c r="IM43" i="31" s="1"/>
  <c r="DY43" i="31"/>
  <c r="IC43" i="31" s="1"/>
  <c r="DO43" i="31"/>
  <c r="HS43" i="31" s="1"/>
  <c r="HE42" i="31"/>
  <c r="LI42" i="31" s="1"/>
  <c r="GU42" i="31"/>
  <c r="KY42" i="31" s="1"/>
  <c r="GK42" i="31"/>
  <c r="KO42" i="31" s="1"/>
  <c r="FY42" i="31"/>
  <c r="KC42" i="31" s="1"/>
  <c r="FO42" i="31"/>
  <c r="JS42" i="31" s="1"/>
  <c r="FE42" i="31"/>
  <c r="JI42" i="31" s="1"/>
  <c r="ES42" i="31"/>
  <c r="IW42" i="31" s="1"/>
  <c r="EI42" i="31"/>
  <c r="IM42" i="31" s="1"/>
  <c r="DY42" i="31"/>
  <c r="IC42" i="31" s="1"/>
  <c r="DM42" i="31"/>
  <c r="HQ42" i="31" s="1"/>
  <c r="HE41" i="31"/>
  <c r="LI41" i="31" s="1"/>
  <c r="GU41" i="31"/>
  <c r="KY41" i="31" s="1"/>
  <c r="GI41" i="31"/>
  <c r="KM41" i="31" s="1"/>
  <c r="FY41" i="31"/>
  <c r="KC41" i="31" s="1"/>
  <c r="FO41" i="31"/>
  <c r="JS41" i="31" s="1"/>
  <c r="FC41" i="31"/>
  <c r="JG41" i="31" s="1"/>
  <c r="ES41" i="31"/>
  <c r="IW41" i="31" s="1"/>
  <c r="EI41" i="31"/>
  <c r="IM41" i="31" s="1"/>
  <c r="DW41" i="31"/>
  <c r="IA41" i="31" s="1"/>
  <c r="DM41" i="31"/>
  <c r="HQ41" i="31" s="1"/>
  <c r="HE40" i="31"/>
  <c r="LI40" i="31" s="1"/>
  <c r="GS40" i="31"/>
  <c r="KW40" i="31" s="1"/>
  <c r="GI40" i="31"/>
  <c r="KM40" i="31" s="1"/>
  <c r="FY40" i="31"/>
  <c r="KC40" i="31" s="1"/>
  <c r="FM40" i="31"/>
  <c r="JQ40" i="31" s="1"/>
  <c r="FC40" i="31"/>
  <c r="JG40" i="31" s="1"/>
  <c r="ES40" i="31"/>
  <c r="IW40" i="31" s="1"/>
  <c r="EG40" i="31"/>
  <c r="IK40" i="31" s="1"/>
  <c r="DW40" i="31"/>
  <c r="IA40" i="31" s="1"/>
  <c r="DM40" i="31"/>
  <c r="HQ40" i="31" s="1"/>
  <c r="HC39" i="31"/>
  <c r="LG39" i="31" s="1"/>
  <c r="GS39" i="31"/>
  <c r="KW39" i="31" s="1"/>
  <c r="GI39" i="31"/>
  <c r="KM39" i="31" s="1"/>
  <c r="FW39" i="31"/>
  <c r="KA39" i="31" s="1"/>
  <c r="FM39" i="31"/>
  <c r="JQ39" i="31" s="1"/>
  <c r="FC39" i="31"/>
  <c r="JG39" i="31" s="1"/>
  <c r="EQ39" i="31"/>
  <c r="IU39" i="31" s="1"/>
  <c r="EG39" i="31"/>
  <c r="IK39" i="31" s="1"/>
  <c r="DW39" i="31"/>
  <c r="IA39" i="31" s="1"/>
  <c r="DK39" i="31"/>
  <c r="HO39" i="31" s="1"/>
  <c r="HC38" i="31"/>
  <c r="LG38" i="31" s="1"/>
  <c r="GS38" i="31"/>
  <c r="KW38" i="31" s="1"/>
  <c r="GG38" i="31"/>
  <c r="KK38" i="31" s="1"/>
  <c r="FW38" i="31"/>
  <c r="KA38" i="31" s="1"/>
  <c r="FM38" i="31"/>
  <c r="JQ38" i="31" s="1"/>
  <c r="FA38" i="31"/>
  <c r="JE38" i="31" s="1"/>
  <c r="EQ38" i="31"/>
  <c r="IU38" i="31" s="1"/>
  <c r="EG38" i="31"/>
  <c r="IK38" i="31" s="1"/>
  <c r="DT38" i="31"/>
  <c r="HX38" i="31" s="1"/>
  <c r="DI38" i="31"/>
  <c r="HM38" i="31" s="1"/>
  <c r="GW37" i="31"/>
  <c r="LA37" i="31" s="1"/>
  <c r="GI37" i="31"/>
  <c r="KM37" i="31" s="1"/>
  <c r="FX37" i="31"/>
  <c r="KB37" i="31" s="1"/>
  <c r="FJ37" i="31"/>
  <c r="JN37" i="31" s="1"/>
  <c r="EY37" i="31"/>
  <c r="JC37" i="31" s="1"/>
  <c r="EK37" i="31"/>
  <c r="IO37" i="31" s="1"/>
  <c r="DW37" i="31"/>
  <c r="IA37" i="31" s="1"/>
  <c r="DL37" i="31"/>
  <c r="HP37" i="31" s="1"/>
  <c r="GZ36" i="31"/>
  <c r="LD36" i="31" s="1"/>
  <c r="GO36" i="31"/>
  <c r="KS36" i="31" s="1"/>
  <c r="GA36" i="31"/>
  <c r="KE36" i="31" s="1"/>
  <c r="FM36" i="31"/>
  <c r="JQ36" i="31" s="1"/>
  <c r="FB36" i="31"/>
  <c r="JF36" i="31" s="1"/>
  <c r="EN36" i="31"/>
  <c r="IR36" i="31" s="1"/>
  <c r="EC36" i="31"/>
  <c r="IG36" i="31" s="1"/>
  <c r="DO36" i="31"/>
  <c r="HS36" i="31" s="1"/>
  <c r="HC35" i="31"/>
  <c r="LG35" i="31" s="1"/>
  <c r="GR35" i="31"/>
  <c r="KV35" i="31" s="1"/>
  <c r="GD35" i="31"/>
  <c r="KH35" i="31" s="1"/>
  <c r="FS35" i="31"/>
  <c r="JW35" i="31" s="1"/>
  <c r="FE35" i="31"/>
  <c r="JI35" i="31" s="1"/>
  <c r="EQ35" i="31"/>
  <c r="IU35" i="31" s="1"/>
  <c r="EF35" i="31"/>
  <c r="IJ35" i="31" s="1"/>
  <c r="DR35" i="31"/>
  <c r="HV35" i="31" s="1"/>
  <c r="DG35" i="31"/>
  <c r="HK35" i="31" s="1"/>
  <c r="GU34" i="31"/>
  <c r="KY34" i="31" s="1"/>
  <c r="GG34" i="31"/>
  <c r="KK34" i="31" s="1"/>
  <c r="FV34" i="31"/>
  <c r="JZ34" i="31" s="1"/>
  <c r="FH34" i="31"/>
  <c r="JL34" i="31" s="1"/>
  <c r="EW34" i="31"/>
  <c r="JA34" i="31" s="1"/>
  <c r="EI34" i="31"/>
  <c r="IM34" i="31" s="1"/>
  <c r="DU34" i="31"/>
  <c r="HY34" i="31" s="1"/>
  <c r="DJ34" i="31"/>
  <c r="HN34" i="31" s="1"/>
  <c r="GX33" i="31"/>
  <c r="LB33" i="31" s="1"/>
  <c r="GM33" i="31"/>
  <c r="KQ33" i="31" s="1"/>
  <c r="FY33" i="31"/>
  <c r="KC33" i="31" s="1"/>
  <c r="FK33" i="31"/>
  <c r="JO33" i="31" s="1"/>
  <c r="EZ33" i="31"/>
  <c r="JD33" i="31" s="1"/>
  <c r="EL33" i="31"/>
  <c r="IP33" i="31" s="1"/>
  <c r="EA33" i="31"/>
  <c r="IE33" i="31" s="1"/>
  <c r="DM33" i="31"/>
  <c r="HQ33" i="31" s="1"/>
  <c r="HA32" i="31"/>
  <c r="LE32" i="31" s="1"/>
  <c r="GP32" i="31"/>
  <c r="KT32" i="31" s="1"/>
  <c r="GB32" i="31"/>
  <c r="KF32" i="31" s="1"/>
  <c r="FQ32" i="31"/>
  <c r="JU32" i="31" s="1"/>
  <c r="FC32" i="31"/>
  <c r="JG32" i="31" s="1"/>
  <c r="EO32" i="31"/>
  <c r="IS32" i="31" s="1"/>
  <c r="ED32" i="31"/>
  <c r="IH32" i="31" s="1"/>
  <c r="DP32" i="31"/>
  <c r="HT32" i="31" s="1"/>
  <c r="HG31" i="31"/>
  <c r="LK31" i="31" s="1"/>
  <c r="GS31" i="31"/>
  <c r="KW31" i="31" s="1"/>
  <c r="GE31" i="31"/>
  <c r="KI31" i="31" s="1"/>
  <c r="FT31" i="31"/>
  <c r="JX31" i="31" s="1"/>
  <c r="FF31" i="31"/>
  <c r="JJ31" i="31" s="1"/>
  <c r="EU31" i="31"/>
  <c r="IY31" i="31" s="1"/>
  <c r="EG31" i="31"/>
  <c r="IK31" i="31" s="1"/>
  <c r="DS31" i="31"/>
  <c r="HW31" i="31" s="1"/>
  <c r="DH31" i="31"/>
  <c r="HL31" i="31" s="1"/>
  <c r="GV30" i="31"/>
  <c r="KZ30" i="31" s="1"/>
  <c r="GK30" i="31"/>
  <c r="KO30" i="31" s="1"/>
  <c r="FW30" i="31"/>
  <c r="KA30" i="31" s="1"/>
  <c r="FI30" i="31"/>
  <c r="JM30" i="31" s="1"/>
  <c r="EX30" i="31"/>
  <c r="JB30" i="31" s="1"/>
  <c r="EH30" i="31"/>
  <c r="IL30" i="31" s="1"/>
  <c r="DR30" i="31"/>
  <c r="HV30" i="31" s="1"/>
  <c r="HD29" i="31"/>
  <c r="LH29" i="31" s="1"/>
  <c r="GN29" i="31"/>
  <c r="KR29" i="31" s="1"/>
  <c r="FX29" i="31"/>
  <c r="KB29" i="31" s="1"/>
  <c r="FH29" i="31"/>
  <c r="JL29" i="31" s="1"/>
  <c r="ER29" i="31"/>
  <c r="IV29" i="31" s="1"/>
  <c r="EB29" i="31"/>
  <c r="IF29" i="31" s="1"/>
  <c r="DL29" i="31"/>
  <c r="HP29" i="31" s="1"/>
  <c r="GX28" i="31"/>
  <c r="LB28" i="31" s="1"/>
  <c r="GH28" i="31"/>
  <c r="KL28" i="31" s="1"/>
  <c r="FR28" i="31"/>
  <c r="JV28" i="31" s="1"/>
  <c r="FB28" i="31"/>
  <c r="JF28" i="31" s="1"/>
  <c r="EL28" i="31"/>
  <c r="IP28" i="31" s="1"/>
  <c r="DV28" i="31"/>
  <c r="HZ28" i="31" s="1"/>
  <c r="DF28" i="31"/>
  <c r="HJ28" i="31" s="1"/>
  <c r="GR27" i="31"/>
  <c r="KV27" i="31" s="1"/>
  <c r="GB27" i="31"/>
  <c r="KF27" i="31" s="1"/>
  <c r="FL27" i="31"/>
  <c r="JP27" i="31" s="1"/>
  <c r="EV27" i="31"/>
  <c r="IZ27" i="31" s="1"/>
  <c r="EF27" i="31"/>
  <c r="IJ27" i="31" s="1"/>
  <c r="DP27" i="31"/>
  <c r="HT27" i="31" s="1"/>
  <c r="HB26" i="31"/>
  <c r="LF26" i="31" s="1"/>
  <c r="GL26" i="31"/>
  <c r="KP26" i="31" s="1"/>
  <c r="FV26" i="31"/>
  <c r="JZ26" i="31" s="1"/>
  <c r="FF26" i="31"/>
  <c r="JJ26" i="31" s="1"/>
  <c r="EP26" i="31"/>
  <c r="IT26" i="31" s="1"/>
  <c r="DZ26" i="31"/>
  <c r="ID26" i="31" s="1"/>
  <c r="DJ26" i="31"/>
  <c r="HN26" i="31" s="1"/>
  <c r="GV25" i="31"/>
  <c r="KZ25" i="31" s="1"/>
  <c r="GF25" i="31"/>
  <c r="KJ25" i="31" s="1"/>
  <c r="FP25" i="31"/>
  <c r="JT25" i="31" s="1"/>
  <c r="EZ25" i="31"/>
  <c r="JD25" i="31" s="1"/>
  <c r="EJ25" i="31"/>
  <c r="IN25" i="31" s="1"/>
  <c r="DT25" i="31"/>
  <c r="HX25" i="31" s="1"/>
  <c r="HF24" i="31"/>
  <c r="LJ24" i="31" s="1"/>
  <c r="GP24" i="31"/>
  <c r="KT24" i="31" s="1"/>
  <c r="FZ24" i="31"/>
  <c r="KD24" i="31" s="1"/>
  <c r="FJ24" i="31"/>
  <c r="JN24" i="31" s="1"/>
  <c r="ET24" i="31"/>
  <c r="IX24" i="31" s="1"/>
  <c r="ED24" i="31"/>
  <c r="IH24" i="31" s="1"/>
  <c r="DN24" i="31"/>
  <c r="HR24" i="31" s="1"/>
  <c r="GZ23" i="31"/>
  <c r="LD23" i="31" s="1"/>
  <c r="GJ23" i="31"/>
  <c r="KN23" i="31" s="1"/>
  <c r="FT23" i="31"/>
  <c r="JX23" i="31" s="1"/>
  <c r="FD23" i="31"/>
  <c r="JH23" i="31" s="1"/>
  <c r="EN23" i="31"/>
  <c r="IR23" i="31" s="1"/>
  <c r="DX23" i="31"/>
  <c r="IB23" i="31" s="1"/>
  <c r="DH23" i="31"/>
  <c r="HL23" i="31" s="1"/>
  <c r="GT22" i="31"/>
  <c r="KX22" i="31" s="1"/>
  <c r="GD22" i="31"/>
  <c r="KH22" i="31" s="1"/>
  <c r="FN22" i="31"/>
  <c r="JR22" i="31" s="1"/>
  <c r="EX22" i="31"/>
  <c r="JB22" i="31" s="1"/>
  <c r="EH22" i="31"/>
  <c r="IL22" i="31" s="1"/>
  <c r="DR22" i="31"/>
  <c r="HV22" i="31" s="1"/>
  <c r="HD21" i="31"/>
  <c r="LH21" i="31" s="1"/>
  <c r="GN21" i="31"/>
  <c r="KR21" i="31" s="1"/>
  <c r="FX21" i="31"/>
  <c r="KB21" i="31" s="1"/>
  <c r="FH21" i="31"/>
  <c r="JL21" i="31" s="1"/>
  <c r="ER21" i="31"/>
  <c r="IV21" i="31" s="1"/>
  <c r="EB21" i="31"/>
  <c r="IF21" i="31" s="1"/>
  <c r="DL21" i="31"/>
  <c r="HP21" i="31" s="1"/>
  <c r="GX20" i="31"/>
  <c r="LB20" i="31" s="1"/>
  <c r="GH20" i="31"/>
  <c r="KL20" i="31" s="1"/>
  <c r="FR20" i="31"/>
  <c r="JV20" i="31" s="1"/>
  <c r="FA20" i="31"/>
  <c r="JE20" i="31" s="1"/>
  <c r="EE20" i="31"/>
  <c r="II20" i="31" s="1"/>
  <c r="DH20" i="31"/>
  <c r="HL20" i="31" s="1"/>
  <c r="GQ19" i="31"/>
  <c r="KU19" i="31" s="1"/>
  <c r="FU19" i="31"/>
  <c r="JY19" i="31" s="1"/>
  <c r="EX19" i="31"/>
  <c r="JB19" i="31" s="1"/>
  <c r="EE19" i="31"/>
  <c r="II19" i="31" s="1"/>
  <c r="DI19" i="31"/>
  <c r="HM19" i="31" s="1"/>
  <c r="GN18" i="31"/>
  <c r="KR18" i="31" s="1"/>
  <c r="FU18" i="31"/>
  <c r="JY18" i="31" s="1"/>
  <c r="EY18" i="31"/>
  <c r="JC18" i="31" s="1"/>
  <c r="EB18" i="31"/>
  <c r="IF18" i="31" s="1"/>
  <c r="DI18" i="31"/>
  <c r="HM18" i="31" s="1"/>
  <c r="GO17" i="31"/>
  <c r="KS17" i="31" s="1"/>
  <c r="FR17" i="31"/>
  <c r="JV17" i="31" s="1"/>
  <c r="EY17" i="31"/>
  <c r="JC17" i="31" s="1"/>
  <c r="EC17" i="31"/>
  <c r="IG17" i="31" s="1"/>
  <c r="DF17" i="31"/>
  <c r="HJ17" i="31" s="1"/>
  <c r="GO16" i="31"/>
  <c r="KS16" i="31" s="1"/>
  <c r="FS16" i="31"/>
  <c r="JW16" i="31" s="1"/>
  <c r="EV16" i="31"/>
  <c r="IZ16" i="31" s="1"/>
  <c r="EC16" i="31"/>
  <c r="IG16" i="31" s="1"/>
  <c r="DG16" i="31"/>
  <c r="HK16" i="31" s="1"/>
  <c r="GL15" i="31"/>
  <c r="KP15" i="31" s="1"/>
  <c r="FS15" i="31"/>
  <c r="JW15" i="31" s="1"/>
  <c r="EW15" i="31"/>
  <c r="JA15" i="31" s="1"/>
  <c r="DZ15" i="31"/>
  <c r="ID15" i="31" s="1"/>
  <c r="DG15" i="31"/>
  <c r="HK15" i="31" s="1"/>
  <c r="GM14" i="31"/>
  <c r="KQ14" i="31" s="1"/>
  <c r="FP14" i="31"/>
  <c r="JT14" i="31" s="1"/>
  <c r="EW14" i="31"/>
  <c r="JA14" i="31" s="1"/>
  <c r="EA14" i="31"/>
  <c r="IE14" i="31" s="1"/>
  <c r="HF13" i="31"/>
  <c r="LJ13" i="31" s="1"/>
  <c r="GM13" i="31"/>
  <c r="KQ13" i="31" s="1"/>
  <c r="FQ13" i="31"/>
  <c r="JU13" i="31" s="1"/>
  <c r="ET13" i="31"/>
  <c r="IX13" i="31" s="1"/>
  <c r="EA13" i="31"/>
  <c r="IE13" i="31" s="1"/>
  <c r="GP12" i="31"/>
  <c r="KT12" i="31" s="1"/>
  <c r="EW12" i="31"/>
  <c r="JA12" i="31" s="1"/>
  <c r="DJ12" i="31"/>
  <c r="HN12" i="31" s="1"/>
  <c r="FT11" i="31"/>
  <c r="JX11" i="31" s="1"/>
  <c r="EA11" i="31"/>
  <c r="IE11" i="31" s="1"/>
  <c r="GP10" i="31"/>
  <c r="KT10" i="31" s="1"/>
  <c r="EX10" i="31"/>
  <c r="JB10" i="31" s="1"/>
  <c r="LJ228" i="31"/>
  <c r="LB228" i="31"/>
  <c r="KT228" i="31"/>
  <c r="KL228" i="31"/>
  <c r="KD228" i="31"/>
  <c r="JV228" i="31"/>
  <c r="JN228" i="31"/>
  <c r="JF228" i="31"/>
  <c r="IX228" i="31"/>
  <c r="IP228" i="31"/>
  <c r="IH228" i="31"/>
  <c r="HZ228" i="31"/>
  <c r="HR228" i="31"/>
  <c r="HJ228" i="31"/>
  <c r="LE227" i="31"/>
  <c r="KW227" i="31"/>
  <c r="KO227" i="31"/>
  <c r="KG227" i="31"/>
  <c r="JY227" i="31"/>
  <c r="JQ227" i="31"/>
  <c r="JI227" i="31"/>
  <c r="JA227" i="31"/>
  <c r="IS227" i="31"/>
  <c r="IK227" i="31"/>
  <c r="IC227" i="31"/>
  <c r="HU227" i="31"/>
  <c r="HM227" i="31"/>
  <c r="LH226" i="31"/>
  <c r="KZ226" i="31"/>
  <c r="KR226" i="31"/>
  <c r="KJ226" i="31"/>
  <c r="KB226" i="31"/>
  <c r="JT226" i="31"/>
  <c r="JL226" i="31"/>
  <c r="JD226" i="31"/>
  <c r="IV226" i="31"/>
  <c r="IN226" i="31"/>
  <c r="IF226" i="31"/>
  <c r="HX226" i="31"/>
  <c r="HP226" i="31"/>
  <c r="LK225" i="31"/>
  <c r="LC225" i="31"/>
  <c r="KU225" i="31"/>
  <c r="KM225" i="31"/>
  <c r="KE225" i="31"/>
  <c r="JW225" i="31"/>
  <c r="JO225" i="31"/>
  <c r="JG225" i="31"/>
  <c r="IY225" i="31"/>
  <c r="IQ225" i="31"/>
  <c r="II225" i="31"/>
  <c r="IA225" i="31"/>
  <c r="HS225" i="31"/>
  <c r="HK225" i="31"/>
  <c r="LF224" i="31"/>
  <c r="KX224" i="31"/>
  <c r="KP224" i="31"/>
  <c r="KH224" i="31"/>
  <c r="JZ224" i="31"/>
  <c r="JR224" i="31"/>
  <c r="JJ224" i="31"/>
  <c r="JB224" i="31"/>
  <c r="IT224" i="31"/>
  <c r="IL224" i="31"/>
  <c r="ID224" i="31"/>
  <c r="HV224" i="31"/>
  <c r="HN224" i="31"/>
  <c r="LI223" i="31"/>
  <c r="LA223" i="31"/>
  <c r="KS223" i="31"/>
  <c r="KK223" i="31"/>
  <c r="KC223" i="31"/>
  <c r="JU223" i="31"/>
  <c r="JM223" i="31"/>
  <c r="JE223" i="31"/>
  <c r="IW223" i="31"/>
  <c r="IO223" i="31"/>
  <c r="IG223" i="31"/>
  <c r="HY223" i="31"/>
  <c r="HQ223" i="31"/>
  <c r="LL222" i="31"/>
  <c r="LD222" i="31"/>
  <c r="KV222" i="31"/>
  <c r="KN222" i="31"/>
  <c r="KF222" i="31"/>
  <c r="JX222" i="31"/>
  <c r="JP222" i="31"/>
  <c r="JH222" i="31"/>
  <c r="IZ222" i="31"/>
  <c r="IR222" i="31"/>
  <c r="IJ222" i="31"/>
  <c r="IB222" i="31"/>
  <c r="HT222" i="31"/>
  <c r="HL222" i="31"/>
  <c r="LG221" i="31"/>
  <c r="KY221" i="31"/>
  <c r="KQ221" i="31"/>
  <c r="KI221" i="31"/>
  <c r="KA221" i="31"/>
  <c r="JS221" i="31"/>
  <c r="JK221" i="31"/>
  <c r="JC221" i="31"/>
  <c r="IU221" i="31"/>
  <c r="IM221" i="31"/>
  <c r="IE221" i="31"/>
  <c r="HW221" i="31"/>
  <c r="HO221" i="31"/>
  <c r="LJ220" i="31"/>
  <c r="LB220" i="31"/>
  <c r="KT220" i="31"/>
  <c r="KL220" i="31"/>
  <c r="KD220" i="31"/>
  <c r="JV220" i="31"/>
  <c r="JN220" i="31"/>
  <c r="JF220" i="31"/>
  <c r="IX220" i="31"/>
  <c r="IP220" i="31"/>
  <c r="IH220" i="31"/>
  <c r="HZ220" i="31"/>
  <c r="HR220" i="31"/>
  <c r="HJ220" i="31"/>
  <c r="LE219" i="31"/>
  <c r="KW219" i="31"/>
  <c r="KO219" i="31"/>
  <c r="KG219" i="31"/>
  <c r="JY219" i="31"/>
  <c r="JQ219" i="31"/>
  <c r="JI219" i="31"/>
  <c r="JA219" i="31"/>
  <c r="IS219" i="31"/>
  <c r="IK219" i="31"/>
  <c r="IC219" i="31"/>
  <c r="HU219" i="31"/>
  <c r="HM219" i="31"/>
  <c r="LH218" i="31"/>
  <c r="KZ218" i="31"/>
  <c r="KR218" i="31"/>
  <c r="KJ218" i="31"/>
  <c r="KB218" i="31"/>
  <c r="JT218" i="31"/>
  <c r="JL218" i="31"/>
  <c r="JD218" i="31"/>
  <c r="IV218" i="31"/>
  <c r="IN218" i="31"/>
  <c r="IF218" i="31"/>
  <c r="HX218" i="31"/>
  <c r="HP218" i="31"/>
  <c r="LK217" i="31"/>
  <c r="LC217" i="31"/>
  <c r="KU217" i="31"/>
  <c r="KM217" i="31"/>
  <c r="KE217" i="31"/>
  <c r="JW217" i="31"/>
  <c r="JO217" i="31"/>
  <c r="JG217" i="31"/>
  <c r="IY217" i="31"/>
  <c r="IQ217" i="31"/>
  <c r="II217" i="31"/>
  <c r="IA217" i="31"/>
  <c r="HS217" i="31"/>
  <c r="HK217" i="31"/>
  <c r="LF216" i="31"/>
  <c r="KX216" i="31"/>
  <c r="KP216" i="31"/>
  <c r="KH216" i="31"/>
  <c r="JZ216" i="31"/>
  <c r="JR216" i="31"/>
  <c r="JJ216" i="31"/>
  <c r="JB216" i="31"/>
  <c r="IT216" i="31"/>
  <c r="IL216" i="31"/>
  <c r="ID216" i="31"/>
  <c r="HV216" i="31"/>
  <c r="HN216" i="31"/>
  <c r="LI215" i="31"/>
  <c r="LA215" i="31"/>
  <c r="KS215" i="31"/>
  <c r="KK215" i="31"/>
  <c r="KC215" i="31"/>
  <c r="JU215" i="31"/>
  <c r="JM215" i="31"/>
  <c r="JE215" i="31"/>
  <c r="IW215" i="31"/>
  <c r="IO215" i="31"/>
  <c r="IG215" i="31"/>
  <c r="HY215" i="31"/>
  <c r="HQ215" i="31"/>
  <c r="LL214" i="31"/>
  <c r="LD214" i="31"/>
  <c r="KV214" i="31"/>
  <c r="KN214" i="31"/>
  <c r="KF214" i="31"/>
  <c r="JX214" i="31"/>
  <c r="JP214" i="31"/>
  <c r="JH214" i="31"/>
  <c r="IZ214" i="31"/>
  <c r="IR214" i="31"/>
  <c r="IJ214" i="31"/>
  <c r="IB214" i="31"/>
  <c r="HT214" i="31"/>
  <c r="HL214" i="31"/>
  <c r="LG213" i="31"/>
  <c r="KY213" i="31"/>
  <c r="KQ213" i="31"/>
  <c r="KI213" i="31"/>
  <c r="KA213" i="31"/>
  <c r="JS213" i="31"/>
  <c r="JK213" i="31"/>
  <c r="JC213" i="31"/>
  <c r="IU213" i="31"/>
  <c r="IM213" i="31"/>
  <c r="IE213" i="31"/>
  <c r="HW213" i="31"/>
  <c r="HO213" i="31"/>
  <c r="LJ212" i="31"/>
  <c r="LB212" i="31"/>
  <c r="KT212" i="31"/>
  <c r="KL212" i="31"/>
  <c r="KD212" i="31"/>
  <c r="JV212" i="31"/>
  <c r="JN212" i="31"/>
  <c r="JF212" i="31"/>
  <c r="IX212" i="31"/>
  <c r="IP212" i="31"/>
  <c r="IH212" i="31"/>
  <c r="HZ212" i="31"/>
  <c r="HR212" i="31"/>
  <c r="HJ212" i="31"/>
  <c r="LE211" i="31"/>
  <c r="KW211" i="31"/>
  <c r="KO211" i="31"/>
  <c r="KG211" i="31"/>
  <c r="JY211" i="31"/>
  <c r="JQ211" i="31"/>
  <c r="JI211" i="31"/>
  <c r="JA211" i="31"/>
  <c r="IS211" i="31"/>
  <c r="IK211" i="31"/>
  <c r="IC211" i="31"/>
  <c r="HU211" i="31"/>
  <c r="HM211" i="31"/>
  <c r="LH210" i="31"/>
  <c r="KZ210" i="31"/>
  <c r="KR210" i="31"/>
  <c r="KJ210" i="31"/>
  <c r="KB210" i="31"/>
  <c r="JT210" i="31"/>
  <c r="JL210" i="31"/>
  <c r="JD210" i="31"/>
  <c r="IV210" i="31"/>
  <c r="IN210" i="31"/>
  <c r="IF210" i="31"/>
  <c r="HX210" i="31"/>
  <c r="HP210" i="31"/>
  <c r="LK209" i="31"/>
  <c r="LC209" i="31"/>
  <c r="KU209" i="31"/>
  <c r="KM209" i="31"/>
  <c r="KE209" i="31"/>
  <c r="JW209" i="31"/>
  <c r="JO209" i="31"/>
  <c r="JG209" i="31"/>
  <c r="IY209" i="31"/>
  <c r="IQ209" i="31"/>
  <c r="II209" i="31"/>
  <c r="IA209" i="31"/>
  <c r="HS209" i="31"/>
  <c r="HK209" i="31"/>
  <c r="LF208" i="31"/>
  <c r="KX208" i="31"/>
  <c r="KP208" i="31"/>
  <c r="KH208" i="31"/>
  <c r="JZ208" i="31"/>
  <c r="JR208" i="31"/>
  <c r="JJ208" i="31"/>
  <c r="JB208" i="31"/>
  <c r="IT208" i="31"/>
  <c r="IL208" i="31"/>
  <c r="ID208" i="31"/>
  <c r="HV208" i="31"/>
  <c r="HN208" i="31"/>
  <c r="LI207" i="31"/>
  <c r="LA207" i="31"/>
  <c r="KS207" i="31"/>
  <c r="KK207" i="31"/>
  <c r="KC207" i="31"/>
  <c r="JU207" i="31"/>
  <c r="JM207" i="31"/>
  <c r="JE207" i="31"/>
  <c r="IW207" i="31"/>
  <c r="IO207" i="31"/>
  <c r="IG207" i="31"/>
  <c r="HY207" i="31"/>
  <c r="HQ207" i="31"/>
  <c r="LL206" i="31"/>
  <c r="LD206" i="31"/>
  <c r="KV206" i="31"/>
  <c r="KN206" i="31"/>
  <c r="KF206" i="31"/>
  <c r="JX206" i="31"/>
  <c r="JP206" i="31"/>
  <c r="JH206" i="31"/>
  <c r="IZ206" i="31"/>
  <c r="IR206" i="31"/>
  <c r="IJ206" i="31"/>
  <c r="IB206" i="31"/>
  <c r="HT206" i="31"/>
  <c r="HL206" i="31"/>
  <c r="LG205" i="31"/>
  <c r="KY205" i="31"/>
  <c r="KQ205" i="31"/>
  <c r="KI205" i="31"/>
  <c r="KA205" i="31"/>
  <c r="JS205" i="31"/>
  <c r="JK205" i="31"/>
  <c r="JC205" i="31"/>
  <c r="IU205" i="31"/>
  <c r="IM205" i="31"/>
  <c r="IE205" i="31"/>
  <c r="HW205" i="31"/>
  <c r="HO205" i="31"/>
  <c r="LJ204" i="31"/>
  <c r="LB204" i="31"/>
  <c r="KT204" i="31"/>
  <c r="KL204" i="31"/>
  <c r="KD204" i="31"/>
  <c r="JV204" i="31"/>
  <c r="JN204" i="31"/>
  <c r="JF204" i="31"/>
  <c r="IX204" i="31"/>
  <c r="IP204" i="31"/>
  <c r="IH204" i="31"/>
  <c r="HZ204" i="31"/>
  <c r="HR204" i="31"/>
  <c r="HJ204" i="31"/>
  <c r="LE203" i="31"/>
  <c r="KW203" i="31"/>
  <c r="KO203" i="31"/>
  <c r="KG203" i="31"/>
  <c r="JY203" i="31"/>
  <c r="JQ203" i="31"/>
  <c r="JI203" i="31"/>
  <c r="JA203" i="31"/>
  <c r="IS203" i="31"/>
  <c r="IK203" i="31"/>
  <c r="IC203" i="31"/>
  <c r="HU203" i="31"/>
  <c r="HM203" i="31"/>
  <c r="LH202" i="31"/>
  <c r="KZ202" i="31"/>
  <c r="KR202" i="31"/>
  <c r="KJ202" i="31"/>
  <c r="KB202" i="31"/>
  <c r="JT202" i="31"/>
  <c r="JL202" i="31"/>
  <c r="JD202" i="31"/>
  <c r="IV202" i="31"/>
  <c r="IN202" i="31"/>
  <c r="IF202" i="31"/>
  <c r="HX202" i="31"/>
  <c r="HP202" i="31"/>
  <c r="LK201" i="31"/>
  <c r="LC201" i="31"/>
  <c r="KU201" i="31"/>
  <c r="KM201" i="31"/>
  <c r="KE201" i="31"/>
  <c r="JW201" i="31"/>
  <c r="JO201" i="31"/>
  <c r="JG201" i="31"/>
  <c r="IY201" i="31"/>
  <c r="IQ201" i="31"/>
  <c r="II201" i="31"/>
  <c r="IA201" i="31"/>
  <c r="HS201" i="31"/>
  <c r="HK201" i="31"/>
  <c r="LF200" i="31"/>
  <c r="KX200" i="31"/>
  <c r="KP200" i="31"/>
  <c r="KH200" i="31"/>
  <c r="JZ200" i="31"/>
  <c r="JR200" i="31"/>
  <c r="JJ200" i="31"/>
  <c r="JB200" i="31"/>
  <c r="IT200" i="31"/>
  <c r="IL200" i="31"/>
  <c r="ID200" i="31"/>
  <c r="HV200" i="31"/>
  <c r="HN200" i="31"/>
  <c r="LI199" i="31"/>
  <c r="LA199" i="31"/>
  <c r="KS199" i="31"/>
  <c r="KK199" i="31"/>
  <c r="KC199" i="31"/>
  <c r="JU199" i="31"/>
  <c r="JM199" i="31"/>
  <c r="JE199" i="31"/>
  <c r="IW199" i="31"/>
  <c r="IO199" i="31"/>
  <c r="IG199" i="31"/>
  <c r="HY199" i="31"/>
  <c r="HQ199" i="31"/>
  <c r="LL198" i="31"/>
  <c r="LD198" i="31"/>
  <c r="KV198" i="31"/>
  <c r="KN198" i="31"/>
  <c r="KF198" i="31"/>
  <c r="JX198" i="31"/>
  <c r="JP198" i="31"/>
  <c r="JH198" i="31"/>
  <c r="IZ198" i="31"/>
  <c r="IR198" i="31"/>
  <c r="IJ198" i="31"/>
  <c r="IB198" i="31"/>
  <c r="HT198" i="31"/>
  <c r="HL198" i="31"/>
  <c r="LG197" i="31"/>
  <c r="LK228" i="31"/>
  <c r="LC228" i="31"/>
  <c r="KU228" i="31"/>
  <c r="KM228" i="31"/>
  <c r="KE228" i="31"/>
  <c r="JW228" i="31"/>
  <c r="JO228" i="31"/>
  <c r="JG228" i="31"/>
  <c r="IY228" i="31"/>
  <c r="IQ228" i="31"/>
  <c r="II228" i="31"/>
  <c r="IA228" i="31"/>
  <c r="HS228" i="31"/>
  <c r="HK228" i="31"/>
  <c r="LF227" i="31"/>
  <c r="KX227" i="31"/>
  <c r="KP227" i="31"/>
  <c r="KH227" i="31"/>
  <c r="JZ227" i="31"/>
  <c r="JR227" i="31"/>
  <c r="JJ227" i="31"/>
  <c r="JB227" i="31"/>
  <c r="IT227" i="31"/>
  <c r="IL227" i="31"/>
  <c r="ID227" i="31"/>
  <c r="HV227" i="31"/>
  <c r="HN227" i="31"/>
  <c r="LI226" i="31"/>
  <c r="LA226" i="31"/>
  <c r="KS226" i="31"/>
  <c r="KK226" i="31"/>
  <c r="KC226" i="31"/>
  <c r="JU226" i="31"/>
  <c r="JM226" i="31"/>
  <c r="JE226" i="31"/>
  <c r="IW226" i="31"/>
  <c r="IO226" i="31"/>
  <c r="IG226" i="31"/>
  <c r="HY226" i="31"/>
  <c r="HQ226" i="31"/>
  <c r="LL225" i="31"/>
  <c r="LD225" i="31"/>
  <c r="KV225" i="31"/>
  <c r="KN225" i="31"/>
  <c r="KF225" i="31"/>
  <c r="JX225" i="31"/>
  <c r="JP225" i="31"/>
  <c r="JH225" i="31"/>
  <c r="IZ225" i="31"/>
  <c r="IR225" i="31"/>
  <c r="IJ225" i="31"/>
  <c r="IB225" i="31"/>
  <c r="HT225" i="31"/>
  <c r="HL225" i="31"/>
  <c r="LG224" i="31"/>
  <c r="KY224" i="31"/>
  <c r="KQ224" i="31"/>
  <c r="KI224" i="31"/>
  <c r="KA224" i="31"/>
  <c r="JS224" i="31"/>
  <c r="JK224" i="31"/>
  <c r="JC224" i="31"/>
  <c r="IU224" i="31"/>
  <c r="IM224" i="31"/>
  <c r="IE224" i="31"/>
  <c r="HW224" i="31"/>
  <c r="HO224" i="31"/>
  <c r="LJ223" i="31"/>
  <c r="LB223" i="31"/>
  <c r="KT223" i="31"/>
  <c r="KL223" i="31"/>
  <c r="KD223" i="31"/>
  <c r="JV223" i="31"/>
  <c r="JN223" i="31"/>
  <c r="JF223" i="31"/>
  <c r="IX223" i="31"/>
  <c r="IP223" i="31"/>
  <c r="IH223" i="31"/>
  <c r="HZ223" i="31"/>
  <c r="HR223" i="31"/>
  <c r="HJ223" i="31"/>
  <c r="LE222" i="31"/>
  <c r="KW222" i="31"/>
  <c r="KO222" i="31"/>
  <c r="KG222" i="31"/>
  <c r="JY222" i="31"/>
  <c r="JQ222" i="31"/>
  <c r="JI222" i="31"/>
  <c r="JA222" i="31"/>
  <c r="IS222" i="31"/>
  <c r="IK222" i="31"/>
  <c r="IC222" i="31"/>
  <c r="HU222" i="31"/>
  <c r="HM222" i="31"/>
  <c r="LH221" i="31"/>
  <c r="KZ221" i="31"/>
  <c r="KR221" i="31"/>
  <c r="KJ221" i="31"/>
  <c r="KB221" i="31"/>
  <c r="JT221" i="31"/>
  <c r="JL221" i="31"/>
  <c r="JD221" i="31"/>
  <c r="IV221" i="31"/>
  <c r="IN221" i="31"/>
  <c r="IF221" i="31"/>
  <c r="HX221" i="31"/>
  <c r="HP221" i="31"/>
  <c r="LK220" i="31"/>
  <c r="LC220" i="31"/>
  <c r="KU220" i="31"/>
  <c r="KM220" i="31"/>
  <c r="KE220" i="31"/>
  <c r="JW220" i="31"/>
  <c r="JO220" i="31"/>
  <c r="JG220" i="31"/>
  <c r="IY220" i="31"/>
  <c r="IQ220" i="31"/>
  <c r="II220" i="31"/>
  <c r="IA220" i="31"/>
  <c r="HS220" i="31"/>
  <c r="HK220" i="31"/>
  <c r="LF219" i="31"/>
  <c r="KX219" i="31"/>
  <c r="KP219" i="31"/>
  <c r="KH219" i="31"/>
  <c r="JZ219" i="31"/>
  <c r="JR219" i="31"/>
  <c r="JJ219" i="31"/>
  <c r="JB219" i="31"/>
  <c r="IT219" i="31"/>
  <c r="IL219" i="31"/>
  <c r="ID219" i="31"/>
  <c r="HV219" i="31"/>
  <c r="HN219" i="31"/>
  <c r="LI218" i="31"/>
  <c r="LA218" i="31"/>
  <c r="KS218" i="31"/>
  <c r="KK218" i="31"/>
  <c r="KC218" i="31"/>
  <c r="JU218" i="31"/>
  <c r="JM218" i="31"/>
  <c r="JE218" i="31"/>
  <c r="IW218" i="31"/>
  <c r="IO218" i="31"/>
  <c r="IG218" i="31"/>
  <c r="HY218" i="31"/>
  <c r="HQ218" i="31"/>
  <c r="LL217" i="31"/>
  <c r="LD217" i="31"/>
  <c r="KV217" i="31"/>
  <c r="KN217" i="31"/>
  <c r="KF217" i="31"/>
  <c r="JX217" i="31"/>
  <c r="JP217" i="31"/>
  <c r="JH217" i="31"/>
  <c r="IZ217" i="31"/>
  <c r="IR217" i="31"/>
  <c r="IJ217" i="31"/>
  <c r="IB217" i="31"/>
  <c r="HT217" i="31"/>
  <c r="HL217" i="31"/>
  <c r="LG216" i="31"/>
  <c r="KY216" i="31"/>
  <c r="KQ216" i="31"/>
  <c r="KI216" i="31"/>
  <c r="KA216" i="31"/>
  <c r="JS216" i="31"/>
  <c r="JK216" i="31"/>
  <c r="JC216" i="31"/>
  <c r="IU216" i="31"/>
  <c r="IM216" i="31"/>
  <c r="IE216" i="31"/>
  <c r="HW216" i="31"/>
  <c r="HO216" i="31"/>
  <c r="LJ215" i="31"/>
  <c r="LB215" i="31"/>
  <c r="KT215" i="31"/>
  <c r="KL215" i="31"/>
  <c r="KD215" i="31"/>
  <c r="JV215" i="31"/>
  <c r="JN215" i="31"/>
  <c r="JF215" i="31"/>
  <c r="IX215" i="31"/>
  <c r="IP215" i="31"/>
  <c r="IH215" i="31"/>
  <c r="HZ215" i="31"/>
  <c r="HR215" i="31"/>
  <c r="HJ215" i="31"/>
  <c r="LE214" i="31"/>
  <c r="KW214" i="31"/>
  <c r="KO214" i="31"/>
  <c r="KG214" i="31"/>
  <c r="JY214" i="31"/>
  <c r="JQ214" i="31"/>
  <c r="JI214" i="31"/>
  <c r="JA214" i="31"/>
  <c r="IS214" i="31"/>
  <c r="IK214" i="31"/>
  <c r="IC214" i="31"/>
  <c r="HU214" i="31"/>
  <c r="HM214" i="31"/>
  <c r="LH213" i="31"/>
  <c r="KZ213" i="31"/>
  <c r="KR213" i="31"/>
  <c r="KJ213" i="31"/>
  <c r="KB213" i="31"/>
  <c r="JT213" i="31"/>
  <c r="JL213" i="31"/>
  <c r="JD213" i="31"/>
  <c r="IV213" i="31"/>
  <c r="IN213" i="31"/>
  <c r="IF213" i="31"/>
  <c r="HX213" i="31"/>
  <c r="HP213" i="31"/>
  <c r="LK212" i="31"/>
  <c r="LC212" i="31"/>
  <c r="KU212" i="31"/>
  <c r="KM212" i="31"/>
  <c r="KE212" i="31"/>
  <c r="JW212" i="31"/>
  <c r="JO212" i="31"/>
  <c r="JG212" i="31"/>
  <c r="IY212" i="31"/>
  <c r="IQ212" i="31"/>
  <c r="II212" i="31"/>
  <c r="IA212" i="31"/>
  <c r="HS212" i="31"/>
  <c r="HK212" i="31"/>
  <c r="LF211" i="31"/>
  <c r="KX211" i="31"/>
  <c r="KP211" i="31"/>
  <c r="KH211" i="31"/>
  <c r="JZ211" i="31"/>
  <c r="JR211" i="31"/>
  <c r="JJ211" i="31"/>
  <c r="JB211" i="31"/>
  <c r="IT211" i="31"/>
  <c r="IL211" i="31"/>
  <c r="ID211" i="31"/>
  <c r="HV211" i="31"/>
  <c r="HN211" i="31"/>
  <c r="LI210" i="31"/>
  <c r="LA210" i="31"/>
  <c r="KS210" i="31"/>
  <c r="KK210" i="31"/>
  <c r="KC210" i="31"/>
  <c r="JU210" i="31"/>
  <c r="JM210" i="31"/>
  <c r="JE210" i="31"/>
  <c r="IW210" i="31"/>
  <c r="IO210" i="31"/>
  <c r="IG210" i="31"/>
  <c r="HY210" i="31"/>
  <c r="HQ210" i="31"/>
  <c r="LL209" i="31"/>
  <c r="LD209" i="31"/>
  <c r="KV209" i="31"/>
  <c r="KN209" i="31"/>
  <c r="KF209" i="31"/>
  <c r="JX209" i="31"/>
  <c r="JP209" i="31"/>
  <c r="JH209" i="31"/>
  <c r="IZ209" i="31"/>
  <c r="IR209" i="31"/>
  <c r="IJ209" i="31"/>
  <c r="IB209" i="31"/>
  <c r="HT209" i="31"/>
  <c r="HL209" i="31"/>
  <c r="LG208" i="31"/>
  <c r="KY208" i="31"/>
  <c r="KQ208" i="31"/>
  <c r="KI208" i="31"/>
  <c r="KA208" i="31"/>
  <c r="JS208" i="31"/>
  <c r="JK208" i="31"/>
  <c r="JC208" i="31"/>
  <c r="IU208" i="31"/>
  <c r="IM208" i="31"/>
  <c r="IE208" i="31"/>
  <c r="HW208" i="31"/>
  <c r="HO208" i="31"/>
  <c r="LJ207" i="31"/>
  <c r="LB207" i="31"/>
  <c r="KT207" i="31"/>
  <c r="KL207" i="31"/>
  <c r="KD207" i="31"/>
  <c r="JV207" i="31"/>
  <c r="JN207" i="31"/>
  <c r="JF207" i="31"/>
  <c r="IX207" i="31"/>
  <c r="IP207" i="31"/>
  <c r="IH207" i="31"/>
  <c r="HZ207" i="31"/>
  <c r="HR207" i="31"/>
  <c r="HJ207" i="31"/>
  <c r="LE206" i="31"/>
  <c r="KW206" i="31"/>
  <c r="KO206" i="31"/>
  <c r="KG206" i="31"/>
  <c r="JY206" i="31"/>
  <c r="JQ206" i="31"/>
  <c r="JI206" i="31"/>
  <c r="JA206" i="31"/>
  <c r="IS206" i="31"/>
  <c r="IK206" i="31"/>
  <c r="IC206" i="31"/>
  <c r="HU206" i="31"/>
  <c r="HM206" i="31"/>
  <c r="LH205" i="31"/>
  <c r="KZ205" i="31"/>
  <c r="KR205" i="31"/>
  <c r="KJ205" i="31"/>
  <c r="KB205" i="31"/>
  <c r="JT205" i="31"/>
  <c r="JL205" i="31"/>
  <c r="JD205" i="31"/>
  <c r="IV205" i="31"/>
  <c r="IN205" i="31"/>
  <c r="IF205" i="31"/>
  <c r="HX205" i="31"/>
  <c r="HP205" i="31"/>
  <c r="LK204" i="31"/>
  <c r="LC204" i="31"/>
  <c r="KU204" i="31"/>
  <c r="KM204" i="31"/>
  <c r="KE204" i="31"/>
  <c r="JW204" i="31"/>
  <c r="JO204" i="31"/>
  <c r="JG204" i="31"/>
  <c r="IY204" i="31"/>
  <c r="IQ204" i="31"/>
  <c r="II204" i="31"/>
  <c r="IA204" i="31"/>
  <c r="HS204" i="31"/>
  <c r="HK204" i="31"/>
  <c r="LF203" i="31"/>
  <c r="KX203" i="31"/>
  <c r="KP203" i="31"/>
  <c r="KH203" i="31"/>
  <c r="JZ203" i="31"/>
  <c r="JR203" i="31"/>
  <c r="JJ203" i="31"/>
  <c r="JB203" i="31"/>
  <c r="IT203" i="31"/>
  <c r="IL203" i="31"/>
  <c r="ID203" i="31"/>
  <c r="HV203" i="31"/>
  <c r="HN203" i="31"/>
  <c r="LI202" i="31"/>
  <c r="LA202" i="31"/>
  <c r="KS202" i="31"/>
  <c r="KK202" i="31"/>
  <c r="KC202" i="31"/>
  <c r="JU202" i="31"/>
  <c r="JM202" i="31"/>
  <c r="JE202" i="31"/>
  <c r="IW202" i="31"/>
  <c r="IO202" i="31"/>
  <c r="IG202" i="31"/>
  <c r="HY202" i="31"/>
  <c r="HQ202" i="31"/>
  <c r="LL201" i="31"/>
  <c r="LD201" i="31"/>
  <c r="KV201" i="31"/>
  <c r="KN201" i="31"/>
  <c r="KF201" i="31"/>
  <c r="JX201" i="31"/>
  <c r="JP201" i="31"/>
  <c r="JH201" i="31"/>
  <c r="IZ201" i="31"/>
  <c r="IR201" i="31"/>
  <c r="IJ201" i="31"/>
  <c r="IB201" i="31"/>
  <c r="HT201" i="31"/>
  <c r="HL201" i="31"/>
  <c r="LG200" i="31"/>
  <c r="KY200" i="31"/>
  <c r="KQ200" i="31"/>
  <c r="KI200" i="31"/>
  <c r="KA200" i="31"/>
  <c r="JS200" i="31"/>
  <c r="JK200" i="31"/>
  <c r="JC200" i="31"/>
  <c r="IU200" i="31"/>
  <c r="IM200" i="31"/>
  <c r="IE200" i="31"/>
  <c r="HW200" i="31"/>
  <c r="HO200" i="31"/>
  <c r="LJ199" i="31"/>
  <c r="LB199" i="31"/>
  <c r="KT199" i="31"/>
  <c r="KL199" i="31"/>
  <c r="KD199" i="31"/>
  <c r="JV199" i="31"/>
  <c r="JN199" i="31"/>
  <c r="JF199" i="31"/>
  <c r="IX199" i="31"/>
  <c r="IP199" i="31"/>
  <c r="IH199" i="31"/>
  <c r="HZ199" i="31"/>
  <c r="HR199" i="31"/>
  <c r="HJ199" i="31"/>
  <c r="LE198" i="31"/>
  <c r="KW198" i="31"/>
  <c r="KO198" i="31"/>
  <c r="KG198" i="31"/>
  <c r="JY198" i="31"/>
  <c r="JQ198" i="31"/>
  <c r="JI198" i="31"/>
  <c r="JA198" i="31"/>
  <c r="IS198" i="31"/>
  <c r="IK198" i="31"/>
  <c r="IC198" i="31"/>
  <c r="HU198" i="31"/>
  <c r="HM198" i="31"/>
  <c r="LH197" i="31"/>
  <c r="KZ197" i="31"/>
  <c r="KR197" i="31"/>
  <c r="KJ197" i="31"/>
  <c r="KB197" i="31"/>
  <c r="JT197" i="31"/>
  <c r="JL197" i="31"/>
  <c r="JD197" i="31"/>
  <c r="IV197" i="31"/>
  <c r="IN197" i="31"/>
  <c r="IF197" i="31"/>
  <c r="HX197" i="31"/>
  <c r="HP197" i="31"/>
  <c r="LK196" i="31"/>
  <c r="LC196" i="31"/>
  <c r="KU196" i="31"/>
  <c r="KM196" i="31"/>
  <c r="KE196" i="31"/>
  <c r="JW196" i="31"/>
  <c r="JO196" i="31"/>
  <c r="JG196" i="31"/>
  <c r="IY196" i="31"/>
  <c r="IQ196" i="31"/>
  <c r="II196" i="31"/>
  <c r="IA196" i="31"/>
  <c r="HS196" i="31"/>
  <c r="HK196" i="31"/>
  <c r="LF195" i="31"/>
  <c r="KX195" i="31"/>
  <c r="KP195" i="31"/>
  <c r="KH195" i="31"/>
  <c r="JZ195" i="31"/>
  <c r="JR195" i="31"/>
  <c r="JJ195" i="31"/>
  <c r="JB195" i="31"/>
  <c r="IT195" i="31"/>
  <c r="IL195" i="31"/>
  <c r="ID195" i="31"/>
  <c r="HV195" i="31"/>
  <c r="HN195" i="31"/>
  <c r="LI194" i="31"/>
  <c r="LA194" i="31"/>
  <c r="KS194" i="31"/>
  <c r="KK194" i="31"/>
  <c r="KC194" i="31"/>
  <c r="JU194" i="31"/>
  <c r="JM194" i="31"/>
  <c r="JE194" i="31"/>
  <c r="IW194" i="31"/>
  <c r="IO194" i="31"/>
  <c r="IG194" i="31"/>
  <c r="HY194" i="31"/>
  <c r="HQ194" i="31"/>
  <c r="LL193" i="31"/>
  <c r="LD193" i="31"/>
  <c r="KV193" i="31"/>
  <c r="KN193" i="31"/>
  <c r="KF193" i="31"/>
  <c r="JX193" i="31"/>
  <c r="JP193" i="31"/>
  <c r="JH193" i="31"/>
  <c r="IZ193" i="31"/>
  <c r="IR193" i="31"/>
  <c r="IJ193" i="31"/>
  <c r="IB193" i="31"/>
  <c r="HT193" i="31"/>
  <c r="HL193" i="31"/>
  <c r="LG192" i="31"/>
  <c r="KY192" i="31"/>
  <c r="KQ192" i="31"/>
  <c r="KI192" i="31"/>
  <c r="KA192" i="31"/>
  <c r="JS192" i="31"/>
  <c r="JK192" i="31"/>
  <c r="JC192" i="31"/>
  <c r="IU192" i="31"/>
  <c r="IM192" i="31"/>
  <c r="IE192" i="31"/>
  <c r="HW192" i="31"/>
  <c r="HO192" i="31"/>
  <c r="LJ191" i="31"/>
  <c r="LB191" i="31"/>
  <c r="KT191" i="31"/>
  <c r="KL191" i="31"/>
  <c r="KD191" i="31"/>
  <c r="JV191" i="31"/>
  <c r="JN191" i="31"/>
  <c r="JF191" i="31"/>
  <c r="IX191" i="31"/>
  <c r="IP191" i="31"/>
  <c r="IH191" i="31"/>
  <c r="HZ191" i="31"/>
  <c r="HR191" i="31"/>
  <c r="HJ191" i="31"/>
  <c r="LE190" i="31"/>
  <c r="KW190" i="31"/>
  <c r="KO190" i="31"/>
  <c r="KG190" i="31"/>
  <c r="JY190" i="31"/>
  <c r="JQ190" i="31"/>
  <c r="JI190" i="31"/>
  <c r="JA190" i="31"/>
  <c r="IS190" i="31"/>
  <c r="IK190" i="31"/>
  <c r="IC190" i="31"/>
  <c r="HU190" i="31"/>
  <c r="HM190" i="31"/>
  <c r="LH189" i="31"/>
  <c r="KZ189" i="31"/>
  <c r="KR189" i="31"/>
  <c r="KJ189" i="31"/>
  <c r="KB189" i="31"/>
  <c r="JT189" i="31"/>
  <c r="JL189" i="31"/>
  <c r="JD189" i="31"/>
  <c r="IV189" i="31"/>
  <c r="IN189" i="31"/>
  <c r="IF189" i="31"/>
  <c r="HX189" i="31"/>
  <c r="HP189" i="31"/>
  <c r="LK188" i="31"/>
  <c r="LC188" i="31"/>
  <c r="KU188" i="31"/>
  <c r="KM188" i="31"/>
  <c r="KE188" i="31"/>
  <c r="JW188" i="31"/>
  <c r="JO188" i="31"/>
  <c r="JG188" i="31"/>
  <c r="IY188" i="31"/>
  <c r="IQ188" i="31"/>
  <c r="II188" i="31"/>
  <c r="IA188" i="31"/>
  <c r="HS188" i="31"/>
  <c r="HK188" i="31"/>
  <c r="LF187" i="31"/>
  <c r="KX187" i="31"/>
  <c r="KP187" i="31"/>
  <c r="KH187" i="31"/>
  <c r="JZ187" i="31"/>
  <c r="JR187" i="31"/>
  <c r="JJ187" i="31"/>
  <c r="JB187" i="31"/>
  <c r="IT187" i="31"/>
  <c r="IL187" i="31"/>
  <c r="ID187" i="31"/>
  <c r="HV187" i="31"/>
  <c r="HN187" i="31"/>
  <c r="LI186" i="31"/>
  <c r="LA186" i="31"/>
  <c r="KS186" i="31"/>
  <c r="KK186" i="31"/>
  <c r="KC186" i="31"/>
  <c r="JU186" i="31"/>
  <c r="JM186" i="31"/>
  <c r="JE186" i="31"/>
  <c r="IW186" i="31"/>
  <c r="IO186" i="31"/>
  <c r="IG186" i="31"/>
  <c r="HY186" i="31"/>
  <c r="HQ186" i="31"/>
  <c r="LL185" i="31"/>
  <c r="LD185" i="31"/>
  <c r="KV185" i="31"/>
  <c r="KN185" i="31"/>
  <c r="KF185" i="31"/>
  <c r="JX185" i="31"/>
  <c r="JP185" i="31"/>
  <c r="JH185" i="31"/>
  <c r="IZ185" i="31"/>
  <c r="IR185" i="31"/>
  <c r="IJ185" i="31"/>
  <c r="IB185" i="31"/>
  <c r="HT185" i="31"/>
  <c r="HL185" i="31"/>
  <c r="LG184" i="31"/>
  <c r="KY184" i="31"/>
  <c r="KQ184" i="31"/>
  <c r="KI184" i="31"/>
  <c r="KA184" i="31"/>
  <c r="JS184" i="31"/>
  <c r="JK184" i="31"/>
  <c r="JC184" i="31"/>
  <c r="IU184" i="31"/>
  <c r="IM184" i="31"/>
  <c r="IE184" i="31"/>
  <c r="HW184" i="31"/>
  <c r="HO184" i="31"/>
  <c r="LJ183" i="31"/>
  <c r="LB183" i="31"/>
  <c r="KT183" i="31"/>
  <c r="KL183" i="31"/>
  <c r="KD183" i="31"/>
  <c r="JV183" i="31"/>
  <c r="JN183" i="31"/>
  <c r="JF183" i="31"/>
  <c r="IX183" i="31"/>
  <c r="IP183" i="31"/>
  <c r="IH183" i="31"/>
  <c r="HZ183" i="31"/>
  <c r="HR183" i="31"/>
  <c r="HJ183" i="31"/>
  <c r="LE182" i="31"/>
  <c r="KW182" i="31"/>
  <c r="KO182" i="31"/>
  <c r="KG182" i="31"/>
  <c r="JY182" i="31"/>
  <c r="JQ182" i="31"/>
  <c r="JI182" i="31"/>
  <c r="JA182" i="31"/>
  <c r="IS182" i="31"/>
  <c r="IK182" i="31"/>
  <c r="IC182" i="31"/>
  <c r="HU182" i="31"/>
  <c r="HM182" i="31"/>
  <c r="LH181" i="31"/>
  <c r="KZ181" i="31"/>
  <c r="KR181" i="31"/>
  <c r="KJ181" i="31"/>
  <c r="KB181" i="31"/>
  <c r="JT181" i="31"/>
  <c r="JL181" i="31"/>
  <c r="JD181" i="31"/>
  <c r="IV181" i="31"/>
  <c r="IN181" i="31"/>
  <c r="IF181" i="31"/>
  <c r="HX181" i="31"/>
  <c r="HP181" i="31"/>
  <c r="LK180" i="31"/>
  <c r="LC180" i="31"/>
  <c r="KU180" i="31"/>
  <c r="KM180" i="31"/>
  <c r="KE180" i="31"/>
  <c r="JW180" i="31"/>
  <c r="JO180" i="31"/>
  <c r="JG180" i="31"/>
  <c r="IY180" i="31"/>
  <c r="IQ180" i="31"/>
  <c r="II180" i="31"/>
  <c r="IA180" i="31"/>
  <c r="HS180" i="31"/>
  <c r="HK180" i="31"/>
  <c r="LF179" i="31"/>
  <c r="KX179" i="31"/>
  <c r="KP179" i="31"/>
  <c r="KH179" i="31"/>
  <c r="JZ179" i="31"/>
  <c r="JR179" i="31"/>
  <c r="JJ179" i="31"/>
  <c r="JB179" i="31"/>
  <c r="IT179" i="31"/>
  <c r="IL179" i="31"/>
  <c r="ID179" i="31"/>
  <c r="HV179" i="31"/>
  <c r="HN179" i="31"/>
  <c r="LI178" i="31"/>
  <c r="LA178" i="31"/>
  <c r="KS178" i="31"/>
  <c r="KK178" i="31"/>
  <c r="KC178" i="31"/>
  <c r="JU178" i="31"/>
  <c r="JM178" i="31"/>
  <c r="JE178" i="31"/>
  <c r="IW178" i="31"/>
  <c r="IO178" i="31"/>
  <c r="IG178" i="31"/>
  <c r="HY178" i="31"/>
  <c r="HQ178" i="31"/>
  <c r="LL177" i="31"/>
  <c r="LD177" i="31"/>
  <c r="KV177" i="31"/>
  <c r="KN177" i="31"/>
  <c r="KF177" i="31"/>
  <c r="JX177" i="31"/>
  <c r="JP177" i="31"/>
  <c r="JH177" i="31"/>
  <c r="IZ177" i="31"/>
  <c r="IR177" i="31"/>
  <c r="IJ177" i="31"/>
  <c r="IB177" i="31"/>
  <c r="HT177" i="31"/>
  <c r="HL177" i="31"/>
  <c r="LG176" i="31"/>
  <c r="KY176" i="31"/>
  <c r="KQ176" i="31"/>
  <c r="KI176" i="31"/>
  <c r="KA176" i="31"/>
  <c r="JS176" i="31"/>
  <c r="JK176" i="31"/>
  <c r="JC176" i="31"/>
  <c r="IU176" i="31"/>
  <c r="IM176" i="31"/>
  <c r="IE176" i="31"/>
  <c r="HW176" i="31"/>
  <c r="HO176" i="31"/>
  <c r="LJ175" i="31"/>
  <c r="LB175" i="31"/>
  <c r="KT175" i="31"/>
  <c r="KL175" i="31"/>
  <c r="KD175" i="31"/>
  <c r="JV175" i="31"/>
  <c r="JN175" i="31"/>
  <c r="JF175" i="31"/>
  <c r="IX175" i="31"/>
  <c r="IP175" i="31"/>
  <c r="IH175" i="31"/>
  <c r="HZ175" i="31"/>
  <c r="HR175" i="31"/>
  <c r="HJ175" i="31"/>
  <c r="LE174" i="31"/>
  <c r="KW174" i="31"/>
  <c r="KO174" i="31"/>
  <c r="KG174" i="31"/>
  <c r="JY174" i="31"/>
  <c r="JQ174" i="31"/>
  <c r="JI174" i="31"/>
  <c r="JA174" i="31"/>
  <c r="IS174" i="31"/>
  <c r="IK174" i="31"/>
  <c r="IC174" i="31"/>
  <c r="HU174" i="31"/>
  <c r="HM174" i="31"/>
  <c r="LH173" i="31"/>
  <c r="KZ173" i="31"/>
  <c r="KR173" i="31"/>
  <c r="KJ173" i="31"/>
  <c r="KB173" i="31"/>
  <c r="JT173" i="31"/>
  <c r="JL173" i="31"/>
  <c r="JD173" i="31"/>
  <c r="IV173" i="31"/>
  <c r="IN173" i="31"/>
  <c r="IF173" i="31"/>
  <c r="HX173" i="31"/>
  <c r="HP173" i="31"/>
  <c r="LK172" i="31"/>
  <c r="LC172" i="31"/>
  <c r="KU172" i="31"/>
  <c r="KM172" i="31"/>
  <c r="KE172" i="31"/>
  <c r="JW172" i="31"/>
  <c r="JO172" i="31"/>
  <c r="JG172" i="31"/>
  <c r="IY172" i="31"/>
  <c r="IQ172" i="31"/>
  <c r="II172" i="31"/>
  <c r="IA172" i="31"/>
  <c r="HS172" i="31"/>
  <c r="HK172" i="31"/>
  <c r="LF171" i="31"/>
  <c r="KX171" i="31"/>
  <c r="KP171" i="31"/>
  <c r="KH171" i="31"/>
  <c r="JZ171" i="31"/>
  <c r="JR171" i="31"/>
  <c r="JJ171" i="31"/>
  <c r="JB171" i="31"/>
  <c r="IT171" i="31"/>
  <c r="IL171" i="31"/>
  <c r="ID171" i="31"/>
  <c r="HV171" i="31"/>
  <c r="HN171" i="31"/>
  <c r="LI170" i="31"/>
  <c r="LA170" i="31"/>
  <c r="KS170" i="31"/>
  <c r="KK170" i="31"/>
  <c r="KC170" i="31"/>
  <c r="JU170" i="31"/>
  <c r="JM170" i="31"/>
  <c r="JE170" i="31"/>
  <c r="IW170" i="31"/>
  <c r="IO170" i="31"/>
  <c r="IG170" i="31"/>
  <c r="HY170" i="31"/>
  <c r="HQ170" i="31"/>
  <c r="LL169" i="31"/>
  <c r="LD169" i="31"/>
  <c r="KV169" i="31"/>
  <c r="KN169" i="31"/>
  <c r="KF169" i="31"/>
  <c r="JX169" i="31"/>
  <c r="JP169" i="31"/>
  <c r="JH169" i="31"/>
  <c r="IZ169" i="31"/>
  <c r="IR169" i="31"/>
  <c r="IJ169" i="31"/>
  <c r="IB169" i="31"/>
  <c r="HT169" i="31"/>
  <c r="HL169" i="31"/>
  <c r="LG168" i="31"/>
  <c r="KY168" i="31"/>
  <c r="KQ168" i="31"/>
  <c r="KI168" i="31"/>
  <c r="KA168" i="31"/>
  <c r="JS168" i="31"/>
  <c r="JK168" i="31"/>
  <c r="JC168" i="31"/>
  <c r="IU168" i="31"/>
  <c r="IM168" i="31"/>
  <c r="IE168" i="31"/>
  <c r="HW168" i="31"/>
  <c r="HO168" i="31"/>
  <c r="LJ167" i="31"/>
  <c r="LB167" i="31"/>
  <c r="KT167" i="31"/>
  <c r="KL167" i="31"/>
  <c r="KD167" i="31"/>
  <c r="JV167" i="31"/>
  <c r="JN167" i="31"/>
  <c r="JF167" i="31"/>
  <c r="IX167" i="31"/>
  <c r="IP167" i="31"/>
  <c r="IH167" i="31"/>
  <c r="HZ167" i="31"/>
  <c r="HR167" i="31"/>
  <c r="HJ167" i="31"/>
  <c r="LE166" i="31"/>
  <c r="KW166" i="31"/>
  <c r="KO166" i="31"/>
  <c r="KG166" i="31"/>
  <c r="JY166" i="31"/>
  <c r="JQ166" i="31"/>
  <c r="JI166" i="31"/>
  <c r="JA166" i="31"/>
  <c r="IS166" i="31"/>
  <c r="IK166" i="31"/>
  <c r="IC166" i="31"/>
  <c r="HU166" i="31"/>
  <c r="HM166" i="31"/>
  <c r="LH165" i="31"/>
  <c r="KZ165" i="31"/>
  <c r="KR165" i="31"/>
  <c r="KJ165" i="31"/>
  <c r="KB165" i="31"/>
  <c r="JT165" i="31"/>
  <c r="JL165" i="31"/>
  <c r="JD165" i="31"/>
  <c r="IV165" i="31"/>
  <c r="IN165" i="31"/>
  <c r="IF165" i="31"/>
  <c r="HX165" i="31"/>
  <c r="HP165" i="31"/>
  <c r="LK164" i="31"/>
  <c r="LC164" i="31"/>
  <c r="KU164" i="31"/>
  <c r="KM164" i="31"/>
  <c r="KE164" i="31"/>
  <c r="JW164" i="31"/>
  <c r="JO164" i="31"/>
  <c r="JG164" i="31"/>
  <c r="IY164" i="31"/>
  <c r="IQ164" i="31"/>
  <c r="II164" i="31"/>
  <c r="IA164" i="31"/>
  <c r="HS164" i="31"/>
  <c r="HK164" i="31"/>
  <c r="LF163" i="31"/>
  <c r="KX163" i="31"/>
  <c r="KP163" i="31"/>
  <c r="KH163" i="31"/>
  <c r="JZ163" i="31"/>
  <c r="JR163" i="31"/>
  <c r="JJ163" i="31"/>
  <c r="JB163" i="31"/>
  <c r="IT163" i="31"/>
  <c r="IL163" i="31"/>
  <c r="ID163" i="31"/>
  <c r="HV163" i="31"/>
  <c r="HN163" i="31"/>
  <c r="LI162" i="31"/>
  <c r="LA162" i="31"/>
  <c r="KS162" i="31"/>
  <c r="KK162" i="31"/>
  <c r="KC162" i="31"/>
  <c r="JU162" i="31"/>
  <c r="JM162" i="31"/>
  <c r="JE162" i="31"/>
  <c r="IW162" i="31"/>
  <c r="IO162" i="31"/>
  <c r="IG162" i="31"/>
  <c r="HY162" i="31"/>
  <c r="HQ162" i="31"/>
  <c r="LL161" i="31"/>
  <c r="LD161" i="31"/>
  <c r="KV161" i="31"/>
  <c r="KN161" i="31"/>
  <c r="KF161" i="31"/>
  <c r="JX161" i="31"/>
  <c r="JP161" i="31"/>
  <c r="JH161" i="31"/>
  <c r="IZ161" i="31"/>
  <c r="IR161" i="31"/>
  <c r="IJ161" i="31"/>
  <c r="IB161" i="31"/>
  <c r="HT161" i="31"/>
  <c r="HL161" i="31"/>
  <c r="LG160" i="31"/>
  <c r="KY160" i="31"/>
  <c r="KQ160" i="31"/>
  <c r="KI160" i="31"/>
  <c r="KA160" i="31"/>
  <c r="KY197" i="31"/>
  <c r="KQ197" i="31"/>
  <c r="KI197" i="31"/>
  <c r="KA197" i="31"/>
  <c r="JS197" i="31"/>
  <c r="JK197" i="31"/>
  <c r="JC197" i="31"/>
  <c r="IU197" i="31"/>
  <c r="IM197" i="31"/>
  <c r="IE197" i="31"/>
  <c r="HW197" i="31"/>
  <c r="HO197" i="31"/>
  <c r="LJ196" i="31"/>
  <c r="LB196" i="31"/>
  <c r="KT196" i="31"/>
  <c r="KL196" i="31"/>
  <c r="KD196" i="31"/>
  <c r="JV196" i="31"/>
  <c r="JN196" i="31"/>
  <c r="JF196" i="31"/>
  <c r="IX196" i="31"/>
  <c r="IP196" i="31"/>
  <c r="IH196" i="31"/>
  <c r="HZ196" i="31"/>
  <c r="HR196" i="31"/>
  <c r="HJ196" i="31"/>
  <c r="LE195" i="31"/>
  <c r="KW195" i="31"/>
  <c r="KO195" i="31"/>
  <c r="KG195" i="31"/>
  <c r="JY195" i="31"/>
  <c r="JQ195" i="31"/>
  <c r="JI195" i="31"/>
  <c r="JA195" i="31"/>
  <c r="IS195" i="31"/>
  <c r="IK195" i="31"/>
  <c r="IC195" i="31"/>
  <c r="HU195" i="31"/>
  <c r="HM195" i="31"/>
  <c r="LH194" i="31"/>
  <c r="KZ194" i="31"/>
  <c r="KR194" i="31"/>
  <c r="KJ194" i="31"/>
  <c r="KB194" i="31"/>
  <c r="JT194" i="31"/>
  <c r="JL194" i="31"/>
  <c r="JD194" i="31"/>
  <c r="IV194" i="31"/>
  <c r="IN194" i="31"/>
  <c r="IF194" i="31"/>
  <c r="HX194" i="31"/>
  <c r="HP194" i="31"/>
  <c r="LK193" i="31"/>
  <c r="LC193" i="31"/>
  <c r="KU193" i="31"/>
  <c r="KM193" i="31"/>
  <c r="KE193" i="31"/>
  <c r="JW193" i="31"/>
  <c r="JO193" i="31"/>
  <c r="JG193" i="31"/>
  <c r="IY193" i="31"/>
  <c r="IQ193" i="31"/>
  <c r="II193" i="31"/>
  <c r="IA193" i="31"/>
  <c r="HS193" i="31"/>
  <c r="HK193" i="31"/>
  <c r="LF192" i="31"/>
  <c r="KX192" i="31"/>
  <c r="KP192" i="31"/>
  <c r="KH192" i="31"/>
  <c r="JZ192" i="31"/>
  <c r="JR192" i="31"/>
  <c r="JJ192" i="31"/>
  <c r="JB192" i="31"/>
  <c r="IT192" i="31"/>
  <c r="IL192" i="31"/>
  <c r="ID192" i="31"/>
  <c r="HV192" i="31"/>
  <c r="HN192" i="31"/>
  <c r="LI191" i="31"/>
  <c r="LA191" i="31"/>
  <c r="KS191" i="31"/>
  <c r="KK191" i="31"/>
  <c r="KC191" i="31"/>
  <c r="JU191" i="31"/>
  <c r="JM191" i="31"/>
  <c r="JE191" i="31"/>
  <c r="IW191" i="31"/>
  <c r="IO191" i="31"/>
  <c r="IG191" i="31"/>
  <c r="HY191" i="31"/>
  <c r="HQ191" i="31"/>
  <c r="LL190" i="31"/>
  <c r="LD190" i="31"/>
  <c r="KV190" i="31"/>
  <c r="KN190" i="31"/>
  <c r="KF190" i="31"/>
  <c r="JX190" i="31"/>
  <c r="JP190" i="31"/>
  <c r="JH190" i="31"/>
  <c r="IZ190" i="31"/>
  <c r="IR190" i="31"/>
  <c r="IJ190" i="31"/>
  <c r="IB190" i="31"/>
  <c r="HT190" i="31"/>
  <c r="HL190" i="31"/>
  <c r="LG189" i="31"/>
  <c r="KY189" i="31"/>
  <c r="KQ189" i="31"/>
  <c r="KI189" i="31"/>
  <c r="KA189" i="31"/>
  <c r="JS189" i="31"/>
  <c r="JK189" i="31"/>
  <c r="JC189" i="31"/>
  <c r="IU189" i="31"/>
  <c r="IM189" i="31"/>
  <c r="IE189" i="31"/>
  <c r="HW189" i="31"/>
  <c r="HO189" i="31"/>
  <c r="LJ188" i="31"/>
  <c r="LB188" i="31"/>
  <c r="KT188" i="31"/>
  <c r="KL188" i="31"/>
  <c r="KD188" i="31"/>
  <c r="JV188" i="31"/>
  <c r="JN188" i="31"/>
  <c r="JF188" i="31"/>
  <c r="IX188" i="31"/>
  <c r="IP188" i="31"/>
  <c r="IH188" i="31"/>
  <c r="HZ188" i="31"/>
  <c r="HR188" i="31"/>
  <c r="HJ188" i="31"/>
  <c r="LE187" i="31"/>
  <c r="KW187" i="31"/>
  <c r="KO187" i="31"/>
  <c r="KG187" i="31"/>
  <c r="JY187" i="31"/>
  <c r="JQ187" i="31"/>
  <c r="JI187" i="31"/>
  <c r="JA187" i="31"/>
  <c r="IS187" i="31"/>
  <c r="IK187" i="31"/>
  <c r="IC187" i="31"/>
  <c r="HU187" i="31"/>
  <c r="HM187" i="31"/>
  <c r="LH186" i="31"/>
  <c r="KZ186" i="31"/>
  <c r="KR186" i="31"/>
  <c r="KJ186" i="31"/>
  <c r="KB186" i="31"/>
  <c r="JT186" i="31"/>
  <c r="JL186" i="31"/>
  <c r="JD186" i="31"/>
  <c r="IV186" i="31"/>
  <c r="IN186" i="31"/>
  <c r="IF186" i="31"/>
  <c r="HX186" i="31"/>
  <c r="HP186" i="31"/>
  <c r="LK185" i="31"/>
  <c r="LC185" i="31"/>
  <c r="KU185" i="31"/>
  <c r="KM185" i="31"/>
  <c r="KE185" i="31"/>
  <c r="JW185" i="31"/>
  <c r="JO185" i="31"/>
  <c r="JG185" i="31"/>
  <c r="IY185" i="31"/>
  <c r="IQ185" i="31"/>
  <c r="II185" i="31"/>
  <c r="IA185" i="31"/>
  <c r="HS185" i="31"/>
  <c r="HK185" i="31"/>
  <c r="LF184" i="31"/>
  <c r="KX184" i="31"/>
  <c r="KP184" i="31"/>
  <c r="KH184" i="31"/>
  <c r="JZ184" i="31"/>
  <c r="JR184" i="31"/>
  <c r="JJ184" i="31"/>
  <c r="JB184" i="31"/>
  <c r="IT184" i="31"/>
  <c r="IL184" i="31"/>
  <c r="ID184" i="31"/>
  <c r="HV184" i="31"/>
  <c r="HN184" i="31"/>
  <c r="LI183" i="31"/>
  <c r="LA183" i="31"/>
  <c r="KS183" i="31"/>
  <c r="KK183" i="31"/>
  <c r="KC183" i="31"/>
  <c r="JU183" i="31"/>
  <c r="JM183" i="31"/>
  <c r="JE183" i="31"/>
  <c r="IW183" i="31"/>
  <c r="IO183" i="31"/>
  <c r="IG183" i="31"/>
  <c r="HY183" i="31"/>
  <c r="HQ183" i="31"/>
  <c r="LL182" i="31"/>
  <c r="LD182" i="31"/>
  <c r="KV182" i="31"/>
  <c r="KN182" i="31"/>
  <c r="KF182" i="31"/>
  <c r="JX182" i="31"/>
  <c r="JP182" i="31"/>
  <c r="JH182" i="31"/>
  <c r="IZ182" i="31"/>
  <c r="IR182" i="31"/>
  <c r="IJ182" i="31"/>
  <c r="IB182" i="31"/>
  <c r="HT182" i="31"/>
  <c r="HL182" i="31"/>
  <c r="LG181" i="31"/>
  <c r="KY181" i="31"/>
  <c r="KQ181" i="31"/>
  <c r="KI181" i="31"/>
  <c r="KA181" i="31"/>
  <c r="JS181" i="31"/>
  <c r="JK181" i="31"/>
  <c r="JC181" i="31"/>
  <c r="IU181" i="31"/>
  <c r="IM181" i="31"/>
  <c r="IE181" i="31"/>
  <c r="HW181" i="31"/>
  <c r="HO181" i="31"/>
  <c r="LJ180" i="31"/>
  <c r="LB180" i="31"/>
  <c r="KT180" i="31"/>
  <c r="KL180" i="31"/>
  <c r="KD180" i="31"/>
  <c r="JV180" i="31"/>
  <c r="JN180" i="31"/>
  <c r="JF180" i="31"/>
  <c r="IX180" i="31"/>
  <c r="IP180" i="31"/>
  <c r="IH180" i="31"/>
  <c r="HZ180" i="31"/>
  <c r="HR180" i="31"/>
  <c r="HJ180" i="31"/>
  <c r="LE179" i="31"/>
  <c r="KW179" i="31"/>
  <c r="KO179" i="31"/>
  <c r="KG179" i="31"/>
  <c r="JY179" i="31"/>
  <c r="JQ179" i="31"/>
  <c r="JI179" i="31"/>
  <c r="JA179" i="31"/>
  <c r="IS179" i="31"/>
  <c r="IK179" i="31"/>
  <c r="IC179" i="31"/>
  <c r="HU179" i="31"/>
  <c r="HM179" i="31"/>
  <c r="LH178" i="31"/>
  <c r="KZ178" i="31"/>
  <c r="KR178" i="31"/>
  <c r="KJ178" i="31"/>
  <c r="KB178" i="31"/>
  <c r="JT178" i="31"/>
  <c r="JL178" i="31"/>
  <c r="JD178" i="31"/>
  <c r="IV178" i="31"/>
  <c r="IN178" i="31"/>
  <c r="IF178" i="31"/>
  <c r="HX178" i="31"/>
  <c r="HP178" i="31"/>
  <c r="LK177" i="31"/>
  <c r="LC177" i="31"/>
  <c r="KU177" i="31"/>
  <c r="KM177" i="31"/>
  <c r="KE177" i="31"/>
  <c r="JW177" i="31"/>
  <c r="JO177" i="31"/>
  <c r="JG177" i="31"/>
  <c r="IY177" i="31"/>
  <c r="IQ177" i="31"/>
  <c r="II177" i="31"/>
  <c r="IA177" i="31"/>
  <c r="HS177" i="31"/>
  <c r="HK177" i="31"/>
  <c r="LF176" i="31"/>
  <c r="KX176" i="31"/>
  <c r="KP176" i="31"/>
  <c r="KH176" i="31"/>
  <c r="JZ176" i="31"/>
  <c r="JR176" i="31"/>
  <c r="JJ176" i="31"/>
  <c r="JB176" i="31"/>
  <c r="IT176" i="31"/>
  <c r="IL176" i="31"/>
  <c r="ID176" i="31"/>
  <c r="HV176" i="31"/>
  <c r="HN176" i="31"/>
  <c r="LI175" i="31"/>
  <c r="LA175" i="31"/>
  <c r="KS175" i="31"/>
  <c r="KK175" i="31"/>
  <c r="KC175" i="31"/>
  <c r="JU175" i="31"/>
  <c r="JM175" i="31"/>
  <c r="JE175" i="31"/>
  <c r="IW175" i="31"/>
  <c r="IO175" i="31"/>
  <c r="IG175" i="31"/>
  <c r="HY175" i="31"/>
  <c r="HQ175" i="31"/>
  <c r="LL174" i="31"/>
  <c r="LD174" i="31"/>
  <c r="KV174" i="31"/>
  <c r="KN174" i="31"/>
  <c r="KF174" i="31"/>
  <c r="JX174" i="31"/>
  <c r="JP174" i="31"/>
  <c r="JH174" i="31"/>
  <c r="IZ174" i="31"/>
  <c r="IR174" i="31"/>
  <c r="IJ174" i="31"/>
  <c r="IB174" i="31"/>
  <c r="HT174" i="31"/>
  <c r="HL174" i="31"/>
  <c r="LG173" i="31"/>
  <c r="KY173" i="31"/>
  <c r="KQ173" i="31"/>
  <c r="KI173" i="31"/>
  <c r="KA173" i="31"/>
  <c r="JS173" i="31"/>
  <c r="JK173" i="31"/>
  <c r="JC173" i="31"/>
  <c r="IU173" i="31"/>
  <c r="IM173" i="31"/>
  <c r="IE173" i="31"/>
  <c r="HW173" i="31"/>
  <c r="HO173" i="31"/>
  <c r="LJ172" i="31"/>
  <c r="LB172" i="31"/>
  <c r="KT172" i="31"/>
  <c r="KL172" i="31"/>
  <c r="KD172" i="31"/>
  <c r="JV172" i="31"/>
  <c r="JN172" i="31"/>
  <c r="LI228" i="31"/>
  <c r="LA228" i="31"/>
  <c r="KS228" i="31"/>
  <c r="KK228" i="31"/>
  <c r="KC228" i="31"/>
  <c r="JU228" i="31"/>
  <c r="JM228" i="31"/>
  <c r="JE228" i="31"/>
  <c r="IW228" i="31"/>
  <c r="IO228" i="31"/>
  <c r="IG228" i="31"/>
  <c r="HY228" i="31"/>
  <c r="HQ228" i="31"/>
  <c r="LL227" i="31"/>
  <c r="LD227" i="31"/>
  <c r="KV227" i="31"/>
  <c r="KN227" i="31"/>
  <c r="KF227" i="31"/>
  <c r="JX227" i="31"/>
  <c r="JP227" i="31"/>
  <c r="JH227" i="31"/>
  <c r="IZ227" i="31"/>
  <c r="IR227" i="31"/>
  <c r="IJ227" i="31"/>
  <c r="IB227" i="31"/>
  <c r="HT227" i="31"/>
  <c r="HL227" i="31"/>
  <c r="LG226" i="31"/>
  <c r="KY226" i="31"/>
  <c r="KQ226" i="31"/>
  <c r="KI226" i="31"/>
  <c r="KA226" i="31"/>
  <c r="JS226" i="31"/>
  <c r="JK226" i="31"/>
  <c r="JC226" i="31"/>
  <c r="IU226" i="31"/>
  <c r="IM226" i="31"/>
  <c r="IE226" i="31"/>
  <c r="HW226" i="31"/>
  <c r="HO226" i="31"/>
  <c r="LJ225" i="31"/>
  <c r="LB225" i="31"/>
  <c r="KT225" i="31"/>
  <c r="KL225" i="31"/>
  <c r="KD225" i="31"/>
  <c r="JV225" i="31"/>
  <c r="JN225" i="31"/>
  <c r="JF225" i="31"/>
  <c r="IX225" i="31"/>
  <c r="IP225" i="31"/>
  <c r="IH225" i="31"/>
  <c r="HZ225" i="31"/>
  <c r="HR225" i="31"/>
  <c r="HJ225" i="31"/>
  <c r="LE224" i="31"/>
  <c r="KW224" i="31"/>
  <c r="KO224" i="31"/>
  <c r="KG224" i="31"/>
  <c r="JY224" i="31"/>
  <c r="JQ224" i="31"/>
  <c r="JI224" i="31"/>
  <c r="JA224" i="31"/>
  <c r="IS224" i="31"/>
  <c r="IK224" i="31"/>
  <c r="IC224" i="31"/>
  <c r="HU224" i="31"/>
  <c r="HM224" i="31"/>
  <c r="LH223" i="31"/>
  <c r="KZ223" i="31"/>
  <c r="KR223" i="31"/>
  <c r="KJ223" i="31"/>
  <c r="KB223" i="31"/>
  <c r="JT223" i="31"/>
  <c r="JL223" i="31"/>
  <c r="JD223" i="31"/>
  <c r="IV223" i="31"/>
  <c r="IN223" i="31"/>
  <c r="IF223" i="31"/>
  <c r="HX223" i="31"/>
  <c r="HP223" i="31"/>
  <c r="LK222" i="31"/>
  <c r="LC222" i="31"/>
  <c r="KU222" i="31"/>
  <c r="KM222" i="31"/>
  <c r="KE222" i="31"/>
  <c r="JW222" i="31"/>
  <c r="JO222" i="31"/>
  <c r="JG222" i="31"/>
  <c r="IY222" i="31"/>
  <c r="IQ222" i="31"/>
  <c r="II222" i="31"/>
  <c r="IA222" i="31"/>
  <c r="HS222" i="31"/>
  <c r="HK222" i="31"/>
  <c r="LF221" i="31"/>
  <c r="KX221" i="31"/>
  <c r="KP221" i="31"/>
  <c r="KH221" i="31"/>
  <c r="JZ221" i="31"/>
  <c r="JR221" i="31"/>
  <c r="JJ221" i="31"/>
  <c r="JB221" i="31"/>
  <c r="IT221" i="31"/>
  <c r="IL221" i="31"/>
  <c r="ID221" i="31"/>
  <c r="HV221" i="31"/>
  <c r="HN221" i="31"/>
  <c r="LI220" i="31"/>
  <c r="LA220" i="31"/>
  <c r="KS220" i="31"/>
  <c r="KK220" i="31"/>
  <c r="KC220" i="31"/>
  <c r="JU220" i="31"/>
  <c r="JM220" i="31"/>
  <c r="JE220" i="31"/>
  <c r="IW220" i="31"/>
  <c r="IO220" i="31"/>
  <c r="IG220" i="31"/>
  <c r="HY220" i="31"/>
  <c r="HQ220" i="31"/>
  <c r="LL219" i="31"/>
  <c r="LD219" i="31"/>
  <c r="KV219" i="31"/>
  <c r="KN219" i="31"/>
  <c r="KF219" i="31"/>
  <c r="JX219" i="31"/>
  <c r="JP219" i="31"/>
  <c r="JH219" i="31"/>
  <c r="IZ219" i="31"/>
  <c r="IR219" i="31"/>
  <c r="IJ219" i="31"/>
  <c r="IB219" i="31"/>
  <c r="HT219" i="31"/>
  <c r="HL219" i="31"/>
  <c r="LG218" i="31"/>
  <c r="KY218" i="31"/>
  <c r="KQ218" i="31"/>
  <c r="KI218" i="31"/>
  <c r="KA218" i="31"/>
  <c r="JS218" i="31"/>
  <c r="JK218" i="31"/>
  <c r="JC218" i="31"/>
  <c r="IU218" i="31"/>
  <c r="IM218" i="31"/>
  <c r="IE218" i="31"/>
  <c r="HW218" i="31"/>
  <c r="HO218" i="31"/>
  <c r="LJ217" i="31"/>
  <c r="LB217" i="31"/>
  <c r="KT217" i="31"/>
  <c r="KL217" i="31"/>
  <c r="KD217" i="31"/>
  <c r="JV217" i="31"/>
  <c r="JN217" i="31"/>
  <c r="JF217" i="31"/>
  <c r="IX217" i="31"/>
  <c r="IP217" i="31"/>
  <c r="IH217" i="31"/>
  <c r="HZ217" i="31"/>
  <c r="HR217" i="31"/>
  <c r="HJ217" i="31"/>
  <c r="LE216" i="31"/>
  <c r="KW216" i="31"/>
  <c r="KO216" i="31"/>
  <c r="KG216" i="31"/>
  <c r="JY216" i="31"/>
  <c r="JQ216" i="31"/>
  <c r="JI216" i="31"/>
  <c r="JA216" i="31"/>
  <c r="IS216" i="31"/>
  <c r="IK216" i="31"/>
  <c r="IC216" i="31"/>
  <c r="HU216" i="31"/>
  <c r="HM216" i="31"/>
  <c r="LH215" i="31"/>
  <c r="KZ215" i="31"/>
  <c r="KR215" i="31"/>
  <c r="KJ215" i="31"/>
  <c r="KB215" i="31"/>
  <c r="JT215" i="31"/>
  <c r="JL215" i="31"/>
  <c r="JD215" i="31"/>
  <c r="IV215" i="31"/>
  <c r="IN215" i="31"/>
  <c r="IF215" i="31"/>
  <c r="HX215" i="31"/>
  <c r="HP215" i="31"/>
  <c r="LK214" i="31"/>
  <c r="LC214" i="31"/>
  <c r="KU214" i="31"/>
  <c r="KM214" i="31"/>
  <c r="KE214" i="31"/>
  <c r="JW214" i="31"/>
  <c r="JO214" i="31"/>
  <c r="JG214" i="31"/>
  <c r="IY214" i="31"/>
  <c r="IQ214" i="31"/>
  <c r="II214" i="31"/>
  <c r="IA214" i="31"/>
  <c r="HS214" i="31"/>
  <c r="HK214" i="31"/>
  <c r="LF213" i="31"/>
  <c r="KX213" i="31"/>
  <c r="KP213" i="31"/>
  <c r="KH213" i="31"/>
  <c r="JZ213" i="31"/>
  <c r="JR213" i="31"/>
  <c r="JJ213" i="31"/>
  <c r="JB213" i="31"/>
  <c r="IT213" i="31"/>
  <c r="IL213" i="31"/>
  <c r="ID213" i="31"/>
  <c r="HV213" i="31"/>
  <c r="HN213" i="31"/>
  <c r="LI212" i="31"/>
  <c r="LA212" i="31"/>
  <c r="KS212" i="31"/>
  <c r="KK212" i="31"/>
  <c r="KC212" i="31"/>
  <c r="JU212" i="31"/>
  <c r="JM212" i="31"/>
  <c r="JE212" i="31"/>
  <c r="IW212" i="31"/>
  <c r="IO212" i="31"/>
  <c r="IG212" i="31"/>
  <c r="HY212" i="31"/>
  <c r="HQ212" i="31"/>
  <c r="LL211" i="31"/>
  <c r="LD211" i="31"/>
  <c r="KV211" i="31"/>
  <c r="KN211" i="31"/>
  <c r="KF211" i="31"/>
  <c r="JX211" i="31"/>
  <c r="JP211" i="31"/>
  <c r="JH211" i="31"/>
  <c r="IZ211" i="31"/>
  <c r="IR211" i="31"/>
  <c r="IJ211" i="31"/>
  <c r="IB211" i="31"/>
  <c r="HT211" i="31"/>
  <c r="HL211" i="31"/>
  <c r="LG210" i="31"/>
  <c r="KY210" i="31"/>
  <c r="KQ210" i="31"/>
  <c r="KI210" i="31"/>
  <c r="KA210" i="31"/>
  <c r="JS210" i="31"/>
  <c r="JK210" i="31"/>
  <c r="LH228" i="31"/>
  <c r="KZ228" i="31"/>
  <c r="KR228" i="31"/>
  <c r="KJ228" i="31"/>
  <c r="KB228" i="31"/>
  <c r="JT228" i="31"/>
  <c r="JL228" i="31"/>
  <c r="JD228" i="31"/>
  <c r="IV228" i="31"/>
  <c r="IN228" i="31"/>
  <c r="IF228" i="31"/>
  <c r="HX228" i="31"/>
  <c r="HP228" i="31"/>
  <c r="LK227" i="31"/>
  <c r="LC227" i="31"/>
  <c r="KU227" i="31"/>
  <c r="KM227" i="31"/>
  <c r="KE227" i="31"/>
  <c r="JW227" i="31"/>
  <c r="JO227" i="31"/>
  <c r="JG227" i="31"/>
  <c r="IY227" i="31"/>
  <c r="IQ227" i="31"/>
  <c r="II227" i="31"/>
  <c r="IA227" i="31"/>
  <c r="HS227" i="31"/>
  <c r="HK227" i="31"/>
  <c r="LF226" i="31"/>
  <c r="KX226" i="31"/>
  <c r="KP226" i="31"/>
  <c r="KH226" i="31"/>
  <c r="JZ226" i="31"/>
  <c r="JR226" i="31"/>
  <c r="JJ226" i="31"/>
  <c r="JB226" i="31"/>
  <c r="IT226" i="31"/>
  <c r="IL226" i="31"/>
  <c r="ID226" i="31"/>
  <c r="HV226" i="31"/>
  <c r="HN226" i="31"/>
  <c r="LI225" i="31"/>
  <c r="LA225" i="31"/>
  <c r="KS225" i="31"/>
  <c r="KK225" i="31"/>
  <c r="KC225" i="31"/>
  <c r="JU225" i="31"/>
  <c r="JM225" i="31"/>
  <c r="JE225" i="31"/>
  <c r="IW225" i="31"/>
  <c r="IO225" i="31"/>
  <c r="IG225" i="31"/>
  <c r="HY225" i="31"/>
  <c r="HQ225" i="31"/>
  <c r="LL224" i="31"/>
  <c r="LD224" i="31"/>
  <c r="KV224" i="31"/>
  <c r="KN224" i="31"/>
  <c r="KF224" i="31"/>
  <c r="JX224" i="31"/>
  <c r="JP224" i="31"/>
  <c r="JH224" i="31"/>
  <c r="IZ224" i="31"/>
  <c r="IR224" i="31"/>
  <c r="IJ224" i="31"/>
  <c r="IB224" i="31"/>
  <c r="HT224" i="31"/>
  <c r="HL224" i="31"/>
  <c r="LG223" i="31"/>
  <c r="KY223" i="31"/>
  <c r="KQ223" i="31"/>
  <c r="KI223" i="31"/>
  <c r="KA223" i="31"/>
  <c r="JS223" i="31"/>
  <c r="JK223" i="31"/>
  <c r="JC223" i="31"/>
  <c r="IU223" i="31"/>
  <c r="IM223" i="31"/>
  <c r="IE223" i="31"/>
  <c r="HW223" i="31"/>
  <c r="HO223" i="31"/>
  <c r="LJ222" i="31"/>
  <c r="LB222" i="31"/>
  <c r="KT222" i="31"/>
  <c r="KL222" i="31"/>
  <c r="KD222" i="31"/>
  <c r="JV222" i="31"/>
  <c r="JN222" i="31"/>
  <c r="JF222" i="31"/>
  <c r="IX222" i="31"/>
  <c r="IP222" i="31"/>
  <c r="IH222" i="31"/>
  <c r="HZ222" i="31"/>
  <c r="HR222" i="31"/>
  <c r="HJ222" i="31"/>
  <c r="LE221" i="31"/>
  <c r="KW221" i="31"/>
  <c r="KO221" i="31"/>
  <c r="KG221" i="31"/>
  <c r="JY221" i="31"/>
  <c r="JQ221" i="31"/>
  <c r="JI221" i="31"/>
  <c r="JA221" i="31"/>
  <c r="IS221" i="31"/>
  <c r="IK221" i="31"/>
  <c r="IC221" i="31"/>
  <c r="HU221" i="31"/>
  <c r="HM221" i="31"/>
  <c r="LH220" i="31"/>
  <c r="KZ220" i="31"/>
  <c r="KR220" i="31"/>
  <c r="KJ220" i="31"/>
  <c r="KB220" i="31"/>
  <c r="JT220" i="31"/>
  <c r="JL220" i="31"/>
  <c r="JD220" i="31"/>
  <c r="IV220" i="31"/>
  <c r="IN220" i="31"/>
  <c r="IF220" i="31"/>
  <c r="HX220" i="31"/>
  <c r="HP220" i="31"/>
  <c r="LK219" i="31"/>
  <c r="LC219" i="31"/>
  <c r="KU219" i="31"/>
  <c r="KM219" i="31"/>
  <c r="KE219" i="31"/>
  <c r="JW219" i="31"/>
  <c r="JO219" i="31"/>
  <c r="JG219" i="31"/>
  <c r="IY219" i="31"/>
  <c r="IQ219" i="31"/>
  <c r="II219" i="31"/>
  <c r="IA219" i="31"/>
  <c r="HS219" i="31"/>
  <c r="HK219" i="31"/>
  <c r="LF218" i="31"/>
  <c r="KX218" i="31"/>
  <c r="KP218" i="31"/>
  <c r="KH218" i="31"/>
  <c r="JZ218" i="31"/>
  <c r="JR218" i="31"/>
  <c r="JJ218" i="31"/>
  <c r="JB218" i="31"/>
  <c r="IT218" i="31"/>
  <c r="IL218" i="31"/>
  <c r="ID218" i="31"/>
  <c r="HV218" i="31"/>
  <c r="HN218" i="31"/>
  <c r="LI217" i="31"/>
  <c r="LA217" i="31"/>
  <c r="KS217" i="31"/>
  <c r="KK217" i="31"/>
  <c r="KC217" i="31"/>
  <c r="JU217" i="31"/>
  <c r="JM217" i="31"/>
  <c r="JE217" i="31"/>
  <c r="IW217" i="31"/>
  <c r="IO217" i="31"/>
  <c r="IG217" i="31"/>
  <c r="HY217" i="31"/>
  <c r="HQ217" i="31"/>
  <c r="LL216" i="31"/>
  <c r="LD216" i="31"/>
  <c r="KV216" i="31"/>
  <c r="KN216" i="31"/>
  <c r="KF216" i="31"/>
  <c r="JX216" i="31"/>
  <c r="JP216" i="31"/>
  <c r="JH216" i="31"/>
  <c r="IZ216" i="31"/>
  <c r="IR216" i="31"/>
  <c r="IJ216" i="31"/>
  <c r="IB216" i="31"/>
  <c r="HT216" i="31"/>
  <c r="HL216" i="31"/>
  <c r="LG215" i="31"/>
  <c r="KY215" i="31"/>
  <c r="KQ215" i="31"/>
  <c r="KI215" i="31"/>
  <c r="KA215" i="31"/>
  <c r="JS215" i="31"/>
  <c r="JK215" i="31"/>
  <c r="JC215" i="31"/>
  <c r="IU215" i="31"/>
  <c r="IM215" i="31"/>
  <c r="IE215" i="31"/>
  <c r="HW215" i="31"/>
  <c r="HO215" i="31"/>
  <c r="LJ214" i="31"/>
  <c r="LB214" i="31"/>
  <c r="KT214" i="31"/>
  <c r="KL214" i="31"/>
  <c r="KD214" i="31"/>
  <c r="JV214" i="31"/>
  <c r="JN214" i="31"/>
  <c r="JF214" i="31"/>
  <c r="IX214" i="31"/>
  <c r="IP214" i="31"/>
  <c r="IH214" i="31"/>
  <c r="HZ214" i="31"/>
  <c r="HR214" i="31"/>
  <c r="HJ214" i="31"/>
  <c r="LE213" i="31"/>
  <c r="KW213" i="31"/>
  <c r="KO213" i="31"/>
  <c r="KG213" i="31"/>
  <c r="JY213" i="31"/>
  <c r="JQ213" i="31"/>
  <c r="JI213" i="31"/>
  <c r="JA213" i="31"/>
  <c r="IS213" i="31"/>
  <c r="IK213" i="31"/>
  <c r="IC213" i="31"/>
  <c r="HU213" i="31"/>
  <c r="HM213" i="31"/>
  <c r="LH212" i="31"/>
  <c r="KZ212" i="31"/>
  <c r="KR212" i="31"/>
  <c r="KJ212" i="31"/>
  <c r="KB212" i="31"/>
  <c r="JT212" i="31"/>
  <c r="JL212" i="31"/>
  <c r="JD212" i="31"/>
  <c r="IV212" i="31"/>
  <c r="IN212" i="31"/>
  <c r="IF212" i="31"/>
  <c r="HX212" i="31"/>
  <c r="HP212" i="31"/>
  <c r="LK211" i="31"/>
  <c r="LC211" i="31"/>
  <c r="KU211" i="31"/>
  <c r="KM211" i="31"/>
  <c r="KE211" i="31"/>
  <c r="JW211" i="31"/>
  <c r="JO211" i="31"/>
  <c r="JG211" i="31"/>
  <c r="IY211" i="31"/>
  <c r="IQ211" i="31"/>
  <c r="II211" i="31"/>
  <c r="IA211" i="31"/>
  <c r="HS211" i="31"/>
  <c r="HK211" i="31"/>
  <c r="LF210" i="31"/>
  <c r="KX210" i="31"/>
  <c r="KP210" i="31"/>
  <c r="KH210" i="31"/>
  <c r="JZ210" i="31"/>
  <c r="JR210" i="31"/>
  <c r="JJ210" i="31"/>
  <c r="JB210" i="31"/>
  <c r="IT210" i="31"/>
  <c r="IL210" i="31"/>
  <c r="ID210" i="31"/>
  <c r="HV210" i="31"/>
  <c r="HN210" i="31"/>
  <c r="LI209" i="31"/>
  <c r="LA209" i="31"/>
  <c r="KS209" i="31"/>
  <c r="KK209" i="31"/>
  <c r="KC209" i="31"/>
  <c r="JU209" i="31"/>
  <c r="JM209" i="31"/>
  <c r="JE209" i="31"/>
  <c r="IW209" i="31"/>
  <c r="IO209" i="31"/>
  <c r="IG209" i="31"/>
  <c r="HY209" i="31"/>
  <c r="HQ209" i="31"/>
  <c r="LL208" i="31"/>
  <c r="LD208" i="31"/>
  <c r="KV208" i="31"/>
  <c r="KN208" i="31"/>
  <c r="KF208" i="31"/>
  <c r="JX208" i="31"/>
  <c r="JP208" i="31"/>
  <c r="JH208" i="31"/>
  <c r="IZ208" i="31"/>
  <c r="IR208" i="31"/>
  <c r="IJ208" i="31"/>
  <c r="IB208" i="31"/>
  <c r="HT208" i="31"/>
  <c r="HL208" i="31"/>
  <c r="LG207" i="31"/>
  <c r="KY207" i="31"/>
  <c r="KQ207" i="31"/>
  <c r="KI207" i="31"/>
  <c r="KA207" i="31"/>
  <c r="JS207" i="31"/>
  <c r="JK207" i="31"/>
  <c r="JC207" i="31"/>
  <c r="IU207" i="31"/>
  <c r="IM207" i="31"/>
  <c r="IE207" i="31"/>
  <c r="HW207" i="31"/>
  <c r="HO207" i="31"/>
  <c r="LJ206" i="31"/>
  <c r="LB206" i="31"/>
  <c r="KT206" i="31"/>
  <c r="KL206" i="31"/>
  <c r="KD206" i="31"/>
  <c r="JV206" i="31"/>
  <c r="JN206" i="31"/>
  <c r="JF206" i="31"/>
  <c r="IX206" i="31"/>
  <c r="IP206" i="31"/>
  <c r="IH206" i="31"/>
  <c r="HZ206" i="31"/>
  <c r="HR206" i="31"/>
  <c r="HJ206" i="31"/>
  <c r="LE205" i="31"/>
  <c r="KW205" i="31"/>
  <c r="KO205" i="31"/>
  <c r="KG205" i="31"/>
  <c r="JY205" i="31"/>
  <c r="JQ205" i="31"/>
  <c r="JI205" i="31"/>
  <c r="JA205" i="31"/>
  <c r="IS205" i="31"/>
  <c r="IK205" i="31"/>
  <c r="IC205" i="31"/>
  <c r="HU205" i="31"/>
  <c r="HM205" i="31"/>
  <c r="LH204" i="31"/>
  <c r="KZ204" i="31"/>
  <c r="KR204" i="31"/>
  <c r="KJ204" i="31"/>
  <c r="KB204" i="31"/>
  <c r="JT204" i="31"/>
  <c r="JL204" i="31"/>
  <c r="JD204" i="31"/>
  <c r="IV204" i="31"/>
  <c r="IN204" i="31"/>
  <c r="IF204" i="31"/>
  <c r="HX204" i="31"/>
  <c r="HP204" i="31"/>
  <c r="LK203" i="31"/>
  <c r="LC203" i="31"/>
  <c r="KU203" i="31"/>
  <c r="KM203" i="31"/>
  <c r="KE203" i="31"/>
  <c r="JW203" i="31"/>
  <c r="JO203" i="31"/>
  <c r="JG203" i="31"/>
  <c r="IY203" i="31"/>
  <c r="IQ203" i="31"/>
  <c r="II203" i="31"/>
  <c r="IA203" i="31"/>
  <c r="HS203" i="31"/>
  <c r="HK203" i="31"/>
  <c r="LF202" i="31"/>
  <c r="KX202" i="31"/>
  <c r="KP202" i="31"/>
  <c r="KH202" i="31"/>
  <c r="JZ202" i="31"/>
  <c r="JR202" i="31"/>
  <c r="JJ202" i="31"/>
  <c r="JB202" i="31"/>
  <c r="IT202" i="31"/>
  <c r="IL202" i="31"/>
  <c r="ID202" i="31"/>
  <c r="HV202" i="31"/>
  <c r="HN202" i="31"/>
  <c r="LI201" i="31"/>
  <c r="LA201" i="31"/>
  <c r="KS201" i="31"/>
  <c r="KK201" i="31"/>
  <c r="KC201" i="31"/>
  <c r="JU201" i="31"/>
  <c r="JM201" i="31"/>
  <c r="JE201" i="31"/>
  <c r="IW201" i="31"/>
  <c r="IO201" i="31"/>
  <c r="IG201" i="31"/>
  <c r="HY201" i="31"/>
  <c r="HQ201" i="31"/>
  <c r="LL200" i="31"/>
  <c r="LD200" i="31"/>
  <c r="KV200" i="31"/>
  <c r="KN200" i="31"/>
  <c r="KF200" i="31"/>
  <c r="JX200" i="31"/>
  <c r="JP200" i="31"/>
  <c r="JH200" i="31"/>
  <c r="IZ200" i="31"/>
  <c r="IR200" i="31"/>
  <c r="IJ200" i="31"/>
  <c r="IB200" i="31"/>
  <c r="HT200" i="31"/>
  <c r="HL200" i="31"/>
  <c r="LG199" i="31"/>
  <c r="KY199" i="31"/>
  <c r="KQ199" i="31"/>
  <c r="KI199" i="31"/>
  <c r="KA199" i="31"/>
  <c r="JS199" i="31"/>
  <c r="JK199" i="31"/>
  <c r="JC199" i="31"/>
  <c r="IU199" i="31"/>
  <c r="IM199" i="31"/>
  <c r="IE199" i="31"/>
  <c r="HW199" i="31"/>
  <c r="HO199" i="31"/>
  <c r="LJ198" i="31"/>
  <c r="LB198" i="31"/>
  <c r="KT198" i="31"/>
  <c r="KL198" i="31"/>
  <c r="KD198" i="31"/>
  <c r="JV198" i="31"/>
  <c r="JN198" i="31"/>
  <c r="JF198" i="31"/>
  <c r="IX198" i="31"/>
  <c r="IP198" i="31"/>
  <c r="IH198" i="31"/>
  <c r="HZ198" i="31"/>
  <c r="HR198" i="31"/>
  <c r="HJ198" i="31"/>
  <c r="LE197" i="31"/>
  <c r="KW197" i="31"/>
  <c r="KO197" i="31"/>
  <c r="KG197" i="31"/>
  <c r="JY197" i="31"/>
  <c r="JQ197" i="31"/>
  <c r="JI197" i="31"/>
  <c r="JA197" i="31"/>
  <c r="IS197" i="31"/>
  <c r="IK197" i="31"/>
  <c r="IC197" i="31"/>
  <c r="HU197" i="31"/>
  <c r="HM197" i="31"/>
  <c r="LH196" i="31"/>
  <c r="KZ196" i="31"/>
  <c r="KR196" i="31"/>
  <c r="KJ196" i="31"/>
  <c r="KB196" i="31"/>
  <c r="JT196" i="31"/>
  <c r="JL196" i="31"/>
  <c r="JD196" i="31"/>
  <c r="IV196" i="31"/>
  <c r="IN196" i="31"/>
  <c r="IF196" i="31"/>
  <c r="HX196" i="31"/>
  <c r="HP196" i="31"/>
  <c r="LK195" i="31"/>
  <c r="LC195" i="31"/>
  <c r="KU195" i="31"/>
  <c r="KM195" i="31"/>
  <c r="KE195" i="31"/>
  <c r="JW195" i="31"/>
  <c r="JO195" i="31"/>
  <c r="JG195" i="31"/>
  <c r="IY195" i="31"/>
  <c r="IQ195" i="31"/>
  <c r="II195" i="31"/>
  <c r="IA195" i="31"/>
  <c r="HS195" i="31"/>
  <c r="HK195" i="31"/>
  <c r="LF194" i="31"/>
  <c r="KX194" i="31"/>
  <c r="KP194" i="31"/>
  <c r="KH194" i="31"/>
  <c r="JZ194" i="31"/>
  <c r="JR194" i="31"/>
  <c r="JJ194" i="31"/>
  <c r="JB194" i="31"/>
  <c r="IT194" i="31"/>
  <c r="IL194" i="31"/>
  <c r="ID194" i="31"/>
  <c r="HV194" i="31"/>
  <c r="HN194" i="31"/>
  <c r="LI193" i="31"/>
  <c r="LA193" i="31"/>
  <c r="KS193" i="31"/>
  <c r="KK193" i="31"/>
  <c r="KC193" i="31"/>
  <c r="JU193" i="31"/>
  <c r="JM193" i="31"/>
  <c r="JE193" i="31"/>
  <c r="IW193" i="31"/>
  <c r="IO193" i="31"/>
  <c r="IG193" i="31"/>
  <c r="HY193" i="31"/>
  <c r="HQ193" i="31"/>
  <c r="LL192" i="31"/>
  <c r="LD192" i="31"/>
  <c r="KV192" i="31"/>
  <c r="KN192" i="31"/>
  <c r="KF192" i="31"/>
  <c r="JX192" i="31"/>
  <c r="JP192" i="31"/>
  <c r="JH192" i="31"/>
  <c r="IZ192" i="31"/>
  <c r="IR192" i="31"/>
  <c r="IJ192" i="31"/>
  <c r="IB192" i="31"/>
  <c r="HT192" i="31"/>
  <c r="LG228" i="31"/>
  <c r="KY228" i="31"/>
  <c r="KQ228" i="31"/>
  <c r="KI228" i="31"/>
  <c r="KA228" i="31"/>
  <c r="JS228" i="31"/>
  <c r="JK228" i="31"/>
  <c r="JC228" i="31"/>
  <c r="IU228" i="31"/>
  <c r="IM228" i="31"/>
  <c r="IE228" i="31"/>
  <c r="HW228" i="31"/>
  <c r="HO228" i="31"/>
  <c r="LJ227" i="31"/>
  <c r="LB227" i="31"/>
  <c r="KT227" i="31"/>
  <c r="KL227" i="31"/>
  <c r="KD227" i="31"/>
  <c r="JV227" i="31"/>
  <c r="JN227" i="31"/>
  <c r="JF227" i="31"/>
  <c r="IX227" i="31"/>
  <c r="IP227" i="31"/>
  <c r="IH227" i="31"/>
  <c r="HZ227" i="31"/>
  <c r="HR227" i="31"/>
  <c r="HJ227" i="31"/>
  <c r="LE226" i="31"/>
  <c r="KW226" i="31"/>
  <c r="KO226" i="31"/>
  <c r="KG226" i="31"/>
  <c r="JY226" i="31"/>
  <c r="JQ226" i="31"/>
  <c r="JI226" i="31"/>
  <c r="JA226" i="31"/>
  <c r="IS226" i="31"/>
  <c r="IK226" i="31"/>
  <c r="IC226" i="31"/>
  <c r="HU226" i="31"/>
  <c r="HM226" i="31"/>
  <c r="LH225" i="31"/>
  <c r="KZ225" i="31"/>
  <c r="KR225" i="31"/>
  <c r="KJ225" i="31"/>
  <c r="KB225" i="31"/>
  <c r="JT225" i="31"/>
  <c r="JL225" i="31"/>
  <c r="JD225" i="31"/>
  <c r="IV225" i="31"/>
  <c r="IN225" i="31"/>
  <c r="IF225" i="31"/>
  <c r="HX225" i="31"/>
  <c r="HP225" i="31"/>
  <c r="LK224" i="31"/>
  <c r="LC224" i="31"/>
  <c r="KU224" i="31"/>
  <c r="KM224" i="31"/>
  <c r="KE224" i="31"/>
  <c r="JW224" i="31"/>
  <c r="JO224" i="31"/>
  <c r="JG224" i="31"/>
  <c r="IY224" i="31"/>
  <c r="IQ224" i="31"/>
  <c r="II224" i="31"/>
  <c r="IA224" i="31"/>
  <c r="HS224" i="31"/>
  <c r="HK224" i="31"/>
  <c r="LF223" i="31"/>
  <c r="KX223" i="31"/>
  <c r="KP223" i="31"/>
  <c r="KH223" i="31"/>
  <c r="JZ223" i="31"/>
  <c r="JR223" i="31"/>
  <c r="JJ223" i="31"/>
  <c r="JB223" i="31"/>
  <c r="IT223" i="31"/>
  <c r="IL223" i="31"/>
  <c r="ID223" i="31"/>
  <c r="HV223" i="31"/>
  <c r="HN223" i="31"/>
  <c r="LI222" i="31"/>
  <c r="LA222" i="31"/>
  <c r="KS222" i="31"/>
  <c r="KK222" i="31"/>
  <c r="KC222" i="31"/>
  <c r="JU222" i="31"/>
  <c r="JM222" i="31"/>
  <c r="JE222" i="31"/>
  <c r="IW222" i="31"/>
  <c r="IO222" i="31"/>
  <c r="IG222" i="31"/>
  <c r="HY222" i="31"/>
  <c r="HQ222" i="31"/>
  <c r="LL221" i="31"/>
  <c r="LD221" i="31"/>
  <c r="KV221" i="31"/>
  <c r="KN221" i="31"/>
  <c r="KF221" i="31"/>
  <c r="JX221" i="31"/>
  <c r="JP221" i="31"/>
  <c r="JH221" i="31"/>
  <c r="IZ221" i="31"/>
  <c r="IR221" i="31"/>
  <c r="IJ221" i="31"/>
  <c r="IB221" i="31"/>
  <c r="HT221" i="31"/>
  <c r="HL221" i="31"/>
  <c r="LG220" i="31"/>
  <c r="KY220" i="31"/>
  <c r="KQ220" i="31"/>
  <c r="KI220" i="31"/>
  <c r="KA220" i="31"/>
  <c r="JS220" i="31"/>
  <c r="JK220" i="31"/>
  <c r="JC220" i="31"/>
  <c r="IU220" i="31"/>
  <c r="IM220" i="31"/>
  <c r="IE220" i="31"/>
  <c r="HW220" i="31"/>
  <c r="HO220" i="31"/>
  <c r="LJ219" i="31"/>
  <c r="LB219" i="31"/>
  <c r="KT219" i="31"/>
  <c r="KL219" i="31"/>
  <c r="KD219" i="31"/>
  <c r="JV219" i="31"/>
  <c r="JN219" i="31"/>
  <c r="JF219" i="31"/>
  <c r="IX219" i="31"/>
  <c r="IP219" i="31"/>
  <c r="IH219" i="31"/>
  <c r="HZ219" i="31"/>
  <c r="HR219" i="31"/>
  <c r="HJ219" i="31"/>
  <c r="LE218" i="31"/>
  <c r="KW218" i="31"/>
  <c r="KO218" i="31"/>
  <c r="KG218" i="31"/>
  <c r="JY218" i="31"/>
  <c r="JQ218" i="31"/>
  <c r="JI218" i="31"/>
  <c r="JA218" i="31"/>
  <c r="IS218" i="31"/>
  <c r="IK218" i="31"/>
  <c r="IC218" i="31"/>
  <c r="HU218" i="31"/>
  <c r="HM218" i="31"/>
  <c r="LH217" i="31"/>
  <c r="KZ217" i="31"/>
  <c r="KR217" i="31"/>
  <c r="KJ217" i="31"/>
  <c r="KB217" i="31"/>
  <c r="JT217" i="31"/>
  <c r="JL217" i="31"/>
  <c r="JD217" i="31"/>
  <c r="IV217" i="31"/>
  <c r="IN217" i="31"/>
  <c r="IF217" i="31"/>
  <c r="HX217" i="31"/>
  <c r="HP217" i="31"/>
  <c r="LK216" i="31"/>
  <c r="LC216" i="31"/>
  <c r="KU216" i="31"/>
  <c r="KM216" i="31"/>
  <c r="KE216" i="31"/>
  <c r="JW216" i="31"/>
  <c r="JO216" i="31"/>
  <c r="JG216" i="31"/>
  <c r="IY216" i="31"/>
  <c r="IQ216" i="31"/>
  <c r="II216" i="31"/>
  <c r="IA216" i="31"/>
  <c r="HS216" i="31"/>
  <c r="HK216" i="31"/>
  <c r="LF215" i="31"/>
  <c r="KX215" i="31"/>
  <c r="KP215" i="31"/>
  <c r="KH215" i="31"/>
  <c r="JZ215" i="31"/>
  <c r="JR215" i="31"/>
  <c r="JJ215" i="31"/>
  <c r="JB215" i="31"/>
  <c r="IT215" i="31"/>
  <c r="IL215" i="31"/>
  <c r="ID215" i="31"/>
  <c r="HV215" i="31"/>
  <c r="HN215" i="31"/>
  <c r="LI214" i="31"/>
  <c r="LA214" i="31"/>
  <c r="KS214" i="31"/>
  <c r="KK214" i="31"/>
  <c r="KC214" i="31"/>
  <c r="JU214" i="31"/>
  <c r="JM214" i="31"/>
  <c r="JE214" i="31"/>
  <c r="IW214" i="31"/>
  <c r="IO214" i="31"/>
  <c r="IG214" i="31"/>
  <c r="HY214" i="31"/>
  <c r="HQ214" i="31"/>
  <c r="LL213" i="31"/>
  <c r="LD213" i="31"/>
  <c r="KV213" i="31"/>
  <c r="KN213" i="31"/>
  <c r="KF213" i="31"/>
  <c r="JX213" i="31"/>
  <c r="JP213" i="31"/>
  <c r="JH213" i="31"/>
  <c r="IZ213" i="31"/>
  <c r="IR213" i="31"/>
  <c r="IJ213" i="31"/>
  <c r="IB213" i="31"/>
  <c r="HT213" i="31"/>
  <c r="HL213" i="31"/>
  <c r="LG212" i="31"/>
  <c r="KY212" i="31"/>
  <c r="KQ212" i="31"/>
  <c r="KI212" i="31"/>
  <c r="KA212" i="31"/>
  <c r="JS212" i="31"/>
  <c r="JK212" i="31"/>
  <c r="JC212" i="31"/>
  <c r="IU212" i="31"/>
  <c r="IM212" i="31"/>
  <c r="IE212" i="31"/>
  <c r="HW212" i="31"/>
  <c r="HO212" i="31"/>
  <c r="LJ211" i="31"/>
  <c r="LB211" i="31"/>
  <c r="KT211" i="31"/>
  <c r="KL211" i="31"/>
  <c r="KD211" i="31"/>
  <c r="JV211" i="31"/>
  <c r="JN211" i="31"/>
  <c r="JF211" i="31"/>
  <c r="IX211" i="31"/>
  <c r="IP211" i="31"/>
  <c r="IH211" i="31"/>
  <c r="HZ211" i="31"/>
  <c r="HR211" i="31"/>
  <c r="HJ211" i="31"/>
  <c r="LE210" i="31"/>
  <c r="KW210" i="31"/>
  <c r="KO210" i="31"/>
  <c r="KG210" i="31"/>
  <c r="JY210" i="31"/>
  <c r="JQ210" i="31"/>
  <c r="LF228" i="31"/>
  <c r="KX228" i="31"/>
  <c r="KP228" i="31"/>
  <c r="KH228" i="31"/>
  <c r="JZ228" i="31"/>
  <c r="JR228" i="31"/>
  <c r="JJ228" i="31"/>
  <c r="JB228" i="31"/>
  <c r="IT228" i="31"/>
  <c r="IL228" i="31"/>
  <c r="ID228" i="31"/>
  <c r="HV228" i="31"/>
  <c r="HN228" i="31"/>
  <c r="LI227" i="31"/>
  <c r="LA227" i="31"/>
  <c r="KS227" i="31"/>
  <c r="KK227" i="31"/>
  <c r="KC227" i="31"/>
  <c r="JU227" i="31"/>
  <c r="JM227" i="31"/>
  <c r="JE227" i="31"/>
  <c r="IW227" i="31"/>
  <c r="IO227" i="31"/>
  <c r="IG227" i="31"/>
  <c r="HY227" i="31"/>
  <c r="HQ227" i="31"/>
  <c r="LL226" i="31"/>
  <c r="LD226" i="31"/>
  <c r="KV226" i="31"/>
  <c r="KN226" i="31"/>
  <c r="KF226" i="31"/>
  <c r="JX226" i="31"/>
  <c r="JP226" i="31"/>
  <c r="JH226" i="31"/>
  <c r="IZ226" i="31"/>
  <c r="IR226" i="31"/>
  <c r="IJ226" i="31"/>
  <c r="IB226" i="31"/>
  <c r="HT226" i="31"/>
  <c r="HL226" i="31"/>
  <c r="LG225" i="31"/>
  <c r="KY225" i="31"/>
  <c r="KQ225" i="31"/>
  <c r="KI225" i="31"/>
  <c r="KA225" i="31"/>
  <c r="JS225" i="31"/>
  <c r="JK225" i="31"/>
  <c r="JC225" i="31"/>
  <c r="IU225" i="31"/>
  <c r="IM225" i="31"/>
  <c r="IE225" i="31"/>
  <c r="HW225" i="31"/>
  <c r="HO225" i="31"/>
  <c r="LJ224" i="31"/>
  <c r="LB224" i="31"/>
  <c r="KT224" i="31"/>
  <c r="KL224" i="31"/>
  <c r="KD224" i="31"/>
  <c r="JV224" i="31"/>
  <c r="JN224" i="31"/>
  <c r="JF224" i="31"/>
  <c r="IX224" i="31"/>
  <c r="IP224" i="31"/>
  <c r="IH224" i="31"/>
  <c r="HZ224" i="31"/>
  <c r="HR224" i="31"/>
  <c r="HJ224" i="31"/>
  <c r="LE223" i="31"/>
  <c r="KW223" i="31"/>
  <c r="KO223" i="31"/>
  <c r="KG223" i="31"/>
  <c r="JY223" i="31"/>
  <c r="JQ223" i="31"/>
  <c r="JI223" i="31"/>
  <c r="JA223" i="31"/>
  <c r="IS223" i="31"/>
  <c r="IK223" i="31"/>
  <c r="IC223" i="31"/>
  <c r="HU223" i="31"/>
  <c r="HM223" i="31"/>
  <c r="LH222" i="31"/>
  <c r="KZ222" i="31"/>
  <c r="KR222" i="31"/>
  <c r="KJ222" i="31"/>
  <c r="KB222" i="31"/>
  <c r="JT222" i="31"/>
  <c r="JL222" i="31"/>
  <c r="JD222" i="31"/>
  <c r="IV222" i="31"/>
  <c r="IN222" i="31"/>
  <c r="IF222" i="31"/>
  <c r="HX222" i="31"/>
  <c r="HP222" i="31"/>
  <c r="LK221" i="31"/>
  <c r="LC221" i="31"/>
  <c r="KU221" i="31"/>
  <c r="KM221" i="31"/>
  <c r="KE221" i="31"/>
  <c r="JW221" i="31"/>
  <c r="JO221" i="31"/>
  <c r="JG221" i="31"/>
  <c r="IY221" i="31"/>
  <c r="IQ221" i="31"/>
  <c r="II221" i="31"/>
  <c r="IA221" i="31"/>
  <c r="HS221" i="31"/>
  <c r="HK221" i="31"/>
  <c r="LF220" i="31"/>
  <c r="KX220" i="31"/>
  <c r="KP220" i="31"/>
  <c r="KH220" i="31"/>
  <c r="JZ220" i="31"/>
  <c r="JR220" i="31"/>
  <c r="JJ220" i="31"/>
  <c r="JB220" i="31"/>
  <c r="IT220" i="31"/>
  <c r="IL220" i="31"/>
  <c r="ID220" i="31"/>
  <c r="HV220" i="31"/>
  <c r="HN220" i="31"/>
  <c r="LI219" i="31"/>
  <c r="LA219" i="31"/>
  <c r="KS219" i="31"/>
  <c r="KK219" i="31"/>
  <c r="KC219" i="31"/>
  <c r="JU219" i="31"/>
  <c r="JM219" i="31"/>
  <c r="JE219" i="31"/>
  <c r="IW219" i="31"/>
  <c r="IO219" i="31"/>
  <c r="IG219" i="31"/>
  <c r="HY219" i="31"/>
  <c r="HQ219" i="31"/>
  <c r="LL218" i="31"/>
  <c r="LD218" i="31"/>
  <c r="KV218" i="31"/>
  <c r="KN218" i="31"/>
  <c r="KF218" i="31"/>
  <c r="JX218" i="31"/>
  <c r="JP218" i="31"/>
  <c r="JH218" i="31"/>
  <c r="IZ218" i="31"/>
  <c r="IR218" i="31"/>
  <c r="IJ218" i="31"/>
  <c r="IB218" i="31"/>
  <c r="HT218" i="31"/>
  <c r="HL218" i="31"/>
  <c r="LG217" i="31"/>
  <c r="KY217" i="31"/>
  <c r="KQ217" i="31"/>
  <c r="KI217" i="31"/>
  <c r="KA217" i="31"/>
  <c r="JS217" i="31"/>
  <c r="JK217" i="31"/>
  <c r="JC217" i="31"/>
  <c r="IU217" i="31"/>
  <c r="IM217" i="31"/>
  <c r="IE217" i="31"/>
  <c r="HW217" i="31"/>
  <c r="HO217" i="31"/>
  <c r="LJ216" i="31"/>
  <c r="LB216" i="31"/>
  <c r="KT216" i="31"/>
  <c r="KL216" i="31"/>
  <c r="KD216" i="31"/>
  <c r="JV216" i="31"/>
  <c r="JN216" i="31"/>
  <c r="JF216" i="31"/>
  <c r="IX216" i="31"/>
  <c r="IP216" i="31"/>
  <c r="IH216" i="31"/>
  <c r="HZ216" i="31"/>
  <c r="HR216" i="31"/>
  <c r="HJ216" i="31"/>
  <c r="LE215" i="31"/>
  <c r="KW215" i="31"/>
  <c r="KO215" i="31"/>
  <c r="KG215" i="31"/>
  <c r="JY215" i="31"/>
  <c r="JQ215" i="31"/>
  <c r="JI215" i="31"/>
  <c r="JA215" i="31"/>
  <c r="IS215" i="31"/>
  <c r="IK215" i="31"/>
  <c r="IC215" i="31"/>
  <c r="HU215" i="31"/>
  <c r="HM215" i="31"/>
  <c r="LH214" i="31"/>
  <c r="KZ214" i="31"/>
  <c r="KR214" i="31"/>
  <c r="KJ214" i="31"/>
  <c r="KB214" i="31"/>
  <c r="JT214" i="31"/>
  <c r="JL214" i="31"/>
  <c r="JD214" i="31"/>
  <c r="IV214" i="31"/>
  <c r="IN214" i="31"/>
  <c r="IF214" i="31"/>
  <c r="HX214" i="31"/>
  <c r="HP214" i="31"/>
  <c r="LK213" i="31"/>
  <c r="LC213" i="31"/>
  <c r="KU213" i="31"/>
  <c r="KM213" i="31"/>
  <c r="KE213" i="31"/>
  <c r="JW213" i="31"/>
  <c r="JO213" i="31"/>
  <c r="JG213" i="31"/>
  <c r="IY213" i="31"/>
  <c r="IQ213" i="31"/>
  <c r="II213" i="31"/>
  <c r="IA213" i="31"/>
  <c r="HS213" i="31"/>
  <c r="HK213" i="31"/>
  <c r="LF212" i="31"/>
  <c r="KX212" i="31"/>
  <c r="KP212" i="31"/>
  <c r="KH212" i="31"/>
  <c r="JZ212" i="31"/>
  <c r="JR212" i="31"/>
  <c r="JJ212" i="31"/>
  <c r="JB212" i="31"/>
  <c r="IT212" i="31"/>
  <c r="IL212" i="31"/>
  <c r="ID212" i="31"/>
  <c r="HV212" i="31"/>
  <c r="HN212" i="31"/>
  <c r="LI211" i="31"/>
  <c r="LA211" i="31"/>
  <c r="KS211" i="31"/>
  <c r="KK211" i="31"/>
  <c r="KC211" i="31"/>
  <c r="JU211" i="31"/>
  <c r="JM211" i="31"/>
  <c r="JE211" i="31"/>
  <c r="IW211" i="31"/>
  <c r="IO211" i="31"/>
  <c r="IG211" i="31"/>
  <c r="HY211" i="31"/>
  <c r="HQ211" i="31"/>
  <c r="LL210" i="31"/>
  <c r="LD210" i="31"/>
  <c r="KV210" i="31"/>
  <c r="KN210" i="31"/>
  <c r="KF210" i="31"/>
  <c r="JX210" i="31"/>
  <c r="JP210" i="31"/>
  <c r="JH210" i="31"/>
  <c r="KX217" i="31"/>
  <c r="KP217" i="31"/>
  <c r="KH217" i="31"/>
  <c r="JZ217" i="31"/>
  <c r="JR217" i="31"/>
  <c r="JJ217" i="31"/>
  <c r="JB217" i="31"/>
  <c r="IT217" i="31"/>
  <c r="IL217" i="31"/>
  <c r="ID217" i="31"/>
  <c r="HV217" i="31"/>
  <c r="HN217" i="31"/>
  <c r="LI216" i="31"/>
  <c r="LA216" i="31"/>
  <c r="KS216" i="31"/>
  <c r="KK216" i="31"/>
  <c r="KC216" i="31"/>
  <c r="JU216" i="31"/>
  <c r="JM216" i="31"/>
  <c r="JE216" i="31"/>
  <c r="IW216" i="31"/>
  <c r="IO216" i="31"/>
  <c r="IG216" i="31"/>
  <c r="HY216" i="31"/>
  <c r="HQ216" i="31"/>
  <c r="LL215" i="31"/>
  <c r="LD215" i="31"/>
  <c r="KV215" i="31"/>
  <c r="KN215" i="31"/>
  <c r="KF215" i="31"/>
  <c r="JX215" i="31"/>
  <c r="JP215" i="31"/>
  <c r="JH215" i="31"/>
  <c r="IZ215" i="31"/>
  <c r="IR215" i="31"/>
  <c r="IJ215" i="31"/>
  <c r="IB215" i="31"/>
  <c r="HT215" i="31"/>
  <c r="HL215" i="31"/>
  <c r="LG214" i="31"/>
  <c r="KY214" i="31"/>
  <c r="KQ214" i="31"/>
  <c r="KI214" i="31"/>
  <c r="KA214" i="31"/>
  <c r="JS214" i="31"/>
  <c r="JK214" i="31"/>
  <c r="JC214" i="31"/>
  <c r="IU214" i="31"/>
  <c r="IM214" i="31"/>
  <c r="IE214" i="31"/>
  <c r="HW214" i="31"/>
  <c r="HO214" i="31"/>
  <c r="LJ213" i="31"/>
  <c r="LB213" i="31"/>
  <c r="KT213" i="31"/>
  <c r="KL213" i="31"/>
  <c r="KD213" i="31"/>
  <c r="JV213" i="31"/>
  <c r="JN213" i="31"/>
  <c r="JF213" i="31"/>
  <c r="IX213" i="31"/>
  <c r="IP213" i="31"/>
  <c r="IH213" i="31"/>
  <c r="HZ213" i="31"/>
  <c r="HR213" i="31"/>
  <c r="HJ213" i="31"/>
  <c r="LE212" i="31"/>
  <c r="KW212" i="31"/>
  <c r="KO212" i="31"/>
  <c r="KG212" i="31"/>
  <c r="JY212" i="31"/>
  <c r="JQ212" i="31"/>
  <c r="JI212" i="31"/>
  <c r="JA212" i="31"/>
  <c r="IS212" i="31"/>
  <c r="IK212" i="31"/>
  <c r="IC212" i="31"/>
  <c r="HU212" i="31"/>
  <c r="HM212" i="31"/>
  <c r="LH211" i="31"/>
  <c r="KZ211" i="31"/>
  <c r="KR211" i="31"/>
  <c r="KJ211" i="31"/>
  <c r="KB211" i="31"/>
  <c r="JT211" i="31"/>
  <c r="JL211" i="31"/>
  <c r="JD211" i="31"/>
  <c r="IV211" i="31"/>
  <c r="IN211" i="31"/>
  <c r="IF211" i="31"/>
  <c r="HX211" i="31"/>
  <c r="HP211" i="31"/>
  <c r="LK210" i="31"/>
  <c r="LC210" i="31"/>
  <c r="KU210" i="31"/>
  <c r="KM210" i="31"/>
  <c r="KE210" i="31"/>
  <c r="JW210" i="31"/>
  <c r="JO210" i="31"/>
  <c r="JG210" i="31"/>
  <c r="IY210" i="31"/>
  <c r="IQ210" i="31"/>
  <c r="II210" i="31"/>
  <c r="IA210" i="31"/>
  <c r="HS210" i="31"/>
  <c r="HK210" i="31"/>
  <c r="LF209" i="31"/>
  <c r="KX209" i="31"/>
  <c r="KP209" i="31"/>
  <c r="KH209" i="31"/>
  <c r="JZ209" i="31"/>
  <c r="JR209" i="31"/>
  <c r="JJ209" i="31"/>
  <c r="JB209" i="31"/>
  <c r="IT209" i="31"/>
  <c r="IL209" i="31"/>
  <c r="ID209" i="31"/>
  <c r="HV209" i="31"/>
  <c r="HN209" i="31"/>
  <c r="LI208" i="31"/>
  <c r="LA208" i="31"/>
  <c r="KS208" i="31"/>
  <c r="KK208" i="31"/>
  <c r="KC208" i="31"/>
  <c r="JU208" i="31"/>
  <c r="JM208" i="31"/>
  <c r="JE208" i="31"/>
  <c r="IW208" i="31"/>
  <c r="IO208" i="31"/>
  <c r="IG208" i="31"/>
  <c r="HY208" i="31"/>
  <c r="HQ208" i="31"/>
  <c r="LL207" i="31"/>
  <c r="LD207" i="31"/>
  <c r="KV207" i="31"/>
  <c r="KN207" i="31"/>
  <c r="KF207" i="31"/>
  <c r="JX207" i="31"/>
  <c r="JP207" i="31"/>
  <c r="JH207" i="31"/>
  <c r="IZ207" i="31"/>
  <c r="IR207" i="31"/>
  <c r="IJ207" i="31"/>
  <c r="IB207" i="31"/>
  <c r="HT207" i="31"/>
  <c r="HL207" i="31"/>
  <c r="LG206" i="31"/>
  <c r="KY206" i="31"/>
  <c r="KQ206" i="31"/>
  <c r="KI206" i="31"/>
  <c r="KA206" i="31"/>
  <c r="JS206" i="31"/>
  <c r="JK206" i="31"/>
  <c r="JC206" i="31"/>
  <c r="IU206" i="31"/>
  <c r="IM206" i="31"/>
  <c r="IE206" i="31"/>
  <c r="HW206" i="31"/>
  <c r="HO206" i="31"/>
  <c r="LJ205" i="31"/>
  <c r="LB205" i="31"/>
  <c r="KT205" i="31"/>
  <c r="KL205" i="31"/>
  <c r="KD205" i="31"/>
  <c r="JV205" i="31"/>
  <c r="JN205" i="31"/>
  <c r="JF205" i="31"/>
  <c r="IX205" i="31"/>
  <c r="IP205" i="31"/>
  <c r="IH205" i="31"/>
  <c r="HZ205" i="31"/>
  <c r="HR205" i="31"/>
  <c r="HJ205" i="31"/>
  <c r="LE204" i="31"/>
  <c r="KW204" i="31"/>
  <c r="KO204" i="31"/>
  <c r="KG204" i="31"/>
  <c r="JY204" i="31"/>
  <c r="JQ204" i="31"/>
  <c r="JI204" i="31"/>
  <c r="JA204" i="31"/>
  <c r="IS204" i="31"/>
  <c r="IK204" i="31"/>
  <c r="IC204" i="31"/>
  <c r="HU204" i="31"/>
  <c r="HM204" i="31"/>
  <c r="LH203" i="31"/>
  <c r="KZ203" i="31"/>
  <c r="KR203" i="31"/>
  <c r="KJ203" i="31"/>
  <c r="KB203" i="31"/>
  <c r="JT203" i="31"/>
  <c r="JL203" i="31"/>
  <c r="JD203" i="31"/>
  <c r="IV203" i="31"/>
  <c r="IN203" i="31"/>
  <c r="IF203" i="31"/>
  <c r="HX203" i="31"/>
  <c r="HP203" i="31"/>
  <c r="LK202" i="31"/>
  <c r="LC202" i="31"/>
  <c r="KU202" i="31"/>
  <c r="KM202" i="31"/>
  <c r="KE202" i="31"/>
  <c r="JW202" i="31"/>
  <c r="JF172" i="31"/>
  <c r="IX172" i="31"/>
  <c r="IP172" i="31"/>
  <c r="IH172" i="31"/>
  <c r="HZ172" i="31"/>
  <c r="HR172" i="31"/>
  <c r="HJ172" i="31"/>
  <c r="LE171" i="31"/>
  <c r="KW171" i="31"/>
  <c r="KO171" i="31"/>
  <c r="KG171" i="31"/>
  <c r="JY171" i="31"/>
  <c r="JQ171" i="31"/>
  <c r="JI171" i="31"/>
  <c r="JA171" i="31"/>
  <c r="IS171" i="31"/>
  <c r="IK171" i="31"/>
  <c r="IC171" i="31"/>
  <c r="HU171" i="31"/>
  <c r="HM171" i="31"/>
  <c r="LH170" i="31"/>
  <c r="KZ170" i="31"/>
  <c r="KR170" i="31"/>
  <c r="KJ170" i="31"/>
  <c r="KB170" i="31"/>
  <c r="JT170" i="31"/>
  <c r="JL170" i="31"/>
  <c r="JD170" i="31"/>
  <c r="IV170" i="31"/>
  <c r="IN170" i="31"/>
  <c r="IF170" i="31"/>
  <c r="HX170" i="31"/>
  <c r="HP170" i="31"/>
  <c r="LK169" i="31"/>
  <c r="LC169" i="31"/>
  <c r="KU169" i="31"/>
  <c r="KM169" i="31"/>
  <c r="KE169" i="31"/>
  <c r="JW169" i="31"/>
  <c r="JO169" i="31"/>
  <c r="JG169" i="31"/>
  <c r="IY169" i="31"/>
  <c r="IQ169" i="31"/>
  <c r="II169" i="31"/>
  <c r="IA169" i="31"/>
  <c r="HS169" i="31"/>
  <c r="HK169" i="31"/>
  <c r="LF168" i="31"/>
  <c r="KX168" i="31"/>
  <c r="KP168" i="31"/>
  <c r="KH168" i="31"/>
  <c r="JZ168" i="31"/>
  <c r="JR168" i="31"/>
  <c r="JJ168" i="31"/>
  <c r="JB168" i="31"/>
  <c r="IT168" i="31"/>
  <c r="IL168" i="31"/>
  <c r="ID168" i="31"/>
  <c r="HV168" i="31"/>
  <c r="HN168" i="31"/>
  <c r="LI167" i="31"/>
  <c r="LA167" i="31"/>
  <c r="KS167" i="31"/>
  <c r="KK167" i="31"/>
  <c r="KC167" i="31"/>
  <c r="JU167" i="31"/>
  <c r="JM167" i="31"/>
  <c r="JE167" i="31"/>
  <c r="IW167" i="31"/>
  <c r="IO167" i="31"/>
  <c r="IG167" i="31"/>
  <c r="HY167" i="31"/>
  <c r="HQ167" i="31"/>
  <c r="LL166" i="31"/>
  <c r="LD166" i="31"/>
  <c r="KV166" i="31"/>
  <c r="KN166" i="31"/>
  <c r="KF166" i="31"/>
  <c r="JX166" i="31"/>
  <c r="JP166" i="31"/>
  <c r="JH166" i="31"/>
  <c r="IZ166" i="31"/>
  <c r="IR166" i="31"/>
  <c r="IJ166" i="31"/>
  <c r="IB166" i="31"/>
  <c r="HT166" i="31"/>
  <c r="HL166" i="31"/>
  <c r="LG165" i="31"/>
  <c r="KY165" i="31"/>
  <c r="KQ165" i="31"/>
  <c r="KI165" i="31"/>
  <c r="KA165" i="31"/>
  <c r="JS165" i="31"/>
  <c r="JK165" i="31"/>
  <c r="JC165" i="31"/>
  <c r="IU165" i="31"/>
  <c r="IM165" i="31"/>
  <c r="IE165" i="31"/>
  <c r="HW165" i="31"/>
  <c r="HO165" i="31"/>
  <c r="LJ164" i="31"/>
  <c r="LB164" i="31"/>
  <c r="KT164" i="31"/>
  <c r="KL164" i="31"/>
  <c r="KD164" i="31"/>
  <c r="JV164" i="31"/>
  <c r="JN164" i="31"/>
  <c r="JF164" i="31"/>
  <c r="IX164" i="31"/>
  <c r="IP164" i="31"/>
  <c r="IH164" i="31"/>
  <c r="HZ164" i="31"/>
  <c r="HR164" i="31"/>
  <c r="HJ164" i="31"/>
  <c r="LE163" i="31"/>
  <c r="KW163" i="31"/>
  <c r="KO163" i="31"/>
  <c r="KG163" i="31"/>
  <c r="JY163" i="31"/>
  <c r="JQ163" i="31"/>
  <c r="JI163" i="31"/>
  <c r="JA163" i="31"/>
  <c r="IS163" i="31"/>
  <c r="IK163" i="31"/>
  <c r="JC210" i="31"/>
  <c r="IU210" i="31"/>
  <c r="IM210" i="31"/>
  <c r="IE210" i="31"/>
  <c r="HW210" i="31"/>
  <c r="HO210" i="31"/>
  <c r="LJ209" i="31"/>
  <c r="LB209" i="31"/>
  <c r="KT209" i="31"/>
  <c r="KL209" i="31"/>
  <c r="KD209" i="31"/>
  <c r="JV209" i="31"/>
  <c r="JN209" i="31"/>
  <c r="JF209" i="31"/>
  <c r="IX209" i="31"/>
  <c r="IP209" i="31"/>
  <c r="IH209" i="31"/>
  <c r="HZ209" i="31"/>
  <c r="HR209" i="31"/>
  <c r="HJ209" i="31"/>
  <c r="LE208" i="31"/>
  <c r="KW208" i="31"/>
  <c r="KO208" i="31"/>
  <c r="KG208" i="31"/>
  <c r="JY208" i="31"/>
  <c r="JQ208" i="31"/>
  <c r="JI208" i="31"/>
  <c r="JA208" i="31"/>
  <c r="IS208" i="31"/>
  <c r="IK208" i="31"/>
  <c r="IC208" i="31"/>
  <c r="HU208" i="31"/>
  <c r="HM208" i="31"/>
  <c r="LH207" i="31"/>
  <c r="KZ207" i="31"/>
  <c r="KR207" i="31"/>
  <c r="KJ207" i="31"/>
  <c r="KB207" i="31"/>
  <c r="JT207" i="31"/>
  <c r="JL207" i="31"/>
  <c r="JD207" i="31"/>
  <c r="IV207" i="31"/>
  <c r="IN207" i="31"/>
  <c r="IF207" i="31"/>
  <c r="HX207" i="31"/>
  <c r="HP207" i="31"/>
  <c r="LK206" i="31"/>
  <c r="LC206" i="31"/>
  <c r="KU206" i="31"/>
  <c r="KM206" i="31"/>
  <c r="KE206" i="31"/>
  <c r="JW206" i="31"/>
  <c r="JO206" i="31"/>
  <c r="JG206" i="31"/>
  <c r="IY206" i="31"/>
  <c r="IQ206" i="31"/>
  <c r="II206" i="31"/>
  <c r="IA206" i="31"/>
  <c r="HS206" i="31"/>
  <c r="HK206" i="31"/>
  <c r="LF205" i="31"/>
  <c r="KX205" i="31"/>
  <c r="KP205" i="31"/>
  <c r="KH205" i="31"/>
  <c r="JZ205" i="31"/>
  <c r="JR205" i="31"/>
  <c r="JJ205" i="31"/>
  <c r="JB205" i="31"/>
  <c r="IT205" i="31"/>
  <c r="IL205" i="31"/>
  <c r="ID205" i="31"/>
  <c r="HV205" i="31"/>
  <c r="HN205" i="31"/>
  <c r="LI204" i="31"/>
  <c r="LA204" i="31"/>
  <c r="KS204" i="31"/>
  <c r="KK204" i="31"/>
  <c r="KC204" i="31"/>
  <c r="JU204" i="31"/>
  <c r="JM204" i="31"/>
  <c r="JE204" i="31"/>
  <c r="IW204" i="31"/>
  <c r="IO204" i="31"/>
  <c r="IG204" i="31"/>
  <c r="HY204" i="31"/>
  <c r="HQ204" i="31"/>
  <c r="LL203" i="31"/>
  <c r="LD203" i="31"/>
  <c r="KV203" i="31"/>
  <c r="KN203" i="31"/>
  <c r="KF203" i="31"/>
  <c r="JX203" i="31"/>
  <c r="JP203" i="31"/>
  <c r="JH203" i="31"/>
  <c r="IZ203" i="31"/>
  <c r="IR203" i="31"/>
  <c r="IJ203" i="31"/>
  <c r="IB203" i="31"/>
  <c r="HT203" i="31"/>
  <c r="HL203" i="31"/>
  <c r="LG202" i="31"/>
  <c r="KY202" i="31"/>
  <c r="KQ202" i="31"/>
  <c r="KI202" i="31"/>
  <c r="KA202" i="31"/>
  <c r="JS202" i="31"/>
  <c r="JK202" i="31"/>
  <c r="JC202" i="31"/>
  <c r="IU202" i="31"/>
  <c r="IM202" i="31"/>
  <c r="IE202" i="31"/>
  <c r="HW202" i="31"/>
  <c r="HO202" i="31"/>
  <c r="LJ201" i="31"/>
  <c r="LB201" i="31"/>
  <c r="KT201" i="31"/>
  <c r="KL201" i="31"/>
  <c r="KD201" i="31"/>
  <c r="JV201" i="31"/>
  <c r="JN201" i="31"/>
  <c r="JF201" i="31"/>
  <c r="IX201" i="31"/>
  <c r="IP201" i="31"/>
  <c r="IH201" i="31"/>
  <c r="HZ201" i="31"/>
  <c r="HR201" i="31"/>
  <c r="HJ201" i="31"/>
  <c r="LE200" i="31"/>
  <c r="KW200" i="31"/>
  <c r="KO200" i="31"/>
  <c r="KG200" i="31"/>
  <c r="JY200" i="31"/>
  <c r="JQ200" i="31"/>
  <c r="JI200" i="31"/>
  <c r="JA200" i="31"/>
  <c r="IS200" i="31"/>
  <c r="IK200" i="31"/>
  <c r="IC200" i="31"/>
  <c r="HU200" i="31"/>
  <c r="HM200" i="31"/>
  <c r="LH199" i="31"/>
  <c r="KZ199" i="31"/>
  <c r="KR199" i="31"/>
  <c r="KJ199" i="31"/>
  <c r="KB199" i="31"/>
  <c r="JT199" i="31"/>
  <c r="JL199" i="31"/>
  <c r="JD199" i="31"/>
  <c r="IV199" i="31"/>
  <c r="IN199" i="31"/>
  <c r="IF199" i="31"/>
  <c r="HX199" i="31"/>
  <c r="HP199" i="31"/>
  <c r="LK198" i="31"/>
  <c r="LC198" i="31"/>
  <c r="KU198" i="31"/>
  <c r="KM198" i="31"/>
  <c r="KE198" i="31"/>
  <c r="JW198" i="31"/>
  <c r="JO198" i="31"/>
  <c r="JG198" i="31"/>
  <c r="IY198" i="31"/>
  <c r="IQ198" i="31"/>
  <c r="II198" i="31"/>
  <c r="IA198" i="31"/>
  <c r="HS198" i="31"/>
  <c r="HK198" i="31"/>
  <c r="LF197" i="31"/>
  <c r="KX197" i="31"/>
  <c r="KP197" i="31"/>
  <c r="KH197" i="31"/>
  <c r="JZ197" i="31"/>
  <c r="JR197" i="31"/>
  <c r="JJ197" i="31"/>
  <c r="JB197" i="31"/>
  <c r="IT197" i="31"/>
  <c r="IL197" i="31"/>
  <c r="ID197" i="31"/>
  <c r="HV197" i="31"/>
  <c r="HN197" i="31"/>
  <c r="LI196" i="31"/>
  <c r="LA196" i="31"/>
  <c r="KS196" i="31"/>
  <c r="KK196" i="31"/>
  <c r="KC196" i="31"/>
  <c r="JU196" i="31"/>
  <c r="JM196" i="31"/>
  <c r="JE196" i="31"/>
  <c r="IW196" i="31"/>
  <c r="IO196" i="31"/>
  <c r="IG196" i="31"/>
  <c r="HY196" i="31"/>
  <c r="HQ196" i="31"/>
  <c r="LL195" i="31"/>
  <c r="LD195" i="31"/>
  <c r="KV195" i="31"/>
  <c r="KN195" i="31"/>
  <c r="KF195" i="31"/>
  <c r="JX195" i="31"/>
  <c r="JP195" i="31"/>
  <c r="JH195" i="31"/>
  <c r="IZ195" i="31"/>
  <c r="IR195" i="31"/>
  <c r="IJ195" i="31"/>
  <c r="IB195" i="31"/>
  <c r="HT195" i="31"/>
  <c r="HL195" i="31"/>
  <c r="LG194" i="31"/>
  <c r="KY194" i="31"/>
  <c r="KQ194" i="31"/>
  <c r="KI194" i="31"/>
  <c r="KA194" i="31"/>
  <c r="JS194" i="31"/>
  <c r="JK194" i="31"/>
  <c r="JC194" i="31"/>
  <c r="IU194" i="31"/>
  <c r="IM194" i="31"/>
  <c r="IE194" i="31"/>
  <c r="HW194" i="31"/>
  <c r="HO194" i="31"/>
  <c r="LJ193" i="31"/>
  <c r="LB193" i="31"/>
  <c r="KT193" i="31"/>
  <c r="KL193" i="31"/>
  <c r="KD193" i="31"/>
  <c r="JV193" i="31"/>
  <c r="JN193" i="31"/>
  <c r="JF193" i="31"/>
  <c r="IX193" i="31"/>
  <c r="IP193" i="31"/>
  <c r="IH193" i="31"/>
  <c r="HZ193" i="31"/>
  <c r="HR193" i="31"/>
  <c r="HJ193" i="31"/>
  <c r="LE192" i="31"/>
  <c r="KW192" i="31"/>
  <c r="KO192" i="31"/>
  <c r="KG192" i="31"/>
  <c r="JY192" i="31"/>
  <c r="JQ192" i="31"/>
  <c r="JI192" i="31"/>
  <c r="JA192" i="31"/>
  <c r="IS192" i="31"/>
  <c r="IK192" i="31"/>
  <c r="IC192" i="31"/>
  <c r="HU192" i="31"/>
  <c r="HM192" i="31"/>
  <c r="LH191" i="31"/>
  <c r="KZ191" i="31"/>
  <c r="KR191" i="31"/>
  <c r="KJ191" i="31"/>
  <c r="KB191" i="31"/>
  <c r="JT191" i="31"/>
  <c r="JL191" i="31"/>
  <c r="JD191" i="31"/>
  <c r="IV191" i="31"/>
  <c r="IN191" i="31"/>
  <c r="IF191" i="31"/>
  <c r="HX191" i="31"/>
  <c r="HP191" i="31"/>
  <c r="LK190" i="31"/>
  <c r="LC190" i="31"/>
  <c r="KU190" i="31"/>
  <c r="KM190" i="31"/>
  <c r="KE190" i="31"/>
  <c r="JW190" i="31"/>
  <c r="JO190" i="31"/>
  <c r="JG190" i="31"/>
  <c r="IY190" i="31"/>
  <c r="IQ190" i="31"/>
  <c r="II190" i="31"/>
  <c r="IA190" i="31"/>
  <c r="HS190" i="31"/>
  <c r="HK190" i="31"/>
  <c r="LF189" i="31"/>
  <c r="KX189" i="31"/>
  <c r="KP189" i="31"/>
  <c r="KH189" i="31"/>
  <c r="JZ189" i="31"/>
  <c r="JR189" i="31"/>
  <c r="JJ189" i="31"/>
  <c r="JB189" i="31"/>
  <c r="IT189" i="31"/>
  <c r="IL189" i="31"/>
  <c r="ID189" i="31"/>
  <c r="HV189" i="31"/>
  <c r="HN189" i="31"/>
  <c r="LI188" i="31"/>
  <c r="LA188" i="31"/>
  <c r="KS188" i="31"/>
  <c r="KK188" i="31"/>
  <c r="KC188" i="31"/>
  <c r="JU188" i="31"/>
  <c r="JM188" i="31"/>
  <c r="JE188" i="31"/>
  <c r="IW188" i="31"/>
  <c r="IO188" i="31"/>
  <c r="IG188" i="31"/>
  <c r="HY188" i="31"/>
  <c r="HQ188" i="31"/>
  <c r="LL187" i="31"/>
  <c r="LD187" i="31"/>
  <c r="KV187" i="31"/>
  <c r="KN187" i="31"/>
  <c r="KF187" i="31"/>
  <c r="JX187" i="31"/>
  <c r="JP187" i="31"/>
  <c r="JH187" i="31"/>
  <c r="IZ187" i="31"/>
  <c r="IR187" i="31"/>
  <c r="IJ187" i="31"/>
  <c r="IB187" i="31"/>
  <c r="HT187" i="31"/>
  <c r="HL187" i="31"/>
  <c r="LG186" i="31"/>
  <c r="KY186" i="31"/>
  <c r="KQ186" i="31"/>
  <c r="KI186" i="31"/>
  <c r="KA186" i="31"/>
  <c r="JS186" i="31"/>
  <c r="JK186" i="31"/>
  <c r="JC186" i="31"/>
  <c r="IU186" i="31"/>
  <c r="IM186" i="31"/>
  <c r="IE186" i="31"/>
  <c r="HW186" i="31"/>
  <c r="HO186" i="31"/>
  <c r="LJ185" i="31"/>
  <c r="LB185" i="31"/>
  <c r="KT185" i="31"/>
  <c r="KL185" i="31"/>
  <c r="KD185" i="31"/>
  <c r="JV185" i="31"/>
  <c r="JN185" i="31"/>
  <c r="JF185" i="31"/>
  <c r="IX185" i="31"/>
  <c r="IP185" i="31"/>
  <c r="IH185" i="31"/>
  <c r="HZ185" i="31"/>
  <c r="HR185" i="31"/>
  <c r="HJ185" i="31"/>
  <c r="LE184" i="31"/>
  <c r="KW184" i="31"/>
  <c r="KO184" i="31"/>
  <c r="KG184" i="31"/>
  <c r="JY184" i="31"/>
  <c r="JQ184" i="31"/>
  <c r="JI184" i="31"/>
  <c r="JA184" i="31"/>
  <c r="IS184" i="31"/>
  <c r="IK184" i="31"/>
  <c r="IC184" i="31"/>
  <c r="HU184" i="31"/>
  <c r="HM184" i="31"/>
  <c r="LH183" i="31"/>
  <c r="KZ183" i="31"/>
  <c r="KR183" i="31"/>
  <c r="KJ183" i="31"/>
  <c r="KB183" i="31"/>
  <c r="JT183" i="31"/>
  <c r="JL183" i="31"/>
  <c r="JD183" i="31"/>
  <c r="IV183" i="31"/>
  <c r="IN183" i="31"/>
  <c r="IF183" i="31"/>
  <c r="HX183" i="31"/>
  <c r="HP183" i="31"/>
  <c r="LK182" i="31"/>
  <c r="LC182" i="31"/>
  <c r="KU182" i="31"/>
  <c r="KM182" i="31"/>
  <c r="KE182" i="31"/>
  <c r="JW182" i="31"/>
  <c r="JO182" i="31"/>
  <c r="JG182" i="31"/>
  <c r="IY182" i="31"/>
  <c r="IQ182" i="31"/>
  <c r="II182" i="31"/>
  <c r="IA182" i="31"/>
  <c r="HS182" i="31"/>
  <c r="HK182" i="31"/>
  <c r="LF181" i="31"/>
  <c r="KX181" i="31"/>
  <c r="KP181" i="31"/>
  <c r="KH181" i="31"/>
  <c r="JZ181" i="31"/>
  <c r="JR181" i="31"/>
  <c r="JJ181" i="31"/>
  <c r="JB181" i="31"/>
  <c r="IT181" i="31"/>
  <c r="IL181" i="31"/>
  <c r="ID181" i="31"/>
  <c r="HV181" i="31"/>
  <c r="HN181" i="31"/>
  <c r="LI180" i="31"/>
  <c r="LA180" i="31"/>
  <c r="KS180" i="31"/>
  <c r="KK180" i="31"/>
  <c r="KC180" i="31"/>
  <c r="JU180" i="31"/>
  <c r="JM180" i="31"/>
  <c r="JE180" i="31"/>
  <c r="IW180" i="31"/>
  <c r="IO180" i="31"/>
  <c r="IG180" i="31"/>
  <c r="HY180" i="31"/>
  <c r="HQ180" i="31"/>
  <c r="LL179" i="31"/>
  <c r="LD179" i="31"/>
  <c r="KV179" i="31"/>
  <c r="KN179" i="31"/>
  <c r="KF179" i="31"/>
  <c r="JX179" i="31"/>
  <c r="JP179" i="31"/>
  <c r="JH179" i="31"/>
  <c r="IZ179" i="31"/>
  <c r="IR179" i="31"/>
  <c r="IJ179" i="31"/>
  <c r="IB179" i="31"/>
  <c r="HT179" i="31"/>
  <c r="HL179" i="31"/>
  <c r="LG178" i="31"/>
  <c r="KY178" i="31"/>
  <c r="KQ178" i="31"/>
  <c r="KI178" i="31"/>
  <c r="KA178" i="31"/>
  <c r="JS178" i="31"/>
  <c r="JK178" i="31"/>
  <c r="JC178" i="31"/>
  <c r="IU178" i="31"/>
  <c r="IM178" i="31"/>
  <c r="IE178" i="31"/>
  <c r="HW178" i="31"/>
  <c r="HO178" i="31"/>
  <c r="LJ177" i="31"/>
  <c r="LB177" i="31"/>
  <c r="KT177" i="31"/>
  <c r="KL177" i="31"/>
  <c r="KD177" i="31"/>
  <c r="JV177" i="31"/>
  <c r="JN177" i="31"/>
  <c r="JF177" i="31"/>
  <c r="IX177" i="31"/>
  <c r="IP177" i="31"/>
  <c r="IH177" i="31"/>
  <c r="HZ177" i="31"/>
  <c r="HR177" i="31"/>
  <c r="HJ177" i="31"/>
  <c r="LE176" i="31"/>
  <c r="KW176" i="31"/>
  <c r="KO176" i="31"/>
  <c r="KG176" i="31"/>
  <c r="JY176" i="31"/>
  <c r="JQ176" i="31"/>
  <c r="JI176" i="31"/>
  <c r="JA176" i="31"/>
  <c r="IS176" i="31"/>
  <c r="IK176" i="31"/>
  <c r="IC176" i="31"/>
  <c r="HU176" i="31"/>
  <c r="HM176" i="31"/>
  <c r="LH175" i="31"/>
  <c r="KZ175" i="31"/>
  <c r="KR175" i="31"/>
  <c r="KJ175" i="31"/>
  <c r="KB175" i="31"/>
  <c r="JT175" i="31"/>
  <c r="JL175" i="31"/>
  <c r="JD175" i="31"/>
  <c r="IV175" i="31"/>
  <c r="IN175" i="31"/>
  <c r="IF175" i="31"/>
  <c r="HX175" i="31"/>
  <c r="HP175" i="31"/>
  <c r="LK174" i="31"/>
  <c r="LC174" i="31"/>
  <c r="KU174" i="31"/>
  <c r="KM174" i="31"/>
  <c r="KE174" i="31"/>
  <c r="JW174" i="31"/>
  <c r="JO174" i="31"/>
  <c r="JG174" i="31"/>
  <c r="IY174" i="31"/>
  <c r="IQ174" i="31"/>
  <c r="II174" i="31"/>
  <c r="IA174" i="31"/>
  <c r="HS174" i="31"/>
  <c r="HK174" i="31"/>
  <c r="LF173" i="31"/>
  <c r="KX173" i="31"/>
  <c r="KP173" i="31"/>
  <c r="KH173" i="31"/>
  <c r="JZ173" i="31"/>
  <c r="JR173" i="31"/>
  <c r="JJ173" i="31"/>
  <c r="JB173" i="31"/>
  <c r="IT173" i="31"/>
  <c r="IL173" i="31"/>
  <c r="ID173" i="31"/>
  <c r="HV173" i="31"/>
  <c r="HN173" i="31"/>
  <c r="LI172" i="31"/>
  <c r="LA172" i="31"/>
  <c r="KS172" i="31"/>
  <c r="KK172" i="31"/>
  <c r="KC172" i="31"/>
  <c r="JU172" i="31"/>
  <c r="JM172" i="31"/>
  <c r="JE172" i="31"/>
  <c r="IW172" i="31"/>
  <c r="IO172" i="31"/>
  <c r="IG172" i="31"/>
  <c r="HY172" i="31"/>
  <c r="HQ172" i="31"/>
  <c r="LL171" i="31"/>
  <c r="LD171" i="31"/>
  <c r="KV171" i="31"/>
  <c r="KN171" i="31"/>
  <c r="KF171" i="31"/>
  <c r="JX171" i="31"/>
  <c r="JP171" i="31"/>
  <c r="JH171" i="31"/>
  <c r="IZ171" i="31"/>
  <c r="IR171" i="31"/>
  <c r="IJ171" i="31"/>
  <c r="IB171" i="31"/>
  <c r="HT171" i="31"/>
  <c r="HL171" i="31"/>
  <c r="LG170" i="31"/>
  <c r="KY170" i="31"/>
  <c r="KQ170" i="31"/>
  <c r="KI170" i="31"/>
  <c r="KA170" i="31"/>
  <c r="JS170" i="31"/>
  <c r="JK170" i="31"/>
  <c r="JC170" i="31"/>
  <c r="IU170" i="31"/>
  <c r="IM170" i="31"/>
  <c r="IE170" i="31"/>
  <c r="HW170" i="31"/>
  <c r="HO170" i="31"/>
  <c r="LJ169" i="31"/>
  <c r="LB169" i="31"/>
  <c r="KT169" i="31"/>
  <c r="KL169" i="31"/>
  <c r="KD169" i="31"/>
  <c r="JV169" i="31"/>
  <c r="JN169" i="31"/>
  <c r="JF169" i="31"/>
  <c r="IX169" i="31"/>
  <c r="IP169" i="31"/>
  <c r="IH169" i="31"/>
  <c r="HZ169" i="31"/>
  <c r="HR169" i="31"/>
  <c r="HJ169" i="31"/>
  <c r="LE168" i="31"/>
  <c r="KW168" i="31"/>
  <c r="KO168" i="31"/>
  <c r="KG168" i="31"/>
  <c r="JY168" i="31"/>
  <c r="JQ168" i="31"/>
  <c r="JI168" i="31"/>
  <c r="JA168" i="31"/>
  <c r="IS168" i="31"/>
  <c r="IK168" i="31"/>
  <c r="IC168" i="31"/>
  <c r="HU168" i="31"/>
  <c r="HM168" i="31"/>
  <c r="LH167" i="31"/>
  <c r="KZ167" i="31"/>
  <c r="KR167" i="31"/>
  <c r="KJ167" i="31"/>
  <c r="KB167" i="31"/>
  <c r="JT167" i="31"/>
  <c r="JL167" i="31"/>
  <c r="JD167" i="31"/>
  <c r="IV167" i="31"/>
  <c r="IN167" i="31"/>
  <c r="IF167" i="31"/>
  <c r="HX167" i="31"/>
  <c r="HP167" i="31"/>
  <c r="LK166" i="31"/>
  <c r="LC166" i="31"/>
  <c r="KU166" i="31"/>
  <c r="KM166" i="31"/>
  <c r="KE166" i="31"/>
  <c r="JW166" i="31"/>
  <c r="JO166" i="31"/>
  <c r="JG166" i="31"/>
  <c r="IY166" i="31"/>
  <c r="IQ166" i="31"/>
  <c r="II166" i="31"/>
  <c r="IA166" i="31"/>
  <c r="HS166" i="31"/>
  <c r="HK166" i="31"/>
  <c r="LF165" i="31"/>
  <c r="KX165" i="31"/>
  <c r="KP165" i="31"/>
  <c r="KH165" i="31"/>
  <c r="JZ165" i="31"/>
  <c r="JR165" i="31"/>
  <c r="JJ165" i="31"/>
  <c r="JB165" i="31"/>
  <c r="IT165" i="31"/>
  <c r="IL165" i="31"/>
  <c r="ID165" i="31"/>
  <c r="HV165" i="31"/>
  <c r="HN165" i="31"/>
  <c r="LI164" i="31"/>
  <c r="LA164" i="31"/>
  <c r="KS164" i="31"/>
  <c r="KK164" i="31"/>
  <c r="KC164" i="31"/>
  <c r="JU164" i="31"/>
  <c r="JM164" i="31"/>
  <c r="JE164" i="31"/>
  <c r="IW164" i="31"/>
  <c r="IO164" i="31"/>
  <c r="IG164" i="31"/>
  <c r="HY164" i="31"/>
  <c r="HQ164" i="31"/>
  <c r="LL163" i="31"/>
  <c r="LD163" i="31"/>
  <c r="KV163" i="31"/>
  <c r="KN163" i="31"/>
  <c r="KF163" i="31"/>
  <c r="JX163" i="31"/>
  <c r="JP163" i="31"/>
  <c r="JH163" i="31"/>
  <c r="IZ163" i="31"/>
  <c r="HL192" i="31"/>
  <c r="LG191" i="31"/>
  <c r="KY191" i="31"/>
  <c r="KQ191" i="31"/>
  <c r="KI191" i="31"/>
  <c r="KA191" i="31"/>
  <c r="JS191" i="31"/>
  <c r="JK191" i="31"/>
  <c r="JC191" i="31"/>
  <c r="IU191" i="31"/>
  <c r="IM191" i="31"/>
  <c r="IE191" i="31"/>
  <c r="HW191" i="31"/>
  <c r="HO191" i="31"/>
  <c r="LJ190" i="31"/>
  <c r="LB190" i="31"/>
  <c r="KT190" i="31"/>
  <c r="KL190" i="31"/>
  <c r="KD190" i="31"/>
  <c r="JV190" i="31"/>
  <c r="JN190" i="31"/>
  <c r="JF190" i="31"/>
  <c r="IX190" i="31"/>
  <c r="IP190" i="31"/>
  <c r="IH190" i="31"/>
  <c r="HZ190" i="31"/>
  <c r="HR190" i="31"/>
  <c r="HJ190" i="31"/>
  <c r="LE189" i="31"/>
  <c r="KW189" i="31"/>
  <c r="KO189" i="31"/>
  <c r="KG189" i="31"/>
  <c r="JY189" i="31"/>
  <c r="JQ189" i="31"/>
  <c r="JI189" i="31"/>
  <c r="JA189" i="31"/>
  <c r="IS189" i="31"/>
  <c r="IK189" i="31"/>
  <c r="IC189" i="31"/>
  <c r="HU189" i="31"/>
  <c r="HM189" i="31"/>
  <c r="LH188" i="31"/>
  <c r="KZ188" i="31"/>
  <c r="KR188" i="31"/>
  <c r="KJ188" i="31"/>
  <c r="KB188" i="31"/>
  <c r="JT188" i="31"/>
  <c r="JL188" i="31"/>
  <c r="JD188" i="31"/>
  <c r="IV188" i="31"/>
  <c r="IN188" i="31"/>
  <c r="IF188" i="31"/>
  <c r="HX188" i="31"/>
  <c r="HP188" i="31"/>
  <c r="LK187" i="31"/>
  <c r="LC187" i="31"/>
  <c r="KU187" i="31"/>
  <c r="KM187" i="31"/>
  <c r="KE187" i="31"/>
  <c r="JW187" i="31"/>
  <c r="JO187" i="31"/>
  <c r="JG187" i="31"/>
  <c r="IY187" i="31"/>
  <c r="IQ187" i="31"/>
  <c r="II187" i="31"/>
  <c r="IA187" i="31"/>
  <c r="HS187" i="31"/>
  <c r="HK187" i="31"/>
  <c r="LF186" i="31"/>
  <c r="KX186" i="31"/>
  <c r="KP186" i="31"/>
  <c r="KH186" i="31"/>
  <c r="JZ186" i="31"/>
  <c r="JR186" i="31"/>
  <c r="JJ186" i="31"/>
  <c r="JB186" i="31"/>
  <c r="IT186" i="31"/>
  <c r="IL186" i="31"/>
  <c r="ID186" i="31"/>
  <c r="HV186" i="31"/>
  <c r="HN186" i="31"/>
  <c r="LI185" i="31"/>
  <c r="LA185" i="31"/>
  <c r="KS185" i="31"/>
  <c r="KK185" i="31"/>
  <c r="KC185" i="31"/>
  <c r="JU185" i="31"/>
  <c r="JM185" i="31"/>
  <c r="JE185" i="31"/>
  <c r="IW185" i="31"/>
  <c r="IO185" i="31"/>
  <c r="IG185" i="31"/>
  <c r="HY185" i="31"/>
  <c r="HQ185" i="31"/>
  <c r="LL184" i="31"/>
  <c r="LD184" i="31"/>
  <c r="KV184" i="31"/>
  <c r="KN184" i="31"/>
  <c r="KF184" i="31"/>
  <c r="JX184" i="31"/>
  <c r="JP184" i="31"/>
  <c r="JH184" i="31"/>
  <c r="IZ184" i="31"/>
  <c r="IR184" i="31"/>
  <c r="IJ184" i="31"/>
  <c r="IB184" i="31"/>
  <c r="HT184" i="31"/>
  <c r="HL184" i="31"/>
  <c r="LG183" i="31"/>
  <c r="KY183" i="31"/>
  <c r="KQ183" i="31"/>
  <c r="KI183" i="31"/>
  <c r="KA183" i="31"/>
  <c r="JS183" i="31"/>
  <c r="JK183" i="31"/>
  <c r="JC183" i="31"/>
  <c r="IU183" i="31"/>
  <c r="IM183" i="31"/>
  <c r="IE183" i="31"/>
  <c r="HW183" i="31"/>
  <c r="HO183" i="31"/>
  <c r="LJ182" i="31"/>
  <c r="LB182" i="31"/>
  <c r="KT182" i="31"/>
  <c r="KL182" i="31"/>
  <c r="KD182" i="31"/>
  <c r="JV182" i="31"/>
  <c r="JN182" i="31"/>
  <c r="JF182" i="31"/>
  <c r="IX182" i="31"/>
  <c r="IP182" i="31"/>
  <c r="IH182" i="31"/>
  <c r="HZ182" i="31"/>
  <c r="HR182" i="31"/>
  <c r="HJ182" i="31"/>
  <c r="LE181" i="31"/>
  <c r="KW181" i="31"/>
  <c r="KO181" i="31"/>
  <c r="KG181" i="31"/>
  <c r="JY181" i="31"/>
  <c r="JQ181" i="31"/>
  <c r="JI181" i="31"/>
  <c r="JA181" i="31"/>
  <c r="IS181" i="31"/>
  <c r="IK181" i="31"/>
  <c r="IC181" i="31"/>
  <c r="HU181" i="31"/>
  <c r="HM181" i="31"/>
  <c r="LH180" i="31"/>
  <c r="KZ180" i="31"/>
  <c r="KR180" i="31"/>
  <c r="KJ180" i="31"/>
  <c r="KB180" i="31"/>
  <c r="JT180" i="31"/>
  <c r="JL180" i="31"/>
  <c r="JD180" i="31"/>
  <c r="IV180" i="31"/>
  <c r="IN180" i="31"/>
  <c r="IF180" i="31"/>
  <c r="HX180" i="31"/>
  <c r="HP180" i="31"/>
  <c r="LK179" i="31"/>
  <c r="LC179" i="31"/>
  <c r="KU179" i="31"/>
  <c r="KM179" i="31"/>
  <c r="KE179" i="31"/>
  <c r="JW179" i="31"/>
  <c r="JO179" i="31"/>
  <c r="JG179" i="31"/>
  <c r="IY179" i="31"/>
  <c r="IQ179" i="31"/>
  <c r="II179" i="31"/>
  <c r="IA179" i="31"/>
  <c r="HS179" i="31"/>
  <c r="HK179" i="31"/>
  <c r="LF178" i="31"/>
  <c r="KX178" i="31"/>
  <c r="KP178" i="31"/>
  <c r="KH178" i="31"/>
  <c r="JZ178" i="31"/>
  <c r="JR178" i="31"/>
  <c r="JJ178" i="31"/>
  <c r="JB178" i="31"/>
  <c r="IT178" i="31"/>
  <c r="IL178" i="31"/>
  <c r="ID178" i="31"/>
  <c r="HV178" i="31"/>
  <c r="HN178" i="31"/>
  <c r="LI177" i="31"/>
  <c r="LA177" i="31"/>
  <c r="KS177" i="31"/>
  <c r="KK177" i="31"/>
  <c r="KC177" i="31"/>
  <c r="JU177" i="31"/>
  <c r="JM177" i="31"/>
  <c r="JE177" i="31"/>
  <c r="IW177" i="31"/>
  <c r="IO177" i="31"/>
  <c r="IG177" i="31"/>
  <c r="HY177" i="31"/>
  <c r="HQ177" i="31"/>
  <c r="LL176" i="31"/>
  <c r="LD176" i="31"/>
  <c r="KV176" i="31"/>
  <c r="KN176" i="31"/>
  <c r="KF176" i="31"/>
  <c r="JX176" i="31"/>
  <c r="JP176" i="31"/>
  <c r="JH176" i="31"/>
  <c r="IZ176" i="31"/>
  <c r="IR176" i="31"/>
  <c r="IJ176" i="31"/>
  <c r="IB176" i="31"/>
  <c r="HT176" i="31"/>
  <c r="HL176" i="31"/>
  <c r="LG175" i="31"/>
  <c r="KY175" i="31"/>
  <c r="KQ175" i="31"/>
  <c r="KI175" i="31"/>
  <c r="KA175" i="31"/>
  <c r="JS175" i="31"/>
  <c r="JK175" i="31"/>
  <c r="JC175" i="31"/>
  <c r="IU175" i="31"/>
  <c r="IM175" i="31"/>
  <c r="IE175" i="31"/>
  <c r="HW175" i="31"/>
  <c r="HO175" i="31"/>
  <c r="LJ174" i="31"/>
  <c r="LB174" i="31"/>
  <c r="KT174" i="31"/>
  <c r="KL174" i="31"/>
  <c r="KD174" i="31"/>
  <c r="JV174" i="31"/>
  <c r="JN174" i="31"/>
  <c r="JF174" i="31"/>
  <c r="IX174" i="31"/>
  <c r="IP174" i="31"/>
  <c r="IH174" i="31"/>
  <c r="HZ174" i="31"/>
  <c r="HR174" i="31"/>
  <c r="HJ174" i="31"/>
  <c r="LE173" i="31"/>
  <c r="KW173" i="31"/>
  <c r="KO173" i="31"/>
  <c r="KG173" i="31"/>
  <c r="JY173" i="31"/>
  <c r="JQ173" i="31"/>
  <c r="JI173" i="31"/>
  <c r="JA173" i="31"/>
  <c r="IS173" i="31"/>
  <c r="IK173" i="31"/>
  <c r="IC173" i="31"/>
  <c r="HU173" i="31"/>
  <c r="HM173" i="31"/>
  <c r="LH172" i="31"/>
  <c r="KZ172" i="31"/>
  <c r="KR172" i="31"/>
  <c r="KJ172" i="31"/>
  <c r="KB172" i="31"/>
  <c r="JT172" i="31"/>
  <c r="JL172" i="31"/>
  <c r="JD172" i="31"/>
  <c r="IV172" i="31"/>
  <c r="IN172" i="31"/>
  <c r="IF172" i="31"/>
  <c r="HX172" i="31"/>
  <c r="HP172" i="31"/>
  <c r="LK171" i="31"/>
  <c r="LC171" i="31"/>
  <c r="KU171" i="31"/>
  <c r="KM171" i="31"/>
  <c r="KE171" i="31"/>
  <c r="JW171" i="31"/>
  <c r="JO171" i="31"/>
  <c r="JG171" i="31"/>
  <c r="IY171" i="31"/>
  <c r="IQ171" i="31"/>
  <c r="II171" i="31"/>
  <c r="IA171" i="31"/>
  <c r="HS171" i="31"/>
  <c r="HK171" i="31"/>
  <c r="LF170" i="31"/>
  <c r="KX170" i="31"/>
  <c r="KP170" i="31"/>
  <c r="KH170" i="31"/>
  <c r="JZ170" i="31"/>
  <c r="JR170" i="31"/>
  <c r="JJ170" i="31"/>
  <c r="JB170" i="31"/>
  <c r="IT170" i="31"/>
  <c r="IL170" i="31"/>
  <c r="ID170" i="31"/>
  <c r="HV170" i="31"/>
  <c r="HN170" i="31"/>
  <c r="LI169" i="31"/>
  <c r="LA169" i="31"/>
  <c r="KS169" i="31"/>
  <c r="KK169" i="31"/>
  <c r="KC169" i="31"/>
  <c r="JU169" i="31"/>
  <c r="JM169" i="31"/>
  <c r="JE169" i="31"/>
  <c r="IW169" i="31"/>
  <c r="IO169" i="31"/>
  <c r="IG169" i="31"/>
  <c r="HY169" i="31"/>
  <c r="HQ169" i="31"/>
  <c r="LL168" i="31"/>
  <c r="LD168" i="31"/>
  <c r="KV168" i="31"/>
  <c r="KN168" i="31"/>
  <c r="KF168" i="31"/>
  <c r="JX168" i="31"/>
  <c r="JP168" i="31"/>
  <c r="JH168" i="31"/>
  <c r="IZ168" i="31"/>
  <c r="IR168" i="31"/>
  <c r="IJ168" i="31"/>
  <c r="IB168" i="31"/>
  <c r="HT168" i="31"/>
  <c r="HL168" i="31"/>
  <c r="LG167" i="31"/>
  <c r="KY167" i="31"/>
  <c r="KQ167" i="31"/>
  <c r="KI167" i="31"/>
  <c r="KA167" i="31"/>
  <c r="JS167" i="31"/>
  <c r="JK167" i="31"/>
  <c r="JC167" i="31"/>
  <c r="IU167" i="31"/>
  <c r="IM167" i="31"/>
  <c r="IE167" i="31"/>
  <c r="HW167" i="31"/>
  <c r="HO167" i="31"/>
  <c r="LJ166" i="31"/>
  <c r="LB166" i="31"/>
  <c r="KT166" i="31"/>
  <c r="KL166" i="31"/>
  <c r="KD166" i="31"/>
  <c r="JV166" i="31"/>
  <c r="JN166" i="31"/>
  <c r="JF166" i="31"/>
  <c r="IX166" i="31"/>
  <c r="IP166" i="31"/>
  <c r="IH166" i="31"/>
  <c r="HZ166" i="31"/>
  <c r="HR166" i="31"/>
  <c r="HJ166" i="31"/>
  <c r="LE165" i="31"/>
  <c r="KW165" i="31"/>
  <c r="KO165" i="31"/>
  <c r="KG165" i="31"/>
  <c r="JY165" i="31"/>
  <c r="JQ165" i="31"/>
  <c r="JI165" i="31"/>
  <c r="JA165" i="31"/>
  <c r="IS165" i="31"/>
  <c r="IK165" i="31"/>
  <c r="IC165" i="31"/>
  <c r="HU165" i="31"/>
  <c r="HM165" i="31"/>
  <c r="LH164" i="31"/>
  <c r="KZ164" i="31"/>
  <c r="KR164" i="31"/>
  <c r="KJ164" i="31"/>
  <c r="KB164" i="31"/>
  <c r="JT164" i="31"/>
  <c r="JL164" i="31"/>
  <c r="JD164" i="31"/>
  <c r="IV164" i="31"/>
  <c r="IN164" i="31"/>
  <c r="IF164" i="31"/>
  <c r="HX164" i="31"/>
  <c r="HP164" i="31"/>
  <c r="LK163" i="31"/>
  <c r="LC163" i="31"/>
  <c r="KU163" i="31"/>
  <c r="KM163" i="31"/>
  <c r="KE163" i="31"/>
  <c r="JW163" i="31"/>
  <c r="JO163" i="31"/>
  <c r="JG163" i="31"/>
  <c r="IY163" i="31"/>
  <c r="IQ163" i="31"/>
  <c r="II163" i="31"/>
  <c r="IA163" i="31"/>
  <c r="HS163" i="31"/>
  <c r="HK163" i="31"/>
  <c r="LF162" i="31"/>
  <c r="KX162" i="31"/>
  <c r="KP162" i="31"/>
  <c r="KH162" i="31"/>
  <c r="JZ162" i="31"/>
  <c r="JR162" i="31"/>
  <c r="JJ162" i="31"/>
  <c r="JB162" i="31"/>
  <c r="IT162" i="31"/>
  <c r="IL162" i="31"/>
  <c r="ID162" i="31"/>
  <c r="HV162" i="31"/>
  <c r="HN162" i="31"/>
  <c r="LI161" i="31"/>
  <c r="LA161" i="31"/>
  <c r="KS161" i="31"/>
  <c r="KK161" i="31"/>
  <c r="KC161" i="31"/>
  <c r="JU161" i="31"/>
  <c r="JM161" i="31"/>
  <c r="JE161" i="31"/>
  <c r="IW161" i="31"/>
  <c r="IO161" i="31"/>
  <c r="IG161" i="31"/>
  <c r="HY161" i="31"/>
  <c r="HQ161" i="31"/>
  <c r="LL160" i="31"/>
  <c r="LD160" i="31"/>
  <c r="KV160" i="31"/>
  <c r="KN160" i="31"/>
  <c r="KF160" i="31"/>
  <c r="JX160" i="31"/>
  <c r="JP160" i="31"/>
  <c r="JH160" i="31"/>
  <c r="IZ160" i="31"/>
  <c r="IR160" i="31"/>
  <c r="IJ160" i="31"/>
  <c r="IB160" i="31"/>
  <c r="HT160" i="31"/>
  <c r="HL160" i="31"/>
  <c r="LG159" i="31"/>
  <c r="KY159" i="31"/>
  <c r="KQ159" i="31"/>
  <c r="KI159" i="31"/>
  <c r="KA159" i="31"/>
  <c r="JS159" i="31"/>
  <c r="JK159" i="31"/>
  <c r="JC159" i="31"/>
  <c r="IU159" i="31"/>
  <c r="IM159" i="31"/>
  <c r="IE159" i="31"/>
  <c r="HW159" i="31"/>
  <c r="HO159" i="31"/>
  <c r="LJ158" i="31"/>
  <c r="LB158" i="31"/>
  <c r="KT158" i="31"/>
  <c r="KL158" i="31"/>
  <c r="KD158" i="31"/>
  <c r="JV158" i="31"/>
  <c r="JN158" i="31"/>
  <c r="JF158" i="31"/>
  <c r="IX158" i="31"/>
  <c r="IP158" i="31"/>
  <c r="IH158" i="31"/>
  <c r="HZ158" i="31"/>
  <c r="HR158" i="31"/>
  <c r="HJ158" i="31"/>
  <c r="LE157" i="31"/>
  <c r="KW157" i="31"/>
  <c r="KO157" i="31"/>
  <c r="KG157" i="31"/>
  <c r="JY157" i="31"/>
  <c r="JQ157" i="31"/>
  <c r="JI157" i="31"/>
  <c r="JA157" i="31"/>
  <c r="IS157" i="31"/>
  <c r="IK157" i="31"/>
  <c r="IC157" i="31"/>
  <c r="HU157" i="31"/>
  <c r="HM157" i="31"/>
  <c r="LH156" i="31"/>
  <c r="KZ156" i="31"/>
  <c r="KR156" i="31"/>
  <c r="KJ156" i="31"/>
  <c r="KB156" i="31"/>
  <c r="JT156" i="31"/>
  <c r="JL156" i="31"/>
  <c r="JD156" i="31"/>
  <c r="IV156" i="31"/>
  <c r="IN156" i="31"/>
  <c r="IF156" i="31"/>
  <c r="HX156" i="31"/>
  <c r="HP156" i="31"/>
  <c r="LK155" i="31"/>
  <c r="LC155" i="31"/>
  <c r="KU155" i="31"/>
  <c r="KM155" i="31"/>
  <c r="KE155" i="31"/>
  <c r="JW155" i="31"/>
  <c r="JO155" i="31"/>
  <c r="JG155" i="31"/>
  <c r="IY155" i="31"/>
  <c r="IQ155" i="31"/>
  <c r="II155" i="31"/>
  <c r="IA155" i="31"/>
  <c r="HS155" i="31"/>
  <c r="HK155" i="31"/>
  <c r="LF154" i="31"/>
  <c r="KX154" i="31"/>
  <c r="KP154" i="31"/>
  <c r="KH154" i="31"/>
  <c r="JZ154" i="31"/>
  <c r="JR154" i="31"/>
  <c r="JJ154" i="31"/>
  <c r="JB154" i="31"/>
  <c r="IT154" i="31"/>
  <c r="IL154" i="31"/>
  <c r="ID154" i="31"/>
  <c r="HV154" i="31"/>
  <c r="HN154" i="31"/>
  <c r="LI153" i="31"/>
  <c r="LA153" i="31"/>
  <c r="KS153" i="31"/>
  <c r="KK153" i="31"/>
  <c r="KC153" i="31"/>
  <c r="JU153" i="31"/>
  <c r="JM153" i="31"/>
  <c r="JE153" i="31"/>
  <c r="IW153" i="31"/>
  <c r="IO153" i="31"/>
  <c r="IG153" i="31"/>
  <c r="HY153" i="31"/>
  <c r="HQ153" i="31"/>
  <c r="LL152" i="31"/>
  <c r="LD152" i="31"/>
  <c r="KV152" i="31"/>
  <c r="KN152" i="31"/>
  <c r="KF152" i="31"/>
  <c r="JX152" i="31"/>
  <c r="JP152" i="31"/>
  <c r="JH152" i="31"/>
  <c r="IZ152" i="31"/>
  <c r="IR152" i="31"/>
  <c r="IJ152" i="31"/>
  <c r="IB152" i="31"/>
  <c r="HT152" i="31"/>
  <c r="HL152" i="31"/>
  <c r="LG151" i="31"/>
  <c r="KY151" i="31"/>
  <c r="KQ151" i="31"/>
  <c r="KI151" i="31"/>
  <c r="KA151" i="31"/>
  <c r="JS151" i="31"/>
  <c r="JK151" i="31"/>
  <c r="JC151" i="31"/>
  <c r="IU151" i="31"/>
  <c r="IM151" i="31"/>
  <c r="IE151" i="31"/>
  <c r="HW151" i="31"/>
  <c r="HO151" i="31"/>
  <c r="LJ150" i="31"/>
  <c r="LB150" i="31"/>
  <c r="KT150" i="31"/>
  <c r="KL150" i="31"/>
  <c r="KD150" i="31"/>
  <c r="JV150" i="31"/>
  <c r="JN150" i="31"/>
  <c r="JF150" i="31"/>
  <c r="IX150" i="31"/>
  <c r="IP150" i="31"/>
  <c r="IH150" i="31"/>
  <c r="HZ150" i="31"/>
  <c r="HR150" i="31"/>
  <c r="HJ150" i="31"/>
  <c r="LE149" i="31"/>
  <c r="KW149" i="31"/>
  <c r="KO149" i="31"/>
  <c r="KG149" i="31"/>
  <c r="JY149" i="31"/>
  <c r="JQ149" i="31"/>
  <c r="JI149" i="31"/>
  <c r="JA149" i="31"/>
  <c r="IS149" i="31"/>
  <c r="IK149" i="31"/>
  <c r="IC149" i="31"/>
  <c r="HU149" i="31"/>
  <c r="HM149" i="31"/>
  <c r="LH148" i="31"/>
  <c r="KZ148" i="31"/>
  <c r="KR148" i="31"/>
  <c r="KJ148" i="31"/>
  <c r="KB148" i="31"/>
  <c r="JT148" i="31"/>
  <c r="JL148" i="31"/>
  <c r="JD148" i="31"/>
  <c r="IV148" i="31"/>
  <c r="IN148" i="31"/>
  <c r="IF148" i="31"/>
  <c r="HX148" i="31"/>
  <c r="HP148" i="31"/>
  <c r="LK147" i="31"/>
  <c r="LC147" i="31"/>
  <c r="KU147" i="31"/>
  <c r="KM147" i="31"/>
  <c r="KE147" i="31"/>
  <c r="JW147" i="31"/>
  <c r="JO147" i="31"/>
  <c r="JG147" i="31"/>
  <c r="IY147" i="31"/>
  <c r="IQ147" i="31"/>
  <c r="II147" i="31"/>
  <c r="IA147" i="31"/>
  <c r="HS147" i="31"/>
  <c r="HK147" i="31"/>
  <c r="LF146" i="31"/>
  <c r="KX146" i="31"/>
  <c r="KP146" i="31"/>
  <c r="KH146" i="31"/>
  <c r="JZ146" i="31"/>
  <c r="JR146" i="31"/>
  <c r="JJ146" i="31"/>
  <c r="JB146" i="31"/>
  <c r="IT146" i="31"/>
  <c r="IL146" i="31"/>
  <c r="ID146" i="31"/>
  <c r="HV146" i="31"/>
  <c r="HN146" i="31"/>
  <c r="LI145" i="31"/>
  <c r="LA145" i="31"/>
  <c r="KS145" i="31"/>
  <c r="KK145" i="31"/>
  <c r="KC145" i="31"/>
  <c r="JU145" i="31"/>
  <c r="JM145" i="31"/>
  <c r="JE145" i="31"/>
  <c r="IW145" i="31"/>
  <c r="IO145" i="31"/>
  <c r="IG145" i="31"/>
  <c r="HY145" i="31"/>
  <c r="HQ145" i="31"/>
  <c r="LL144" i="31"/>
  <c r="LD144" i="31"/>
  <c r="KV144" i="31"/>
  <c r="KN144" i="31"/>
  <c r="KF144" i="31"/>
  <c r="JX144" i="31"/>
  <c r="JP144" i="31"/>
  <c r="JH144" i="31"/>
  <c r="IZ144" i="31"/>
  <c r="IR144" i="31"/>
  <c r="IJ144" i="31"/>
  <c r="IB144" i="31"/>
  <c r="HT144" i="31"/>
  <c r="HL144" i="31"/>
  <c r="LG143" i="31"/>
  <c r="KY143" i="31"/>
  <c r="KQ143" i="31"/>
  <c r="KI143" i="31"/>
  <c r="KA143" i="31"/>
  <c r="JS143" i="31"/>
  <c r="JK143" i="31"/>
  <c r="JC143" i="31"/>
  <c r="IU143" i="31"/>
  <c r="IM143" i="31"/>
  <c r="IE143" i="31"/>
  <c r="HW143" i="31"/>
  <c r="HO143" i="31"/>
  <c r="LJ142" i="31"/>
  <c r="LB142" i="31"/>
  <c r="KT142" i="31"/>
  <c r="KL142" i="31"/>
  <c r="KD142" i="31"/>
  <c r="JV142" i="31"/>
  <c r="JN142" i="31"/>
  <c r="JF142" i="31"/>
  <c r="IX142" i="31"/>
  <c r="IP142" i="31"/>
  <c r="IH142" i="31"/>
  <c r="HZ142" i="31"/>
  <c r="HR142" i="31"/>
  <c r="HJ142" i="31"/>
  <c r="LE141" i="31"/>
  <c r="KW141" i="31"/>
  <c r="KO141" i="31"/>
  <c r="KG141" i="31"/>
  <c r="JY141" i="31"/>
  <c r="JQ141" i="31"/>
  <c r="JI141" i="31"/>
  <c r="JA141" i="31"/>
  <c r="IS141" i="31"/>
  <c r="IK141" i="31"/>
  <c r="IC141" i="31"/>
  <c r="HU141" i="31"/>
  <c r="HM141" i="31"/>
  <c r="LH140" i="31"/>
  <c r="KZ140" i="31"/>
  <c r="KR140" i="31"/>
  <c r="KJ140" i="31"/>
  <c r="KB140" i="31"/>
  <c r="JT140" i="31"/>
  <c r="JL140" i="31"/>
  <c r="JD140" i="31"/>
  <c r="IV140" i="31"/>
  <c r="IN140" i="31"/>
  <c r="IF140" i="31"/>
  <c r="HX140" i="31"/>
  <c r="HP140" i="31"/>
  <c r="LK139" i="31"/>
  <c r="LC139" i="31"/>
  <c r="KU139" i="31"/>
  <c r="KM139" i="31"/>
  <c r="KE139" i="31"/>
  <c r="JW139" i="31"/>
  <c r="JO139" i="31"/>
  <c r="JG139" i="31"/>
  <c r="IY139" i="31"/>
  <c r="IQ139" i="31"/>
  <c r="II139" i="31"/>
  <c r="IA139" i="31"/>
  <c r="HS139" i="31"/>
  <c r="HK139" i="31"/>
  <c r="LF138" i="31"/>
  <c r="KX138" i="31"/>
  <c r="KP138" i="31"/>
  <c r="KH138" i="31"/>
  <c r="JZ138" i="31"/>
  <c r="JR138" i="31"/>
  <c r="JJ138" i="31"/>
  <c r="JB138" i="31"/>
  <c r="IT138" i="31"/>
  <c r="IL138" i="31"/>
  <c r="ID138" i="31"/>
  <c r="HV138" i="31"/>
  <c r="HN138" i="31"/>
  <c r="LI137" i="31"/>
  <c r="LA137" i="31"/>
  <c r="KS137" i="31"/>
  <c r="KK137" i="31"/>
  <c r="KC137" i="31"/>
  <c r="JU137" i="31"/>
  <c r="JM137" i="31"/>
  <c r="JE137" i="31"/>
  <c r="IW137" i="31"/>
  <c r="IO137" i="31"/>
  <c r="IG137" i="31"/>
  <c r="HY137" i="31"/>
  <c r="HQ137" i="31"/>
  <c r="LL136" i="31"/>
  <c r="LD136" i="31"/>
  <c r="KV136" i="31"/>
  <c r="KN136" i="31"/>
  <c r="KF136" i="31"/>
  <c r="JX136" i="31"/>
  <c r="JP136" i="31"/>
  <c r="JH136" i="31"/>
  <c r="IZ136" i="31"/>
  <c r="IR136" i="31"/>
  <c r="IJ136" i="31"/>
  <c r="IB136" i="31"/>
  <c r="HT136" i="31"/>
  <c r="HL136" i="31"/>
  <c r="LG135" i="31"/>
  <c r="KY135" i="31"/>
  <c r="KQ135" i="31"/>
  <c r="KI135" i="31"/>
  <c r="KA135" i="31"/>
  <c r="JS135" i="31"/>
  <c r="JK135" i="31"/>
  <c r="JC135" i="31"/>
  <c r="IU135" i="31"/>
  <c r="IM135" i="31"/>
  <c r="IE135" i="31"/>
  <c r="HW135" i="31"/>
  <c r="HO135" i="31"/>
  <c r="LJ134" i="31"/>
  <c r="LB134" i="31"/>
  <c r="KT134" i="31"/>
  <c r="KL134" i="31"/>
  <c r="KD134" i="31"/>
  <c r="JV134" i="31"/>
  <c r="JN134" i="31"/>
  <c r="JF134" i="31"/>
  <c r="IX134" i="31"/>
  <c r="IP134" i="31"/>
  <c r="IH134" i="31"/>
  <c r="HZ134" i="31"/>
  <c r="HR134" i="31"/>
  <c r="HJ134" i="31"/>
  <c r="LE133" i="31"/>
  <c r="KW133" i="31"/>
  <c r="KO133" i="31"/>
  <c r="KG133" i="31"/>
  <c r="JY133" i="31"/>
  <c r="JQ133" i="31"/>
  <c r="JI133" i="31"/>
  <c r="JA133" i="31"/>
  <c r="IS133" i="31"/>
  <c r="IK133" i="31"/>
  <c r="IC133" i="31"/>
  <c r="HU133" i="31"/>
  <c r="HM133" i="31"/>
  <c r="LH132" i="31"/>
  <c r="KZ132" i="31"/>
  <c r="KR132" i="31"/>
  <c r="KJ132" i="31"/>
  <c r="KB132" i="31"/>
  <c r="JT132" i="31"/>
  <c r="JL132" i="31"/>
  <c r="JD132" i="31"/>
  <c r="IV132" i="31"/>
  <c r="IN132" i="31"/>
  <c r="IF132" i="31"/>
  <c r="HX132" i="31"/>
  <c r="HP132" i="31"/>
  <c r="LK131" i="31"/>
  <c r="LC131" i="31"/>
  <c r="KU131" i="31"/>
  <c r="KM131" i="31"/>
  <c r="KE131" i="31"/>
  <c r="JW131" i="31"/>
  <c r="JO131" i="31"/>
  <c r="JG131" i="31"/>
  <c r="IY131" i="31"/>
  <c r="IQ131" i="31"/>
  <c r="II131" i="31"/>
  <c r="IA131" i="31"/>
  <c r="HS131" i="31"/>
  <c r="HK131" i="31"/>
  <c r="LF130" i="31"/>
  <c r="KX130" i="31"/>
  <c r="KP130" i="31"/>
  <c r="KH130" i="31"/>
  <c r="JZ130" i="31"/>
  <c r="JR130" i="31"/>
  <c r="JJ130" i="31"/>
  <c r="JB130" i="31"/>
  <c r="IT130" i="31"/>
  <c r="IL130" i="31"/>
  <c r="ID130" i="31"/>
  <c r="HV130" i="31"/>
  <c r="HN130" i="31"/>
  <c r="LI129" i="31"/>
  <c r="LA129" i="31"/>
  <c r="KS129" i="31"/>
  <c r="KK129" i="31"/>
  <c r="KC129" i="31"/>
  <c r="JU129" i="31"/>
  <c r="JM129" i="31"/>
  <c r="JE129" i="31"/>
  <c r="IW129" i="31"/>
  <c r="IO129" i="31"/>
  <c r="IG129" i="31"/>
  <c r="HY129" i="31"/>
  <c r="HQ129" i="31"/>
  <c r="LL128" i="31"/>
  <c r="LD128" i="31"/>
  <c r="KV128" i="31"/>
  <c r="KN128" i="31"/>
  <c r="KF128" i="31"/>
  <c r="JX128" i="31"/>
  <c r="JO128" i="31"/>
  <c r="JF128" i="31"/>
  <c r="IW128" i="31"/>
  <c r="IN128" i="31"/>
  <c r="IE128" i="31"/>
  <c r="HV128" i="31"/>
  <c r="HM128" i="31"/>
  <c r="LF127" i="31"/>
  <c r="KW127" i="31"/>
  <c r="KN127" i="31"/>
  <c r="KE127" i="31"/>
  <c r="JV127" i="31"/>
  <c r="JM127" i="31"/>
  <c r="JD127" i="31"/>
  <c r="IT127" i="31"/>
  <c r="IK127" i="31"/>
  <c r="IB127" i="31"/>
  <c r="HS127" i="31"/>
  <c r="HJ127" i="31"/>
  <c r="LD126" i="31"/>
  <c r="KU126" i="31"/>
  <c r="KK126" i="31"/>
  <c r="KA126" i="31"/>
  <c r="JQ126" i="31"/>
  <c r="JD126" i="31"/>
  <c r="IQ126" i="31"/>
  <c r="ID126" i="31"/>
  <c r="HQ126" i="31"/>
  <c r="LH125" i="31"/>
  <c r="KU125" i="31"/>
  <c r="KH125" i="31"/>
  <c r="JU125" i="31"/>
  <c r="JH125" i="31"/>
  <c r="IV125" i="31"/>
  <c r="II125" i="31"/>
  <c r="HT125" i="31"/>
  <c r="LF124" i="31"/>
  <c r="KN124" i="31"/>
  <c r="JX124" i="31"/>
  <c r="JG124" i="31"/>
  <c r="IP124" i="31"/>
  <c r="HX124" i="31"/>
  <c r="LJ123" i="31"/>
  <c r="KT123" i="31"/>
  <c r="JZ123" i="31"/>
  <c r="JE123" i="31"/>
  <c r="ID123" i="31"/>
  <c r="LA122" i="31"/>
  <c r="JU122" i="31"/>
  <c r="IO122" i="31"/>
  <c r="HJ122" i="31"/>
  <c r="JI210" i="31"/>
  <c r="JA210" i="31"/>
  <c r="IS210" i="31"/>
  <c r="IK210" i="31"/>
  <c r="IC210" i="31"/>
  <c r="HU210" i="31"/>
  <c r="HM210" i="31"/>
  <c r="LH209" i="31"/>
  <c r="KZ209" i="31"/>
  <c r="KR209" i="31"/>
  <c r="KJ209" i="31"/>
  <c r="KB209" i="31"/>
  <c r="JT209" i="31"/>
  <c r="JL209" i="31"/>
  <c r="JD209" i="31"/>
  <c r="IV209" i="31"/>
  <c r="IN209" i="31"/>
  <c r="IF209" i="31"/>
  <c r="HX209" i="31"/>
  <c r="HP209" i="31"/>
  <c r="LK208" i="31"/>
  <c r="LC208" i="31"/>
  <c r="KU208" i="31"/>
  <c r="KM208" i="31"/>
  <c r="KE208" i="31"/>
  <c r="JW208" i="31"/>
  <c r="JO208" i="31"/>
  <c r="JG208" i="31"/>
  <c r="IY208" i="31"/>
  <c r="IQ208" i="31"/>
  <c r="II208" i="31"/>
  <c r="IA208" i="31"/>
  <c r="HS208" i="31"/>
  <c r="HK208" i="31"/>
  <c r="LF207" i="31"/>
  <c r="KX207" i="31"/>
  <c r="KP207" i="31"/>
  <c r="KH207" i="31"/>
  <c r="JZ207" i="31"/>
  <c r="JR207" i="31"/>
  <c r="JJ207" i="31"/>
  <c r="JB207" i="31"/>
  <c r="IT207" i="31"/>
  <c r="IL207" i="31"/>
  <c r="ID207" i="31"/>
  <c r="HV207" i="31"/>
  <c r="HN207" i="31"/>
  <c r="LI206" i="31"/>
  <c r="LA206" i="31"/>
  <c r="KS206" i="31"/>
  <c r="KK206" i="31"/>
  <c r="KC206" i="31"/>
  <c r="JU206" i="31"/>
  <c r="JM206" i="31"/>
  <c r="JE206" i="31"/>
  <c r="IW206" i="31"/>
  <c r="IO206" i="31"/>
  <c r="IG206" i="31"/>
  <c r="HY206" i="31"/>
  <c r="HQ206" i="31"/>
  <c r="LL205" i="31"/>
  <c r="LD205" i="31"/>
  <c r="KV205" i="31"/>
  <c r="KN205" i="31"/>
  <c r="KF205" i="31"/>
  <c r="JX205" i="31"/>
  <c r="JP205" i="31"/>
  <c r="JH205" i="31"/>
  <c r="IZ205" i="31"/>
  <c r="IR205" i="31"/>
  <c r="IJ205" i="31"/>
  <c r="IB205" i="31"/>
  <c r="HT205" i="31"/>
  <c r="HL205" i="31"/>
  <c r="LG204" i="31"/>
  <c r="KY204" i="31"/>
  <c r="KQ204" i="31"/>
  <c r="KI204" i="31"/>
  <c r="KA204" i="31"/>
  <c r="JS204" i="31"/>
  <c r="JK204" i="31"/>
  <c r="JC204" i="31"/>
  <c r="IU204" i="31"/>
  <c r="IM204" i="31"/>
  <c r="IE204" i="31"/>
  <c r="HW204" i="31"/>
  <c r="HO204" i="31"/>
  <c r="LJ203" i="31"/>
  <c r="LB203" i="31"/>
  <c r="KT203" i="31"/>
  <c r="KL203" i="31"/>
  <c r="KD203" i="31"/>
  <c r="JV203" i="31"/>
  <c r="JN203" i="31"/>
  <c r="JF203" i="31"/>
  <c r="IX203" i="31"/>
  <c r="IP203" i="31"/>
  <c r="IH203" i="31"/>
  <c r="HZ203" i="31"/>
  <c r="HR203" i="31"/>
  <c r="HJ203" i="31"/>
  <c r="LE202" i="31"/>
  <c r="KW202" i="31"/>
  <c r="KO202" i="31"/>
  <c r="KG202" i="31"/>
  <c r="JY202" i="31"/>
  <c r="JQ202" i="31"/>
  <c r="JI202" i="31"/>
  <c r="JA202" i="31"/>
  <c r="IS202" i="31"/>
  <c r="IK202" i="31"/>
  <c r="IC202" i="31"/>
  <c r="HU202" i="31"/>
  <c r="HM202" i="31"/>
  <c r="LH201" i="31"/>
  <c r="KZ201" i="31"/>
  <c r="KR201" i="31"/>
  <c r="KJ201" i="31"/>
  <c r="KB201" i="31"/>
  <c r="JT201" i="31"/>
  <c r="JL201" i="31"/>
  <c r="JD201" i="31"/>
  <c r="IV201" i="31"/>
  <c r="IN201" i="31"/>
  <c r="IF201" i="31"/>
  <c r="HX201" i="31"/>
  <c r="HP201" i="31"/>
  <c r="LK200" i="31"/>
  <c r="LC200" i="31"/>
  <c r="KU200" i="31"/>
  <c r="KM200" i="31"/>
  <c r="KE200" i="31"/>
  <c r="JW200" i="31"/>
  <c r="JO200" i="31"/>
  <c r="JG200" i="31"/>
  <c r="IY200" i="31"/>
  <c r="IQ200" i="31"/>
  <c r="II200" i="31"/>
  <c r="IA200" i="31"/>
  <c r="HS200" i="31"/>
  <c r="HK200" i="31"/>
  <c r="LF199" i="31"/>
  <c r="KX199" i="31"/>
  <c r="KP199" i="31"/>
  <c r="KH199" i="31"/>
  <c r="JZ199" i="31"/>
  <c r="JR199" i="31"/>
  <c r="JJ199" i="31"/>
  <c r="JB199" i="31"/>
  <c r="IT199" i="31"/>
  <c r="IL199" i="31"/>
  <c r="ID199" i="31"/>
  <c r="HV199" i="31"/>
  <c r="HN199" i="31"/>
  <c r="LI198" i="31"/>
  <c r="LA198" i="31"/>
  <c r="KS198" i="31"/>
  <c r="KK198" i="31"/>
  <c r="KC198" i="31"/>
  <c r="JU198" i="31"/>
  <c r="JM198" i="31"/>
  <c r="JE198" i="31"/>
  <c r="IW198" i="31"/>
  <c r="IO198" i="31"/>
  <c r="IG198" i="31"/>
  <c r="HY198" i="31"/>
  <c r="HQ198" i="31"/>
  <c r="LL197" i="31"/>
  <c r="LD197" i="31"/>
  <c r="KV197" i="31"/>
  <c r="KN197" i="31"/>
  <c r="KF197" i="31"/>
  <c r="JX197" i="31"/>
  <c r="JP197" i="31"/>
  <c r="JH197" i="31"/>
  <c r="IZ197" i="31"/>
  <c r="IR197" i="31"/>
  <c r="IJ197" i="31"/>
  <c r="IB197" i="31"/>
  <c r="HT197" i="31"/>
  <c r="HL197" i="31"/>
  <c r="LG196" i="31"/>
  <c r="KY196" i="31"/>
  <c r="KQ196" i="31"/>
  <c r="KI196" i="31"/>
  <c r="KA196" i="31"/>
  <c r="JS196" i="31"/>
  <c r="JK196" i="31"/>
  <c r="JC196" i="31"/>
  <c r="IU196" i="31"/>
  <c r="IM196" i="31"/>
  <c r="IE196" i="31"/>
  <c r="HW196" i="31"/>
  <c r="HO196" i="31"/>
  <c r="LJ195" i="31"/>
  <c r="LB195" i="31"/>
  <c r="KT195" i="31"/>
  <c r="KL195" i="31"/>
  <c r="KD195" i="31"/>
  <c r="JV195" i="31"/>
  <c r="JN195" i="31"/>
  <c r="JF195" i="31"/>
  <c r="IX195" i="31"/>
  <c r="IP195" i="31"/>
  <c r="IH195" i="31"/>
  <c r="HZ195" i="31"/>
  <c r="HR195" i="31"/>
  <c r="HJ195" i="31"/>
  <c r="LE194" i="31"/>
  <c r="KW194" i="31"/>
  <c r="KO194" i="31"/>
  <c r="KG194" i="31"/>
  <c r="JY194" i="31"/>
  <c r="JQ194" i="31"/>
  <c r="JI194" i="31"/>
  <c r="JA194" i="31"/>
  <c r="IS194" i="31"/>
  <c r="IK194" i="31"/>
  <c r="IC194" i="31"/>
  <c r="HU194" i="31"/>
  <c r="HM194" i="31"/>
  <c r="LH193" i="31"/>
  <c r="KZ193" i="31"/>
  <c r="KR193" i="31"/>
  <c r="KJ193" i="31"/>
  <c r="KB193" i="31"/>
  <c r="JT193" i="31"/>
  <c r="JL193" i="31"/>
  <c r="JD193" i="31"/>
  <c r="IV193" i="31"/>
  <c r="IN193" i="31"/>
  <c r="IF193" i="31"/>
  <c r="HX193" i="31"/>
  <c r="HP193" i="31"/>
  <c r="LK192" i="31"/>
  <c r="LC192" i="31"/>
  <c r="KU192" i="31"/>
  <c r="KM192" i="31"/>
  <c r="KE192" i="31"/>
  <c r="JW192" i="31"/>
  <c r="JO192" i="31"/>
  <c r="JG192" i="31"/>
  <c r="IY192" i="31"/>
  <c r="IQ192" i="31"/>
  <c r="II192" i="31"/>
  <c r="IA192" i="31"/>
  <c r="HS192" i="31"/>
  <c r="HK192" i="31"/>
  <c r="LF191" i="31"/>
  <c r="KX191" i="31"/>
  <c r="KP191" i="31"/>
  <c r="KH191" i="31"/>
  <c r="JZ191" i="31"/>
  <c r="JR191" i="31"/>
  <c r="JJ191" i="31"/>
  <c r="JB191" i="31"/>
  <c r="IT191" i="31"/>
  <c r="IL191" i="31"/>
  <c r="ID191" i="31"/>
  <c r="HV191" i="31"/>
  <c r="HN191" i="31"/>
  <c r="LI190" i="31"/>
  <c r="LA190" i="31"/>
  <c r="KS190" i="31"/>
  <c r="KK190" i="31"/>
  <c r="KC190" i="31"/>
  <c r="JU190" i="31"/>
  <c r="JM190" i="31"/>
  <c r="JE190" i="31"/>
  <c r="IW190" i="31"/>
  <c r="IO190" i="31"/>
  <c r="IG190" i="31"/>
  <c r="HY190" i="31"/>
  <c r="HQ190" i="31"/>
  <c r="LL189" i="31"/>
  <c r="LD189" i="31"/>
  <c r="KV189" i="31"/>
  <c r="KN189" i="31"/>
  <c r="KF189" i="31"/>
  <c r="JX189" i="31"/>
  <c r="JP189" i="31"/>
  <c r="JH189" i="31"/>
  <c r="IZ189" i="31"/>
  <c r="IR189" i="31"/>
  <c r="IJ189" i="31"/>
  <c r="IB189" i="31"/>
  <c r="HT189" i="31"/>
  <c r="HL189" i="31"/>
  <c r="LG188" i="31"/>
  <c r="KY188" i="31"/>
  <c r="KQ188" i="31"/>
  <c r="KI188" i="31"/>
  <c r="KA188" i="31"/>
  <c r="JS188" i="31"/>
  <c r="JK188" i="31"/>
  <c r="JC188" i="31"/>
  <c r="IU188" i="31"/>
  <c r="IM188" i="31"/>
  <c r="IE188" i="31"/>
  <c r="HW188" i="31"/>
  <c r="HO188" i="31"/>
  <c r="LJ187" i="31"/>
  <c r="LB187" i="31"/>
  <c r="KT187" i="31"/>
  <c r="KL187" i="31"/>
  <c r="KD187" i="31"/>
  <c r="JV187" i="31"/>
  <c r="JN187" i="31"/>
  <c r="JF187" i="31"/>
  <c r="IX187" i="31"/>
  <c r="IP187" i="31"/>
  <c r="IH187" i="31"/>
  <c r="HZ187" i="31"/>
  <c r="HR187" i="31"/>
  <c r="HJ187" i="31"/>
  <c r="LE186" i="31"/>
  <c r="KW186" i="31"/>
  <c r="KO186" i="31"/>
  <c r="KG186" i="31"/>
  <c r="JY186" i="31"/>
  <c r="JQ186" i="31"/>
  <c r="JI186" i="31"/>
  <c r="JA186" i="31"/>
  <c r="IS186" i="31"/>
  <c r="IK186" i="31"/>
  <c r="IC186" i="31"/>
  <c r="HU186" i="31"/>
  <c r="HM186" i="31"/>
  <c r="LH185" i="31"/>
  <c r="KZ185" i="31"/>
  <c r="KR185" i="31"/>
  <c r="KJ185" i="31"/>
  <c r="KB185" i="31"/>
  <c r="JT185" i="31"/>
  <c r="JL185" i="31"/>
  <c r="JD185" i="31"/>
  <c r="IV185" i="31"/>
  <c r="IN185" i="31"/>
  <c r="IF185" i="31"/>
  <c r="HX185" i="31"/>
  <c r="HP185" i="31"/>
  <c r="LK184" i="31"/>
  <c r="LC184" i="31"/>
  <c r="KU184" i="31"/>
  <c r="KM184" i="31"/>
  <c r="KE184" i="31"/>
  <c r="JW184" i="31"/>
  <c r="JO184" i="31"/>
  <c r="JG184" i="31"/>
  <c r="IY184" i="31"/>
  <c r="IQ184" i="31"/>
  <c r="II184" i="31"/>
  <c r="IA184" i="31"/>
  <c r="HS184" i="31"/>
  <c r="HK184" i="31"/>
  <c r="LF183" i="31"/>
  <c r="KX183" i="31"/>
  <c r="KP183" i="31"/>
  <c r="KH183" i="31"/>
  <c r="JZ183" i="31"/>
  <c r="JR183" i="31"/>
  <c r="JJ183" i="31"/>
  <c r="JB183" i="31"/>
  <c r="IT183" i="31"/>
  <c r="IL183" i="31"/>
  <c r="ID183" i="31"/>
  <c r="HV183" i="31"/>
  <c r="HN183" i="31"/>
  <c r="LI182" i="31"/>
  <c r="LA182" i="31"/>
  <c r="KS182" i="31"/>
  <c r="KK182" i="31"/>
  <c r="KC182" i="31"/>
  <c r="JU182" i="31"/>
  <c r="JM182" i="31"/>
  <c r="JE182" i="31"/>
  <c r="IW182" i="31"/>
  <c r="IO182" i="31"/>
  <c r="IG182" i="31"/>
  <c r="HY182" i="31"/>
  <c r="HQ182" i="31"/>
  <c r="LL181" i="31"/>
  <c r="LD181" i="31"/>
  <c r="KV181" i="31"/>
  <c r="KN181" i="31"/>
  <c r="KF181" i="31"/>
  <c r="JX181" i="31"/>
  <c r="JP181" i="31"/>
  <c r="JH181" i="31"/>
  <c r="IZ181" i="31"/>
  <c r="IR181" i="31"/>
  <c r="IJ181" i="31"/>
  <c r="IB181" i="31"/>
  <c r="HT181" i="31"/>
  <c r="HL181" i="31"/>
  <c r="LG180" i="31"/>
  <c r="KY180" i="31"/>
  <c r="KQ180" i="31"/>
  <c r="KI180" i="31"/>
  <c r="KA180" i="31"/>
  <c r="JS180" i="31"/>
  <c r="JK180" i="31"/>
  <c r="JC180" i="31"/>
  <c r="IU180" i="31"/>
  <c r="IM180" i="31"/>
  <c r="IE180" i="31"/>
  <c r="HW180" i="31"/>
  <c r="HO180" i="31"/>
  <c r="LJ179" i="31"/>
  <c r="LB179" i="31"/>
  <c r="KT179" i="31"/>
  <c r="KL179" i="31"/>
  <c r="KD179" i="31"/>
  <c r="JV179" i="31"/>
  <c r="JN179" i="31"/>
  <c r="JF179" i="31"/>
  <c r="IX179" i="31"/>
  <c r="IP179" i="31"/>
  <c r="IH179" i="31"/>
  <c r="HZ179" i="31"/>
  <c r="HR179" i="31"/>
  <c r="HJ179" i="31"/>
  <c r="LE178" i="31"/>
  <c r="KW178" i="31"/>
  <c r="KO178" i="31"/>
  <c r="KG178" i="31"/>
  <c r="JY178" i="31"/>
  <c r="JQ178" i="31"/>
  <c r="JI178" i="31"/>
  <c r="JA178" i="31"/>
  <c r="IS178" i="31"/>
  <c r="IK178" i="31"/>
  <c r="IC178" i="31"/>
  <c r="HU178" i="31"/>
  <c r="HM178" i="31"/>
  <c r="LH177" i="31"/>
  <c r="KZ177" i="31"/>
  <c r="KR177" i="31"/>
  <c r="KJ177" i="31"/>
  <c r="KB177" i="31"/>
  <c r="JT177" i="31"/>
  <c r="JL177" i="31"/>
  <c r="JD177" i="31"/>
  <c r="IV177" i="31"/>
  <c r="IN177" i="31"/>
  <c r="IF177" i="31"/>
  <c r="HX177" i="31"/>
  <c r="HP177" i="31"/>
  <c r="LK176" i="31"/>
  <c r="LC176" i="31"/>
  <c r="KU176" i="31"/>
  <c r="KM176" i="31"/>
  <c r="KE176" i="31"/>
  <c r="JW176" i="31"/>
  <c r="JO176" i="31"/>
  <c r="JG176" i="31"/>
  <c r="IY176" i="31"/>
  <c r="IQ176" i="31"/>
  <c r="II176" i="31"/>
  <c r="IA176" i="31"/>
  <c r="HS176" i="31"/>
  <c r="HK176" i="31"/>
  <c r="LF175" i="31"/>
  <c r="KX175" i="31"/>
  <c r="KP175" i="31"/>
  <c r="KH175" i="31"/>
  <c r="JZ175" i="31"/>
  <c r="JR175" i="31"/>
  <c r="JJ175" i="31"/>
  <c r="JB175" i="31"/>
  <c r="IT175" i="31"/>
  <c r="IL175" i="31"/>
  <c r="ID175" i="31"/>
  <c r="HV175" i="31"/>
  <c r="HN175" i="31"/>
  <c r="LI174" i="31"/>
  <c r="LA174" i="31"/>
  <c r="KS174" i="31"/>
  <c r="KK174" i="31"/>
  <c r="KC174" i="31"/>
  <c r="JU174" i="31"/>
  <c r="JM174" i="31"/>
  <c r="JE174" i="31"/>
  <c r="IW174" i="31"/>
  <c r="IO174" i="31"/>
  <c r="IG174" i="31"/>
  <c r="HY174" i="31"/>
  <c r="HQ174" i="31"/>
  <c r="LL173" i="31"/>
  <c r="LD173" i="31"/>
  <c r="KV173" i="31"/>
  <c r="KN173" i="31"/>
  <c r="KF173" i="31"/>
  <c r="JX173" i="31"/>
  <c r="JP173" i="31"/>
  <c r="JH173" i="31"/>
  <c r="IZ173" i="31"/>
  <c r="IR173" i="31"/>
  <c r="IJ173" i="31"/>
  <c r="IB173" i="31"/>
  <c r="HT173" i="31"/>
  <c r="HL173" i="31"/>
  <c r="LG172" i="31"/>
  <c r="KY172" i="31"/>
  <c r="KQ172" i="31"/>
  <c r="KI172" i="31"/>
  <c r="KA172" i="31"/>
  <c r="JS172" i="31"/>
  <c r="JK172" i="31"/>
  <c r="JC172" i="31"/>
  <c r="IU172" i="31"/>
  <c r="IM172" i="31"/>
  <c r="IE172" i="31"/>
  <c r="HW172" i="31"/>
  <c r="HO172" i="31"/>
  <c r="LJ171" i="31"/>
  <c r="LB171" i="31"/>
  <c r="KT171" i="31"/>
  <c r="KL171" i="31"/>
  <c r="KD171" i="31"/>
  <c r="JV171" i="31"/>
  <c r="JN171" i="31"/>
  <c r="JF171" i="31"/>
  <c r="IX171" i="31"/>
  <c r="IP171" i="31"/>
  <c r="IH171" i="31"/>
  <c r="HZ171" i="31"/>
  <c r="HR171" i="31"/>
  <c r="HJ171" i="31"/>
  <c r="LE170" i="31"/>
  <c r="KW170" i="31"/>
  <c r="KO170" i="31"/>
  <c r="KG170" i="31"/>
  <c r="JY170" i="31"/>
  <c r="JQ170" i="31"/>
  <c r="JI170" i="31"/>
  <c r="JA170" i="31"/>
  <c r="IS170" i="31"/>
  <c r="IK170" i="31"/>
  <c r="IC170" i="31"/>
  <c r="HU170" i="31"/>
  <c r="HM170" i="31"/>
  <c r="LH169" i="31"/>
  <c r="KZ169" i="31"/>
  <c r="KR169" i="31"/>
  <c r="KJ169" i="31"/>
  <c r="KB169" i="31"/>
  <c r="JT169" i="31"/>
  <c r="JL169" i="31"/>
  <c r="JD169" i="31"/>
  <c r="IV169" i="31"/>
  <c r="IN169" i="31"/>
  <c r="IF169" i="31"/>
  <c r="HX169" i="31"/>
  <c r="HP169" i="31"/>
  <c r="LK168" i="31"/>
  <c r="LC168" i="31"/>
  <c r="KU168" i="31"/>
  <c r="KM168" i="31"/>
  <c r="KE168" i="31"/>
  <c r="JW168" i="31"/>
  <c r="JO168" i="31"/>
  <c r="JG168" i="31"/>
  <c r="IY168" i="31"/>
  <c r="IQ168" i="31"/>
  <c r="II168" i="31"/>
  <c r="IA168" i="31"/>
  <c r="HS168" i="31"/>
  <c r="HK168" i="31"/>
  <c r="LF167" i="31"/>
  <c r="KX167" i="31"/>
  <c r="KP167" i="31"/>
  <c r="KH167" i="31"/>
  <c r="JZ167" i="31"/>
  <c r="JR167" i="31"/>
  <c r="JJ167" i="31"/>
  <c r="JB167" i="31"/>
  <c r="IT167" i="31"/>
  <c r="IL167" i="31"/>
  <c r="ID167" i="31"/>
  <c r="HV167" i="31"/>
  <c r="HN167" i="31"/>
  <c r="LI166" i="31"/>
  <c r="LA166" i="31"/>
  <c r="KS166" i="31"/>
  <c r="IZ210" i="31"/>
  <c r="IR210" i="31"/>
  <c r="IJ210" i="31"/>
  <c r="IB210" i="31"/>
  <c r="HT210" i="31"/>
  <c r="HL210" i="31"/>
  <c r="LG209" i="31"/>
  <c r="KY209" i="31"/>
  <c r="KQ209" i="31"/>
  <c r="KI209" i="31"/>
  <c r="KA209" i="31"/>
  <c r="JS209" i="31"/>
  <c r="JK209" i="31"/>
  <c r="JC209" i="31"/>
  <c r="IU209" i="31"/>
  <c r="IM209" i="31"/>
  <c r="IE209" i="31"/>
  <c r="HW209" i="31"/>
  <c r="HO209" i="31"/>
  <c r="LJ208" i="31"/>
  <c r="LB208" i="31"/>
  <c r="KT208" i="31"/>
  <c r="KL208" i="31"/>
  <c r="KD208" i="31"/>
  <c r="JV208" i="31"/>
  <c r="JN208" i="31"/>
  <c r="JF208" i="31"/>
  <c r="IX208" i="31"/>
  <c r="IP208" i="31"/>
  <c r="IH208" i="31"/>
  <c r="HZ208" i="31"/>
  <c r="HR208" i="31"/>
  <c r="HJ208" i="31"/>
  <c r="LE207" i="31"/>
  <c r="KW207" i="31"/>
  <c r="KO207" i="31"/>
  <c r="KG207" i="31"/>
  <c r="JY207" i="31"/>
  <c r="JQ207" i="31"/>
  <c r="JI207" i="31"/>
  <c r="JA207" i="31"/>
  <c r="IS207" i="31"/>
  <c r="IK207" i="31"/>
  <c r="IC207" i="31"/>
  <c r="HU207" i="31"/>
  <c r="HM207" i="31"/>
  <c r="LH206" i="31"/>
  <c r="KZ206" i="31"/>
  <c r="KR206" i="31"/>
  <c r="KJ206" i="31"/>
  <c r="KB206" i="31"/>
  <c r="JT206" i="31"/>
  <c r="JL206" i="31"/>
  <c r="JD206" i="31"/>
  <c r="IV206" i="31"/>
  <c r="IN206" i="31"/>
  <c r="IF206" i="31"/>
  <c r="HX206" i="31"/>
  <c r="HP206" i="31"/>
  <c r="LK205" i="31"/>
  <c r="LC205" i="31"/>
  <c r="KU205" i="31"/>
  <c r="KM205" i="31"/>
  <c r="KE205" i="31"/>
  <c r="JW205" i="31"/>
  <c r="JO205" i="31"/>
  <c r="JG205" i="31"/>
  <c r="IY205" i="31"/>
  <c r="IQ205" i="31"/>
  <c r="II205" i="31"/>
  <c r="IA205" i="31"/>
  <c r="HS205" i="31"/>
  <c r="HK205" i="31"/>
  <c r="LF204" i="31"/>
  <c r="KX204" i="31"/>
  <c r="KP204" i="31"/>
  <c r="KH204" i="31"/>
  <c r="JZ204" i="31"/>
  <c r="JR204" i="31"/>
  <c r="JJ204" i="31"/>
  <c r="JB204" i="31"/>
  <c r="IT204" i="31"/>
  <c r="IL204" i="31"/>
  <c r="ID204" i="31"/>
  <c r="HV204" i="31"/>
  <c r="HN204" i="31"/>
  <c r="LI203" i="31"/>
  <c r="LA203" i="31"/>
  <c r="KS203" i="31"/>
  <c r="KK203" i="31"/>
  <c r="KC203" i="31"/>
  <c r="JU203" i="31"/>
  <c r="JM203" i="31"/>
  <c r="JE203" i="31"/>
  <c r="IW203" i="31"/>
  <c r="IO203" i="31"/>
  <c r="IG203" i="31"/>
  <c r="HY203" i="31"/>
  <c r="HQ203" i="31"/>
  <c r="LL202" i="31"/>
  <c r="LD202" i="31"/>
  <c r="KV202" i="31"/>
  <c r="KN202" i="31"/>
  <c r="KF202" i="31"/>
  <c r="JX202" i="31"/>
  <c r="JP202" i="31"/>
  <c r="JH202" i="31"/>
  <c r="IZ202" i="31"/>
  <c r="IR202" i="31"/>
  <c r="IJ202" i="31"/>
  <c r="IB202" i="31"/>
  <c r="HT202" i="31"/>
  <c r="HL202" i="31"/>
  <c r="LG201" i="31"/>
  <c r="KY201" i="31"/>
  <c r="KQ201" i="31"/>
  <c r="KI201" i="31"/>
  <c r="KA201" i="31"/>
  <c r="JS201" i="31"/>
  <c r="JK201" i="31"/>
  <c r="JC201" i="31"/>
  <c r="IU201" i="31"/>
  <c r="IM201" i="31"/>
  <c r="IE201" i="31"/>
  <c r="HW201" i="31"/>
  <c r="HO201" i="31"/>
  <c r="LJ200" i="31"/>
  <c r="LB200" i="31"/>
  <c r="KT200" i="31"/>
  <c r="KL200" i="31"/>
  <c r="KD200" i="31"/>
  <c r="JV200" i="31"/>
  <c r="JN200" i="31"/>
  <c r="JF200" i="31"/>
  <c r="IX200" i="31"/>
  <c r="IP200" i="31"/>
  <c r="IH200" i="31"/>
  <c r="HZ200" i="31"/>
  <c r="HR200" i="31"/>
  <c r="HJ200" i="31"/>
  <c r="LE199" i="31"/>
  <c r="KW199" i="31"/>
  <c r="KO199" i="31"/>
  <c r="KG199" i="31"/>
  <c r="JY199" i="31"/>
  <c r="JQ199" i="31"/>
  <c r="JI199" i="31"/>
  <c r="JA199" i="31"/>
  <c r="IS199" i="31"/>
  <c r="IK199" i="31"/>
  <c r="IC199" i="31"/>
  <c r="HU199" i="31"/>
  <c r="HM199" i="31"/>
  <c r="LH198" i="31"/>
  <c r="KZ198" i="31"/>
  <c r="KR198" i="31"/>
  <c r="KJ198" i="31"/>
  <c r="KB198" i="31"/>
  <c r="JT198" i="31"/>
  <c r="JL198" i="31"/>
  <c r="JD198" i="31"/>
  <c r="IV198" i="31"/>
  <c r="IN198" i="31"/>
  <c r="IF198" i="31"/>
  <c r="HX198" i="31"/>
  <c r="HP198" i="31"/>
  <c r="LK197" i="31"/>
  <c r="LC197" i="31"/>
  <c r="KU197" i="31"/>
  <c r="KM197" i="31"/>
  <c r="KE197" i="31"/>
  <c r="JW197" i="31"/>
  <c r="JO197" i="31"/>
  <c r="JG197" i="31"/>
  <c r="IY197" i="31"/>
  <c r="IQ197" i="31"/>
  <c r="II197" i="31"/>
  <c r="IA197" i="31"/>
  <c r="HS197" i="31"/>
  <c r="HK197" i="31"/>
  <c r="LF196" i="31"/>
  <c r="KX196" i="31"/>
  <c r="KP196" i="31"/>
  <c r="KH196" i="31"/>
  <c r="JZ196" i="31"/>
  <c r="JR196" i="31"/>
  <c r="JJ196" i="31"/>
  <c r="JB196" i="31"/>
  <c r="IT196" i="31"/>
  <c r="IL196" i="31"/>
  <c r="ID196" i="31"/>
  <c r="HV196" i="31"/>
  <c r="HN196" i="31"/>
  <c r="LI195" i="31"/>
  <c r="LA195" i="31"/>
  <c r="KS195" i="31"/>
  <c r="KK195" i="31"/>
  <c r="KC195" i="31"/>
  <c r="JU195" i="31"/>
  <c r="JM195" i="31"/>
  <c r="JE195" i="31"/>
  <c r="IW195" i="31"/>
  <c r="IO195" i="31"/>
  <c r="IG195" i="31"/>
  <c r="HY195" i="31"/>
  <c r="HQ195" i="31"/>
  <c r="LL194" i="31"/>
  <c r="LD194" i="31"/>
  <c r="KV194" i="31"/>
  <c r="KN194" i="31"/>
  <c r="KF194" i="31"/>
  <c r="JX194" i="31"/>
  <c r="JP194" i="31"/>
  <c r="JH194" i="31"/>
  <c r="IZ194" i="31"/>
  <c r="IR194" i="31"/>
  <c r="IJ194" i="31"/>
  <c r="IB194" i="31"/>
  <c r="HT194" i="31"/>
  <c r="HL194" i="31"/>
  <c r="LG193" i="31"/>
  <c r="KY193" i="31"/>
  <c r="KQ193" i="31"/>
  <c r="KI193" i="31"/>
  <c r="KA193" i="31"/>
  <c r="JS193" i="31"/>
  <c r="JK193" i="31"/>
  <c r="JC193" i="31"/>
  <c r="IU193" i="31"/>
  <c r="IM193" i="31"/>
  <c r="IE193" i="31"/>
  <c r="HW193" i="31"/>
  <c r="HO193" i="31"/>
  <c r="LJ192" i="31"/>
  <c r="LB192" i="31"/>
  <c r="KT192" i="31"/>
  <c r="KL192" i="31"/>
  <c r="KD192" i="31"/>
  <c r="JV192" i="31"/>
  <c r="JN192" i="31"/>
  <c r="JF192" i="31"/>
  <c r="IX192" i="31"/>
  <c r="IP192" i="31"/>
  <c r="IH192" i="31"/>
  <c r="HZ192" i="31"/>
  <c r="HR192" i="31"/>
  <c r="HJ192" i="31"/>
  <c r="LE191" i="31"/>
  <c r="KW191" i="31"/>
  <c r="KO191" i="31"/>
  <c r="KG191" i="31"/>
  <c r="JY191" i="31"/>
  <c r="JQ191" i="31"/>
  <c r="JI191" i="31"/>
  <c r="JA191" i="31"/>
  <c r="IS191" i="31"/>
  <c r="IK191" i="31"/>
  <c r="IC191" i="31"/>
  <c r="HU191" i="31"/>
  <c r="HM191" i="31"/>
  <c r="LH190" i="31"/>
  <c r="KZ190" i="31"/>
  <c r="KR190" i="31"/>
  <c r="KJ190" i="31"/>
  <c r="KB190" i="31"/>
  <c r="JT190" i="31"/>
  <c r="JL190" i="31"/>
  <c r="JD190" i="31"/>
  <c r="IV190" i="31"/>
  <c r="IN190" i="31"/>
  <c r="IF190" i="31"/>
  <c r="HX190" i="31"/>
  <c r="HP190" i="31"/>
  <c r="LK189" i="31"/>
  <c r="LC189" i="31"/>
  <c r="KU189" i="31"/>
  <c r="KM189" i="31"/>
  <c r="KE189" i="31"/>
  <c r="JW189" i="31"/>
  <c r="JO189" i="31"/>
  <c r="JG189" i="31"/>
  <c r="IY189" i="31"/>
  <c r="IQ189" i="31"/>
  <c r="II189" i="31"/>
  <c r="IA189" i="31"/>
  <c r="HS189" i="31"/>
  <c r="HK189" i="31"/>
  <c r="LF188" i="31"/>
  <c r="KX188" i="31"/>
  <c r="KP188" i="31"/>
  <c r="KH188" i="31"/>
  <c r="JZ188" i="31"/>
  <c r="JR188" i="31"/>
  <c r="JJ188" i="31"/>
  <c r="JB188" i="31"/>
  <c r="IT188" i="31"/>
  <c r="IL188" i="31"/>
  <c r="ID188" i="31"/>
  <c r="HV188" i="31"/>
  <c r="HN188" i="31"/>
  <c r="LI187" i="31"/>
  <c r="LA187" i="31"/>
  <c r="KS187" i="31"/>
  <c r="KK187" i="31"/>
  <c r="KC187" i="31"/>
  <c r="JU187" i="31"/>
  <c r="JM187" i="31"/>
  <c r="JE187" i="31"/>
  <c r="IW187" i="31"/>
  <c r="IO187" i="31"/>
  <c r="IG187" i="31"/>
  <c r="HY187" i="31"/>
  <c r="HQ187" i="31"/>
  <c r="LL186" i="31"/>
  <c r="LD186" i="31"/>
  <c r="KV186" i="31"/>
  <c r="KN186" i="31"/>
  <c r="KF186" i="31"/>
  <c r="JX186" i="31"/>
  <c r="JP186" i="31"/>
  <c r="JH186" i="31"/>
  <c r="IZ186" i="31"/>
  <c r="IR186" i="31"/>
  <c r="IJ186" i="31"/>
  <c r="IB186" i="31"/>
  <c r="HT186" i="31"/>
  <c r="HL186" i="31"/>
  <c r="LG185" i="31"/>
  <c r="KY185" i="31"/>
  <c r="KQ185" i="31"/>
  <c r="KI185" i="31"/>
  <c r="KA185" i="31"/>
  <c r="JS185" i="31"/>
  <c r="JK185" i="31"/>
  <c r="JC185" i="31"/>
  <c r="IU185" i="31"/>
  <c r="IM185" i="31"/>
  <c r="IE185" i="31"/>
  <c r="HW185" i="31"/>
  <c r="HO185" i="31"/>
  <c r="LJ184" i="31"/>
  <c r="LB184" i="31"/>
  <c r="KT184" i="31"/>
  <c r="KL184" i="31"/>
  <c r="KD184" i="31"/>
  <c r="JV184" i="31"/>
  <c r="JN184" i="31"/>
  <c r="JF184" i="31"/>
  <c r="IX184" i="31"/>
  <c r="IP184" i="31"/>
  <c r="IH184" i="31"/>
  <c r="HZ184" i="31"/>
  <c r="HR184" i="31"/>
  <c r="HJ184" i="31"/>
  <c r="LE183" i="31"/>
  <c r="KW183" i="31"/>
  <c r="KO183" i="31"/>
  <c r="KG183" i="31"/>
  <c r="JY183" i="31"/>
  <c r="JQ183" i="31"/>
  <c r="JI183" i="31"/>
  <c r="JA183" i="31"/>
  <c r="IS183" i="31"/>
  <c r="IK183" i="31"/>
  <c r="IC183" i="31"/>
  <c r="HU183" i="31"/>
  <c r="HM183" i="31"/>
  <c r="LH182" i="31"/>
  <c r="KZ182" i="31"/>
  <c r="KR182" i="31"/>
  <c r="KJ182" i="31"/>
  <c r="KB182" i="31"/>
  <c r="JT182" i="31"/>
  <c r="JL182" i="31"/>
  <c r="JD182" i="31"/>
  <c r="IV182" i="31"/>
  <c r="IN182" i="31"/>
  <c r="IF182" i="31"/>
  <c r="HX182" i="31"/>
  <c r="HP182" i="31"/>
  <c r="LK181" i="31"/>
  <c r="LC181" i="31"/>
  <c r="KU181" i="31"/>
  <c r="KM181" i="31"/>
  <c r="KE181" i="31"/>
  <c r="JW181" i="31"/>
  <c r="JO181" i="31"/>
  <c r="JG181" i="31"/>
  <c r="IY181" i="31"/>
  <c r="IQ181" i="31"/>
  <c r="II181" i="31"/>
  <c r="IA181" i="31"/>
  <c r="HS181" i="31"/>
  <c r="HK181" i="31"/>
  <c r="LF180" i="31"/>
  <c r="KX180" i="31"/>
  <c r="KP180" i="31"/>
  <c r="KH180" i="31"/>
  <c r="JZ180" i="31"/>
  <c r="JR180" i="31"/>
  <c r="JJ180" i="31"/>
  <c r="JB180" i="31"/>
  <c r="IT180" i="31"/>
  <c r="IL180" i="31"/>
  <c r="ID180" i="31"/>
  <c r="HV180" i="31"/>
  <c r="HN180" i="31"/>
  <c r="LI179" i="31"/>
  <c r="LA179" i="31"/>
  <c r="KS179" i="31"/>
  <c r="KK179" i="31"/>
  <c r="KC179" i="31"/>
  <c r="JU179" i="31"/>
  <c r="JM179" i="31"/>
  <c r="JE179" i="31"/>
  <c r="IW179" i="31"/>
  <c r="IO179" i="31"/>
  <c r="IG179" i="31"/>
  <c r="HY179" i="31"/>
  <c r="HQ179" i="31"/>
  <c r="LL178" i="31"/>
  <c r="LD178" i="31"/>
  <c r="KV178" i="31"/>
  <c r="KN178" i="31"/>
  <c r="KF178" i="31"/>
  <c r="JX178" i="31"/>
  <c r="JP178" i="31"/>
  <c r="JH178" i="31"/>
  <c r="IZ178" i="31"/>
  <c r="IR178" i="31"/>
  <c r="IJ178" i="31"/>
  <c r="IB178" i="31"/>
  <c r="HT178" i="31"/>
  <c r="HL178" i="31"/>
  <c r="LG177" i="31"/>
  <c r="KY177" i="31"/>
  <c r="KQ177" i="31"/>
  <c r="KI177" i="31"/>
  <c r="KA177" i="31"/>
  <c r="JS177" i="31"/>
  <c r="JK177" i="31"/>
  <c r="JC177" i="31"/>
  <c r="IU177" i="31"/>
  <c r="IM177" i="31"/>
  <c r="IE177" i="31"/>
  <c r="HW177" i="31"/>
  <c r="HO177" i="31"/>
  <c r="LJ176" i="31"/>
  <c r="LB176" i="31"/>
  <c r="KT176" i="31"/>
  <c r="KL176" i="31"/>
  <c r="KD176" i="31"/>
  <c r="JV176" i="31"/>
  <c r="JN176" i="31"/>
  <c r="JF176" i="31"/>
  <c r="IX176" i="31"/>
  <c r="IP176" i="31"/>
  <c r="IH176" i="31"/>
  <c r="HZ176" i="31"/>
  <c r="HR176" i="31"/>
  <c r="HJ176" i="31"/>
  <c r="LE175" i="31"/>
  <c r="KW175" i="31"/>
  <c r="KO175" i="31"/>
  <c r="KG175" i="31"/>
  <c r="JY175" i="31"/>
  <c r="JQ175" i="31"/>
  <c r="JI175" i="31"/>
  <c r="JA175" i="31"/>
  <c r="IS175" i="31"/>
  <c r="IK175" i="31"/>
  <c r="IC175" i="31"/>
  <c r="HU175" i="31"/>
  <c r="HM175" i="31"/>
  <c r="LH174" i="31"/>
  <c r="KZ174" i="31"/>
  <c r="KR174" i="31"/>
  <c r="KJ174" i="31"/>
  <c r="KB174" i="31"/>
  <c r="JT174" i="31"/>
  <c r="JL174" i="31"/>
  <c r="JD174" i="31"/>
  <c r="IV174" i="31"/>
  <c r="IN174" i="31"/>
  <c r="IF174" i="31"/>
  <c r="HX174" i="31"/>
  <c r="HP174" i="31"/>
  <c r="LK173" i="31"/>
  <c r="LC173" i="31"/>
  <c r="KU173" i="31"/>
  <c r="KM173" i="31"/>
  <c r="KE173" i="31"/>
  <c r="JW173" i="31"/>
  <c r="JO173" i="31"/>
  <c r="JG173" i="31"/>
  <c r="IY173" i="31"/>
  <c r="IQ173" i="31"/>
  <c r="II173" i="31"/>
  <c r="IA173" i="31"/>
  <c r="HS173" i="31"/>
  <c r="HK173" i="31"/>
  <c r="LF172" i="31"/>
  <c r="KX172" i="31"/>
  <c r="KP172" i="31"/>
  <c r="KH172" i="31"/>
  <c r="JZ172" i="31"/>
  <c r="JR172" i="31"/>
  <c r="JJ172" i="31"/>
  <c r="JB172" i="31"/>
  <c r="IT172" i="31"/>
  <c r="IL172" i="31"/>
  <c r="ID172" i="31"/>
  <c r="HV172" i="31"/>
  <c r="HN172" i="31"/>
  <c r="LI171" i="31"/>
  <c r="LA171" i="31"/>
  <c r="KS171" i="31"/>
  <c r="KK171" i="31"/>
  <c r="KC171" i="31"/>
  <c r="JU171" i="31"/>
  <c r="JM171" i="31"/>
  <c r="JE171" i="31"/>
  <c r="IW171" i="31"/>
  <c r="IO171" i="31"/>
  <c r="IG171" i="31"/>
  <c r="HY171" i="31"/>
  <c r="HQ171" i="31"/>
  <c r="LL170" i="31"/>
  <c r="LD170" i="31"/>
  <c r="KV170" i="31"/>
  <c r="KN170" i="31"/>
  <c r="KF170" i="31"/>
  <c r="JX170" i="31"/>
  <c r="JP170" i="31"/>
  <c r="JH170" i="31"/>
  <c r="IZ170" i="31"/>
  <c r="IR170" i="31"/>
  <c r="IJ170" i="31"/>
  <c r="IB170" i="31"/>
  <c r="HT170" i="31"/>
  <c r="HL170" i="31"/>
  <c r="LG169" i="31"/>
  <c r="KY169" i="31"/>
  <c r="KQ169" i="31"/>
  <c r="KI169" i="31"/>
  <c r="KA169" i="31"/>
  <c r="JS169" i="31"/>
  <c r="JK169" i="31"/>
  <c r="JC169" i="31"/>
  <c r="IU169" i="31"/>
  <c r="IM169" i="31"/>
  <c r="IE169" i="31"/>
  <c r="HW169" i="31"/>
  <c r="HO169" i="31"/>
  <c r="LJ168" i="31"/>
  <c r="LB168" i="31"/>
  <c r="KT168" i="31"/>
  <c r="KL168" i="31"/>
  <c r="KD168" i="31"/>
  <c r="JV168" i="31"/>
  <c r="JN168" i="31"/>
  <c r="JF168" i="31"/>
  <c r="IX168" i="31"/>
  <c r="IP168" i="31"/>
  <c r="IH168" i="31"/>
  <c r="HZ168" i="31"/>
  <c r="HR168" i="31"/>
  <c r="HJ168" i="31"/>
  <c r="LE167" i="31"/>
  <c r="KW167" i="31"/>
  <c r="KO167" i="31"/>
  <c r="KG167" i="31"/>
  <c r="JY167" i="31"/>
  <c r="JQ167" i="31"/>
  <c r="JI167" i="31"/>
  <c r="JA167" i="31"/>
  <c r="IS167" i="31"/>
  <c r="IK167" i="31"/>
  <c r="IC167" i="31"/>
  <c r="HU167" i="31"/>
  <c r="HM167" i="31"/>
  <c r="LH166" i="31"/>
  <c r="KZ166" i="31"/>
  <c r="KR166" i="31"/>
  <c r="KJ166" i="31"/>
  <c r="KB166" i="31"/>
  <c r="JT166" i="31"/>
  <c r="JL166" i="31"/>
  <c r="JD166" i="31"/>
  <c r="IV166" i="31"/>
  <c r="IN166" i="31"/>
  <c r="IF166" i="31"/>
  <c r="HX166" i="31"/>
  <c r="HP166" i="31"/>
  <c r="LK165" i="31"/>
  <c r="LC165" i="31"/>
  <c r="KU165" i="31"/>
  <c r="KM165" i="31"/>
  <c r="KE165" i="31"/>
  <c r="JW165" i="31"/>
  <c r="JO165" i="31"/>
  <c r="JG165" i="31"/>
  <c r="IY165" i="31"/>
  <c r="IQ165" i="31"/>
  <c r="II165" i="31"/>
  <c r="IA165" i="31"/>
  <c r="HS165" i="31"/>
  <c r="HK165" i="31"/>
  <c r="LF164" i="31"/>
  <c r="KX164" i="31"/>
  <c r="KP164" i="31"/>
  <c r="KH164" i="31"/>
  <c r="JZ164" i="31"/>
  <c r="JR164" i="31"/>
  <c r="JJ164" i="31"/>
  <c r="JB164" i="31"/>
  <c r="IT164" i="31"/>
  <c r="IL164" i="31"/>
  <c r="ID164" i="31"/>
  <c r="HV164" i="31"/>
  <c r="HN164" i="31"/>
  <c r="LI163" i="31"/>
  <c r="LA163" i="31"/>
  <c r="KS163" i="31"/>
  <c r="KK163" i="31"/>
  <c r="KC163" i="31"/>
  <c r="JU163" i="31"/>
  <c r="JM163" i="31"/>
  <c r="JE163" i="31"/>
  <c r="IW163" i="31"/>
  <c r="IO163" i="31"/>
  <c r="IG163" i="31"/>
  <c r="HY163" i="31"/>
  <c r="HQ163" i="31"/>
  <c r="LL162" i="31"/>
  <c r="LD162" i="31"/>
  <c r="KV162" i="31"/>
  <c r="KN162" i="31"/>
  <c r="KF162" i="31"/>
  <c r="JX162" i="31"/>
  <c r="JP162" i="31"/>
  <c r="JH162" i="31"/>
  <c r="IZ162" i="31"/>
  <c r="IR162" i="31"/>
  <c r="IJ162" i="31"/>
  <c r="IB162" i="31"/>
  <c r="HT162" i="31"/>
  <c r="HL162" i="31"/>
  <c r="LG161" i="31"/>
  <c r="KY161" i="31"/>
  <c r="KQ161" i="31"/>
  <c r="KI161" i="31"/>
  <c r="KA161" i="31"/>
  <c r="JS161" i="31"/>
  <c r="JK161" i="31"/>
  <c r="JC161" i="31"/>
  <c r="IU161" i="31"/>
  <c r="IM161" i="31"/>
  <c r="IE161" i="31"/>
  <c r="HW161" i="31"/>
  <c r="HO161" i="31"/>
  <c r="LJ160" i="31"/>
  <c r="LB160" i="31"/>
  <c r="KT160" i="31"/>
  <c r="KL160" i="31"/>
  <c r="KD160" i="31"/>
  <c r="JV160" i="31"/>
  <c r="JO202" i="31"/>
  <c r="JG202" i="31"/>
  <c r="IY202" i="31"/>
  <c r="IQ202" i="31"/>
  <c r="II202" i="31"/>
  <c r="IA202" i="31"/>
  <c r="HS202" i="31"/>
  <c r="HK202" i="31"/>
  <c r="LF201" i="31"/>
  <c r="KX201" i="31"/>
  <c r="KP201" i="31"/>
  <c r="KH201" i="31"/>
  <c r="JZ201" i="31"/>
  <c r="JR201" i="31"/>
  <c r="JJ201" i="31"/>
  <c r="JB201" i="31"/>
  <c r="IT201" i="31"/>
  <c r="IL201" i="31"/>
  <c r="ID201" i="31"/>
  <c r="HV201" i="31"/>
  <c r="HN201" i="31"/>
  <c r="LI200" i="31"/>
  <c r="LA200" i="31"/>
  <c r="KS200" i="31"/>
  <c r="KK200" i="31"/>
  <c r="KC200" i="31"/>
  <c r="JU200" i="31"/>
  <c r="JM200" i="31"/>
  <c r="JE200" i="31"/>
  <c r="IW200" i="31"/>
  <c r="IO200" i="31"/>
  <c r="IG200" i="31"/>
  <c r="HY200" i="31"/>
  <c r="HQ200" i="31"/>
  <c r="LL199" i="31"/>
  <c r="LD199" i="31"/>
  <c r="KV199" i="31"/>
  <c r="KN199" i="31"/>
  <c r="KF199" i="31"/>
  <c r="JX199" i="31"/>
  <c r="JP199" i="31"/>
  <c r="JH199" i="31"/>
  <c r="IZ199" i="31"/>
  <c r="IR199" i="31"/>
  <c r="IJ199" i="31"/>
  <c r="IB199" i="31"/>
  <c r="HT199" i="31"/>
  <c r="HL199" i="31"/>
  <c r="LG198" i="31"/>
  <c r="KY198" i="31"/>
  <c r="KQ198" i="31"/>
  <c r="KI198" i="31"/>
  <c r="KA198" i="31"/>
  <c r="JS198" i="31"/>
  <c r="JK198" i="31"/>
  <c r="JC198" i="31"/>
  <c r="IU198" i="31"/>
  <c r="IM198" i="31"/>
  <c r="IE198" i="31"/>
  <c r="HW198" i="31"/>
  <c r="HO198" i="31"/>
  <c r="LJ197" i="31"/>
  <c r="LB197" i="31"/>
  <c r="KT197" i="31"/>
  <c r="KL197" i="31"/>
  <c r="KD197" i="31"/>
  <c r="JV197" i="31"/>
  <c r="JN197" i="31"/>
  <c r="JF197" i="31"/>
  <c r="IX197" i="31"/>
  <c r="IP197" i="31"/>
  <c r="IH197" i="31"/>
  <c r="HZ197" i="31"/>
  <c r="HR197" i="31"/>
  <c r="HJ197" i="31"/>
  <c r="LE196" i="31"/>
  <c r="KW196" i="31"/>
  <c r="KO196" i="31"/>
  <c r="KG196" i="31"/>
  <c r="JY196" i="31"/>
  <c r="JQ196" i="31"/>
  <c r="JI196" i="31"/>
  <c r="JA196" i="31"/>
  <c r="IS196" i="31"/>
  <c r="IK196" i="31"/>
  <c r="IC196" i="31"/>
  <c r="HU196" i="31"/>
  <c r="HM196" i="31"/>
  <c r="LH195" i="31"/>
  <c r="KZ195" i="31"/>
  <c r="KR195" i="31"/>
  <c r="KJ195" i="31"/>
  <c r="KB195" i="31"/>
  <c r="JT195" i="31"/>
  <c r="JL195" i="31"/>
  <c r="JD195" i="31"/>
  <c r="IV195" i="31"/>
  <c r="IN195" i="31"/>
  <c r="IF195" i="31"/>
  <c r="HX195" i="31"/>
  <c r="HP195" i="31"/>
  <c r="LK194" i="31"/>
  <c r="LC194" i="31"/>
  <c r="KU194" i="31"/>
  <c r="KM194" i="31"/>
  <c r="KE194" i="31"/>
  <c r="JW194" i="31"/>
  <c r="JO194" i="31"/>
  <c r="JG194" i="31"/>
  <c r="IY194" i="31"/>
  <c r="IQ194" i="31"/>
  <c r="II194" i="31"/>
  <c r="IA194" i="31"/>
  <c r="HS194" i="31"/>
  <c r="HK194" i="31"/>
  <c r="LF193" i="31"/>
  <c r="KX193" i="31"/>
  <c r="KP193" i="31"/>
  <c r="KH193" i="31"/>
  <c r="JZ193" i="31"/>
  <c r="JR193" i="31"/>
  <c r="JJ193" i="31"/>
  <c r="JB193" i="31"/>
  <c r="IT193" i="31"/>
  <c r="IL193" i="31"/>
  <c r="ID193" i="31"/>
  <c r="HV193" i="31"/>
  <c r="HN193" i="31"/>
  <c r="LI192" i="31"/>
  <c r="LA192" i="31"/>
  <c r="KS192" i="31"/>
  <c r="KK192" i="31"/>
  <c r="KC192" i="31"/>
  <c r="JU192" i="31"/>
  <c r="JM192" i="31"/>
  <c r="JE192" i="31"/>
  <c r="IW192" i="31"/>
  <c r="IO192" i="31"/>
  <c r="IG192" i="31"/>
  <c r="HY192" i="31"/>
  <c r="HQ192" i="31"/>
  <c r="LL191" i="31"/>
  <c r="LD191" i="31"/>
  <c r="KV191" i="31"/>
  <c r="KN191" i="31"/>
  <c r="KF191" i="31"/>
  <c r="JX191" i="31"/>
  <c r="JP191" i="31"/>
  <c r="JH191" i="31"/>
  <c r="IZ191" i="31"/>
  <c r="IR191" i="31"/>
  <c r="IJ191" i="31"/>
  <c r="IB191" i="31"/>
  <c r="HT191" i="31"/>
  <c r="HL191" i="31"/>
  <c r="LG190" i="31"/>
  <c r="KY190" i="31"/>
  <c r="KQ190" i="31"/>
  <c r="KI190" i="31"/>
  <c r="KA190" i="31"/>
  <c r="JS190" i="31"/>
  <c r="JK190" i="31"/>
  <c r="JC190" i="31"/>
  <c r="IU190" i="31"/>
  <c r="IM190" i="31"/>
  <c r="IE190" i="31"/>
  <c r="HW190" i="31"/>
  <c r="HO190" i="31"/>
  <c r="LJ189" i="31"/>
  <c r="LB189" i="31"/>
  <c r="KT189" i="31"/>
  <c r="KL189" i="31"/>
  <c r="KD189" i="31"/>
  <c r="JV189" i="31"/>
  <c r="JN189" i="31"/>
  <c r="JF189" i="31"/>
  <c r="IX189" i="31"/>
  <c r="IP189" i="31"/>
  <c r="IH189" i="31"/>
  <c r="HZ189" i="31"/>
  <c r="HR189" i="31"/>
  <c r="HJ189" i="31"/>
  <c r="LE188" i="31"/>
  <c r="KW188" i="31"/>
  <c r="KO188" i="31"/>
  <c r="KG188" i="31"/>
  <c r="JY188" i="31"/>
  <c r="JQ188" i="31"/>
  <c r="JI188" i="31"/>
  <c r="JA188" i="31"/>
  <c r="IS188" i="31"/>
  <c r="IK188" i="31"/>
  <c r="IC188" i="31"/>
  <c r="HU188" i="31"/>
  <c r="HM188" i="31"/>
  <c r="LH187" i="31"/>
  <c r="KZ187" i="31"/>
  <c r="KR187" i="31"/>
  <c r="KJ187" i="31"/>
  <c r="KB187" i="31"/>
  <c r="JT187" i="31"/>
  <c r="JL187" i="31"/>
  <c r="JD187" i="31"/>
  <c r="IV187" i="31"/>
  <c r="IN187" i="31"/>
  <c r="IF187" i="31"/>
  <c r="HX187" i="31"/>
  <c r="HP187" i="31"/>
  <c r="LK186" i="31"/>
  <c r="LC186" i="31"/>
  <c r="KU186" i="31"/>
  <c r="KM186" i="31"/>
  <c r="KE186" i="31"/>
  <c r="JW186" i="31"/>
  <c r="JO186" i="31"/>
  <c r="JG186" i="31"/>
  <c r="IY186" i="31"/>
  <c r="IQ186" i="31"/>
  <c r="II186" i="31"/>
  <c r="IA186" i="31"/>
  <c r="HS186" i="31"/>
  <c r="HK186" i="31"/>
  <c r="LF185" i="31"/>
  <c r="KX185" i="31"/>
  <c r="KP185" i="31"/>
  <c r="KH185" i="31"/>
  <c r="JZ185" i="31"/>
  <c r="JR185" i="31"/>
  <c r="JJ185" i="31"/>
  <c r="JB185" i="31"/>
  <c r="IT185" i="31"/>
  <c r="IL185" i="31"/>
  <c r="ID185" i="31"/>
  <c r="HV185" i="31"/>
  <c r="HN185" i="31"/>
  <c r="LI184" i="31"/>
  <c r="LA184" i="31"/>
  <c r="KS184" i="31"/>
  <c r="KK184" i="31"/>
  <c r="KC184" i="31"/>
  <c r="JU184" i="31"/>
  <c r="JM184" i="31"/>
  <c r="JE184" i="31"/>
  <c r="IW184" i="31"/>
  <c r="IO184" i="31"/>
  <c r="IG184" i="31"/>
  <c r="HY184" i="31"/>
  <c r="HQ184" i="31"/>
  <c r="LL183" i="31"/>
  <c r="LD183" i="31"/>
  <c r="KV183" i="31"/>
  <c r="KN183" i="31"/>
  <c r="KF183" i="31"/>
  <c r="JX183" i="31"/>
  <c r="JP183" i="31"/>
  <c r="JH183" i="31"/>
  <c r="IZ183" i="31"/>
  <c r="IR183" i="31"/>
  <c r="IJ183" i="31"/>
  <c r="IB183" i="31"/>
  <c r="HT183" i="31"/>
  <c r="HL183" i="31"/>
  <c r="LG182" i="31"/>
  <c r="KY182" i="31"/>
  <c r="KQ182" i="31"/>
  <c r="KI182" i="31"/>
  <c r="KA182" i="31"/>
  <c r="JS182" i="31"/>
  <c r="JK182" i="31"/>
  <c r="JC182" i="31"/>
  <c r="IU182" i="31"/>
  <c r="IM182" i="31"/>
  <c r="IE182" i="31"/>
  <c r="HW182" i="31"/>
  <c r="HO182" i="31"/>
  <c r="LJ181" i="31"/>
  <c r="LB181" i="31"/>
  <c r="KT181" i="31"/>
  <c r="KL181" i="31"/>
  <c r="KD181" i="31"/>
  <c r="JV181" i="31"/>
  <c r="JN181" i="31"/>
  <c r="JF181" i="31"/>
  <c r="IX181" i="31"/>
  <c r="IP181" i="31"/>
  <c r="IH181" i="31"/>
  <c r="HZ181" i="31"/>
  <c r="HR181" i="31"/>
  <c r="HJ181" i="31"/>
  <c r="LE180" i="31"/>
  <c r="KW180" i="31"/>
  <c r="KO180" i="31"/>
  <c r="KG180" i="31"/>
  <c r="JY180" i="31"/>
  <c r="JQ180" i="31"/>
  <c r="JI180" i="31"/>
  <c r="JA180" i="31"/>
  <c r="IS180" i="31"/>
  <c r="IK180" i="31"/>
  <c r="IC180" i="31"/>
  <c r="HU180" i="31"/>
  <c r="HM180" i="31"/>
  <c r="LH179" i="31"/>
  <c r="KZ179" i="31"/>
  <c r="KR179" i="31"/>
  <c r="KJ179" i="31"/>
  <c r="KB179" i="31"/>
  <c r="JT179" i="31"/>
  <c r="JL179" i="31"/>
  <c r="JD179" i="31"/>
  <c r="IV179" i="31"/>
  <c r="IN179" i="31"/>
  <c r="IF179" i="31"/>
  <c r="HX179" i="31"/>
  <c r="HP179" i="31"/>
  <c r="LK178" i="31"/>
  <c r="LC178" i="31"/>
  <c r="KU178" i="31"/>
  <c r="KM178" i="31"/>
  <c r="KE178" i="31"/>
  <c r="JW178" i="31"/>
  <c r="JO178" i="31"/>
  <c r="JG178" i="31"/>
  <c r="IY178" i="31"/>
  <c r="IQ178" i="31"/>
  <c r="II178" i="31"/>
  <c r="IA178" i="31"/>
  <c r="HS178" i="31"/>
  <c r="HK178" i="31"/>
  <c r="LF177" i="31"/>
  <c r="KX177" i="31"/>
  <c r="KP177" i="31"/>
  <c r="KH177" i="31"/>
  <c r="JZ177" i="31"/>
  <c r="JR177" i="31"/>
  <c r="JJ177" i="31"/>
  <c r="JB177" i="31"/>
  <c r="IT177" i="31"/>
  <c r="IL177" i="31"/>
  <c r="ID177" i="31"/>
  <c r="HV177" i="31"/>
  <c r="HN177" i="31"/>
  <c r="LI176" i="31"/>
  <c r="LA176" i="31"/>
  <c r="KS176" i="31"/>
  <c r="KK176" i="31"/>
  <c r="KC176" i="31"/>
  <c r="JU176" i="31"/>
  <c r="JM176" i="31"/>
  <c r="JE176" i="31"/>
  <c r="IW176" i="31"/>
  <c r="IO176" i="31"/>
  <c r="IG176" i="31"/>
  <c r="HY176" i="31"/>
  <c r="HQ176" i="31"/>
  <c r="LL175" i="31"/>
  <c r="LD175" i="31"/>
  <c r="KV175" i="31"/>
  <c r="KN175" i="31"/>
  <c r="KF175" i="31"/>
  <c r="JX175" i="31"/>
  <c r="JP175" i="31"/>
  <c r="JH175" i="31"/>
  <c r="IZ175" i="31"/>
  <c r="IR175" i="31"/>
  <c r="IJ175" i="31"/>
  <c r="IB175" i="31"/>
  <c r="HT175" i="31"/>
  <c r="HL175" i="31"/>
  <c r="LG174" i="31"/>
  <c r="KY174" i="31"/>
  <c r="KQ174" i="31"/>
  <c r="KI174" i="31"/>
  <c r="KA174" i="31"/>
  <c r="JS174" i="31"/>
  <c r="JK174" i="31"/>
  <c r="JC174" i="31"/>
  <c r="IU174" i="31"/>
  <c r="IM174" i="31"/>
  <c r="IE174" i="31"/>
  <c r="HW174" i="31"/>
  <c r="HO174" i="31"/>
  <c r="LJ173" i="31"/>
  <c r="LB173" i="31"/>
  <c r="KT173" i="31"/>
  <c r="KL173" i="31"/>
  <c r="KD173" i="31"/>
  <c r="JV173" i="31"/>
  <c r="JN173" i="31"/>
  <c r="JF173" i="31"/>
  <c r="IX173" i="31"/>
  <c r="IP173" i="31"/>
  <c r="IH173" i="31"/>
  <c r="HZ173" i="31"/>
  <c r="HR173" i="31"/>
  <c r="HJ173" i="31"/>
  <c r="LE172" i="31"/>
  <c r="KW172" i="31"/>
  <c r="KO172" i="31"/>
  <c r="KG172" i="31"/>
  <c r="JY172" i="31"/>
  <c r="JQ172" i="31"/>
  <c r="JI172" i="31"/>
  <c r="JA172" i="31"/>
  <c r="IS172" i="31"/>
  <c r="IK172" i="31"/>
  <c r="IC172" i="31"/>
  <c r="HU172" i="31"/>
  <c r="HM172" i="31"/>
  <c r="LH171" i="31"/>
  <c r="KZ171" i="31"/>
  <c r="KR171" i="31"/>
  <c r="KJ171" i="31"/>
  <c r="KB171" i="31"/>
  <c r="JT171" i="31"/>
  <c r="JL171" i="31"/>
  <c r="JD171" i="31"/>
  <c r="IV171" i="31"/>
  <c r="IN171" i="31"/>
  <c r="IF171" i="31"/>
  <c r="HX171" i="31"/>
  <c r="HP171" i="31"/>
  <c r="LK170" i="31"/>
  <c r="LC170" i="31"/>
  <c r="KU170" i="31"/>
  <c r="KM170" i="31"/>
  <c r="KE170" i="31"/>
  <c r="JW170" i="31"/>
  <c r="JO170" i="31"/>
  <c r="JG170" i="31"/>
  <c r="IY170" i="31"/>
  <c r="IQ170" i="31"/>
  <c r="II170" i="31"/>
  <c r="IA170" i="31"/>
  <c r="HS170" i="31"/>
  <c r="HK170" i="31"/>
  <c r="LF169" i="31"/>
  <c r="KX169" i="31"/>
  <c r="KP169" i="31"/>
  <c r="KH169" i="31"/>
  <c r="JZ169" i="31"/>
  <c r="JR169" i="31"/>
  <c r="JJ169" i="31"/>
  <c r="JB169" i="31"/>
  <c r="IT169" i="31"/>
  <c r="IL169" i="31"/>
  <c r="ID169" i="31"/>
  <c r="HV169" i="31"/>
  <c r="HN169" i="31"/>
  <c r="LI168" i="31"/>
  <c r="LA168" i="31"/>
  <c r="KS168" i="31"/>
  <c r="KK168" i="31"/>
  <c r="KC168" i="31"/>
  <c r="JU168" i="31"/>
  <c r="JM168" i="31"/>
  <c r="JE168" i="31"/>
  <c r="IW168" i="31"/>
  <c r="IO168" i="31"/>
  <c r="IG168" i="31"/>
  <c r="HY168" i="31"/>
  <c r="HQ168" i="31"/>
  <c r="LL167" i="31"/>
  <c r="LD167" i="31"/>
  <c r="KV167" i="31"/>
  <c r="KN167" i="31"/>
  <c r="KF167" i="31"/>
  <c r="JX167" i="31"/>
  <c r="JP167" i="31"/>
  <c r="JH167" i="31"/>
  <c r="IZ167" i="31"/>
  <c r="IR167" i="31"/>
  <c r="IJ167" i="31"/>
  <c r="IB167" i="31"/>
  <c r="HT167" i="31"/>
  <c r="HL167" i="31"/>
  <c r="LG166" i="31"/>
  <c r="KY166" i="31"/>
  <c r="KQ166" i="31"/>
  <c r="KI166" i="31"/>
  <c r="KA166" i="31"/>
  <c r="JS166" i="31"/>
  <c r="JK166" i="31"/>
  <c r="JC166" i="31"/>
  <c r="IU166" i="31"/>
  <c r="IM166" i="31"/>
  <c r="IE166" i="31"/>
  <c r="HW166" i="31"/>
  <c r="HO166" i="31"/>
  <c r="LJ165" i="31"/>
  <c r="LB165" i="31"/>
  <c r="KT165" i="31"/>
  <c r="KL165" i="31"/>
  <c r="KD165" i="31"/>
  <c r="JV165" i="31"/>
  <c r="JN165" i="31"/>
  <c r="JF165" i="31"/>
  <c r="IX165" i="31"/>
  <c r="IP165" i="31"/>
  <c r="IH165" i="31"/>
  <c r="HZ165" i="31"/>
  <c r="HR165" i="31"/>
  <c r="HJ165" i="31"/>
  <c r="LE164" i="31"/>
  <c r="KW164" i="31"/>
  <c r="KO164" i="31"/>
  <c r="KG164" i="31"/>
  <c r="JY164" i="31"/>
  <c r="JQ164" i="31"/>
  <c r="JI164" i="31"/>
  <c r="JA164" i="31"/>
  <c r="IS164" i="31"/>
  <c r="IK164" i="31"/>
  <c r="IC164" i="31"/>
  <c r="HU164" i="31"/>
  <c r="HM164" i="31"/>
  <c r="LH163" i="31"/>
  <c r="KZ163" i="31"/>
  <c r="KR163" i="31"/>
  <c r="KJ163" i="31"/>
  <c r="KB163" i="31"/>
  <c r="JT163" i="31"/>
  <c r="JL163" i="31"/>
  <c r="JD163" i="31"/>
  <c r="IV163" i="31"/>
  <c r="IN163" i="31"/>
  <c r="IF163" i="31"/>
  <c r="HX163" i="31"/>
  <c r="HP163" i="31"/>
  <c r="LK162" i="31"/>
  <c r="LC162" i="31"/>
  <c r="KU162" i="31"/>
  <c r="KM162" i="31"/>
  <c r="KE162" i="31"/>
  <c r="JW162" i="31"/>
  <c r="JO162" i="31"/>
  <c r="JG162" i="31"/>
  <c r="IY162" i="31"/>
  <c r="IQ162" i="31"/>
  <c r="II162" i="31"/>
  <c r="IA162" i="31"/>
  <c r="HS162" i="31"/>
  <c r="HK162" i="31"/>
  <c r="LF161" i="31"/>
  <c r="KX161" i="31"/>
  <c r="KP161" i="31"/>
  <c r="KH161" i="31"/>
  <c r="JZ161" i="31"/>
  <c r="JR161" i="31"/>
  <c r="JJ161" i="31"/>
  <c r="JB161" i="31"/>
  <c r="IT161" i="31"/>
  <c r="IL161" i="31"/>
  <c r="ID161" i="31"/>
  <c r="HV161" i="31"/>
  <c r="HN161" i="31"/>
  <c r="LI160" i="31"/>
  <c r="LA160" i="31"/>
  <c r="KS160" i="31"/>
  <c r="KK160" i="31"/>
  <c r="KK166" i="31"/>
  <c r="KC166" i="31"/>
  <c r="JU166" i="31"/>
  <c r="JM166" i="31"/>
  <c r="JE166" i="31"/>
  <c r="IW166" i="31"/>
  <c r="IO166" i="31"/>
  <c r="IG166" i="31"/>
  <c r="HY166" i="31"/>
  <c r="HQ166" i="31"/>
  <c r="LL165" i="31"/>
  <c r="LD165" i="31"/>
  <c r="KV165" i="31"/>
  <c r="KN165" i="31"/>
  <c r="KF165" i="31"/>
  <c r="JX165" i="31"/>
  <c r="JP165" i="31"/>
  <c r="JH165" i="31"/>
  <c r="IZ165" i="31"/>
  <c r="IR165" i="31"/>
  <c r="IJ165" i="31"/>
  <c r="IB165" i="31"/>
  <c r="HT165" i="31"/>
  <c r="HL165" i="31"/>
  <c r="LG164" i="31"/>
  <c r="KY164" i="31"/>
  <c r="KQ164" i="31"/>
  <c r="KI164" i="31"/>
  <c r="KA164" i="31"/>
  <c r="JS164" i="31"/>
  <c r="JK164" i="31"/>
  <c r="JC164" i="31"/>
  <c r="IU164" i="31"/>
  <c r="IM164" i="31"/>
  <c r="IE164" i="31"/>
  <c r="HW164" i="31"/>
  <c r="HO164" i="31"/>
  <c r="LJ163" i="31"/>
  <c r="LB163" i="31"/>
  <c r="KT163" i="31"/>
  <c r="KL163" i="31"/>
  <c r="KD163" i="31"/>
  <c r="JV163" i="31"/>
  <c r="JN163" i="31"/>
  <c r="JF163" i="31"/>
  <c r="IX163" i="31"/>
  <c r="IP163" i="31"/>
  <c r="IH163" i="31"/>
  <c r="HZ163" i="31"/>
  <c r="HR163" i="31"/>
  <c r="HJ163" i="31"/>
  <c r="LE162" i="31"/>
  <c r="KW162" i="31"/>
  <c r="KO162" i="31"/>
  <c r="KG162" i="31"/>
  <c r="JY162" i="31"/>
  <c r="JQ162" i="31"/>
  <c r="JI162" i="31"/>
  <c r="JA162" i="31"/>
  <c r="IS162" i="31"/>
  <c r="IK162" i="31"/>
  <c r="IC162" i="31"/>
  <c r="HU162" i="31"/>
  <c r="HM162" i="31"/>
  <c r="LH161" i="31"/>
  <c r="KZ161" i="31"/>
  <c r="KR161" i="31"/>
  <c r="KJ161" i="31"/>
  <c r="KB161" i="31"/>
  <c r="JT161" i="31"/>
  <c r="JL161" i="31"/>
  <c r="JD161" i="31"/>
  <c r="IV161" i="31"/>
  <c r="IN161" i="31"/>
  <c r="IF161" i="31"/>
  <c r="HX161" i="31"/>
  <c r="HP161" i="31"/>
  <c r="LK160" i="31"/>
  <c r="LC160" i="31"/>
  <c r="KU160" i="31"/>
  <c r="KM160" i="31"/>
  <c r="KE160" i="31"/>
  <c r="JW160" i="31"/>
  <c r="JO160" i="31"/>
  <c r="JG160" i="31"/>
  <c r="IY160" i="31"/>
  <c r="IQ160" i="31"/>
  <c r="II160" i="31"/>
  <c r="IA160" i="31"/>
  <c r="HS160" i="31"/>
  <c r="HK160" i="31"/>
  <c r="LF159" i="31"/>
  <c r="KX159" i="31"/>
  <c r="KP159" i="31"/>
  <c r="KH159" i="31"/>
  <c r="JZ159" i="31"/>
  <c r="JR159" i="31"/>
  <c r="JJ159" i="31"/>
  <c r="JB159" i="31"/>
  <c r="IT159" i="31"/>
  <c r="IL159" i="31"/>
  <c r="ID159" i="31"/>
  <c r="HV159" i="31"/>
  <c r="HN159" i="31"/>
  <c r="LI158" i="31"/>
  <c r="LA158" i="31"/>
  <c r="KS158" i="31"/>
  <c r="KK158" i="31"/>
  <c r="KC158" i="31"/>
  <c r="JU158" i="31"/>
  <c r="JM158" i="31"/>
  <c r="JE158" i="31"/>
  <c r="IW158" i="31"/>
  <c r="IO158" i="31"/>
  <c r="IG158" i="31"/>
  <c r="HY158" i="31"/>
  <c r="HQ158" i="31"/>
  <c r="LL157" i="31"/>
  <c r="LD157" i="31"/>
  <c r="KV157" i="31"/>
  <c r="KN157" i="31"/>
  <c r="KF157" i="31"/>
  <c r="JX157" i="31"/>
  <c r="JP157" i="31"/>
  <c r="JH157" i="31"/>
  <c r="IZ157" i="31"/>
  <c r="IR157" i="31"/>
  <c r="IJ157" i="31"/>
  <c r="IB157" i="31"/>
  <c r="HT157" i="31"/>
  <c r="HL157" i="31"/>
  <c r="LG156" i="31"/>
  <c r="KY156" i="31"/>
  <c r="KQ156" i="31"/>
  <c r="KI156" i="31"/>
  <c r="KA156" i="31"/>
  <c r="JS156" i="31"/>
  <c r="JK156" i="31"/>
  <c r="JC156" i="31"/>
  <c r="IU156" i="31"/>
  <c r="IM156" i="31"/>
  <c r="IE156" i="31"/>
  <c r="HW156" i="31"/>
  <c r="HO156" i="31"/>
  <c r="LJ155" i="31"/>
  <c r="LB155" i="31"/>
  <c r="KT155" i="31"/>
  <c r="KL155" i="31"/>
  <c r="KD155" i="31"/>
  <c r="JV155" i="31"/>
  <c r="JN155" i="31"/>
  <c r="JF155" i="31"/>
  <c r="IX155" i="31"/>
  <c r="IP155" i="31"/>
  <c r="IH155" i="31"/>
  <c r="HZ155" i="31"/>
  <c r="HR155" i="31"/>
  <c r="HJ155" i="31"/>
  <c r="LE154" i="31"/>
  <c r="KW154" i="31"/>
  <c r="KO154" i="31"/>
  <c r="KG154" i="31"/>
  <c r="JY154" i="31"/>
  <c r="JQ154" i="31"/>
  <c r="JI154" i="31"/>
  <c r="JA154" i="31"/>
  <c r="IS154" i="31"/>
  <c r="IK154" i="31"/>
  <c r="IC154" i="31"/>
  <c r="HU154" i="31"/>
  <c r="HM154" i="31"/>
  <c r="LH153" i="31"/>
  <c r="KZ153" i="31"/>
  <c r="KR153" i="31"/>
  <c r="KJ153" i="31"/>
  <c r="KB153" i="31"/>
  <c r="JT153" i="31"/>
  <c r="JL153" i="31"/>
  <c r="JD153" i="31"/>
  <c r="IV153" i="31"/>
  <c r="IN153" i="31"/>
  <c r="IF153" i="31"/>
  <c r="HX153" i="31"/>
  <c r="HP153" i="31"/>
  <c r="LK152" i="31"/>
  <c r="LC152" i="31"/>
  <c r="KU152" i="31"/>
  <c r="KM152" i="31"/>
  <c r="KE152" i="31"/>
  <c r="JW152" i="31"/>
  <c r="JO152" i="31"/>
  <c r="JG152" i="31"/>
  <c r="IY152" i="31"/>
  <c r="IQ152" i="31"/>
  <c r="II152" i="31"/>
  <c r="IA152" i="31"/>
  <c r="HS152" i="31"/>
  <c r="HK152" i="31"/>
  <c r="LF151" i="31"/>
  <c r="KX151" i="31"/>
  <c r="KP151" i="31"/>
  <c r="KH151" i="31"/>
  <c r="JZ151" i="31"/>
  <c r="JR151" i="31"/>
  <c r="JJ151" i="31"/>
  <c r="JB151" i="31"/>
  <c r="IT151" i="31"/>
  <c r="IL151" i="31"/>
  <c r="ID151" i="31"/>
  <c r="HV151" i="31"/>
  <c r="HN151" i="31"/>
  <c r="LI150" i="31"/>
  <c r="LA150" i="31"/>
  <c r="KS150" i="31"/>
  <c r="KK150" i="31"/>
  <c r="KC150" i="31"/>
  <c r="JU150" i="31"/>
  <c r="JM150" i="31"/>
  <c r="JE150" i="31"/>
  <c r="IW150" i="31"/>
  <c r="IO150" i="31"/>
  <c r="IG150" i="31"/>
  <c r="HY150" i="31"/>
  <c r="HQ150" i="31"/>
  <c r="LL149" i="31"/>
  <c r="LD149" i="31"/>
  <c r="KV149" i="31"/>
  <c r="KN149" i="31"/>
  <c r="KF149" i="31"/>
  <c r="JX149" i="31"/>
  <c r="JP149" i="31"/>
  <c r="JH149" i="31"/>
  <c r="IZ149" i="31"/>
  <c r="IR149" i="31"/>
  <c r="IJ149" i="31"/>
  <c r="IB149" i="31"/>
  <c r="HT149" i="31"/>
  <c r="HL149" i="31"/>
  <c r="LG148" i="31"/>
  <c r="KY148" i="31"/>
  <c r="KQ148" i="31"/>
  <c r="KI148" i="31"/>
  <c r="KA148" i="31"/>
  <c r="JS148" i="31"/>
  <c r="JK148" i="31"/>
  <c r="JC148" i="31"/>
  <c r="IU148" i="31"/>
  <c r="IM148" i="31"/>
  <c r="IE148" i="31"/>
  <c r="HW148" i="31"/>
  <c r="HO148" i="31"/>
  <c r="LJ147" i="31"/>
  <c r="LB147" i="31"/>
  <c r="KT147" i="31"/>
  <c r="KL147" i="31"/>
  <c r="KD147" i="31"/>
  <c r="JV147" i="31"/>
  <c r="JN147" i="31"/>
  <c r="JF147" i="31"/>
  <c r="IX147" i="31"/>
  <c r="IP147" i="31"/>
  <c r="IH147" i="31"/>
  <c r="HZ147" i="31"/>
  <c r="HR147" i="31"/>
  <c r="HJ147" i="31"/>
  <c r="LE146" i="31"/>
  <c r="KW146" i="31"/>
  <c r="KO146" i="31"/>
  <c r="KG146" i="31"/>
  <c r="JY146" i="31"/>
  <c r="JQ146" i="31"/>
  <c r="JI146" i="31"/>
  <c r="JA146" i="31"/>
  <c r="IS146" i="31"/>
  <c r="IK146" i="31"/>
  <c r="IC146" i="31"/>
  <c r="HU146" i="31"/>
  <c r="HM146" i="31"/>
  <c r="LH145" i="31"/>
  <c r="KZ145" i="31"/>
  <c r="KR145" i="31"/>
  <c r="KJ145" i="31"/>
  <c r="KB145" i="31"/>
  <c r="JT145" i="31"/>
  <c r="JL145" i="31"/>
  <c r="JD145" i="31"/>
  <c r="IV145" i="31"/>
  <c r="IN145" i="31"/>
  <c r="IF145" i="31"/>
  <c r="HX145" i="31"/>
  <c r="HP145" i="31"/>
  <c r="LK144" i="31"/>
  <c r="LC144" i="31"/>
  <c r="KU144" i="31"/>
  <c r="KM144" i="31"/>
  <c r="KE144" i="31"/>
  <c r="JW144" i="31"/>
  <c r="JO144" i="31"/>
  <c r="JG144" i="31"/>
  <c r="IY144" i="31"/>
  <c r="IQ144" i="31"/>
  <c r="II144" i="31"/>
  <c r="IA144" i="31"/>
  <c r="HS144" i="31"/>
  <c r="HK144" i="31"/>
  <c r="LF143" i="31"/>
  <c r="KX143" i="31"/>
  <c r="KP143" i="31"/>
  <c r="KH143" i="31"/>
  <c r="JZ143" i="31"/>
  <c r="JR143" i="31"/>
  <c r="JJ143" i="31"/>
  <c r="JB143" i="31"/>
  <c r="IT143" i="31"/>
  <c r="IL143" i="31"/>
  <c r="ID143" i="31"/>
  <c r="HV143" i="31"/>
  <c r="HN143" i="31"/>
  <c r="LI142" i="31"/>
  <c r="LA142" i="31"/>
  <c r="KS142" i="31"/>
  <c r="KK142" i="31"/>
  <c r="KC142" i="31"/>
  <c r="JU142" i="31"/>
  <c r="JM142" i="31"/>
  <c r="JE142" i="31"/>
  <c r="IW142" i="31"/>
  <c r="IO142" i="31"/>
  <c r="IG142" i="31"/>
  <c r="HY142" i="31"/>
  <c r="HQ142" i="31"/>
  <c r="LL141" i="31"/>
  <c r="LD141" i="31"/>
  <c r="KV141" i="31"/>
  <c r="KN141" i="31"/>
  <c r="KF141" i="31"/>
  <c r="JX141" i="31"/>
  <c r="JP141" i="31"/>
  <c r="JH141" i="31"/>
  <c r="IZ141" i="31"/>
  <c r="IR141" i="31"/>
  <c r="IJ141" i="31"/>
  <c r="IB141" i="31"/>
  <c r="HT141" i="31"/>
  <c r="HL141" i="31"/>
  <c r="LG140" i="31"/>
  <c r="KY140" i="31"/>
  <c r="KQ140" i="31"/>
  <c r="KI140" i="31"/>
  <c r="KA140" i="31"/>
  <c r="JS140" i="31"/>
  <c r="JK140" i="31"/>
  <c r="JC140" i="31"/>
  <c r="IU140" i="31"/>
  <c r="IM140" i="31"/>
  <c r="IE140" i="31"/>
  <c r="HW140" i="31"/>
  <c r="HO140" i="31"/>
  <c r="LJ139" i="31"/>
  <c r="LB139" i="31"/>
  <c r="KT139" i="31"/>
  <c r="KL139" i="31"/>
  <c r="KD139" i="31"/>
  <c r="JV139" i="31"/>
  <c r="JN139" i="31"/>
  <c r="JF139" i="31"/>
  <c r="IX139" i="31"/>
  <c r="IP139" i="31"/>
  <c r="IH139" i="31"/>
  <c r="HZ139" i="31"/>
  <c r="HR139" i="31"/>
  <c r="HJ139" i="31"/>
  <c r="LE138" i="31"/>
  <c r="KW138" i="31"/>
  <c r="KO138" i="31"/>
  <c r="KG138" i="31"/>
  <c r="JY138" i="31"/>
  <c r="JQ138" i="31"/>
  <c r="JI138" i="31"/>
  <c r="JA138" i="31"/>
  <c r="IS138" i="31"/>
  <c r="IK138" i="31"/>
  <c r="IC138" i="31"/>
  <c r="HU138" i="31"/>
  <c r="HM138" i="31"/>
  <c r="LH137" i="31"/>
  <c r="KZ137" i="31"/>
  <c r="KR137" i="31"/>
  <c r="KJ137" i="31"/>
  <c r="KB137" i="31"/>
  <c r="JT137" i="31"/>
  <c r="JL137" i="31"/>
  <c r="JD137" i="31"/>
  <c r="IV137" i="31"/>
  <c r="IN137" i="31"/>
  <c r="IF137" i="31"/>
  <c r="HX137" i="31"/>
  <c r="HP137" i="31"/>
  <c r="LK136" i="31"/>
  <c r="LC136" i="31"/>
  <c r="KU136" i="31"/>
  <c r="KM136" i="31"/>
  <c r="KE136" i="31"/>
  <c r="JW136" i="31"/>
  <c r="JO136" i="31"/>
  <c r="JG136" i="31"/>
  <c r="IY136" i="31"/>
  <c r="IQ136" i="31"/>
  <c r="II136" i="31"/>
  <c r="IA136" i="31"/>
  <c r="HS136" i="31"/>
  <c r="HK136" i="31"/>
  <c r="LF135" i="31"/>
  <c r="KX135" i="31"/>
  <c r="KP135" i="31"/>
  <c r="KH135" i="31"/>
  <c r="JZ135" i="31"/>
  <c r="JR135" i="31"/>
  <c r="JJ135" i="31"/>
  <c r="JB135" i="31"/>
  <c r="IT135" i="31"/>
  <c r="IL135" i="31"/>
  <c r="ID135" i="31"/>
  <c r="HV135" i="31"/>
  <c r="HN135" i="31"/>
  <c r="LI134" i="31"/>
  <c r="LA134" i="31"/>
  <c r="KS134" i="31"/>
  <c r="KK134" i="31"/>
  <c r="KC134" i="31"/>
  <c r="JU134" i="31"/>
  <c r="JM134" i="31"/>
  <c r="JE134" i="31"/>
  <c r="IW134" i="31"/>
  <c r="IO134" i="31"/>
  <c r="IG134" i="31"/>
  <c r="HY134" i="31"/>
  <c r="HQ134" i="31"/>
  <c r="LL133" i="31"/>
  <c r="LD133" i="31"/>
  <c r="KV133" i="31"/>
  <c r="KN133" i="31"/>
  <c r="KF133" i="31"/>
  <c r="JX133" i="31"/>
  <c r="JP133" i="31"/>
  <c r="JH133" i="31"/>
  <c r="IZ133" i="31"/>
  <c r="IR133" i="31"/>
  <c r="IJ133" i="31"/>
  <c r="IB133" i="31"/>
  <c r="HT133" i="31"/>
  <c r="HL133" i="31"/>
  <c r="LG132" i="31"/>
  <c r="KY132" i="31"/>
  <c r="KQ132" i="31"/>
  <c r="KI132" i="31"/>
  <c r="KA132" i="31"/>
  <c r="JS132" i="31"/>
  <c r="JK132" i="31"/>
  <c r="JC132" i="31"/>
  <c r="IU132" i="31"/>
  <c r="IM132" i="31"/>
  <c r="IE132" i="31"/>
  <c r="HW132" i="31"/>
  <c r="HO132" i="31"/>
  <c r="LJ131" i="31"/>
  <c r="LB131" i="31"/>
  <c r="KT131" i="31"/>
  <c r="KL131" i="31"/>
  <c r="KD131" i="31"/>
  <c r="JV131" i="31"/>
  <c r="JN131" i="31"/>
  <c r="JF131" i="31"/>
  <c r="IX131" i="31"/>
  <c r="IP131" i="31"/>
  <c r="IH131" i="31"/>
  <c r="HZ131" i="31"/>
  <c r="HR131" i="31"/>
  <c r="HJ131" i="31"/>
  <c r="LE130" i="31"/>
  <c r="KW130" i="31"/>
  <c r="KO130" i="31"/>
  <c r="KG130" i="31"/>
  <c r="JY130" i="31"/>
  <c r="JQ130" i="31"/>
  <c r="JI130" i="31"/>
  <c r="JA130" i="31"/>
  <c r="IS130" i="31"/>
  <c r="IK130" i="31"/>
  <c r="IC130" i="31"/>
  <c r="HU130" i="31"/>
  <c r="HM130" i="31"/>
  <c r="LH129" i="31"/>
  <c r="KZ129" i="31"/>
  <c r="KR129" i="31"/>
  <c r="KJ129" i="31"/>
  <c r="KB129" i="31"/>
  <c r="JT129" i="31"/>
  <c r="JL129" i="31"/>
  <c r="JD129" i="31"/>
  <c r="IV129" i="31"/>
  <c r="IN129" i="31"/>
  <c r="IF129" i="31"/>
  <c r="HX129" i="31"/>
  <c r="HP129" i="31"/>
  <c r="LK128" i="31"/>
  <c r="LC128" i="31"/>
  <c r="KU128" i="31"/>
  <c r="KM128" i="31"/>
  <c r="KE128" i="31"/>
  <c r="JW128" i="31"/>
  <c r="JN128" i="31"/>
  <c r="JE128" i="31"/>
  <c r="IV128" i="31"/>
  <c r="IM128" i="31"/>
  <c r="ID128" i="31"/>
  <c r="HU128" i="31"/>
  <c r="HK128" i="31"/>
  <c r="LE127" i="31"/>
  <c r="KV127" i="31"/>
  <c r="KM127" i="31"/>
  <c r="KD127" i="31"/>
  <c r="JU127" i="31"/>
  <c r="JL127" i="31"/>
  <c r="JB127" i="31"/>
  <c r="IS127" i="31"/>
  <c r="IJ127" i="31"/>
  <c r="IA127" i="31"/>
  <c r="HR127" i="31"/>
  <c r="LL126" i="31"/>
  <c r="LC126" i="31"/>
  <c r="KS126" i="31"/>
  <c r="KJ126" i="31"/>
  <c r="JZ126" i="31"/>
  <c r="JO126" i="31"/>
  <c r="JB126" i="31"/>
  <c r="IO126" i="31"/>
  <c r="IC126" i="31"/>
  <c r="HP126" i="31"/>
  <c r="LF125" i="31"/>
  <c r="KS125" i="31"/>
  <c r="KF125" i="31"/>
  <c r="JT125" i="31"/>
  <c r="JG125" i="31"/>
  <c r="IT125" i="31"/>
  <c r="IG125" i="31"/>
  <c r="HQ125" i="31"/>
  <c r="LD124" i="31"/>
  <c r="KM124" i="31"/>
  <c r="JV124" i="31"/>
  <c r="JD124" i="31"/>
  <c r="IM124" i="31"/>
  <c r="HW124" i="31"/>
  <c r="LI123" i="31"/>
  <c r="KQ123" i="31"/>
  <c r="JY123" i="31"/>
  <c r="JC123" i="31"/>
  <c r="IC123" i="31"/>
  <c r="KZ122" i="31"/>
  <c r="JT122" i="31"/>
  <c r="IN122" i="31"/>
  <c r="JN160" i="31"/>
  <c r="JF160" i="31"/>
  <c r="IX160" i="31"/>
  <c r="IP160" i="31"/>
  <c r="IH160" i="31"/>
  <c r="HZ160" i="31"/>
  <c r="HR160" i="31"/>
  <c r="HJ160" i="31"/>
  <c r="LE159" i="31"/>
  <c r="KW159" i="31"/>
  <c r="KO159" i="31"/>
  <c r="KG159" i="31"/>
  <c r="JY159" i="31"/>
  <c r="JQ159" i="31"/>
  <c r="JI159" i="31"/>
  <c r="JA159" i="31"/>
  <c r="IS159" i="31"/>
  <c r="IK159" i="31"/>
  <c r="IC159" i="31"/>
  <c r="HU159" i="31"/>
  <c r="HM159" i="31"/>
  <c r="LH158" i="31"/>
  <c r="KZ158" i="31"/>
  <c r="KR158" i="31"/>
  <c r="KJ158" i="31"/>
  <c r="KB158" i="31"/>
  <c r="JT158" i="31"/>
  <c r="JL158" i="31"/>
  <c r="JD158" i="31"/>
  <c r="IV158" i="31"/>
  <c r="IN158" i="31"/>
  <c r="IF158" i="31"/>
  <c r="HX158" i="31"/>
  <c r="HP158" i="31"/>
  <c r="LK157" i="31"/>
  <c r="LC157" i="31"/>
  <c r="KU157" i="31"/>
  <c r="KM157" i="31"/>
  <c r="KE157" i="31"/>
  <c r="JW157" i="31"/>
  <c r="JO157" i="31"/>
  <c r="JG157" i="31"/>
  <c r="IY157" i="31"/>
  <c r="IQ157" i="31"/>
  <c r="II157" i="31"/>
  <c r="IA157" i="31"/>
  <c r="HS157" i="31"/>
  <c r="HK157" i="31"/>
  <c r="LF156" i="31"/>
  <c r="KX156" i="31"/>
  <c r="KP156" i="31"/>
  <c r="KH156" i="31"/>
  <c r="JZ156" i="31"/>
  <c r="JR156" i="31"/>
  <c r="JJ156" i="31"/>
  <c r="JB156" i="31"/>
  <c r="IT156" i="31"/>
  <c r="IL156" i="31"/>
  <c r="ID156" i="31"/>
  <c r="HV156" i="31"/>
  <c r="HN156" i="31"/>
  <c r="LI155" i="31"/>
  <c r="LA155" i="31"/>
  <c r="KS155" i="31"/>
  <c r="KK155" i="31"/>
  <c r="KC155" i="31"/>
  <c r="JU155" i="31"/>
  <c r="JM155" i="31"/>
  <c r="JE155" i="31"/>
  <c r="IW155" i="31"/>
  <c r="IO155" i="31"/>
  <c r="IG155" i="31"/>
  <c r="HY155" i="31"/>
  <c r="HQ155" i="31"/>
  <c r="LL154" i="31"/>
  <c r="LD154" i="31"/>
  <c r="KV154" i="31"/>
  <c r="KN154" i="31"/>
  <c r="KF154" i="31"/>
  <c r="JX154" i="31"/>
  <c r="JP154" i="31"/>
  <c r="JH154" i="31"/>
  <c r="IZ154" i="31"/>
  <c r="IR154" i="31"/>
  <c r="IJ154" i="31"/>
  <c r="IB154" i="31"/>
  <c r="HT154" i="31"/>
  <c r="HL154" i="31"/>
  <c r="LG153" i="31"/>
  <c r="KY153" i="31"/>
  <c r="KQ153" i="31"/>
  <c r="KI153" i="31"/>
  <c r="KA153" i="31"/>
  <c r="JS153" i="31"/>
  <c r="JK153" i="31"/>
  <c r="JC153" i="31"/>
  <c r="IU153" i="31"/>
  <c r="IM153" i="31"/>
  <c r="IE153" i="31"/>
  <c r="HW153" i="31"/>
  <c r="HO153" i="31"/>
  <c r="LJ152" i="31"/>
  <c r="LB152" i="31"/>
  <c r="KT152" i="31"/>
  <c r="KL152" i="31"/>
  <c r="KD152" i="31"/>
  <c r="JV152" i="31"/>
  <c r="JN152" i="31"/>
  <c r="JF152" i="31"/>
  <c r="IX152" i="31"/>
  <c r="IP152" i="31"/>
  <c r="IH152" i="31"/>
  <c r="HZ152" i="31"/>
  <c r="HR152" i="31"/>
  <c r="HJ152" i="31"/>
  <c r="LE151" i="31"/>
  <c r="KW151" i="31"/>
  <c r="KO151" i="31"/>
  <c r="KG151" i="31"/>
  <c r="JY151" i="31"/>
  <c r="JQ151" i="31"/>
  <c r="JI151" i="31"/>
  <c r="JA151" i="31"/>
  <c r="IS151" i="31"/>
  <c r="IK151" i="31"/>
  <c r="IC151" i="31"/>
  <c r="HU151" i="31"/>
  <c r="HM151" i="31"/>
  <c r="LH150" i="31"/>
  <c r="KZ150" i="31"/>
  <c r="KR150" i="31"/>
  <c r="KJ150" i="31"/>
  <c r="KB150" i="31"/>
  <c r="JT150" i="31"/>
  <c r="JL150" i="31"/>
  <c r="JD150" i="31"/>
  <c r="IV150" i="31"/>
  <c r="IN150" i="31"/>
  <c r="IF150" i="31"/>
  <c r="HX150" i="31"/>
  <c r="HP150" i="31"/>
  <c r="LK149" i="31"/>
  <c r="LC149" i="31"/>
  <c r="KU149" i="31"/>
  <c r="KM149" i="31"/>
  <c r="KE149" i="31"/>
  <c r="JW149" i="31"/>
  <c r="JO149" i="31"/>
  <c r="JG149" i="31"/>
  <c r="IY149" i="31"/>
  <c r="IQ149" i="31"/>
  <c r="II149" i="31"/>
  <c r="IA149" i="31"/>
  <c r="HS149" i="31"/>
  <c r="HK149" i="31"/>
  <c r="LF148" i="31"/>
  <c r="KX148" i="31"/>
  <c r="KP148" i="31"/>
  <c r="KH148" i="31"/>
  <c r="JZ148" i="31"/>
  <c r="JR148" i="31"/>
  <c r="JJ148" i="31"/>
  <c r="JB148" i="31"/>
  <c r="IT148" i="31"/>
  <c r="IL148" i="31"/>
  <c r="ID148" i="31"/>
  <c r="HV148" i="31"/>
  <c r="HN148" i="31"/>
  <c r="LI147" i="31"/>
  <c r="LA147" i="31"/>
  <c r="KS147" i="31"/>
  <c r="KK147" i="31"/>
  <c r="KC147" i="31"/>
  <c r="JU147" i="31"/>
  <c r="JM147" i="31"/>
  <c r="JE147" i="31"/>
  <c r="IW147" i="31"/>
  <c r="IO147" i="31"/>
  <c r="IG147" i="31"/>
  <c r="HY147" i="31"/>
  <c r="HQ147" i="31"/>
  <c r="LL146" i="31"/>
  <c r="LD146" i="31"/>
  <c r="KV146" i="31"/>
  <c r="KN146" i="31"/>
  <c r="KF146" i="31"/>
  <c r="JX146" i="31"/>
  <c r="JP146" i="31"/>
  <c r="JH146" i="31"/>
  <c r="IZ146" i="31"/>
  <c r="IR146" i="31"/>
  <c r="IJ146" i="31"/>
  <c r="IB146" i="31"/>
  <c r="HT146" i="31"/>
  <c r="HL146" i="31"/>
  <c r="LG145" i="31"/>
  <c r="KY145" i="31"/>
  <c r="KQ145" i="31"/>
  <c r="KI145" i="31"/>
  <c r="KA145" i="31"/>
  <c r="JS145" i="31"/>
  <c r="JK145" i="31"/>
  <c r="JC145" i="31"/>
  <c r="IU145" i="31"/>
  <c r="IM145" i="31"/>
  <c r="IE145" i="31"/>
  <c r="HW145" i="31"/>
  <c r="HO145" i="31"/>
  <c r="LJ144" i="31"/>
  <c r="LB144" i="31"/>
  <c r="KT144" i="31"/>
  <c r="KL144" i="31"/>
  <c r="KD144" i="31"/>
  <c r="JV144" i="31"/>
  <c r="JN144" i="31"/>
  <c r="JF144" i="31"/>
  <c r="IX144" i="31"/>
  <c r="IP144" i="31"/>
  <c r="IH144" i="31"/>
  <c r="HZ144" i="31"/>
  <c r="HR144" i="31"/>
  <c r="HJ144" i="31"/>
  <c r="LE143" i="31"/>
  <c r="KW143" i="31"/>
  <c r="KO143" i="31"/>
  <c r="KG143" i="31"/>
  <c r="JY143" i="31"/>
  <c r="JQ143" i="31"/>
  <c r="JI143" i="31"/>
  <c r="JA143" i="31"/>
  <c r="IS143" i="31"/>
  <c r="IK143" i="31"/>
  <c r="IC143" i="31"/>
  <c r="HU143" i="31"/>
  <c r="HM143" i="31"/>
  <c r="LH142" i="31"/>
  <c r="KZ142" i="31"/>
  <c r="KR142" i="31"/>
  <c r="KJ142" i="31"/>
  <c r="KB142" i="31"/>
  <c r="JT142" i="31"/>
  <c r="JL142" i="31"/>
  <c r="JD142" i="31"/>
  <c r="IV142" i="31"/>
  <c r="IN142" i="31"/>
  <c r="IF142" i="31"/>
  <c r="HX142" i="31"/>
  <c r="HP142" i="31"/>
  <c r="LK141" i="31"/>
  <c r="LC141" i="31"/>
  <c r="KU141" i="31"/>
  <c r="KM141" i="31"/>
  <c r="KE141" i="31"/>
  <c r="JW141" i="31"/>
  <c r="JO141" i="31"/>
  <c r="JG141" i="31"/>
  <c r="IY141" i="31"/>
  <c r="IQ141" i="31"/>
  <c r="II141" i="31"/>
  <c r="IA141" i="31"/>
  <c r="HS141" i="31"/>
  <c r="HK141" i="31"/>
  <c r="LF140" i="31"/>
  <c r="KX140" i="31"/>
  <c r="KP140" i="31"/>
  <c r="KH140" i="31"/>
  <c r="JZ140" i="31"/>
  <c r="JR140" i="31"/>
  <c r="JJ140" i="31"/>
  <c r="JB140" i="31"/>
  <c r="IT140" i="31"/>
  <c r="IL140" i="31"/>
  <c r="ID140" i="31"/>
  <c r="HV140" i="31"/>
  <c r="HN140" i="31"/>
  <c r="LI139" i="31"/>
  <c r="LA139" i="31"/>
  <c r="KS139" i="31"/>
  <c r="KK139" i="31"/>
  <c r="KC139" i="31"/>
  <c r="JU139" i="31"/>
  <c r="JM139" i="31"/>
  <c r="JE139" i="31"/>
  <c r="IW139" i="31"/>
  <c r="IO139" i="31"/>
  <c r="IG139" i="31"/>
  <c r="HY139" i="31"/>
  <c r="HQ139" i="31"/>
  <c r="LL138" i="31"/>
  <c r="LD138" i="31"/>
  <c r="KV138" i="31"/>
  <c r="KN138" i="31"/>
  <c r="KF138" i="31"/>
  <c r="JX138" i="31"/>
  <c r="JP138" i="31"/>
  <c r="JH138" i="31"/>
  <c r="IZ138" i="31"/>
  <c r="IR138" i="31"/>
  <c r="IJ138" i="31"/>
  <c r="IB138" i="31"/>
  <c r="HT138" i="31"/>
  <c r="HL138" i="31"/>
  <c r="LG137" i="31"/>
  <c r="KY137" i="31"/>
  <c r="KQ137" i="31"/>
  <c r="KI137" i="31"/>
  <c r="KA137" i="31"/>
  <c r="JS137" i="31"/>
  <c r="JK137" i="31"/>
  <c r="JC137" i="31"/>
  <c r="IU137" i="31"/>
  <c r="IM137" i="31"/>
  <c r="IE137" i="31"/>
  <c r="HW137" i="31"/>
  <c r="HO137" i="31"/>
  <c r="LJ136" i="31"/>
  <c r="LB136" i="31"/>
  <c r="KT136" i="31"/>
  <c r="KL136" i="31"/>
  <c r="KD136" i="31"/>
  <c r="JV136" i="31"/>
  <c r="JN136" i="31"/>
  <c r="JF136" i="31"/>
  <c r="IX136" i="31"/>
  <c r="IP136" i="31"/>
  <c r="IH136" i="31"/>
  <c r="HZ136" i="31"/>
  <c r="HR136" i="31"/>
  <c r="HJ136" i="31"/>
  <c r="LE135" i="31"/>
  <c r="KW135" i="31"/>
  <c r="KO135" i="31"/>
  <c r="KG135" i="31"/>
  <c r="JY135" i="31"/>
  <c r="JQ135" i="31"/>
  <c r="JI135" i="31"/>
  <c r="JA135" i="31"/>
  <c r="IS135" i="31"/>
  <c r="IK135" i="31"/>
  <c r="IC135" i="31"/>
  <c r="HU135" i="31"/>
  <c r="HM135" i="31"/>
  <c r="LH134" i="31"/>
  <c r="KZ134" i="31"/>
  <c r="KR134" i="31"/>
  <c r="KJ134" i="31"/>
  <c r="KB134" i="31"/>
  <c r="JT134" i="31"/>
  <c r="JL134" i="31"/>
  <c r="JD134" i="31"/>
  <c r="IV134" i="31"/>
  <c r="IN134" i="31"/>
  <c r="IF134" i="31"/>
  <c r="HX134" i="31"/>
  <c r="HP134" i="31"/>
  <c r="LK133" i="31"/>
  <c r="LC133" i="31"/>
  <c r="KU133" i="31"/>
  <c r="KM133" i="31"/>
  <c r="KE133" i="31"/>
  <c r="JW133" i="31"/>
  <c r="JO133" i="31"/>
  <c r="JG133" i="31"/>
  <c r="IY133" i="31"/>
  <c r="IQ133" i="31"/>
  <c r="II133" i="31"/>
  <c r="IA133" i="31"/>
  <c r="HS133" i="31"/>
  <c r="HK133" i="31"/>
  <c r="LF132" i="31"/>
  <c r="KX132" i="31"/>
  <c r="KP132" i="31"/>
  <c r="KH132" i="31"/>
  <c r="JZ132" i="31"/>
  <c r="JR132" i="31"/>
  <c r="JJ132" i="31"/>
  <c r="JB132" i="31"/>
  <c r="IT132" i="31"/>
  <c r="IL132" i="31"/>
  <c r="ID132" i="31"/>
  <c r="HV132" i="31"/>
  <c r="HN132" i="31"/>
  <c r="LI131" i="31"/>
  <c r="LA131" i="31"/>
  <c r="KS131" i="31"/>
  <c r="KK131" i="31"/>
  <c r="KC131" i="31"/>
  <c r="JU131" i="31"/>
  <c r="JM131" i="31"/>
  <c r="JE131" i="31"/>
  <c r="IW131" i="31"/>
  <c r="IO131" i="31"/>
  <c r="IG131" i="31"/>
  <c r="HY131" i="31"/>
  <c r="HQ131" i="31"/>
  <c r="LL130" i="31"/>
  <c r="LD130" i="31"/>
  <c r="KV130" i="31"/>
  <c r="KN130" i="31"/>
  <c r="KF130" i="31"/>
  <c r="JX130" i="31"/>
  <c r="JP130" i="31"/>
  <c r="JH130" i="31"/>
  <c r="IZ130" i="31"/>
  <c r="IR130" i="31"/>
  <c r="IJ130" i="31"/>
  <c r="IB130" i="31"/>
  <c r="HT130" i="31"/>
  <c r="HL130" i="31"/>
  <c r="LG129" i="31"/>
  <c r="KY129" i="31"/>
  <c r="KQ129" i="31"/>
  <c r="KI129" i="31"/>
  <c r="KA129" i="31"/>
  <c r="JS129" i="31"/>
  <c r="JK129" i="31"/>
  <c r="JC129" i="31"/>
  <c r="IU129" i="31"/>
  <c r="IM129" i="31"/>
  <c r="IE129" i="31"/>
  <c r="HW129" i="31"/>
  <c r="HO129" i="31"/>
  <c r="LJ128" i="31"/>
  <c r="LB128" i="31"/>
  <c r="KT128" i="31"/>
  <c r="KL128" i="31"/>
  <c r="KD128" i="31"/>
  <c r="JV128" i="31"/>
  <c r="JM128" i="31"/>
  <c r="JD128" i="31"/>
  <c r="IU128" i="31"/>
  <c r="IL128" i="31"/>
  <c r="IC128" i="31"/>
  <c r="HS128" i="31"/>
  <c r="HJ128" i="31"/>
  <c r="LD127" i="31"/>
  <c r="KU127" i="31"/>
  <c r="KL127" i="31"/>
  <c r="KC127" i="31"/>
  <c r="JT127" i="31"/>
  <c r="JJ127" i="31"/>
  <c r="JA127" i="31"/>
  <c r="IR127" i="31"/>
  <c r="II127" i="31"/>
  <c r="HZ127" i="31"/>
  <c r="HQ127" i="31"/>
  <c r="LK126" i="31"/>
  <c r="LA126" i="31"/>
  <c r="KR126" i="31"/>
  <c r="KI126" i="31"/>
  <c r="JY126" i="31"/>
  <c r="JM126" i="31"/>
  <c r="JA126" i="31"/>
  <c r="IN126" i="31"/>
  <c r="IA126" i="31"/>
  <c r="HN126" i="31"/>
  <c r="LD125" i="31"/>
  <c r="KR125" i="31"/>
  <c r="KE125" i="31"/>
  <c r="JR125" i="31"/>
  <c r="JE125" i="31"/>
  <c r="IR125" i="31"/>
  <c r="IF125" i="31"/>
  <c r="HP125" i="31"/>
  <c r="LB124" i="31"/>
  <c r="KJ124" i="31"/>
  <c r="JS124" i="31"/>
  <c r="JC124" i="31"/>
  <c r="IL124" i="31"/>
  <c r="HT124" i="31"/>
  <c r="LF123" i="31"/>
  <c r="KO123" i="31"/>
  <c r="JS123" i="31"/>
  <c r="IX123" i="31"/>
  <c r="HU123" i="31"/>
  <c r="KR122" i="31"/>
  <c r="JL122" i="31"/>
  <c r="IF122" i="31"/>
  <c r="KC160" i="31"/>
  <c r="JU160" i="31"/>
  <c r="JM160" i="31"/>
  <c r="JE160" i="31"/>
  <c r="IW160" i="31"/>
  <c r="IO160" i="31"/>
  <c r="IG160" i="31"/>
  <c r="HY160" i="31"/>
  <c r="HQ160" i="31"/>
  <c r="LL159" i="31"/>
  <c r="LD159" i="31"/>
  <c r="KV159" i="31"/>
  <c r="KN159" i="31"/>
  <c r="KF159" i="31"/>
  <c r="JX159" i="31"/>
  <c r="JP159" i="31"/>
  <c r="JH159" i="31"/>
  <c r="IZ159" i="31"/>
  <c r="IR159" i="31"/>
  <c r="IJ159" i="31"/>
  <c r="IB159" i="31"/>
  <c r="HT159" i="31"/>
  <c r="HL159" i="31"/>
  <c r="LG158" i="31"/>
  <c r="KY158" i="31"/>
  <c r="KQ158" i="31"/>
  <c r="KI158" i="31"/>
  <c r="KA158" i="31"/>
  <c r="JS158" i="31"/>
  <c r="JK158" i="31"/>
  <c r="JC158" i="31"/>
  <c r="IU158" i="31"/>
  <c r="IM158" i="31"/>
  <c r="IE158" i="31"/>
  <c r="HW158" i="31"/>
  <c r="HO158" i="31"/>
  <c r="LJ157" i="31"/>
  <c r="LB157" i="31"/>
  <c r="KT157" i="31"/>
  <c r="KL157" i="31"/>
  <c r="KD157" i="31"/>
  <c r="JV157" i="31"/>
  <c r="JN157" i="31"/>
  <c r="JF157" i="31"/>
  <c r="IX157" i="31"/>
  <c r="IP157" i="31"/>
  <c r="IH157" i="31"/>
  <c r="HZ157" i="31"/>
  <c r="HR157" i="31"/>
  <c r="HJ157" i="31"/>
  <c r="LE156" i="31"/>
  <c r="KW156" i="31"/>
  <c r="KO156" i="31"/>
  <c r="KG156" i="31"/>
  <c r="JY156" i="31"/>
  <c r="JQ156" i="31"/>
  <c r="JI156" i="31"/>
  <c r="JA156" i="31"/>
  <c r="IS156" i="31"/>
  <c r="IK156" i="31"/>
  <c r="IC156" i="31"/>
  <c r="HU156" i="31"/>
  <c r="HM156" i="31"/>
  <c r="LH155" i="31"/>
  <c r="KZ155" i="31"/>
  <c r="KR155" i="31"/>
  <c r="KJ155" i="31"/>
  <c r="KB155" i="31"/>
  <c r="JT155" i="31"/>
  <c r="JL155" i="31"/>
  <c r="JD155" i="31"/>
  <c r="IV155" i="31"/>
  <c r="IN155" i="31"/>
  <c r="IF155" i="31"/>
  <c r="HX155" i="31"/>
  <c r="HP155" i="31"/>
  <c r="LK154" i="31"/>
  <c r="LC154" i="31"/>
  <c r="KU154" i="31"/>
  <c r="KM154" i="31"/>
  <c r="KE154" i="31"/>
  <c r="JW154" i="31"/>
  <c r="JO154" i="31"/>
  <c r="JG154" i="31"/>
  <c r="IY154" i="31"/>
  <c r="IQ154" i="31"/>
  <c r="II154" i="31"/>
  <c r="IA154" i="31"/>
  <c r="HS154" i="31"/>
  <c r="HK154" i="31"/>
  <c r="LF153" i="31"/>
  <c r="KX153" i="31"/>
  <c r="KP153" i="31"/>
  <c r="KH153" i="31"/>
  <c r="JZ153" i="31"/>
  <c r="JR153" i="31"/>
  <c r="JJ153" i="31"/>
  <c r="JB153" i="31"/>
  <c r="IT153" i="31"/>
  <c r="IL153" i="31"/>
  <c r="ID153" i="31"/>
  <c r="HV153" i="31"/>
  <c r="HN153" i="31"/>
  <c r="LI152" i="31"/>
  <c r="LA152" i="31"/>
  <c r="KS152" i="31"/>
  <c r="KK152" i="31"/>
  <c r="KC152" i="31"/>
  <c r="JU152" i="31"/>
  <c r="JM152" i="31"/>
  <c r="JE152" i="31"/>
  <c r="IW152" i="31"/>
  <c r="IO152" i="31"/>
  <c r="IG152" i="31"/>
  <c r="HY152" i="31"/>
  <c r="HQ152" i="31"/>
  <c r="LL151" i="31"/>
  <c r="LD151" i="31"/>
  <c r="KV151" i="31"/>
  <c r="KN151" i="31"/>
  <c r="KF151" i="31"/>
  <c r="JX151" i="31"/>
  <c r="JP151" i="31"/>
  <c r="JH151" i="31"/>
  <c r="IZ151" i="31"/>
  <c r="IR151" i="31"/>
  <c r="IJ151" i="31"/>
  <c r="IB151" i="31"/>
  <c r="HT151" i="31"/>
  <c r="HL151" i="31"/>
  <c r="LG150" i="31"/>
  <c r="KY150" i="31"/>
  <c r="KQ150" i="31"/>
  <c r="KI150" i="31"/>
  <c r="KA150" i="31"/>
  <c r="JS150" i="31"/>
  <c r="JK150" i="31"/>
  <c r="JC150" i="31"/>
  <c r="IU150" i="31"/>
  <c r="IM150" i="31"/>
  <c r="IE150" i="31"/>
  <c r="HW150" i="31"/>
  <c r="HO150" i="31"/>
  <c r="LJ149" i="31"/>
  <c r="LB149" i="31"/>
  <c r="KT149" i="31"/>
  <c r="KL149" i="31"/>
  <c r="KD149" i="31"/>
  <c r="JV149" i="31"/>
  <c r="JN149" i="31"/>
  <c r="JF149" i="31"/>
  <c r="IX149" i="31"/>
  <c r="IP149" i="31"/>
  <c r="IH149" i="31"/>
  <c r="HZ149" i="31"/>
  <c r="HR149" i="31"/>
  <c r="HJ149" i="31"/>
  <c r="LE148" i="31"/>
  <c r="KW148" i="31"/>
  <c r="KO148" i="31"/>
  <c r="KG148" i="31"/>
  <c r="JY148" i="31"/>
  <c r="JQ148" i="31"/>
  <c r="JI148" i="31"/>
  <c r="JA148" i="31"/>
  <c r="IS148" i="31"/>
  <c r="IK148" i="31"/>
  <c r="IC148" i="31"/>
  <c r="HU148" i="31"/>
  <c r="HM148" i="31"/>
  <c r="LH147" i="31"/>
  <c r="KZ147" i="31"/>
  <c r="KR147" i="31"/>
  <c r="KJ147" i="31"/>
  <c r="KB147" i="31"/>
  <c r="JT147" i="31"/>
  <c r="JL147" i="31"/>
  <c r="JD147" i="31"/>
  <c r="IV147" i="31"/>
  <c r="IN147" i="31"/>
  <c r="IF147" i="31"/>
  <c r="HX147" i="31"/>
  <c r="HP147" i="31"/>
  <c r="LK146" i="31"/>
  <c r="LC146" i="31"/>
  <c r="KU146" i="31"/>
  <c r="KM146" i="31"/>
  <c r="KE146" i="31"/>
  <c r="JW146" i="31"/>
  <c r="JO146" i="31"/>
  <c r="JG146" i="31"/>
  <c r="IY146" i="31"/>
  <c r="IQ146" i="31"/>
  <c r="II146" i="31"/>
  <c r="IA146" i="31"/>
  <c r="HS146" i="31"/>
  <c r="HK146" i="31"/>
  <c r="LF145" i="31"/>
  <c r="KX145" i="31"/>
  <c r="KP145" i="31"/>
  <c r="KH145" i="31"/>
  <c r="JZ145" i="31"/>
  <c r="JR145" i="31"/>
  <c r="JJ145" i="31"/>
  <c r="JB145" i="31"/>
  <c r="IT145" i="31"/>
  <c r="IL145" i="31"/>
  <c r="ID145" i="31"/>
  <c r="HV145" i="31"/>
  <c r="HN145" i="31"/>
  <c r="LI144" i="31"/>
  <c r="LA144" i="31"/>
  <c r="KS144" i="31"/>
  <c r="KK144" i="31"/>
  <c r="KC144" i="31"/>
  <c r="JU144" i="31"/>
  <c r="JM144" i="31"/>
  <c r="JE144" i="31"/>
  <c r="IW144" i="31"/>
  <c r="IO144" i="31"/>
  <c r="IG144" i="31"/>
  <c r="HY144" i="31"/>
  <c r="HQ144" i="31"/>
  <c r="LL143" i="31"/>
  <c r="LD143" i="31"/>
  <c r="KV143" i="31"/>
  <c r="KN143" i="31"/>
  <c r="KF143" i="31"/>
  <c r="JX143" i="31"/>
  <c r="JP143" i="31"/>
  <c r="JH143" i="31"/>
  <c r="IZ143" i="31"/>
  <c r="IR143" i="31"/>
  <c r="IJ143" i="31"/>
  <c r="IB143" i="31"/>
  <c r="HT143" i="31"/>
  <c r="HL143" i="31"/>
  <c r="LG142" i="31"/>
  <c r="KY142" i="31"/>
  <c r="KQ142" i="31"/>
  <c r="KI142" i="31"/>
  <c r="KA142" i="31"/>
  <c r="JS142" i="31"/>
  <c r="JK142" i="31"/>
  <c r="JC142" i="31"/>
  <c r="IU142" i="31"/>
  <c r="IM142" i="31"/>
  <c r="IE142" i="31"/>
  <c r="HW142" i="31"/>
  <c r="HO142" i="31"/>
  <c r="LJ141" i="31"/>
  <c r="LB141" i="31"/>
  <c r="KT141" i="31"/>
  <c r="KL141" i="31"/>
  <c r="KD141" i="31"/>
  <c r="JV141" i="31"/>
  <c r="JN141" i="31"/>
  <c r="JF141" i="31"/>
  <c r="IX141" i="31"/>
  <c r="IP141" i="31"/>
  <c r="IH141" i="31"/>
  <c r="HZ141" i="31"/>
  <c r="HR141" i="31"/>
  <c r="HJ141" i="31"/>
  <c r="LE140" i="31"/>
  <c r="KW140" i="31"/>
  <c r="KO140" i="31"/>
  <c r="KG140" i="31"/>
  <c r="JY140" i="31"/>
  <c r="JQ140" i="31"/>
  <c r="JI140" i="31"/>
  <c r="JA140" i="31"/>
  <c r="IS140" i="31"/>
  <c r="IK140" i="31"/>
  <c r="IC140" i="31"/>
  <c r="HU140" i="31"/>
  <c r="HM140" i="31"/>
  <c r="LH139" i="31"/>
  <c r="KZ139" i="31"/>
  <c r="KR139" i="31"/>
  <c r="KJ139" i="31"/>
  <c r="KB139" i="31"/>
  <c r="JT139" i="31"/>
  <c r="JL139" i="31"/>
  <c r="JD139" i="31"/>
  <c r="IV139" i="31"/>
  <c r="IN139" i="31"/>
  <c r="IF139" i="31"/>
  <c r="HX139" i="31"/>
  <c r="HP139" i="31"/>
  <c r="LK138" i="31"/>
  <c r="LC138" i="31"/>
  <c r="KU138" i="31"/>
  <c r="KM138" i="31"/>
  <c r="KE138" i="31"/>
  <c r="JW138" i="31"/>
  <c r="JO138" i="31"/>
  <c r="JG138" i="31"/>
  <c r="IY138" i="31"/>
  <c r="IQ138" i="31"/>
  <c r="II138" i="31"/>
  <c r="IA138" i="31"/>
  <c r="HS138" i="31"/>
  <c r="HK138" i="31"/>
  <c r="LF137" i="31"/>
  <c r="KX137" i="31"/>
  <c r="KP137" i="31"/>
  <c r="KH137" i="31"/>
  <c r="JZ137" i="31"/>
  <c r="JR137" i="31"/>
  <c r="JJ137" i="31"/>
  <c r="JB137" i="31"/>
  <c r="IT137" i="31"/>
  <c r="IL137" i="31"/>
  <c r="ID137" i="31"/>
  <c r="HV137" i="31"/>
  <c r="HN137" i="31"/>
  <c r="LI136" i="31"/>
  <c r="LA136" i="31"/>
  <c r="KS136" i="31"/>
  <c r="KK136" i="31"/>
  <c r="KC136" i="31"/>
  <c r="JU136" i="31"/>
  <c r="JM136" i="31"/>
  <c r="JE136" i="31"/>
  <c r="IW136" i="31"/>
  <c r="IO136" i="31"/>
  <c r="IG136" i="31"/>
  <c r="HY136" i="31"/>
  <c r="HQ136" i="31"/>
  <c r="LL135" i="31"/>
  <c r="LD135" i="31"/>
  <c r="KV135" i="31"/>
  <c r="KN135" i="31"/>
  <c r="KF135" i="31"/>
  <c r="JX135" i="31"/>
  <c r="JP135" i="31"/>
  <c r="JH135" i="31"/>
  <c r="IZ135" i="31"/>
  <c r="IR135" i="31"/>
  <c r="IJ135" i="31"/>
  <c r="IB135" i="31"/>
  <c r="HT135" i="31"/>
  <c r="HL135" i="31"/>
  <c r="LG134" i="31"/>
  <c r="KY134" i="31"/>
  <c r="KQ134" i="31"/>
  <c r="KI134" i="31"/>
  <c r="KA134" i="31"/>
  <c r="JS134" i="31"/>
  <c r="JK134" i="31"/>
  <c r="JC134" i="31"/>
  <c r="IU134" i="31"/>
  <c r="IM134" i="31"/>
  <c r="IE134" i="31"/>
  <c r="HW134" i="31"/>
  <c r="HO134" i="31"/>
  <c r="LJ133" i="31"/>
  <c r="LB133" i="31"/>
  <c r="KT133" i="31"/>
  <c r="KL133" i="31"/>
  <c r="KD133" i="31"/>
  <c r="JV133" i="31"/>
  <c r="JN133" i="31"/>
  <c r="JF133" i="31"/>
  <c r="IX133" i="31"/>
  <c r="IP133" i="31"/>
  <c r="IH133" i="31"/>
  <c r="HZ133" i="31"/>
  <c r="HR133" i="31"/>
  <c r="HJ133" i="31"/>
  <c r="LE132" i="31"/>
  <c r="KW132" i="31"/>
  <c r="KO132" i="31"/>
  <c r="KG132" i="31"/>
  <c r="JY132" i="31"/>
  <c r="JQ132" i="31"/>
  <c r="JI132" i="31"/>
  <c r="JA132" i="31"/>
  <c r="IS132" i="31"/>
  <c r="IK132" i="31"/>
  <c r="IC132" i="31"/>
  <c r="HU132" i="31"/>
  <c r="HM132" i="31"/>
  <c r="LH131" i="31"/>
  <c r="KZ131" i="31"/>
  <c r="KR131" i="31"/>
  <c r="KJ131" i="31"/>
  <c r="KB131" i="31"/>
  <c r="JT131" i="31"/>
  <c r="JL131" i="31"/>
  <c r="JD131" i="31"/>
  <c r="IV131" i="31"/>
  <c r="IN131" i="31"/>
  <c r="IF131" i="31"/>
  <c r="HX131" i="31"/>
  <c r="HP131" i="31"/>
  <c r="LK130" i="31"/>
  <c r="LC130" i="31"/>
  <c r="KU130" i="31"/>
  <c r="KM130" i="31"/>
  <c r="KE130" i="31"/>
  <c r="JW130" i="31"/>
  <c r="JO130" i="31"/>
  <c r="JG130" i="31"/>
  <c r="IY130" i="31"/>
  <c r="IQ130" i="31"/>
  <c r="II130" i="31"/>
  <c r="IA130" i="31"/>
  <c r="HS130" i="31"/>
  <c r="HK130" i="31"/>
  <c r="LF129" i="31"/>
  <c r="KX129" i="31"/>
  <c r="KP129" i="31"/>
  <c r="KH129" i="31"/>
  <c r="JZ129" i="31"/>
  <c r="JR129" i="31"/>
  <c r="JJ129" i="31"/>
  <c r="JB129" i="31"/>
  <c r="IT129" i="31"/>
  <c r="IL129" i="31"/>
  <c r="ID129" i="31"/>
  <c r="HV129" i="31"/>
  <c r="HN129" i="31"/>
  <c r="LI128" i="31"/>
  <c r="LA128" i="31"/>
  <c r="KS128" i="31"/>
  <c r="KK128" i="31"/>
  <c r="KC128" i="31"/>
  <c r="JU128" i="31"/>
  <c r="JL128" i="31"/>
  <c r="JC128" i="31"/>
  <c r="IT128" i="31"/>
  <c r="IK128" i="31"/>
  <c r="IA128" i="31"/>
  <c r="HR128" i="31"/>
  <c r="LL127" i="31"/>
  <c r="LC127" i="31"/>
  <c r="KT127" i="31"/>
  <c r="KK127" i="31"/>
  <c r="KB127" i="31"/>
  <c r="JR127" i="31"/>
  <c r="JI127" i="31"/>
  <c r="IZ127" i="31"/>
  <c r="IQ127" i="31"/>
  <c r="IH127" i="31"/>
  <c r="HY127" i="31"/>
  <c r="HP127" i="31"/>
  <c r="LI126" i="31"/>
  <c r="KZ126" i="31"/>
  <c r="KQ126" i="31"/>
  <c r="KH126" i="31"/>
  <c r="JW126" i="31"/>
  <c r="JL126" i="31"/>
  <c r="IY126" i="31"/>
  <c r="IL126" i="31"/>
  <c r="HY126" i="31"/>
  <c r="HM126" i="31"/>
  <c r="LC125" i="31"/>
  <c r="KP125" i="31"/>
  <c r="KC125" i="31"/>
  <c r="JP125" i="31"/>
  <c r="JD125" i="31"/>
  <c r="IQ125" i="31"/>
  <c r="ID125" i="31"/>
  <c r="HM125" i="31"/>
  <c r="KY124" i="31"/>
  <c r="KI124" i="31"/>
  <c r="JR124" i="31"/>
  <c r="IZ124" i="31"/>
  <c r="II124" i="31"/>
  <c r="HR124" i="31"/>
  <c r="LE123" i="31"/>
  <c r="KM123" i="31"/>
  <c r="JR123" i="31"/>
  <c r="IW123" i="31"/>
  <c r="HR123" i="31"/>
  <c r="KO122" i="31"/>
  <c r="JI122" i="31"/>
  <c r="IC122" i="31"/>
  <c r="IE163" i="31"/>
  <c r="HW163" i="31"/>
  <c r="HO163" i="31"/>
  <c r="LJ162" i="31"/>
  <c r="LB162" i="31"/>
  <c r="KT162" i="31"/>
  <c r="KL162" i="31"/>
  <c r="KD162" i="31"/>
  <c r="JV162" i="31"/>
  <c r="JN162" i="31"/>
  <c r="JF162" i="31"/>
  <c r="IX162" i="31"/>
  <c r="IP162" i="31"/>
  <c r="IH162" i="31"/>
  <c r="HZ162" i="31"/>
  <c r="HR162" i="31"/>
  <c r="HJ162" i="31"/>
  <c r="LE161" i="31"/>
  <c r="KW161" i="31"/>
  <c r="KO161" i="31"/>
  <c r="KG161" i="31"/>
  <c r="JY161" i="31"/>
  <c r="JQ161" i="31"/>
  <c r="JI161" i="31"/>
  <c r="JA161" i="31"/>
  <c r="IS161" i="31"/>
  <c r="IK161" i="31"/>
  <c r="IC161" i="31"/>
  <c r="HU161" i="31"/>
  <c r="HM161" i="31"/>
  <c r="LH160" i="31"/>
  <c r="KZ160" i="31"/>
  <c r="KR160" i="31"/>
  <c r="KJ160" i="31"/>
  <c r="KB160" i="31"/>
  <c r="JT160" i="31"/>
  <c r="JL160" i="31"/>
  <c r="JD160" i="31"/>
  <c r="IV160" i="31"/>
  <c r="IN160" i="31"/>
  <c r="IF160" i="31"/>
  <c r="HX160" i="31"/>
  <c r="HP160" i="31"/>
  <c r="LK159" i="31"/>
  <c r="LC159" i="31"/>
  <c r="KU159" i="31"/>
  <c r="KM159" i="31"/>
  <c r="KE159" i="31"/>
  <c r="JW159" i="31"/>
  <c r="JO159" i="31"/>
  <c r="JG159" i="31"/>
  <c r="IY159" i="31"/>
  <c r="IQ159" i="31"/>
  <c r="II159" i="31"/>
  <c r="IA159" i="31"/>
  <c r="HS159" i="31"/>
  <c r="HK159" i="31"/>
  <c r="LF158" i="31"/>
  <c r="KX158" i="31"/>
  <c r="KP158" i="31"/>
  <c r="KH158" i="31"/>
  <c r="JZ158" i="31"/>
  <c r="JR158" i="31"/>
  <c r="JJ158" i="31"/>
  <c r="JB158" i="31"/>
  <c r="IT158" i="31"/>
  <c r="IL158" i="31"/>
  <c r="ID158" i="31"/>
  <c r="HV158" i="31"/>
  <c r="HN158" i="31"/>
  <c r="LI157" i="31"/>
  <c r="LA157" i="31"/>
  <c r="KS157" i="31"/>
  <c r="KK157" i="31"/>
  <c r="KC157" i="31"/>
  <c r="JU157" i="31"/>
  <c r="JM157" i="31"/>
  <c r="JE157" i="31"/>
  <c r="IW157" i="31"/>
  <c r="IO157" i="31"/>
  <c r="IG157" i="31"/>
  <c r="HY157" i="31"/>
  <c r="HQ157" i="31"/>
  <c r="LL156" i="31"/>
  <c r="LD156" i="31"/>
  <c r="KV156" i="31"/>
  <c r="KN156" i="31"/>
  <c r="KF156" i="31"/>
  <c r="JX156" i="31"/>
  <c r="JP156" i="31"/>
  <c r="JH156" i="31"/>
  <c r="IZ156" i="31"/>
  <c r="IR156" i="31"/>
  <c r="IJ156" i="31"/>
  <c r="IB156" i="31"/>
  <c r="HT156" i="31"/>
  <c r="HL156" i="31"/>
  <c r="LG155" i="31"/>
  <c r="KY155" i="31"/>
  <c r="KQ155" i="31"/>
  <c r="KI155" i="31"/>
  <c r="KA155" i="31"/>
  <c r="JS155" i="31"/>
  <c r="JK155" i="31"/>
  <c r="JC155" i="31"/>
  <c r="IU155" i="31"/>
  <c r="IM155" i="31"/>
  <c r="IE155" i="31"/>
  <c r="HW155" i="31"/>
  <c r="HO155" i="31"/>
  <c r="LJ154" i="31"/>
  <c r="LB154" i="31"/>
  <c r="KT154" i="31"/>
  <c r="KL154" i="31"/>
  <c r="KD154" i="31"/>
  <c r="JV154" i="31"/>
  <c r="JN154" i="31"/>
  <c r="JF154" i="31"/>
  <c r="IX154" i="31"/>
  <c r="IP154" i="31"/>
  <c r="IH154" i="31"/>
  <c r="HZ154" i="31"/>
  <c r="HR154" i="31"/>
  <c r="HJ154" i="31"/>
  <c r="LE153" i="31"/>
  <c r="KW153" i="31"/>
  <c r="KO153" i="31"/>
  <c r="KG153" i="31"/>
  <c r="JY153" i="31"/>
  <c r="JQ153" i="31"/>
  <c r="JI153" i="31"/>
  <c r="JA153" i="31"/>
  <c r="IS153" i="31"/>
  <c r="IK153" i="31"/>
  <c r="IC153" i="31"/>
  <c r="HU153" i="31"/>
  <c r="HM153" i="31"/>
  <c r="LH152" i="31"/>
  <c r="KZ152" i="31"/>
  <c r="KR152" i="31"/>
  <c r="KJ152" i="31"/>
  <c r="KB152" i="31"/>
  <c r="JT152" i="31"/>
  <c r="JL152" i="31"/>
  <c r="JD152" i="31"/>
  <c r="IV152" i="31"/>
  <c r="IN152" i="31"/>
  <c r="IF152" i="31"/>
  <c r="HX152" i="31"/>
  <c r="HP152" i="31"/>
  <c r="LK151" i="31"/>
  <c r="LC151" i="31"/>
  <c r="KU151" i="31"/>
  <c r="KM151" i="31"/>
  <c r="KE151" i="31"/>
  <c r="JW151" i="31"/>
  <c r="JO151" i="31"/>
  <c r="JG151" i="31"/>
  <c r="IY151" i="31"/>
  <c r="IQ151" i="31"/>
  <c r="II151" i="31"/>
  <c r="IA151" i="31"/>
  <c r="HS151" i="31"/>
  <c r="HK151" i="31"/>
  <c r="LF150" i="31"/>
  <c r="KX150" i="31"/>
  <c r="KP150" i="31"/>
  <c r="KH150" i="31"/>
  <c r="JZ150" i="31"/>
  <c r="JR150" i="31"/>
  <c r="JJ150" i="31"/>
  <c r="JB150" i="31"/>
  <c r="IT150" i="31"/>
  <c r="IL150" i="31"/>
  <c r="ID150" i="31"/>
  <c r="HV150" i="31"/>
  <c r="HN150" i="31"/>
  <c r="LI149" i="31"/>
  <c r="LA149" i="31"/>
  <c r="KS149" i="31"/>
  <c r="KK149" i="31"/>
  <c r="KC149" i="31"/>
  <c r="JU149" i="31"/>
  <c r="JM149" i="31"/>
  <c r="JE149" i="31"/>
  <c r="IW149" i="31"/>
  <c r="IO149" i="31"/>
  <c r="IG149" i="31"/>
  <c r="HY149" i="31"/>
  <c r="HQ149" i="31"/>
  <c r="LL148" i="31"/>
  <c r="LD148" i="31"/>
  <c r="KV148" i="31"/>
  <c r="KN148" i="31"/>
  <c r="KF148" i="31"/>
  <c r="JX148" i="31"/>
  <c r="JP148" i="31"/>
  <c r="JH148" i="31"/>
  <c r="IZ148" i="31"/>
  <c r="IR148" i="31"/>
  <c r="IJ148" i="31"/>
  <c r="IB148" i="31"/>
  <c r="HT148" i="31"/>
  <c r="HL148" i="31"/>
  <c r="LG147" i="31"/>
  <c r="KY147" i="31"/>
  <c r="KQ147" i="31"/>
  <c r="KI147" i="31"/>
  <c r="KA147" i="31"/>
  <c r="JS147" i="31"/>
  <c r="JK147" i="31"/>
  <c r="JC147" i="31"/>
  <c r="IU147" i="31"/>
  <c r="IM147" i="31"/>
  <c r="IE147" i="31"/>
  <c r="HW147" i="31"/>
  <c r="HO147" i="31"/>
  <c r="LJ146" i="31"/>
  <c r="LB146" i="31"/>
  <c r="KT146" i="31"/>
  <c r="KL146" i="31"/>
  <c r="KD146" i="31"/>
  <c r="JV146" i="31"/>
  <c r="JN146" i="31"/>
  <c r="JF146" i="31"/>
  <c r="IX146" i="31"/>
  <c r="IP146" i="31"/>
  <c r="IH146" i="31"/>
  <c r="HZ146" i="31"/>
  <c r="HR146" i="31"/>
  <c r="HJ146" i="31"/>
  <c r="LE145" i="31"/>
  <c r="KW145" i="31"/>
  <c r="KO145" i="31"/>
  <c r="KG145" i="31"/>
  <c r="JY145" i="31"/>
  <c r="JQ145" i="31"/>
  <c r="JI145" i="31"/>
  <c r="JA145" i="31"/>
  <c r="IS145" i="31"/>
  <c r="IK145" i="31"/>
  <c r="IC145" i="31"/>
  <c r="HU145" i="31"/>
  <c r="HM145" i="31"/>
  <c r="LH144" i="31"/>
  <c r="KZ144" i="31"/>
  <c r="KR144" i="31"/>
  <c r="KJ144" i="31"/>
  <c r="KB144" i="31"/>
  <c r="JT144" i="31"/>
  <c r="JL144" i="31"/>
  <c r="JD144" i="31"/>
  <c r="IV144" i="31"/>
  <c r="IN144" i="31"/>
  <c r="IF144" i="31"/>
  <c r="HX144" i="31"/>
  <c r="HP144" i="31"/>
  <c r="LK143" i="31"/>
  <c r="LC143" i="31"/>
  <c r="KU143" i="31"/>
  <c r="KM143" i="31"/>
  <c r="KE143" i="31"/>
  <c r="JW143" i="31"/>
  <c r="JO143" i="31"/>
  <c r="JG143" i="31"/>
  <c r="IY143" i="31"/>
  <c r="IQ143" i="31"/>
  <c r="II143" i="31"/>
  <c r="IA143" i="31"/>
  <c r="HS143" i="31"/>
  <c r="HK143" i="31"/>
  <c r="LF142" i="31"/>
  <c r="KX142" i="31"/>
  <c r="KP142" i="31"/>
  <c r="KH142" i="31"/>
  <c r="JZ142" i="31"/>
  <c r="JR142" i="31"/>
  <c r="JJ142" i="31"/>
  <c r="JB142" i="31"/>
  <c r="IT142" i="31"/>
  <c r="IL142" i="31"/>
  <c r="ID142" i="31"/>
  <c r="HV142" i="31"/>
  <c r="HN142" i="31"/>
  <c r="LI141" i="31"/>
  <c r="LA141" i="31"/>
  <c r="KS141" i="31"/>
  <c r="KK141" i="31"/>
  <c r="KC141" i="31"/>
  <c r="JU141" i="31"/>
  <c r="JM141" i="31"/>
  <c r="JE141" i="31"/>
  <c r="IW141" i="31"/>
  <c r="IO141" i="31"/>
  <c r="IG141" i="31"/>
  <c r="HY141" i="31"/>
  <c r="HQ141" i="31"/>
  <c r="LL140" i="31"/>
  <c r="LD140" i="31"/>
  <c r="KV140" i="31"/>
  <c r="KN140" i="31"/>
  <c r="KF140" i="31"/>
  <c r="JX140" i="31"/>
  <c r="JP140" i="31"/>
  <c r="JH140" i="31"/>
  <c r="IZ140" i="31"/>
  <c r="IR140" i="31"/>
  <c r="IJ140" i="31"/>
  <c r="IB140" i="31"/>
  <c r="HT140" i="31"/>
  <c r="HL140" i="31"/>
  <c r="LG139" i="31"/>
  <c r="KY139" i="31"/>
  <c r="KQ139" i="31"/>
  <c r="KI139" i="31"/>
  <c r="KA139" i="31"/>
  <c r="JS139" i="31"/>
  <c r="JK139" i="31"/>
  <c r="JC139" i="31"/>
  <c r="IU139" i="31"/>
  <c r="IM139" i="31"/>
  <c r="IE139" i="31"/>
  <c r="HW139" i="31"/>
  <c r="HO139" i="31"/>
  <c r="LJ138" i="31"/>
  <c r="LB138" i="31"/>
  <c r="KT138" i="31"/>
  <c r="KL138" i="31"/>
  <c r="KD138" i="31"/>
  <c r="JV138" i="31"/>
  <c r="JN138" i="31"/>
  <c r="JF138" i="31"/>
  <c r="IX138" i="31"/>
  <c r="IP138" i="31"/>
  <c r="IH138" i="31"/>
  <c r="HZ138" i="31"/>
  <c r="HR138" i="31"/>
  <c r="HJ138" i="31"/>
  <c r="LE137" i="31"/>
  <c r="KW137" i="31"/>
  <c r="KO137" i="31"/>
  <c r="KG137" i="31"/>
  <c r="JY137" i="31"/>
  <c r="JQ137" i="31"/>
  <c r="JI137" i="31"/>
  <c r="JA137" i="31"/>
  <c r="IS137" i="31"/>
  <c r="IK137" i="31"/>
  <c r="IC137" i="31"/>
  <c r="HU137" i="31"/>
  <c r="HM137" i="31"/>
  <c r="LH136" i="31"/>
  <c r="KZ136" i="31"/>
  <c r="KR136" i="31"/>
  <c r="KJ136" i="31"/>
  <c r="KB136" i="31"/>
  <c r="JT136" i="31"/>
  <c r="JL136" i="31"/>
  <c r="JD136" i="31"/>
  <c r="IV136" i="31"/>
  <c r="IN136" i="31"/>
  <c r="IF136" i="31"/>
  <c r="HX136" i="31"/>
  <c r="HP136" i="31"/>
  <c r="LK135" i="31"/>
  <c r="LC135" i="31"/>
  <c r="KU135" i="31"/>
  <c r="KM135" i="31"/>
  <c r="KE135" i="31"/>
  <c r="JW135" i="31"/>
  <c r="JO135" i="31"/>
  <c r="JG135" i="31"/>
  <c r="IY135" i="31"/>
  <c r="IQ135" i="31"/>
  <c r="II135" i="31"/>
  <c r="IA135" i="31"/>
  <c r="HS135" i="31"/>
  <c r="HK135" i="31"/>
  <c r="LF134" i="31"/>
  <c r="KX134" i="31"/>
  <c r="KP134" i="31"/>
  <c r="KH134" i="31"/>
  <c r="JZ134" i="31"/>
  <c r="JR134" i="31"/>
  <c r="JJ134" i="31"/>
  <c r="JB134" i="31"/>
  <c r="IT134" i="31"/>
  <c r="IL134" i="31"/>
  <c r="ID134" i="31"/>
  <c r="HV134" i="31"/>
  <c r="HN134" i="31"/>
  <c r="LI133" i="31"/>
  <c r="LA133" i="31"/>
  <c r="KS133" i="31"/>
  <c r="KK133" i="31"/>
  <c r="KC133" i="31"/>
  <c r="JU133" i="31"/>
  <c r="JM133" i="31"/>
  <c r="JE133" i="31"/>
  <c r="IW133" i="31"/>
  <c r="IO133" i="31"/>
  <c r="IG133" i="31"/>
  <c r="HY133" i="31"/>
  <c r="HQ133" i="31"/>
  <c r="LL132" i="31"/>
  <c r="LD132" i="31"/>
  <c r="KV132" i="31"/>
  <c r="KN132" i="31"/>
  <c r="KF132" i="31"/>
  <c r="JX132" i="31"/>
  <c r="JP132" i="31"/>
  <c r="JH132" i="31"/>
  <c r="IZ132" i="31"/>
  <c r="IR132" i="31"/>
  <c r="IJ132" i="31"/>
  <c r="IB132" i="31"/>
  <c r="HT132" i="31"/>
  <c r="HL132" i="31"/>
  <c r="LG131" i="31"/>
  <c r="KY131" i="31"/>
  <c r="KQ131" i="31"/>
  <c r="KI131" i="31"/>
  <c r="KA131" i="31"/>
  <c r="JS131" i="31"/>
  <c r="JK131" i="31"/>
  <c r="JC131" i="31"/>
  <c r="IU131" i="31"/>
  <c r="IM131" i="31"/>
  <c r="IE131" i="31"/>
  <c r="HW131" i="31"/>
  <c r="HO131" i="31"/>
  <c r="LJ130" i="31"/>
  <c r="LB130" i="31"/>
  <c r="KT130" i="31"/>
  <c r="KL130" i="31"/>
  <c r="KD130" i="31"/>
  <c r="JV130" i="31"/>
  <c r="JN130" i="31"/>
  <c r="JF130" i="31"/>
  <c r="IX130" i="31"/>
  <c r="IP130" i="31"/>
  <c r="IH130" i="31"/>
  <c r="HZ130" i="31"/>
  <c r="HR130" i="31"/>
  <c r="HJ130" i="31"/>
  <c r="LE129" i="31"/>
  <c r="KW129" i="31"/>
  <c r="KO129" i="31"/>
  <c r="KG129" i="31"/>
  <c r="JY129" i="31"/>
  <c r="JQ129" i="31"/>
  <c r="JI129" i="31"/>
  <c r="JA129" i="31"/>
  <c r="IS129" i="31"/>
  <c r="IK129" i="31"/>
  <c r="IC129" i="31"/>
  <c r="HU129" i="31"/>
  <c r="HM129" i="31"/>
  <c r="LH128" i="31"/>
  <c r="KZ128" i="31"/>
  <c r="KR128" i="31"/>
  <c r="KJ128" i="31"/>
  <c r="KB128" i="31"/>
  <c r="JT128" i="31"/>
  <c r="JK128" i="31"/>
  <c r="JB128" i="31"/>
  <c r="IS128" i="31"/>
  <c r="II128" i="31"/>
  <c r="HZ128" i="31"/>
  <c r="HQ128" i="31"/>
  <c r="LK127" i="31"/>
  <c r="LB127" i="31"/>
  <c r="KS127" i="31"/>
  <c r="KJ127" i="31"/>
  <c r="JZ127" i="31"/>
  <c r="JQ127" i="31"/>
  <c r="JH127" i="31"/>
  <c r="IY127" i="31"/>
  <c r="IP127" i="31"/>
  <c r="IG127" i="31"/>
  <c r="HX127" i="31"/>
  <c r="HN127" i="31"/>
  <c r="LH126" i="31"/>
  <c r="KY126" i="31"/>
  <c r="KP126" i="31"/>
  <c r="KG126" i="31"/>
  <c r="JU126" i="31"/>
  <c r="JJ126" i="31"/>
  <c r="IW126" i="31"/>
  <c r="IK126" i="31"/>
  <c r="HX126" i="31"/>
  <c r="HK126" i="31"/>
  <c r="LA125" i="31"/>
  <c r="KN125" i="31"/>
  <c r="KB125" i="31"/>
  <c r="JO125" i="31"/>
  <c r="JB125" i="31"/>
  <c r="IO125" i="31"/>
  <c r="IB125" i="31"/>
  <c r="HL125" i="31"/>
  <c r="KX124" i="31"/>
  <c r="KF124" i="31"/>
  <c r="JO124" i="31"/>
  <c r="IX124" i="31"/>
  <c r="IH124" i="31"/>
  <c r="HP124" i="31"/>
  <c r="LB123" i="31"/>
  <c r="KK123" i="31"/>
  <c r="JO123" i="31"/>
  <c r="IT123" i="31"/>
  <c r="HN123" i="31"/>
  <c r="KK122" i="31"/>
  <c r="JE122" i="31"/>
  <c r="HY122" i="31"/>
  <c r="JS160" i="31"/>
  <c r="JK160" i="31"/>
  <c r="JC160" i="31"/>
  <c r="IU160" i="31"/>
  <c r="IM160" i="31"/>
  <c r="IE160" i="31"/>
  <c r="HW160" i="31"/>
  <c r="HO160" i="31"/>
  <c r="LJ159" i="31"/>
  <c r="LB159" i="31"/>
  <c r="KT159" i="31"/>
  <c r="KL159" i="31"/>
  <c r="KD159" i="31"/>
  <c r="JV159" i="31"/>
  <c r="JN159" i="31"/>
  <c r="JF159" i="31"/>
  <c r="IX159" i="31"/>
  <c r="IP159" i="31"/>
  <c r="IH159" i="31"/>
  <c r="HZ159" i="31"/>
  <c r="HR159" i="31"/>
  <c r="HJ159" i="31"/>
  <c r="LE158" i="31"/>
  <c r="KW158" i="31"/>
  <c r="KO158" i="31"/>
  <c r="KG158" i="31"/>
  <c r="JY158" i="31"/>
  <c r="JQ158" i="31"/>
  <c r="JI158" i="31"/>
  <c r="JA158" i="31"/>
  <c r="IS158" i="31"/>
  <c r="IK158" i="31"/>
  <c r="IC158" i="31"/>
  <c r="HU158" i="31"/>
  <c r="HM158" i="31"/>
  <c r="LH157" i="31"/>
  <c r="KZ157" i="31"/>
  <c r="KR157" i="31"/>
  <c r="KJ157" i="31"/>
  <c r="KB157" i="31"/>
  <c r="JT157" i="31"/>
  <c r="JL157" i="31"/>
  <c r="JD157" i="31"/>
  <c r="IV157" i="31"/>
  <c r="IN157" i="31"/>
  <c r="IF157" i="31"/>
  <c r="HX157" i="31"/>
  <c r="HP157" i="31"/>
  <c r="LK156" i="31"/>
  <c r="LC156" i="31"/>
  <c r="KU156" i="31"/>
  <c r="KM156" i="31"/>
  <c r="KE156" i="31"/>
  <c r="JW156" i="31"/>
  <c r="JO156" i="31"/>
  <c r="JG156" i="31"/>
  <c r="IY156" i="31"/>
  <c r="IQ156" i="31"/>
  <c r="II156" i="31"/>
  <c r="IA156" i="31"/>
  <c r="HS156" i="31"/>
  <c r="HK156" i="31"/>
  <c r="LF155" i="31"/>
  <c r="KX155" i="31"/>
  <c r="KP155" i="31"/>
  <c r="KH155" i="31"/>
  <c r="JZ155" i="31"/>
  <c r="JR155" i="31"/>
  <c r="JJ155" i="31"/>
  <c r="JB155" i="31"/>
  <c r="IT155" i="31"/>
  <c r="IL155" i="31"/>
  <c r="ID155" i="31"/>
  <c r="HV155" i="31"/>
  <c r="HN155" i="31"/>
  <c r="LI154" i="31"/>
  <c r="LA154" i="31"/>
  <c r="KS154" i="31"/>
  <c r="KK154" i="31"/>
  <c r="KC154" i="31"/>
  <c r="JU154" i="31"/>
  <c r="JM154" i="31"/>
  <c r="JE154" i="31"/>
  <c r="IW154" i="31"/>
  <c r="IO154" i="31"/>
  <c r="IG154" i="31"/>
  <c r="HY154" i="31"/>
  <c r="HQ154" i="31"/>
  <c r="LL153" i="31"/>
  <c r="LD153" i="31"/>
  <c r="KV153" i="31"/>
  <c r="KN153" i="31"/>
  <c r="KF153" i="31"/>
  <c r="JX153" i="31"/>
  <c r="JP153" i="31"/>
  <c r="JH153" i="31"/>
  <c r="IZ153" i="31"/>
  <c r="IR153" i="31"/>
  <c r="IJ153" i="31"/>
  <c r="IB153" i="31"/>
  <c r="HT153" i="31"/>
  <c r="HL153" i="31"/>
  <c r="LG152" i="31"/>
  <c r="KY152" i="31"/>
  <c r="KQ152" i="31"/>
  <c r="KI152" i="31"/>
  <c r="KA152" i="31"/>
  <c r="JS152" i="31"/>
  <c r="JK152" i="31"/>
  <c r="JC152" i="31"/>
  <c r="IU152" i="31"/>
  <c r="IM152" i="31"/>
  <c r="IE152" i="31"/>
  <c r="HW152" i="31"/>
  <c r="HO152" i="31"/>
  <c r="LJ151" i="31"/>
  <c r="LB151" i="31"/>
  <c r="KT151" i="31"/>
  <c r="KL151" i="31"/>
  <c r="KD151" i="31"/>
  <c r="JV151" i="31"/>
  <c r="JN151" i="31"/>
  <c r="JF151" i="31"/>
  <c r="IX151" i="31"/>
  <c r="IP151" i="31"/>
  <c r="IH151" i="31"/>
  <c r="HZ151" i="31"/>
  <c r="HR151" i="31"/>
  <c r="HJ151" i="31"/>
  <c r="LE150" i="31"/>
  <c r="KW150" i="31"/>
  <c r="KO150" i="31"/>
  <c r="KG150" i="31"/>
  <c r="JY150" i="31"/>
  <c r="JQ150" i="31"/>
  <c r="JI150" i="31"/>
  <c r="JA150" i="31"/>
  <c r="IS150" i="31"/>
  <c r="IK150" i="31"/>
  <c r="IC150" i="31"/>
  <c r="HU150" i="31"/>
  <c r="HM150" i="31"/>
  <c r="LH149" i="31"/>
  <c r="KZ149" i="31"/>
  <c r="KR149" i="31"/>
  <c r="KJ149" i="31"/>
  <c r="KB149" i="31"/>
  <c r="JT149" i="31"/>
  <c r="JL149" i="31"/>
  <c r="JD149" i="31"/>
  <c r="IV149" i="31"/>
  <c r="IN149" i="31"/>
  <c r="IF149" i="31"/>
  <c r="HX149" i="31"/>
  <c r="HP149" i="31"/>
  <c r="LK148" i="31"/>
  <c r="LC148" i="31"/>
  <c r="KU148" i="31"/>
  <c r="KM148" i="31"/>
  <c r="KE148" i="31"/>
  <c r="JW148" i="31"/>
  <c r="JO148" i="31"/>
  <c r="JG148" i="31"/>
  <c r="IY148" i="31"/>
  <c r="IQ148" i="31"/>
  <c r="II148" i="31"/>
  <c r="IA148" i="31"/>
  <c r="HS148" i="31"/>
  <c r="HK148" i="31"/>
  <c r="LF147" i="31"/>
  <c r="KX147" i="31"/>
  <c r="KP147" i="31"/>
  <c r="KH147" i="31"/>
  <c r="JZ147" i="31"/>
  <c r="JR147" i="31"/>
  <c r="JJ147" i="31"/>
  <c r="JB147" i="31"/>
  <c r="IT147" i="31"/>
  <c r="IL147" i="31"/>
  <c r="ID147" i="31"/>
  <c r="HV147" i="31"/>
  <c r="HN147" i="31"/>
  <c r="LI146" i="31"/>
  <c r="LA146" i="31"/>
  <c r="KS146" i="31"/>
  <c r="KK146" i="31"/>
  <c r="KC146" i="31"/>
  <c r="JU146" i="31"/>
  <c r="JM146" i="31"/>
  <c r="JE146" i="31"/>
  <c r="IW146" i="31"/>
  <c r="IO146" i="31"/>
  <c r="IG146" i="31"/>
  <c r="HY146" i="31"/>
  <c r="HQ146" i="31"/>
  <c r="LL145" i="31"/>
  <c r="LD145" i="31"/>
  <c r="KV145" i="31"/>
  <c r="KN145" i="31"/>
  <c r="KF145" i="31"/>
  <c r="JX145" i="31"/>
  <c r="JP145" i="31"/>
  <c r="JH145" i="31"/>
  <c r="IZ145" i="31"/>
  <c r="IR145" i="31"/>
  <c r="IJ145" i="31"/>
  <c r="IB145" i="31"/>
  <c r="HT145" i="31"/>
  <c r="HL145" i="31"/>
  <c r="LG144" i="31"/>
  <c r="KY144" i="31"/>
  <c r="KQ144" i="31"/>
  <c r="KI144" i="31"/>
  <c r="KA144" i="31"/>
  <c r="JS144" i="31"/>
  <c r="JK144" i="31"/>
  <c r="JC144" i="31"/>
  <c r="IU144" i="31"/>
  <c r="IM144" i="31"/>
  <c r="IE144" i="31"/>
  <c r="HW144" i="31"/>
  <c r="HO144" i="31"/>
  <c r="LJ143" i="31"/>
  <c r="LB143" i="31"/>
  <c r="KT143" i="31"/>
  <c r="KL143" i="31"/>
  <c r="KD143" i="31"/>
  <c r="JV143" i="31"/>
  <c r="JN143" i="31"/>
  <c r="JF143" i="31"/>
  <c r="IX143" i="31"/>
  <c r="IP143" i="31"/>
  <c r="IH143" i="31"/>
  <c r="HZ143" i="31"/>
  <c r="HR143" i="31"/>
  <c r="HJ143" i="31"/>
  <c r="LE142" i="31"/>
  <c r="KW142" i="31"/>
  <c r="KO142" i="31"/>
  <c r="KG142" i="31"/>
  <c r="JY142" i="31"/>
  <c r="JQ142" i="31"/>
  <c r="JI142" i="31"/>
  <c r="JA142" i="31"/>
  <c r="IS142" i="31"/>
  <c r="IK142" i="31"/>
  <c r="IC142" i="31"/>
  <c r="HU142" i="31"/>
  <c r="HM142" i="31"/>
  <c r="LH141" i="31"/>
  <c r="KZ141" i="31"/>
  <c r="KR141" i="31"/>
  <c r="KJ141" i="31"/>
  <c r="KB141" i="31"/>
  <c r="JT141" i="31"/>
  <c r="JL141" i="31"/>
  <c r="JD141" i="31"/>
  <c r="IV141" i="31"/>
  <c r="IN141" i="31"/>
  <c r="IF141" i="31"/>
  <c r="HX141" i="31"/>
  <c r="HP141" i="31"/>
  <c r="LK140" i="31"/>
  <c r="LC140" i="31"/>
  <c r="KU140" i="31"/>
  <c r="KM140" i="31"/>
  <c r="KE140" i="31"/>
  <c r="JW140" i="31"/>
  <c r="JO140" i="31"/>
  <c r="JG140" i="31"/>
  <c r="IY140" i="31"/>
  <c r="IQ140" i="31"/>
  <c r="II140" i="31"/>
  <c r="IA140" i="31"/>
  <c r="HS140" i="31"/>
  <c r="HK140" i="31"/>
  <c r="LF139" i="31"/>
  <c r="KX139" i="31"/>
  <c r="KP139" i="31"/>
  <c r="KH139" i="31"/>
  <c r="JZ139" i="31"/>
  <c r="JR139" i="31"/>
  <c r="JJ139" i="31"/>
  <c r="JB139" i="31"/>
  <c r="IT139" i="31"/>
  <c r="IL139" i="31"/>
  <c r="ID139" i="31"/>
  <c r="HV139" i="31"/>
  <c r="HN139" i="31"/>
  <c r="LI138" i="31"/>
  <c r="LA138" i="31"/>
  <c r="KS138" i="31"/>
  <c r="KK138" i="31"/>
  <c r="KC138" i="31"/>
  <c r="JU138" i="31"/>
  <c r="JM138" i="31"/>
  <c r="JE138" i="31"/>
  <c r="IW138" i="31"/>
  <c r="IO138" i="31"/>
  <c r="IG138" i="31"/>
  <c r="HY138" i="31"/>
  <c r="HQ138" i="31"/>
  <c r="LL137" i="31"/>
  <c r="LD137" i="31"/>
  <c r="KV137" i="31"/>
  <c r="KN137" i="31"/>
  <c r="KF137" i="31"/>
  <c r="JX137" i="31"/>
  <c r="JP137" i="31"/>
  <c r="JH137" i="31"/>
  <c r="IZ137" i="31"/>
  <c r="IR137" i="31"/>
  <c r="IJ137" i="31"/>
  <c r="IB137" i="31"/>
  <c r="HT137" i="31"/>
  <c r="HL137" i="31"/>
  <c r="LG136" i="31"/>
  <c r="KY136" i="31"/>
  <c r="KQ136" i="31"/>
  <c r="KI136" i="31"/>
  <c r="KA136" i="31"/>
  <c r="JS136" i="31"/>
  <c r="JK136" i="31"/>
  <c r="JC136" i="31"/>
  <c r="IU136" i="31"/>
  <c r="IM136" i="31"/>
  <c r="IE136" i="31"/>
  <c r="HW136" i="31"/>
  <c r="HO136" i="31"/>
  <c r="LJ135" i="31"/>
  <c r="LB135" i="31"/>
  <c r="KT135" i="31"/>
  <c r="KL135" i="31"/>
  <c r="KD135" i="31"/>
  <c r="JV135" i="31"/>
  <c r="JN135" i="31"/>
  <c r="JF135" i="31"/>
  <c r="IX135" i="31"/>
  <c r="IP135" i="31"/>
  <c r="IH135" i="31"/>
  <c r="HZ135" i="31"/>
  <c r="HR135" i="31"/>
  <c r="HJ135" i="31"/>
  <c r="LE134" i="31"/>
  <c r="KW134" i="31"/>
  <c r="KO134" i="31"/>
  <c r="KG134" i="31"/>
  <c r="JY134" i="31"/>
  <c r="JQ134" i="31"/>
  <c r="JI134" i="31"/>
  <c r="JA134" i="31"/>
  <c r="IS134" i="31"/>
  <c r="IK134" i="31"/>
  <c r="IC134" i="31"/>
  <c r="HU134" i="31"/>
  <c r="HM134" i="31"/>
  <c r="LH133" i="31"/>
  <c r="KZ133" i="31"/>
  <c r="KR133" i="31"/>
  <c r="KJ133" i="31"/>
  <c r="KB133" i="31"/>
  <c r="JT133" i="31"/>
  <c r="JL133" i="31"/>
  <c r="JD133" i="31"/>
  <c r="IV133" i="31"/>
  <c r="IN133" i="31"/>
  <c r="IF133" i="31"/>
  <c r="HX133" i="31"/>
  <c r="HP133" i="31"/>
  <c r="LK132" i="31"/>
  <c r="LC132" i="31"/>
  <c r="KU132" i="31"/>
  <c r="KM132" i="31"/>
  <c r="KE132" i="31"/>
  <c r="JW132" i="31"/>
  <c r="JO132" i="31"/>
  <c r="JG132" i="31"/>
  <c r="IY132" i="31"/>
  <c r="IQ132" i="31"/>
  <c r="II132" i="31"/>
  <c r="IA132" i="31"/>
  <c r="HS132" i="31"/>
  <c r="HK132" i="31"/>
  <c r="LF131" i="31"/>
  <c r="KX131" i="31"/>
  <c r="KP131" i="31"/>
  <c r="KH131" i="31"/>
  <c r="JZ131" i="31"/>
  <c r="JR131" i="31"/>
  <c r="JJ131" i="31"/>
  <c r="JB131" i="31"/>
  <c r="IT131" i="31"/>
  <c r="IL131" i="31"/>
  <c r="ID131" i="31"/>
  <c r="HV131" i="31"/>
  <c r="HN131" i="31"/>
  <c r="LI130" i="31"/>
  <c r="LA130" i="31"/>
  <c r="KS130" i="31"/>
  <c r="KK130" i="31"/>
  <c r="KC130" i="31"/>
  <c r="JU130" i="31"/>
  <c r="JM130" i="31"/>
  <c r="JE130" i="31"/>
  <c r="IW130" i="31"/>
  <c r="IO130" i="31"/>
  <c r="IG130" i="31"/>
  <c r="HY130" i="31"/>
  <c r="HQ130" i="31"/>
  <c r="LL129" i="31"/>
  <c r="LD129" i="31"/>
  <c r="KV129" i="31"/>
  <c r="KN129" i="31"/>
  <c r="KF129" i="31"/>
  <c r="JX129" i="31"/>
  <c r="JP129" i="31"/>
  <c r="JH129" i="31"/>
  <c r="IZ129" i="31"/>
  <c r="IR129" i="31"/>
  <c r="IJ129" i="31"/>
  <c r="IB129" i="31"/>
  <c r="HT129" i="31"/>
  <c r="HL129" i="31"/>
  <c r="LG128" i="31"/>
  <c r="KY128" i="31"/>
  <c r="KQ128" i="31"/>
  <c r="KI128" i="31"/>
  <c r="KA128" i="31"/>
  <c r="JS128" i="31"/>
  <c r="JJ128" i="31"/>
  <c r="JA128" i="31"/>
  <c r="IQ128" i="31"/>
  <c r="IH128" i="31"/>
  <c r="HY128" i="31"/>
  <c r="HP128" i="31"/>
  <c r="LJ127" i="31"/>
  <c r="LA127" i="31"/>
  <c r="KR127" i="31"/>
  <c r="KH127" i="31"/>
  <c r="JY127" i="31"/>
  <c r="JP127" i="31"/>
  <c r="JG127" i="31"/>
  <c r="IX127" i="31"/>
  <c r="IO127" i="31"/>
  <c r="IF127" i="31"/>
  <c r="HV127" i="31"/>
  <c r="HM127" i="31"/>
  <c r="LG126" i="31"/>
  <c r="KX126" i="31"/>
  <c r="KO126" i="31"/>
  <c r="KE126" i="31"/>
  <c r="JT126" i="31"/>
  <c r="JI126" i="31"/>
  <c r="IV126" i="31"/>
  <c r="II126" i="31"/>
  <c r="HV126" i="31"/>
  <c r="LL125" i="31"/>
  <c r="KZ125" i="31"/>
  <c r="KM125" i="31"/>
  <c r="JZ125" i="31"/>
  <c r="JM125" i="31"/>
  <c r="IZ125" i="31"/>
  <c r="IN125" i="31"/>
  <c r="IA125" i="31"/>
  <c r="LL124" i="31"/>
  <c r="KU124" i="31"/>
  <c r="KD124" i="31"/>
  <c r="JN124" i="31"/>
  <c r="IV124" i="31"/>
  <c r="IE124" i="31"/>
  <c r="HN124" i="31"/>
  <c r="KY123" i="31"/>
  <c r="KI123" i="31"/>
  <c r="JN123" i="31"/>
  <c r="IS123" i="31"/>
  <c r="HM123" i="31"/>
  <c r="KJ122" i="31"/>
  <c r="JD122" i="31"/>
  <c r="HX122" i="31"/>
  <c r="IC163" i="31"/>
  <c r="HU163" i="31"/>
  <c r="HM163" i="31"/>
  <c r="LH162" i="31"/>
  <c r="KZ162" i="31"/>
  <c r="KR162" i="31"/>
  <c r="KJ162" i="31"/>
  <c r="KB162" i="31"/>
  <c r="JT162" i="31"/>
  <c r="JL162" i="31"/>
  <c r="JD162" i="31"/>
  <c r="IV162" i="31"/>
  <c r="IN162" i="31"/>
  <c r="IF162" i="31"/>
  <c r="HX162" i="31"/>
  <c r="HP162" i="31"/>
  <c r="LK161" i="31"/>
  <c r="LC161" i="31"/>
  <c r="KU161" i="31"/>
  <c r="KM161" i="31"/>
  <c r="KE161" i="31"/>
  <c r="JW161" i="31"/>
  <c r="JO161" i="31"/>
  <c r="JG161" i="31"/>
  <c r="IY161" i="31"/>
  <c r="IQ161" i="31"/>
  <c r="II161" i="31"/>
  <c r="IA161" i="31"/>
  <c r="HS161" i="31"/>
  <c r="HK161" i="31"/>
  <c r="LF160" i="31"/>
  <c r="KX160" i="31"/>
  <c r="KP160" i="31"/>
  <c r="KH160" i="31"/>
  <c r="JZ160" i="31"/>
  <c r="JR160" i="31"/>
  <c r="JJ160" i="31"/>
  <c r="JB160" i="31"/>
  <c r="IT160" i="31"/>
  <c r="IL160" i="31"/>
  <c r="ID160" i="31"/>
  <c r="HV160" i="31"/>
  <c r="HN160" i="31"/>
  <c r="LI159" i="31"/>
  <c r="LA159" i="31"/>
  <c r="KS159" i="31"/>
  <c r="KK159" i="31"/>
  <c r="KC159" i="31"/>
  <c r="JU159" i="31"/>
  <c r="JM159" i="31"/>
  <c r="JE159" i="31"/>
  <c r="IW159" i="31"/>
  <c r="IO159" i="31"/>
  <c r="IG159" i="31"/>
  <c r="HY159" i="31"/>
  <c r="HQ159" i="31"/>
  <c r="LL158" i="31"/>
  <c r="LD158" i="31"/>
  <c r="KV158" i="31"/>
  <c r="KN158" i="31"/>
  <c r="KF158" i="31"/>
  <c r="JX158" i="31"/>
  <c r="JP158" i="31"/>
  <c r="JH158" i="31"/>
  <c r="IZ158" i="31"/>
  <c r="IR158" i="31"/>
  <c r="IJ158" i="31"/>
  <c r="IB158" i="31"/>
  <c r="HT158" i="31"/>
  <c r="HL158" i="31"/>
  <c r="LG157" i="31"/>
  <c r="KY157" i="31"/>
  <c r="KQ157" i="31"/>
  <c r="KI157" i="31"/>
  <c r="KA157" i="31"/>
  <c r="JS157" i="31"/>
  <c r="JK157" i="31"/>
  <c r="JC157" i="31"/>
  <c r="IU157" i="31"/>
  <c r="IM157" i="31"/>
  <c r="IE157" i="31"/>
  <c r="HW157" i="31"/>
  <c r="HO157" i="31"/>
  <c r="LJ156" i="31"/>
  <c r="LB156" i="31"/>
  <c r="KT156" i="31"/>
  <c r="KL156" i="31"/>
  <c r="KD156" i="31"/>
  <c r="JV156" i="31"/>
  <c r="JN156" i="31"/>
  <c r="JF156" i="31"/>
  <c r="IX156" i="31"/>
  <c r="IP156" i="31"/>
  <c r="IH156" i="31"/>
  <c r="HZ156" i="31"/>
  <c r="HR156" i="31"/>
  <c r="HJ156" i="31"/>
  <c r="LE155" i="31"/>
  <c r="KW155" i="31"/>
  <c r="KO155" i="31"/>
  <c r="KG155" i="31"/>
  <c r="JY155" i="31"/>
  <c r="JQ155" i="31"/>
  <c r="JI155" i="31"/>
  <c r="JA155" i="31"/>
  <c r="IS155" i="31"/>
  <c r="IK155" i="31"/>
  <c r="IC155" i="31"/>
  <c r="HU155" i="31"/>
  <c r="HM155" i="31"/>
  <c r="LH154" i="31"/>
  <c r="KZ154" i="31"/>
  <c r="KR154" i="31"/>
  <c r="KJ154" i="31"/>
  <c r="KB154" i="31"/>
  <c r="JT154" i="31"/>
  <c r="JL154" i="31"/>
  <c r="JD154" i="31"/>
  <c r="IV154" i="31"/>
  <c r="IN154" i="31"/>
  <c r="IF154" i="31"/>
  <c r="HX154" i="31"/>
  <c r="HP154" i="31"/>
  <c r="LK153" i="31"/>
  <c r="LC153" i="31"/>
  <c r="KU153" i="31"/>
  <c r="KM153" i="31"/>
  <c r="KE153" i="31"/>
  <c r="JW153" i="31"/>
  <c r="JO153" i="31"/>
  <c r="JG153" i="31"/>
  <c r="IY153" i="31"/>
  <c r="IQ153" i="31"/>
  <c r="II153" i="31"/>
  <c r="IA153" i="31"/>
  <c r="HS153" i="31"/>
  <c r="HK153" i="31"/>
  <c r="LF152" i="31"/>
  <c r="KX152" i="31"/>
  <c r="KP152" i="31"/>
  <c r="KH152" i="31"/>
  <c r="JZ152" i="31"/>
  <c r="JR152" i="31"/>
  <c r="JJ152" i="31"/>
  <c r="JB152" i="31"/>
  <c r="IT152" i="31"/>
  <c r="IL152" i="31"/>
  <c r="ID152" i="31"/>
  <c r="HV152" i="31"/>
  <c r="HN152" i="31"/>
  <c r="LI151" i="31"/>
  <c r="LA151" i="31"/>
  <c r="KS151" i="31"/>
  <c r="KK151" i="31"/>
  <c r="KC151" i="31"/>
  <c r="JU151" i="31"/>
  <c r="JM151" i="31"/>
  <c r="JE151" i="31"/>
  <c r="IW151" i="31"/>
  <c r="IO151" i="31"/>
  <c r="IG151" i="31"/>
  <c r="HY151" i="31"/>
  <c r="HQ151" i="31"/>
  <c r="LL150" i="31"/>
  <c r="LD150" i="31"/>
  <c r="KV150" i="31"/>
  <c r="KN150" i="31"/>
  <c r="KF150" i="31"/>
  <c r="JX150" i="31"/>
  <c r="JP150" i="31"/>
  <c r="JH150" i="31"/>
  <c r="IZ150" i="31"/>
  <c r="IR150" i="31"/>
  <c r="IJ150" i="31"/>
  <c r="IB150" i="31"/>
  <c r="HT150" i="31"/>
  <c r="HL150" i="31"/>
  <c r="LG149" i="31"/>
  <c r="KY149" i="31"/>
  <c r="KQ149" i="31"/>
  <c r="KI149" i="31"/>
  <c r="KA149" i="31"/>
  <c r="JS149" i="31"/>
  <c r="JK149" i="31"/>
  <c r="JC149" i="31"/>
  <c r="IU149" i="31"/>
  <c r="IM149" i="31"/>
  <c r="IE149" i="31"/>
  <c r="HW149" i="31"/>
  <c r="HO149" i="31"/>
  <c r="LJ148" i="31"/>
  <c r="LB148" i="31"/>
  <c r="KT148" i="31"/>
  <c r="KL148" i="31"/>
  <c r="KD148" i="31"/>
  <c r="JV148" i="31"/>
  <c r="JN148" i="31"/>
  <c r="JF148" i="31"/>
  <c r="IX148" i="31"/>
  <c r="IP148" i="31"/>
  <c r="IH148" i="31"/>
  <c r="HZ148" i="31"/>
  <c r="HR148" i="31"/>
  <c r="HJ148" i="31"/>
  <c r="LE147" i="31"/>
  <c r="KW147" i="31"/>
  <c r="KO147" i="31"/>
  <c r="KG147" i="31"/>
  <c r="JY147" i="31"/>
  <c r="JQ147" i="31"/>
  <c r="JI147" i="31"/>
  <c r="JA147" i="31"/>
  <c r="IS147" i="31"/>
  <c r="IK147" i="31"/>
  <c r="IC147" i="31"/>
  <c r="HU147" i="31"/>
  <c r="HM147" i="31"/>
  <c r="LH146" i="31"/>
  <c r="KZ146" i="31"/>
  <c r="KR146" i="31"/>
  <c r="KJ146" i="31"/>
  <c r="KB146" i="31"/>
  <c r="JT146" i="31"/>
  <c r="JL146" i="31"/>
  <c r="JD146" i="31"/>
  <c r="IV146" i="31"/>
  <c r="IN146" i="31"/>
  <c r="IF146" i="31"/>
  <c r="HX146" i="31"/>
  <c r="HP146" i="31"/>
  <c r="LK145" i="31"/>
  <c r="LC145" i="31"/>
  <c r="KU145" i="31"/>
  <c r="KM145" i="31"/>
  <c r="KE145" i="31"/>
  <c r="JW145" i="31"/>
  <c r="JO145" i="31"/>
  <c r="JG145" i="31"/>
  <c r="IY145" i="31"/>
  <c r="IQ145" i="31"/>
  <c r="II145" i="31"/>
  <c r="IA145" i="31"/>
  <c r="HS145" i="31"/>
  <c r="HK145" i="31"/>
  <c r="LF144" i="31"/>
  <c r="KX144" i="31"/>
  <c r="KP144" i="31"/>
  <c r="KH144" i="31"/>
  <c r="JZ144" i="31"/>
  <c r="JR144" i="31"/>
  <c r="JJ144" i="31"/>
  <c r="JB144" i="31"/>
  <c r="IT144" i="31"/>
  <c r="IL144" i="31"/>
  <c r="ID144" i="31"/>
  <c r="HV144" i="31"/>
  <c r="HN144" i="31"/>
  <c r="LI143" i="31"/>
  <c r="LA143" i="31"/>
  <c r="KS143" i="31"/>
  <c r="KK143" i="31"/>
  <c r="KC143" i="31"/>
  <c r="JU143" i="31"/>
  <c r="JM143" i="31"/>
  <c r="JE143" i="31"/>
  <c r="IW143" i="31"/>
  <c r="IO143" i="31"/>
  <c r="IG143" i="31"/>
  <c r="HY143" i="31"/>
  <c r="HQ143" i="31"/>
  <c r="LL142" i="31"/>
  <c r="LD142" i="31"/>
  <c r="KV142" i="31"/>
  <c r="KN142" i="31"/>
  <c r="KF142" i="31"/>
  <c r="JX142" i="31"/>
  <c r="JP142" i="31"/>
  <c r="JH142" i="31"/>
  <c r="IZ142" i="31"/>
  <c r="IR142" i="31"/>
  <c r="IJ142" i="31"/>
  <c r="IB142" i="31"/>
  <c r="HT142" i="31"/>
  <c r="HL142" i="31"/>
  <c r="LG141" i="31"/>
  <c r="KY141" i="31"/>
  <c r="KQ141" i="31"/>
  <c r="KI141" i="31"/>
  <c r="KA141" i="31"/>
  <c r="JS141" i="31"/>
  <c r="JK141" i="31"/>
  <c r="JC141" i="31"/>
  <c r="IU141" i="31"/>
  <c r="IM141" i="31"/>
  <c r="IE141" i="31"/>
  <c r="HW141" i="31"/>
  <c r="HO141" i="31"/>
  <c r="LJ140" i="31"/>
  <c r="LB140" i="31"/>
  <c r="KT140" i="31"/>
  <c r="KL140" i="31"/>
  <c r="KD140" i="31"/>
  <c r="JV140" i="31"/>
  <c r="JN140" i="31"/>
  <c r="JF140" i="31"/>
  <c r="IX140" i="31"/>
  <c r="IP140" i="31"/>
  <c r="IH140" i="31"/>
  <c r="HZ140" i="31"/>
  <c r="HR140" i="31"/>
  <c r="HJ140" i="31"/>
  <c r="LE139" i="31"/>
  <c r="KW139" i="31"/>
  <c r="KO139" i="31"/>
  <c r="KG139" i="31"/>
  <c r="JY139" i="31"/>
  <c r="JQ139" i="31"/>
  <c r="JI139" i="31"/>
  <c r="JA139" i="31"/>
  <c r="IS139" i="31"/>
  <c r="IK139" i="31"/>
  <c r="IC139" i="31"/>
  <c r="HU139" i="31"/>
  <c r="HM139" i="31"/>
  <c r="LH138" i="31"/>
  <c r="KZ138" i="31"/>
  <c r="KR138" i="31"/>
  <c r="KJ138" i="31"/>
  <c r="KB138" i="31"/>
  <c r="JT138" i="31"/>
  <c r="JL138" i="31"/>
  <c r="JD138" i="31"/>
  <c r="IV138" i="31"/>
  <c r="IN138" i="31"/>
  <c r="IF138" i="31"/>
  <c r="HX138" i="31"/>
  <c r="HP138" i="31"/>
  <c r="LK137" i="31"/>
  <c r="LC137" i="31"/>
  <c r="KU137" i="31"/>
  <c r="KM137" i="31"/>
  <c r="KE137" i="31"/>
  <c r="JW137" i="31"/>
  <c r="JO137" i="31"/>
  <c r="JG137" i="31"/>
  <c r="IY137" i="31"/>
  <c r="IQ137" i="31"/>
  <c r="II137" i="31"/>
  <c r="IA137" i="31"/>
  <c r="HS137" i="31"/>
  <c r="HK137" i="31"/>
  <c r="LF136" i="31"/>
  <c r="KX136" i="31"/>
  <c r="KP136" i="31"/>
  <c r="KH136" i="31"/>
  <c r="JZ136" i="31"/>
  <c r="JR136" i="31"/>
  <c r="JJ136" i="31"/>
  <c r="JB136" i="31"/>
  <c r="IT136" i="31"/>
  <c r="IL136" i="31"/>
  <c r="ID136" i="31"/>
  <c r="HV136" i="31"/>
  <c r="HN136" i="31"/>
  <c r="LI135" i="31"/>
  <c r="LA135" i="31"/>
  <c r="KS135" i="31"/>
  <c r="KK135" i="31"/>
  <c r="KC135" i="31"/>
  <c r="JU135" i="31"/>
  <c r="JM135" i="31"/>
  <c r="JE135" i="31"/>
  <c r="IW135" i="31"/>
  <c r="IO135" i="31"/>
  <c r="IG135" i="31"/>
  <c r="HY135" i="31"/>
  <c r="HQ135" i="31"/>
  <c r="LL134" i="31"/>
  <c r="LD134" i="31"/>
  <c r="KV134" i="31"/>
  <c r="KN134" i="31"/>
  <c r="KF134" i="31"/>
  <c r="JX134" i="31"/>
  <c r="JP134" i="31"/>
  <c r="JH134" i="31"/>
  <c r="IZ134" i="31"/>
  <c r="IR134" i="31"/>
  <c r="IJ134" i="31"/>
  <c r="IB134" i="31"/>
  <c r="HT134" i="31"/>
  <c r="HL134" i="31"/>
  <c r="LG133" i="31"/>
  <c r="KY133" i="31"/>
  <c r="KQ133" i="31"/>
  <c r="KI133" i="31"/>
  <c r="KA133" i="31"/>
  <c r="JS133" i="31"/>
  <c r="JK133" i="31"/>
  <c r="JC133" i="31"/>
  <c r="IU133" i="31"/>
  <c r="IM133" i="31"/>
  <c r="IE133" i="31"/>
  <c r="HW133" i="31"/>
  <c r="HO133" i="31"/>
  <c r="LJ132" i="31"/>
  <c r="LB132" i="31"/>
  <c r="KT132" i="31"/>
  <c r="KL132" i="31"/>
  <c r="KD132" i="31"/>
  <c r="JV132" i="31"/>
  <c r="JN132" i="31"/>
  <c r="JF132" i="31"/>
  <c r="IX132" i="31"/>
  <c r="IP132" i="31"/>
  <c r="IH132" i="31"/>
  <c r="HZ132" i="31"/>
  <c r="HR132" i="31"/>
  <c r="HJ132" i="31"/>
  <c r="LE131" i="31"/>
  <c r="KW131" i="31"/>
  <c r="KO131" i="31"/>
  <c r="KG131" i="31"/>
  <c r="JY131" i="31"/>
  <c r="JQ131" i="31"/>
  <c r="JI131" i="31"/>
  <c r="JA131" i="31"/>
  <c r="IS131" i="31"/>
  <c r="IK131" i="31"/>
  <c r="IC131" i="31"/>
  <c r="HU131" i="31"/>
  <c r="HM131" i="31"/>
  <c r="LH130" i="31"/>
  <c r="KZ130" i="31"/>
  <c r="KR130" i="31"/>
  <c r="KJ130" i="31"/>
  <c r="KB130" i="31"/>
  <c r="JT130" i="31"/>
  <c r="JL130" i="31"/>
  <c r="JD130" i="31"/>
  <c r="IV130" i="31"/>
  <c r="IN130" i="31"/>
  <c r="IF130" i="31"/>
  <c r="HX130" i="31"/>
  <c r="HP130" i="31"/>
  <c r="LK129" i="31"/>
  <c r="LC129" i="31"/>
  <c r="KU129" i="31"/>
  <c r="KM129" i="31"/>
  <c r="KE129" i="31"/>
  <c r="JW129" i="31"/>
  <c r="JO129" i="31"/>
  <c r="JG129" i="31"/>
  <c r="IY129" i="31"/>
  <c r="IQ129" i="31"/>
  <c r="II129" i="31"/>
  <c r="IA129" i="31"/>
  <c r="HS129" i="31"/>
  <c r="HK129" i="31"/>
  <c r="LF128" i="31"/>
  <c r="KX128" i="31"/>
  <c r="KP128" i="31"/>
  <c r="KH128" i="31"/>
  <c r="JZ128" i="31"/>
  <c r="JR128" i="31"/>
  <c r="JI128" i="31"/>
  <c r="IY128" i="31"/>
  <c r="IP128" i="31"/>
  <c r="IG128" i="31"/>
  <c r="HX128" i="31"/>
  <c r="HO128" i="31"/>
  <c r="LI127" i="31"/>
  <c r="KZ127" i="31"/>
  <c r="KP127" i="31"/>
  <c r="KG127" i="31"/>
  <c r="JX127" i="31"/>
  <c r="JO127" i="31"/>
  <c r="JF127" i="31"/>
  <c r="IW127" i="31"/>
  <c r="IN127" i="31"/>
  <c r="ID127" i="31"/>
  <c r="HU127" i="31"/>
  <c r="HL127" i="31"/>
  <c r="LF126" i="31"/>
  <c r="KW126" i="31"/>
  <c r="KN126" i="31"/>
  <c r="KC126" i="31"/>
  <c r="JS126" i="31"/>
  <c r="JG126" i="31"/>
  <c r="IT126" i="31"/>
  <c r="IG126" i="31"/>
  <c r="HU126" i="31"/>
  <c r="LK125" i="31"/>
  <c r="KX125" i="31"/>
  <c r="KK125" i="31"/>
  <c r="JX125" i="31"/>
  <c r="JL125" i="31"/>
  <c r="IY125" i="31"/>
  <c r="IL125" i="31"/>
  <c r="HX125" i="31"/>
  <c r="LJ124" i="31"/>
  <c r="KT124" i="31"/>
  <c r="KB124" i="31"/>
  <c r="JK124" i="31"/>
  <c r="IT124" i="31"/>
  <c r="IB124" i="31"/>
  <c r="HL124" i="31"/>
  <c r="KX123" i="31"/>
  <c r="KD123" i="31"/>
  <c r="JI123" i="31"/>
  <c r="IK123" i="31"/>
  <c r="LH122" i="31"/>
  <c r="KB122" i="31"/>
  <c r="IV122" i="31"/>
  <c r="HP122" i="31"/>
  <c r="IR163" i="31"/>
  <c r="IJ163" i="31"/>
  <c r="IB163" i="31"/>
  <c r="HT163" i="31"/>
  <c r="HL163" i="31"/>
  <c r="LG162" i="31"/>
  <c r="KY162" i="31"/>
  <c r="KQ162" i="31"/>
  <c r="KI162" i="31"/>
  <c r="KA162" i="31"/>
  <c r="JS162" i="31"/>
  <c r="JK162" i="31"/>
  <c r="JC162" i="31"/>
  <c r="IU162" i="31"/>
  <c r="IM162" i="31"/>
  <c r="IE162" i="31"/>
  <c r="HW162" i="31"/>
  <c r="HO162" i="31"/>
  <c r="LJ161" i="31"/>
  <c r="LB161" i="31"/>
  <c r="KT161" i="31"/>
  <c r="KL161" i="31"/>
  <c r="KD161" i="31"/>
  <c r="JV161" i="31"/>
  <c r="JN161" i="31"/>
  <c r="JF161" i="31"/>
  <c r="IX161" i="31"/>
  <c r="IP161" i="31"/>
  <c r="IH161" i="31"/>
  <c r="HZ161" i="31"/>
  <c r="HR161" i="31"/>
  <c r="HJ161" i="31"/>
  <c r="LE160" i="31"/>
  <c r="KW160" i="31"/>
  <c r="KO160" i="31"/>
  <c r="KG160" i="31"/>
  <c r="JY160" i="31"/>
  <c r="JQ160" i="31"/>
  <c r="JI160" i="31"/>
  <c r="JA160" i="31"/>
  <c r="IS160" i="31"/>
  <c r="IK160" i="31"/>
  <c r="IC160" i="31"/>
  <c r="HU160" i="31"/>
  <c r="HM160" i="31"/>
  <c r="LH159" i="31"/>
  <c r="KZ159" i="31"/>
  <c r="KR159" i="31"/>
  <c r="KJ159" i="31"/>
  <c r="KB159" i="31"/>
  <c r="JT159" i="31"/>
  <c r="JL159" i="31"/>
  <c r="JD159" i="31"/>
  <c r="IV159" i="31"/>
  <c r="IN159" i="31"/>
  <c r="IF159" i="31"/>
  <c r="HX159" i="31"/>
  <c r="HP159" i="31"/>
  <c r="LK158" i="31"/>
  <c r="LC158" i="31"/>
  <c r="KU158" i="31"/>
  <c r="KM158" i="31"/>
  <c r="KE158" i="31"/>
  <c r="JW158" i="31"/>
  <c r="JO158" i="31"/>
  <c r="JG158" i="31"/>
  <c r="IY158" i="31"/>
  <c r="IQ158" i="31"/>
  <c r="II158" i="31"/>
  <c r="IA158" i="31"/>
  <c r="HS158" i="31"/>
  <c r="HK158" i="31"/>
  <c r="LF157" i="31"/>
  <c r="KX157" i="31"/>
  <c r="KP157" i="31"/>
  <c r="KH157" i="31"/>
  <c r="JZ157" i="31"/>
  <c r="JR157" i="31"/>
  <c r="JJ157" i="31"/>
  <c r="JB157" i="31"/>
  <c r="IT157" i="31"/>
  <c r="IL157" i="31"/>
  <c r="ID157" i="31"/>
  <c r="HV157" i="31"/>
  <c r="HN157" i="31"/>
  <c r="LI156" i="31"/>
  <c r="LA156" i="31"/>
  <c r="KS156" i="31"/>
  <c r="KK156" i="31"/>
  <c r="KC156" i="31"/>
  <c r="JU156" i="31"/>
  <c r="JM156" i="31"/>
  <c r="JE156" i="31"/>
  <c r="IW156" i="31"/>
  <c r="IO156" i="31"/>
  <c r="IG156" i="31"/>
  <c r="HY156" i="31"/>
  <c r="HQ156" i="31"/>
  <c r="LL155" i="31"/>
  <c r="LD155" i="31"/>
  <c r="KV155" i="31"/>
  <c r="KN155" i="31"/>
  <c r="KF155" i="31"/>
  <c r="JX155" i="31"/>
  <c r="JP155" i="31"/>
  <c r="JH155" i="31"/>
  <c r="IZ155" i="31"/>
  <c r="IR155" i="31"/>
  <c r="IJ155" i="31"/>
  <c r="IB155" i="31"/>
  <c r="HT155" i="31"/>
  <c r="HL155" i="31"/>
  <c r="LG154" i="31"/>
  <c r="KY154" i="31"/>
  <c r="KQ154" i="31"/>
  <c r="KI154" i="31"/>
  <c r="KA154" i="31"/>
  <c r="JS154" i="31"/>
  <c r="JK154" i="31"/>
  <c r="JC154" i="31"/>
  <c r="IU154" i="31"/>
  <c r="IM154" i="31"/>
  <c r="IE154" i="31"/>
  <c r="HW154" i="31"/>
  <c r="HO154" i="31"/>
  <c r="LJ153" i="31"/>
  <c r="LB153" i="31"/>
  <c r="KT153" i="31"/>
  <c r="KL153" i="31"/>
  <c r="KD153" i="31"/>
  <c r="JV153" i="31"/>
  <c r="JN153" i="31"/>
  <c r="JF153" i="31"/>
  <c r="IX153" i="31"/>
  <c r="IP153" i="31"/>
  <c r="IH153" i="31"/>
  <c r="HZ153" i="31"/>
  <c r="HR153" i="31"/>
  <c r="HJ153" i="31"/>
  <c r="LE152" i="31"/>
  <c r="KW152" i="31"/>
  <c r="KO152" i="31"/>
  <c r="KG152" i="31"/>
  <c r="JY152" i="31"/>
  <c r="JQ152" i="31"/>
  <c r="JI152" i="31"/>
  <c r="JA152" i="31"/>
  <c r="IS152" i="31"/>
  <c r="IK152" i="31"/>
  <c r="IC152" i="31"/>
  <c r="HU152" i="31"/>
  <c r="HM152" i="31"/>
  <c r="LH151" i="31"/>
  <c r="KZ151" i="31"/>
  <c r="KR151" i="31"/>
  <c r="KJ151" i="31"/>
  <c r="KB151" i="31"/>
  <c r="JT151" i="31"/>
  <c r="JL151" i="31"/>
  <c r="JD151" i="31"/>
  <c r="IV151" i="31"/>
  <c r="IN151" i="31"/>
  <c r="IF151" i="31"/>
  <c r="HX151" i="31"/>
  <c r="HP151" i="31"/>
  <c r="LK150" i="31"/>
  <c r="LC150" i="31"/>
  <c r="KU150" i="31"/>
  <c r="KM150" i="31"/>
  <c r="KE150" i="31"/>
  <c r="JW150" i="31"/>
  <c r="JO150" i="31"/>
  <c r="JG150" i="31"/>
  <c r="IY150" i="31"/>
  <c r="IQ150" i="31"/>
  <c r="II150" i="31"/>
  <c r="IA150" i="31"/>
  <c r="HS150" i="31"/>
  <c r="HK150" i="31"/>
  <c r="LF149" i="31"/>
  <c r="KX149" i="31"/>
  <c r="KP149" i="31"/>
  <c r="KH149" i="31"/>
  <c r="JZ149" i="31"/>
  <c r="JR149" i="31"/>
  <c r="JJ149" i="31"/>
  <c r="JB149" i="31"/>
  <c r="IT149" i="31"/>
  <c r="IL149" i="31"/>
  <c r="ID149" i="31"/>
  <c r="HV149" i="31"/>
  <c r="HN149" i="31"/>
  <c r="LI148" i="31"/>
  <c r="LA148" i="31"/>
  <c r="KS148" i="31"/>
  <c r="KK148" i="31"/>
  <c r="KC148" i="31"/>
  <c r="JU148" i="31"/>
  <c r="JM148" i="31"/>
  <c r="JE148" i="31"/>
  <c r="IW148" i="31"/>
  <c r="IO148" i="31"/>
  <c r="IG148" i="31"/>
  <c r="HY148" i="31"/>
  <c r="HQ148" i="31"/>
  <c r="LL147" i="31"/>
  <c r="LD147" i="31"/>
  <c r="KV147" i="31"/>
  <c r="KN147" i="31"/>
  <c r="KF147" i="31"/>
  <c r="JX147" i="31"/>
  <c r="JP147" i="31"/>
  <c r="JH147" i="31"/>
  <c r="IZ147" i="31"/>
  <c r="IR147" i="31"/>
  <c r="IJ147" i="31"/>
  <c r="IB147" i="31"/>
  <c r="HT147" i="31"/>
  <c r="HL147" i="31"/>
  <c r="LG146" i="31"/>
  <c r="KY146" i="31"/>
  <c r="KQ146" i="31"/>
  <c r="KI146" i="31"/>
  <c r="KA146" i="31"/>
  <c r="JS146" i="31"/>
  <c r="JK146" i="31"/>
  <c r="JC146" i="31"/>
  <c r="IU146" i="31"/>
  <c r="IM146" i="31"/>
  <c r="IE146" i="31"/>
  <c r="HW146" i="31"/>
  <c r="HO146" i="31"/>
  <c r="LJ145" i="31"/>
  <c r="LB145" i="31"/>
  <c r="KT145" i="31"/>
  <c r="KL145" i="31"/>
  <c r="KD145" i="31"/>
  <c r="JV145" i="31"/>
  <c r="JN145" i="31"/>
  <c r="JF145" i="31"/>
  <c r="IX145" i="31"/>
  <c r="IP145" i="31"/>
  <c r="IH145" i="31"/>
  <c r="HZ145" i="31"/>
  <c r="HR145" i="31"/>
  <c r="HJ145" i="31"/>
  <c r="LE144" i="31"/>
  <c r="KW144" i="31"/>
  <c r="KO144" i="31"/>
  <c r="KG144" i="31"/>
  <c r="JY144" i="31"/>
  <c r="JQ144" i="31"/>
  <c r="JI144" i="31"/>
  <c r="JA144" i="31"/>
  <c r="IS144" i="31"/>
  <c r="IK144" i="31"/>
  <c r="IC144" i="31"/>
  <c r="HU144" i="31"/>
  <c r="HM144" i="31"/>
  <c r="LH143" i="31"/>
  <c r="KZ143" i="31"/>
  <c r="KR143" i="31"/>
  <c r="KJ143" i="31"/>
  <c r="KB143" i="31"/>
  <c r="JT143" i="31"/>
  <c r="JL143" i="31"/>
  <c r="JD143" i="31"/>
  <c r="IV143" i="31"/>
  <c r="IN143" i="31"/>
  <c r="IF143" i="31"/>
  <c r="HX143" i="31"/>
  <c r="HP143" i="31"/>
  <c r="LK142" i="31"/>
  <c r="LC142" i="31"/>
  <c r="KU142" i="31"/>
  <c r="KM142" i="31"/>
  <c r="KE142" i="31"/>
  <c r="JW142" i="31"/>
  <c r="JO142" i="31"/>
  <c r="JG142" i="31"/>
  <c r="IY142" i="31"/>
  <c r="IQ142" i="31"/>
  <c r="II142" i="31"/>
  <c r="IA142" i="31"/>
  <c r="HS142" i="31"/>
  <c r="HK142" i="31"/>
  <c r="LF141" i="31"/>
  <c r="KX141" i="31"/>
  <c r="KP141" i="31"/>
  <c r="KH141" i="31"/>
  <c r="JZ141" i="31"/>
  <c r="JR141" i="31"/>
  <c r="JJ141" i="31"/>
  <c r="JB141" i="31"/>
  <c r="IT141" i="31"/>
  <c r="IL141" i="31"/>
  <c r="ID141" i="31"/>
  <c r="HV141" i="31"/>
  <c r="HN141" i="31"/>
  <c r="LI140" i="31"/>
  <c r="LA140" i="31"/>
  <c r="KS140" i="31"/>
  <c r="KK140" i="31"/>
  <c r="KC140" i="31"/>
  <c r="JU140" i="31"/>
  <c r="JM140" i="31"/>
  <c r="JE140" i="31"/>
  <c r="IW140" i="31"/>
  <c r="IO140" i="31"/>
  <c r="IG140" i="31"/>
  <c r="HY140" i="31"/>
  <c r="HQ140" i="31"/>
  <c r="LL139" i="31"/>
  <c r="LD139" i="31"/>
  <c r="KV139" i="31"/>
  <c r="KN139" i="31"/>
  <c r="KF139" i="31"/>
  <c r="JX139" i="31"/>
  <c r="JP139" i="31"/>
  <c r="JH139" i="31"/>
  <c r="IZ139" i="31"/>
  <c r="IR139" i="31"/>
  <c r="IJ139" i="31"/>
  <c r="IB139" i="31"/>
  <c r="HT139" i="31"/>
  <c r="HL139" i="31"/>
  <c r="LG138" i="31"/>
  <c r="KY138" i="31"/>
  <c r="KQ138" i="31"/>
  <c r="KI138" i="31"/>
  <c r="KA138" i="31"/>
  <c r="JS138" i="31"/>
  <c r="JK138" i="31"/>
  <c r="JC138" i="31"/>
  <c r="IU138" i="31"/>
  <c r="IM138" i="31"/>
  <c r="IE138" i="31"/>
  <c r="HW138" i="31"/>
  <c r="HO138" i="31"/>
  <c r="LJ137" i="31"/>
  <c r="LB137" i="31"/>
  <c r="KT137" i="31"/>
  <c r="KL137" i="31"/>
  <c r="KD137" i="31"/>
  <c r="JV137" i="31"/>
  <c r="JN137" i="31"/>
  <c r="JF137" i="31"/>
  <c r="IX137" i="31"/>
  <c r="IP137" i="31"/>
  <c r="IH137" i="31"/>
  <c r="HZ137" i="31"/>
  <c r="HR137" i="31"/>
  <c r="HJ137" i="31"/>
  <c r="LE136" i="31"/>
  <c r="KW136" i="31"/>
  <c r="KO136" i="31"/>
  <c r="KG136" i="31"/>
  <c r="JY136" i="31"/>
  <c r="JQ136" i="31"/>
  <c r="JI136" i="31"/>
  <c r="JA136" i="31"/>
  <c r="IS136" i="31"/>
  <c r="IK136" i="31"/>
  <c r="IC136" i="31"/>
  <c r="HU136" i="31"/>
  <c r="HM136" i="31"/>
  <c r="LH135" i="31"/>
  <c r="KZ135" i="31"/>
  <c r="KR135" i="31"/>
  <c r="KJ135" i="31"/>
  <c r="KB135" i="31"/>
  <c r="JT135" i="31"/>
  <c r="JL135" i="31"/>
  <c r="JD135" i="31"/>
  <c r="IV135" i="31"/>
  <c r="IN135" i="31"/>
  <c r="IF135" i="31"/>
  <c r="HX135" i="31"/>
  <c r="HP135" i="31"/>
  <c r="LK134" i="31"/>
  <c r="LC134" i="31"/>
  <c r="KU134" i="31"/>
  <c r="KM134" i="31"/>
  <c r="KE134" i="31"/>
  <c r="JW134" i="31"/>
  <c r="JO134" i="31"/>
  <c r="JG134" i="31"/>
  <c r="IY134" i="31"/>
  <c r="IQ134" i="31"/>
  <c r="II134" i="31"/>
  <c r="IA134" i="31"/>
  <c r="HS134" i="31"/>
  <c r="HK134" i="31"/>
  <c r="LF133" i="31"/>
  <c r="KX133" i="31"/>
  <c r="KP133" i="31"/>
  <c r="KH133" i="31"/>
  <c r="JZ133" i="31"/>
  <c r="JR133" i="31"/>
  <c r="JJ133" i="31"/>
  <c r="JB133" i="31"/>
  <c r="IT133" i="31"/>
  <c r="IL133" i="31"/>
  <c r="ID133" i="31"/>
  <c r="HV133" i="31"/>
  <c r="HN133" i="31"/>
  <c r="LI132" i="31"/>
  <c r="LA132" i="31"/>
  <c r="KS132" i="31"/>
  <c r="KK132" i="31"/>
  <c r="KC132" i="31"/>
  <c r="JU132" i="31"/>
  <c r="JM132" i="31"/>
  <c r="JE132" i="31"/>
  <c r="IW132" i="31"/>
  <c r="IO132" i="31"/>
  <c r="IG132" i="31"/>
  <c r="HY132" i="31"/>
  <c r="HQ132" i="31"/>
  <c r="LL131" i="31"/>
  <c r="LD131" i="31"/>
  <c r="KV131" i="31"/>
  <c r="KN131" i="31"/>
  <c r="KF131" i="31"/>
  <c r="JX131" i="31"/>
  <c r="JP131" i="31"/>
  <c r="JH131" i="31"/>
  <c r="IZ131" i="31"/>
  <c r="IR131" i="31"/>
  <c r="IJ131" i="31"/>
  <c r="IB131" i="31"/>
  <c r="HT131" i="31"/>
  <c r="HL131" i="31"/>
  <c r="LG130" i="31"/>
  <c r="KY130" i="31"/>
  <c r="KQ130" i="31"/>
  <c r="KI130" i="31"/>
  <c r="KA130" i="31"/>
  <c r="JS130" i="31"/>
  <c r="JK130" i="31"/>
  <c r="JC130" i="31"/>
  <c r="IU130" i="31"/>
  <c r="IM130" i="31"/>
  <c r="IE130" i="31"/>
  <c r="HW130" i="31"/>
  <c r="HO130" i="31"/>
  <c r="LJ129" i="31"/>
  <c r="LB129" i="31"/>
  <c r="KT129" i="31"/>
  <c r="KL129" i="31"/>
  <c r="KD129" i="31"/>
  <c r="JV129" i="31"/>
  <c r="JN129" i="31"/>
  <c r="JF129" i="31"/>
  <c r="IX129" i="31"/>
  <c r="IP129" i="31"/>
  <c r="IH129" i="31"/>
  <c r="HZ129" i="31"/>
  <c r="HR129" i="31"/>
  <c r="HJ129" i="31"/>
  <c r="LE128" i="31"/>
  <c r="KW128" i="31"/>
  <c r="KO128" i="31"/>
  <c r="KG128" i="31"/>
  <c r="JY128" i="31"/>
  <c r="JQ128" i="31"/>
  <c r="JG128" i="31"/>
  <c r="IX128" i="31"/>
  <c r="IO128" i="31"/>
  <c r="IF128" i="31"/>
  <c r="HW128" i="31"/>
  <c r="HN128" i="31"/>
  <c r="LH127" i="31"/>
  <c r="KX127" i="31"/>
  <c r="KO127" i="31"/>
  <c r="KF127" i="31"/>
  <c r="JW127" i="31"/>
  <c r="JN127" i="31"/>
  <c r="JE127" i="31"/>
  <c r="IV127" i="31"/>
  <c r="IL127" i="31"/>
  <c r="IC127" i="31"/>
  <c r="HT127" i="31"/>
  <c r="HK127" i="31"/>
  <c r="LE126" i="31"/>
  <c r="KV126" i="31"/>
  <c r="KM126" i="31"/>
  <c r="KB126" i="31"/>
  <c r="JR126" i="31"/>
  <c r="JE126" i="31"/>
  <c r="IS126" i="31"/>
  <c r="IF126" i="31"/>
  <c r="HS126" i="31"/>
  <c r="LI125" i="31"/>
  <c r="KV125" i="31"/>
  <c r="KJ125" i="31"/>
  <c r="JW125" i="31"/>
  <c r="JJ125" i="31"/>
  <c r="IW125" i="31"/>
  <c r="IJ125" i="31"/>
  <c r="HW125" i="31"/>
  <c r="LH124" i="31"/>
  <c r="KQ124" i="31"/>
  <c r="JZ124" i="31"/>
  <c r="JH124" i="31"/>
  <c r="IR124" i="31"/>
  <c r="IA124" i="31"/>
  <c r="HJ124" i="31"/>
  <c r="KU123" i="31"/>
  <c r="KC123" i="31"/>
  <c r="JG123" i="31"/>
  <c r="IH123" i="31"/>
  <c r="LE122" i="31"/>
  <c r="JY122" i="31"/>
  <c r="IS122" i="31"/>
  <c r="HM122" i="31"/>
  <c r="FG126" i="31"/>
  <c r="JK126" i="31" s="1"/>
  <c r="EY126" i="31"/>
  <c r="JC126" i="31" s="1"/>
  <c r="EQ126" i="31"/>
  <c r="IU126" i="31" s="1"/>
  <c r="EI126" i="31"/>
  <c r="IM126" i="31" s="1"/>
  <c r="EA126" i="31"/>
  <c r="IE126" i="31" s="1"/>
  <c r="DS126" i="31"/>
  <c r="HW126" i="31" s="1"/>
  <c r="DK126" i="31"/>
  <c r="HO126" i="31" s="1"/>
  <c r="HF125" i="31"/>
  <c r="LJ125" i="31" s="1"/>
  <c r="GX125" i="31"/>
  <c r="LB125" i="31" s="1"/>
  <c r="GP125" i="31"/>
  <c r="KT125" i="31" s="1"/>
  <c r="GH125" i="31"/>
  <c r="KL125" i="31" s="1"/>
  <c r="FZ125" i="31"/>
  <c r="KD125" i="31" s="1"/>
  <c r="FR125" i="31"/>
  <c r="JV125" i="31" s="1"/>
  <c r="FJ125" i="31"/>
  <c r="JN125" i="31" s="1"/>
  <c r="FB125" i="31"/>
  <c r="JF125" i="31" s="1"/>
  <c r="ET125" i="31"/>
  <c r="IX125" i="31" s="1"/>
  <c r="EL125" i="31"/>
  <c r="IP125" i="31" s="1"/>
  <c r="ED125" i="31"/>
  <c r="IH125" i="31" s="1"/>
  <c r="DU125" i="31"/>
  <c r="HY125" i="31" s="1"/>
  <c r="DK125" i="31"/>
  <c r="HO125" i="31" s="1"/>
  <c r="HC124" i="31"/>
  <c r="LG124" i="31" s="1"/>
  <c r="GR124" i="31"/>
  <c r="KV124" i="31" s="1"/>
  <c r="GH124" i="31"/>
  <c r="KL124" i="31" s="1"/>
  <c r="FW124" i="31"/>
  <c r="KA124" i="31" s="1"/>
  <c r="FL124" i="31"/>
  <c r="JP124" i="31" s="1"/>
  <c r="FB124" i="31"/>
  <c r="JF124" i="31" s="1"/>
  <c r="EQ124" i="31"/>
  <c r="IU124" i="31" s="1"/>
  <c r="EF124" i="31"/>
  <c r="IJ124" i="31" s="1"/>
  <c r="DV124" i="31"/>
  <c r="HZ124" i="31" s="1"/>
  <c r="DK124" i="31"/>
  <c r="HO124" i="31" s="1"/>
  <c r="HC123" i="31"/>
  <c r="LG123" i="31" s="1"/>
  <c r="GS123" i="31"/>
  <c r="KW123" i="31" s="1"/>
  <c r="GH123" i="31"/>
  <c r="KL123" i="31" s="1"/>
  <c r="FW123" i="31"/>
  <c r="KA123" i="31" s="1"/>
  <c r="FM123" i="31"/>
  <c r="JQ123" i="31" s="1"/>
  <c r="FB123" i="31"/>
  <c r="JF123" i="31" s="1"/>
  <c r="EQ123" i="31"/>
  <c r="IU123" i="31" s="1"/>
  <c r="EC123" i="31"/>
  <c r="IG123" i="31" s="1"/>
  <c r="DM123" i="31"/>
  <c r="HQ123" i="31" s="1"/>
  <c r="GZ122" i="31"/>
  <c r="LD122" i="31" s="1"/>
  <c r="GJ122" i="31"/>
  <c r="KN122" i="31" s="1"/>
  <c r="FT122" i="31"/>
  <c r="JX122" i="31" s="1"/>
  <c r="FD122" i="31"/>
  <c r="JH122" i="31" s="1"/>
  <c r="EN122" i="31"/>
  <c r="IR122" i="31" s="1"/>
  <c r="DX122" i="31"/>
  <c r="IB122" i="31" s="1"/>
  <c r="DH122" i="31"/>
  <c r="HL122" i="31" s="1"/>
  <c r="GB126" i="31"/>
  <c r="KF126" i="31" s="1"/>
  <c r="FT126" i="31"/>
  <c r="JX126" i="31" s="1"/>
  <c r="FL126" i="31"/>
  <c r="JP126" i="31" s="1"/>
  <c r="FD126" i="31"/>
  <c r="JH126" i="31" s="1"/>
  <c r="EV126" i="31"/>
  <c r="IZ126" i="31" s="1"/>
  <c r="EN126" i="31"/>
  <c r="IR126" i="31" s="1"/>
  <c r="EF126" i="31"/>
  <c r="IJ126" i="31" s="1"/>
  <c r="DX126" i="31"/>
  <c r="IB126" i="31" s="1"/>
  <c r="DP126" i="31"/>
  <c r="HT126" i="31" s="1"/>
  <c r="DH126" i="31"/>
  <c r="HL126" i="31" s="1"/>
  <c r="HC125" i="31"/>
  <c r="LG125" i="31" s="1"/>
  <c r="GU125" i="31"/>
  <c r="KY125" i="31" s="1"/>
  <c r="GM125" i="31"/>
  <c r="KQ125" i="31" s="1"/>
  <c r="GE125" i="31"/>
  <c r="KI125" i="31" s="1"/>
  <c r="FW125" i="31"/>
  <c r="KA125" i="31" s="1"/>
  <c r="FO125" i="31"/>
  <c r="JS125" i="31" s="1"/>
  <c r="FG125" i="31"/>
  <c r="JK125" i="31" s="1"/>
  <c r="EY125" i="31"/>
  <c r="JC125" i="31" s="1"/>
  <c r="EQ125" i="31"/>
  <c r="IU125" i="31" s="1"/>
  <c r="EI125" i="31"/>
  <c r="IM125" i="31" s="1"/>
  <c r="EA125" i="31"/>
  <c r="IE125" i="31" s="1"/>
  <c r="DQ125" i="31"/>
  <c r="HU125" i="31" s="1"/>
  <c r="DG125" i="31"/>
  <c r="HK125" i="31" s="1"/>
  <c r="GY124" i="31"/>
  <c r="LC124" i="31" s="1"/>
  <c r="GN124" i="31"/>
  <c r="KR124" i="31" s="1"/>
  <c r="GD124" i="31"/>
  <c r="KH124" i="31" s="1"/>
  <c r="FS124" i="31"/>
  <c r="JW124" i="31" s="1"/>
  <c r="FH124" i="31"/>
  <c r="JL124" i="31" s="1"/>
  <c r="EX124" i="31"/>
  <c r="JB124" i="31" s="1"/>
  <c r="EM124" i="31"/>
  <c r="IQ124" i="31" s="1"/>
  <c r="EB124" i="31"/>
  <c r="IF124" i="31" s="1"/>
  <c r="DR124" i="31"/>
  <c r="HV124" i="31" s="1"/>
  <c r="DG124" i="31"/>
  <c r="HK124" i="31" s="1"/>
  <c r="GY123" i="31"/>
  <c r="LC123" i="31" s="1"/>
  <c r="GO123" i="31"/>
  <c r="KS123" i="31" s="1"/>
  <c r="GD123" i="31"/>
  <c r="KH123" i="31" s="1"/>
  <c r="FS123" i="31"/>
  <c r="JW123" i="31" s="1"/>
  <c r="FI123" i="31"/>
  <c r="JM123" i="31" s="1"/>
  <c r="EX123" i="31"/>
  <c r="JB123" i="31" s="1"/>
  <c r="EL123" i="31"/>
  <c r="IP123" i="31" s="1"/>
  <c r="DV123" i="31"/>
  <c r="HZ123" i="31" s="1"/>
  <c r="DF123" i="31"/>
  <c r="HJ123" i="31" s="1"/>
  <c r="GS122" i="31"/>
  <c r="KW122" i="31" s="1"/>
  <c r="GC122" i="31"/>
  <c r="KG122" i="31" s="1"/>
  <c r="FM122" i="31"/>
  <c r="JQ122" i="31" s="1"/>
  <c r="EW122" i="31"/>
  <c r="JA122" i="31" s="1"/>
  <c r="EG122" i="31"/>
  <c r="IK122" i="31" s="1"/>
  <c r="DQ122" i="31"/>
  <c r="HU122" i="31" s="1"/>
  <c r="GC123" i="31"/>
  <c r="KG123" i="31" s="1"/>
  <c r="FR123" i="31"/>
  <c r="JV123" i="31" s="1"/>
  <c r="FG123" i="31"/>
  <c r="JK123" i="31" s="1"/>
  <c r="EW123" i="31"/>
  <c r="JA123" i="31" s="1"/>
  <c r="EK123" i="31"/>
  <c r="IO123" i="31" s="1"/>
  <c r="DU123" i="31"/>
  <c r="HY123" i="31" s="1"/>
  <c r="HH122" i="31"/>
  <c r="LL122" i="31" s="1"/>
  <c r="GR122" i="31"/>
  <c r="KV122" i="31" s="1"/>
  <c r="GB122" i="31"/>
  <c r="KF122" i="31" s="1"/>
  <c r="FL122" i="31"/>
  <c r="JP122" i="31" s="1"/>
  <c r="EV122" i="31"/>
  <c r="IZ122" i="31" s="1"/>
  <c r="EF122" i="31"/>
  <c r="IJ122" i="31" s="1"/>
  <c r="DP122" i="31"/>
  <c r="HT122" i="31" s="1"/>
  <c r="FL128" i="31"/>
  <c r="JP128" i="31" s="1"/>
  <c r="FD128" i="31"/>
  <c r="JH128" i="31" s="1"/>
  <c r="EV128" i="31"/>
  <c r="IZ128" i="31" s="1"/>
  <c r="EN128" i="31"/>
  <c r="IR128" i="31" s="1"/>
  <c r="EF128" i="31"/>
  <c r="IJ128" i="31" s="1"/>
  <c r="DX128" i="31"/>
  <c r="IB128" i="31" s="1"/>
  <c r="DP128" i="31"/>
  <c r="HT128" i="31" s="1"/>
  <c r="DH128" i="31"/>
  <c r="HL128" i="31" s="1"/>
  <c r="HC127" i="31"/>
  <c r="LG127" i="31" s="1"/>
  <c r="GU127" i="31"/>
  <c r="KY127" i="31" s="1"/>
  <c r="GM127" i="31"/>
  <c r="KQ127" i="31" s="1"/>
  <c r="GE127" i="31"/>
  <c r="KI127" i="31" s="1"/>
  <c r="FW127" i="31"/>
  <c r="KA127" i="31" s="1"/>
  <c r="FO127" i="31"/>
  <c r="JS127" i="31" s="1"/>
  <c r="FG127" i="31"/>
  <c r="JK127" i="31" s="1"/>
  <c r="EY127" i="31"/>
  <c r="JC127" i="31" s="1"/>
  <c r="EQ127" i="31"/>
  <c r="IU127" i="31" s="1"/>
  <c r="EI127" i="31"/>
  <c r="IM127" i="31" s="1"/>
  <c r="EA127" i="31"/>
  <c r="IE127" i="31" s="1"/>
  <c r="DS127" i="31"/>
  <c r="HW127" i="31" s="1"/>
  <c r="DK127" i="31"/>
  <c r="HO127" i="31" s="1"/>
  <c r="HF126" i="31"/>
  <c r="LJ126" i="31" s="1"/>
  <c r="GX126" i="31"/>
  <c r="LB126" i="31" s="1"/>
  <c r="GP126" i="31"/>
  <c r="KT126" i="31" s="1"/>
  <c r="GH126" i="31"/>
  <c r="KL126" i="31" s="1"/>
  <c r="FZ126" i="31"/>
  <c r="KD126" i="31" s="1"/>
  <c r="FR126" i="31"/>
  <c r="JV126" i="31" s="1"/>
  <c r="FJ126" i="31"/>
  <c r="JN126" i="31" s="1"/>
  <c r="FB126" i="31"/>
  <c r="JF126" i="31" s="1"/>
  <c r="ET126" i="31"/>
  <c r="IX126" i="31" s="1"/>
  <c r="EL126" i="31"/>
  <c r="IP126" i="31" s="1"/>
  <c r="ED126" i="31"/>
  <c r="IH126" i="31" s="1"/>
  <c r="DV126" i="31"/>
  <c r="HZ126" i="31" s="1"/>
  <c r="DN126" i="31"/>
  <c r="HR126" i="31" s="1"/>
  <c r="DF126" i="31"/>
  <c r="HJ126" i="31" s="1"/>
  <c r="HA125" i="31"/>
  <c r="LE125" i="31" s="1"/>
  <c r="GS125" i="31"/>
  <c r="KW125" i="31" s="1"/>
  <c r="GK125" i="31"/>
  <c r="KO125" i="31" s="1"/>
  <c r="GC125" i="31"/>
  <c r="KG125" i="31" s="1"/>
  <c r="FU125" i="31"/>
  <c r="JY125" i="31" s="1"/>
  <c r="FM125" i="31"/>
  <c r="JQ125" i="31" s="1"/>
  <c r="FE125" i="31"/>
  <c r="JI125" i="31" s="1"/>
  <c r="EW125" i="31"/>
  <c r="JA125" i="31" s="1"/>
  <c r="EO125" i="31"/>
  <c r="IS125" i="31" s="1"/>
  <c r="EG125" i="31"/>
  <c r="IK125" i="31" s="1"/>
  <c r="DY125" i="31"/>
  <c r="IC125" i="31" s="1"/>
  <c r="DO125" i="31"/>
  <c r="HS125" i="31" s="1"/>
  <c r="HG124" i="31"/>
  <c r="LK124" i="31" s="1"/>
  <c r="GV124" i="31"/>
  <c r="KZ124" i="31" s="1"/>
  <c r="GL124" i="31"/>
  <c r="KP124" i="31" s="1"/>
  <c r="GA124" i="31"/>
  <c r="KE124" i="31" s="1"/>
  <c r="FP124" i="31"/>
  <c r="JT124" i="31" s="1"/>
  <c r="FF124" i="31"/>
  <c r="JJ124" i="31" s="1"/>
  <c r="EU124" i="31"/>
  <c r="IY124" i="31" s="1"/>
  <c r="EJ124" i="31"/>
  <c r="IN124" i="31" s="1"/>
  <c r="DZ124" i="31"/>
  <c r="ID124" i="31" s="1"/>
  <c r="DO124" i="31"/>
  <c r="HS124" i="31" s="1"/>
  <c r="HG123" i="31"/>
  <c r="LK123" i="31" s="1"/>
  <c r="GW123" i="31"/>
  <c r="LA123" i="31" s="1"/>
  <c r="GL123" i="31"/>
  <c r="KP123" i="31" s="1"/>
  <c r="GA123" i="31"/>
  <c r="KE123" i="31" s="1"/>
  <c r="FQ123" i="31"/>
  <c r="JU123" i="31" s="1"/>
  <c r="FF123" i="31"/>
  <c r="JJ123" i="31" s="1"/>
  <c r="EU123" i="31"/>
  <c r="IY123" i="31" s="1"/>
  <c r="EH123" i="31"/>
  <c r="IL123" i="31" s="1"/>
  <c r="DR123" i="31"/>
  <c r="HV123" i="31" s="1"/>
  <c r="HE122" i="31"/>
  <c r="LI122" i="31" s="1"/>
  <c r="GO122" i="31"/>
  <c r="KS122" i="31" s="1"/>
  <c r="FY122" i="31"/>
  <c r="KC122" i="31" s="1"/>
  <c r="FI122" i="31"/>
  <c r="JM122" i="31" s="1"/>
  <c r="ES122" i="31"/>
  <c r="IW122" i="31" s="1"/>
  <c r="EC122" i="31"/>
  <c r="IG122" i="31" s="1"/>
  <c r="DM122" i="31"/>
  <c r="HQ122" i="31" s="1"/>
  <c r="F105" i="40"/>
  <c r="G105" i="40" s="1"/>
  <c r="F97" i="40"/>
  <c r="G97" i="40" s="1"/>
  <c r="F89" i="40"/>
  <c r="G89" i="40" s="1"/>
  <c r="F81" i="40"/>
  <c r="G81" i="40" s="1"/>
  <c r="F73" i="40"/>
  <c r="F65" i="40"/>
  <c r="F57" i="40"/>
  <c r="G57" i="40" s="1"/>
  <c r="F49" i="40"/>
  <c r="G49" i="40" s="1"/>
  <c r="F41" i="40"/>
  <c r="G41" i="40" s="1"/>
  <c r="F33" i="40"/>
  <c r="G33" i="40" s="1"/>
  <c r="F25" i="40"/>
  <c r="G25" i="40" s="1"/>
  <c r="F17" i="40"/>
  <c r="G17" i="40" s="1"/>
  <c r="F9" i="40"/>
  <c r="G9" i="40" s="1"/>
  <c r="F209" i="40"/>
  <c r="G209" i="40" s="1"/>
  <c r="F193" i="40"/>
  <c r="G193" i="40" s="1"/>
  <c r="F177" i="40"/>
  <c r="G177" i="40" s="1"/>
  <c r="F161" i="40"/>
  <c r="G161" i="40" s="1"/>
  <c r="F104" i="40"/>
  <c r="G104" i="40" s="1"/>
  <c r="F96" i="40"/>
  <c r="G96" i="40" s="1"/>
  <c r="F88" i="40"/>
  <c r="G88" i="40" s="1"/>
  <c r="F80" i="40"/>
  <c r="G80" i="40" s="1"/>
  <c r="F72" i="40"/>
  <c r="G72" i="40" s="1"/>
  <c r="F64" i="40"/>
  <c r="G64" i="40" s="1"/>
  <c r="F56" i="40"/>
  <c r="G56" i="40" s="1"/>
  <c r="F48" i="40"/>
  <c r="G48" i="40" s="1"/>
  <c r="F40" i="40"/>
  <c r="G40" i="40" s="1"/>
  <c r="F32" i="40"/>
  <c r="G32" i="40" s="1"/>
  <c r="F24" i="40"/>
  <c r="G24" i="40" s="1"/>
  <c r="F16" i="40"/>
  <c r="G16" i="40" s="1"/>
  <c r="F8" i="40"/>
  <c r="G8" i="40" s="1"/>
  <c r="F216" i="40"/>
  <c r="G216" i="40" s="1"/>
  <c r="F208" i="40"/>
  <c r="G208" i="40" s="1"/>
  <c r="F200" i="40"/>
  <c r="G200" i="40" s="1"/>
  <c r="F192" i="40"/>
  <c r="G192" i="40" s="1"/>
  <c r="F103" i="40"/>
  <c r="G103" i="40" s="1"/>
  <c r="F87" i="40"/>
  <c r="G87" i="40" s="1"/>
  <c r="F71" i="40"/>
  <c r="G71" i="40" s="1"/>
  <c r="F55" i="40"/>
  <c r="G55" i="40" s="1"/>
  <c r="F39" i="40"/>
  <c r="G39" i="40" s="1"/>
  <c r="F23" i="40"/>
  <c r="G23" i="40" s="1"/>
  <c r="F7" i="40"/>
  <c r="G7" i="40" s="1"/>
  <c r="F215" i="40"/>
  <c r="G215" i="40" s="1"/>
  <c r="F207" i="40"/>
  <c r="G207" i="40" s="1"/>
  <c r="F199" i="40"/>
  <c r="G199" i="40" s="1"/>
  <c r="F191" i="40"/>
  <c r="G191" i="40" s="1"/>
  <c r="F183" i="40"/>
  <c r="F175" i="40"/>
  <c r="F167" i="40"/>
  <c r="G167" i="40" s="1"/>
  <c r="F159" i="40"/>
  <c r="G159" i="40" s="1"/>
  <c r="F151" i="40"/>
  <c r="G151" i="40" s="1"/>
  <c r="F143" i="40"/>
  <c r="G143" i="40" s="1"/>
  <c r="F135" i="40"/>
  <c r="G135" i="40" s="1"/>
  <c r="F127" i="40"/>
  <c r="G127" i="40" s="1"/>
  <c r="F119" i="40"/>
  <c r="G119" i="40" s="1"/>
  <c r="F110" i="40"/>
  <c r="G110" i="40" s="1"/>
  <c r="F102" i="40"/>
  <c r="G102" i="40" s="1"/>
  <c r="F94" i="40"/>
  <c r="G94" i="40" s="1"/>
  <c r="F86" i="40"/>
  <c r="G86" i="40" s="1"/>
  <c r="F78" i="40"/>
  <c r="G78" i="40" s="1"/>
  <c r="F70" i="40"/>
  <c r="G70" i="40" s="1"/>
  <c r="F62" i="40"/>
  <c r="G62" i="40" s="1"/>
  <c r="F54" i="40"/>
  <c r="G54" i="40" s="1"/>
  <c r="F46" i="40"/>
  <c r="G46" i="40" s="1"/>
  <c r="F38" i="40"/>
  <c r="G38" i="40" s="1"/>
  <c r="F30" i="40"/>
  <c r="G30" i="40" s="1"/>
  <c r="F22" i="40"/>
  <c r="F14" i="40"/>
  <c r="G14" i="40" s="1"/>
  <c r="F10" i="40"/>
  <c r="G10" i="40" s="1"/>
  <c r="F6" i="40"/>
  <c r="G6" i="40" s="1"/>
  <c r="F157" i="40"/>
  <c r="G157" i="40" s="1"/>
  <c r="F149" i="40"/>
  <c r="G149" i="40" s="1"/>
  <c r="F145" i="40"/>
  <c r="G145" i="40" s="1"/>
  <c r="F141" i="40"/>
  <c r="G141" i="40" s="1"/>
  <c r="F133" i="40"/>
  <c r="G133" i="40" s="1"/>
  <c r="F129" i="40"/>
  <c r="G129" i="40" s="1"/>
  <c r="F125" i="40"/>
  <c r="G125" i="40" s="1"/>
  <c r="F117" i="40"/>
  <c r="G117" i="40" s="1"/>
  <c r="F95" i="40"/>
  <c r="G95" i="40" s="1"/>
  <c r="F31" i="40"/>
  <c r="G31" i="40" s="1"/>
  <c r="F153" i="40"/>
  <c r="G153" i="40" s="1"/>
  <c r="F217" i="40"/>
  <c r="G217" i="40" s="1"/>
  <c r="F188" i="40"/>
  <c r="G188" i="40" s="1"/>
  <c r="F184" i="40"/>
  <c r="G184" i="40" s="1"/>
  <c r="F180" i="40"/>
  <c r="G180" i="40" s="1"/>
  <c r="F176" i="40"/>
  <c r="G176" i="40" s="1"/>
  <c r="F172" i="40"/>
  <c r="G172" i="40" s="1"/>
  <c r="F168" i="40"/>
  <c r="G168" i="40" s="1"/>
  <c r="F164" i="40"/>
  <c r="G164" i="40" s="1"/>
  <c r="F160" i="40"/>
  <c r="G160" i="40" s="1"/>
  <c r="F156" i="40"/>
  <c r="G156" i="40" s="1"/>
  <c r="F152" i="40"/>
  <c r="G152" i="40" s="1"/>
  <c r="F148" i="40"/>
  <c r="G148" i="40" s="1"/>
  <c r="F144" i="40"/>
  <c r="G144" i="40" s="1"/>
  <c r="F140" i="40"/>
  <c r="G140" i="40" s="1"/>
  <c r="F136" i="40"/>
  <c r="G136" i="40" s="1"/>
  <c r="F132" i="40"/>
  <c r="F128" i="40"/>
  <c r="G128" i="40" s="1"/>
  <c r="F124" i="40"/>
  <c r="G124" i="40" s="1"/>
  <c r="F120" i="40"/>
  <c r="G120" i="40" s="1"/>
  <c r="F116" i="40"/>
  <c r="G116" i="40" s="1"/>
  <c r="F79" i="40"/>
  <c r="G79" i="40" s="1"/>
  <c r="F15" i="40"/>
  <c r="G15" i="40" s="1"/>
  <c r="F169" i="40"/>
  <c r="G169" i="40" s="1"/>
  <c r="F63" i="40"/>
  <c r="G63" i="40" s="1"/>
  <c r="F121" i="40"/>
  <c r="G121" i="40" s="1"/>
  <c r="F185" i="40"/>
  <c r="F218" i="40"/>
  <c r="G218" i="40" s="1"/>
  <c r="F214" i="40"/>
  <c r="G214" i="40" s="1"/>
  <c r="F210" i="40"/>
  <c r="G210" i="40" s="1"/>
  <c r="F206" i="40"/>
  <c r="G206" i="40" s="1"/>
  <c r="F202" i="40"/>
  <c r="G202" i="40" s="1"/>
  <c r="F198" i="40"/>
  <c r="G198" i="40" s="1"/>
  <c r="F194" i="40"/>
  <c r="G194" i="40" s="1"/>
  <c r="F190" i="40"/>
  <c r="G190" i="40" s="1"/>
  <c r="F186" i="40"/>
  <c r="G186" i="40" s="1"/>
  <c r="F182" i="40"/>
  <c r="G182" i="40" s="1"/>
  <c r="F178" i="40"/>
  <c r="G178" i="40" s="1"/>
  <c r="F174" i="40"/>
  <c r="G174" i="40" s="1"/>
  <c r="F170" i="40"/>
  <c r="G170" i="40" s="1"/>
  <c r="F166" i="40"/>
  <c r="G166" i="40" s="1"/>
  <c r="F162" i="40"/>
  <c r="G162" i="40" s="1"/>
  <c r="F158" i="40"/>
  <c r="G158" i="40" s="1"/>
  <c r="F154" i="40"/>
  <c r="G154" i="40" s="1"/>
  <c r="F150" i="40"/>
  <c r="G150" i="40" s="1"/>
  <c r="F146" i="40"/>
  <c r="G146" i="40" s="1"/>
  <c r="F142" i="40"/>
  <c r="G142" i="40" s="1"/>
  <c r="F138" i="40"/>
  <c r="G138" i="40" s="1"/>
  <c r="F134" i="40"/>
  <c r="G134" i="40" s="1"/>
  <c r="F130" i="40"/>
  <c r="G130" i="40" s="1"/>
  <c r="F126" i="40"/>
  <c r="G126" i="40" s="1"/>
  <c r="F122" i="40"/>
  <c r="G122" i="40" s="1"/>
  <c r="F118" i="40"/>
  <c r="G118" i="40" s="1"/>
  <c r="F5" i="40"/>
  <c r="G5" i="40" s="1"/>
  <c r="F47" i="40"/>
  <c r="G47" i="40" s="1"/>
  <c r="F137" i="40"/>
  <c r="G137" i="40" s="1"/>
  <c r="F201" i="40"/>
  <c r="G201" i="40" s="1"/>
  <c r="DV125" i="31"/>
  <c r="HZ125" i="31" s="1"/>
  <c r="DR125" i="31"/>
  <c r="HV125" i="31" s="1"/>
  <c r="DN125" i="31"/>
  <c r="HR125" i="31" s="1"/>
  <c r="DJ125" i="31"/>
  <c r="HN125" i="31" s="1"/>
  <c r="DF125" i="31"/>
  <c r="HJ125" i="31" s="1"/>
  <c r="HE124" i="31"/>
  <c r="LI124" i="31" s="1"/>
  <c r="HA124" i="31"/>
  <c r="LE124" i="31" s="1"/>
  <c r="GW124" i="31"/>
  <c r="LA124" i="31" s="1"/>
  <c r="GS124" i="31"/>
  <c r="KW124" i="31" s="1"/>
  <c r="GO124" i="31"/>
  <c r="KS124" i="31" s="1"/>
  <c r="GK124" i="31"/>
  <c r="KO124" i="31" s="1"/>
  <c r="GG124" i="31"/>
  <c r="KK124" i="31" s="1"/>
  <c r="GC124" i="31"/>
  <c r="KG124" i="31" s="1"/>
  <c r="FY124" i="31"/>
  <c r="KC124" i="31" s="1"/>
  <c r="FU124" i="31"/>
  <c r="JY124" i="31" s="1"/>
  <c r="FQ124" i="31"/>
  <c r="JU124" i="31" s="1"/>
  <c r="FM124" i="31"/>
  <c r="JQ124" i="31" s="1"/>
  <c r="FI124" i="31"/>
  <c r="JM124" i="31" s="1"/>
  <c r="FE124" i="31"/>
  <c r="JI124" i="31" s="1"/>
  <c r="FA124" i="31"/>
  <c r="JE124" i="31" s="1"/>
  <c r="EW124" i="31"/>
  <c r="JA124" i="31" s="1"/>
  <c r="ES124" i="31"/>
  <c r="IW124" i="31" s="1"/>
  <c r="EO124" i="31"/>
  <c r="IS124" i="31" s="1"/>
  <c r="EK124" i="31"/>
  <c r="IO124" i="31" s="1"/>
  <c r="EG124" i="31"/>
  <c r="IK124" i="31" s="1"/>
  <c r="EC124" i="31"/>
  <c r="IG124" i="31" s="1"/>
  <c r="DY124" i="31"/>
  <c r="IC124" i="31" s="1"/>
  <c r="DU124" i="31"/>
  <c r="HY124" i="31" s="1"/>
  <c r="DQ124" i="31"/>
  <c r="HU124" i="31" s="1"/>
  <c r="DM124" i="31"/>
  <c r="HQ124" i="31" s="1"/>
  <c r="DI124" i="31"/>
  <c r="HM124" i="31" s="1"/>
  <c r="HH123" i="31"/>
  <c r="LL123" i="31" s="1"/>
  <c r="HD123" i="31"/>
  <c r="LH123" i="31" s="1"/>
  <c r="GZ123" i="31"/>
  <c r="LD123" i="31" s="1"/>
  <c r="GV123" i="31"/>
  <c r="KZ123" i="31" s="1"/>
  <c r="GR123" i="31"/>
  <c r="KV123" i="31" s="1"/>
  <c r="GN123" i="31"/>
  <c r="KR123" i="31" s="1"/>
  <c r="GJ123" i="31"/>
  <c r="KN123" i="31" s="1"/>
  <c r="GF123" i="31"/>
  <c r="KJ123" i="31" s="1"/>
  <c r="GB123" i="31"/>
  <c r="KF123" i="31" s="1"/>
  <c r="FX123" i="31"/>
  <c r="KB123" i="31" s="1"/>
  <c r="FT123" i="31"/>
  <c r="JX123" i="31" s="1"/>
  <c r="FP123" i="31"/>
  <c r="JT123" i="31" s="1"/>
  <c r="FL123" i="31"/>
  <c r="JP123" i="31" s="1"/>
  <c r="FH123" i="31"/>
  <c r="JL123" i="31" s="1"/>
  <c r="FD123" i="31"/>
  <c r="JH123" i="31" s="1"/>
  <c r="EZ123" i="31"/>
  <c r="JD123" i="31" s="1"/>
  <c r="EV123" i="31"/>
  <c r="IZ123" i="31" s="1"/>
  <c r="ER123" i="31"/>
  <c r="IV123" i="31" s="1"/>
  <c r="EN123" i="31"/>
  <c r="IR123" i="31" s="1"/>
  <c r="EJ123" i="31"/>
  <c r="IN123" i="31" s="1"/>
  <c r="EF123" i="31"/>
  <c r="IJ123" i="31" s="1"/>
  <c r="EB123" i="31"/>
  <c r="IF123" i="31" s="1"/>
  <c r="DX123" i="31"/>
  <c r="IB123" i="31" s="1"/>
  <c r="DT123" i="31"/>
  <c r="HX123" i="31" s="1"/>
  <c r="DP123" i="31"/>
  <c r="HT123" i="31" s="1"/>
  <c r="DL123" i="31"/>
  <c r="HP123" i="31" s="1"/>
  <c r="DH123" i="31"/>
  <c r="HL123" i="31" s="1"/>
  <c r="HG122" i="31"/>
  <c r="LK122" i="31" s="1"/>
  <c r="HC122" i="31"/>
  <c r="LG122" i="31" s="1"/>
  <c r="GY122" i="31"/>
  <c r="LC122" i="31" s="1"/>
  <c r="GU122" i="31"/>
  <c r="KY122" i="31" s="1"/>
  <c r="GQ122" i="31"/>
  <c r="KU122" i="31" s="1"/>
  <c r="GM122" i="31"/>
  <c r="KQ122" i="31" s="1"/>
  <c r="GI122" i="31"/>
  <c r="KM122" i="31" s="1"/>
  <c r="GE122" i="31"/>
  <c r="KI122" i="31" s="1"/>
  <c r="GA122" i="31"/>
  <c r="KE122" i="31" s="1"/>
  <c r="FW122" i="31"/>
  <c r="KA122" i="31" s="1"/>
  <c r="FS122" i="31"/>
  <c r="JW122" i="31" s="1"/>
  <c r="FO122" i="31"/>
  <c r="JS122" i="31" s="1"/>
  <c r="FK122" i="31"/>
  <c r="JO122" i="31" s="1"/>
  <c r="FG122" i="31"/>
  <c r="JK122" i="31" s="1"/>
  <c r="FC122" i="31"/>
  <c r="JG122" i="31" s="1"/>
  <c r="EY122" i="31"/>
  <c r="JC122" i="31" s="1"/>
  <c r="EU122" i="31"/>
  <c r="IY122" i="31" s="1"/>
  <c r="EQ122" i="31"/>
  <c r="IU122" i="31" s="1"/>
  <c r="EM122" i="31"/>
  <c r="IQ122" i="31" s="1"/>
  <c r="EI122" i="31"/>
  <c r="IM122" i="31" s="1"/>
  <c r="EE122" i="31"/>
  <c r="II122" i="31" s="1"/>
  <c r="EA122" i="31"/>
  <c r="IE122" i="31" s="1"/>
  <c r="DW122" i="31"/>
  <c r="IA122" i="31" s="1"/>
  <c r="DS122" i="31"/>
  <c r="HW122" i="31" s="1"/>
  <c r="DO122" i="31"/>
  <c r="HS122" i="31" s="1"/>
  <c r="DK122" i="31"/>
  <c r="HO122" i="31" s="1"/>
  <c r="DG122" i="31"/>
  <c r="HK122" i="31" s="1"/>
  <c r="EM123" i="31"/>
  <c r="IQ123" i="31" s="1"/>
  <c r="EI123" i="31"/>
  <c r="IM123" i="31" s="1"/>
  <c r="EE123" i="31"/>
  <c r="II123" i="31" s="1"/>
  <c r="EA123" i="31"/>
  <c r="IE123" i="31" s="1"/>
  <c r="DW123" i="31"/>
  <c r="IA123" i="31" s="1"/>
  <c r="DS123" i="31"/>
  <c r="HW123" i="31" s="1"/>
  <c r="DO123" i="31"/>
  <c r="HS123" i="31" s="1"/>
  <c r="DK123" i="31"/>
  <c r="HO123" i="31" s="1"/>
  <c r="DG123" i="31"/>
  <c r="HK123" i="31" s="1"/>
  <c r="HF122" i="31"/>
  <c r="LJ122" i="31" s="1"/>
  <c r="HB122" i="31"/>
  <c r="LF122" i="31" s="1"/>
  <c r="GX122" i="31"/>
  <c r="LB122" i="31" s="1"/>
  <c r="GT122" i="31"/>
  <c r="KX122" i="31" s="1"/>
  <c r="GP122" i="31"/>
  <c r="KT122" i="31" s="1"/>
  <c r="GL122" i="31"/>
  <c r="KP122" i="31" s="1"/>
  <c r="GH122" i="31"/>
  <c r="KL122" i="31" s="1"/>
  <c r="GD122" i="31"/>
  <c r="KH122" i="31" s="1"/>
  <c r="FZ122" i="31"/>
  <c r="KD122" i="31" s="1"/>
  <c r="FV122" i="31"/>
  <c r="JZ122" i="31" s="1"/>
  <c r="FR122" i="31"/>
  <c r="JV122" i="31" s="1"/>
  <c r="FN122" i="31"/>
  <c r="JR122" i="31" s="1"/>
  <c r="FJ122" i="31"/>
  <c r="JN122" i="31" s="1"/>
  <c r="FF122" i="31"/>
  <c r="JJ122" i="31" s="1"/>
  <c r="FB122" i="31"/>
  <c r="JF122" i="31" s="1"/>
  <c r="EX122" i="31"/>
  <c r="JB122" i="31" s="1"/>
  <c r="ET122" i="31"/>
  <c r="IX122" i="31" s="1"/>
  <c r="EP122" i="31"/>
  <c r="IT122" i="31" s="1"/>
  <c r="EL122" i="31"/>
  <c r="IP122" i="31" s="1"/>
  <c r="EH122" i="31"/>
  <c r="IL122" i="31" s="1"/>
  <c r="ED122" i="31"/>
  <c r="IH122" i="31" s="1"/>
  <c r="DZ122" i="31"/>
  <c r="ID122" i="31" s="1"/>
  <c r="DV122" i="31"/>
  <c r="HZ122" i="31" s="1"/>
  <c r="DR122" i="31"/>
  <c r="HV122" i="31" s="1"/>
  <c r="DN122" i="31"/>
  <c r="HR122" i="31" s="1"/>
  <c r="DJ122" i="31"/>
  <c r="HN122" i="31" s="1"/>
  <c r="DN13" i="31"/>
  <c r="HR13" i="31" s="1"/>
  <c r="DJ13" i="31"/>
  <c r="HN13" i="31" s="1"/>
  <c r="DF13" i="31"/>
  <c r="HJ13" i="31" s="1"/>
  <c r="HD12" i="31"/>
  <c r="LH12" i="31" s="1"/>
  <c r="GZ12" i="31"/>
  <c r="LD12" i="31" s="1"/>
  <c r="GV12" i="31"/>
  <c r="KZ12" i="31" s="1"/>
  <c r="GR12" i="31"/>
  <c r="KV12" i="31" s="1"/>
  <c r="GN12" i="31"/>
  <c r="KR12" i="31" s="1"/>
  <c r="GJ12" i="31"/>
  <c r="KN12" i="31" s="1"/>
  <c r="GF12" i="31"/>
  <c r="KJ12" i="31" s="1"/>
  <c r="GB12" i="31"/>
  <c r="KF12" i="31" s="1"/>
  <c r="FX12" i="31"/>
  <c r="KB12" i="31" s="1"/>
  <c r="FT12" i="31"/>
  <c r="JX12" i="31" s="1"/>
  <c r="FP12" i="31"/>
  <c r="JT12" i="31" s="1"/>
  <c r="FL12" i="31"/>
  <c r="JP12" i="31" s="1"/>
  <c r="FH12" i="31"/>
  <c r="JL12" i="31" s="1"/>
  <c r="FD12" i="31"/>
  <c r="JH12" i="31" s="1"/>
  <c r="EZ12" i="31"/>
  <c r="JD12" i="31" s="1"/>
  <c r="EV12" i="31"/>
  <c r="IZ12" i="31" s="1"/>
  <c r="ER12" i="31"/>
  <c r="IV12" i="31" s="1"/>
  <c r="EN12" i="31"/>
  <c r="IR12" i="31" s="1"/>
  <c r="EJ12" i="31"/>
  <c r="IN12" i="31" s="1"/>
  <c r="EF12" i="31"/>
  <c r="IJ12" i="31" s="1"/>
  <c r="EB12" i="31"/>
  <c r="IF12" i="31" s="1"/>
  <c r="DX12" i="31"/>
  <c r="IB12" i="31" s="1"/>
  <c r="DT12" i="31"/>
  <c r="HX12" i="31" s="1"/>
  <c r="DP12" i="31"/>
  <c r="HT12" i="31" s="1"/>
  <c r="DL12" i="31"/>
  <c r="HP12" i="31" s="1"/>
  <c r="DH12" i="31"/>
  <c r="HL12" i="31" s="1"/>
  <c r="HF11" i="31"/>
  <c r="LJ11" i="31" s="1"/>
  <c r="HB11" i="31"/>
  <c r="LF11" i="31" s="1"/>
  <c r="GX11" i="31"/>
  <c r="LB11" i="31" s="1"/>
  <c r="GT11" i="31"/>
  <c r="KX11" i="31" s="1"/>
  <c r="GP11" i="31"/>
  <c r="KT11" i="31" s="1"/>
  <c r="GL11" i="31"/>
  <c r="KP11" i="31" s="1"/>
  <c r="GH11" i="31"/>
  <c r="KL11" i="31" s="1"/>
  <c r="GD11" i="31"/>
  <c r="KH11" i="31" s="1"/>
  <c r="FZ11" i="31"/>
  <c r="KD11" i="31" s="1"/>
  <c r="FV11" i="31"/>
  <c r="JZ11" i="31" s="1"/>
  <c r="FR11" i="31"/>
  <c r="JV11" i="31" s="1"/>
  <c r="FN11" i="31"/>
  <c r="JR11" i="31" s="1"/>
  <c r="FJ11" i="31"/>
  <c r="JN11" i="31" s="1"/>
  <c r="FF11" i="31"/>
  <c r="JJ11" i="31" s="1"/>
  <c r="FB11" i="31"/>
  <c r="JF11" i="31" s="1"/>
  <c r="EX11" i="31"/>
  <c r="JB11" i="31" s="1"/>
  <c r="ET11" i="31"/>
  <c r="IX11" i="31" s="1"/>
  <c r="EP11" i="31"/>
  <c r="IT11" i="31" s="1"/>
  <c r="EL11" i="31"/>
  <c r="IP11" i="31" s="1"/>
  <c r="EH11" i="31"/>
  <c r="IL11" i="31" s="1"/>
  <c r="ED11" i="31"/>
  <c r="IH11" i="31" s="1"/>
  <c r="DZ11" i="31"/>
  <c r="ID11" i="31" s="1"/>
  <c r="DV11" i="31"/>
  <c r="HZ11" i="31" s="1"/>
  <c r="DR11" i="31"/>
  <c r="HV11" i="31" s="1"/>
  <c r="DN11" i="31"/>
  <c r="HR11" i="31" s="1"/>
  <c r="DJ11" i="31"/>
  <c r="HN11" i="31" s="1"/>
  <c r="DF11" i="31"/>
  <c r="HJ11" i="31" s="1"/>
  <c r="HD10" i="31"/>
  <c r="LH10" i="31" s="1"/>
  <c r="GZ10" i="31"/>
  <c r="LD10" i="31" s="1"/>
  <c r="GV10" i="31"/>
  <c r="KZ10" i="31" s="1"/>
  <c r="GR10" i="31"/>
  <c r="KV10" i="31" s="1"/>
  <c r="GN10" i="31"/>
  <c r="KR10" i="31" s="1"/>
  <c r="GJ10" i="31"/>
  <c r="KN10" i="31" s="1"/>
  <c r="GF10" i="31"/>
  <c r="KJ10" i="31" s="1"/>
  <c r="GB10" i="31"/>
  <c r="KF10" i="31" s="1"/>
  <c r="FX10" i="31"/>
  <c r="KB10" i="31" s="1"/>
  <c r="FT10" i="31"/>
  <c r="JX10" i="31" s="1"/>
  <c r="FP10" i="31"/>
  <c r="JT10" i="31" s="1"/>
  <c r="FL10" i="31"/>
  <c r="JP10" i="31" s="1"/>
  <c r="FH10" i="31"/>
  <c r="JL10" i="31" s="1"/>
  <c r="FD10" i="31"/>
  <c r="JH10" i="31" s="1"/>
  <c r="EZ10" i="31"/>
  <c r="JD10" i="31" s="1"/>
  <c r="EV10" i="31"/>
  <c r="IZ10" i="31" s="1"/>
  <c r="ER10" i="31"/>
  <c r="IV10" i="31" s="1"/>
  <c r="EN10" i="31"/>
  <c r="IR10" i="31" s="1"/>
  <c r="EJ10" i="31"/>
  <c r="IN10" i="31" s="1"/>
  <c r="EF10" i="31"/>
  <c r="IJ10" i="31" s="1"/>
  <c r="EB10" i="31"/>
  <c r="IF10" i="31" s="1"/>
  <c r="DX10" i="31"/>
  <c r="IB10" i="31" s="1"/>
  <c r="DT10" i="31"/>
  <c r="HX10" i="31" s="1"/>
  <c r="DP10" i="31"/>
  <c r="HT10" i="31" s="1"/>
  <c r="DL10" i="31"/>
  <c r="HP10" i="31" s="1"/>
  <c r="DH10" i="31"/>
  <c r="HL10" i="31" s="1"/>
  <c r="DY13" i="31"/>
  <c r="IC13" i="31" s="1"/>
  <c r="DU13" i="31"/>
  <c r="HY13" i="31" s="1"/>
  <c r="DQ13" i="31"/>
  <c r="HU13" i="31" s="1"/>
  <c r="DM13" i="31"/>
  <c r="HQ13" i="31" s="1"/>
  <c r="DI13" i="31"/>
  <c r="HM13" i="31" s="1"/>
  <c r="HG12" i="31"/>
  <c r="LK12" i="31" s="1"/>
  <c r="HC12" i="31"/>
  <c r="LG12" i="31" s="1"/>
  <c r="GY12" i="31"/>
  <c r="LC12" i="31" s="1"/>
  <c r="GU12" i="31"/>
  <c r="KY12" i="31" s="1"/>
  <c r="GQ12" i="31"/>
  <c r="KU12" i="31" s="1"/>
  <c r="GM12" i="31"/>
  <c r="KQ12" i="31" s="1"/>
  <c r="GI12" i="31"/>
  <c r="KM12" i="31" s="1"/>
  <c r="GE12" i="31"/>
  <c r="KI12" i="31" s="1"/>
  <c r="GA12" i="31"/>
  <c r="KE12" i="31" s="1"/>
  <c r="FW12" i="31"/>
  <c r="KA12" i="31" s="1"/>
  <c r="FS12" i="31"/>
  <c r="JW12" i="31" s="1"/>
  <c r="FO12" i="31"/>
  <c r="JS12" i="31" s="1"/>
  <c r="FK12" i="31"/>
  <c r="JO12" i="31" s="1"/>
  <c r="FG12" i="31"/>
  <c r="JK12" i="31" s="1"/>
  <c r="FC12" i="31"/>
  <c r="JG12" i="31" s="1"/>
  <c r="EY12" i="31"/>
  <c r="JC12" i="31" s="1"/>
  <c r="EU12" i="31"/>
  <c r="IY12" i="31" s="1"/>
  <c r="EQ12" i="31"/>
  <c r="IU12" i="31" s="1"/>
  <c r="EM12" i="31"/>
  <c r="IQ12" i="31" s="1"/>
  <c r="EI12" i="31"/>
  <c r="IM12" i="31" s="1"/>
  <c r="EE12" i="31"/>
  <c r="II12" i="31" s="1"/>
  <c r="EA12" i="31"/>
  <c r="IE12" i="31" s="1"/>
  <c r="DW12" i="31"/>
  <c r="IA12" i="31" s="1"/>
  <c r="DS12" i="31"/>
  <c r="HW12" i="31" s="1"/>
  <c r="DO12" i="31"/>
  <c r="HS12" i="31" s="1"/>
  <c r="DK12" i="31"/>
  <c r="HO12" i="31" s="1"/>
  <c r="DG12" i="31"/>
  <c r="HK12" i="31" s="1"/>
  <c r="HE11" i="31"/>
  <c r="LI11" i="31" s="1"/>
  <c r="HA11" i="31"/>
  <c r="LE11" i="31" s="1"/>
  <c r="GW11" i="31"/>
  <c r="LA11" i="31" s="1"/>
  <c r="GS11" i="31"/>
  <c r="KW11" i="31" s="1"/>
  <c r="GO11" i="31"/>
  <c r="KS11" i="31" s="1"/>
  <c r="GK11" i="31"/>
  <c r="KO11" i="31" s="1"/>
  <c r="GG11" i="31"/>
  <c r="KK11" i="31" s="1"/>
  <c r="GC11" i="31"/>
  <c r="KG11" i="31" s="1"/>
  <c r="FY11" i="31"/>
  <c r="KC11" i="31" s="1"/>
  <c r="FU11" i="31"/>
  <c r="JY11" i="31" s="1"/>
  <c r="FQ11" i="31"/>
  <c r="JU11" i="31" s="1"/>
  <c r="FM11" i="31"/>
  <c r="JQ11" i="31" s="1"/>
  <c r="FI11" i="31"/>
  <c r="JM11" i="31" s="1"/>
  <c r="FE11" i="31"/>
  <c r="JI11" i="31" s="1"/>
  <c r="FA11" i="31"/>
  <c r="JE11" i="31" s="1"/>
  <c r="EW11" i="31"/>
  <c r="JA11" i="31" s="1"/>
  <c r="ES11" i="31"/>
  <c r="IW11" i="31" s="1"/>
  <c r="EO11" i="31"/>
  <c r="IS11" i="31" s="1"/>
  <c r="EK11" i="31"/>
  <c r="IO11" i="31" s="1"/>
  <c r="EG11" i="31"/>
  <c r="IK11" i="31" s="1"/>
  <c r="EC11" i="31"/>
  <c r="IG11" i="31" s="1"/>
  <c r="DY11" i="31"/>
  <c r="IC11" i="31" s="1"/>
  <c r="DU11" i="31"/>
  <c r="HY11" i="31" s="1"/>
  <c r="DQ11" i="31"/>
  <c r="HU11" i="31" s="1"/>
  <c r="DM11" i="31"/>
  <c r="HQ11" i="31" s="1"/>
  <c r="DI11" i="31"/>
  <c r="HM11" i="31" s="1"/>
  <c r="HG10" i="31"/>
  <c r="LK10" i="31" s="1"/>
  <c r="HC10" i="31"/>
  <c r="LG10" i="31" s="1"/>
  <c r="GY10" i="31"/>
  <c r="LC10" i="31" s="1"/>
  <c r="GU10" i="31"/>
  <c r="KY10" i="31" s="1"/>
  <c r="GQ10" i="31"/>
  <c r="KU10" i="31" s="1"/>
  <c r="GM10" i="31"/>
  <c r="KQ10" i="31" s="1"/>
  <c r="GI10" i="31"/>
  <c r="KM10" i="31" s="1"/>
  <c r="GE10" i="31"/>
  <c r="KI10" i="31" s="1"/>
  <c r="GA10" i="31"/>
  <c r="KE10" i="31" s="1"/>
  <c r="FW10" i="31"/>
  <c r="KA10" i="31" s="1"/>
  <c r="FS10" i="31"/>
  <c r="JW10" i="31" s="1"/>
  <c r="FO10" i="31"/>
  <c r="JS10" i="31" s="1"/>
  <c r="FK10" i="31"/>
  <c r="JO10" i="31" s="1"/>
  <c r="FG10" i="31"/>
  <c r="JK10" i="31" s="1"/>
  <c r="FC10" i="31"/>
  <c r="JG10" i="31" s="1"/>
  <c r="EY10" i="31"/>
  <c r="JC10" i="31" s="1"/>
  <c r="EU10" i="31"/>
  <c r="IY10" i="31" s="1"/>
  <c r="EQ10" i="31"/>
  <c r="IU10" i="31" s="1"/>
  <c r="EM10" i="31"/>
  <c r="IQ10" i="31" s="1"/>
  <c r="EI10" i="31"/>
  <c r="IM10" i="31" s="1"/>
  <c r="EE10" i="31"/>
  <c r="II10" i="31" s="1"/>
  <c r="EA10" i="31"/>
  <c r="IE10" i="31" s="1"/>
  <c r="DW10" i="31"/>
  <c r="IA10" i="31" s="1"/>
  <c r="DS10" i="31"/>
  <c r="HW10" i="31" s="1"/>
  <c r="DO10" i="31"/>
  <c r="HS10" i="31" s="1"/>
  <c r="DK10" i="31"/>
  <c r="HO10" i="31" s="1"/>
  <c r="DG10" i="31"/>
  <c r="HK10" i="31" s="1"/>
  <c r="EH10" i="31"/>
  <c r="IL10" i="31" s="1"/>
  <c r="ED10" i="31"/>
  <c r="IH10" i="31" s="1"/>
  <c r="DZ10" i="31"/>
  <c r="ID10" i="31" s="1"/>
  <c r="DV10" i="31"/>
  <c r="HZ10" i="31" s="1"/>
  <c r="DR10" i="31"/>
  <c r="HV10" i="31" s="1"/>
  <c r="DN10" i="31"/>
  <c r="HR10" i="31" s="1"/>
  <c r="DJ10" i="31"/>
  <c r="HN10" i="31" s="1"/>
  <c r="O13" i="36"/>
  <c r="T23" i="38"/>
  <c r="M10" i="36" s="1"/>
  <c r="T22" i="38"/>
  <c r="T21" i="38"/>
  <c r="T20" i="38"/>
  <c r="T19" i="38"/>
  <c r="T18" i="38"/>
  <c r="T17" i="38"/>
  <c r="T16" i="38"/>
  <c r="T15" i="38"/>
  <c r="T14" i="38"/>
  <c r="T13" i="38"/>
  <c r="T12" i="38"/>
  <c r="T11" i="38"/>
  <c r="T10" i="38"/>
  <c r="T9" i="38"/>
  <c r="T8" i="38"/>
  <c r="T7" i="38"/>
  <c r="T6" i="38"/>
  <c r="T5" i="38"/>
  <c r="T4" i="38"/>
  <c r="W23" i="38"/>
  <c r="M13" i="36" s="1"/>
  <c r="W22" i="38"/>
  <c r="W21" i="38"/>
  <c r="W20" i="38"/>
  <c r="W19" i="38"/>
  <c r="W18" i="38"/>
  <c r="W17" i="38"/>
  <c r="W16" i="38"/>
  <c r="W15" i="38"/>
  <c r="W14" i="38"/>
  <c r="W13" i="38"/>
  <c r="W12" i="38"/>
  <c r="W11" i="38"/>
  <c r="W10" i="38"/>
  <c r="W9" i="38"/>
  <c r="W8" i="38"/>
  <c r="W7" i="38"/>
  <c r="W6" i="38"/>
  <c r="W5" i="38"/>
  <c r="W4" i="38"/>
  <c r="X23" i="38"/>
  <c r="M14" i="36" s="1"/>
  <c r="X22" i="38"/>
  <c r="X21" i="38"/>
  <c r="X20" i="38"/>
  <c r="X19" i="38"/>
  <c r="X18" i="38"/>
  <c r="X17" i="38"/>
  <c r="X16" i="38"/>
  <c r="X15" i="38"/>
  <c r="X14" i="38"/>
  <c r="X13" i="38"/>
  <c r="X12" i="38"/>
  <c r="X11" i="38"/>
  <c r="X10" i="38"/>
  <c r="X9" i="38"/>
  <c r="X8" i="38"/>
  <c r="X7" i="38"/>
  <c r="X6" i="38"/>
  <c r="X5" i="38"/>
  <c r="X4" i="38"/>
  <c r="S23" i="38"/>
  <c r="M9" i="36" s="1"/>
  <c r="S22" i="38"/>
  <c r="S21" i="38"/>
  <c r="S20" i="38"/>
  <c r="S19" i="38"/>
  <c r="S18" i="38"/>
  <c r="S17" i="38"/>
  <c r="S16" i="38"/>
  <c r="S15" i="38"/>
  <c r="S14" i="38"/>
  <c r="S13" i="38"/>
  <c r="S12" i="38"/>
  <c r="S11" i="38"/>
  <c r="S10" i="38"/>
  <c r="S9" i="38"/>
  <c r="S8" i="38"/>
  <c r="S7" i="38"/>
  <c r="S6" i="38"/>
  <c r="S5" i="38"/>
  <c r="S4" i="38"/>
  <c r="R23" i="38"/>
  <c r="M8" i="36" s="1"/>
  <c r="R22" i="38"/>
  <c r="R21" i="38"/>
  <c r="R20" i="38"/>
  <c r="R19" i="38"/>
  <c r="R18" i="38"/>
  <c r="R17" i="38"/>
  <c r="R16" i="38"/>
  <c r="R15" i="38"/>
  <c r="R14" i="38"/>
  <c r="R13" i="38"/>
  <c r="R12" i="38"/>
  <c r="R11" i="38"/>
  <c r="R10" i="38"/>
  <c r="R9" i="38"/>
  <c r="R8" i="38"/>
  <c r="R7" i="38"/>
  <c r="R6" i="38"/>
  <c r="R5" i="38"/>
  <c r="R4" i="38"/>
  <c r="O23" i="38"/>
  <c r="M5" i="36" s="1"/>
  <c r="O22" i="38"/>
  <c r="O21" i="38"/>
  <c r="O20" i="38"/>
  <c r="O19" i="38"/>
  <c r="O18" i="38"/>
  <c r="O17" i="38"/>
  <c r="O16" i="38"/>
  <c r="O15" i="38"/>
  <c r="O14" i="38"/>
  <c r="O13" i="38"/>
  <c r="O12" i="38"/>
  <c r="O11" i="38"/>
  <c r="O10" i="38"/>
  <c r="O9" i="38"/>
  <c r="O8" i="38"/>
  <c r="O7" i="38"/>
  <c r="O6" i="38"/>
  <c r="O5" i="38"/>
  <c r="O4" i="38"/>
  <c r="N23" i="38"/>
  <c r="O14" i="36" s="1"/>
  <c r="N19" i="38"/>
  <c r="N15" i="38"/>
  <c r="N11" i="38"/>
  <c r="N7" i="38"/>
  <c r="I23" i="38"/>
  <c r="O9" i="36" s="1"/>
  <c r="I19" i="38"/>
  <c r="I15" i="38"/>
  <c r="I11" i="38"/>
  <c r="I7" i="38"/>
  <c r="L7" i="38"/>
  <c r="G23" i="38"/>
  <c r="O7" i="36" s="1"/>
  <c r="G19" i="38"/>
  <c r="G15" i="38"/>
  <c r="G11" i="38"/>
  <c r="G7" i="38"/>
  <c r="M23" i="38"/>
  <c r="M19" i="38"/>
  <c r="M15" i="38"/>
  <c r="M11" i="38"/>
  <c r="M7" i="38"/>
  <c r="H23" i="38"/>
  <c r="O8" i="36" s="1"/>
  <c r="H19" i="38"/>
  <c r="H15" i="38"/>
  <c r="H11" i="38"/>
  <c r="H7" i="38"/>
  <c r="K23" i="38"/>
  <c r="O11" i="36" s="1"/>
  <c r="K19" i="38"/>
  <c r="K15" i="38"/>
  <c r="K11" i="38"/>
  <c r="K7" i="38"/>
  <c r="J23" i="38"/>
  <c r="O10" i="36" s="1"/>
  <c r="J19" i="38"/>
  <c r="J15" i="38"/>
  <c r="J11" i="38"/>
  <c r="J7" i="38"/>
  <c r="E23" i="38"/>
  <c r="O5" i="36" s="1"/>
  <c r="E19" i="38"/>
  <c r="E15" i="38"/>
  <c r="E11" i="38"/>
  <c r="E7" i="38"/>
  <c r="F23" i="38"/>
  <c r="O6" i="36" s="1"/>
  <c r="F19" i="38"/>
  <c r="F15" i="38"/>
  <c r="F11" i="38"/>
  <c r="F7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24" i="38"/>
  <c r="D5" i="38"/>
  <c r="D6" i="38"/>
  <c r="D7" i="38"/>
  <c r="Q7" i="38" s="1"/>
  <c r="D8" i="38"/>
  <c r="D9" i="38"/>
  <c r="D10" i="38"/>
  <c r="I10" i="38" s="1"/>
  <c r="D11" i="38"/>
  <c r="D12" i="38"/>
  <c r="D13" i="38"/>
  <c r="D14" i="38"/>
  <c r="N14" i="38" s="1"/>
  <c r="D15" i="38"/>
  <c r="P15" i="38" s="1"/>
  <c r="D16" i="38"/>
  <c r="D17" i="38"/>
  <c r="D18" i="38"/>
  <c r="D19" i="38"/>
  <c r="L19" i="38" s="1"/>
  <c r="D20" i="38"/>
  <c r="D21" i="38"/>
  <c r="D22" i="38"/>
  <c r="N22" i="38" s="1"/>
  <c r="D23" i="38"/>
  <c r="P23" i="38" s="1"/>
  <c r="M6" i="36" s="1"/>
  <c r="D4" i="38"/>
  <c r="V4" i="38" l="1"/>
  <c r="V6" i="38"/>
  <c r="V12" i="38"/>
  <c r="V11" i="38"/>
  <c r="L10" i="38"/>
  <c r="V22" i="38"/>
  <c r="F12" i="38"/>
  <c r="P12" i="38" s="1"/>
  <c r="F20" i="38"/>
  <c r="P20" i="38" s="1"/>
  <c r="E8" i="38"/>
  <c r="E16" i="38"/>
  <c r="J4" i="38"/>
  <c r="J12" i="38"/>
  <c r="J20" i="38"/>
  <c r="K8" i="38"/>
  <c r="U8" i="38" s="1"/>
  <c r="K16" i="38"/>
  <c r="U16" i="38" s="1"/>
  <c r="H5" i="38"/>
  <c r="H12" i="38"/>
  <c r="H20" i="38"/>
  <c r="M8" i="38"/>
  <c r="M16" i="38"/>
  <c r="G4" i="38"/>
  <c r="G12" i="38"/>
  <c r="Q12" i="38" s="1"/>
  <c r="G20" i="38"/>
  <c r="Q20" i="38" s="1"/>
  <c r="L23" i="38"/>
  <c r="O12" i="36" s="1"/>
  <c r="L11" i="38"/>
  <c r="I4" i="38"/>
  <c r="I12" i="38"/>
  <c r="I20" i="38"/>
  <c r="N8" i="38"/>
  <c r="N16" i="38"/>
  <c r="P9" i="38"/>
  <c r="U7" i="38"/>
  <c r="U15" i="38"/>
  <c r="U23" i="38"/>
  <c r="M11" i="36" s="1"/>
  <c r="Q11" i="38"/>
  <c r="Q19" i="38"/>
  <c r="V7" i="38"/>
  <c r="V15" i="38"/>
  <c r="V23" i="38"/>
  <c r="M12" i="36" s="1"/>
  <c r="L22" i="38"/>
  <c r="F5" i="38"/>
  <c r="F13" i="38"/>
  <c r="F21" i="38"/>
  <c r="E9" i="38"/>
  <c r="E17" i="38"/>
  <c r="J5" i="38"/>
  <c r="J13" i="38"/>
  <c r="J21" i="38"/>
  <c r="K9" i="38"/>
  <c r="K17" i="38"/>
  <c r="H4" i="38"/>
  <c r="H13" i="38"/>
  <c r="H21" i="38"/>
  <c r="M9" i="38"/>
  <c r="M17" i="38"/>
  <c r="G5" i="38"/>
  <c r="G13" i="38"/>
  <c r="G21" i="38"/>
  <c r="L4" i="38"/>
  <c r="L12" i="38"/>
  <c r="I5" i="38"/>
  <c r="I13" i="38"/>
  <c r="I21" i="38"/>
  <c r="N9" i="38"/>
  <c r="N17" i="38"/>
  <c r="Q4" i="38"/>
  <c r="L18" i="38"/>
  <c r="Q10" i="38"/>
  <c r="V14" i="38"/>
  <c r="F6" i="38"/>
  <c r="U6" i="38" s="1"/>
  <c r="F14" i="38"/>
  <c r="P14" i="38" s="1"/>
  <c r="F22" i="38"/>
  <c r="E10" i="38"/>
  <c r="E18" i="38"/>
  <c r="J6" i="38"/>
  <c r="J14" i="38"/>
  <c r="J22" i="38"/>
  <c r="K10" i="38"/>
  <c r="K18" i="38"/>
  <c r="U18" i="38" s="1"/>
  <c r="H6" i="38"/>
  <c r="H14" i="38"/>
  <c r="H22" i="38"/>
  <c r="M10" i="38"/>
  <c r="M18" i="38"/>
  <c r="G6" i="38"/>
  <c r="Q6" i="38" s="1"/>
  <c r="G14" i="38"/>
  <c r="G22" i="38"/>
  <c r="Q22" i="38" s="1"/>
  <c r="L5" i="38"/>
  <c r="V5" i="38" s="1"/>
  <c r="L13" i="38"/>
  <c r="V13" i="38" s="1"/>
  <c r="I6" i="38"/>
  <c r="I14" i="38"/>
  <c r="I22" i="38"/>
  <c r="N10" i="38"/>
  <c r="N18" i="38"/>
  <c r="P11" i="38"/>
  <c r="P19" i="38"/>
  <c r="U9" i="38"/>
  <c r="U17" i="38"/>
  <c r="Q5" i="38"/>
  <c r="Q13" i="38"/>
  <c r="Q21" i="38"/>
  <c r="LN10" i="31" a="1"/>
  <c r="LN122" i="31" a="1"/>
  <c r="L14" i="38"/>
  <c r="F8" i="38"/>
  <c r="P8" i="38" s="1"/>
  <c r="F16" i="38"/>
  <c r="P16" i="38" s="1"/>
  <c r="E4" i="38"/>
  <c r="E12" i="38"/>
  <c r="E20" i="38"/>
  <c r="J8" i="38"/>
  <c r="J16" i="38"/>
  <c r="K4" i="38"/>
  <c r="U4" i="38" s="1"/>
  <c r="K12" i="38"/>
  <c r="U12" i="38" s="1"/>
  <c r="K20" i="38"/>
  <c r="U20" i="38" s="1"/>
  <c r="H8" i="38"/>
  <c r="H16" i="38"/>
  <c r="M4" i="38"/>
  <c r="M12" i="38"/>
  <c r="M20" i="38"/>
  <c r="G8" i="38"/>
  <c r="Q8" i="38" s="1"/>
  <c r="G16" i="38"/>
  <c r="Q16" i="38" s="1"/>
  <c r="L20" i="38"/>
  <c r="V20" i="38" s="1"/>
  <c r="L6" i="38"/>
  <c r="L15" i="38"/>
  <c r="I8" i="38"/>
  <c r="I16" i="38"/>
  <c r="N4" i="38"/>
  <c r="N12" i="38"/>
  <c r="N20" i="38"/>
  <c r="F4" i="38"/>
  <c r="P4" i="38" s="1"/>
  <c r="P7" i="38"/>
  <c r="P13" i="38"/>
  <c r="P21" i="38"/>
  <c r="U11" i="38"/>
  <c r="U19" i="38"/>
  <c r="Q15" i="38"/>
  <c r="Q23" i="38"/>
  <c r="M7" i="36" s="1"/>
  <c r="V19" i="38"/>
  <c r="U10" i="38"/>
  <c r="Q14" i="38"/>
  <c r="V10" i="38"/>
  <c r="V18" i="38"/>
  <c r="F9" i="38"/>
  <c r="F17" i="38"/>
  <c r="P17" i="38" s="1"/>
  <c r="E5" i="38"/>
  <c r="E13" i="38"/>
  <c r="E21" i="38"/>
  <c r="J9" i="38"/>
  <c r="J17" i="38"/>
  <c r="K5" i="38"/>
  <c r="U5" i="38" s="1"/>
  <c r="K13" i="38"/>
  <c r="U13" i="38" s="1"/>
  <c r="K21" i="38"/>
  <c r="U21" i="38" s="1"/>
  <c r="H9" i="38"/>
  <c r="H17" i="38"/>
  <c r="M5" i="38"/>
  <c r="M13" i="38"/>
  <c r="M21" i="38"/>
  <c r="G9" i="38"/>
  <c r="Q9" i="38" s="1"/>
  <c r="G17" i="38"/>
  <c r="Q17" i="38" s="1"/>
  <c r="L8" i="38"/>
  <c r="V8" i="38" s="1"/>
  <c r="L16" i="38"/>
  <c r="V16" i="38" s="1"/>
  <c r="I9" i="38"/>
  <c r="I17" i="38"/>
  <c r="N5" i="38"/>
  <c r="N13" i="38"/>
  <c r="N21" i="38"/>
  <c r="P5" i="38"/>
  <c r="P22" i="38"/>
  <c r="F10" i="38"/>
  <c r="P10" i="38" s="1"/>
  <c r="F18" i="38"/>
  <c r="P18" i="38" s="1"/>
  <c r="E6" i="38"/>
  <c r="E14" i="38"/>
  <c r="E22" i="38"/>
  <c r="J10" i="38"/>
  <c r="J18" i="38"/>
  <c r="K6" i="38"/>
  <c r="K14" i="38"/>
  <c r="U14" i="38" s="1"/>
  <c r="K22" i="38"/>
  <c r="U22" i="38" s="1"/>
  <c r="H10" i="38"/>
  <c r="H18" i="38"/>
  <c r="M6" i="38"/>
  <c r="M14" i="38"/>
  <c r="M22" i="38"/>
  <c r="G10" i="38"/>
  <c r="G18" i="38"/>
  <c r="Q18" i="38" s="1"/>
  <c r="L21" i="38"/>
  <c r="V21" i="38" s="1"/>
  <c r="L9" i="38"/>
  <c r="V9" i="38" s="1"/>
  <c r="L17" i="38"/>
  <c r="V17" i="38" s="1"/>
  <c r="I18" i="38"/>
  <c r="N6" i="38"/>
  <c r="P6" i="38"/>
  <c r="R9" i="37"/>
  <c r="J13" i="25" s="1"/>
  <c r="LN122" i="31" l="1"/>
  <c r="LT122" i="31"/>
  <c r="ME122" i="31"/>
  <c r="MO122" i="31"/>
  <c r="MZ122" i="31"/>
  <c r="NK122" i="31"/>
  <c r="NU122" i="31"/>
  <c r="OF122" i="31"/>
  <c r="OQ122" i="31"/>
  <c r="PA122" i="31"/>
  <c r="PL122" i="31"/>
  <c r="LT123" i="31"/>
  <c r="MD123" i="31"/>
  <c r="MO123" i="31"/>
  <c r="MZ123" i="31"/>
  <c r="NJ123" i="31"/>
  <c r="NU123" i="31"/>
  <c r="OF123" i="31"/>
  <c r="OP123" i="31"/>
  <c r="PA123" i="31"/>
  <c r="PL123" i="31"/>
  <c r="LS124" i="31"/>
  <c r="MD124" i="31"/>
  <c r="MO124" i="31"/>
  <c r="MY124" i="31"/>
  <c r="NJ124" i="31"/>
  <c r="NU124" i="31"/>
  <c r="OE124" i="31"/>
  <c r="OP124" i="31"/>
  <c r="PA124" i="31"/>
  <c r="PK124" i="31"/>
  <c r="LS125" i="31"/>
  <c r="MD125" i="31"/>
  <c r="ML125" i="31"/>
  <c r="MT125" i="31"/>
  <c r="NB125" i="31"/>
  <c r="NJ125" i="31"/>
  <c r="NR125" i="31"/>
  <c r="NZ125" i="31"/>
  <c r="OH125" i="31"/>
  <c r="OP125" i="31"/>
  <c r="OX125" i="31"/>
  <c r="PF125" i="31"/>
  <c r="PN125" i="31"/>
  <c r="LS126" i="31"/>
  <c r="MA126" i="31"/>
  <c r="MI126" i="31"/>
  <c r="MQ126" i="31"/>
  <c r="MY126" i="31"/>
  <c r="NG126" i="31"/>
  <c r="NO126" i="31"/>
  <c r="NW126" i="31"/>
  <c r="OE126" i="31"/>
  <c r="OM126" i="31"/>
  <c r="OU126" i="31"/>
  <c r="PC126" i="31"/>
  <c r="PK126" i="31"/>
  <c r="LP127" i="31"/>
  <c r="LX127" i="31"/>
  <c r="MF127" i="31"/>
  <c r="MN127" i="31"/>
  <c r="MV127" i="31"/>
  <c r="ND127" i="31"/>
  <c r="NL127" i="31"/>
  <c r="NT127" i="31"/>
  <c r="OB127" i="31"/>
  <c r="OJ127" i="31"/>
  <c r="OR127" i="31"/>
  <c r="OZ127" i="31"/>
  <c r="PH127" i="31"/>
  <c r="LU122" i="31"/>
  <c r="MF122" i="31"/>
  <c r="MQ122" i="31"/>
  <c r="NA122" i="31"/>
  <c r="NL122" i="31"/>
  <c r="NW122" i="31"/>
  <c r="OG122" i="31"/>
  <c r="OR122" i="31"/>
  <c r="PC122" i="31"/>
  <c r="PM122" i="31"/>
  <c r="LU123" i="31"/>
  <c r="MF123" i="31"/>
  <c r="MP123" i="31"/>
  <c r="NA123" i="31"/>
  <c r="NL123" i="31"/>
  <c r="NV123" i="31"/>
  <c r="OG123" i="31"/>
  <c r="OR123" i="31"/>
  <c r="PB123" i="31"/>
  <c r="PM123" i="31"/>
  <c r="LU124" i="31"/>
  <c r="ME124" i="31"/>
  <c r="MP124" i="31"/>
  <c r="NA124" i="31"/>
  <c r="NK124" i="31"/>
  <c r="NV124" i="31"/>
  <c r="OG124" i="31"/>
  <c r="OQ124" i="31"/>
  <c r="PB124" i="31"/>
  <c r="PM124" i="31"/>
  <c r="LT125" i="31"/>
  <c r="ME125" i="31"/>
  <c r="MM125" i="31"/>
  <c r="MU125" i="31"/>
  <c r="NC125" i="31"/>
  <c r="NK125" i="31"/>
  <c r="NS125" i="31"/>
  <c r="OA125" i="31"/>
  <c r="OI125" i="31"/>
  <c r="OQ125" i="31"/>
  <c r="OY125" i="31"/>
  <c r="PG125" i="31"/>
  <c r="PO125" i="31"/>
  <c r="LT126" i="31"/>
  <c r="MB126" i="31"/>
  <c r="MJ126" i="31"/>
  <c r="MR126" i="31"/>
  <c r="MZ126" i="31"/>
  <c r="NH126" i="31"/>
  <c r="NP126" i="31"/>
  <c r="NX126" i="31"/>
  <c r="OF126" i="31"/>
  <c r="ON126" i="31"/>
  <c r="OV126" i="31"/>
  <c r="PD126" i="31"/>
  <c r="PL126" i="31"/>
  <c r="LQ127" i="31"/>
  <c r="LY127" i="31"/>
  <c r="MG127" i="31"/>
  <c r="MO127" i="31"/>
  <c r="MW127" i="31"/>
  <c r="NE127" i="31"/>
  <c r="NM127" i="31"/>
  <c r="NU127" i="31"/>
  <c r="OC127" i="31"/>
  <c r="LW122" i="31"/>
  <c r="MG122" i="31"/>
  <c r="MR122" i="31"/>
  <c r="NC122" i="31"/>
  <c r="NM122" i="31"/>
  <c r="NX122" i="31"/>
  <c r="OI122" i="31"/>
  <c r="OS122" i="31"/>
  <c r="PD122" i="31"/>
  <c r="PO122" i="31"/>
  <c r="LV123" i="31"/>
  <c r="MG123" i="31"/>
  <c r="MR123" i="31"/>
  <c r="NB123" i="31"/>
  <c r="NM123" i="31"/>
  <c r="NX123" i="31"/>
  <c r="OH123" i="31"/>
  <c r="OS123" i="31"/>
  <c r="PD123" i="31"/>
  <c r="PN123" i="31"/>
  <c r="LV124" i="31"/>
  <c r="MG124" i="31"/>
  <c r="MQ124" i="31"/>
  <c r="NB124" i="31"/>
  <c r="NM124" i="31"/>
  <c r="NW124" i="31"/>
  <c r="OH124" i="31"/>
  <c r="OS124" i="31"/>
  <c r="PC124" i="31"/>
  <c r="PN124" i="31"/>
  <c r="LV125" i="31"/>
  <c r="MF125" i="31"/>
  <c r="MN125" i="31"/>
  <c r="MV125" i="31"/>
  <c r="ND125" i="31"/>
  <c r="NL125" i="31"/>
  <c r="NT125" i="31"/>
  <c r="OB125" i="31"/>
  <c r="OJ125" i="31"/>
  <c r="OR125" i="31"/>
  <c r="OZ125" i="31"/>
  <c r="PH125" i="31"/>
  <c r="PP125" i="31"/>
  <c r="LU126" i="31"/>
  <c r="MC126" i="31"/>
  <c r="MK126" i="31"/>
  <c r="MS126" i="31"/>
  <c r="NA126" i="31"/>
  <c r="NI126" i="31"/>
  <c r="NQ126" i="31"/>
  <c r="NY126" i="31"/>
  <c r="OG126" i="31"/>
  <c r="OO126" i="31"/>
  <c r="OW126" i="31"/>
  <c r="PE126" i="31"/>
  <c r="PM126" i="31"/>
  <c r="LR127" i="31"/>
  <c r="LZ127" i="31"/>
  <c r="MH127" i="31"/>
  <c r="MP127" i="31"/>
  <c r="MX127" i="31"/>
  <c r="NF127" i="31"/>
  <c r="NN127" i="31"/>
  <c r="NV127" i="31"/>
  <c r="OD127" i="31"/>
  <c r="LY122" i="31"/>
  <c r="MN122" i="31"/>
  <c r="NG122" i="31"/>
  <c r="NY122" i="31"/>
  <c r="ON122" i="31"/>
  <c r="PG122" i="31"/>
  <c r="LR123" i="31"/>
  <c r="MK123" i="31"/>
  <c r="ND123" i="31"/>
  <c r="NR123" i="31"/>
  <c r="OK123" i="31"/>
  <c r="OZ123" i="31"/>
  <c r="LO124" i="31"/>
  <c r="MH124" i="31"/>
  <c r="MW124" i="31"/>
  <c r="NO124" i="31"/>
  <c r="OD124" i="31"/>
  <c r="OW124" i="31"/>
  <c r="PO124" i="31"/>
  <c r="MA125" i="31"/>
  <c r="MP125" i="31"/>
  <c r="NA125" i="31"/>
  <c r="NO125" i="31"/>
  <c r="OC125" i="31"/>
  <c r="ON125" i="31"/>
  <c r="PB125" i="31"/>
  <c r="PM125" i="31"/>
  <c r="LX126" i="31"/>
  <c r="ML126" i="31"/>
  <c r="MW126" i="31"/>
  <c r="NK126" i="31"/>
  <c r="NV126" i="31"/>
  <c r="OJ126" i="31"/>
  <c r="OX126" i="31"/>
  <c r="PI126" i="31"/>
  <c r="LT127" i="31"/>
  <c r="ME127" i="31"/>
  <c r="MS127" i="31"/>
  <c r="NG127" i="31"/>
  <c r="NR127" i="31"/>
  <c r="OF127" i="31"/>
  <c r="OO127" i="31"/>
  <c r="OX127" i="31"/>
  <c r="PG127" i="31"/>
  <c r="PP127" i="31"/>
  <c r="LU128" i="31"/>
  <c r="MC128" i="31"/>
  <c r="MK128" i="31"/>
  <c r="MS128" i="31"/>
  <c r="NA128" i="31"/>
  <c r="NI128" i="31"/>
  <c r="NQ128" i="31"/>
  <c r="NY128" i="31"/>
  <c r="OG128" i="31"/>
  <c r="OO128" i="31"/>
  <c r="OW128" i="31"/>
  <c r="PE128" i="31"/>
  <c r="PM128" i="31"/>
  <c r="LR129" i="31"/>
  <c r="LZ129" i="31"/>
  <c r="MH129" i="31"/>
  <c r="MP129" i="31"/>
  <c r="MX129" i="31"/>
  <c r="NF129" i="31"/>
  <c r="NN129" i="31"/>
  <c r="NV129" i="31"/>
  <c r="OD129" i="31"/>
  <c r="OL129" i="31"/>
  <c r="OT129" i="31"/>
  <c r="PB129" i="31"/>
  <c r="PJ129" i="31"/>
  <c r="LO130" i="31"/>
  <c r="LW130" i="31"/>
  <c r="ME130" i="31"/>
  <c r="MM130" i="31"/>
  <c r="MU130" i="31"/>
  <c r="NC130" i="31"/>
  <c r="NK130" i="31"/>
  <c r="NS130" i="31"/>
  <c r="OA130" i="31"/>
  <c r="OI130" i="31"/>
  <c r="OQ130" i="31"/>
  <c r="OY130" i="31"/>
  <c r="PG130" i="31"/>
  <c r="PO130" i="31"/>
  <c r="MA122" i="31"/>
  <c r="MS122" i="31"/>
  <c r="NH122" i="31"/>
  <c r="OA122" i="31"/>
  <c r="OO122" i="31"/>
  <c r="PH122" i="31"/>
  <c r="LX123" i="31"/>
  <c r="ML123" i="31"/>
  <c r="NE123" i="31"/>
  <c r="NT123" i="31"/>
  <c r="OL123" i="31"/>
  <c r="PE123" i="31"/>
  <c r="LQ124" i="31"/>
  <c r="MI124" i="31"/>
  <c r="MX124" i="31"/>
  <c r="NQ124" i="31"/>
  <c r="OI124" i="31"/>
  <c r="OX124" i="31"/>
  <c r="LN125" i="31"/>
  <c r="MB125" i="31"/>
  <c r="MQ125" i="31"/>
  <c r="NE125" i="31"/>
  <c r="NP125" i="31"/>
  <c r="OD125" i="31"/>
  <c r="OO125" i="31"/>
  <c r="PC125" i="31"/>
  <c r="LN126" i="31"/>
  <c r="LY126" i="31"/>
  <c r="MM126" i="31"/>
  <c r="MX126" i="31"/>
  <c r="NL126" i="31"/>
  <c r="NZ126" i="31"/>
  <c r="OK126" i="31"/>
  <c r="OY126" i="31"/>
  <c r="PJ126" i="31"/>
  <c r="LU127" i="31"/>
  <c r="MI127" i="31"/>
  <c r="MT127" i="31"/>
  <c r="NH127" i="31"/>
  <c r="NS127" i="31"/>
  <c r="OG127" i="31"/>
  <c r="OP127" i="31"/>
  <c r="OY127" i="31"/>
  <c r="PI127" i="31"/>
  <c r="LN128" i="31"/>
  <c r="LV128" i="31"/>
  <c r="MD128" i="31"/>
  <c r="ML128" i="31"/>
  <c r="MT128" i="31"/>
  <c r="NB128" i="31"/>
  <c r="NJ128" i="31"/>
  <c r="NR128" i="31"/>
  <c r="NZ128" i="31"/>
  <c r="OH128" i="31"/>
  <c r="OP128" i="31"/>
  <c r="OX128" i="31"/>
  <c r="PF128" i="31"/>
  <c r="PN128" i="31"/>
  <c r="LS129" i="31"/>
  <c r="MA129" i="31"/>
  <c r="MI129" i="31"/>
  <c r="MQ129" i="31"/>
  <c r="MY129" i="31"/>
  <c r="NG129" i="31"/>
  <c r="NO129" i="31"/>
  <c r="NW129" i="31"/>
  <c r="OE129" i="31"/>
  <c r="OM129" i="31"/>
  <c r="OU129" i="31"/>
  <c r="PC129" i="31"/>
  <c r="PK129" i="31"/>
  <c r="LP130" i="31"/>
  <c r="LX130" i="31"/>
  <c r="MF130" i="31"/>
  <c r="MN130" i="31"/>
  <c r="MV130" i="31"/>
  <c r="ND130" i="31"/>
  <c r="NL130" i="31"/>
  <c r="NT130" i="31"/>
  <c r="OB130" i="31"/>
  <c r="MB122" i="31"/>
  <c r="MU122" i="31"/>
  <c r="NI122" i="31"/>
  <c r="OB122" i="31"/>
  <c r="OU122" i="31"/>
  <c r="PI122" i="31"/>
  <c r="LY123" i="31"/>
  <c r="MN123" i="31"/>
  <c r="NF123" i="31"/>
  <c r="NY123" i="31"/>
  <c r="ON123" i="31"/>
  <c r="PF123" i="31"/>
  <c r="LR124" i="31"/>
  <c r="MK124" i="31"/>
  <c r="NC124" i="31"/>
  <c r="NR124" i="31"/>
  <c r="OK124" i="31"/>
  <c r="OY124" i="31"/>
  <c r="LO125" i="31"/>
  <c r="MG125" i="31"/>
  <c r="MR125" i="31"/>
  <c r="NF125" i="31"/>
  <c r="NQ125" i="31"/>
  <c r="OE125" i="31"/>
  <c r="OS125" i="31"/>
  <c r="PD125" i="31"/>
  <c r="LO126" i="31"/>
  <c r="LZ126" i="31"/>
  <c r="MN126" i="31"/>
  <c r="NB126" i="31"/>
  <c r="NM126" i="31"/>
  <c r="OA126" i="31"/>
  <c r="OL126" i="31"/>
  <c r="OZ126" i="31"/>
  <c r="PN126" i="31"/>
  <c r="LV127" i="31"/>
  <c r="MJ127" i="31"/>
  <c r="MU127" i="31"/>
  <c r="NI127" i="31"/>
  <c r="NW127" i="31"/>
  <c r="OH127" i="31"/>
  <c r="OQ127" i="31"/>
  <c r="PA127" i="31"/>
  <c r="PJ127" i="31"/>
  <c r="LO128" i="31"/>
  <c r="LW128" i="31"/>
  <c r="ME128" i="31"/>
  <c r="MM128" i="31"/>
  <c r="MU128" i="31"/>
  <c r="NC128" i="31"/>
  <c r="NK128" i="31"/>
  <c r="NS128" i="31"/>
  <c r="OA128" i="31"/>
  <c r="OI128" i="31"/>
  <c r="OQ128" i="31"/>
  <c r="OY128" i="31"/>
  <c r="PG128" i="31"/>
  <c r="PO128" i="31"/>
  <c r="LT129" i="31"/>
  <c r="MB129" i="31"/>
  <c r="MJ129" i="31"/>
  <c r="MR129" i="31"/>
  <c r="MZ129" i="31"/>
  <c r="NH129" i="31"/>
  <c r="NP129" i="31"/>
  <c r="NX129" i="31"/>
  <c r="OF129" i="31"/>
  <c r="ON129" i="31"/>
  <c r="OV129" i="31"/>
  <c r="PD129" i="31"/>
  <c r="PL129" i="31"/>
  <c r="LQ130" i="31"/>
  <c r="LY130" i="31"/>
  <c r="MG130" i="31"/>
  <c r="MO130" i="31"/>
  <c r="MW130" i="31"/>
  <c r="NE130" i="31"/>
  <c r="NM130" i="31"/>
  <c r="NU130" i="31"/>
  <c r="OC130" i="31"/>
  <c r="MC122" i="31"/>
  <c r="ND122" i="31"/>
  <c r="OE122" i="31"/>
  <c r="PE122" i="31"/>
  <c r="MC123" i="31"/>
  <c r="NH123" i="31"/>
  <c r="OD123" i="31"/>
  <c r="PI123" i="31"/>
  <c r="MC124" i="31"/>
  <c r="NG124" i="31"/>
  <c r="OL124" i="31"/>
  <c r="PI124" i="31"/>
  <c r="MI125" i="31"/>
  <c r="MZ125" i="31"/>
  <c r="NW125" i="31"/>
  <c r="OT125" i="31"/>
  <c r="PK125" i="31"/>
  <c r="ME126" i="31"/>
  <c r="MV126" i="31"/>
  <c r="NS126" i="31"/>
  <c r="OP126" i="31"/>
  <c r="PG126" i="31"/>
  <c r="MA127" i="31"/>
  <c r="MR127" i="31"/>
  <c r="NO127" i="31"/>
  <c r="OI127" i="31"/>
  <c r="OV127" i="31"/>
  <c r="PL127" i="31"/>
  <c r="LT128" i="31"/>
  <c r="MH128" i="31"/>
  <c r="MV128" i="31"/>
  <c r="NG128" i="31"/>
  <c r="NU128" i="31"/>
  <c r="OF128" i="31"/>
  <c r="OT128" i="31"/>
  <c r="PH128" i="31"/>
  <c r="LP129" i="31"/>
  <c r="MD129" i="31"/>
  <c r="MO129" i="31"/>
  <c r="NC129" i="31"/>
  <c r="NQ129" i="31"/>
  <c r="OB129" i="31"/>
  <c r="OP129" i="31"/>
  <c r="PA129" i="31"/>
  <c r="PO129" i="31"/>
  <c r="LZ130" i="31"/>
  <c r="MK130" i="31"/>
  <c r="MY130" i="31"/>
  <c r="NJ130" i="31"/>
  <c r="NX130" i="31"/>
  <c r="OJ130" i="31"/>
  <c r="OS130" i="31"/>
  <c r="PB130" i="31"/>
  <c r="PK130" i="31"/>
  <c r="LQ131" i="31"/>
  <c r="LY131" i="31"/>
  <c r="MG131" i="31"/>
  <c r="MO131" i="31"/>
  <c r="MW131" i="31"/>
  <c r="NE131" i="31"/>
  <c r="NM131" i="31"/>
  <c r="NU131" i="31"/>
  <c r="OC131" i="31"/>
  <c r="OK131" i="31"/>
  <c r="OS131" i="31"/>
  <c r="PA131" i="31"/>
  <c r="PI131" i="31"/>
  <c r="LN132" i="31"/>
  <c r="LV132" i="31"/>
  <c r="MD132" i="31"/>
  <c r="ML132" i="31"/>
  <c r="MT132" i="31"/>
  <c r="NB132" i="31"/>
  <c r="NJ132" i="31"/>
  <c r="NR132" i="31"/>
  <c r="NZ132" i="31"/>
  <c r="OH132" i="31"/>
  <c r="OP132" i="31"/>
  <c r="OX132" i="31"/>
  <c r="PF132" i="31"/>
  <c r="PN132" i="31"/>
  <c r="LS133" i="31"/>
  <c r="MA133" i="31"/>
  <c r="MI133" i="31"/>
  <c r="MQ133" i="31"/>
  <c r="MY133" i="31"/>
  <c r="NG133" i="31"/>
  <c r="NO133" i="31"/>
  <c r="NW133" i="31"/>
  <c r="MI122" i="31"/>
  <c r="NE122" i="31"/>
  <c r="OJ122" i="31"/>
  <c r="PK122" i="31"/>
  <c r="MH123" i="31"/>
  <c r="NI123" i="31"/>
  <c r="OJ123" i="31"/>
  <c r="PJ123" i="31"/>
  <c r="ML124" i="31"/>
  <c r="NI124" i="31"/>
  <c r="OM124" i="31"/>
  <c r="PJ124" i="31"/>
  <c r="MJ125" i="31"/>
  <c r="NG125" i="31"/>
  <c r="NX125" i="31"/>
  <c r="OU125" i="31"/>
  <c r="PL125" i="31"/>
  <c r="MF126" i="31"/>
  <c r="NC126" i="31"/>
  <c r="NT126" i="31"/>
  <c r="OQ126" i="31"/>
  <c r="PH126" i="31"/>
  <c r="MB127" i="31"/>
  <c r="MY127" i="31"/>
  <c r="NP127" i="31"/>
  <c r="OK127" i="31"/>
  <c r="OW127" i="31"/>
  <c r="PM127" i="31"/>
  <c r="LX128" i="31"/>
  <c r="MI128" i="31"/>
  <c r="MW128" i="31"/>
  <c r="NH128" i="31"/>
  <c r="NV128" i="31"/>
  <c r="OJ128" i="31"/>
  <c r="OU128" i="31"/>
  <c r="PI128" i="31"/>
  <c r="LQ129" i="31"/>
  <c r="ME129" i="31"/>
  <c r="MS129" i="31"/>
  <c r="ND129" i="31"/>
  <c r="NR129" i="31"/>
  <c r="OC129" i="31"/>
  <c r="OQ129" i="31"/>
  <c r="PE129" i="31"/>
  <c r="PP129" i="31"/>
  <c r="MA130" i="31"/>
  <c r="ML130" i="31"/>
  <c r="MZ130" i="31"/>
  <c r="NN130" i="31"/>
  <c r="NY130" i="31"/>
  <c r="OK130" i="31"/>
  <c r="OT130" i="31"/>
  <c r="PC130" i="31"/>
  <c r="PL130" i="31"/>
  <c r="LR131" i="31"/>
  <c r="LZ131" i="31"/>
  <c r="MH131" i="31"/>
  <c r="MP131" i="31"/>
  <c r="MX131" i="31"/>
  <c r="NF131" i="31"/>
  <c r="NN131" i="31"/>
  <c r="NV131" i="31"/>
  <c r="OD131" i="31"/>
  <c r="OL131" i="31"/>
  <c r="OT131" i="31"/>
  <c r="PB131" i="31"/>
  <c r="PJ131" i="31"/>
  <c r="LO132" i="31"/>
  <c r="LW132" i="31"/>
  <c r="ME132" i="31"/>
  <c r="MM132" i="31"/>
  <c r="MU132" i="31"/>
  <c r="NC132" i="31"/>
  <c r="NK132" i="31"/>
  <c r="NS132" i="31"/>
  <c r="OA132" i="31"/>
  <c r="OI132" i="31"/>
  <c r="OQ132" i="31"/>
  <c r="OY132" i="31"/>
  <c r="PG132" i="31"/>
  <c r="PO132" i="31"/>
  <c r="LT133" i="31"/>
  <c r="MB133" i="31"/>
  <c r="MJ133" i="31"/>
  <c r="MR133" i="31"/>
  <c r="MZ133" i="31"/>
  <c r="MJ122" i="31"/>
  <c r="NO122" i="31"/>
  <c r="OK122" i="31"/>
  <c r="PP122" i="31"/>
  <c r="MJ123" i="31"/>
  <c r="NN123" i="31"/>
  <c r="OO123" i="31"/>
  <c r="PP123" i="31"/>
  <c r="MM124" i="31"/>
  <c r="NN124" i="31"/>
  <c r="OO124" i="31"/>
  <c r="LP125" i="31"/>
  <c r="MK125" i="31"/>
  <c r="NH125" i="31"/>
  <c r="NY125" i="31"/>
  <c r="OV125" i="31"/>
  <c r="LP126" i="31"/>
  <c r="MG126" i="31"/>
  <c r="ND126" i="31"/>
  <c r="NU126" i="31"/>
  <c r="OR126" i="31"/>
  <c r="PO126" i="31"/>
  <c r="MC127" i="31"/>
  <c r="MZ127" i="31"/>
  <c r="NQ127" i="31"/>
  <c r="OL127" i="31"/>
  <c r="PB127" i="31"/>
  <c r="PN127" i="31"/>
  <c r="LY128" i="31"/>
  <c r="MJ128" i="31"/>
  <c r="MX128" i="31"/>
  <c r="NL128" i="31"/>
  <c r="NW128" i="31"/>
  <c r="OK128" i="31"/>
  <c r="OV128" i="31"/>
  <c r="PJ128" i="31"/>
  <c r="LU129" i="31"/>
  <c r="MF129" i="31"/>
  <c r="MT129" i="31"/>
  <c r="NE129" i="31"/>
  <c r="NS129" i="31"/>
  <c r="OG129" i="31"/>
  <c r="OR129" i="31"/>
  <c r="PF129" i="31"/>
  <c r="LN130" i="31"/>
  <c r="MB130" i="31"/>
  <c r="MP130" i="31"/>
  <c r="NA130" i="31"/>
  <c r="NO130" i="31"/>
  <c r="NZ130" i="31"/>
  <c r="OL130" i="31"/>
  <c r="OU130" i="31"/>
  <c r="PD130" i="31"/>
  <c r="PM130" i="31"/>
  <c r="LS131" i="31"/>
  <c r="MA131" i="31"/>
  <c r="MI131" i="31"/>
  <c r="MQ131" i="31"/>
  <c r="MY131" i="31"/>
  <c r="NG131" i="31"/>
  <c r="NO131" i="31"/>
  <c r="NW131" i="31"/>
  <c r="OE131" i="31"/>
  <c r="OM131" i="31"/>
  <c r="OU131" i="31"/>
  <c r="PC131" i="31"/>
  <c r="PK131" i="31"/>
  <c r="LP132" i="31"/>
  <c r="LX132" i="31"/>
  <c r="MF132" i="31"/>
  <c r="MN132" i="31"/>
  <c r="MV132" i="31"/>
  <c r="ND132" i="31"/>
  <c r="NL132" i="31"/>
  <c r="NT132" i="31"/>
  <c r="OB132" i="31"/>
  <c r="OJ132" i="31"/>
  <c r="OR132" i="31"/>
  <c r="OZ132" i="31"/>
  <c r="PH132" i="31"/>
  <c r="PP132" i="31"/>
  <c r="LU133" i="31"/>
  <c r="MC133" i="31"/>
  <c r="MK133" i="31"/>
  <c r="MS133" i="31"/>
  <c r="MK122" i="31"/>
  <c r="NT122" i="31"/>
  <c r="LP123" i="31"/>
  <c r="MX123" i="31"/>
  <c r="OW123" i="31"/>
  <c r="MS124" i="31"/>
  <c r="OA124" i="31"/>
  <c r="LW125" i="31"/>
  <c r="MY125" i="31"/>
  <c r="OK125" i="31"/>
  <c r="LQ126" i="31"/>
  <c r="MT126" i="31"/>
  <c r="OC126" i="31"/>
  <c r="PF126" i="31"/>
  <c r="ML127" i="31"/>
  <c r="NX127" i="31"/>
  <c r="OT127" i="31"/>
  <c r="LP128" i="31"/>
  <c r="MG128" i="31"/>
  <c r="ND128" i="31"/>
  <c r="NX128" i="31"/>
  <c r="OR128" i="31"/>
  <c r="PL128" i="31"/>
  <c r="MC129" i="31"/>
  <c r="MW129" i="31"/>
  <c r="NT129" i="31"/>
  <c r="OK129" i="31"/>
  <c r="PH129" i="31"/>
  <c r="LV130" i="31"/>
  <c r="MS130" i="31"/>
  <c r="NP130" i="31"/>
  <c r="OG130" i="31"/>
  <c r="OW130" i="31"/>
  <c r="PJ130" i="31"/>
  <c r="LV131" i="31"/>
  <c r="MJ131" i="31"/>
  <c r="MU131" i="31"/>
  <c r="NI131" i="31"/>
  <c r="NT131" i="31"/>
  <c r="OH131" i="31"/>
  <c r="OV131" i="31"/>
  <c r="PG131" i="31"/>
  <c r="LR132" i="31"/>
  <c r="MC132" i="31"/>
  <c r="MQ132" i="31"/>
  <c r="NE132" i="31"/>
  <c r="NP132" i="31"/>
  <c r="OD132" i="31"/>
  <c r="OO132" i="31"/>
  <c r="PC132" i="31"/>
  <c r="LN133" i="31"/>
  <c r="LY133" i="31"/>
  <c r="MM133" i="31"/>
  <c r="MX133" i="31"/>
  <c r="NI133" i="31"/>
  <c r="NR133" i="31"/>
  <c r="OA133" i="31"/>
  <c r="OI133" i="31"/>
  <c r="OQ133" i="31"/>
  <c r="OY133" i="31"/>
  <c r="PG133" i="31"/>
  <c r="PO133" i="31"/>
  <c r="LT134" i="31"/>
  <c r="MB134" i="31"/>
  <c r="MJ134" i="31"/>
  <c r="MR134" i="31"/>
  <c r="MZ134" i="31"/>
  <c r="NH134" i="31"/>
  <c r="NP134" i="31"/>
  <c r="NX134" i="31"/>
  <c r="OF134" i="31"/>
  <c r="ON134" i="31"/>
  <c r="OV134" i="31"/>
  <c r="PD134" i="31"/>
  <c r="PL134" i="31"/>
  <c r="LQ135" i="31"/>
  <c r="LY135" i="31"/>
  <c r="MG135" i="31"/>
  <c r="MO135" i="31"/>
  <c r="MW135" i="31"/>
  <c r="NE135" i="31"/>
  <c r="NM135" i="31"/>
  <c r="NU135" i="31"/>
  <c r="OC135" i="31"/>
  <c r="OK135" i="31"/>
  <c r="OS135" i="31"/>
  <c r="PA135" i="31"/>
  <c r="PI135" i="31"/>
  <c r="LN136" i="31"/>
  <c r="LV136" i="31"/>
  <c r="MD136" i="31"/>
  <c r="ML136" i="31"/>
  <c r="MT136" i="31"/>
  <c r="NB136" i="31"/>
  <c r="NJ136" i="31"/>
  <c r="NR136" i="31"/>
  <c r="NZ136" i="31"/>
  <c r="OH136" i="31"/>
  <c r="OP136" i="31"/>
  <c r="OX136" i="31"/>
  <c r="PF136" i="31"/>
  <c r="PN136" i="31"/>
  <c r="LS137" i="31"/>
  <c r="MA137" i="31"/>
  <c r="MI137" i="31"/>
  <c r="MQ137" i="31"/>
  <c r="MY137" i="31"/>
  <c r="NG137" i="31"/>
  <c r="NO137" i="31"/>
  <c r="NW137" i="31"/>
  <c r="OE137" i="31"/>
  <c r="OM137" i="31"/>
  <c r="OU137" i="31"/>
  <c r="PC137" i="31"/>
  <c r="PK137" i="31"/>
  <c r="LP138" i="31"/>
  <c r="LX138" i="31"/>
  <c r="MF138" i="31"/>
  <c r="MN138" i="31"/>
  <c r="MV138" i="31"/>
  <c r="ND138" i="31"/>
  <c r="NL138" i="31"/>
  <c r="NT138" i="31"/>
  <c r="OB138" i="31"/>
  <c r="OJ138" i="31"/>
  <c r="OR138" i="31"/>
  <c r="OZ138" i="31"/>
  <c r="PH138" i="31"/>
  <c r="PP138" i="31"/>
  <c r="LU139" i="31"/>
  <c r="MC139" i="31"/>
  <c r="MK139" i="31"/>
  <c r="MS139" i="31"/>
  <c r="NA139" i="31"/>
  <c r="NI139" i="31"/>
  <c r="NQ139" i="31"/>
  <c r="NY139" i="31"/>
  <c r="OG139" i="31"/>
  <c r="OO139" i="31"/>
  <c r="OW139" i="31"/>
  <c r="PE139" i="31"/>
  <c r="PM139" i="31"/>
  <c r="LR140" i="31"/>
  <c r="LZ140" i="31"/>
  <c r="MH140" i="31"/>
  <c r="MP140" i="31"/>
  <c r="MX140" i="31"/>
  <c r="NF140" i="31"/>
  <c r="NN140" i="31"/>
  <c r="NV140" i="31"/>
  <c r="OD140" i="31"/>
  <c r="OL140" i="31"/>
  <c r="OT140" i="31"/>
  <c r="PB140" i="31"/>
  <c r="PJ140" i="31"/>
  <c r="LO141" i="31"/>
  <c r="LW141" i="31"/>
  <c r="ME141" i="31"/>
  <c r="MM141" i="31"/>
  <c r="MU141" i="31"/>
  <c r="NC141" i="31"/>
  <c r="NK141" i="31"/>
  <c r="NS141" i="31"/>
  <c r="OA141" i="31"/>
  <c r="OI141" i="31"/>
  <c r="OQ141" i="31"/>
  <c r="OY141" i="31"/>
  <c r="PG141" i="31"/>
  <c r="PO141" i="31"/>
  <c r="LT142" i="31"/>
  <c r="MM122" i="31"/>
  <c r="OC122" i="31"/>
  <c r="LQ123" i="31"/>
  <c r="NP123" i="31"/>
  <c r="OX123" i="31"/>
  <c r="MT124" i="31"/>
  <c r="OC124" i="31"/>
  <c r="LX125" i="31"/>
  <c r="NI125" i="31"/>
  <c r="OL125" i="31"/>
  <c r="LR126" i="31"/>
  <c r="MU126" i="31"/>
  <c r="OD126" i="31"/>
  <c r="PP126" i="31"/>
  <c r="MM127" i="31"/>
  <c r="NY127" i="31"/>
  <c r="OU127" i="31"/>
  <c r="LQ128" i="31"/>
  <c r="MN128" i="31"/>
  <c r="NE128" i="31"/>
  <c r="OB128" i="31"/>
  <c r="OS128" i="31"/>
  <c r="PP128" i="31"/>
  <c r="MG129" i="31"/>
  <c r="NA129" i="31"/>
  <c r="NU129" i="31"/>
  <c r="OO129" i="31"/>
  <c r="PI129" i="31"/>
  <c r="MC130" i="31"/>
  <c r="MT130" i="31"/>
  <c r="NQ130" i="31"/>
  <c r="OH130" i="31"/>
  <c r="OX130" i="31"/>
  <c r="PN130" i="31"/>
  <c r="LW131" i="31"/>
  <c r="MK131" i="31"/>
  <c r="MV131" i="31"/>
  <c r="NJ131" i="31"/>
  <c r="NX131" i="31"/>
  <c r="OI131" i="31"/>
  <c r="OW131" i="31"/>
  <c r="PH131" i="31"/>
  <c r="LS132" i="31"/>
  <c r="MG132" i="31"/>
  <c r="MR132" i="31"/>
  <c r="NF132" i="31"/>
  <c r="NQ132" i="31"/>
  <c r="OE132" i="31"/>
  <c r="OS132" i="31"/>
  <c r="PD132" i="31"/>
  <c r="LO133" i="31"/>
  <c r="LZ133" i="31"/>
  <c r="MN133" i="31"/>
  <c r="NA133" i="31"/>
  <c r="NJ133" i="31"/>
  <c r="NS133" i="31"/>
  <c r="OB133" i="31"/>
  <c r="OJ133" i="31"/>
  <c r="OR133" i="31"/>
  <c r="OZ133" i="31"/>
  <c r="PH133" i="31"/>
  <c r="PP133" i="31"/>
  <c r="LU134" i="31"/>
  <c r="MC134" i="31"/>
  <c r="MK134" i="31"/>
  <c r="MS134" i="31"/>
  <c r="NA134" i="31"/>
  <c r="NI134" i="31"/>
  <c r="NQ134" i="31"/>
  <c r="NY134" i="31"/>
  <c r="OG134" i="31"/>
  <c r="OO134" i="31"/>
  <c r="OW134" i="31"/>
  <c r="PE134" i="31"/>
  <c r="PM134" i="31"/>
  <c r="LR135" i="31"/>
  <c r="LZ135" i="31"/>
  <c r="MH135" i="31"/>
  <c r="MP135" i="31"/>
  <c r="MX135" i="31"/>
  <c r="NF135" i="31"/>
  <c r="NN135" i="31"/>
  <c r="NV135" i="31"/>
  <c r="OD135" i="31"/>
  <c r="OL135" i="31"/>
  <c r="OT135" i="31"/>
  <c r="PB135" i="31"/>
  <c r="PJ135" i="31"/>
  <c r="LO136" i="31"/>
  <c r="LW136" i="31"/>
  <c r="ME136" i="31"/>
  <c r="MM136" i="31"/>
  <c r="MU136" i="31"/>
  <c r="NC136" i="31"/>
  <c r="NK136" i="31"/>
  <c r="NS136" i="31"/>
  <c r="OA136" i="31"/>
  <c r="OI136" i="31"/>
  <c r="OQ136" i="31"/>
  <c r="OY136" i="31"/>
  <c r="PG136" i="31"/>
  <c r="PO136" i="31"/>
  <c r="LT137" i="31"/>
  <c r="MB137" i="31"/>
  <c r="MJ137" i="31"/>
  <c r="MR137" i="31"/>
  <c r="MZ137" i="31"/>
  <c r="NH137" i="31"/>
  <c r="NP137" i="31"/>
  <c r="NX137" i="31"/>
  <c r="OF137" i="31"/>
  <c r="ON137" i="31"/>
  <c r="OV137" i="31"/>
  <c r="PD137" i="31"/>
  <c r="PL137" i="31"/>
  <c r="LQ138" i="31"/>
  <c r="LY138" i="31"/>
  <c r="MG138" i="31"/>
  <c r="MO138" i="31"/>
  <c r="MW138" i="31"/>
  <c r="NE138" i="31"/>
  <c r="NM138" i="31"/>
  <c r="NU138" i="31"/>
  <c r="OC138" i="31"/>
  <c r="OK138" i="31"/>
  <c r="OS138" i="31"/>
  <c r="PA138" i="31"/>
  <c r="PI138" i="31"/>
  <c r="LN139" i="31"/>
  <c r="LV139" i="31"/>
  <c r="MD139" i="31"/>
  <c r="ML139" i="31"/>
  <c r="MT139" i="31"/>
  <c r="NB139" i="31"/>
  <c r="NJ139" i="31"/>
  <c r="NR139" i="31"/>
  <c r="NZ139" i="31"/>
  <c r="OH139" i="31"/>
  <c r="OP139" i="31"/>
  <c r="OX139" i="31"/>
  <c r="PF139" i="31"/>
  <c r="PN139" i="31"/>
  <c r="LS140" i="31"/>
  <c r="MA140" i="31"/>
  <c r="MI140" i="31"/>
  <c r="MQ140" i="31"/>
  <c r="MY140" i="31"/>
  <c r="NG140" i="31"/>
  <c r="NO140" i="31"/>
  <c r="NW140" i="31"/>
  <c r="OE140" i="31"/>
  <c r="OM140" i="31"/>
  <c r="OU140" i="31"/>
  <c r="PC140" i="31"/>
  <c r="PK140" i="31"/>
  <c r="MV122" i="31"/>
  <c r="OM122" i="31"/>
  <c r="LZ123" i="31"/>
  <c r="NQ123" i="31"/>
  <c r="PH123" i="31"/>
  <c r="MU124" i="31"/>
  <c r="OT124" i="31"/>
  <c r="LZ125" i="31"/>
  <c r="NM125" i="31"/>
  <c r="OM125" i="31"/>
  <c r="LV126" i="31"/>
  <c r="NE126" i="31"/>
  <c r="OH126" i="31"/>
  <c r="LN127" i="31"/>
  <c r="MQ127" i="31"/>
  <c r="NZ127" i="31"/>
  <c r="PC127" i="31"/>
  <c r="LR128" i="31"/>
  <c r="MO128" i="31"/>
  <c r="NF128" i="31"/>
  <c r="OC128" i="31"/>
  <c r="OZ128" i="31"/>
  <c r="LN129" i="31"/>
  <c r="MK129" i="31"/>
  <c r="NB129" i="31"/>
  <c r="NY129" i="31"/>
  <c r="OS129" i="31"/>
  <c r="PM129" i="31"/>
  <c r="MD130" i="31"/>
  <c r="MX130" i="31"/>
  <c r="NR130" i="31"/>
  <c r="OM130" i="31"/>
  <c r="OZ130" i="31"/>
  <c r="PP130" i="31"/>
  <c r="LX131" i="31"/>
  <c r="ML131" i="31"/>
  <c r="MZ131" i="31"/>
  <c r="NK131" i="31"/>
  <c r="NY131" i="31"/>
  <c r="OJ131" i="31"/>
  <c r="OX131" i="31"/>
  <c r="PL131" i="31"/>
  <c r="LT132" i="31"/>
  <c r="MH132" i="31"/>
  <c r="MS132" i="31"/>
  <c r="NG132" i="31"/>
  <c r="NU132" i="31"/>
  <c r="OF132" i="31"/>
  <c r="OT132" i="31"/>
  <c r="PE132" i="31"/>
  <c r="LP133" i="31"/>
  <c r="MD133" i="31"/>
  <c r="MO133" i="31"/>
  <c r="NB133" i="31"/>
  <c r="NK133" i="31"/>
  <c r="NT133" i="31"/>
  <c r="OC133" i="31"/>
  <c r="OK133" i="31"/>
  <c r="OS133" i="31"/>
  <c r="PA133" i="31"/>
  <c r="PI133" i="31"/>
  <c r="LN134" i="31"/>
  <c r="LV134" i="31"/>
  <c r="MD134" i="31"/>
  <c r="ML134" i="31"/>
  <c r="MT134" i="31"/>
  <c r="NB134" i="31"/>
  <c r="NJ134" i="31"/>
  <c r="NR134" i="31"/>
  <c r="NZ134" i="31"/>
  <c r="OH134" i="31"/>
  <c r="OP134" i="31"/>
  <c r="OX134" i="31"/>
  <c r="PF134" i="31"/>
  <c r="PN134" i="31"/>
  <c r="LS135" i="31"/>
  <c r="MA135" i="31"/>
  <c r="MI135" i="31"/>
  <c r="MQ135" i="31"/>
  <c r="MY135" i="31"/>
  <c r="NG135" i="31"/>
  <c r="NO135" i="31"/>
  <c r="NW135" i="31"/>
  <c r="OE135" i="31"/>
  <c r="OM135" i="31"/>
  <c r="OU135" i="31"/>
  <c r="PC135" i="31"/>
  <c r="PK135" i="31"/>
  <c r="LP136" i="31"/>
  <c r="LX136" i="31"/>
  <c r="MF136" i="31"/>
  <c r="MN136" i="31"/>
  <c r="MV136" i="31"/>
  <c r="ND136" i="31"/>
  <c r="NL136" i="31"/>
  <c r="NT136" i="31"/>
  <c r="OB136" i="31"/>
  <c r="OJ136" i="31"/>
  <c r="OR136" i="31"/>
  <c r="OZ136" i="31"/>
  <c r="PH136" i="31"/>
  <c r="PP136" i="31"/>
  <c r="LU137" i="31"/>
  <c r="MC137" i="31"/>
  <c r="MK137" i="31"/>
  <c r="MS137" i="31"/>
  <c r="NA137" i="31"/>
  <c r="NI137" i="31"/>
  <c r="NQ137" i="31"/>
  <c r="NY137" i="31"/>
  <c r="OG137" i="31"/>
  <c r="OO137" i="31"/>
  <c r="OW137" i="31"/>
  <c r="PE137" i="31"/>
  <c r="PM137" i="31"/>
  <c r="LR138" i="31"/>
  <c r="LZ138" i="31"/>
  <c r="MH138" i="31"/>
  <c r="MP138" i="31"/>
  <c r="MX138" i="31"/>
  <c r="NF138" i="31"/>
  <c r="NN138" i="31"/>
  <c r="NV138" i="31"/>
  <c r="OD138" i="31"/>
  <c r="OL138" i="31"/>
  <c r="OT138" i="31"/>
  <c r="PB138" i="31"/>
  <c r="PJ138" i="31"/>
  <c r="LO139" i="31"/>
  <c r="LW139" i="31"/>
  <c r="ME139" i="31"/>
  <c r="MM139" i="31"/>
  <c r="MU139" i="31"/>
  <c r="NC139" i="31"/>
  <c r="NK139" i="31"/>
  <c r="NS139" i="31"/>
  <c r="OA139" i="31"/>
  <c r="OI139" i="31"/>
  <c r="OQ139" i="31"/>
  <c r="OY139" i="31"/>
  <c r="PG139" i="31"/>
  <c r="PO139" i="31"/>
  <c r="LT140" i="31"/>
  <c r="MB140" i="31"/>
  <c r="MJ140" i="31"/>
  <c r="MR140" i="31"/>
  <c r="MZ140" i="31"/>
  <c r="NH140" i="31"/>
  <c r="NP140" i="31"/>
  <c r="NX140" i="31"/>
  <c r="OF140" i="31"/>
  <c r="ON140" i="31"/>
  <c r="OV140" i="31"/>
  <c r="PD140" i="31"/>
  <c r="PL140" i="31"/>
  <c r="LQ141" i="31"/>
  <c r="LY141" i="31"/>
  <c r="MG141" i="31"/>
  <c r="MO141" i="31"/>
  <c r="MW141" i="31"/>
  <c r="NE141" i="31"/>
  <c r="LX122" i="31"/>
  <c r="OY122" i="31"/>
  <c r="NZ123" i="31"/>
  <c r="LZ124" i="31"/>
  <c r="PE124" i="31"/>
  <c r="MX125" i="31"/>
  <c r="PE125" i="31"/>
  <c r="NF126" i="31"/>
  <c r="PA126" i="31"/>
  <c r="NB127" i="31"/>
  <c r="OS127" i="31"/>
  <c r="MA128" i="31"/>
  <c r="NM128" i="31"/>
  <c r="OM128" i="31"/>
  <c r="LV129" i="31"/>
  <c r="MV129" i="31"/>
  <c r="OH129" i="31"/>
  <c r="PN129" i="31"/>
  <c r="MQ130" i="31"/>
  <c r="NW130" i="31"/>
  <c r="OV130" i="31"/>
  <c r="LP131" i="31"/>
  <c r="MM131" i="31"/>
  <c r="ND131" i="31"/>
  <c r="OA131" i="31"/>
  <c r="OR131" i="31"/>
  <c r="PO131" i="31"/>
  <c r="MI132" i="31"/>
  <c r="MZ132" i="31"/>
  <c r="NW132" i="31"/>
  <c r="ON132" i="31"/>
  <c r="PK132" i="31"/>
  <c r="ME133" i="31"/>
  <c r="MV133" i="31"/>
  <c r="NM133" i="31"/>
  <c r="NZ133" i="31"/>
  <c r="ON133" i="31"/>
  <c r="PB133" i="31"/>
  <c r="PM133" i="31"/>
  <c r="LX134" i="31"/>
  <c r="MI134" i="31"/>
  <c r="MW134" i="31"/>
  <c r="NK134" i="31"/>
  <c r="NV134" i="31"/>
  <c r="OJ134" i="31"/>
  <c r="OU134" i="31"/>
  <c r="PI134" i="31"/>
  <c r="LT135" i="31"/>
  <c r="ME135" i="31"/>
  <c r="MS135" i="31"/>
  <c r="ND135" i="31"/>
  <c r="NR135" i="31"/>
  <c r="OF135" i="31"/>
  <c r="OQ135" i="31"/>
  <c r="PE135" i="31"/>
  <c r="PP135" i="31"/>
  <c r="MA136" i="31"/>
  <c r="MO136" i="31"/>
  <c r="MZ136" i="31"/>
  <c r="NN136" i="31"/>
  <c r="NY136" i="31"/>
  <c r="OM136" i="31"/>
  <c r="PA136" i="31"/>
  <c r="PL136" i="31"/>
  <c r="LW137" i="31"/>
  <c r="MH137" i="31"/>
  <c r="MV137" i="31"/>
  <c r="NJ137" i="31"/>
  <c r="NU137" i="31"/>
  <c r="OI137" i="31"/>
  <c r="OT137" i="31"/>
  <c r="PH137" i="31"/>
  <c r="LS138" i="31"/>
  <c r="MD138" i="31"/>
  <c r="MR138" i="31"/>
  <c r="NC138" i="31"/>
  <c r="NQ138" i="31"/>
  <c r="OE138" i="31"/>
  <c r="OP138" i="31"/>
  <c r="PD138" i="31"/>
  <c r="PO138" i="31"/>
  <c r="LZ139" i="31"/>
  <c r="MN139" i="31"/>
  <c r="MY139" i="31"/>
  <c r="NM139" i="31"/>
  <c r="MW122" i="31"/>
  <c r="OZ122" i="31"/>
  <c r="OB123" i="31"/>
  <c r="MA124" i="31"/>
  <c r="PF124" i="31"/>
  <c r="NN125" i="31"/>
  <c r="PI125" i="31"/>
  <c r="NJ126" i="31"/>
  <c r="PB126" i="31"/>
  <c r="NC127" i="31"/>
  <c r="PD127" i="31"/>
  <c r="MB128" i="31"/>
  <c r="NN128" i="31"/>
  <c r="ON128" i="31"/>
  <c r="LW129" i="31"/>
  <c r="NI129" i="31"/>
  <c r="OI129" i="31"/>
  <c r="LR130" i="31"/>
  <c r="MR130" i="31"/>
  <c r="OD130" i="31"/>
  <c r="PA130" i="31"/>
  <c r="LT131" i="31"/>
  <c r="MN131" i="31"/>
  <c r="NH131" i="31"/>
  <c r="OB131" i="31"/>
  <c r="OY131" i="31"/>
  <c r="PP131" i="31"/>
  <c r="MJ132" i="31"/>
  <c r="NA132" i="31"/>
  <c r="NX132" i="31"/>
  <c r="OU132" i="31"/>
  <c r="PL132" i="31"/>
  <c r="MF133" i="31"/>
  <c r="MW133" i="31"/>
  <c r="NN133" i="31"/>
  <c r="OD133" i="31"/>
  <c r="OO133" i="31"/>
  <c r="PC133" i="31"/>
  <c r="PN133" i="31"/>
  <c r="LY134" i="31"/>
  <c r="MM134" i="31"/>
  <c r="MX134" i="31"/>
  <c r="NL134" i="31"/>
  <c r="NW134" i="31"/>
  <c r="OK134" i="31"/>
  <c r="OY134" i="31"/>
  <c r="PJ134" i="31"/>
  <c r="LU135" i="31"/>
  <c r="MF135" i="31"/>
  <c r="MT135" i="31"/>
  <c r="NH135" i="31"/>
  <c r="NS135" i="31"/>
  <c r="OG135" i="31"/>
  <c r="OR135" i="31"/>
  <c r="PF135" i="31"/>
  <c r="LQ136" i="31"/>
  <c r="MB136" i="31"/>
  <c r="MP136" i="31"/>
  <c r="NA136" i="31"/>
  <c r="NO136" i="31"/>
  <c r="OC136" i="31"/>
  <c r="ON136" i="31"/>
  <c r="PB136" i="31"/>
  <c r="PM136" i="31"/>
  <c r="LX137" i="31"/>
  <c r="ML137" i="31"/>
  <c r="MW137" i="31"/>
  <c r="NK137" i="31"/>
  <c r="NV137" i="31"/>
  <c r="OJ137" i="31"/>
  <c r="OX137" i="31"/>
  <c r="PI137" i="31"/>
  <c r="LT138" i="31"/>
  <c r="ME138" i="31"/>
  <c r="MS138" i="31"/>
  <c r="NG138" i="31"/>
  <c r="NR138" i="31"/>
  <c r="OF138" i="31"/>
  <c r="OQ138" i="31"/>
  <c r="PE138" i="31"/>
  <c r="LP139" i="31"/>
  <c r="MA139" i="31"/>
  <c r="MO139" i="31"/>
  <c r="MZ139" i="31"/>
  <c r="NN139" i="31"/>
  <c r="OB139" i="31"/>
  <c r="OM139" i="31"/>
  <c r="PA139" i="31"/>
  <c r="PL139" i="31"/>
  <c r="LW140" i="31"/>
  <c r="MK140" i="31"/>
  <c r="MV140" i="31"/>
  <c r="NJ140" i="31"/>
  <c r="NU140" i="31"/>
  <c r="OI140" i="31"/>
  <c r="OW140" i="31"/>
  <c r="PH140" i="31"/>
  <c r="LR141" i="31"/>
  <c r="MB141" i="31"/>
  <c r="ML141" i="31"/>
  <c r="MX141" i="31"/>
  <c r="MY122" i="31"/>
  <c r="LN123" i="31"/>
  <c r="OC123" i="31"/>
  <c r="NE124" i="31"/>
  <c r="PG124" i="31"/>
  <c r="NU125" i="31"/>
  <c r="PJ125" i="31"/>
  <c r="NN126" i="31"/>
  <c r="LO127" i="31"/>
  <c r="NJ127" i="31"/>
  <c r="PE127" i="31"/>
  <c r="MF128" i="31"/>
  <c r="NO128" i="31"/>
  <c r="PA128" i="31"/>
  <c r="LX129" i="31"/>
  <c r="NJ129" i="31"/>
  <c r="OJ129" i="31"/>
  <c r="LS130" i="31"/>
  <c r="NB130" i="31"/>
  <c r="OE130" i="31"/>
  <c r="PE130" i="31"/>
  <c r="LU131" i="31"/>
  <c r="MR131" i="31"/>
  <c r="NL131" i="31"/>
  <c r="OF131" i="31"/>
  <c r="OZ131" i="31"/>
  <c r="LQ132" i="31"/>
  <c r="MK132" i="31"/>
  <c r="NH132" i="31"/>
  <c r="NY132" i="31"/>
  <c r="OV132" i="31"/>
  <c r="PM132" i="31"/>
  <c r="MG133" i="31"/>
  <c r="NC133" i="31"/>
  <c r="NP133" i="31"/>
  <c r="OE133" i="31"/>
  <c r="OP133" i="31"/>
  <c r="PD133" i="31"/>
  <c r="LO134" i="31"/>
  <c r="LZ134" i="31"/>
  <c r="MN134" i="31"/>
  <c r="MY134" i="31"/>
  <c r="NM134" i="31"/>
  <c r="OA134" i="31"/>
  <c r="OL134" i="31"/>
  <c r="OZ134" i="31"/>
  <c r="PK134" i="31"/>
  <c r="LV135" i="31"/>
  <c r="MJ135" i="31"/>
  <c r="MU135" i="31"/>
  <c r="NI135" i="31"/>
  <c r="NT135" i="31"/>
  <c r="OH135" i="31"/>
  <c r="OV135" i="31"/>
  <c r="PG135" i="31"/>
  <c r="LR136" i="31"/>
  <c r="MC136" i="31"/>
  <c r="MQ136" i="31"/>
  <c r="NE136" i="31"/>
  <c r="NP136" i="31"/>
  <c r="OD136" i="31"/>
  <c r="OO136" i="31"/>
  <c r="PC136" i="31"/>
  <c r="LN137" i="31"/>
  <c r="LY137" i="31"/>
  <c r="MM137" i="31"/>
  <c r="MX137" i="31"/>
  <c r="NL137" i="31"/>
  <c r="NZ137" i="31"/>
  <c r="OK137" i="31"/>
  <c r="OY137" i="31"/>
  <c r="PJ137" i="31"/>
  <c r="LU138" i="31"/>
  <c r="MI138" i="31"/>
  <c r="MT138" i="31"/>
  <c r="NH138" i="31"/>
  <c r="NS138" i="31"/>
  <c r="OG138" i="31"/>
  <c r="OU138" i="31"/>
  <c r="PF138" i="31"/>
  <c r="LQ139" i="31"/>
  <c r="MB139" i="31"/>
  <c r="MP139" i="31"/>
  <c r="ND139" i="31"/>
  <c r="NO139" i="31"/>
  <c r="OC139" i="31"/>
  <c r="ON139" i="31"/>
  <c r="PB139" i="31"/>
  <c r="PP139" i="31"/>
  <c r="LX140" i="31"/>
  <c r="ML140" i="31"/>
  <c r="MW140" i="31"/>
  <c r="NK140" i="31"/>
  <c r="NY140" i="31"/>
  <c r="NP122" i="31"/>
  <c r="MB123" i="31"/>
  <c r="OT123" i="31"/>
  <c r="NF124" i="31"/>
  <c r="LR125" i="31"/>
  <c r="NV125" i="31"/>
  <c r="LW126" i="31"/>
  <c r="NR126" i="31"/>
  <c r="LS127" i="31"/>
  <c r="NK127" i="31"/>
  <c r="PF127" i="31"/>
  <c r="MP128" i="31"/>
  <c r="NP128" i="31"/>
  <c r="PB128" i="31"/>
  <c r="LY129" i="31"/>
  <c r="NK129" i="31"/>
  <c r="OW129" i="31"/>
  <c r="LT130" i="31"/>
  <c r="NF130" i="31"/>
  <c r="OF130" i="31"/>
  <c r="PF130" i="31"/>
  <c r="MB131" i="31"/>
  <c r="MS131" i="31"/>
  <c r="NP131" i="31"/>
  <c r="OG131" i="31"/>
  <c r="PD131" i="31"/>
  <c r="LU132" i="31"/>
  <c r="MO132" i="31"/>
  <c r="NI132" i="31"/>
  <c r="OC132" i="31"/>
  <c r="OW132" i="31"/>
  <c r="LQ133" i="31"/>
  <c r="MH133" i="31"/>
  <c r="ND133" i="31"/>
  <c r="NQ133" i="31"/>
  <c r="OF133" i="31"/>
  <c r="OT133" i="31"/>
  <c r="PE133" i="31"/>
  <c r="LP134" i="31"/>
  <c r="MA134" i="31"/>
  <c r="MO134" i="31"/>
  <c r="NC134" i="31"/>
  <c r="NN134" i="31"/>
  <c r="OB134" i="31"/>
  <c r="OM134" i="31"/>
  <c r="PA134" i="31"/>
  <c r="PO134" i="31"/>
  <c r="LW135" i="31"/>
  <c r="MK135" i="31"/>
  <c r="MV135" i="31"/>
  <c r="NJ135" i="31"/>
  <c r="NX135" i="31"/>
  <c r="OI135" i="31"/>
  <c r="OW135" i="31"/>
  <c r="PH135" i="31"/>
  <c r="LS136" i="31"/>
  <c r="MG136" i="31"/>
  <c r="MR136" i="31"/>
  <c r="NF136" i="31"/>
  <c r="NQ136" i="31"/>
  <c r="OE136" i="31"/>
  <c r="OS136" i="31"/>
  <c r="PD136" i="31"/>
  <c r="LO137" i="31"/>
  <c r="LZ137" i="31"/>
  <c r="MN137" i="31"/>
  <c r="NB137" i="31"/>
  <c r="NM137" i="31"/>
  <c r="OA137" i="31"/>
  <c r="OL137" i="31"/>
  <c r="OZ137" i="31"/>
  <c r="PN137" i="31"/>
  <c r="LV138" i="31"/>
  <c r="MJ138" i="31"/>
  <c r="MU138" i="31"/>
  <c r="NI138" i="31"/>
  <c r="NW138" i="31"/>
  <c r="OH138" i="31"/>
  <c r="OV138" i="31"/>
  <c r="PG138" i="31"/>
  <c r="LR139" i="31"/>
  <c r="MF139" i="31"/>
  <c r="MQ139" i="31"/>
  <c r="NE139" i="31"/>
  <c r="NP139" i="31"/>
  <c r="OD139" i="31"/>
  <c r="OR139" i="31"/>
  <c r="PC139" i="31"/>
  <c r="LN140" i="31"/>
  <c r="LY140" i="31"/>
  <c r="MM140" i="31"/>
  <c r="NA140" i="31"/>
  <c r="NL140" i="31"/>
  <c r="NZ140" i="31"/>
  <c r="OK140" i="31"/>
  <c r="OY140" i="31"/>
  <c r="PM140" i="31"/>
  <c r="LT141" i="31"/>
  <c r="MD141" i="31"/>
  <c r="MP141" i="31"/>
  <c r="NQ122" i="31"/>
  <c r="OV123" i="31"/>
  <c r="MH125" i="31"/>
  <c r="MD126" i="31"/>
  <c r="LW127" i="31"/>
  <c r="PK127" i="31"/>
  <c r="NT128" i="31"/>
  <c r="ML129" i="31"/>
  <c r="OX129" i="31"/>
  <c r="NG130" i="31"/>
  <c r="PH130" i="31"/>
  <c r="MT131" i="31"/>
  <c r="ON131" i="31"/>
  <c r="LY132" i="31"/>
  <c r="NM132" i="31"/>
  <c r="PA132" i="31"/>
  <c r="ML133" i="31"/>
  <c r="NU133" i="31"/>
  <c r="OU133" i="31"/>
  <c r="LQ134" i="31"/>
  <c r="MP134" i="31"/>
  <c r="NO134" i="31"/>
  <c r="OQ134" i="31"/>
  <c r="PP134" i="31"/>
  <c r="ML135" i="31"/>
  <c r="NK135" i="31"/>
  <c r="OJ135" i="31"/>
  <c r="PL135" i="31"/>
  <c r="MH136" i="31"/>
  <c r="NG136" i="31"/>
  <c r="OF136" i="31"/>
  <c r="PE136" i="31"/>
  <c r="MD137" i="31"/>
  <c r="NC137" i="31"/>
  <c r="OB137" i="31"/>
  <c r="PA137" i="31"/>
  <c r="LW138" i="31"/>
  <c r="MY138" i="31"/>
  <c r="NX138" i="31"/>
  <c r="OW138" i="31"/>
  <c r="LS139" i="31"/>
  <c r="MR139" i="31"/>
  <c r="NT139" i="31"/>
  <c r="OK139" i="31"/>
  <c r="PH139" i="31"/>
  <c r="LV140" i="31"/>
  <c r="MS140" i="31"/>
  <c r="NM140" i="31"/>
  <c r="OG140" i="31"/>
  <c r="OX140" i="31"/>
  <c r="PO140" i="31"/>
  <c r="LZ141" i="31"/>
  <c r="MN141" i="31"/>
  <c r="NA141" i="31"/>
  <c r="NL141" i="31"/>
  <c r="NU141" i="31"/>
  <c r="OD141" i="31"/>
  <c r="OM141" i="31"/>
  <c r="OV141" i="31"/>
  <c r="PE141" i="31"/>
  <c r="PN141" i="31"/>
  <c r="LU142" i="31"/>
  <c r="MC142" i="31"/>
  <c r="MK142" i="31"/>
  <c r="MS142" i="31"/>
  <c r="NA142" i="31"/>
  <c r="NI142" i="31"/>
  <c r="NQ142" i="31"/>
  <c r="NY142" i="31"/>
  <c r="OG142" i="31"/>
  <c r="OO142" i="31"/>
  <c r="OW142" i="31"/>
  <c r="PE142" i="31"/>
  <c r="PM142" i="31"/>
  <c r="LR143" i="31"/>
  <c r="LZ143" i="31"/>
  <c r="MH143" i="31"/>
  <c r="MP143" i="31"/>
  <c r="MX143" i="31"/>
  <c r="NF143" i="31"/>
  <c r="NN143" i="31"/>
  <c r="NV143" i="31"/>
  <c r="OD143" i="31"/>
  <c r="OL143" i="31"/>
  <c r="OT143" i="31"/>
  <c r="PB143" i="31"/>
  <c r="PJ143" i="31"/>
  <c r="LO144" i="31"/>
  <c r="LW144" i="31"/>
  <c r="ME144" i="31"/>
  <c r="MM144" i="31"/>
  <c r="MU144" i="31"/>
  <c r="NC144" i="31"/>
  <c r="NK144" i="31"/>
  <c r="NS144" i="31"/>
  <c r="OA144" i="31"/>
  <c r="OI144" i="31"/>
  <c r="OQ144" i="31"/>
  <c r="OY144" i="31"/>
  <c r="PG144" i="31"/>
  <c r="PO144" i="31"/>
  <c r="LT145" i="31"/>
  <c r="MB145" i="31"/>
  <c r="MJ145" i="31"/>
  <c r="MR145" i="31"/>
  <c r="MZ145" i="31"/>
  <c r="NH145" i="31"/>
  <c r="NP145" i="31"/>
  <c r="NX145" i="31"/>
  <c r="OF145" i="31"/>
  <c r="ON145" i="31"/>
  <c r="OV145" i="31"/>
  <c r="PD145" i="31"/>
  <c r="PL145" i="31"/>
  <c r="LQ146" i="31"/>
  <c r="LY146" i="31"/>
  <c r="MG146" i="31"/>
  <c r="MO146" i="31"/>
  <c r="MW146" i="31"/>
  <c r="NE146" i="31"/>
  <c r="NM146" i="31"/>
  <c r="NU146" i="31"/>
  <c r="OC146" i="31"/>
  <c r="OK146" i="31"/>
  <c r="OS146" i="31"/>
  <c r="PA146" i="31"/>
  <c r="PI146" i="31"/>
  <c r="LN147" i="31"/>
  <c r="LV147" i="31"/>
  <c r="NS122" i="31"/>
  <c r="LN124" i="31"/>
  <c r="MO125" i="31"/>
  <c r="MH126" i="31"/>
  <c r="MD127" i="31"/>
  <c r="PO127" i="31"/>
  <c r="OD128" i="31"/>
  <c r="MM129" i="31"/>
  <c r="OY129" i="31"/>
  <c r="NH130" i="31"/>
  <c r="PI130" i="31"/>
  <c r="NA131" i="31"/>
  <c r="OO131" i="31"/>
  <c r="LZ132" i="31"/>
  <c r="NN132" i="31"/>
  <c r="PB132" i="31"/>
  <c r="MP133" i="31"/>
  <c r="NV133" i="31"/>
  <c r="OV133" i="31"/>
  <c r="LR134" i="31"/>
  <c r="MQ134" i="31"/>
  <c r="NS134" i="31"/>
  <c r="OR134" i="31"/>
  <c r="LN135" i="31"/>
  <c r="MM135" i="31"/>
  <c r="NL135" i="31"/>
  <c r="ON135" i="31"/>
  <c r="PM135" i="31"/>
  <c r="MI136" i="31"/>
  <c r="NH136" i="31"/>
  <c r="OG136" i="31"/>
  <c r="PI136" i="31"/>
  <c r="ME137" i="31"/>
  <c r="ND137" i="31"/>
  <c r="OC137" i="31"/>
  <c r="PB137" i="31"/>
  <c r="MA138" i="31"/>
  <c r="MZ138" i="31"/>
  <c r="NY138" i="31"/>
  <c r="OX138" i="31"/>
  <c r="LT139" i="31"/>
  <c r="MV139" i="31"/>
  <c r="NU139" i="31"/>
  <c r="OL139" i="31"/>
  <c r="PI139" i="31"/>
  <c r="MC140" i="31"/>
  <c r="MT140" i="31"/>
  <c r="NQ140" i="31"/>
  <c r="OH140" i="31"/>
  <c r="OZ140" i="31"/>
  <c r="PP140" i="31"/>
  <c r="MA141" i="31"/>
  <c r="MQ141" i="31"/>
  <c r="NB141" i="31"/>
  <c r="NM141" i="31"/>
  <c r="NV141" i="31"/>
  <c r="OE141" i="31"/>
  <c r="ON141" i="31"/>
  <c r="OW141" i="31"/>
  <c r="PF141" i="31"/>
  <c r="PP141" i="31"/>
  <c r="LV142" i="31"/>
  <c r="MD142" i="31"/>
  <c r="ML142" i="31"/>
  <c r="MT142" i="31"/>
  <c r="NB142" i="31"/>
  <c r="NJ142" i="31"/>
  <c r="NR142" i="31"/>
  <c r="NZ142" i="31"/>
  <c r="OH142" i="31"/>
  <c r="OP142" i="31"/>
  <c r="OX142" i="31"/>
  <c r="PF142" i="31"/>
  <c r="PN142" i="31"/>
  <c r="LS143" i="31"/>
  <c r="MA143" i="31"/>
  <c r="MI143" i="31"/>
  <c r="MQ143" i="31"/>
  <c r="MY143" i="31"/>
  <c r="NG143" i="31"/>
  <c r="NO143" i="31"/>
  <c r="NW143" i="31"/>
  <c r="OE143" i="31"/>
  <c r="OM143" i="31"/>
  <c r="OU143" i="31"/>
  <c r="PC143" i="31"/>
  <c r="PK143" i="31"/>
  <c r="LP144" i="31"/>
  <c r="LX144" i="31"/>
  <c r="MF144" i="31"/>
  <c r="MN144" i="31"/>
  <c r="MV144" i="31"/>
  <c r="ND144" i="31"/>
  <c r="NL144" i="31"/>
  <c r="NT144" i="31"/>
  <c r="OB144" i="31"/>
  <c r="OJ144" i="31"/>
  <c r="OR144" i="31"/>
  <c r="OZ144" i="31"/>
  <c r="PH144" i="31"/>
  <c r="PP144" i="31"/>
  <c r="LU145" i="31"/>
  <c r="MC145" i="31"/>
  <c r="MK145" i="31"/>
  <c r="MS145" i="31"/>
  <c r="NA145" i="31"/>
  <c r="NI145" i="31"/>
  <c r="NQ145" i="31"/>
  <c r="NY145" i="31"/>
  <c r="OG145" i="31"/>
  <c r="OO145" i="31"/>
  <c r="OW145" i="31"/>
  <c r="PE145" i="31"/>
  <c r="PM145" i="31"/>
  <c r="LR146" i="31"/>
  <c r="LZ146" i="31"/>
  <c r="MH146" i="31"/>
  <c r="MP146" i="31"/>
  <c r="MX146" i="31"/>
  <c r="NF146" i="31"/>
  <c r="NN146" i="31"/>
  <c r="NV146" i="31"/>
  <c r="OD146" i="31"/>
  <c r="OL146" i="31"/>
  <c r="OT146" i="31"/>
  <c r="OV122" i="31"/>
  <c r="LW124" i="31"/>
  <c r="MS125" i="31"/>
  <c r="MO126" i="31"/>
  <c r="MK127" i="31"/>
  <c r="LS128" i="31"/>
  <c r="OE128" i="31"/>
  <c r="MN129" i="31"/>
  <c r="OZ129" i="31"/>
  <c r="NI130" i="31"/>
  <c r="LN131" i="31"/>
  <c r="NB131" i="31"/>
  <c r="OP131" i="31"/>
  <c r="MA132" i="31"/>
  <c r="NO132" i="31"/>
  <c r="PI132" i="31"/>
  <c r="MT133" i="31"/>
  <c r="NX133" i="31"/>
  <c r="OW133" i="31"/>
  <c r="LS134" i="31"/>
  <c r="MU134" i="31"/>
  <c r="NT134" i="31"/>
  <c r="OS134" i="31"/>
  <c r="LO135" i="31"/>
  <c r="MN135" i="31"/>
  <c r="NP135" i="31"/>
  <c r="OO135" i="31"/>
  <c r="PN135" i="31"/>
  <c r="MJ136" i="31"/>
  <c r="NI136" i="31"/>
  <c r="OK136" i="31"/>
  <c r="PJ136" i="31"/>
  <c r="MF137" i="31"/>
  <c r="NE137" i="31"/>
  <c r="OD137" i="31"/>
  <c r="PF137" i="31"/>
  <c r="MB138" i="31"/>
  <c r="NA138" i="31"/>
  <c r="NZ138" i="31"/>
  <c r="OY138" i="31"/>
  <c r="LX139" i="31"/>
  <c r="MW139" i="31"/>
  <c r="NV139" i="31"/>
  <c r="OS139" i="31"/>
  <c r="PJ139" i="31"/>
  <c r="MD140" i="31"/>
  <c r="MU140" i="31"/>
  <c r="NR140" i="31"/>
  <c r="OJ140" i="31"/>
  <c r="PA140" i="31"/>
  <c r="LN141" i="31"/>
  <c r="MC141" i="31"/>
  <c r="MR141" i="31"/>
  <c r="ND141" i="31"/>
  <c r="NN141" i="31"/>
  <c r="NW141" i="31"/>
  <c r="OF141" i="31"/>
  <c r="OO141" i="31"/>
  <c r="OX141" i="31"/>
  <c r="PH141" i="31"/>
  <c r="LN142" i="31"/>
  <c r="LW142" i="31"/>
  <c r="ME142" i="31"/>
  <c r="MM142" i="31"/>
  <c r="MU142" i="31"/>
  <c r="NC142" i="31"/>
  <c r="NK142" i="31"/>
  <c r="NS142" i="31"/>
  <c r="OA142" i="31"/>
  <c r="OI142" i="31"/>
  <c r="OQ142" i="31"/>
  <c r="OY142" i="31"/>
  <c r="PG142" i="31"/>
  <c r="PO142" i="31"/>
  <c r="LT143" i="31"/>
  <c r="MB143" i="31"/>
  <c r="MJ143" i="31"/>
  <c r="MR143" i="31"/>
  <c r="MZ143" i="31"/>
  <c r="NH143" i="31"/>
  <c r="NP143" i="31"/>
  <c r="NX143" i="31"/>
  <c r="OF143" i="31"/>
  <c r="ON143" i="31"/>
  <c r="OV143" i="31"/>
  <c r="PD143" i="31"/>
  <c r="PL143" i="31"/>
  <c r="LQ144" i="31"/>
  <c r="LY144" i="31"/>
  <c r="MG144" i="31"/>
  <c r="MO144" i="31"/>
  <c r="MW144" i="31"/>
  <c r="NE144" i="31"/>
  <c r="NM144" i="31"/>
  <c r="NU144" i="31"/>
  <c r="OC144" i="31"/>
  <c r="OK144" i="31"/>
  <c r="OS144" i="31"/>
  <c r="PA144" i="31"/>
  <c r="PI144" i="31"/>
  <c r="LN145" i="31"/>
  <c r="LV145" i="31"/>
  <c r="MD145" i="31"/>
  <c r="ML145" i="31"/>
  <c r="MT145" i="31"/>
  <c r="NB145" i="31"/>
  <c r="NJ145" i="31"/>
  <c r="NR145" i="31"/>
  <c r="NZ145" i="31"/>
  <c r="OH145" i="31"/>
  <c r="OP145" i="31"/>
  <c r="OX145" i="31"/>
  <c r="PF145" i="31"/>
  <c r="PN145" i="31"/>
  <c r="LS146" i="31"/>
  <c r="MA146" i="31"/>
  <c r="MI146" i="31"/>
  <c r="MQ146" i="31"/>
  <c r="MY146" i="31"/>
  <c r="NG146" i="31"/>
  <c r="NO146" i="31"/>
  <c r="OW122" i="31"/>
  <c r="LY124" i="31"/>
  <c r="MW125" i="31"/>
  <c r="MP126" i="31"/>
  <c r="NA127" i="31"/>
  <c r="LZ128" i="31"/>
  <c r="OL128" i="31"/>
  <c r="MU129" i="31"/>
  <c r="PG129" i="31"/>
  <c r="NV130" i="31"/>
  <c r="LO131" i="31"/>
  <c r="NC131" i="31"/>
  <c r="OQ131" i="31"/>
  <c r="MB132" i="31"/>
  <c r="NV132" i="31"/>
  <c r="PJ132" i="31"/>
  <c r="MU133" i="31"/>
  <c r="NY133" i="31"/>
  <c r="OX133" i="31"/>
  <c r="LW134" i="31"/>
  <c r="MV134" i="31"/>
  <c r="NU134" i="31"/>
  <c r="OT134" i="31"/>
  <c r="LP135" i="31"/>
  <c r="MR135" i="31"/>
  <c r="NQ135" i="31"/>
  <c r="OP135" i="31"/>
  <c r="PO135" i="31"/>
  <c r="MK136" i="31"/>
  <c r="NM136" i="31"/>
  <c r="OL136" i="31"/>
  <c r="PK136" i="31"/>
  <c r="MG137" i="31"/>
  <c r="NF137" i="31"/>
  <c r="OH137" i="31"/>
  <c r="PG137" i="31"/>
  <c r="MC138" i="31"/>
  <c r="NB138" i="31"/>
  <c r="OA138" i="31"/>
  <c r="PC138" i="31"/>
  <c r="LY139" i="31"/>
  <c r="MX139" i="31"/>
  <c r="NW139" i="31"/>
  <c r="OT139" i="31"/>
  <c r="PK139" i="31"/>
  <c r="ME140" i="31"/>
  <c r="NB140" i="31"/>
  <c r="NS140" i="31"/>
  <c r="OO140" i="31"/>
  <c r="PE140" i="31"/>
  <c r="LP141" i="31"/>
  <c r="MF141" i="31"/>
  <c r="MS141" i="31"/>
  <c r="NF141" i="31"/>
  <c r="NO141" i="31"/>
  <c r="NX141" i="31"/>
  <c r="OG141" i="31"/>
  <c r="OP141" i="31"/>
  <c r="OZ141" i="31"/>
  <c r="PI141" i="31"/>
  <c r="LO142" i="31"/>
  <c r="LX142" i="31"/>
  <c r="MF142" i="31"/>
  <c r="MN142" i="31"/>
  <c r="MV142" i="31"/>
  <c r="ND142" i="31"/>
  <c r="NL142" i="31"/>
  <c r="NT142" i="31"/>
  <c r="OB142" i="31"/>
  <c r="OJ142" i="31"/>
  <c r="OR142" i="31"/>
  <c r="OZ142" i="31"/>
  <c r="PH142" i="31"/>
  <c r="PP142" i="31"/>
  <c r="LU143" i="31"/>
  <c r="MC143" i="31"/>
  <c r="MK143" i="31"/>
  <c r="MS143" i="31"/>
  <c r="NA143" i="31"/>
  <c r="NI143" i="31"/>
  <c r="NQ143" i="31"/>
  <c r="NY143" i="31"/>
  <c r="OG143" i="31"/>
  <c r="OO143" i="31"/>
  <c r="OW143" i="31"/>
  <c r="PE143" i="31"/>
  <c r="PM143" i="31"/>
  <c r="LR144" i="31"/>
  <c r="LZ144" i="31"/>
  <c r="MH144" i="31"/>
  <c r="MP144" i="31"/>
  <c r="MX144" i="31"/>
  <c r="NF144" i="31"/>
  <c r="NN144" i="31"/>
  <c r="NV144" i="31"/>
  <c r="OD144" i="31"/>
  <c r="OL144" i="31"/>
  <c r="OT144" i="31"/>
  <c r="PB144" i="31"/>
  <c r="PJ144" i="31"/>
  <c r="LO145" i="31"/>
  <c r="LW145" i="31"/>
  <c r="ME145" i="31"/>
  <c r="MM145" i="31"/>
  <c r="MU145" i="31"/>
  <c r="NC145" i="31"/>
  <c r="NK145" i="31"/>
  <c r="NS145" i="31"/>
  <c r="OA145" i="31"/>
  <c r="OI145" i="31"/>
  <c r="OQ145" i="31"/>
  <c r="OY145" i="31"/>
  <c r="PG145" i="31"/>
  <c r="PO145" i="31"/>
  <c r="LT146" i="31"/>
  <c r="MB146" i="31"/>
  <c r="MJ146" i="31"/>
  <c r="MR146" i="31"/>
  <c r="LQ122" i="31"/>
  <c r="MV123" i="31"/>
  <c r="NZ124" i="31"/>
  <c r="OW125" i="31"/>
  <c r="OS126" i="31"/>
  <c r="OM127" i="31"/>
  <c r="MY128" i="31"/>
  <c r="PK128" i="31"/>
  <c r="NZ129" i="31"/>
  <c r="MI130" i="31"/>
  <c r="OP130" i="31"/>
  <c r="ME131" i="31"/>
  <c r="NS131" i="31"/>
  <c r="PM131" i="31"/>
  <c r="MX132" i="31"/>
  <c r="OL132" i="31"/>
  <c r="LW133" i="31"/>
  <c r="NH133" i="31"/>
  <c r="OL133" i="31"/>
  <c r="PK133" i="31"/>
  <c r="MG134" i="31"/>
  <c r="NF134" i="31"/>
  <c r="OE134" i="31"/>
  <c r="PG134" i="31"/>
  <c r="MC135" i="31"/>
  <c r="NB135" i="31"/>
  <c r="OA135" i="31"/>
  <c r="OZ135" i="31"/>
  <c r="LY136" i="31"/>
  <c r="MX136" i="31"/>
  <c r="NW136" i="31"/>
  <c r="OV136" i="31"/>
  <c r="LR137" i="31"/>
  <c r="MT137" i="31"/>
  <c r="NS137" i="31"/>
  <c r="OR137" i="31"/>
  <c r="LN138" i="31"/>
  <c r="MM138" i="31"/>
  <c r="NO138" i="31"/>
  <c r="ON138" i="31"/>
  <c r="PM138" i="31"/>
  <c r="MI139" i="31"/>
  <c r="NH139" i="31"/>
  <c r="OF139" i="31"/>
  <c r="OZ139" i="31"/>
  <c r="LQ140" i="31"/>
  <c r="MN140" i="31"/>
  <c r="NE140" i="31"/>
  <c r="OB140" i="31"/>
  <c r="OR140" i="31"/>
  <c r="PI140" i="31"/>
  <c r="LV141" i="31"/>
  <c r="MJ141" i="31"/>
  <c r="MY141" i="31"/>
  <c r="NI141" i="31"/>
  <c r="NR141" i="31"/>
  <c r="OB141" i="31"/>
  <c r="OK141" i="31"/>
  <c r="OT141" i="31"/>
  <c r="PC141" i="31"/>
  <c r="PL141" i="31"/>
  <c r="LR142" i="31"/>
  <c r="MA142" i="31"/>
  <c r="MI142" i="31"/>
  <c r="MQ142" i="31"/>
  <c r="MY142" i="31"/>
  <c r="NG142" i="31"/>
  <c r="NO142" i="31"/>
  <c r="NW142" i="31"/>
  <c r="OE142" i="31"/>
  <c r="OM142" i="31"/>
  <c r="OU142" i="31"/>
  <c r="PC142" i="31"/>
  <c r="PK142" i="31"/>
  <c r="LP143" i="31"/>
  <c r="LX143" i="31"/>
  <c r="MF143" i="31"/>
  <c r="MN143" i="31"/>
  <c r="MV143" i="31"/>
  <c r="ND143" i="31"/>
  <c r="NL143" i="31"/>
  <c r="NT143" i="31"/>
  <c r="OB143" i="31"/>
  <c r="OJ143" i="31"/>
  <c r="OR143" i="31"/>
  <c r="MT123" i="31"/>
  <c r="OB126" i="31"/>
  <c r="MZ128" i="31"/>
  <c r="MH130" i="31"/>
  <c r="NQ131" i="31"/>
  <c r="MY132" i="31"/>
  <c r="NF133" i="31"/>
  <c r="ME134" i="31"/>
  <c r="OI134" i="31"/>
  <c r="NA135" i="31"/>
  <c r="LT136" i="31"/>
  <c r="NX136" i="31"/>
  <c r="MP137" i="31"/>
  <c r="PO137" i="31"/>
  <c r="NP138" i="31"/>
  <c r="MH139" i="31"/>
  <c r="OU139" i="31"/>
  <c r="MO140" i="31"/>
  <c r="OQ140" i="31"/>
  <c r="MH141" i="31"/>
  <c r="NJ141" i="31"/>
  <c r="OJ141" i="31"/>
  <c r="PJ141" i="31"/>
  <c r="MB142" i="31"/>
  <c r="MX142" i="31"/>
  <c r="NU142" i="31"/>
  <c r="ON142" i="31"/>
  <c r="PJ142" i="31"/>
  <c r="MD143" i="31"/>
  <c r="MW143" i="31"/>
  <c r="NS143" i="31"/>
  <c r="OP143" i="31"/>
  <c r="PG143" i="31"/>
  <c r="LT144" i="31"/>
  <c r="MJ144" i="31"/>
  <c r="MZ144" i="31"/>
  <c r="NP144" i="31"/>
  <c r="OF144" i="31"/>
  <c r="OV144" i="31"/>
  <c r="PL144" i="31"/>
  <c r="LY145" i="31"/>
  <c r="MO145" i="31"/>
  <c r="NE145" i="31"/>
  <c r="NU145" i="31"/>
  <c r="OK145" i="31"/>
  <c r="PA145" i="31"/>
  <c r="LN146" i="31"/>
  <c r="MD146" i="31"/>
  <c r="MT146" i="31"/>
  <c r="NH146" i="31"/>
  <c r="NS146" i="31"/>
  <c r="OE146" i="31"/>
  <c r="OO146" i="31"/>
  <c r="OY146" i="31"/>
  <c r="PH146" i="31"/>
  <c r="LO147" i="31"/>
  <c r="LX147" i="31"/>
  <c r="MF147" i="31"/>
  <c r="MN147" i="31"/>
  <c r="MV147" i="31"/>
  <c r="ND147" i="31"/>
  <c r="NL147" i="31"/>
  <c r="NT147" i="31"/>
  <c r="OB147" i="31"/>
  <c r="OJ147" i="31"/>
  <c r="OR147" i="31"/>
  <c r="OZ147" i="31"/>
  <c r="PH147" i="31"/>
  <c r="PP147" i="31"/>
  <c r="LU148" i="31"/>
  <c r="MC148" i="31"/>
  <c r="MK148" i="31"/>
  <c r="MS148" i="31"/>
  <c r="NA148" i="31"/>
  <c r="NI148" i="31"/>
  <c r="NQ148" i="31"/>
  <c r="NY148" i="31"/>
  <c r="OG148" i="31"/>
  <c r="OO148" i="31"/>
  <c r="OW148" i="31"/>
  <c r="PE148" i="31"/>
  <c r="PM148" i="31"/>
  <c r="LR149" i="31"/>
  <c r="LZ149" i="31"/>
  <c r="MH149" i="31"/>
  <c r="MP149" i="31"/>
  <c r="MX149" i="31"/>
  <c r="NF149" i="31"/>
  <c r="NN149" i="31"/>
  <c r="NV149" i="31"/>
  <c r="OD149" i="31"/>
  <c r="OL149" i="31"/>
  <c r="OT149" i="31"/>
  <c r="PB149" i="31"/>
  <c r="PJ149" i="31"/>
  <c r="LO150" i="31"/>
  <c r="LW150" i="31"/>
  <c r="ME150" i="31"/>
  <c r="MM150" i="31"/>
  <c r="MU150" i="31"/>
  <c r="NC150" i="31"/>
  <c r="NK150" i="31"/>
  <c r="NS150" i="31"/>
  <c r="OA150" i="31"/>
  <c r="OI150" i="31"/>
  <c r="OQ150" i="31"/>
  <c r="OY150" i="31"/>
  <c r="PG150" i="31"/>
  <c r="PO150" i="31"/>
  <c r="LT151" i="31"/>
  <c r="MB151" i="31"/>
  <c r="MJ151" i="31"/>
  <c r="MR151" i="31"/>
  <c r="MZ151" i="31"/>
  <c r="NH151" i="31"/>
  <c r="NP151" i="31"/>
  <c r="NX151" i="31"/>
  <c r="OF151" i="31"/>
  <c r="ON151" i="31"/>
  <c r="OV151" i="31"/>
  <c r="PD151" i="31"/>
  <c r="PL151" i="31"/>
  <c r="LQ152" i="31"/>
  <c r="LY152" i="31"/>
  <c r="MG152" i="31"/>
  <c r="MO152" i="31"/>
  <c r="MW152" i="31"/>
  <c r="NE152" i="31"/>
  <c r="NM152" i="31"/>
  <c r="NU152" i="31"/>
  <c r="OC152" i="31"/>
  <c r="OK152" i="31"/>
  <c r="OS152" i="31"/>
  <c r="PA152" i="31"/>
  <c r="PI152" i="31"/>
  <c r="LN153" i="31"/>
  <c r="LV153" i="31"/>
  <c r="MD153" i="31"/>
  <c r="ML153" i="31"/>
  <c r="MT153" i="31"/>
  <c r="NB153" i="31"/>
  <c r="NJ153" i="31"/>
  <c r="NR153" i="31"/>
  <c r="NZ153" i="31"/>
  <c r="OH153" i="31"/>
  <c r="OP153" i="31"/>
  <c r="OX153" i="31"/>
  <c r="PF153" i="31"/>
  <c r="PN153" i="31"/>
  <c r="LS154" i="31"/>
  <c r="MA154" i="31"/>
  <c r="MI154" i="31"/>
  <c r="MQ154" i="31"/>
  <c r="MY154" i="31"/>
  <c r="NG154" i="31"/>
  <c r="NO154" i="31"/>
  <c r="NW154" i="31"/>
  <c r="OE154" i="31"/>
  <c r="OM154" i="31"/>
  <c r="OU154" i="31"/>
  <c r="PC154" i="31"/>
  <c r="PK154" i="31"/>
  <c r="LP155" i="31"/>
  <c r="LX155" i="31"/>
  <c r="MF155" i="31"/>
  <c r="MN155" i="31"/>
  <c r="MV155" i="31"/>
  <c r="ND155" i="31"/>
  <c r="NL155" i="31"/>
  <c r="NT155" i="31"/>
  <c r="MW123" i="31"/>
  <c r="OI126" i="31"/>
  <c r="PC128" i="31"/>
  <c r="MJ130" i="31"/>
  <c r="NR131" i="31"/>
  <c r="OG132" i="31"/>
  <c r="NL133" i="31"/>
  <c r="MF134" i="31"/>
  <c r="PB134" i="31"/>
  <c r="NC135" i="31"/>
  <c r="LU136" i="31"/>
  <c r="OT136" i="31"/>
  <c r="MU137" i="31"/>
  <c r="PP137" i="31"/>
  <c r="OI138" i="31"/>
  <c r="MJ139" i="31"/>
  <c r="OV139" i="31"/>
  <c r="NC140" i="31"/>
  <c r="OS140" i="31"/>
  <c r="MI141" i="31"/>
  <c r="NP141" i="31"/>
  <c r="OL141" i="31"/>
  <c r="PK141" i="31"/>
  <c r="MG142" i="31"/>
  <c r="MZ142" i="31"/>
  <c r="NV142" i="31"/>
  <c r="OS142" i="31"/>
  <c r="PL142" i="31"/>
  <c r="ME143" i="31"/>
  <c r="NB143" i="31"/>
  <c r="NU143" i="31"/>
  <c r="OQ143" i="31"/>
  <c r="PH143" i="31"/>
  <c r="LU144" i="31"/>
  <c r="MK144" i="31"/>
  <c r="NA144" i="31"/>
  <c r="NQ144" i="31"/>
  <c r="OG144" i="31"/>
  <c r="OW144" i="31"/>
  <c r="PM144" i="31"/>
  <c r="LZ145" i="31"/>
  <c r="MP145" i="31"/>
  <c r="NF145" i="31"/>
  <c r="NV145" i="31"/>
  <c r="OL145" i="31"/>
  <c r="PB145" i="31"/>
  <c r="LO146" i="31"/>
  <c r="ME146" i="31"/>
  <c r="MU146" i="31"/>
  <c r="NI146" i="31"/>
  <c r="NT146" i="31"/>
  <c r="OF146" i="31"/>
  <c r="OP146" i="31"/>
  <c r="OZ146" i="31"/>
  <c r="PJ146" i="31"/>
  <c r="LP147" i="31"/>
  <c r="LY147" i="31"/>
  <c r="MG147" i="31"/>
  <c r="MO147" i="31"/>
  <c r="MW147" i="31"/>
  <c r="NE147" i="31"/>
  <c r="NM147" i="31"/>
  <c r="NU147" i="31"/>
  <c r="OC147" i="31"/>
  <c r="OK147" i="31"/>
  <c r="OS147" i="31"/>
  <c r="PA147" i="31"/>
  <c r="PI147" i="31"/>
  <c r="LN148" i="31"/>
  <c r="LV148" i="31"/>
  <c r="MD148" i="31"/>
  <c r="ML148" i="31"/>
  <c r="MT148" i="31"/>
  <c r="NB148" i="31"/>
  <c r="NJ148" i="31"/>
  <c r="NR148" i="31"/>
  <c r="NZ148" i="31"/>
  <c r="OH148" i="31"/>
  <c r="OP148" i="31"/>
  <c r="OX148" i="31"/>
  <c r="PF148" i="31"/>
  <c r="PN148" i="31"/>
  <c r="LS149" i="31"/>
  <c r="MA149" i="31"/>
  <c r="MI149" i="31"/>
  <c r="MQ149" i="31"/>
  <c r="MY149" i="31"/>
  <c r="NG149" i="31"/>
  <c r="NO149" i="31"/>
  <c r="NW149" i="31"/>
  <c r="OE149" i="31"/>
  <c r="OM149" i="31"/>
  <c r="OU149" i="31"/>
  <c r="PC149" i="31"/>
  <c r="PK149" i="31"/>
  <c r="LP150" i="31"/>
  <c r="LX150" i="31"/>
  <c r="MF150" i="31"/>
  <c r="MN150" i="31"/>
  <c r="MV150" i="31"/>
  <c r="ND150" i="31"/>
  <c r="NL150" i="31"/>
  <c r="NT150" i="31"/>
  <c r="OB150" i="31"/>
  <c r="OJ150" i="31"/>
  <c r="OR150" i="31"/>
  <c r="OZ150" i="31"/>
  <c r="PH150" i="31"/>
  <c r="PP150" i="31"/>
  <c r="LU151" i="31"/>
  <c r="MC151" i="31"/>
  <c r="MK151" i="31"/>
  <c r="MS151" i="31"/>
  <c r="NA151" i="31"/>
  <c r="NI151" i="31"/>
  <c r="NQ151" i="31"/>
  <c r="NY151" i="31"/>
  <c r="OG151" i="31"/>
  <c r="OO151" i="31"/>
  <c r="OW151" i="31"/>
  <c r="PE151" i="31"/>
  <c r="PM151" i="31"/>
  <c r="LR152" i="31"/>
  <c r="LZ152" i="31"/>
  <c r="MH152" i="31"/>
  <c r="MP152" i="31"/>
  <c r="MX152" i="31"/>
  <c r="NF152" i="31"/>
  <c r="NN152" i="31"/>
  <c r="NV152" i="31"/>
  <c r="OD152" i="31"/>
  <c r="OL152" i="31"/>
  <c r="OT152" i="31"/>
  <c r="PB152" i="31"/>
  <c r="PJ152" i="31"/>
  <c r="LO153" i="31"/>
  <c r="LW153" i="31"/>
  <c r="ME153" i="31"/>
  <c r="MM153" i="31"/>
  <c r="MU153" i="31"/>
  <c r="NC153" i="31"/>
  <c r="NK153" i="31"/>
  <c r="NS153" i="31"/>
  <c r="OA153" i="31"/>
  <c r="OI153" i="31"/>
  <c r="OQ153" i="31"/>
  <c r="OY153" i="31"/>
  <c r="PG153" i="31"/>
  <c r="PO153" i="31"/>
  <c r="LT154" i="31"/>
  <c r="MB154" i="31"/>
  <c r="MJ154" i="31"/>
  <c r="MR154" i="31"/>
  <c r="MZ154" i="31"/>
  <c r="NH154" i="31"/>
  <c r="NP154" i="31"/>
  <c r="NX154" i="31"/>
  <c r="OF154" i="31"/>
  <c r="ON154" i="31"/>
  <c r="OV154" i="31"/>
  <c r="NS124" i="31"/>
  <c r="OT126" i="31"/>
  <c r="PD128" i="31"/>
  <c r="ON130" i="31"/>
  <c r="NZ131" i="31"/>
  <c r="OK132" i="31"/>
  <c r="OG133" i="31"/>
  <c r="MH134" i="31"/>
  <c r="PC134" i="31"/>
  <c r="NY135" i="31"/>
  <c r="LZ136" i="31"/>
  <c r="OU136" i="31"/>
  <c r="NN137" i="31"/>
  <c r="LO138" i="31"/>
  <c r="OM138" i="31"/>
  <c r="NF139" i="31"/>
  <c r="PD139" i="31"/>
  <c r="ND140" i="31"/>
  <c r="PF140" i="31"/>
  <c r="MK141" i="31"/>
  <c r="NQ141" i="31"/>
  <c r="OR141" i="31"/>
  <c r="PM141" i="31"/>
  <c r="MH142" i="31"/>
  <c r="NE142" i="31"/>
  <c r="NX142" i="31"/>
  <c r="OT142" i="31"/>
  <c r="LN143" i="31"/>
  <c r="MG143" i="31"/>
  <c r="NC143" i="31"/>
  <c r="NZ143" i="31"/>
  <c r="OS143" i="31"/>
  <c r="PI143" i="31"/>
  <c r="LV144" i="31"/>
  <c r="ML144" i="31"/>
  <c r="NB144" i="31"/>
  <c r="NR144" i="31"/>
  <c r="OH144" i="31"/>
  <c r="OX144" i="31"/>
  <c r="PN144" i="31"/>
  <c r="MA145" i="31"/>
  <c r="MQ145" i="31"/>
  <c r="NG145" i="31"/>
  <c r="NW145" i="31"/>
  <c r="OM145" i="31"/>
  <c r="PC145" i="31"/>
  <c r="LP146" i="31"/>
  <c r="MF146" i="31"/>
  <c r="MV146" i="31"/>
  <c r="NJ146" i="31"/>
  <c r="NW146" i="31"/>
  <c r="OG146" i="31"/>
  <c r="OQ146" i="31"/>
  <c r="PB146" i="31"/>
  <c r="PK146" i="31"/>
  <c r="LQ147" i="31"/>
  <c r="LZ147" i="31"/>
  <c r="MH147" i="31"/>
  <c r="MP147" i="31"/>
  <c r="MX147" i="31"/>
  <c r="NF147" i="31"/>
  <c r="NN147" i="31"/>
  <c r="NV147" i="31"/>
  <c r="OD147" i="31"/>
  <c r="OL147" i="31"/>
  <c r="OT147" i="31"/>
  <c r="PB147" i="31"/>
  <c r="PJ147" i="31"/>
  <c r="LO148" i="31"/>
  <c r="LW148" i="31"/>
  <c r="ME148" i="31"/>
  <c r="MM148" i="31"/>
  <c r="MU148" i="31"/>
  <c r="NC148" i="31"/>
  <c r="NK148" i="31"/>
  <c r="NS148" i="31"/>
  <c r="OA148" i="31"/>
  <c r="OI148" i="31"/>
  <c r="OQ148" i="31"/>
  <c r="OY148" i="31"/>
  <c r="PG148" i="31"/>
  <c r="PO148" i="31"/>
  <c r="LT149" i="31"/>
  <c r="MB149" i="31"/>
  <c r="MJ149" i="31"/>
  <c r="MR149" i="31"/>
  <c r="MZ149" i="31"/>
  <c r="NH149" i="31"/>
  <c r="NP149" i="31"/>
  <c r="NX149" i="31"/>
  <c r="OF149" i="31"/>
  <c r="ON149" i="31"/>
  <c r="OV149" i="31"/>
  <c r="PD149" i="31"/>
  <c r="PL149" i="31"/>
  <c r="LQ150" i="31"/>
  <c r="LY150" i="31"/>
  <c r="MG150" i="31"/>
  <c r="MO150" i="31"/>
  <c r="MW150" i="31"/>
  <c r="NE150" i="31"/>
  <c r="NM150" i="31"/>
  <c r="NU150" i="31"/>
  <c r="OC150" i="31"/>
  <c r="OK150" i="31"/>
  <c r="OS150" i="31"/>
  <c r="PA150" i="31"/>
  <c r="PI150" i="31"/>
  <c r="LN151" i="31"/>
  <c r="LV151" i="31"/>
  <c r="MD151" i="31"/>
  <c r="ML151" i="31"/>
  <c r="MT151" i="31"/>
  <c r="NB151" i="31"/>
  <c r="NJ151" i="31"/>
  <c r="NR151" i="31"/>
  <c r="NZ151" i="31"/>
  <c r="OH151" i="31"/>
  <c r="OP151" i="31"/>
  <c r="OX151" i="31"/>
  <c r="PF151" i="31"/>
  <c r="PN151" i="31"/>
  <c r="LS152" i="31"/>
  <c r="MA152" i="31"/>
  <c r="MI152" i="31"/>
  <c r="MQ152" i="31"/>
  <c r="MY152" i="31"/>
  <c r="NG152" i="31"/>
  <c r="NO152" i="31"/>
  <c r="NW152" i="31"/>
  <c r="OE152" i="31"/>
  <c r="OM152" i="31"/>
  <c r="OU152" i="31"/>
  <c r="PC152" i="31"/>
  <c r="PK152" i="31"/>
  <c r="LP153" i="31"/>
  <c r="LX153" i="31"/>
  <c r="MF153" i="31"/>
  <c r="MN153" i="31"/>
  <c r="NY124" i="31"/>
  <c r="OA127" i="31"/>
  <c r="LO129" i="31"/>
  <c r="OO130" i="31"/>
  <c r="PE131" i="31"/>
  <c r="OM132" i="31"/>
  <c r="OH133" i="31"/>
  <c r="ND134" i="31"/>
  <c r="PH134" i="31"/>
  <c r="NZ135" i="31"/>
  <c r="MS136" i="31"/>
  <c r="OW136" i="31"/>
  <c r="NR137" i="31"/>
  <c r="MK138" i="31"/>
  <c r="OO138" i="31"/>
  <c r="NG139" i="31"/>
  <c r="LO140" i="31"/>
  <c r="NI140" i="31"/>
  <c r="PG140" i="31"/>
  <c r="MT141" i="31"/>
  <c r="NT141" i="31"/>
  <c r="OS141" i="31"/>
  <c r="LP142" i="31"/>
  <c r="MJ142" i="31"/>
  <c r="NF142" i="31"/>
  <c r="OC142" i="31"/>
  <c r="OV142" i="31"/>
  <c r="LO143" i="31"/>
  <c r="ML143" i="31"/>
  <c r="NE143" i="31"/>
  <c r="OA143" i="31"/>
  <c r="OX143" i="31"/>
  <c r="PN143" i="31"/>
  <c r="MA144" i="31"/>
  <c r="MQ144" i="31"/>
  <c r="NG144" i="31"/>
  <c r="NW144" i="31"/>
  <c r="OM144" i="31"/>
  <c r="PC144" i="31"/>
  <c r="LP145" i="31"/>
  <c r="MF145" i="31"/>
  <c r="MV145" i="31"/>
  <c r="NL145" i="31"/>
  <c r="OB145" i="31"/>
  <c r="OR145" i="31"/>
  <c r="PH145" i="31"/>
  <c r="LU146" i="31"/>
  <c r="MK146" i="31"/>
  <c r="MZ146" i="31"/>
  <c r="NK146" i="31"/>
  <c r="NX146" i="31"/>
  <c r="OH146" i="31"/>
  <c r="OR146" i="31"/>
  <c r="PC146" i="31"/>
  <c r="PL146" i="31"/>
  <c r="LR147" i="31"/>
  <c r="MA147" i="31"/>
  <c r="MI147" i="31"/>
  <c r="MQ147" i="31"/>
  <c r="MY147" i="31"/>
  <c r="NG147" i="31"/>
  <c r="NO147" i="31"/>
  <c r="NW147" i="31"/>
  <c r="OE147" i="31"/>
  <c r="OM147" i="31"/>
  <c r="OU147" i="31"/>
  <c r="PC147" i="31"/>
  <c r="PK147" i="31"/>
  <c r="LP148" i="31"/>
  <c r="LX148" i="31"/>
  <c r="MF148" i="31"/>
  <c r="MN148" i="31"/>
  <c r="MV148" i="31"/>
  <c r="ND148" i="31"/>
  <c r="NL148" i="31"/>
  <c r="NT148" i="31"/>
  <c r="OB148" i="31"/>
  <c r="OJ148" i="31"/>
  <c r="OR148" i="31"/>
  <c r="OZ148" i="31"/>
  <c r="PH148" i="31"/>
  <c r="PP148" i="31"/>
  <c r="LU149" i="31"/>
  <c r="MC149" i="31"/>
  <c r="MK149" i="31"/>
  <c r="MS149" i="31"/>
  <c r="NA149" i="31"/>
  <c r="NI149" i="31"/>
  <c r="NQ149" i="31"/>
  <c r="NY149" i="31"/>
  <c r="OG149" i="31"/>
  <c r="OO149" i="31"/>
  <c r="OW149" i="31"/>
  <c r="PE149" i="31"/>
  <c r="PM149" i="31"/>
  <c r="LR150" i="31"/>
  <c r="LZ150" i="31"/>
  <c r="MH150" i="31"/>
  <c r="MP150" i="31"/>
  <c r="MX150" i="31"/>
  <c r="NF150" i="31"/>
  <c r="NN150" i="31"/>
  <c r="NV150" i="31"/>
  <c r="OD150" i="31"/>
  <c r="OL150" i="31"/>
  <c r="OT150" i="31"/>
  <c r="PB150" i="31"/>
  <c r="PJ150" i="31"/>
  <c r="LO151" i="31"/>
  <c r="LW151" i="31"/>
  <c r="ME151" i="31"/>
  <c r="MM151" i="31"/>
  <c r="MU151" i="31"/>
  <c r="NC151" i="31"/>
  <c r="NK151" i="31"/>
  <c r="NS151" i="31"/>
  <c r="OA151" i="31"/>
  <c r="OI151" i="31"/>
  <c r="OQ151" i="31"/>
  <c r="OY151" i="31"/>
  <c r="PG151" i="31"/>
  <c r="PO151" i="31"/>
  <c r="LT152" i="31"/>
  <c r="MB152" i="31"/>
  <c r="MJ152" i="31"/>
  <c r="MR152" i="31"/>
  <c r="MZ152" i="31"/>
  <c r="NH152" i="31"/>
  <c r="NP152" i="31"/>
  <c r="NX152" i="31"/>
  <c r="OF152" i="31"/>
  <c r="ON152" i="31"/>
  <c r="OV152" i="31"/>
  <c r="PD152" i="31"/>
  <c r="PL152" i="31"/>
  <c r="LQ153" i="31"/>
  <c r="LY153" i="31"/>
  <c r="MG153" i="31"/>
  <c r="MO153" i="31"/>
  <c r="MW153" i="31"/>
  <c r="NE153" i="31"/>
  <c r="NM153" i="31"/>
  <c r="NU153" i="31"/>
  <c r="OC153" i="31"/>
  <c r="OK153" i="31"/>
  <c r="OS153" i="31"/>
  <c r="PA153" i="31"/>
  <c r="PI153" i="31"/>
  <c r="LN154" i="31"/>
  <c r="LV154" i="31"/>
  <c r="MD154" i="31"/>
  <c r="ML154" i="31"/>
  <c r="LS122" i="31"/>
  <c r="OG125" i="31"/>
  <c r="MQ128" i="31"/>
  <c r="OA129" i="31"/>
  <c r="MD131" i="31"/>
  <c r="MP132" i="31"/>
  <c r="LX133" i="31"/>
  <c r="PJ133" i="31"/>
  <c r="OC134" i="31"/>
  <c r="MD135" i="31"/>
  <c r="OY135" i="31"/>
  <c r="NU136" i="31"/>
  <c r="LV137" i="31"/>
  <c r="OQ137" i="31"/>
  <c r="NJ138" i="31"/>
  <c r="PN138" i="31"/>
  <c r="OE139" i="31"/>
  <c r="MF140" i="31"/>
  <c r="OC140" i="31"/>
  <c r="LU141" i="31"/>
  <c r="NG141" i="31"/>
  <c r="OC141" i="31"/>
  <c r="PB141" i="31"/>
  <c r="LY142" i="31"/>
  <c r="MR142" i="31"/>
  <c r="NN142" i="31"/>
  <c r="OK142" i="31"/>
  <c r="PD142" i="31"/>
  <c r="LW143" i="31"/>
  <c r="MT143" i="31"/>
  <c r="NM143" i="31"/>
  <c r="OI143" i="31"/>
  <c r="PA143" i="31"/>
  <c r="LN144" i="31"/>
  <c r="MD144" i="31"/>
  <c r="MT144" i="31"/>
  <c r="NJ144" i="31"/>
  <c r="NZ144" i="31"/>
  <c r="OP144" i="31"/>
  <c r="PF144" i="31"/>
  <c r="LS145" i="31"/>
  <c r="MI145" i="31"/>
  <c r="MY145" i="31"/>
  <c r="NO145" i="31"/>
  <c r="OE145" i="31"/>
  <c r="OU145" i="31"/>
  <c r="PK145" i="31"/>
  <c r="LX146" i="31"/>
  <c r="MN146" i="31"/>
  <c r="NC146" i="31"/>
  <c r="NQ146" i="31"/>
  <c r="OA146" i="31"/>
  <c r="OM146" i="31"/>
  <c r="OW146" i="31"/>
  <c r="PF146" i="31"/>
  <c r="PO146" i="31"/>
  <c r="LU147" i="31"/>
  <c r="MD147" i="31"/>
  <c r="ML147" i="31"/>
  <c r="MT147" i="31"/>
  <c r="NB147" i="31"/>
  <c r="NJ147" i="31"/>
  <c r="NR147" i="31"/>
  <c r="NZ147" i="31"/>
  <c r="OH147" i="31"/>
  <c r="OP147" i="31"/>
  <c r="OX147" i="31"/>
  <c r="PF147" i="31"/>
  <c r="PN147" i="31"/>
  <c r="LS148" i="31"/>
  <c r="MA148" i="31"/>
  <c r="MI148" i="31"/>
  <c r="MQ148" i="31"/>
  <c r="MY148" i="31"/>
  <c r="NG148" i="31"/>
  <c r="NO148" i="31"/>
  <c r="NW148" i="31"/>
  <c r="OE148" i="31"/>
  <c r="OM148" i="31"/>
  <c r="OU148" i="31"/>
  <c r="PC148" i="31"/>
  <c r="PK148" i="31"/>
  <c r="LP149" i="31"/>
  <c r="LX149" i="31"/>
  <c r="MF149" i="31"/>
  <c r="MN149" i="31"/>
  <c r="MV149" i="31"/>
  <c r="ND149" i="31"/>
  <c r="NL149" i="31"/>
  <c r="NT149" i="31"/>
  <c r="OB149" i="31"/>
  <c r="OJ149" i="31"/>
  <c r="OR149" i="31"/>
  <c r="OZ149" i="31"/>
  <c r="PH149" i="31"/>
  <c r="PP149" i="31"/>
  <c r="LU150" i="31"/>
  <c r="MC150" i="31"/>
  <c r="MK150" i="31"/>
  <c r="MS150" i="31"/>
  <c r="NA150" i="31"/>
  <c r="NI150" i="31"/>
  <c r="NQ150" i="31"/>
  <c r="NY150" i="31"/>
  <c r="OG150" i="31"/>
  <c r="OO150" i="31"/>
  <c r="OW150" i="31"/>
  <c r="PE150" i="31"/>
  <c r="PM150" i="31"/>
  <c r="LR151" i="31"/>
  <c r="LZ151" i="31"/>
  <c r="MH151" i="31"/>
  <c r="MP151" i="31"/>
  <c r="MX151" i="31"/>
  <c r="NF151" i="31"/>
  <c r="NN151" i="31"/>
  <c r="NV151" i="31"/>
  <c r="OD151" i="31"/>
  <c r="OL151" i="31"/>
  <c r="OT151" i="31"/>
  <c r="PB151" i="31"/>
  <c r="PJ151" i="31"/>
  <c r="LO152" i="31"/>
  <c r="LW152" i="31"/>
  <c r="ME152" i="31"/>
  <c r="MM152" i="31"/>
  <c r="MU152" i="31"/>
  <c r="NC152" i="31"/>
  <c r="NK152" i="31"/>
  <c r="NS152" i="31"/>
  <c r="OA152" i="31"/>
  <c r="OI152" i="31"/>
  <c r="OQ152" i="31"/>
  <c r="OY152" i="31"/>
  <c r="PG152" i="31"/>
  <c r="PO152" i="31"/>
  <c r="LT153" i="31"/>
  <c r="MB153" i="31"/>
  <c r="MJ153" i="31"/>
  <c r="MR153" i="31"/>
  <c r="MZ153" i="31"/>
  <c r="NH153" i="31"/>
  <c r="OF125" i="31"/>
  <c r="OR130" i="31"/>
  <c r="NE133" i="31"/>
  <c r="MB135" i="31"/>
  <c r="LP137" i="31"/>
  <c r="NK138" i="31"/>
  <c r="LU140" i="31"/>
  <c r="MV141" i="31"/>
  <c r="PD141" i="31"/>
  <c r="NM142" i="31"/>
  <c r="LQ143" i="31"/>
  <c r="NR143" i="31"/>
  <c r="PP143" i="31"/>
  <c r="NH144" i="31"/>
  <c r="OU144" i="31"/>
  <c r="MH145" i="31"/>
  <c r="OC145" i="31"/>
  <c r="PP145" i="31"/>
  <c r="NB146" i="31"/>
  <c r="OI146" i="31"/>
  <c r="PG146" i="31"/>
  <c r="MC147" i="31"/>
  <c r="MZ147" i="31"/>
  <c r="NS147" i="31"/>
  <c r="OO147" i="31"/>
  <c r="PL147" i="31"/>
  <c r="MB148" i="31"/>
  <c r="MX148" i="31"/>
  <c r="NU148" i="31"/>
  <c r="ON148" i="31"/>
  <c r="PJ148" i="31"/>
  <c r="MD149" i="31"/>
  <c r="MW149" i="31"/>
  <c r="NS149" i="31"/>
  <c r="OP149" i="31"/>
  <c r="PI149" i="31"/>
  <c r="MB150" i="31"/>
  <c r="MY150" i="31"/>
  <c r="NR150" i="31"/>
  <c r="ON150" i="31"/>
  <c r="PK150" i="31"/>
  <c r="MA151" i="31"/>
  <c r="MW151" i="31"/>
  <c r="NT151" i="31"/>
  <c r="OM151" i="31"/>
  <c r="PI151" i="31"/>
  <c r="MC152" i="31"/>
  <c r="MV152" i="31"/>
  <c r="NR152" i="31"/>
  <c r="OO152" i="31"/>
  <c r="PH152" i="31"/>
  <c r="MA153" i="31"/>
  <c r="MV153" i="31"/>
  <c r="NL153" i="31"/>
  <c r="NX153" i="31"/>
  <c r="OL153" i="31"/>
  <c r="OW153" i="31"/>
  <c r="PK153" i="31"/>
  <c r="LU154" i="31"/>
  <c r="MG154" i="31"/>
  <c r="MT154" i="31"/>
  <c r="ND154" i="31"/>
  <c r="NN154" i="31"/>
  <c r="NZ154" i="31"/>
  <c r="OJ154" i="31"/>
  <c r="OT154" i="31"/>
  <c r="PE154" i="31"/>
  <c r="PN154" i="31"/>
  <c r="LT155" i="31"/>
  <c r="MC155" i="31"/>
  <c r="ML155" i="31"/>
  <c r="MU155" i="31"/>
  <c r="NE155" i="31"/>
  <c r="NN155" i="31"/>
  <c r="NW155" i="31"/>
  <c r="OE155" i="31"/>
  <c r="OM155" i="31"/>
  <c r="OU155" i="31"/>
  <c r="PC155" i="31"/>
  <c r="PK155" i="31"/>
  <c r="LP156" i="31"/>
  <c r="LX156" i="31"/>
  <c r="MF156" i="31"/>
  <c r="MN156" i="31"/>
  <c r="MV156" i="31"/>
  <c r="ND156" i="31"/>
  <c r="NL156" i="31"/>
  <c r="NT156" i="31"/>
  <c r="OB156" i="31"/>
  <c r="OJ156" i="31"/>
  <c r="OR156" i="31"/>
  <c r="OZ156" i="31"/>
  <c r="PH156" i="31"/>
  <c r="PP156" i="31"/>
  <c r="LU157" i="31"/>
  <c r="MC157" i="31"/>
  <c r="MK157" i="31"/>
  <c r="MS157" i="31"/>
  <c r="NA157" i="31"/>
  <c r="NI157" i="31"/>
  <c r="NQ157" i="31"/>
  <c r="NY157" i="31"/>
  <c r="OG157" i="31"/>
  <c r="OO157" i="31"/>
  <c r="OW157" i="31"/>
  <c r="PE157" i="31"/>
  <c r="PM157" i="31"/>
  <c r="LR158" i="31"/>
  <c r="LZ158" i="31"/>
  <c r="MH158" i="31"/>
  <c r="MP158" i="31"/>
  <c r="MX158" i="31"/>
  <c r="NF158" i="31"/>
  <c r="NN158" i="31"/>
  <c r="NV158" i="31"/>
  <c r="OD158" i="31"/>
  <c r="OL158" i="31"/>
  <c r="OT158" i="31"/>
  <c r="PB158" i="31"/>
  <c r="PJ158" i="31"/>
  <c r="LO159" i="31"/>
  <c r="LW159" i="31"/>
  <c r="ME159" i="31"/>
  <c r="MM159" i="31"/>
  <c r="MU159" i="31"/>
  <c r="NC159" i="31"/>
  <c r="NK159" i="31"/>
  <c r="NS159" i="31"/>
  <c r="OA159" i="31"/>
  <c r="OI159" i="31"/>
  <c r="OQ159" i="31"/>
  <c r="OY159" i="31"/>
  <c r="PG159" i="31"/>
  <c r="PO159" i="31"/>
  <c r="LT160" i="31"/>
  <c r="MB160" i="31"/>
  <c r="MJ160" i="31"/>
  <c r="MR160" i="31"/>
  <c r="MZ160" i="31"/>
  <c r="NH160" i="31"/>
  <c r="NP160" i="31"/>
  <c r="NX160" i="31"/>
  <c r="OF160" i="31"/>
  <c r="ON160" i="31"/>
  <c r="OV160" i="31"/>
  <c r="PD160" i="31"/>
  <c r="PL160" i="31"/>
  <c r="LQ161" i="31"/>
  <c r="LY161" i="31"/>
  <c r="MG161" i="31"/>
  <c r="MO161" i="31"/>
  <c r="MW161" i="31"/>
  <c r="NE161" i="31"/>
  <c r="NM161" i="31"/>
  <c r="NU161" i="31"/>
  <c r="OC161" i="31"/>
  <c r="OK161" i="31"/>
  <c r="OS161" i="31"/>
  <c r="PA161" i="31"/>
  <c r="PI161" i="31"/>
  <c r="LN162" i="31"/>
  <c r="LV162" i="31"/>
  <c r="MD162" i="31"/>
  <c r="ML162" i="31"/>
  <c r="MT162" i="31"/>
  <c r="NB162" i="31"/>
  <c r="NJ162" i="31"/>
  <c r="NR162" i="31"/>
  <c r="NZ162" i="31"/>
  <c r="OH162" i="31"/>
  <c r="OP162" i="31"/>
  <c r="OX162" i="31"/>
  <c r="PF162" i="31"/>
  <c r="PN162" i="31"/>
  <c r="LS163" i="31"/>
  <c r="MA163" i="31"/>
  <c r="MI163" i="31"/>
  <c r="MQ163" i="31"/>
  <c r="MY163" i="31"/>
  <c r="NG163" i="31"/>
  <c r="PA125" i="31"/>
  <c r="MC131" i="31"/>
  <c r="OM133" i="31"/>
  <c r="MZ135" i="31"/>
  <c r="LQ137" i="31"/>
  <c r="PK138" i="31"/>
  <c r="MG140" i="31"/>
  <c r="MZ141" i="31"/>
  <c r="LQ142" i="31"/>
  <c r="NP142" i="31"/>
  <c r="LV143" i="31"/>
  <c r="OC143" i="31"/>
  <c r="LS144" i="31"/>
  <c r="NI144" i="31"/>
  <c r="PD144" i="31"/>
  <c r="MN145" i="31"/>
  <c r="OD145" i="31"/>
  <c r="LV146" i="31"/>
  <c r="ND146" i="31"/>
  <c r="OJ146" i="31"/>
  <c r="PM146" i="31"/>
  <c r="ME147" i="31"/>
  <c r="NA147" i="31"/>
  <c r="NX147" i="31"/>
  <c r="OQ147" i="31"/>
  <c r="PM147" i="31"/>
  <c r="MG148" i="31"/>
  <c r="MZ148" i="31"/>
  <c r="NV148" i="31"/>
  <c r="OS148" i="31"/>
  <c r="PL148" i="31"/>
  <c r="ME149" i="31"/>
  <c r="NB149" i="31"/>
  <c r="NU149" i="31"/>
  <c r="OQ149" i="31"/>
  <c r="PN149" i="31"/>
  <c r="MD150" i="31"/>
  <c r="MZ150" i="31"/>
  <c r="NW150" i="31"/>
  <c r="OP150" i="31"/>
  <c r="PL150" i="31"/>
  <c r="MF151" i="31"/>
  <c r="MY151" i="31"/>
  <c r="NU151" i="31"/>
  <c r="OR151" i="31"/>
  <c r="PK151" i="31"/>
  <c r="MD152" i="31"/>
  <c r="NA152" i="31"/>
  <c r="NT152" i="31"/>
  <c r="OP152" i="31"/>
  <c r="PM152" i="31"/>
  <c r="MC153" i="31"/>
  <c r="MX153" i="31"/>
  <c r="NN153" i="31"/>
  <c r="NY153" i="31"/>
  <c r="OM153" i="31"/>
  <c r="OZ153" i="31"/>
  <c r="PL153" i="31"/>
  <c r="LW154" i="31"/>
  <c r="MH154" i="31"/>
  <c r="MU154" i="31"/>
  <c r="NE154" i="31"/>
  <c r="NQ154" i="31"/>
  <c r="OA154" i="31"/>
  <c r="OK154" i="31"/>
  <c r="OW154" i="31"/>
  <c r="PF154" i="31"/>
  <c r="PO154" i="31"/>
  <c r="LU155" i="31"/>
  <c r="MD155" i="31"/>
  <c r="MM155" i="31"/>
  <c r="MW155" i="31"/>
  <c r="NF155" i="31"/>
  <c r="NO155" i="31"/>
  <c r="NX155" i="31"/>
  <c r="OF155" i="31"/>
  <c r="ON155" i="31"/>
  <c r="OV155" i="31"/>
  <c r="PD155" i="31"/>
  <c r="PL155" i="31"/>
  <c r="LQ156" i="31"/>
  <c r="LY156" i="31"/>
  <c r="MG156" i="31"/>
  <c r="MO156" i="31"/>
  <c r="MW156" i="31"/>
  <c r="NE156" i="31"/>
  <c r="NM156" i="31"/>
  <c r="NU156" i="31"/>
  <c r="OC156" i="31"/>
  <c r="OK156" i="31"/>
  <c r="OS156" i="31"/>
  <c r="PA156" i="31"/>
  <c r="PI156" i="31"/>
  <c r="LN157" i="31"/>
  <c r="LV157" i="31"/>
  <c r="MD157" i="31"/>
  <c r="ML157" i="31"/>
  <c r="MT157" i="31"/>
  <c r="NB157" i="31"/>
  <c r="NJ157" i="31"/>
  <c r="NR157" i="31"/>
  <c r="NZ157" i="31"/>
  <c r="OH157" i="31"/>
  <c r="OP157" i="31"/>
  <c r="OX157" i="31"/>
  <c r="PF157" i="31"/>
  <c r="PN157" i="31"/>
  <c r="LS158" i="31"/>
  <c r="MA158" i="31"/>
  <c r="MI158" i="31"/>
  <c r="MQ158" i="31"/>
  <c r="MY158" i="31"/>
  <c r="NG158" i="31"/>
  <c r="NO158" i="31"/>
  <c r="NW158" i="31"/>
  <c r="OE158" i="31"/>
  <c r="OM158" i="31"/>
  <c r="OU158" i="31"/>
  <c r="PC158" i="31"/>
  <c r="PK158" i="31"/>
  <c r="LP159" i="31"/>
  <c r="LX159" i="31"/>
  <c r="MF159" i="31"/>
  <c r="MN159" i="31"/>
  <c r="MV159" i="31"/>
  <c r="ND159" i="31"/>
  <c r="NL159" i="31"/>
  <c r="NT159" i="31"/>
  <c r="OB159" i="31"/>
  <c r="OJ159" i="31"/>
  <c r="OR159" i="31"/>
  <c r="OZ159" i="31"/>
  <c r="PH159" i="31"/>
  <c r="PP159" i="31"/>
  <c r="LU160" i="31"/>
  <c r="MC160" i="31"/>
  <c r="MK160" i="31"/>
  <c r="MS160" i="31"/>
  <c r="NA160" i="31"/>
  <c r="NI160" i="31"/>
  <c r="NQ160" i="31"/>
  <c r="NY160" i="31"/>
  <c r="OG160" i="31"/>
  <c r="OO160" i="31"/>
  <c r="OW160" i="31"/>
  <c r="PE160" i="31"/>
  <c r="PM160" i="31"/>
  <c r="LR161" i="31"/>
  <c r="LZ161" i="31"/>
  <c r="MH161" i="31"/>
  <c r="MP161" i="31"/>
  <c r="MX161" i="31"/>
  <c r="NF161" i="31"/>
  <c r="NN161" i="31"/>
  <c r="NV161" i="31"/>
  <c r="OD161" i="31"/>
  <c r="OL161" i="31"/>
  <c r="OT161" i="31"/>
  <c r="PB161" i="31"/>
  <c r="PJ161" i="31"/>
  <c r="LO162" i="31"/>
  <c r="LW162" i="31"/>
  <c r="ME162" i="31"/>
  <c r="MM162" i="31"/>
  <c r="MU162" i="31"/>
  <c r="NC162" i="31"/>
  <c r="NK162" i="31"/>
  <c r="NS162" i="31"/>
  <c r="OA162" i="31"/>
  <c r="OI162" i="31"/>
  <c r="OQ162" i="31"/>
  <c r="OY162" i="31"/>
  <c r="PG162" i="31"/>
  <c r="PO162" i="31"/>
  <c r="LT163" i="31"/>
  <c r="MB163" i="31"/>
  <c r="MJ163" i="31"/>
  <c r="MR163" i="31"/>
  <c r="MZ163" i="31"/>
  <c r="NH163" i="31"/>
  <c r="OE127" i="31"/>
  <c r="MF131" i="31"/>
  <c r="PF133" i="31"/>
  <c r="OB135" i="31"/>
  <c r="MO137" i="31"/>
  <c r="PL138" i="31"/>
  <c r="NT140" i="31"/>
  <c r="NH141" i="31"/>
  <c r="LS142" i="31"/>
  <c r="OD142" i="31"/>
  <c r="LY143" i="31"/>
  <c r="OH143" i="31"/>
  <c r="MB144" i="31"/>
  <c r="NO144" i="31"/>
  <c r="PE144" i="31"/>
  <c r="MW145" i="31"/>
  <c r="OJ145" i="31"/>
  <c r="LW146" i="31"/>
  <c r="NL146" i="31"/>
  <c r="ON146" i="31"/>
  <c r="PN146" i="31"/>
  <c r="MJ147" i="31"/>
  <c r="NC147" i="31"/>
  <c r="NY147" i="31"/>
  <c r="OV147" i="31"/>
  <c r="PO147" i="31"/>
  <c r="MH148" i="31"/>
  <c r="NE148" i="31"/>
  <c r="NX148" i="31"/>
  <c r="OT148" i="31"/>
  <c r="LN149" i="31"/>
  <c r="MG149" i="31"/>
  <c r="NC149" i="31"/>
  <c r="NZ149" i="31"/>
  <c r="OS149" i="31"/>
  <c r="PO149" i="31"/>
  <c r="MI150" i="31"/>
  <c r="NB150" i="31"/>
  <c r="NX150" i="31"/>
  <c r="OU150" i="31"/>
  <c r="PN150" i="31"/>
  <c r="MG151" i="31"/>
  <c r="ND151" i="31"/>
  <c r="NW151" i="31"/>
  <c r="OS151" i="31"/>
  <c r="PP151" i="31"/>
  <c r="MF152" i="31"/>
  <c r="NB152" i="31"/>
  <c r="NY152" i="31"/>
  <c r="OR152" i="31"/>
  <c r="PN152" i="31"/>
  <c r="MH153" i="31"/>
  <c r="MY153" i="31"/>
  <c r="NO153" i="31"/>
  <c r="OB153" i="31"/>
  <c r="ON153" i="31"/>
  <c r="PB153" i="31"/>
  <c r="PM153" i="31"/>
  <c r="LX154" i="31"/>
  <c r="MK154" i="31"/>
  <c r="MV154" i="31"/>
  <c r="NF154" i="31"/>
  <c r="NR154" i="31"/>
  <c r="OB154" i="31"/>
  <c r="OL154" i="31"/>
  <c r="OX154" i="31"/>
  <c r="PG154" i="31"/>
  <c r="PP154" i="31"/>
  <c r="LV155" i="31"/>
  <c r="ME155" i="31"/>
  <c r="MO155" i="31"/>
  <c r="MX155" i="31"/>
  <c r="NG155" i="31"/>
  <c r="NP155" i="31"/>
  <c r="NY155" i="31"/>
  <c r="OG155" i="31"/>
  <c r="OO155" i="31"/>
  <c r="OW155" i="31"/>
  <c r="PE155" i="31"/>
  <c r="PM155" i="31"/>
  <c r="LR156" i="31"/>
  <c r="LZ156" i="31"/>
  <c r="MH156" i="31"/>
  <c r="MP156" i="31"/>
  <c r="MX156" i="31"/>
  <c r="NF156" i="31"/>
  <c r="NN156" i="31"/>
  <c r="NV156" i="31"/>
  <c r="OD156" i="31"/>
  <c r="OL156" i="31"/>
  <c r="OT156" i="31"/>
  <c r="PB156" i="31"/>
  <c r="PJ156" i="31"/>
  <c r="LO157" i="31"/>
  <c r="LW157" i="31"/>
  <c r="ME157" i="31"/>
  <c r="MM157" i="31"/>
  <c r="MU157" i="31"/>
  <c r="NC157" i="31"/>
  <c r="NK157" i="31"/>
  <c r="NS157" i="31"/>
  <c r="OA157" i="31"/>
  <c r="OI157" i="31"/>
  <c r="OQ157" i="31"/>
  <c r="OY157" i="31"/>
  <c r="PG157" i="31"/>
  <c r="PO157" i="31"/>
  <c r="LT158" i="31"/>
  <c r="MB158" i="31"/>
  <c r="MJ158" i="31"/>
  <c r="MR158" i="31"/>
  <c r="MZ158" i="31"/>
  <c r="NH158" i="31"/>
  <c r="NP158" i="31"/>
  <c r="NX158" i="31"/>
  <c r="OF158" i="31"/>
  <c r="ON158" i="31"/>
  <c r="OV158" i="31"/>
  <c r="PD158" i="31"/>
  <c r="PL158" i="31"/>
  <c r="LQ159" i="31"/>
  <c r="LY159" i="31"/>
  <c r="MG159" i="31"/>
  <c r="MO159" i="31"/>
  <c r="MW159" i="31"/>
  <c r="NE159" i="31"/>
  <c r="NM159" i="31"/>
  <c r="NU159" i="31"/>
  <c r="OC159" i="31"/>
  <c r="OK159" i="31"/>
  <c r="OS159" i="31"/>
  <c r="PA159" i="31"/>
  <c r="PI159" i="31"/>
  <c r="LN160" i="31"/>
  <c r="LV160" i="31"/>
  <c r="MD160" i="31"/>
  <c r="ML160" i="31"/>
  <c r="MT160" i="31"/>
  <c r="NB160" i="31"/>
  <c r="NJ160" i="31"/>
  <c r="NR160" i="31"/>
  <c r="NZ160" i="31"/>
  <c r="OH160" i="31"/>
  <c r="OP160" i="31"/>
  <c r="OX160" i="31"/>
  <c r="PF160" i="31"/>
  <c r="PN160" i="31"/>
  <c r="LS161" i="31"/>
  <c r="MA161" i="31"/>
  <c r="MI161" i="31"/>
  <c r="MQ161" i="31"/>
  <c r="MY161" i="31"/>
  <c r="NG161" i="31"/>
  <c r="NO161" i="31"/>
  <c r="NW161" i="31"/>
  <c r="OE161" i="31"/>
  <c r="OM161" i="31"/>
  <c r="OU161" i="31"/>
  <c r="PC161" i="31"/>
  <c r="PK161" i="31"/>
  <c r="LP162" i="31"/>
  <c r="LX162" i="31"/>
  <c r="MF162" i="31"/>
  <c r="ON127" i="31"/>
  <c r="PF131" i="31"/>
  <c r="PL133" i="31"/>
  <c r="OX135" i="31"/>
  <c r="NT137" i="31"/>
  <c r="MG139" i="31"/>
  <c r="OA140" i="31"/>
  <c r="NY141" i="31"/>
  <c r="LZ142" i="31"/>
  <c r="OF142" i="31"/>
  <c r="MM143" i="31"/>
  <c r="OK143" i="31"/>
  <c r="MC144" i="31"/>
  <c r="NX144" i="31"/>
  <c r="PK144" i="31"/>
  <c r="MX145" i="31"/>
  <c r="OS145" i="31"/>
  <c r="MC146" i="31"/>
  <c r="NP146" i="31"/>
  <c r="OU146" i="31"/>
  <c r="PP146" i="31"/>
  <c r="MK147" i="31"/>
  <c r="NH147" i="31"/>
  <c r="OA147" i="31"/>
  <c r="OW147" i="31"/>
  <c r="LQ148" i="31"/>
  <c r="MJ148" i="31"/>
  <c r="NF148" i="31"/>
  <c r="OC148" i="31"/>
  <c r="OV148" i="31"/>
  <c r="LO149" i="31"/>
  <c r="ML149" i="31"/>
  <c r="NE149" i="31"/>
  <c r="OA149" i="31"/>
  <c r="OX149" i="31"/>
  <c r="LN150" i="31"/>
  <c r="MJ150" i="31"/>
  <c r="NG150" i="31"/>
  <c r="NZ150" i="31"/>
  <c r="OV150" i="31"/>
  <c r="LP151" i="31"/>
  <c r="MI151" i="31"/>
  <c r="NE151" i="31"/>
  <c r="OB151" i="31"/>
  <c r="OU151" i="31"/>
  <c r="LN152" i="31"/>
  <c r="MK152" i="31"/>
  <c r="ND152" i="31"/>
  <c r="NZ152" i="31"/>
  <c r="OW152" i="31"/>
  <c r="PP152" i="31"/>
  <c r="MI153" i="31"/>
  <c r="NA153" i="31"/>
  <c r="NP153" i="31"/>
  <c r="OD153" i="31"/>
  <c r="OO153" i="31"/>
  <c r="PC153" i="31"/>
  <c r="PP153" i="31"/>
  <c r="LY154" i="31"/>
  <c r="MM154" i="31"/>
  <c r="MW154" i="31"/>
  <c r="NI154" i="31"/>
  <c r="NS154" i="31"/>
  <c r="OC154" i="31"/>
  <c r="OO154" i="31"/>
  <c r="OY154" i="31"/>
  <c r="PH154" i="31"/>
  <c r="LN155" i="31"/>
  <c r="LW155" i="31"/>
  <c r="MG155" i="31"/>
  <c r="MP155" i="31"/>
  <c r="MY155" i="31"/>
  <c r="NH155" i="31"/>
  <c r="NQ155" i="31"/>
  <c r="NZ155" i="31"/>
  <c r="OH155" i="31"/>
  <c r="OP155" i="31"/>
  <c r="OX155" i="31"/>
  <c r="PF155" i="31"/>
  <c r="PN155" i="31"/>
  <c r="LS156" i="31"/>
  <c r="MA156" i="31"/>
  <c r="MI156" i="31"/>
  <c r="MQ156" i="31"/>
  <c r="MY156" i="31"/>
  <c r="NG156" i="31"/>
  <c r="NO156" i="31"/>
  <c r="NW156" i="31"/>
  <c r="OE156" i="31"/>
  <c r="OM156" i="31"/>
  <c r="OU156" i="31"/>
  <c r="PC156" i="31"/>
  <c r="PK156" i="31"/>
  <c r="LP157" i="31"/>
  <c r="LX157" i="31"/>
  <c r="MF157" i="31"/>
  <c r="MN157" i="31"/>
  <c r="MV157" i="31"/>
  <c r="ND157" i="31"/>
  <c r="NL157" i="31"/>
  <c r="NT157" i="31"/>
  <c r="OB157" i="31"/>
  <c r="OJ157" i="31"/>
  <c r="OR157" i="31"/>
  <c r="OZ157" i="31"/>
  <c r="PH157" i="31"/>
  <c r="PP157" i="31"/>
  <c r="LU158" i="31"/>
  <c r="MC158" i="31"/>
  <c r="MK158" i="31"/>
  <c r="MS158" i="31"/>
  <c r="NA158" i="31"/>
  <c r="NI158" i="31"/>
  <c r="NQ158" i="31"/>
  <c r="NY158" i="31"/>
  <c r="OG158" i="31"/>
  <c r="OO158" i="31"/>
  <c r="OW158" i="31"/>
  <c r="PE158" i="31"/>
  <c r="PM158" i="31"/>
  <c r="LR159" i="31"/>
  <c r="LZ159" i="31"/>
  <c r="MH159" i="31"/>
  <c r="MP159" i="31"/>
  <c r="MX159" i="31"/>
  <c r="NF159" i="31"/>
  <c r="NN159" i="31"/>
  <c r="NV159" i="31"/>
  <c r="OD159" i="31"/>
  <c r="OL159" i="31"/>
  <c r="OT159" i="31"/>
  <c r="PB159" i="31"/>
  <c r="PJ159" i="31"/>
  <c r="LO160" i="31"/>
  <c r="LW160" i="31"/>
  <c r="ME160" i="31"/>
  <c r="MM160" i="31"/>
  <c r="MU160" i="31"/>
  <c r="NC160" i="31"/>
  <c r="NK160" i="31"/>
  <c r="NS160" i="31"/>
  <c r="OA160" i="31"/>
  <c r="OI160" i="31"/>
  <c r="OQ160" i="31"/>
  <c r="OY160" i="31"/>
  <c r="PG160" i="31"/>
  <c r="PO160" i="31"/>
  <c r="LT161" i="31"/>
  <c r="MB161" i="31"/>
  <c r="MJ161" i="31"/>
  <c r="MR161" i="31"/>
  <c r="MZ161" i="31"/>
  <c r="NH161" i="31"/>
  <c r="NP161" i="31"/>
  <c r="NX161" i="31"/>
  <c r="OF161" i="31"/>
  <c r="ON161" i="31"/>
  <c r="OV161" i="31"/>
  <c r="PD161" i="31"/>
  <c r="PL161" i="31"/>
  <c r="LQ162" i="31"/>
  <c r="LY162" i="31"/>
  <c r="MG162" i="31"/>
  <c r="MO162" i="31"/>
  <c r="MW162" i="31"/>
  <c r="NE162" i="31"/>
  <c r="NM162" i="31"/>
  <c r="NU162" i="31"/>
  <c r="OC162" i="31"/>
  <c r="OK162" i="31"/>
  <c r="LP122" i="31"/>
  <c r="NL129" i="31"/>
  <c r="MW132" i="31"/>
  <c r="NG134" i="31"/>
  <c r="MW136" i="31"/>
  <c r="OS137" i="31"/>
  <c r="NX139" i="31"/>
  <c r="PN140" i="31"/>
  <c r="OH141" i="31"/>
  <c r="MP142" i="31"/>
  <c r="PA142" i="31"/>
  <c r="MU143" i="31"/>
  <c r="OZ143" i="31"/>
  <c r="MR144" i="31"/>
  <c r="OE144" i="31"/>
  <c r="LR145" i="31"/>
  <c r="NM145" i="31"/>
  <c r="OZ145" i="31"/>
  <c r="MM146" i="31"/>
  <c r="NY146" i="31"/>
  <c r="OX146" i="31"/>
  <c r="LT147" i="31"/>
  <c r="MR147" i="31"/>
  <c r="NK147" i="31"/>
  <c r="OG147" i="31"/>
  <c r="PD147" i="31"/>
  <c r="LT148" i="31"/>
  <c r="MP148" i="31"/>
  <c r="NM148" i="31"/>
  <c r="OF148" i="31"/>
  <c r="PB148" i="31"/>
  <c r="LV149" i="31"/>
  <c r="MO149" i="31"/>
  <c r="NK149" i="31"/>
  <c r="OH149" i="31"/>
  <c r="PA149" i="31"/>
  <c r="LT150" i="31"/>
  <c r="MQ150" i="31"/>
  <c r="NJ150" i="31"/>
  <c r="OF150" i="31"/>
  <c r="PC150" i="31"/>
  <c r="LS151" i="31"/>
  <c r="MO151" i="31"/>
  <c r="NL151" i="31"/>
  <c r="OE151" i="31"/>
  <c r="PA151" i="31"/>
  <c r="LU152" i="31"/>
  <c r="MN152" i="31"/>
  <c r="NJ152" i="31"/>
  <c r="OG152" i="31"/>
  <c r="OZ152" i="31"/>
  <c r="LS153" i="31"/>
  <c r="MP153" i="31"/>
  <c r="NF153" i="31"/>
  <c r="NT153" i="31"/>
  <c r="OF153" i="31"/>
  <c r="OT153" i="31"/>
  <c r="PE153" i="31"/>
  <c r="LP154" i="31"/>
  <c r="MC154" i="31"/>
  <c r="MO154" i="31"/>
  <c r="NA154" i="31"/>
  <c r="NK154" i="31"/>
  <c r="NU154" i="31"/>
  <c r="OG154" i="31"/>
  <c r="OQ154" i="31"/>
  <c r="PA154" i="31"/>
  <c r="PJ154" i="31"/>
  <c r="MS123" i="31"/>
  <c r="NM129" i="31"/>
  <c r="LR133" i="31"/>
  <c r="OD134" i="31"/>
  <c r="MY136" i="31"/>
  <c r="ML138" i="31"/>
  <c r="OJ139" i="31"/>
  <c r="LS141" i="31"/>
  <c r="OU141" i="31"/>
  <c r="MW142" i="31"/>
  <c r="PB142" i="31"/>
  <c r="NJ143" i="31"/>
  <c r="PF143" i="31"/>
  <c r="MS144" i="31"/>
  <c r="ON144" i="31"/>
  <c r="LX145" i="31"/>
  <c r="NN145" i="31"/>
  <c r="PI145" i="31"/>
  <c r="MS146" i="31"/>
  <c r="NZ146" i="31"/>
  <c r="PD146" i="31"/>
  <c r="LW147" i="31"/>
  <c r="MS147" i="31"/>
  <c r="NP147" i="31"/>
  <c r="OI147" i="31"/>
  <c r="PE147" i="31"/>
  <c r="LY148" i="31"/>
  <c r="MR148" i="31"/>
  <c r="NN148" i="31"/>
  <c r="OK148" i="31"/>
  <c r="PD148" i="31"/>
  <c r="LW149" i="31"/>
  <c r="MT149" i="31"/>
  <c r="NM149" i="31"/>
  <c r="OI149" i="31"/>
  <c r="PF149" i="31"/>
  <c r="LV150" i="31"/>
  <c r="MR150" i="31"/>
  <c r="NO150" i="31"/>
  <c r="OH150" i="31"/>
  <c r="PD150" i="31"/>
  <c r="LX151" i="31"/>
  <c r="MQ151" i="31"/>
  <c r="NM151" i="31"/>
  <c r="OJ151" i="31"/>
  <c r="PC151" i="31"/>
  <c r="LV152" i="31"/>
  <c r="MS152" i="31"/>
  <c r="NL152" i="31"/>
  <c r="OH152" i="31"/>
  <c r="PE152" i="31"/>
  <c r="LU153" i="31"/>
  <c r="MQ153" i="31"/>
  <c r="NG153" i="31"/>
  <c r="NV153" i="31"/>
  <c r="OG153" i="31"/>
  <c r="OU153" i="31"/>
  <c r="PH153" i="31"/>
  <c r="LQ154" i="31"/>
  <c r="ME154" i="31"/>
  <c r="MP154" i="31"/>
  <c r="NB154" i="31"/>
  <c r="NL154" i="31"/>
  <c r="NV154" i="31"/>
  <c r="OH154" i="31"/>
  <c r="OR154" i="31"/>
  <c r="PB154" i="31"/>
  <c r="PL154" i="31"/>
  <c r="LR155" i="31"/>
  <c r="MA155" i="31"/>
  <c r="MJ155" i="31"/>
  <c r="MS155" i="31"/>
  <c r="NB155" i="31"/>
  <c r="NK155" i="31"/>
  <c r="NU155" i="31"/>
  <c r="OC155" i="31"/>
  <c r="OK155" i="31"/>
  <c r="OS155" i="31"/>
  <c r="PA155" i="31"/>
  <c r="PI155" i="31"/>
  <c r="LN156" i="31"/>
  <c r="LV156" i="31"/>
  <c r="MD156" i="31"/>
  <c r="ML156" i="31"/>
  <c r="MT156" i="31"/>
  <c r="NB156" i="31"/>
  <c r="NJ156" i="31"/>
  <c r="NR156" i="31"/>
  <c r="NZ156" i="31"/>
  <c r="OH156" i="31"/>
  <c r="OP156" i="31"/>
  <c r="OX156" i="31"/>
  <c r="PF156" i="31"/>
  <c r="PN156" i="31"/>
  <c r="LS157" i="31"/>
  <c r="MA157" i="31"/>
  <c r="MI157" i="31"/>
  <c r="MQ157" i="31"/>
  <c r="MY157" i="31"/>
  <c r="NG157" i="31"/>
  <c r="NO157" i="31"/>
  <c r="NW157" i="31"/>
  <c r="OE157" i="31"/>
  <c r="OM157" i="31"/>
  <c r="OU157" i="31"/>
  <c r="PC157" i="31"/>
  <c r="PK157" i="31"/>
  <c r="LP158" i="31"/>
  <c r="LX158" i="31"/>
  <c r="MF158" i="31"/>
  <c r="MN158" i="31"/>
  <c r="MV158" i="31"/>
  <c r="ND158" i="31"/>
  <c r="NL158" i="31"/>
  <c r="NT158" i="31"/>
  <c r="OB158" i="31"/>
  <c r="OJ158" i="31"/>
  <c r="OR158" i="31"/>
  <c r="OZ158" i="31"/>
  <c r="PH158" i="31"/>
  <c r="PP158" i="31"/>
  <c r="LU159" i="31"/>
  <c r="MC159" i="31"/>
  <c r="MK159" i="31"/>
  <c r="MS159" i="31"/>
  <c r="NA159" i="31"/>
  <c r="NI159" i="31"/>
  <c r="NQ159" i="31"/>
  <c r="NY159" i="31"/>
  <c r="OG159" i="31"/>
  <c r="OO159" i="31"/>
  <c r="OW159" i="31"/>
  <c r="PE159" i="31"/>
  <c r="PM159" i="31"/>
  <c r="LR160" i="31"/>
  <c r="LZ160" i="31"/>
  <c r="MH160" i="31"/>
  <c r="MP160" i="31"/>
  <c r="MX160" i="31"/>
  <c r="NF160" i="31"/>
  <c r="NN160" i="31"/>
  <c r="NV160" i="31"/>
  <c r="OD160" i="31"/>
  <c r="OL160" i="31"/>
  <c r="OT160" i="31"/>
  <c r="PB160" i="31"/>
  <c r="PJ160" i="31"/>
  <c r="LO161" i="31"/>
  <c r="LW161" i="31"/>
  <c r="ME161" i="31"/>
  <c r="MM161" i="31"/>
  <c r="MU161" i="31"/>
  <c r="NC161" i="31"/>
  <c r="NK161" i="31"/>
  <c r="NS161" i="31"/>
  <c r="OA161" i="31"/>
  <c r="OI161" i="31"/>
  <c r="OQ161" i="31"/>
  <c r="OY161" i="31"/>
  <c r="PG161" i="31"/>
  <c r="PN131" i="31"/>
  <c r="NL139" i="31"/>
  <c r="OL142" i="31"/>
  <c r="NY144" i="31"/>
  <c r="ML146" i="31"/>
  <c r="MM147" i="31"/>
  <c r="LR148" i="31"/>
  <c r="PA148" i="31"/>
  <c r="OC149" i="31"/>
  <c r="NH150" i="31"/>
  <c r="MN151" i="31"/>
  <c r="LP152" i="31"/>
  <c r="OX152" i="31"/>
  <c r="NQ153" i="31"/>
  <c r="LO154" i="31"/>
  <c r="NJ154" i="31"/>
  <c r="OZ154" i="31"/>
  <c r="LZ155" i="31"/>
  <c r="MZ155" i="31"/>
  <c r="NV155" i="31"/>
  <c r="OR155" i="31"/>
  <c r="PO155" i="31"/>
  <c r="ME156" i="31"/>
  <c r="NA156" i="31"/>
  <c r="NX156" i="31"/>
  <c r="OQ156" i="31"/>
  <c r="PM156" i="31"/>
  <c r="MG157" i="31"/>
  <c r="MZ157" i="31"/>
  <c r="NV157" i="31"/>
  <c r="OS157" i="31"/>
  <c r="PL157" i="31"/>
  <c r="ME158" i="31"/>
  <c r="NB158" i="31"/>
  <c r="NU158" i="31"/>
  <c r="OQ158" i="31"/>
  <c r="PN158" i="31"/>
  <c r="MD159" i="31"/>
  <c r="MZ159" i="31"/>
  <c r="NW159" i="31"/>
  <c r="OP159" i="31"/>
  <c r="PL159" i="31"/>
  <c r="MF160" i="31"/>
  <c r="MY160" i="31"/>
  <c r="NU160" i="31"/>
  <c r="OR160" i="31"/>
  <c r="PK160" i="31"/>
  <c r="MD161" i="31"/>
  <c r="NA161" i="31"/>
  <c r="NT161" i="31"/>
  <c r="OP161" i="31"/>
  <c r="PM161" i="31"/>
  <c r="LZ162" i="31"/>
  <c r="MN162" i="31"/>
  <c r="MZ162" i="31"/>
  <c r="NN162" i="31"/>
  <c r="NY162" i="31"/>
  <c r="OM162" i="31"/>
  <c r="OW162" i="31"/>
  <c r="PI162" i="31"/>
  <c r="LP163" i="31"/>
  <c r="LZ163" i="31"/>
  <c r="ML163" i="31"/>
  <c r="MV163" i="31"/>
  <c r="NF163" i="31"/>
  <c r="NP163" i="31"/>
  <c r="NX163" i="31"/>
  <c r="OF163" i="31"/>
  <c r="ON163" i="31"/>
  <c r="OV163" i="31"/>
  <c r="PD163" i="31"/>
  <c r="PL163" i="31"/>
  <c r="LQ164" i="31"/>
  <c r="LY164" i="31"/>
  <c r="MG164" i="31"/>
  <c r="MO164" i="31"/>
  <c r="MW164" i="31"/>
  <c r="NE164" i="31"/>
  <c r="NM164" i="31"/>
  <c r="NU164" i="31"/>
  <c r="OC164" i="31"/>
  <c r="OK164" i="31"/>
  <c r="OS164" i="31"/>
  <c r="PA164" i="31"/>
  <c r="PI164" i="31"/>
  <c r="LN165" i="31"/>
  <c r="LV165" i="31"/>
  <c r="MD165" i="31"/>
  <c r="ML165" i="31"/>
  <c r="MT165" i="31"/>
  <c r="NB165" i="31"/>
  <c r="NJ165" i="31"/>
  <c r="NR165" i="31"/>
  <c r="NZ165" i="31"/>
  <c r="OH165" i="31"/>
  <c r="OP165" i="31"/>
  <c r="OX165" i="31"/>
  <c r="PF165" i="31"/>
  <c r="PN165" i="31"/>
  <c r="LS166" i="31"/>
  <c r="MA166" i="31"/>
  <c r="MI166" i="31"/>
  <c r="MQ166" i="31"/>
  <c r="MY166" i="31"/>
  <c r="NG166" i="31"/>
  <c r="NO166" i="31"/>
  <c r="NW166" i="31"/>
  <c r="OE166" i="31"/>
  <c r="LV133" i="31"/>
  <c r="LP140" i="31"/>
  <c r="PI142" i="31"/>
  <c r="OO144" i="31"/>
  <c r="NA146" i="31"/>
  <c r="MU147" i="31"/>
  <c r="LZ148" i="31"/>
  <c r="PI148" i="31"/>
  <c r="OK149" i="31"/>
  <c r="NP150" i="31"/>
  <c r="MV151" i="31"/>
  <c r="LX152" i="31"/>
  <c r="PF152" i="31"/>
  <c r="NW153" i="31"/>
  <c r="LR154" i="31"/>
  <c r="NM154" i="31"/>
  <c r="PD154" i="31"/>
  <c r="MB155" i="31"/>
  <c r="NA155" i="31"/>
  <c r="OA155" i="31"/>
  <c r="OT155" i="31"/>
  <c r="PP155" i="31"/>
  <c r="MJ156" i="31"/>
  <c r="NC156" i="31"/>
  <c r="NY156" i="31"/>
  <c r="OV156" i="31"/>
  <c r="PO156" i="31"/>
  <c r="MH157" i="31"/>
  <c r="NE157" i="31"/>
  <c r="NX157" i="31"/>
  <c r="OT157" i="31"/>
  <c r="LN158" i="31"/>
  <c r="MG158" i="31"/>
  <c r="NC158" i="31"/>
  <c r="NZ158" i="31"/>
  <c r="OS158" i="31"/>
  <c r="PO158" i="31"/>
  <c r="MI159" i="31"/>
  <c r="NB159" i="31"/>
  <c r="NX159" i="31"/>
  <c r="OU159" i="31"/>
  <c r="PN159" i="31"/>
  <c r="MG160" i="31"/>
  <c r="ND160" i="31"/>
  <c r="NW160" i="31"/>
  <c r="OS160" i="31"/>
  <c r="PP160" i="31"/>
  <c r="MF161" i="31"/>
  <c r="NB161" i="31"/>
  <c r="NY161" i="31"/>
  <c r="OR161" i="31"/>
  <c r="PN161" i="31"/>
  <c r="MA162" i="31"/>
  <c r="MP162" i="31"/>
  <c r="NA162" i="31"/>
  <c r="NO162" i="31"/>
  <c r="OB162" i="31"/>
  <c r="ON162" i="31"/>
  <c r="OZ162" i="31"/>
  <c r="PJ162" i="31"/>
  <c r="LQ163" i="31"/>
  <c r="MC163" i="31"/>
  <c r="MM163" i="31"/>
  <c r="MW163" i="31"/>
  <c r="NI163" i="31"/>
  <c r="NQ163" i="31"/>
  <c r="NY163" i="31"/>
  <c r="OG163" i="31"/>
  <c r="OO163" i="31"/>
  <c r="OW163" i="31"/>
  <c r="PE163" i="31"/>
  <c r="PM163" i="31"/>
  <c r="LR164" i="31"/>
  <c r="LZ164" i="31"/>
  <c r="MH164" i="31"/>
  <c r="MP164" i="31"/>
  <c r="MX164" i="31"/>
  <c r="NF164" i="31"/>
  <c r="NN164" i="31"/>
  <c r="NV164" i="31"/>
  <c r="OD164" i="31"/>
  <c r="OL164" i="31"/>
  <c r="OT164" i="31"/>
  <c r="PB164" i="31"/>
  <c r="PJ164" i="31"/>
  <c r="LO165" i="31"/>
  <c r="LW165" i="31"/>
  <c r="ME165" i="31"/>
  <c r="MM165" i="31"/>
  <c r="MU165" i="31"/>
  <c r="NC165" i="31"/>
  <c r="NK165" i="31"/>
  <c r="NS165" i="31"/>
  <c r="OA165" i="31"/>
  <c r="OI165" i="31"/>
  <c r="OQ165" i="31"/>
  <c r="OY165" i="31"/>
  <c r="PG165" i="31"/>
  <c r="PO165" i="31"/>
  <c r="LT166" i="31"/>
  <c r="MB166" i="31"/>
  <c r="MJ166" i="31"/>
  <c r="MR166" i="31"/>
  <c r="MZ166" i="31"/>
  <c r="NE134" i="31"/>
  <c r="OP140" i="31"/>
  <c r="MO143" i="31"/>
  <c r="LQ145" i="31"/>
  <c r="NR146" i="31"/>
  <c r="NI147" i="31"/>
  <c r="MO148" i="31"/>
  <c r="LQ149" i="31"/>
  <c r="OY149" i="31"/>
  <c r="OE150" i="31"/>
  <c r="NG151" i="31"/>
  <c r="ML152" i="31"/>
  <c r="LR153" i="31"/>
  <c r="OE153" i="31"/>
  <c r="LZ154" i="31"/>
  <c r="NT154" i="31"/>
  <c r="PI154" i="31"/>
  <c r="MH155" i="31"/>
  <c r="NC155" i="31"/>
  <c r="OB155" i="31"/>
  <c r="OY155" i="31"/>
  <c r="LO156" i="31"/>
  <c r="MK156" i="31"/>
  <c r="NH156" i="31"/>
  <c r="OA156" i="31"/>
  <c r="OW156" i="31"/>
  <c r="LQ157" i="31"/>
  <c r="MJ157" i="31"/>
  <c r="NF157" i="31"/>
  <c r="OC157" i="31"/>
  <c r="OV157" i="31"/>
  <c r="LO158" i="31"/>
  <c r="ML158" i="31"/>
  <c r="NE158" i="31"/>
  <c r="OA158" i="31"/>
  <c r="OX158" i="31"/>
  <c r="LN159" i="31"/>
  <c r="MJ159" i="31"/>
  <c r="NG159" i="31"/>
  <c r="NZ159" i="31"/>
  <c r="OV159" i="31"/>
  <c r="LP160" i="31"/>
  <c r="MI160" i="31"/>
  <c r="NE160" i="31"/>
  <c r="OB160" i="31"/>
  <c r="OU160" i="31"/>
  <c r="LN161" i="31"/>
  <c r="MK161" i="31"/>
  <c r="ND161" i="31"/>
  <c r="NZ161" i="31"/>
  <c r="OW161" i="31"/>
  <c r="PO161" i="31"/>
  <c r="MB162" i="31"/>
  <c r="MQ162" i="31"/>
  <c r="ND162" i="31"/>
  <c r="NP162" i="31"/>
  <c r="OD162" i="31"/>
  <c r="OO162" i="31"/>
  <c r="PA162" i="31"/>
  <c r="PK162" i="31"/>
  <c r="LR163" i="31"/>
  <c r="MD163" i="31"/>
  <c r="MN163" i="31"/>
  <c r="MX163" i="31"/>
  <c r="NJ163" i="31"/>
  <c r="NR163" i="31"/>
  <c r="NZ163" i="31"/>
  <c r="OH163" i="31"/>
  <c r="OP163" i="31"/>
  <c r="OX163" i="31"/>
  <c r="PF163" i="31"/>
  <c r="PN163" i="31"/>
  <c r="LS164" i="31"/>
  <c r="MA164" i="31"/>
  <c r="MI164" i="31"/>
  <c r="MQ164" i="31"/>
  <c r="MY164" i="31"/>
  <c r="LX135" i="31"/>
  <c r="LX141" i="31"/>
  <c r="NK143" i="31"/>
  <c r="MG145" i="31"/>
  <c r="OB146" i="31"/>
  <c r="NQ147" i="31"/>
  <c r="MW148" i="31"/>
  <c r="LY149" i="31"/>
  <c r="PG149" i="31"/>
  <c r="OM150" i="31"/>
  <c r="NO151" i="31"/>
  <c r="MT152" i="31"/>
  <c r="LZ153" i="31"/>
  <c r="OJ153" i="31"/>
  <c r="MF154" i="31"/>
  <c r="NY154" i="31"/>
  <c r="PM154" i="31"/>
  <c r="MI155" i="31"/>
  <c r="NI155" i="31"/>
  <c r="OD155" i="31"/>
  <c r="OZ155" i="31"/>
  <c r="LT156" i="31"/>
  <c r="MM156" i="31"/>
  <c r="NI156" i="31"/>
  <c r="OF156" i="31"/>
  <c r="OY156" i="31"/>
  <c r="LR157" i="31"/>
  <c r="MO157" i="31"/>
  <c r="NH157" i="31"/>
  <c r="OD157" i="31"/>
  <c r="PA157" i="31"/>
  <c r="LQ158" i="31"/>
  <c r="MM158" i="31"/>
  <c r="NJ158" i="31"/>
  <c r="OC158" i="31"/>
  <c r="OY158" i="31"/>
  <c r="LS159" i="31"/>
  <c r="ML159" i="31"/>
  <c r="NH159" i="31"/>
  <c r="OE159" i="31"/>
  <c r="OX159" i="31"/>
  <c r="LQ160" i="31"/>
  <c r="MN160" i="31"/>
  <c r="NG160" i="31"/>
  <c r="OC160" i="31"/>
  <c r="OZ160" i="31"/>
  <c r="LP161" i="31"/>
  <c r="ML161" i="31"/>
  <c r="NI161" i="31"/>
  <c r="OB161" i="31"/>
  <c r="OX161" i="31"/>
  <c r="PP161" i="31"/>
  <c r="MC162" i="31"/>
  <c r="MR162" i="31"/>
  <c r="NF162" i="31"/>
  <c r="NQ162" i="31"/>
  <c r="OE162" i="31"/>
  <c r="OR162" i="31"/>
  <c r="PB162" i="31"/>
  <c r="PL162" i="31"/>
  <c r="LU163" i="31"/>
  <c r="ME163" i="31"/>
  <c r="MO163" i="31"/>
  <c r="NA163" i="31"/>
  <c r="NK163" i="31"/>
  <c r="NS163" i="31"/>
  <c r="OA163" i="31"/>
  <c r="OI163" i="31"/>
  <c r="OQ163" i="31"/>
  <c r="OY163" i="31"/>
  <c r="PG163" i="31"/>
  <c r="PO163" i="31"/>
  <c r="LT164" i="31"/>
  <c r="MB164" i="31"/>
  <c r="MJ164" i="31"/>
  <c r="MR164" i="31"/>
  <c r="MZ164" i="31"/>
  <c r="NH164" i="31"/>
  <c r="NP164" i="31"/>
  <c r="NX164" i="31"/>
  <c r="OF164" i="31"/>
  <c r="ON164" i="31"/>
  <c r="OV164" i="31"/>
  <c r="PD164" i="31"/>
  <c r="PL164" i="31"/>
  <c r="LQ165" i="31"/>
  <c r="LY165" i="31"/>
  <c r="MG165" i="31"/>
  <c r="MO165" i="31"/>
  <c r="MW165" i="31"/>
  <c r="NE165" i="31"/>
  <c r="NM165" i="31"/>
  <c r="NU165" i="31"/>
  <c r="OC165" i="31"/>
  <c r="OK165" i="31"/>
  <c r="OS165" i="31"/>
  <c r="PA165" i="31"/>
  <c r="PI165" i="31"/>
  <c r="OU124" i="31"/>
  <c r="NV136" i="31"/>
  <c r="PA141" i="31"/>
  <c r="PO143" i="31"/>
  <c r="NT145" i="31"/>
  <c r="PE146" i="31"/>
  <c r="ON147" i="31"/>
  <c r="NP148" i="31"/>
  <c r="MU149" i="31"/>
  <c r="MA150" i="31"/>
  <c r="PF150" i="31"/>
  <c r="OK151" i="31"/>
  <c r="NQ152" i="31"/>
  <c r="MS153" i="31"/>
  <c r="OV153" i="31"/>
  <c r="MS154" i="31"/>
  <c r="OI154" i="31"/>
  <c r="LQ155" i="31"/>
  <c r="MQ155" i="31"/>
  <c r="NM155" i="31"/>
  <c r="OJ155" i="31"/>
  <c r="PG155" i="31"/>
  <c r="LW156" i="31"/>
  <c r="MS156" i="31"/>
  <c r="NP156" i="31"/>
  <c r="OI156" i="31"/>
  <c r="PE156" i="31"/>
  <c r="LY157" i="31"/>
  <c r="MR157" i="31"/>
  <c r="NN157" i="31"/>
  <c r="OK157" i="31"/>
  <c r="PD157" i="31"/>
  <c r="LW158" i="31"/>
  <c r="MT158" i="31"/>
  <c r="NM158" i="31"/>
  <c r="OI158" i="31"/>
  <c r="PF158" i="31"/>
  <c r="LV159" i="31"/>
  <c r="MR159" i="31"/>
  <c r="NO159" i="31"/>
  <c r="OH159" i="31"/>
  <c r="PD159" i="31"/>
  <c r="LX160" i="31"/>
  <c r="MQ160" i="31"/>
  <c r="NM160" i="31"/>
  <c r="OJ160" i="31"/>
  <c r="PC160" i="31"/>
  <c r="LV161" i="31"/>
  <c r="MS161" i="31"/>
  <c r="NL161" i="31"/>
  <c r="OH161" i="31"/>
  <c r="PE161" i="31"/>
  <c r="LS162" i="31"/>
  <c r="MI162" i="31"/>
  <c r="MV162" i="31"/>
  <c r="NH162" i="31"/>
  <c r="NV162" i="31"/>
  <c r="OG162" i="31"/>
  <c r="OT162" i="31"/>
  <c r="PD162" i="31"/>
  <c r="PP162" i="31"/>
  <c r="LW163" i="31"/>
  <c r="MG163" i="31"/>
  <c r="MS163" i="31"/>
  <c r="NC163" i="31"/>
  <c r="NM163" i="31"/>
  <c r="NU163" i="31"/>
  <c r="OC163" i="31"/>
  <c r="OK163" i="31"/>
  <c r="OS163" i="31"/>
  <c r="PA163" i="31"/>
  <c r="PI163" i="31"/>
  <c r="LN164" i="31"/>
  <c r="LV164" i="31"/>
  <c r="MD164" i="31"/>
  <c r="ML164" i="31"/>
  <c r="MT164" i="31"/>
  <c r="NB164" i="31"/>
  <c r="NJ164" i="31"/>
  <c r="NR164" i="31"/>
  <c r="NZ164" i="31"/>
  <c r="OH164" i="31"/>
  <c r="OP164" i="31"/>
  <c r="OX164" i="31"/>
  <c r="PF164" i="31"/>
  <c r="MR128" i="31"/>
  <c r="OP137" i="31"/>
  <c r="MO142" i="31"/>
  <c r="MI144" i="31"/>
  <c r="OT145" i="31"/>
  <c r="LS147" i="31"/>
  <c r="OY147" i="31"/>
  <c r="OD148" i="31"/>
  <c r="NJ149" i="31"/>
  <c r="ML150" i="31"/>
  <c r="LQ151" i="31"/>
  <c r="OZ151" i="31"/>
  <c r="OB152" i="31"/>
  <c r="ND153" i="31"/>
  <c r="PD153" i="31"/>
  <c r="MX154" i="31"/>
  <c r="OP154" i="31"/>
  <c r="LS155" i="31"/>
  <c r="MR155" i="31"/>
  <c r="NR155" i="31"/>
  <c r="OL155" i="31"/>
  <c r="PH155" i="31"/>
  <c r="MB156" i="31"/>
  <c r="MU156" i="31"/>
  <c r="NQ156" i="31"/>
  <c r="ON156" i="31"/>
  <c r="PG156" i="31"/>
  <c r="LZ157" i="31"/>
  <c r="MW157" i="31"/>
  <c r="NP157" i="31"/>
  <c r="OL157" i="31"/>
  <c r="PI157" i="31"/>
  <c r="LY158" i="31"/>
  <c r="MU158" i="31"/>
  <c r="NR158" i="31"/>
  <c r="OK158" i="31"/>
  <c r="PG158" i="31"/>
  <c r="MA159" i="31"/>
  <c r="MT159" i="31"/>
  <c r="NP159" i="31"/>
  <c r="OM159" i="31"/>
  <c r="PF159" i="31"/>
  <c r="LY160" i="31"/>
  <c r="MV160" i="31"/>
  <c r="NO160" i="31"/>
  <c r="OK160" i="31"/>
  <c r="PH160" i="31"/>
  <c r="LX161" i="31"/>
  <c r="MT161" i="31"/>
  <c r="NQ161" i="31"/>
  <c r="OJ161" i="31"/>
  <c r="PF161" i="31"/>
  <c r="LT162" i="31"/>
  <c r="MJ162" i="31"/>
  <c r="MX162" i="31"/>
  <c r="NI162" i="31"/>
  <c r="NW162" i="31"/>
  <c r="OJ162" i="31"/>
  <c r="OU162" i="31"/>
  <c r="PE162" i="31"/>
  <c r="LN163" i="31"/>
  <c r="LX163" i="31"/>
  <c r="MH163" i="31"/>
  <c r="MT163" i="31"/>
  <c r="ND163" i="31"/>
  <c r="NN163" i="31"/>
  <c r="NV163" i="31"/>
  <c r="OD163" i="31"/>
  <c r="OL163" i="31"/>
  <c r="OT163" i="31"/>
  <c r="PB163" i="31"/>
  <c r="PJ163" i="31"/>
  <c r="LO164" i="31"/>
  <c r="LW164" i="31"/>
  <c r="ME164" i="31"/>
  <c r="MM164" i="31"/>
  <c r="MU164" i="31"/>
  <c r="NC164" i="31"/>
  <c r="NK164" i="31"/>
  <c r="NS164" i="31"/>
  <c r="OA164" i="31"/>
  <c r="OI164" i="31"/>
  <c r="OQ164" i="31"/>
  <c r="OY164" i="31"/>
  <c r="PG164" i="31"/>
  <c r="PO164" i="31"/>
  <c r="LT165" i="31"/>
  <c r="MB165" i="31"/>
  <c r="MJ165" i="31"/>
  <c r="NZ141" i="31"/>
  <c r="OF147" i="31"/>
  <c r="OX150" i="31"/>
  <c r="OR153" i="31"/>
  <c r="MK155" i="31"/>
  <c r="LU156" i="31"/>
  <c r="PD156" i="31"/>
  <c r="OF157" i="31"/>
  <c r="NK158" i="31"/>
  <c r="MQ159" i="31"/>
  <c r="LS160" i="31"/>
  <c r="PA160" i="31"/>
  <c r="OG161" i="31"/>
  <c r="MS162" i="31"/>
  <c r="OS162" i="31"/>
  <c r="MF163" i="31"/>
  <c r="NT163" i="31"/>
  <c r="OZ163" i="31"/>
  <c r="MC164" i="31"/>
  <c r="NG164" i="31"/>
  <c r="OB164" i="31"/>
  <c r="OW164" i="31"/>
  <c r="PP164" i="31"/>
  <c r="MC165" i="31"/>
  <c r="MR165" i="31"/>
  <c r="NF165" i="31"/>
  <c r="NQ165" i="31"/>
  <c r="OE165" i="31"/>
  <c r="OR165" i="31"/>
  <c r="PD165" i="31"/>
  <c r="LN166" i="31"/>
  <c r="LX166" i="31"/>
  <c r="MH166" i="31"/>
  <c r="MT166" i="31"/>
  <c r="ND166" i="31"/>
  <c r="NM166" i="31"/>
  <c r="NV166" i="31"/>
  <c r="OF166" i="31"/>
  <c r="ON166" i="31"/>
  <c r="OV166" i="31"/>
  <c r="PD166" i="31"/>
  <c r="PL166" i="31"/>
  <c r="LQ167" i="31"/>
  <c r="LY167" i="31"/>
  <c r="MG167" i="31"/>
  <c r="MO167" i="31"/>
  <c r="MW167" i="31"/>
  <c r="NE167" i="31"/>
  <c r="NM167" i="31"/>
  <c r="NU167" i="31"/>
  <c r="OC167" i="31"/>
  <c r="OK167" i="31"/>
  <c r="OS167" i="31"/>
  <c r="PA167" i="31"/>
  <c r="PI167" i="31"/>
  <c r="LN168" i="31"/>
  <c r="LV168" i="31"/>
  <c r="MD168" i="31"/>
  <c r="ML168" i="31"/>
  <c r="MT168" i="31"/>
  <c r="NB168" i="31"/>
  <c r="NJ168" i="31"/>
  <c r="NR168" i="31"/>
  <c r="NZ168" i="31"/>
  <c r="OH168" i="31"/>
  <c r="OP168" i="31"/>
  <c r="OX168" i="31"/>
  <c r="PF168" i="31"/>
  <c r="PN168" i="31"/>
  <c r="LS169" i="31"/>
  <c r="MA169" i="31"/>
  <c r="MI169" i="31"/>
  <c r="MQ169" i="31"/>
  <c r="MY169" i="31"/>
  <c r="NG169" i="31"/>
  <c r="NO169" i="31"/>
  <c r="NW169" i="31"/>
  <c r="OE169" i="31"/>
  <c r="OM169" i="31"/>
  <c r="OU169" i="31"/>
  <c r="PC169" i="31"/>
  <c r="PK169" i="31"/>
  <c r="LP170" i="31"/>
  <c r="LX170" i="31"/>
  <c r="MF170" i="31"/>
  <c r="MN170" i="31"/>
  <c r="MV170" i="31"/>
  <c r="ND170" i="31"/>
  <c r="NL170" i="31"/>
  <c r="NT170" i="31"/>
  <c r="OB170" i="31"/>
  <c r="OJ170" i="31"/>
  <c r="OR170" i="31"/>
  <c r="OZ170" i="31"/>
  <c r="PH170" i="31"/>
  <c r="PP170" i="31"/>
  <c r="LU171" i="31"/>
  <c r="MC171" i="31"/>
  <c r="MK171" i="31"/>
  <c r="MS171" i="31"/>
  <c r="NA171" i="31"/>
  <c r="NI171" i="31"/>
  <c r="NQ171" i="31"/>
  <c r="NY171" i="31"/>
  <c r="OG171" i="31"/>
  <c r="OO171" i="31"/>
  <c r="OW171" i="31"/>
  <c r="PE171" i="31"/>
  <c r="PM171" i="31"/>
  <c r="LR172" i="31"/>
  <c r="LZ172" i="31"/>
  <c r="MH172" i="31"/>
  <c r="MP172" i="31"/>
  <c r="MX172" i="31"/>
  <c r="NF172" i="31"/>
  <c r="NN172" i="31"/>
  <c r="NV172" i="31"/>
  <c r="OD172" i="31"/>
  <c r="OL172" i="31"/>
  <c r="OT172" i="31"/>
  <c r="PB172" i="31"/>
  <c r="PJ172" i="31"/>
  <c r="LO173" i="31"/>
  <c r="LW173" i="31"/>
  <c r="ME173" i="31"/>
  <c r="MM173" i="31"/>
  <c r="MU173" i="31"/>
  <c r="NC173" i="31"/>
  <c r="NK173" i="31"/>
  <c r="NS173" i="31"/>
  <c r="OA173" i="31"/>
  <c r="OI173" i="31"/>
  <c r="OQ173" i="31"/>
  <c r="OY173" i="31"/>
  <c r="PG173" i="31"/>
  <c r="PO173" i="31"/>
  <c r="LT174" i="31"/>
  <c r="MB174" i="31"/>
  <c r="MJ174" i="31"/>
  <c r="MR174" i="31"/>
  <c r="MZ174" i="31"/>
  <c r="NH174" i="31"/>
  <c r="NP174" i="31"/>
  <c r="NX174" i="31"/>
  <c r="OF174" i="31"/>
  <c r="ON174" i="31"/>
  <c r="OV174" i="31"/>
  <c r="PD174" i="31"/>
  <c r="PL174" i="31"/>
  <c r="LQ175" i="31"/>
  <c r="LY175" i="31"/>
  <c r="MG175" i="31"/>
  <c r="MO175" i="31"/>
  <c r="MW175" i="31"/>
  <c r="NE175" i="31"/>
  <c r="NM175" i="31"/>
  <c r="NU175" i="31"/>
  <c r="OC175" i="31"/>
  <c r="OK175" i="31"/>
  <c r="OS175" i="31"/>
  <c r="PA175" i="31"/>
  <c r="PI175" i="31"/>
  <c r="LN176" i="31"/>
  <c r="LV176" i="31"/>
  <c r="MD176" i="31"/>
  <c r="ML176" i="31"/>
  <c r="MT176" i="31"/>
  <c r="NB176" i="31"/>
  <c r="NJ176" i="31"/>
  <c r="NR176" i="31"/>
  <c r="NZ176" i="31"/>
  <c r="OH176" i="31"/>
  <c r="OP176" i="31"/>
  <c r="OX176" i="31"/>
  <c r="PF176" i="31"/>
  <c r="PN176" i="31"/>
  <c r="LS177" i="31"/>
  <c r="MA177" i="31"/>
  <c r="MI177" i="31"/>
  <c r="MQ177" i="31"/>
  <c r="MY177" i="31"/>
  <c r="NG177" i="31"/>
  <c r="NO177" i="31"/>
  <c r="NW177" i="31"/>
  <c r="OE177" i="31"/>
  <c r="OM177" i="31"/>
  <c r="OU177" i="31"/>
  <c r="PC177" i="31"/>
  <c r="PK177" i="31"/>
  <c r="LP178" i="31"/>
  <c r="LX178" i="31"/>
  <c r="MF178" i="31"/>
  <c r="MN178" i="31"/>
  <c r="MV178" i="31"/>
  <c r="ND178" i="31"/>
  <c r="NL178" i="31"/>
  <c r="NT178" i="31"/>
  <c r="OB178" i="31"/>
  <c r="OJ178" i="31"/>
  <c r="OR178" i="31"/>
  <c r="OZ178" i="31"/>
  <c r="PH178" i="31"/>
  <c r="PP178" i="31"/>
  <c r="NH142" i="31"/>
  <c r="PG147" i="31"/>
  <c r="LY151" i="31"/>
  <c r="PJ153" i="31"/>
  <c r="MT155" i="31"/>
  <c r="MC156" i="31"/>
  <c r="PL156" i="31"/>
  <c r="ON157" i="31"/>
  <c r="NS158" i="31"/>
  <c r="MY159" i="31"/>
  <c r="MA160" i="31"/>
  <c r="PI160" i="31"/>
  <c r="OO161" i="31"/>
  <c r="MY162" i="31"/>
  <c r="OV162" i="31"/>
  <c r="MK163" i="31"/>
  <c r="NW163" i="31"/>
  <c r="PC163" i="31"/>
  <c r="MF164" i="31"/>
  <c r="NI164" i="31"/>
  <c r="OE164" i="31"/>
  <c r="OZ164" i="31"/>
  <c r="LP165" i="31"/>
  <c r="MF165" i="31"/>
  <c r="MS165" i="31"/>
  <c r="NG165" i="31"/>
  <c r="NT165" i="31"/>
  <c r="OF165" i="31"/>
  <c r="OT165" i="31"/>
  <c r="PE165" i="31"/>
  <c r="LO166" i="31"/>
  <c r="LY166" i="31"/>
  <c r="MK166" i="31"/>
  <c r="MU166" i="31"/>
  <c r="NE166" i="31"/>
  <c r="NN166" i="31"/>
  <c r="NX166" i="31"/>
  <c r="OG166" i="31"/>
  <c r="OO166" i="31"/>
  <c r="OW166" i="31"/>
  <c r="PE166" i="31"/>
  <c r="PM166" i="31"/>
  <c r="LR167" i="31"/>
  <c r="LZ167" i="31"/>
  <c r="MH167" i="31"/>
  <c r="MP167" i="31"/>
  <c r="MX167" i="31"/>
  <c r="NF167" i="31"/>
  <c r="NN167" i="31"/>
  <c r="NV167" i="31"/>
  <c r="OD167" i="31"/>
  <c r="OL167" i="31"/>
  <c r="OT167" i="31"/>
  <c r="PB167" i="31"/>
  <c r="PJ167" i="31"/>
  <c r="LO168" i="31"/>
  <c r="LW168" i="31"/>
  <c r="ME168" i="31"/>
  <c r="MM168" i="31"/>
  <c r="MU168" i="31"/>
  <c r="NC168" i="31"/>
  <c r="NK168" i="31"/>
  <c r="NS168" i="31"/>
  <c r="OA168" i="31"/>
  <c r="OI168" i="31"/>
  <c r="OQ168" i="31"/>
  <c r="OY168" i="31"/>
  <c r="PG168" i="31"/>
  <c r="PO168" i="31"/>
  <c r="LT169" i="31"/>
  <c r="MB169" i="31"/>
  <c r="MJ169" i="31"/>
  <c r="MR169" i="31"/>
  <c r="MZ169" i="31"/>
  <c r="NH169" i="31"/>
  <c r="NP169" i="31"/>
  <c r="NX169" i="31"/>
  <c r="OF169" i="31"/>
  <c r="ON169" i="31"/>
  <c r="OV169" i="31"/>
  <c r="PD169" i="31"/>
  <c r="PL169" i="31"/>
  <c r="LQ170" i="31"/>
  <c r="LY170" i="31"/>
  <c r="MG170" i="31"/>
  <c r="MO170" i="31"/>
  <c r="MW170" i="31"/>
  <c r="NE170" i="31"/>
  <c r="NM170" i="31"/>
  <c r="NU170" i="31"/>
  <c r="OC170" i="31"/>
  <c r="OK170" i="31"/>
  <c r="OS170" i="31"/>
  <c r="PA170" i="31"/>
  <c r="PI170" i="31"/>
  <c r="LN171" i="31"/>
  <c r="LV171" i="31"/>
  <c r="MD171" i="31"/>
  <c r="ML171" i="31"/>
  <c r="MT171" i="31"/>
  <c r="NB171" i="31"/>
  <c r="NJ171" i="31"/>
  <c r="NR171" i="31"/>
  <c r="NZ171" i="31"/>
  <c r="OH171" i="31"/>
  <c r="OP171" i="31"/>
  <c r="OX171" i="31"/>
  <c r="PF171" i="31"/>
  <c r="PN171" i="31"/>
  <c r="LS172" i="31"/>
  <c r="MA172" i="31"/>
  <c r="MI172" i="31"/>
  <c r="MQ172" i="31"/>
  <c r="MY172" i="31"/>
  <c r="NG172" i="31"/>
  <c r="NO172" i="31"/>
  <c r="NW172" i="31"/>
  <c r="OE172" i="31"/>
  <c r="OM172" i="31"/>
  <c r="OU172" i="31"/>
  <c r="PC172" i="31"/>
  <c r="PK172" i="31"/>
  <c r="LP173" i="31"/>
  <c r="LX173" i="31"/>
  <c r="MF173" i="31"/>
  <c r="MN173" i="31"/>
  <c r="MV173" i="31"/>
  <c r="ND173" i="31"/>
  <c r="NL173" i="31"/>
  <c r="NT173" i="31"/>
  <c r="OB173" i="31"/>
  <c r="OJ173" i="31"/>
  <c r="OR173" i="31"/>
  <c r="OZ173" i="31"/>
  <c r="PH173" i="31"/>
  <c r="PP173" i="31"/>
  <c r="LU174" i="31"/>
  <c r="MC174" i="31"/>
  <c r="MK174" i="31"/>
  <c r="MS174" i="31"/>
  <c r="NA174" i="31"/>
  <c r="NI174" i="31"/>
  <c r="NQ174" i="31"/>
  <c r="NY174" i="31"/>
  <c r="OG174" i="31"/>
  <c r="OO174" i="31"/>
  <c r="OW174" i="31"/>
  <c r="PE174" i="31"/>
  <c r="PM174" i="31"/>
  <c r="LR175" i="31"/>
  <c r="LZ175" i="31"/>
  <c r="MH175" i="31"/>
  <c r="MP175" i="31"/>
  <c r="MX175" i="31"/>
  <c r="NF175" i="31"/>
  <c r="NN175" i="31"/>
  <c r="NV175" i="31"/>
  <c r="OD175" i="31"/>
  <c r="OL175" i="31"/>
  <c r="OT175" i="31"/>
  <c r="PB175" i="31"/>
  <c r="PJ175" i="31"/>
  <c r="LO176" i="31"/>
  <c r="LW176" i="31"/>
  <c r="ME176" i="31"/>
  <c r="MM176" i="31"/>
  <c r="MU176" i="31"/>
  <c r="NC176" i="31"/>
  <c r="NK176" i="31"/>
  <c r="NS176" i="31"/>
  <c r="OA176" i="31"/>
  <c r="OI176" i="31"/>
  <c r="OQ176" i="31"/>
  <c r="OY176" i="31"/>
  <c r="PG176" i="31"/>
  <c r="PO176" i="31"/>
  <c r="LT177" i="31"/>
  <c r="MB177" i="31"/>
  <c r="OY143" i="31"/>
  <c r="NH148" i="31"/>
  <c r="OC151" i="31"/>
  <c r="MN154" i="31"/>
  <c r="NJ155" i="31"/>
  <c r="MR156" i="31"/>
  <c r="LT157" i="31"/>
  <c r="PB157" i="31"/>
  <c r="OH158" i="31"/>
  <c r="NJ159" i="31"/>
  <c r="MO160" i="31"/>
  <c r="LU161" i="31"/>
  <c r="OZ161" i="31"/>
  <c r="NG162" i="31"/>
  <c r="PC162" i="31"/>
  <c r="MP163" i="31"/>
  <c r="OB163" i="31"/>
  <c r="PH163" i="31"/>
  <c r="MK164" i="31"/>
  <c r="NL164" i="31"/>
  <c r="OG164" i="31"/>
  <c r="PC164" i="31"/>
  <c r="LR165" i="31"/>
  <c r="MH165" i="31"/>
  <c r="MV165" i="31"/>
  <c r="NH165" i="31"/>
  <c r="NV165" i="31"/>
  <c r="OG165" i="31"/>
  <c r="OU165" i="31"/>
  <c r="PH165" i="31"/>
  <c r="LP166" i="31"/>
  <c r="LZ166" i="31"/>
  <c r="ML166" i="31"/>
  <c r="MV166" i="31"/>
  <c r="NF166" i="31"/>
  <c r="NP166" i="31"/>
  <c r="NY166" i="31"/>
  <c r="OH166" i="31"/>
  <c r="OP166" i="31"/>
  <c r="OX166" i="31"/>
  <c r="PF166" i="31"/>
  <c r="PN166" i="31"/>
  <c r="LS167" i="31"/>
  <c r="MA167" i="31"/>
  <c r="MI167" i="31"/>
  <c r="MQ167" i="31"/>
  <c r="MY167" i="31"/>
  <c r="NG167" i="31"/>
  <c r="NO167" i="31"/>
  <c r="NW167" i="31"/>
  <c r="OE167" i="31"/>
  <c r="OM167" i="31"/>
  <c r="OU167" i="31"/>
  <c r="PC167" i="31"/>
  <c r="PK167" i="31"/>
  <c r="LP168" i="31"/>
  <c r="LX168" i="31"/>
  <c r="MF168" i="31"/>
  <c r="MN168" i="31"/>
  <c r="MV168" i="31"/>
  <c r="ND168" i="31"/>
  <c r="NL168" i="31"/>
  <c r="NT168" i="31"/>
  <c r="OB168" i="31"/>
  <c r="OJ168" i="31"/>
  <c r="OR168" i="31"/>
  <c r="OZ168" i="31"/>
  <c r="PH168" i="31"/>
  <c r="PP168" i="31"/>
  <c r="LU169" i="31"/>
  <c r="MC169" i="31"/>
  <c r="MK169" i="31"/>
  <c r="MS169" i="31"/>
  <c r="NA169" i="31"/>
  <c r="NI169" i="31"/>
  <c r="NQ169" i="31"/>
  <c r="NY169" i="31"/>
  <c r="OG169" i="31"/>
  <c r="OO169" i="31"/>
  <c r="OW169" i="31"/>
  <c r="PE169" i="31"/>
  <c r="PM169" i="31"/>
  <c r="LR170" i="31"/>
  <c r="LZ170" i="31"/>
  <c r="MH170" i="31"/>
  <c r="MP170" i="31"/>
  <c r="MX170" i="31"/>
  <c r="NF170" i="31"/>
  <c r="NN170" i="31"/>
  <c r="NV170" i="31"/>
  <c r="OD170" i="31"/>
  <c r="OL170" i="31"/>
  <c r="OT170" i="31"/>
  <c r="PB170" i="31"/>
  <c r="PJ170" i="31"/>
  <c r="LO171" i="31"/>
  <c r="LW171" i="31"/>
  <c r="ME171" i="31"/>
  <c r="MM171" i="31"/>
  <c r="MU171" i="31"/>
  <c r="NC171" i="31"/>
  <c r="NK171" i="31"/>
  <c r="NS171" i="31"/>
  <c r="OA171" i="31"/>
  <c r="OI171" i="31"/>
  <c r="OQ171" i="31"/>
  <c r="OY171" i="31"/>
  <c r="PG171" i="31"/>
  <c r="PO171" i="31"/>
  <c r="LT172" i="31"/>
  <c r="MB172" i="31"/>
  <c r="MJ172" i="31"/>
  <c r="MR172" i="31"/>
  <c r="MZ172" i="31"/>
  <c r="NH172" i="31"/>
  <c r="NP172" i="31"/>
  <c r="NX172" i="31"/>
  <c r="OF172" i="31"/>
  <c r="ON172" i="31"/>
  <c r="OV172" i="31"/>
  <c r="PD172" i="31"/>
  <c r="PL172" i="31"/>
  <c r="LQ173" i="31"/>
  <c r="LY173" i="31"/>
  <c r="MG173" i="31"/>
  <c r="MO173" i="31"/>
  <c r="MW173" i="31"/>
  <c r="NE173" i="31"/>
  <c r="NM173" i="31"/>
  <c r="NU173" i="31"/>
  <c r="OC173" i="31"/>
  <c r="OK173" i="31"/>
  <c r="OS173" i="31"/>
  <c r="PA173" i="31"/>
  <c r="PI173" i="31"/>
  <c r="LN174" i="31"/>
  <c r="LV174" i="31"/>
  <c r="MD174" i="31"/>
  <c r="ML174" i="31"/>
  <c r="MT174" i="31"/>
  <c r="NB174" i="31"/>
  <c r="NJ174" i="31"/>
  <c r="NR174" i="31"/>
  <c r="NZ174" i="31"/>
  <c r="OH174" i="31"/>
  <c r="OP174" i="31"/>
  <c r="OX174" i="31"/>
  <c r="PF174" i="31"/>
  <c r="PN174" i="31"/>
  <c r="LS175" i="31"/>
  <c r="MA175" i="31"/>
  <c r="MI175" i="31"/>
  <c r="MQ175" i="31"/>
  <c r="MY175" i="31"/>
  <c r="NG175" i="31"/>
  <c r="NO175" i="31"/>
  <c r="NW175" i="31"/>
  <c r="MY144" i="31"/>
  <c r="OL148" i="31"/>
  <c r="PH151" i="31"/>
  <c r="NC154" i="31"/>
  <c r="NS155" i="31"/>
  <c r="MZ156" i="31"/>
  <c r="MB157" i="31"/>
  <c r="PJ157" i="31"/>
  <c r="OP158" i="31"/>
  <c r="NR159" i="31"/>
  <c r="MW160" i="31"/>
  <c r="MC161" i="31"/>
  <c r="PH161" i="31"/>
  <c r="NL162" i="31"/>
  <c r="PH162" i="31"/>
  <c r="MU163" i="31"/>
  <c r="OE163" i="31"/>
  <c r="PK163" i="31"/>
  <c r="MN164" i="31"/>
  <c r="NO164" i="31"/>
  <c r="OJ164" i="31"/>
  <c r="PE164" i="31"/>
  <c r="LS165" i="31"/>
  <c r="MI165" i="31"/>
  <c r="MX165" i="31"/>
  <c r="NI165" i="31"/>
  <c r="NW165" i="31"/>
  <c r="OJ165" i="31"/>
  <c r="OV165" i="31"/>
  <c r="PJ165" i="31"/>
  <c r="LQ166" i="31"/>
  <c r="MC166" i="31"/>
  <c r="MM166" i="31"/>
  <c r="MW166" i="31"/>
  <c r="NH166" i="31"/>
  <c r="NQ166" i="31"/>
  <c r="NZ166" i="31"/>
  <c r="OI166" i="31"/>
  <c r="OQ166" i="31"/>
  <c r="OY166" i="31"/>
  <c r="PG166" i="31"/>
  <c r="PO166" i="31"/>
  <c r="LT167" i="31"/>
  <c r="MB167" i="31"/>
  <c r="MJ167" i="31"/>
  <c r="MR167" i="31"/>
  <c r="MZ167" i="31"/>
  <c r="NH167" i="31"/>
  <c r="NP167" i="31"/>
  <c r="NX167" i="31"/>
  <c r="OF167" i="31"/>
  <c r="ON167" i="31"/>
  <c r="OV167" i="31"/>
  <c r="PD167" i="31"/>
  <c r="PL167" i="31"/>
  <c r="LQ168" i="31"/>
  <c r="LY168" i="31"/>
  <c r="MG168" i="31"/>
  <c r="MO168" i="31"/>
  <c r="MW168" i="31"/>
  <c r="NE168" i="31"/>
  <c r="NM168" i="31"/>
  <c r="NU168" i="31"/>
  <c r="OC168" i="31"/>
  <c r="OK168" i="31"/>
  <c r="OS168" i="31"/>
  <c r="PA168" i="31"/>
  <c r="PI168" i="31"/>
  <c r="LN169" i="31"/>
  <c r="LV169" i="31"/>
  <c r="MD169" i="31"/>
  <c r="ML169" i="31"/>
  <c r="MT169" i="31"/>
  <c r="NB169" i="31"/>
  <c r="NJ169" i="31"/>
  <c r="NR169" i="31"/>
  <c r="NZ169" i="31"/>
  <c r="OH169" i="31"/>
  <c r="OP169" i="31"/>
  <c r="OX169" i="31"/>
  <c r="PF169" i="31"/>
  <c r="PN169" i="31"/>
  <c r="LS170" i="31"/>
  <c r="MA170" i="31"/>
  <c r="MI170" i="31"/>
  <c r="MQ170" i="31"/>
  <c r="MY170" i="31"/>
  <c r="NG170" i="31"/>
  <c r="NO170" i="31"/>
  <c r="NW170" i="31"/>
  <c r="OE170" i="31"/>
  <c r="OM170" i="31"/>
  <c r="OU170" i="31"/>
  <c r="PC170" i="31"/>
  <c r="PK170" i="31"/>
  <c r="LP171" i="31"/>
  <c r="LX171" i="31"/>
  <c r="MF171" i="31"/>
  <c r="MN171" i="31"/>
  <c r="MV171" i="31"/>
  <c r="ND171" i="31"/>
  <c r="NL171" i="31"/>
  <c r="NT171" i="31"/>
  <c r="OB171" i="31"/>
  <c r="OJ171" i="31"/>
  <c r="OR171" i="31"/>
  <c r="OZ171" i="31"/>
  <c r="PH171" i="31"/>
  <c r="PP171" i="31"/>
  <c r="LU172" i="31"/>
  <c r="MC172" i="31"/>
  <c r="MK172" i="31"/>
  <c r="MS172" i="31"/>
  <c r="NA172" i="31"/>
  <c r="NI172" i="31"/>
  <c r="NQ172" i="31"/>
  <c r="NY172" i="31"/>
  <c r="OG172" i="31"/>
  <c r="OO172" i="31"/>
  <c r="OW172" i="31"/>
  <c r="PE172" i="31"/>
  <c r="PM172" i="31"/>
  <c r="LR173" i="31"/>
  <c r="LZ173" i="31"/>
  <c r="MH173" i="31"/>
  <c r="MP173" i="31"/>
  <c r="MX173" i="31"/>
  <c r="NF173" i="31"/>
  <c r="NN173" i="31"/>
  <c r="NV173" i="31"/>
  <c r="OD173" i="31"/>
  <c r="OL173" i="31"/>
  <c r="OT173" i="31"/>
  <c r="PB173" i="31"/>
  <c r="PJ173" i="31"/>
  <c r="LO174" i="31"/>
  <c r="LW174" i="31"/>
  <c r="ME174" i="31"/>
  <c r="MM174" i="31"/>
  <c r="MU174" i="31"/>
  <c r="NC174" i="31"/>
  <c r="NK174" i="31"/>
  <c r="NS174" i="31"/>
  <c r="OA174" i="31"/>
  <c r="OI174" i="31"/>
  <c r="OQ174" i="31"/>
  <c r="OY174" i="31"/>
  <c r="PG174" i="31"/>
  <c r="PO174" i="31"/>
  <c r="LT175" i="31"/>
  <c r="MB175" i="31"/>
  <c r="MJ175" i="31"/>
  <c r="MR175" i="31"/>
  <c r="MZ175" i="31"/>
  <c r="NH175" i="31"/>
  <c r="NP175" i="31"/>
  <c r="NX175" i="31"/>
  <c r="OF175" i="31"/>
  <c r="ON175" i="31"/>
  <c r="OV175" i="31"/>
  <c r="PD175" i="31"/>
  <c r="PL175" i="31"/>
  <c r="LQ176" i="31"/>
  <c r="LU130" i="31"/>
  <c r="PJ145" i="31"/>
  <c r="NR149" i="31"/>
  <c r="OJ152" i="31"/>
  <c r="OS154" i="31"/>
  <c r="OQ155" i="31"/>
  <c r="NS156" i="31"/>
  <c r="MX157" i="31"/>
  <c r="MD158" i="31"/>
  <c r="PI158" i="31"/>
  <c r="ON159" i="31"/>
  <c r="NT160" i="31"/>
  <c r="MV161" i="31"/>
  <c r="LU162" i="31"/>
  <c r="NX162" i="31"/>
  <c r="LO163" i="31"/>
  <c r="NE163" i="31"/>
  <c r="OM163" i="31"/>
  <c r="LP164" i="31"/>
  <c r="MV164" i="31"/>
  <c r="NT164" i="31"/>
  <c r="OO164" i="31"/>
  <c r="PK164" i="31"/>
  <c r="LX165" i="31"/>
  <c r="MN165" i="31"/>
  <c r="MZ165" i="31"/>
  <c r="NN165" i="31"/>
  <c r="NY165" i="31"/>
  <c r="OM165" i="31"/>
  <c r="OZ165" i="31"/>
  <c r="PL165" i="31"/>
  <c r="LU166" i="31"/>
  <c r="ME166" i="31"/>
  <c r="MO166" i="31"/>
  <c r="NA166" i="31"/>
  <c r="NJ166" i="31"/>
  <c r="NS166" i="31"/>
  <c r="OB166" i="31"/>
  <c r="OK166" i="31"/>
  <c r="OS166" i="31"/>
  <c r="PA166" i="31"/>
  <c r="PI166" i="31"/>
  <c r="LN167" i="31"/>
  <c r="LV167" i="31"/>
  <c r="MD167" i="31"/>
  <c r="ML167" i="31"/>
  <c r="MT167" i="31"/>
  <c r="NB167" i="31"/>
  <c r="NJ167" i="31"/>
  <c r="NR167" i="31"/>
  <c r="NZ167" i="31"/>
  <c r="OH167" i="31"/>
  <c r="OP167" i="31"/>
  <c r="OX167" i="31"/>
  <c r="PF167" i="31"/>
  <c r="PN167" i="31"/>
  <c r="LS168" i="31"/>
  <c r="MA168" i="31"/>
  <c r="MI168" i="31"/>
  <c r="MQ168" i="31"/>
  <c r="MY168" i="31"/>
  <c r="NG168" i="31"/>
  <c r="NO168" i="31"/>
  <c r="NW168" i="31"/>
  <c r="OE168" i="31"/>
  <c r="OM168" i="31"/>
  <c r="OU168" i="31"/>
  <c r="PC168" i="31"/>
  <c r="PK168" i="31"/>
  <c r="LP169" i="31"/>
  <c r="LX169" i="31"/>
  <c r="MF169" i="31"/>
  <c r="MN169" i="31"/>
  <c r="MV169" i="31"/>
  <c r="ND169" i="31"/>
  <c r="NL169" i="31"/>
  <c r="NT169" i="31"/>
  <c r="OB169" i="31"/>
  <c r="OJ169" i="31"/>
  <c r="OR169" i="31"/>
  <c r="OZ169" i="31"/>
  <c r="PH169" i="31"/>
  <c r="PP169" i="31"/>
  <c r="LU170" i="31"/>
  <c r="MC170" i="31"/>
  <c r="MK170" i="31"/>
  <c r="MS170" i="31"/>
  <c r="NA170" i="31"/>
  <c r="NI170" i="31"/>
  <c r="NQ170" i="31"/>
  <c r="NY170" i="31"/>
  <c r="OG170" i="31"/>
  <c r="OO170" i="31"/>
  <c r="OW170" i="31"/>
  <c r="PE170" i="31"/>
  <c r="PM170" i="31"/>
  <c r="LR171" i="31"/>
  <c r="LZ171" i="31"/>
  <c r="MH171" i="31"/>
  <c r="MP171" i="31"/>
  <c r="MX171" i="31"/>
  <c r="NF171" i="31"/>
  <c r="NN171" i="31"/>
  <c r="NV171" i="31"/>
  <c r="OD171" i="31"/>
  <c r="OL171" i="31"/>
  <c r="OT171" i="31"/>
  <c r="PB171" i="31"/>
  <c r="PJ171" i="31"/>
  <c r="LO172" i="31"/>
  <c r="LW172" i="31"/>
  <c r="ME172" i="31"/>
  <c r="MM172" i="31"/>
  <c r="MU172" i="31"/>
  <c r="NC172" i="31"/>
  <c r="NK172" i="31"/>
  <c r="NS172" i="31"/>
  <c r="OA172" i="31"/>
  <c r="OI172" i="31"/>
  <c r="OQ172" i="31"/>
  <c r="OY172" i="31"/>
  <c r="PG172" i="31"/>
  <c r="PO172" i="31"/>
  <c r="LT173" i="31"/>
  <c r="MB173" i="31"/>
  <c r="MJ173" i="31"/>
  <c r="MR173" i="31"/>
  <c r="MZ173" i="31"/>
  <c r="NH173" i="31"/>
  <c r="NP173" i="31"/>
  <c r="NX173" i="31"/>
  <c r="OF173" i="31"/>
  <c r="ON173" i="31"/>
  <c r="OV173" i="31"/>
  <c r="PD173" i="31"/>
  <c r="PL173" i="31"/>
  <c r="LQ174" i="31"/>
  <c r="LY174" i="31"/>
  <c r="MG174" i="31"/>
  <c r="MO174" i="31"/>
  <c r="MW174" i="31"/>
  <c r="NE174" i="31"/>
  <c r="NM174" i="31"/>
  <c r="NU174" i="31"/>
  <c r="OC174" i="31"/>
  <c r="OK174" i="31"/>
  <c r="OS174" i="31"/>
  <c r="PA174" i="31"/>
  <c r="PI174" i="31"/>
  <c r="LN175" i="31"/>
  <c r="LV175" i="31"/>
  <c r="MD175" i="31"/>
  <c r="ML175" i="31"/>
  <c r="MT175" i="31"/>
  <c r="NB175" i="31"/>
  <c r="NJ175" i="31"/>
  <c r="NR175" i="31"/>
  <c r="NZ175" i="31"/>
  <c r="OH175" i="31"/>
  <c r="PD135" i="31"/>
  <c r="OV146" i="31"/>
  <c r="LS150" i="31"/>
  <c r="MK153" i="31"/>
  <c r="LO155" i="31"/>
  <c r="PB155" i="31"/>
  <c r="OG156" i="31"/>
  <c r="NM157" i="31"/>
  <c r="MO158" i="31"/>
  <c r="LT159" i="31"/>
  <c r="PC159" i="31"/>
  <c r="OE160" i="31"/>
  <c r="NJ161" i="31"/>
  <c r="MH162" i="31"/>
  <c r="OF162" i="31"/>
  <c r="LV163" i="31"/>
  <c r="NL163" i="31"/>
  <c r="OR163" i="31"/>
  <c r="LU164" i="31"/>
  <c r="NA164" i="31"/>
  <c r="NW164" i="31"/>
  <c r="OR164" i="31"/>
  <c r="PM164" i="31"/>
  <c r="LZ165" i="31"/>
  <c r="MP165" i="31"/>
  <c r="NA165" i="31"/>
  <c r="NO165" i="31"/>
  <c r="OB165" i="31"/>
  <c r="ON165" i="31"/>
  <c r="PB165" i="31"/>
  <c r="PM165" i="31"/>
  <c r="LV166" i="31"/>
  <c r="MF166" i="31"/>
  <c r="MP166" i="31"/>
  <c r="NB166" i="31"/>
  <c r="NK166" i="31"/>
  <c r="NT166" i="31"/>
  <c r="OC166" i="31"/>
  <c r="OL166" i="31"/>
  <c r="OT166" i="31"/>
  <c r="PB166" i="31"/>
  <c r="PJ166" i="31"/>
  <c r="LO167" i="31"/>
  <c r="LW167" i="31"/>
  <c r="ME167" i="31"/>
  <c r="MM167" i="31"/>
  <c r="MU167" i="31"/>
  <c r="NC167" i="31"/>
  <c r="NK167" i="31"/>
  <c r="NS167" i="31"/>
  <c r="OA167" i="31"/>
  <c r="OI167" i="31"/>
  <c r="OQ167" i="31"/>
  <c r="OY167" i="31"/>
  <c r="PG167" i="31"/>
  <c r="PO167" i="31"/>
  <c r="LT168" i="31"/>
  <c r="MB168" i="31"/>
  <c r="MJ168" i="31"/>
  <c r="MR168" i="31"/>
  <c r="MZ168" i="31"/>
  <c r="NH168" i="31"/>
  <c r="NP168" i="31"/>
  <c r="NX168" i="31"/>
  <c r="OF168" i="31"/>
  <c r="ON168" i="31"/>
  <c r="OV168" i="31"/>
  <c r="PD168" i="31"/>
  <c r="PL168" i="31"/>
  <c r="LQ169" i="31"/>
  <c r="LY169" i="31"/>
  <c r="MG169" i="31"/>
  <c r="MO169" i="31"/>
  <c r="MW169" i="31"/>
  <c r="NE169" i="31"/>
  <c r="NM169" i="31"/>
  <c r="NU169" i="31"/>
  <c r="OC169" i="31"/>
  <c r="OK169" i="31"/>
  <c r="OS169" i="31"/>
  <c r="PA169" i="31"/>
  <c r="PI169" i="31"/>
  <c r="LN170" i="31"/>
  <c r="LV170" i="31"/>
  <c r="MD170" i="31"/>
  <c r="ML170" i="31"/>
  <c r="MT170" i="31"/>
  <c r="NB170" i="31"/>
  <c r="NJ170" i="31"/>
  <c r="NR170" i="31"/>
  <c r="NZ170" i="31"/>
  <c r="OH170" i="31"/>
  <c r="OP170" i="31"/>
  <c r="OX170" i="31"/>
  <c r="PF170" i="31"/>
  <c r="PN170" i="31"/>
  <c r="LS171" i="31"/>
  <c r="MA171" i="31"/>
  <c r="MI171" i="31"/>
  <c r="MQ171" i="31"/>
  <c r="MY171" i="31"/>
  <c r="NG171" i="31"/>
  <c r="NO171" i="31"/>
  <c r="NW171" i="31"/>
  <c r="OE171" i="31"/>
  <c r="OM171" i="31"/>
  <c r="OU171" i="31"/>
  <c r="PC171" i="31"/>
  <c r="PK171" i="31"/>
  <c r="LP172" i="31"/>
  <c r="LX172" i="31"/>
  <c r="MF172" i="31"/>
  <c r="MN172" i="31"/>
  <c r="MV172" i="31"/>
  <c r="ND172" i="31"/>
  <c r="NL172" i="31"/>
  <c r="NT172" i="31"/>
  <c r="OB172" i="31"/>
  <c r="OJ172" i="31"/>
  <c r="OR172" i="31"/>
  <c r="OZ172" i="31"/>
  <c r="PH172" i="31"/>
  <c r="PP172" i="31"/>
  <c r="LU173" i="31"/>
  <c r="MC173" i="31"/>
  <c r="MK173" i="31"/>
  <c r="MS173" i="31"/>
  <c r="NA173" i="31"/>
  <c r="NI173" i="31"/>
  <c r="NQ173" i="31"/>
  <c r="NY173" i="31"/>
  <c r="OG173" i="31"/>
  <c r="OO173" i="31"/>
  <c r="OW173" i="31"/>
  <c r="PE173" i="31"/>
  <c r="PM173" i="31"/>
  <c r="LR174" i="31"/>
  <c r="LZ174" i="31"/>
  <c r="MH174" i="31"/>
  <c r="MP174" i="31"/>
  <c r="MX174" i="31"/>
  <c r="NF174" i="31"/>
  <c r="NN174" i="31"/>
  <c r="NV174" i="31"/>
  <c r="OD174" i="31"/>
  <c r="OL174" i="31"/>
  <c r="OT174" i="31"/>
  <c r="PB174" i="31"/>
  <c r="PJ174" i="31"/>
  <c r="LO175" i="31"/>
  <c r="LW175" i="31"/>
  <c r="ME175" i="31"/>
  <c r="MM175" i="31"/>
  <c r="MU175" i="31"/>
  <c r="NC175" i="31"/>
  <c r="NK175" i="31"/>
  <c r="NS175" i="31"/>
  <c r="OA175" i="31"/>
  <c r="OI175" i="31"/>
  <c r="OQ175" i="31"/>
  <c r="OY175" i="31"/>
  <c r="PG175" i="31"/>
  <c r="PO175" i="31"/>
  <c r="LT176" i="31"/>
  <c r="MB176" i="31"/>
  <c r="MJ176" i="31"/>
  <c r="MR176" i="31"/>
  <c r="MZ176" i="31"/>
  <c r="NH176" i="31"/>
  <c r="NP176" i="31"/>
  <c r="MM149" i="31"/>
  <c r="NK156" i="31"/>
  <c r="OF159" i="31"/>
  <c r="NT162" i="31"/>
  <c r="PP163" i="31"/>
  <c r="PH164" i="31"/>
  <c r="NL165" i="31"/>
  <c r="PK165" i="31"/>
  <c r="MX166" i="31"/>
  <c r="OJ166" i="31"/>
  <c r="PP166" i="31"/>
  <c r="MS167" i="31"/>
  <c r="NY167" i="31"/>
  <c r="PE167" i="31"/>
  <c r="MH168" i="31"/>
  <c r="NN168" i="31"/>
  <c r="OT168" i="31"/>
  <c r="LW169" i="31"/>
  <c r="NC169" i="31"/>
  <c r="OI169" i="31"/>
  <c r="PO169" i="31"/>
  <c r="MR170" i="31"/>
  <c r="NX170" i="31"/>
  <c r="PD170" i="31"/>
  <c r="MG171" i="31"/>
  <c r="NM171" i="31"/>
  <c r="OS171" i="31"/>
  <c r="LV172" i="31"/>
  <c r="NB172" i="31"/>
  <c r="OH172" i="31"/>
  <c r="PN172" i="31"/>
  <c r="MQ173" i="31"/>
  <c r="NW173" i="31"/>
  <c r="PC173" i="31"/>
  <c r="MF174" i="31"/>
  <c r="NL174" i="31"/>
  <c r="OR174" i="31"/>
  <c r="LU175" i="31"/>
  <c r="NA175" i="31"/>
  <c r="OE175" i="31"/>
  <c r="OW175" i="31"/>
  <c r="PM175" i="31"/>
  <c r="LY176" i="31"/>
  <c r="MK176" i="31"/>
  <c r="MX176" i="31"/>
  <c r="NL176" i="31"/>
  <c r="NW176" i="31"/>
  <c r="OG176" i="31"/>
  <c r="OS176" i="31"/>
  <c r="PC176" i="31"/>
  <c r="PM176" i="31"/>
  <c r="LV177" i="31"/>
  <c r="MF177" i="31"/>
  <c r="MO177" i="31"/>
  <c r="MX177" i="31"/>
  <c r="NH177" i="31"/>
  <c r="NQ177" i="31"/>
  <c r="NZ177" i="31"/>
  <c r="OI177" i="31"/>
  <c r="OR177" i="31"/>
  <c r="PA177" i="31"/>
  <c r="PJ177" i="31"/>
  <c r="LQ178" i="31"/>
  <c r="LZ178" i="31"/>
  <c r="MI178" i="31"/>
  <c r="MR178" i="31"/>
  <c r="NA178" i="31"/>
  <c r="NJ178" i="31"/>
  <c r="NS178" i="31"/>
  <c r="OC178" i="31"/>
  <c r="OL178" i="31"/>
  <c r="OU178" i="31"/>
  <c r="PD178" i="31"/>
  <c r="PM178" i="31"/>
  <c r="LS179" i="31"/>
  <c r="MA179" i="31"/>
  <c r="MI179" i="31"/>
  <c r="MQ179" i="31"/>
  <c r="MY179" i="31"/>
  <c r="NG179" i="31"/>
  <c r="NO179" i="31"/>
  <c r="NW179" i="31"/>
  <c r="OE179" i="31"/>
  <c r="OM179" i="31"/>
  <c r="OU179" i="31"/>
  <c r="PC179" i="31"/>
  <c r="PK179" i="31"/>
  <c r="LP180" i="31"/>
  <c r="LX180" i="31"/>
  <c r="MF180" i="31"/>
  <c r="MN180" i="31"/>
  <c r="MV180" i="31"/>
  <c r="ND180" i="31"/>
  <c r="NL180" i="31"/>
  <c r="NT180" i="31"/>
  <c r="OB180" i="31"/>
  <c r="OJ180" i="31"/>
  <c r="OR180" i="31"/>
  <c r="OZ180" i="31"/>
  <c r="PH180" i="31"/>
  <c r="PP180" i="31"/>
  <c r="LU181" i="31"/>
  <c r="MC181" i="31"/>
  <c r="MK181" i="31"/>
  <c r="MS181" i="31"/>
  <c r="NA181" i="31"/>
  <c r="NI181" i="31"/>
  <c r="NQ181" i="31"/>
  <c r="NY181" i="31"/>
  <c r="OG181" i="31"/>
  <c r="OO181" i="31"/>
  <c r="OW181" i="31"/>
  <c r="PE181" i="31"/>
  <c r="PM181" i="31"/>
  <c r="LR182" i="31"/>
  <c r="LZ182" i="31"/>
  <c r="MH182" i="31"/>
  <c r="MP182" i="31"/>
  <c r="MX182" i="31"/>
  <c r="NF182" i="31"/>
  <c r="NN182" i="31"/>
  <c r="NV182" i="31"/>
  <c r="OD182" i="31"/>
  <c r="OL182" i="31"/>
  <c r="OT182" i="31"/>
  <c r="PB182" i="31"/>
  <c r="PJ182" i="31"/>
  <c r="LO183" i="31"/>
  <c r="LW183" i="31"/>
  <c r="ME183" i="31"/>
  <c r="MM183" i="31"/>
  <c r="MU183" i="31"/>
  <c r="NC183" i="31"/>
  <c r="NK183" i="31"/>
  <c r="NS183" i="31"/>
  <c r="OA183" i="31"/>
  <c r="OI183" i="31"/>
  <c r="OQ183" i="31"/>
  <c r="OY183" i="31"/>
  <c r="PG183" i="31"/>
  <c r="PO183" i="31"/>
  <c r="LT184" i="31"/>
  <c r="MB184" i="31"/>
  <c r="MJ184" i="31"/>
  <c r="MR184" i="31"/>
  <c r="MZ184" i="31"/>
  <c r="NH184" i="31"/>
  <c r="NP184" i="31"/>
  <c r="NX184" i="31"/>
  <c r="OF184" i="31"/>
  <c r="ON184" i="31"/>
  <c r="OV184" i="31"/>
  <c r="PD184" i="31"/>
  <c r="PL184" i="31"/>
  <c r="LQ185" i="31"/>
  <c r="LY185" i="31"/>
  <c r="MG185" i="31"/>
  <c r="MO185" i="31"/>
  <c r="MW185" i="31"/>
  <c r="NE185" i="31"/>
  <c r="NM185" i="31"/>
  <c r="NU185" i="31"/>
  <c r="OC185" i="31"/>
  <c r="OK185" i="31"/>
  <c r="OS185" i="31"/>
  <c r="PA185" i="31"/>
  <c r="PI185" i="31"/>
  <c r="LN186" i="31"/>
  <c r="LV186" i="31"/>
  <c r="MD186" i="31"/>
  <c r="ML186" i="31"/>
  <c r="MT186" i="31"/>
  <c r="NB186" i="31"/>
  <c r="NJ186" i="31"/>
  <c r="NR186" i="31"/>
  <c r="NZ186" i="31"/>
  <c r="OH186" i="31"/>
  <c r="OP186" i="31"/>
  <c r="OX186" i="31"/>
  <c r="PF186" i="31"/>
  <c r="PN186" i="31"/>
  <c r="LS187" i="31"/>
  <c r="MA187" i="31"/>
  <c r="MI187" i="31"/>
  <c r="MQ187" i="31"/>
  <c r="MY187" i="31"/>
  <c r="NG187" i="31"/>
  <c r="NO187" i="31"/>
  <c r="NW187" i="31"/>
  <c r="OE187" i="31"/>
  <c r="OM187" i="31"/>
  <c r="OU187" i="31"/>
  <c r="PC187" i="31"/>
  <c r="PK187" i="31"/>
  <c r="LP188" i="31"/>
  <c r="LX188" i="31"/>
  <c r="MF188" i="31"/>
  <c r="MN188" i="31"/>
  <c r="MV188" i="31"/>
  <c r="ND188" i="31"/>
  <c r="NL188" i="31"/>
  <c r="NT188" i="31"/>
  <c r="OB188" i="31"/>
  <c r="OJ188" i="31"/>
  <c r="OR188" i="31"/>
  <c r="OZ188" i="31"/>
  <c r="PH188" i="31"/>
  <c r="PP188" i="31"/>
  <c r="MT150" i="31"/>
  <c r="OO156" i="31"/>
  <c r="PK159" i="31"/>
  <c r="OL162" i="31"/>
  <c r="LX164" i="31"/>
  <c r="PN164" i="31"/>
  <c r="NP165" i="31"/>
  <c r="PP165" i="31"/>
  <c r="NC166" i="31"/>
  <c r="OM166" i="31"/>
  <c r="LP167" i="31"/>
  <c r="MV167" i="31"/>
  <c r="OB167" i="31"/>
  <c r="PH167" i="31"/>
  <c r="MK168" i="31"/>
  <c r="NQ168" i="31"/>
  <c r="OW168" i="31"/>
  <c r="LZ169" i="31"/>
  <c r="NF169" i="31"/>
  <c r="OL169" i="31"/>
  <c r="LO170" i="31"/>
  <c r="MU170" i="31"/>
  <c r="OA170" i="31"/>
  <c r="PG170" i="31"/>
  <c r="MJ171" i="31"/>
  <c r="NP171" i="31"/>
  <c r="OV171" i="31"/>
  <c r="LY172" i="31"/>
  <c r="NE172" i="31"/>
  <c r="OK172" i="31"/>
  <c r="LN173" i="31"/>
  <c r="MT173" i="31"/>
  <c r="NZ173" i="31"/>
  <c r="PF173" i="31"/>
  <c r="MI174" i="31"/>
  <c r="NO174" i="31"/>
  <c r="OU174" i="31"/>
  <c r="LX175" i="31"/>
  <c r="ND175" i="31"/>
  <c r="OG175" i="31"/>
  <c r="OX175" i="31"/>
  <c r="PN175" i="31"/>
  <c r="LZ176" i="31"/>
  <c r="MN176" i="31"/>
  <c r="MY176" i="31"/>
  <c r="NM176" i="31"/>
  <c r="NX176" i="31"/>
  <c r="OJ176" i="31"/>
  <c r="OT176" i="31"/>
  <c r="PD176" i="31"/>
  <c r="PP176" i="31"/>
  <c r="LW177" i="31"/>
  <c r="MG177" i="31"/>
  <c r="MP177" i="31"/>
  <c r="MZ177" i="31"/>
  <c r="NI177" i="31"/>
  <c r="NR177" i="31"/>
  <c r="OA177" i="31"/>
  <c r="OJ177" i="31"/>
  <c r="OS177" i="31"/>
  <c r="PB177" i="31"/>
  <c r="PL177" i="31"/>
  <c r="LR178" i="31"/>
  <c r="MA178" i="31"/>
  <c r="MJ178" i="31"/>
  <c r="MS178" i="31"/>
  <c r="NB178" i="31"/>
  <c r="NK178" i="31"/>
  <c r="NU178" i="31"/>
  <c r="OD178" i="31"/>
  <c r="OM178" i="31"/>
  <c r="OV178" i="31"/>
  <c r="PE178" i="31"/>
  <c r="PN178" i="31"/>
  <c r="LT179" i="31"/>
  <c r="MB179" i="31"/>
  <c r="MJ179" i="31"/>
  <c r="MR179" i="31"/>
  <c r="MZ179" i="31"/>
  <c r="NH179" i="31"/>
  <c r="NP179" i="31"/>
  <c r="NX179" i="31"/>
  <c r="OF179" i="31"/>
  <c r="ON179" i="31"/>
  <c r="OV179" i="31"/>
  <c r="PD179" i="31"/>
  <c r="PL179" i="31"/>
  <c r="LQ180" i="31"/>
  <c r="LY180" i="31"/>
  <c r="MG180" i="31"/>
  <c r="MO180" i="31"/>
  <c r="MW180" i="31"/>
  <c r="NE180" i="31"/>
  <c r="NM180" i="31"/>
  <c r="NU180" i="31"/>
  <c r="OC180" i="31"/>
  <c r="OK180" i="31"/>
  <c r="OS180" i="31"/>
  <c r="PA180" i="31"/>
  <c r="PI180" i="31"/>
  <c r="LN181" i="31"/>
  <c r="LV181" i="31"/>
  <c r="MD181" i="31"/>
  <c r="ML181" i="31"/>
  <c r="MT181" i="31"/>
  <c r="NB181" i="31"/>
  <c r="NJ181" i="31"/>
  <c r="NR181" i="31"/>
  <c r="NZ181" i="31"/>
  <c r="OH181" i="31"/>
  <c r="OP181" i="31"/>
  <c r="OX181" i="31"/>
  <c r="PF181" i="31"/>
  <c r="PN181" i="31"/>
  <c r="LS182" i="31"/>
  <c r="MA182" i="31"/>
  <c r="MI182" i="31"/>
  <c r="MQ182" i="31"/>
  <c r="MY182" i="31"/>
  <c r="NG182" i="31"/>
  <c r="NO182" i="31"/>
  <c r="NW182" i="31"/>
  <c r="OE182" i="31"/>
  <c r="OM182" i="31"/>
  <c r="OU182" i="31"/>
  <c r="PC182" i="31"/>
  <c r="PK182" i="31"/>
  <c r="LP183" i="31"/>
  <c r="LX183" i="31"/>
  <c r="MF183" i="31"/>
  <c r="MN183" i="31"/>
  <c r="MV183" i="31"/>
  <c r="ND183" i="31"/>
  <c r="NL183" i="31"/>
  <c r="NT183" i="31"/>
  <c r="OB183" i="31"/>
  <c r="OJ183" i="31"/>
  <c r="OR183" i="31"/>
  <c r="OZ183" i="31"/>
  <c r="PH183" i="31"/>
  <c r="PP183" i="31"/>
  <c r="LU184" i="31"/>
  <c r="MC184" i="31"/>
  <c r="MK184" i="31"/>
  <c r="MS184" i="31"/>
  <c r="NA184" i="31"/>
  <c r="NI184" i="31"/>
  <c r="NQ184" i="31"/>
  <c r="NY184" i="31"/>
  <c r="OG184" i="31"/>
  <c r="OO184" i="31"/>
  <c r="OW184" i="31"/>
  <c r="PE184" i="31"/>
  <c r="PM184" i="31"/>
  <c r="LR185" i="31"/>
  <c r="LZ185" i="31"/>
  <c r="MH185" i="31"/>
  <c r="MP185" i="31"/>
  <c r="MX185" i="31"/>
  <c r="NF185" i="31"/>
  <c r="NN185" i="31"/>
  <c r="NV185" i="31"/>
  <c r="OD185" i="31"/>
  <c r="OL185" i="31"/>
  <c r="OT185" i="31"/>
  <c r="PB185" i="31"/>
  <c r="PJ185" i="31"/>
  <c r="LO186" i="31"/>
  <c r="LW186" i="31"/>
  <c r="ME186" i="31"/>
  <c r="MM186" i="31"/>
  <c r="MU186" i="31"/>
  <c r="NC186" i="31"/>
  <c r="NK186" i="31"/>
  <c r="NS186" i="31"/>
  <c r="OA186" i="31"/>
  <c r="OI186" i="31"/>
  <c r="OQ186" i="31"/>
  <c r="OY186" i="31"/>
  <c r="PG186" i="31"/>
  <c r="PO186" i="31"/>
  <c r="LT187" i="31"/>
  <c r="MB187" i="31"/>
  <c r="MJ187" i="31"/>
  <c r="MR187" i="31"/>
  <c r="MZ187" i="31"/>
  <c r="NH187" i="31"/>
  <c r="NP187" i="31"/>
  <c r="NX187" i="31"/>
  <c r="OF187" i="31"/>
  <c r="ON187" i="31"/>
  <c r="OV187" i="31"/>
  <c r="PD187" i="31"/>
  <c r="PL187" i="31"/>
  <c r="LQ188" i="31"/>
  <c r="LY188" i="31"/>
  <c r="MG188" i="31"/>
  <c r="MO188" i="31"/>
  <c r="MW188" i="31"/>
  <c r="NE188" i="31"/>
  <c r="NI152" i="31"/>
  <c r="MP157" i="31"/>
  <c r="NL160" i="31"/>
  <c r="PM162" i="31"/>
  <c r="MS164" i="31"/>
  <c r="LU165" i="31"/>
  <c r="NX165" i="31"/>
  <c r="LR166" i="31"/>
  <c r="NI166" i="31"/>
  <c r="OR166" i="31"/>
  <c r="LU167" i="31"/>
  <c r="NA167" i="31"/>
  <c r="OG167" i="31"/>
  <c r="PM167" i="31"/>
  <c r="MP168" i="31"/>
  <c r="NV168" i="31"/>
  <c r="PB168" i="31"/>
  <c r="ME169" i="31"/>
  <c r="NK169" i="31"/>
  <c r="OQ169" i="31"/>
  <c r="LT170" i="31"/>
  <c r="MZ170" i="31"/>
  <c r="OF170" i="31"/>
  <c r="PL170" i="31"/>
  <c r="MO171" i="31"/>
  <c r="NU171" i="31"/>
  <c r="PA171" i="31"/>
  <c r="MD172" i="31"/>
  <c r="NJ172" i="31"/>
  <c r="OP172" i="31"/>
  <c r="LS173" i="31"/>
  <c r="MY173" i="31"/>
  <c r="OE173" i="31"/>
  <c r="PK173" i="31"/>
  <c r="MN174" i="31"/>
  <c r="NT174" i="31"/>
  <c r="OZ174" i="31"/>
  <c r="MC175" i="31"/>
  <c r="NI175" i="31"/>
  <c r="OJ175" i="31"/>
  <c r="OZ175" i="31"/>
  <c r="PP175" i="31"/>
  <c r="MA176" i="31"/>
  <c r="MO176" i="31"/>
  <c r="NA176" i="31"/>
  <c r="NN176" i="31"/>
  <c r="NY176" i="31"/>
  <c r="OK176" i="31"/>
  <c r="OU176" i="31"/>
  <c r="PE176" i="31"/>
  <c r="LN177" i="31"/>
  <c r="LX177" i="31"/>
  <c r="MH177" i="31"/>
  <c r="MR177" i="31"/>
  <c r="NA177" i="31"/>
  <c r="NJ177" i="31"/>
  <c r="NS177" i="31"/>
  <c r="OB177" i="31"/>
  <c r="OK177" i="31"/>
  <c r="OT177" i="31"/>
  <c r="PD177" i="31"/>
  <c r="PM177" i="31"/>
  <c r="LS178" i="31"/>
  <c r="MB178" i="31"/>
  <c r="MK178" i="31"/>
  <c r="MT178" i="31"/>
  <c r="NC178" i="31"/>
  <c r="NM178" i="31"/>
  <c r="NV178" i="31"/>
  <c r="OE178" i="31"/>
  <c r="ON178" i="31"/>
  <c r="OW178" i="31"/>
  <c r="PF178" i="31"/>
  <c r="PO178" i="31"/>
  <c r="LU179" i="31"/>
  <c r="MC179" i="31"/>
  <c r="MK179" i="31"/>
  <c r="MS179" i="31"/>
  <c r="NA179" i="31"/>
  <c r="NI179" i="31"/>
  <c r="NQ179" i="31"/>
  <c r="NY179" i="31"/>
  <c r="OG179" i="31"/>
  <c r="OO179" i="31"/>
  <c r="OW179" i="31"/>
  <c r="PE179" i="31"/>
  <c r="PM179" i="31"/>
  <c r="LR180" i="31"/>
  <c r="LZ180" i="31"/>
  <c r="MH180" i="31"/>
  <c r="MP180" i="31"/>
  <c r="MX180" i="31"/>
  <c r="NF180" i="31"/>
  <c r="NN180" i="31"/>
  <c r="NV180" i="31"/>
  <c r="OD180" i="31"/>
  <c r="OL180" i="31"/>
  <c r="OT180" i="31"/>
  <c r="PB180" i="31"/>
  <c r="PJ180" i="31"/>
  <c r="LO181" i="31"/>
  <c r="LW181" i="31"/>
  <c r="ME181" i="31"/>
  <c r="MM181" i="31"/>
  <c r="MU181" i="31"/>
  <c r="NC181" i="31"/>
  <c r="NK181" i="31"/>
  <c r="NS181" i="31"/>
  <c r="OA181" i="31"/>
  <c r="OI181" i="31"/>
  <c r="OQ181" i="31"/>
  <c r="OY181" i="31"/>
  <c r="PG181" i="31"/>
  <c r="PO181" i="31"/>
  <c r="LT182" i="31"/>
  <c r="MB182" i="31"/>
  <c r="MJ182" i="31"/>
  <c r="MR182" i="31"/>
  <c r="MZ182" i="31"/>
  <c r="NH182" i="31"/>
  <c r="NP182" i="31"/>
  <c r="NX182" i="31"/>
  <c r="OF182" i="31"/>
  <c r="ON182" i="31"/>
  <c r="OV182" i="31"/>
  <c r="PD182" i="31"/>
  <c r="PL182" i="31"/>
  <c r="LQ183" i="31"/>
  <c r="LY183" i="31"/>
  <c r="MG183" i="31"/>
  <c r="MO183" i="31"/>
  <c r="MW183" i="31"/>
  <c r="NE183" i="31"/>
  <c r="NM183" i="31"/>
  <c r="NU183" i="31"/>
  <c r="OC183" i="31"/>
  <c r="OK183" i="31"/>
  <c r="OS183" i="31"/>
  <c r="PA183" i="31"/>
  <c r="PI183" i="31"/>
  <c r="LN184" i="31"/>
  <c r="LV184" i="31"/>
  <c r="MD184" i="31"/>
  <c r="ML184" i="31"/>
  <c r="MT184" i="31"/>
  <c r="NB184" i="31"/>
  <c r="NJ184" i="31"/>
  <c r="NR184" i="31"/>
  <c r="NZ184" i="31"/>
  <c r="OH184" i="31"/>
  <c r="OP184" i="31"/>
  <c r="OX184" i="31"/>
  <c r="PF184" i="31"/>
  <c r="PN184" i="31"/>
  <c r="LS185" i="31"/>
  <c r="MA185" i="31"/>
  <c r="MI185" i="31"/>
  <c r="MQ185" i="31"/>
  <c r="MY185" i="31"/>
  <c r="NG185" i="31"/>
  <c r="NO185" i="31"/>
  <c r="NW185" i="31"/>
  <c r="OE185" i="31"/>
  <c r="OM185" i="31"/>
  <c r="NI153" i="31"/>
  <c r="NU157" i="31"/>
  <c r="OM160" i="31"/>
  <c r="LY163" i="31"/>
  <c r="ND164" i="31"/>
  <c r="MA165" i="31"/>
  <c r="OD165" i="31"/>
  <c r="LW166" i="31"/>
  <c r="NL166" i="31"/>
  <c r="OU166" i="31"/>
  <c r="LX167" i="31"/>
  <c r="ND167" i="31"/>
  <c r="OJ167" i="31"/>
  <c r="PP167" i="31"/>
  <c r="MS168" i="31"/>
  <c r="NY168" i="31"/>
  <c r="PE168" i="31"/>
  <c r="MH169" i="31"/>
  <c r="NN169" i="31"/>
  <c r="OT169" i="31"/>
  <c r="LW170" i="31"/>
  <c r="NC170" i="31"/>
  <c r="OI170" i="31"/>
  <c r="PO170" i="31"/>
  <c r="MR171" i="31"/>
  <c r="NX171" i="31"/>
  <c r="PD171" i="31"/>
  <c r="MG172" i="31"/>
  <c r="NM172" i="31"/>
  <c r="OS172" i="31"/>
  <c r="LV173" i="31"/>
  <c r="NB173" i="31"/>
  <c r="OH173" i="31"/>
  <c r="PN173" i="31"/>
  <c r="MQ174" i="31"/>
  <c r="NW174" i="31"/>
  <c r="PC174" i="31"/>
  <c r="MF175" i="31"/>
  <c r="NL175" i="31"/>
  <c r="OM175" i="31"/>
  <c r="PC175" i="31"/>
  <c r="LP176" i="31"/>
  <c r="MC176" i="31"/>
  <c r="MP176" i="31"/>
  <c r="ND176" i="31"/>
  <c r="NO176" i="31"/>
  <c r="OB176" i="31"/>
  <c r="OL176" i="31"/>
  <c r="OV176" i="31"/>
  <c r="PH176" i="31"/>
  <c r="LO177" i="31"/>
  <c r="LY177" i="31"/>
  <c r="MJ177" i="31"/>
  <c r="MS177" i="31"/>
  <c r="NB177" i="31"/>
  <c r="NK177" i="31"/>
  <c r="NT177" i="31"/>
  <c r="OC177" i="31"/>
  <c r="OL177" i="31"/>
  <c r="OV177" i="31"/>
  <c r="PE177" i="31"/>
  <c r="PN177" i="31"/>
  <c r="LT178" i="31"/>
  <c r="MC178" i="31"/>
  <c r="ML178" i="31"/>
  <c r="MU178" i="31"/>
  <c r="NE178" i="31"/>
  <c r="NN178" i="31"/>
  <c r="NW178" i="31"/>
  <c r="OF178" i="31"/>
  <c r="OO178" i="31"/>
  <c r="OX178" i="31"/>
  <c r="PG178" i="31"/>
  <c r="LN179" i="31"/>
  <c r="LV179" i="31"/>
  <c r="MD179" i="31"/>
  <c r="ML179" i="31"/>
  <c r="MT179" i="31"/>
  <c r="NB179" i="31"/>
  <c r="NJ179" i="31"/>
  <c r="NR179" i="31"/>
  <c r="NZ179" i="31"/>
  <c r="OH179" i="31"/>
  <c r="OP179" i="31"/>
  <c r="OX179" i="31"/>
  <c r="PF179" i="31"/>
  <c r="PN179" i="31"/>
  <c r="LS180" i="31"/>
  <c r="MA180" i="31"/>
  <c r="MI180" i="31"/>
  <c r="MQ180" i="31"/>
  <c r="MY180" i="31"/>
  <c r="NG180" i="31"/>
  <c r="NO180" i="31"/>
  <c r="NW180" i="31"/>
  <c r="OE180" i="31"/>
  <c r="OM180" i="31"/>
  <c r="OU180" i="31"/>
  <c r="PC180" i="31"/>
  <c r="PK180" i="31"/>
  <c r="LP181" i="31"/>
  <c r="LX181" i="31"/>
  <c r="MF181" i="31"/>
  <c r="MN181" i="31"/>
  <c r="MV181" i="31"/>
  <c r="ND181" i="31"/>
  <c r="NL181" i="31"/>
  <c r="NT181" i="31"/>
  <c r="OB181" i="31"/>
  <c r="OJ181" i="31"/>
  <c r="OR181" i="31"/>
  <c r="OZ181" i="31"/>
  <c r="PH181" i="31"/>
  <c r="PP181" i="31"/>
  <c r="LU182" i="31"/>
  <c r="MC182" i="31"/>
  <c r="MK182" i="31"/>
  <c r="MS182" i="31"/>
  <c r="NA182" i="31"/>
  <c r="NI182" i="31"/>
  <c r="NQ182" i="31"/>
  <c r="NY182" i="31"/>
  <c r="OG182" i="31"/>
  <c r="OO182" i="31"/>
  <c r="OW182" i="31"/>
  <c r="PE182" i="31"/>
  <c r="PM182" i="31"/>
  <c r="LR183" i="31"/>
  <c r="LZ183" i="31"/>
  <c r="MH183" i="31"/>
  <c r="MP183" i="31"/>
  <c r="MX183" i="31"/>
  <c r="NF183" i="31"/>
  <c r="NN183" i="31"/>
  <c r="NV183" i="31"/>
  <c r="OD183" i="31"/>
  <c r="OL183" i="31"/>
  <c r="OT183" i="31"/>
  <c r="PB183" i="31"/>
  <c r="PJ183" i="31"/>
  <c r="LO184" i="31"/>
  <c r="LW184" i="31"/>
  <c r="ME184" i="31"/>
  <c r="MM184" i="31"/>
  <c r="MU184" i="31"/>
  <c r="NC184" i="31"/>
  <c r="NK184" i="31"/>
  <c r="NS184" i="31"/>
  <c r="OA184" i="31"/>
  <c r="OI184" i="31"/>
  <c r="OQ184" i="31"/>
  <c r="OY184" i="31"/>
  <c r="PG184" i="31"/>
  <c r="PO184" i="31"/>
  <c r="LT185" i="31"/>
  <c r="MB185" i="31"/>
  <c r="MJ185" i="31"/>
  <c r="MR185" i="31"/>
  <c r="MZ185" i="31"/>
  <c r="NH185" i="31"/>
  <c r="NP185" i="31"/>
  <c r="NX185" i="31"/>
  <c r="OF185" i="31"/>
  <c r="ON185" i="31"/>
  <c r="OV185" i="31"/>
  <c r="PD185" i="31"/>
  <c r="PL185" i="31"/>
  <c r="LQ186" i="31"/>
  <c r="LY186" i="31"/>
  <c r="MG186" i="31"/>
  <c r="MO186" i="31"/>
  <c r="MW186" i="31"/>
  <c r="NE186" i="31"/>
  <c r="NM186" i="31"/>
  <c r="NU186" i="31"/>
  <c r="OC186" i="31"/>
  <c r="OK186" i="31"/>
  <c r="OS186" i="31"/>
  <c r="PA186" i="31"/>
  <c r="PI186" i="31"/>
  <c r="LN187" i="31"/>
  <c r="LV187" i="31"/>
  <c r="MD187" i="31"/>
  <c r="ML187" i="31"/>
  <c r="MT187" i="31"/>
  <c r="NB187" i="31"/>
  <c r="NJ187" i="31"/>
  <c r="NR187" i="31"/>
  <c r="NZ187" i="31"/>
  <c r="OH187" i="31"/>
  <c r="OP187" i="31"/>
  <c r="OX187" i="31"/>
  <c r="PF187" i="31"/>
  <c r="PN187" i="31"/>
  <c r="LS188" i="31"/>
  <c r="MA188" i="31"/>
  <c r="MQ138" i="31"/>
  <c r="LY155" i="31"/>
  <c r="MW158" i="31"/>
  <c r="NR161" i="31"/>
  <c r="NO163" i="31"/>
  <c r="NY164" i="31"/>
  <c r="MQ165" i="31"/>
  <c r="OO165" i="31"/>
  <c r="MG166" i="31"/>
  <c r="NU166" i="31"/>
  <c r="PC166" i="31"/>
  <c r="MF167" i="31"/>
  <c r="NL167" i="31"/>
  <c r="OR167" i="31"/>
  <c r="LU168" i="31"/>
  <c r="NA168" i="31"/>
  <c r="OG168" i="31"/>
  <c r="PM168" i="31"/>
  <c r="MP169" i="31"/>
  <c r="NV169" i="31"/>
  <c r="PB169" i="31"/>
  <c r="ME170" i="31"/>
  <c r="NK170" i="31"/>
  <c r="OQ170" i="31"/>
  <c r="LT171" i="31"/>
  <c r="MZ171" i="31"/>
  <c r="OF171" i="31"/>
  <c r="PL171" i="31"/>
  <c r="MO172" i="31"/>
  <c r="NU172" i="31"/>
  <c r="PA172" i="31"/>
  <c r="MD173" i="31"/>
  <c r="NJ173" i="31"/>
  <c r="OP173" i="31"/>
  <c r="LS174" i="31"/>
  <c r="MY174" i="31"/>
  <c r="OE174" i="31"/>
  <c r="PK174" i="31"/>
  <c r="MN175" i="31"/>
  <c r="NT175" i="31"/>
  <c r="OP175" i="31"/>
  <c r="PF175" i="31"/>
  <c r="LS176" i="31"/>
  <c r="MG176" i="31"/>
  <c r="MS176" i="31"/>
  <c r="NF176" i="31"/>
  <c r="NT176" i="31"/>
  <c r="OD176" i="31"/>
  <c r="ON176" i="31"/>
  <c r="OZ176" i="31"/>
  <c r="PJ176" i="31"/>
  <c r="LQ177" i="31"/>
  <c r="MC177" i="31"/>
  <c r="ML177" i="31"/>
  <c r="MU177" i="31"/>
  <c r="ND177" i="31"/>
  <c r="NM177" i="31"/>
  <c r="NV177" i="31"/>
  <c r="OF177" i="31"/>
  <c r="OO177" i="31"/>
  <c r="OX177" i="31"/>
  <c r="PG177" i="31"/>
  <c r="PP177" i="31"/>
  <c r="LV178" i="31"/>
  <c r="ME178" i="31"/>
  <c r="MO178" i="31"/>
  <c r="MX178" i="31"/>
  <c r="NG178" i="31"/>
  <c r="NP178" i="31"/>
  <c r="NY178" i="31"/>
  <c r="OH178" i="31"/>
  <c r="OQ178" i="31"/>
  <c r="PA178" i="31"/>
  <c r="PJ178" i="31"/>
  <c r="LP179" i="31"/>
  <c r="LX179" i="31"/>
  <c r="MF179" i="31"/>
  <c r="MN179" i="31"/>
  <c r="MV179" i="31"/>
  <c r="ND179" i="31"/>
  <c r="NL179" i="31"/>
  <c r="NT179" i="31"/>
  <c r="OB179" i="31"/>
  <c r="OJ179" i="31"/>
  <c r="OR179" i="31"/>
  <c r="OZ179" i="31"/>
  <c r="PH179" i="31"/>
  <c r="PP179" i="31"/>
  <c r="LU180" i="31"/>
  <c r="MC180" i="31"/>
  <c r="MK180" i="31"/>
  <c r="MS180" i="31"/>
  <c r="NA180" i="31"/>
  <c r="NI180" i="31"/>
  <c r="NQ180" i="31"/>
  <c r="NY180" i="31"/>
  <c r="OG180" i="31"/>
  <c r="OO180" i="31"/>
  <c r="OW180" i="31"/>
  <c r="PE180" i="31"/>
  <c r="PM180" i="31"/>
  <c r="LR181" i="31"/>
  <c r="LZ181" i="31"/>
  <c r="MH181" i="31"/>
  <c r="MP181" i="31"/>
  <c r="MX181" i="31"/>
  <c r="NF181" i="31"/>
  <c r="NN181" i="31"/>
  <c r="NV181" i="31"/>
  <c r="OD181" i="31"/>
  <c r="OL181" i="31"/>
  <c r="OT181" i="31"/>
  <c r="PB181" i="31"/>
  <c r="PJ181" i="31"/>
  <c r="LO182" i="31"/>
  <c r="LW182" i="31"/>
  <c r="ME182" i="31"/>
  <c r="MM182" i="31"/>
  <c r="MU182" i="31"/>
  <c r="NC182" i="31"/>
  <c r="NK182" i="31"/>
  <c r="NS182" i="31"/>
  <c r="OA182" i="31"/>
  <c r="OI182" i="31"/>
  <c r="OQ182" i="31"/>
  <c r="OY182" i="31"/>
  <c r="PG182" i="31"/>
  <c r="PO182" i="31"/>
  <c r="LT183" i="31"/>
  <c r="MB183" i="31"/>
  <c r="MJ183" i="31"/>
  <c r="MR183" i="31"/>
  <c r="MZ183" i="31"/>
  <c r="NH183" i="31"/>
  <c r="NP183" i="31"/>
  <c r="NX183" i="31"/>
  <c r="OF183" i="31"/>
  <c r="ON183" i="31"/>
  <c r="OV183" i="31"/>
  <c r="PD183" i="31"/>
  <c r="PL183" i="31"/>
  <c r="LQ184" i="31"/>
  <c r="LY184" i="31"/>
  <c r="MG184" i="31"/>
  <c r="MO184" i="31"/>
  <c r="MW184" i="31"/>
  <c r="NE184" i="31"/>
  <c r="NM184" i="31"/>
  <c r="NU184" i="31"/>
  <c r="OC184" i="31"/>
  <c r="OK184" i="31"/>
  <c r="OS184" i="31"/>
  <c r="PA184" i="31"/>
  <c r="PI184" i="31"/>
  <c r="LN185" i="31"/>
  <c r="LV185" i="31"/>
  <c r="MD185" i="31"/>
  <c r="ML185" i="31"/>
  <c r="MT185" i="31"/>
  <c r="NB185" i="31"/>
  <c r="NJ185" i="31"/>
  <c r="NR185" i="31"/>
  <c r="NZ185" i="31"/>
  <c r="OH185" i="31"/>
  <c r="OP185" i="31"/>
  <c r="OX185" i="31"/>
  <c r="PF185" i="31"/>
  <c r="PN185" i="31"/>
  <c r="LS186" i="31"/>
  <c r="MA186" i="31"/>
  <c r="ND145" i="31"/>
  <c r="OI155" i="31"/>
  <c r="PA158" i="31"/>
  <c r="LR162" i="31"/>
  <c r="OJ163" i="31"/>
  <c r="OM164" i="31"/>
  <c r="MY165" i="31"/>
  <c r="OW165" i="31"/>
  <c r="MN166" i="31"/>
  <c r="OA166" i="31"/>
  <c r="PH166" i="31"/>
  <c r="MK167" i="31"/>
  <c r="NQ167" i="31"/>
  <c r="OW167" i="31"/>
  <c r="LZ168" i="31"/>
  <c r="NF168" i="31"/>
  <c r="OL168" i="31"/>
  <c r="LO169" i="31"/>
  <c r="MU169" i="31"/>
  <c r="OA169" i="31"/>
  <c r="PG169" i="31"/>
  <c r="MJ170" i="31"/>
  <c r="NP170" i="31"/>
  <c r="OV170" i="31"/>
  <c r="LY171" i="31"/>
  <c r="NE171" i="31"/>
  <c r="OK171" i="31"/>
  <c r="LN172" i="31"/>
  <c r="MT172" i="31"/>
  <c r="NZ172" i="31"/>
  <c r="PF172" i="31"/>
  <c r="MI173" i="31"/>
  <c r="NO173" i="31"/>
  <c r="OU173" i="31"/>
  <c r="LX174" i="31"/>
  <c r="ND174" i="31"/>
  <c r="OJ174" i="31"/>
  <c r="PP174" i="31"/>
  <c r="MS175" i="31"/>
  <c r="NY175" i="31"/>
  <c r="OR175" i="31"/>
  <c r="PH175" i="31"/>
  <c r="LU176" i="31"/>
  <c r="MH176" i="31"/>
  <c r="MV176" i="31"/>
  <c r="NG176" i="31"/>
  <c r="NU176" i="31"/>
  <c r="OE176" i="31"/>
  <c r="OO176" i="31"/>
  <c r="PA176" i="31"/>
  <c r="PK176" i="31"/>
  <c r="LR177" i="31"/>
  <c r="MD177" i="31"/>
  <c r="MM177" i="31"/>
  <c r="MV177" i="31"/>
  <c r="NE177" i="31"/>
  <c r="NN177" i="31"/>
  <c r="NX177" i="31"/>
  <c r="OG177" i="31"/>
  <c r="OP177" i="31"/>
  <c r="OY177" i="31"/>
  <c r="PH177" i="31"/>
  <c r="LN178" i="31"/>
  <c r="LW178" i="31"/>
  <c r="MG178" i="31"/>
  <c r="MP178" i="31"/>
  <c r="MY178" i="31"/>
  <c r="NH178" i="31"/>
  <c r="NQ178" i="31"/>
  <c r="NZ178" i="31"/>
  <c r="OI178" i="31"/>
  <c r="OS178" i="31"/>
  <c r="PB178" i="31"/>
  <c r="PK178" i="31"/>
  <c r="LQ179" i="31"/>
  <c r="LY179" i="31"/>
  <c r="MG179" i="31"/>
  <c r="MO179" i="31"/>
  <c r="MW179" i="31"/>
  <c r="NE179" i="31"/>
  <c r="NM179" i="31"/>
  <c r="NU179" i="31"/>
  <c r="OC179" i="31"/>
  <c r="OK179" i="31"/>
  <c r="OS179" i="31"/>
  <c r="PA179" i="31"/>
  <c r="PI179" i="31"/>
  <c r="LN180" i="31"/>
  <c r="LV180" i="31"/>
  <c r="MD180" i="31"/>
  <c r="ML180" i="31"/>
  <c r="MT180" i="31"/>
  <c r="NB180" i="31"/>
  <c r="NJ180" i="31"/>
  <c r="NR180" i="31"/>
  <c r="NZ180" i="31"/>
  <c r="OH180" i="31"/>
  <c r="OP180" i="31"/>
  <c r="OX180" i="31"/>
  <c r="PF180" i="31"/>
  <c r="PN180" i="31"/>
  <c r="LS181" i="31"/>
  <c r="MA181" i="31"/>
  <c r="MI181" i="31"/>
  <c r="MQ181" i="31"/>
  <c r="MY181" i="31"/>
  <c r="NG181" i="31"/>
  <c r="NO181" i="31"/>
  <c r="NW181" i="31"/>
  <c r="OE181" i="31"/>
  <c r="OM181" i="31"/>
  <c r="OU181" i="31"/>
  <c r="PC181" i="31"/>
  <c r="PK181" i="31"/>
  <c r="LP182" i="31"/>
  <c r="LX182" i="31"/>
  <c r="MF182" i="31"/>
  <c r="MN182" i="31"/>
  <c r="MV182" i="31"/>
  <c r="ND182" i="31"/>
  <c r="NL182" i="31"/>
  <c r="NT182" i="31"/>
  <c r="OB182" i="31"/>
  <c r="OJ182" i="31"/>
  <c r="OR182" i="31"/>
  <c r="OZ182" i="31"/>
  <c r="PH182" i="31"/>
  <c r="PP182" i="31"/>
  <c r="LU183" i="31"/>
  <c r="MC183" i="31"/>
  <c r="MK183" i="31"/>
  <c r="MS183" i="31"/>
  <c r="NA183" i="31"/>
  <c r="NI183" i="31"/>
  <c r="NQ183" i="31"/>
  <c r="NY183" i="31"/>
  <c r="OG183" i="31"/>
  <c r="OO183" i="31"/>
  <c r="OW183" i="31"/>
  <c r="PE183" i="31"/>
  <c r="PM183" i="31"/>
  <c r="LR184" i="31"/>
  <c r="LZ184" i="31"/>
  <c r="MH184" i="31"/>
  <c r="MP184" i="31"/>
  <c r="MX184" i="31"/>
  <c r="NF184" i="31"/>
  <c r="NN184" i="31"/>
  <c r="NV184" i="31"/>
  <c r="OD184" i="31"/>
  <c r="OL184" i="31"/>
  <c r="OT184" i="31"/>
  <c r="PB184" i="31"/>
  <c r="PJ184" i="31"/>
  <c r="LO185" i="31"/>
  <c r="LW185" i="31"/>
  <c r="ME185" i="31"/>
  <c r="MM185" i="31"/>
  <c r="MU185" i="31"/>
  <c r="NC185" i="31"/>
  <c r="NK185" i="31"/>
  <c r="NS185" i="31"/>
  <c r="OA185" i="31"/>
  <c r="OI185" i="31"/>
  <c r="OQ185" i="31"/>
  <c r="OY185" i="31"/>
  <c r="PG185" i="31"/>
  <c r="PO185" i="31"/>
  <c r="LT186" i="31"/>
  <c r="MB186" i="31"/>
  <c r="MJ186" i="31"/>
  <c r="MR186" i="31"/>
  <c r="MZ186" i="31"/>
  <c r="NH186" i="31"/>
  <c r="NP186" i="31"/>
  <c r="NX186" i="31"/>
  <c r="LV158" i="31"/>
  <c r="MK165" i="31"/>
  <c r="OZ166" i="31"/>
  <c r="LR168" i="31"/>
  <c r="MM169" i="31"/>
  <c r="NH170" i="31"/>
  <c r="OC171" i="31"/>
  <c r="OX172" i="31"/>
  <c r="LP174" i="31"/>
  <c r="MK175" i="31"/>
  <c r="LR176" i="31"/>
  <c r="NQ176" i="31"/>
  <c r="PI176" i="31"/>
  <c r="MT177" i="31"/>
  <c r="OD177" i="31"/>
  <c r="PO177" i="31"/>
  <c r="MW178" i="31"/>
  <c r="OG178" i="31"/>
  <c r="LO179" i="31"/>
  <c r="MU179" i="31"/>
  <c r="OA179" i="31"/>
  <c r="PG179" i="31"/>
  <c r="MJ180" i="31"/>
  <c r="NP180" i="31"/>
  <c r="OV180" i="31"/>
  <c r="LY181" i="31"/>
  <c r="NE181" i="31"/>
  <c r="OK181" i="31"/>
  <c r="LN182" i="31"/>
  <c r="MT182" i="31"/>
  <c r="NZ182" i="31"/>
  <c r="PF182" i="31"/>
  <c r="MI183" i="31"/>
  <c r="NO183" i="31"/>
  <c r="OU183" i="31"/>
  <c r="LX184" i="31"/>
  <c r="ND184" i="31"/>
  <c r="OJ184" i="31"/>
  <c r="PP184" i="31"/>
  <c r="MS185" i="31"/>
  <c r="NY185" i="31"/>
  <c r="OZ185" i="31"/>
  <c r="LR186" i="31"/>
  <c r="MK186" i="31"/>
  <c r="NA186" i="31"/>
  <c r="NQ186" i="31"/>
  <c r="OF186" i="31"/>
  <c r="OT186" i="31"/>
  <c r="PE186" i="31"/>
  <c r="LP187" i="31"/>
  <c r="MC187" i="31"/>
  <c r="MO187" i="31"/>
  <c r="NC187" i="31"/>
  <c r="NN187" i="31"/>
  <c r="OB187" i="31"/>
  <c r="OO187" i="31"/>
  <c r="PA187" i="31"/>
  <c r="PO187" i="31"/>
  <c r="LW188" i="31"/>
  <c r="MJ188" i="31"/>
  <c r="MT188" i="31"/>
  <c r="NF188" i="31"/>
  <c r="NO188" i="31"/>
  <c r="NX188" i="31"/>
  <c r="OG188" i="31"/>
  <c r="OP188" i="31"/>
  <c r="OY188" i="31"/>
  <c r="PI188" i="31"/>
  <c r="LO189" i="31"/>
  <c r="LW189" i="31"/>
  <c r="ME189" i="31"/>
  <c r="MM189" i="31"/>
  <c r="MU189" i="31"/>
  <c r="NC189" i="31"/>
  <c r="NK189" i="31"/>
  <c r="NS189" i="31"/>
  <c r="OA189" i="31"/>
  <c r="OI189" i="31"/>
  <c r="OQ189" i="31"/>
  <c r="OY189" i="31"/>
  <c r="PG189" i="31"/>
  <c r="PO189" i="31"/>
  <c r="LT190" i="31"/>
  <c r="MB190" i="31"/>
  <c r="MJ190" i="31"/>
  <c r="MR190" i="31"/>
  <c r="MZ190" i="31"/>
  <c r="NH190" i="31"/>
  <c r="NP190" i="31"/>
  <c r="NX190" i="31"/>
  <c r="OF190" i="31"/>
  <c r="ON190" i="31"/>
  <c r="OV190" i="31"/>
  <c r="PD190" i="31"/>
  <c r="PL190" i="31"/>
  <c r="LQ191" i="31"/>
  <c r="LY191" i="31"/>
  <c r="MG191" i="31"/>
  <c r="MO191" i="31"/>
  <c r="MW191" i="31"/>
  <c r="NE191" i="31"/>
  <c r="NM191" i="31"/>
  <c r="NU191" i="31"/>
  <c r="OC191" i="31"/>
  <c r="OK191" i="31"/>
  <c r="OS191" i="31"/>
  <c r="PA191" i="31"/>
  <c r="PI191" i="31"/>
  <c r="LN192" i="31"/>
  <c r="LV192" i="31"/>
  <c r="MD192" i="31"/>
  <c r="ML192" i="31"/>
  <c r="MT192" i="31"/>
  <c r="NB192" i="31"/>
  <c r="NJ192" i="31"/>
  <c r="NR192" i="31"/>
  <c r="NZ192" i="31"/>
  <c r="OH192" i="31"/>
  <c r="OP192" i="31"/>
  <c r="OX192" i="31"/>
  <c r="PF192" i="31"/>
  <c r="PN192" i="31"/>
  <c r="LS193" i="31"/>
  <c r="MA193" i="31"/>
  <c r="MI193" i="31"/>
  <c r="MQ193" i="31"/>
  <c r="MY193" i="31"/>
  <c r="NG193" i="31"/>
  <c r="NO193" i="31"/>
  <c r="NW193" i="31"/>
  <c r="OE193" i="31"/>
  <c r="OM193" i="31"/>
  <c r="OU193" i="31"/>
  <c r="PC193" i="31"/>
  <c r="PK193" i="31"/>
  <c r="LP194" i="31"/>
  <c r="LX194" i="31"/>
  <c r="MF194" i="31"/>
  <c r="MN194" i="31"/>
  <c r="MV194" i="31"/>
  <c r="ND194" i="31"/>
  <c r="NL194" i="31"/>
  <c r="NT194" i="31"/>
  <c r="OB194" i="31"/>
  <c r="OJ194" i="31"/>
  <c r="OR194" i="31"/>
  <c r="OZ194" i="31"/>
  <c r="PH194" i="31"/>
  <c r="PP194" i="31"/>
  <c r="LU195" i="31"/>
  <c r="MC195" i="31"/>
  <c r="MK195" i="31"/>
  <c r="MS195" i="31"/>
  <c r="NA195" i="31"/>
  <c r="NI195" i="31"/>
  <c r="NQ195" i="31"/>
  <c r="NY195" i="31"/>
  <c r="OG195" i="31"/>
  <c r="OO195" i="31"/>
  <c r="OW195" i="31"/>
  <c r="PE195" i="31"/>
  <c r="PM195" i="31"/>
  <c r="LR196" i="31"/>
  <c r="LZ196" i="31"/>
  <c r="MH196" i="31"/>
  <c r="MP196" i="31"/>
  <c r="MX196" i="31"/>
  <c r="NF196" i="31"/>
  <c r="NN196" i="31"/>
  <c r="NV196" i="31"/>
  <c r="OD196" i="31"/>
  <c r="OL196" i="31"/>
  <c r="OT196" i="31"/>
  <c r="PB196" i="31"/>
  <c r="PJ196" i="31"/>
  <c r="LO197" i="31"/>
  <c r="LW197" i="31"/>
  <c r="ME197" i="31"/>
  <c r="MM197" i="31"/>
  <c r="MU197" i="31"/>
  <c r="NC197" i="31"/>
  <c r="NK197" i="31"/>
  <c r="NS197" i="31"/>
  <c r="OA197" i="31"/>
  <c r="OI197" i="31"/>
  <c r="OQ197" i="31"/>
  <c r="OY197" i="31"/>
  <c r="PG197" i="31"/>
  <c r="PO197" i="31"/>
  <c r="LT198" i="31"/>
  <c r="MB198" i="31"/>
  <c r="MJ198" i="31"/>
  <c r="MR198" i="31"/>
  <c r="MZ198" i="31"/>
  <c r="NH198" i="31"/>
  <c r="NP198" i="31"/>
  <c r="NX198" i="31"/>
  <c r="OF198" i="31"/>
  <c r="ON198" i="31"/>
  <c r="OV198" i="31"/>
  <c r="PD198" i="31"/>
  <c r="PL198" i="31"/>
  <c r="LQ199" i="31"/>
  <c r="LY199" i="31"/>
  <c r="MG199" i="31"/>
  <c r="MO199" i="31"/>
  <c r="MW199" i="31"/>
  <c r="NE199" i="31"/>
  <c r="NM199" i="31"/>
  <c r="NU199" i="31"/>
  <c r="OC199" i="31"/>
  <c r="OK199" i="31"/>
  <c r="OS199" i="31"/>
  <c r="PA199" i="31"/>
  <c r="PI199" i="31"/>
  <c r="LN200" i="31"/>
  <c r="LV200" i="31"/>
  <c r="MD200" i="31"/>
  <c r="ML200" i="31"/>
  <c r="MT200" i="31"/>
  <c r="NB200" i="31"/>
  <c r="NJ200" i="31"/>
  <c r="NR200" i="31"/>
  <c r="MB159" i="31"/>
  <c r="ND165" i="31"/>
  <c r="PK166" i="31"/>
  <c r="MC168" i="31"/>
  <c r="MX169" i="31"/>
  <c r="NS170" i="31"/>
  <c r="ON171" i="31"/>
  <c r="PI172" i="31"/>
  <c r="MA174" i="31"/>
  <c r="MV175" i="31"/>
  <c r="LX176" i="31"/>
  <c r="NV176" i="31"/>
  <c r="PL176" i="31"/>
  <c r="MW177" i="31"/>
  <c r="OH177" i="31"/>
  <c r="LO178" i="31"/>
  <c r="MZ178" i="31"/>
  <c r="OK178" i="31"/>
  <c r="LR179" i="31"/>
  <c r="MX179" i="31"/>
  <c r="OD179" i="31"/>
  <c r="PJ179" i="31"/>
  <c r="MM180" i="31"/>
  <c r="NS180" i="31"/>
  <c r="OY180" i="31"/>
  <c r="MB181" i="31"/>
  <c r="NH181" i="31"/>
  <c r="ON181" i="31"/>
  <c r="LQ182" i="31"/>
  <c r="MW182" i="31"/>
  <c r="OC182" i="31"/>
  <c r="PI182" i="31"/>
  <c r="ML183" i="31"/>
  <c r="NR183" i="31"/>
  <c r="OX183" i="31"/>
  <c r="MA184" i="31"/>
  <c r="NG184" i="31"/>
  <c r="OM184" i="31"/>
  <c r="LP185" i="31"/>
  <c r="MV185" i="31"/>
  <c r="OB185" i="31"/>
  <c r="PC185" i="31"/>
  <c r="LU186" i="31"/>
  <c r="MN186" i="31"/>
  <c r="ND186" i="31"/>
  <c r="NT186" i="31"/>
  <c r="OG186" i="31"/>
  <c r="OU186" i="31"/>
  <c r="PH186" i="31"/>
  <c r="LQ187" i="31"/>
  <c r="ME187" i="31"/>
  <c r="MP187" i="31"/>
  <c r="ND187" i="31"/>
  <c r="NQ187" i="31"/>
  <c r="OC187" i="31"/>
  <c r="OQ187" i="31"/>
  <c r="PB187" i="31"/>
  <c r="PP187" i="31"/>
  <c r="LZ188" i="31"/>
  <c r="MK188" i="31"/>
  <c r="MU188" i="31"/>
  <c r="NG188" i="31"/>
  <c r="NP188" i="31"/>
  <c r="NY188" i="31"/>
  <c r="OH188" i="31"/>
  <c r="OQ188" i="31"/>
  <c r="PA188" i="31"/>
  <c r="PJ188" i="31"/>
  <c r="LP189" i="31"/>
  <c r="LX189" i="31"/>
  <c r="MF189" i="31"/>
  <c r="MN189" i="31"/>
  <c r="MV189" i="31"/>
  <c r="ND189" i="31"/>
  <c r="NL189" i="31"/>
  <c r="NT189" i="31"/>
  <c r="OB189" i="31"/>
  <c r="OJ189" i="31"/>
  <c r="OR189" i="31"/>
  <c r="OZ189" i="31"/>
  <c r="PH189" i="31"/>
  <c r="PP189" i="31"/>
  <c r="LU190" i="31"/>
  <c r="MC190" i="31"/>
  <c r="MK190" i="31"/>
  <c r="MS190" i="31"/>
  <c r="NA190" i="31"/>
  <c r="NI190" i="31"/>
  <c r="NQ190" i="31"/>
  <c r="NY190" i="31"/>
  <c r="OG190" i="31"/>
  <c r="OO190" i="31"/>
  <c r="OW190" i="31"/>
  <c r="PE190" i="31"/>
  <c r="PM190" i="31"/>
  <c r="LR191" i="31"/>
  <c r="LZ191" i="31"/>
  <c r="MH191" i="31"/>
  <c r="MP191" i="31"/>
  <c r="MX191" i="31"/>
  <c r="NF191" i="31"/>
  <c r="NN191" i="31"/>
  <c r="NV191" i="31"/>
  <c r="OD191" i="31"/>
  <c r="OL191" i="31"/>
  <c r="OT191" i="31"/>
  <c r="PB191" i="31"/>
  <c r="PJ191" i="31"/>
  <c r="LO192" i="31"/>
  <c r="LW192" i="31"/>
  <c r="ME192" i="31"/>
  <c r="MM192" i="31"/>
  <c r="MU192" i="31"/>
  <c r="NC192" i="31"/>
  <c r="NK192" i="31"/>
  <c r="NS192" i="31"/>
  <c r="OA192" i="31"/>
  <c r="OI192" i="31"/>
  <c r="OQ192" i="31"/>
  <c r="OY192" i="31"/>
  <c r="PG192" i="31"/>
  <c r="PO192" i="31"/>
  <c r="LT193" i="31"/>
  <c r="MB193" i="31"/>
  <c r="MJ193" i="31"/>
  <c r="MR193" i="31"/>
  <c r="MZ193" i="31"/>
  <c r="NH193" i="31"/>
  <c r="NP193" i="31"/>
  <c r="NX193" i="31"/>
  <c r="OF193" i="31"/>
  <c r="ON193" i="31"/>
  <c r="OV193" i="31"/>
  <c r="PD193" i="31"/>
  <c r="PL193" i="31"/>
  <c r="LQ194" i="31"/>
  <c r="LY194" i="31"/>
  <c r="MG194" i="31"/>
  <c r="MO194" i="31"/>
  <c r="MW194" i="31"/>
  <c r="NE194" i="31"/>
  <c r="NM194" i="31"/>
  <c r="NU194" i="31"/>
  <c r="OC194" i="31"/>
  <c r="OK194" i="31"/>
  <c r="OS194" i="31"/>
  <c r="PA194" i="31"/>
  <c r="PI194" i="31"/>
  <c r="LN195" i="31"/>
  <c r="LV195" i="31"/>
  <c r="MD195" i="31"/>
  <c r="ML195" i="31"/>
  <c r="MT195" i="31"/>
  <c r="NB195" i="31"/>
  <c r="NJ195" i="31"/>
  <c r="NR195" i="31"/>
  <c r="NZ195" i="31"/>
  <c r="OH195" i="31"/>
  <c r="OP195" i="31"/>
  <c r="OX195" i="31"/>
  <c r="PF195" i="31"/>
  <c r="PN195" i="31"/>
  <c r="LS196" i="31"/>
  <c r="MA196" i="31"/>
  <c r="MI196" i="31"/>
  <c r="MQ196" i="31"/>
  <c r="MY196" i="31"/>
  <c r="NG196" i="31"/>
  <c r="NO196" i="31"/>
  <c r="NW196" i="31"/>
  <c r="OE196" i="31"/>
  <c r="OM196" i="31"/>
  <c r="OU196" i="31"/>
  <c r="PC196" i="31"/>
  <c r="PK196" i="31"/>
  <c r="LP197" i="31"/>
  <c r="LX197" i="31"/>
  <c r="MF197" i="31"/>
  <c r="MN197" i="31"/>
  <c r="MV197" i="31"/>
  <c r="ND197" i="31"/>
  <c r="NL197" i="31"/>
  <c r="NT197" i="31"/>
  <c r="OB197" i="31"/>
  <c r="OJ197" i="31"/>
  <c r="OR197" i="31"/>
  <c r="OZ197" i="31"/>
  <c r="PH197" i="31"/>
  <c r="PP197" i="31"/>
  <c r="LU198" i="31"/>
  <c r="MC198" i="31"/>
  <c r="MK198" i="31"/>
  <c r="MS198" i="31"/>
  <c r="NA198" i="31"/>
  <c r="NI198" i="31"/>
  <c r="NQ198" i="31"/>
  <c r="NY198" i="31"/>
  <c r="OG198" i="31"/>
  <c r="OO198" i="31"/>
  <c r="OW198" i="31"/>
  <c r="PE198" i="31"/>
  <c r="PM198" i="31"/>
  <c r="MN161" i="31"/>
  <c r="OL165" i="31"/>
  <c r="MC167" i="31"/>
  <c r="MX168" i="31"/>
  <c r="NS169" i="31"/>
  <c r="ON170" i="31"/>
  <c r="PI171" i="31"/>
  <c r="MA173" i="31"/>
  <c r="MV174" i="31"/>
  <c r="NQ175" i="31"/>
  <c r="MF176" i="31"/>
  <c r="OC176" i="31"/>
  <c r="LP177" i="31"/>
  <c r="NC177" i="31"/>
  <c r="ON177" i="31"/>
  <c r="LU178" i="31"/>
  <c r="NF178" i="31"/>
  <c r="OP178" i="31"/>
  <c r="LW179" i="31"/>
  <c r="NC179" i="31"/>
  <c r="OI179" i="31"/>
  <c r="PO179" i="31"/>
  <c r="MR180" i="31"/>
  <c r="NX180" i="31"/>
  <c r="PD180" i="31"/>
  <c r="MG181" i="31"/>
  <c r="NM181" i="31"/>
  <c r="OS181" i="31"/>
  <c r="LV182" i="31"/>
  <c r="NB182" i="31"/>
  <c r="OH182" i="31"/>
  <c r="PN182" i="31"/>
  <c r="MQ183" i="31"/>
  <c r="NW183" i="31"/>
  <c r="PC183" i="31"/>
  <c r="MF184" i="31"/>
  <c r="NL184" i="31"/>
  <c r="OR184" i="31"/>
  <c r="LU185" i="31"/>
  <c r="NA185" i="31"/>
  <c r="OG185" i="31"/>
  <c r="PE185" i="31"/>
  <c r="LX186" i="31"/>
  <c r="MP186" i="31"/>
  <c r="NF186" i="31"/>
  <c r="NV186" i="31"/>
  <c r="OJ186" i="31"/>
  <c r="OV186" i="31"/>
  <c r="PJ186" i="31"/>
  <c r="LR187" i="31"/>
  <c r="MF187" i="31"/>
  <c r="MS187" i="31"/>
  <c r="NE187" i="31"/>
  <c r="NS187" i="31"/>
  <c r="OD187" i="31"/>
  <c r="OR187" i="31"/>
  <c r="PE187" i="31"/>
  <c r="LN188" i="31"/>
  <c r="MB188" i="31"/>
  <c r="ML188" i="31"/>
  <c r="MX188" i="31"/>
  <c r="NH188" i="31"/>
  <c r="NQ188" i="31"/>
  <c r="NZ188" i="31"/>
  <c r="OI188" i="31"/>
  <c r="OS188" i="31"/>
  <c r="PB188" i="31"/>
  <c r="PK188" i="31"/>
  <c r="LQ189" i="31"/>
  <c r="LY189" i="31"/>
  <c r="MG189" i="31"/>
  <c r="MO189" i="31"/>
  <c r="MW189" i="31"/>
  <c r="NE189" i="31"/>
  <c r="NM189" i="31"/>
  <c r="NU189" i="31"/>
  <c r="OC189" i="31"/>
  <c r="OK189" i="31"/>
  <c r="OS189" i="31"/>
  <c r="PA189" i="31"/>
  <c r="PI189" i="31"/>
  <c r="LN190" i="31"/>
  <c r="LV190" i="31"/>
  <c r="MD190" i="31"/>
  <c r="ML190" i="31"/>
  <c r="MT190" i="31"/>
  <c r="NB190" i="31"/>
  <c r="NJ190" i="31"/>
  <c r="NR190" i="31"/>
  <c r="NZ190" i="31"/>
  <c r="OH190" i="31"/>
  <c r="OP190" i="31"/>
  <c r="OX190" i="31"/>
  <c r="PF190" i="31"/>
  <c r="PN190" i="31"/>
  <c r="LS191" i="31"/>
  <c r="MA191" i="31"/>
  <c r="MI191" i="31"/>
  <c r="MQ191" i="31"/>
  <c r="MY191" i="31"/>
  <c r="NG191" i="31"/>
  <c r="NO191" i="31"/>
  <c r="NW191" i="31"/>
  <c r="OE191" i="31"/>
  <c r="OM191" i="31"/>
  <c r="OU191" i="31"/>
  <c r="PC191" i="31"/>
  <c r="PK191" i="31"/>
  <c r="LP192" i="31"/>
  <c r="LX192" i="31"/>
  <c r="MF192" i="31"/>
  <c r="MN192" i="31"/>
  <c r="MV192" i="31"/>
  <c r="ND192" i="31"/>
  <c r="NL192" i="31"/>
  <c r="NT192" i="31"/>
  <c r="OB192" i="31"/>
  <c r="OJ192" i="31"/>
  <c r="OR192" i="31"/>
  <c r="OZ192" i="31"/>
  <c r="PH192" i="31"/>
  <c r="PP192" i="31"/>
  <c r="LU193" i="31"/>
  <c r="MC193" i="31"/>
  <c r="MK193" i="31"/>
  <c r="MS193" i="31"/>
  <c r="NA193" i="31"/>
  <c r="NI193" i="31"/>
  <c r="NQ193" i="31"/>
  <c r="NY193" i="31"/>
  <c r="OG193" i="31"/>
  <c r="OO193" i="31"/>
  <c r="OW193" i="31"/>
  <c r="PE193" i="31"/>
  <c r="PM193" i="31"/>
  <c r="LR194" i="31"/>
  <c r="LZ194" i="31"/>
  <c r="MH194" i="31"/>
  <c r="MP194" i="31"/>
  <c r="MX194" i="31"/>
  <c r="NF194" i="31"/>
  <c r="NN194" i="31"/>
  <c r="NV194" i="31"/>
  <c r="OD194" i="31"/>
  <c r="OL194" i="31"/>
  <c r="OT194" i="31"/>
  <c r="PB194" i="31"/>
  <c r="PJ194" i="31"/>
  <c r="LO195" i="31"/>
  <c r="LW195" i="31"/>
  <c r="ME195" i="31"/>
  <c r="MM195" i="31"/>
  <c r="MU195" i="31"/>
  <c r="NC195" i="31"/>
  <c r="NK195" i="31"/>
  <c r="NS195" i="31"/>
  <c r="OA195" i="31"/>
  <c r="OI195" i="31"/>
  <c r="OQ195" i="31"/>
  <c r="OY195" i="31"/>
  <c r="PG195" i="31"/>
  <c r="PO195" i="31"/>
  <c r="LT196" i="31"/>
  <c r="MB196" i="31"/>
  <c r="MJ196" i="31"/>
  <c r="MR196" i="31"/>
  <c r="MZ196" i="31"/>
  <c r="NH196" i="31"/>
  <c r="NP196" i="31"/>
  <c r="NX196" i="31"/>
  <c r="MK162" i="31"/>
  <c r="PC165" i="31"/>
  <c r="MN167" i="31"/>
  <c r="NI168" i="31"/>
  <c r="OD169" i="31"/>
  <c r="OY170" i="31"/>
  <c r="LQ172" i="31"/>
  <c r="ML173" i="31"/>
  <c r="NG174" i="31"/>
  <c r="OB175" i="31"/>
  <c r="MI176" i="31"/>
  <c r="OF176" i="31"/>
  <c r="LU177" i="31"/>
  <c r="NF177" i="31"/>
  <c r="OQ177" i="31"/>
  <c r="LY178" i="31"/>
  <c r="NI178" i="31"/>
  <c r="OT178" i="31"/>
  <c r="LZ179" i="31"/>
  <c r="NF179" i="31"/>
  <c r="OL179" i="31"/>
  <c r="LO180" i="31"/>
  <c r="MU180" i="31"/>
  <c r="OA180" i="31"/>
  <c r="PG180" i="31"/>
  <c r="MJ181" i="31"/>
  <c r="NP181" i="31"/>
  <c r="OV181" i="31"/>
  <c r="LY182" i="31"/>
  <c r="NE182" i="31"/>
  <c r="OK182" i="31"/>
  <c r="LN183" i="31"/>
  <c r="MT183" i="31"/>
  <c r="NZ183" i="31"/>
  <c r="PF183" i="31"/>
  <c r="MI184" i="31"/>
  <c r="NO184" i="31"/>
  <c r="OU184" i="31"/>
  <c r="LX185" i="31"/>
  <c r="ND185" i="31"/>
  <c r="OJ185" i="31"/>
  <c r="PH185" i="31"/>
  <c r="LZ186" i="31"/>
  <c r="MQ186" i="31"/>
  <c r="NG186" i="31"/>
  <c r="NW186" i="31"/>
  <c r="OL186" i="31"/>
  <c r="OW186" i="31"/>
  <c r="PK186" i="31"/>
  <c r="LU187" i="31"/>
  <c r="MG187" i="31"/>
  <c r="MU187" i="31"/>
  <c r="NF187" i="31"/>
  <c r="NT187" i="31"/>
  <c r="OG187" i="31"/>
  <c r="OS187" i="31"/>
  <c r="PG187" i="31"/>
  <c r="LO188" i="31"/>
  <c r="MC188" i="31"/>
  <c r="MM188" i="31"/>
  <c r="MY188" i="31"/>
  <c r="NI188" i="31"/>
  <c r="NR188" i="31"/>
  <c r="OA188" i="31"/>
  <c r="OK188" i="31"/>
  <c r="OT188" i="31"/>
  <c r="PC188" i="31"/>
  <c r="PL188" i="31"/>
  <c r="LR189" i="31"/>
  <c r="LZ189" i="31"/>
  <c r="MH189" i="31"/>
  <c r="MP189" i="31"/>
  <c r="MX189" i="31"/>
  <c r="NF189" i="31"/>
  <c r="NN189" i="31"/>
  <c r="NV189" i="31"/>
  <c r="OD189" i="31"/>
  <c r="OL189" i="31"/>
  <c r="OT189" i="31"/>
  <c r="PB189" i="31"/>
  <c r="PJ189" i="31"/>
  <c r="LO190" i="31"/>
  <c r="LW190" i="31"/>
  <c r="ME190" i="31"/>
  <c r="MM190" i="31"/>
  <c r="MU190" i="31"/>
  <c r="NC190" i="31"/>
  <c r="NK190" i="31"/>
  <c r="NS190" i="31"/>
  <c r="OA190" i="31"/>
  <c r="OI190" i="31"/>
  <c r="OQ190" i="31"/>
  <c r="OY190" i="31"/>
  <c r="PG190" i="31"/>
  <c r="PO190" i="31"/>
  <c r="LT191" i="31"/>
  <c r="MB191" i="31"/>
  <c r="MJ191" i="31"/>
  <c r="MR191" i="31"/>
  <c r="MZ191" i="31"/>
  <c r="NH191" i="31"/>
  <c r="NP191" i="31"/>
  <c r="NX191" i="31"/>
  <c r="OF191" i="31"/>
  <c r="ON191" i="31"/>
  <c r="OV191" i="31"/>
  <c r="PD191" i="31"/>
  <c r="PL191" i="31"/>
  <c r="LQ192" i="31"/>
  <c r="LY192" i="31"/>
  <c r="MG192" i="31"/>
  <c r="MO192" i="31"/>
  <c r="MW192" i="31"/>
  <c r="NE192" i="31"/>
  <c r="NM192" i="31"/>
  <c r="NU192" i="31"/>
  <c r="OC192" i="31"/>
  <c r="OK192" i="31"/>
  <c r="OS192" i="31"/>
  <c r="PA192" i="31"/>
  <c r="PI192" i="31"/>
  <c r="LN193" i="31"/>
  <c r="LV193" i="31"/>
  <c r="MD193" i="31"/>
  <c r="ML193" i="31"/>
  <c r="MT193" i="31"/>
  <c r="NB193" i="31"/>
  <c r="NJ193" i="31"/>
  <c r="NR193" i="31"/>
  <c r="NZ193" i="31"/>
  <c r="OH193" i="31"/>
  <c r="OP193" i="31"/>
  <c r="OX193" i="31"/>
  <c r="PF193" i="31"/>
  <c r="PN193" i="31"/>
  <c r="LS194" i="31"/>
  <c r="MA194" i="31"/>
  <c r="MI194" i="31"/>
  <c r="MQ194" i="31"/>
  <c r="MY194" i="31"/>
  <c r="NG194" i="31"/>
  <c r="NO194" i="31"/>
  <c r="NW194" i="31"/>
  <c r="OE194" i="31"/>
  <c r="OM194" i="31"/>
  <c r="OU194" i="31"/>
  <c r="PC194" i="31"/>
  <c r="PK194" i="31"/>
  <c r="LP195" i="31"/>
  <c r="LX195" i="31"/>
  <c r="MF195" i="31"/>
  <c r="MN195" i="31"/>
  <c r="MV195" i="31"/>
  <c r="ND195" i="31"/>
  <c r="NL195" i="31"/>
  <c r="NT195" i="31"/>
  <c r="OB195" i="31"/>
  <c r="OJ195" i="31"/>
  <c r="OR195" i="31"/>
  <c r="OZ195" i="31"/>
  <c r="PH195" i="31"/>
  <c r="PP195" i="31"/>
  <c r="LU196" i="31"/>
  <c r="MC196" i="31"/>
  <c r="MK196" i="31"/>
  <c r="MS196" i="31"/>
  <c r="NA196" i="31"/>
  <c r="NI196" i="31"/>
  <c r="NQ196" i="31"/>
  <c r="NY196" i="31"/>
  <c r="OG196" i="31"/>
  <c r="OO196" i="31"/>
  <c r="OW196" i="31"/>
  <c r="PE196" i="31"/>
  <c r="PM196" i="31"/>
  <c r="LR197" i="31"/>
  <c r="LZ197" i="31"/>
  <c r="MH197" i="31"/>
  <c r="MP197" i="31"/>
  <c r="MX197" i="31"/>
  <c r="NF197" i="31"/>
  <c r="NN197" i="31"/>
  <c r="LO122" i="31"/>
  <c r="NB163" i="31"/>
  <c r="MD166" i="31"/>
  <c r="NI167" i="31"/>
  <c r="OD168" i="31"/>
  <c r="OY169" i="31"/>
  <c r="LQ171" i="31"/>
  <c r="ML172" i="31"/>
  <c r="NG173" i="31"/>
  <c r="OB174" i="31"/>
  <c r="OO175" i="31"/>
  <c r="MQ176" i="31"/>
  <c r="OM176" i="31"/>
  <c r="LZ177" i="31"/>
  <c r="NL177" i="31"/>
  <c r="OW177" i="31"/>
  <c r="MD178" i="31"/>
  <c r="NO178" i="31"/>
  <c r="OY178" i="31"/>
  <c r="ME179" i="31"/>
  <c r="NK179" i="31"/>
  <c r="MB147" i="31"/>
  <c r="OU163" i="31"/>
  <c r="MS166" i="31"/>
  <c r="NT167" i="31"/>
  <c r="OO168" i="31"/>
  <c r="PJ169" i="31"/>
  <c r="MB171" i="31"/>
  <c r="MW172" i="31"/>
  <c r="NR173" i="31"/>
  <c r="OM174" i="31"/>
  <c r="OU175" i="31"/>
  <c r="MW176" i="31"/>
  <c r="OR176" i="31"/>
  <c r="ME177" i="31"/>
  <c r="NP177" i="31"/>
  <c r="OZ177" i="31"/>
  <c r="MH178" i="31"/>
  <c r="NR178" i="31"/>
  <c r="PC178" i="31"/>
  <c r="MH179" i="31"/>
  <c r="NN179" i="31"/>
  <c r="OT179" i="31"/>
  <c r="LW180" i="31"/>
  <c r="NC180" i="31"/>
  <c r="OI180" i="31"/>
  <c r="PO180" i="31"/>
  <c r="MR181" i="31"/>
  <c r="NX181" i="31"/>
  <c r="PD181" i="31"/>
  <c r="MG182" i="31"/>
  <c r="NM182" i="31"/>
  <c r="OS182" i="31"/>
  <c r="LV183" i="31"/>
  <c r="NB183" i="31"/>
  <c r="OH183" i="31"/>
  <c r="PN183" i="31"/>
  <c r="MQ184" i="31"/>
  <c r="NW184" i="31"/>
  <c r="PC184" i="31"/>
  <c r="MF185" i="31"/>
  <c r="NL185" i="31"/>
  <c r="OR185" i="31"/>
  <c r="PM185" i="31"/>
  <c r="MF186" i="31"/>
  <c r="MV186" i="31"/>
  <c r="NL186" i="31"/>
  <c r="OB186" i="31"/>
  <c r="ON186" i="31"/>
  <c r="PB186" i="31"/>
  <c r="PM186" i="31"/>
  <c r="LX187" i="31"/>
  <c r="MK187" i="31"/>
  <c r="MW187" i="31"/>
  <c r="NK187" i="31"/>
  <c r="NV187" i="31"/>
  <c r="OJ187" i="31"/>
  <c r="OW187" i="31"/>
  <c r="PI187" i="31"/>
  <c r="LT188" i="31"/>
  <c r="ME188" i="31"/>
  <c r="MQ188" i="31"/>
  <c r="NA188" i="31"/>
  <c r="NK188" i="31"/>
  <c r="NU188" i="31"/>
  <c r="OD188" i="31"/>
  <c r="OM188" i="31"/>
  <c r="OV188" i="31"/>
  <c r="PE188" i="31"/>
  <c r="PN188" i="31"/>
  <c r="LT189" i="31"/>
  <c r="MB189" i="31"/>
  <c r="MJ189" i="31"/>
  <c r="MR189" i="31"/>
  <c r="MZ189" i="31"/>
  <c r="NH189" i="31"/>
  <c r="NP189" i="31"/>
  <c r="NX189" i="31"/>
  <c r="OF189" i="31"/>
  <c r="ON189" i="31"/>
  <c r="OV189" i="31"/>
  <c r="PD189" i="31"/>
  <c r="PL189" i="31"/>
  <c r="LQ190" i="31"/>
  <c r="LY190" i="31"/>
  <c r="MG190" i="31"/>
  <c r="MO190" i="31"/>
  <c r="MW190" i="31"/>
  <c r="NE190" i="31"/>
  <c r="NM190" i="31"/>
  <c r="NU190" i="31"/>
  <c r="OC190" i="31"/>
  <c r="OK190" i="31"/>
  <c r="OS190" i="31"/>
  <c r="PA190" i="31"/>
  <c r="PI190" i="31"/>
  <c r="LN191" i="31"/>
  <c r="LV191" i="31"/>
  <c r="MD191" i="31"/>
  <c r="ML191" i="31"/>
  <c r="MT191" i="31"/>
  <c r="NB191" i="31"/>
  <c r="NJ191" i="31"/>
  <c r="NR191" i="31"/>
  <c r="NZ191" i="31"/>
  <c r="OH191" i="31"/>
  <c r="OP191" i="31"/>
  <c r="OX191" i="31"/>
  <c r="PF191" i="31"/>
  <c r="PN191" i="31"/>
  <c r="LS192" i="31"/>
  <c r="MA192" i="31"/>
  <c r="MI192" i="31"/>
  <c r="MQ192" i="31"/>
  <c r="MY192" i="31"/>
  <c r="NG192" i="31"/>
  <c r="NO192" i="31"/>
  <c r="NW192" i="31"/>
  <c r="OE192" i="31"/>
  <c r="OM192" i="31"/>
  <c r="OU192" i="31"/>
  <c r="PC192" i="31"/>
  <c r="PK192" i="31"/>
  <c r="LP193" i="31"/>
  <c r="LX193" i="31"/>
  <c r="MF193" i="31"/>
  <c r="MN193" i="31"/>
  <c r="MV193" i="31"/>
  <c r="ND193" i="31"/>
  <c r="NL193" i="31"/>
  <c r="NT193" i="31"/>
  <c r="OB193" i="31"/>
  <c r="OJ193" i="31"/>
  <c r="OR193" i="31"/>
  <c r="OZ193" i="31"/>
  <c r="PH193" i="31"/>
  <c r="PP193" i="31"/>
  <c r="LU194" i="31"/>
  <c r="MC194" i="31"/>
  <c r="MK194" i="31"/>
  <c r="MS194" i="31"/>
  <c r="NA194" i="31"/>
  <c r="NI194" i="31"/>
  <c r="NQ194" i="31"/>
  <c r="NY194" i="31"/>
  <c r="OG194" i="31"/>
  <c r="OO194" i="31"/>
  <c r="OW194" i="31"/>
  <c r="PE194" i="31"/>
  <c r="PM194" i="31"/>
  <c r="LR195" i="31"/>
  <c r="LZ195" i="31"/>
  <c r="MH195" i="31"/>
  <c r="MP195" i="31"/>
  <c r="MX195" i="31"/>
  <c r="NF195" i="31"/>
  <c r="NN195" i="31"/>
  <c r="NV195" i="31"/>
  <c r="OD195" i="31"/>
  <c r="OL195" i="31"/>
  <c r="OT195" i="31"/>
  <c r="PB195" i="31"/>
  <c r="PJ195" i="31"/>
  <c r="LO196" i="31"/>
  <c r="LW196" i="31"/>
  <c r="ME196" i="31"/>
  <c r="MM196" i="31"/>
  <c r="MU196" i="31"/>
  <c r="NC196" i="31"/>
  <c r="NK196" i="31"/>
  <c r="NS196" i="31"/>
  <c r="OA196" i="31"/>
  <c r="OI196" i="31"/>
  <c r="OQ196" i="31"/>
  <c r="OY196" i="31"/>
  <c r="PG196" i="31"/>
  <c r="PO196" i="31"/>
  <c r="LT197" i="31"/>
  <c r="MB197" i="31"/>
  <c r="MJ197" i="31"/>
  <c r="MR197" i="31"/>
  <c r="MZ197" i="31"/>
  <c r="NH197" i="31"/>
  <c r="NP197" i="31"/>
  <c r="NX197" i="31"/>
  <c r="OF197" i="31"/>
  <c r="ON197" i="31"/>
  <c r="OV197" i="31"/>
  <c r="OD154" i="31"/>
  <c r="NQ164" i="31"/>
  <c r="NR166" i="31"/>
  <c r="OO167" i="31"/>
  <c r="PJ168" i="31"/>
  <c r="MB170" i="31"/>
  <c r="MW171" i="31"/>
  <c r="NR172" i="31"/>
  <c r="OM173" i="31"/>
  <c r="PH174" i="31"/>
  <c r="PE175" i="31"/>
  <c r="NE176" i="31"/>
  <c r="OW176" i="31"/>
  <c r="MK177" i="31"/>
  <c r="NU177" i="31"/>
  <c r="PF177" i="31"/>
  <c r="MM178" i="31"/>
  <c r="NX178" i="31"/>
  <c r="PI178" i="31"/>
  <c r="MM179" i="31"/>
  <c r="NS179" i="31"/>
  <c r="OY179" i="31"/>
  <c r="MB180" i="31"/>
  <c r="NH180" i="31"/>
  <c r="ON180" i="31"/>
  <c r="LQ181" i="31"/>
  <c r="MW181" i="31"/>
  <c r="OC181" i="31"/>
  <c r="PI181" i="31"/>
  <c r="ML182" i="31"/>
  <c r="NR182" i="31"/>
  <c r="OX182" i="31"/>
  <c r="MA183" i="31"/>
  <c r="NG183" i="31"/>
  <c r="OM183" i="31"/>
  <c r="LP184" i="31"/>
  <c r="MV184" i="31"/>
  <c r="OB184" i="31"/>
  <c r="PH184" i="31"/>
  <c r="MK185" i="31"/>
  <c r="NQ185" i="31"/>
  <c r="OU185" i="31"/>
  <c r="PP185" i="31"/>
  <c r="MH186" i="31"/>
  <c r="MX186" i="31"/>
  <c r="NN186" i="31"/>
  <c r="OD186" i="31"/>
  <c r="OO186" i="31"/>
  <c r="PC186" i="31"/>
  <c r="PP186" i="31"/>
  <c r="LY187" i="31"/>
  <c r="MM187" i="31"/>
  <c r="MX187" i="31"/>
  <c r="NL187" i="31"/>
  <c r="NY187" i="31"/>
  <c r="OK187" i="31"/>
  <c r="OY187" i="31"/>
  <c r="PJ187" i="31"/>
  <c r="LU188" i="31"/>
  <c r="MH188" i="31"/>
  <c r="MR188" i="31"/>
  <c r="NB188" i="31"/>
  <c r="NM188" i="31"/>
  <c r="NV188" i="31"/>
  <c r="OE188" i="31"/>
  <c r="ON188" i="31"/>
  <c r="OW188" i="31"/>
  <c r="PF188" i="31"/>
  <c r="PO188" i="31"/>
  <c r="LU189" i="31"/>
  <c r="MC189" i="31"/>
  <c r="MK189" i="31"/>
  <c r="MS189" i="31"/>
  <c r="NA189" i="31"/>
  <c r="NI189" i="31"/>
  <c r="NQ189" i="31"/>
  <c r="NY189" i="31"/>
  <c r="OG189" i="31"/>
  <c r="OO189" i="31"/>
  <c r="OW189" i="31"/>
  <c r="PE189" i="31"/>
  <c r="PM189" i="31"/>
  <c r="LR190" i="31"/>
  <c r="LZ190" i="31"/>
  <c r="MH190" i="31"/>
  <c r="MP190" i="31"/>
  <c r="MX190" i="31"/>
  <c r="NF190" i="31"/>
  <c r="NN190" i="31"/>
  <c r="NV190" i="31"/>
  <c r="OD190" i="31"/>
  <c r="OL190" i="31"/>
  <c r="OT190" i="31"/>
  <c r="PB190" i="31"/>
  <c r="PJ190" i="31"/>
  <c r="LO191" i="31"/>
  <c r="LW191" i="31"/>
  <c r="ME191" i="31"/>
  <c r="MM191" i="31"/>
  <c r="MU191" i="31"/>
  <c r="NC191" i="31"/>
  <c r="NK191" i="31"/>
  <c r="NS191" i="31"/>
  <c r="OA191" i="31"/>
  <c r="OI191" i="31"/>
  <c r="OQ191" i="31"/>
  <c r="OY191" i="31"/>
  <c r="PG191" i="31"/>
  <c r="PO191" i="31"/>
  <c r="LT192" i="31"/>
  <c r="MB192" i="31"/>
  <c r="MJ192" i="31"/>
  <c r="MR192" i="31"/>
  <c r="MZ192" i="31"/>
  <c r="NH192" i="31"/>
  <c r="NP192" i="31"/>
  <c r="NX192" i="31"/>
  <c r="OF192" i="31"/>
  <c r="ON192" i="31"/>
  <c r="OV192" i="31"/>
  <c r="PD192" i="31"/>
  <c r="PL192" i="31"/>
  <c r="LQ193" i="31"/>
  <c r="LY193" i="31"/>
  <c r="MG193" i="31"/>
  <c r="MO193" i="31"/>
  <c r="MW193" i="31"/>
  <c r="NE193" i="31"/>
  <c r="NM193" i="31"/>
  <c r="NU193" i="31"/>
  <c r="OC193" i="31"/>
  <c r="OK193" i="31"/>
  <c r="OS193" i="31"/>
  <c r="PA193" i="31"/>
  <c r="PI193" i="31"/>
  <c r="LN194" i="31"/>
  <c r="LV194" i="31"/>
  <c r="MD194" i="31"/>
  <c r="ML194" i="31"/>
  <c r="MT194" i="31"/>
  <c r="NB194" i="31"/>
  <c r="NJ194" i="31"/>
  <c r="NR194" i="31"/>
  <c r="NZ194" i="31"/>
  <c r="OH194" i="31"/>
  <c r="OP194" i="31"/>
  <c r="OX194" i="31"/>
  <c r="PF194" i="31"/>
  <c r="PN194" i="31"/>
  <c r="LS195" i="31"/>
  <c r="MA195" i="31"/>
  <c r="MI195" i="31"/>
  <c r="MQ195" i="31"/>
  <c r="MY195" i="31"/>
  <c r="NG195" i="31"/>
  <c r="NO195" i="31"/>
  <c r="NW195" i="31"/>
  <c r="OE195" i="31"/>
  <c r="OM195" i="31"/>
  <c r="OU195" i="31"/>
  <c r="PC195" i="31"/>
  <c r="PK195" i="31"/>
  <c r="LP196" i="31"/>
  <c r="LX196" i="31"/>
  <c r="MF196" i="31"/>
  <c r="MN196" i="31"/>
  <c r="MV196" i="31"/>
  <c r="ND196" i="31"/>
  <c r="NL196" i="31"/>
  <c r="NT196" i="31"/>
  <c r="OB196" i="31"/>
  <c r="OJ196" i="31"/>
  <c r="OR196" i="31"/>
  <c r="OZ196" i="31"/>
  <c r="PH196" i="31"/>
  <c r="PP196" i="31"/>
  <c r="LU197" i="31"/>
  <c r="MC197" i="31"/>
  <c r="MK197" i="31"/>
  <c r="MS197" i="31"/>
  <c r="NA197" i="31"/>
  <c r="NI197" i="31"/>
  <c r="NQ197" i="31"/>
  <c r="NY197" i="31"/>
  <c r="OG197" i="31"/>
  <c r="OO197" i="31"/>
  <c r="OW197" i="31"/>
  <c r="PE197" i="31"/>
  <c r="PM197" i="31"/>
  <c r="LR198" i="31"/>
  <c r="LZ198" i="31"/>
  <c r="LR169" i="31"/>
  <c r="PB176" i="31"/>
  <c r="NV179" i="31"/>
  <c r="OQ180" i="31"/>
  <c r="PL181" i="31"/>
  <c r="MD183" i="31"/>
  <c r="MY184" i="31"/>
  <c r="NT185" i="31"/>
  <c r="MY186" i="31"/>
  <c r="PD186" i="31"/>
  <c r="NA187" i="31"/>
  <c r="OZ187" i="31"/>
  <c r="MS188" i="31"/>
  <c r="OF188" i="31"/>
  <c r="LN189" i="31"/>
  <c r="MT189" i="31"/>
  <c r="NZ189" i="31"/>
  <c r="PF189" i="31"/>
  <c r="MI190" i="31"/>
  <c r="NO190" i="31"/>
  <c r="OU190" i="31"/>
  <c r="LX191" i="31"/>
  <c r="ND191" i="31"/>
  <c r="OJ191" i="31"/>
  <c r="PP191" i="31"/>
  <c r="MS192" i="31"/>
  <c r="NY192" i="31"/>
  <c r="PE192" i="31"/>
  <c r="MH193" i="31"/>
  <c r="NN193" i="31"/>
  <c r="OT193" i="31"/>
  <c r="LW194" i="31"/>
  <c r="NC194" i="31"/>
  <c r="OI194" i="31"/>
  <c r="PO194" i="31"/>
  <c r="MR195" i="31"/>
  <c r="NX195" i="31"/>
  <c r="PD195" i="31"/>
  <c r="MG196" i="31"/>
  <c r="NM196" i="31"/>
  <c r="ON196" i="31"/>
  <c r="PI196" i="31"/>
  <c r="MA197" i="31"/>
  <c r="MW197" i="31"/>
  <c r="NR197" i="31"/>
  <c r="OH197" i="31"/>
  <c r="OX197" i="31"/>
  <c r="PK197" i="31"/>
  <c r="LV198" i="31"/>
  <c r="MG198" i="31"/>
  <c r="MQ198" i="31"/>
  <c r="NC198" i="31"/>
  <c r="NM198" i="31"/>
  <c r="NW198" i="31"/>
  <c r="OI198" i="31"/>
  <c r="OS198" i="31"/>
  <c r="PC198" i="31"/>
  <c r="PO198" i="31"/>
  <c r="LU199" i="31"/>
  <c r="MD199" i="31"/>
  <c r="MM199" i="31"/>
  <c r="MV199" i="31"/>
  <c r="NF199" i="31"/>
  <c r="NO199" i="31"/>
  <c r="NX199" i="31"/>
  <c r="OG199" i="31"/>
  <c r="OP199" i="31"/>
  <c r="OY199" i="31"/>
  <c r="PH199" i="31"/>
  <c r="LO200" i="31"/>
  <c r="LX200" i="31"/>
  <c r="MG200" i="31"/>
  <c r="MP200" i="31"/>
  <c r="MY200" i="31"/>
  <c r="NH200" i="31"/>
  <c r="NQ200" i="31"/>
  <c r="NZ200" i="31"/>
  <c r="OH200" i="31"/>
  <c r="OP200" i="31"/>
  <c r="OX200" i="31"/>
  <c r="PF200" i="31"/>
  <c r="PN200" i="31"/>
  <c r="LS201" i="31"/>
  <c r="MA201" i="31"/>
  <c r="MI201" i="31"/>
  <c r="MQ201" i="31"/>
  <c r="MY201" i="31"/>
  <c r="NG201" i="31"/>
  <c r="NO201" i="31"/>
  <c r="NW201" i="31"/>
  <c r="OE201" i="31"/>
  <c r="OM201" i="31"/>
  <c r="OU201" i="31"/>
  <c r="PC201" i="31"/>
  <c r="PK201" i="31"/>
  <c r="LP202" i="31"/>
  <c r="LX202" i="31"/>
  <c r="MF202" i="31"/>
  <c r="MN202" i="31"/>
  <c r="MV202" i="31"/>
  <c r="ND202" i="31"/>
  <c r="NL202" i="31"/>
  <c r="MM170" i="31"/>
  <c r="MN177" i="31"/>
  <c r="OQ179" i="31"/>
  <c r="PL180" i="31"/>
  <c r="MD182" i="31"/>
  <c r="MY183" i="31"/>
  <c r="NT184" i="31"/>
  <c r="OO185" i="31"/>
  <c r="NI186" i="31"/>
  <c r="PL186" i="31"/>
  <c r="NI187" i="31"/>
  <c r="PH187" i="31"/>
  <c r="MZ188" i="31"/>
  <c r="OL188" i="31"/>
  <c r="LS189" i="31"/>
  <c r="MY189" i="31"/>
  <c r="OE189" i="31"/>
  <c r="PK189" i="31"/>
  <c r="MN190" i="31"/>
  <c r="NT190" i="31"/>
  <c r="OZ190" i="31"/>
  <c r="MC191" i="31"/>
  <c r="NI191" i="31"/>
  <c r="OO191" i="31"/>
  <c r="LR192" i="31"/>
  <c r="MX192" i="31"/>
  <c r="OD192" i="31"/>
  <c r="PJ192" i="31"/>
  <c r="MM193" i="31"/>
  <c r="NS193" i="31"/>
  <c r="OY193" i="31"/>
  <c r="MB194" i="31"/>
  <c r="NH194" i="31"/>
  <c r="ON194" i="31"/>
  <c r="LQ195" i="31"/>
  <c r="MW195" i="31"/>
  <c r="OC195" i="31"/>
  <c r="PI195" i="31"/>
  <c r="ML196" i="31"/>
  <c r="NR196" i="31"/>
  <c r="OP196" i="31"/>
  <c r="PL196" i="31"/>
  <c r="MD197" i="31"/>
  <c r="MY197" i="31"/>
  <c r="NU197" i="31"/>
  <c r="OK197" i="31"/>
  <c r="PA197" i="31"/>
  <c r="PL197" i="31"/>
  <c r="LW198" i="31"/>
  <c r="MH198" i="31"/>
  <c r="MT198" i="31"/>
  <c r="ND198" i="31"/>
  <c r="NN198" i="31"/>
  <c r="NZ198" i="31"/>
  <c r="OJ198" i="31"/>
  <c r="OT198" i="31"/>
  <c r="PF198" i="31"/>
  <c r="PP198" i="31"/>
  <c r="LV199" i="31"/>
  <c r="ME199" i="31"/>
  <c r="MN199" i="31"/>
  <c r="MX199" i="31"/>
  <c r="NG199" i="31"/>
  <c r="NP199" i="31"/>
  <c r="NY199" i="31"/>
  <c r="OH199" i="31"/>
  <c r="OQ199" i="31"/>
  <c r="OZ199" i="31"/>
  <c r="PJ199" i="31"/>
  <c r="LP200" i="31"/>
  <c r="LY200" i="31"/>
  <c r="MH200" i="31"/>
  <c r="MQ200" i="31"/>
  <c r="MZ200" i="31"/>
  <c r="NI200" i="31"/>
  <c r="NS200" i="31"/>
  <c r="OA200" i="31"/>
  <c r="NH171" i="31"/>
  <c r="NY177" i="31"/>
  <c r="PB179" i="31"/>
  <c r="LT181" i="31"/>
  <c r="MO182" i="31"/>
  <c r="NJ183" i="31"/>
  <c r="OE184" i="31"/>
  <c r="OW185" i="31"/>
  <c r="NO186" i="31"/>
  <c r="LO187" i="31"/>
  <c r="NM187" i="31"/>
  <c r="PM187" i="31"/>
  <c r="NC188" i="31"/>
  <c r="OO188" i="31"/>
  <c r="LV189" i="31"/>
  <c r="NB189" i="31"/>
  <c r="OH189" i="31"/>
  <c r="PN189" i="31"/>
  <c r="MQ190" i="31"/>
  <c r="NW190" i="31"/>
  <c r="PC190" i="31"/>
  <c r="MF191" i="31"/>
  <c r="NL191" i="31"/>
  <c r="OR191" i="31"/>
  <c r="LU192" i="31"/>
  <c r="NA192" i="31"/>
  <c r="OG192" i="31"/>
  <c r="PM192" i="31"/>
  <c r="MP193" i="31"/>
  <c r="NV193" i="31"/>
  <c r="PB193" i="31"/>
  <c r="ME194" i="31"/>
  <c r="NK194" i="31"/>
  <c r="OQ194" i="31"/>
  <c r="LT195" i="31"/>
  <c r="MZ195" i="31"/>
  <c r="OF195" i="31"/>
  <c r="PL195" i="31"/>
  <c r="MO196" i="31"/>
  <c r="NU196" i="31"/>
  <c r="OS196" i="31"/>
  <c r="PN196" i="31"/>
  <c r="MG197" i="31"/>
  <c r="NB197" i="31"/>
  <c r="NV197" i="31"/>
  <c r="OL197" i="31"/>
  <c r="PB197" i="31"/>
  <c r="PN197" i="31"/>
  <c r="LX198" i="31"/>
  <c r="MI198" i="31"/>
  <c r="MU198" i="31"/>
  <c r="NE198" i="31"/>
  <c r="NO198" i="31"/>
  <c r="OA198" i="31"/>
  <c r="OK198" i="31"/>
  <c r="OU198" i="31"/>
  <c r="PG198" i="31"/>
  <c r="LN199" i="31"/>
  <c r="LW199" i="31"/>
  <c r="MF199" i="31"/>
  <c r="MP199" i="31"/>
  <c r="MY199" i="31"/>
  <c r="NH199" i="31"/>
  <c r="NQ199" i="31"/>
  <c r="NZ199" i="31"/>
  <c r="OI199" i="31"/>
  <c r="OR199" i="31"/>
  <c r="PB199" i="31"/>
  <c r="PK199" i="31"/>
  <c r="LQ200" i="31"/>
  <c r="LZ200" i="31"/>
  <c r="MI200" i="31"/>
  <c r="MR200" i="31"/>
  <c r="NA200" i="31"/>
  <c r="NK200" i="31"/>
  <c r="NT200" i="31"/>
  <c r="OB200" i="31"/>
  <c r="OJ200" i="31"/>
  <c r="OR200" i="31"/>
  <c r="OZ200" i="31"/>
  <c r="PH200" i="31"/>
  <c r="PP200" i="31"/>
  <c r="LU201" i="31"/>
  <c r="MC201" i="31"/>
  <c r="MK201" i="31"/>
  <c r="MS201" i="31"/>
  <c r="OC172" i="31"/>
  <c r="PI177" i="31"/>
  <c r="LT180" i="31"/>
  <c r="MO181" i="31"/>
  <c r="NJ182" i="31"/>
  <c r="OE183" i="31"/>
  <c r="OZ184" i="31"/>
  <c r="PK185" i="31"/>
  <c r="NY186" i="31"/>
  <c r="LW187" i="31"/>
  <c r="NU187" i="31"/>
  <c r="LR188" i="31"/>
  <c r="NJ188" i="31"/>
  <c r="OU188" i="31"/>
  <c r="MA189" i="31"/>
  <c r="NG189" i="31"/>
  <c r="OM189" i="31"/>
  <c r="LP190" i="31"/>
  <c r="MV190" i="31"/>
  <c r="OB190" i="31"/>
  <c r="PH190" i="31"/>
  <c r="MK191" i="31"/>
  <c r="NQ191" i="31"/>
  <c r="OW191" i="31"/>
  <c r="LZ192" i="31"/>
  <c r="NF192" i="31"/>
  <c r="OL192" i="31"/>
  <c r="LO193" i="31"/>
  <c r="MU193" i="31"/>
  <c r="OA193" i="31"/>
  <c r="PG193" i="31"/>
  <c r="MJ194" i="31"/>
  <c r="NP194" i="31"/>
  <c r="OV194" i="31"/>
  <c r="LY195" i="31"/>
  <c r="NE195" i="31"/>
  <c r="OK195" i="31"/>
  <c r="LN196" i="31"/>
  <c r="MT196" i="31"/>
  <c r="NZ196" i="31"/>
  <c r="OV196" i="31"/>
  <c r="LN197" i="31"/>
  <c r="MI197" i="31"/>
  <c r="NE197" i="31"/>
  <c r="NW197" i="31"/>
  <c r="OM197" i="31"/>
  <c r="PC197" i="31"/>
  <c r="LN198" i="31"/>
  <c r="LY198" i="31"/>
  <c r="ML198" i="31"/>
  <c r="MV198" i="31"/>
  <c r="NF198" i="31"/>
  <c r="NR198" i="31"/>
  <c r="OB198" i="31"/>
  <c r="OL198" i="31"/>
  <c r="OX198" i="31"/>
  <c r="PH198" i="31"/>
  <c r="LO199" i="31"/>
  <c r="LX199" i="31"/>
  <c r="MH199" i="31"/>
  <c r="MQ199" i="31"/>
  <c r="MZ199" i="31"/>
  <c r="NI199" i="31"/>
  <c r="NR199" i="31"/>
  <c r="OA199" i="31"/>
  <c r="OJ199" i="31"/>
  <c r="OT199" i="31"/>
  <c r="PC199" i="31"/>
  <c r="PL199" i="31"/>
  <c r="LR200" i="31"/>
  <c r="MA200" i="31"/>
  <c r="MJ200" i="31"/>
  <c r="MS200" i="31"/>
  <c r="NC200" i="31"/>
  <c r="NL200" i="31"/>
  <c r="NU200" i="31"/>
  <c r="OC200" i="31"/>
  <c r="OK200" i="31"/>
  <c r="OS200" i="31"/>
  <c r="PA200" i="31"/>
  <c r="PI200" i="31"/>
  <c r="LN201" i="31"/>
  <c r="LV201" i="31"/>
  <c r="MD201" i="31"/>
  <c r="ML201" i="31"/>
  <c r="MT201" i="31"/>
  <c r="NB201" i="31"/>
  <c r="NJ201" i="31"/>
  <c r="PJ155" i="31"/>
  <c r="OX173" i="31"/>
  <c r="MQ178" i="31"/>
  <c r="ME180" i="31"/>
  <c r="MZ181" i="31"/>
  <c r="NU182" i="31"/>
  <c r="OP183" i="31"/>
  <c r="PK184" i="31"/>
  <c r="LP186" i="31"/>
  <c r="OE186" i="31"/>
  <c r="LZ187" i="31"/>
  <c r="OA187" i="31"/>
  <c r="LV188" i="31"/>
  <c r="NN188" i="31"/>
  <c r="OX188" i="31"/>
  <c r="MD189" i="31"/>
  <c r="NJ189" i="31"/>
  <c r="OP189" i="31"/>
  <c r="LS190" i="31"/>
  <c r="MY190" i="31"/>
  <c r="OE190" i="31"/>
  <c r="PK190" i="31"/>
  <c r="MN191" i="31"/>
  <c r="NT191" i="31"/>
  <c r="OZ191" i="31"/>
  <c r="MC192" i="31"/>
  <c r="NI192" i="31"/>
  <c r="OO192" i="31"/>
  <c r="LR193" i="31"/>
  <c r="MX193" i="31"/>
  <c r="OD193" i="31"/>
  <c r="PJ193" i="31"/>
  <c r="MM194" i="31"/>
  <c r="NS194" i="31"/>
  <c r="OY194" i="31"/>
  <c r="MB195" i="31"/>
  <c r="NH195" i="31"/>
  <c r="ON195" i="31"/>
  <c r="LQ196" i="31"/>
  <c r="MW196" i="31"/>
  <c r="OC196" i="31"/>
  <c r="OX196" i="31"/>
  <c r="LQ197" i="31"/>
  <c r="ML197" i="31"/>
  <c r="NG197" i="31"/>
  <c r="NZ197" i="31"/>
  <c r="OP197" i="31"/>
  <c r="PD197" i="31"/>
  <c r="LO198" i="31"/>
  <c r="MA198" i="31"/>
  <c r="MM198" i="31"/>
  <c r="MW198" i="31"/>
  <c r="NG198" i="31"/>
  <c r="NS198" i="31"/>
  <c r="OC198" i="31"/>
  <c r="OM198" i="31"/>
  <c r="OY198" i="31"/>
  <c r="PI198" i="31"/>
  <c r="LP199" i="31"/>
  <c r="LZ199" i="31"/>
  <c r="MI199" i="31"/>
  <c r="MR199" i="31"/>
  <c r="NA199" i="31"/>
  <c r="NJ199" i="31"/>
  <c r="NS199" i="31"/>
  <c r="OB199" i="31"/>
  <c r="OL199" i="31"/>
  <c r="OU199" i="31"/>
  <c r="PD199" i="31"/>
  <c r="PM199" i="31"/>
  <c r="LS200" i="31"/>
  <c r="MB200" i="31"/>
  <c r="MK200" i="31"/>
  <c r="MU200" i="31"/>
  <c r="ND200" i="31"/>
  <c r="NM200" i="31"/>
  <c r="NV200" i="31"/>
  <c r="OD200" i="31"/>
  <c r="OL200" i="31"/>
  <c r="OT200" i="31"/>
  <c r="PB200" i="31"/>
  <c r="PJ200" i="31"/>
  <c r="LO201" i="31"/>
  <c r="LW201" i="31"/>
  <c r="ME201" i="31"/>
  <c r="OU164" i="31"/>
  <c r="LP175" i="31"/>
  <c r="OA178" i="31"/>
  <c r="MZ180" i="31"/>
  <c r="NU181" i="31"/>
  <c r="OP182" i="31"/>
  <c r="PK183" i="31"/>
  <c r="MC185" i="31"/>
  <c r="MC186" i="31"/>
  <c r="OM186" i="31"/>
  <c r="MH187" i="31"/>
  <c r="OI187" i="31"/>
  <c r="MD188" i="31"/>
  <c r="NS188" i="31"/>
  <c r="PD188" i="31"/>
  <c r="MI189" i="31"/>
  <c r="NO189" i="31"/>
  <c r="OU189" i="31"/>
  <c r="LX190" i="31"/>
  <c r="ND190" i="31"/>
  <c r="OJ190" i="31"/>
  <c r="PP190" i="31"/>
  <c r="MS191" i="31"/>
  <c r="NY191" i="31"/>
  <c r="PE191" i="31"/>
  <c r="MH192" i="31"/>
  <c r="NN192" i="31"/>
  <c r="OT192" i="31"/>
  <c r="LW193" i="31"/>
  <c r="NC193" i="31"/>
  <c r="OI193" i="31"/>
  <c r="PO193" i="31"/>
  <c r="MR194" i="31"/>
  <c r="NX194" i="31"/>
  <c r="PD194" i="31"/>
  <c r="MG195" i="31"/>
  <c r="NM195" i="31"/>
  <c r="OS195" i="31"/>
  <c r="LV196" i="31"/>
  <c r="NB196" i="31"/>
  <c r="OF196" i="31"/>
  <c r="PA196" i="31"/>
  <c r="LS197" i="31"/>
  <c r="MO197" i="31"/>
  <c r="NJ197" i="31"/>
  <c r="OC197" i="31"/>
  <c r="OS197" i="31"/>
  <c r="PF197" i="31"/>
  <c r="LP198" i="31"/>
  <c r="MD198" i="31"/>
  <c r="MN198" i="31"/>
  <c r="MX198" i="31"/>
  <c r="NJ198" i="31"/>
  <c r="NT198" i="31"/>
  <c r="OD198" i="31"/>
  <c r="OP198" i="31"/>
  <c r="OZ198" i="31"/>
  <c r="PJ198" i="31"/>
  <c r="LR199" i="31"/>
  <c r="MA199" i="31"/>
  <c r="MJ199" i="31"/>
  <c r="MS199" i="31"/>
  <c r="NB199" i="31"/>
  <c r="NK199" i="31"/>
  <c r="NT199" i="31"/>
  <c r="OD199" i="31"/>
  <c r="OM199" i="31"/>
  <c r="OV199" i="31"/>
  <c r="PE199" i="31"/>
  <c r="PN199" i="31"/>
  <c r="OD166" i="31"/>
  <c r="PK175" i="31"/>
  <c r="PL178" i="31"/>
  <c r="NK180" i="31"/>
  <c r="OF181" i="31"/>
  <c r="PA182" i="31"/>
  <c r="LS184" i="31"/>
  <c r="MN185" i="31"/>
  <c r="MI186" i="31"/>
  <c r="OR186" i="31"/>
  <c r="MN187" i="31"/>
  <c r="OL187" i="31"/>
  <c r="MI188" i="31"/>
  <c r="NW188" i="31"/>
  <c r="PG188" i="31"/>
  <c r="ML189" i="31"/>
  <c r="NR189" i="31"/>
  <c r="OX189" i="31"/>
  <c r="MA190" i="31"/>
  <c r="NG190" i="31"/>
  <c r="OM190" i="31"/>
  <c r="LP191" i="31"/>
  <c r="MV191" i="31"/>
  <c r="OB191" i="31"/>
  <c r="PH191" i="31"/>
  <c r="MK192" i="31"/>
  <c r="NQ192" i="31"/>
  <c r="OW192" i="31"/>
  <c r="LZ193" i="31"/>
  <c r="NF193" i="31"/>
  <c r="OL193" i="31"/>
  <c r="LO194" i="31"/>
  <c r="MU194" i="31"/>
  <c r="OA194" i="31"/>
  <c r="PG194" i="31"/>
  <c r="MJ195" i="31"/>
  <c r="NP195" i="31"/>
  <c r="OV195" i="31"/>
  <c r="LY196" i="31"/>
  <c r="NE196" i="31"/>
  <c r="OH196" i="31"/>
  <c r="PD196" i="31"/>
  <c r="LV197" i="31"/>
  <c r="MQ197" i="31"/>
  <c r="NM197" i="31"/>
  <c r="OD197" i="31"/>
  <c r="OT197" i="31"/>
  <c r="PI197" i="31"/>
  <c r="LQ198" i="31"/>
  <c r="ME198" i="31"/>
  <c r="MO198" i="31"/>
  <c r="MY198" i="31"/>
  <c r="NK198" i="31"/>
  <c r="NU198" i="31"/>
  <c r="OE198" i="31"/>
  <c r="OQ198" i="31"/>
  <c r="PA198" i="31"/>
  <c r="PK198" i="31"/>
  <c r="LS199" i="31"/>
  <c r="MB199" i="31"/>
  <c r="MK199" i="31"/>
  <c r="MT199" i="31"/>
  <c r="NC199" i="31"/>
  <c r="NL199" i="31"/>
  <c r="NV199" i="31"/>
  <c r="OE199" i="31"/>
  <c r="ON199" i="31"/>
  <c r="OW199" i="31"/>
  <c r="PF199" i="31"/>
  <c r="PO199" i="31"/>
  <c r="LU200" i="31"/>
  <c r="ME200" i="31"/>
  <c r="MN200" i="31"/>
  <c r="MW200" i="31"/>
  <c r="NF200" i="31"/>
  <c r="NO200" i="31"/>
  <c r="NX200" i="31"/>
  <c r="OF200" i="31"/>
  <c r="ON200" i="31"/>
  <c r="PA181" i="31"/>
  <c r="MP188" i="31"/>
  <c r="OR190" i="31"/>
  <c r="ME193" i="31"/>
  <c r="NU195" i="31"/>
  <c r="NO197" i="31"/>
  <c r="NL198" i="31"/>
  <c r="ML199" i="31"/>
  <c r="PG199" i="31"/>
  <c r="MV200" i="31"/>
  <c r="OE200" i="31"/>
  <c r="OW200" i="31"/>
  <c r="PM200" i="31"/>
  <c r="LZ201" i="31"/>
  <c r="MO201" i="31"/>
  <c r="NA201" i="31"/>
  <c r="NL201" i="31"/>
  <c r="NU201" i="31"/>
  <c r="OD201" i="31"/>
  <c r="ON201" i="31"/>
  <c r="OW201" i="31"/>
  <c r="PF201" i="31"/>
  <c r="PO201" i="31"/>
  <c r="LU202" i="31"/>
  <c r="MD202" i="31"/>
  <c r="MM202" i="31"/>
  <c r="MW202" i="31"/>
  <c r="NF202" i="31"/>
  <c r="NO202" i="31"/>
  <c r="NW202" i="31"/>
  <c r="OE202" i="31"/>
  <c r="OM202" i="31"/>
  <c r="OU202" i="31"/>
  <c r="PC202" i="31"/>
  <c r="PK202" i="31"/>
  <c r="LP203" i="31"/>
  <c r="LX203" i="31"/>
  <c r="MF203" i="31"/>
  <c r="MN203" i="31"/>
  <c r="MV203" i="31"/>
  <c r="ND203" i="31"/>
  <c r="NL203" i="31"/>
  <c r="NT203" i="31"/>
  <c r="OB203" i="31"/>
  <c r="OJ203" i="31"/>
  <c r="OR203" i="31"/>
  <c r="OZ203" i="31"/>
  <c r="PH203" i="31"/>
  <c r="PP203" i="31"/>
  <c r="LU204" i="31"/>
  <c r="MC204" i="31"/>
  <c r="MK204" i="31"/>
  <c r="MS204" i="31"/>
  <c r="NA204" i="31"/>
  <c r="NI204" i="31"/>
  <c r="NQ204" i="31"/>
  <c r="NY204" i="31"/>
  <c r="OG204" i="31"/>
  <c r="OO204" i="31"/>
  <c r="OW204" i="31"/>
  <c r="PE204" i="31"/>
  <c r="PM204" i="31"/>
  <c r="LR205" i="31"/>
  <c r="LZ205" i="31"/>
  <c r="MH205" i="31"/>
  <c r="MP205" i="31"/>
  <c r="MX205" i="31"/>
  <c r="NF205" i="31"/>
  <c r="NN205" i="31"/>
  <c r="NV205" i="31"/>
  <c r="OD205" i="31"/>
  <c r="OL205" i="31"/>
  <c r="OT205" i="31"/>
  <c r="PB205" i="31"/>
  <c r="PJ205" i="31"/>
  <c r="LO206" i="31"/>
  <c r="LW206" i="31"/>
  <c r="ME206" i="31"/>
  <c r="MM206" i="31"/>
  <c r="MU206" i="31"/>
  <c r="NC206" i="31"/>
  <c r="NK206" i="31"/>
  <c r="NS206" i="31"/>
  <c r="OA206" i="31"/>
  <c r="OI206" i="31"/>
  <c r="OQ206" i="31"/>
  <c r="OY206" i="31"/>
  <c r="PG206" i="31"/>
  <c r="PO206" i="31"/>
  <c r="LT207" i="31"/>
  <c r="MB207" i="31"/>
  <c r="MJ207" i="31"/>
  <c r="MR207" i="31"/>
  <c r="MZ207" i="31"/>
  <c r="NH207" i="31"/>
  <c r="NP207" i="31"/>
  <c r="NX207" i="31"/>
  <c r="OF207" i="31"/>
  <c r="ON207" i="31"/>
  <c r="OV207" i="31"/>
  <c r="PD207" i="31"/>
  <c r="PL207" i="31"/>
  <c r="LQ208" i="31"/>
  <c r="LY208" i="31"/>
  <c r="MG208" i="31"/>
  <c r="MO208" i="31"/>
  <c r="MW208" i="31"/>
  <c r="NE208" i="31"/>
  <c r="NM208" i="31"/>
  <c r="NU208" i="31"/>
  <c r="OC208" i="31"/>
  <c r="OK208" i="31"/>
  <c r="OS208" i="31"/>
  <c r="PA208" i="31"/>
  <c r="PI208" i="31"/>
  <c r="LN209" i="31"/>
  <c r="LV209" i="31"/>
  <c r="MD209" i="31"/>
  <c r="ML209" i="31"/>
  <c r="MT209" i="31"/>
  <c r="NB209" i="31"/>
  <c r="NJ209" i="31"/>
  <c r="NR209" i="31"/>
  <c r="NZ209" i="31"/>
  <c r="OH209" i="31"/>
  <c r="OP209" i="31"/>
  <c r="OX209" i="31"/>
  <c r="PF209" i="31"/>
  <c r="PN209" i="31"/>
  <c r="LS210" i="31"/>
  <c r="MA210" i="31"/>
  <c r="MI210" i="31"/>
  <c r="MQ210" i="31"/>
  <c r="MY210" i="31"/>
  <c r="NG210" i="31"/>
  <c r="NO210" i="31"/>
  <c r="NW210" i="31"/>
  <c r="OE210" i="31"/>
  <c r="OM210" i="31"/>
  <c r="OU210" i="31"/>
  <c r="PC210" i="31"/>
  <c r="PK210" i="31"/>
  <c r="LP211" i="31"/>
  <c r="LX211" i="31"/>
  <c r="MF211" i="31"/>
  <c r="MN211" i="31"/>
  <c r="MV211" i="31"/>
  <c r="ND211" i="31"/>
  <c r="NL211" i="31"/>
  <c r="NT211" i="31"/>
  <c r="OB211" i="31"/>
  <c r="OJ211" i="31"/>
  <c r="OR211" i="31"/>
  <c r="OZ211" i="31"/>
  <c r="PH211" i="31"/>
  <c r="PP211" i="31"/>
  <c r="LU212" i="31"/>
  <c r="MC212" i="31"/>
  <c r="MK212" i="31"/>
  <c r="MS212" i="31"/>
  <c r="NA212" i="31"/>
  <c r="NI212" i="31"/>
  <c r="NQ212" i="31"/>
  <c r="NY212" i="31"/>
  <c r="OG212" i="31"/>
  <c r="OO212" i="31"/>
  <c r="OW212" i="31"/>
  <c r="PE212" i="31"/>
  <c r="PM212" i="31"/>
  <c r="LR213" i="31"/>
  <c r="LZ213" i="31"/>
  <c r="MH213" i="31"/>
  <c r="MP213" i="31"/>
  <c r="MX213" i="31"/>
  <c r="NF213" i="31"/>
  <c r="NN213" i="31"/>
  <c r="NV213" i="31"/>
  <c r="OD213" i="31"/>
  <c r="OL213" i="31"/>
  <c r="OT213" i="31"/>
  <c r="PB213" i="31"/>
  <c r="PJ213" i="31"/>
  <c r="LO214" i="31"/>
  <c r="LW214" i="31"/>
  <c r="ME214" i="31"/>
  <c r="MM214" i="31"/>
  <c r="MU214" i="31"/>
  <c r="NC214" i="31"/>
  <c r="NK214" i="31"/>
  <c r="NS214" i="31"/>
  <c r="OA214" i="31"/>
  <c r="OI214" i="31"/>
  <c r="OQ214" i="31"/>
  <c r="OY214" i="31"/>
  <c r="PG214" i="31"/>
  <c r="PO214" i="31"/>
  <c r="LT215" i="31"/>
  <c r="MB215" i="31"/>
  <c r="MJ215" i="31"/>
  <c r="MR215" i="31"/>
  <c r="MZ215" i="31"/>
  <c r="NH215" i="31"/>
  <c r="NP215" i="31"/>
  <c r="NX215" i="31"/>
  <c r="OF215" i="31"/>
  <c r="ON215" i="31"/>
  <c r="OV215" i="31"/>
  <c r="PD215" i="31"/>
  <c r="PL215" i="31"/>
  <c r="LQ216" i="31"/>
  <c r="LY216" i="31"/>
  <c r="MG216" i="31"/>
  <c r="LS183" i="31"/>
  <c r="OC188" i="31"/>
  <c r="LU191" i="31"/>
  <c r="NK193" i="31"/>
  <c r="PA195" i="31"/>
  <c r="OE197" i="31"/>
  <c r="NV198" i="31"/>
  <c r="MU199" i="31"/>
  <c r="PP199" i="31"/>
  <c r="MX200" i="31"/>
  <c r="OG200" i="31"/>
  <c r="OY200" i="31"/>
  <c r="PO200" i="31"/>
  <c r="MB201" i="31"/>
  <c r="MP201" i="31"/>
  <c r="NC201" i="31"/>
  <c r="NM201" i="31"/>
  <c r="NV201" i="31"/>
  <c r="OF201" i="31"/>
  <c r="OO201" i="31"/>
  <c r="OX201" i="31"/>
  <c r="PG201" i="31"/>
  <c r="PP201" i="31"/>
  <c r="LV202" i="31"/>
  <c r="ME202" i="31"/>
  <c r="MO202" i="31"/>
  <c r="MX202" i="31"/>
  <c r="NG202" i="31"/>
  <c r="NP202" i="31"/>
  <c r="NX202" i="31"/>
  <c r="OF202" i="31"/>
  <c r="ON202" i="31"/>
  <c r="OV202" i="31"/>
  <c r="PD202" i="31"/>
  <c r="PL202" i="31"/>
  <c r="LQ203" i="31"/>
  <c r="LY203" i="31"/>
  <c r="MG203" i="31"/>
  <c r="MO203" i="31"/>
  <c r="MW203" i="31"/>
  <c r="NE203" i="31"/>
  <c r="NM203" i="31"/>
  <c r="NU203" i="31"/>
  <c r="OC203" i="31"/>
  <c r="OK203" i="31"/>
  <c r="OS203" i="31"/>
  <c r="PA203" i="31"/>
  <c r="PI203" i="31"/>
  <c r="LN204" i="31"/>
  <c r="LV204" i="31"/>
  <c r="MD204" i="31"/>
  <c r="ML204" i="31"/>
  <c r="MT204" i="31"/>
  <c r="NB204" i="31"/>
  <c r="NJ204" i="31"/>
  <c r="NR204" i="31"/>
  <c r="NZ204" i="31"/>
  <c r="OH204" i="31"/>
  <c r="OP204" i="31"/>
  <c r="OX204" i="31"/>
  <c r="PF204" i="31"/>
  <c r="PN204" i="31"/>
  <c r="LS205" i="31"/>
  <c r="MA205" i="31"/>
  <c r="MI205" i="31"/>
  <c r="MQ205" i="31"/>
  <c r="MY205" i="31"/>
  <c r="NG205" i="31"/>
  <c r="NO205" i="31"/>
  <c r="NW205" i="31"/>
  <c r="OE205" i="31"/>
  <c r="OM205" i="31"/>
  <c r="OU205" i="31"/>
  <c r="PC205" i="31"/>
  <c r="PK205" i="31"/>
  <c r="LP206" i="31"/>
  <c r="LX206" i="31"/>
  <c r="MF206" i="31"/>
  <c r="MN206" i="31"/>
  <c r="MV206" i="31"/>
  <c r="ND206" i="31"/>
  <c r="NL206" i="31"/>
  <c r="NT206" i="31"/>
  <c r="OB206" i="31"/>
  <c r="OJ206" i="31"/>
  <c r="OR206" i="31"/>
  <c r="OZ206" i="31"/>
  <c r="PH206" i="31"/>
  <c r="PP206" i="31"/>
  <c r="LU207" i="31"/>
  <c r="MC207" i="31"/>
  <c r="MK207" i="31"/>
  <c r="MS207" i="31"/>
  <c r="NA207" i="31"/>
  <c r="NI207" i="31"/>
  <c r="NQ207" i="31"/>
  <c r="NY207" i="31"/>
  <c r="OG207" i="31"/>
  <c r="OO207" i="31"/>
  <c r="OW207" i="31"/>
  <c r="PE207" i="31"/>
  <c r="PM207" i="31"/>
  <c r="LR208" i="31"/>
  <c r="LZ208" i="31"/>
  <c r="MH208" i="31"/>
  <c r="MP208" i="31"/>
  <c r="MX208" i="31"/>
  <c r="NF208" i="31"/>
  <c r="NN208" i="31"/>
  <c r="NV208" i="31"/>
  <c r="OD208" i="31"/>
  <c r="OL208" i="31"/>
  <c r="OT208" i="31"/>
  <c r="PB208" i="31"/>
  <c r="PJ208" i="31"/>
  <c r="LO209" i="31"/>
  <c r="LW209" i="31"/>
  <c r="ME209" i="31"/>
  <c r="MM209" i="31"/>
  <c r="MU209" i="31"/>
  <c r="NC209" i="31"/>
  <c r="NK209" i="31"/>
  <c r="NS209" i="31"/>
  <c r="OA209" i="31"/>
  <c r="OI209" i="31"/>
  <c r="OQ209" i="31"/>
  <c r="OY209" i="31"/>
  <c r="PG209" i="31"/>
  <c r="PO209" i="31"/>
  <c r="LT210" i="31"/>
  <c r="MB210" i="31"/>
  <c r="MJ210" i="31"/>
  <c r="MR210" i="31"/>
  <c r="MZ210" i="31"/>
  <c r="NH210" i="31"/>
  <c r="NP210" i="31"/>
  <c r="NX210" i="31"/>
  <c r="OF210" i="31"/>
  <c r="ON210" i="31"/>
  <c r="OV210" i="31"/>
  <c r="PD210" i="31"/>
  <c r="PL210" i="31"/>
  <c r="LQ211" i="31"/>
  <c r="LY211" i="31"/>
  <c r="MG211" i="31"/>
  <c r="MO211" i="31"/>
  <c r="MW211" i="31"/>
  <c r="NE211" i="31"/>
  <c r="NM211" i="31"/>
  <c r="NU211" i="31"/>
  <c r="OC211" i="31"/>
  <c r="OK211" i="31"/>
  <c r="OS211" i="31"/>
  <c r="PA211" i="31"/>
  <c r="PI211" i="31"/>
  <c r="LN212" i="31"/>
  <c r="LV212" i="31"/>
  <c r="MD212" i="31"/>
  <c r="ML212" i="31"/>
  <c r="MT212" i="31"/>
  <c r="NB212" i="31"/>
  <c r="NJ212" i="31"/>
  <c r="NR212" i="31"/>
  <c r="NZ212" i="31"/>
  <c r="OH212" i="31"/>
  <c r="OP212" i="31"/>
  <c r="OX212" i="31"/>
  <c r="PF212" i="31"/>
  <c r="PN212" i="31"/>
  <c r="LS213" i="31"/>
  <c r="MA213" i="31"/>
  <c r="MI213" i="31"/>
  <c r="MQ213" i="31"/>
  <c r="MY213" i="31"/>
  <c r="NG213" i="31"/>
  <c r="NO213" i="31"/>
  <c r="NW213" i="31"/>
  <c r="OE213" i="31"/>
  <c r="OM213" i="31"/>
  <c r="OU213" i="31"/>
  <c r="PC213" i="31"/>
  <c r="PK213" i="31"/>
  <c r="LP214" i="31"/>
  <c r="LX214" i="31"/>
  <c r="MF214" i="31"/>
  <c r="MN214" i="31"/>
  <c r="MV214" i="31"/>
  <c r="ND214" i="31"/>
  <c r="NL214" i="31"/>
  <c r="NT214" i="31"/>
  <c r="OB214" i="31"/>
  <c r="OJ214" i="31"/>
  <c r="OR214" i="31"/>
  <c r="OZ214" i="31"/>
  <c r="PH214" i="31"/>
  <c r="PP214" i="31"/>
  <c r="LU215" i="31"/>
  <c r="MC215" i="31"/>
  <c r="MK215" i="31"/>
  <c r="MS215" i="31"/>
  <c r="NA215" i="31"/>
  <c r="NI215" i="31"/>
  <c r="NQ215" i="31"/>
  <c r="NY215" i="31"/>
  <c r="OG215" i="31"/>
  <c r="OO215" i="31"/>
  <c r="OW215" i="31"/>
  <c r="PE215" i="31"/>
  <c r="PM215" i="31"/>
  <c r="MN184" i="31"/>
  <c r="PM188" i="31"/>
  <c r="NA191" i="31"/>
  <c r="OQ193" i="31"/>
  <c r="MD196" i="31"/>
  <c r="OU197" i="31"/>
  <c r="OH198" i="31"/>
  <c r="ND199" i="31"/>
  <c r="LT200" i="31"/>
  <c r="NE200" i="31"/>
  <c r="OI200" i="31"/>
  <c r="PC200" i="31"/>
  <c r="LP201" i="31"/>
  <c r="MF201" i="31"/>
  <c r="MR201" i="31"/>
  <c r="ND201" i="31"/>
  <c r="NN201" i="31"/>
  <c r="NX201" i="31"/>
  <c r="OG201" i="31"/>
  <c r="OP201" i="31"/>
  <c r="OY201" i="31"/>
  <c r="PH201" i="31"/>
  <c r="LN202" i="31"/>
  <c r="LW202" i="31"/>
  <c r="MG202" i="31"/>
  <c r="MP202" i="31"/>
  <c r="MY202" i="31"/>
  <c r="NH202" i="31"/>
  <c r="NQ202" i="31"/>
  <c r="NY202" i="31"/>
  <c r="OG202" i="31"/>
  <c r="OO202" i="31"/>
  <c r="OW202" i="31"/>
  <c r="PE202" i="31"/>
  <c r="PM202" i="31"/>
  <c r="LR203" i="31"/>
  <c r="LZ203" i="31"/>
  <c r="MH203" i="31"/>
  <c r="MP203" i="31"/>
  <c r="MX203" i="31"/>
  <c r="NF203" i="31"/>
  <c r="NN203" i="31"/>
  <c r="NV203" i="31"/>
  <c r="OD203" i="31"/>
  <c r="OL203" i="31"/>
  <c r="OT203" i="31"/>
  <c r="PB203" i="31"/>
  <c r="PJ203" i="31"/>
  <c r="LO204" i="31"/>
  <c r="LW204" i="31"/>
  <c r="ME204" i="31"/>
  <c r="MM204" i="31"/>
  <c r="MU204" i="31"/>
  <c r="NC204" i="31"/>
  <c r="NK204" i="31"/>
  <c r="NS204" i="31"/>
  <c r="OA204" i="31"/>
  <c r="OI204" i="31"/>
  <c r="OQ204" i="31"/>
  <c r="OY204" i="31"/>
  <c r="PG204" i="31"/>
  <c r="PO204" i="31"/>
  <c r="LT205" i="31"/>
  <c r="MB205" i="31"/>
  <c r="MJ205" i="31"/>
  <c r="MR205" i="31"/>
  <c r="MZ205" i="31"/>
  <c r="NH205" i="31"/>
  <c r="NP205" i="31"/>
  <c r="NX205" i="31"/>
  <c r="OF205" i="31"/>
  <c r="ON205" i="31"/>
  <c r="OV205" i="31"/>
  <c r="PD205" i="31"/>
  <c r="PL205" i="31"/>
  <c r="LQ206" i="31"/>
  <c r="LY206" i="31"/>
  <c r="MG206" i="31"/>
  <c r="MO206" i="31"/>
  <c r="MW206" i="31"/>
  <c r="NE206" i="31"/>
  <c r="NM206" i="31"/>
  <c r="NU206" i="31"/>
  <c r="OC206" i="31"/>
  <c r="OK206" i="31"/>
  <c r="OS206" i="31"/>
  <c r="PA206" i="31"/>
  <c r="PI206" i="31"/>
  <c r="LN207" i="31"/>
  <c r="LV207" i="31"/>
  <c r="MD207" i="31"/>
  <c r="ML207" i="31"/>
  <c r="MT207" i="31"/>
  <c r="NB207" i="31"/>
  <c r="NJ207" i="31"/>
  <c r="NR207" i="31"/>
  <c r="NZ207" i="31"/>
  <c r="OH207" i="31"/>
  <c r="OP207" i="31"/>
  <c r="OX207" i="31"/>
  <c r="PF207" i="31"/>
  <c r="PN207" i="31"/>
  <c r="LS208" i="31"/>
  <c r="MA208" i="31"/>
  <c r="MI208" i="31"/>
  <c r="MQ208" i="31"/>
  <c r="MY208" i="31"/>
  <c r="NG208" i="31"/>
  <c r="NO208" i="31"/>
  <c r="NW208" i="31"/>
  <c r="OE208" i="31"/>
  <c r="OM208" i="31"/>
  <c r="OU208" i="31"/>
  <c r="PC208" i="31"/>
  <c r="PK208" i="31"/>
  <c r="LP209" i="31"/>
  <c r="LX209" i="31"/>
  <c r="MF209" i="31"/>
  <c r="MN209" i="31"/>
  <c r="MV209" i="31"/>
  <c r="ND209" i="31"/>
  <c r="NL209" i="31"/>
  <c r="NT209" i="31"/>
  <c r="OB209" i="31"/>
  <c r="OJ209" i="31"/>
  <c r="OR209" i="31"/>
  <c r="OZ209" i="31"/>
  <c r="PH209" i="31"/>
  <c r="PP209" i="31"/>
  <c r="LU210" i="31"/>
  <c r="MC210" i="31"/>
  <c r="MK210" i="31"/>
  <c r="MS210" i="31"/>
  <c r="NA210" i="31"/>
  <c r="NI210" i="31"/>
  <c r="NQ210" i="31"/>
  <c r="NY210" i="31"/>
  <c r="OG210" i="31"/>
  <c r="OO210" i="31"/>
  <c r="OW210" i="31"/>
  <c r="PE210" i="31"/>
  <c r="PM210" i="31"/>
  <c r="LR211" i="31"/>
  <c r="LZ211" i="31"/>
  <c r="MH211" i="31"/>
  <c r="MP211" i="31"/>
  <c r="MX211" i="31"/>
  <c r="NF211" i="31"/>
  <c r="NN211" i="31"/>
  <c r="NV211" i="31"/>
  <c r="OD211" i="31"/>
  <c r="OL211" i="31"/>
  <c r="OT211" i="31"/>
  <c r="PB211" i="31"/>
  <c r="PJ211" i="31"/>
  <c r="LO212" i="31"/>
  <c r="LW212" i="31"/>
  <c r="ME212" i="31"/>
  <c r="MM212" i="31"/>
  <c r="MU212" i="31"/>
  <c r="NC212" i="31"/>
  <c r="NK212" i="31"/>
  <c r="NS212" i="31"/>
  <c r="OA212" i="31"/>
  <c r="OI212" i="31"/>
  <c r="OQ212" i="31"/>
  <c r="OY212" i="31"/>
  <c r="PG212" i="31"/>
  <c r="PO212" i="31"/>
  <c r="LT213" i="31"/>
  <c r="MB213" i="31"/>
  <c r="MJ213" i="31"/>
  <c r="MR213" i="31"/>
  <c r="MZ213" i="31"/>
  <c r="NH213" i="31"/>
  <c r="NP213" i="31"/>
  <c r="NX213" i="31"/>
  <c r="OF213" i="31"/>
  <c r="NI185" i="31"/>
  <c r="MQ189" i="31"/>
  <c r="OG191" i="31"/>
  <c r="LT194" i="31"/>
  <c r="NJ196" i="31"/>
  <c r="PJ197" i="31"/>
  <c r="OR198" i="31"/>
  <c r="NN199" i="31"/>
  <c r="LW200" i="31"/>
  <c r="NG200" i="31"/>
  <c r="OM200" i="31"/>
  <c r="PD200" i="31"/>
  <c r="LQ201" i="31"/>
  <c r="MG201" i="31"/>
  <c r="MU201" i="31"/>
  <c r="NE201" i="31"/>
  <c r="NP201" i="31"/>
  <c r="NY201" i="31"/>
  <c r="OH201" i="31"/>
  <c r="OQ201" i="31"/>
  <c r="OZ201" i="31"/>
  <c r="PI201" i="31"/>
  <c r="LO202" i="31"/>
  <c r="LY202" i="31"/>
  <c r="MH202" i="31"/>
  <c r="MQ202" i="31"/>
  <c r="MZ202" i="31"/>
  <c r="NI202" i="31"/>
  <c r="NR202" i="31"/>
  <c r="NZ202" i="31"/>
  <c r="OH202" i="31"/>
  <c r="OP202" i="31"/>
  <c r="OX202" i="31"/>
  <c r="PF202" i="31"/>
  <c r="PN202" i="31"/>
  <c r="LS203" i="31"/>
  <c r="MA203" i="31"/>
  <c r="MI203" i="31"/>
  <c r="MQ203" i="31"/>
  <c r="MY203" i="31"/>
  <c r="NG203" i="31"/>
  <c r="NO203" i="31"/>
  <c r="NW203" i="31"/>
  <c r="OE203" i="31"/>
  <c r="OM203" i="31"/>
  <c r="OU203" i="31"/>
  <c r="PC203" i="31"/>
  <c r="PK203" i="31"/>
  <c r="LP204" i="31"/>
  <c r="LX204" i="31"/>
  <c r="MF204" i="31"/>
  <c r="MN204" i="31"/>
  <c r="MV204" i="31"/>
  <c r="ND204" i="31"/>
  <c r="NL204" i="31"/>
  <c r="NT204" i="31"/>
  <c r="OB204" i="31"/>
  <c r="OJ204" i="31"/>
  <c r="OR204" i="31"/>
  <c r="OZ204" i="31"/>
  <c r="PH204" i="31"/>
  <c r="PP204" i="31"/>
  <c r="LU205" i="31"/>
  <c r="MC205" i="31"/>
  <c r="MK205" i="31"/>
  <c r="MS205" i="31"/>
  <c r="NA205" i="31"/>
  <c r="NI205" i="31"/>
  <c r="NQ205" i="31"/>
  <c r="NY205" i="31"/>
  <c r="OG205" i="31"/>
  <c r="OO205" i="31"/>
  <c r="OW205" i="31"/>
  <c r="PE205" i="31"/>
  <c r="PM205" i="31"/>
  <c r="LR206" i="31"/>
  <c r="LZ206" i="31"/>
  <c r="MH206" i="31"/>
  <c r="MP206" i="31"/>
  <c r="MX206" i="31"/>
  <c r="NF206" i="31"/>
  <c r="NN206" i="31"/>
  <c r="NV206" i="31"/>
  <c r="OD206" i="31"/>
  <c r="OL206" i="31"/>
  <c r="OT206" i="31"/>
  <c r="PB206" i="31"/>
  <c r="PJ206" i="31"/>
  <c r="LO207" i="31"/>
  <c r="LW207" i="31"/>
  <c r="ME207" i="31"/>
  <c r="MM207" i="31"/>
  <c r="MU207" i="31"/>
  <c r="NC207" i="31"/>
  <c r="NK207" i="31"/>
  <c r="NS207" i="31"/>
  <c r="OA207" i="31"/>
  <c r="OI207" i="31"/>
  <c r="OQ207" i="31"/>
  <c r="OY207" i="31"/>
  <c r="PG207" i="31"/>
  <c r="PO207" i="31"/>
  <c r="LT208" i="31"/>
  <c r="MB208" i="31"/>
  <c r="MJ208" i="31"/>
  <c r="MR208" i="31"/>
  <c r="MZ208" i="31"/>
  <c r="NH208" i="31"/>
  <c r="NP208" i="31"/>
  <c r="NX208" i="31"/>
  <c r="OF208" i="31"/>
  <c r="ON208" i="31"/>
  <c r="OV208" i="31"/>
  <c r="PD208" i="31"/>
  <c r="PL208" i="31"/>
  <c r="LQ209" i="31"/>
  <c r="LY209" i="31"/>
  <c r="MG209" i="31"/>
  <c r="MO209" i="31"/>
  <c r="MW209" i="31"/>
  <c r="NE209" i="31"/>
  <c r="NM209" i="31"/>
  <c r="NU209" i="31"/>
  <c r="OC209" i="31"/>
  <c r="OK209" i="31"/>
  <c r="OS209" i="31"/>
  <c r="PA209" i="31"/>
  <c r="PI209" i="31"/>
  <c r="LN210" i="31"/>
  <c r="LV210" i="31"/>
  <c r="MD210" i="31"/>
  <c r="ML210" i="31"/>
  <c r="MT210" i="31"/>
  <c r="NB210" i="31"/>
  <c r="NJ210" i="31"/>
  <c r="NR210" i="31"/>
  <c r="NZ210" i="31"/>
  <c r="OH210" i="31"/>
  <c r="OP210" i="31"/>
  <c r="OX210" i="31"/>
  <c r="PF210" i="31"/>
  <c r="PN210" i="31"/>
  <c r="LS211" i="31"/>
  <c r="MA211" i="31"/>
  <c r="MI211" i="31"/>
  <c r="MQ211" i="31"/>
  <c r="MY211" i="31"/>
  <c r="NG211" i="31"/>
  <c r="NO211" i="31"/>
  <c r="NW211" i="31"/>
  <c r="OE211" i="31"/>
  <c r="OM211" i="31"/>
  <c r="OU211" i="31"/>
  <c r="PC211" i="31"/>
  <c r="PK211" i="31"/>
  <c r="LP212" i="31"/>
  <c r="LX212" i="31"/>
  <c r="MF212" i="31"/>
  <c r="MN212" i="31"/>
  <c r="MV212" i="31"/>
  <c r="ND212" i="31"/>
  <c r="NL212" i="31"/>
  <c r="NT212" i="31"/>
  <c r="OB212" i="31"/>
  <c r="OJ212" i="31"/>
  <c r="OR212" i="31"/>
  <c r="OZ212" i="31"/>
  <c r="PH212" i="31"/>
  <c r="PP212" i="31"/>
  <c r="LU213" i="31"/>
  <c r="MC213" i="31"/>
  <c r="MK213" i="31"/>
  <c r="MS213" i="31"/>
  <c r="NA213" i="31"/>
  <c r="NI213" i="31"/>
  <c r="NQ213" i="31"/>
  <c r="NY213" i="31"/>
  <c r="OG213" i="31"/>
  <c r="OO213" i="31"/>
  <c r="OW213" i="31"/>
  <c r="PE213" i="31"/>
  <c r="PM213" i="31"/>
  <c r="LR214" i="31"/>
  <c r="OZ167" i="31"/>
  <c r="MS186" i="31"/>
  <c r="NW189" i="31"/>
  <c r="PM191" i="31"/>
  <c r="MZ194" i="31"/>
  <c r="OK196" i="31"/>
  <c r="LS198" i="31"/>
  <c r="PB198" i="31"/>
  <c r="NW199" i="31"/>
  <c r="MC200" i="31"/>
  <c r="NN200" i="31"/>
  <c r="OO200" i="31"/>
  <c r="PE200" i="31"/>
  <c r="LR201" i="31"/>
  <c r="MH201" i="31"/>
  <c r="MV201" i="31"/>
  <c r="NF201" i="31"/>
  <c r="NQ201" i="31"/>
  <c r="NZ201" i="31"/>
  <c r="OI201" i="31"/>
  <c r="OR201" i="31"/>
  <c r="PA201" i="31"/>
  <c r="PJ201" i="31"/>
  <c r="LQ202" i="31"/>
  <c r="LZ202" i="31"/>
  <c r="MI202" i="31"/>
  <c r="MR202" i="31"/>
  <c r="NA202" i="31"/>
  <c r="NJ202" i="31"/>
  <c r="NS202" i="31"/>
  <c r="OA202" i="31"/>
  <c r="OI202" i="31"/>
  <c r="OQ202" i="31"/>
  <c r="OY202" i="31"/>
  <c r="PG202" i="31"/>
  <c r="PO202" i="31"/>
  <c r="LT203" i="31"/>
  <c r="MB203" i="31"/>
  <c r="MJ203" i="31"/>
  <c r="MR203" i="31"/>
  <c r="MZ203" i="31"/>
  <c r="NH203" i="31"/>
  <c r="NP203" i="31"/>
  <c r="NX203" i="31"/>
  <c r="OF203" i="31"/>
  <c r="ON203" i="31"/>
  <c r="OV203" i="31"/>
  <c r="PD203" i="31"/>
  <c r="PL203" i="31"/>
  <c r="LQ204" i="31"/>
  <c r="LY204" i="31"/>
  <c r="MG204" i="31"/>
  <c r="MO204" i="31"/>
  <c r="MW204" i="31"/>
  <c r="NE204" i="31"/>
  <c r="NM204" i="31"/>
  <c r="NU204" i="31"/>
  <c r="OC204" i="31"/>
  <c r="OK204" i="31"/>
  <c r="OS204" i="31"/>
  <c r="PA204" i="31"/>
  <c r="PI204" i="31"/>
  <c r="LN205" i="31"/>
  <c r="LV205" i="31"/>
  <c r="MD205" i="31"/>
  <c r="ML205" i="31"/>
  <c r="MT205" i="31"/>
  <c r="NB205" i="31"/>
  <c r="NJ205" i="31"/>
  <c r="NR205" i="31"/>
  <c r="NZ205" i="31"/>
  <c r="OH205" i="31"/>
  <c r="OP205" i="31"/>
  <c r="OX205" i="31"/>
  <c r="PF205" i="31"/>
  <c r="PN205" i="31"/>
  <c r="LS206" i="31"/>
  <c r="MA206" i="31"/>
  <c r="MI206" i="31"/>
  <c r="MQ206" i="31"/>
  <c r="MY206" i="31"/>
  <c r="NG206" i="31"/>
  <c r="NO206" i="31"/>
  <c r="NW206" i="31"/>
  <c r="OE206" i="31"/>
  <c r="OM206" i="31"/>
  <c r="OU206" i="31"/>
  <c r="PC206" i="31"/>
  <c r="PK206" i="31"/>
  <c r="LP207" i="31"/>
  <c r="LX207" i="31"/>
  <c r="MF207" i="31"/>
  <c r="MN207" i="31"/>
  <c r="MV207" i="31"/>
  <c r="ND207" i="31"/>
  <c r="NL207" i="31"/>
  <c r="NT207" i="31"/>
  <c r="OB207" i="31"/>
  <c r="OJ207" i="31"/>
  <c r="OR207" i="31"/>
  <c r="OZ207" i="31"/>
  <c r="PH207" i="31"/>
  <c r="PP207" i="31"/>
  <c r="LU208" i="31"/>
  <c r="MC208" i="31"/>
  <c r="MK208" i="31"/>
  <c r="MS208" i="31"/>
  <c r="NA208" i="31"/>
  <c r="NI208" i="31"/>
  <c r="NQ208" i="31"/>
  <c r="NY208" i="31"/>
  <c r="OG208" i="31"/>
  <c r="OO208" i="31"/>
  <c r="OW208" i="31"/>
  <c r="PE208" i="31"/>
  <c r="PM208" i="31"/>
  <c r="LR209" i="31"/>
  <c r="LZ209" i="31"/>
  <c r="MH209" i="31"/>
  <c r="MP209" i="31"/>
  <c r="MX209" i="31"/>
  <c r="NF209" i="31"/>
  <c r="NN209" i="31"/>
  <c r="NV209" i="31"/>
  <c r="OD209" i="31"/>
  <c r="OL209" i="31"/>
  <c r="OT209" i="31"/>
  <c r="PB209" i="31"/>
  <c r="PJ209" i="31"/>
  <c r="LO210" i="31"/>
  <c r="LW210" i="31"/>
  <c r="ME210" i="31"/>
  <c r="MM210" i="31"/>
  <c r="MU210" i="31"/>
  <c r="NC210" i="31"/>
  <c r="NK210" i="31"/>
  <c r="NS210" i="31"/>
  <c r="OA210" i="31"/>
  <c r="OI210" i="31"/>
  <c r="OQ210" i="31"/>
  <c r="OY210" i="31"/>
  <c r="PG210" i="31"/>
  <c r="PO210" i="31"/>
  <c r="LT211" i="31"/>
  <c r="MB211" i="31"/>
  <c r="MJ211" i="31"/>
  <c r="MR211" i="31"/>
  <c r="MZ211" i="31"/>
  <c r="NH211" i="31"/>
  <c r="NP211" i="31"/>
  <c r="NX211" i="31"/>
  <c r="OF211" i="31"/>
  <c r="ON211" i="31"/>
  <c r="OV211" i="31"/>
  <c r="PD211" i="31"/>
  <c r="PL211" i="31"/>
  <c r="LQ212" i="31"/>
  <c r="LY212" i="31"/>
  <c r="MG212" i="31"/>
  <c r="MO212" i="31"/>
  <c r="MW212" i="31"/>
  <c r="NE212" i="31"/>
  <c r="NM212" i="31"/>
  <c r="NU212" i="31"/>
  <c r="OC212" i="31"/>
  <c r="OK212" i="31"/>
  <c r="OS212" i="31"/>
  <c r="PA212" i="31"/>
  <c r="PI212" i="31"/>
  <c r="LN213" i="31"/>
  <c r="NI176" i="31"/>
  <c r="OZ186" i="31"/>
  <c r="PC189" i="31"/>
  <c r="MP192" i="31"/>
  <c r="OF194" i="31"/>
  <c r="PF196" i="31"/>
  <c r="MF198" i="31"/>
  <c r="PN198" i="31"/>
  <c r="OF199" i="31"/>
  <c r="MF200" i="31"/>
  <c r="NP200" i="31"/>
  <c r="OQ200" i="31"/>
  <c r="PG200" i="31"/>
  <c r="LT201" i="31"/>
  <c r="MJ201" i="31"/>
  <c r="MW201" i="31"/>
  <c r="NH201" i="31"/>
  <c r="NR201" i="31"/>
  <c r="OA201" i="31"/>
  <c r="OJ201" i="31"/>
  <c r="OS201" i="31"/>
  <c r="PB201" i="31"/>
  <c r="PL201" i="31"/>
  <c r="LR202" i="31"/>
  <c r="MA202" i="31"/>
  <c r="MJ202" i="31"/>
  <c r="MS202" i="31"/>
  <c r="NB202" i="31"/>
  <c r="NK202" i="31"/>
  <c r="NT202" i="31"/>
  <c r="OB202" i="31"/>
  <c r="OJ202" i="31"/>
  <c r="OR202" i="31"/>
  <c r="OZ202" i="31"/>
  <c r="PH202" i="31"/>
  <c r="PP202" i="31"/>
  <c r="LU203" i="31"/>
  <c r="MC203" i="31"/>
  <c r="MK203" i="31"/>
  <c r="MS203" i="31"/>
  <c r="NA203" i="31"/>
  <c r="NI203" i="31"/>
  <c r="NQ203" i="31"/>
  <c r="NY203" i="31"/>
  <c r="OG203" i="31"/>
  <c r="OO203" i="31"/>
  <c r="OW203" i="31"/>
  <c r="PE203" i="31"/>
  <c r="PM203" i="31"/>
  <c r="LR204" i="31"/>
  <c r="LZ204" i="31"/>
  <c r="MH204" i="31"/>
  <c r="MP204" i="31"/>
  <c r="MX204" i="31"/>
  <c r="NF204" i="31"/>
  <c r="NN204" i="31"/>
  <c r="NV204" i="31"/>
  <c r="OD204" i="31"/>
  <c r="OL204" i="31"/>
  <c r="OT204" i="31"/>
  <c r="PB204" i="31"/>
  <c r="PJ204" i="31"/>
  <c r="LO205" i="31"/>
  <c r="LW205" i="31"/>
  <c r="ME205" i="31"/>
  <c r="MM205" i="31"/>
  <c r="MU205" i="31"/>
  <c r="NC205" i="31"/>
  <c r="NK205" i="31"/>
  <c r="NS205" i="31"/>
  <c r="OA205" i="31"/>
  <c r="OI205" i="31"/>
  <c r="OQ205" i="31"/>
  <c r="OY205" i="31"/>
  <c r="PG205" i="31"/>
  <c r="PO205" i="31"/>
  <c r="LT206" i="31"/>
  <c r="MB206" i="31"/>
  <c r="MJ206" i="31"/>
  <c r="MR206" i="31"/>
  <c r="MZ206" i="31"/>
  <c r="NH206" i="31"/>
  <c r="NP206" i="31"/>
  <c r="NX206" i="31"/>
  <c r="OF206" i="31"/>
  <c r="ON206" i="31"/>
  <c r="OV206" i="31"/>
  <c r="PD206" i="31"/>
  <c r="PL206" i="31"/>
  <c r="LQ207" i="31"/>
  <c r="LY207" i="31"/>
  <c r="MG207" i="31"/>
  <c r="MO207" i="31"/>
  <c r="MW207" i="31"/>
  <c r="NE207" i="31"/>
  <c r="NM207" i="31"/>
  <c r="NU207" i="31"/>
  <c r="OC207" i="31"/>
  <c r="OK207" i="31"/>
  <c r="OS207" i="31"/>
  <c r="PA207" i="31"/>
  <c r="PI207" i="31"/>
  <c r="LN208" i="31"/>
  <c r="LV208" i="31"/>
  <c r="MD208" i="31"/>
  <c r="ML208" i="31"/>
  <c r="MT208" i="31"/>
  <c r="NB208" i="31"/>
  <c r="NJ208" i="31"/>
  <c r="NR208" i="31"/>
  <c r="NZ208" i="31"/>
  <c r="OH208" i="31"/>
  <c r="OP208" i="31"/>
  <c r="OX208" i="31"/>
  <c r="PF208" i="31"/>
  <c r="PN208" i="31"/>
  <c r="LS209" i="31"/>
  <c r="MA209" i="31"/>
  <c r="MI209" i="31"/>
  <c r="MQ209" i="31"/>
  <c r="MY209" i="31"/>
  <c r="NG209" i="31"/>
  <c r="NO209" i="31"/>
  <c r="NW209" i="31"/>
  <c r="OE209" i="31"/>
  <c r="OM209" i="31"/>
  <c r="OU209" i="31"/>
  <c r="PC209" i="31"/>
  <c r="PK209" i="31"/>
  <c r="LP210" i="31"/>
  <c r="LX210" i="31"/>
  <c r="MF210" i="31"/>
  <c r="MN210" i="31"/>
  <c r="MV210" i="31"/>
  <c r="ND210" i="31"/>
  <c r="NL210" i="31"/>
  <c r="NT210" i="31"/>
  <c r="OB210" i="31"/>
  <c r="OJ210" i="31"/>
  <c r="OR210" i="31"/>
  <c r="OZ210" i="31"/>
  <c r="PH210" i="31"/>
  <c r="PP210" i="31"/>
  <c r="LU211" i="31"/>
  <c r="MC211" i="31"/>
  <c r="MK211" i="31"/>
  <c r="MS211" i="31"/>
  <c r="NA211" i="31"/>
  <c r="NI211" i="31"/>
  <c r="NQ211" i="31"/>
  <c r="NY211" i="31"/>
  <c r="OG211" i="31"/>
  <c r="OO211" i="31"/>
  <c r="OW211" i="31"/>
  <c r="PE211" i="31"/>
  <c r="PM211" i="31"/>
  <c r="LR212" i="31"/>
  <c r="LZ212" i="31"/>
  <c r="MH212" i="31"/>
  <c r="MP212" i="31"/>
  <c r="MX212" i="31"/>
  <c r="NF212" i="31"/>
  <c r="NN212" i="31"/>
  <c r="NV212" i="31"/>
  <c r="OD212" i="31"/>
  <c r="OL212" i="31"/>
  <c r="OT212" i="31"/>
  <c r="PB212" i="31"/>
  <c r="PJ212" i="31"/>
  <c r="LO213" i="31"/>
  <c r="MP179" i="31"/>
  <c r="MV187" i="31"/>
  <c r="MF190" i="31"/>
  <c r="NV192" i="31"/>
  <c r="PL194" i="31"/>
  <c r="LY197" i="31"/>
  <c r="MP198" i="31"/>
  <c r="LT199" i="31"/>
  <c r="OO199" i="31"/>
  <c r="MM200" i="31"/>
  <c r="NW200" i="31"/>
  <c r="OU200" i="31"/>
  <c r="PK200" i="31"/>
  <c r="LX201" i="31"/>
  <c r="MM201" i="31"/>
  <c r="MX201" i="31"/>
  <c r="NI201" i="31"/>
  <c r="NS201" i="31"/>
  <c r="OB201" i="31"/>
  <c r="OK201" i="31"/>
  <c r="OT201" i="31"/>
  <c r="PD201" i="31"/>
  <c r="PM201" i="31"/>
  <c r="LS202" i="31"/>
  <c r="MB202" i="31"/>
  <c r="MK202" i="31"/>
  <c r="MT202" i="31"/>
  <c r="NC202" i="31"/>
  <c r="NM202" i="31"/>
  <c r="NU202" i="31"/>
  <c r="OC202" i="31"/>
  <c r="OK202" i="31"/>
  <c r="OS202" i="31"/>
  <c r="PA202" i="31"/>
  <c r="PI202" i="31"/>
  <c r="LN203" i="31"/>
  <c r="LV203" i="31"/>
  <c r="MD203" i="31"/>
  <c r="ML203" i="31"/>
  <c r="MT203" i="31"/>
  <c r="NB203" i="31"/>
  <c r="NJ203" i="31"/>
  <c r="NR203" i="31"/>
  <c r="NZ203" i="31"/>
  <c r="OH203" i="31"/>
  <c r="OP203" i="31"/>
  <c r="OX203" i="31"/>
  <c r="PF203" i="31"/>
  <c r="PN203" i="31"/>
  <c r="LS204" i="31"/>
  <c r="MA204" i="31"/>
  <c r="MI204" i="31"/>
  <c r="MQ204" i="31"/>
  <c r="MY204" i="31"/>
  <c r="NG204" i="31"/>
  <c r="NO204" i="31"/>
  <c r="NW204" i="31"/>
  <c r="OE204" i="31"/>
  <c r="OM204" i="31"/>
  <c r="OU204" i="31"/>
  <c r="PC204" i="31"/>
  <c r="PK204" i="31"/>
  <c r="LP205" i="31"/>
  <c r="LX205" i="31"/>
  <c r="MF205" i="31"/>
  <c r="MN205" i="31"/>
  <c r="MV205" i="31"/>
  <c r="ND205" i="31"/>
  <c r="NL205" i="31"/>
  <c r="NT205" i="31"/>
  <c r="OB205" i="31"/>
  <c r="OJ205" i="31"/>
  <c r="OR205" i="31"/>
  <c r="OZ205" i="31"/>
  <c r="PH205" i="31"/>
  <c r="PP205" i="31"/>
  <c r="LU206" i="31"/>
  <c r="MC206" i="31"/>
  <c r="MK206" i="31"/>
  <c r="MS206" i="31"/>
  <c r="NA206" i="31"/>
  <c r="NI206" i="31"/>
  <c r="NQ206" i="31"/>
  <c r="NY206" i="31"/>
  <c r="OG206" i="31"/>
  <c r="OO206" i="31"/>
  <c r="OW206" i="31"/>
  <c r="PE206" i="31"/>
  <c r="PM206" i="31"/>
  <c r="LR207" i="31"/>
  <c r="LZ207" i="31"/>
  <c r="MH207" i="31"/>
  <c r="MP207" i="31"/>
  <c r="MX207" i="31"/>
  <c r="NF207" i="31"/>
  <c r="NN207" i="31"/>
  <c r="NV207" i="31"/>
  <c r="OD207" i="31"/>
  <c r="OL207" i="31"/>
  <c r="OT207" i="31"/>
  <c r="PB207" i="31"/>
  <c r="PJ207" i="31"/>
  <c r="LO208" i="31"/>
  <c r="LW208" i="31"/>
  <c r="ME208" i="31"/>
  <c r="MM208" i="31"/>
  <c r="MU208" i="31"/>
  <c r="NC208" i="31"/>
  <c r="NK208" i="31"/>
  <c r="NS208" i="31"/>
  <c r="OA208" i="31"/>
  <c r="OI208" i="31"/>
  <c r="OQ208" i="31"/>
  <c r="OY208" i="31"/>
  <c r="PG208" i="31"/>
  <c r="PO208" i="31"/>
  <c r="LT209" i="31"/>
  <c r="MB209" i="31"/>
  <c r="MJ209" i="31"/>
  <c r="MR209" i="31"/>
  <c r="MZ209" i="31"/>
  <c r="NH209" i="31"/>
  <c r="NP209" i="31"/>
  <c r="NX209" i="31"/>
  <c r="OF209" i="31"/>
  <c r="ON209" i="31"/>
  <c r="OV209" i="31"/>
  <c r="PD209" i="31"/>
  <c r="PL209" i="31"/>
  <c r="LQ210" i="31"/>
  <c r="LY210" i="31"/>
  <c r="MG210" i="31"/>
  <c r="MO210" i="31"/>
  <c r="MW210" i="31"/>
  <c r="NE210" i="31"/>
  <c r="NM210" i="31"/>
  <c r="NU210" i="31"/>
  <c r="OC210" i="31"/>
  <c r="OK210" i="31"/>
  <c r="OS210" i="31"/>
  <c r="PA210" i="31"/>
  <c r="PI210" i="31"/>
  <c r="LN211" i="31"/>
  <c r="LV211" i="31"/>
  <c r="MD211" i="31"/>
  <c r="ML211" i="31"/>
  <c r="MT211" i="31"/>
  <c r="NB211" i="31"/>
  <c r="NJ211" i="31"/>
  <c r="NR211" i="31"/>
  <c r="NZ211" i="31"/>
  <c r="OH211" i="31"/>
  <c r="OP211" i="31"/>
  <c r="OX211" i="31"/>
  <c r="PF211" i="31"/>
  <c r="PN211" i="31"/>
  <c r="LS212" i="31"/>
  <c r="MA212" i="31"/>
  <c r="MI212" i="31"/>
  <c r="MQ212" i="31"/>
  <c r="MY212" i="31"/>
  <c r="NG212" i="31"/>
  <c r="NO212" i="31"/>
  <c r="NW212" i="31"/>
  <c r="OE212" i="31"/>
  <c r="OM212" i="31"/>
  <c r="OU212" i="31"/>
  <c r="PC212" i="31"/>
  <c r="PK212" i="31"/>
  <c r="LP213" i="31"/>
  <c r="LX213" i="31"/>
  <c r="MF213" i="31"/>
  <c r="MN213" i="31"/>
  <c r="MV213" i="31"/>
  <c r="ND213" i="31"/>
  <c r="NL213" i="31"/>
  <c r="NT213" i="31"/>
  <c r="OB213" i="31"/>
  <c r="OJ213" i="31"/>
  <c r="OR213" i="31"/>
  <c r="MO195" i="31"/>
  <c r="PL200" i="31"/>
  <c r="OV201" i="31"/>
  <c r="NN202" i="31"/>
  <c r="LW203" i="31"/>
  <c r="OI203" i="31"/>
  <c r="MR204" i="31"/>
  <c r="PD204" i="31"/>
  <c r="NM205" i="31"/>
  <c r="LV206" i="31"/>
  <c r="OH206" i="31"/>
  <c r="MQ207" i="31"/>
  <c r="PC207" i="31"/>
  <c r="NL208" i="31"/>
  <c r="LU209" i="31"/>
  <c r="OG209" i="31"/>
  <c r="MP210" i="31"/>
  <c r="PB210" i="31"/>
  <c r="NK211" i="31"/>
  <c r="LT212" i="31"/>
  <c r="OF212" i="31"/>
  <c r="LY213" i="31"/>
  <c r="MU213" i="31"/>
  <c r="NR213" i="31"/>
  <c r="OK213" i="31"/>
  <c r="OZ213" i="31"/>
  <c r="PN213" i="31"/>
  <c r="LV214" i="31"/>
  <c r="MH214" i="31"/>
  <c r="MR214" i="31"/>
  <c r="NB214" i="31"/>
  <c r="NN214" i="31"/>
  <c r="NX214" i="31"/>
  <c r="OH214" i="31"/>
  <c r="OT214" i="31"/>
  <c r="PD214" i="31"/>
  <c r="PN214" i="31"/>
  <c r="LW215" i="31"/>
  <c r="MG215" i="31"/>
  <c r="MQ215" i="31"/>
  <c r="NC215" i="31"/>
  <c r="NM215" i="31"/>
  <c r="NW215" i="31"/>
  <c r="OI215" i="31"/>
  <c r="OS215" i="31"/>
  <c r="PC215" i="31"/>
  <c r="PO215" i="31"/>
  <c r="LU216" i="31"/>
  <c r="MD216" i="31"/>
  <c r="MM216" i="31"/>
  <c r="MU216" i="31"/>
  <c r="NC216" i="31"/>
  <c r="NK216" i="31"/>
  <c r="NS216" i="31"/>
  <c r="OA216" i="31"/>
  <c r="OI216" i="31"/>
  <c r="OQ216" i="31"/>
  <c r="OY216" i="31"/>
  <c r="PG216" i="31"/>
  <c r="PO216" i="31"/>
  <c r="LT217" i="31"/>
  <c r="MB217" i="31"/>
  <c r="MJ217" i="31"/>
  <c r="MR217" i="31"/>
  <c r="MZ217" i="31"/>
  <c r="NH217" i="31"/>
  <c r="NP217" i="31"/>
  <c r="NX217" i="31"/>
  <c r="OF217" i="31"/>
  <c r="ON217" i="31"/>
  <c r="OV217" i="31"/>
  <c r="PD217" i="31"/>
  <c r="PL217" i="31"/>
  <c r="LQ218" i="31"/>
  <c r="LY218" i="31"/>
  <c r="MG218" i="31"/>
  <c r="MO218" i="31"/>
  <c r="MW218" i="31"/>
  <c r="NE218" i="31"/>
  <c r="NM218" i="31"/>
  <c r="NU218" i="31"/>
  <c r="OC218" i="31"/>
  <c r="OK218" i="31"/>
  <c r="OS218" i="31"/>
  <c r="PA218" i="31"/>
  <c r="PI218" i="31"/>
  <c r="LN219" i="31"/>
  <c r="LV219" i="31"/>
  <c r="MD219" i="31"/>
  <c r="ML219" i="31"/>
  <c r="MT219" i="31"/>
  <c r="NB219" i="31"/>
  <c r="NJ219" i="31"/>
  <c r="NR219" i="31"/>
  <c r="NZ219" i="31"/>
  <c r="OH219" i="31"/>
  <c r="OP219" i="31"/>
  <c r="OX219" i="31"/>
  <c r="PF219" i="31"/>
  <c r="PN219" i="31"/>
  <c r="LS220" i="31"/>
  <c r="MA220" i="31"/>
  <c r="MI220" i="31"/>
  <c r="MQ220" i="31"/>
  <c r="MY220" i="31"/>
  <c r="NG220" i="31"/>
  <c r="NO220" i="31"/>
  <c r="NW220" i="31"/>
  <c r="OE220" i="31"/>
  <c r="OM220" i="31"/>
  <c r="OU220" i="31"/>
  <c r="PC220" i="31"/>
  <c r="PK220" i="31"/>
  <c r="LP221" i="31"/>
  <c r="LX221" i="31"/>
  <c r="MF221" i="31"/>
  <c r="MN221" i="31"/>
  <c r="MV221" i="31"/>
  <c r="ND221" i="31"/>
  <c r="NL221" i="31"/>
  <c r="NT221" i="31"/>
  <c r="OB221" i="31"/>
  <c r="OJ221" i="31"/>
  <c r="OR221" i="31"/>
  <c r="OZ221" i="31"/>
  <c r="PH221" i="31"/>
  <c r="PP221" i="31"/>
  <c r="LU222" i="31"/>
  <c r="MC222" i="31"/>
  <c r="MK222" i="31"/>
  <c r="MS222" i="31"/>
  <c r="NA222" i="31"/>
  <c r="NI222" i="31"/>
  <c r="NQ222" i="31"/>
  <c r="NY222" i="31"/>
  <c r="OG222" i="31"/>
  <c r="OO222" i="31"/>
  <c r="OW222" i="31"/>
  <c r="PE222" i="31"/>
  <c r="PM222" i="31"/>
  <c r="LR223" i="31"/>
  <c r="LZ223" i="31"/>
  <c r="MH223" i="31"/>
  <c r="MP223" i="31"/>
  <c r="MX223" i="31"/>
  <c r="NF223" i="31"/>
  <c r="NN223" i="31"/>
  <c r="NV223" i="31"/>
  <c r="OD223" i="31"/>
  <c r="OL223" i="31"/>
  <c r="OT223" i="31"/>
  <c r="PB223" i="31"/>
  <c r="PJ223" i="31"/>
  <c r="LO224" i="31"/>
  <c r="LW224" i="31"/>
  <c r="ME224" i="31"/>
  <c r="MM224" i="31"/>
  <c r="MU224" i="31"/>
  <c r="NC224" i="31"/>
  <c r="NK224" i="31"/>
  <c r="NS224" i="31"/>
  <c r="OA224" i="31"/>
  <c r="OI224" i="31"/>
  <c r="OQ224" i="31"/>
  <c r="OY224" i="31"/>
  <c r="PG224" i="31"/>
  <c r="PO224" i="31"/>
  <c r="LT225" i="31"/>
  <c r="MB225" i="31"/>
  <c r="MJ225" i="31"/>
  <c r="MR225" i="31"/>
  <c r="MZ225" i="31"/>
  <c r="NH225" i="31"/>
  <c r="NP225" i="31"/>
  <c r="NX225" i="31"/>
  <c r="OF225" i="31"/>
  <c r="ON225" i="31"/>
  <c r="OV225" i="31"/>
  <c r="PD225" i="31"/>
  <c r="PL225" i="31"/>
  <c r="LQ226" i="31"/>
  <c r="LY226" i="31"/>
  <c r="MG226" i="31"/>
  <c r="MO226" i="31"/>
  <c r="MW226" i="31"/>
  <c r="NE226" i="31"/>
  <c r="NM226" i="31"/>
  <c r="NU226" i="31"/>
  <c r="OC226" i="31"/>
  <c r="OK226" i="31"/>
  <c r="OS226" i="31"/>
  <c r="PA226" i="31"/>
  <c r="PI226" i="31"/>
  <c r="LN227" i="31"/>
  <c r="LV227" i="31"/>
  <c r="MD227" i="31"/>
  <c r="ML227" i="31"/>
  <c r="MT227" i="31"/>
  <c r="NB227" i="31"/>
  <c r="NJ227" i="31"/>
  <c r="NR227" i="31"/>
  <c r="NZ227" i="31"/>
  <c r="OH227" i="31"/>
  <c r="OP227" i="31"/>
  <c r="OX227" i="31"/>
  <c r="PF227" i="31"/>
  <c r="PN227" i="31"/>
  <c r="LS228" i="31"/>
  <c r="MA228" i="31"/>
  <c r="MI228" i="31"/>
  <c r="MQ228" i="31"/>
  <c r="MY228" i="31"/>
  <c r="NG228" i="31"/>
  <c r="NO228" i="31"/>
  <c r="NW228" i="31"/>
  <c r="OE228" i="31"/>
  <c r="OM228" i="31"/>
  <c r="OU228" i="31"/>
  <c r="PC228" i="31"/>
  <c r="PK228" i="31"/>
  <c r="MT197" i="31"/>
  <c r="LY201" i="31"/>
  <c r="PE201" i="31"/>
  <c r="NV202" i="31"/>
  <c r="ME203" i="31"/>
  <c r="OQ203" i="31"/>
  <c r="MZ204" i="31"/>
  <c r="PL204" i="31"/>
  <c r="NU205" i="31"/>
  <c r="MD206" i="31"/>
  <c r="OP206" i="31"/>
  <c r="MY207" i="31"/>
  <c r="PK207" i="31"/>
  <c r="NT208" i="31"/>
  <c r="MC209" i="31"/>
  <c r="OO209" i="31"/>
  <c r="MX210" i="31"/>
  <c r="PJ210" i="31"/>
  <c r="NS211" i="31"/>
  <c r="MB212" i="31"/>
  <c r="ON212" i="31"/>
  <c r="MD213" i="31"/>
  <c r="MW213" i="31"/>
  <c r="NS213" i="31"/>
  <c r="ON213" i="31"/>
  <c r="PA213" i="31"/>
  <c r="PO213" i="31"/>
  <c r="LY214" i="31"/>
  <c r="MI214" i="31"/>
  <c r="MS214" i="31"/>
  <c r="NE214" i="31"/>
  <c r="NO214" i="31"/>
  <c r="NY214" i="31"/>
  <c r="OK214" i="31"/>
  <c r="OU214" i="31"/>
  <c r="PE214" i="31"/>
  <c r="LN215" i="31"/>
  <c r="LX215" i="31"/>
  <c r="MH215" i="31"/>
  <c r="MT215" i="31"/>
  <c r="ND215" i="31"/>
  <c r="NN215" i="31"/>
  <c r="NZ215" i="31"/>
  <c r="OJ215" i="31"/>
  <c r="OT215" i="31"/>
  <c r="PF215" i="31"/>
  <c r="PP215" i="31"/>
  <c r="LV216" i="31"/>
  <c r="ME216" i="31"/>
  <c r="MN216" i="31"/>
  <c r="MV216" i="31"/>
  <c r="ND216" i="31"/>
  <c r="NL216" i="31"/>
  <c r="NT216" i="31"/>
  <c r="OB216" i="31"/>
  <c r="OJ216" i="31"/>
  <c r="OR216" i="31"/>
  <c r="OZ216" i="31"/>
  <c r="PH216" i="31"/>
  <c r="PP216" i="31"/>
  <c r="LU217" i="31"/>
  <c r="MC217" i="31"/>
  <c r="MK217" i="31"/>
  <c r="MS217" i="31"/>
  <c r="NA217" i="31"/>
  <c r="NI217" i="31"/>
  <c r="NQ217" i="31"/>
  <c r="NY217" i="31"/>
  <c r="OG217" i="31"/>
  <c r="OO217" i="31"/>
  <c r="OW217" i="31"/>
  <c r="PE217" i="31"/>
  <c r="PM217" i="31"/>
  <c r="LR218" i="31"/>
  <c r="LZ218" i="31"/>
  <c r="MH218" i="31"/>
  <c r="MP218" i="31"/>
  <c r="MX218" i="31"/>
  <c r="NF218" i="31"/>
  <c r="NN218" i="31"/>
  <c r="NV218" i="31"/>
  <c r="OD218" i="31"/>
  <c r="OL218" i="31"/>
  <c r="OT218" i="31"/>
  <c r="PB218" i="31"/>
  <c r="PJ218" i="31"/>
  <c r="LO219" i="31"/>
  <c r="LW219" i="31"/>
  <c r="ME219" i="31"/>
  <c r="MM219" i="31"/>
  <c r="MU219" i="31"/>
  <c r="NC219" i="31"/>
  <c r="NK219" i="31"/>
  <c r="NS219" i="31"/>
  <c r="OA219" i="31"/>
  <c r="OI219" i="31"/>
  <c r="OQ219" i="31"/>
  <c r="OY219" i="31"/>
  <c r="PG219" i="31"/>
  <c r="PO219" i="31"/>
  <c r="LT220" i="31"/>
  <c r="MB220" i="31"/>
  <c r="MJ220" i="31"/>
  <c r="MR220" i="31"/>
  <c r="MZ220" i="31"/>
  <c r="NH220" i="31"/>
  <c r="NP220" i="31"/>
  <c r="NX220" i="31"/>
  <c r="OF220" i="31"/>
  <c r="ON220" i="31"/>
  <c r="OV220" i="31"/>
  <c r="PD220" i="31"/>
  <c r="PL220" i="31"/>
  <c r="LQ221" i="31"/>
  <c r="LY221" i="31"/>
  <c r="MG221" i="31"/>
  <c r="MO221" i="31"/>
  <c r="MW221" i="31"/>
  <c r="NE221" i="31"/>
  <c r="NM221" i="31"/>
  <c r="NU221" i="31"/>
  <c r="OC221" i="31"/>
  <c r="OK221" i="31"/>
  <c r="OS221" i="31"/>
  <c r="PA221" i="31"/>
  <c r="PI221" i="31"/>
  <c r="LN222" i="31"/>
  <c r="LV222" i="31"/>
  <c r="MD222" i="31"/>
  <c r="ML222" i="31"/>
  <c r="MT222" i="31"/>
  <c r="NB222" i="31"/>
  <c r="NJ222" i="31"/>
  <c r="NR222" i="31"/>
  <c r="NZ222" i="31"/>
  <c r="OH222" i="31"/>
  <c r="OP222" i="31"/>
  <c r="OX222" i="31"/>
  <c r="PF222" i="31"/>
  <c r="PN222" i="31"/>
  <c r="LS223" i="31"/>
  <c r="MA223" i="31"/>
  <c r="MI223" i="31"/>
  <c r="MQ223" i="31"/>
  <c r="MY223" i="31"/>
  <c r="NG223" i="31"/>
  <c r="NO223" i="31"/>
  <c r="NW223" i="31"/>
  <c r="OE223" i="31"/>
  <c r="OM223" i="31"/>
  <c r="OU223" i="31"/>
  <c r="PC223" i="31"/>
  <c r="PK223" i="31"/>
  <c r="LP224" i="31"/>
  <c r="LX224" i="31"/>
  <c r="MF224" i="31"/>
  <c r="MN224" i="31"/>
  <c r="MV224" i="31"/>
  <c r="ND224" i="31"/>
  <c r="NL224" i="31"/>
  <c r="NT224" i="31"/>
  <c r="OB224" i="31"/>
  <c r="OJ224" i="31"/>
  <c r="OR224" i="31"/>
  <c r="OZ224" i="31"/>
  <c r="PH224" i="31"/>
  <c r="PP224" i="31"/>
  <c r="LU225" i="31"/>
  <c r="MC225" i="31"/>
  <c r="MK225" i="31"/>
  <c r="MS225" i="31"/>
  <c r="NA225" i="31"/>
  <c r="NI225" i="31"/>
  <c r="NQ225" i="31"/>
  <c r="NY225" i="31"/>
  <c r="OG225" i="31"/>
  <c r="OO225" i="31"/>
  <c r="OW225" i="31"/>
  <c r="PE225" i="31"/>
  <c r="PM225" i="31"/>
  <c r="LR226" i="31"/>
  <c r="LZ226" i="31"/>
  <c r="MH226" i="31"/>
  <c r="MP226" i="31"/>
  <c r="MX226" i="31"/>
  <c r="NF226" i="31"/>
  <c r="NN226" i="31"/>
  <c r="NV226" i="31"/>
  <c r="OD226" i="31"/>
  <c r="OL226" i="31"/>
  <c r="OT226" i="31"/>
  <c r="PB226" i="31"/>
  <c r="PJ226" i="31"/>
  <c r="LO227" i="31"/>
  <c r="LW227" i="31"/>
  <c r="ME227" i="31"/>
  <c r="MM227" i="31"/>
  <c r="MU227" i="31"/>
  <c r="NC227" i="31"/>
  <c r="NK227" i="31"/>
  <c r="NS227" i="31"/>
  <c r="OA227" i="31"/>
  <c r="OI227" i="31"/>
  <c r="OQ227" i="31"/>
  <c r="OY227" i="31"/>
  <c r="PG227" i="31"/>
  <c r="PO227" i="31"/>
  <c r="LT228" i="31"/>
  <c r="MB228" i="31"/>
  <c r="MJ228" i="31"/>
  <c r="MR228" i="31"/>
  <c r="MZ228" i="31"/>
  <c r="NH228" i="31"/>
  <c r="NP228" i="31"/>
  <c r="NX228" i="31"/>
  <c r="OF228" i="31"/>
  <c r="ON228" i="31"/>
  <c r="OV228" i="31"/>
  <c r="PD228" i="31"/>
  <c r="PL228" i="31"/>
  <c r="NB198" i="31"/>
  <c r="MN201" i="31"/>
  <c r="PN201" i="31"/>
  <c r="OD202" i="31"/>
  <c r="MM203" i="31"/>
  <c r="OY203" i="31"/>
  <c r="NH204" i="31"/>
  <c r="LQ205" i="31"/>
  <c r="OC205" i="31"/>
  <c r="ML206" i="31"/>
  <c r="OX206" i="31"/>
  <c r="NG207" i="31"/>
  <c r="LP208" i="31"/>
  <c r="OB208" i="31"/>
  <c r="MK209" i="31"/>
  <c r="OW209" i="31"/>
  <c r="NF210" i="31"/>
  <c r="LO211" i="31"/>
  <c r="OA211" i="31"/>
  <c r="MJ212" i="31"/>
  <c r="OV212" i="31"/>
  <c r="ME213" i="31"/>
  <c r="NB213" i="31"/>
  <c r="NU213" i="31"/>
  <c r="OP213" i="31"/>
  <c r="PD213" i="31"/>
  <c r="PP213" i="31"/>
  <c r="LZ214" i="31"/>
  <c r="MJ214" i="31"/>
  <c r="MT214" i="31"/>
  <c r="NF214" i="31"/>
  <c r="NP214" i="31"/>
  <c r="NZ214" i="31"/>
  <c r="OL214" i="31"/>
  <c r="OV214" i="31"/>
  <c r="PF214" i="31"/>
  <c r="LO215" i="31"/>
  <c r="LY215" i="31"/>
  <c r="MI215" i="31"/>
  <c r="MU215" i="31"/>
  <c r="NE215" i="31"/>
  <c r="NO215" i="31"/>
  <c r="OA215" i="31"/>
  <c r="OK215" i="31"/>
  <c r="OU215" i="31"/>
  <c r="PG215" i="31"/>
  <c r="LN216" i="31"/>
  <c r="LW216" i="31"/>
  <c r="MF216" i="31"/>
  <c r="MO216" i="31"/>
  <c r="MW216" i="31"/>
  <c r="NE216" i="31"/>
  <c r="NM216" i="31"/>
  <c r="NU216" i="31"/>
  <c r="OC216" i="31"/>
  <c r="OK216" i="31"/>
  <c r="OS216" i="31"/>
  <c r="PA216" i="31"/>
  <c r="PI216" i="31"/>
  <c r="LN217" i="31"/>
  <c r="LV217" i="31"/>
  <c r="MD217" i="31"/>
  <c r="ML217" i="31"/>
  <c r="MT217" i="31"/>
  <c r="NB217" i="31"/>
  <c r="NJ217" i="31"/>
  <c r="NR217" i="31"/>
  <c r="NZ217" i="31"/>
  <c r="OH217" i="31"/>
  <c r="OP217" i="31"/>
  <c r="OX217" i="31"/>
  <c r="PF217" i="31"/>
  <c r="PN217" i="31"/>
  <c r="LS218" i="31"/>
  <c r="MA218" i="31"/>
  <c r="MI218" i="31"/>
  <c r="MQ218" i="31"/>
  <c r="MY218" i="31"/>
  <c r="NG218" i="31"/>
  <c r="NO218" i="31"/>
  <c r="NW218" i="31"/>
  <c r="OE218" i="31"/>
  <c r="OM218" i="31"/>
  <c r="OU218" i="31"/>
  <c r="PC218" i="31"/>
  <c r="PK218" i="31"/>
  <c r="LP219" i="31"/>
  <c r="LX219" i="31"/>
  <c r="MF219" i="31"/>
  <c r="MN219" i="31"/>
  <c r="MV219" i="31"/>
  <c r="ND219" i="31"/>
  <c r="NL219" i="31"/>
  <c r="NT219" i="31"/>
  <c r="OB219" i="31"/>
  <c r="OJ219" i="31"/>
  <c r="OR219" i="31"/>
  <c r="OZ219" i="31"/>
  <c r="PH219" i="31"/>
  <c r="PP219" i="31"/>
  <c r="LU220" i="31"/>
  <c r="MC220" i="31"/>
  <c r="MK220" i="31"/>
  <c r="MS220" i="31"/>
  <c r="NA220" i="31"/>
  <c r="NI220" i="31"/>
  <c r="NQ220" i="31"/>
  <c r="NY220" i="31"/>
  <c r="OG220" i="31"/>
  <c r="OO220" i="31"/>
  <c r="OW220" i="31"/>
  <c r="PE220" i="31"/>
  <c r="PM220" i="31"/>
  <c r="LR221" i="31"/>
  <c r="LZ221" i="31"/>
  <c r="MH221" i="31"/>
  <c r="MP221" i="31"/>
  <c r="MX221" i="31"/>
  <c r="NF221" i="31"/>
  <c r="NN221" i="31"/>
  <c r="NV221" i="31"/>
  <c r="OD221" i="31"/>
  <c r="OL221" i="31"/>
  <c r="OT221" i="31"/>
  <c r="PB221" i="31"/>
  <c r="PJ221" i="31"/>
  <c r="LO222" i="31"/>
  <c r="LW222" i="31"/>
  <c r="ME222" i="31"/>
  <c r="MM222" i="31"/>
  <c r="MU222" i="31"/>
  <c r="NC222" i="31"/>
  <c r="NK222" i="31"/>
  <c r="NS222" i="31"/>
  <c r="OA222" i="31"/>
  <c r="OI222" i="31"/>
  <c r="OQ222" i="31"/>
  <c r="OY222" i="31"/>
  <c r="PG222" i="31"/>
  <c r="PO222" i="31"/>
  <c r="LT223" i="31"/>
  <c r="MB223" i="31"/>
  <c r="MJ223" i="31"/>
  <c r="MR223" i="31"/>
  <c r="MZ223" i="31"/>
  <c r="NH223" i="31"/>
  <c r="NP223" i="31"/>
  <c r="NX223" i="31"/>
  <c r="OF223" i="31"/>
  <c r="ON223" i="31"/>
  <c r="OV223" i="31"/>
  <c r="PD223" i="31"/>
  <c r="PL223" i="31"/>
  <c r="LQ224" i="31"/>
  <c r="LY224" i="31"/>
  <c r="MG224" i="31"/>
  <c r="MO224" i="31"/>
  <c r="MW224" i="31"/>
  <c r="NE224" i="31"/>
  <c r="NM224" i="31"/>
  <c r="NU224" i="31"/>
  <c r="OC224" i="31"/>
  <c r="OK224" i="31"/>
  <c r="OS224" i="31"/>
  <c r="PA224" i="31"/>
  <c r="PI224" i="31"/>
  <c r="LN225" i="31"/>
  <c r="LV225" i="31"/>
  <c r="MD225" i="31"/>
  <c r="ML225" i="31"/>
  <c r="MT225" i="31"/>
  <c r="NB225" i="31"/>
  <c r="NJ225" i="31"/>
  <c r="NR225" i="31"/>
  <c r="NZ225" i="31"/>
  <c r="OH225" i="31"/>
  <c r="OP225" i="31"/>
  <c r="OX225" i="31"/>
  <c r="PF225" i="31"/>
  <c r="PN225" i="31"/>
  <c r="LS226" i="31"/>
  <c r="MA226" i="31"/>
  <c r="MI226" i="31"/>
  <c r="MQ226" i="31"/>
  <c r="MY226" i="31"/>
  <c r="NG226" i="31"/>
  <c r="NO226" i="31"/>
  <c r="NW226" i="31"/>
  <c r="OE226" i="31"/>
  <c r="OM226" i="31"/>
  <c r="OU226" i="31"/>
  <c r="PC226" i="31"/>
  <c r="PK226" i="31"/>
  <c r="LP227" i="31"/>
  <c r="LX227" i="31"/>
  <c r="MF227" i="31"/>
  <c r="MN227" i="31"/>
  <c r="MV227" i="31"/>
  <c r="ND227" i="31"/>
  <c r="NL227" i="31"/>
  <c r="NT227" i="31"/>
  <c r="OB227" i="31"/>
  <c r="OJ227" i="31"/>
  <c r="OR227" i="31"/>
  <c r="OZ227" i="31"/>
  <c r="PH227" i="31"/>
  <c r="PP227" i="31"/>
  <c r="LU228" i="31"/>
  <c r="MC228" i="31"/>
  <c r="MK228" i="31"/>
  <c r="MS228" i="31"/>
  <c r="NA228" i="31"/>
  <c r="NI228" i="31"/>
  <c r="NQ228" i="31"/>
  <c r="NY228" i="31"/>
  <c r="OG228" i="31"/>
  <c r="OO228" i="31"/>
  <c r="OW228" i="31"/>
  <c r="PE228" i="31"/>
  <c r="PM228" i="31"/>
  <c r="MC199" i="31"/>
  <c r="MZ201" i="31"/>
  <c r="LT202" i="31"/>
  <c r="OL202" i="31"/>
  <c r="MU203" i="31"/>
  <c r="PG203" i="31"/>
  <c r="NP204" i="31"/>
  <c r="LY205" i="31"/>
  <c r="OK205" i="31"/>
  <c r="MT206" i="31"/>
  <c r="PF206" i="31"/>
  <c r="NO207" i="31"/>
  <c r="LX208" i="31"/>
  <c r="OJ208" i="31"/>
  <c r="MS209" i="31"/>
  <c r="PE209" i="31"/>
  <c r="NN210" i="31"/>
  <c r="LW211" i="31"/>
  <c r="OI211" i="31"/>
  <c r="MR212" i="31"/>
  <c r="PD212" i="31"/>
  <c r="MG213" i="31"/>
  <c r="NC213" i="31"/>
  <c r="NZ213" i="31"/>
  <c r="OQ213" i="31"/>
  <c r="PF213" i="31"/>
  <c r="LN214" i="31"/>
  <c r="MA214" i="31"/>
  <c r="MK214" i="31"/>
  <c r="MW214" i="31"/>
  <c r="NG214" i="31"/>
  <c r="NQ214" i="31"/>
  <c r="OC214" i="31"/>
  <c r="OM214" i="31"/>
  <c r="OW214" i="31"/>
  <c r="PI214" i="31"/>
  <c r="LP215" i="31"/>
  <c r="LZ215" i="31"/>
  <c r="ML215" i="31"/>
  <c r="MV215" i="31"/>
  <c r="NF215" i="31"/>
  <c r="NR215" i="31"/>
  <c r="OB215" i="31"/>
  <c r="OL215" i="31"/>
  <c r="OX215" i="31"/>
  <c r="PH215" i="31"/>
  <c r="LO216" i="31"/>
  <c r="LX216" i="31"/>
  <c r="MH216" i="31"/>
  <c r="MP216" i="31"/>
  <c r="MX216" i="31"/>
  <c r="NF216" i="31"/>
  <c r="NN216" i="31"/>
  <c r="NV216" i="31"/>
  <c r="OD216" i="31"/>
  <c r="OL216" i="31"/>
  <c r="OT216" i="31"/>
  <c r="PB216" i="31"/>
  <c r="PJ216" i="31"/>
  <c r="LO217" i="31"/>
  <c r="LW217" i="31"/>
  <c r="ME217" i="31"/>
  <c r="MM217" i="31"/>
  <c r="MU217" i="31"/>
  <c r="NC217" i="31"/>
  <c r="NK217" i="31"/>
  <c r="NS217" i="31"/>
  <c r="OA217" i="31"/>
  <c r="OI217" i="31"/>
  <c r="OQ217" i="31"/>
  <c r="OY217" i="31"/>
  <c r="PG217" i="31"/>
  <c r="PO217" i="31"/>
  <c r="LT218" i="31"/>
  <c r="MB218" i="31"/>
  <c r="MJ218" i="31"/>
  <c r="MR218" i="31"/>
  <c r="MZ218" i="31"/>
  <c r="NH218" i="31"/>
  <c r="NP218" i="31"/>
  <c r="NX218" i="31"/>
  <c r="OF218" i="31"/>
  <c r="ON218" i="31"/>
  <c r="OV218" i="31"/>
  <c r="PD218" i="31"/>
  <c r="PL218" i="31"/>
  <c r="LQ219" i="31"/>
  <c r="LY219" i="31"/>
  <c r="MG219" i="31"/>
  <c r="MO219" i="31"/>
  <c r="MW219" i="31"/>
  <c r="NE219" i="31"/>
  <c r="NM219" i="31"/>
  <c r="NU219" i="31"/>
  <c r="OC219" i="31"/>
  <c r="OK219" i="31"/>
  <c r="OS219" i="31"/>
  <c r="PA219" i="31"/>
  <c r="PI219" i="31"/>
  <c r="LN220" i="31"/>
  <c r="LV220" i="31"/>
  <c r="MD220" i="31"/>
  <c r="ML220" i="31"/>
  <c r="MT220" i="31"/>
  <c r="NB220" i="31"/>
  <c r="NJ220" i="31"/>
  <c r="NR220" i="31"/>
  <c r="NZ220" i="31"/>
  <c r="OH220" i="31"/>
  <c r="OP220" i="31"/>
  <c r="OX220" i="31"/>
  <c r="PF220" i="31"/>
  <c r="PN220" i="31"/>
  <c r="LS221" i="31"/>
  <c r="MA221" i="31"/>
  <c r="MI221" i="31"/>
  <c r="MQ221" i="31"/>
  <c r="MY221" i="31"/>
  <c r="NG221" i="31"/>
  <c r="NO221" i="31"/>
  <c r="NW221" i="31"/>
  <c r="OE221" i="31"/>
  <c r="OM221" i="31"/>
  <c r="OU221" i="31"/>
  <c r="PC221" i="31"/>
  <c r="PK221" i="31"/>
  <c r="LP222" i="31"/>
  <c r="LX222" i="31"/>
  <c r="MF222" i="31"/>
  <c r="MN222" i="31"/>
  <c r="MV222" i="31"/>
  <c r="ND222" i="31"/>
  <c r="NL222" i="31"/>
  <c r="NT222" i="31"/>
  <c r="OB222" i="31"/>
  <c r="OJ222" i="31"/>
  <c r="OR222" i="31"/>
  <c r="OZ222" i="31"/>
  <c r="PH222" i="31"/>
  <c r="PP222" i="31"/>
  <c r="LU223" i="31"/>
  <c r="MC223" i="31"/>
  <c r="MK223" i="31"/>
  <c r="MS223" i="31"/>
  <c r="NA223" i="31"/>
  <c r="NI223" i="31"/>
  <c r="NQ223" i="31"/>
  <c r="NY223" i="31"/>
  <c r="OG223" i="31"/>
  <c r="OO223" i="31"/>
  <c r="OW223" i="31"/>
  <c r="PE223" i="31"/>
  <c r="PM223" i="31"/>
  <c r="LR224" i="31"/>
  <c r="LZ224" i="31"/>
  <c r="MH224" i="31"/>
  <c r="MP224" i="31"/>
  <c r="MX224" i="31"/>
  <c r="NF224" i="31"/>
  <c r="NN224" i="31"/>
  <c r="NV224" i="31"/>
  <c r="OD224" i="31"/>
  <c r="OL224" i="31"/>
  <c r="OT224" i="31"/>
  <c r="PB224" i="31"/>
  <c r="PJ224" i="31"/>
  <c r="LO225" i="31"/>
  <c r="LW225" i="31"/>
  <c r="ME225" i="31"/>
  <c r="MM225" i="31"/>
  <c r="MU225" i="31"/>
  <c r="NC225" i="31"/>
  <c r="NK225" i="31"/>
  <c r="NS225" i="31"/>
  <c r="OA225" i="31"/>
  <c r="OI225" i="31"/>
  <c r="OQ225" i="31"/>
  <c r="OY225" i="31"/>
  <c r="PG225" i="31"/>
  <c r="PO225" i="31"/>
  <c r="LT226" i="31"/>
  <c r="MB226" i="31"/>
  <c r="MJ226" i="31"/>
  <c r="MR226" i="31"/>
  <c r="MZ226" i="31"/>
  <c r="NH226" i="31"/>
  <c r="NP226" i="31"/>
  <c r="NX226" i="31"/>
  <c r="OF226" i="31"/>
  <c r="ON226" i="31"/>
  <c r="OV226" i="31"/>
  <c r="PD226" i="31"/>
  <c r="PL226" i="31"/>
  <c r="LQ227" i="31"/>
  <c r="LY227" i="31"/>
  <c r="MG227" i="31"/>
  <c r="MO227" i="31"/>
  <c r="MW227" i="31"/>
  <c r="NE227" i="31"/>
  <c r="NM227" i="31"/>
  <c r="NU227" i="31"/>
  <c r="OC227" i="31"/>
  <c r="OK227" i="31"/>
  <c r="OS227" i="31"/>
  <c r="PA227" i="31"/>
  <c r="PI227" i="31"/>
  <c r="LN228" i="31"/>
  <c r="LV228" i="31"/>
  <c r="MD228" i="31"/>
  <c r="ML228" i="31"/>
  <c r="MT228" i="31"/>
  <c r="NB228" i="31"/>
  <c r="NJ228" i="31"/>
  <c r="NR228" i="31"/>
  <c r="NZ228" i="31"/>
  <c r="OH228" i="31"/>
  <c r="OP228" i="31"/>
  <c r="OX228" i="31"/>
  <c r="PF228" i="31"/>
  <c r="PN228" i="31"/>
  <c r="OF180" i="31"/>
  <c r="OX199" i="31"/>
  <c r="NK201" i="31"/>
  <c r="MC202" i="31"/>
  <c r="OT202" i="31"/>
  <c r="NC203" i="31"/>
  <c r="PO203" i="31"/>
  <c r="NX204" i="31"/>
  <c r="MG205" i="31"/>
  <c r="OS205" i="31"/>
  <c r="NB206" i="31"/>
  <c r="PN206" i="31"/>
  <c r="NW207" i="31"/>
  <c r="MF208" i="31"/>
  <c r="OR208" i="31"/>
  <c r="NA209" i="31"/>
  <c r="PM209" i="31"/>
  <c r="NV210" i="31"/>
  <c r="ME211" i="31"/>
  <c r="OQ211" i="31"/>
  <c r="MZ212" i="31"/>
  <c r="PL212" i="31"/>
  <c r="ML213" i="31"/>
  <c r="NE213" i="31"/>
  <c r="OA213" i="31"/>
  <c r="OS213" i="31"/>
  <c r="PG213" i="31"/>
  <c r="LQ214" i="31"/>
  <c r="MB214" i="31"/>
  <c r="ML214" i="31"/>
  <c r="MX214" i="31"/>
  <c r="NH214" i="31"/>
  <c r="NR214" i="31"/>
  <c r="OD214" i="31"/>
  <c r="ON214" i="31"/>
  <c r="OX214" i="31"/>
  <c r="PJ214" i="31"/>
  <c r="LQ215" i="31"/>
  <c r="MA215" i="31"/>
  <c r="MM215" i="31"/>
  <c r="MW215" i="31"/>
  <c r="NG215" i="31"/>
  <c r="NS215" i="31"/>
  <c r="OC215" i="31"/>
  <c r="OM215" i="31"/>
  <c r="OY215" i="31"/>
  <c r="PI215" i="31"/>
  <c r="LP216" i="31"/>
  <c r="LZ216" i="31"/>
  <c r="MI216" i="31"/>
  <c r="MQ216" i="31"/>
  <c r="MY216" i="31"/>
  <c r="NG216" i="31"/>
  <c r="NO216" i="31"/>
  <c r="NW216" i="31"/>
  <c r="OE216" i="31"/>
  <c r="OM216" i="31"/>
  <c r="OU216" i="31"/>
  <c r="PC216" i="31"/>
  <c r="PK216" i="31"/>
  <c r="LP217" i="31"/>
  <c r="LX217" i="31"/>
  <c r="MF217" i="31"/>
  <c r="MN217" i="31"/>
  <c r="MV217" i="31"/>
  <c r="ND217" i="31"/>
  <c r="NL217" i="31"/>
  <c r="NT217" i="31"/>
  <c r="OB217" i="31"/>
  <c r="OJ217" i="31"/>
  <c r="OR217" i="31"/>
  <c r="OZ217" i="31"/>
  <c r="PH217" i="31"/>
  <c r="PP217" i="31"/>
  <c r="LU218" i="31"/>
  <c r="MC218" i="31"/>
  <c r="MK218" i="31"/>
  <c r="MS218" i="31"/>
  <c r="NA218" i="31"/>
  <c r="NI218" i="31"/>
  <c r="NQ218" i="31"/>
  <c r="NY218" i="31"/>
  <c r="OG218" i="31"/>
  <c r="OO218" i="31"/>
  <c r="OW218" i="31"/>
  <c r="PE218" i="31"/>
  <c r="PM218" i="31"/>
  <c r="LR219" i="31"/>
  <c r="LZ219" i="31"/>
  <c r="MH219" i="31"/>
  <c r="MP219" i="31"/>
  <c r="MX219" i="31"/>
  <c r="NF219" i="31"/>
  <c r="NN219" i="31"/>
  <c r="NV219" i="31"/>
  <c r="OD219" i="31"/>
  <c r="OL219" i="31"/>
  <c r="OT219" i="31"/>
  <c r="PB219" i="31"/>
  <c r="PJ219" i="31"/>
  <c r="LO220" i="31"/>
  <c r="LW220" i="31"/>
  <c r="ME220" i="31"/>
  <c r="MM220" i="31"/>
  <c r="MU220" i="31"/>
  <c r="NC220" i="31"/>
  <c r="NK220" i="31"/>
  <c r="NS220" i="31"/>
  <c r="OA220" i="31"/>
  <c r="OI220" i="31"/>
  <c r="OQ220" i="31"/>
  <c r="OY220" i="31"/>
  <c r="PG220" i="31"/>
  <c r="PO220" i="31"/>
  <c r="LT221" i="31"/>
  <c r="MB221" i="31"/>
  <c r="MJ221" i="31"/>
  <c r="MR221" i="31"/>
  <c r="MZ221" i="31"/>
  <c r="NH221" i="31"/>
  <c r="NP221" i="31"/>
  <c r="NX221" i="31"/>
  <c r="OF221" i="31"/>
  <c r="ON221" i="31"/>
  <c r="OV221" i="31"/>
  <c r="PD221" i="31"/>
  <c r="PL221" i="31"/>
  <c r="LQ222" i="31"/>
  <c r="LY222" i="31"/>
  <c r="MG222" i="31"/>
  <c r="MO222" i="31"/>
  <c r="MW222" i="31"/>
  <c r="NE222" i="31"/>
  <c r="NM222" i="31"/>
  <c r="NU222" i="31"/>
  <c r="OC222" i="31"/>
  <c r="OK222" i="31"/>
  <c r="OS222" i="31"/>
  <c r="PA222" i="31"/>
  <c r="PI222" i="31"/>
  <c r="LN223" i="31"/>
  <c r="LV223" i="31"/>
  <c r="MD223" i="31"/>
  <c r="ML223" i="31"/>
  <c r="MT223" i="31"/>
  <c r="NB223" i="31"/>
  <c r="NJ223" i="31"/>
  <c r="NR223" i="31"/>
  <c r="NZ223" i="31"/>
  <c r="OH223" i="31"/>
  <c r="OP223" i="31"/>
  <c r="OX223" i="31"/>
  <c r="PF223" i="31"/>
  <c r="PN223" i="31"/>
  <c r="LS224" i="31"/>
  <c r="MA224" i="31"/>
  <c r="MI224" i="31"/>
  <c r="MQ224" i="31"/>
  <c r="MY224" i="31"/>
  <c r="NG224" i="31"/>
  <c r="NO224" i="31"/>
  <c r="NW224" i="31"/>
  <c r="OE224" i="31"/>
  <c r="OM224" i="31"/>
  <c r="OU224" i="31"/>
  <c r="PC224" i="31"/>
  <c r="PK224" i="31"/>
  <c r="LP225" i="31"/>
  <c r="LX225" i="31"/>
  <c r="MF225" i="31"/>
  <c r="MN225" i="31"/>
  <c r="MV225" i="31"/>
  <c r="ND225" i="31"/>
  <c r="NL225" i="31"/>
  <c r="NT225" i="31"/>
  <c r="OB225" i="31"/>
  <c r="OJ225" i="31"/>
  <c r="OR225" i="31"/>
  <c r="OZ225" i="31"/>
  <c r="PH225" i="31"/>
  <c r="PP225" i="31"/>
  <c r="LU226" i="31"/>
  <c r="MC226" i="31"/>
  <c r="MK226" i="31"/>
  <c r="MS226" i="31"/>
  <c r="NA226" i="31"/>
  <c r="NI226" i="31"/>
  <c r="NQ226" i="31"/>
  <c r="NY226" i="31"/>
  <c r="OG226" i="31"/>
  <c r="OO226" i="31"/>
  <c r="OW226" i="31"/>
  <c r="PE226" i="31"/>
  <c r="PM226" i="31"/>
  <c r="LR227" i="31"/>
  <c r="LZ227" i="31"/>
  <c r="MH227" i="31"/>
  <c r="MP227" i="31"/>
  <c r="MX227" i="31"/>
  <c r="NF227" i="31"/>
  <c r="NN227" i="31"/>
  <c r="NV227" i="31"/>
  <c r="OD227" i="31"/>
  <c r="OL227" i="31"/>
  <c r="OT227" i="31"/>
  <c r="PB227" i="31"/>
  <c r="PJ227" i="31"/>
  <c r="LO228" i="31"/>
  <c r="LW228" i="31"/>
  <c r="ME228" i="31"/>
  <c r="MM228" i="31"/>
  <c r="MU228" i="31"/>
  <c r="NC228" i="31"/>
  <c r="NK228" i="31"/>
  <c r="NS228" i="31"/>
  <c r="OA228" i="31"/>
  <c r="OI228" i="31"/>
  <c r="OQ228" i="31"/>
  <c r="OY228" i="31"/>
  <c r="PG228" i="31"/>
  <c r="PO228" i="31"/>
  <c r="OT187" i="31"/>
  <c r="MO200" i="31"/>
  <c r="NT201" i="31"/>
  <c r="ML202" i="31"/>
  <c r="PB202" i="31"/>
  <c r="NK203" i="31"/>
  <c r="LT204" i="31"/>
  <c r="OF204" i="31"/>
  <c r="MO205" i="31"/>
  <c r="PA205" i="31"/>
  <c r="NJ206" i="31"/>
  <c r="LS207" i="31"/>
  <c r="OE207" i="31"/>
  <c r="MN208" i="31"/>
  <c r="OZ208" i="31"/>
  <c r="NI209" i="31"/>
  <c r="LR210" i="31"/>
  <c r="OD210" i="31"/>
  <c r="MM211" i="31"/>
  <c r="OY211" i="31"/>
  <c r="NH212" i="31"/>
  <c r="LQ213" i="31"/>
  <c r="MM213" i="31"/>
  <c r="NJ213" i="31"/>
  <c r="OC213" i="31"/>
  <c r="OV213" i="31"/>
  <c r="PH213" i="31"/>
  <c r="LS214" i="31"/>
  <c r="MC214" i="31"/>
  <c r="MO214" i="31"/>
  <c r="MY214" i="31"/>
  <c r="NI214" i="31"/>
  <c r="NU214" i="31"/>
  <c r="OE214" i="31"/>
  <c r="OO214" i="31"/>
  <c r="PA214" i="31"/>
  <c r="PK214" i="31"/>
  <c r="LR215" i="31"/>
  <c r="MD215" i="31"/>
  <c r="MN215" i="31"/>
  <c r="MX215" i="31"/>
  <c r="NJ215" i="31"/>
  <c r="NT215" i="31"/>
  <c r="OD215" i="31"/>
  <c r="OP215" i="31"/>
  <c r="OZ215" i="31"/>
  <c r="PJ215" i="31"/>
  <c r="LR216" i="31"/>
  <c r="MA216" i="31"/>
  <c r="MJ216" i="31"/>
  <c r="MR216" i="31"/>
  <c r="MZ216" i="31"/>
  <c r="NH216" i="31"/>
  <c r="NP216" i="31"/>
  <c r="NX216" i="31"/>
  <c r="OF216" i="31"/>
  <c r="ON216" i="31"/>
  <c r="OV216" i="31"/>
  <c r="PD216" i="31"/>
  <c r="PL216" i="31"/>
  <c r="LQ217" i="31"/>
  <c r="LY217" i="31"/>
  <c r="MG217" i="31"/>
  <c r="MO217" i="31"/>
  <c r="MW217" i="31"/>
  <c r="NE217" i="31"/>
  <c r="NM217" i="31"/>
  <c r="NU217" i="31"/>
  <c r="OC217" i="31"/>
  <c r="OK217" i="31"/>
  <c r="OS217" i="31"/>
  <c r="PA217" i="31"/>
  <c r="PI217" i="31"/>
  <c r="LN218" i="31"/>
  <c r="LV218" i="31"/>
  <c r="MD218" i="31"/>
  <c r="ML218" i="31"/>
  <c r="MT218" i="31"/>
  <c r="NB218" i="31"/>
  <c r="NJ218" i="31"/>
  <c r="NR218" i="31"/>
  <c r="NZ218" i="31"/>
  <c r="OH218" i="31"/>
  <c r="OP218" i="31"/>
  <c r="OX218" i="31"/>
  <c r="PF218" i="31"/>
  <c r="PN218" i="31"/>
  <c r="LS219" i="31"/>
  <c r="MA219" i="31"/>
  <c r="MI219" i="31"/>
  <c r="MQ219" i="31"/>
  <c r="MY219" i="31"/>
  <c r="NG219" i="31"/>
  <c r="NO219" i="31"/>
  <c r="NW219" i="31"/>
  <c r="OE219" i="31"/>
  <c r="OM219" i="31"/>
  <c r="OU219" i="31"/>
  <c r="PC219" i="31"/>
  <c r="PK219" i="31"/>
  <c r="LP220" i="31"/>
  <c r="LX220" i="31"/>
  <c r="MF220" i="31"/>
  <c r="MN220" i="31"/>
  <c r="MV220" i="31"/>
  <c r="ND220" i="31"/>
  <c r="NL220" i="31"/>
  <c r="NT220" i="31"/>
  <c r="OB220" i="31"/>
  <c r="OJ220" i="31"/>
  <c r="OR220" i="31"/>
  <c r="OZ220" i="31"/>
  <c r="PH220" i="31"/>
  <c r="PP220" i="31"/>
  <c r="LU221" i="31"/>
  <c r="MC221" i="31"/>
  <c r="MK221" i="31"/>
  <c r="MS221" i="31"/>
  <c r="NA221" i="31"/>
  <c r="NI221" i="31"/>
  <c r="NQ221" i="31"/>
  <c r="NY221" i="31"/>
  <c r="OG221" i="31"/>
  <c r="OO221" i="31"/>
  <c r="OW221" i="31"/>
  <c r="PE221" i="31"/>
  <c r="PM221" i="31"/>
  <c r="LR222" i="31"/>
  <c r="LZ222" i="31"/>
  <c r="MH222" i="31"/>
  <c r="MP222" i="31"/>
  <c r="MX222" i="31"/>
  <c r="NF222" i="31"/>
  <c r="NN222" i="31"/>
  <c r="NV222" i="31"/>
  <c r="OD222" i="31"/>
  <c r="OL222" i="31"/>
  <c r="OT222" i="31"/>
  <c r="PB222" i="31"/>
  <c r="PJ222" i="31"/>
  <c r="LO223" i="31"/>
  <c r="LW223" i="31"/>
  <c r="ME223" i="31"/>
  <c r="MM223" i="31"/>
  <c r="MU223" i="31"/>
  <c r="NC223" i="31"/>
  <c r="NK223" i="31"/>
  <c r="NS223" i="31"/>
  <c r="OA223" i="31"/>
  <c r="OI223" i="31"/>
  <c r="OQ223" i="31"/>
  <c r="OY223" i="31"/>
  <c r="PG223" i="31"/>
  <c r="PO223" i="31"/>
  <c r="LT224" i="31"/>
  <c r="MB224" i="31"/>
  <c r="MJ224" i="31"/>
  <c r="MR224" i="31"/>
  <c r="MZ224" i="31"/>
  <c r="NH224" i="31"/>
  <c r="NP224" i="31"/>
  <c r="NX224" i="31"/>
  <c r="OF224" i="31"/>
  <c r="ON224" i="31"/>
  <c r="OV224" i="31"/>
  <c r="PD224" i="31"/>
  <c r="PL224" i="31"/>
  <c r="LQ225" i="31"/>
  <c r="LY225" i="31"/>
  <c r="MG225" i="31"/>
  <c r="MO225" i="31"/>
  <c r="MW225" i="31"/>
  <c r="NE225" i="31"/>
  <c r="NM225" i="31"/>
  <c r="NU225" i="31"/>
  <c r="OC225" i="31"/>
  <c r="OK225" i="31"/>
  <c r="OS225" i="31"/>
  <c r="PA225" i="31"/>
  <c r="PI225" i="31"/>
  <c r="LN226" i="31"/>
  <c r="LV226" i="31"/>
  <c r="MD226" i="31"/>
  <c r="ML226" i="31"/>
  <c r="MT226" i="31"/>
  <c r="NB226" i="31"/>
  <c r="NJ226" i="31"/>
  <c r="NR226" i="31"/>
  <c r="NZ226" i="31"/>
  <c r="OH226" i="31"/>
  <c r="OP226" i="31"/>
  <c r="OX226" i="31"/>
  <c r="PF226" i="31"/>
  <c r="PN226" i="31"/>
  <c r="LS227" i="31"/>
  <c r="MA227" i="31"/>
  <c r="MI227" i="31"/>
  <c r="MQ227" i="31"/>
  <c r="MY227" i="31"/>
  <c r="NG227" i="31"/>
  <c r="NO227" i="31"/>
  <c r="NW227" i="31"/>
  <c r="OE227" i="31"/>
  <c r="OM227" i="31"/>
  <c r="OU227" i="31"/>
  <c r="PC227" i="31"/>
  <c r="PK227" i="31"/>
  <c r="LP228" i="31"/>
  <c r="LX228" i="31"/>
  <c r="MF228" i="31"/>
  <c r="MN228" i="31"/>
  <c r="MV228" i="31"/>
  <c r="ND228" i="31"/>
  <c r="NL228" i="31"/>
  <c r="NT228" i="31"/>
  <c r="OB228" i="31"/>
  <c r="OJ228" i="31"/>
  <c r="OR228" i="31"/>
  <c r="OZ228" i="31"/>
  <c r="PH228" i="31"/>
  <c r="PP228" i="31"/>
  <c r="NL190" i="31"/>
  <c r="NY200" i="31"/>
  <c r="OC201" i="31"/>
  <c r="MU202" i="31"/>
  <c r="PJ202" i="31"/>
  <c r="NS203" i="31"/>
  <c r="MB204" i="31"/>
  <c r="ON204" i="31"/>
  <c r="MW205" i="31"/>
  <c r="PI205" i="31"/>
  <c r="NR206" i="31"/>
  <c r="MA207" i="31"/>
  <c r="OM207" i="31"/>
  <c r="MV208" i="31"/>
  <c r="PH208" i="31"/>
  <c r="NQ209" i="31"/>
  <c r="LZ210" i="31"/>
  <c r="OL210" i="31"/>
  <c r="MU211" i="31"/>
  <c r="PG211" i="31"/>
  <c r="NP212" i="31"/>
  <c r="LV213" i="31"/>
  <c r="MO213" i="31"/>
  <c r="NK213" i="31"/>
  <c r="OH213" i="31"/>
  <c r="OX213" i="31"/>
  <c r="PI213" i="31"/>
  <c r="LT214" i="31"/>
  <c r="MD214" i="31"/>
  <c r="MP214" i="31"/>
  <c r="MZ214" i="31"/>
  <c r="NJ214" i="31"/>
  <c r="NV214" i="31"/>
  <c r="OF214" i="31"/>
  <c r="OP214" i="31"/>
  <c r="PB214" i="31"/>
  <c r="PL214" i="31"/>
  <c r="LS215" i="31"/>
  <c r="ME215" i="31"/>
  <c r="MO215" i="31"/>
  <c r="MY215" i="31"/>
  <c r="NK215" i="31"/>
  <c r="NU215" i="31"/>
  <c r="OE215" i="31"/>
  <c r="OQ215" i="31"/>
  <c r="PA215" i="31"/>
  <c r="PK215" i="31"/>
  <c r="LS216" i="31"/>
  <c r="MB216" i="31"/>
  <c r="MK216" i="31"/>
  <c r="MS216" i="31"/>
  <c r="NA216" i="31"/>
  <c r="NI216" i="31"/>
  <c r="NQ216" i="31"/>
  <c r="NY216" i="31"/>
  <c r="OG216" i="31"/>
  <c r="OO216" i="31"/>
  <c r="OW216" i="31"/>
  <c r="PE216" i="31"/>
  <c r="PM216" i="31"/>
  <c r="LR217" i="31"/>
  <c r="LZ217" i="31"/>
  <c r="MH217" i="31"/>
  <c r="MP217" i="31"/>
  <c r="MX217" i="31"/>
  <c r="NF217" i="31"/>
  <c r="NN217" i="31"/>
  <c r="NV217" i="31"/>
  <c r="OD217" i="31"/>
  <c r="OL217" i="31"/>
  <c r="OT217" i="31"/>
  <c r="PB217" i="31"/>
  <c r="PJ217" i="31"/>
  <c r="LO218" i="31"/>
  <c r="LW218" i="31"/>
  <c r="ME218" i="31"/>
  <c r="MM218" i="31"/>
  <c r="MU218" i="31"/>
  <c r="NC218" i="31"/>
  <c r="NK218" i="31"/>
  <c r="NS218" i="31"/>
  <c r="OA218" i="31"/>
  <c r="OI218" i="31"/>
  <c r="OQ218" i="31"/>
  <c r="OY218" i="31"/>
  <c r="PG218" i="31"/>
  <c r="PO218" i="31"/>
  <c r="LT219" i="31"/>
  <c r="MB219" i="31"/>
  <c r="MJ219" i="31"/>
  <c r="MR219" i="31"/>
  <c r="MZ219" i="31"/>
  <c r="NH219" i="31"/>
  <c r="NP219" i="31"/>
  <c r="NX219" i="31"/>
  <c r="OF219" i="31"/>
  <c r="ON219" i="31"/>
  <c r="OV219" i="31"/>
  <c r="PD219" i="31"/>
  <c r="PL219" i="31"/>
  <c r="LQ220" i="31"/>
  <c r="LY220" i="31"/>
  <c r="MG220" i="31"/>
  <c r="MO220" i="31"/>
  <c r="MW220" i="31"/>
  <c r="NE220" i="31"/>
  <c r="NM220" i="31"/>
  <c r="NU220" i="31"/>
  <c r="OC220" i="31"/>
  <c r="OK220" i="31"/>
  <c r="OS220" i="31"/>
  <c r="PA220" i="31"/>
  <c r="PI220" i="31"/>
  <c r="LN221" i="31"/>
  <c r="LV221" i="31"/>
  <c r="MD221" i="31"/>
  <c r="ML221" i="31"/>
  <c r="MT221" i="31"/>
  <c r="NB221" i="31"/>
  <c r="NJ221" i="31"/>
  <c r="NR221" i="31"/>
  <c r="NZ221" i="31"/>
  <c r="OH221" i="31"/>
  <c r="OP221" i="31"/>
  <c r="OX221" i="31"/>
  <c r="PF221" i="31"/>
  <c r="PN221" i="31"/>
  <c r="LS222" i="31"/>
  <c r="MA222" i="31"/>
  <c r="MI222" i="31"/>
  <c r="MQ222" i="31"/>
  <c r="MY222" i="31"/>
  <c r="NG222" i="31"/>
  <c r="NO222" i="31"/>
  <c r="NW222" i="31"/>
  <c r="OE222" i="31"/>
  <c r="OM222" i="31"/>
  <c r="OU222" i="31"/>
  <c r="PC222" i="31"/>
  <c r="PK222" i="31"/>
  <c r="LP223" i="31"/>
  <c r="LX223" i="31"/>
  <c r="MF223" i="31"/>
  <c r="MN223" i="31"/>
  <c r="MV223" i="31"/>
  <c r="ND223" i="31"/>
  <c r="NL223" i="31"/>
  <c r="NT223" i="31"/>
  <c r="OB223" i="31"/>
  <c r="OJ223" i="31"/>
  <c r="OR223" i="31"/>
  <c r="OZ223" i="31"/>
  <c r="PH223" i="31"/>
  <c r="PP223" i="31"/>
  <c r="LU224" i="31"/>
  <c r="MC224" i="31"/>
  <c r="MK224" i="31"/>
  <c r="MS224" i="31"/>
  <c r="NA224" i="31"/>
  <c r="NI224" i="31"/>
  <c r="NQ224" i="31"/>
  <c r="NY224" i="31"/>
  <c r="OG224" i="31"/>
  <c r="OO224" i="31"/>
  <c r="OW224" i="31"/>
  <c r="PE224" i="31"/>
  <c r="PM224" i="31"/>
  <c r="LR225" i="31"/>
  <c r="LZ225" i="31"/>
  <c r="MH225" i="31"/>
  <c r="MP225" i="31"/>
  <c r="MX225" i="31"/>
  <c r="NF225" i="31"/>
  <c r="NN225" i="31"/>
  <c r="NV225" i="31"/>
  <c r="OD225" i="31"/>
  <c r="OL225" i="31"/>
  <c r="OT225" i="31"/>
  <c r="PB225" i="31"/>
  <c r="PJ225" i="31"/>
  <c r="LO226" i="31"/>
  <c r="LW226" i="31"/>
  <c r="ME226" i="31"/>
  <c r="MM226" i="31"/>
  <c r="MU226" i="31"/>
  <c r="NC226" i="31"/>
  <c r="NK226" i="31"/>
  <c r="NS226" i="31"/>
  <c r="OA226" i="31"/>
  <c r="OI226" i="31"/>
  <c r="OQ226" i="31"/>
  <c r="OY226" i="31"/>
  <c r="PG226" i="31"/>
  <c r="PO226" i="31"/>
  <c r="LT227" i="31"/>
  <c r="MB227" i="31"/>
  <c r="MJ227" i="31"/>
  <c r="MR227" i="31"/>
  <c r="MZ227" i="31"/>
  <c r="NH227" i="31"/>
  <c r="NP227" i="31"/>
  <c r="NX227" i="31"/>
  <c r="LO203" i="31"/>
  <c r="OU207" i="31"/>
  <c r="NX212" i="31"/>
  <c r="MG214" i="31"/>
  <c r="PM214" i="31"/>
  <c r="OR215" i="31"/>
  <c r="NJ216" i="31"/>
  <c r="LS217" i="31"/>
  <c r="OE217" i="31"/>
  <c r="MN218" i="31"/>
  <c r="OZ218" i="31"/>
  <c r="NI219" i="31"/>
  <c r="LR220" i="31"/>
  <c r="OD220" i="31"/>
  <c r="MM221" i="31"/>
  <c r="OY221" i="31"/>
  <c r="NH222" i="31"/>
  <c r="LQ223" i="31"/>
  <c r="OC223" i="31"/>
  <c r="ML224" i="31"/>
  <c r="OX224" i="31"/>
  <c r="NG225" i="31"/>
  <c r="LP226" i="31"/>
  <c r="OB226" i="31"/>
  <c r="MK227" i="31"/>
  <c r="ON227" i="31"/>
  <c r="LQ228" i="31"/>
  <c r="MW228" i="31"/>
  <c r="OC228" i="31"/>
  <c r="PI228" i="31"/>
  <c r="OA203" i="31"/>
  <c r="ND208" i="31"/>
  <c r="LW213" i="31"/>
  <c r="MQ214" i="31"/>
  <c r="LV215" i="31"/>
  <c r="PB215" i="31"/>
  <c r="NR216" i="31"/>
  <c r="MA217" i="31"/>
  <c r="OM217" i="31"/>
  <c r="MV218" i="31"/>
  <c r="PH218" i="31"/>
  <c r="NQ219" i="31"/>
  <c r="LZ220" i="31"/>
  <c r="OL220" i="31"/>
  <c r="MU221" i="31"/>
  <c r="PG221" i="31"/>
  <c r="NP222" i="31"/>
  <c r="LY223" i="31"/>
  <c r="OK223" i="31"/>
  <c r="MT224" i="31"/>
  <c r="PF224" i="31"/>
  <c r="NO225" i="31"/>
  <c r="LX226" i="31"/>
  <c r="OJ226" i="31"/>
  <c r="MS227" i="31"/>
  <c r="OO227" i="31"/>
  <c r="LR228" i="31"/>
  <c r="MX228" i="31"/>
  <c r="OD228" i="31"/>
  <c r="PJ228" i="31"/>
  <c r="MJ204" i="31"/>
  <c r="PP208" i="31"/>
  <c r="MT213" i="31"/>
  <c r="NA214" i="31"/>
  <c r="MF215" i="31"/>
  <c r="PN215" i="31"/>
  <c r="NZ216" i="31"/>
  <c r="MI217" i="31"/>
  <c r="OU217" i="31"/>
  <c r="ND218" i="31"/>
  <c r="PP218" i="31"/>
  <c r="NY219" i="31"/>
  <c r="MH220" i="31"/>
  <c r="OT220" i="31"/>
  <c r="NC221" i="31"/>
  <c r="PO221" i="31"/>
  <c r="NX222" i="31"/>
  <c r="MG223" i="31"/>
  <c r="OS223" i="31"/>
  <c r="NB224" i="31"/>
  <c r="PN224" i="31"/>
  <c r="NW225" i="31"/>
  <c r="MF226" i="31"/>
  <c r="OR226" i="31"/>
  <c r="NA227" i="31"/>
  <c r="OV227" i="31"/>
  <c r="LY228" i="31"/>
  <c r="NE228" i="31"/>
  <c r="OK228" i="31"/>
  <c r="OV204" i="31"/>
  <c r="NY209" i="31"/>
  <c r="NM213" i="31"/>
  <c r="NM214" i="31"/>
  <c r="MP215" i="31"/>
  <c r="LT216" i="31"/>
  <c r="OH216" i="31"/>
  <c r="MQ217" i="31"/>
  <c r="PC217" i="31"/>
  <c r="NL218" i="31"/>
  <c r="LU219" i="31"/>
  <c r="OG219" i="31"/>
  <c r="MP220" i="31"/>
  <c r="PB220" i="31"/>
  <c r="NK221" i="31"/>
  <c r="LT222" i="31"/>
  <c r="OF222" i="31"/>
  <c r="MO223" i="31"/>
  <c r="PA223" i="31"/>
  <c r="NJ224" i="31"/>
  <c r="LS225" i="31"/>
  <c r="OE225" i="31"/>
  <c r="MN226" i="31"/>
  <c r="OZ226" i="31"/>
  <c r="NI227" i="31"/>
  <c r="OW227" i="31"/>
  <c r="LZ228" i="31"/>
  <c r="NF228" i="31"/>
  <c r="OL228" i="31"/>
  <c r="PB192" i="31"/>
  <c r="NE205" i="31"/>
  <c r="MH210" i="31"/>
  <c r="OI213" i="31"/>
  <c r="NW214" i="31"/>
  <c r="NB215" i="31"/>
  <c r="MC216" i="31"/>
  <c r="OP216" i="31"/>
  <c r="MY217" i="31"/>
  <c r="PK217" i="31"/>
  <c r="NT218" i="31"/>
  <c r="MC219" i="31"/>
  <c r="OO219" i="31"/>
  <c r="MX220" i="31"/>
  <c r="PJ220" i="31"/>
  <c r="NS221" i="31"/>
  <c r="MB222" i="31"/>
  <c r="ON222" i="31"/>
  <c r="MW223" i="31"/>
  <c r="PI223" i="31"/>
  <c r="NR224" i="31"/>
  <c r="MA225" i="31"/>
  <c r="OM225" i="31"/>
  <c r="MV226" i="31"/>
  <c r="PH226" i="31"/>
  <c r="NQ227" i="31"/>
  <c r="PD227" i="31"/>
  <c r="MG228" i="31"/>
  <c r="NM228" i="31"/>
  <c r="OS228" i="31"/>
  <c r="OV200" i="31"/>
  <c r="LN206" i="31"/>
  <c r="OT210" i="31"/>
  <c r="OY213" i="31"/>
  <c r="OG214" i="31"/>
  <c r="NL215" i="31"/>
  <c r="ML216" i="31"/>
  <c r="OX216" i="31"/>
  <c r="NG217" i="31"/>
  <c r="LP218" i="31"/>
  <c r="OB218" i="31"/>
  <c r="MK219" i="31"/>
  <c r="OW219" i="31"/>
  <c r="NF220" i="31"/>
  <c r="LO221" i="31"/>
  <c r="OA221" i="31"/>
  <c r="MJ222" i="31"/>
  <c r="OV222" i="31"/>
  <c r="NE223" i="31"/>
  <c r="LN224" i="31"/>
  <c r="NZ224" i="31"/>
  <c r="MI225" i="31"/>
  <c r="OU225" i="31"/>
  <c r="ND226" i="31"/>
  <c r="PP226" i="31"/>
  <c r="NY227" i="31"/>
  <c r="PE227" i="31"/>
  <c r="MH228" i="31"/>
  <c r="NN228" i="31"/>
  <c r="OT228" i="31"/>
  <c r="OL201" i="31"/>
  <c r="NZ206" i="31"/>
  <c r="NC211" i="31"/>
  <c r="PL213" i="31"/>
  <c r="OS214" i="31"/>
  <c r="NV215" i="31"/>
  <c r="MT216" i="31"/>
  <c r="PF216" i="31"/>
  <c r="NO217" i="31"/>
  <c r="LX218" i="31"/>
  <c r="OJ218" i="31"/>
  <c r="MS219" i="31"/>
  <c r="PE219" i="31"/>
  <c r="NN220" i="31"/>
  <c r="LW221" i="31"/>
  <c r="OI221" i="31"/>
  <c r="MR222" i="31"/>
  <c r="PD222" i="31"/>
  <c r="NM223" i="31"/>
  <c r="LV224" i="31"/>
  <c r="OH224" i="31"/>
  <c r="MQ225" i="31"/>
  <c r="PC225" i="31"/>
  <c r="NL226" i="31"/>
  <c r="LU227" i="31"/>
  <c r="OF227" i="31"/>
  <c r="PL227" i="31"/>
  <c r="MO228" i="31"/>
  <c r="NU228" i="31"/>
  <c r="PA228" i="31"/>
  <c r="PC214" i="31"/>
  <c r="PM219" i="31"/>
  <c r="OP224" i="31"/>
  <c r="NV228" i="31"/>
  <c r="OH215" i="31"/>
  <c r="NV220" i="31"/>
  <c r="MY225" i="31"/>
  <c r="PB228" i="31"/>
  <c r="NB216" i="31"/>
  <c r="ME221" i="31"/>
  <c r="PK225" i="31"/>
  <c r="PN216" i="31"/>
  <c r="OQ221" i="31"/>
  <c r="NT226" i="31"/>
  <c r="NE202" i="31"/>
  <c r="NW217" i="31"/>
  <c r="MZ222" i="31"/>
  <c r="MC227" i="31"/>
  <c r="MI207" i="31"/>
  <c r="MF218" i="31"/>
  <c r="PL222" i="31"/>
  <c r="OG227" i="31"/>
  <c r="PO211" i="31"/>
  <c r="OR218" i="31"/>
  <c r="NU223" i="31"/>
  <c r="PM227" i="31"/>
  <c r="LU214" i="31"/>
  <c r="NA219" i="31"/>
  <c r="MD224" i="31"/>
  <c r="MP228" i="31"/>
  <c r="PL124" i="31"/>
  <c r="OF124" i="31"/>
  <c r="MZ124" i="31"/>
  <c r="LT124" i="31"/>
  <c r="OQ123" i="31"/>
  <c r="NK123" i="31"/>
  <c r="ME123" i="31"/>
  <c r="PB122" i="31"/>
  <c r="NV122" i="31"/>
  <c r="MP122" i="31"/>
  <c r="PH124" i="31"/>
  <c r="OB124" i="31"/>
  <c r="MV124" i="31"/>
  <c r="LP124" i="31"/>
  <c r="OM123" i="31"/>
  <c r="NG123" i="31"/>
  <c r="MA123" i="31"/>
  <c r="OX122" i="31"/>
  <c r="NR122" i="31"/>
  <c r="ML122" i="31"/>
  <c r="PD124" i="31"/>
  <c r="NX124" i="31"/>
  <c r="MR124" i="31"/>
  <c r="PO123" i="31"/>
  <c r="OI123" i="31"/>
  <c r="NC123" i="31"/>
  <c r="LW123" i="31"/>
  <c r="OT122" i="31"/>
  <c r="NN122" i="31"/>
  <c r="MH122" i="31"/>
  <c r="MC125" i="31"/>
  <c r="OZ124" i="31"/>
  <c r="NT124" i="31"/>
  <c r="MN124" i="31"/>
  <c r="PK123" i="31"/>
  <c r="OE123" i="31"/>
  <c r="MY123" i="31"/>
  <c r="LS123" i="31"/>
  <c r="OP122" i="31"/>
  <c r="NJ122" i="31"/>
  <c r="MD122" i="31"/>
  <c r="LY125" i="31"/>
  <c r="OV124" i="31"/>
  <c r="NP124" i="31"/>
  <c r="MJ124" i="31"/>
  <c r="PG123" i="31"/>
  <c r="OA123" i="31"/>
  <c r="MU123" i="31"/>
  <c r="LO123" i="31"/>
  <c r="OL122" i="31"/>
  <c r="NF122" i="31"/>
  <c r="LZ122" i="31"/>
  <c r="LU125" i="31"/>
  <c r="OR124" i="31"/>
  <c r="NL124" i="31"/>
  <c r="MF124" i="31"/>
  <c r="PC123" i="31"/>
  <c r="NW123" i="31"/>
  <c r="MQ123" i="31"/>
  <c r="PN122" i="31"/>
  <c r="OH122" i="31"/>
  <c r="NB122" i="31"/>
  <c r="LV122" i="31"/>
  <c r="LQ125" i="31"/>
  <c r="ON124" i="31"/>
  <c r="NH124" i="31"/>
  <c r="MB124" i="31"/>
  <c r="OY123" i="31"/>
  <c r="NS123" i="31"/>
  <c r="MM123" i="31"/>
  <c r="PJ122" i="31"/>
  <c r="OD122" i="31"/>
  <c r="MX122" i="31"/>
  <c r="LR122" i="31"/>
  <c r="PP124" i="31"/>
  <c r="OJ124" i="31"/>
  <c r="ND124" i="31"/>
  <c r="LX124" i="31"/>
  <c r="OU123" i="31"/>
  <c r="NO123" i="31"/>
  <c r="MI123" i="31"/>
  <c r="PF122" i="31"/>
  <c r="NZ122" i="31"/>
  <c r="MT122" i="31"/>
  <c r="LN10" i="31"/>
  <c r="LR10" i="31"/>
  <c r="MM10" i="31"/>
  <c r="NB10" i="31"/>
  <c r="NO10" i="31"/>
  <c r="OD10" i="31"/>
  <c r="OS10" i="31"/>
  <c r="PF10" i="31"/>
  <c r="LS11" i="31"/>
  <c r="MG11" i="31"/>
  <c r="MU11" i="31"/>
  <c r="NI11" i="31"/>
  <c r="NX11" i="31"/>
  <c r="OK11" i="31"/>
  <c r="OZ11" i="31"/>
  <c r="PO11" i="31"/>
  <c r="LZ12" i="31"/>
  <c r="MO12" i="31"/>
  <c r="LV10" i="31"/>
  <c r="MO10" i="31"/>
  <c r="NC10" i="31"/>
  <c r="NR10" i="31"/>
  <c r="OE10" i="31"/>
  <c r="OT10" i="31"/>
  <c r="PI10" i="31"/>
  <c r="LT11" i="31"/>
  <c r="MI11" i="31"/>
  <c r="MW11" i="31"/>
  <c r="NK11" i="31"/>
  <c r="NY11" i="31"/>
  <c r="ON11" i="31"/>
  <c r="PA11" i="31"/>
  <c r="LN12" i="31"/>
  <c r="MC12" i="31"/>
  <c r="MP12" i="31"/>
  <c r="NE12" i="31"/>
  <c r="NS12" i="31"/>
  <c r="OG12" i="31"/>
  <c r="OU12" i="31"/>
  <c r="PJ12" i="31"/>
  <c r="LU13" i="31"/>
  <c r="MJ13" i="31"/>
  <c r="MU13" i="31"/>
  <c r="NE13" i="31"/>
  <c r="NP13" i="31"/>
  <c r="OA13" i="31"/>
  <c r="OK13" i="31"/>
  <c r="OV13" i="31"/>
  <c r="PG13" i="31"/>
  <c r="LO14" i="31"/>
  <c r="LW14" i="31"/>
  <c r="ME14" i="31"/>
  <c r="MM14" i="31"/>
  <c r="MU14" i="31"/>
  <c r="NC14" i="31"/>
  <c r="NK14" i="31"/>
  <c r="NS14" i="31"/>
  <c r="OA14" i="31"/>
  <c r="OI14" i="31"/>
  <c r="OQ14" i="31"/>
  <c r="OY14" i="31"/>
  <c r="PG14" i="31"/>
  <c r="PO14" i="31"/>
  <c r="LU15" i="31"/>
  <c r="MC15" i="31"/>
  <c r="MK15" i="31"/>
  <c r="MS15" i="31"/>
  <c r="NA15" i="31"/>
  <c r="NI15" i="31"/>
  <c r="NQ15" i="31"/>
  <c r="NY15" i="31"/>
  <c r="OG15" i="31"/>
  <c r="OO15" i="31"/>
  <c r="OW15" i="31"/>
  <c r="PE15" i="31"/>
  <c r="PM15" i="31"/>
  <c r="LS16" i="31"/>
  <c r="MA16" i="31"/>
  <c r="MI16" i="31"/>
  <c r="MQ16" i="31"/>
  <c r="MY16" i="31"/>
  <c r="NG16" i="31"/>
  <c r="NO16" i="31"/>
  <c r="NW16" i="31"/>
  <c r="OE16" i="31"/>
  <c r="OM16" i="31"/>
  <c r="OU16" i="31"/>
  <c r="PC16" i="31"/>
  <c r="PK16" i="31"/>
  <c r="LQ17" i="31"/>
  <c r="LY17" i="31"/>
  <c r="MG17" i="31"/>
  <c r="MO17" i="31"/>
  <c r="MW17" i="31"/>
  <c r="NE17" i="31"/>
  <c r="NM17" i="31"/>
  <c r="NU17" i="31"/>
  <c r="OC17" i="31"/>
  <c r="OK17" i="31"/>
  <c r="OS17" i="31"/>
  <c r="PA17" i="31"/>
  <c r="PI17" i="31"/>
  <c r="LO18" i="31"/>
  <c r="LW18" i="31"/>
  <c r="ME18" i="31"/>
  <c r="MM18" i="31"/>
  <c r="MU18" i="31"/>
  <c r="NC18" i="31"/>
  <c r="NK18" i="31"/>
  <c r="NS18" i="31"/>
  <c r="OA18" i="31"/>
  <c r="OI18" i="31"/>
  <c r="OQ18" i="31"/>
  <c r="OY18" i="31"/>
  <c r="PG18" i="31"/>
  <c r="PO18" i="31"/>
  <c r="LU19" i="31"/>
  <c r="MC19" i="31"/>
  <c r="MK19" i="31"/>
  <c r="MS19" i="31"/>
  <c r="NA19" i="31"/>
  <c r="NI19" i="31"/>
  <c r="NQ19" i="31"/>
  <c r="NY19" i="31"/>
  <c r="OG19" i="31"/>
  <c r="OO19" i="31"/>
  <c r="OW19" i="31"/>
  <c r="PE19" i="31"/>
  <c r="PM19" i="31"/>
  <c r="LS20" i="31"/>
  <c r="MA20" i="31"/>
  <c r="MI20" i="31"/>
  <c r="MQ20" i="31"/>
  <c r="MY20" i="31"/>
  <c r="NG20" i="31"/>
  <c r="NO20" i="31"/>
  <c r="NW20" i="31"/>
  <c r="OE20" i="31"/>
  <c r="OM20" i="31"/>
  <c r="LW10" i="31"/>
  <c r="MQ10" i="31"/>
  <c r="NE10" i="31"/>
  <c r="NS10" i="31"/>
  <c r="OH10" i="31"/>
  <c r="OU10" i="31"/>
  <c r="PJ10" i="31"/>
  <c r="LW11" i="31"/>
  <c r="MJ11" i="31"/>
  <c r="MY11" i="31"/>
  <c r="NM11" i="31"/>
  <c r="OA11" i="31"/>
  <c r="OO11" i="31"/>
  <c r="PD11" i="31"/>
  <c r="LO12" i="31"/>
  <c r="MD12" i="31"/>
  <c r="MS12" i="31"/>
  <c r="NF12" i="31"/>
  <c r="NU12" i="31"/>
  <c r="OI12" i="31"/>
  <c r="OW12" i="31"/>
  <c r="PK12" i="31"/>
  <c r="LX13" i="31"/>
  <c r="MK13" i="31"/>
  <c r="MV13" i="31"/>
  <c r="NG13" i="31"/>
  <c r="NQ13" i="31"/>
  <c r="OB13" i="31"/>
  <c r="OM13" i="31"/>
  <c r="OW13" i="31"/>
  <c r="PH13" i="31"/>
  <c r="LP14" i="31"/>
  <c r="LX14" i="31"/>
  <c r="MF14" i="31"/>
  <c r="MN14" i="31"/>
  <c r="MV14" i="31"/>
  <c r="ND14" i="31"/>
  <c r="NL14" i="31"/>
  <c r="NT14" i="31"/>
  <c r="OB14" i="31"/>
  <c r="OJ14" i="31"/>
  <c r="OR14" i="31"/>
  <c r="OZ14" i="31"/>
  <c r="PH14" i="31"/>
  <c r="LN15" i="31"/>
  <c r="LV15" i="31"/>
  <c r="MD15" i="31"/>
  <c r="ML15" i="31"/>
  <c r="MT15" i="31"/>
  <c r="NB15" i="31"/>
  <c r="NJ15" i="31"/>
  <c r="NR15" i="31"/>
  <c r="NZ15" i="31"/>
  <c r="OH15" i="31"/>
  <c r="OP15" i="31"/>
  <c r="OX15" i="31"/>
  <c r="PF15" i="31"/>
  <c r="PN15" i="31"/>
  <c r="LT16" i="31"/>
  <c r="MB16" i="31"/>
  <c r="MJ16" i="31"/>
  <c r="MR16" i="31"/>
  <c r="MZ16" i="31"/>
  <c r="NH16" i="31"/>
  <c r="NP16" i="31"/>
  <c r="NX16" i="31"/>
  <c r="OF16" i="31"/>
  <c r="ON16" i="31"/>
  <c r="OV16" i="31"/>
  <c r="PD16" i="31"/>
  <c r="PL16" i="31"/>
  <c r="LR17" i="31"/>
  <c r="LZ17" i="31"/>
  <c r="MH17" i="31"/>
  <c r="MP17" i="31"/>
  <c r="MX17" i="31"/>
  <c r="NF17" i="31"/>
  <c r="NN17" i="31"/>
  <c r="NV17" i="31"/>
  <c r="OD17" i="31"/>
  <c r="OL17" i="31"/>
  <c r="OT17" i="31"/>
  <c r="PB17" i="31"/>
  <c r="PJ17" i="31"/>
  <c r="LP18" i="31"/>
  <c r="LX18" i="31"/>
  <c r="MF18" i="31"/>
  <c r="MN18" i="31"/>
  <c r="MV18" i="31"/>
  <c r="ND18" i="31"/>
  <c r="NL18" i="31"/>
  <c r="NT18" i="31"/>
  <c r="OB18" i="31"/>
  <c r="OJ18" i="31"/>
  <c r="OR18" i="31"/>
  <c r="OZ18" i="31"/>
  <c r="PH18" i="31"/>
  <c r="LN19" i="31"/>
  <c r="LV19" i="31"/>
  <c r="MD19" i="31"/>
  <c r="ML19" i="31"/>
  <c r="MT19" i="31"/>
  <c r="NB19" i="31"/>
  <c r="NJ19" i="31"/>
  <c r="NR19" i="31"/>
  <c r="NZ19" i="31"/>
  <c r="OH19" i="31"/>
  <c r="OP19" i="31"/>
  <c r="OX19" i="31"/>
  <c r="MA10" i="31"/>
  <c r="MS10" i="31"/>
  <c r="NG10" i="31"/>
  <c r="NU10" i="31"/>
  <c r="OI10" i="31"/>
  <c r="OX10" i="31"/>
  <c r="PK10" i="31"/>
  <c r="LX11" i="31"/>
  <c r="MM11" i="31"/>
  <c r="MZ11" i="31"/>
  <c r="NO11" i="31"/>
  <c r="OC11" i="31"/>
  <c r="OQ11" i="31"/>
  <c r="PE11" i="31"/>
  <c r="LR12" i="31"/>
  <c r="ME12" i="31"/>
  <c r="MT12" i="31"/>
  <c r="NI12" i="31"/>
  <c r="NV12" i="31"/>
  <c r="OK12" i="31"/>
  <c r="OY12" i="31"/>
  <c r="PM12" i="31"/>
  <c r="LY13" i="31"/>
  <c r="MM13" i="31"/>
  <c r="MW13" i="31"/>
  <c r="NH13" i="31"/>
  <c r="NS13" i="31"/>
  <c r="OC13" i="31"/>
  <c r="ON13" i="31"/>
  <c r="OY13" i="31"/>
  <c r="PI13" i="31"/>
  <c r="LQ14" i="31"/>
  <c r="LY14" i="31"/>
  <c r="MG14" i="31"/>
  <c r="MO14" i="31"/>
  <c r="MW14" i="31"/>
  <c r="NE14" i="31"/>
  <c r="NM14" i="31"/>
  <c r="NU14" i="31"/>
  <c r="OC14" i="31"/>
  <c r="OK14" i="31"/>
  <c r="OS14" i="31"/>
  <c r="PA14" i="31"/>
  <c r="PI14" i="31"/>
  <c r="LO15" i="31"/>
  <c r="LW15" i="31"/>
  <c r="ME15" i="31"/>
  <c r="MM15" i="31"/>
  <c r="MU15" i="31"/>
  <c r="NC15" i="31"/>
  <c r="NK15" i="31"/>
  <c r="NS15" i="31"/>
  <c r="OA15" i="31"/>
  <c r="OI15" i="31"/>
  <c r="OQ15" i="31"/>
  <c r="OY15" i="31"/>
  <c r="PG15" i="31"/>
  <c r="PO15" i="31"/>
  <c r="LU16" i="31"/>
  <c r="MC16" i="31"/>
  <c r="MK16" i="31"/>
  <c r="MS16" i="31"/>
  <c r="NA16" i="31"/>
  <c r="NI16" i="31"/>
  <c r="NQ16" i="31"/>
  <c r="NY16" i="31"/>
  <c r="OG16" i="31"/>
  <c r="OO16" i="31"/>
  <c r="OW16" i="31"/>
  <c r="PE16" i="31"/>
  <c r="PM16" i="31"/>
  <c r="LS17" i="31"/>
  <c r="MA17" i="31"/>
  <c r="MI17" i="31"/>
  <c r="MQ17" i="31"/>
  <c r="MY17" i="31"/>
  <c r="NG17" i="31"/>
  <c r="NO17" i="31"/>
  <c r="NW17" i="31"/>
  <c r="OE17" i="31"/>
  <c r="OM17" i="31"/>
  <c r="OU17" i="31"/>
  <c r="PC17" i="31"/>
  <c r="PK17" i="31"/>
  <c r="LQ18" i="31"/>
  <c r="LY18" i="31"/>
  <c r="MG18" i="31"/>
  <c r="MO18" i="31"/>
  <c r="MW18" i="31"/>
  <c r="NE18" i="31"/>
  <c r="NM18" i="31"/>
  <c r="NU18" i="31"/>
  <c r="OC18" i="31"/>
  <c r="OK18" i="31"/>
  <c r="OS18" i="31"/>
  <c r="PA18" i="31"/>
  <c r="PI18" i="31"/>
  <c r="LO19" i="31"/>
  <c r="LW19" i="31"/>
  <c r="ME19" i="31"/>
  <c r="MM19" i="31"/>
  <c r="MU19" i="31"/>
  <c r="NC19" i="31"/>
  <c r="MC10" i="31"/>
  <c r="MT10" i="31"/>
  <c r="NI10" i="31"/>
  <c r="NW10" i="31"/>
  <c r="OK10" i="31"/>
  <c r="OY10" i="31"/>
  <c r="PN10" i="31"/>
  <c r="LY11" i="31"/>
  <c r="MN11" i="31"/>
  <c r="NC11" i="31"/>
  <c r="NP11" i="31"/>
  <c r="OE11" i="31"/>
  <c r="OS11" i="31"/>
  <c r="PG11" i="31"/>
  <c r="LS12" i="31"/>
  <c r="MH12" i="31"/>
  <c r="MU12" i="31"/>
  <c r="NJ12" i="31"/>
  <c r="NY12" i="31"/>
  <c r="OL12" i="31"/>
  <c r="PA12" i="31"/>
  <c r="PO12" i="31"/>
  <c r="MA13" i="31"/>
  <c r="MN13" i="31"/>
  <c r="MY13" i="31"/>
  <c r="NI13" i="31"/>
  <c r="NT13" i="31"/>
  <c r="OE13" i="31"/>
  <c r="OO13" i="31"/>
  <c r="OZ13" i="31"/>
  <c r="PK13" i="31"/>
  <c r="LR14" i="31"/>
  <c r="LZ14" i="31"/>
  <c r="MH14" i="31"/>
  <c r="MP14" i="31"/>
  <c r="MX14" i="31"/>
  <c r="NF14" i="31"/>
  <c r="NN14" i="31"/>
  <c r="NV14" i="31"/>
  <c r="OD14" i="31"/>
  <c r="OL14" i="31"/>
  <c r="OT14" i="31"/>
  <c r="PB14" i="31"/>
  <c r="PJ14" i="31"/>
  <c r="LP15" i="31"/>
  <c r="LX15" i="31"/>
  <c r="MF15" i="31"/>
  <c r="MN15" i="31"/>
  <c r="MV15" i="31"/>
  <c r="ND15" i="31"/>
  <c r="NL15" i="31"/>
  <c r="NT15" i="31"/>
  <c r="OB15" i="31"/>
  <c r="OJ15" i="31"/>
  <c r="OR15" i="31"/>
  <c r="OZ15" i="31"/>
  <c r="PH15" i="31"/>
  <c r="LN16" i="31"/>
  <c r="LV16" i="31"/>
  <c r="MD16" i="31"/>
  <c r="ML16" i="31"/>
  <c r="MT16" i="31"/>
  <c r="NB16" i="31"/>
  <c r="NJ16" i="31"/>
  <c r="NR16" i="31"/>
  <c r="NZ16" i="31"/>
  <c r="OH16" i="31"/>
  <c r="OP16" i="31"/>
  <c r="OX16" i="31"/>
  <c r="PF16" i="31"/>
  <c r="PN16" i="31"/>
  <c r="LT17" i="31"/>
  <c r="MB17" i="31"/>
  <c r="MJ17" i="31"/>
  <c r="MR17" i="31"/>
  <c r="MZ17" i="31"/>
  <c r="NH17" i="31"/>
  <c r="NP17" i="31"/>
  <c r="NX17" i="31"/>
  <c r="OF17" i="31"/>
  <c r="ON17" i="31"/>
  <c r="OV17" i="31"/>
  <c r="PD17" i="31"/>
  <c r="PL17" i="31"/>
  <c r="LR18" i="31"/>
  <c r="LZ18" i="31"/>
  <c r="MH18" i="31"/>
  <c r="MP18" i="31"/>
  <c r="MX18" i="31"/>
  <c r="NF18" i="31"/>
  <c r="NN18" i="31"/>
  <c r="NV18" i="31"/>
  <c r="OD18" i="31"/>
  <c r="OL18" i="31"/>
  <c r="OT18" i="31"/>
  <c r="PB18" i="31"/>
  <c r="PJ18" i="31"/>
  <c r="LP19" i="31"/>
  <c r="LX19" i="31"/>
  <c r="MF19" i="31"/>
  <c r="MN19" i="31"/>
  <c r="MV19" i="31"/>
  <c r="ND19" i="31"/>
  <c r="NL19" i="31"/>
  <c r="NT19" i="31"/>
  <c r="OB19" i="31"/>
  <c r="OJ19" i="31"/>
  <c r="OR19" i="31"/>
  <c r="MG10" i="31"/>
  <c r="MW10" i="31"/>
  <c r="NJ10" i="31"/>
  <c r="NY10" i="31"/>
  <c r="OM10" i="31"/>
  <c r="PA10" i="31"/>
  <c r="PO10" i="31"/>
  <c r="MB11" i="31"/>
  <c r="MO11" i="31"/>
  <c r="ND11" i="31"/>
  <c r="NS11" i="31"/>
  <c r="OF11" i="31"/>
  <c r="OU11" i="31"/>
  <c r="PI11" i="31"/>
  <c r="LU12" i="31"/>
  <c r="MI12" i="31"/>
  <c r="MX12" i="31"/>
  <c r="NK12" i="31"/>
  <c r="NZ12" i="31"/>
  <c r="OO12" i="31"/>
  <c r="PB12" i="31"/>
  <c r="LO13" i="31"/>
  <c r="MC13" i="31"/>
  <c r="MO13" i="31"/>
  <c r="MZ13" i="31"/>
  <c r="NK13" i="31"/>
  <c r="NU13" i="31"/>
  <c r="OF13" i="31"/>
  <c r="OQ13" i="31"/>
  <c r="PA13" i="31"/>
  <c r="PL13" i="31"/>
  <c r="LS14" i="31"/>
  <c r="MA14" i="31"/>
  <c r="MI14" i="31"/>
  <c r="MQ14" i="31"/>
  <c r="MY14" i="31"/>
  <c r="NG14" i="31"/>
  <c r="NO14" i="31"/>
  <c r="NW14" i="31"/>
  <c r="OE14" i="31"/>
  <c r="OM14" i="31"/>
  <c r="OU14" i="31"/>
  <c r="PC14" i="31"/>
  <c r="PK14" i="31"/>
  <c r="LQ15" i="31"/>
  <c r="LY15" i="31"/>
  <c r="MG15" i="31"/>
  <c r="MO15" i="31"/>
  <c r="MW15" i="31"/>
  <c r="NE15" i="31"/>
  <c r="NM15" i="31"/>
  <c r="NU15" i="31"/>
  <c r="OC15" i="31"/>
  <c r="OK15" i="31"/>
  <c r="OS15" i="31"/>
  <c r="PA15" i="31"/>
  <c r="PI15" i="31"/>
  <c r="LO16" i="31"/>
  <c r="LW16" i="31"/>
  <c r="ME16" i="31"/>
  <c r="MM16" i="31"/>
  <c r="MU16" i="31"/>
  <c r="NC16" i="31"/>
  <c r="NK16" i="31"/>
  <c r="NS16" i="31"/>
  <c r="OA16" i="31"/>
  <c r="OI16" i="31"/>
  <c r="OQ16" i="31"/>
  <c r="OY16" i="31"/>
  <c r="PG16" i="31"/>
  <c r="PO16" i="31"/>
  <c r="LU17" i="31"/>
  <c r="MC17" i="31"/>
  <c r="MK17" i="31"/>
  <c r="MS17" i="31"/>
  <c r="NA17" i="31"/>
  <c r="NI17" i="31"/>
  <c r="NQ17" i="31"/>
  <c r="NY17" i="31"/>
  <c r="OG17" i="31"/>
  <c r="OO17" i="31"/>
  <c r="OW17" i="31"/>
  <c r="PE17" i="31"/>
  <c r="PM17" i="31"/>
  <c r="LS18" i="31"/>
  <c r="MA18" i="31"/>
  <c r="MI18" i="31"/>
  <c r="MQ18" i="31"/>
  <c r="MY18" i="31"/>
  <c r="NG18" i="31"/>
  <c r="NO18" i="31"/>
  <c r="NW18" i="31"/>
  <c r="OE18" i="31"/>
  <c r="OM18" i="31"/>
  <c r="OU18" i="31"/>
  <c r="PC18" i="31"/>
  <c r="PK18" i="31"/>
  <c r="LQ19" i="31"/>
  <c r="LY19" i="31"/>
  <c r="MG19" i="31"/>
  <c r="MO19" i="31"/>
  <c r="MW19" i="31"/>
  <c r="NE19" i="31"/>
  <c r="NM19" i="31"/>
  <c r="NU19" i="31"/>
  <c r="OC19" i="31"/>
  <c r="OK19" i="31"/>
  <c r="OS19" i="31"/>
  <c r="PA19" i="31"/>
  <c r="NM10" i="31"/>
  <c r="LO11" i="31"/>
  <c r="NT11" i="31"/>
  <c r="LW12" i="31"/>
  <c r="NO12" i="31"/>
  <c r="PE12" i="31"/>
  <c r="MI13" i="31"/>
  <c r="NM13" i="31"/>
  <c r="OR13" i="31"/>
  <c r="LN14" i="31"/>
  <c r="MK14" i="31"/>
  <c r="NH14" i="31"/>
  <c r="NZ14" i="31"/>
  <c r="OW14" i="31"/>
  <c r="LR15" i="31"/>
  <c r="MJ15" i="31"/>
  <c r="NG15" i="31"/>
  <c r="OD15" i="31"/>
  <c r="OV15" i="31"/>
  <c r="LQ16" i="31"/>
  <c r="MN16" i="31"/>
  <c r="NF16" i="31"/>
  <c r="OC16" i="31"/>
  <c r="OZ16" i="31"/>
  <c r="LP17" i="31"/>
  <c r="MM17" i="31"/>
  <c r="NJ17" i="31"/>
  <c r="OB17" i="31"/>
  <c r="OY17" i="31"/>
  <c r="LT18" i="31"/>
  <c r="ML18" i="31"/>
  <c r="NI18" i="31"/>
  <c r="OF18" i="31"/>
  <c r="OX18" i="31"/>
  <c r="LS19" i="31"/>
  <c r="MP19" i="31"/>
  <c r="NH19" i="31"/>
  <c r="NX19" i="31"/>
  <c r="ON19" i="31"/>
  <c r="PC19" i="31"/>
  <c r="PL19" i="31"/>
  <c r="LT20" i="31"/>
  <c r="MC20" i="31"/>
  <c r="ML20" i="31"/>
  <c r="MU20" i="31"/>
  <c r="ND20" i="31"/>
  <c r="NM20" i="31"/>
  <c r="NV20" i="31"/>
  <c r="OF20" i="31"/>
  <c r="OO20" i="31"/>
  <c r="OW20" i="31"/>
  <c r="PE20" i="31"/>
  <c r="PM20" i="31"/>
  <c r="LS21" i="31"/>
  <c r="MA21" i="31"/>
  <c r="MI21" i="31"/>
  <c r="MQ21" i="31"/>
  <c r="MY21" i="31"/>
  <c r="NG21" i="31"/>
  <c r="NO21" i="31"/>
  <c r="NW21" i="31"/>
  <c r="OE21" i="31"/>
  <c r="OM21" i="31"/>
  <c r="OU21" i="31"/>
  <c r="PC21" i="31"/>
  <c r="PK21" i="31"/>
  <c r="LQ22" i="31"/>
  <c r="LY22" i="31"/>
  <c r="MG22" i="31"/>
  <c r="MO22" i="31"/>
  <c r="MW22" i="31"/>
  <c r="NE22" i="31"/>
  <c r="NM22" i="31"/>
  <c r="NU22" i="31"/>
  <c r="OC22" i="31"/>
  <c r="OK22" i="31"/>
  <c r="OS22" i="31"/>
  <c r="PA22" i="31"/>
  <c r="PI22" i="31"/>
  <c r="LO23" i="31"/>
  <c r="LW23" i="31"/>
  <c r="ME23" i="31"/>
  <c r="MM23" i="31"/>
  <c r="MU23" i="31"/>
  <c r="NC23" i="31"/>
  <c r="NK23" i="31"/>
  <c r="NS23" i="31"/>
  <c r="OA23" i="31"/>
  <c r="OI23" i="31"/>
  <c r="OQ23" i="31"/>
  <c r="OY23" i="31"/>
  <c r="PG23" i="31"/>
  <c r="PO23" i="31"/>
  <c r="LU24" i="31"/>
  <c r="MC24" i="31"/>
  <c r="MK24" i="31"/>
  <c r="MS24" i="31"/>
  <c r="NA24" i="31"/>
  <c r="NI24" i="31"/>
  <c r="NQ24" i="31"/>
  <c r="NY24" i="31"/>
  <c r="OG24" i="31"/>
  <c r="OO24" i="31"/>
  <c r="OW24" i="31"/>
  <c r="PE24" i="31"/>
  <c r="PM24" i="31"/>
  <c r="LS25" i="31"/>
  <c r="MA25" i="31"/>
  <c r="MI25" i="31"/>
  <c r="MQ25" i="31"/>
  <c r="MY25" i="31"/>
  <c r="NG25" i="31"/>
  <c r="NO25" i="31"/>
  <c r="NW25" i="31"/>
  <c r="OE25" i="31"/>
  <c r="OM25" i="31"/>
  <c r="OU25" i="31"/>
  <c r="PC25" i="31"/>
  <c r="PK25" i="31"/>
  <c r="LQ26" i="31"/>
  <c r="LY26" i="31"/>
  <c r="MG26" i="31"/>
  <c r="MO26" i="31"/>
  <c r="MW26" i="31"/>
  <c r="NE26" i="31"/>
  <c r="NM26" i="31"/>
  <c r="NU26" i="31"/>
  <c r="OC26" i="31"/>
  <c r="OK26" i="31"/>
  <c r="OS26" i="31"/>
  <c r="PA26" i="31"/>
  <c r="PI26" i="31"/>
  <c r="LO27" i="31"/>
  <c r="LW27" i="31"/>
  <c r="ME27" i="31"/>
  <c r="MM27" i="31"/>
  <c r="MU27" i="31"/>
  <c r="NC27" i="31"/>
  <c r="NK27" i="31"/>
  <c r="NS27" i="31"/>
  <c r="OA27" i="31"/>
  <c r="OI27" i="31"/>
  <c r="OQ27" i="31"/>
  <c r="OY27" i="31"/>
  <c r="PG27" i="31"/>
  <c r="PO27" i="31"/>
  <c r="LU28" i="31"/>
  <c r="MC28" i="31"/>
  <c r="MK28" i="31"/>
  <c r="MS28" i="31"/>
  <c r="NA28" i="31"/>
  <c r="NI28" i="31"/>
  <c r="NQ28" i="31"/>
  <c r="NY28" i="31"/>
  <c r="OG28" i="31"/>
  <c r="OO28" i="31"/>
  <c r="OW28" i="31"/>
  <c r="PE28" i="31"/>
  <c r="PM28" i="31"/>
  <c r="LS29" i="31"/>
  <c r="MA29" i="31"/>
  <c r="MI29" i="31"/>
  <c r="MQ29" i="31"/>
  <c r="MY29" i="31"/>
  <c r="NG29" i="31"/>
  <c r="NO29" i="31"/>
  <c r="NW29" i="31"/>
  <c r="OE29" i="31"/>
  <c r="OM29" i="31"/>
  <c r="OU29" i="31"/>
  <c r="PC29" i="31"/>
  <c r="PK29" i="31"/>
  <c r="LQ30" i="31"/>
  <c r="LY30" i="31"/>
  <c r="MG30" i="31"/>
  <c r="MO30" i="31"/>
  <c r="MW30" i="31"/>
  <c r="NE30" i="31"/>
  <c r="NM30" i="31"/>
  <c r="NU30" i="31"/>
  <c r="OC30" i="31"/>
  <c r="OK30" i="31"/>
  <c r="OS30" i="31"/>
  <c r="PA30" i="31"/>
  <c r="PI30" i="31"/>
  <c r="LO31" i="31"/>
  <c r="LW31" i="31"/>
  <c r="ME31" i="31"/>
  <c r="MM31" i="31"/>
  <c r="MU31" i="31"/>
  <c r="NC31" i="31"/>
  <c r="NK31" i="31"/>
  <c r="NS31" i="31"/>
  <c r="OA31" i="31"/>
  <c r="OI31" i="31"/>
  <c r="OQ31" i="31"/>
  <c r="OY31" i="31"/>
  <c r="PG31" i="31"/>
  <c r="PO31" i="31"/>
  <c r="LU32" i="31"/>
  <c r="MC32" i="31"/>
  <c r="MK32" i="31"/>
  <c r="MS32" i="31"/>
  <c r="NA32" i="31"/>
  <c r="NI32" i="31"/>
  <c r="NQ32" i="31"/>
  <c r="NY32" i="31"/>
  <c r="OG32" i="31"/>
  <c r="OO32" i="31"/>
  <c r="OW32" i="31"/>
  <c r="PE32" i="31"/>
  <c r="PM32" i="31"/>
  <c r="LS33" i="31"/>
  <c r="MA33" i="31"/>
  <c r="MI33" i="31"/>
  <c r="MQ33" i="31"/>
  <c r="MY33" i="31"/>
  <c r="NG33" i="31"/>
  <c r="NO33" i="31"/>
  <c r="NW33" i="31"/>
  <c r="OE33" i="31"/>
  <c r="OM33" i="31"/>
  <c r="OU33" i="31"/>
  <c r="PC33" i="31"/>
  <c r="PK33" i="31"/>
  <c r="LQ34" i="31"/>
  <c r="LY34" i="31"/>
  <c r="MG34" i="31"/>
  <c r="MO34" i="31"/>
  <c r="MW34" i="31"/>
  <c r="NE34" i="31"/>
  <c r="NM34" i="31"/>
  <c r="NU34" i="31"/>
  <c r="OC34" i="31"/>
  <c r="OK34" i="31"/>
  <c r="OS34" i="31"/>
  <c r="PA34" i="31"/>
  <c r="PI34" i="31"/>
  <c r="LO35" i="31"/>
  <c r="LW35" i="31"/>
  <c r="ME35" i="31"/>
  <c r="MM35" i="31"/>
  <c r="MU35" i="31"/>
  <c r="NC35" i="31"/>
  <c r="NK35" i="31"/>
  <c r="NS35" i="31"/>
  <c r="OA35" i="31"/>
  <c r="OI35" i="31"/>
  <c r="OQ35" i="31"/>
  <c r="OY35" i="31"/>
  <c r="PG35" i="31"/>
  <c r="PO35" i="31"/>
  <c r="LU36" i="31"/>
  <c r="MC36" i="31"/>
  <c r="MK36" i="31"/>
  <c r="MS36" i="31"/>
  <c r="NA36" i="31"/>
  <c r="NI36" i="31"/>
  <c r="NQ36" i="31"/>
  <c r="NY36" i="31"/>
  <c r="OG36" i="31"/>
  <c r="OO36" i="31"/>
  <c r="OW36" i="31"/>
  <c r="PE36" i="31"/>
  <c r="PM36" i="31"/>
  <c r="LS37" i="31"/>
  <c r="MA37" i="31"/>
  <c r="MI37" i="31"/>
  <c r="MQ37" i="31"/>
  <c r="MY37" i="31"/>
  <c r="NG37" i="31"/>
  <c r="NO37" i="31"/>
  <c r="NW37" i="31"/>
  <c r="OE37" i="31"/>
  <c r="OM37" i="31"/>
  <c r="OU37" i="31"/>
  <c r="PC37" i="31"/>
  <c r="PK37" i="31"/>
  <c r="LQ38" i="31"/>
  <c r="LY38" i="31"/>
  <c r="MG38" i="31"/>
  <c r="MO38" i="31"/>
  <c r="MW38" i="31"/>
  <c r="NE38" i="31"/>
  <c r="NM38" i="31"/>
  <c r="NU38" i="31"/>
  <c r="OC38" i="31"/>
  <c r="OK38" i="31"/>
  <c r="OS38" i="31"/>
  <c r="PA38" i="31"/>
  <c r="PI38" i="31"/>
  <c r="LO39" i="31"/>
  <c r="LW39" i="31"/>
  <c r="ME39" i="31"/>
  <c r="MM39" i="31"/>
  <c r="MU39" i="31"/>
  <c r="NC39" i="31"/>
  <c r="NK39" i="31"/>
  <c r="NS39" i="31"/>
  <c r="OA39" i="31"/>
  <c r="OI39" i="31"/>
  <c r="OQ39" i="31"/>
  <c r="OY39" i="31"/>
  <c r="PG39" i="31"/>
  <c r="PO39" i="31"/>
  <c r="LU40" i="31"/>
  <c r="MC40" i="31"/>
  <c r="MK40" i="31"/>
  <c r="MS40" i="31"/>
  <c r="NA40" i="31"/>
  <c r="NI40" i="31"/>
  <c r="NN10" i="31"/>
  <c r="LQ11" i="31"/>
  <c r="NU11" i="31"/>
  <c r="LY12" i="31"/>
  <c r="NQ12" i="31"/>
  <c r="PF12" i="31"/>
  <c r="MQ13" i="31"/>
  <c r="NO13" i="31"/>
  <c r="OS13" i="31"/>
  <c r="LT14" i="31"/>
  <c r="ML14" i="31"/>
  <c r="NI14" i="31"/>
  <c r="OF14" i="31"/>
  <c r="OX14" i="31"/>
  <c r="LS15" i="31"/>
  <c r="MP15" i="31"/>
  <c r="NH15" i="31"/>
  <c r="OE15" i="31"/>
  <c r="PB15" i="31"/>
  <c r="LR16" i="31"/>
  <c r="MO16" i="31"/>
  <c r="NL16" i="31"/>
  <c r="OD16" i="31"/>
  <c r="PA16" i="31"/>
  <c r="LV17" i="31"/>
  <c r="MN17" i="31"/>
  <c r="NK17" i="31"/>
  <c r="OH17" i="31"/>
  <c r="OZ17" i="31"/>
  <c r="LU18" i="31"/>
  <c r="MR18" i="31"/>
  <c r="NJ18" i="31"/>
  <c r="OG18" i="31"/>
  <c r="PD18" i="31"/>
  <c r="LT19" i="31"/>
  <c r="MQ19" i="31"/>
  <c r="NK19" i="31"/>
  <c r="OA19" i="31"/>
  <c r="OQ19" i="31"/>
  <c r="PD19" i="31"/>
  <c r="PN19" i="31"/>
  <c r="LU20" i="31"/>
  <c r="MD20" i="31"/>
  <c r="MM20" i="31"/>
  <c r="MV20" i="31"/>
  <c r="NE20" i="31"/>
  <c r="NN20" i="31"/>
  <c r="NX20" i="31"/>
  <c r="OG20" i="31"/>
  <c r="OP20" i="31"/>
  <c r="OX20" i="31"/>
  <c r="PF20" i="31"/>
  <c r="PN20" i="31"/>
  <c r="LT21" i="31"/>
  <c r="MB21" i="31"/>
  <c r="MJ21" i="31"/>
  <c r="MR21" i="31"/>
  <c r="MZ21" i="31"/>
  <c r="NH21" i="31"/>
  <c r="NP21" i="31"/>
  <c r="NX21" i="31"/>
  <c r="OF21" i="31"/>
  <c r="ON21" i="31"/>
  <c r="OV21" i="31"/>
  <c r="PD21" i="31"/>
  <c r="PL21" i="31"/>
  <c r="LR22" i="31"/>
  <c r="LZ22" i="31"/>
  <c r="MH22" i="31"/>
  <c r="MP22" i="31"/>
  <c r="MX22" i="31"/>
  <c r="NF22" i="31"/>
  <c r="NN22" i="31"/>
  <c r="NV22" i="31"/>
  <c r="OD22" i="31"/>
  <c r="OL22" i="31"/>
  <c r="OT22" i="31"/>
  <c r="PB22" i="31"/>
  <c r="PJ22" i="31"/>
  <c r="LP23" i="31"/>
  <c r="LX23" i="31"/>
  <c r="MF23" i="31"/>
  <c r="MN23" i="31"/>
  <c r="MV23" i="31"/>
  <c r="ND23" i="31"/>
  <c r="NL23" i="31"/>
  <c r="NT23" i="31"/>
  <c r="OB23" i="31"/>
  <c r="OJ23" i="31"/>
  <c r="OR23" i="31"/>
  <c r="OZ23" i="31"/>
  <c r="PH23" i="31"/>
  <c r="LN24" i="31"/>
  <c r="LV24" i="31"/>
  <c r="MD24" i="31"/>
  <c r="ML24" i="31"/>
  <c r="MT24" i="31"/>
  <c r="NB24" i="31"/>
  <c r="NJ24" i="31"/>
  <c r="NR24" i="31"/>
  <c r="NZ24" i="31"/>
  <c r="OH24" i="31"/>
  <c r="OP24" i="31"/>
  <c r="OX24" i="31"/>
  <c r="PF24" i="31"/>
  <c r="PN24" i="31"/>
  <c r="LT25" i="31"/>
  <c r="MB25" i="31"/>
  <c r="MJ25" i="31"/>
  <c r="MR25" i="31"/>
  <c r="MZ25" i="31"/>
  <c r="NH25" i="31"/>
  <c r="NP25" i="31"/>
  <c r="NX25" i="31"/>
  <c r="OF25" i="31"/>
  <c r="ON25" i="31"/>
  <c r="OV25" i="31"/>
  <c r="PD25" i="31"/>
  <c r="PL25" i="31"/>
  <c r="LR26" i="31"/>
  <c r="LZ26" i="31"/>
  <c r="MH26" i="31"/>
  <c r="MP26" i="31"/>
  <c r="MX26" i="31"/>
  <c r="NF26" i="31"/>
  <c r="NN26" i="31"/>
  <c r="NV26" i="31"/>
  <c r="OD26" i="31"/>
  <c r="OL26" i="31"/>
  <c r="OT26" i="31"/>
  <c r="PB26" i="31"/>
  <c r="PJ26" i="31"/>
  <c r="LP27" i="31"/>
  <c r="LX27" i="31"/>
  <c r="MF27" i="31"/>
  <c r="MN27" i="31"/>
  <c r="MV27" i="31"/>
  <c r="ND27" i="31"/>
  <c r="NL27" i="31"/>
  <c r="NT27" i="31"/>
  <c r="OB27" i="31"/>
  <c r="OJ27" i="31"/>
  <c r="OR27" i="31"/>
  <c r="OZ27" i="31"/>
  <c r="PH27" i="31"/>
  <c r="LN28" i="31"/>
  <c r="LV28" i="31"/>
  <c r="MD28" i="31"/>
  <c r="ML28" i="31"/>
  <c r="MT28" i="31"/>
  <c r="NB28" i="31"/>
  <c r="NJ28" i="31"/>
  <c r="NR28" i="31"/>
  <c r="NZ28" i="31"/>
  <c r="OH28" i="31"/>
  <c r="OP28" i="31"/>
  <c r="OX28" i="31"/>
  <c r="PF28" i="31"/>
  <c r="PN28" i="31"/>
  <c r="LT29" i="31"/>
  <c r="MB29" i="31"/>
  <c r="MJ29" i="31"/>
  <c r="MR29" i="31"/>
  <c r="MZ29" i="31"/>
  <c r="NH29" i="31"/>
  <c r="NP29" i="31"/>
  <c r="NX29" i="31"/>
  <c r="OF29" i="31"/>
  <c r="ON29" i="31"/>
  <c r="OV29" i="31"/>
  <c r="PD29" i="31"/>
  <c r="PL29" i="31"/>
  <c r="LR30" i="31"/>
  <c r="LZ30" i="31"/>
  <c r="MH30" i="31"/>
  <c r="MP30" i="31"/>
  <c r="MX30" i="31"/>
  <c r="NF30" i="31"/>
  <c r="NN30" i="31"/>
  <c r="NV30" i="31"/>
  <c r="OD30" i="31"/>
  <c r="OL30" i="31"/>
  <c r="OT30" i="31"/>
  <c r="PB30" i="31"/>
  <c r="PJ30" i="31"/>
  <c r="LP31" i="31"/>
  <c r="LX31" i="31"/>
  <c r="MF31" i="31"/>
  <c r="MN31" i="31"/>
  <c r="MV31" i="31"/>
  <c r="ND31" i="31"/>
  <c r="NL31" i="31"/>
  <c r="NT31" i="31"/>
  <c r="OB31" i="31"/>
  <c r="OJ31" i="31"/>
  <c r="OR31" i="31"/>
  <c r="OZ31" i="31"/>
  <c r="PH31" i="31"/>
  <c r="LN32" i="31"/>
  <c r="LV32" i="31"/>
  <c r="MD32" i="31"/>
  <c r="ML32" i="31"/>
  <c r="MT32" i="31"/>
  <c r="NB32" i="31"/>
  <c r="NJ32" i="31"/>
  <c r="NR32" i="31"/>
  <c r="NZ32" i="31"/>
  <c r="OH32" i="31"/>
  <c r="OP32" i="31"/>
  <c r="OX32" i="31"/>
  <c r="PF32" i="31"/>
  <c r="PN32" i="31"/>
  <c r="LT33" i="31"/>
  <c r="MB33" i="31"/>
  <c r="MJ33" i="31"/>
  <c r="MR33" i="31"/>
  <c r="MZ33" i="31"/>
  <c r="NH33" i="31"/>
  <c r="NP33" i="31"/>
  <c r="NX33" i="31"/>
  <c r="OF33" i="31"/>
  <c r="ON33" i="31"/>
  <c r="OV33" i="31"/>
  <c r="PD33" i="31"/>
  <c r="PL33" i="31"/>
  <c r="LR34" i="31"/>
  <c r="LZ34" i="31"/>
  <c r="MH34" i="31"/>
  <c r="MP34" i="31"/>
  <c r="MX34" i="31"/>
  <c r="NF34" i="31"/>
  <c r="NN34" i="31"/>
  <c r="NV34" i="31"/>
  <c r="OD34" i="31"/>
  <c r="OL34" i="31"/>
  <c r="OT34" i="31"/>
  <c r="PB34" i="31"/>
  <c r="PJ34" i="31"/>
  <c r="LP35" i="31"/>
  <c r="LX35" i="31"/>
  <c r="MF35" i="31"/>
  <c r="MN35" i="31"/>
  <c r="MV35" i="31"/>
  <c r="ND35" i="31"/>
  <c r="NL35" i="31"/>
  <c r="NT35" i="31"/>
  <c r="OB35" i="31"/>
  <c r="OJ35" i="31"/>
  <c r="OR35" i="31"/>
  <c r="OZ35" i="31"/>
  <c r="PH35" i="31"/>
  <c r="LN36" i="31"/>
  <c r="LV36" i="31"/>
  <c r="MD36" i="31"/>
  <c r="LQ10" i="31"/>
  <c r="OC10" i="31"/>
  <c r="ME11" i="31"/>
  <c r="OJ11" i="31"/>
  <c r="MM12" i="31"/>
  <c r="OD12" i="31"/>
  <c r="LP13" i="31"/>
  <c r="MS13" i="31"/>
  <c r="NX13" i="31"/>
  <c r="PC13" i="31"/>
  <c r="LV14" i="31"/>
  <c r="MS14" i="31"/>
  <c r="NP14" i="31"/>
  <c r="OH14" i="31"/>
  <c r="PE14" i="31"/>
  <c r="LZ15" i="31"/>
  <c r="MR15" i="31"/>
  <c r="NO15" i="31"/>
  <c r="OL15" i="31"/>
  <c r="PD15" i="31"/>
  <c r="LY16" i="31"/>
  <c r="MV16" i="31"/>
  <c r="NN16" i="31"/>
  <c r="OK16" i="31"/>
  <c r="PH16" i="31"/>
  <c r="LX17" i="31"/>
  <c r="MU17" i="31"/>
  <c r="NR17" i="31"/>
  <c r="OJ17" i="31"/>
  <c r="PG17" i="31"/>
  <c r="MB18" i="31"/>
  <c r="MT18" i="31"/>
  <c r="NQ18" i="31"/>
  <c r="ON18" i="31"/>
  <c r="PF18" i="31"/>
  <c r="MA19" i="31"/>
  <c r="MX19" i="31"/>
  <c r="NO19" i="31"/>
  <c r="OE19" i="31"/>
  <c r="OU19" i="31"/>
  <c r="PG19" i="31"/>
  <c r="LN20" i="31"/>
  <c r="LW20" i="31"/>
  <c r="MF20" i="31"/>
  <c r="MO20" i="31"/>
  <c r="MX20" i="31"/>
  <c r="NH20" i="31"/>
  <c r="NQ20" i="31"/>
  <c r="NZ20" i="31"/>
  <c r="OI20" i="31"/>
  <c r="OR20" i="31"/>
  <c r="OZ20" i="31"/>
  <c r="PH20" i="31"/>
  <c r="LN21" i="31"/>
  <c r="LV21" i="31"/>
  <c r="MD21" i="31"/>
  <c r="ML21" i="31"/>
  <c r="MT21" i="31"/>
  <c r="NB21" i="31"/>
  <c r="NJ21" i="31"/>
  <c r="NR21" i="31"/>
  <c r="NZ21" i="31"/>
  <c r="OH21" i="31"/>
  <c r="OP21" i="31"/>
  <c r="OX21" i="31"/>
  <c r="PF21" i="31"/>
  <c r="PN21" i="31"/>
  <c r="LT22" i="31"/>
  <c r="MB22" i="31"/>
  <c r="MJ22" i="31"/>
  <c r="MR22" i="31"/>
  <c r="MZ22" i="31"/>
  <c r="NH22" i="31"/>
  <c r="NP22" i="31"/>
  <c r="NX22" i="31"/>
  <c r="OF22" i="31"/>
  <c r="ON22" i="31"/>
  <c r="OV22" i="31"/>
  <c r="PD22" i="31"/>
  <c r="PL22" i="31"/>
  <c r="LR23" i="31"/>
  <c r="LZ23" i="31"/>
  <c r="MH23" i="31"/>
  <c r="MP23" i="31"/>
  <c r="MX23" i="31"/>
  <c r="NF23" i="31"/>
  <c r="NN23" i="31"/>
  <c r="NV23" i="31"/>
  <c r="OD23" i="31"/>
  <c r="OL23" i="31"/>
  <c r="OT23" i="31"/>
  <c r="PB23" i="31"/>
  <c r="PJ23" i="31"/>
  <c r="LP24" i="31"/>
  <c r="LX24" i="31"/>
  <c r="MF24" i="31"/>
  <c r="MN24" i="31"/>
  <c r="MV24" i="31"/>
  <c r="ND24" i="31"/>
  <c r="NL24" i="31"/>
  <c r="NT24" i="31"/>
  <c r="OB24" i="31"/>
  <c r="OJ24" i="31"/>
  <c r="OR24" i="31"/>
  <c r="OZ24" i="31"/>
  <c r="PH24" i="31"/>
  <c r="LN25" i="31"/>
  <c r="LV25" i="31"/>
  <c r="MD25" i="31"/>
  <c r="ML25" i="31"/>
  <c r="MT25" i="31"/>
  <c r="NB25" i="31"/>
  <c r="NJ25" i="31"/>
  <c r="NR25" i="31"/>
  <c r="NZ25" i="31"/>
  <c r="OH25" i="31"/>
  <c r="OP25" i="31"/>
  <c r="OX25" i="31"/>
  <c r="PF25" i="31"/>
  <c r="PN25" i="31"/>
  <c r="LT26" i="31"/>
  <c r="MB26" i="31"/>
  <c r="MJ26" i="31"/>
  <c r="MR26" i="31"/>
  <c r="MZ26" i="31"/>
  <c r="NH26" i="31"/>
  <c r="NP26" i="31"/>
  <c r="NX26" i="31"/>
  <c r="OF26" i="31"/>
  <c r="ON26" i="31"/>
  <c r="OV26" i="31"/>
  <c r="PD26" i="31"/>
  <c r="PL26" i="31"/>
  <c r="LR27" i="31"/>
  <c r="LZ27" i="31"/>
  <c r="MH27" i="31"/>
  <c r="MP27" i="31"/>
  <c r="MX27" i="31"/>
  <c r="NF27" i="31"/>
  <c r="NN27" i="31"/>
  <c r="NV27" i="31"/>
  <c r="OD27" i="31"/>
  <c r="OL27" i="31"/>
  <c r="OT27" i="31"/>
  <c r="PB27" i="31"/>
  <c r="PJ27" i="31"/>
  <c r="LP28" i="31"/>
  <c r="LX28" i="31"/>
  <c r="MF28" i="31"/>
  <c r="MN28" i="31"/>
  <c r="MV28" i="31"/>
  <c r="ND28" i="31"/>
  <c r="NL28" i="31"/>
  <c r="NT28" i="31"/>
  <c r="OB28" i="31"/>
  <c r="OJ28" i="31"/>
  <c r="OR28" i="31"/>
  <c r="OZ28" i="31"/>
  <c r="PH28" i="31"/>
  <c r="LN29" i="31"/>
  <c r="LV29" i="31"/>
  <c r="MD29" i="31"/>
  <c r="ML29" i="31"/>
  <c r="MT29" i="31"/>
  <c r="NB29" i="31"/>
  <c r="NJ29" i="31"/>
  <c r="NR29" i="31"/>
  <c r="NZ29" i="31"/>
  <c r="OH29" i="31"/>
  <c r="OP29" i="31"/>
  <c r="OX29" i="31"/>
  <c r="PF29" i="31"/>
  <c r="PN29" i="31"/>
  <c r="LT30" i="31"/>
  <c r="MB30" i="31"/>
  <c r="MJ30" i="31"/>
  <c r="MR30" i="31"/>
  <c r="MZ30" i="31"/>
  <c r="NH30" i="31"/>
  <c r="NP30" i="31"/>
  <c r="NX30" i="31"/>
  <c r="OF30" i="31"/>
  <c r="ON30" i="31"/>
  <c r="OV30" i="31"/>
  <c r="PD30" i="31"/>
  <c r="PL30" i="31"/>
  <c r="LR31" i="31"/>
  <c r="LZ31" i="31"/>
  <c r="MH31" i="31"/>
  <c r="MP31" i="31"/>
  <c r="MX31" i="31"/>
  <c r="NF31" i="31"/>
  <c r="NN31" i="31"/>
  <c r="NV31" i="31"/>
  <c r="OD31" i="31"/>
  <c r="OL31" i="31"/>
  <c r="OT31" i="31"/>
  <c r="PB31" i="31"/>
  <c r="PJ31" i="31"/>
  <c r="LP32" i="31"/>
  <c r="LX32" i="31"/>
  <c r="MF32" i="31"/>
  <c r="MN32" i="31"/>
  <c r="MV32" i="31"/>
  <c r="ND32" i="31"/>
  <c r="NL32" i="31"/>
  <c r="NT32" i="31"/>
  <c r="OB32" i="31"/>
  <c r="OJ32" i="31"/>
  <c r="OR32" i="31"/>
  <c r="OZ32" i="31"/>
  <c r="PH32" i="31"/>
  <c r="LN33" i="31"/>
  <c r="LV33" i="31"/>
  <c r="MD33" i="31"/>
  <c r="ML33" i="31"/>
  <c r="MT33" i="31"/>
  <c r="NB33" i="31"/>
  <c r="NJ33" i="31"/>
  <c r="NR33" i="31"/>
  <c r="NZ33" i="31"/>
  <c r="OH33" i="31"/>
  <c r="OP33" i="31"/>
  <c r="OX33" i="31"/>
  <c r="PF33" i="31"/>
  <c r="PN33" i="31"/>
  <c r="LT34" i="31"/>
  <c r="MB34" i="31"/>
  <c r="MJ34" i="31"/>
  <c r="MR34" i="31"/>
  <c r="MZ34" i="31"/>
  <c r="NH34" i="31"/>
  <c r="NP34" i="31"/>
  <c r="NX34" i="31"/>
  <c r="OF34" i="31"/>
  <c r="ON34" i="31"/>
  <c r="OV34" i="31"/>
  <c r="PD34" i="31"/>
  <c r="PL34" i="31"/>
  <c r="LR35" i="31"/>
  <c r="LZ35" i="31"/>
  <c r="MH35" i="31"/>
  <c r="MP35" i="31"/>
  <c r="MX35" i="31"/>
  <c r="NF35" i="31"/>
  <c r="NN35" i="31"/>
  <c r="NV35" i="31"/>
  <c r="OD35" i="31"/>
  <c r="OL35" i="31"/>
  <c r="OT35" i="31"/>
  <c r="MH10" i="31"/>
  <c r="OO10" i="31"/>
  <c r="MR11" i="31"/>
  <c r="OV11" i="31"/>
  <c r="MY12" i="31"/>
  <c r="OE12" i="31"/>
  <c r="LS13" i="31"/>
  <c r="NA13" i="31"/>
  <c r="NY13" i="31"/>
  <c r="PD13" i="31"/>
  <c r="MB14" i="31"/>
  <c r="MT14" i="31"/>
  <c r="NQ14" i="31"/>
  <c r="ON14" i="31"/>
  <c r="PF14" i="31"/>
  <c r="MA15" i="31"/>
  <c r="MX15" i="31"/>
  <c r="NP15" i="31"/>
  <c r="OM15" i="31"/>
  <c r="PJ15" i="31"/>
  <c r="LZ16" i="31"/>
  <c r="MW16" i="31"/>
  <c r="NT16" i="31"/>
  <c r="OL16" i="31"/>
  <c r="PI16" i="31"/>
  <c r="MD17" i="31"/>
  <c r="MV17" i="31"/>
  <c r="NS17" i="31"/>
  <c r="OP17" i="31"/>
  <c r="PH17" i="31"/>
  <c r="MC18" i="31"/>
  <c r="MZ18" i="31"/>
  <c r="NR18" i="31"/>
  <c r="OO18" i="31"/>
  <c r="PL18" i="31"/>
  <c r="MB19" i="31"/>
  <c r="MY19" i="31"/>
  <c r="NP19" i="31"/>
  <c r="OF19" i="31"/>
  <c r="OV19" i="31"/>
  <c r="PH19" i="31"/>
  <c r="LO20" i="31"/>
  <c r="LX20" i="31"/>
  <c r="MG20" i="31"/>
  <c r="MP20" i="31"/>
  <c r="MZ20" i="31"/>
  <c r="NI20" i="31"/>
  <c r="NR20" i="31"/>
  <c r="OA20" i="31"/>
  <c r="OJ20" i="31"/>
  <c r="OS20" i="31"/>
  <c r="PA20" i="31"/>
  <c r="PI20" i="31"/>
  <c r="LO21" i="31"/>
  <c r="LW21" i="31"/>
  <c r="ME21" i="31"/>
  <c r="MM21" i="31"/>
  <c r="MU21" i="31"/>
  <c r="NC21" i="31"/>
  <c r="NK21" i="31"/>
  <c r="NS21" i="31"/>
  <c r="OA21" i="31"/>
  <c r="OI21" i="31"/>
  <c r="OQ21" i="31"/>
  <c r="OY21" i="31"/>
  <c r="PG21" i="31"/>
  <c r="PO21" i="31"/>
  <c r="LU22" i="31"/>
  <c r="MC22" i="31"/>
  <c r="MK22" i="31"/>
  <c r="MS22" i="31"/>
  <c r="NA22" i="31"/>
  <c r="NI22" i="31"/>
  <c r="NQ22" i="31"/>
  <c r="NY22" i="31"/>
  <c r="OG22" i="31"/>
  <c r="OO22" i="31"/>
  <c r="OW22" i="31"/>
  <c r="PE22" i="31"/>
  <c r="PM22" i="31"/>
  <c r="LS23" i="31"/>
  <c r="MA23" i="31"/>
  <c r="MI23" i="31"/>
  <c r="MQ23" i="31"/>
  <c r="MY23" i="31"/>
  <c r="NG23" i="31"/>
  <c r="NO23" i="31"/>
  <c r="NW23" i="31"/>
  <c r="OE23" i="31"/>
  <c r="OM23" i="31"/>
  <c r="OU23" i="31"/>
  <c r="PC23" i="31"/>
  <c r="PK23" i="31"/>
  <c r="LQ24" i="31"/>
  <c r="LY24" i="31"/>
  <c r="MG24" i="31"/>
  <c r="MO24" i="31"/>
  <c r="MW24" i="31"/>
  <c r="NE24" i="31"/>
  <c r="NM24" i="31"/>
  <c r="NU24" i="31"/>
  <c r="OC24" i="31"/>
  <c r="OK24" i="31"/>
  <c r="OS24" i="31"/>
  <c r="PA24" i="31"/>
  <c r="PI24" i="31"/>
  <c r="LO25" i="31"/>
  <c r="LW25" i="31"/>
  <c r="ME25" i="31"/>
  <c r="MM25" i="31"/>
  <c r="MU25" i="31"/>
  <c r="NC25" i="31"/>
  <c r="NK25" i="31"/>
  <c r="NS25" i="31"/>
  <c r="OA25" i="31"/>
  <c r="OI25" i="31"/>
  <c r="OQ25" i="31"/>
  <c r="OY25" i="31"/>
  <c r="PG25" i="31"/>
  <c r="PO25" i="31"/>
  <c r="LU26" i="31"/>
  <c r="MC26" i="31"/>
  <c r="MK26" i="31"/>
  <c r="MS26" i="31"/>
  <c r="NA26" i="31"/>
  <c r="NI26" i="31"/>
  <c r="NQ26" i="31"/>
  <c r="NY26" i="31"/>
  <c r="OG26" i="31"/>
  <c r="OO26" i="31"/>
  <c r="OW26" i="31"/>
  <c r="PE26" i="31"/>
  <c r="PM26" i="31"/>
  <c r="LS27" i="31"/>
  <c r="MA27" i="31"/>
  <c r="MI27" i="31"/>
  <c r="MQ27" i="31"/>
  <c r="MY27" i="31"/>
  <c r="NG27" i="31"/>
  <c r="NO27" i="31"/>
  <c r="NW27" i="31"/>
  <c r="OE27" i="31"/>
  <c r="OM27" i="31"/>
  <c r="OU27" i="31"/>
  <c r="PC27" i="31"/>
  <c r="PK27" i="31"/>
  <c r="LQ28" i="31"/>
  <c r="LY28" i="31"/>
  <c r="MG28" i="31"/>
  <c r="MO28" i="31"/>
  <c r="MW28" i="31"/>
  <c r="NE28" i="31"/>
  <c r="NM28" i="31"/>
  <c r="NU28" i="31"/>
  <c r="OC28" i="31"/>
  <c r="OK28" i="31"/>
  <c r="OS28" i="31"/>
  <c r="PA28" i="31"/>
  <c r="PI28" i="31"/>
  <c r="LO29" i="31"/>
  <c r="LW29" i="31"/>
  <c r="ME29" i="31"/>
  <c r="MM29" i="31"/>
  <c r="MU29" i="31"/>
  <c r="NC29" i="31"/>
  <c r="NK29" i="31"/>
  <c r="NS29" i="31"/>
  <c r="OA29" i="31"/>
  <c r="OI29" i="31"/>
  <c r="OQ29" i="31"/>
  <c r="OY29" i="31"/>
  <c r="PG29" i="31"/>
  <c r="PO29" i="31"/>
  <c r="LU30" i="31"/>
  <c r="MC30" i="31"/>
  <c r="MK30" i="31"/>
  <c r="MS30" i="31"/>
  <c r="NA30" i="31"/>
  <c r="NI30" i="31"/>
  <c r="NQ30" i="31"/>
  <c r="NY30" i="31"/>
  <c r="OG30" i="31"/>
  <c r="OO30" i="31"/>
  <c r="OW30" i="31"/>
  <c r="PE30" i="31"/>
  <c r="PM30" i="31"/>
  <c r="LS31" i="31"/>
  <c r="MA31" i="31"/>
  <c r="MI31" i="31"/>
  <c r="MQ31" i="31"/>
  <c r="MY31" i="31"/>
  <c r="NG31" i="31"/>
  <c r="NO31" i="31"/>
  <c r="NW31" i="31"/>
  <c r="OE31" i="31"/>
  <c r="OM31" i="31"/>
  <c r="OU31" i="31"/>
  <c r="PC31" i="31"/>
  <c r="PK31" i="31"/>
  <c r="LQ32" i="31"/>
  <c r="LY32" i="31"/>
  <c r="MG32" i="31"/>
  <c r="MO32" i="31"/>
  <c r="MW32" i="31"/>
  <c r="NE32" i="31"/>
  <c r="NM32" i="31"/>
  <c r="NU32" i="31"/>
  <c r="OC32" i="31"/>
  <c r="OK32" i="31"/>
  <c r="OS32" i="31"/>
  <c r="PA32" i="31"/>
  <c r="PI32" i="31"/>
  <c r="LO33" i="31"/>
  <c r="LW33" i="31"/>
  <c r="ME33" i="31"/>
  <c r="MM33" i="31"/>
  <c r="MU33" i="31"/>
  <c r="NC33" i="31"/>
  <c r="NK33" i="31"/>
  <c r="NS33" i="31"/>
  <c r="OA33" i="31"/>
  <c r="OI33" i="31"/>
  <c r="OQ33" i="31"/>
  <c r="OY33" i="31"/>
  <c r="PG33" i="31"/>
  <c r="PO33" i="31"/>
  <c r="LU34" i="31"/>
  <c r="MC34" i="31"/>
  <c r="MK34" i="31"/>
  <c r="MS34" i="31"/>
  <c r="NA34" i="31"/>
  <c r="NI34" i="31"/>
  <c r="NQ34" i="31"/>
  <c r="NY34" i="31"/>
  <c r="OG34" i="31"/>
  <c r="OO34" i="31"/>
  <c r="OW34" i="31"/>
  <c r="PE34" i="31"/>
  <c r="PM34" i="31"/>
  <c r="LS35" i="31"/>
  <c r="MA35" i="31"/>
  <c r="MI35" i="31"/>
  <c r="MQ35" i="31"/>
  <c r="MY35" i="31"/>
  <c r="NG35" i="31"/>
  <c r="ML10" i="31"/>
  <c r="OP10" i="31"/>
  <c r="MS11" i="31"/>
  <c r="OY11" i="31"/>
  <c r="NA12" i="31"/>
  <c r="OP12" i="31"/>
  <c r="LT13" i="31"/>
  <c r="NC13" i="31"/>
  <c r="OG13" i="31"/>
  <c r="PE13" i="31"/>
  <c r="MC14" i="31"/>
  <c r="MZ14" i="31"/>
  <c r="NR14" i="31"/>
  <c r="OO14" i="31"/>
  <c r="PL14" i="31"/>
  <c r="MB15" i="31"/>
  <c r="MY15" i="31"/>
  <c r="NV15" i="31"/>
  <c r="ON15" i="31"/>
  <c r="PK15" i="31"/>
  <c r="MF16" i="31"/>
  <c r="MX16" i="31"/>
  <c r="NU16" i="31"/>
  <c r="OR16" i="31"/>
  <c r="PJ16" i="31"/>
  <c r="ME17" i="31"/>
  <c r="NB17" i="31"/>
  <c r="NT17" i="31"/>
  <c r="OQ17" i="31"/>
  <c r="PN17" i="31"/>
  <c r="MD18" i="31"/>
  <c r="NA18" i="31"/>
  <c r="NX18" i="31"/>
  <c r="OP18" i="31"/>
  <c r="PM18" i="31"/>
  <c r="MH19" i="31"/>
  <c r="MZ19" i="31"/>
  <c r="NS19" i="31"/>
  <c r="OI19" i="31"/>
  <c r="OY19" i="31"/>
  <c r="PI19" i="31"/>
  <c r="LP20" i="31"/>
  <c r="LY20" i="31"/>
  <c r="MH20" i="31"/>
  <c r="MR20" i="31"/>
  <c r="NA20" i="31"/>
  <c r="NJ20" i="31"/>
  <c r="NS20" i="31"/>
  <c r="OB20" i="31"/>
  <c r="OK20" i="31"/>
  <c r="OT20" i="31"/>
  <c r="PB20" i="31"/>
  <c r="PJ20" i="31"/>
  <c r="LP21" i="31"/>
  <c r="LX21" i="31"/>
  <c r="MF21" i="31"/>
  <c r="MN21" i="31"/>
  <c r="MV21" i="31"/>
  <c r="ND21" i="31"/>
  <c r="NL21" i="31"/>
  <c r="NT21" i="31"/>
  <c r="OB21" i="31"/>
  <c r="OJ21" i="31"/>
  <c r="OR21" i="31"/>
  <c r="OZ21" i="31"/>
  <c r="PH21" i="31"/>
  <c r="LN22" i="31"/>
  <c r="LV22" i="31"/>
  <c r="MD22" i="31"/>
  <c r="ML22" i="31"/>
  <c r="MT22" i="31"/>
  <c r="NB22" i="31"/>
  <c r="NJ22" i="31"/>
  <c r="NR22" i="31"/>
  <c r="NZ22" i="31"/>
  <c r="OH22" i="31"/>
  <c r="OP22" i="31"/>
  <c r="OX22" i="31"/>
  <c r="PF22" i="31"/>
  <c r="PN22" i="31"/>
  <c r="LT23" i="31"/>
  <c r="MB23" i="31"/>
  <c r="MJ23" i="31"/>
  <c r="MR23" i="31"/>
  <c r="MZ23" i="31"/>
  <c r="NH23" i="31"/>
  <c r="NP23" i="31"/>
  <c r="NX23" i="31"/>
  <c r="OF23" i="31"/>
  <c r="ON23" i="31"/>
  <c r="OV23" i="31"/>
  <c r="PD23" i="31"/>
  <c r="PL23" i="31"/>
  <c r="LR24" i="31"/>
  <c r="LZ24" i="31"/>
  <c r="MH24" i="31"/>
  <c r="MP24" i="31"/>
  <c r="MX24" i="31"/>
  <c r="NF24" i="31"/>
  <c r="NN24" i="31"/>
  <c r="NV24" i="31"/>
  <c r="OD24" i="31"/>
  <c r="OL24" i="31"/>
  <c r="OT24" i="31"/>
  <c r="PB24" i="31"/>
  <c r="PJ24" i="31"/>
  <c r="LP25" i="31"/>
  <c r="LX25" i="31"/>
  <c r="MF25" i="31"/>
  <c r="MN25" i="31"/>
  <c r="MV25" i="31"/>
  <c r="ND25" i="31"/>
  <c r="NL25" i="31"/>
  <c r="NT25" i="31"/>
  <c r="OB25" i="31"/>
  <c r="OJ25" i="31"/>
  <c r="OR25" i="31"/>
  <c r="OZ25" i="31"/>
  <c r="PH25" i="31"/>
  <c r="LN26" i="31"/>
  <c r="LV26" i="31"/>
  <c r="MD26" i="31"/>
  <c r="ML26" i="31"/>
  <c r="MT26" i="31"/>
  <c r="NB26" i="31"/>
  <c r="NJ26" i="31"/>
  <c r="NR26" i="31"/>
  <c r="NZ26" i="31"/>
  <c r="OH26" i="31"/>
  <c r="OP26" i="31"/>
  <c r="OX26" i="31"/>
  <c r="PF26" i="31"/>
  <c r="PN26" i="31"/>
  <c r="LT27" i="31"/>
  <c r="MB27" i="31"/>
  <c r="MJ27" i="31"/>
  <c r="MR27" i="31"/>
  <c r="MZ27" i="31"/>
  <c r="NH27" i="31"/>
  <c r="NP27" i="31"/>
  <c r="NX27" i="31"/>
  <c r="OF27" i="31"/>
  <c r="ON27" i="31"/>
  <c r="OV27" i="31"/>
  <c r="PD27" i="31"/>
  <c r="PL27" i="31"/>
  <c r="LR28" i="31"/>
  <c r="LZ28" i="31"/>
  <c r="MH28" i="31"/>
  <c r="MP28" i="31"/>
  <c r="MX28" i="31"/>
  <c r="NF28" i="31"/>
  <c r="NN28" i="31"/>
  <c r="NV28" i="31"/>
  <c r="OD28" i="31"/>
  <c r="OL28" i="31"/>
  <c r="OT28" i="31"/>
  <c r="PB28" i="31"/>
  <c r="PJ28" i="31"/>
  <c r="LP29" i="31"/>
  <c r="LX29" i="31"/>
  <c r="MF29" i="31"/>
  <c r="MN29" i="31"/>
  <c r="MV29" i="31"/>
  <c r="ND29" i="31"/>
  <c r="NL29" i="31"/>
  <c r="NT29" i="31"/>
  <c r="OB29" i="31"/>
  <c r="OJ29" i="31"/>
  <c r="OR29" i="31"/>
  <c r="OZ29" i="31"/>
  <c r="PH29" i="31"/>
  <c r="LN30" i="31"/>
  <c r="LV30" i="31"/>
  <c r="MD30" i="31"/>
  <c r="ML30" i="31"/>
  <c r="MT30" i="31"/>
  <c r="NB30" i="31"/>
  <c r="NJ30" i="31"/>
  <c r="NR30" i="31"/>
  <c r="NZ30" i="31"/>
  <c r="OH30" i="31"/>
  <c r="OP30" i="31"/>
  <c r="OX30" i="31"/>
  <c r="PF30" i="31"/>
  <c r="PN30" i="31"/>
  <c r="LT31" i="31"/>
  <c r="MB31" i="31"/>
  <c r="MJ31" i="31"/>
  <c r="MR31" i="31"/>
  <c r="MZ31" i="31"/>
  <c r="NH31" i="31"/>
  <c r="NP31" i="31"/>
  <c r="NX31" i="31"/>
  <c r="OF31" i="31"/>
  <c r="ON31" i="31"/>
  <c r="OV31" i="31"/>
  <c r="PD31" i="31"/>
  <c r="PL31" i="31"/>
  <c r="LR32" i="31"/>
  <c r="LZ32" i="31"/>
  <c r="MH32" i="31"/>
  <c r="MP32" i="31"/>
  <c r="MX32" i="31"/>
  <c r="NF32" i="31"/>
  <c r="NN32" i="31"/>
  <c r="NV32" i="31"/>
  <c r="OD32" i="31"/>
  <c r="OL32" i="31"/>
  <c r="OT32" i="31"/>
  <c r="PB32" i="31"/>
  <c r="PJ32" i="31"/>
  <c r="LP33" i="31"/>
  <c r="LX33" i="31"/>
  <c r="MF33" i="31"/>
  <c r="MN33" i="31"/>
  <c r="MV33" i="31"/>
  <c r="ND33" i="31"/>
  <c r="NL33" i="31"/>
  <c r="NT33" i="31"/>
  <c r="OB33" i="31"/>
  <c r="OJ33" i="31"/>
  <c r="OR33" i="31"/>
  <c r="OZ33" i="31"/>
  <c r="PH33" i="31"/>
  <c r="LN34" i="31"/>
  <c r="LV34" i="31"/>
  <c r="MD34" i="31"/>
  <c r="ML34" i="31"/>
  <c r="MT34" i="31"/>
  <c r="NB34" i="31"/>
  <c r="NJ34" i="31"/>
  <c r="NR34" i="31"/>
  <c r="NZ34" i="31"/>
  <c r="OH34" i="31"/>
  <c r="OP34" i="31"/>
  <c r="OX34" i="31"/>
  <c r="PF34" i="31"/>
  <c r="PN34" i="31"/>
  <c r="LT35" i="31"/>
  <c r="MB35" i="31"/>
  <c r="MJ35" i="31"/>
  <c r="MR35" i="31"/>
  <c r="MZ35" i="31"/>
  <c r="NH35" i="31"/>
  <c r="NP35" i="31"/>
  <c r="MX10" i="31"/>
  <c r="PC10" i="31"/>
  <c r="NE11" i="31"/>
  <c r="PK11" i="31"/>
  <c r="NC12" i="31"/>
  <c r="OQ12" i="31"/>
  <c r="ME13" i="31"/>
  <c r="ND13" i="31"/>
  <c r="OI13" i="31"/>
  <c r="PM13" i="31"/>
  <c r="MD14" i="31"/>
  <c r="NA14" i="31"/>
  <c r="NX14" i="31"/>
  <c r="OP14" i="31"/>
  <c r="PM14" i="31"/>
  <c r="MH15" i="31"/>
  <c r="MZ15" i="31"/>
  <c r="NW15" i="31"/>
  <c r="OT15" i="31"/>
  <c r="PL15" i="31"/>
  <c r="MG16" i="31"/>
  <c r="ND16" i="31"/>
  <c r="NV16" i="31"/>
  <c r="OS16" i="31"/>
  <c r="LN17" i="31"/>
  <c r="MF17" i="31"/>
  <c r="NC17" i="31"/>
  <c r="NZ17" i="31"/>
  <c r="OR17" i="31"/>
  <c r="PO17" i="31"/>
  <c r="MJ18" i="31"/>
  <c r="NB18" i="31"/>
  <c r="NY18" i="31"/>
  <c r="OV18" i="31"/>
  <c r="PN18" i="31"/>
  <c r="MI19" i="31"/>
  <c r="NF19" i="31"/>
  <c r="NV19" i="31"/>
  <c r="OL19" i="31"/>
  <c r="OZ19" i="31"/>
  <c r="PJ19" i="31"/>
  <c r="LQ20" i="31"/>
  <c r="LZ20" i="31"/>
  <c r="MJ20" i="31"/>
  <c r="MS20" i="31"/>
  <c r="NB20" i="31"/>
  <c r="NK20" i="31"/>
  <c r="NT20" i="31"/>
  <c r="OC20" i="31"/>
  <c r="OL20" i="31"/>
  <c r="OU20" i="31"/>
  <c r="PC20" i="31"/>
  <c r="PK20" i="31"/>
  <c r="LQ21" i="31"/>
  <c r="LY21" i="31"/>
  <c r="MG21" i="31"/>
  <c r="MO21" i="31"/>
  <c r="MW21" i="31"/>
  <c r="NE21" i="31"/>
  <c r="NM21" i="31"/>
  <c r="NU21" i="31"/>
  <c r="OC21" i="31"/>
  <c r="OK21" i="31"/>
  <c r="OS21" i="31"/>
  <c r="PA21" i="31"/>
  <c r="PI21" i="31"/>
  <c r="LO22" i="31"/>
  <c r="LW22" i="31"/>
  <c r="ME22" i="31"/>
  <c r="MM22" i="31"/>
  <c r="MU22" i="31"/>
  <c r="NC22" i="31"/>
  <c r="NK22" i="31"/>
  <c r="NS22" i="31"/>
  <c r="OA22" i="31"/>
  <c r="OI22" i="31"/>
  <c r="OQ22" i="31"/>
  <c r="OY22" i="31"/>
  <c r="PG22" i="31"/>
  <c r="PO22" i="31"/>
  <c r="LU23" i="31"/>
  <c r="MC23" i="31"/>
  <c r="MK23" i="31"/>
  <c r="MS23" i="31"/>
  <c r="NA23" i="31"/>
  <c r="NI23" i="31"/>
  <c r="NQ23" i="31"/>
  <c r="NY23" i="31"/>
  <c r="OG23" i="31"/>
  <c r="OO23" i="31"/>
  <c r="OW23" i="31"/>
  <c r="PE23" i="31"/>
  <c r="PM23" i="31"/>
  <c r="LS24" i="31"/>
  <c r="MA24" i="31"/>
  <c r="MI24" i="31"/>
  <c r="MQ24" i="31"/>
  <c r="MY24" i="31"/>
  <c r="NG24" i="31"/>
  <c r="NO24" i="31"/>
  <c r="NW24" i="31"/>
  <c r="OE24" i="31"/>
  <c r="OM24" i="31"/>
  <c r="OU24" i="31"/>
  <c r="PC24" i="31"/>
  <c r="PK24" i="31"/>
  <c r="LQ25" i="31"/>
  <c r="LY25" i="31"/>
  <c r="MG25" i="31"/>
  <c r="MO25" i="31"/>
  <c r="MW25" i="31"/>
  <c r="NE25" i="31"/>
  <c r="NM25" i="31"/>
  <c r="NU25" i="31"/>
  <c r="OC25" i="31"/>
  <c r="OK25" i="31"/>
  <c r="OS25" i="31"/>
  <c r="PA25" i="31"/>
  <c r="PI25" i="31"/>
  <c r="LO26" i="31"/>
  <c r="LW26" i="31"/>
  <c r="ME26" i="31"/>
  <c r="MM26" i="31"/>
  <c r="MU26" i="31"/>
  <c r="NC26" i="31"/>
  <c r="NK26" i="31"/>
  <c r="NS26" i="31"/>
  <c r="OA26" i="31"/>
  <c r="OI26" i="31"/>
  <c r="OQ26" i="31"/>
  <c r="OY26" i="31"/>
  <c r="PG26" i="31"/>
  <c r="PO26" i="31"/>
  <c r="LU27" i="31"/>
  <c r="MC27" i="31"/>
  <c r="MK27" i="31"/>
  <c r="MS27" i="31"/>
  <c r="NA27" i="31"/>
  <c r="NI27" i="31"/>
  <c r="NQ27" i="31"/>
  <c r="NY27" i="31"/>
  <c r="OG27" i="31"/>
  <c r="OO27" i="31"/>
  <c r="OW27" i="31"/>
  <c r="PE27" i="31"/>
  <c r="PM27" i="31"/>
  <c r="LS28" i="31"/>
  <c r="MA28" i="31"/>
  <c r="MI28" i="31"/>
  <c r="MQ28" i="31"/>
  <c r="MY28" i="31"/>
  <c r="NG28" i="31"/>
  <c r="NO28" i="31"/>
  <c r="NW28" i="31"/>
  <c r="OE28" i="31"/>
  <c r="OM28" i="31"/>
  <c r="OU28" i="31"/>
  <c r="PC28" i="31"/>
  <c r="PK28" i="31"/>
  <c r="LQ29" i="31"/>
  <c r="LY29" i="31"/>
  <c r="MG29" i="31"/>
  <c r="MO29" i="31"/>
  <c r="MW29" i="31"/>
  <c r="NE29" i="31"/>
  <c r="NM29" i="31"/>
  <c r="NU29" i="31"/>
  <c r="OC29" i="31"/>
  <c r="OK29" i="31"/>
  <c r="OS29" i="31"/>
  <c r="PA29" i="31"/>
  <c r="PI29" i="31"/>
  <c r="LO30" i="31"/>
  <c r="LW30" i="31"/>
  <c r="ME30" i="31"/>
  <c r="MM30" i="31"/>
  <c r="MU30" i="31"/>
  <c r="NC30" i="31"/>
  <c r="NK30" i="31"/>
  <c r="NS30" i="31"/>
  <c r="OA30" i="31"/>
  <c r="OI30" i="31"/>
  <c r="OQ30" i="31"/>
  <c r="OY30" i="31"/>
  <c r="PG30" i="31"/>
  <c r="PO30" i="31"/>
  <c r="LU31" i="31"/>
  <c r="MC31" i="31"/>
  <c r="MK31" i="31"/>
  <c r="MS31" i="31"/>
  <c r="NA31" i="31"/>
  <c r="NI31" i="31"/>
  <c r="NQ31" i="31"/>
  <c r="NY31" i="31"/>
  <c r="OG31" i="31"/>
  <c r="OO31" i="31"/>
  <c r="OW31" i="31"/>
  <c r="PE31" i="31"/>
  <c r="PM31" i="31"/>
  <c r="LS32" i="31"/>
  <c r="MA32" i="31"/>
  <c r="MI32" i="31"/>
  <c r="MQ32" i="31"/>
  <c r="PL11" i="31"/>
  <c r="NL13" i="31"/>
  <c r="NB14" i="31"/>
  <c r="MI15" i="31"/>
  <c r="LP16" i="31"/>
  <c r="OT16" i="31"/>
  <c r="OA17" i="31"/>
  <c r="NH18" i="31"/>
  <c r="MJ19" i="31"/>
  <c r="PB19" i="31"/>
  <c r="MK20" i="31"/>
  <c r="NU20" i="31"/>
  <c r="PD20" i="31"/>
  <c r="MH21" i="31"/>
  <c r="NN21" i="31"/>
  <c r="OT21" i="31"/>
  <c r="LX22" i="31"/>
  <c r="ND22" i="31"/>
  <c r="OJ22" i="31"/>
  <c r="LN23" i="31"/>
  <c r="MT23" i="31"/>
  <c r="NZ23" i="31"/>
  <c r="PF23" i="31"/>
  <c r="MJ24" i="31"/>
  <c r="NP24" i="31"/>
  <c r="OV24" i="31"/>
  <c r="LZ25" i="31"/>
  <c r="NF25" i="31"/>
  <c r="OL25" i="31"/>
  <c r="LP26" i="31"/>
  <c r="MV26" i="31"/>
  <c r="OB26" i="31"/>
  <c r="PH26" i="31"/>
  <c r="ML27" i="31"/>
  <c r="NR27" i="31"/>
  <c r="OX27" i="31"/>
  <c r="MB28" i="31"/>
  <c r="NH28" i="31"/>
  <c r="ON28" i="31"/>
  <c r="LR29" i="31"/>
  <c r="MX29" i="31"/>
  <c r="OD29" i="31"/>
  <c r="PJ29" i="31"/>
  <c r="MN30" i="31"/>
  <c r="NT30" i="31"/>
  <c r="OZ30" i="31"/>
  <c r="MD31" i="31"/>
  <c r="NJ31" i="31"/>
  <c r="OP31" i="31"/>
  <c r="LT32" i="31"/>
  <c r="MY32" i="31"/>
  <c r="NS32" i="31"/>
  <c r="ON32" i="31"/>
  <c r="PK32" i="31"/>
  <c r="MC33" i="31"/>
  <c r="MX33" i="31"/>
  <c r="NU33" i="31"/>
  <c r="OO33" i="31"/>
  <c r="PJ33" i="31"/>
  <c r="ME34" i="31"/>
  <c r="MY34" i="31"/>
  <c r="NT34" i="31"/>
  <c r="OQ34" i="31"/>
  <c r="PK34" i="31"/>
  <c r="MD35" i="31"/>
  <c r="NA35" i="31"/>
  <c r="NR35" i="31"/>
  <c r="OF35" i="31"/>
  <c r="OS35" i="31"/>
  <c r="PD35" i="31"/>
  <c r="PN35" i="31"/>
  <c r="LX36" i="31"/>
  <c r="MH36" i="31"/>
  <c r="MQ36" i="31"/>
  <c r="MZ36" i="31"/>
  <c r="NJ36" i="31"/>
  <c r="NS36" i="31"/>
  <c r="OB36" i="31"/>
  <c r="OK36" i="31"/>
  <c r="OT36" i="31"/>
  <c r="PC36" i="31"/>
  <c r="PL36" i="31"/>
  <c r="LT37" i="31"/>
  <c r="MC37" i="31"/>
  <c r="ML37" i="31"/>
  <c r="MU37" i="31"/>
  <c r="ND37" i="31"/>
  <c r="NM37" i="31"/>
  <c r="NV37" i="31"/>
  <c r="OF37" i="31"/>
  <c r="OO37" i="31"/>
  <c r="OX37" i="31"/>
  <c r="PG37" i="31"/>
  <c r="LN38" i="31"/>
  <c r="LW38" i="31"/>
  <c r="MF38" i="31"/>
  <c r="MP38" i="31"/>
  <c r="MY38" i="31"/>
  <c r="NH38" i="31"/>
  <c r="NQ38" i="31"/>
  <c r="NZ38" i="31"/>
  <c r="OI38" i="31"/>
  <c r="OR38" i="31"/>
  <c r="PB38" i="31"/>
  <c r="PK38" i="31"/>
  <c r="LR39" i="31"/>
  <c r="MA39" i="31"/>
  <c r="MJ39" i="31"/>
  <c r="MS39" i="31"/>
  <c r="NB39" i="31"/>
  <c r="NL39" i="31"/>
  <c r="NU39" i="31"/>
  <c r="OD39" i="31"/>
  <c r="OM39" i="31"/>
  <c r="OV39" i="31"/>
  <c r="PE39" i="31"/>
  <c r="PN39" i="31"/>
  <c r="LV40" i="31"/>
  <c r="ME40" i="31"/>
  <c r="MN40" i="31"/>
  <c r="MW40" i="31"/>
  <c r="NF40" i="31"/>
  <c r="NO40" i="31"/>
  <c r="NW40" i="31"/>
  <c r="OE40" i="31"/>
  <c r="OM40" i="31"/>
  <c r="OU40" i="31"/>
  <c r="PC40" i="31"/>
  <c r="PK40" i="31"/>
  <c r="LQ41" i="31"/>
  <c r="LY41" i="31"/>
  <c r="MG41" i="31"/>
  <c r="MO41" i="31"/>
  <c r="MW41" i="31"/>
  <c r="NE41" i="31"/>
  <c r="NM41" i="31"/>
  <c r="NU41" i="31"/>
  <c r="OC41" i="31"/>
  <c r="OK41" i="31"/>
  <c r="OS41" i="31"/>
  <c r="PA41" i="31"/>
  <c r="PI41" i="31"/>
  <c r="LO42" i="31"/>
  <c r="LW42" i="31"/>
  <c r="ME42" i="31"/>
  <c r="MM42" i="31"/>
  <c r="MU42" i="31"/>
  <c r="NC42" i="31"/>
  <c r="NK42" i="31"/>
  <c r="NS42" i="31"/>
  <c r="OA42" i="31"/>
  <c r="OI42" i="31"/>
  <c r="OQ42" i="31"/>
  <c r="OY42" i="31"/>
  <c r="PG42" i="31"/>
  <c r="PO42" i="31"/>
  <c r="LU43" i="31"/>
  <c r="MC43" i="31"/>
  <c r="MK43" i="31"/>
  <c r="MS43" i="31"/>
  <c r="NA43" i="31"/>
  <c r="NI43" i="31"/>
  <c r="NQ43" i="31"/>
  <c r="NY43" i="31"/>
  <c r="OG43" i="31"/>
  <c r="OO43" i="31"/>
  <c r="OW43" i="31"/>
  <c r="PE43" i="31"/>
  <c r="PM43" i="31"/>
  <c r="LS44" i="31"/>
  <c r="MA44" i="31"/>
  <c r="MI44" i="31"/>
  <c r="MQ44" i="31"/>
  <c r="MY44" i="31"/>
  <c r="NG44" i="31"/>
  <c r="NO44" i="31"/>
  <c r="NW44" i="31"/>
  <c r="OE44" i="31"/>
  <c r="OM44" i="31"/>
  <c r="OU44" i="31"/>
  <c r="PC44" i="31"/>
  <c r="PK44" i="31"/>
  <c r="LQ45" i="31"/>
  <c r="LY45" i="31"/>
  <c r="MG45" i="31"/>
  <c r="MO45" i="31"/>
  <c r="MW45" i="31"/>
  <c r="NE45" i="31"/>
  <c r="NM45" i="31"/>
  <c r="NU45" i="31"/>
  <c r="OC45" i="31"/>
  <c r="OK45" i="31"/>
  <c r="OS45" i="31"/>
  <c r="PA45" i="31"/>
  <c r="PI45" i="31"/>
  <c r="LO46" i="31"/>
  <c r="LW46" i="31"/>
  <c r="ME46" i="31"/>
  <c r="MM46" i="31"/>
  <c r="MU46" i="31"/>
  <c r="NC46" i="31"/>
  <c r="NK46" i="31"/>
  <c r="NS46" i="31"/>
  <c r="OA46" i="31"/>
  <c r="OI46" i="31"/>
  <c r="OQ46" i="31"/>
  <c r="OY46" i="31"/>
  <c r="PG46" i="31"/>
  <c r="PO46" i="31"/>
  <c r="LU47" i="31"/>
  <c r="MC47" i="31"/>
  <c r="MK47" i="31"/>
  <c r="MS47" i="31"/>
  <c r="NA47" i="31"/>
  <c r="NI47" i="31"/>
  <c r="NQ47" i="31"/>
  <c r="NY47" i="31"/>
  <c r="OG47" i="31"/>
  <c r="OO47" i="31"/>
  <c r="OW47" i="31"/>
  <c r="PE47" i="31"/>
  <c r="PM47" i="31"/>
  <c r="LS48" i="31"/>
  <c r="MA48" i="31"/>
  <c r="MI48" i="31"/>
  <c r="MQ48" i="31"/>
  <c r="MY48" i="31"/>
  <c r="NG48" i="31"/>
  <c r="NO48" i="31"/>
  <c r="NW48" i="31"/>
  <c r="OE48" i="31"/>
  <c r="OM48" i="31"/>
  <c r="OU48" i="31"/>
  <c r="PC48" i="31"/>
  <c r="PK48" i="31"/>
  <c r="LQ49" i="31"/>
  <c r="LY49" i="31"/>
  <c r="MG49" i="31"/>
  <c r="MO49" i="31"/>
  <c r="MK12" i="31"/>
  <c r="NW13" i="31"/>
  <c r="NJ14" i="31"/>
  <c r="MQ15" i="31"/>
  <c r="LX16" i="31"/>
  <c r="PB16" i="31"/>
  <c r="OI17" i="31"/>
  <c r="NP18" i="31"/>
  <c r="MR19" i="31"/>
  <c r="PF19" i="31"/>
  <c r="MN20" i="31"/>
  <c r="NY20" i="31"/>
  <c r="PG20" i="31"/>
  <c r="MK21" i="31"/>
  <c r="NQ21" i="31"/>
  <c r="OW21" i="31"/>
  <c r="MA22" i="31"/>
  <c r="NG22" i="31"/>
  <c r="OM22" i="31"/>
  <c r="LQ23" i="31"/>
  <c r="MW23" i="31"/>
  <c r="OC23" i="31"/>
  <c r="PI23" i="31"/>
  <c r="MM24" i="31"/>
  <c r="NS24" i="31"/>
  <c r="OY24" i="31"/>
  <c r="MC25" i="31"/>
  <c r="NI25" i="31"/>
  <c r="OO25" i="31"/>
  <c r="LS26" i="31"/>
  <c r="MY26" i="31"/>
  <c r="OE26" i="31"/>
  <c r="PK26" i="31"/>
  <c r="MO27" i="31"/>
  <c r="NU27" i="31"/>
  <c r="PA27" i="31"/>
  <c r="ME28" i="31"/>
  <c r="NK28" i="31"/>
  <c r="OQ28" i="31"/>
  <c r="LU29" i="31"/>
  <c r="NA29" i="31"/>
  <c r="OG29" i="31"/>
  <c r="PM29" i="31"/>
  <c r="MQ30" i="31"/>
  <c r="NW30" i="31"/>
  <c r="PC30" i="31"/>
  <c r="MG31" i="31"/>
  <c r="NM31" i="31"/>
  <c r="OS31" i="31"/>
  <c r="LW32" i="31"/>
  <c r="MZ32" i="31"/>
  <c r="NW32" i="31"/>
  <c r="OQ32" i="31"/>
  <c r="PL32" i="31"/>
  <c r="MG33" i="31"/>
  <c r="NA33" i="31"/>
  <c r="NV33" i="31"/>
  <c r="OS33" i="31"/>
  <c r="PM33" i="31"/>
  <c r="MF34" i="31"/>
  <c r="NC34" i="31"/>
  <c r="NW34" i="31"/>
  <c r="OR34" i="31"/>
  <c r="PO34" i="31"/>
  <c r="MG35" i="31"/>
  <c r="NB35" i="31"/>
  <c r="NU35" i="31"/>
  <c r="OG35" i="31"/>
  <c r="OU35" i="31"/>
  <c r="PE35" i="31"/>
  <c r="LO36" i="31"/>
  <c r="LY36" i="31"/>
  <c r="MI36" i="31"/>
  <c r="MR36" i="31"/>
  <c r="NB36" i="31"/>
  <c r="NK36" i="31"/>
  <c r="NT36" i="31"/>
  <c r="OC36" i="31"/>
  <c r="OL36" i="31"/>
  <c r="OU36" i="31"/>
  <c r="PD36" i="31"/>
  <c r="PN36" i="31"/>
  <c r="LU37" i="31"/>
  <c r="MD37" i="31"/>
  <c r="MM37" i="31"/>
  <c r="MV37" i="31"/>
  <c r="NE37" i="31"/>
  <c r="NN37" i="31"/>
  <c r="NX37" i="31"/>
  <c r="OG37" i="31"/>
  <c r="OP37" i="31"/>
  <c r="OY37" i="31"/>
  <c r="PH37" i="31"/>
  <c r="LO38" i="31"/>
  <c r="LX38" i="31"/>
  <c r="MH38" i="31"/>
  <c r="MQ38" i="31"/>
  <c r="MZ38" i="31"/>
  <c r="NI38" i="31"/>
  <c r="NR38" i="31"/>
  <c r="OA38" i="31"/>
  <c r="OJ38" i="31"/>
  <c r="OT38" i="31"/>
  <c r="PC38" i="31"/>
  <c r="PL38" i="31"/>
  <c r="LS39" i="31"/>
  <c r="MB39" i="31"/>
  <c r="MK39" i="31"/>
  <c r="MT39" i="31"/>
  <c r="ND39" i="31"/>
  <c r="NM39" i="31"/>
  <c r="NV39" i="31"/>
  <c r="OE39" i="31"/>
  <c r="ON39" i="31"/>
  <c r="OW39" i="31"/>
  <c r="PF39" i="31"/>
  <c r="LN40" i="31"/>
  <c r="LW40" i="31"/>
  <c r="MF40" i="31"/>
  <c r="MO40" i="31"/>
  <c r="MX40" i="31"/>
  <c r="NG40" i="31"/>
  <c r="NP40" i="31"/>
  <c r="NX40" i="31"/>
  <c r="OF40" i="31"/>
  <c r="ON40" i="31"/>
  <c r="OV40" i="31"/>
  <c r="PD40" i="31"/>
  <c r="PL40" i="31"/>
  <c r="LR41" i="31"/>
  <c r="LZ41" i="31"/>
  <c r="MH41" i="31"/>
  <c r="MP41" i="31"/>
  <c r="MX41" i="31"/>
  <c r="NF41" i="31"/>
  <c r="NN41" i="31"/>
  <c r="NV41" i="31"/>
  <c r="OD41" i="31"/>
  <c r="OL41" i="31"/>
  <c r="OT41" i="31"/>
  <c r="PB41" i="31"/>
  <c r="PJ41" i="31"/>
  <c r="LP42" i="31"/>
  <c r="LX42" i="31"/>
  <c r="MF42" i="31"/>
  <c r="MN42" i="31"/>
  <c r="MV42" i="31"/>
  <c r="ND42" i="31"/>
  <c r="NL42" i="31"/>
  <c r="NT42" i="31"/>
  <c r="OB42" i="31"/>
  <c r="OJ42" i="31"/>
  <c r="OR42" i="31"/>
  <c r="OZ42" i="31"/>
  <c r="PH42" i="31"/>
  <c r="LN43" i="31"/>
  <c r="LV43" i="31"/>
  <c r="MD43" i="31"/>
  <c r="ML43" i="31"/>
  <c r="MT43" i="31"/>
  <c r="NB43" i="31"/>
  <c r="NJ43" i="31"/>
  <c r="NR43" i="31"/>
  <c r="NZ43" i="31"/>
  <c r="OH43" i="31"/>
  <c r="OP43" i="31"/>
  <c r="OX43" i="31"/>
  <c r="PF43" i="31"/>
  <c r="PN43" i="31"/>
  <c r="LT44" i="31"/>
  <c r="MB44" i="31"/>
  <c r="MJ44" i="31"/>
  <c r="MR44" i="31"/>
  <c r="MZ44" i="31"/>
  <c r="NH44" i="31"/>
  <c r="NP44" i="31"/>
  <c r="NX44" i="31"/>
  <c r="OF44" i="31"/>
  <c r="ON44" i="31"/>
  <c r="OV44" i="31"/>
  <c r="PD44" i="31"/>
  <c r="PL44" i="31"/>
  <c r="LR45" i="31"/>
  <c r="LZ45" i="31"/>
  <c r="MH45" i="31"/>
  <c r="MP45" i="31"/>
  <c r="MX45" i="31"/>
  <c r="NF45" i="31"/>
  <c r="NN45" i="31"/>
  <c r="NV45" i="31"/>
  <c r="OD45" i="31"/>
  <c r="OL45" i="31"/>
  <c r="OT45" i="31"/>
  <c r="PB45" i="31"/>
  <c r="PJ45" i="31"/>
  <c r="LP46" i="31"/>
  <c r="LX46" i="31"/>
  <c r="MF46" i="31"/>
  <c r="MN46" i="31"/>
  <c r="MV46" i="31"/>
  <c r="ND46" i="31"/>
  <c r="NL46" i="31"/>
  <c r="NT46" i="31"/>
  <c r="OB46" i="31"/>
  <c r="OJ46" i="31"/>
  <c r="OR46" i="31"/>
  <c r="OZ46" i="31"/>
  <c r="PH46" i="31"/>
  <c r="LN47" i="31"/>
  <c r="LV47" i="31"/>
  <c r="MD47" i="31"/>
  <c r="ML47" i="31"/>
  <c r="MT47" i="31"/>
  <c r="NB47" i="31"/>
  <c r="NJ47" i="31"/>
  <c r="NR47" i="31"/>
  <c r="NZ47" i="31"/>
  <c r="OH47" i="31"/>
  <c r="OP47" i="31"/>
  <c r="OX47" i="31"/>
  <c r="PF47" i="31"/>
  <c r="PN47" i="31"/>
  <c r="LT48" i="31"/>
  <c r="MY10" i="31"/>
  <c r="NN12" i="31"/>
  <c r="OJ13" i="31"/>
  <c r="NY14" i="31"/>
  <c r="NF15" i="31"/>
  <c r="MH16" i="31"/>
  <c r="LO17" i="31"/>
  <c r="OX17" i="31"/>
  <c r="NZ18" i="31"/>
  <c r="NG19" i="31"/>
  <c r="PK19" i="31"/>
  <c r="MT20" i="31"/>
  <c r="OD20" i="31"/>
  <c r="PL20" i="31"/>
  <c r="MP21" i="31"/>
  <c r="NV21" i="31"/>
  <c r="PB21" i="31"/>
  <c r="MF22" i="31"/>
  <c r="NL22" i="31"/>
  <c r="OR22" i="31"/>
  <c r="LV23" i="31"/>
  <c r="NB23" i="31"/>
  <c r="OH23" i="31"/>
  <c r="PN23" i="31"/>
  <c r="MR24" i="31"/>
  <c r="NX24" i="31"/>
  <c r="PD24" i="31"/>
  <c r="MH25" i="31"/>
  <c r="NN25" i="31"/>
  <c r="OT25" i="31"/>
  <c r="LX26" i="31"/>
  <c r="ND26" i="31"/>
  <c r="OJ26" i="31"/>
  <c r="LN27" i="31"/>
  <c r="MT27" i="31"/>
  <c r="NZ27" i="31"/>
  <c r="PF27" i="31"/>
  <c r="MJ28" i="31"/>
  <c r="NP28" i="31"/>
  <c r="OV28" i="31"/>
  <c r="LZ29" i="31"/>
  <c r="NF29" i="31"/>
  <c r="OL29" i="31"/>
  <c r="LP30" i="31"/>
  <c r="MV30" i="31"/>
  <c r="OB30" i="31"/>
  <c r="PH30" i="31"/>
  <c r="ML31" i="31"/>
  <c r="NR31" i="31"/>
  <c r="OX31" i="31"/>
  <c r="MB32" i="31"/>
  <c r="NC32" i="31"/>
  <c r="NX32" i="31"/>
  <c r="OU32" i="31"/>
  <c r="PO32" i="31"/>
  <c r="MH33" i="31"/>
  <c r="NE33" i="31"/>
  <c r="NY33" i="31"/>
  <c r="OT33" i="31"/>
  <c r="LO34" i="31"/>
  <c r="MI34" i="31"/>
  <c r="ND34" i="31"/>
  <c r="OA34" i="31"/>
  <c r="OU34" i="31"/>
  <c r="LN35" i="31"/>
  <c r="MK35" i="31"/>
  <c r="NE35" i="31"/>
  <c r="NW35" i="31"/>
  <c r="OH35" i="31"/>
  <c r="OV35" i="31"/>
  <c r="PF35" i="31"/>
  <c r="LP36" i="31"/>
  <c r="LZ36" i="31"/>
  <c r="MJ36" i="31"/>
  <c r="MT36" i="31"/>
  <c r="NC36" i="31"/>
  <c r="NL36" i="31"/>
  <c r="NU36" i="31"/>
  <c r="OD36" i="31"/>
  <c r="OM36" i="31"/>
  <c r="OV36" i="31"/>
  <c r="PF36" i="31"/>
  <c r="PO36" i="31"/>
  <c r="LV37" i="31"/>
  <c r="ME37" i="31"/>
  <c r="MN37" i="31"/>
  <c r="MW37" i="31"/>
  <c r="NF37" i="31"/>
  <c r="NP37" i="31"/>
  <c r="NY37" i="31"/>
  <c r="OH37" i="31"/>
  <c r="OQ37" i="31"/>
  <c r="OZ37" i="31"/>
  <c r="PI37" i="31"/>
  <c r="LP38" i="31"/>
  <c r="LZ38" i="31"/>
  <c r="MI38" i="31"/>
  <c r="MR38" i="31"/>
  <c r="NA38" i="31"/>
  <c r="NJ38" i="31"/>
  <c r="NS38" i="31"/>
  <c r="OB38" i="31"/>
  <c r="OL38" i="31"/>
  <c r="OU38" i="31"/>
  <c r="PD38" i="31"/>
  <c r="PM38" i="31"/>
  <c r="LT39" i="31"/>
  <c r="MC39" i="31"/>
  <c r="ML39" i="31"/>
  <c r="MV39" i="31"/>
  <c r="NE39" i="31"/>
  <c r="NN39" i="31"/>
  <c r="NW39" i="31"/>
  <c r="OF39" i="31"/>
  <c r="OO39" i="31"/>
  <c r="OX39" i="31"/>
  <c r="PH39" i="31"/>
  <c r="LO40" i="31"/>
  <c r="LX40" i="31"/>
  <c r="MG40" i="31"/>
  <c r="MP40" i="31"/>
  <c r="MY40" i="31"/>
  <c r="NH40" i="31"/>
  <c r="NQ40" i="31"/>
  <c r="NY40" i="31"/>
  <c r="OG40" i="31"/>
  <c r="OO40" i="31"/>
  <c r="OW40" i="31"/>
  <c r="PE40" i="31"/>
  <c r="PM40" i="31"/>
  <c r="LS41" i="31"/>
  <c r="MA41" i="31"/>
  <c r="MI41" i="31"/>
  <c r="MQ41" i="31"/>
  <c r="MY41" i="31"/>
  <c r="NG41" i="31"/>
  <c r="NO41" i="31"/>
  <c r="NW41" i="31"/>
  <c r="OE41" i="31"/>
  <c r="OM41" i="31"/>
  <c r="OU41" i="31"/>
  <c r="PC41" i="31"/>
  <c r="PK41" i="31"/>
  <c r="LQ42" i="31"/>
  <c r="LY42" i="31"/>
  <c r="MG42" i="31"/>
  <c r="MO42" i="31"/>
  <c r="MW42" i="31"/>
  <c r="NE42" i="31"/>
  <c r="NM42" i="31"/>
  <c r="NU42" i="31"/>
  <c r="OC42" i="31"/>
  <c r="OK42" i="31"/>
  <c r="OS42" i="31"/>
  <c r="PA42" i="31"/>
  <c r="PI42" i="31"/>
  <c r="LO43" i="31"/>
  <c r="LW43" i="31"/>
  <c r="ME43" i="31"/>
  <c r="MM43" i="31"/>
  <c r="MU43" i="31"/>
  <c r="NC43" i="31"/>
  <c r="NK43" i="31"/>
  <c r="NS43" i="31"/>
  <c r="OA43" i="31"/>
  <c r="OI43" i="31"/>
  <c r="OQ43" i="31"/>
  <c r="OY43" i="31"/>
  <c r="PG43" i="31"/>
  <c r="PO43" i="31"/>
  <c r="LU44" i="31"/>
  <c r="MC44" i="31"/>
  <c r="MK44" i="31"/>
  <c r="MS44" i="31"/>
  <c r="NA44" i="31"/>
  <c r="NI44" i="31"/>
  <c r="NQ44" i="31"/>
  <c r="NY44" i="31"/>
  <c r="OG44" i="31"/>
  <c r="OO44" i="31"/>
  <c r="OW44" i="31"/>
  <c r="PE44" i="31"/>
  <c r="PM44" i="31"/>
  <c r="LS45" i="31"/>
  <c r="MA45" i="31"/>
  <c r="MI45" i="31"/>
  <c r="MQ45" i="31"/>
  <c r="MY45" i="31"/>
  <c r="NG45" i="31"/>
  <c r="NO45" i="31"/>
  <c r="NW45" i="31"/>
  <c r="OE45" i="31"/>
  <c r="OM45" i="31"/>
  <c r="OU45" i="31"/>
  <c r="PC45" i="31"/>
  <c r="PK45" i="31"/>
  <c r="LQ46" i="31"/>
  <c r="LY46" i="31"/>
  <c r="MG46" i="31"/>
  <c r="MO46" i="31"/>
  <c r="MW46" i="31"/>
  <c r="NE46" i="31"/>
  <c r="NM46" i="31"/>
  <c r="NU46" i="31"/>
  <c r="OC46" i="31"/>
  <c r="OK46" i="31"/>
  <c r="OS46" i="31"/>
  <c r="PA46" i="31"/>
  <c r="PI46" i="31"/>
  <c r="LO47" i="31"/>
  <c r="LW47" i="31"/>
  <c r="ME47" i="31"/>
  <c r="MM47" i="31"/>
  <c r="MU47" i="31"/>
  <c r="NC47" i="31"/>
  <c r="NK47" i="31"/>
  <c r="NS47" i="31"/>
  <c r="OA47" i="31"/>
  <c r="OI47" i="31"/>
  <c r="OQ47" i="31"/>
  <c r="OY47" i="31"/>
  <c r="PG47" i="31"/>
  <c r="PO47" i="31"/>
  <c r="NZ10" i="31"/>
  <c r="OA12" i="31"/>
  <c r="OU13" i="31"/>
  <c r="OG14" i="31"/>
  <c r="NN15" i="31"/>
  <c r="MP16" i="31"/>
  <c r="LW17" i="31"/>
  <c r="PF17" i="31"/>
  <c r="OH18" i="31"/>
  <c r="NN19" i="31"/>
  <c r="PO19" i="31"/>
  <c r="MW20" i="31"/>
  <c r="OH20" i="31"/>
  <c r="PO20" i="31"/>
  <c r="MS21" i="31"/>
  <c r="NY21" i="31"/>
  <c r="PE21" i="31"/>
  <c r="MI22" i="31"/>
  <c r="NO22" i="31"/>
  <c r="OU22" i="31"/>
  <c r="LY23" i="31"/>
  <c r="NE23" i="31"/>
  <c r="OK23" i="31"/>
  <c r="LO24" i="31"/>
  <c r="MU24" i="31"/>
  <c r="OA24" i="31"/>
  <c r="PG24" i="31"/>
  <c r="MK25" i="31"/>
  <c r="NQ25" i="31"/>
  <c r="OW25" i="31"/>
  <c r="MA26" i="31"/>
  <c r="NG26" i="31"/>
  <c r="OM26" i="31"/>
  <c r="LQ27" i="31"/>
  <c r="MW27" i="31"/>
  <c r="OC27" i="31"/>
  <c r="PI27" i="31"/>
  <c r="MM28" i="31"/>
  <c r="NS28" i="31"/>
  <c r="OY28" i="31"/>
  <c r="MC29" i="31"/>
  <c r="NI29" i="31"/>
  <c r="OO29" i="31"/>
  <c r="LS30" i="31"/>
  <c r="MY30" i="31"/>
  <c r="OE30" i="31"/>
  <c r="PK30" i="31"/>
  <c r="MO31" i="31"/>
  <c r="NU31" i="31"/>
  <c r="PA31" i="31"/>
  <c r="ME32" i="31"/>
  <c r="NG32" i="31"/>
  <c r="OA32" i="31"/>
  <c r="OV32" i="31"/>
  <c r="LQ33" i="31"/>
  <c r="MK33" i="31"/>
  <c r="NF33" i="31"/>
  <c r="OC33" i="31"/>
  <c r="OW33" i="31"/>
  <c r="LP34" i="31"/>
  <c r="MM34" i="31"/>
  <c r="NG34" i="31"/>
  <c r="OB34" i="31"/>
  <c r="OY34" i="31"/>
  <c r="LQ35" i="31"/>
  <c r="ML35" i="31"/>
  <c r="NI35" i="31"/>
  <c r="NX35" i="31"/>
  <c r="OK35" i="31"/>
  <c r="OW35" i="31"/>
  <c r="PI35" i="31"/>
  <c r="LQ36" i="31"/>
  <c r="MA36" i="31"/>
  <c r="ML36" i="31"/>
  <c r="MU36" i="31"/>
  <c r="ND36" i="31"/>
  <c r="NM36" i="31"/>
  <c r="NV36" i="31"/>
  <c r="OE36" i="31"/>
  <c r="ON36" i="31"/>
  <c r="OX36" i="31"/>
  <c r="PG36" i="31"/>
  <c r="LN37" i="31"/>
  <c r="LW37" i="31"/>
  <c r="MF37" i="31"/>
  <c r="MO37" i="31"/>
  <c r="MX37" i="31"/>
  <c r="NH37" i="31"/>
  <c r="NQ37" i="31"/>
  <c r="NZ37" i="31"/>
  <c r="OI37" i="31"/>
  <c r="OR37" i="31"/>
  <c r="PA37" i="31"/>
  <c r="PJ37" i="31"/>
  <c r="LR38" i="31"/>
  <c r="MA38" i="31"/>
  <c r="MJ38" i="31"/>
  <c r="MS38" i="31"/>
  <c r="NB38" i="31"/>
  <c r="NK38" i="31"/>
  <c r="NT38" i="31"/>
  <c r="OD38" i="31"/>
  <c r="OM38" i="31"/>
  <c r="OV38" i="31"/>
  <c r="PE38" i="31"/>
  <c r="PN38" i="31"/>
  <c r="LU39" i="31"/>
  <c r="MD39" i="31"/>
  <c r="MN39" i="31"/>
  <c r="MW39" i="31"/>
  <c r="NF39" i="31"/>
  <c r="NO39" i="31"/>
  <c r="NX39" i="31"/>
  <c r="OG39" i="31"/>
  <c r="OP39" i="31"/>
  <c r="OZ39" i="31"/>
  <c r="PI39" i="31"/>
  <c r="LP40" i="31"/>
  <c r="LY40" i="31"/>
  <c r="MH40" i="31"/>
  <c r="MQ40" i="31"/>
  <c r="MZ40" i="31"/>
  <c r="NJ40" i="31"/>
  <c r="NR40" i="31"/>
  <c r="NZ40" i="31"/>
  <c r="OH40" i="31"/>
  <c r="OP40" i="31"/>
  <c r="OX40" i="31"/>
  <c r="PF40" i="31"/>
  <c r="PN40" i="31"/>
  <c r="LT41" i="31"/>
  <c r="MB41" i="31"/>
  <c r="MJ41" i="31"/>
  <c r="MR41" i="31"/>
  <c r="MZ41" i="31"/>
  <c r="NH41" i="31"/>
  <c r="NP41" i="31"/>
  <c r="NX41" i="31"/>
  <c r="OF41" i="31"/>
  <c r="ON41" i="31"/>
  <c r="OV41" i="31"/>
  <c r="PD41" i="31"/>
  <c r="PL41" i="31"/>
  <c r="LR42" i="31"/>
  <c r="LZ42" i="31"/>
  <c r="MH42" i="31"/>
  <c r="MP42" i="31"/>
  <c r="MX42" i="31"/>
  <c r="NF42" i="31"/>
  <c r="NN42" i="31"/>
  <c r="NV42" i="31"/>
  <c r="OD42" i="31"/>
  <c r="OL42" i="31"/>
  <c r="OT42" i="31"/>
  <c r="PB42" i="31"/>
  <c r="PJ42" i="31"/>
  <c r="LP43" i="31"/>
  <c r="LX43" i="31"/>
  <c r="MF43" i="31"/>
  <c r="MN43" i="31"/>
  <c r="MV43" i="31"/>
  <c r="ND43" i="31"/>
  <c r="NL43" i="31"/>
  <c r="NT43" i="31"/>
  <c r="OB43" i="31"/>
  <c r="OJ43" i="31"/>
  <c r="OR43" i="31"/>
  <c r="OZ43" i="31"/>
  <c r="PH43" i="31"/>
  <c r="LN44" i="31"/>
  <c r="LV44" i="31"/>
  <c r="MD44" i="31"/>
  <c r="ML44" i="31"/>
  <c r="MT44" i="31"/>
  <c r="NB44" i="31"/>
  <c r="NJ44" i="31"/>
  <c r="NR44" i="31"/>
  <c r="NZ44" i="31"/>
  <c r="OH44" i="31"/>
  <c r="OP44" i="31"/>
  <c r="OX44" i="31"/>
  <c r="PF44" i="31"/>
  <c r="PN44" i="31"/>
  <c r="LT45" i="31"/>
  <c r="MB45" i="31"/>
  <c r="MJ45" i="31"/>
  <c r="MR45" i="31"/>
  <c r="MZ45" i="31"/>
  <c r="NH45" i="31"/>
  <c r="NP45" i="31"/>
  <c r="NX45" i="31"/>
  <c r="OF45" i="31"/>
  <c r="ON45" i="31"/>
  <c r="OV45" i="31"/>
  <c r="PD45" i="31"/>
  <c r="PL45" i="31"/>
  <c r="LR46" i="31"/>
  <c r="LZ46" i="31"/>
  <c r="MH46" i="31"/>
  <c r="MP46" i="31"/>
  <c r="MX46" i="31"/>
  <c r="NF46" i="31"/>
  <c r="NN46" i="31"/>
  <c r="NV46" i="31"/>
  <c r="OD46" i="31"/>
  <c r="OL46" i="31"/>
  <c r="OT46" i="31"/>
  <c r="PB46" i="31"/>
  <c r="PJ46" i="31"/>
  <c r="LP47" i="31"/>
  <c r="LX47" i="31"/>
  <c r="MF47" i="31"/>
  <c r="MN47" i="31"/>
  <c r="MV47" i="31"/>
  <c r="ND47" i="31"/>
  <c r="NL47" i="31"/>
  <c r="NT47" i="31"/>
  <c r="OB47" i="31"/>
  <c r="OJ47" i="31"/>
  <c r="OR47" i="31"/>
  <c r="OZ47" i="31"/>
  <c r="PH47" i="31"/>
  <c r="LN48" i="31"/>
  <c r="LV48" i="31"/>
  <c r="MD48" i="31"/>
  <c r="ML48" i="31"/>
  <c r="MT48" i="31"/>
  <c r="NB48" i="31"/>
  <c r="NJ48" i="31"/>
  <c r="PE10" i="31"/>
  <c r="OT12" i="31"/>
  <c r="PO13" i="31"/>
  <c r="OV14" i="31"/>
  <c r="NX15" i="31"/>
  <c r="NE16" i="31"/>
  <c r="ML17" i="31"/>
  <c r="LN18" i="31"/>
  <c r="OW18" i="31"/>
  <c r="NW19" i="31"/>
  <c r="LR20" i="31"/>
  <c r="NC20" i="31"/>
  <c r="ON20" i="31"/>
  <c r="LR21" i="31"/>
  <c r="MX21" i="31"/>
  <c r="OD21" i="31"/>
  <c r="PJ21" i="31"/>
  <c r="MN22" i="31"/>
  <c r="NT22" i="31"/>
  <c r="OZ22" i="31"/>
  <c r="MD23" i="31"/>
  <c r="NJ23" i="31"/>
  <c r="OP23" i="31"/>
  <c r="LT24" i="31"/>
  <c r="MZ24" i="31"/>
  <c r="OF24" i="31"/>
  <c r="PL24" i="31"/>
  <c r="MP25" i="31"/>
  <c r="NV25" i="31"/>
  <c r="PB25" i="31"/>
  <c r="MF26" i="31"/>
  <c r="NL26" i="31"/>
  <c r="OR26" i="31"/>
  <c r="LV27" i="31"/>
  <c r="NB27" i="31"/>
  <c r="OH27" i="31"/>
  <c r="PN27" i="31"/>
  <c r="MR28" i="31"/>
  <c r="NX28" i="31"/>
  <c r="PD28" i="31"/>
  <c r="MH29" i="31"/>
  <c r="NN29" i="31"/>
  <c r="OT29" i="31"/>
  <c r="LX30" i="31"/>
  <c r="ND30" i="31"/>
  <c r="OJ30" i="31"/>
  <c r="LN31" i="31"/>
  <c r="MT31" i="31"/>
  <c r="NZ31" i="31"/>
  <c r="PF31" i="31"/>
  <c r="MJ32" i="31"/>
  <c r="NH32" i="31"/>
  <c r="OE32" i="31"/>
  <c r="OY32" i="31"/>
  <c r="LR33" i="31"/>
  <c r="MO33" i="31"/>
  <c r="NI33" i="31"/>
  <c r="OD33" i="31"/>
  <c r="PA33" i="31"/>
  <c r="LS34" i="31"/>
  <c r="MN34" i="31"/>
  <c r="NK34" i="31"/>
  <c r="OE34" i="31"/>
  <c r="OZ34" i="31"/>
  <c r="LU35" i="31"/>
  <c r="MO35" i="31"/>
  <c r="NJ35" i="31"/>
  <c r="NY35" i="31"/>
  <c r="OM35" i="31"/>
  <c r="OX35" i="31"/>
  <c r="PJ35" i="31"/>
  <c r="LR36" i="31"/>
  <c r="MB36" i="31"/>
  <c r="MM36" i="31"/>
  <c r="MV36" i="31"/>
  <c r="NE36" i="31"/>
  <c r="NN36" i="31"/>
  <c r="NW36" i="31"/>
  <c r="OF36" i="31"/>
  <c r="OP36" i="31"/>
  <c r="OY36" i="31"/>
  <c r="PH36" i="31"/>
  <c r="LO37" i="31"/>
  <c r="LX37" i="31"/>
  <c r="MG37" i="31"/>
  <c r="MP37" i="31"/>
  <c r="MZ37" i="31"/>
  <c r="NI37" i="31"/>
  <c r="NR37" i="31"/>
  <c r="OA37" i="31"/>
  <c r="OJ37" i="31"/>
  <c r="OS37" i="31"/>
  <c r="PB37" i="31"/>
  <c r="PL37" i="31"/>
  <c r="LS38" i="31"/>
  <c r="MB38" i="31"/>
  <c r="MK38" i="31"/>
  <c r="MT38" i="31"/>
  <c r="NC38" i="31"/>
  <c r="NL38" i="31"/>
  <c r="NV38" i="31"/>
  <c r="OE38" i="31"/>
  <c r="ON38" i="31"/>
  <c r="OW38" i="31"/>
  <c r="PF38" i="31"/>
  <c r="PO38" i="31"/>
  <c r="LV39" i="31"/>
  <c r="MF39" i="31"/>
  <c r="MO39" i="31"/>
  <c r="MX39" i="31"/>
  <c r="NG39" i="31"/>
  <c r="NP39" i="31"/>
  <c r="NY39" i="31"/>
  <c r="OH39" i="31"/>
  <c r="OR39" i="31"/>
  <c r="PA39" i="31"/>
  <c r="PJ39" i="31"/>
  <c r="LQ40" i="31"/>
  <c r="LZ40" i="31"/>
  <c r="MI40" i="31"/>
  <c r="MR40" i="31"/>
  <c r="NB40" i="31"/>
  <c r="NK40" i="31"/>
  <c r="NS40" i="31"/>
  <c r="OA40" i="31"/>
  <c r="OI40" i="31"/>
  <c r="OQ40" i="31"/>
  <c r="OY40" i="31"/>
  <c r="PG40" i="31"/>
  <c r="PO40" i="31"/>
  <c r="LU41" i="31"/>
  <c r="MC41" i="31"/>
  <c r="MK41" i="31"/>
  <c r="MS41" i="31"/>
  <c r="NA41" i="31"/>
  <c r="NI41" i="31"/>
  <c r="NQ41" i="31"/>
  <c r="NY41" i="31"/>
  <c r="OG41" i="31"/>
  <c r="OO41" i="31"/>
  <c r="OW41" i="31"/>
  <c r="PE41" i="31"/>
  <c r="PM41" i="31"/>
  <c r="LS42" i="31"/>
  <c r="MA42" i="31"/>
  <c r="MI42" i="31"/>
  <c r="MQ42" i="31"/>
  <c r="MY42" i="31"/>
  <c r="NG42" i="31"/>
  <c r="NO42" i="31"/>
  <c r="NW42" i="31"/>
  <c r="OE42" i="31"/>
  <c r="OM42" i="31"/>
  <c r="OU42" i="31"/>
  <c r="PC42" i="31"/>
  <c r="PK42" i="31"/>
  <c r="LQ43" i="31"/>
  <c r="LY43" i="31"/>
  <c r="MG43" i="31"/>
  <c r="MO43" i="31"/>
  <c r="MW43" i="31"/>
  <c r="NE43" i="31"/>
  <c r="NM43" i="31"/>
  <c r="NU43" i="31"/>
  <c r="OC43" i="31"/>
  <c r="OK43" i="31"/>
  <c r="OS43" i="31"/>
  <c r="PA43" i="31"/>
  <c r="PI43" i="31"/>
  <c r="LO44" i="31"/>
  <c r="LW44" i="31"/>
  <c r="ME44" i="31"/>
  <c r="MM44" i="31"/>
  <c r="MU44" i="31"/>
  <c r="NC44" i="31"/>
  <c r="NK44" i="31"/>
  <c r="NS44" i="31"/>
  <c r="OA44" i="31"/>
  <c r="OI44" i="31"/>
  <c r="OQ44" i="31"/>
  <c r="OY44" i="31"/>
  <c r="PG44" i="31"/>
  <c r="PO44" i="31"/>
  <c r="LU45" i="31"/>
  <c r="MC45" i="31"/>
  <c r="MK45" i="31"/>
  <c r="MS45" i="31"/>
  <c r="NA45" i="31"/>
  <c r="NI45" i="31"/>
  <c r="NQ45" i="31"/>
  <c r="NY45" i="31"/>
  <c r="OG45" i="31"/>
  <c r="OO45" i="31"/>
  <c r="OW45" i="31"/>
  <c r="PE45" i="31"/>
  <c r="PM45" i="31"/>
  <c r="LS46" i="31"/>
  <c r="MA46" i="31"/>
  <c r="MI46" i="31"/>
  <c r="MQ46" i="31"/>
  <c r="MY46" i="31"/>
  <c r="NG46" i="31"/>
  <c r="NO46" i="31"/>
  <c r="NW46" i="31"/>
  <c r="OE46" i="31"/>
  <c r="OM46" i="31"/>
  <c r="OU46" i="31"/>
  <c r="PC46" i="31"/>
  <c r="PK46" i="31"/>
  <c r="LQ47" i="31"/>
  <c r="LY47" i="31"/>
  <c r="MG47" i="31"/>
  <c r="MO47" i="31"/>
  <c r="MW47" i="31"/>
  <c r="NE47" i="31"/>
  <c r="NM47" i="31"/>
  <c r="NU47" i="31"/>
  <c r="OC47" i="31"/>
  <c r="OK47" i="31"/>
  <c r="OS47" i="31"/>
  <c r="MC11" i="31"/>
  <c r="PG12" i="31"/>
  <c r="LU14" i="31"/>
  <c r="PD14" i="31"/>
  <c r="OF15" i="31"/>
  <c r="NM16" i="31"/>
  <c r="MT17" i="31"/>
  <c r="LV18" i="31"/>
  <c r="PE18" i="31"/>
  <c r="OD19" i="31"/>
  <c r="LV20" i="31"/>
  <c r="NF20" i="31"/>
  <c r="OQ20" i="31"/>
  <c r="LU21" i="31"/>
  <c r="NA21" i="31"/>
  <c r="OG21" i="31"/>
  <c r="PM21" i="31"/>
  <c r="MQ22" i="31"/>
  <c r="NW22" i="31"/>
  <c r="PC22" i="31"/>
  <c r="MG23" i="31"/>
  <c r="NM23" i="31"/>
  <c r="OS23" i="31"/>
  <c r="LW24" i="31"/>
  <c r="NC24" i="31"/>
  <c r="OI24" i="31"/>
  <c r="PO24" i="31"/>
  <c r="MS25" i="31"/>
  <c r="NY25" i="31"/>
  <c r="PE25" i="31"/>
  <c r="MI26" i="31"/>
  <c r="NO26" i="31"/>
  <c r="OU26" i="31"/>
  <c r="LY27" i="31"/>
  <c r="NE27" i="31"/>
  <c r="OK27" i="31"/>
  <c r="LO28" i="31"/>
  <c r="MU28" i="31"/>
  <c r="OA28" i="31"/>
  <c r="PG28" i="31"/>
  <c r="MK29" i="31"/>
  <c r="NQ29" i="31"/>
  <c r="OW29" i="31"/>
  <c r="MA30" i="31"/>
  <c r="NG30" i="31"/>
  <c r="OM30" i="31"/>
  <c r="LQ31" i="31"/>
  <c r="MW31" i="31"/>
  <c r="OC31" i="31"/>
  <c r="PI31" i="31"/>
  <c r="MM32" i="31"/>
  <c r="NK32" i="31"/>
  <c r="OF32" i="31"/>
  <c r="PC32" i="31"/>
  <c r="LU33" i="31"/>
  <c r="MP33" i="31"/>
  <c r="NM33" i="31"/>
  <c r="OG33" i="31"/>
  <c r="PB33" i="31"/>
  <c r="LW34" i="31"/>
  <c r="MQ34" i="31"/>
  <c r="NL34" i="31"/>
  <c r="OI34" i="31"/>
  <c r="PC34" i="31"/>
  <c r="LV35" i="31"/>
  <c r="MS35" i="31"/>
  <c r="NM35" i="31"/>
  <c r="NZ35" i="31"/>
  <c r="ON35" i="31"/>
  <c r="PA35" i="31"/>
  <c r="PK35" i="31"/>
  <c r="LS36" i="31"/>
  <c r="ME36" i="31"/>
  <c r="MN36" i="31"/>
  <c r="MW36" i="31"/>
  <c r="NF36" i="31"/>
  <c r="NO36" i="31"/>
  <c r="NX36" i="31"/>
  <c r="OH36" i="31"/>
  <c r="OQ36" i="31"/>
  <c r="OZ36" i="31"/>
  <c r="PI36" i="31"/>
  <c r="LP37" i="31"/>
  <c r="LY37" i="31"/>
  <c r="MH37" i="31"/>
  <c r="MR37" i="31"/>
  <c r="NA37" i="31"/>
  <c r="NJ37" i="31"/>
  <c r="NS37" i="31"/>
  <c r="OB37" i="31"/>
  <c r="OK37" i="31"/>
  <c r="OT37" i="31"/>
  <c r="PD37" i="31"/>
  <c r="PM37" i="31"/>
  <c r="LT38" i="31"/>
  <c r="MC38" i="31"/>
  <c r="ML38" i="31"/>
  <c r="MU38" i="31"/>
  <c r="ND38" i="31"/>
  <c r="NN38" i="31"/>
  <c r="NW38" i="31"/>
  <c r="OF38" i="31"/>
  <c r="OO38" i="31"/>
  <c r="OX38" i="31"/>
  <c r="PG38" i="31"/>
  <c r="LN39" i="31"/>
  <c r="LX39" i="31"/>
  <c r="MG39" i="31"/>
  <c r="MP39" i="31"/>
  <c r="MY39" i="31"/>
  <c r="NH39" i="31"/>
  <c r="NQ39" i="31"/>
  <c r="NZ39" i="31"/>
  <c r="OJ39" i="31"/>
  <c r="OS39" i="31"/>
  <c r="PB39" i="31"/>
  <c r="PK39" i="31"/>
  <c r="LR40" i="31"/>
  <c r="MA40" i="31"/>
  <c r="MJ40" i="31"/>
  <c r="MT40" i="31"/>
  <c r="NC40" i="31"/>
  <c r="NL40" i="31"/>
  <c r="NT40" i="31"/>
  <c r="OB40" i="31"/>
  <c r="OJ40" i="31"/>
  <c r="OR40" i="31"/>
  <c r="OZ40" i="31"/>
  <c r="PH40" i="31"/>
  <c r="LN41" i="31"/>
  <c r="LV41" i="31"/>
  <c r="MD41" i="31"/>
  <c r="ML41" i="31"/>
  <c r="MT41" i="31"/>
  <c r="NB41" i="31"/>
  <c r="NJ41" i="31"/>
  <c r="NR41" i="31"/>
  <c r="NZ41" i="31"/>
  <c r="OH41" i="31"/>
  <c r="OP41" i="31"/>
  <c r="OX41" i="31"/>
  <c r="PF41" i="31"/>
  <c r="PN41" i="31"/>
  <c r="LT42" i="31"/>
  <c r="MB42" i="31"/>
  <c r="MJ42" i="31"/>
  <c r="MR42" i="31"/>
  <c r="MZ42" i="31"/>
  <c r="NH42" i="31"/>
  <c r="NP42" i="31"/>
  <c r="NX42" i="31"/>
  <c r="OF42" i="31"/>
  <c r="ON42" i="31"/>
  <c r="OV42" i="31"/>
  <c r="PD42" i="31"/>
  <c r="PL42" i="31"/>
  <c r="LR43" i="31"/>
  <c r="LZ43" i="31"/>
  <c r="MH43" i="31"/>
  <c r="MP43" i="31"/>
  <c r="MX43" i="31"/>
  <c r="NF43" i="31"/>
  <c r="NN43" i="31"/>
  <c r="NV43" i="31"/>
  <c r="OD43" i="31"/>
  <c r="OL43" i="31"/>
  <c r="OT43" i="31"/>
  <c r="PB43" i="31"/>
  <c r="PJ43" i="31"/>
  <c r="LP44" i="31"/>
  <c r="LX44" i="31"/>
  <c r="MF44" i="31"/>
  <c r="MN44" i="31"/>
  <c r="MV44" i="31"/>
  <c r="ND44" i="31"/>
  <c r="NL44" i="31"/>
  <c r="NT44" i="31"/>
  <c r="OB44" i="31"/>
  <c r="OJ44" i="31"/>
  <c r="OR44" i="31"/>
  <c r="OZ44" i="31"/>
  <c r="PH44" i="31"/>
  <c r="LN45" i="31"/>
  <c r="LV45" i="31"/>
  <c r="MD45" i="31"/>
  <c r="ML45" i="31"/>
  <c r="MT45" i="31"/>
  <c r="NB45" i="31"/>
  <c r="NJ45" i="31"/>
  <c r="NR45" i="31"/>
  <c r="NZ45" i="31"/>
  <c r="OH45" i="31"/>
  <c r="OP45" i="31"/>
  <c r="OX45" i="31"/>
  <c r="PF45" i="31"/>
  <c r="PN45" i="31"/>
  <c r="LT46" i="31"/>
  <c r="MB46" i="31"/>
  <c r="MJ46" i="31"/>
  <c r="MR46" i="31"/>
  <c r="MZ46" i="31"/>
  <c r="NH46" i="31"/>
  <c r="NP46" i="31"/>
  <c r="NX46" i="31"/>
  <c r="OF46" i="31"/>
  <c r="ON46" i="31"/>
  <c r="OV46" i="31"/>
  <c r="PD46" i="31"/>
  <c r="PL46" i="31"/>
  <c r="LR47" i="31"/>
  <c r="LZ47" i="31"/>
  <c r="MH47" i="31"/>
  <c r="MP47" i="31"/>
  <c r="MX47" i="31"/>
  <c r="NF47" i="31"/>
  <c r="NN47" i="31"/>
  <c r="NV47" i="31"/>
  <c r="OD47" i="31"/>
  <c r="OL47" i="31"/>
  <c r="OT47" i="31"/>
  <c r="PB47" i="31"/>
  <c r="NH11" i="31"/>
  <c r="MF13" i="31"/>
  <c r="MJ14" i="31"/>
  <c r="PN14" i="31"/>
  <c r="OU15" i="31"/>
  <c r="OB16" i="31"/>
  <c r="ND17" i="31"/>
  <c r="MK18" i="31"/>
  <c r="LR19" i="31"/>
  <c r="OM19" i="31"/>
  <c r="MB20" i="31"/>
  <c r="NL20" i="31"/>
  <c r="OV20" i="31"/>
  <c r="LZ21" i="31"/>
  <c r="NF21" i="31"/>
  <c r="OL21" i="31"/>
  <c r="LP22" i="31"/>
  <c r="MV22" i="31"/>
  <c r="OB22" i="31"/>
  <c r="PH22" i="31"/>
  <c r="ML23" i="31"/>
  <c r="NR23" i="31"/>
  <c r="OX23" i="31"/>
  <c r="MB24" i="31"/>
  <c r="NH24" i="31"/>
  <c r="ON24" i="31"/>
  <c r="LR25" i="31"/>
  <c r="MX25" i="31"/>
  <c r="OD25" i="31"/>
  <c r="PJ25" i="31"/>
  <c r="MN26" i="31"/>
  <c r="NT26" i="31"/>
  <c r="OZ26" i="31"/>
  <c r="MD27" i="31"/>
  <c r="NJ27" i="31"/>
  <c r="OP27" i="31"/>
  <c r="LT28" i="31"/>
  <c r="MZ28" i="31"/>
  <c r="OF28" i="31"/>
  <c r="PL28" i="31"/>
  <c r="MP29" i="31"/>
  <c r="NV29" i="31"/>
  <c r="PB29" i="31"/>
  <c r="MF30" i="31"/>
  <c r="NL30" i="31"/>
  <c r="OR30" i="31"/>
  <c r="LV31" i="31"/>
  <c r="NB31" i="31"/>
  <c r="OH31" i="31"/>
  <c r="PN31" i="31"/>
  <c r="MR32" i="31"/>
  <c r="NO32" i="31"/>
  <c r="OI32" i="31"/>
  <c r="PD32" i="31"/>
  <c r="LY33" i="31"/>
  <c r="MS33" i="31"/>
  <c r="NN33" i="31"/>
  <c r="OK33" i="31"/>
  <c r="PE33" i="31"/>
  <c r="LX34" i="31"/>
  <c r="MU34" i="31"/>
  <c r="NO34" i="31"/>
  <c r="OJ34" i="31"/>
  <c r="PG34" i="31"/>
  <c r="LY35" i="31"/>
  <c r="MT35" i="31"/>
  <c r="NO35" i="31"/>
  <c r="OC35" i="31"/>
  <c r="OO35" i="31"/>
  <c r="PB35" i="31"/>
  <c r="PL35" i="31"/>
  <c r="LT36" i="31"/>
  <c r="MF36" i="31"/>
  <c r="MO36" i="31"/>
  <c r="MX36" i="31"/>
  <c r="NG36" i="31"/>
  <c r="NP36" i="31"/>
  <c r="NZ36" i="31"/>
  <c r="OI36" i="31"/>
  <c r="OR36" i="31"/>
  <c r="PA36" i="31"/>
  <c r="PJ36" i="31"/>
  <c r="LQ37" i="31"/>
  <c r="LZ37" i="31"/>
  <c r="MJ37" i="31"/>
  <c r="MS37" i="31"/>
  <c r="NB37" i="31"/>
  <c r="NK37" i="31"/>
  <c r="NT37" i="31"/>
  <c r="OC37" i="31"/>
  <c r="OL37" i="31"/>
  <c r="OV37" i="31"/>
  <c r="PE37" i="31"/>
  <c r="PN37" i="31"/>
  <c r="LU38" i="31"/>
  <c r="MD38" i="31"/>
  <c r="MM38" i="31"/>
  <c r="MV38" i="31"/>
  <c r="NF38" i="31"/>
  <c r="NO38" i="31"/>
  <c r="NX38" i="31"/>
  <c r="OG38" i="31"/>
  <c r="OP38" i="31"/>
  <c r="OY38" i="31"/>
  <c r="PH38" i="31"/>
  <c r="LP39" i="31"/>
  <c r="LY39" i="31"/>
  <c r="MH39" i="31"/>
  <c r="MQ39" i="31"/>
  <c r="MZ39" i="31"/>
  <c r="NI39" i="31"/>
  <c r="NR39" i="31"/>
  <c r="OB39" i="31"/>
  <c r="OK39" i="31"/>
  <c r="OT39" i="31"/>
  <c r="PC39" i="31"/>
  <c r="PL39" i="31"/>
  <c r="LS40" i="31"/>
  <c r="MB40" i="31"/>
  <c r="ML40" i="31"/>
  <c r="MU40" i="31"/>
  <c r="ND40" i="31"/>
  <c r="NM40" i="31"/>
  <c r="NU40" i="31"/>
  <c r="OC40" i="31"/>
  <c r="OK40" i="31"/>
  <c r="OS40" i="31"/>
  <c r="PA40" i="31"/>
  <c r="PI40" i="31"/>
  <c r="LO41" i="31"/>
  <c r="LW41" i="31"/>
  <c r="ME41" i="31"/>
  <c r="MM41" i="31"/>
  <c r="MU41" i="31"/>
  <c r="NC41" i="31"/>
  <c r="NK41" i="31"/>
  <c r="NS41" i="31"/>
  <c r="OA41" i="31"/>
  <c r="OI41" i="31"/>
  <c r="OQ41" i="31"/>
  <c r="OY41" i="31"/>
  <c r="PG41" i="31"/>
  <c r="PO41" i="31"/>
  <c r="LU42" i="31"/>
  <c r="MC42" i="31"/>
  <c r="MK42" i="31"/>
  <c r="MS42" i="31"/>
  <c r="NA42" i="31"/>
  <c r="NI42" i="31"/>
  <c r="NQ42" i="31"/>
  <c r="NY42" i="31"/>
  <c r="OG42" i="31"/>
  <c r="OO42" i="31"/>
  <c r="OW42" i="31"/>
  <c r="PE42" i="31"/>
  <c r="PM42" i="31"/>
  <c r="LS43" i="31"/>
  <c r="MA43" i="31"/>
  <c r="MI43" i="31"/>
  <c r="MQ43" i="31"/>
  <c r="MY43" i="31"/>
  <c r="NG43" i="31"/>
  <c r="NO43" i="31"/>
  <c r="NW43" i="31"/>
  <c r="OE43" i="31"/>
  <c r="OM43" i="31"/>
  <c r="OU43" i="31"/>
  <c r="PC43" i="31"/>
  <c r="PK43" i="31"/>
  <c r="LQ44" i="31"/>
  <c r="LY44" i="31"/>
  <c r="MG44" i="31"/>
  <c r="MO44" i="31"/>
  <c r="MW44" i="31"/>
  <c r="NE44" i="31"/>
  <c r="NM44" i="31"/>
  <c r="NU44" i="31"/>
  <c r="OC44" i="31"/>
  <c r="OK44" i="31"/>
  <c r="OS44" i="31"/>
  <c r="PA44" i="31"/>
  <c r="PI44" i="31"/>
  <c r="LO45" i="31"/>
  <c r="LW45" i="31"/>
  <c r="ME45" i="31"/>
  <c r="MM45" i="31"/>
  <c r="MU45" i="31"/>
  <c r="NC45" i="31"/>
  <c r="NK45" i="31"/>
  <c r="NS45" i="31"/>
  <c r="OA45" i="31"/>
  <c r="OI45" i="31"/>
  <c r="OQ45" i="31"/>
  <c r="OY45" i="31"/>
  <c r="PG45" i="31"/>
  <c r="PO45" i="31"/>
  <c r="LU46" i="31"/>
  <c r="MC46" i="31"/>
  <c r="MK46" i="31"/>
  <c r="MS46" i="31"/>
  <c r="NA46" i="31"/>
  <c r="NI46" i="31"/>
  <c r="NQ46" i="31"/>
  <c r="NY46" i="31"/>
  <c r="OG46" i="31"/>
  <c r="OI11" i="31"/>
  <c r="MR13" i="31"/>
  <c r="MR14" i="31"/>
  <c r="LT15" i="31"/>
  <c r="PC15" i="31"/>
  <c r="OJ16" i="31"/>
  <c r="NL17" i="31"/>
  <c r="MS18" i="31"/>
  <c r="LZ19" i="31"/>
  <c r="OT19" i="31"/>
  <c r="ME20" i="31"/>
  <c r="NP20" i="31"/>
  <c r="OY20" i="31"/>
  <c r="MC21" i="31"/>
  <c r="NI21" i="31"/>
  <c r="OO21" i="31"/>
  <c r="LS22" i="31"/>
  <c r="MY22" i="31"/>
  <c r="OE22" i="31"/>
  <c r="PK22" i="31"/>
  <c r="MO23" i="31"/>
  <c r="NU23" i="31"/>
  <c r="PA23" i="31"/>
  <c r="ME24" i="31"/>
  <c r="NK24" i="31"/>
  <c r="OQ24" i="31"/>
  <c r="LU25" i="31"/>
  <c r="NA25" i="31"/>
  <c r="OG25" i="31"/>
  <c r="PM25" i="31"/>
  <c r="MQ26" i="31"/>
  <c r="NW26" i="31"/>
  <c r="PC26" i="31"/>
  <c r="MG27" i="31"/>
  <c r="NM27" i="31"/>
  <c r="OS27" i="31"/>
  <c r="LW28" i="31"/>
  <c r="NC28" i="31"/>
  <c r="OI28" i="31"/>
  <c r="PO28" i="31"/>
  <c r="MS29" i="31"/>
  <c r="NY29" i="31"/>
  <c r="PE29" i="31"/>
  <c r="MI30" i="31"/>
  <c r="NO30" i="31"/>
  <c r="OU30" i="31"/>
  <c r="LY31" i="31"/>
  <c r="NE31" i="31"/>
  <c r="OK31" i="31"/>
  <c r="LO32" i="31"/>
  <c r="MU32" i="31"/>
  <c r="NP32" i="31"/>
  <c r="OM32" i="31"/>
  <c r="PG32" i="31"/>
  <c r="LZ33" i="31"/>
  <c r="MW33" i="31"/>
  <c r="NQ33" i="31"/>
  <c r="OL33" i="31"/>
  <c r="PI33" i="31"/>
  <c r="MA34" i="31"/>
  <c r="MV34" i="31"/>
  <c r="NS34" i="31"/>
  <c r="OM34" i="31"/>
  <c r="PH34" i="31"/>
  <c r="MC35" i="31"/>
  <c r="MW35" i="31"/>
  <c r="NQ35" i="31"/>
  <c r="OE35" i="31"/>
  <c r="OP35" i="31"/>
  <c r="PC35" i="31"/>
  <c r="PM35" i="31"/>
  <c r="LW36" i="31"/>
  <c r="MG36" i="31"/>
  <c r="MP36" i="31"/>
  <c r="MY36" i="31"/>
  <c r="NH36" i="31"/>
  <c r="NR36" i="31"/>
  <c r="OA36" i="31"/>
  <c r="OJ36" i="31"/>
  <c r="OS36" i="31"/>
  <c r="PB36" i="31"/>
  <c r="MT37" i="31"/>
  <c r="PO37" i="31"/>
  <c r="OH38" i="31"/>
  <c r="NA39" i="31"/>
  <c r="LT40" i="31"/>
  <c r="OL40" i="31"/>
  <c r="MV41" i="31"/>
  <c r="PH41" i="31"/>
  <c r="NR42" i="31"/>
  <c r="MB43" i="31"/>
  <c r="ON43" i="31"/>
  <c r="MX44" i="31"/>
  <c r="PJ44" i="31"/>
  <c r="NT45" i="31"/>
  <c r="MD46" i="31"/>
  <c r="OO46" i="31"/>
  <c r="LS47" i="31"/>
  <c r="MY47" i="31"/>
  <c r="OE47" i="31"/>
  <c r="PD47" i="31"/>
  <c r="LR48" i="31"/>
  <c r="ME48" i="31"/>
  <c r="MO48" i="31"/>
  <c r="MZ48" i="31"/>
  <c r="NK48" i="31"/>
  <c r="NT48" i="31"/>
  <c r="OC48" i="31"/>
  <c r="OL48" i="31"/>
  <c r="OV48" i="31"/>
  <c r="PE48" i="31"/>
  <c r="PN48" i="31"/>
  <c r="LU49" i="31"/>
  <c r="MD49" i="31"/>
  <c r="MM49" i="31"/>
  <c r="MV49" i="31"/>
  <c r="ND49" i="31"/>
  <c r="NL49" i="31"/>
  <c r="NT49" i="31"/>
  <c r="OB49" i="31"/>
  <c r="OJ49" i="31"/>
  <c r="OR49" i="31"/>
  <c r="OZ49" i="31"/>
  <c r="PH49" i="31"/>
  <c r="LN50" i="31"/>
  <c r="LV50" i="31"/>
  <c r="MD50" i="31"/>
  <c r="ML50" i="31"/>
  <c r="MT50" i="31"/>
  <c r="NB50" i="31"/>
  <c r="NJ50" i="31"/>
  <c r="NR50" i="31"/>
  <c r="NZ50" i="31"/>
  <c r="OH50" i="31"/>
  <c r="OP50" i="31"/>
  <c r="OX50" i="31"/>
  <c r="PF50" i="31"/>
  <c r="PN50" i="31"/>
  <c r="LT51" i="31"/>
  <c r="MB51" i="31"/>
  <c r="MJ51" i="31"/>
  <c r="MR51" i="31"/>
  <c r="MZ51" i="31"/>
  <c r="NH51" i="31"/>
  <c r="NP51" i="31"/>
  <c r="NX51" i="31"/>
  <c r="OF51" i="31"/>
  <c r="ON51" i="31"/>
  <c r="OV51" i="31"/>
  <c r="PD51" i="31"/>
  <c r="PL51" i="31"/>
  <c r="LR52" i="31"/>
  <c r="LZ52" i="31"/>
  <c r="MH52" i="31"/>
  <c r="MP52" i="31"/>
  <c r="MX52" i="31"/>
  <c r="NF52" i="31"/>
  <c r="NN52" i="31"/>
  <c r="NV52" i="31"/>
  <c r="OD52" i="31"/>
  <c r="OL52" i="31"/>
  <c r="OT52" i="31"/>
  <c r="PB52" i="31"/>
  <c r="PJ52" i="31"/>
  <c r="LP53" i="31"/>
  <c r="LX53" i="31"/>
  <c r="MF53" i="31"/>
  <c r="MN53" i="31"/>
  <c r="MV53" i="31"/>
  <c r="ND53" i="31"/>
  <c r="NL53" i="31"/>
  <c r="NT53" i="31"/>
  <c r="OB53" i="31"/>
  <c r="OJ53" i="31"/>
  <c r="OR53" i="31"/>
  <c r="OZ53" i="31"/>
  <c r="PH53" i="31"/>
  <c r="LN54" i="31"/>
  <c r="LV54" i="31"/>
  <c r="MD54" i="31"/>
  <c r="ML54" i="31"/>
  <c r="MT54" i="31"/>
  <c r="NB54" i="31"/>
  <c r="NJ54" i="31"/>
  <c r="NR54" i="31"/>
  <c r="NZ54" i="31"/>
  <c r="OH54" i="31"/>
  <c r="OP54" i="31"/>
  <c r="OX54" i="31"/>
  <c r="PF54" i="31"/>
  <c r="PN54" i="31"/>
  <c r="LT55" i="31"/>
  <c r="MB55" i="31"/>
  <c r="MJ55" i="31"/>
  <c r="MR55" i="31"/>
  <c r="MZ55" i="31"/>
  <c r="NH55" i="31"/>
  <c r="NP55" i="31"/>
  <c r="NX55" i="31"/>
  <c r="OF55" i="31"/>
  <c r="ON55" i="31"/>
  <c r="OV55" i="31"/>
  <c r="PD55" i="31"/>
  <c r="PL55" i="31"/>
  <c r="LR56" i="31"/>
  <c r="LZ56" i="31"/>
  <c r="MH56" i="31"/>
  <c r="MP56" i="31"/>
  <c r="MX56" i="31"/>
  <c r="NF56" i="31"/>
  <c r="NN56" i="31"/>
  <c r="NV56" i="31"/>
  <c r="OD56" i="31"/>
  <c r="OL56" i="31"/>
  <c r="OT56" i="31"/>
  <c r="PB56" i="31"/>
  <c r="PJ56" i="31"/>
  <c r="LP57" i="31"/>
  <c r="LX57" i="31"/>
  <c r="MF57" i="31"/>
  <c r="MN57" i="31"/>
  <c r="MV57" i="31"/>
  <c r="ND57" i="31"/>
  <c r="NL57" i="31"/>
  <c r="NT57" i="31"/>
  <c r="OB57" i="31"/>
  <c r="OJ57" i="31"/>
  <c r="OR57" i="31"/>
  <c r="OZ57" i="31"/>
  <c r="PH57" i="31"/>
  <c r="LN58" i="31"/>
  <c r="LV58" i="31"/>
  <c r="MD58" i="31"/>
  <c r="ML58" i="31"/>
  <c r="MT58" i="31"/>
  <c r="NB58" i="31"/>
  <c r="NJ58" i="31"/>
  <c r="NR58" i="31"/>
  <c r="NZ58" i="31"/>
  <c r="OH58" i="31"/>
  <c r="OP58" i="31"/>
  <c r="OX58" i="31"/>
  <c r="PF58" i="31"/>
  <c r="PN58" i="31"/>
  <c r="LT59" i="31"/>
  <c r="MB59" i="31"/>
  <c r="MJ59" i="31"/>
  <c r="MR59" i="31"/>
  <c r="MZ59" i="31"/>
  <c r="NH59" i="31"/>
  <c r="NP59" i="31"/>
  <c r="NX59" i="31"/>
  <c r="OF59" i="31"/>
  <c r="ON59" i="31"/>
  <c r="OV59" i="31"/>
  <c r="PD59" i="31"/>
  <c r="PL59" i="31"/>
  <c r="LR60" i="31"/>
  <c r="LZ60" i="31"/>
  <c r="MH60" i="31"/>
  <c r="MP60" i="31"/>
  <c r="MX60" i="31"/>
  <c r="NF60" i="31"/>
  <c r="NN60" i="31"/>
  <c r="NV60" i="31"/>
  <c r="OD60" i="31"/>
  <c r="OL60" i="31"/>
  <c r="OT60" i="31"/>
  <c r="PB60" i="31"/>
  <c r="PJ60" i="31"/>
  <c r="LP61" i="31"/>
  <c r="LX61" i="31"/>
  <c r="MF61" i="31"/>
  <c r="MN61" i="31"/>
  <c r="MV61" i="31"/>
  <c r="ND61" i="31"/>
  <c r="NL61" i="31"/>
  <c r="NT61" i="31"/>
  <c r="OB61" i="31"/>
  <c r="NC37" i="31"/>
  <c r="LV38" i="31"/>
  <c r="OQ38" i="31"/>
  <c r="NJ39" i="31"/>
  <c r="MD40" i="31"/>
  <c r="OT40" i="31"/>
  <c r="ND41" i="31"/>
  <c r="LN42" i="31"/>
  <c r="NZ42" i="31"/>
  <c r="MJ43" i="31"/>
  <c r="OV43" i="31"/>
  <c r="NF44" i="31"/>
  <c r="LP45" i="31"/>
  <c r="OB45" i="31"/>
  <c r="ML46" i="31"/>
  <c r="OP46" i="31"/>
  <c r="LT47" i="31"/>
  <c r="MZ47" i="31"/>
  <c r="OF47" i="31"/>
  <c r="PI47" i="31"/>
  <c r="LU48" i="31"/>
  <c r="MF48" i="31"/>
  <c r="MP48" i="31"/>
  <c r="NA48" i="31"/>
  <c r="NL48" i="31"/>
  <c r="NU48" i="31"/>
  <c r="OD48" i="31"/>
  <c r="ON48" i="31"/>
  <c r="OW48" i="31"/>
  <c r="PF48" i="31"/>
  <c r="PO48" i="31"/>
  <c r="LV49" i="31"/>
  <c r="ME49" i="31"/>
  <c r="MN49" i="31"/>
  <c r="MW49" i="31"/>
  <c r="NE49" i="31"/>
  <c r="NM49" i="31"/>
  <c r="NU49" i="31"/>
  <c r="OC49" i="31"/>
  <c r="OK49" i="31"/>
  <c r="OS49" i="31"/>
  <c r="PA49" i="31"/>
  <c r="PI49" i="31"/>
  <c r="LO50" i="31"/>
  <c r="LW50" i="31"/>
  <c r="ME50" i="31"/>
  <c r="MM50" i="31"/>
  <c r="MU50" i="31"/>
  <c r="NC50" i="31"/>
  <c r="NK50" i="31"/>
  <c r="NS50" i="31"/>
  <c r="OA50" i="31"/>
  <c r="OI50" i="31"/>
  <c r="OQ50" i="31"/>
  <c r="OY50" i="31"/>
  <c r="PG50" i="31"/>
  <c r="PO50" i="31"/>
  <c r="LU51" i="31"/>
  <c r="MC51" i="31"/>
  <c r="MK51" i="31"/>
  <c r="MS51" i="31"/>
  <c r="NA51" i="31"/>
  <c r="NI51" i="31"/>
  <c r="NQ51" i="31"/>
  <c r="NY51" i="31"/>
  <c r="OG51" i="31"/>
  <c r="OO51" i="31"/>
  <c r="OW51" i="31"/>
  <c r="PE51" i="31"/>
  <c r="PM51" i="31"/>
  <c r="LS52" i="31"/>
  <c r="MA52" i="31"/>
  <c r="MI52" i="31"/>
  <c r="MQ52" i="31"/>
  <c r="MY52" i="31"/>
  <c r="NG52" i="31"/>
  <c r="NO52" i="31"/>
  <c r="NW52" i="31"/>
  <c r="OE52" i="31"/>
  <c r="OM52" i="31"/>
  <c r="OU52" i="31"/>
  <c r="PC52" i="31"/>
  <c r="PK52" i="31"/>
  <c r="LQ53" i="31"/>
  <c r="LY53" i="31"/>
  <c r="MG53" i="31"/>
  <c r="MO53" i="31"/>
  <c r="MW53" i="31"/>
  <c r="NE53" i="31"/>
  <c r="NM53" i="31"/>
  <c r="NU53" i="31"/>
  <c r="OC53" i="31"/>
  <c r="OK53" i="31"/>
  <c r="OS53" i="31"/>
  <c r="PA53" i="31"/>
  <c r="PI53" i="31"/>
  <c r="LO54" i="31"/>
  <c r="LW54" i="31"/>
  <c r="ME54" i="31"/>
  <c r="MM54" i="31"/>
  <c r="MU54" i="31"/>
  <c r="NC54" i="31"/>
  <c r="NK54" i="31"/>
  <c r="NS54" i="31"/>
  <c r="OA54" i="31"/>
  <c r="OI54" i="31"/>
  <c r="OQ54" i="31"/>
  <c r="OY54" i="31"/>
  <c r="PG54" i="31"/>
  <c r="PO54" i="31"/>
  <c r="LU55" i="31"/>
  <c r="MC55" i="31"/>
  <c r="MK55" i="31"/>
  <c r="MS55" i="31"/>
  <c r="NA55" i="31"/>
  <c r="NI55" i="31"/>
  <c r="NQ55" i="31"/>
  <c r="NY55" i="31"/>
  <c r="OG55" i="31"/>
  <c r="OO55" i="31"/>
  <c r="OW55" i="31"/>
  <c r="PE55" i="31"/>
  <c r="PM55" i="31"/>
  <c r="LS56" i="31"/>
  <c r="MA56" i="31"/>
  <c r="MI56" i="31"/>
  <c r="MQ56" i="31"/>
  <c r="MY56" i="31"/>
  <c r="NG56" i="31"/>
  <c r="NO56" i="31"/>
  <c r="NW56" i="31"/>
  <c r="OE56" i="31"/>
  <c r="OM56" i="31"/>
  <c r="OU56" i="31"/>
  <c r="PC56" i="31"/>
  <c r="PK56" i="31"/>
  <c r="LQ57" i="31"/>
  <c r="LY57" i="31"/>
  <c r="MG57" i="31"/>
  <c r="MO57" i="31"/>
  <c r="MW57" i="31"/>
  <c r="NE57" i="31"/>
  <c r="NM57" i="31"/>
  <c r="NU57" i="31"/>
  <c r="OC57" i="31"/>
  <c r="OK57" i="31"/>
  <c r="OS57" i="31"/>
  <c r="PA57" i="31"/>
  <c r="PI57" i="31"/>
  <c r="LO58" i="31"/>
  <c r="LW58" i="31"/>
  <c r="ME58" i="31"/>
  <c r="MM58" i="31"/>
  <c r="MU58" i="31"/>
  <c r="NC58" i="31"/>
  <c r="NK58" i="31"/>
  <c r="NS58" i="31"/>
  <c r="OA58" i="31"/>
  <c r="OI58" i="31"/>
  <c r="OQ58" i="31"/>
  <c r="OY58" i="31"/>
  <c r="PG58" i="31"/>
  <c r="PO58" i="31"/>
  <c r="LU59" i="31"/>
  <c r="MC59" i="31"/>
  <c r="MK59" i="31"/>
  <c r="MS59" i="31"/>
  <c r="NA59" i="31"/>
  <c r="NI59" i="31"/>
  <c r="NQ59" i="31"/>
  <c r="NY59" i="31"/>
  <c r="OG59" i="31"/>
  <c r="OO59" i="31"/>
  <c r="OW59" i="31"/>
  <c r="PE59" i="31"/>
  <c r="PM59" i="31"/>
  <c r="LS60" i="31"/>
  <c r="MA60" i="31"/>
  <c r="MI60" i="31"/>
  <c r="MQ60" i="31"/>
  <c r="MY60" i="31"/>
  <c r="NL37" i="31"/>
  <c r="ME38" i="31"/>
  <c r="OZ38" i="31"/>
  <c r="NT39" i="31"/>
  <c r="MM40" i="31"/>
  <c r="PB40" i="31"/>
  <c r="NL41" i="31"/>
  <c r="LV42" i="31"/>
  <c r="OH42" i="31"/>
  <c r="MR43" i="31"/>
  <c r="PD43" i="31"/>
  <c r="NN44" i="31"/>
  <c r="LX45" i="31"/>
  <c r="OJ45" i="31"/>
  <c r="MT46" i="31"/>
  <c r="OW46" i="31"/>
  <c r="MA47" i="31"/>
  <c r="NG47" i="31"/>
  <c r="OM47" i="31"/>
  <c r="PJ47" i="31"/>
  <c r="LW48" i="31"/>
  <c r="MG48" i="31"/>
  <c r="MR48" i="31"/>
  <c r="NC48" i="31"/>
  <c r="NM48" i="31"/>
  <c r="NV48" i="31"/>
  <c r="OF48" i="31"/>
  <c r="OO48" i="31"/>
  <c r="OX48" i="31"/>
  <c r="PG48" i="31"/>
  <c r="LN49" i="31"/>
  <c r="LW49" i="31"/>
  <c r="MF49" i="31"/>
  <c r="MP49" i="31"/>
  <c r="MX49" i="31"/>
  <c r="NF49" i="31"/>
  <c r="NN49" i="31"/>
  <c r="NV49" i="31"/>
  <c r="OD49" i="31"/>
  <c r="OL49" i="31"/>
  <c r="OT49" i="31"/>
  <c r="PB49" i="31"/>
  <c r="PJ49" i="31"/>
  <c r="LP50" i="31"/>
  <c r="LX50" i="31"/>
  <c r="MF50" i="31"/>
  <c r="MN50" i="31"/>
  <c r="MV50" i="31"/>
  <c r="ND50" i="31"/>
  <c r="NL50" i="31"/>
  <c r="NT50" i="31"/>
  <c r="OB50" i="31"/>
  <c r="OJ50" i="31"/>
  <c r="OR50" i="31"/>
  <c r="OZ50" i="31"/>
  <c r="PH50" i="31"/>
  <c r="LN51" i="31"/>
  <c r="LV51" i="31"/>
  <c r="MD51" i="31"/>
  <c r="ML51" i="31"/>
  <c r="MT51" i="31"/>
  <c r="NB51" i="31"/>
  <c r="NJ51" i="31"/>
  <c r="NR51" i="31"/>
  <c r="NZ51" i="31"/>
  <c r="OH51" i="31"/>
  <c r="OP51" i="31"/>
  <c r="OX51" i="31"/>
  <c r="PF51" i="31"/>
  <c r="PN51" i="31"/>
  <c r="LT52" i="31"/>
  <c r="MB52" i="31"/>
  <c r="MJ52" i="31"/>
  <c r="MR52" i="31"/>
  <c r="MZ52" i="31"/>
  <c r="NH52" i="31"/>
  <c r="NP52" i="31"/>
  <c r="NX52" i="31"/>
  <c r="OF52" i="31"/>
  <c r="ON52" i="31"/>
  <c r="OV52" i="31"/>
  <c r="PD52" i="31"/>
  <c r="PL52" i="31"/>
  <c r="LR53" i="31"/>
  <c r="LZ53" i="31"/>
  <c r="MH53" i="31"/>
  <c r="MP53" i="31"/>
  <c r="MX53" i="31"/>
  <c r="NF53" i="31"/>
  <c r="NN53" i="31"/>
  <c r="NV53" i="31"/>
  <c r="OD53" i="31"/>
  <c r="OL53" i="31"/>
  <c r="OT53" i="31"/>
  <c r="PB53" i="31"/>
  <c r="PJ53" i="31"/>
  <c r="LP54" i="31"/>
  <c r="LX54" i="31"/>
  <c r="MF54" i="31"/>
  <c r="MN54" i="31"/>
  <c r="MV54" i="31"/>
  <c r="ND54" i="31"/>
  <c r="NL54" i="31"/>
  <c r="NT54" i="31"/>
  <c r="OB54" i="31"/>
  <c r="OJ54" i="31"/>
  <c r="OR54" i="31"/>
  <c r="OZ54" i="31"/>
  <c r="PH54" i="31"/>
  <c r="LN55" i="31"/>
  <c r="LV55" i="31"/>
  <c r="MD55" i="31"/>
  <c r="ML55" i="31"/>
  <c r="MT55" i="31"/>
  <c r="NB55" i="31"/>
  <c r="NJ55" i="31"/>
  <c r="NR55" i="31"/>
  <c r="NZ55" i="31"/>
  <c r="OH55" i="31"/>
  <c r="OP55" i="31"/>
  <c r="OX55" i="31"/>
  <c r="PF55" i="31"/>
  <c r="PN55" i="31"/>
  <c r="LT56" i="31"/>
  <c r="MB56" i="31"/>
  <c r="MJ56" i="31"/>
  <c r="MR56" i="31"/>
  <c r="MZ56" i="31"/>
  <c r="NH56" i="31"/>
  <c r="NP56" i="31"/>
  <c r="NX56" i="31"/>
  <c r="OF56" i="31"/>
  <c r="ON56" i="31"/>
  <c r="OV56" i="31"/>
  <c r="PD56" i="31"/>
  <c r="PL56" i="31"/>
  <c r="LR57" i="31"/>
  <c r="LZ57" i="31"/>
  <c r="MH57" i="31"/>
  <c r="MP57" i="31"/>
  <c r="MX57" i="31"/>
  <c r="NF57" i="31"/>
  <c r="NN57" i="31"/>
  <c r="NV57" i="31"/>
  <c r="OD57" i="31"/>
  <c r="OL57" i="31"/>
  <c r="OT57" i="31"/>
  <c r="PB57" i="31"/>
  <c r="PJ57" i="31"/>
  <c r="LP58" i="31"/>
  <c r="LX58" i="31"/>
  <c r="MF58" i="31"/>
  <c r="MN58" i="31"/>
  <c r="MV58" i="31"/>
  <c r="ND58" i="31"/>
  <c r="NL58" i="31"/>
  <c r="NT58" i="31"/>
  <c r="OB58" i="31"/>
  <c r="OJ58" i="31"/>
  <c r="OR58" i="31"/>
  <c r="OZ58" i="31"/>
  <c r="PH58" i="31"/>
  <c r="LN59" i="31"/>
  <c r="LV59" i="31"/>
  <c r="MD59" i="31"/>
  <c r="ML59" i="31"/>
  <c r="MT59" i="31"/>
  <c r="NB59" i="31"/>
  <c r="NJ59" i="31"/>
  <c r="NR59" i="31"/>
  <c r="NZ59" i="31"/>
  <c r="OH59" i="31"/>
  <c r="OP59" i="31"/>
  <c r="OX59" i="31"/>
  <c r="PF59" i="31"/>
  <c r="NU37" i="31"/>
  <c r="MN38" i="31"/>
  <c r="PJ38" i="31"/>
  <c r="OC39" i="31"/>
  <c r="MV40" i="31"/>
  <c r="PJ40" i="31"/>
  <c r="NT41" i="31"/>
  <c r="MD42" i="31"/>
  <c r="OP42" i="31"/>
  <c r="MZ43" i="31"/>
  <c r="PL43" i="31"/>
  <c r="NV44" i="31"/>
  <c r="MF45" i="31"/>
  <c r="OR45" i="31"/>
  <c r="NB46" i="31"/>
  <c r="OX46" i="31"/>
  <c r="MB47" i="31"/>
  <c r="NH47" i="31"/>
  <c r="ON47" i="31"/>
  <c r="PK47" i="31"/>
  <c r="LX48" i="31"/>
  <c r="MH48" i="31"/>
  <c r="MS48" i="31"/>
  <c r="ND48" i="31"/>
  <c r="NN48" i="31"/>
  <c r="NX48" i="31"/>
  <c r="OG48" i="31"/>
  <c r="OP48" i="31"/>
  <c r="OY48" i="31"/>
  <c r="PH48" i="31"/>
  <c r="LO49" i="31"/>
  <c r="LX49" i="31"/>
  <c r="MH49" i="31"/>
  <c r="MQ49" i="31"/>
  <c r="MY49" i="31"/>
  <c r="NG49" i="31"/>
  <c r="NO49" i="31"/>
  <c r="NW49" i="31"/>
  <c r="OE49" i="31"/>
  <c r="OM49" i="31"/>
  <c r="OU49" i="31"/>
  <c r="PC49" i="31"/>
  <c r="PK49" i="31"/>
  <c r="LQ50" i="31"/>
  <c r="LY50" i="31"/>
  <c r="MG50" i="31"/>
  <c r="MO50" i="31"/>
  <c r="MW50" i="31"/>
  <c r="NE50" i="31"/>
  <c r="NM50" i="31"/>
  <c r="NU50" i="31"/>
  <c r="OC50" i="31"/>
  <c r="OK50" i="31"/>
  <c r="OS50" i="31"/>
  <c r="PA50" i="31"/>
  <c r="PI50" i="31"/>
  <c r="LO51" i="31"/>
  <c r="LW51" i="31"/>
  <c r="ME51" i="31"/>
  <c r="MM51" i="31"/>
  <c r="MU51" i="31"/>
  <c r="NC51" i="31"/>
  <c r="NK51" i="31"/>
  <c r="NS51" i="31"/>
  <c r="OA51" i="31"/>
  <c r="OI51" i="31"/>
  <c r="OQ51" i="31"/>
  <c r="OY51" i="31"/>
  <c r="PG51" i="31"/>
  <c r="PO51" i="31"/>
  <c r="LU52" i="31"/>
  <c r="MC52" i="31"/>
  <c r="MK52" i="31"/>
  <c r="MS52" i="31"/>
  <c r="NA52" i="31"/>
  <c r="NI52" i="31"/>
  <c r="NQ52" i="31"/>
  <c r="NY52" i="31"/>
  <c r="OG52" i="31"/>
  <c r="OO52" i="31"/>
  <c r="OW52" i="31"/>
  <c r="PE52" i="31"/>
  <c r="PM52" i="31"/>
  <c r="LS53" i="31"/>
  <c r="MA53" i="31"/>
  <c r="MI53" i="31"/>
  <c r="MQ53" i="31"/>
  <c r="MY53" i="31"/>
  <c r="NG53" i="31"/>
  <c r="NO53" i="31"/>
  <c r="NW53" i="31"/>
  <c r="OE53" i="31"/>
  <c r="OM53" i="31"/>
  <c r="OU53" i="31"/>
  <c r="PC53" i="31"/>
  <c r="PK53" i="31"/>
  <c r="LQ54" i="31"/>
  <c r="LY54" i="31"/>
  <c r="MG54" i="31"/>
  <c r="MO54" i="31"/>
  <c r="MW54" i="31"/>
  <c r="NE54" i="31"/>
  <c r="NM54" i="31"/>
  <c r="NU54" i="31"/>
  <c r="OC54" i="31"/>
  <c r="OK54" i="31"/>
  <c r="OS54" i="31"/>
  <c r="PA54" i="31"/>
  <c r="PI54" i="31"/>
  <c r="LO55" i="31"/>
  <c r="LW55" i="31"/>
  <c r="ME55" i="31"/>
  <c r="MM55" i="31"/>
  <c r="MU55" i="31"/>
  <c r="NC55" i="31"/>
  <c r="NK55" i="31"/>
  <c r="NS55" i="31"/>
  <c r="OA55" i="31"/>
  <c r="OI55" i="31"/>
  <c r="OQ55" i="31"/>
  <c r="OY55" i="31"/>
  <c r="PG55" i="31"/>
  <c r="PO55" i="31"/>
  <c r="LU56" i="31"/>
  <c r="MC56" i="31"/>
  <c r="MK56" i="31"/>
  <c r="MS56" i="31"/>
  <c r="NA56" i="31"/>
  <c r="NI56" i="31"/>
  <c r="NQ56" i="31"/>
  <c r="NY56" i="31"/>
  <c r="OG56" i="31"/>
  <c r="OO56" i="31"/>
  <c r="OW56" i="31"/>
  <c r="PE56" i="31"/>
  <c r="PM56" i="31"/>
  <c r="LS57" i="31"/>
  <c r="MA57" i="31"/>
  <c r="MI57" i="31"/>
  <c r="MQ57" i="31"/>
  <c r="MY57" i="31"/>
  <c r="NG57" i="31"/>
  <c r="NO57" i="31"/>
  <c r="NW57" i="31"/>
  <c r="OE57" i="31"/>
  <c r="OM57" i="31"/>
  <c r="OU57" i="31"/>
  <c r="PC57" i="31"/>
  <c r="PK57" i="31"/>
  <c r="LQ58" i="31"/>
  <c r="LY58" i="31"/>
  <c r="MG58" i="31"/>
  <c r="MO58" i="31"/>
  <c r="MW58" i="31"/>
  <c r="NE58" i="31"/>
  <c r="NM58" i="31"/>
  <c r="NU58" i="31"/>
  <c r="OC58" i="31"/>
  <c r="OK58" i="31"/>
  <c r="PK36" i="31"/>
  <c r="OD37" i="31"/>
  <c r="MX38" i="31"/>
  <c r="LQ39" i="31"/>
  <c r="OL39" i="31"/>
  <c r="NE40" i="31"/>
  <c r="LP41" i="31"/>
  <c r="OB41" i="31"/>
  <c r="ML42" i="31"/>
  <c r="OX42" i="31"/>
  <c r="NH43" i="31"/>
  <c r="LR44" i="31"/>
  <c r="OD44" i="31"/>
  <c r="MN45" i="31"/>
  <c r="OZ45" i="31"/>
  <c r="NJ46" i="31"/>
  <c r="PE46" i="31"/>
  <c r="MI47" i="31"/>
  <c r="NO47" i="31"/>
  <c r="OU47" i="31"/>
  <c r="PL47" i="31"/>
  <c r="LY48" i="31"/>
  <c r="MJ48" i="31"/>
  <c r="MU48" i="31"/>
  <c r="NE48" i="31"/>
  <c r="NP48" i="31"/>
  <c r="NY48" i="31"/>
  <c r="OH48" i="31"/>
  <c r="OQ48" i="31"/>
  <c r="OZ48" i="31"/>
  <c r="PI48" i="31"/>
  <c r="LP49" i="31"/>
  <c r="LZ49" i="31"/>
  <c r="MI49" i="31"/>
  <c r="MR49" i="31"/>
  <c r="MZ49" i="31"/>
  <c r="NH49" i="31"/>
  <c r="NP49" i="31"/>
  <c r="NX49" i="31"/>
  <c r="OF49" i="31"/>
  <c r="ON49" i="31"/>
  <c r="OV49" i="31"/>
  <c r="PD49" i="31"/>
  <c r="PL49" i="31"/>
  <c r="LR50" i="31"/>
  <c r="LZ50" i="31"/>
  <c r="MH50" i="31"/>
  <c r="MP50" i="31"/>
  <c r="MX50" i="31"/>
  <c r="NF50" i="31"/>
  <c r="NN50" i="31"/>
  <c r="NV50" i="31"/>
  <c r="OD50" i="31"/>
  <c r="OL50" i="31"/>
  <c r="OT50" i="31"/>
  <c r="PB50" i="31"/>
  <c r="PJ50" i="31"/>
  <c r="LP51" i="31"/>
  <c r="LX51" i="31"/>
  <c r="MF51" i="31"/>
  <c r="MN51" i="31"/>
  <c r="MV51" i="31"/>
  <c r="ND51" i="31"/>
  <c r="NL51" i="31"/>
  <c r="NT51" i="31"/>
  <c r="OB51" i="31"/>
  <c r="OJ51" i="31"/>
  <c r="OR51" i="31"/>
  <c r="OZ51" i="31"/>
  <c r="PH51" i="31"/>
  <c r="LN52" i="31"/>
  <c r="LV52" i="31"/>
  <c r="MD52" i="31"/>
  <c r="ML52" i="31"/>
  <c r="MT52" i="31"/>
  <c r="NB52" i="31"/>
  <c r="NJ52" i="31"/>
  <c r="NR52" i="31"/>
  <c r="NZ52" i="31"/>
  <c r="OH52" i="31"/>
  <c r="OP52" i="31"/>
  <c r="OX52" i="31"/>
  <c r="PF52" i="31"/>
  <c r="PN52" i="31"/>
  <c r="LT53" i="31"/>
  <c r="MB53" i="31"/>
  <c r="MJ53" i="31"/>
  <c r="MR53" i="31"/>
  <c r="MZ53" i="31"/>
  <c r="NH53" i="31"/>
  <c r="NP53" i="31"/>
  <c r="NX53" i="31"/>
  <c r="OF53" i="31"/>
  <c r="ON53" i="31"/>
  <c r="OV53" i="31"/>
  <c r="PD53" i="31"/>
  <c r="PL53" i="31"/>
  <c r="LR54" i="31"/>
  <c r="LZ54" i="31"/>
  <c r="MH54" i="31"/>
  <c r="MP54" i="31"/>
  <c r="MX54" i="31"/>
  <c r="NF54" i="31"/>
  <c r="NN54" i="31"/>
  <c r="NV54" i="31"/>
  <c r="OD54" i="31"/>
  <c r="OL54" i="31"/>
  <c r="OT54" i="31"/>
  <c r="PB54" i="31"/>
  <c r="PJ54" i="31"/>
  <c r="LP55" i="31"/>
  <c r="LX55" i="31"/>
  <c r="MF55" i="31"/>
  <c r="MN55" i="31"/>
  <c r="MV55" i="31"/>
  <c r="ND55" i="31"/>
  <c r="NL55" i="31"/>
  <c r="NT55" i="31"/>
  <c r="OB55" i="31"/>
  <c r="OJ55" i="31"/>
  <c r="OR55" i="31"/>
  <c r="OZ55" i="31"/>
  <c r="PH55" i="31"/>
  <c r="LN56" i="31"/>
  <c r="LV56" i="31"/>
  <c r="MD56" i="31"/>
  <c r="ML56" i="31"/>
  <c r="MT56" i="31"/>
  <c r="NB56" i="31"/>
  <c r="NJ56" i="31"/>
  <c r="NR56" i="31"/>
  <c r="NZ56" i="31"/>
  <c r="OH56" i="31"/>
  <c r="OP56" i="31"/>
  <c r="OX56" i="31"/>
  <c r="PF56" i="31"/>
  <c r="PN56" i="31"/>
  <c r="LT57" i="31"/>
  <c r="MB57" i="31"/>
  <c r="MJ57" i="31"/>
  <c r="MR57" i="31"/>
  <c r="MZ57" i="31"/>
  <c r="NH57" i="31"/>
  <c r="NP57" i="31"/>
  <c r="NX57" i="31"/>
  <c r="OF57" i="31"/>
  <c r="ON57" i="31"/>
  <c r="OV57" i="31"/>
  <c r="PD57" i="31"/>
  <c r="PL57" i="31"/>
  <c r="LR58" i="31"/>
  <c r="LZ58" i="31"/>
  <c r="MH58" i="31"/>
  <c r="MP58" i="31"/>
  <c r="MX58" i="31"/>
  <c r="NF58" i="31"/>
  <c r="NN58" i="31"/>
  <c r="NV58" i="31"/>
  <c r="OD58" i="31"/>
  <c r="OL58" i="31"/>
  <c r="LR37" i="31"/>
  <c r="ON37" i="31"/>
  <c r="NG38" i="31"/>
  <c r="LZ39" i="31"/>
  <c r="OU39" i="31"/>
  <c r="NN40" i="31"/>
  <c r="LX41" i="31"/>
  <c r="OJ41" i="31"/>
  <c r="MT42" i="31"/>
  <c r="PF42" i="31"/>
  <c r="NP43" i="31"/>
  <c r="LZ44" i="31"/>
  <c r="OL44" i="31"/>
  <c r="MV45" i="31"/>
  <c r="PH45" i="31"/>
  <c r="NR46" i="31"/>
  <c r="PF46" i="31"/>
  <c r="MJ47" i="31"/>
  <c r="NP47" i="31"/>
  <c r="OV47" i="31"/>
  <c r="LO48" i="31"/>
  <c r="LZ48" i="31"/>
  <c r="MK48" i="31"/>
  <c r="MV48" i="31"/>
  <c r="NF48" i="31"/>
  <c r="NQ48" i="31"/>
  <c r="NZ48" i="31"/>
  <c r="OI48" i="31"/>
  <c r="OR48" i="31"/>
  <c r="PA48" i="31"/>
  <c r="PJ48" i="31"/>
  <c r="LR49" i="31"/>
  <c r="MA49" i="31"/>
  <c r="MJ49" i="31"/>
  <c r="MS49" i="31"/>
  <c r="NA49" i="31"/>
  <c r="NI49" i="31"/>
  <c r="NQ49" i="31"/>
  <c r="NY49" i="31"/>
  <c r="OG49" i="31"/>
  <c r="OO49" i="31"/>
  <c r="OW49" i="31"/>
  <c r="PE49" i="31"/>
  <c r="PM49" i="31"/>
  <c r="LS50" i="31"/>
  <c r="MA50" i="31"/>
  <c r="MI50" i="31"/>
  <c r="MQ50" i="31"/>
  <c r="MY50" i="31"/>
  <c r="NG50" i="31"/>
  <c r="NO50" i="31"/>
  <c r="NW50" i="31"/>
  <c r="OE50" i="31"/>
  <c r="OM50" i="31"/>
  <c r="OU50" i="31"/>
  <c r="PC50" i="31"/>
  <c r="PK50" i="31"/>
  <c r="LQ51" i="31"/>
  <c r="LY51" i="31"/>
  <c r="MG51" i="31"/>
  <c r="MO51" i="31"/>
  <c r="MW51" i="31"/>
  <c r="NE51" i="31"/>
  <c r="NM51" i="31"/>
  <c r="NU51" i="31"/>
  <c r="OC51" i="31"/>
  <c r="OK51" i="31"/>
  <c r="OS51" i="31"/>
  <c r="PA51" i="31"/>
  <c r="PI51" i="31"/>
  <c r="LO52" i="31"/>
  <c r="LW52" i="31"/>
  <c r="ME52" i="31"/>
  <c r="MM52" i="31"/>
  <c r="MU52" i="31"/>
  <c r="NC52" i="31"/>
  <c r="NK52" i="31"/>
  <c r="NS52" i="31"/>
  <c r="OA52" i="31"/>
  <c r="OI52" i="31"/>
  <c r="OQ52" i="31"/>
  <c r="OY52" i="31"/>
  <c r="PG52" i="31"/>
  <c r="PO52" i="31"/>
  <c r="LU53" i="31"/>
  <c r="MC53" i="31"/>
  <c r="MK53" i="31"/>
  <c r="MS53" i="31"/>
  <c r="NA53" i="31"/>
  <c r="NI53" i="31"/>
  <c r="NQ53" i="31"/>
  <c r="NY53" i="31"/>
  <c r="OG53" i="31"/>
  <c r="OO53" i="31"/>
  <c r="OW53" i="31"/>
  <c r="PE53" i="31"/>
  <c r="PM53" i="31"/>
  <c r="LS54" i="31"/>
  <c r="MA54" i="31"/>
  <c r="MI54" i="31"/>
  <c r="MQ54" i="31"/>
  <c r="MY54" i="31"/>
  <c r="NG54" i="31"/>
  <c r="NO54" i="31"/>
  <c r="NW54" i="31"/>
  <c r="OE54" i="31"/>
  <c r="OM54" i="31"/>
  <c r="OU54" i="31"/>
  <c r="PC54" i="31"/>
  <c r="PK54" i="31"/>
  <c r="LQ55" i="31"/>
  <c r="LY55" i="31"/>
  <c r="MG55" i="31"/>
  <c r="MO55" i="31"/>
  <c r="MW55" i="31"/>
  <c r="NE55" i="31"/>
  <c r="NM55" i="31"/>
  <c r="NU55" i="31"/>
  <c r="OC55" i="31"/>
  <c r="OK55" i="31"/>
  <c r="OS55" i="31"/>
  <c r="PA55" i="31"/>
  <c r="PI55" i="31"/>
  <c r="LO56" i="31"/>
  <c r="LW56" i="31"/>
  <c r="ME56" i="31"/>
  <c r="MM56" i="31"/>
  <c r="MU56" i="31"/>
  <c r="NC56" i="31"/>
  <c r="NK56" i="31"/>
  <c r="NS56" i="31"/>
  <c r="OA56" i="31"/>
  <c r="OI56" i="31"/>
  <c r="OQ56" i="31"/>
  <c r="OY56" i="31"/>
  <c r="PG56" i="31"/>
  <c r="PO56" i="31"/>
  <c r="LU57" i="31"/>
  <c r="MC57" i="31"/>
  <c r="MK57" i="31"/>
  <c r="MS57" i="31"/>
  <c r="NA57" i="31"/>
  <c r="NI57" i="31"/>
  <c r="NQ57" i="31"/>
  <c r="NY57" i="31"/>
  <c r="OG57" i="31"/>
  <c r="OO57" i="31"/>
  <c r="OW57" i="31"/>
  <c r="PE57" i="31"/>
  <c r="PM57" i="31"/>
  <c r="LS58" i="31"/>
  <c r="MA58" i="31"/>
  <c r="MI58" i="31"/>
  <c r="MQ58" i="31"/>
  <c r="MY58" i="31"/>
  <c r="NG58" i="31"/>
  <c r="NO58" i="31"/>
  <c r="NW58" i="31"/>
  <c r="OE58" i="31"/>
  <c r="OM58" i="31"/>
  <c r="OU58" i="31"/>
  <c r="PC58" i="31"/>
  <c r="PK58" i="31"/>
  <c r="LQ59" i="31"/>
  <c r="LY59" i="31"/>
  <c r="MG59" i="31"/>
  <c r="MO59" i="31"/>
  <c r="MW59" i="31"/>
  <c r="NE59" i="31"/>
  <c r="NM59" i="31"/>
  <c r="NU59" i="31"/>
  <c r="OC59" i="31"/>
  <c r="MB37" i="31"/>
  <c r="OW37" i="31"/>
  <c r="NP38" i="31"/>
  <c r="MI39" i="31"/>
  <c r="PD39" i="31"/>
  <c r="NV40" i="31"/>
  <c r="MF41" i="31"/>
  <c r="OR41" i="31"/>
  <c r="NB42" i="31"/>
  <c r="PN42" i="31"/>
  <c r="NX43" i="31"/>
  <c r="MH44" i="31"/>
  <c r="OT44" i="31"/>
  <c r="ND45" i="31"/>
  <c r="LN46" i="31"/>
  <c r="NZ46" i="31"/>
  <c r="PM46" i="31"/>
  <c r="MQ47" i="31"/>
  <c r="NW47" i="31"/>
  <c r="PA47" i="31"/>
  <c r="LP48" i="31"/>
  <c r="MB48" i="31"/>
  <c r="MM48" i="31"/>
  <c r="MW48" i="31"/>
  <c r="NH48" i="31"/>
  <c r="NR48" i="31"/>
  <c r="OA48" i="31"/>
  <c r="OJ48" i="31"/>
  <c r="OS48" i="31"/>
  <c r="PB48" i="31"/>
  <c r="PL48" i="31"/>
  <c r="LS49" i="31"/>
  <c r="MB49" i="31"/>
  <c r="MK49" i="31"/>
  <c r="MT49" i="31"/>
  <c r="NB49" i="31"/>
  <c r="NJ49" i="31"/>
  <c r="NR49" i="31"/>
  <c r="NZ49" i="31"/>
  <c r="OH49" i="31"/>
  <c r="OP49" i="31"/>
  <c r="OX49" i="31"/>
  <c r="PF49" i="31"/>
  <c r="PN49" i="31"/>
  <c r="LT50" i="31"/>
  <c r="MB50" i="31"/>
  <c r="MJ50" i="31"/>
  <c r="MR50" i="31"/>
  <c r="MZ50" i="31"/>
  <c r="NH50" i="31"/>
  <c r="NP50" i="31"/>
  <c r="NX50" i="31"/>
  <c r="OF50" i="31"/>
  <c r="ON50" i="31"/>
  <c r="OV50" i="31"/>
  <c r="PD50" i="31"/>
  <c r="PL50" i="31"/>
  <c r="LR51" i="31"/>
  <c r="LZ51" i="31"/>
  <c r="MH51" i="31"/>
  <c r="MP51" i="31"/>
  <c r="MX51" i="31"/>
  <c r="NF51" i="31"/>
  <c r="NN51" i="31"/>
  <c r="NV51" i="31"/>
  <c r="OD51" i="31"/>
  <c r="OL51" i="31"/>
  <c r="OT51" i="31"/>
  <c r="PB51" i="31"/>
  <c r="PJ51" i="31"/>
  <c r="LP52" i="31"/>
  <c r="LX52" i="31"/>
  <c r="MF52" i="31"/>
  <c r="MN52" i="31"/>
  <c r="MV52" i="31"/>
  <c r="ND52" i="31"/>
  <c r="NL52" i="31"/>
  <c r="NT52" i="31"/>
  <c r="OB52" i="31"/>
  <c r="OJ52" i="31"/>
  <c r="OR52" i="31"/>
  <c r="OZ52" i="31"/>
  <c r="PH52" i="31"/>
  <c r="LN53" i="31"/>
  <c r="LV53" i="31"/>
  <c r="MD53" i="31"/>
  <c r="ML53" i="31"/>
  <c r="MT53" i="31"/>
  <c r="NB53" i="31"/>
  <c r="NJ53" i="31"/>
  <c r="NR53" i="31"/>
  <c r="NZ53" i="31"/>
  <c r="OH53" i="31"/>
  <c r="OP53" i="31"/>
  <c r="OX53" i="31"/>
  <c r="PF53" i="31"/>
  <c r="PN53" i="31"/>
  <c r="LT54" i="31"/>
  <c r="MB54" i="31"/>
  <c r="MJ54" i="31"/>
  <c r="MR54" i="31"/>
  <c r="MZ54" i="31"/>
  <c r="NH54" i="31"/>
  <c r="NP54" i="31"/>
  <c r="NX54" i="31"/>
  <c r="OF54" i="31"/>
  <c r="ON54" i="31"/>
  <c r="OV54" i="31"/>
  <c r="PD54" i="31"/>
  <c r="PL54" i="31"/>
  <c r="LR55" i="31"/>
  <c r="LZ55" i="31"/>
  <c r="MH55" i="31"/>
  <c r="MP55" i="31"/>
  <c r="MX55" i="31"/>
  <c r="NF55" i="31"/>
  <c r="NN55" i="31"/>
  <c r="NV55" i="31"/>
  <c r="OD55" i="31"/>
  <c r="OL55" i="31"/>
  <c r="OT55" i="31"/>
  <c r="PB55" i="31"/>
  <c r="PJ55" i="31"/>
  <c r="LP56" i="31"/>
  <c r="LX56" i="31"/>
  <c r="MF56" i="31"/>
  <c r="MN56" i="31"/>
  <c r="MV56" i="31"/>
  <c r="ND56" i="31"/>
  <c r="NL56" i="31"/>
  <c r="NT56" i="31"/>
  <c r="OB56" i="31"/>
  <c r="OJ56" i="31"/>
  <c r="OR56" i="31"/>
  <c r="OZ56" i="31"/>
  <c r="PH56" i="31"/>
  <c r="LN57" i="31"/>
  <c r="LV57" i="31"/>
  <c r="MD57" i="31"/>
  <c r="ML57" i="31"/>
  <c r="MT57" i="31"/>
  <c r="NB57" i="31"/>
  <c r="NJ57" i="31"/>
  <c r="NR57" i="31"/>
  <c r="NZ57" i="31"/>
  <c r="OH57" i="31"/>
  <c r="OP57" i="31"/>
  <c r="OX57" i="31"/>
  <c r="MK37" i="31"/>
  <c r="PF37" i="31"/>
  <c r="NY38" i="31"/>
  <c r="MR39" i="31"/>
  <c r="PM39" i="31"/>
  <c r="OD40" i="31"/>
  <c r="MN41" i="31"/>
  <c r="OZ41" i="31"/>
  <c r="NJ42" i="31"/>
  <c r="LT43" i="31"/>
  <c r="OF43" i="31"/>
  <c r="MP44" i="31"/>
  <c r="PB44" i="31"/>
  <c r="NL45" i="31"/>
  <c r="LV46" i="31"/>
  <c r="OH46" i="31"/>
  <c r="PN46" i="31"/>
  <c r="MR47" i="31"/>
  <c r="NX47" i="31"/>
  <c r="PC47" i="31"/>
  <c r="LQ48" i="31"/>
  <c r="MC48" i="31"/>
  <c r="MN48" i="31"/>
  <c r="MX48" i="31"/>
  <c r="NI48" i="31"/>
  <c r="NS48" i="31"/>
  <c r="OB48" i="31"/>
  <c r="OK48" i="31"/>
  <c r="OT48" i="31"/>
  <c r="PD48" i="31"/>
  <c r="PM48" i="31"/>
  <c r="LT49" i="31"/>
  <c r="MC49" i="31"/>
  <c r="ML49" i="31"/>
  <c r="MU49" i="31"/>
  <c r="NC49" i="31"/>
  <c r="NK49" i="31"/>
  <c r="NS49" i="31"/>
  <c r="OA49" i="31"/>
  <c r="OI49" i="31"/>
  <c r="OQ49" i="31"/>
  <c r="OY49" i="31"/>
  <c r="PG49" i="31"/>
  <c r="PO49" i="31"/>
  <c r="LU50" i="31"/>
  <c r="MC50" i="31"/>
  <c r="MK50" i="31"/>
  <c r="MS50" i="31"/>
  <c r="NA50" i="31"/>
  <c r="NI50" i="31"/>
  <c r="NQ50" i="31"/>
  <c r="NY50" i="31"/>
  <c r="OG50" i="31"/>
  <c r="OO50" i="31"/>
  <c r="OW50" i="31"/>
  <c r="PE50" i="31"/>
  <c r="PM50" i="31"/>
  <c r="LS51" i="31"/>
  <c r="MA51" i="31"/>
  <c r="MI51" i="31"/>
  <c r="MQ51" i="31"/>
  <c r="MY51" i="31"/>
  <c r="NG51" i="31"/>
  <c r="NO51" i="31"/>
  <c r="NW51" i="31"/>
  <c r="OE51" i="31"/>
  <c r="OM51" i="31"/>
  <c r="OU51" i="31"/>
  <c r="PC51" i="31"/>
  <c r="PK51" i="31"/>
  <c r="LQ52" i="31"/>
  <c r="LY52" i="31"/>
  <c r="MG52" i="31"/>
  <c r="MO52" i="31"/>
  <c r="MW52" i="31"/>
  <c r="NE52" i="31"/>
  <c r="NM52" i="31"/>
  <c r="NU52" i="31"/>
  <c r="OC52" i="31"/>
  <c r="OK52" i="31"/>
  <c r="OS52" i="31"/>
  <c r="PA52" i="31"/>
  <c r="PI52" i="31"/>
  <c r="LO53" i="31"/>
  <c r="LW53" i="31"/>
  <c r="ME53" i="31"/>
  <c r="MM53" i="31"/>
  <c r="MU53" i="31"/>
  <c r="NC53" i="31"/>
  <c r="NK53" i="31"/>
  <c r="NS53" i="31"/>
  <c r="OA53" i="31"/>
  <c r="OI53" i="31"/>
  <c r="OQ53" i="31"/>
  <c r="OY53" i="31"/>
  <c r="PG53" i="31"/>
  <c r="PO53" i="31"/>
  <c r="LU54" i="31"/>
  <c r="MC54" i="31"/>
  <c r="MK54" i="31"/>
  <c r="MS54" i="31"/>
  <c r="NA54" i="31"/>
  <c r="NI54" i="31"/>
  <c r="NQ54" i="31"/>
  <c r="NY54" i="31"/>
  <c r="OG54" i="31"/>
  <c r="OO54" i="31"/>
  <c r="OW54" i="31"/>
  <c r="PE54" i="31"/>
  <c r="PM54" i="31"/>
  <c r="LS55" i="31"/>
  <c r="MA55" i="31"/>
  <c r="MI55" i="31"/>
  <c r="MQ55" i="31"/>
  <c r="MY55" i="31"/>
  <c r="NG55" i="31"/>
  <c r="NO55" i="31"/>
  <c r="NW55" i="31"/>
  <c r="OE55" i="31"/>
  <c r="OM55" i="31"/>
  <c r="OU55" i="31"/>
  <c r="PC55" i="31"/>
  <c r="PK55" i="31"/>
  <c r="LQ56" i="31"/>
  <c r="LY56" i="31"/>
  <c r="MG56" i="31"/>
  <c r="MO56" i="31"/>
  <c r="MW56" i="31"/>
  <c r="NE56" i="31"/>
  <c r="NM56" i="31"/>
  <c r="NU56" i="31"/>
  <c r="OC56" i="31"/>
  <c r="OK56" i="31"/>
  <c r="OS56" i="31"/>
  <c r="PA56" i="31"/>
  <c r="PI56" i="31"/>
  <c r="LO57" i="31"/>
  <c r="LW57" i="31"/>
  <c r="ME57" i="31"/>
  <c r="MM57" i="31"/>
  <c r="MU57" i="31"/>
  <c r="NC57" i="31"/>
  <c r="NK57" i="31"/>
  <c r="NS57" i="31"/>
  <c r="OA57" i="31"/>
  <c r="OI57" i="31"/>
  <c r="OQ57" i="31"/>
  <c r="OY57" i="31"/>
  <c r="PG57" i="31"/>
  <c r="PO57" i="31"/>
  <c r="LU58" i="31"/>
  <c r="MC58" i="31"/>
  <c r="MK58" i="31"/>
  <c r="MS58" i="31"/>
  <c r="NA58" i="31"/>
  <c r="NI58" i="31"/>
  <c r="NQ58" i="31"/>
  <c r="NY58" i="31"/>
  <c r="OG58" i="31"/>
  <c r="OO58" i="31"/>
  <c r="OW58" i="31"/>
  <c r="PE58" i="31"/>
  <c r="PM58" i="31"/>
  <c r="LS59" i="31"/>
  <c r="MA59" i="31"/>
  <c r="MI59" i="31"/>
  <c r="MQ59" i="31"/>
  <c r="MY59" i="31"/>
  <c r="NG59" i="31"/>
  <c r="NO59" i="31"/>
  <c r="MJ58" i="31"/>
  <c r="OS58" i="31"/>
  <c r="PL58" i="31"/>
  <c r="MF59" i="31"/>
  <c r="NC59" i="31"/>
  <c r="NV59" i="31"/>
  <c r="OK59" i="31"/>
  <c r="OY59" i="31"/>
  <c r="PJ59" i="31"/>
  <c r="LT60" i="31"/>
  <c r="MD60" i="31"/>
  <c r="MN60" i="31"/>
  <c r="MZ60" i="31"/>
  <c r="NI60" i="31"/>
  <c r="NR60" i="31"/>
  <c r="OA60" i="31"/>
  <c r="OJ60" i="31"/>
  <c r="OS60" i="31"/>
  <c r="PC60" i="31"/>
  <c r="PL60" i="31"/>
  <c r="LS61" i="31"/>
  <c r="MB61" i="31"/>
  <c r="MK61" i="31"/>
  <c r="MT61" i="31"/>
  <c r="NC61" i="31"/>
  <c r="NM61" i="31"/>
  <c r="NV61" i="31"/>
  <c r="OE61" i="31"/>
  <c r="OM61" i="31"/>
  <c r="OU61" i="31"/>
  <c r="PC61" i="31"/>
  <c r="PK61" i="31"/>
  <c r="LQ62" i="31"/>
  <c r="LY62" i="31"/>
  <c r="MG62" i="31"/>
  <c r="MO62" i="31"/>
  <c r="MW62" i="31"/>
  <c r="NE62" i="31"/>
  <c r="NM62" i="31"/>
  <c r="NU62" i="31"/>
  <c r="OC62" i="31"/>
  <c r="OK62" i="31"/>
  <c r="OS62" i="31"/>
  <c r="PA62" i="31"/>
  <c r="PI62" i="31"/>
  <c r="LO63" i="31"/>
  <c r="LW63" i="31"/>
  <c r="ME63" i="31"/>
  <c r="MM63" i="31"/>
  <c r="MU63" i="31"/>
  <c r="NC63" i="31"/>
  <c r="NK63" i="31"/>
  <c r="NS63" i="31"/>
  <c r="OA63" i="31"/>
  <c r="OI63" i="31"/>
  <c r="OQ63" i="31"/>
  <c r="OY63" i="31"/>
  <c r="PG63" i="31"/>
  <c r="PO63" i="31"/>
  <c r="LU64" i="31"/>
  <c r="MC64" i="31"/>
  <c r="MK64" i="31"/>
  <c r="MS64" i="31"/>
  <c r="NA64" i="31"/>
  <c r="NI64" i="31"/>
  <c r="NQ64" i="31"/>
  <c r="NY64" i="31"/>
  <c r="OG64" i="31"/>
  <c r="OO64" i="31"/>
  <c r="OW64" i="31"/>
  <c r="PE64" i="31"/>
  <c r="PM64" i="31"/>
  <c r="LS65" i="31"/>
  <c r="MA65" i="31"/>
  <c r="MI65" i="31"/>
  <c r="MQ65" i="31"/>
  <c r="MY65" i="31"/>
  <c r="NG65" i="31"/>
  <c r="NO65" i="31"/>
  <c r="NW65" i="31"/>
  <c r="OE65" i="31"/>
  <c r="OM65" i="31"/>
  <c r="OU65" i="31"/>
  <c r="PC65" i="31"/>
  <c r="PK65" i="31"/>
  <c r="LQ66" i="31"/>
  <c r="LY66" i="31"/>
  <c r="MG66" i="31"/>
  <c r="MO66" i="31"/>
  <c r="MW66" i="31"/>
  <c r="NE66" i="31"/>
  <c r="NM66" i="31"/>
  <c r="NU66" i="31"/>
  <c r="OC66" i="31"/>
  <c r="OK66" i="31"/>
  <c r="OS66" i="31"/>
  <c r="PA66" i="31"/>
  <c r="PI66" i="31"/>
  <c r="LO67" i="31"/>
  <c r="LW67" i="31"/>
  <c r="ME67" i="31"/>
  <c r="MM67" i="31"/>
  <c r="MU67" i="31"/>
  <c r="NC67" i="31"/>
  <c r="NK67" i="31"/>
  <c r="NS67" i="31"/>
  <c r="OA67" i="31"/>
  <c r="OI67" i="31"/>
  <c r="OQ67" i="31"/>
  <c r="OY67" i="31"/>
  <c r="PG67" i="31"/>
  <c r="PO67" i="31"/>
  <c r="LU68" i="31"/>
  <c r="MC68" i="31"/>
  <c r="MK68" i="31"/>
  <c r="MS68" i="31"/>
  <c r="NA68" i="31"/>
  <c r="NI68" i="31"/>
  <c r="NQ68" i="31"/>
  <c r="NY68" i="31"/>
  <c r="OG68" i="31"/>
  <c r="OO68" i="31"/>
  <c r="MR58" i="31"/>
  <c r="OT58" i="31"/>
  <c r="LO59" i="31"/>
  <c r="MH59" i="31"/>
  <c r="ND59" i="31"/>
  <c r="NW59" i="31"/>
  <c r="OL59" i="31"/>
  <c r="OZ59" i="31"/>
  <c r="PK59" i="31"/>
  <c r="LU60" i="31"/>
  <c r="ME60" i="31"/>
  <c r="MO60" i="31"/>
  <c r="NA60" i="31"/>
  <c r="NJ60" i="31"/>
  <c r="NS60" i="31"/>
  <c r="OB60" i="31"/>
  <c r="OK60" i="31"/>
  <c r="OU60" i="31"/>
  <c r="PD60" i="31"/>
  <c r="PM60" i="31"/>
  <c r="LT61" i="31"/>
  <c r="MC61" i="31"/>
  <c r="ML61" i="31"/>
  <c r="MU61" i="31"/>
  <c r="NE61" i="31"/>
  <c r="NN61" i="31"/>
  <c r="NW61" i="31"/>
  <c r="OF61" i="31"/>
  <c r="ON61" i="31"/>
  <c r="OV61" i="31"/>
  <c r="PD61" i="31"/>
  <c r="PL61" i="31"/>
  <c r="LR62" i="31"/>
  <c r="LZ62" i="31"/>
  <c r="MH62" i="31"/>
  <c r="MP62" i="31"/>
  <c r="MX62" i="31"/>
  <c r="NF62" i="31"/>
  <c r="NN62" i="31"/>
  <c r="NV62" i="31"/>
  <c r="OD62" i="31"/>
  <c r="OL62" i="31"/>
  <c r="OT62" i="31"/>
  <c r="PB62" i="31"/>
  <c r="PJ62" i="31"/>
  <c r="LP63" i="31"/>
  <c r="LX63" i="31"/>
  <c r="MF63" i="31"/>
  <c r="MN63" i="31"/>
  <c r="MV63" i="31"/>
  <c r="ND63" i="31"/>
  <c r="NL63" i="31"/>
  <c r="NT63" i="31"/>
  <c r="OB63" i="31"/>
  <c r="OJ63" i="31"/>
  <c r="OR63" i="31"/>
  <c r="OZ63" i="31"/>
  <c r="PH63" i="31"/>
  <c r="LN64" i="31"/>
  <c r="LV64" i="31"/>
  <c r="MD64" i="31"/>
  <c r="ML64" i="31"/>
  <c r="MT64" i="31"/>
  <c r="NB64" i="31"/>
  <c r="NJ64" i="31"/>
  <c r="NR64" i="31"/>
  <c r="NZ64" i="31"/>
  <c r="OH64" i="31"/>
  <c r="OP64" i="31"/>
  <c r="OX64" i="31"/>
  <c r="PF64" i="31"/>
  <c r="PN64" i="31"/>
  <c r="LT65" i="31"/>
  <c r="MB65" i="31"/>
  <c r="MJ65" i="31"/>
  <c r="MR65" i="31"/>
  <c r="MZ65" i="31"/>
  <c r="NH65" i="31"/>
  <c r="NP65" i="31"/>
  <c r="NX65" i="31"/>
  <c r="OF65" i="31"/>
  <c r="ON65" i="31"/>
  <c r="OV65" i="31"/>
  <c r="PD65" i="31"/>
  <c r="PL65" i="31"/>
  <c r="LR66" i="31"/>
  <c r="LZ66" i="31"/>
  <c r="MH66" i="31"/>
  <c r="MP66" i="31"/>
  <c r="MX66" i="31"/>
  <c r="NF66" i="31"/>
  <c r="NN66" i="31"/>
  <c r="NV66" i="31"/>
  <c r="OD66" i="31"/>
  <c r="OL66" i="31"/>
  <c r="OT66" i="31"/>
  <c r="PB66" i="31"/>
  <c r="PJ66" i="31"/>
  <c r="LP67" i="31"/>
  <c r="LX67" i="31"/>
  <c r="MF67" i="31"/>
  <c r="MN67" i="31"/>
  <c r="MV67" i="31"/>
  <c r="ND67" i="31"/>
  <c r="NL67" i="31"/>
  <c r="NT67" i="31"/>
  <c r="OB67" i="31"/>
  <c r="OJ67" i="31"/>
  <c r="OR67" i="31"/>
  <c r="OZ67" i="31"/>
  <c r="PH67" i="31"/>
  <c r="LN68" i="31"/>
  <c r="LV68" i="31"/>
  <c r="MD68" i="31"/>
  <c r="ML68" i="31"/>
  <c r="MT68" i="31"/>
  <c r="NB68" i="31"/>
  <c r="NJ68" i="31"/>
  <c r="NR68" i="31"/>
  <c r="NZ68" i="31"/>
  <c r="OH68" i="31"/>
  <c r="OP68" i="31"/>
  <c r="OX68" i="31"/>
  <c r="PF68" i="31"/>
  <c r="PN68" i="31"/>
  <c r="LT69" i="31"/>
  <c r="MB69" i="31"/>
  <c r="MJ69" i="31"/>
  <c r="MR69" i="31"/>
  <c r="MZ69" i="31"/>
  <c r="NH69" i="31"/>
  <c r="NP69" i="31"/>
  <c r="NX69" i="31"/>
  <c r="OF69" i="31"/>
  <c r="ON69" i="31"/>
  <c r="OV69" i="31"/>
  <c r="PD69" i="31"/>
  <c r="PL69" i="31"/>
  <c r="LR70" i="31"/>
  <c r="LZ70" i="31"/>
  <c r="MH70" i="31"/>
  <c r="MP70" i="31"/>
  <c r="MX70" i="31"/>
  <c r="NF70" i="31"/>
  <c r="NN70" i="31"/>
  <c r="NV70" i="31"/>
  <c r="OD70" i="31"/>
  <c r="OL70" i="31"/>
  <c r="OT70" i="31"/>
  <c r="PB70" i="31"/>
  <c r="PJ70" i="31"/>
  <c r="LP71" i="31"/>
  <c r="LX71" i="31"/>
  <c r="MF71" i="31"/>
  <c r="MN71" i="31"/>
  <c r="MV71" i="31"/>
  <c r="ND71" i="31"/>
  <c r="NL71" i="31"/>
  <c r="NT71" i="31"/>
  <c r="OB71" i="31"/>
  <c r="OJ71" i="31"/>
  <c r="OR71" i="31"/>
  <c r="OZ71" i="31"/>
  <c r="PH71" i="31"/>
  <c r="LN72" i="31"/>
  <c r="LV72" i="31"/>
  <c r="MD72" i="31"/>
  <c r="ML72" i="31"/>
  <c r="MT72" i="31"/>
  <c r="NB72" i="31"/>
  <c r="NJ72" i="31"/>
  <c r="NR72" i="31"/>
  <c r="NZ72" i="31"/>
  <c r="OH72" i="31"/>
  <c r="OP72" i="31"/>
  <c r="OX72" i="31"/>
  <c r="PF72" i="31"/>
  <c r="PN72" i="31"/>
  <c r="LT73" i="31"/>
  <c r="MB73" i="31"/>
  <c r="MJ73" i="31"/>
  <c r="MR73" i="31"/>
  <c r="MZ73" i="31"/>
  <c r="NH73" i="31"/>
  <c r="NP73" i="31"/>
  <c r="NX73" i="31"/>
  <c r="OF73" i="31"/>
  <c r="ON73" i="31"/>
  <c r="OV73" i="31"/>
  <c r="PD73" i="31"/>
  <c r="PL73" i="31"/>
  <c r="LR74" i="31"/>
  <c r="LZ74" i="31"/>
  <c r="MH74" i="31"/>
  <c r="MP74" i="31"/>
  <c r="MX74" i="31"/>
  <c r="NF74" i="31"/>
  <c r="NN74" i="31"/>
  <c r="NV74" i="31"/>
  <c r="OD74" i="31"/>
  <c r="OL74" i="31"/>
  <c r="OT74" i="31"/>
  <c r="PB74" i="31"/>
  <c r="PJ74" i="31"/>
  <c r="LP75" i="31"/>
  <c r="LX75" i="31"/>
  <c r="MF75" i="31"/>
  <c r="MN75" i="31"/>
  <c r="MV75" i="31"/>
  <c r="ND75" i="31"/>
  <c r="NL75" i="31"/>
  <c r="NT75" i="31"/>
  <c r="OB75" i="31"/>
  <c r="OJ75" i="31"/>
  <c r="OR75" i="31"/>
  <c r="OZ75" i="31"/>
  <c r="PH75" i="31"/>
  <c r="LN76" i="31"/>
  <c r="LV76" i="31"/>
  <c r="MD76" i="31"/>
  <c r="ML76" i="31"/>
  <c r="MT76" i="31"/>
  <c r="NB76" i="31"/>
  <c r="NJ76" i="31"/>
  <c r="NR76" i="31"/>
  <c r="NZ76" i="31"/>
  <c r="OH76" i="31"/>
  <c r="OP76" i="31"/>
  <c r="OX76" i="31"/>
  <c r="PF76" i="31"/>
  <c r="PN76" i="31"/>
  <c r="LT77" i="31"/>
  <c r="MB77" i="31"/>
  <c r="MJ77" i="31"/>
  <c r="MR77" i="31"/>
  <c r="MZ77" i="31"/>
  <c r="NH77" i="31"/>
  <c r="NP77" i="31"/>
  <c r="NX77" i="31"/>
  <c r="OF77" i="31"/>
  <c r="ON77" i="31"/>
  <c r="OV77" i="31"/>
  <c r="PD77" i="31"/>
  <c r="PL77" i="31"/>
  <c r="LR78" i="31"/>
  <c r="LZ78" i="31"/>
  <c r="MH78" i="31"/>
  <c r="MP78" i="31"/>
  <c r="MX78" i="31"/>
  <c r="NF78" i="31"/>
  <c r="NN78" i="31"/>
  <c r="NV78" i="31"/>
  <c r="OD78" i="31"/>
  <c r="OL78" i="31"/>
  <c r="OT78" i="31"/>
  <c r="PB78" i="31"/>
  <c r="PJ78" i="31"/>
  <c r="LP79" i="31"/>
  <c r="LX79" i="31"/>
  <c r="MF79" i="31"/>
  <c r="MN79" i="31"/>
  <c r="MV79" i="31"/>
  <c r="ND79" i="31"/>
  <c r="NL79" i="31"/>
  <c r="NT79" i="31"/>
  <c r="OB79" i="31"/>
  <c r="OJ79" i="31"/>
  <c r="OR79" i="31"/>
  <c r="OZ79" i="31"/>
  <c r="PH79" i="31"/>
  <c r="LN80" i="31"/>
  <c r="LV80" i="31"/>
  <c r="MD80" i="31"/>
  <c r="ML80" i="31"/>
  <c r="MT80" i="31"/>
  <c r="NB80" i="31"/>
  <c r="NJ80" i="31"/>
  <c r="NR80" i="31"/>
  <c r="NZ80" i="31"/>
  <c r="OH80" i="31"/>
  <c r="OP80" i="31"/>
  <c r="OX80" i="31"/>
  <c r="PF80" i="31"/>
  <c r="PN80" i="31"/>
  <c r="LT81" i="31"/>
  <c r="MB81" i="31"/>
  <c r="MJ81" i="31"/>
  <c r="MR81" i="31"/>
  <c r="MZ81" i="31"/>
  <c r="NH81" i="31"/>
  <c r="NP81" i="31"/>
  <c r="NX81" i="31"/>
  <c r="OF81" i="31"/>
  <c r="ON81" i="31"/>
  <c r="OV81" i="31"/>
  <c r="PD81" i="31"/>
  <c r="PL81" i="31"/>
  <c r="LR82" i="31"/>
  <c r="LZ82" i="31"/>
  <c r="MH82" i="31"/>
  <c r="MP82" i="31"/>
  <c r="MX82" i="31"/>
  <c r="NF82" i="31"/>
  <c r="NN82" i="31"/>
  <c r="NV82" i="31"/>
  <c r="OD82" i="31"/>
  <c r="OL82" i="31"/>
  <c r="OT82" i="31"/>
  <c r="PB82" i="31"/>
  <c r="PJ82" i="31"/>
  <c r="LP83" i="31"/>
  <c r="LX83" i="31"/>
  <c r="MF83" i="31"/>
  <c r="MN83" i="31"/>
  <c r="MV83" i="31"/>
  <c r="ND83" i="31"/>
  <c r="NL83" i="31"/>
  <c r="NT83" i="31"/>
  <c r="OB83" i="31"/>
  <c r="OJ83" i="31"/>
  <c r="OR83" i="31"/>
  <c r="OZ83" i="31"/>
  <c r="PH83" i="31"/>
  <c r="LN84" i="31"/>
  <c r="LV84" i="31"/>
  <c r="MD84" i="31"/>
  <c r="ML84" i="31"/>
  <c r="MT84" i="31"/>
  <c r="NB84" i="31"/>
  <c r="NJ84" i="31"/>
  <c r="NR84" i="31"/>
  <c r="NZ84" i="31"/>
  <c r="OH84" i="31"/>
  <c r="OP84" i="31"/>
  <c r="OX84" i="31"/>
  <c r="PF84" i="31"/>
  <c r="PN84" i="31"/>
  <c r="LT85" i="31"/>
  <c r="MB85" i="31"/>
  <c r="MJ85" i="31"/>
  <c r="MR85" i="31"/>
  <c r="MZ85" i="31"/>
  <c r="NH85" i="31"/>
  <c r="NP85" i="31"/>
  <c r="NX85" i="31"/>
  <c r="OF85" i="31"/>
  <c r="ON85" i="31"/>
  <c r="OV85" i="31"/>
  <c r="PD85" i="31"/>
  <c r="PL85" i="31"/>
  <c r="LR86" i="31"/>
  <c r="LZ86" i="31"/>
  <c r="MH86" i="31"/>
  <c r="MP86" i="31"/>
  <c r="MX86" i="31"/>
  <c r="NF86" i="31"/>
  <c r="NN86" i="31"/>
  <c r="NV86" i="31"/>
  <c r="MZ58" i="31"/>
  <c r="OV58" i="31"/>
  <c r="LP59" i="31"/>
  <c r="MM59" i="31"/>
  <c r="NF59" i="31"/>
  <c r="OA59" i="31"/>
  <c r="OM59" i="31"/>
  <c r="PA59" i="31"/>
  <c r="PN59" i="31"/>
  <c r="LV60" i="31"/>
  <c r="MF60" i="31"/>
  <c r="MR60" i="31"/>
  <c r="NB60" i="31"/>
  <c r="NK60" i="31"/>
  <c r="NT60" i="31"/>
  <c r="OC60" i="31"/>
  <c r="OM60" i="31"/>
  <c r="OV60" i="31"/>
  <c r="PE60" i="31"/>
  <c r="PN60" i="31"/>
  <c r="LU61" i="31"/>
  <c r="MD61" i="31"/>
  <c r="MM61" i="31"/>
  <c r="MW61" i="31"/>
  <c r="NF61" i="31"/>
  <c r="NO61" i="31"/>
  <c r="NX61" i="31"/>
  <c r="OG61" i="31"/>
  <c r="OO61" i="31"/>
  <c r="OW61" i="31"/>
  <c r="PE61" i="31"/>
  <c r="PM61" i="31"/>
  <c r="LS62" i="31"/>
  <c r="MA62" i="31"/>
  <c r="MI62" i="31"/>
  <c r="MQ62" i="31"/>
  <c r="MY62" i="31"/>
  <c r="NG62" i="31"/>
  <c r="NO62" i="31"/>
  <c r="NW62" i="31"/>
  <c r="OE62" i="31"/>
  <c r="OM62" i="31"/>
  <c r="OU62" i="31"/>
  <c r="PC62" i="31"/>
  <c r="PK62" i="31"/>
  <c r="LQ63" i="31"/>
  <c r="LY63" i="31"/>
  <c r="MG63" i="31"/>
  <c r="MO63" i="31"/>
  <c r="MW63" i="31"/>
  <c r="NE63" i="31"/>
  <c r="NM63" i="31"/>
  <c r="NU63" i="31"/>
  <c r="OC63" i="31"/>
  <c r="OK63" i="31"/>
  <c r="OS63" i="31"/>
  <c r="PA63" i="31"/>
  <c r="PI63" i="31"/>
  <c r="LO64" i="31"/>
  <c r="LW64" i="31"/>
  <c r="ME64" i="31"/>
  <c r="MM64" i="31"/>
  <c r="MU64" i="31"/>
  <c r="NC64" i="31"/>
  <c r="NK64" i="31"/>
  <c r="NS64" i="31"/>
  <c r="OA64" i="31"/>
  <c r="OI64" i="31"/>
  <c r="OQ64" i="31"/>
  <c r="OY64" i="31"/>
  <c r="PG64" i="31"/>
  <c r="PO64" i="31"/>
  <c r="LU65" i="31"/>
  <c r="MC65" i="31"/>
  <c r="MK65" i="31"/>
  <c r="MS65" i="31"/>
  <c r="NA65" i="31"/>
  <c r="NI65" i="31"/>
  <c r="NQ65" i="31"/>
  <c r="NY65" i="31"/>
  <c r="OG65" i="31"/>
  <c r="OO65" i="31"/>
  <c r="OW65" i="31"/>
  <c r="PE65" i="31"/>
  <c r="PM65" i="31"/>
  <c r="LS66" i="31"/>
  <c r="MA66" i="31"/>
  <c r="MI66" i="31"/>
  <c r="MQ66" i="31"/>
  <c r="MY66" i="31"/>
  <c r="NG66" i="31"/>
  <c r="NO66" i="31"/>
  <c r="NW66" i="31"/>
  <c r="OE66" i="31"/>
  <c r="OM66" i="31"/>
  <c r="OU66" i="31"/>
  <c r="PC66" i="31"/>
  <c r="PK66" i="31"/>
  <c r="LQ67" i="31"/>
  <c r="LY67" i="31"/>
  <c r="MG67" i="31"/>
  <c r="MO67" i="31"/>
  <c r="MW67" i="31"/>
  <c r="NE67" i="31"/>
  <c r="NM67" i="31"/>
  <c r="NU67" i="31"/>
  <c r="OC67" i="31"/>
  <c r="OK67" i="31"/>
  <c r="OS67" i="31"/>
  <c r="PA67" i="31"/>
  <c r="PI67" i="31"/>
  <c r="LO68" i="31"/>
  <c r="LW68" i="31"/>
  <c r="ME68" i="31"/>
  <c r="MM68" i="31"/>
  <c r="MU68" i="31"/>
  <c r="NC68" i="31"/>
  <c r="NK68" i="31"/>
  <c r="NS68" i="31"/>
  <c r="OA68" i="31"/>
  <c r="OI68" i="31"/>
  <c r="OQ68" i="31"/>
  <c r="OY68" i="31"/>
  <c r="PG68" i="31"/>
  <c r="PO68" i="31"/>
  <c r="LU69" i="31"/>
  <c r="MC69" i="31"/>
  <c r="MK69" i="31"/>
  <c r="MS69" i="31"/>
  <c r="NA69" i="31"/>
  <c r="NI69" i="31"/>
  <c r="NQ69" i="31"/>
  <c r="NY69" i="31"/>
  <c r="OG69" i="31"/>
  <c r="OO69" i="31"/>
  <c r="OW69" i="31"/>
  <c r="PE69" i="31"/>
  <c r="PM69" i="31"/>
  <c r="LS70" i="31"/>
  <c r="MA70" i="31"/>
  <c r="MI70" i="31"/>
  <c r="MQ70" i="31"/>
  <c r="MY70" i="31"/>
  <c r="NG70" i="31"/>
  <c r="NO70" i="31"/>
  <c r="NW70" i="31"/>
  <c r="OE70" i="31"/>
  <c r="OM70" i="31"/>
  <c r="OU70" i="31"/>
  <c r="PC70" i="31"/>
  <c r="PK70" i="31"/>
  <c r="LQ71" i="31"/>
  <c r="LY71" i="31"/>
  <c r="MG71" i="31"/>
  <c r="MO71" i="31"/>
  <c r="MW71" i="31"/>
  <c r="NE71" i="31"/>
  <c r="NM71" i="31"/>
  <c r="NU71" i="31"/>
  <c r="OC71" i="31"/>
  <c r="OK71" i="31"/>
  <c r="OS71" i="31"/>
  <c r="PA71" i="31"/>
  <c r="PI71" i="31"/>
  <c r="LO72" i="31"/>
  <c r="LW72" i="31"/>
  <c r="ME72" i="31"/>
  <c r="MM72" i="31"/>
  <c r="MU72" i="31"/>
  <c r="NC72" i="31"/>
  <c r="NK72" i="31"/>
  <c r="NS72" i="31"/>
  <c r="OA72" i="31"/>
  <c r="OI72" i="31"/>
  <c r="OQ72" i="31"/>
  <c r="OY72" i="31"/>
  <c r="PG72" i="31"/>
  <c r="PO72" i="31"/>
  <c r="LU73" i="31"/>
  <c r="MC73" i="31"/>
  <c r="MK73" i="31"/>
  <c r="MS73" i="31"/>
  <c r="NA73" i="31"/>
  <c r="NI73" i="31"/>
  <c r="NQ73" i="31"/>
  <c r="NY73" i="31"/>
  <c r="OG73" i="31"/>
  <c r="OO73" i="31"/>
  <c r="OW73" i="31"/>
  <c r="PE73" i="31"/>
  <c r="PM73" i="31"/>
  <c r="LS74" i="31"/>
  <c r="MA74" i="31"/>
  <c r="MI74" i="31"/>
  <c r="MQ74" i="31"/>
  <c r="MY74" i="31"/>
  <c r="NG74" i="31"/>
  <c r="NO74" i="31"/>
  <c r="NW74" i="31"/>
  <c r="OE74" i="31"/>
  <c r="OM74" i="31"/>
  <c r="OU74" i="31"/>
  <c r="PC74" i="31"/>
  <c r="PK74" i="31"/>
  <c r="LQ75" i="31"/>
  <c r="LY75" i="31"/>
  <c r="MG75" i="31"/>
  <c r="MO75" i="31"/>
  <c r="MW75" i="31"/>
  <c r="NE75" i="31"/>
  <c r="NM75" i="31"/>
  <c r="NU75" i="31"/>
  <c r="OC75" i="31"/>
  <c r="OK75" i="31"/>
  <c r="OS75" i="31"/>
  <c r="PA75" i="31"/>
  <c r="PI75" i="31"/>
  <c r="LO76" i="31"/>
  <c r="LW76" i="31"/>
  <c r="ME76" i="31"/>
  <c r="MM76" i="31"/>
  <c r="MU76" i="31"/>
  <c r="NC76" i="31"/>
  <c r="NK76" i="31"/>
  <c r="NS76" i="31"/>
  <c r="OA76" i="31"/>
  <c r="OI76" i="31"/>
  <c r="OQ76" i="31"/>
  <c r="OY76" i="31"/>
  <c r="PG76" i="31"/>
  <c r="PO76" i="31"/>
  <c r="LU77" i="31"/>
  <c r="MC77" i="31"/>
  <c r="MK77" i="31"/>
  <c r="MS77" i="31"/>
  <c r="NA77" i="31"/>
  <c r="NI77" i="31"/>
  <c r="NQ77" i="31"/>
  <c r="NY77" i="31"/>
  <c r="OG77" i="31"/>
  <c r="OO77" i="31"/>
  <c r="OW77" i="31"/>
  <c r="PE77" i="31"/>
  <c r="PM77" i="31"/>
  <c r="LS78" i="31"/>
  <c r="MA78" i="31"/>
  <c r="MI78" i="31"/>
  <c r="MQ78" i="31"/>
  <c r="MY78" i="31"/>
  <c r="NG78" i="31"/>
  <c r="NO78" i="31"/>
  <c r="NW78" i="31"/>
  <c r="OE78" i="31"/>
  <c r="OM78" i="31"/>
  <c r="OU78" i="31"/>
  <c r="PC78" i="31"/>
  <c r="PK78" i="31"/>
  <c r="LQ79" i="31"/>
  <c r="LY79" i="31"/>
  <c r="MG79" i="31"/>
  <c r="MO79" i="31"/>
  <c r="MW79" i="31"/>
  <c r="NE79" i="31"/>
  <c r="NM79" i="31"/>
  <c r="NU79" i="31"/>
  <c r="OC79" i="31"/>
  <c r="OK79" i="31"/>
  <c r="OS79" i="31"/>
  <c r="PA79" i="31"/>
  <c r="PI79" i="31"/>
  <c r="LO80" i="31"/>
  <c r="LW80" i="31"/>
  <c r="ME80" i="31"/>
  <c r="MM80" i="31"/>
  <c r="MU80" i="31"/>
  <c r="NC80" i="31"/>
  <c r="NK80" i="31"/>
  <c r="NS80" i="31"/>
  <c r="OA80" i="31"/>
  <c r="OI80" i="31"/>
  <c r="OQ80" i="31"/>
  <c r="OY80" i="31"/>
  <c r="PG80" i="31"/>
  <c r="PO80" i="31"/>
  <c r="LU81" i="31"/>
  <c r="MC81" i="31"/>
  <c r="MK81" i="31"/>
  <c r="MS81" i="31"/>
  <c r="NA81" i="31"/>
  <c r="NI81" i="31"/>
  <c r="NQ81" i="31"/>
  <c r="NY81" i="31"/>
  <c r="OG81" i="31"/>
  <c r="OO81" i="31"/>
  <c r="OW81" i="31"/>
  <c r="PE81" i="31"/>
  <c r="PM81" i="31"/>
  <c r="LS82" i="31"/>
  <c r="MA82" i="31"/>
  <c r="MI82" i="31"/>
  <c r="MQ82" i="31"/>
  <c r="MY82" i="31"/>
  <c r="NG82" i="31"/>
  <c r="NO82" i="31"/>
  <c r="NW82" i="31"/>
  <c r="OE82" i="31"/>
  <c r="OM82" i="31"/>
  <c r="OU82" i="31"/>
  <c r="PC82" i="31"/>
  <c r="PK82" i="31"/>
  <c r="LQ83" i="31"/>
  <c r="LY83" i="31"/>
  <c r="MG83" i="31"/>
  <c r="MO83" i="31"/>
  <c r="MW83" i="31"/>
  <c r="NE83" i="31"/>
  <c r="NM83" i="31"/>
  <c r="NU83" i="31"/>
  <c r="OC83" i="31"/>
  <c r="OK83" i="31"/>
  <c r="OS83" i="31"/>
  <c r="PA83" i="31"/>
  <c r="PI83" i="31"/>
  <c r="LO84" i="31"/>
  <c r="LW84" i="31"/>
  <c r="ME84" i="31"/>
  <c r="MM84" i="31"/>
  <c r="MU84" i="31"/>
  <c r="NC84" i="31"/>
  <c r="NK84" i="31"/>
  <c r="NS84" i="31"/>
  <c r="OA84" i="31"/>
  <c r="OI84" i="31"/>
  <c r="OQ84" i="31"/>
  <c r="OY84" i="31"/>
  <c r="PG84" i="31"/>
  <c r="PO84" i="31"/>
  <c r="LU85" i="31"/>
  <c r="MC85" i="31"/>
  <c r="MK85" i="31"/>
  <c r="MS85" i="31"/>
  <c r="NH58" i="31"/>
  <c r="PA58" i="31"/>
  <c r="LR59" i="31"/>
  <c r="MN59" i="31"/>
  <c r="NK59" i="31"/>
  <c r="OB59" i="31"/>
  <c r="OQ59" i="31"/>
  <c r="PB59" i="31"/>
  <c r="PO59" i="31"/>
  <c r="LW60" i="31"/>
  <c r="MG60" i="31"/>
  <c r="MS60" i="31"/>
  <c r="NC60" i="31"/>
  <c r="NL60" i="31"/>
  <c r="NU60" i="31"/>
  <c r="OE60" i="31"/>
  <c r="ON60" i="31"/>
  <c r="OW60" i="31"/>
  <c r="PF60" i="31"/>
  <c r="PO60" i="31"/>
  <c r="LV61" i="31"/>
  <c r="ME61" i="31"/>
  <c r="MO61" i="31"/>
  <c r="MX61" i="31"/>
  <c r="NG61" i="31"/>
  <c r="NP61" i="31"/>
  <c r="NY61" i="31"/>
  <c r="OH61" i="31"/>
  <c r="OP61" i="31"/>
  <c r="OX61" i="31"/>
  <c r="PF61" i="31"/>
  <c r="PN61" i="31"/>
  <c r="LT62" i="31"/>
  <c r="MB62" i="31"/>
  <c r="MJ62" i="31"/>
  <c r="MR62" i="31"/>
  <c r="MZ62" i="31"/>
  <c r="NH62" i="31"/>
  <c r="NP62" i="31"/>
  <c r="NX62" i="31"/>
  <c r="OF62" i="31"/>
  <c r="ON62" i="31"/>
  <c r="OV62" i="31"/>
  <c r="PD62" i="31"/>
  <c r="PL62" i="31"/>
  <c r="LR63" i="31"/>
  <c r="LZ63" i="31"/>
  <c r="MH63" i="31"/>
  <c r="MP63" i="31"/>
  <c r="MX63" i="31"/>
  <c r="NF63" i="31"/>
  <c r="NN63" i="31"/>
  <c r="NV63" i="31"/>
  <c r="OD63" i="31"/>
  <c r="OL63" i="31"/>
  <c r="OT63" i="31"/>
  <c r="PB63" i="31"/>
  <c r="PJ63" i="31"/>
  <c r="LP64" i="31"/>
  <c r="LX64" i="31"/>
  <c r="MF64" i="31"/>
  <c r="MN64" i="31"/>
  <c r="MV64" i="31"/>
  <c r="ND64" i="31"/>
  <c r="NL64" i="31"/>
  <c r="NT64" i="31"/>
  <c r="OB64" i="31"/>
  <c r="OJ64" i="31"/>
  <c r="OR64" i="31"/>
  <c r="OZ64" i="31"/>
  <c r="PH64" i="31"/>
  <c r="LN65" i="31"/>
  <c r="LV65" i="31"/>
  <c r="MD65" i="31"/>
  <c r="ML65" i="31"/>
  <c r="MT65" i="31"/>
  <c r="NB65" i="31"/>
  <c r="NJ65" i="31"/>
  <c r="NR65" i="31"/>
  <c r="NZ65" i="31"/>
  <c r="OH65" i="31"/>
  <c r="OP65" i="31"/>
  <c r="OX65" i="31"/>
  <c r="PF65" i="31"/>
  <c r="PN65" i="31"/>
  <c r="LT66" i="31"/>
  <c r="MB66" i="31"/>
  <c r="MJ66" i="31"/>
  <c r="MR66" i="31"/>
  <c r="MZ66" i="31"/>
  <c r="NH66" i="31"/>
  <c r="NP66" i="31"/>
  <c r="NX66" i="31"/>
  <c r="OF66" i="31"/>
  <c r="ON66" i="31"/>
  <c r="OV66" i="31"/>
  <c r="PD66" i="31"/>
  <c r="PL66" i="31"/>
  <c r="LR67" i="31"/>
  <c r="LZ67" i="31"/>
  <c r="MH67" i="31"/>
  <c r="MP67" i="31"/>
  <c r="MX67" i="31"/>
  <c r="NF67" i="31"/>
  <c r="NN67" i="31"/>
  <c r="NV67" i="31"/>
  <c r="OD67" i="31"/>
  <c r="OL67" i="31"/>
  <c r="OT67" i="31"/>
  <c r="PB67" i="31"/>
  <c r="PJ67" i="31"/>
  <c r="LP68" i="31"/>
  <c r="LX68" i="31"/>
  <c r="MF68" i="31"/>
  <c r="MN68" i="31"/>
  <c r="MV68" i="31"/>
  <c r="ND68" i="31"/>
  <c r="NL68" i="31"/>
  <c r="NT68" i="31"/>
  <c r="OB68" i="31"/>
  <c r="OJ68" i="31"/>
  <c r="OR68" i="31"/>
  <c r="OZ68" i="31"/>
  <c r="PH68" i="31"/>
  <c r="LN69" i="31"/>
  <c r="LV69" i="31"/>
  <c r="MD69" i="31"/>
  <c r="ML69" i="31"/>
  <c r="MT69" i="31"/>
  <c r="NB69" i="31"/>
  <c r="NJ69" i="31"/>
  <c r="NR69" i="31"/>
  <c r="NZ69" i="31"/>
  <c r="OH69" i="31"/>
  <c r="OP69" i="31"/>
  <c r="OX69" i="31"/>
  <c r="PF69" i="31"/>
  <c r="PN69" i="31"/>
  <c r="LT70" i="31"/>
  <c r="MB70" i="31"/>
  <c r="MJ70" i="31"/>
  <c r="MR70" i="31"/>
  <c r="MZ70" i="31"/>
  <c r="NH70" i="31"/>
  <c r="NP70" i="31"/>
  <c r="NX70" i="31"/>
  <c r="OF70" i="31"/>
  <c r="ON70" i="31"/>
  <c r="OV70" i="31"/>
  <c r="PD70" i="31"/>
  <c r="PL70" i="31"/>
  <c r="LR71" i="31"/>
  <c r="LZ71" i="31"/>
  <c r="MH71" i="31"/>
  <c r="MP71" i="31"/>
  <c r="MX71" i="31"/>
  <c r="NF71" i="31"/>
  <c r="NN71" i="31"/>
  <c r="NV71" i="31"/>
  <c r="OD71" i="31"/>
  <c r="OL71" i="31"/>
  <c r="OT71" i="31"/>
  <c r="PB71" i="31"/>
  <c r="PJ71" i="31"/>
  <c r="LP72" i="31"/>
  <c r="LX72" i="31"/>
  <c r="MF72" i="31"/>
  <c r="MN72" i="31"/>
  <c r="MV72" i="31"/>
  <c r="ND72" i="31"/>
  <c r="NL72" i="31"/>
  <c r="NT72" i="31"/>
  <c r="OB72" i="31"/>
  <c r="OJ72" i="31"/>
  <c r="OR72" i="31"/>
  <c r="OZ72" i="31"/>
  <c r="PH72" i="31"/>
  <c r="LN73" i="31"/>
  <c r="LV73" i="31"/>
  <c r="MD73" i="31"/>
  <c r="ML73" i="31"/>
  <c r="MT73" i="31"/>
  <c r="NB73" i="31"/>
  <c r="NJ73" i="31"/>
  <c r="NR73" i="31"/>
  <c r="NZ73" i="31"/>
  <c r="OH73" i="31"/>
  <c r="OP73" i="31"/>
  <c r="OX73" i="31"/>
  <c r="PF73" i="31"/>
  <c r="PN73" i="31"/>
  <c r="LT74" i="31"/>
  <c r="MB74" i="31"/>
  <c r="MJ74" i="31"/>
  <c r="MR74" i="31"/>
  <c r="MZ74" i="31"/>
  <c r="NH74" i="31"/>
  <c r="NP74" i="31"/>
  <c r="NX74" i="31"/>
  <c r="OF74" i="31"/>
  <c r="ON74" i="31"/>
  <c r="OV74" i="31"/>
  <c r="PD74" i="31"/>
  <c r="PL74" i="31"/>
  <c r="LR75" i="31"/>
  <c r="LZ75" i="31"/>
  <c r="MH75" i="31"/>
  <c r="MP75" i="31"/>
  <c r="MX75" i="31"/>
  <c r="NF75" i="31"/>
  <c r="NN75" i="31"/>
  <c r="NV75" i="31"/>
  <c r="OD75" i="31"/>
  <c r="OL75" i="31"/>
  <c r="OT75" i="31"/>
  <c r="PB75" i="31"/>
  <c r="PJ75" i="31"/>
  <c r="LP76" i="31"/>
  <c r="LX76" i="31"/>
  <c r="MF76" i="31"/>
  <c r="MN76" i="31"/>
  <c r="MV76" i="31"/>
  <c r="ND76" i="31"/>
  <c r="NL76" i="31"/>
  <c r="NT76" i="31"/>
  <c r="OB76" i="31"/>
  <c r="OJ76" i="31"/>
  <c r="OR76" i="31"/>
  <c r="OZ76" i="31"/>
  <c r="PH76" i="31"/>
  <c r="LN77" i="31"/>
  <c r="LV77" i="31"/>
  <c r="MD77" i="31"/>
  <c r="ML77" i="31"/>
  <c r="MT77" i="31"/>
  <c r="NB77" i="31"/>
  <c r="NJ77" i="31"/>
  <c r="NR77" i="31"/>
  <c r="NZ77" i="31"/>
  <c r="OH77" i="31"/>
  <c r="OP77" i="31"/>
  <c r="OX77" i="31"/>
  <c r="PF77" i="31"/>
  <c r="PN77" i="31"/>
  <c r="LT78" i="31"/>
  <c r="MB78" i="31"/>
  <c r="MJ78" i="31"/>
  <c r="MR78" i="31"/>
  <c r="MZ78" i="31"/>
  <c r="NH78" i="31"/>
  <c r="NP78" i="31"/>
  <c r="NX78" i="31"/>
  <c r="OF78" i="31"/>
  <c r="ON78" i="31"/>
  <c r="OV78" i="31"/>
  <c r="PD78" i="31"/>
  <c r="PL78" i="31"/>
  <c r="LR79" i="31"/>
  <c r="LZ79" i="31"/>
  <c r="MH79" i="31"/>
  <c r="MP79" i="31"/>
  <c r="MX79" i="31"/>
  <c r="NF79" i="31"/>
  <c r="NN79" i="31"/>
  <c r="NV79" i="31"/>
  <c r="OD79" i="31"/>
  <c r="OL79" i="31"/>
  <c r="OT79" i="31"/>
  <c r="PB79" i="31"/>
  <c r="PJ79" i="31"/>
  <c r="LP80" i="31"/>
  <c r="LX80" i="31"/>
  <c r="MF80" i="31"/>
  <c r="MN80" i="31"/>
  <c r="MV80" i="31"/>
  <c r="ND80" i="31"/>
  <c r="NL80" i="31"/>
  <c r="NT80" i="31"/>
  <c r="OB80" i="31"/>
  <c r="OJ80" i="31"/>
  <c r="OR80" i="31"/>
  <c r="OZ80" i="31"/>
  <c r="PH80" i="31"/>
  <c r="LN81" i="31"/>
  <c r="LV81" i="31"/>
  <c r="MD81" i="31"/>
  <c r="ML81" i="31"/>
  <c r="MT81" i="31"/>
  <c r="NB81" i="31"/>
  <c r="NJ81" i="31"/>
  <c r="NR81" i="31"/>
  <c r="NZ81" i="31"/>
  <c r="OH81" i="31"/>
  <c r="OP81" i="31"/>
  <c r="OX81" i="31"/>
  <c r="PF81" i="31"/>
  <c r="PN81" i="31"/>
  <c r="LT82" i="31"/>
  <c r="MB82" i="31"/>
  <c r="MJ82" i="31"/>
  <c r="MR82" i="31"/>
  <c r="MZ82" i="31"/>
  <c r="NH82" i="31"/>
  <c r="NP82" i="31"/>
  <c r="NX82" i="31"/>
  <c r="OF82" i="31"/>
  <c r="ON82" i="31"/>
  <c r="OV82" i="31"/>
  <c r="PD82" i="31"/>
  <c r="PL82" i="31"/>
  <c r="LR83" i="31"/>
  <c r="LZ83" i="31"/>
  <c r="MH83" i="31"/>
  <c r="MP83" i="31"/>
  <c r="MX83" i="31"/>
  <c r="NF83" i="31"/>
  <c r="NN83" i="31"/>
  <c r="NV83" i="31"/>
  <c r="OD83" i="31"/>
  <c r="OL83" i="31"/>
  <c r="OT83" i="31"/>
  <c r="PB83" i="31"/>
  <c r="PJ83" i="31"/>
  <c r="LP84" i="31"/>
  <c r="LX84" i="31"/>
  <c r="MF84" i="31"/>
  <c r="MN84" i="31"/>
  <c r="MV84" i="31"/>
  <c r="ND84" i="31"/>
  <c r="NL84" i="31"/>
  <c r="NT84" i="31"/>
  <c r="OB84" i="31"/>
  <c r="OJ84" i="31"/>
  <c r="PF57" i="31"/>
  <c r="NP58" i="31"/>
  <c r="PB58" i="31"/>
  <c r="LW59" i="31"/>
  <c r="MP59" i="31"/>
  <c r="NL59" i="31"/>
  <c r="OD59" i="31"/>
  <c r="OR59" i="31"/>
  <c r="PC59" i="31"/>
  <c r="LN60" i="31"/>
  <c r="LX60" i="31"/>
  <c r="MJ60" i="31"/>
  <c r="MT60" i="31"/>
  <c r="ND60" i="31"/>
  <c r="NM60" i="31"/>
  <c r="NW60" i="31"/>
  <c r="OF60" i="31"/>
  <c r="OO60" i="31"/>
  <c r="OX60" i="31"/>
  <c r="PG60" i="31"/>
  <c r="LN61" i="31"/>
  <c r="LW61" i="31"/>
  <c r="MG61" i="31"/>
  <c r="MP61" i="31"/>
  <c r="MY61" i="31"/>
  <c r="NH61" i="31"/>
  <c r="NQ61" i="31"/>
  <c r="NZ61" i="31"/>
  <c r="OI61" i="31"/>
  <c r="OQ61" i="31"/>
  <c r="OY61" i="31"/>
  <c r="PG61" i="31"/>
  <c r="PO61" i="31"/>
  <c r="LU62" i="31"/>
  <c r="MC62" i="31"/>
  <c r="MK62" i="31"/>
  <c r="MS62" i="31"/>
  <c r="NA62" i="31"/>
  <c r="NI62" i="31"/>
  <c r="NQ62" i="31"/>
  <c r="NY62" i="31"/>
  <c r="OG62" i="31"/>
  <c r="OO62" i="31"/>
  <c r="OW62" i="31"/>
  <c r="PE62" i="31"/>
  <c r="PM62" i="31"/>
  <c r="LS63" i="31"/>
  <c r="MA63" i="31"/>
  <c r="MI63" i="31"/>
  <c r="MQ63" i="31"/>
  <c r="MY63" i="31"/>
  <c r="NG63" i="31"/>
  <c r="NO63" i="31"/>
  <c r="NW63" i="31"/>
  <c r="OE63" i="31"/>
  <c r="OM63" i="31"/>
  <c r="OU63" i="31"/>
  <c r="PC63" i="31"/>
  <c r="PK63" i="31"/>
  <c r="LQ64" i="31"/>
  <c r="LY64" i="31"/>
  <c r="MG64" i="31"/>
  <c r="MO64" i="31"/>
  <c r="MW64" i="31"/>
  <c r="NE64" i="31"/>
  <c r="NM64" i="31"/>
  <c r="NU64" i="31"/>
  <c r="OC64" i="31"/>
  <c r="OK64" i="31"/>
  <c r="OS64" i="31"/>
  <c r="PA64" i="31"/>
  <c r="PI64" i="31"/>
  <c r="LO65" i="31"/>
  <c r="LW65" i="31"/>
  <c r="ME65" i="31"/>
  <c r="MM65" i="31"/>
  <c r="MU65" i="31"/>
  <c r="NC65" i="31"/>
  <c r="NK65" i="31"/>
  <c r="NS65" i="31"/>
  <c r="OA65" i="31"/>
  <c r="OI65" i="31"/>
  <c r="OQ65" i="31"/>
  <c r="OY65" i="31"/>
  <c r="PG65" i="31"/>
  <c r="PO65" i="31"/>
  <c r="LU66" i="31"/>
  <c r="MC66" i="31"/>
  <c r="MK66" i="31"/>
  <c r="MS66" i="31"/>
  <c r="NA66" i="31"/>
  <c r="NI66" i="31"/>
  <c r="NQ66" i="31"/>
  <c r="NY66" i="31"/>
  <c r="OG66" i="31"/>
  <c r="OO66" i="31"/>
  <c r="OW66" i="31"/>
  <c r="PE66" i="31"/>
  <c r="PM66" i="31"/>
  <c r="LS67" i="31"/>
  <c r="MA67" i="31"/>
  <c r="MI67" i="31"/>
  <c r="MQ67" i="31"/>
  <c r="MY67" i="31"/>
  <c r="NG67" i="31"/>
  <c r="NO67" i="31"/>
  <c r="NW67" i="31"/>
  <c r="OE67" i="31"/>
  <c r="OM67" i="31"/>
  <c r="OU67" i="31"/>
  <c r="PC67" i="31"/>
  <c r="PK67" i="31"/>
  <c r="LQ68" i="31"/>
  <c r="LY68" i="31"/>
  <c r="MG68" i="31"/>
  <c r="MO68" i="31"/>
  <c r="MW68" i="31"/>
  <c r="NE68" i="31"/>
  <c r="NM68" i="31"/>
  <c r="NU68" i="31"/>
  <c r="OC68" i="31"/>
  <c r="OK68" i="31"/>
  <c r="OS68" i="31"/>
  <c r="PA68" i="31"/>
  <c r="PI68" i="31"/>
  <c r="LO69" i="31"/>
  <c r="LW69" i="31"/>
  <c r="ME69" i="31"/>
  <c r="MM69" i="31"/>
  <c r="MU69" i="31"/>
  <c r="NC69" i="31"/>
  <c r="NK69" i="31"/>
  <c r="NS69" i="31"/>
  <c r="OA69" i="31"/>
  <c r="OI69" i="31"/>
  <c r="OQ69" i="31"/>
  <c r="OY69" i="31"/>
  <c r="PG69" i="31"/>
  <c r="PO69" i="31"/>
  <c r="LU70" i="31"/>
  <c r="MC70" i="31"/>
  <c r="MK70" i="31"/>
  <c r="MS70" i="31"/>
  <c r="NA70" i="31"/>
  <c r="NI70" i="31"/>
  <c r="NQ70" i="31"/>
  <c r="NY70" i="31"/>
  <c r="OG70" i="31"/>
  <c r="OO70" i="31"/>
  <c r="OW70" i="31"/>
  <c r="PE70" i="31"/>
  <c r="PM70" i="31"/>
  <c r="LS71" i="31"/>
  <c r="MA71" i="31"/>
  <c r="MI71" i="31"/>
  <c r="MQ71" i="31"/>
  <c r="MY71" i="31"/>
  <c r="NG71" i="31"/>
  <c r="NO71" i="31"/>
  <c r="NW71" i="31"/>
  <c r="OE71" i="31"/>
  <c r="OM71" i="31"/>
  <c r="OU71" i="31"/>
  <c r="PC71" i="31"/>
  <c r="PK71" i="31"/>
  <c r="LQ72" i="31"/>
  <c r="LY72" i="31"/>
  <c r="MG72" i="31"/>
  <c r="MO72" i="31"/>
  <c r="MW72" i="31"/>
  <c r="NE72" i="31"/>
  <c r="NM72" i="31"/>
  <c r="NU72" i="31"/>
  <c r="OC72" i="31"/>
  <c r="OK72" i="31"/>
  <c r="OS72" i="31"/>
  <c r="PA72" i="31"/>
  <c r="PI72" i="31"/>
  <c r="LO73" i="31"/>
  <c r="LW73" i="31"/>
  <c r="ME73" i="31"/>
  <c r="MM73" i="31"/>
  <c r="MU73" i="31"/>
  <c r="NC73" i="31"/>
  <c r="NK73" i="31"/>
  <c r="NS73" i="31"/>
  <c r="OA73" i="31"/>
  <c r="OI73" i="31"/>
  <c r="OQ73" i="31"/>
  <c r="OY73" i="31"/>
  <c r="PG73" i="31"/>
  <c r="PO73" i="31"/>
  <c r="LU74" i="31"/>
  <c r="MC74" i="31"/>
  <c r="MK74" i="31"/>
  <c r="MS74" i="31"/>
  <c r="NA74" i="31"/>
  <c r="NI74" i="31"/>
  <c r="NQ74" i="31"/>
  <c r="NY74" i="31"/>
  <c r="OG74" i="31"/>
  <c r="OO74" i="31"/>
  <c r="OW74" i="31"/>
  <c r="PE74" i="31"/>
  <c r="PM74" i="31"/>
  <c r="LS75" i="31"/>
  <c r="MA75" i="31"/>
  <c r="MI75" i="31"/>
  <c r="MQ75" i="31"/>
  <c r="MY75" i="31"/>
  <c r="NG75" i="31"/>
  <c r="NO75" i="31"/>
  <c r="NW75" i="31"/>
  <c r="OE75" i="31"/>
  <c r="OM75" i="31"/>
  <c r="OU75" i="31"/>
  <c r="PC75" i="31"/>
  <c r="PK75" i="31"/>
  <c r="LQ76" i="31"/>
  <c r="LY76" i="31"/>
  <c r="MG76" i="31"/>
  <c r="MO76" i="31"/>
  <c r="MW76" i="31"/>
  <c r="NE76" i="31"/>
  <c r="NM76" i="31"/>
  <c r="NU76" i="31"/>
  <c r="OC76" i="31"/>
  <c r="OK76" i="31"/>
  <c r="OS76" i="31"/>
  <c r="PA76" i="31"/>
  <c r="PI76" i="31"/>
  <c r="LO77" i="31"/>
  <c r="LW77" i="31"/>
  <c r="ME77" i="31"/>
  <c r="MM77" i="31"/>
  <c r="MU77" i="31"/>
  <c r="NC77" i="31"/>
  <c r="NK77" i="31"/>
  <c r="NS77" i="31"/>
  <c r="OA77" i="31"/>
  <c r="OI77" i="31"/>
  <c r="OQ77" i="31"/>
  <c r="OY77" i="31"/>
  <c r="PG77" i="31"/>
  <c r="PO77" i="31"/>
  <c r="LU78" i="31"/>
  <c r="MC78" i="31"/>
  <c r="MK78" i="31"/>
  <c r="MS78" i="31"/>
  <c r="NA78" i="31"/>
  <c r="NI78" i="31"/>
  <c r="NQ78" i="31"/>
  <c r="NY78" i="31"/>
  <c r="OG78" i="31"/>
  <c r="OO78" i="31"/>
  <c r="OW78" i="31"/>
  <c r="PE78" i="31"/>
  <c r="PM78" i="31"/>
  <c r="LS79" i="31"/>
  <c r="MA79" i="31"/>
  <c r="MI79" i="31"/>
  <c r="MQ79" i="31"/>
  <c r="MY79" i="31"/>
  <c r="NG79" i="31"/>
  <c r="NO79" i="31"/>
  <c r="NW79" i="31"/>
  <c r="OE79" i="31"/>
  <c r="OM79" i="31"/>
  <c r="OU79" i="31"/>
  <c r="PC79" i="31"/>
  <c r="PK79" i="31"/>
  <c r="LQ80" i="31"/>
  <c r="LY80" i="31"/>
  <c r="MG80" i="31"/>
  <c r="MO80" i="31"/>
  <c r="MW80" i="31"/>
  <c r="NE80" i="31"/>
  <c r="NM80" i="31"/>
  <c r="NU80" i="31"/>
  <c r="OC80" i="31"/>
  <c r="OK80" i="31"/>
  <c r="OS80" i="31"/>
  <c r="PA80" i="31"/>
  <c r="PI80" i="31"/>
  <c r="LO81" i="31"/>
  <c r="LW81" i="31"/>
  <c r="ME81" i="31"/>
  <c r="MM81" i="31"/>
  <c r="MU81" i="31"/>
  <c r="NC81" i="31"/>
  <c r="NK81" i="31"/>
  <c r="NS81" i="31"/>
  <c r="OA81" i="31"/>
  <c r="OI81" i="31"/>
  <c r="OQ81" i="31"/>
  <c r="OY81" i="31"/>
  <c r="PG81" i="31"/>
  <c r="PO81" i="31"/>
  <c r="LU82" i="31"/>
  <c r="MC82" i="31"/>
  <c r="MK82" i="31"/>
  <c r="MS82" i="31"/>
  <c r="NA82" i="31"/>
  <c r="NI82" i="31"/>
  <c r="NQ82" i="31"/>
  <c r="NY82" i="31"/>
  <c r="OG82" i="31"/>
  <c r="OO82" i="31"/>
  <c r="OW82" i="31"/>
  <c r="PE82" i="31"/>
  <c r="PM82" i="31"/>
  <c r="LS83" i="31"/>
  <c r="MA83" i="31"/>
  <c r="MI83" i="31"/>
  <c r="MQ83" i="31"/>
  <c r="MY83" i="31"/>
  <c r="NG83" i="31"/>
  <c r="PN57" i="31"/>
  <c r="NX58" i="31"/>
  <c r="PD58" i="31"/>
  <c r="LX59" i="31"/>
  <c r="MU59" i="31"/>
  <c r="NN59" i="31"/>
  <c r="OE59" i="31"/>
  <c r="OS59" i="31"/>
  <c r="PG59" i="31"/>
  <c r="LO60" i="31"/>
  <c r="LY60" i="31"/>
  <c r="MK60" i="31"/>
  <c r="MU60" i="31"/>
  <c r="NE60" i="31"/>
  <c r="NO60" i="31"/>
  <c r="NX60" i="31"/>
  <c r="OG60" i="31"/>
  <c r="OP60" i="31"/>
  <c r="OY60" i="31"/>
  <c r="PH60" i="31"/>
  <c r="LO61" i="31"/>
  <c r="LY61" i="31"/>
  <c r="MH61" i="31"/>
  <c r="MQ61" i="31"/>
  <c r="MZ61" i="31"/>
  <c r="NI61" i="31"/>
  <c r="NR61" i="31"/>
  <c r="OA61" i="31"/>
  <c r="OJ61" i="31"/>
  <c r="OR61" i="31"/>
  <c r="OZ61" i="31"/>
  <c r="PH61" i="31"/>
  <c r="LN62" i="31"/>
  <c r="LV62" i="31"/>
  <c r="MD62" i="31"/>
  <c r="ML62" i="31"/>
  <c r="MT62" i="31"/>
  <c r="NB62" i="31"/>
  <c r="NJ62" i="31"/>
  <c r="NR62" i="31"/>
  <c r="NZ62" i="31"/>
  <c r="OH62" i="31"/>
  <c r="OP62" i="31"/>
  <c r="OX62" i="31"/>
  <c r="PF62" i="31"/>
  <c r="PN62" i="31"/>
  <c r="LT63" i="31"/>
  <c r="MB63" i="31"/>
  <c r="MJ63" i="31"/>
  <c r="MR63" i="31"/>
  <c r="MZ63" i="31"/>
  <c r="NH63" i="31"/>
  <c r="NP63" i="31"/>
  <c r="NX63" i="31"/>
  <c r="OF63" i="31"/>
  <c r="ON63" i="31"/>
  <c r="OV63" i="31"/>
  <c r="PD63" i="31"/>
  <c r="PL63" i="31"/>
  <c r="LR64" i="31"/>
  <c r="LZ64" i="31"/>
  <c r="MH64" i="31"/>
  <c r="MP64" i="31"/>
  <c r="MX64" i="31"/>
  <c r="NF64" i="31"/>
  <c r="NN64" i="31"/>
  <c r="NV64" i="31"/>
  <c r="OD64" i="31"/>
  <c r="OL64" i="31"/>
  <c r="OT64" i="31"/>
  <c r="PB64" i="31"/>
  <c r="PJ64" i="31"/>
  <c r="LP65" i="31"/>
  <c r="LX65" i="31"/>
  <c r="MF65" i="31"/>
  <c r="MN65" i="31"/>
  <c r="MV65" i="31"/>
  <c r="ND65" i="31"/>
  <c r="NL65" i="31"/>
  <c r="NT65" i="31"/>
  <c r="OB65" i="31"/>
  <c r="OJ65" i="31"/>
  <c r="OR65" i="31"/>
  <c r="OZ65" i="31"/>
  <c r="PH65" i="31"/>
  <c r="LN66" i="31"/>
  <c r="LV66" i="31"/>
  <c r="MD66" i="31"/>
  <c r="ML66" i="31"/>
  <c r="MT66" i="31"/>
  <c r="NB66" i="31"/>
  <c r="NJ66" i="31"/>
  <c r="NR66" i="31"/>
  <c r="NZ66" i="31"/>
  <c r="OH66" i="31"/>
  <c r="OP66" i="31"/>
  <c r="OX66" i="31"/>
  <c r="PF66" i="31"/>
  <c r="PN66" i="31"/>
  <c r="LT67" i="31"/>
  <c r="MB67" i="31"/>
  <c r="MJ67" i="31"/>
  <c r="MR67" i="31"/>
  <c r="MZ67" i="31"/>
  <c r="NH67" i="31"/>
  <c r="NP67" i="31"/>
  <c r="NX67" i="31"/>
  <c r="OF67" i="31"/>
  <c r="ON67" i="31"/>
  <c r="OV67" i="31"/>
  <c r="PD67" i="31"/>
  <c r="PL67" i="31"/>
  <c r="LR68" i="31"/>
  <c r="LZ68" i="31"/>
  <c r="MH68" i="31"/>
  <c r="MP68" i="31"/>
  <c r="MX68" i="31"/>
  <c r="NF68" i="31"/>
  <c r="NN68" i="31"/>
  <c r="NV68" i="31"/>
  <c r="OD68" i="31"/>
  <c r="OL68" i="31"/>
  <c r="OT68" i="31"/>
  <c r="PB68" i="31"/>
  <c r="PJ68" i="31"/>
  <c r="LP69" i="31"/>
  <c r="LX69" i="31"/>
  <c r="MF69" i="31"/>
  <c r="MN69" i="31"/>
  <c r="MV69" i="31"/>
  <c r="ND69" i="31"/>
  <c r="NL69" i="31"/>
  <c r="NT69" i="31"/>
  <c r="OB69" i="31"/>
  <c r="OJ69" i="31"/>
  <c r="OR69" i="31"/>
  <c r="OZ69" i="31"/>
  <c r="PH69" i="31"/>
  <c r="LN70" i="31"/>
  <c r="LV70" i="31"/>
  <c r="MD70" i="31"/>
  <c r="ML70" i="31"/>
  <c r="MT70" i="31"/>
  <c r="NB70" i="31"/>
  <c r="NJ70" i="31"/>
  <c r="NR70" i="31"/>
  <c r="NZ70" i="31"/>
  <c r="OH70" i="31"/>
  <c r="OP70" i="31"/>
  <c r="OX70" i="31"/>
  <c r="PF70" i="31"/>
  <c r="PN70" i="31"/>
  <c r="LT71" i="31"/>
  <c r="MB71" i="31"/>
  <c r="MJ71" i="31"/>
  <c r="MR71" i="31"/>
  <c r="MZ71" i="31"/>
  <c r="NH71" i="31"/>
  <c r="NP71" i="31"/>
  <c r="NX71" i="31"/>
  <c r="OF71" i="31"/>
  <c r="ON71" i="31"/>
  <c r="OV71" i="31"/>
  <c r="PD71" i="31"/>
  <c r="PL71" i="31"/>
  <c r="LR72" i="31"/>
  <c r="LZ72" i="31"/>
  <c r="MH72" i="31"/>
  <c r="MP72" i="31"/>
  <c r="MX72" i="31"/>
  <c r="NF72" i="31"/>
  <c r="NN72" i="31"/>
  <c r="NV72" i="31"/>
  <c r="OD72" i="31"/>
  <c r="OL72" i="31"/>
  <c r="OT72" i="31"/>
  <c r="PB72" i="31"/>
  <c r="PJ72" i="31"/>
  <c r="LP73" i="31"/>
  <c r="LX73" i="31"/>
  <c r="MF73" i="31"/>
  <c r="MN73" i="31"/>
  <c r="MV73" i="31"/>
  <c r="ND73" i="31"/>
  <c r="NL73" i="31"/>
  <c r="NT73" i="31"/>
  <c r="OB73" i="31"/>
  <c r="OJ73" i="31"/>
  <c r="OR73" i="31"/>
  <c r="OZ73" i="31"/>
  <c r="PH73" i="31"/>
  <c r="LN74" i="31"/>
  <c r="LV74" i="31"/>
  <c r="MD74" i="31"/>
  <c r="ML74" i="31"/>
  <c r="MT74" i="31"/>
  <c r="NB74" i="31"/>
  <c r="NJ74" i="31"/>
  <c r="NR74" i="31"/>
  <c r="NZ74" i="31"/>
  <c r="OH74" i="31"/>
  <c r="OP74" i="31"/>
  <c r="OX74" i="31"/>
  <c r="PF74" i="31"/>
  <c r="PN74" i="31"/>
  <c r="LT75" i="31"/>
  <c r="MB75" i="31"/>
  <c r="MJ75" i="31"/>
  <c r="MR75" i="31"/>
  <c r="MZ75" i="31"/>
  <c r="NH75" i="31"/>
  <c r="NP75" i="31"/>
  <c r="NX75" i="31"/>
  <c r="OF75" i="31"/>
  <c r="ON75" i="31"/>
  <c r="OV75" i="31"/>
  <c r="PD75" i="31"/>
  <c r="PL75" i="31"/>
  <c r="LR76" i="31"/>
  <c r="LZ76" i="31"/>
  <c r="MH76" i="31"/>
  <c r="MP76" i="31"/>
  <c r="MX76" i="31"/>
  <c r="NF76" i="31"/>
  <c r="NN76" i="31"/>
  <c r="NV76" i="31"/>
  <c r="OD76" i="31"/>
  <c r="OL76" i="31"/>
  <c r="OT76" i="31"/>
  <c r="PB76" i="31"/>
  <c r="PJ76" i="31"/>
  <c r="LP77" i="31"/>
  <c r="LX77" i="31"/>
  <c r="MF77" i="31"/>
  <c r="MN77" i="31"/>
  <c r="MV77" i="31"/>
  <c r="ND77" i="31"/>
  <c r="NL77" i="31"/>
  <c r="NT77" i="31"/>
  <c r="OB77" i="31"/>
  <c r="OJ77" i="31"/>
  <c r="OR77" i="31"/>
  <c r="OZ77" i="31"/>
  <c r="PH77" i="31"/>
  <c r="LN78" i="31"/>
  <c r="LV78" i="31"/>
  <c r="MD78" i="31"/>
  <c r="ML78" i="31"/>
  <c r="MT78" i="31"/>
  <c r="NB78" i="31"/>
  <c r="NJ78" i="31"/>
  <c r="NR78" i="31"/>
  <c r="NZ78" i="31"/>
  <c r="OH78" i="31"/>
  <c r="OP78" i="31"/>
  <c r="OX78" i="31"/>
  <c r="PF78" i="31"/>
  <c r="PN78" i="31"/>
  <c r="LT79" i="31"/>
  <c r="MB79" i="31"/>
  <c r="MJ79" i="31"/>
  <c r="MR79" i="31"/>
  <c r="MZ79" i="31"/>
  <c r="NH79" i="31"/>
  <c r="NP79" i="31"/>
  <c r="NX79" i="31"/>
  <c r="OF79" i="31"/>
  <c r="ON79" i="31"/>
  <c r="OV79" i="31"/>
  <c r="PD79" i="31"/>
  <c r="PL79" i="31"/>
  <c r="LR80" i="31"/>
  <c r="LZ80" i="31"/>
  <c r="MH80" i="31"/>
  <c r="MP80" i="31"/>
  <c r="MX80" i="31"/>
  <c r="NF80" i="31"/>
  <c r="NN80" i="31"/>
  <c r="NV80" i="31"/>
  <c r="OD80" i="31"/>
  <c r="OL80" i="31"/>
  <c r="OT80" i="31"/>
  <c r="PB80" i="31"/>
  <c r="PJ80" i="31"/>
  <c r="LP81" i="31"/>
  <c r="LX81" i="31"/>
  <c r="MF81" i="31"/>
  <c r="MN81" i="31"/>
  <c r="MV81" i="31"/>
  <c r="ND81" i="31"/>
  <c r="NL81" i="31"/>
  <c r="NT81" i="31"/>
  <c r="OB81" i="31"/>
  <c r="OJ81" i="31"/>
  <c r="OR81" i="31"/>
  <c r="OZ81" i="31"/>
  <c r="PH81" i="31"/>
  <c r="LN82" i="31"/>
  <c r="LV82" i="31"/>
  <c r="MD82" i="31"/>
  <c r="ML82" i="31"/>
  <c r="MT82" i="31"/>
  <c r="NB82" i="31"/>
  <c r="NJ82" i="31"/>
  <c r="NR82" i="31"/>
  <c r="NZ82" i="31"/>
  <c r="OH82" i="31"/>
  <c r="OP82" i="31"/>
  <c r="OX82" i="31"/>
  <c r="PF82" i="31"/>
  <c r="PN82" i="31"/>
  <c r="LT83" i="31"/>
  <c r="MB83" i="31"/>
  <c r="MJ83" i="31"/>
  <c r="MR83" i="31"/>
  <c r="LT58" i="31"/>
  <c r="OF58" i="31"/>
  <c r="PI58" i="31"/>
  <c r="LZ59" i="31"/>
  <c r="MV59" i="31"/>
  <c r="NS59" i="31"/>
  <c r="OI59" i="31"/>
  <c r="OT59" i="31"/>
  <c r="PH59" i="31"/>
  <c r="LP60" i="31"/>
  <c r="MB60" i="31"/>
  <c r="ML60" i="31"/>
  <c r="MV60" i="31"/>
  <c r="NG60" i="31"/>
  <c r="NP60" i="31"/>
  <c r="NY60" i="31"/>
  <c r="OH60" i="31"/>
  <c r="OQ60" i="31"/>
  <c r="OZ60" i="31"/>
  <c r="PI60" i="31"/>
  <c r="LQ61" i="31"/>
  <c r="LZ61" i="31"/>
  <c r="MI61" i="31"/>
  <c r="MR61" i="31"/>
  <c r="NA61" i="31"/>
  <c r="NJ61" i="31"/>
  <c r="NS61" i="31"/>
  <c r="OC61" i="31"/>
  <c r="OK61" i="31"/>
  <c r="OS61" i="31"/>
  <c r="PA61" i="31"/>
  <c r="PI61" i="31"/>
  <c r="LO62" i="31"/>
  <c r="LW62" i="31"/>
  <c r="ME62" i="31"/>
  <c r="MM62" i="31"/>
  <c r="MU62" i="31"/>
  <c r="NC62" i="31"/>
  <c r="NK62" i="31"/>
  <c r="NS62" i="31"/>
  <c r="OA62" i="31"/>
  <c r="OI62" i="31"/>
  <c r="OQ62" i="31"/>
  <c r="OY62" i="31"/>
  <c r="PG62" i="31"/>
  <c r="PO62" i="31"/>
  <c r="LU63" i="31"/>
  <c r="MC63" i="31"/>
  <c r="MK63" i="31"/>
  <c r="MS63" i="31"/>
  <c r="NA63" i="31"/>
  <c r="NI63" i="31"/>
  <c r="NQ63" i="31"/>
  <c r="NY63" i="31"/>
  <c r="OG63" i="31"/>
  <c r="OO63" i="31"/>
  <c r="OW63" i="31"/>
  <c r="PE63" i="31"/>
  <c r="PM63" i="31"/>
  <c r="LS64" i="31"/>
  <c r="MA64" i="31"/>
  <c r="MI64" i="31"/>
  <c r="MQ64" i="31"/>
  <c r="MY64" i="31"/>
  <c r="NG64" i="31"/>
  <c r="NO64" i="31"/>
  <c r="NW64" i="31"/>
  <c r="OE64" i="31"/>
  <c r="OM64" i="31"/>
  <c r="OU64" i="31"/>
  <c r="PC64" i="31"/>
  <c r="PK64" i="31"/>
  <c r="LQ65" i="31"/>
  <c r="LY65" i="31"/>
  <c r="MG65" i="31"/>
  <c r="MO65" i="31"/>
  <c r="MW65" i="31"/>
  <c r="NE65" i="31"/>
  <c r="NM65" i="31"/>
  <c r="NU65" i="31"/>
  <c r="OC65" i="31"/>
  <c r="OK65" i="31"/>
  <c r="OS65" i="31"/>
  <c r="PA65" i="31"/>
  <c r="PI65" i="31"/>
  <c r="LO66" i="31"/>
  <c r="LW66" i="31"/>
  <c r="ME66" i="31"/>
  <c r="MM66" i="31"/>
  <c r="MU66" i="31"/>
  <c r="NC66" i="31"/>
  <c r="NK66" i="31"/>
  <c r="NS66" i="31"/>
  <c r="OA66" i="31"/>
  <c r="OI66" i="31"/>
  <c r="OQ66" i="31"/>
  <c r="OY66" i="31"/>
  <c r="PG66" i="31"/>
  <c r="PO66" i="31"/>
  <c r="LU67" i="31"/>
  <c r="MC67" i="31"/>
  <c r="MK67" i="31"/>
  <c r="MS67" i="31"/>
  <c r="NA67" i="31"/>
  <c r="NI67" i="31"/>
  <c r="NQ67" i="31"/>
  <c r="NY67" i="31"/>
  <c r="OG67" i="31"/>
  <c r="OO67" i="31"/>
  <c r="OW67" i="31"/>
  <c r="PE67" i="31"/>
  <c r="PM67" i="31"/>
  <c r="LS68" i="31"/>
  <c r="MA68" i="31"/>
  <c r="MI68" i="31"/>
  <c r="MQ68" i="31"/>
  <c r="MY68" i="31"/>
  <c r="NG68" i="31"/>
  <c r="NO68" i="31"/>
  <c r="NW68" i="31"/>
  <c r="OE68" i="31"/>
  <c r="OM68" i="31"/>
  <c r="OU68" i="31"/>
  <c r="PC68" i="31"/>
  <c r="PK68" i="31"/>
  <c r="LQ69" i="31"/>
  <c r="LY69" i="31"/>
  <c r="MG69" i="31"/>
  <c r="MO69" i="31"/>
  <c r="MW69" i="31"/>
  <c r="NE69" i="31"/>
  <c r="NM69" i="31"/>
  <c r="NU69" i="31"/>
  <c r="OC69" i="31"/>
  <c r="OK69" i="31"/>
  <c r="OS69" i="31"/>
  <c r="PA69" i="31"/>
  <c r="PI69" i="31"/>
  <c r="LO70" i="31"/>
  <c r="LW70" i="31"/>
  <c r="ME70" i="31"/>
  <c r="MM70" i="31"/>
  <c r="MU70" i="31"/>
  <c r="NC70" i="31"/>
  <c r="NK70" i="31"/>
  <c r="NS70" i="31"/>
  <c r="OA70" i="31"/>
  <c r="OI70" i="31"/>
  <c r="OQ70" i="31"/>
  <c r="OY70" i="31"/>
  <c r="PG70" i="31"/>
  <c r="PO70" i="31"/>
  <c r="LU71" i="31"/>
  <c r="MC71" i="31"/>
  <c r="MK71" i="31"/>
  <c r="MS71" i="31"/>
  <c r="NA71" i="31"/>
  <c r="NI71" i="31"/>
  <c r="NQ71" i="31"/>
  <c r="NY71" i="31"/>
  <c r="OG71" i="31"/>
  <c r="OO71" i="31"/>
  <c r="OW71" i="31"/>
  <c r="PE71" i="31"/>
  <c r="PM71" i="31"/>
  <c r="LS72" i="31"/>
  <c r="MA72" i="31"/>
  <c r="MI72" i="31"/>
  <c r="MQ72" i="31"/>
  <c r="MY72" i="31"/>
  <c r="NG72" i="31"/>
  <c r="NO72" i="31"/>
  <c r="NW72" i="31"/>
  <c r="OE72" i="31"/>
  <c r="OM72" i="31"/>
  <c r="OU72" i="31"/>
  <c r="PC72" i="31"/>
  <c r="PK72" i="31"/>
  <c r="LQ73" i="31"/>
  <c r="LY73" i="31"/>
  <c r="MG73" i="31"/>
  <c r="MO73" i="31"/>
  <c r="MW73" i="31"/>
  <c r="NE73" i="31"/>
  <c r="NM73" i="31"/>
  <c r="NU73" i="31"/>
  <c r="OC73" i="31"/>
  <c r="OK73" i="31"/>
  <c r="OS73" i="31"/>
  <c r="PA73" i="31"/>
  <c r="PI73" i="31"/>
  <c r="LO74" i="31"/>
  <c r="LW74" i="31"/>
  <c r="ME74" i="31"/>
  <c r="MM74" i="31"/>
  <c r="MU74" i="31"/>
  <c r="NC74" i="31"/>
  <c r="NK74" i="31"/>
  <c r="NS74" i="31"/>
  <c r="OA74" i="31"/>
  <c r="OI74" i="31"/>
  <c r="OQ74" i="31"/>
  <c r="OY74" i="31"/>
  <c r="PG74" i="31"/>
  <c r="PO74" i="31"/>
  <c r="LU75" i="31"/>
  <c r="MC75" i="31"/>
  <c r="MK75" i="31"/>
  <c r="MS75" i="31"/>
  <c r="NA75" i="31"/>
  <c r="NI75" i="31"/>
  <c r="NQ75" i="31"/>
  <c r="NY75" i="31"/>
  <c r="OG75" i="31"/>
  <c r="OO75" i="31"/>
  <c r="OW75" i="31"/>
  <c r="PE75" i="31"/>
  <c r="PM75" i="31"/>
  <c r="LS76" i="31"/>
  <c r="MA76" i="31"/>
  <c r="MI76" i="31"/>
  <c r="MQ76" i="31"/>
  <c r="MY76" i="31"/>
  <c r="NG76" i="31"/>
  <c r="NO76" i="31"/>
  <c r="NW76" i="31"/>
  <c r="OE76" i="31"/>
  <c r="OM76" i="31"/>
  <c r="OU76" i="31"/>
  <c r="PC76" i="31"/>
  <c r="PK76" i="31"/>
  <c r="LQ77" i="31"/>
  <c r="LY77" i="31"/>
  <c r="MG77" i="31"/>
  <c r="MO77" i="31"/>
  <c r="MW77" i="31"/>
  <c r="NE77" i="31"/>
  <c r="NM77" i="31"/>
  <c r="NU77" i="31"/>
  <c r="OC77" i="31"/>
  <c r="OK77" i="31"/>
  <c r="OS77" i="31"/>
  <c r="PA77" i="31"/>
  <c r="PI77" i="31"/>
  <c r="LO78" i="31"/>
  <c r="LW78" i="31"/>
  <c r="ME78" i="31"/>
  <c r="MM78" i="31"/>
  <c r="MU78" i="31"/>
  <c r="NC78" i="31"/>
  <c r="NK78" i="31"/>
  <c r="NS78" i="31"/>
  <c r="OA78" i="31"/>
  <c r="OI78" i="31"/>
  <c r="OQ78" i="31"/>
  <c r="OY78" i="31"/>
  <c r="PG78" i="31"/>
  <c r="PO78" i="31"/>
  <c r="LU79" i="31"/>
  <c r="MC79" i="31"/>
  <c r="MK79" i="31"/>
  <c r="MS79" i="31"/>
  <c r="NA79" i="31"/>
  <c r="NI79" i="31"/>
  <c r="NQ79" i="31"/>
  <c r="NY79" i="31"/>
  <c r="OG79" i="31"/>
  <c r="OO79" i="31"/>
  <c r="OW79" i="31"/>
  <c r="PE79" i="31"/>
  <c r="PM79" i="31"/>
  <c r="LS80" i="31"/>
  <c r="MA80" i="31"/>
  <c r="MI80" i="31"/>
  <c r="MQ80" i="31"/>
  <c r="MY80" i="31"/>
  <c r="NG80" i="31"/>
  <c r="NO80" i="31"/>
  <c r="NW80" i="31"/>
  <c r="OE80" i="31"/>
  <c r="OM80" i="31"/>
  <c r="OU80" i="31"/>
  <c r="PC80" i="31"/>
  <c r="PK80" i="31"/>
  <c r="LQ81" i="31"/>
  <c r="LY81" i="31"/>
  <c r="MG81" i="31"/>
  <c r="MO81" i="31"/>
  <c r="MW81" i="31"/>
  <c r="NE81" i="31"/>
  <c r="NM81" i="31"/>
  <c r="NU81" i="31"/>
  <c r="OC81" i="31"/>
  <c r="OK81" i="31"/>
  <c r="OS81" i="31"/>
  <c r="MB58" i="31"/>
  <c r="ON58" i="31"/>
  <c r="PJ58" i="31"/>
  <c r="ME59" i="31"/>
  <c r="MX59" i="31"/>
  <c r="NT59" i="31"/>
  <c r="OJ59" i="31"/>
  <c r="OU59" i="31"/>
  <c r="PI59" i="31"/>
  <c r="LQ60" i="31"/>
  <c r="MC60" i="31"/>
  <c r="MM60" i="31"/>
  <c r="MW60" i="31"/>
  <c r="NH60" i="31"/>
  <c r="NQ60" i="31"/>
  <c r="NZ60" i="31"/>
  <c r="OI60" i="31"/>
  <c r="OR60" i="31"/>
  <c r="PA60" i="31"/>
  <c r="PK60" i="31"/>
  <c r="LR61" i="31"/>
  <c r="MA61" i="31"/>
  <c r="MJ61" i="31"/>
  <c r="MS61" i="31"/>
  <c r="NB61" i="31"/>
  <c r="NK61" i="31"/>
  <c r="NU61" i="31"/>
  <c r="OD61" i="31"/>
  <c r="OL61" i="31"/>
  <c r="OT61" i="31"/>
  <c r="PB61" i="31"/>
  <c r="PJ61" i="31"/>
  <c r="LP62" i="31"/>
  <c r="LX62" i="31"/>
  <c r="MF62" i="31"/>
  <c r="MN62" i="31"/>
  <c r="MV62" i="31"/>
  <c r="ND62" i="31"/>
  <c r="NL62" i="31"/>
  <c r="NT62" i="31"/>
  <c r="OB62" i="31"/>
  <c r="OJ62" i="31"/>
  <c r="OR62" i="31"/>
  <c r="OZ62" i="31"/>
  <c r="PH62" i="31"/>
  <c r="LN63" i="31"/>
  <c r="LV63" i="31"/>
  <c r="MD63" i="31"/>
  <c r="ML63" i="31"/>
  <c r="MT63" i="31"/>
  <c r="NB63" i="31"/>
  <c r="NJ63" i="31"/>
  <c r="NR63" i="31"/>
  <c r="NZ63" i="31"/>
  <c r="OH63" i="31"/>
  <c r="OP63" i="31"/>
  <c r="OX63" i="31"/>
  <c r="PF63" i="31"/>
  <c r="PN63" i="31"/>
  <c r="LT64" i="31"/>
  <c r="MB64" i="31"/>
  <c r="MJ64" i="31"/>
  <c r="MR64" i="31"/>
  <c r="MZ64" i="31"/>
  <c r="NH64" i="31"/>
  <c r="NP64" i="31"/>
  <c r="NX64" i="31"/>
  <c r="OF64" i="31"/>
  <c r="ON64" i="31"/>
  <c r="OV64" i="31"/>
  <c r="PD64" i="31"/>
  <c r="PL64" i="31"/>
  <c r="LR65" i="31"/>
  <c r="LZ65" i="31"/>
  <c r="MH65" i="31"/>
  <c r="MP65" i="31"/>
  <c r="MX65" i="31"/>
  <c r="NF65" i="31"/>
  <c r="NN65" i="31"/>
  <c r="NV65" i="31"/>
  <c r="OD65" i="31"/>
  <c r="OL65" i="31"/>
  <c r="OT65" i="31"/>
  <c r="PB65" i="31"/>
  <c r="PJ65" i="31"/>
  <c r="LP66" i="31"/>
  <c r="LX66" i="31"/>
  <c r="MF66" i="31"/>
  <c r="MN66" i="31"/>
  <c r="MV66" i="31"/>
  <c r="ND66" i="31"/>
  <c r="NL66" i="31"/>
  <c r="NT66" i="31"/>
  <c r="OB66" i="31"/>
  <c r="OJ66" i="31"/>
  <c r="OR66" i="31"/>
  <c r="OZ66" i="31"/>
  <c r="PH66" i="31"/>
  <c r="LN67" i="31"/>
  <c r="LV67" i="31"/>
  <c r="MD67" i="31"/>
  <c r="ML67" i="31"/>
  <c r="MT67" i="31"/>
  <c r="NB67" i="31"/>
  <c r="NJ67" i="31"/>
  <c r="NR67" i="31"/>
  <c r="NZ67" i="31"/>
  <c r="OH67" i="31"/>
  <c r="OP67" i="31"/>
  <c r="OX67" i="31"/>
  <c r="PF67" i="31"/>
  <c r="PN67" i="31"/>
  <c r="LT68" i="31"/>
  <c r="MB68" i="31"/>
  <c r="MJ68" i="31"/>
  <c r="MR68" i="31"/>
  <c r="MZ68" i="31"/>
  <c r="NH68" i="31"/>
  <c r="NP68" i="31"/>
  <c r="NX68" i="31"/>
  <c r="OF68" i="31"/>
  <c r="ON68" i="31"/>
  <c r="OV68" i="31"/>
  <c r="PD68" i="31"/>
  <c r="PL68" i="31"/>
  <c r="LR69" i="31"/>
  <c r="LZ69" i="31"/>
  <c r="MH69" i="31"/>
  <c r="MP69" i="31"/>
  <c r="MX69" i="31"/>
  <c r="NF69" i="31"/>
  <c r="NN69" i="31"/>
  <c r="NV69" i="31"/>
  <c r="OD69" i="31"/>
  <c r="OL69" i="31"/>
  <c r="OT69" i="31"/>
  <c r="PB69" i="31"/>
  <c r="PJ69" i="31"/>
  <c r="LP70" i="31"/>
  <c r="LX70" i="31"/>
  <c r="MF70" i="31"/>
  <c r="MN70" i="31"/>
  <c r="MV70" i="31"/>
  <c r="ND70" i="31"/>
  <c r="NL70" i="31"/>
  <c r="NT70" i="31"/>
  <c r="OB70" i="31"/>
  <c r="OJ70" i="31"/>
  <c r="OR70" i="31"/>
  <c r="OZ70" i="31"/>
  <c r="PH70" i="31"/>
  <c r="LN71" i="31"/>
  <c r="LV71" i="31"/>
  <c r="MD71" i="31"/>
  <c r="ML71" i="31"/>
  <c r="MT71" i="31"/>
  <c r="NB71" i="31"/>
  <c r="NJ71" i="31"/>
  <c r="NR71" i="31"/>
  <c r="NZ71" i="31"/>
  <c r="OH71" i="31"/>
  <c r="OP71" i="31"/>
  <c r="OX71" i="31"/>
  <c r="PF71" i="31"/>
  <c r="PN71" i="31"/>
  <c r="LT72" i="31"/>
  <c r="MB72" i="31"/>
  <c r="MJ72" i="31"/>
  <c r="MR72" i="31"/>
  <c r="MZ72" i="31"/>
  <c r="NH72" i="31"/>
  <c r="NP72" i="31"/>
  <c r="NX72" i="31"/>
  <c r="OF72" i="31"/>
  <c r="ON72" i="31"/>
  <c r="OV72" i="31"/>
  <c r="PD72" i="31"/>
  <c r="PL72" i="31"/>
  <c r="LR73" i="31"/>
  <c r="LZ73" i="31"/>
  <c r="MH73" i="31"/>
  <c r="MP73" i="31"/>
  <c r="MX73" i="31"/>
  <c r="NF73" i="31"/>
  <c r="NN73" i="31"/>
  <c r="NV73" i="31"/>
  <c r="OD73" i="31"/>
  <c r="OL73" i="31"/>
  <c r="OT73" i="31"/>
  <c r="MA69" i="31"/>
  <c r="OM69" i="31"/>
  <c r="MW70" i="31"/>
  <c r="PI70" i="31"/>
  <c r="NS71" i="31"/>
  <c r="MC72" i="31"/>
  <c r="OO72" i="31"/>
  <c r="MY73" i="31"/>
  <c r="PC73" i="31"/>
  <c r="MG74" i="31"/>
  <c r="NM74" i="31"/>
  <c r="OS74" i="31"/>
  <c r="LW75" i="31"/>
  <c r="NC75" i="31"/>
  <c r="OI75" i="31"/>
  <c r="PO75" i="31"/>
  <c r="MS76" i="31"/>
  <c r="NY76" i="31"/>
  <c r="PE76" i="31"/>
  <c r="MI77" i="31"/>
  <c r="NO77" i="31"/>
  <c r="OU77" i="31"/>
  <c r="LY78" i="31"/>
  <c r="NE78" i="31"/>
  <c r="OK78" i="31"/>
  <c r="LO79" i="31"/>
  <c r="MU79" i="31"/>
  <c r="OA79" i="31"/>
  <c r="PG79" i="31"/>
  <c r="MK80" i="31"/>
  <c r="NQ80" i="31"/>
  <c r="OW80" i="31"/>
  <c r="MA81" i="31"/>
  <c r="NG81" i="31"/>
  <c r="OM81" i="31"/>
  <c r="PK81" i="31"/>
  <c r="MF82" i="31"/>
  <c r="NC82" i="31"/>
  <c r="NU82" i="31"/>
  <c r="OR82" i="31"/>
  <c r="PO82" i="31"/>
  <c r="ME83" i="31"/>
  <c r="NA83" i="31"/>
  <c r="NP83" i="31"/>
  <c r="OA83" i="31"/>
  <c r="OO83" i="31"/>
  <c r="PC83" i="31"/>
  <c r="PN83" i="31"/>
  <c r="LZ84" i="31"/>
  <c r="MK84" i="31"/>
  <c r="MY84" i="31"/>
  <c r="NM84" i="31"/>
  <c r="NX84" i="31"/>
  <c r="OL84" i="31"/>
  <c r="OV84" i="31"/>
  <c r="PH84" i="31"/>
  <c r="LP85" i="31"/>
  <c r="LZ85" i="31"/>
  <c r="ML85" i="31"/>
  <c r="MV85" i="31"/>
  <c r="NE85" i="31"/>
  <c r="NN85" i="31"/>
  <c r="NW85" i="31"/>
  <c r="OG85" i="31"/>
  <c r="OP85" i="31"/>
  <c r="OY85" i="31"/>
  <c r="PH85" i="31"/>
  <c r="LO86" i="31"/>
  <c r="LX86" i="31"/>
  <c r="MG86" i="31"/>
  <c r="MQ86" i="31"/>
  <c r="MZ86" i="31"/>
  <c r="NI86" i="31"/>
  <c r="NR86" i="31"/>
  <c r="OA86" i="31"/>
  <c r="OI86" i="31"/>
  <c r="OQ86" i="31"/>
  <c r="OY86" i="31"/>
  <c r="PG86" i="31"/>
  <c r="PO86" i="31"/>
  <c r="LU87" i="31"/>
  <c r="MC87" i="31"/>
  <c r="MK87" i="31"/>
  <c r="MS87" i="31"/>
  <c r="NA87" i="31"/>
  <c r="NI87" i="31"/>
  <c r="NQ87" i="31"/>
  <c r="NY87" i="31"/>
  <c r="OG87" i="31"/>
  <c r="OO87" i="31"/>
  <c r="OW87" i="31"/>
  <c r="PE87" i="31"/>
  <c r="PM87" i="31"/>
  <c r="LS88" i="31"/>
  <c r="MA88" i="31"/>
  <c r="MI88" i="31"/>
  <c r="MQ88" i="31"/>
  <c r="MY88" i="31"/>
  <c r="NG88" i="31"/>
  <c r="NO88" i="31"/>
  <c r="NW88" i="31"/>
  <c r="OE88" i="31"/>
  <c r="OM88" i="31"/>
  <c r="OU88" i="31"/>
  <c r="PC88" i="31"/>
  <c r="PK88" i="31"/>
  <c r="LQ89" i="31"/>
  <c r="LY89" i="31"/>
  <c r="MG89" i="31"/>
  <c r="MO89" i="31"/>
  <c r="MW89" i="31"/>
  <c r="NE89" i="31"/>
  <c r="NM89" i="31"/>
  <c r="NU89" i="31"/>
  <c r="OC89" i="31"/>
  <c r="OK89" i="31"/>
  <c r="OS89" i="31"/>
  <c r="PA89" i="31"/>
  <c r="PI89" i="31"/>
  <c r="LO90" i="31"/>
  <c r="LW90" i="31"/>
  <c r="ME90" i="31"/>
  <c r="MM90" i="31"/>
  <c r="MU90" i="31"/>
  <c r="NC90" i="31"/>
  <c r="NK90" i="31"/>
  <c r="NS90" i="31"/>
  <c r="OA90" i="31"/>
  <c r="OI90" i="31"/>
  <c r="OQ90" i="31"/>
  <c r="OY90" i="31"/>
  <c r="PG90" i="31"/>
  <c r="PO90" i="31"/>
  <c r="LU91" i="31"/>
  <c r="MC91" i="31"/>
  <c r="MK91" i="31"/>
  <c r="MS91" i="31"/>
  <c r="NA91" i="31"/>
  <c r="NI91" i="31"/>
  <c r="NQ91" i="31"/>
  <c r="NY91" i="31"/>
  <c r="OG91" i="31"/>
  <c r="OO91" i="31"/>
  <c r="OW91" i="31"/>
  <c r="PE91" i="31"/>
  <c r="PM91" i="31"/>
  <c r="LS92" i="31"/>
  <c r="MA92" i="31"/>
  <c r="MI92" i="31"/>
  <c r="MQ92" i="31"/>
  <c r="MY92" i="31"/>
  <c r="NG92" i="31"/>
  <c r="NO92" i="31"/>
  <c r="NW92" i="31"/>
  <c r="OE92" i="31"/>
  <c r="OM92" i="31"/>
  <c r="OU92" i="31"/>
  <c r="PC92" i="31"/>
  <c r="PK92" i="31"/>
  <c r="LQ93" i="31"/>
  <c r="LY93" i="31"/>
  <c r="MG93" i="31"/>
  <c r="MO93" i="31"/>
  <c r="MW93" i="31"/>
  <c r="NE93" i="31"/>
  <c r="NM93" i="31"/>
  <c r="NU93" i="31"/>
  <c r="OC93" i="31"/>
  <c r="OK93" i="31"/>
  <c r="OS93" i="31"/>
  <c r="PA93" i="31"/>
  <c r="PI93" i="31"/>
  <c r="LO94" i="31"/>
  <c r="LW94" i="31"/>
  <c r="ME94" i="31"/>
  <c r="MM94" i="31"/>
  <c r="MU94" i="31"/>
  <c r="NC94" i="31"/>
  <c r="NK94" i="31"/>
  <c r="NS94" i="31"/>
  <c r="OA94" i="31"/>
  <c r="OI94" i="31"/>
  <c r="OQ94" i="31"/>
  <c r="OY94" i="31"/>
  <c r="PG94" i="31"/>
  <c r="PO94" i="31"/>
  <c r="LU95" i="31"/>
  <c r="MC95" i="31"/>
  <c r="MK95" i="31"/>
  <c r="MS95" i="31"/>
  <c r="NA95" i="31"/>
  <c r="NI95" i="31"/>
  <c r="NQ95" i="31"/>
  <c r="NY95" i="31"/>
  <c r="OG95" i="31"/>
  <c r="OO95" i="31"/>
  <c r="OW95" i="31"/>
  <c r="PE95" i="31"/>
  <c r="PM95" i="31"/>
  <c r="LS96" i="31"/>
  <c r="MA96" i="31"/>
  <c r="MI96" i="31"/>
  <c r="MQ96" i="31"/>
  <c r="MY96" i="31"/>
  <c r="NG96" i="31"/>
  <c r="NO96" i="31"/>
  <c r="NW96" i="31"/>
  <c r="OE96" i="31"/>
  <c r="OM96" i="31"/>
  <c r="OU96" i="31"/>
  <c r="PC96" i="31"/>
  <c r="PK96" i="31"/>
  <c r="LQ97" i="31"/>
  <c r="LY97" i="31"/>
  <c r="MG97" i="31"/>
  <c r="MO97" i="31"/>
  <c r="MW97" i="31"/>
  <c r="NE97" i="31"/>
  <c r="NM97" i="31"/>
  <c r="NU97" i="31"/>
  <c r="OC97" i="31"/>
  <c r="OK97" i="31"/>
  <c r="OS97" i="31"/>
  <c r="PA97" i="31"/>
  <c r="PI97" i="31"/>
  <c r="LO98" i="31"/>
  <c r="LW98" i="31"/>
  <c r="ME98" i="31"/>
  <c r="MM98" i="31"/>
  <c r="MU98" i="31"/>
  <c r="NC98" i="31"/>
  <c r="NK98" i="31"/>
  <c r="NS98" i="31"/>
  <c r="OA98" i="31"/>
  <c r="OI98" i="31"/>
  <c r="OQ98" i="31"/>
  <c r="OY98" i="31"/>
  <c r="PG98" i="31"/>
  <c r="PO98" i="31"/>
  <c r="LU99" i="31"/>
  <c r="MC99" i="31"/>
  <c r="MK99" i="31"/>
  <c r="MS99" i="31"/>
  <c r="NA99" i="31"/>
  <c r="NI99" i="31"/>
  <c r="NQ99" i="31"/>
  <c r="NY99" i="31"/>
  <c r="OG99" i="31"/>
  <c r="OO99" i="31"/>
  <c r="OW99" i="31"/>
  <c r="PE99" i="31"/>
  <c r="PM99" i="31"/>
  <c r="LS100" i="31"/>
  <c r="MA100" i="31"/>
  <c r="MI100" i="31"/>
  <c r="MQ100" i="31"/>
  <c r="MY100" i="31"/>
  <c r="NG100" i="31"/>
  <c r="NO100" i="31"/>
  <c r="NW100" i="31"/>
  <c r="OE100" i="31"/>
  <c r="OM100" i="31"/>
  <c r="OU100" i="31"/>
  <c r="PC100" i="31"/>
  <c r="PK100" i="31"/>
  <c r="LQ101" i="31"/>
  <c r="LY101" i="31"/>
  <c r="MG101" i="31"/>
  <c r="MO101" i="31"/>
  <c r="MW101" i="31"/>
  <c r="NE101" i="31"/>
  <c r="NM101" i="31"/>
  <c r="NU101" i="31"/>
  <c r="OC101" i="31"/>
  <c r="OK101" i="31"/>
  <c r="OS101" i="31"/>
  <c r="PA101" i="31"/>
  <c r="PI101" i="31"/>
  <c r="LO102" i="31"/>
  <c r="LW102" i="31"/>
  <c r="ME102" i="31"/>
  <c r="MM102" i="31"/>
  <c r="MU102" i="31"/>
  <c r="NC102" i="31"/>
  <c r="NK102" i="31"/>
  <c r="NS102" i="31"/>
  <c r="OA102" i="31"/>
  <c r="OI102" i="31"/>
  <c r="OQ102" i="31"/>
  <c r="OY102" i="31"/>
  <c r="PG102" i="31"/>
  <c r="PO102" i="31"/>
  <c r="LU103" i="31"/>
  <c r="MC103" i="31"/>
  <c r="MK103" i="31"/>
  <c r="MS103" i="31"/>
  <c r="NA103" i="31"/>
  <c r="NI103" i="31"/>
  <c r="NQ103" i="31"/>
  <c r="NY103" i="31"/>
  <c r="OG103" i="31"/>
  <c r="OO103" i="31"/>
  <c r="OW103" i="31"/>
  <c r="PE103" i="31"/>
  <c r="PM103" i="31"/>
  <c r="LS104" i="31"/>
  <c r="MA104" i="31"/>
  <c r="MI104" i="31"/>
  <c r="MQ104" i="31"/>
  <c r="MY104" i="31"/>
  <c r="NG104" i="31"/>
  <c r="NO104" i="31"/>
  <c r="NW104" i="31"/>
  <c r="OE104" i="31"/>
  <c r="OM104" i="31"/>
  <c r="OU104" i="31"/>
  <c r="PC104" i="31"/>
  <c r="PK104" i="31"/>
  <c r="LQ105" i="31"/>
  <c r="LY105" i="31"/>
  <c r="MG105" i="31"/>
  <c r="MO105" i="31"/>
  <c r="MW105" i="31"/>
  <c r="NE105" i="31"/>
  <c r="NM105" i="31"/>
  <c r="NU105" i="31"/>
  <c r="OC105" i="31"/>
  <c r="OK105" i="31"/>
  <c r="OS105" i="31"/>
  <c r="PA105" i="31"/>
  <c r="PI105" i="31"/>
  <c r="LO106" i="31"/>
  <c r="LW106" i="31"/>
  <c r="ME106" i="31"/>
  <c r="MI69" i="31"/>
  <c r="OU69" i="31"/>
  <c r="NE70" i="31"/>
  <c r="LO71" i="31"/>
  <c r="OA71" i="31"/>
  <c r="MK72" i="31"/>
  <c r="OW72" i="31"/>
  <c r="NG73" i="31"/>
  <c r="PJ73" i="31"/>
  <c r="MN74" i="31"/>
  <c r="NT74" i="31"/>
  <c r="OZ74" i="31"/>
  <c r="MD75" i="31"/>
  <c r="NJ75" i="31"/>
  <c r="OP75" i="31"/>
  <c r="LT76" i="31"/>
  <c r="MZ76" i="31"/>
  <c r="OF76" i="31"/>
  <c r="PL76" i="31"/>
  <c r="MP77" i="31"/>
  <c r="NV77" i="31"/>
  <c r="PB77" i="31"/>
  <c r="MF78" i="31"/>
  <c r="NL78" i="31"/>
  <c r="OR78" i="31"/>
  <c r="LV79" i="31"/>
  <c r="NB79" i="31"/>
  <c r="OH79" i="31"/>
  <c r="PN79" i="31"/>
  <c r="MR80" i="31"/>
  <c r="NX80" i="31"/>
  <c r="PD80" i="31"/>
  <c r="MH81" i="31"/>
  <c r="NN81" i="31"/>
  <c r="OT81" i="31"/>
  <c r="LO82" i="31"/>
  <c r="MG82" i="31"/>
  <c r="ND82" i="31"/>
  <c r="OA82" i="31"/>
  <c r="OS82" i="31"/>
  <c r="LN83" i="31"/>
  <c r="MK83" i="31"/>
  <c r="NB83" i="31"/>
  <c r="NQ83" i="31"/>
  <c r="OE83" i="31"/>
  <c r="OP83" i="31"/>
  <c r="PD83" i="31"/>
  <c r="PO83" i="31"/>
  <c r="MA84" i="31"/>
  <c r="MO84" i="31"/>
  <c r="MZ84" i="31"/>
  <c r="NN84" i="31"/>
  <c r="NY84" i="31"/>
  <c r="OM84" i="31"/>
  <c r="OW84" i="31"/>
  <c r="PI84" i="31"/>
  <c r="LQ85" i="31"/>
  <c r="MA85" i="31"/>
  <c r="MM85" i="31"/>
  <c r="MW85" i="31"/>
  <c r="NF85" i="31"/>
  <c r="NO85" i="31"/>
  <c r="NY85" i="31"/>
  <c r="OH85" i="31"/>
  <c r="OQ85" i="31"/>
  <c r="OZ85" i="31"/>
  <c r="PI85" i="31"/>
  <c r="LP86" i="31"/>
  <c r="LY86" i="31"/>
  <c r="MI86" i="31"/>
  <c r="MR86" i="31"/>
  <c r="NA86" i="31"/>
  <c r="NJ86" i="31"/>
  <c r="NS86" i="31"/>
  <c r="OB86" i="31"/>
  <c r="OJ86" i="31"/>
  <c r="OR86" i="31"/>
  <c r="OZ86" i="31"/>
  <c r="PH86" i="31"/>
  <c r="LN87" i="31"/>
  <c r="LV87" i="31"/>
  <c r="MD87" i="31"/>
  <c r="ML87" i="31"/>
  <c r="MT87" i="31"/>
  <c r="NB87" i="31"/>
  <c r="NJ87" i="31"/>
  <c r="NR87" i="31"/>
  <c r="NZ87" i="31"/>
  <c r="OH87" i="31"/>
  <c r="OP87" i="31"/>
  <c r="OX87" i="31"/>
  <c r="PF87" i="31"/>
  <c r="PN87" i="31"/>
  <c r="LT88" i="31"/>
  <c r="MB88" i="31"/>
  <c r="MJ88" i="31"/>
  <c r="MR88" i="31"/>
  <c r="MZ88" i="31"/>
  <c r="NH88" i="31"/>
  <c r="NP88" i="31"/>
  <c r="NX88" i="31"/>
  <c r="OF88" i="31"/>
  <c r="ON88" i="31"/>
  <c r="OV88" i="31"/>
  <c r="PD88" i="31"/>
  <c r="PL88" i="31"/>
  <c r="LR89" i="31"/>
  <c r="LZ89" i="31"/>
  <c r="MH89" i="31"/>
  <c r="MP89" i="31"/>
  <c r="MX89" i="31"/>
  <c r="NF89" i="31"/>
  <c r="NN89" i="31"/>
  <c r="NV89" i="31"/>
  <c r="OD89" i="31"/>
  <c r="OL89" i="31"/>
  <c r="OT89" i="31"/>
  <c r="PB89" i="31"/>
  <c r="PJ89" i="31"/>
  <c r="LP90" i="31"/>
  <c r="LX90" i="31"/>
  <c r="MF90" i="31"/>
  <c r="MN90" i="31"/>
  <c r="MV90" i="31"/>
  <c r="ND90" i="31"/>
  <c r="NL90" i="31"/>
  <c r="NT90" i="31"/>
  <c r="OB90" i="31"/>
  <c r="OJ90" i="31"/>
  <c r="OR90" i="31"/>
  <c r="OZ90" i="31"/>
  <c r="PH90" i="31"/>
  <c r="LN91" i="31"/>
  <c r="LV91" i="31"/>
  <c r="MD91" i="31"/>
  <c r="ML91" i="31"/>
  <c r="MT91" i="31"/>
  <c r="NB91" i="31"/>
  <c r="NJ91" i="31"/>
  <c r="NR91" i="31"/>
  <c r="NZ91" i="31"/>
  <c r="OH91" i="31"/>
  <c r="OP91" i="31"/>
  <c r="OX91" i="31"/>
  <c r="PF91" i="31"/>
  <c r="PN91" i="31"/>
  <c r="LT92" i="31"/>
  <c r="MB92" i="31"/>
  <c r="MJ92" i="31"/>
  <c r="MR92" i="31"/>
  <c r="MZ92" i="31"/>
  <c r="NH92" i="31"/>
  <c r="NP92" i="31"/>
  <c r="NX92" i="31"/>
  <c r="OF92" i="31"/>
  <c r="ON92" i="31"/>
  <c r="OV92" i="31"/>
  <c r="PD92" i="31"/>
  <c r="PL92" i="31"/>
  <c r="LR93" i="31"/>
  <c r="LZ93" i="31"/>
  <c r="MH93" i="31"/>
  <c r="MP93" i="31"/>
  <c r="MX93" i="31"/>
  <c r="NF93" i="31"/>
  <c r="NN93" i="31"/>
  <c r="NV93" i="31"/>
  <c r="OD93" i="31"/>
  <c r="OL93" i="31"/>
  <c r="OT93" i="31"/>
  <c r="PB93" i="31"/>
  <c r="PJ93" i="31"/>
  <c r="LP94" i="31"/>
  <c r="LX94" i="31"/>
  <c r="MF94" i="31"/>
  <c r="MN94" i="31"/>
  <c r="MV94" i="31"/>
  <c r="ND94" i="31"/>
  <c r="NL94" i="31"/>
  <c r="NT94" i="31"/>
  <c r="OB94" i="31"/>
  <c r="OJ94" i="31"/>
  <c r="OR94" i="31"/>
  <c r="OZ94" i="31"/>
  <c r="PH94" i="31"/>
  <c r="LN95" i="31"/>
  <c r="LV95" i="31"/>
  <c r="MD95" i="31"/>
  <c r="ML95" i="31"/>
  <c r="MT95" i="31"/>
  <c r="NB95" i="31"/>
  <c r="NJ95" i="31"/>
  <c r="NR95" i="31"/>
  <c r="NZ95" i="31"/>
  <c r="OH95" i="31"/>
  <c r="OP95" i="31"/>
  <c r="OX95" i="31"/>
  <c r="PF95" i="31"/>
  <c r="PN95" i="31"/>
  <c r="LT96" i="31"/>
  <c r="MB96" i="31"/>
  <c r="MJ96" i="31"/>
  <c r="MR96" i="31"/>
  <c r="MZ96" i="31"/>
  <c r="NH96" i="31"/>
  <c r="NP96" i="31"/>
  <c r="NX96" i="31"/>
  <c r="OF96" i="31"/>
  <c r="ON96" i="31"/>
  <c r="OV96" i="31"/>
  <c r="PD96" i="31"/>
  <c r="PL96" i="31"/>
  <c r="LR97" i="31"/>
  <c r="LZ97" i="31"/>
  <c r="MH97" i="31"/>
  <c r="MP97" i="31"/>
  <c r="MX97" i="31"/>
  <c r="NF97" i="31"/>
  <c r="NN97" i="31"/>
  <c r="NV97" i="31"/>
  <c r="OD97" i="31"/>
  <c r="OL97" i="31"/>
  <c r="OT97" i="31"/>
  <c r="PB97" i="31"/>
  <c r="PJ97" i="31"/>
  <c r="LP98" i="31"/>
  <c r="LX98" i="31"/>
  <c r="MF98" i="31"/>
  <c r="MN98" i="31"/>
  <c r="MV98" i="31"/>
  <c r="ND98" i="31"/>
  <c r="NL98" i="31"/>
  <c r="NT98" i="31"/>
  <c r="OB98" i="31"/>
  <c r="OJ98" i="31"/>
  <c r="OR98" i="31"/>
  <c r="OZ98" i="31"/>
  <c r="PH98" i="31"/>
  <c r="LN99" i="31"/>
  <c r="LV99" i="31"/>
  <c r="MD99" i="31"/>
  <c r="ML99" i="31"/>
  <c r="MT99" i="31"/>
  <c r="NB99" i="31"/>
  <c r="NJ99" i="31"/>
  <c r="NR99" i="31"/>
  <c r="NZ99" i="31"/>
  <c r="OH99" i="31"/>
  <c r="OP99" i="31"/>
  <c r="OX99" i="31"/>
  <c r="PF99" i="31"/>
  <c r="PN99" i="31"/>
  <c r="LT100" i="31"/>
  <c r="MB100" i="31"/>
  <c r="MJ100" i="31"/>
  <c r="MR100" i="31"/>
  <c r="MZ100" i="31"/>
  <c r="NH100" i="31"/>
  <c r="NP100" i="31"/>
  <c r="NX100" i="31"/>
  <c r="OF100" i="31"/>
  <c r="ON100" i="31"/>
  <c r="OV100" i="31"/>
  <c r="PD100" i="31"/>
  <c r="PL100" i="31"/>
  <c r="LR101" i="31"/>
  <c r="LZ101" i="31"/>
  <c r="MH101" i="31"/>
  <c r="MP101" i="31"/>
  <c r="MX101" i="31"/>
  <c r="NF101" i="31"/>
  <c r="NN101" i="31"/>
  <c r="NV101" i="31"/>
  <c r="OD101" i="31"/>
  <c r="OL101" i="31"/>
  <c r="OT101" i="31"/>
  <c r="PB101" i="31"/>
  <c r="PJ101" i="31"/>
  <c r="LP102" i="31"/>
  <c r="LX102" i="31"/>
  <c r="MF102" i="31"/>
  <c r="MN102" i="31"/>
  <c r="MV102" i="31"/>
  <c r="ND102" i="31"/>
  <c r="NL102" i="31"/>
  <c r="NT102" i="31"/>
  <c r="OB102" i="31"/>
  <c r="OJ102" i="31"/>
  <c r="OR102" i="31"/>
  <c r="OZ102" i="31"/>
  <c r="PH102" i="31"/>
  <c r="LN103" i="31"/>
  <c r="LV103" i="31"/>
  <c r="MD103" i="31"/>
  <c r="ML103" i="31"/>
  <c r="MT103" i="31"/>
  <c r="NB103" i="31"/>
  <c r="NJ103" i="31"/>
  <c r="NR103" i="31"/>
  <c r="NZ103" i="31"/>
  <c r="OH103" i="31"/>
  <c r="OP103" i="31"/>
  <c r="OX103" i="31"/>
  <c r="PF103" i="31"/>
  <c r="PN103" i="31"/>
  <c r="LT104" i="31"/>
  <c r="MB104" i="31"/>
  <c r="MJ104" i="31"/>
  <c r="MR104" i="31"/>
  <c r="MZ104" i="31"/>
  <c r="NH104" i="31"/>
  <c r="NP104" i="31"/>
  <c r="NX104" i="31"/>
  <c r="OF104" i="31"/>
  <c r="ON104" i="31"/>
  <c r="OV104" i="31"/>
  <c r="PD104" i="31"/>
  <c r="PL104" i="31"/>
  <c r="LR105" i="31"/>
  <c r="LZ105" i="31"/>
  <c r="MH105" i="31"/>
  <c r="MP105" i="31"/>
  <c r="MX105" i="31"/>
  <c r="NF105" i="31"/>
  <c r="NN105" i="31"/>
  <c r="NV105" i="31"/>
  <c r="OD105" i="31"/>
  <c r="OL105" i="31"/>
  <c r="OT105" i="31"/>
  <c r="PB105" i="31"/>
  <c r="PJ105" i="31"/>
  <c r="LP106" i="31"/>
  <c r="MQ69" i="31"/>
  <c r="PC69" i="31"/>
  <c r="NM70" i="31"/>
  <c r="LW71" i="31"/>
  <c r="OI71" i="31"/>
  <c r="MS72" i="31"/>
  <c r="PE72" i="31"/>
  <c r="NO73" i="31"/>
  <c r="PK73" i="31"/>
  <c r="MO74" i="31"/>
  <c r="NU74" i="31"/>
  <c r="PA74" i="31"/>
  <c r="ME75" i="31"/>
  <c r="NK75" i="31"/>
  <c r="OQ75" i="31"/>
  <c r="LU76" i="31"/>
  <c r="NA76" i="31"/>
  <c r="OG76" i="31"/>
  <c r="PM76" i="31"/>
  <c r="MQ77" i="31"/>
  <c r="NW77" i="31"/>
  <c r="PC77" i="31"/>
  <c r="MG78" i="31"/>
  <c r="NM78" i="31"/>
  <c r="OS78" i="31"/>
  <c r="LW79" i="31"/>
  <c r="NC79" i="31"/>
  <c r="OI79" i="31"/>
  <c r="PO79" i="31"/>
  <c r="MS80" i="31"/>
  <c r="NY80" i="31"/>
  <c r="PE80" i="31"/>
  <c r="MI81" i="31"/>
  <c r="NO81" i="31"/>
  <c r="OU81" i="31"/>
  <c r="LP82" i="31"/>
  <c r="MM82" i="31"/>
  <c r="NE82" i="31"/>
  <c r="OB82" i="31"/>
  <c r="OY82" i="31"/>
  <c r="LO83" i="31"/>
  <c r="ML83" i="31"/>
  <c r="NC83" i="31"/>
  <c r="NR83" i="31"/>
  <c r="OF83" i="31"/>
  <c r="OQ83" i="31"/>
  <c r="PE83" i="31"/>
  <c r="LQ84" i="31"/>
  <c r="MB84" i="31"/>
  <c r="MP84" i="31"/>
  <c r="NA84" i="31"/>
  <c r="NO84" i="31"/>
  <c r="OC84" i="31"/>
  <c r="ON84" i="31"/>
  <c r="OZ84" i="31"/>
  <c r="PJ84" i="31"/>
  <c r="LR85" i="31"/>
  <c r="MD85" i="31"/>
  <c r="MN85" i="31"/>
  <c r="MX85" i="31"/>
  <c r="NG85" i="31"/>
  <c r="NQ85" i="31"/>
  <c r="NZ85" i="31"/>
  <c r="OI85" i="31"/>
  <c r="OR85" i="31"/>
  <c r="PA85" i="31"/>
  <c r="PJ85" i="31"/>
  <c r="LQ86" i="31"/>
  <c r="MA86" i="31"/>
  <c r="MJ86" i="31"/>
  <c r="MS86" i="31"/>
  <c r="NB86" i="31"/>
  <c r="NK86" i="31"/>
  <c r="NT86" i="31"/>
  <c r="OC86" i="31"/>
  <c r="OK86" i="31"/>
  <c r="OS86" i="31"/>
  <c r="PA86" i="31"/>
  <c r="PI86" i="31"/>
  <c r="LO87" i="31"/>
  <c r="LW87" i="31"/>
  <c r="ME87" i="31"/>
  <c r="MM87" i="31"/>
  <c r="MU87" i="31"/>
  <c r="NC87" i="31"/>
  <c r="NK87" i="31"/>
  <c r="NS87" i="31"/>
  <c r="OA87" i="31"/>
  <c r="OI87" i="31"/>
  <c r="OQ87" i="31"/>
  <c r="OY87" i="31"/>
  <c r="PG87" i="31"/>
  <c r="PO87" i="31"/>
  <c r="LU88" i="31"/>
  <c r="MC88" i="31"/>
  <c r="MK88" i="31"/>
  <c r="MS88" i="31"/>
  <c r="NA88" i="31"/>
  <c r="NI88" i="31"/>
  <c r="NQ88" i="31"/>
  <c r="NY88" i="31"/>
  <c r="OG88" i="31"/>
  <c r="OO88" i="31"/>
  <c r="OW88" i="31"/>
  <c r="PE88" i="31"/>
  <c r="PM88" i="31"/>
  <c r="LS89" i="31"/>
  <c r="MA89" i="31"/>
  <c r="MI89" i="31"/>
  <c r="MQ89" i="31"/>
  <c r="MY89" i="31"/>
  <c r="NG89" i="31"/>
  <c r="NO89" i="31"/>
  <c r="NW89" i="31"/>
  <c r="OE89" i="31"/>
  <c r="OM89" i="31"/>
  <c r="OU89" i="31"/>
  <c r="PC89" i="31"/>
  <c r="PK89" i="31"/>
  <c r="LQ90" i="31"/>
  <c r="LY90" i="31"/>
  <c r="MG90" i="31"/>
  <c r="MO90" i="31"/>
  <c r="MW90" i="31"/>
  <c r="NE90" i="31"/>
  <c r="NM90" i="31"/>
  <c r="NU90" i="31"/>
  <c r="OC90" i="31"/>
  <c r="OK90" i="31"/>
  <c r="OS90" i="31"/>
  <c r="PA90" i="31"/>
  <c r="PI90" i="31"/>
  <c r="LO91" i="31"/>
  <c r="LW91" i="31"/>
  <c r="ME91" i="31"/>
  <c r="MM91" i="31"/>
  <c r="MU91" i="31"/>
  <c r="NC91" i="31"/>
  <c r="NK91" i="31"/>
  <c r="NS91" i="31"/>
  <c r="OA91" i="31"/>
  <c r="OI91" i="31"/>
  <c r="OQ91" i="31"/>
  <c r="OY91" i="31"/>
  <c r="PG91" i="31"/>
  <c r="PO91" i="31"/>
  <c r="LU92" i="31"/>
  <c r="MC92" i="31"/>
  <c r="MK92" i="31"/>
  <c r="MS92" i="31"/>
  <c r="NA92" i="31"/>
  <c r="NI92" i="31"/>
  <c r="NQ92" i="31"/>
  <c r="NY92" i="31"/>
  <c r="OG92" i="31"/>
  <c r="OO92" i="31"/>
  <c r="OW92" i="31"/>
  <c r="PE92" i="31"/>
  <c r="PM92" i="31"/>
  <c r="LS93" i="31"/>
  <c r="MA93" i="31"/>
  <c r="MI93" i="31"/>
  <c r="MQ93" i="31"/>
  <c r="MY93" i="31"/>
  <c r="NG93" i="31"/>
  <c r="NO93" i="31"/>
  <c r="NW93" i="31"/>
  <c r="OE93" i="31"/>
  <c r="OM93" i="31"/>
  <c r="OU93" i="31"/>
  <c r="PC93" i="31"/>
  <c r="PK93" i="31"/>
  <c r="LQ94" i="31"/>
  <c r="LY94" i="31"/>
  <c r="MG94" i="31"/>
  <c r="MO94" i="31"/>
  <c r="MW94" i="31"/>
  <c r="NE94" i="31"/>
  <c r="NM94" i="31"/>
  <c r="NU94" i="31"/>
  <c r="OC94" i="31"/>
  <c r="OK94" i="31"/>
  <c r="OS94" i="31"/>
  <c r="PA94" i="31"/>
  <c r="PI94" i="31"/>
  <c r="LO95" i="31"/>
  <c r="LW95" i="31"/>
  <c r="ME95" i="31"/>
  <c r="MM95" i="31"/>
  <c r="MU95" i="31"/>
  <c r="NC95" i="31"/>
  <c r="NK95" i="31"/>
  <c r="NS95" i="31"/>
  <c r="OA95" i="31"/>
  <c r="OI95" i="31"/>
  <c r="OQ95" i="31"/>
  <c r="OY95" i="31"/>
  <c r="PG95" i="31"/>
  <c r="PO95" i="31"/>
  <c r="LU96" i="31"/>
  <c r="MC96" i="31"/>
  <c r="MK96" i="31"/>
  <c r="MS96" i="31"/>
  <c r="NA96" i="31"/>
  <c r="NI96" i="31"/>
  <c r="NQ96" i="31"/>
  <c r="NY96" i="31"/>
  <c r="OG96" i="31"/>
  <c r="OO96" i="31"/>
  <c r="OW96" i="31"/>
  <c r="PE96" i="31"/>
  <c r="PM96" i="31"/>
  <c r="LS97" i="31"/>
  <c r="MA97" i="31"/>
  <c r="MI97" i="31"/>
  <c r="MQ97" i="31"/>
  <c r="MY97" i="31"/>
  <c r="NG97" i="31"/>
  <c r="NO97" i="31"/>
  <c r="NW97" i="31"/>
  <c r="OE97" i="31"/>
  <c r="OM97" i="31"/>
  <c r="OU97" i="31"/>
  <c r="PC97" i="31"/>
  <c r="PK97" i="31"/>
  <c r="LQ98" i="31"/>
  <c r="LY98" i="31"/>
  <c r="MG98" i="31"/>
  <c r="MO98" i="31"/>
  <c r="MW98" i="31"/>
  <c r="NE98" i="31"/>
  <c r="NM98" i="31"/>
  <c r="NU98" i="31"/>
  <c r="OC98" i="31"/>
  <c r="OK98" i="31"/>
  <c r="OS98" i="31"/>
  <c r="PA98" i="31"/>
  <c r="PI98" i="31"/>
  <c r="LO99" i="31"/>
  <c r="LW99" i="31"/>
  <c r="ME99" i="31"/>
  <c r="MM99" i="31"/>
  <c r="MU99" i="31"/>
  <c r="NC99" i="31"/>
  <c r="NK99" i="31"/>
  <c r="NS99" i="31"/>
  <c r="OA99" i="31"/>
  <c r="OI99" i="31"/>
  <c r="OQ99" i="31"/>
  <c r="OY99" i="31"/>
  <c r="PG99" i="31"/>
  <c r="PO99" i="31"/>
  <c r="LU100" i="31"/>
  <c r="MC100" i="31"/>
  <c r="MK100" i="31"/>
  <c r="MS100" i="31"/>
  <c r="NA100" i="31"/>
  <c r="NI100" i="31"/>
  <c r="NQ100" i="31"/>
  <c r="NY100" i="31"/>
  <c r="OG100" i="31"/>
  <c r="OO100" i="31"/>
  <c r="OW100" i="31"/>
  <c r="PE100" i="31"/>
  <c r="PM100" i="31"/>
  <c r="LS101" i="31"/>
  <c r="MA101" i="31"/>
  <c r="MI101" i="31"/>
  <c r="MQ101" i="31"/>
  <c r="MY101" i="31"/>
  <c r="NG101" i="31"/>
  <c r="NO101" i="31"/>
  <c r="NW101" i="31"/>
  <c r="OE101" i="31"/>
  <c r="OM101" i="31"/>
  <c r="OU101" i="31"/>
  <c r="PC101" i="31"/>
  <c r="PK101" i="31"/>
  <c r="LQ102" i="31"/>
  <c r="LY102" i="31"/>
  <c r="MG102" i="31"/>
  <c r="MO102" i="31"/>
  <c r="MW102" i="31"/>
  <c r="NE102" i="31"/>
  <c r="NM102" i="31"/>
  <c r="NU102" i="31"/>
  <c r="OC102" i="31"/>
  <c r="OK102" i="31"/>
  <c r="OS102" i="31"/>
  <c r="PA102" i="31"/>
  <c r="PI102" i="31"/>
  <c r="LO103" i="31"/>
  <c r="LW103" i="31"/>
  <c r="ME103" i="31"/>
  <c r="MM103" i="31"/>
  <c r="MU103" i="31"/>
  <c r="NC103" i="31"/>
  <c r="NK103" i="31"/>
  <c r="NS103" i="31"/>
  <c r="OA103" i="31"/>
  <c r="OI103" i="31"/>
  <c r="OQ103" i="31"/>
  <c r="OY103" i="31"/>
  <c r="PG103" i="31"/>
  <c r="PO103" i="31"/>
  <c r="LU104" i="31"/>
  <c r="MC104" i="31"/>
  <c r="MK104" i="31"/>
  <c r="MS104" i="31"/>
  <c r="NA104" i="31"/>
  <c r="NI104" i="31"/>
  <c r="NQ104" i="31"/>
  <c r="NY104" i="31"/>
  <c r="OG104" i="31"/>
  <c r="OO104" i="31"/>
  <c r="OW104" i="31"/>
  <c r="PE104" i="31"/>
  <c r="PM104" i="31"/>
  <c r="LS105" i="31"/>
  <c r="MA105" i="31"/>
  <c r="MI105" i="31"/>
  <c r="MQ105" i="31"/>
  <c r="MY105" i="31"/>
  <c r="NG105" i="31"/>
  <c r="NO105" i="31"/>
  <c r="NW105" i="31"/>
  <c r="OE105" i="31"/>
  <c r="OM105" i="31"/>
  <c r="OU105" i="31"/>
  <c r="PC105" i="31"/>
  <c r="PK105" i="31"/>
  <c r="LQ106" i="31"/>
  <c r="LY106" i="31"/>
  <c r="MG106" i="31"/>
  <c r="MO106" i="31"/>
  <c r="MW106" i="31"/>
  <c r="NE106" i="31"/>
  <c r="MY69" i="31"/>
  <c r="PK69" i="31"/>
  <c r="NU70" i="31"/>
  <c r="ME71" i="31"/>
  <c r="OQ71" i="31"/>
  <c r="NA72" i="31"/>
  <c r="PM72" i="31"/>
  <c r="NW73" i="31"/>
  <c r="LP74" i="31"/>
  <c r="MV74" i="31"/>
  <c r="OB74" i="31"/>
  <c r="PH74" i="31"/>
  <c r="ML75" i="31"/>
  <c r="NR75" i="31"/>
  <c r="OX75" i="31"/>
  <c r="MB76" i="31"/>
  <c r="NH76" i="31"/>
  <c r="ON76" i="31"/>
  <c r="LR77" i="31"/>
  <c r="MX77" i="31"/>
  <c r="OD77" i="31"/>
  <c r="PJ77" i="31"/>
  <c r="MN78" i="31"/>
  <c r="NT78" i="31"/>
  <c r="OZ78" i="31"/>
  <c r="MD79" i="31"/>
  <c r="NJ79" i="31"/>
  <c r="OP79" i="31"/>
  <c r="LT80" i="31"/>
  <c r="MZ80" i="31"/>
  <c r="OF80" i="31"/>
  <c r="PL80" i="31"/>
  <c r="MP81" i="31"/>
  <c r="NV81" i="31"/>
  <c r="PA81" i="31"/>
  <c r="LQ82" i="31"/>
  <c r="MN82" i="31"/>
  <c r="NK82" i="31"/>
  <c r="OC82" i="31"/>
  <c r="OZ82" i="31"/>
  <c r="LU83" i="31"/>
  <c r="MM83" i="31"/>
  <c r="NH83" i="31"/>
  <c r="NS83" i="31"/>
  <c r="OG83" i="31"/>
  <c r="OU83" i="31"/>
  <c r="PF83" i="31"/>
  <c r="LR84" i="31"/>
  <c r="MC84" i="31"/>
  <c r="MQ84" i="31"/>
  <c r="NE84" i="31"/>
  <c r="NP84" i="31"/>
  <c r="OD84" i="31"/>
  <c r="OO84" i="31"/>
  <c r="PA84" i="31"/>
  <c r="PK84" i="31"/>
  <c r="LS85" i="31"/>
  <c r="ME85" i="31"/>
  <c r="MO85" i="31"/>
  <c r="MY85" i="31"/>
  <c r="NI85" i="31"/>
  <c r="NR85" i="31"/>
  <c r="OA85" i="31"/>
  <c r="OJ85" i="31"/>
  <c r="OS85" i="31"/>
  <c r="PB85" i="31"/>
  <c r="PK85" i="31"/>
  <c r="LS86" i="31"/>
  <c r="MB86" i="31"/>
  <c r="MK86" i="31"/>
  <c r="MT86" i="31"/>
  <c r="NC86" i="31"/>
  <c r="NL86" i="31"/>
  <c r="NU86" i="31"/>
  <c r="OD86" i="31"/>
  <c r="OL86" i="31"/>
  <c r="OT86" i="31"/>
  <c r="PB86" i="31"/>
  <c r="PJ86" i="31"/>
  <c r="LP87" i="31"/>
  <c r="LX87" i="31"/>
  <c r="MF87" i="31"/>
  <c r="MN87" i="31"/>
  <c r="MV87" i="31"/>
  <c r="ND87" i="31"/>
  <c r="NL87" i="31"/>
  <c r="NT87" i="31"/>
  <c r="OB87" i="31"/>
  <c r="OJ87" i="31"/>
  <c r="OR87" i="31"/>
  <c r="OZ87" i="31"/>
  <c r="PH87" i="31"/>
  <c r="LN88" i="31"/>
  <c r="LV88" i="31"/>
  <c r="MD88" i="31"/>
  <c r="ML88" i="31"/>
  <c r="MT88" i="31"/>
  <c r="NB88" i="31"/>
  <c r="NJ88" i="31"/>
  <c r="NR88" i="31"/>
  <c r="NZ88" i="31"/>
  <c r="OH88" i="31"/>
  <c r="OP88" i="31"/>
  <c r="OX88" i="31"/>
  <c r="PF88" i="31"/>
  <c r="PN88" i="31"/>
  <c r="LT89" i="31"/>
  <c r="MB89" i="31"/>
  <c r="MJ89" i="31"/>
  <c r="MR89" i="31"/>
  <c r="MZ89" i="31"/>
  <c r="NH89" i="31"/>
  <c r="NP89" i="31"/>
  <c r="NX89" i="31"/>
  <c r="OF89" i="31"/>
  <c r="ON89" i="31"/>
  <c r="OV89" i="31"/>
  <c r="PD89" i="31"/>
  <c r="PL89" i="31"/>
  <c r="LR90" i="31"/>
  <c r="LZ90" i="31"/>
  <c r="MH90" i="31"/>
  <c r="MP90" i="31"/>
  <c r="MX90" i="31"/>
  <c r="NF90" i="31"/>
  <c r="NN90" i="31"/>
  <c r="NV90" i="31"/>
  <c r="OD90" i="31"/>
  <c r="OL90" i="31"/>
  <c r="OT90" i="31"/>
  <c r="PB90" i="31"/>
  <c r="PJ90" i="31"/>
  <c r="LP91" i="31"/>
  <c r="LX91" i="31"/>
  <c r="MF91" i="31"/>
  <c r="MN91" i="31"/>
  <c r="MV91" i="31"/>
  <c r="ND91" i="31"/>
  <c r="NL91" i="31"/>
  <c r="NT91" i="31"/>
  <c r="OB91" i="31"/>
  <c r="OJ91" i="31"/>
  <c r="OR91" i="31"/>
  <c r="OZ91" i="31"/>
  <c r="PH91" i="31"/>
  <c r="LN92" i="31"/>
  <c r="LV92" i="31"/>
  <c r="MD92" i="31"/>
  <c r="ML92" i="31"/>
  <c r="MT92" i="31"/>
  <c r="NB92" i="31"/>
  <c r="NJ92" i="31"/>
  <c r="NR92" i="31"/>
  <c r="NZ92" i="31"/>
  <c r="OH92" i="31"/>
  <c r="OP92" i="31"/>
  <c r="OX92" i="31"/>
  <c r="PF92" i="31"/>
  <c r="PN92" i="31"/>
  <c r="LT93" i="31"/>
  <c r="MB93" i="31"/>
  <c r="MJ93" i="31"/>
  <c r="MR93" i="31"/>
  <c r="MZ93" i="31"/>
  <c r="NH93" i="31"/>
  <c r="NP93" i="31"/>
  <c r="NX93" i="31"/>
  <c r="OF93" i="31"/>
  <c r="ON93" i="31"/>
  <c r="OV93" i="31"/>
  <c r="PD93" i="31"/>
  <c r="PL93" i="31"/>
  <c r="LR94" i="31"/>
  <c r="LZ94" i="31"/>
  <c r="MH94" i="31"/>
  <c r="MP94" i="31"/>
  <c r="MX94" i="31"/>
  <c r="NF94" i="31"/>
  <c r="NN94" i="31"/>
  <c r="NV94" i="31"/>
  <c r="OD94" i="31"/>
  <c r="OL94" i="31"/>
  <c r="OT94" i="31"/>
  <c r="PB94" i="31"/>
  <c r="PJ94" i="31"/>
  <c r="LP95" i="31"/>
  <c r="LX95" i="31"/>
  <c r="MF95" i="31"/>
  <c r="MN95" i="31"/>
  <c r="MV95" i="31"/>
  <c r="ND95" i="31"/>
  <c r="NL95" i="31"/>
  <c r="NT95" i="31"/>
  <c r="OB95" i="31"/>
  <c r="OJ95" i="31"/>
  <c r="OR95" i="31"/>
  <c r="OZ95" i="31"/>
  <c r="PH95" i="31"/>
  <c r="LN96" i="31"/>
  <c r="LV96" i="31"/>
  <c r="MD96" i="31"/>
  <c r="ML96" i="31"/>
  <c r="MT96" i="31"/>
  <c r="NB96" i="31"/>
  <c r="NJ96" i="31"/>
  <c r="NR96" i="31"/>
  <c r="NZ96" i="31"/>
  <c r="OH96" i="31"/>
  <c r="OP96" i="31"/>
  <c r="OX96" i="31"/>
  <c r="PF96" i="31"/>
  <c r="PN96" i="31"/>
  <c r="LT97" i="31"/>
  <c r="MB97" i="31"/>
  <c r="MJ97" i="31"/>
  <c r="MR97" i="31"/>
  <c r="MZ97" i="31"/>
  <c r="NH97" i="31"/>
  <c r="NP97" i="31"/>
  <c r="NX97" i="31"/>
  <c r="OF97" i="31"/>
  <c r="ON97" i="31"/>
  <c r="OV97" i="31"/>
  <c r="PD97" i="31"/>
  <c r="PL97" i="31"/>
  <c r="LR98" i="31"/>
  <c r="LZ98" i="31"/>
  <c r="MH98" i="31"/>
  <c r="MP98" i="31"/>
  <c r="MX98" i="31"/>
  <c r="NF98" i="31"/>
  <c r="NN98" i="31"/>
  <c r="NV98" i="31"/>
  <c r="OD98" i="31"/>
  <c r="OL98" i="31"/>
  <c r="OT98" i="31"/>
  <c r="PB98" i="31"/>
  <c r="PJ98" i="31"/>
  <c r="LP99" i="31"/>
  <c r="LX99" i="31"/>
  <c r="MF99" i="31"/>
  <c r="MN99" i="31"/>
  <c r="MV99" i="31"/>
  <c r="ND99" i="31"/>
  <c r="NL99" i="31"/>
  <c r="NT99" i="31"/>
  <c r="OB99" i="31"/>
  <c r="OJ99" i="31"/>
  <c r="OR99" i="31"/>
  <c r="OZ99" i="31"/>
  <c r="PH99" i="31"/>
  <c r="LN100" i="31"/>
  <c r="LV100" i="31"/>
  <c r="MD100" i="31"/>
  <c r="ML100" i="31"/>
  <c r="MT100" i="31"/>
  <c r="NB100" i="31"/>
  <c r="NJ100" i="31"/>
  <c r="NR100" i="31"/>
  <c r="NZ100" i="31"/>
  <c r="OH100" i="31"/>
  <c r="OP100" i="31"/>
  <c r="OX100" i="31"/>
  <c r="PF100" i="31"/>
  <c r="PN100" i="31"/>
  <c r="LT101" i="31"/>
  <c r="MB101" i="31"/>
  <c r="MJ101" i="31"/>
  <c r="MR101" i="31"/>
  <c r="MZ101" i="31"/>
  <c r="NH101" i="31"/>
  <c r="NP101" i="31"/>
  <c r="NX101" i="31"/>
  <c r="OF101" i="31"/>
  <c r="ON101" i="31"/>
  <c r="OV101" i="31"/>
  <c r="PD101" i="31"/>
  <c r="PL101" i="31"/>
  <c r="LR102" i="31"/>
  <c r="LZ102" i="31"/>
  <c r="MH102" i="31"/>
  <c r="MP102" i="31"/>
  <c r="MX102" i="31"/>
  <c r="NF102" i="31"/>
  <c r="NN102" i="31"/>
  <c r="NV102" i="31"/>
  <c r="OD102" i="31"/>
  <c r="OL102" i="31"/>
  <c r="OT102" i="31"/>
  <c r="PB102" i="31"/>
  <c r="PJ102" i="31"/>
  <c r="LP103" i="31"/>
  <c r="LX103" i="31"/>
  <c r="MF103" i="31"/>
  <c r="MN103" i="31"/>
  <c r="MV103" i="31"/>
  <c r="ND103" i="31"/>
  <c r="NL103" i="31"/>
  <c r="NT103" i="31"/>
  <c r="OB103" i="31"/>
  <c r="OJ103" i="31"/>
  <c r="OR103" i="31"/>
  <c r="OZ103" i="31"/>
  <c r="PH103" i="31"/>
  <c r="LN104" i="31"/>
  <c r="LV104" i="31"/>
  <c r="MD104" i="31"/>
  <c r="ML104" i="31"/>
  <c r="MT104" i="31"/>
  <c r="NB104" i="31"/>
  <c r="NJ104" i="31"/>
  <c r="NR104" i="31"/>
  <c r="NZ104" i="31"/>
  <c r="OH104" i="31"/>
  <c r="OW68" i="31"/>
  <c r="NG69" i="31"/>
  <c r="LQ70" i="31"/>
  <c r="OC70" i="31"/>
  <c r="MM71" i="31"/>
  <c r="OY71" i="31"/>
  <c r="NI72" i="31"/>
  <c r="LS73" i="31"/>
  <c r="OE73" i="31"/>
  <c r="LQ74" i="31"/>
  <c r="MW74" i="31"/>
  <c r="OC74" i="31"/>
  <c r="PI74" i="31"/>
  <c r="MM75" i="31"/>
  <c r="NS75" i="31"/>
  <c r="OY75" i="31"/>
  <c r="MC76" i="31"/>
  <c r="NI76" i="31"/>
  <c r="OO76" i="31"/>
  <c r="LS77" i="31"/>
  <c r="MY77" i="31"/>
  <c r="OE77" i="31"/>
  <c r="PK77" i="31"/>
  <c r="MO78" i="31"/>
  <c r="NU78" i="31"/>
  <c r="PA78" i="31"/>
  <c r="ME79" i="31"/>
  <c r="NK79" i="31"/>
  <c r="OQ79" i="31"/>
  <c r="LU80" i="31"/>
  <c r="NA80" i="31"/>
  <c r="OG80" i="31"/>
  <c r="PM80" i="31"/>
  <c r="MQ81" i="31"/>
  <c r="NW81" i="31"/>
  <c r="PB81" i="31"/>
  <c r="LW82" i="31"/>
  <c r="MO82" i="31"/>
  <c r="NL82" i="31"/>
  <c r="OI82" i="31"/>
  <c r="PA82" i="31"/>
  <c r="LV83" i="31"/>
  <c r="MS83" i="31"/>
  <c r="NI83" i="31"/>
  <c r="NW83" i="31"/>
  <c r="OH83" i="31"/>
  <c r="OV83" i="31"/>
  <c r="PG83" i="31"/>
  <c r="LS84" i="31"/>
  <c r="MG84" i="31"/>
  <c r="MR84" i="31"/>
  <c r="NF84" i="31"/>
  <c r="NQ84" i="31"/>
  <c r="OE84" i="31"/>
  <c r="OR84" i="31"/>
  <c r="PB84" i="31"/>
  <c r="PL84" i="31"/>
  <c r="LV85" i="31"/>
  <c r="MF85" i="31"/>
  <c r="MP85" i="31"/>
  <c r="NA85" i="31"/>
  <c r="NJ85" i="31"/>
  <c r="NS85" i="31"/>
  <c r="OB85" i="31"/>
  <c r="OK85" i="31"/>
  <c r="OT85" i="31"/>
  <c r="PC85" i="31"/>
  <c r="PM85" i="31"/>
  <c r="LT86" i="31"/>
  <c r="MC86" i="31"/>
  <c r="ML86" i="31"/>
  <c r="MU86" i="31"/>
  <c r="ND86" i="31"/>
  <c r="NM86" i="31"/>
  <c r="NW86" i="31"/>
  <c r="OE86" i="31"/>
  <c r="OM86" i="31"/>
  <c r="OU86" i="31"/>
  <c r="PC86" i="31"/>
  <c r="PK86" i="31"/>
  <c r="LQ87" i="31"/>
  <c r="LY87" i="31"/>
  <c r="MG87" i="31"/>
  <c r="MO87" i="31"/>
  <c r="MW87" i="31"/>
  <c r="NE87" i="31"/>
  <c r="NM87" i="31"/>
  <c r="NU87" i="31"/>
  <c r="OC87" i="31"/>
  <c r="OK87" i="31"/>
  <c r="OS87" i="31"/>
  <c r="PA87" i="31"/>
  <c r="PI87" i="31"/>
  <c r="LO88" i="31"/>
  <c r="LW88" i="31"/>
  <c r="ME88" i="31"/>
  <c r="MM88" i="31"/>
  <c r="MU88" i="31"/>
  <c r="NC88" i="31"/>
  <c r="NK88" i="31"/>
  <c r="NS88" i="31"/>
  <c r="OA88" i="31"/>
  <c r="OI88" i="31"/>
  <c r="OQ88" i="31"/>
  <c r="OY88" i="31"/>
  <c r="PG88" i="31"/>
  <c r="PO88" i="31"/>
  <c r="LU89" i="31"/>
  <c r="MC89" i="31"/>
  <c r="MK89" i="31"/>
  <c r="MS89" i="31"/>
  <c r="NA89" i="31"/>
  <c r="NI89" i="31"/>
  <c r="NQ89" i="31"/>
  <c r="NY89" i="31"/>
  <c r="OG89" i="31"/>
  <c r="OO89" i="31"/>
  <c r="OW89" i="31"/>
  <c r="PE89" i="31"/>
  <c r="PM89" i="31"/>
  <c r="LS90" i="31"/>
  <c r="MA90" i="31"/>
  <c r="MI90" i="31"/>
  <c r="MQ90" i="31"/>
  <c r="MY90" i="31"/>
  <c r="NG90" i="31"/>
  <c r="NO90" i="31"/>
  <c r="NW90" i="31"/>
  <c r="OE90" i="31"/>
  <c r="OM90" i="31"/>
  <c r="OU90" i="31"/>
  <c r="PC90" i="31"/>
  <c r="PK90" i="31"/>
  <c r="LQ91" i="31"/>
  <c r="LY91" i="31"/>
  <c r="MG91" i="31"/>
  <c r="MO91" i="31"/>
  <c r="MW91" i="31"/>
  <c r="NE91" i="31"/>
  <c r="NM91" i="31"/>
  <c r="NU91" i="31"/>
  <c r="OC91" i="31"/>
  <c r="OK91" i="31"/>
  <c r="OS91" i="31"/>
  <c r="PA91" i="31"/>
  <c r="PI91" i="31"/>
  <c r="LO92" i="31"/>
  <c r="LW92" i="31"/>
  <c r="ME92" i="31"/>
  <c r="MM92" i="31"/>
  <c r="MU92" i="31"/>
  <c r="NC92" i="31"/>
  <c r="NK92" i="31"/>
  <c r="NS92" i="31"/>
  <c r="OA92" i="31"/>
  <c r="OI92" i="31"/>
  <c r="OQ92" i="31"/>
  <c r="OY92" i="31"/>
  <c r="PG92" i="31"/>
  <c r="PO92" i="31"/>
  <c r="LU93" i="31"/>
  <c r="MC93" i="31"/>
  <c r="MK93" i="31"/>
  <c r="MS93" i="31"/>
  <c r="NA93" i="31"/>
  <c r="NI93" i="31"/>
  <c r="NQ93" i="31"/>
  <c r="NY93" i="31"/>
  <c r="OG93" i="31"/>
  <c r="OO93" i="31"/>
  <c r="OW93" i="31"/>
  <c r="PE93" i="31"/>
  <c r="PM93" i="31"/>
  <c r="LS94" i="31"/>
  <c r="MA94" i="31"/>
  <c r="MI94" i="31"/>
  <c r="MQ94" i="31"/>
  <c r="MY94" i="31"/>
  <c r="NG94" i="31"/>
  <c r="NO94" i="31"/>
  <c r="NW94" i="31"/>
  <c r="OE94" i="31"/>
  <c r="OM94" i="31"/>
  <c r="OU94" i="31"/>
  <c r="PC94" i="31"/>
  <c r="PK94" i="31"/>
  <c r="LQ95" i="31"/>
  <c r="LY95" i="31"/>
  <c r="MG95" i="31"/>
  <c r="MO95" i="31"/>
  <c r="MW95" i="31"/>
  <c r="NE95" i="31"/>
  <c r="NM95" i="31"/>
  <c r="NU95" i="31"/>
  <c r="OC95" i="31"/>
  <c r="OK95" i="31"/>
  <c r="OS95" i="31"/>
  <c r="PA95" i="31"/>
  <c r="PI95" i="31"/>
  <c r="LO96" i="31"/>
  <c r="LW96" i="31"/>
  <c r="ME96" i="31"/>
  <c r="MM96" i="31"/>
  <c r="MU96" i="31"/>
  <c r="NC96" i="31"/>
  <c r="NK96" i="31"/>
  <c r="NS96" i="31"/>
  <c r="OA96" i="31"/>
  <c r="OI96" i="31"/>
  <c r="OQ96" i="31"/>
  <c r="OY96" i="31"/>
  <c r="PG96" i="31"/>
  <c r="PO96" i="31"/>
  <c r="LU97" i="31"/>
  <c r="MC97" i="31"/>
  <c r="MK97" i="31"/>
  <c r="MS97" i="31"/>
  <c r="NA97" i="31"/>
  <c r="NI97" i="31"/>
  <c r="NQ97" i="31"/>
  <c r="NY97" i="31"/>
  <c r="OG97" i="31"/>
  <c r="OO97" i="31"/>
  <c r="OW97" i="31"/>
  <c r="PE97" i="31"/>
  <c r="PM97" i="31"/>
  <c r="LS98" i="31"/>
  <c r="MA98" i="31"/>
  <c r="MI98" i="31"/>
  <c r="MQ98" i="31"/>
  <c r="MY98" i="31"/>
  <c r="NG98" i="31"/>
  <c r="NO98" i="31"/>
  <c r="NW98" i="31"/>
  <c r="OE98" i="31"/>
  <c r="OM98" i="31"/>
  <c r="OU98" i="31"/>
  <c r="PC98" i="31"/>
  <c r="PK98" i="31"/>
  <c r="LQ99" i="31"/>
  <c r="LY99" i="31"/>
  <c r="MG99" i="31"/>
  <c r="MO99" i="31"/>
  <c r="MW99" i="31"/>
  <c r="NE99" i="31"/>
  <c r="NM99" i="31"/>
  <c r="NU99" i="31"/>
  <c r="OC99" i="31"/>
  <c r="OK99" i="31"/>
  <c r="OS99" i="31"/>
  <c r="PA99" i="31"/>
  <c r="PI99" i="31"/>
  <c r="LO100" i="31"/>
  <c r="LW100" i="31"/>
  <c r="ME100" i="31"/>
  <c r="MM100" i="31"/>
  <c r="MU100" i="31"/>
  <c r="NC100" i="31"/>
  <c r="NK100" i="31"/>
  <c r="NS100" i="31"/>
  <c r="OA100" i="31"/>
  <c r="OI100" i="31"/>
  <c r="OQ100" i="31"/>
  <c r="OY100" i="31"/>
  <c r="PG100" i="31"/>
  <c r="PO100" i="31"/>
  <c r="LU101" i="31"/>
  <c r="MC101" i="31"/>
  <c r="MK101" i="31"/>
  <c r="MS101" i="31"/>
  <c r="NA101" i="31"/>
  <c r="NI101" i="31"/>
  <c r="NQ101" i="31"/>
  <c r="NY101" i="31"/>
  <c r="OG101" i="31"/>
  <c r="OO101" i="31"/>
  <c r="OW101" i="31"/>
  <c r="PE101" i="31"/>
  <c r="PM101" i="31"/>
  <c r="LS102" i="31"/>
  <c r="MA102" i="31"/>
  <c r="MI102" i="31"/>
  <c r="MQ102" i="31"/>
  <c r="MY102" i="31"/>
  <c r="NG102" i="31"/>
  <c r="NO102" i="31"/>
  <c r="NW102" i="31"/>
  <c r="OE102" i="31"/>
  <c r="OM102" i="31"/>
  <c r="OU102" i="31"/>
  <c r="PC102" i="31"/>
  <c r="PK102" i="31"/>
  <c r="LQ103" i="31"/>
  <c r="LY103" i="31"/>
  <c r="MG103" i="31"/>
  <c r="MO103" i="31"/>
  <c r="MW103" i="31"/>
  <c r="NE103" i="31"/>
  <c r="NM103" i="31"/>
  <c r="NU103" i="31"/>
  <c r="OC103" i="31"/>
  <c r="OK103" i="31"/>
  <c r="OS103" i="31"/>
  <c r="PA103" i="31"/>
  <c r="PE68" i="31"/>
  <c r="NO69" i="31"/>
  <c r="LY70" i="31"/>
  <c r="OK70" i="31"/>
  <c r="MU71" i="31"/>
  <c r="PG71" i="31"/>
  <c r="NQ72" i="31"/>
  <c r="MA73" i="31"/>
  <c r="OM73" i="31"/>
  <c r="LX74" i="31"/>
  <c r="ND74" i="31"/>
  <c r="OJ74" i="31"/>
  <c r="LN75" i="31"/>
  <c r="MT75" i="31"/>
  <c r="NZ75" i="31"/>
  <c r="PF75" i="31"/>
  <c r="MJ76" i="31"/>
  <c r="NP76" i="31"/>
  <c r="OV76" i="31"/>
  <c r="LZ77" i="31"/>
  <c r="NF77" i="31"/>
  <c r="OL77" i="31"/>
  <c r="LP78" i="31"/>
  <c r="MV78" i="31"/>
  <c r="OB78" i="31"/>
  <c r="PH78" i="31"/>
  <c r="ML79" i="31"/>
  <c r="NR79" i="31"/>
  <c r="OX79" i="31"/>
  <c r="MB80" i="31"/>
  <c r="NH80" i="31"/>
  <c r="ON80" i="31"/>
  <c r="LR81" i="31"/>
  <c r="MX81" i="31"/>
  <c r="OD81" i="31"/>
  <c r="PC81" i="31"/>
  <c r="LX82" i="31"/>
  <c r="MU82" i="31"/>
  <c r="NM82" i="31"/>
  <c r="OJ82" i="31"/>
  <c r="PG82" i="31"/>
  <c r="LW83" i="31"/>
  <c r="MT83" i="31"/>
  <c r="NJ83" i="31"/>
  <c r="NX83" i="31"/>
  <c r="OI83" i="31"/>
  <c r="OW83" i="31"/>
  <c r="PK83" i="31"/>
  <c r="LT84" i="31"/>
  <c r="MH84" i="31"/>
  <c r="MS84" i="31"/>
  <c r="NG84" i="31"/>
  <c r="NU84" i="31"/>
  <c r="OF84" i="31"/>
  <c r="OS84" i="31"/>
  <c r="PC84" i="31"/>
  <c r="PM84" i="31"/>
  <c r="LW85" i="31"/>
  <c r="MG85" i="31"/>
  <c r="MQ85" i="31"/>
  <c r="NB85" i="31"/>
  <c r="NK85" i="31"/>
  <c r="NT85" i="31"/>
  <c r="OC85" i="31"/>
  <c r="OL85" i="31"/>
  <c r="OU85" i="31"/>
  <c r="PE85" i="31"/>
  <c r="PN85" i="31"/>
  <c r="LU86" i="31"/>
  <c r="MD86" i="31"/>
  <c r="MM86" i="31"/>
  <c r="MV86" i="31"/>
  <c r="NE86" i="31"/>
  <c r="NO86" i="31"/>
  <c r="NX86" i="31"/>
  <c r="OF86" i="31"/>
  <c r="ON86" i="31"/>
  <c r="OV86" i="31"/>
  <c r="PD86" i="31"/>
  <c r="PL86" i="31"/>
  <c r="LR87" i="31"/>
  <c r="LZ87" i="31"/>
  <c r="MH87" i="31"/>
  <c r="MP87" i="31"/>
  <c r="MX87" i="31"/>
  <c r="NF87" i="31"/>
  <c r="NN87" i="31"/>
  <c r="NV87" i="31"/>
  <c r="OD87" i="31"/>
  <c r="OL87" i="31"/>
  <c r="OT87" i="31"/>
  <c r="PB87" i="31"/>
  <c r="PJ87" i="31"/>
  <c r="LP88" i="31"/>
  <c r="LX88" i="31"/>
  <c r="MF88" i="31"/>
  <c r="MN88" i="31"/>
  <c r="MV88" i="31"/>
  <c r="ND88" i="31"/>
  <c r="NL88" i="31"/>
  <c r="NT88" i="31"/>
  <c r="OB88" i="31"/>
  <c r="OJ88" i="31"/>
  <c r="OR88" i="31"/>
  <c r="OZ88" i="31"/>
  <c r="PH88" i="31"/>
  <c r="LN89" i="31"/>
  <c r="LV89" i="31"/>
  <c r="MD89" i="31"/>
  <c r="ML89" i="31"/>
  <c r="MT89" i="31"/>
  <c r="NB89" i="31"/>
  <c r="NJ89" i="31"/>
  <c r="NR89" i="31"/>
  <c r="NZ89" i="31"/>
  <c r="OH89" i="31"/>
  <c r="OP89" i="31"/>
  <c r="OX89" i="31"/>
  <c r="PF89" i="31"/>
  <c r="PN89" i="31"/>
  <c r="LT90" i="31"/>
  <c r="MB90" i="31"/>
  <c r="MJ90" i="31"/>
  <c r="MR90" i="31"/>
  <c r="MZ90" i="31"/>
  <c r="NH90" i="31"/>
  <c r="NP90" i="31"/>
  <c r="NX90" i="31"/>
  <c r="OF90" i="31"/>
  <c r="ON90" i="31"/>
  <c r="OV90" i="31"/>
  <c r="PD90" i="31"/>
  <c r="PL90" i="31"/>
  <c r="LR91" i="31"/>
  <c r="LZ91" i="31"/>
  <c r="MH91" i="31"/>
  <c r="MP91" i="31"/>
  <c r="MX91" i="31"/>
  <c r="NF91" i="31"/>
  <c r="NN91" i="31"/>
  <c r="NV91" i="31"/>
  <c r="OD91" i="31"/>
  <c r="OL91" i="31"/>
  <c r="OT91" i="31"/>
  <c r="PB91" i="31"/>
  <c r="PJ91" i="31"/>
  <c r="LP92" i="31"/>
  <c r="LX92" i="31"/>
  <c r="MF92" i="31"/>
  <c r="MN92" i="31"/>
  <c r="MV92" i="31"/>
  <c r="ND92" i="31"/>
  <c r="NL92" i="31"/>
  <c r="NT92" i="31"/>
  <c r="OB92" i="31"/>
  <c r="OJ92" i="31"/>
  <c r="OR92" i="31"/>
  <c r="OZ92" i="31"/>
  <c r="PH92" i="31"/>
  <c r="LN93" i="31"/>
  <c r="LV93" i="31"/>
  <c r="MD93" i="31"/>
  <c r="ML93" i="31"/>
  <c r="MT93" i="31"/>
  <c r="NB93" i="31"/>
  <c r="NJ93" i="31"/>
  <c r="NR93" i="31"/>
  <c r="NZ93" i="31"/>
  <c r="OH93" i="31"/>
  <c r="OP93" i="31"/>
  <c r="OX93" i="31"/>
  <c r="PF93" i="31"/>
  <c r="PN93" i="31"/>
  <c r="LT94" i="31"/>
  <c r="MB94" i="31"/>
  <c r="MJ94" i="31"/>
  <c r="MR94" i="31"/>
  <c r="MZ94" i="31"/>
  <c r="NH94" i="31"/>
  <c r="NP94" i="31"/>
  <c r="NX94" i="31"/>
  <c r="OF94" i="31"/>
  <c r="ON94" i="31"/>
  <c r="OV94" i="31"/>
  <c r="PD94" i="31"/>
  <c r="PL94" i="31"/>
  <c r="LR95" i="31"/>
  <c r="LZ95" i="31"/>
  <c r="MH95" i="31"/>
  <c r="MP95" i="31"/>
  <c r="MX95" i="31"/>
  <c r="NF95" i="31"/>
  <c r="NN95" i="31"/>
  <c r="NV95" i="31"/>
  <c r="OD95" i="31"/>
  <c r="OL95" i="31"/>
  <c r="OT95" i="31"/>
  <c r="PB95" i="31"/>
  <c r="PJ95" i="31"/>
  <c r="LP96" i="31"/>
  <c r="LX96" i="31"/>
  <c r="MF96" i="31"/>
  <c r="MN96" i="31"/>
  <c r="MV96" i="31"/>
  <c r="ND96" i="31"/>
  <c r="NL96" i="31"/>
  <c r="NT96" i="31"/>
  <c r="OB96" i="31"/>
  <c r="OJ96" i="31"/>
  <c r="OR96" i="31"/>
  <c r="OZ96" i="31"/>
  <c r="PH96" i="31"/>
  <c r="LN97" i="31"/>
  <c r="LV97" i="31"/>
  <c r="MD97" i="31"/>
  <c r="ML97" i="31"/>
  <c r="MT97" i="31"/>
  <c r="NB97" i="31"/>
  <c r="NJ97" i="31"/>
  <c r="NR97" i="31"/>
  <c r="NZ97" i="31"/>
  <c r="OH97" i="31"/>
  <c r="OP97" i="31"/>
  <c r="OX97" i="31"/>
  <c r="PF97" i="31"/>
  <c r="PN97" i="31"/>
  <c r="LT98" i="31"/>
  <c r="MB98" i="31"/>
  <c r="MJ98" i="31"/>
  <c r="MR98" i="31"/>
  <c r="MZ98" i="31"/>
  <c r="NH98" i="31"/>
  <c r="NP98" i="31"/>
  <c r="NX98" i="31"/>
  <c r="OF98" i="31"/>
  <c r="ON98" i="31"/>
  <c r="OV98" i="31"/>
  <c r="PD98" i="31"/>
  <c r="PL98" i="31"/>
  <c r="LR99" i="31"/>
  <c r="LZ99" i="31"/>
  <c r="MH99" i="31"/>
  <c r="MP99" i="31"/>
  <c r="MX99" i="31"/>
  <c r="NF99" i="31"/>
  <c r="NN99" i="31"/>
  <c r="NV99" i="31"/>
  <c r="OD99" i="31"/>
  <c r="OL99" i="31"/>
  <c r="OT99" i="31"/>
  <c r="PB99" i="31"/>
  <c r="PJ99" i="31"/>
  <c r="LP100" i="31"/>
  <c r="LX100" i="31"/>
  <c r="MF100" i="31"/>
  <c r="MN100" i="31"/>
  <c r="MV100" i="31"/>
  <c r="ND100" i="31"/>
  <c r="NL100" i="31"/>
  <c r="NT100" i="31"/>
  <c r="OB100" i="31"/>
  <c r="OJ100" i="31"/>
  <c r="OR100" i="31"/>
  <c r="OZ100" i="31"/>
  <c r="PH100" i="31"/>
  <c r="LN101" i="31"/>
  <c r="LV101" i="31"/>
  <c r="MD101" i="31"/>
  <c r="ML101" i="31"/>
  <c r="MT101" i="31"/>
  <c r="NB101" i="31"/>
  <c r="NJ101" i="31"/>
  <c r="NR101" i="31"/>
  <c r="NZ101" i="31"/>
  <c r="OH101" i="31"/>
  <c r="OP101" i="31"/>
  <c r="OX101" i="31"/>
  <c r="PF101" i="31"/>
  <c r="PN101" i="31"/>
  <c r="LT102" i="31"/>
  <c r="MB102" i="31"/>
  <c r="MJ102" i="31"/>
  <c r="MR102" i="31"/>
  <c r="MZ102" i="31"/>
  <c r="NH102" i="31"/>
  <c r="NP102" i="31"/>
  <c r="NX102" i="31"/>
  <c r="OF102" i="31"/>
  <c r="ON102" i="31"/>
  <c r="OV102" i="31"/>
  <c r="PD102" i="31"/>
  <c r="PL102" i="31"/>
  <c r="LR103" i="31"/>
  <c r="LZ103" i="31"/>
  <c r="MH103" i="31"/>
  <c r="MP103" i="31"/>
  <c r="MX103" i="31"/>
  <c r="NF103" i="31"/>
  <c r="NN103" i="31"/>
  <c r="NV103" i="31"/>
  <c r="OD103" i="31"/>
  <c r="OL103" i="31"/>
  <c r="OT103" i="31"/>
  <c r="PB103" i="31"/>
  <c r="PJ103" i="31"/>
  <c r="LP104" i="31"/>
  <c r="LX104" i="31"/>
  <c r="MF104" i="31"/>
  <c r="MN104" i="31"/>
  <c r="MV104" i="31"/>
  <c r="ND104" i="31"/>
  <c r="NL104" i="31"/>
  <c r="PM68" i="31"/>
  <c r="NW69" i="31"/>
  <c r="MG70" i="31"/>
  <c r="OS70" i="31"/>
  <c r="NC71" i="31"/>
  <c r="PO71" i="31"/>
  <c r="NY72" i="31"/>
  <c r="MI73" i="31"/>
  <c r="OU73" i="31"/>
  <c r="LY74" i="31"/>
  <c r="NE74" i="31"/>
  <c r="OK74" i="31"/>
  <c r="LO75" i="31"/>
  <c r="MU75" i="31"/>
  <c r="OA75" i="31"/>
  <c r="PG75" i="31"/>
  <c r="MK76" i="31"/>
  <c r="NQ76" i="31"/>
  <c r="OW76" i="31"/>
  <c r="MA77" i="31"/>
  <c r="NG77" i="31"/>
  <c r="OM77" i="31"/>
  <c r="LQ78" i="31"/>
  <c r="MW78" i="31"/>
  <c r="OC78" i="31"/>
  <c r="PI78" i="31"/>
  <c r="MM79" i="31"/>
  <c r="NS79" i="31"/>
  <c r="OY79" i="31"/>
  <c r="MC80" i="31"/>
  <c r="NI80" i="31"/>
  <c r="OO80" i="31"/>
  <c r="LS81" i="31"/>
  <c r="MY81" i="31"/>
  <c r="OE81" i="31"/>
  <c r="PI81" i="31"/>
  <c r="LY82" i="31"/>
  <c r="MV82" i="31"/>
  <c r="NS82" i="31"/>
  <c r="OK82" i="31"/>
  <c r="PH82" i="31"/>
  <c r="MC83" i="31"/>
  <c r="MU83" i="31"/>
  <c r="NK83" i="31"/>
  <c r="NY83" i="31"/>
  <c r="OM83" i="31"/>
  <c r="OX83" i="31"/>
  <c r="PL83" i="31"/>
  <c r="LU84" i="31"/>
  <c r="MI84" i="31"/>
  <c r="MW84" i="31"/>
  <c r="NH84" i="31"/>
  <c r="NV84" i="31"/>
  <c r="OG84" i="31"/>
  <c r="OT84" i="31"/>
  <c r="PD84" i="31"/>
  <c r="LN85" i="31"/>
  <c r="LX85" i="31"/>
  <c r="MH85" i="31"/>
  <c r="MT85" i="31"/>
  <c r="NC85" i="31"/>
  <c r="NL85" i="31"/>
  <c r="NU85" i="31"/>
  <c r="OD85" i="31"/>
  <c r="OM85" i="31"/>
  <c r="OW85" i="31"/>
  <c r="PF85" i="31"/>
  <c r="PO85" i="31"/>
  <c r="LV86" i="31"/>
  <c r="ME86" i="31"/>
  <c r="MN86" i="31"/>
  <c r="MW86" i="31"/>
  <c r="NG86" i="31"/>
  <c r="NP86" i="31"/>
  <c r="NY86" i="31"/>
  <c r="OG86" i="31"/>
  <c r="OO86" i="31"/>
  <c r="OW86" i="31"/>
  <c r="PE86" i="31"/>
  <c r="PM86" i="31"/>
  <c r="LS87" i="31"/>
  <c r="MA87" i="31"/>
  <c r="MI87" i="31"/>
  <c r="MQ87" i="31"/>
  <c r="MY87" i="31"/>
  <c r="NG87" i="31"/>
  <c r="NO87" i="31"/>
  <c r="NW87" i="31"/>
  <c r="OE87" i="31"/>
  <c r="OM87" i="31"/>
  <c r="OU87" i="31"/>
  <c r="PC87" i="31"/>
  <c r="PK87" i="31"/>
  <c r="LQ88" i="31"/>
  <c r="LY88" i="31"/>
  <c r="MG88" i="31"/>
  <c r="MO88" i="31"/>
  <c r="MW88" i="31"/>
  <c r="NE88" i="31"/>
  <c r="NM88" i="31"/>
  <c r="NU88" i="31"/>
  <c r="OC88" i="31"/>
  <c r="OK88" i="31"/>
  <c r="OS88" i="31"/>
  <c r="PA88" i="31"/>
  <c r="PI88" i="31"/>
  <c r="LO89" i="31"/>
  <c r="LW89" i="31"/>
  <c r="ME89" i="31"/>
  <c r="MM89" i="31"/>
  <c r="MU89" i="31"/>
  <c r="NC89" i="31"/>
  <c r="NK89" i="31"/>
  <c r="NS89" i="31"/>
  <c r="OA89" i="31"/>
  <c r="OI89" i="31"/>
  <c r="OQ89" i="31"/>
  <c r="OY89" i="31"/>
  <c r="PG89" i="31"/>
  <c r="PO89" i="31"/>
  <c r="LU90" i="31"/>
  <c r="MC90" i="31"/>
  <c r="MK90" i="31"/>
  <c r="MS90" i="31"/>
  <c r="NA90" i="31"/>
  <c r="NI90" i="31"/>
  <c r="NQ90" i="31"/>
  <c r="NY90" i="31"/>
  <c r="OG90" i="31"/>
  <c r="OO90" i="31"/>
  <c r="OW90" i="31"/>
  <c r="PE90" i="31"/>
  <c r="PM90" i="31"/>
  <c r="LS91" i="31"/>
  <c r="MA91" i="31"/>
  <c r="MI91" i="31"/>
  <c r="MQ91" i="31"/>
  <c r="MY91" i="31"/>
  <c r="NG91" i="31"/>
  <c r="NO91" i="31"/>
  <c r="NW91" i="31"/>
  <c r="OE91" i="31"/>
  <c r="OM91" i="31"/>
  <c r="OU91" i="31"/>
  <c r="PC91" i="31"/>
  <c r="PK91" i="31"/>
  <c r="LQ92" i="31"/>
  <c r="LY92" i="31"/>
  <c r="MG92" i="31"/>
  <c r="MO92" i="31"/>
  <c r="MW92" i="31"/>
  <c r="NE92" i="31"/>
  <c r="NM92" i="31"/>
  <c r="NU92" i="31"/>
  <c r="OC92" i="31"/>
  <c r="OK92" i="31"/>
  <c r="OS92" i="31"/>
  <c r="PA92" i="31"/>
  <c r="PI92" i="31"/>
  <c r="LO93" i="31"/>
  <c r="LW93" i="31"/>
  <c r="ME93" i="31"/>
  <c r="MM93" i="31"/>
  <c r="MU93" i="31"/>
  <c r="NC93" i="31"/>
  <c r="NK93" i="31"/>
  <c r="NS93" i="31"/>
  <c r="OA93" i="31"/>
  <c r="OI93" i="31"/>
  <c r="OQ93" i="31"/>
  <c r="OY93" i="31"/>
  <c r="PG93" i="31"/>
  <c r="PO93" i="31"/>
  <c r="LU94" i="31"/>
  <c r="MC94" i="31"/>
  <c r="MK94" i="31"/>
  <c r="MS94" i="31"/>
  <c r="NA94" i="31"/>
  <c r="NI94" i="31"/>
  <c r="NQ94" i="31"/>
  <c r="NY94" i="31"/>
  <c r="OG94" i="31"/>
  <c r="OO94" i="31"/>
  <c r="OW94" i="31"/>
  <c r="PE94" i="31"/>
  <c r="PM94" i="31"/>
  <c r="LS95" i="31"/>
  <c r="MA95" i="31"/>
  <c r="MI95" i="31"/>
  <c r="MQ95" i="31"/>
  <c r="MY95" i="31"/>
  <c r="NG95" i="31"/>
  <c r="NO95" i="31"/>
  <c r="NW95" i="31"/>
  <c r="OE95" i="31"/>
  <c r="OM95" i="31"/>
  <c r="OU95" i="31"/>
  <c r="PC95" i="31"/>
  <c r="PK95" i="31"/>
  <c r="LQ96" i="31"/>
  <c r="LY96" i="31"/>
  <c r="MG96" i="31"/>
  <c r="MO96" i="31"/>
  <c r="MW96" i="31"/>
  <c r="NE96" i="31"/>
  <c r="NM96" i="31"/>
  <c r="NU96" i="31"/>
  <c r="OC96" i="31"/>
  <c r="OK96" i="31"/>
  <c r="OS96" i="31"/>
  <c r="PA96" i="31"/>
  <c r="PI96" i="31"/>
  <c r="LO97" i="31"/>
  <c r="LW97" i="31"/>
  <c r="ME97" i="31"/>
  <c r="MM97" i="31"/>
  <c r="MU97" i="31"/>
  <c r="NC97" i="31"/>
  <c r="NK97" i="31"/>
  <c r="NS97" i="31"/>
  <c r="OA97" i="31"/>
  <c r="OI97" i="31"/>
  <c r="OQ97" i="31"/>
  <c r="OY97" i="31"/>
  <c r="PG97" i="31"/>
  <c r="PO97" i="31"/>
  <c r="LU98" i="31"/>
  <c r="MC98" i="31"/>
  <c r="MK98" i="31"/>
  <c r="MS98" i="31"/>
  <c r="NA98" i="31"/>
  <c r="NI98" i="31"/>
  <c r="NQ98" i="31"/>
  <c r="NY98" i="31"/>
  <c r="OG98" i="31"/>
  <c r="OO98" i="31"/>
  <c r="OW98" i="31"/>
  <c r="PE98" i="31"/>
  <c r="PM98" i="31"/>
  <c r="LS99" i="31"/>
  <c r="MA99" i="31"/>
  <c r="MI99" i="31"/>
  <c r="MQ99" i="31"/>
  <c r="MY99" i="31"/>
  <c r="NG99" i="31"/>
  <c r="NO99" i="31"/>
  <c r="NW99" i="31"/>
  <c r="OE99" i="31"/>
  <c r="OM99" i="31"/>
  <c r="OU99" i="31"/>
  <c r="PC99" i="31"/>
  <c r="PK99" i="31"/>
  <c r="LQ100" i="31"/>
  <c r="LY100" i="31"/>
  <c r="MG100" i="31"/>
  <c r="MO100" i="31"/>
  <c r="MW100" i="31"/>
  <c r="NE100" i="31"/>
  <c r="NM100" i="31"/>
  <c r="NU100" i="31"/>
  <c r="OC100" i="31"/>
  <c r="OK100" i="31"/>
  <c r="OS100" i="31"/>
  <c r="PA100" i="31"/>
  <c r="PI100" i="31"/>
  <c r="LO101" i="31"/>
  <c r="LW101" i="31"/>
  <c r="ME101" i="31"/>
  <c r="MM101" i="31"/>
  <c r="MU101" i="31"/>
  <c r="NC101" i="31"/>
  <c r="NK101" i="31"/>
  <c r="NS101" i="31"/>
  <c r="OA101" i="31"/>
  <c r="OI101" i="31"/>
  <c r="OQ101" i="31"/>
  <c r="OY101" i="31"/>
  <c r="PG101" i="31"/>
  <c r="PO101" i="31"/>
  <c r="LU102" i="31"/>
  <c r="MC102" i="31"/>
  <c r="MK102" i="31"/>
  <c r="MS102" i="31"/>
  <c r="NA102" i="31"/>
  <c r="NI102" i="31"/>
  <c r="NQ102" i="31"/>
  <c r="NY102" i="31"/>
  <c r="OG102" i="31"/>
  <c r="OO102" i="31"/>
  <c r="OW102" i="31"/>
  <c r="PE102" i="31"/>
  <c r="PM102" i="31"/>
  <c r="LS103" i="31"/>
  <c r="MA103" i="31"/>
  <c r="MI103" i="31"/>
  <c r="MQ103" i="31"/>
  <c r="MY103" i="31"/>
  <c r="NG103" i="31"/>
  <c r="NO103" i="31"/>
  <c r="NW103" i="31"/>
  <c r="OE103" i="31"/>
  <c r="OM103" i="31"/>
  <c r="OU103" i="31"/>
  <c r="PC103" i="31"/>
  <c r="PK103" i="31"/>
  <c r="LS69" i="31"/>
  <c r="OE69" i="31"/>
  <c r="MO70" i="31"/>
  <c r="PA70" i="31"/>
  <c r="NK71" i="31"/>
  <c r="LU72" i="31"/>
  <c r="OG72" i="31"/>
  <c r="MQ73" i="31"/>
  <c r="PB73" i="31"/>
  <c r="MF74" i="31"/>
  <c r="NL74" i="31"/>
  <c r="OR74" i="31"/>
  <c r="LV75" i="31"/>
  <c r="NB75" i="31"/>
  <c r="OH75" i="31"/>
  <c r="PN75" i="31"/>
  <c r="MR76" i="31"/>
  <c r="NX76" i="31"/>
  <c r="PD76" i="31"/>
  <c r="MH77" i="31"/>
  <c r="NN77" i="31"/>
  <c r="OT77" i="31"/>
  <c r="LX78" i="31"/>
  <c r="ND78" i="31"/>
  <c r="OJ78" i="31"/>
  <c r="LN79" i="31"/>
  <c r="MT79" i="31"/>
  <c r="NZ79" i="31"/>
  <c r="PF79" i="31"/>
  <c r="MJ80" i="31"/>
  <c r="NP80" i="31"/>
  <c r="OV80" i="31"/>
  <c r="LZ81" i="31"/>
  <c r="NF81" i="31"/>
  <c r="OL81" i="31"/>
  <c r="PJ81" i="31"/>
  <c r="ME82" i="31"/>
  <c r="MW82" i="31"/>
  <c r="NT82" i="31"/>
  <c r="OQ82" i="31"/>
  <c r="PI82" i="31"/>
  <c r="MD83" i="31"/>
  <c r="MZ83" i="31"/>
  <c r="NO83" i="31"/>
  <c r="NZ83" i="31"/>
  <c r="ON83" i="31"/>
  <c r="OY83" i="31"/>
  <c r="PM83" i="31"/>
  <c r="LY84" i="31"/>
  <c r="MJ84" i="31"/>
  <c r="MX84" i="31"/>
  <c r="NI84" i="31"/>
  <c r="NW84" i="31"/>
  <c r="OK84" i="31"/>
  <c r="OU84" i="31"/>
  <c r="PE84" i="31"/>
  <c r="LO85" i="31"/>
  <c r="LY85" i="31"/>
  <c r="MI85" i="31"/>
  <c r="MU85" i="31"/>
  <c r="ND85" i="31"/>
  <c r="NM85" i="31"/>
  <c r="NV85" i="31"/>
  <c r="OE85" i="31"/>
  <c r="OO85" i="31"/>
  <c r="OX85" i="31"/>
  <c r="PG85" i="31"/>
  <c r="LN86" i="31"/>
  <c r="LW86" i="31"/>
  <c r="MF86" i="31"/>
  <c r="MO86" i="31"/>
  <c r="MY86" i="31"/>
  <c r="NH86" i="31"/>
  <c r="NQ86" i="31"/>
  <c r="NZ86" i="31"/>
  <c r="OH86" i="31"/>
  <c r="OP86" i="31"/>
  <c r="OX86" i="31"/>
  <c r="PF86" i="31"/>
  <c r="PN86" i="31"/>
  <c r="LT87" i="31"/>
  <c r="MB87" i="31"/>
  <c r="MJ87" i="31"/>
  <c r="MR87" i="31"/>
  <c r="MZ87" i="31"/>
  <c r="NH87" i="31"/>
  <c r="NP87" i="31"/>
  <c r="NX87" i="31"/>
  <c r="OF87" i="31"/>
  <c r="ON87" i="31"/>
  <c r="OV87" i="31"/>
  <c r="PD87" i="31"/>
  <c r="PL87" i="31"/>
  <c r="LR88" i="31"/>
  <c r="LZ88" i="31"/>
  <c r="MH88" i="31"/>
  <c r="MP88" i="31"/>
  <c r="MX88" i="31"/>
  <c r="NF88" i="31"/>
  <c r="NN88" i="31"/>
  <c r="NV88" i="31"/>
  <c r="OD88" i="31"/>
  <c r="OL88" i="31"/>
  <c r="OT88" i="31"/>
  <c r="PB88" i="31"/>
  <c r="PJ88" i="31"/>
  <c r="LP89" i="31"/>
  <c r="LX89" i="31"/>
  <c r="MF89" i="31"/>
  <c r="MN89" i="31"/>
  <c r="MV89" i="31"/>
  <c r="ND89" i="31"/>
  <c r="NL89" i="31"/>
  <c r="NT89" i="31"/>
  <c r="OB89" i="31"/>
  <c r="OJ89" i="31"/>
  <c r="OR89" i="31"/>
  <c r="OZ89" i="31"/>
  <c r="PH89" i="31"/>
  <c r="LN90" i="31"/>
  <c r="LV90" i="31"/>
  <c r="MD90" i="31"/>
  <c r="ML90" i="31"/>
  <c r="MT90" i="31"/>
  <c r="NB90" i="31"/>
  <c r="NJ90" i="31"/>
  <c r="NR90" i="31"/>
  <c r="NZ90" i="31"/>
  <c r="OH90" i="31"/>
  <c r="OP90" i="31"/>
  <c r="OX90" i="31"/>
  <c r="PF90" i="31"/>
  <c r="PN90" i="31"/>
  <c r="LT91" i="31"/>
  <c r="MB91" i="31"/>
  <c r="MJ91" i="31"/>
  <c r="MR91" i="31"/>
  <c r="MZ91" i="31"/>
  <c r="NH91" i="31"/>
  <c r="NP91" i="31"/>
  <c r="NX91" i="31"/>
  <c r="OF91" i="31"/>
  <c r="ON91" i="31"/>
  <c r="OV91" i="31"/>
  <c r="PD91" i="31"/>
  <c r="PL91" i="31"/>
  <c r="LR92" i="31"/>
  <c r="LZ92" i="31"/>
  <c r="MH92" i="31"/>
  <c r="MP92" i="31"/>
  <c r="MX92" i="31"/>
  <c r="NF92" i="31"/>
  <c r="NN92" i="31"/>
  <c r="NV92" i="31"/>
  <c r="OD92" i="31"/>
  <c r="OL92" i="31"/>
  <c r="OT92" i="31"/>
  <c r="PB92" i="31"/>
  <c r="PJ92" i="31"/>
  <c r="LP93" i="31"/>
  <c r="LX93" i="31"/>
  <c r="MF93" i="31"/>
  <c r="MN93" i="31"/>
  <c r="MV93" i="31"/>
  <c r="ND93" i="31"/>
  <c r="NL93" i="31"/>
  <c r="NT93" i="31"/>
  <c r="OB93" i="31"/>
  <c r="OJ93" i="31"/>
  <c r="OR93" i="31"/>
  <c r="OZ93" i="31"/>
  <c r="PH93" i="31"/>
  <c r="LN94" i="31"/>
  <c r="LV94" i="31"/>
  <c r="MD94" i="31"/>
  <c r="ML94" i="31"/>
  <c r="MT94" i="31"/>
  <c r="NB94" i="31"/>
  <c r="NJ94" i="31"/>
  <c r="NR94" i="31"/>
  <c r="NZ94" i="31"/>
  <c r="OH94" i="31"/>
  <c r="OP94" i="31"/>
  <c r="OX94" i="31"/>
  <c r="PF94" i="31"/>
  <c r="PN94" i="31"/>
  <c r="LT95" i="31"/>
  <c r="MB95" i="31"/>
  <c r="MJ95" i="31"/>
  <c r="MR95" i="31"/>
  <c r="MZ95" i="31"/>
  <c r="NH95" i="31"/>
  <c r="NP95" i="31"/>
  <c r="NX95" i="31"/>
  <c r="OF95" i="31"/>
  <c r="ON95" i="31"/>
  <c r="OV95" i="31"/>
  <c r="PD95" i="31"/>
  <c r="PL95" i="31"/>
  <c r="LR96" i="31"/>
  <c r="LZ96" i="31"/>
  <c r="MH96" i="31"/>
  <c r="MP96" i="31"/>
  <c r="MX96" i="31"/>
  <c r="NF96" i="31"/>
  <c r="NN96" i="31"/>
  <c r="NV96" i="31"/>
  <c r="OD96" i="31"/>
  <c r="OL96" i="31"/>
  <c r="OT96" i="31"/>
  <c r="PB96" i="31"/>
  <c r="PJ96" i="31"/>
  <c r="LP97" i="31"/>
  <c r="LX97" i="31"/>
  <c r="MF97" i="31"/>
  <c r="MN97" i="31"/>
  <c r="MV97" i="31"/>
  <c r="ND97" i="31"/>
  <c r="NL97" i="31"/>
  <c r="NT97" i="31"/>
  <c r="OB97" i="31"/>
  <c r="OJ97" i="31"/>
  <c r="OR97" i="31"/>
  <c r="OZ97" i="31"/>
  <c r="PH97" i="31"/>
  <c r="LN98" i="31"/>
  <c r="LV98" i="31"/>
  <c r="MD98" i="31"/>
  <c r="ML98" i="31"/>
  <c r="MT98" i="31"/>
  <c r="NB98" i="31"/>
  <c r="NJ98" i="31"/>
  <c r="NR98" i="31"/>
  <c r="NZ98" i="31"/>
  <c r="OH98" i="31"/>
  <c r="OP98" i="31"/>
  <c r="OX98" i="31"/>
  <c r="PF98" i="31"/>
  <c r="PN98" i="31"/>
  <c r="LT99" i="31"/>
  <c r="MB99" i="31"/>
  <c r="MJ99" i="31"/>
  <c r="MR99" i="31"/>
  <c r="MZ99" i="31"/>
  <c r="NH99" i="31"/>
  <c r="NP99" i="31"/>
  <c r="NX99" i="31"/>
  <c r="OF99" i="31"/>
  <c r="ON99" i="31"/>
  <c r="OV99" i="31"/>
  <c r="PD99" i="31"/>
  <c r="PL99" i="31"/>
  <c r="LR100" i="31"/>
  <c r="LZ100" i="31"/>
  <c r="MH100" i="31"/>
  <c r="MP100" i="31"/>
  <c r="MX100" i="31"/>
  <c r="NF100" i="31"/>
  <c r="NN100" i="31"/>
  <c r="NV100" i="31"/>
  <c r="OD100" i="31"/>
  <c r="OL100" i="31"/>
  <c r="OT100" i="31"/>
  <c r="PB100" i="31"/>
  <c r="PJ100" i="31"/>
  <c r="LP101" i="31"/>
  <c r="LX101" i="31"/>
  <c r="MF101" i="31"/>
  <c r="MN101" i="31"/>
  <c r="MV101" i="31"/>
  <c r="ND101" i="31"/>
  <c r="NL101" i="31"/>
  <c r="NT101" i="31"/>
  <c r="OB101" i="31"/>
  <c r="OJ101" i="31"/>
  <c r="OR101" i="31"/>
  <c r="OZ101" i="31"/>
  <c r="PH101" i="31"/>
  <c r="LN102" i="31"/>
  <c r="LV102" i="31"/>
  <c r="MD102" i="31"/>
  <c r="ML102" i="31"/>
  <c r="MT102" i="31"/>
  <c r="NB102" i="31"/>
  <c r="NJ102" i="31"/>
  <c r="NR102" i="31"/>
  <c r="NZ102" i="31"/>
  <c r="OH102" i="31"/>
  <c r="OP102" i="31"/>
  <c r="OX102" i="31"/>
  <c r="PF102" i="31"/>
  <c r="PN102" i="31"/>
  <c r="LT103" i="31"/>
  <c r="MB103" i="31"/>
  <c r="MJ103" i="31"/>
  <c r="MR103" i="31"/>
  <c r="MZ103" i="31"/>
  <c r="NH103" i="31"/>
  <c r="NP103" i="31"/>
  <c r="NX103" i="31"/>
  <c r="OF103" i="31"/>
  <c r="ON103" i="31"/>
  <c r="OV103" i="31"/>
  <c r="PD103" i="31"/>
  <c r="PL103" i="31"/>
  <c r="LR104" i="31"/>
  <c r="LZ104" i="31"/>
  <c r="MH104" i="31"/>
  <c r="MP104" i="31"/>
  <c r="MX104" i="31"/>
  <c r="NF104" i="31"/>
  <c r="NN104" i="31"/>
  <c r="NV104" i="31"/>
  <c r="OD104" i="31"/>
  <c r="OL104" i="31"/>
  <c r="OT104" i="31"/>
  <c r="PB104" i="31"/>
  <c r="PJ104" i="31"/>
  <c r="LP105" i="31"/>
  <c r="LX105" i="31"/>
  <c r="MF105" i="31"/>
  <c r="MN105" i="31"/>
  <c r="MV105" i="31"/>
  <c r="ND105" i="31"/>
  <c r="NL105" i="31"/>
  <c r="NT105" i="31"/>
  <c r="OB105" i="31"/>
  <c r="OJ105" i="31"/>
  <c r="OR105" i="31"/>
  <c r="OZ105" i="31"/>
  <c r="PH105" i="31"/>
  <c r="LN106" i="31"/>
  <c r="LV106" i="31"/>
  <c r="MD106" i="31"/>
  <c r="ML106" i="31"/>
  <c r="MT106" i="31"/>
  <c r="NB106" i="31"/>
  <c r="NJ106" i="31"/>
  <c r="NR106" i="31"/>
  <c r="NZ106" i="31"/>
  <c r="OH106" i="31"/>
  <c r="LY104" i="31"/>
  <c r="NE104" i="31"/>
  <c r="OC104" i="31"/>
  <c r="OX104" i="31"/>
  <c r="PN104" i="31"/>
  <c r="MB105" i="31"/>
  <c r="MR105" i="31"/>
  <c r="NH105" i="31"/>
  <c r="NX105" i="31"/>
  <c r="ON105" i="31"/>
  <c r="PD105" i="31"/>
  <c r="LR106" i="31"/>
  <c r="MC106" i="31"/>
  <c r="MP106" i="31"/>
  <c r="MZ106" i="31"/>
  <c r="NK106" i="31"/>
  <c r="NT106" i="31"/>
  <c r="OC106" i="31"/>
  <c r="OL106" i="31"/>
  <c r="OT106" i="31"/>
  <c r="PB106" i="31"/>
  <c r="PJ106" i="31"/>
  <c r="LP107" i="31"/>
  <c r="LX107" i="31"/>
  <c r="MF107" i="31"/>
  <c r="MN107" i="31"/>
  <c r="MV107" i="31"/>
  <c r="ND107" i="31"/>
  <c r="NL107" i="31"/>
  <c r="NT107" i="31"/>
  <c r="OB107" i="31"/>
  <c r="OJ107" i="31"/>
  <c r="OR107" i="31"/>
  <c r="OZ107" i="31"/>
  <c r="PH107" i="31"/>
  <c r="LN108" i="31"/>
  <c r="LV108" i="31"/>
  <c r="MD108" i="31"/>
  <c r="ML108" i="31"/>
  <c r="MT108" i="31"/>
  <c r="NB108" i="31"/>
  <c r="NJ108" i="31"/>
  <c r="NR108" i="31"/>
  <c r="NZ108" i="31"/>
  <c r="OH108" i="31"/>
  <c r="OP108" i="31"/>
  <c r="OX108" i="31"/>
  <c r="PF108" i="31"/>
  <c r="PN108" i="31"/>
  <c r="LT109" i="31"/>
  <c r="MB109" i="31"/>
  <c r="MJ109" i="31"/>
  <c r="MR109" i="31"/>
  <c r="MZ109" i="31"/>
  <c r="NH109" i="31"/>
  <c r="NP109" i="31"/>
  <c r="NX109" i="31"/>
  <c r="OF109" i="31"/>
  <c r="ON109" i="31"/>
  <c r="OV109" i="31"/>
  <c r="PD109" i="31"/>
  <c r="PL109" i="31"/>
  <c r="LR110" i="31"/>
  <c r="LZ110" i="31"/>
  <c r="MH110" i="31"/>
  <c r="MP110" i="31"/>
  <c r="MX110" i="31"/>
  <c r="NF110" i="31"/>
  <c r="NN110" i="31"/>
  <c r="NV110" i="31"/>
  <c r="OD110" i="31"/>
  <c r="OL110" i="31"/>
  <c r="OT110" i="31"/>
  <c r="PB110" i="31"/>
  <c r="PJ110" i="31"/>
  <c r="LP111" i="31"/>
  <c r="LX111" i="31"/>
  <c r="MF111" i="31"/>
  <c r="MN111" i="31"/>
  <c r="MV111" i="31"/>
  <c r="ND111" i="31"/>
  <c r="NL111" i="31"/>
  <c r="NT111" i="31"/>
  <c r="OB111" i="31"/>
  <c r="OJ111" i="31"/>
  <c r="OR111" i="31"/>
  <c r="OZ111" i="31"/>
  <c r="PH111" i="31"/>
  <c r="LN112" i="31"/>
  <c r="LV112" i="31"/>
  <c r="MD112" i="31"/>
  <c r="ML112" i="31"/>
  <c r="MT112" i="31"/>
  <c r="NB112" i="31"/>
  <c r="NJ112" i="31"/>
  <c r="NR112" i="31"/>
  <c r="NZ112" i="31"/>
  <c r="OH112" i="31"/>
  <c r="OP112" i="31"/>
  <c r="OX112" i="31"/>
  <c r="PF112" i="31"/>
  <c r="PN112" i="31"/>
  <c r="LT113" i="31"/>
  <c r="MB113" i="31"/>
  <c r="MJ113" i="31"/>
  <c r="MR113" i="31"/>
  <c r="MZ113" i="31"/>
  <c r="NH113" i="31"/>
  <c r="NP113" i="31"/>
  <c r="NX113" i="31"/>
  <c r="OF113" i="31"/>
  <c r="ON113" i="31"/>
  <c r="OV113" i="31"/>
  <c r="PD113" i="31"/>
  <c r="PL113" i="31"/>
  <c r="LR114" i="31"/>
  <c r="LZ114" i="31"/>
  <c r="MH114" i="31"/>
  <c r="MP114" i="31"/>
  <c r="MX114" i="31"/>
  <c r="NF114" i="31"/>
  <c r="NN114" i="31"/>
  <c r="NV114" i="31"/>
  <c r="OD114" i="31"/>
  <c r="OL114" i="31"/>
  <c r="OT114" i="31"/>
  <c r="PB114" i="31"/>
  <c r="PJ114" i="31"/>
  <c r="LP115" i="31"/>
  <c r="LX115" i="31"/>
  <c r="MF115" i="31"/>
  <c r="MN115" i="31"/>
  <c r="MV115" i="31"/>
  <c r="ND115" i="31"/>
  <c r="NL115" i="31"/>
  <c r="NT115" i="31"/>
  <c r="OB115" i="31"/>
  <c r="OJ115" i="31"/>
  <c r="OR115" i="31"/>
  <c r="OZ115" i="31"/>
  <c r="PH115" i="31"/>
  <c r="ME104" i="31"/>
  <c r="NK104" i="31"/>
  <c r="OI104" i="31"/>
  <c r="OY104" i="31"/>
  <c r="PO104" i="31"/>
  <c r="MC105" i="31"/>
  <c r="MS105" i="31"/>
  <c r="NI105" i="31"/>
  <c r="NY105" i="31"/>
  <c r="OO105" i="31"/>
  <c r="PE105" i="31"/>
  <c r="LS106" i="31"/>
  <c r="MF106" i="31"/>
  <c r="MQ106" i="31"/>
  <c r="NA106" i="31"/>
  <c r="NL106" i="31"/>
  <c r="NU106" i="31"/>
  <c r="OD106" i="31"/>
  <c r="OM106" i="31"/>
  <c r="OU106" i="31"/>
  <c r="PC106" i="31"/>
  <c r="PK106" i="31"/>
  <c r="LQ107" i="31"/>
  <c r="LY107" i="31"/>
  <c r="MG107" i="31"/>
  <c r="MO107" i="31"/>
  <c r="MW107" i="31"/>
  <c r="NE107" i="31"/>
  <c r="NM107" i="31"/>
  <c r="NU107" i="31"/>
  <c r="OC107" i="31"/>
  <c r="OK107" i="31"/>
  <c r="OS107" i="31"/>
  <c r="PA107" i="31"/>
  <c r="PI107" i="31"/>
  <c r="LO108" i="31"/>
  <c r="LW108" i="31"/>
  <c r="ME108" i="31"/>
  <c r="MM108" i="31"/>
  <c r="MU108" i="31"/>
  <c r="NC108" i="31"/>
  <c r="NK108" i="31"/>
  <c r="NS108" i="31"/>
  <c r="OA108" i="31"/>
  <c r="OI108" i="31"/>
  <c r="OQ108" i="31"/>
  <c r="OY108" i="31"/>
  <c r="PG108" i="31"/>
  <c r="PO108" i="31"/>
  <c r="LU109" i="31"/>
  <c r="MC109" i="31"/>
  <c r="MK109" i="31"/>
  <c r="MS109" i="31"/>
  <c r="NA109" i="31"/>
  <c r="NI109" i="31"/>
  <c r="NQ109" i="31"/>
  <c r="NY109" i="31"/>
  <c r="OG109" i="31"/>
  <c r="OO109" i="31"/>
  <c r="OW109" i="31"/>
  <c r="PE109" i="31"/>
  <c r="PM109" i="31"/>
  <c r="LS110" i="31"/>
  <c r="MA110" i="31"/>
  <c r="MI110" i="31"/>
  <c r="MQ110" i="31"/>
  <c r="MY110" i="31"/>
  <c r="NG110" i="31"/>
  <c r="NO110" i="31"/>
  <c r="NW110" i="31"/>
  <c r="OE110" i="31"/>
  <c r="OM110" i="31"/>
  <c r="OU110" i="31"/>
  <c r="PC110" i="31"/>
  <c r="PK110" i="31"/>
  <c r="LQ111" i="31"/>
  <c r="LY111" i="31"/>
  <c r="MG111" i="31"/>
  <c r="MO111" i="31"/>
  <c r="MW111" i="31"/>
  <c r="NE111" i="31"/>
  <c r="NM111" i="31"/>
  <c r="NU111" i="31"/>
  <c r="OC111" i="31"/>
  <c r="OK111" i="31"/>
  <c r="OS111" i="31"/>
  <c r="PA111" i="31"/>
  <c r="PI111" i="31"/>
  <c r="LO112" i="31"/>
  <c r="LW112" i="31"/>
  <c r="ME112" i="31"/>
  <c r="MM112" i="31"/>
  <c r="MU112" i="31"/>
  <c r="NC112" i="31"/>
  <c r="NK112" i="31"/>
  <c r="NS112" i="31"/>
  <c r="OA112" i="31"/>
  <c r="OI112" i="31"/>
  <c r="OQ112" i="31"/>
  <c r="OY112" i="31"/>
  <c r="PG112" i="31"/>
  <c r="PO112" i="31"/>
  <c r="LU113" i="31"/>
  <c r="MC113" i="31"/>
  <c r="MK113" i="31"/>
  <c r="MS113" i="31"/>
  <c r="NA113" i="31"/>
  <c r="NI113" i="31"/>
  <c r="NQ113" i="31"/>
  <c r="NY113" i="31"/>
  <c r="OG113" i="31"/>
  <c r="OO113" i="31"/>
  <c r="OW113" i="31"/>
  <c r="PE113" i="31"/>
  <c r="PM113" i="31"/>
  <c r="LS114" i="31"/>
  <c r="MA114" i="31"/>
  <c r="MI114" i="31"/>
  <c r="MQ114" i="31"/>
  <c r="MY114" i="31"/>
  <c r="NG114" i="31"/>
  <c r="NO114" i="31"/>
  <c r="NW114" i="31"/>
  <c r="OE114" i="31"/>
  <c r="OM114" i="31"/>
  <c r="OU114" i="31"/>
  <c r="PC114" i="31"/>
  <c r="PK114" i="31"/>
  <c r="LQ115" i="31"/>
  <c r="LY115" i="31"/>
  <c r="MG115" i="31"/>
  <c r="MO115" i="31"/>
  <c r="MW115" i="31"/>
  <c r="NE115" i="31"/>
  <c r="NM115" i="31"/>
  <c r="NU115" i="31"/>
  <c r="OC115" i="31"/>
  <c r="OK115" i="31"/>
  <c r="OS115" i="31"/>
  <c r="PA115" i="31"/>
  <c r="PI115" i="31"/>
  <c r="MG104" i="31"/>
  <c r="NM104" i="31"/>
  <c r="OJ104" i="31"/>
  <c r="OZ104" i="31"/>
  <c r="LN105" i="31"/>
  <c r="MD105" i="31"/>
  <c r="MT105" i="31"/>
  <c r="NJ105" i="31"/>
  <c r="NZ105" i="31"/>
  <c r="OP105" i="31"/>
  <c r="PF105" i="31"/>
  <c r="LT106" i="31"/>
  <c r="MH106" i="31"/>
  <c r="MR106" i="31"/>
  <c r="NC106" i="31"/>
  <c r="NM106" i="31"/>
  <c r="NV106" i="31"/>
  <c r="OE106" i="31"/>
  <c r="ON106" i="31"/>
  <c r="OV106" i="31"/>
  <c r="PD106" i="31"/>
  <c r="PL106" i="31"/>
  <c r="LR107" i="31"/>
  <c r="LZ107" i="31"/>
  <c r="MH107" i="31"/>
  <c r="MP107" i="31"/>
  <c r="MX107" i="31"/>
  <c r="NF107" i="31"/>
  <c r="NN107" i="31"/>
  <c r="NV107" i="31"/>
  <c r="OD107" i="31"/>
  <c r="OL107" i="31"/>
  <c r="OT107" i="31"/>
  <c r="PB107" i="31"/>
  <c r="PJ107" i="31"/>
  <c r="LP108" i="31"/>
  <c r="LX108" i="31"/>
  <c r="MF108" i="31"/>
  <c r="MN108" i="31"/>
  <c r="MV108" i="31"/>
  <c r="ND108" i="31"/>
  <c r="NL108" i="31"/>
  <c r="NT108" i="31"/>
  <c r="OB108" i="31"/>
  <c r="OJ108" i="31"/>
  <c r="OR108" i="31"/>
  <c r="OZ108" i="31"/>
  <c r="PH108" i="31"/>
  <c r="LN109" i="31"/>
  <c r="LV109" i="31"/>
  <c r="MD109" i="31"/>
  <c r="ML109" i="31"/>
  <c r="MT109" i="31"/>
  <c r="NB109" i="31"/>
  <c r="NJ109" i="31"/>
  <c r="NR109" i="31"/>
  <c r="NZ109" i="31"/>
  <c r="OH109" i="31"/>
  <c r="OP109" i="31"/>
  <c r="OX109" i="31"/>
  <c r="PF109" i="31"/>
  <c r="PN109" i="31"/>
  <c r="LT110" i="31"/>
  <c r="MB110" i="31"/>
  <c r="MJ110" i="31"/>
  <c r="MR110" i="31"/>
  <c r="MZ110" i="31"/>
  <c r="NH110" i="31"/>
  <c r="NP110" i="31"/>
  <c r="NX110" i="31"/>
  <c r="OF110" i="31"/>
  <c r="ON110" i="31"/>
  <c r="OV110" i="31"/>
  <c r="PD110" i="31"/>
  <c r="PL110" i="31"/>
  <c r="LR111" i="31"/>
  <c r="LZ111" i="31"/>
  <c r="MH111" i="31"/>
  <c r="MP111" i="31"/>
  <c r="MX111" i="31"/>
  <c r="NF111" i="31"/>
  <c r="NN111" i="31"/>
  <c r="NV111" i="31"/>
  <c r="OD111" i="31"/>
  <c r="OL111" i="31"/>
  <c r="OT111" i="31"/>
  <c r="PB111" i="31"/>
  <c r="PJ111" i="31"/>
  <c r="LP112" i="31"/>
  <c r="LX112" i="31"/>
  <c r="MF112" i="31"/>
  <c r="MN112" i="31"/>
  <c r="MV112" i="31"/>
  <c r="ND112" i="31"/>
  <c r="NL112" i="31"/>
  <c r="NT112" i="31"/>
  <c r="OB112" i="31"/>
  <c r="OJ112" i="31"/>
  <c r="OR112" i="31"/>
  <c r="OZ112" i="31"/>
  <c r="PH112" i="31"/>
  <c r="LN113" i="31"/>
  <c r="LV113" i="31"/>
  <c r="MD113" i="31"/>
  <c r="ML113" i="31"/>
  <c r="MT113" i="31"/>
  <c r="NB113" i="31"/>
  <c r="NJ113" i="31"/>
  <c r="NR113" i="31"/>
  <c r="NZ113" i="31"/>
  <c r="OH113" i="31"/>
  <c r="OP113" i="31"/>
  <c r="OX113" i="31"/>
  <c r="PF113" i="31"/>
  <c r="PN113" i="31"/>
  <c r="LT114" i="31"/>
  <c r="MB114" i="31"/>
  <c r="MJ114" i="31"/>
  <c r="MR114" i="31"/>
  <c r="MZ114" i="31"/>
  <c r="NH114" i="31"/>
  <c r="NP114" i="31"/>
  <c r="NX114" i="31"/>
  <c r="OF114" i="31"/>
  <c r="ON114" i="31"/>
  <c r="OV114" i="31"/>
  <c r="PD114" i="31"/>
  <c r="PL114" i="31"/>
  <c r="LR115" i="31"/>
  <c r="LZ115" i="31"/>
  <c r="MH115" i="31"/>
  <c r="MP115" i="31"/>
  <c r="MX115" i="31"/>
  <c r="NF115" i="31"/>
  <c r="NN115" i="31"/>
  <c r="NV115" i="31"/>
  <c r="OD115" i="31"/>
  <c r="OL115" i="31"/>
  <c r="OT115" i="31"/>
  <c r="PB115" i="31"/>
  <c r="PJ115" i="31"/>
  <c r="MM104" i="31"/>
  <c r="NS104" i="31"/>
  <c r="OK104" i="31"/>
  <c r="PA104" i="31"/>
  <c r="LO105" i="31"/>
  <c r="ME105" i="31"/>
  <c r="MU105" i="31"/>
  <c r="NK105" i="31"/>
  <c r="OA105" i="31"/>
  <c r="OQ105" i="31"/>
  <c r="PG105" i="31"/>
  <c r="LU106" i="31"/>
  <c r="MI106" i="31"/>
  <c r="MS106" i="31"/>
  <c r="ND106" i="31"/>
  <c r="NN106" i="31"/>
  <c r="NW106" i="31"/>
  <c r="OF106" i="31"/>
  <c r="OO106" i="31"/>
  <c r="OW106" i="31"/>
  <c r="PE106" i="31"/>
  <c r="PM106" i="31"/>
  <c r="LS107" i="31"/>
  <c r="MA107" i="31"/>
  <c r="MI107" i="31"/>
  <c r="MQ107" i="31"/>
  <c r="MY107" i="31"/>
  <c r="NG107" i="31"/>
  <c r="NO107" i="31"/>
  <c r="NW107" i="31"/>
  <c r="OE107" i="31"/>
  <c r="OM107" i="31"/>
  <c r="OU107" i="31"/>
  <c r="PC107" i="31"/>
  <c r="PK107" i="31"/>
  <c r="LQ108" i="31"/>
  <c r="LY108" i="31"/>
  <c r="MG108" i="31"/>
  <c r="MO108" i="31"/>
  <c r="MW108" i="31"/>
  <c r="NE108" i="31"/>
  <c r="NM108" i="31"/>
  <c r="NU108" i="31"/>
  <c r="OC108" i="31"/>
  <c r="OK108" i="31"/>
  <c r="OS108" i="31"/>
  <c r="PA108" i="31"/>
  <c r="PI108" i="31"/>
  <c r="LO109" i="31"/>
  <c r="LW109" i="31"/>
  <c r="ME109" i="31"/>
  <c r="MM109" i="31"/>
  <c r="MU109" i="31"/>
  <c r="NC109" i="31"/>
  <c r="NK109" i="31"/>
  <c r="NS109" i="31"/>
  <c r="OA109" i="31"/>
  <c r="OI109" i="31"/>
  <c r="OQ109" i="31"/>
  <c r="OY109" i="31"/>
  <c r="PG109" i="31"/>
  <c r="PO109" i="31"/>
  <c r="LU110" i="31"/>
  <c r="MC110" i="31"/>
  <c r="MK110" i="31"/>
  <c r="MS110" i="31"/>
  <c r="NA110" i="31"/>
  <c r="NI110" i="31"/>
  <c r="NQ110" i="31"/>
  <c r="NY110" i="31"/>
  <c r="OG110" i="31"/>
  <c r="OO110" i="31"/>
  <c r="OW110" i="31"/>
  <c r="PE110" i="31"/>
  <c r="PM110" i="31"/>
  <c r="LS111" i="31"/>
  <c r="MA111" i="31"/>
  <c r="MI111" i="31"/>
  <c r="MQ111" i="31"/>
  <c r="MY111" i="31"/>
  <c r="NG111" i="31"/>
  <c r="NO111" i="31"/>
  <c r="NW111" i="31"/>
  <c r="OE111" i="31"/>
  <c r="OM111" i="31"/>
  <c r="OU111" i="31"/>
  <c r="PC111" i="31"/>
  <c r="PK111" i="31"/>
  <c r="LQ112" i="31"/>
  <c r="LY112" i="31"/>
  <c r="MG112" i="31"/>
  <c r="MO112" i="31"/>
  <c r="MW112" i="31"/>
  <c r="NE112" i="31"/>
  <c r="NM112" i="31"/>
  <c r="NU112" i="31"/>
  <c r="OC112" i="31"/>
  <c r="OK112" i="31"/>
  <c r="OS112" i="31"/>
  <c r="PA112" i="31"/>
  <c r="PI112" i="31"/>
  <c r="LO113" i="31"/>
  <c r="LW113" i="31"/>
  <c r="ME113" i="31"/>
  <c r="MM113" i="31"/>
  <c r="MU113" i="31"/>
  <c r="NC113" i="31"/>
  <c r="NK113" i="31"/>
  <c r="NS113" i="31"/>
  <c r="OA113" i="31"/>
  <c r="OI113" i="31"/>
  <c r="OQ113" i="31"/>
  <c r="OY113" i="31"/>
  <c r="PG113" i="31"/>
  <c r="PO113" i="31"/>
  <c r="LU114" i="31"/>
  <c r="MC114" i="31"/>
  <c r="MK114" i="31"/>
  <c r="MS114" i="31"/>
  <c r="NA114" i="31"/>
  <c r="NI114" i="31"/>
  <c r="NQ114" i="31"/>
  <c r="NY114" i="31"/>
  <c r="OG114" i="31"/>
  <c r="OO114" i="31"/>
  <c r="OW114" i="31"/>
  <c r="PE114" i="31"/>
  <c r="PM114" i="31"/>
  <c r="LS115" i="31"/>
  <c r="MA115" i="31"/>
  <c r="MI115" i="31"/>
  <c r="MQ115" i="31"/>
  <c r="MY115" i="31"/>
  <c r="NG115" i="31"/>
  <c r="NO115" i="31"/>
  <c r="NW115" i="31"/>
  <c r="OE115" i="31"/>
  <c r="OM115" i="31"/>
  <c r="OU115" i="31"/>
  <c r="PC115" i="31"/>
  <c r="PK115" i="31"/>
  <c r="PI103" i="31"/>
  <c r="MO104" i="31"/>
  <c r="NT104" i="31"/>
  <c r="OP104" i="31"/>
  <c r="PF104" i="31"/>
  <c r="LT105" i="31"/>
  <c r="MJ105" i="31"/>
  <c r="MZ105" i="31"/>
  <c r="NP105" i="31"/>
  <c r="OF105" i="31"/>
  <c r="OV105" i="31"/>
  <c r="PL105" i="31"/>
  <c r="LX106" i="31"/>
  <c r="MJ106" i="31"/>
  <c r="MU106" i="31"/>
  <c r="NF106" i="31"/>
  <c r="NO106" i="31"/>
  <c r="NX106" i="31"/>
  <c r="OG106" i="31"/>
  <c r="OP106" i="31"/>
  <c r="OX106" i="31"/>
  <c r="PF106" i="31"/>
  <c r="PN106" i="31"/>
  <c r="LT107" i="31"/>
  <c r="MB107" i="31"/>
  <c r="MJ107" i="31"/>
  <c r="MR107" i="31"/>
  <c r="MZ107" i="31"/>
  <c r="NH107" i="31"/>
  <c r="NP107" i="31"/>
  <c r="NX107" i="31"/>
  <c r="OF107" i="31"/>
  <c r="ON107" i="31"/>
  <c r="OV107" i="31"/>
  <c r="PD107" i="31"/>
  <c r="PL107" i="31"/>
  <c r="LR108" i="31"/>
  <c r="LZ108" i="31"/>
  <c r="MH108" i="31"/>
  <c r="MP108" i="31"/>
  <c r="MX108" i="31"/>
  <c r="NF108" i="31"/>
  <c r="NN108" i="31"/>
  <c r="NV108" i="31"/>
  <c r="OD108" i="31"/>
  <c r="OL108" i="31"/>
  <c r="OT108" i="31"/>
  <c r="PB108" i="31"/>
  <c r="PJ108" i="31"/>
  <c r="LP109" i="31"/>
  <c r="LX109" i="31"/>
  <c r="MF109" i="31"/>
  <c r="MN109" i="31"/>
  <c r="MV109" i="31"/>
  <c r="ND109" i="31"/>
  <c r="NL109" i="31"/>
  <c r="NT109" i="31"/>
  <c r="OB109" i="31"/>
  <c r="OJ109" i="31"/>
  <c r="OR109" i="31"/>
  <c r="OZ109" i="31"/>
  <c r="PH109" i="31"/>
  <c r="LN110" i="31"/>
  <c r="LV110" i="31"/>
  <c r="MD110" i="31"/>
  <c r="ML110" i="31"/>
  <c r="MT110" i="31"/>
  <c r="NB110" i="31"/>
  <c r="NJ110" i="31"/>
  <c r="NR110" i="31"/>
  <c r="NZ110" i="31"/>
  <c r="OH110" i="31"/>
  <c r="OP110" i="31"/>
  <c r="OX110" i="31"/>
  <c r="PF110" i="31"/>
  <c r="PN110" i="31"/>
  <c r="LT111" i="31"/>
  <c r="MB111" i="31"/>
  <c r="MJ111" i="31"/>
  <c r="MR111" i="31"/>
  <c r="MZ111" i="31"/>
  <c r="NH111" i="31"/>
  <c r="NP111" i="31"/>
  <c r="NX111" i="31"/>
  <c r="OF111" i="31"/>
  <c r="ON111" i="31"/>
  <c r="OV111" i="31"/>
  <c r="PD111" i="31"/>
  <c r="PL111" i="31"/>
  <c r="LR112" i="31"/>
  <c r="LZ112" i="31"/>
  <c r="MH112" i="31"/>
  <c r="MP112" i="31"/>
  <c r="MX112" i="31"/>
  <c r="NF112" i="31"/>
  <c r="NN112" i="31"/>
  <c r="NV112" i="31"/>
  <c r="OD112" i="31"/>
  <c r="OL112" i="31"/>
  <c r="OT112" i="31"/>
  <c r="PB112" i="31"/>
  <c r="PJ112" i="31"/>
  <c r="LP113" i="31"/>
  <c r="LX113" i="31"/>
  <c r="MF113" i="31"/>
  <c r="MN113" i="31"/>
  <c r="MV113" i="31"/>
  <c r="ND113" i="31"/>
  <c r="NL113" i="31"/>
  <c r="NT113" i="31"/>
  <c r="OB113" i="31"/>
  <c r="OJ113" i="31"/>
  <c r="OR113" i="31"/>
  <c r="OZ113" i="31"/>
  <c r="PH113" i="31"/>
  <c r="LN114" i="31"/>
  <c r="LV114" i="31"/>
  <c r="MD114" i="31"/>
  <c r="ML114" i="31"/>
  <c r="MT114" i="31"/>
  <c r="NB114" i="31"/>
  <c r="NJ114" i="31"/>
  <c r="NR114" i="31"/>
  <c r="NZ114" i="31"/>
  <c r="OH114" i="31"/>
  <c r="OP114" i="31"/>
  <c r="OX114" i="31"/>
  <c r="PF114" i="31"/>
  <c r="PN114" i="31"/>
  <c r="LT115" i="31"/>
  <c r="MB115" i="31"/>
  <c r="MJ115" i="31"/>
  <c r="MR115" i="31"/>
  <c r="MZ115" i="31"/>
  <c r="NH115" i="31"/>
  <c r="NP115" i="31"/>
  <c r="NX115" i="31"/>
  <c r="OF115" i="31"/>
  <c r="ON115" i="31"/>
  <c r="OV115" i="31"/>
  <c r="PD115" i="31"/>
  <c r="PL115" i="31"/>
  <c r="LO104" i="31"/>
  <c r="MU104" i="31"/>
  <c r="NU104" i="31"/>
  <c r="OQ104" i="31"/>
  <c r="PG104" i="31"/>
  <c r="LU105" i="31"/>
  <c r="MK105" i="31"/>
  <c r="NA105" i="31"/>
  <c r="NQ105" i="31"/>
  <c r="OG105" i="31"/>
  <c r="OW105" i="31"/>
  <c r="PM105" i="31"/>
  <c r="LZ106" i="31"/>
  <c r="MK106" i="31"/>
  <c r="MV106" i="31"/>
  <c r="NG106" i="31"/>
  <c r="NP106" i="31"/>
  <c r="NY106" i="31"/>
  <c r="OI106" i="31"/>
  <c r="OQ106" i="31"/>
  <c r="OY106" i="31"/>
  <c r="PG106" i="31"/>
  <c r="PO106" i="31"/>
  <c r="LU107" i="31"/>
  <c r="MC107" i="31"/>
  <c r="MK107" i="31"/>
  <c r="MS107" i="31"/>
  <c r="NA107" i="31"/>
  <c r="NI107" i="31"/>
  <c r="NQ107" i="31"/>
  <c r="NY107" i="31"/>
  <c r="OG107" i="31"/>
  <c r="OO107" i="31"/>
  <c r="OW107" i="31"/>
  <c r="PE107" i="31"/>
  <c r="PM107" i="31"/>
  <c r="LS108" i="31"/>
  <c r="MA108" i="31"/>
  <c r="MI108" i="31"/>
  <c r="MQ108" i="31"/>
  <c r="MY108" i="31"/>
  <c r="NG108" i="31"/>
  <c r="NO108" i="31"/>
  <c r="NW108" i="31"/>
  <c r="OE108" i="31"/>
  <c r="OM108" i="31"/>
  <c r="OU108" i="31"/>
  <c r="PC108" i="31"/>
  <c r="PK108" i="31"/>
  <c r="LQ109" i="31"/>
  <c r="LY109" i="31"/>
  <c r="MG109" i="31"/>
  <c r="MO109" i="31"/>
  <c r="MW109" i="31"/>
  <c r="NE109" i="31"/>
  <c r="NM109" i="31"/>
  <c r="NU109" i="31"/>
  <c r="OC109" i="31"/>
  <c r="OK109" i="31"/>
  <c r="OS109" i="31"/>
  <c r="PA109" i="31"/>
  <c r="PI109" i="31"/>
  <c r="LO110" i="31"/>
  <c r="LW110" i="31"/>
  <c r="ME110" i="31"/>
  <c r="MM110" i="31"/>
  <c r="MU110" i="31"/>
  <c r="NC110" i="31"/>
  <c r="NK110" i="31"/>
  <c r="NS110" i="31"/>
  <c r="OA110" i="31"/>
  <c r="OI110" i="31"/>
  <c r="OQ110" i="31"/>
  <c r="OY110" i="31"/>
  <c r="PG110" i="31"/>
  <c r="PO110" i="31"/>
  <c r="LU111" i="31"/>
  <c r="MC111" i="31"/>
  <c r="MK111" i="31"/>
  <c r="MS111" i="31"/>
  <c r="NA111" i="31"/>
  <c r="NI111" i="31"/>
  <c r="NQ111" i="31"/>
  <c r="NY111" i="31"/>
  <c r="OG111" i="31"/>
  <c r="OO111" i="31"/>
  <c r="OW111" i="31"/>
  <c r="PE111" i="31"/>
  <c r="PM111" i="31"/>
  <c r="LS112" i="31"/>
  <c r="MA112" i="31"/>
  <c r="MI112" i="31"/>
  <c r="MQ112" i="31"/>
  <c r="MY112" i="31"/>
  <c r="NG112" i="31"/>
  <c r="NO112" i="31"/>
  <c r="NW112" i="31"/>
  <c r="OE112" i="31"/>
  <c r="OM112" i="31"/>
  <c r="OU112" i="31"/>
  <c r="PC112" i="31"/>
  <c r="PK112" i="31"/>
  <c r="LQ113" i="31"/>
  <c r="LY113" i="31"/>
  <c r="MG113" i="31"/>
  <c r="MO113" i="31"/>
  <c r="MW113" i="31"/>
  <c r="NE113" i="31"/>
  <c r="NM113" i="31"/>
  <c r="NU113" i="31"/>
  <c r="OC113" i="31"/>
  <c r="OK113" i="31"/>
  <c r="OS113" i="31"/>
  <c r="PA113" i="31"/>
  <c r="PI113" i="31"/>
  <c r="LO114" i="31"/>
  <c r="LW114" i="31"/>
  <c r="ME114" i="31"/>
  <c r="MM114" i="31"/>
  <c r="MU114" i="31"/>
  <c r="NC114" i="31"/>
  <c r="NK114" i="31"/>
  <c r="NS114" i="31"/>
  <c r="OA114" i="31"/>
  <c r="OI114" i="31"/>
  <c r="OQ114" i="31"/>
  <c r="OY114" i="31"/>
  <c r="PG114" i="31"/>
  <c r="PO114" i="31"/>
  <c r="LU115" i="31"/>
  <c r="MC115" i="31"/>
  <c r="MK115" i="31"/>
  <c r="MS115" i="31"/>
  <c r="NA115" i="31"/>
  <c r="NI115" i="31"/>
  <c r="NQ115" i="31"/>
  <c r="NY115" i="31"/>
  <c r="OG115" i="31"/>
  <c r="OO115" i="31"/>
  <c r="OW115" i="31"/>
  <c r="PE115" i="31"/>
  <c r="PM115" i="31"/>
  <c r="LQ104" i="31"/>
  <c r="MW104" i="31"/>
  <c r="OA104" i="31"/>
  <c r="OR104" i="31"/>
  <c r="PH104" i="31"/>
  <c r="LV105" i="31"/>
  <c r="ML105" i="31"/>
  <c r="NB105" i="31"/>
  <c r="NR105" i="31"/>
  <c r="OH105" i="31"/>
  <c r="OX105" i="31"/>
  <c r="PN105" i="31"/>
  <c r="MA106" i="31"/>
  <c r="MM106" i="31"/>
  <c r="MX106" i="31"/>
  <c r="NH106" i="31"/>
  <c r="NQ106" i="31"/>
  <c r="OA106" i="31"/>
  <c r="OJ106" i="31"/>
  <c r="OR106" i="31"/>
  <c r="OZ106" i="31"/>
  <c r="PH106" i="31"/>
  <c r="LN107" i="31"/>
  <c r="LV107" i="31"/>
  <c r="MD107" i="31"/>
  <c r="ML107" i="31"/>
  <c r="MT107" i="31"/>
  <c r="NB107" i="31"/>
  <c r="NJ107" i="31"/>
  <c r="NR107" i="31"/>
  <c r="NZ107" i="31"/>
  <c r="OH107" i="31"/>
  <c r="OP107" i="31"/>
  <c r="OX107" i="31"/>
  <c r="PF107" i="31"/>
  <c r="PN107" i="31"/>
  <c r="LT108" i="31"/>
  <c r="MB108" i="31"/>
  <c r="MJ108" i="31"/>
  <c r="MR108" i="31"/>
  <c r="MZ108" i="31"/>
  <c r="NH108" i="31"/>
  <c r="NP108" i="31"/>
  <c r="NX108" i="31"/>
  <c r="OF108" i="31"/>
  <c r="ON108" i="31"/>
  <c r="OV108" i="31"/>
  <c r="PD108" i="31"/>
  <c r="PL108" i="31"/>
  <c r="LR109" i="31"/>
  <c r="LZ109" i="31"/>
  <c r="MH109" i="31"/>
  <c r="MP109" i="31"/>
  <c r="MX109" i="31"/>
  <c r="NF109" i="31"/>
  <c r="NN109" i="31"/>
  <c r="NV109" i="31"/>
  <c r="OD109" i="31"/>
  <c r="OL109" i="31"/>
  <c r="OT109" i="31"/>
  <c r="PB109" i="31"/>
  <c r="PJ109" i="31"/>
  <c r="LP110" i="31"/>
  <c r="LX110" i="31"/>
  <c r="MF110" i="31"/>
  <c r="MN110" i="31"/>
  <c r="MV110" i="31"/>
  <c r="ND110" i="31"/>
  <c r="NL110" i="31"/>
  <c r="NT110" i="31"/>
  <c r="OB110" i="31"/>
  <c r="OJ110" i="31"/>
  <c r="OR110" i="31"/>
  <c r="OZ110" i="31"/>
  <c r="PH110" i="31"/>
  <c r="LN111" i="31"/>
  <c r="LV111" i="31"/>
  <c r="MD111" i="31"/>
  <c r="ML111" i="31"/>
  <c r="MT111" i="31"/>
  <c r="NB111" i="31"/>
  <c r="NJ111" i="31"/>
  <c r="NR111" i="31"/>
  <c r="NZ111" i="31"/>
  <c r="OH111" i="31"/>
  <c r="OP111" i="31"/>
  <c r="OX111" i="31"/>
  <c r="PF111" i="31"/>
  <c r="PN111" i="31"/>
  <c r="LT112" i="31"/>
  <c r="MB112" i="31"/>
  <c r="MJ112" i="31"/>
  <c r="MR112" i="31"/>
  <c r="MZ112" i="31"/>
  <c r="NH112" i="31"/>
  <c r="NP112" i="31"/>
  <c r="NX112" i="31"/>
  <c r="OF112" i="31"/>
  <c r="ON112" i="31"/>
  <c r="OV112" i="31"/>
  <c r="PD112" i="31"/>
  <c r="PL112" i="31"/>
  <c r="LR113" i="31"/>
  <c r="LZ113" i="31"/>
  <c r="MH113" i="31"/>
  <c r="MP113" i="31"/>
  <c r="MX113" i="31"/>
  <c r="NF113" i="31"/>
  <c r="NN113" i="31"/>
  <c r="NV113" i="31"/>
  <c r="OD113" i="31"/>
  <c r="OL113" i="31"/>
  <c r="OT113" i="31"/>
  <c r="PB113" i="31"/>
  <c r="PJ113" i="31"/>
  <c r="LP114" i="31"/>
  <c r="LX114" i="31"/>
  <c r="MF114" i="31"/>
  <c r="MN114" i="31"/>
  <c r="MV114" i="31"/>
  <c r="ND114" i="31"/>
  <c r="NL114" i="31"/>
  <c r="NT114" i="31"/>
  <c r="OB114" i="31"/>
  <c r="OJ114" i="31"/>
  <c r="OR114" i="31"/>
  <c r="OZ114" i="31"/>
  <c r="PH114" i="31"/>
  <c r="LN115" i="31"/>
  <c r="LV115" i="31"/>
  <c r="MD115" i="31"/>
  <c r="ML115" i="31"/>
  <c r="MT115" i="31"/>
  <c r="NB115" i="31"/>
  <c r="NJ115" i="31"/>
  <c r="NR115" i="31"/>
  <c r="NZ115" i="31"/>
  <c r="OH115" i="31"/>
  <c r="OP115" i="31"/>
  <c r="OX115" i="31"/>
  <c r="PF115" i="31"/>
  <c r="PN115" i="31"/>
  <c r="LW104" i="31"/>
  <c r="NC104" i="31"/>
  <c r="OB104" i="31"/>
  <c r="OS104" i="31"/>
  <c r="PI104" i="31"/>
  <c r="LW105" i="31"/>
  <c r="MM105" i="31"/>
  <c r="NC105" i="31"/>
  <c r="NS105" i="31"/>
  <c r="OI105" i="31"/>
  <c r="OY105" i="31"/>
  <c r="PO105" i="31"/>
  <c r="MB106" i="31"/>
  <c r="MN106" i="31"/>
  <c r="MY106" i="31"/>
  <c r="NI106" i="31"/>
  <c r="NS106" i="31"/>
  <c r="OB106" i="31"/>
  <c r="OK106" i="31"/>
  <c r="OS106" i="31"/>
  <c r="PA106" i="31"/>
  <c r="PI106" i="31"/>
  <c r="LO107" i="31"/>
  <c r="LW107" i="31"/>
  <c r="ME107" i="31"/>
  <c r="MM107" i="31"/>
  <c r="MU107" i="31"/>
  <c r="NC107" i="31"/>
  <c r="NK107" i="31"/>
  <c r="NS107" i="31"/>
  <c r="OA107" i="31"/>
  <c r="OI107" i="31"/>
  <c r="OQ107" i="31"/>
  <c r="OY107" i="31"/>
  <c r="PG107" i="31"/>
  <c r="PO107" i="31"/>
  <c r="LU108" i="31"/>
  <c r="MC108" i="31"/>
  <c r="MK108" i="31"/>
  <c r="MS108" i="31"/>
  <c r="NA108" i="31"/>
  <c r="NI108" i="31"/>
  <c r="NQ108" i="31"/>
  <c r="NY108" i="31"/>
  <c r="OG108" i="31"/>
  <c r="OO108" i="31"/>
  <c r="OW108" i="31"/>
  <c r="PE108" i="31"/>
  <c r="PM108" i="31"/>
  <c r="LS109" i="31"/>
  <c r="MA109" i="31"/>
  <c r="MI109" i="31"/>
  <c r="MQ109" i="31"/>
  <c r="MY109" i="31"/>
  <c r="NG109" i="31"/>
  <c r="NO109" i="31"/>
  <c r="NW109" i="31"/>
  <c r="OE109" i="31"/>
  <c r="OM109" i="31"/>
  <c r="OU109" i="31"/>
  <c r="PC109" i="31"/>
  <c r="PK109" i="31"/>
  <c r="LQ110" i="31"/>
  <c r="LY110" i="31"/>
  <c r="MG110" i="31"/>
  <c r="MO110" i="31"/>
  <c r="MW110" i="31"/>
  <c r="NE110" i="31"/>
  <c r="NM110" i="31"/>
  <c r="NU110" i="31"/>
  <c r="OC110" i="31"/>
  <c r="OK110" i="31"/>
  <c r="OS110" i="31"/>
  <c r="PA110" i="31"/>
  <c r="PI110" i="31"/>
  <c r="LO111" i="31"/>
  <c r="LW111" i="31"/>
  <c r="ME111" i="31"/>
  <c r="MM111" i="31"/>
  <c r="MU111" i="31"/>
  <c r="NC111" i="31"/>
  <c r="NK111" i="31"/>
  <c r="NS111" i="31"/>
  <c r="OA111" i="31"/>
  <c r="OI111" i="31"/>
  <c r="OQ111" i="31"/>
  <c r="OY111" i="31"/>
  <c r="PG111" i="31"/>
  <c r="PO111" i="31"/>
  <c r="LU112" i="31"/>
  <c r="MC112" i="31"/>
  <c r="MK112" i="31"/>
  <c r="MS112" i="31"/>
  <c r="NA112" i="31"/>
  <c r="NI112" i="31"/>
  <c r="NQ112" i="31"/>
  <c r="NY112" i="31"/>
  <c r="OG112" i="31"/>
  <c r="OO112" i="31"/>
  <c r="OW112" i="31"/>
  <c r="PE112" i="31"/>
  <c r="PM112" i="31"/>
  <c r="LS113" i="31"/>
  <c r="MA113" i="31"/>
  <c r="MI113" i="31"/>
  <c r="MQ113" i="31"/>
  <c r="MY113" i="31"/>
  <c r="NG113" i="31"/>
  <c r="NO113" i="31"/>
  <c r="NW113" i="31"/>
  <c r="OE113" i="31"/>
  <c r="OM113" i="31"/>
  <c r="OU113" i="31"/>
  <c r="PC113" i="31"/>
  <c r="PK113" i="31"/>
  <c r="LQ114" i="31"/>
  <c r="LY114" i="31"/>
  <c r="MG114" i="31"/>
  <c r="MO114" i="31"/>
  <c r="MW114" i="31"/>
  <c r="NE114" i="31"/>
  <c r="NM114" i="31"/>
  <c r="NU114" i="31"/>
  <c r="OC114" i="31"/>
  <c r="OK114" i="31"/>
  <c r="OS114" i="31"/>
  <c r="PA114" i="31"/>
  <c r="PI114" i="31"/>
  <c r="LO115" i="31"/>
  <c r="LW115" i="31"/>
  <c r="ME115" i="31"/>
  <c r="MM115" i="31"/>
  <c r="MU115" i="31"/>
  <c r="NC115" i="31"/>
  <c r="NK115" i="31"/>
  <c r="NS115" i="31"/>
  <c r="OA115" i="31"/>
  <c r="OI115" i="31"/>
  <c r="OQ115" i="31"/>
  <c r="OY115" i="31"/>
  <c r="PG115" i="31"/>
  <c r="PO115" i="31"/>
  <c r="PJ13" i="31"/>
  <c r="OD13" i="31"/>
  <c r="MX13" i="31"/>
  <c r="PN12" i="31"/>
  <c r="NW12" i="31"/>
  <c r="MG12" i="31"/>
  <c r="OR11" i="31"/>
  <c r="NA11" i="31"/>
  <c r="PM10" i="31"/>
  <c r="NV10" i="31"/>
  <c r="ME10" i="31"/>
  <c r="LP10" i="31"/>
  <c r="MV10" i="31"/>
  <c r="OB10" i="31"/>
  <c r="PH10" i="31"/>
  <c r="ML11" i="31"/>
  <c r="NR11" i="31"/>
  <c r="OX11" i="31"/>
  <c r="MB12" i="31"/>
  <c r="NH12" i="31"/>
  <c r="ON12" i="31"/>
  <c r="LR13" i="31"/>
  <c r="PF13" i="31"/>
  <c r="NZ13" i="31"/>
  <c r="MT13" i="31"/>
  <c r="PI12" i="31"/>
  <c r="NR12" i="31"/>
  <c r="MA12" i="31"/>
  <c r="OM11" i="31"/>
  <c r="MV11" i="31"/>
  <c r="PG10" i="31"/>
  <c r="NQ10" i="31"/>
  <c r="LZ10" i="31"/>
  <c r="LT10" i="31"/>
  <c r="MZ10" i="31"/>
  <c r="OF10" i="31"/>
  <c r="PL10" i="31"/>
  <c r="MP11" i="31"/>
  <c r="NV11" i="31"/>
  <c r="PB11" i="31"/>
  <c r="MF12" i="31"/>
  <c r="NL12" i="31"/>
  <c r="OR12" i="31"/>
  <c r="LV13" i="31"/>
  <c r="PB13" i="31"/>
  <c r="NV13" i="31"/>
  <c r="MP13" i="31"/>
  <c r="PC12" i="31"/>
  <c r="NM12" i="31"/>
  <c r="LV12" i="31"/>
  <c r="OG11" i="31"/>
  <c r="MQ11" i="31"/>
  <c r="PB10" i="31"/>
  <c r="NK10" i="31"/>
  <c r="LU10" i="31"/>
  <c r="LX10" i="31"/>
  <c r="ND10" i="31"/>
  <c r="OJ10" i="31"/>
  <c r="LN11" i="31"/>
  <c r="MT11" i="31"/>
  <c r="NZ11" i="31"/>
  <c r="PF11" i="31"/>
  <c r="MJ12" i="31"/>
  <c r="NP12" i="31"/>
  <c r="OV12" i="31"/>
  <c r="LZ13" i="31"/>
  <c r="OX13" i="31"/>
  <c r="NR13" i="31"/>
  <c r="ML13" i="31"/>
  <c r="OX12" i="31"/>
  <c r="NG12" i="31"/>
  <c r="LQ12" i="31"/>
  <c r="OB11" i="31"/>
  <c r="MK11" i="31"/>
  <c r="OW10" i="31"/>
  <c r="NF10" i="31"/>
  <c r="LO10" i="31"/>
  <c r="MB10" i="31"/>
  <c r="NH10" i="31"/>
  <c r="ON10" i="31"/>
  <c r="LR11" i="31"/>
  <c r="MX11" i="31"/>
  <c r="OD11" i="31"/>
  <c r="PJ11" i="31"/>
  <c r="MN12" i="31"/>
  <c r="NT12" i="31"/>
  <c r="OZ12" i="31"/>
  <c r="MD13" i="31"/>
  <c r="OT13" i="31"/>
  <c r="NN13" i="31"/>
  <c r="MG13" i="31"/>
  <c r="OS12" i="31"/>
  <c r="NB12" i="31"/>
  <c r="PM11" i="31"/>
  <c r="NW11" i="31"/>
  <c r="MF11" i="31"/>
  <c r="OQ10" i="31"/>
  <c r="NA10" i="31"/>
  <c r="MI10" i="31"/>
  <c r="MF10" i="31"/>
  <c r="NL10" i="31"/>
  <c r="OR10" i="31"/>
  <c r="LV11" i="31"/>
  <c r="NB11" i="31"/>
  <c r="OH11" i="31"/>
  <c r="PN11" i="31"/>
  <c r="MR12" i="31"/>
  <c r="NX12" i="31"/>
  <c r="PD12" i="31"/>
  <c r="MH13" i="31"/>
  <c r="OP13" i="31"/>
  <c r="NJ13" i="31"/>
  <c r="MB13" i="31"/>
  <c r="OM12" i="31"/>
  <c r="MW12" i="31"/>
  <c r="PH11" i="31"/>
  <c r="NQ11" i="31"/>
  <c r="MA11" i="31"/>
  <c r="OL10" i="31"/>
  <c r="MU10" i="31"/>
  <c r="MD10" i="31"/>
  <c r="MJ10" i="31"/>
  <c r="NP10" i="31"/>
  <c r="OV10" i="31"/>
  <c r="LZ11" i="31"/>
  <c r="NF11" i="31"/>
  <c r="OL11" i="31"/>
  <c r="LP12" i="31"/>
  <c r="MV12" i="31"/>
  <c r="OB12" i="31"/>
  <c r="PH12" i="31"/>
  <c r="OL13" i="31"/>
  <c r="NF13" i="31"/>
  <c r="LW13" i="31"/>
  <c r="OH12" i="31"/>
  <c r="MQ12" i="31"/>
  <c r="PC11" i="31"/>
  <c r="NL11" i="31"/>
  <c r="LU11" i="31"/>
  <c r="OG10" i="31"/>
  <c r="MP10" i="31"/>
  <c r="LY10" i="31"/>
  <c r="MN10" i="31"/>
  <c r="NT10" i="31"/>
  <c r="OZ10" i="31"/>
  <c r="MD11" i="31"/>
  <c r="NJ11" i="31"/>
  <c r="OP11" i="31"/>
  <c r="LT12" i="31"/>
  <c r="MZ12" i="31"/>
  <c r="OF12" i="31"/>
  <c r="PL12" i="31"/>
  <c r="PN13" i="31"/>
  <c r="OH13" i="31"/>
  <c r="NB13" i="31"/>
  <c r="LQ13" i="31"/>
  <c r="OC12" i="31"/>
  <c r="ML12" i="31"/>
  <c r="OW11" i="31"/>
  <c r="NG11" i="31"/>
  <c r="LP11" i="31"/>
  <c r="OA10" i="31"/>
  <c r="MK10" i="31"/>
  <c r="LS10" i="31"/>
  <c r="MR10" i="31"/>
  <c r="NX10" i="31"/>
  <c r="PD10" i="31"/>
  <c r="MH11" i="31"/>
  <c r="NN11" i="31"/>
  <c r="OT11" i="31"/>
  <c r="LX12" i="31"/>
  <c r="ND12" i="31"/>
  <c r="OJ12" i="31"/>
  <c r="LN13" i="31"/>
  <c r="B22" i="40"/>
  <c r="G22" i="40" s="1"/>
  <c r="B132" i="40"/>
  <c r="G132" i="40" s="1"/>
  <c r="D12" i="36"/>
  <c r="D18" i="36"/>
  <c r="D19" i="36"/>
  <c r="D20" i="36"/>
  <c r="D22" i="36"/>
  <c r="D23" i="36"/>
  <c r="C23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4" i="36"/>
  <c r="B22" i="36"/>
  <c r="B23" i="36"/>
  <c r="B4" i="36"/>
  <c r="A7" i="33"/>
  <c r="M39" i="34"/>
  <c r="M38" i="34"/>
  <c r="L38" i="34"/>
  <c r="L39" i="34"/>
  <c r="I38" i="34"/>
  <c r="I23" i="34"/>
  <c r="I22" i="34"/>
  <c r="I21" i="34"/>
  <c r="K39" i="34"/>
  <c r="K38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4" i="34"/>
  <c r="G39" i="34"/>
  <c r="F37" i="34"/>
  <c r="I37" i="34" s="1"/>
  <c r="F36" i="34"/>
  <c r="I36" i="34" s="1"/>
  <c r="F35" i="34"/>
  <c r="I35" i="34" s="1"/>
  <c r="F34" i="34"/>
  <c r="I34" i="34" s="1"/>
  <c r="F33" i="34"/>
  <c r="I33" i="34" s="1"/>
  <c r="F32" i="34"/>
  <c r="F31" i="34"/>
  <c r="I31" i="34" s="1"/>
  <c r="F30" i="34"/>
  <c r="I30" i="34" s="1"/>
  <c r="F29" i="34"/>
  <c r="F28" i="34"/>
  <c r="F27" i="34"/>
  <c r="I27" i="34" s="1"/>
  <c r="F26" i="34"/>
  <c r="I26" i="34" s="1"/>
  <c r="F25" i="34"/>
  <c r="I25" i="34" s="1"/>
  <c r="F24" i="34"/>
  <c r="F20" i="34"/>
  <c r="I20" i="34" s="1"/>
  <c r="D21" i="36" s="1"/>
  <c r="F19" i="34"/>
  <c r="F18" i="34"/>
  <c r="I18" i="34" s="1"/>
  <c r="F17" i="34"/>
  <c r="F16" i="34"/>
  <c r="F15" i="34"/>
  <c r="I15" i="34" s="1"/>
  <c r="D16" i="36" s="1"/>
  <c r="F14" i="34"/>
  <c r="I14" i="34" s="1"/>
  <c r="D15" i="36" s="1"/>
  <c r="F13" i="34"/>
  <c r="F12" i="34"/>
  <c r="I12" i="34" s="1"/>
  <c r="D13" i="36" s="1"/>
  <c r="F11" i="34"/>
  <c r="F10" i="34"/>
  <c r="F9" i="34"/>
  <c r="I9" i="34" s="1"/>
  <c r="D10" i="36" s="1"/>
  <c r="F8" i="34"/>
  <c r="I8" i="34" s="1"/>
  <c r="D9" i="36" s="1"/>
  <c r="F7" i="34"/>
  <c r="I7" i="34" s="1"/>
  <c r="D8" i="36" s="1"/>
  <c r="I6" i="34"/>
  <c r="D7" i="36" s="1"/>
  <c r="I5" i="34"/>
  <c r="D6" i="36" s="1"/>
  <c r="I4" i="34"/>
  <c r="D5" i="36" s="1"/>
  <c r="I39" i="34"/>
  <c r="I32" i="34"/>
  <c r="I29" i="34"/>
  <c r="I28" i="34"/>
  <c r="I24" i="34"/>
  <c r="I19" i="34"/>
  <c r="I17" i="34"/>
  <c r="I16" i="34"/>
  <c r="D17" i="36" s="1"/>
  <c r="I13" i="34"/>
  <c r="D14" i="36" s="1"/>
  <c r="I11" i="34"/>
  <c r="I10" i="34"/>
  <c r="D11" i="36" s="1"/>
  <c r="I14" i="36" l="1"/>
  <c r="N14" i="36" s="1"/>
  <c r="I9" i="36"/>
  <c r="N9" i="36" s="1"/>
  <c r="I12" i="36"/>
  <c r="N12" i="36" s="1"/>
  <c r="I7" i="36"/>
  <c r="N7" i="36" s="1"/>
  <c r="I10" i="36"/>
  <c r="N10" i="36" s="1"/>
  <c r="I8" i="36"/>
  <c r="N8" i="36" s="1"/>
  <c r="I13" i="36"/>
  <c r="N13" i="36" s="1"/>
  <c r="I11" i="36"/>
  <c r="N11" i="36" s="1"/>
  <c r="I5" i="36"/>
  <c r="N5" i="36" s="1"/>
  <c r="I6" i="36"/>
  <c r="N6" i="36" s="1"/>
  <c r="AK16" i="33"/>
  <c r="AI16" i="33"/>
  <c r="AE16" i="33"/>
  <c r="AG14" i="33"/>
  <c r="AG15" i="33" s="1"/>
  <c r="AE14" i="33"/>
  <c r="AE13" i="33"/>
  <c r="AA13" i="33"/>
  <c r="O13" i="33"/>
  <c r="M13" i="33"/>
  <c r="K13" i="33"/>
  <c r="AL12" i="33"/>
  <c r="AL16" i="33" s="1"/>
  <c r="AK12" i="33"/>
  <c r="AK15" i="33" s="1"/>
  <c r="AJ12" i="33"/>
  <c r="AJ15" i="33" s="1"/>
  <c r="AI12" i="33"/>
  <c r="AI15" i="33" s="1"/>
  <c r="AH12" i="33"/>
  <c r="AH16" i="33" s="1"/>
  <c r="AG12" i="33"/>
  <c r="AG16" i="33" s="1"/>
  <c r="AF12" i="33"/>
  <c r="AF15" i="33" s="1"/>
  <c r="AE12" i="33"/>
  <c r="AE15" i="33" s="1"/>
  <c r="AD12" i="33"/>
  <c r="AC12" i="33"/>
  <c r="AC16" i="33" s="1"/>
  <c r="AB12" i="33"/>
  <c r="AB13" i="33" s="1"/>
  <c r="AA12" i="33"/>
  <c r="AA15" i="33" s="1"/>
  <c r="Z12" i="33"/>
  <c r="Z15" i="33" s="1"/>
  <c r="Y12" i="33"/>
  <c r="Y16" i="33" s="1"/>
  <c r="X12" i="33"/>
  <c r="X13" i="33" s="1"/>
  <c r="W12" i="33"/>
  <c r="W15" i="33" s="1"/>
  <c r="V12" i="33"/>
  <c r="V15" i="33" s="1"/>
  <c r="U12" i="33"/>
  <c r="U16" i="33" s="1"/>
  <c r="T12" i="33"/>
  <c r="T13" i="33" s="1"/>
  <c r="S12" i="33"/>
  <c r="S15" i="33" s="1"/>
  <c r="R12" i="33"/>
  <c r="R15" i="33" s="1"/>
  <c r="Q12" i="33"/>
  <c r="Q16" i="33" s="1"/>
  <c r="P12" i="33"/>
  <c r="P13" i="33" s="1"/>
  <c r="O12" i="33"/>
  <c r="O15" i="33" s="1"/>
  <c r="N12" i="33"/>
  <c r="N15" i="33" s="1"/>
  <c r="M12" i="33"/>
  <c r="M16" i="33" s="1"/>
  <c r="L12" i="33"/>
  <c r="L13" i="33" s="1"/>
  <c r="K12" i="33"/>
  <c r="K15" i="33" s="1"/>
  <c r="J12" i="33"/>
  <c r="J15" i="33" s="1"/>
  <c r="I12" i="33"/>
  <c r="I16" i="33" s="1"/>
  <c r="H12" i="33"/>
  <c r="H13" i="33" s="1"/>
  <c r="G12" i="33"/>
  <c r="G15" i="33" s="1"/>
  <c r="F12" i="33"/>
  <c r="F15" i="33" s="1"/>
  <c r="E12" i="33"/>
  <c r="E16" i="33" s="1"/>
  <c r="D12" i="33"/>
  <c r="D13" i="33" s="1"/>
  <c r="I13" i="33" l="1"/>
  <c r="Q13" i="33"/>
  <c r="Q7" i="33" s="1"/>
  <c r="S13" i="33"/>
  <c r="S7" i="33" s="1"/>
  <c r="AI14" i="33"/>
  <c r="E13" i="33"/>
  <c r="E7" i="33" s="1"/>
  <c r="U13" i="33"/>
  <c r="U7" i="33" s="1"/>
  <c r="AK14" i="33"/>
  <c r="Y13" i="33"/>
  <c r="G13" i="33"/>
  <c r="W13" i="33"/>
  <c r="W7" i="33" s="1"/>
  <c r="D7" i="33"/>
  <c r="H7" i="33"/>
  <c r="L7" i="33"/>
  <c r="P7" i="33"/>
  <c r="T7" i="33"/>
  <c r="X7" i="33"/>
  <c r="AB7" i="33"/>
  <c r="AF7" i="33"/>
  <c r="L38" i="35" s="1"/>
  <c r="AJ7" i="33"/>
  <c r="L39" i="35" s="1"/>
  <c r="I7" i="33"/>
  <c r="M7" i="33"/>
  <c r="Y7" i="33"/>
  <c r="AC7" i="33"/>
  <c r="AG7" i="33"/>
  <c r="M38" i="35" s="1"/>
  <c r="AK7" i="33"/>
  <c r="M39" i="35" s="1"/>
  <c r="G7" i="33"/>
  <c r="K7" i="33"/>
  <c r="O7" i="33"/>
  <c r="AA7" i="33"/>
  <c r="AE7" i="33"/>
  <c r="I38" i="35" s="1"/>
  <c r="E22" i="36" s="1"/>
  <c r="F7" i="33"/>
  <c r="J7" i="33"/>
  <c r="N7" i="33"/>
  <c r="AD7" i="33"/>
  <c r="AH7" i="33"/>
  <c r="K38" i="35" s="1"/>
  <c r="AL7" i="33"/>
  <c r="K39" i="35" s="1"/>
  <c r="F14" i="33"/>
  <c r="J14" i="33"/>
  <c r="N14" i="33"/>
  <c r="R14" i="33"/>
  <c r="V14" i="33"/>
  <c r="Z14" i="33"/>
  <c r="D15" i="33"/>
  <c r="H15" i="33"/>
  <c r="L15" i="33"/>
  <c r="P15" i="33"/>
  <c r="T15" i="33"/>
  <c r="X15" i="33"/>
  <c r="AB15" i="33"/>
  <c r="F16" i="33"/>
  <c r="J16" i="33"/>
  <c r="N16" i="33"/>
  <c r="R16" i="33"/>
  <c r="V16" i="33"/>
  <c r="Z16" i="33"/>
  <c r="F13" i="33"/>
  <c r="J13" i="33"/>
  <c r="N13" i="33"/>
  <c r="R13" i="33"/>
  <c r="R7" i="33" s="1"/>
  <c r="V13" i="33"/>
  <c r="V7" i="33" s="1"/>
  <c r="Z13" i="33"/>
  <c r="Z7" i="33" s="1"/>
  <c r="AI13" i="33"/>
  <c r="AI7" i="33" s="1"/>
  <c r="G39" i="35" s="1"/>
  <c r="I39" i="35" s="1"/>
  <c r="E23" i="36" s="1"/>
  <c r="G14" i="33"/>
  <c r="K14" i="33"/>
  <c r="O14" i="33"/>
  <c r="S14" i="33"/>
  <c r="W14" i="33"/>
  <c r="AA14" i="33"/>
  <c r="AF14" i="33"/>
  <c r="AJ14" i="33"/>
  <c r="E15" i="33"/>
  <c r="I15" i="33"/>
  <c r="M15" i="33"/>
  <c r="Q15" i="33"/>
  <c r="U15" i="33"/>
  <c r="Y15" i="33"/>
  <c r="AC15" i="33"/>
  <c r="AH15" i="33"/>
  <c r="AL15" i="33"/>
  <c r="G16" i="33"/>
  <c r="K16" i="33"/>
  <c r="O16" i="33"/>
  <c r="S16" i="33"/>
  <c r="W16" i="33"/>
  <c r="AA16" i="33"/>
  <c r="AF16" i="33"/>
  <c r="AJ16" i="33"/>
  <c r="D14" i="33"/>
  <c r="H14" i="33"/>
  <c r="L14" i="33"/>
  <c r="P14" i="33"/>
  <c r="T14" i="33"/>
  <c r="X14" i="33"/>
  <c r="AB14" i="33"/>
  <c r="D16" i="33"/>
  <c r="H16" i="33"/>
  <c r="L16" i="33"/>
  <c r="P16" i="33"/>
  <c r="T16" i="33"/>
  <c r="X16" i="33"/>
  <c r="AB16" i="33"/>
  <c r="E14" i="33"/>
  <c r="I14" i="33"/>
  <c r="M14" i="33"/>
  <c r="Q14" i="33"/>
  <c r="U14" i="33"/>
  <c r="Y14" i="33"/>
  <c r="AC14" i="33"/>
  <c r="AH14" i="33"/>
  <c r="AL14" i="33"/>
  <c r="F19" i="35" l="1"/>
  <c r="I19" i="35" s="1"/>
  <c r="E20" i="36" s="1"/>
  <c r="F36" i="35"/>
  <c r="I36" i="35" s="1"/>
  <c r="F12" i="35"/>
  <c r="I12" i="35" s="1"/>
  <c r="E13" i="36" s="1"/>
  <c r="F29" i="35"/>
  <c r="I29" i="35" s="1"/>
  <c r="F15" i="35"/>
  <c r="I15" i="35" s="1"/>
  <c r="E16" i="36" s="1"/>
  <c r="F32" i="35"/>
  <c r="I32" i="35" s="1"/>
  <c r="F17" i="35"/>
  <c r="I17" i="35" s="1"/>
  <c r="E18" i="36" s="1"/>
  <c r="F34" i="35"/>
  <c r="I34" i="35" s="1"/>
  <c r="F11" i="35"/>
  <c r="I11" i="35" s="1"/>
  <c r="E12" i="36" s="1"/>
  <c r="F28" i="35"/>
  <c r="I28" i="35" s="1"/>
  <c r="F18" i="35"/>
  <c r="I18" i="35" s="1"/>
  <c r="E19" i="36" s="1"/>
  <c r="F35" i="35"/>
  <c r="I35" i="35" s="1"/>
  <c r="F20" i="35"/>
  <c r="I20" i="35" s="1"/>
  <c r="E21" i="36" s="1"/>
  <c r="F37" i="35"/>
  <c r="I37" i="35" s="1"/>
  <c r="F14" i="35"/>
  <c r="I14" i="35" s="1"/>
  <c r="E15" i="36" s="1"/>
  <c r="F31" i="35"/>
  <c r="I31" i="35" s="1"/>
  <c r="F13" i="35"/>
  <c r="I13" i="35" s="1"/>
  <c r="E14" i="36" s="1"/>
  <c r="F30" i="35"/>
  <c r="I30" i="35" s="1"/>
  <c r="F16" i="35"/>
  <c r="I16" i="35" s="1"/>
  <c r="E17" i="36" s="1"/>
  <c r="F33" i="35"/>
  <c r="I33" i="35" s="1"/>
  <c r="K8" i="35"/>
  <c r="K12" i="35"/>
  <c r="K16" i="35"/>
  <c r="K20" i="35"/>
  <c r="K24" i="35"/>
  <c r="K28" i="35"/>
  <c r="K32" i="35"/>
  <c r="K36" i="35"/>
  <c r="K5" i="35"/>
  <c r="K9" i="35"/>
  <c r="K13" i="35"/>
  <c r="K17" i="35"/>
  <c r="K21" i="35"/>
  <c r="K25" i="35"/>
  <c r="K29" i="35"/>
  <c r="K33" i="35"/>
  <c r="K37" i="35"/>
  <c r="K4" i="35"/>
  <c r="K15" i="35"/>
  <c r="K23" i="35"/>
  <c r="K31" i="35"/>
  <c r="K35" i="35"/>
  <c r="K6" i="35"/>
  <c r="K10" i="35"/>
  <c r="K14" i="35"/>
  <c r="K18" i="35"/>
  <c r="K22" i="35"/>
  <c r="K26" i="35"/>
  <c r="K30" i="35"/>
  <c r="K34" i="35"/>
  <c r="K7" i="35"/>
  <c r="K11" i="35"/>
  <c r="K19" i="35"/>
  <c r="K27" i="35"/>
  <c r="I23" i="35"/>
  <c r="I6" i="35"/>
  <c r="E7" i="36" s="1"/>
  <c r="F26" i="35"/>
  <c r="I26" i="35" s="1"/>
  <c r="F9" i="35"/>
  <c r="I9" i="35" s="1"/>
  <c r="E10" i="36" s="1"/>
  <c r="F27" i="35"/>
  <c r="I27" i="35" s="1"/>
  <c r="F10" i="35"/>
  <c r="I10" i="35" s="1"/>
  <c r="E11" i="36" s="1"/>
  <c r="F8" i="35"/>
  <c r="I8" i="35" s="1"/>
  <c r="E9" i="36" s="1"/>
  <c r="F25" i="35"/>
  <c r="I25" i="35" s="1"/>
  <c r="F7" i="35"/>
  <c r="I7" i="35" s="1"/>
  <c r="E8" i="36" s="1"/>
  <c r="F24" i="35"/>
  <c r="I24" i="35" s="1"/>
  <c r="I5" i="35"/>
  <c r="E6" i="36" s="1"/>
  <c r="I22" i="35"/>
  <c r="I4" i="35"/>
  <c r="E5" i="36" s="1"/>
  <c r="I21" i="35"/>
  <c r="G47" i="3"/>
  <c r="G48" i="3"/>
  <c r="G49" i="3"/>
  <c r="F48" i="3"/>
  <c r="F49" i="3"/>
  <c r="F47" i="3"/>
  <c r="J10" i="36" l="1"/>
  <c r="K10" i="36" s="1"/>
  <c r="L10" i="36" s="1"/>
  <c r="P10" i="36" s="1"/>
  <c r="J5" i="36"/>
  <c r="K5" i="36" s="1"/>
  <c r="L5" i="36" s="1"/>
  <c r="P5" i="36" s="1"/>
  <c r="J11" i="36"/>
  <c r="K11" i="36" s="1"/>
  <c r="L11" i="36" s="1"/>
  <c r="P11" i="36" s="1"/>
  <c r="J6" i="36"/>
  <c r="K6" i="36" s="1"/>
  <c r="L6" i="36" s="1"/>
  <c r="P6" i="36" s="1"/>
  <c r="J12" i="36"/>
  <c r="K12" i="36" s="1"/>
  <c r="L12" i="36" s="1"/>
  <c r="P12" i="36" s="1"/>
  <c r="J7" i="36"/>
  <c r="K7" i="36" s="1"/>
  <c r="L7" i="36" s="1"/>
  <c r="P7" i="36" s="1"/>
  <c r="J14" i="36"/>
  <c r="K14" i="36" s="1"/>
  <c r="L14" i="36" s="1"/>
  <c r="P14" i="36" s="1"/>
  <c r="J9" i="36"/>
  <c r="K9" i="36" s="1"/>
  <c r="L9" i="36" s="1"/>
  <c r="P9" i="36" s="1"/>
  <c r="J13" i="36"/>
  <c r="K13" i="36" s="1"/>
  <c r="L13" i="36" s="1"/>
  <c r="P13" i="36" s="1"/>
  <c r="J8" i="36"/>
  <c r="K8" i="36" s="1"/>
  <c r="L8" i="36" s="1"/>
  <c r="P8" i="36" s="1"/>
  <c r="C70" i="19"/>
  <c r="C69" i="19"/>
  <c r="C68" i="19"/>
  <c r="C67" i="19"/>
  <c r="C66" i="19"/>
  <c r="C64" i="19"/>
  <c r="C63" i="19"/>
  <c r="C62" i="19"/>
  <c r="C61" i="19"/>
  <c r="C60" i="19"/>
  <c r="O22" i="27" l="1"/>
  <c r="O8" i="27"/>
  <c r="O3" i="27"/>
  <c r="O17" i="27"/>
  <c r="O19" i="27"/>
  <c r="O5" i="27"/>
  <c r="O18" i="27"/>
  <c r="O4" i="27"/>
  <c r="O16" i="27"/>
  <c r="O2" i="27"/>
  <c r="O6" i="27"/>
  <c r="O20" i="27"/>
  <c r="O11" i="27"/>
  <c r="O25" i="27"/>
  <c r="O10" i="27"/>
  <c r="O24" i="27"/>
  <c r="O23" i="27"/>
  <c r="O9" i="27"/>
  <c r="O7" i="27"/>
  <c r="O21" i="27"/>
  <c r="U16" i="19"/>
  <c r="V16" i="19"/>
  <c r="W16" i="19"/>
  <c r="X16" i="19"/>
  <c r="Y16" i="19"/>
  <c r="Z16" i="19"/>
  <c r="AA16" i="19"/>
  <c r="AB16" i="19"/>
  <c r="AC16" i="19"/>
  <c r="P16" i="27" l="1" a="1"/>
  <c r="P16" i="27" s="1"/>
  <c r="M25" i="36" s="1"/>
  <c r="N25" i="36" s="1"/>
  <c r="P2" i="27" a="1"/>
  <c r="P24" i="27" l="1"/>
  <c r="M33" i="36" s="1"/>
  <c r="N33" i="36" s="1"/>
  <c r="P20" i="27"/>
  <c r="M29" i="36" s="1"/>
  <c r="N29" i="36" s="1"/>
  <c r="P21" i="27"/>
  <c r="M30" i="36" s="1"/>
  <c r="N30" i="36" s="1"/>
  <c r="P25" i="27"/>
  <c r="M34" i="36" s="1"/>
  <c r="N34" i="36" s="1"/>
  <c r="P17" i="27"/>
  <c r="M26" i="36" s="1"/>
  <c r="N26" i="36" s="1"/>
  <c r="P23" i="27"/>
  <c r="M32" i="36" s="1"/>
  <c r="N32" i="36" s="1"/>
  <c r="P19" i="27"/>
  <c r="M28" i="36" s="1"/>
  <c r="N28" i="36" s="1"/>
  <c r="P22" i="27"/>
  <c r="M31" i="36" s="1"/>
  <c r="N31" i="36" s="1"/>
  <c r="P18" i="27"/>
  <c r="M27" i="36" s="1"/>
  <c r="N27" i="36" s="1"/>
  <c r="P2" i="27"/>
  <c r="Q5" i="36" s="1"/>
  <c r="R5" i="36" s="1"/>
  <c r="S5" i="36" s="1"/>
  <c r="P5" i="27"/>
  <c r="P10" i="27"/>
  <c r="P11" i="27"/>
  <c r="Q14" i="36" s="1"/>
  <c r="R14" i="36" s="1"/>
  <c r="S14" i="36" s="1"/>
  <c r="P9" i="27"/>
  <c r="Q12" i="36" s="1"/>
  <c r="R12" i="36" s="1"/>
  <c r="S12" i="36" s="1"/>
  <c r="P7" i="27"/>
  <c r="P4" i="27"/>
  <c r="P8" i="27"/>
  <c r="P6" i="27"/>
  <c r="Q9" i="36" s="1"/>
  <c r="R9" i="36" s="1"/>
  <c r="S9" i="36" s="1"/>
  <c r="P3" i="27"/>
  <c r="Q11" i="36" l="1"/>
  <c r="R11" i="36" s="1"/>
  <c r="S11" i="36" s="1"/>
  <c r="O25" i="36"/>
  <c r="I7" i="37" s="1"/>
  <c r="O30" i="36"/>
  <c r="Q10" i="36"/>
  <c r="R10" i="36" s="1"/>
  <c r="S10" i="36" s="1"/>
  <c r="Q13" i="36"/>
  <c r="R13" i="36" s="1"/>
  <c r="S13" i="36" s="1"/>
  <c r="Q6" i="36"/>
  <c r="R6" i="36" s="1"/>
  <c r="S6" i="36" s="1"/>
  <c r="Q8" i="36"/>
  <c r="R8" i="36" s="1"/>
  <c r="S8" i="36" s="1"/>
  <c r="Q7" i="36"/>
  <c r="R7" i="36" s="1"/>
  <c r="S7" i="36" s="1"/>
  <c r="T10" i="36" l="1"/>
  <c r="M8" i="37" s="1"/>
  <c r="R8" i="37" s="1"/>
  <c r="J12" i="25" s="1"/>
  <c r="B73" i="40" s="1"/>
  <c r="G73" i="40" s="1"/>
  <c r="T5" i="36"/>
  <c r="M7" i="37" s="1"/>
  <c r="R7" i="37" s="1"/>
  <c r="J11" i="25" s="1"/>
  <c r="B65" i="40" s="1"/>
  <c r="G65" i="40" s="1"/>
  <c r="B75" i="40" l="1"/>
  <c r="G75" i="40" s="1"/>
  <c r="B183" i="40"/>
  <c r="G183" i="40" s="1"/>
  <c r="B185" i="40"/>
  <c r="G185" i="40" s="1"/>
  <c r="B175" i="40"/>
  <c r="G175" i="40" s="1"/>
  <c r="G111" i="40"/>
  <c r="J5" i="40" a="1"/>
  <c r="J115" i="40" a="1"/>
  <c r="G222" i="40"/>
  <c r="J221" i="40" l="1"/>
  <c r="J124" i="40"/>
  <c r="J177" i="40"/>
  <c r="J159" i="40"/>
  <c r="J116" i="40"/>
  <c r="J180" i="40"/>
  <c r="J137" i="40"/>
  <c r="J201" i="40"/>
  <c r="J183" i="40"/>
  <c r="J188" i="40"/>
  <c r="J193" i="40"/>
  <c r="J171" i="40"/>
  <c r="J128" i="40"/>
  <c r="J192" i="40"/>
  <c r="J149" i="40"/>
  <c r="J213" i="40"/>
  <c r="J179" i="40"/>
  <c r="J136" i="40"/>
  <c r="J200" i="40"/>
  <c r="J157" i="40"/>
  <c r="J115" i="40"/>
  <c r="J178" i="40"/>
  <c r="J134" i="40"/>
  <c r="J198" i="40"/>
  <c r="J154" i="40"/>
  <c r="J218" i="40"/>
  <c r="J174" i="40"/>
  <c r="J125" i="40"/>
  <c r="J210" i="40"/>
  <c r="J122" i="40"/>
  <c r="J206" i="40"/>
  <c r="J135" i="40"/>
  <c r="J156" i="40"/>
  <c r="J209" i="40"/>
  <c r="J175" i="40"/>
  <c r="J132" i="40"/>
  <c r="J196" i="40"/>
  <c r="J153" i="40"/>
  <c r="J217" i="40"/>
  <c r="J215" i="40"/>
  <c r="J204" i="40"/>
  <c r="J123" i="40"/>
  <c r="J187" i="40"/>
  <c r="J144" i="40"/>
  <c r="J208" i="40"/>
  <c r="J165" i="40"/>
  <c r="J131" i="40"/>
  <c r="J195" i="40"/>
  <c r="J152" i="40"/>
  <c r="J216" i="40"/>
  <c r="J173" i="40"/>
  <c r="J130" i="40"/>
  <c r="J194" i="40"/>
  <c r="J150" i="40"/>
  <c r="J214" i="40"/>
  <c r="J170" i="40"/>
  <c r="J126" i="40"/>
  <c r="J190" i="40"/>
  <c r="J168" i="40"/>
  <c r="J146" i="40"/>
  <c r="J166" i="40"/>
  <c r="J186" i="40"/>
  <c r="J167" i="40"/>
  <c r="J220" i="40"/>
  <c r="J127" i="40"/>
  <c r="J191" i="40"/>
  <c r="J148" i="40"/>
  <c r="J212" i="40"/>
  <c r="J169" i="40"/>
  <c r="J119" i="40"/>
  <c r="J140" i="40"/>
  <c r="J129" i="40"/>
  <c r="J139" i="40"/>
  <c r="J203" i="40"/>
  <c r="J160" i="40"/>
  <c r="J117" i="40"/>
  <c r="J181" i="40"/>
  <c r="J147" i="40"/>
  <c r="J211" i="40"/>
  <c r="J189" i="40"/>
  <c r="J142" i="40"/>
  <c r="J199" i="40"/>
  <c r="J145" i="40"/>
  <c r="J143" i="40"/>
  <c r="J207" i="40"/>
  <c r="J164" i="40"/>
  <c r="J121" i="40"/>
  <c r="J185" i="40"/>
  <c r="J151" i="40"/>
  <c r="J172" i="40"/>
  <c r="J161" i="40"/>
  <c r="J155" i="40"/>
  <c r="J219" i="40"/>
  <c r="J176" i="40"/>
  <c r="J133" i="40"/>
  <c r="J197" i="40"/>
  <c r="J163" i="40"/>
  <c r="J120" i="40"/>
  <c r="J184" i="40"/>
  <c r="J141" i="40"/>
  <c r="J205" i="40"/>
  <c r="J162" i="40"/>
  <c r="J118" i="40"/>
  <c r="J182" i="40"/>
  <c r="J138" i="40"/>
  <c r="J202" i="40"/>
  <c r="J158" i="40"/>
  <c r="J23" i="40"/>
  <c r="J55" i="40"/>
  <c r="J87" i="40"/>
  <c r="J16" i="40"/>
  <c r="J48" i="40"/>
  <c r="J80" i="40"/>
  <c r="J11" i="40"/>
  <c r="J43" i="40"/>
  <c r="J75" i="40"/>
  <c r="J107" i="40"/>
  <c r="J36" i="40"/>
  <c r="J68" i="40"/>
  <c r="J100" i="40"/>
  <c r="J78" i="40"/>
  <c r="J14" i="40"/>
  <c r="J57" i="40"/>
  <c r="J102" i="40"/>
  <c r="J38" i="40"/>
  <c r="J81" i="40"/>
  <c r="J17" i="40"/>
  <c r="J77" i="40"/>
  <c r="J90" i="40"/>
  <c r="J26" i="40"/>
  <c r="J69" i="40"/>
  <c r="J66" i="40"/>
  <c r="J93" i="40"/>
  <c r="J47" i="40"/>
  <c r="J8" i="40"/>
  <c r="J72" i="40"/>
  <c r="J35" i="40"/>
  <c r="J28" i="40"/>
  <c r="J94" i="40"/>
  <c r="J9" i="40"/>
  <c r="J18" i="40"/>
  <c r="J85" i="40"/>
  <c r="J5" i="40"/>
  <c r="J31" i="40"/>
  <c r="J63" i="40"/>
  <c r="J95" i="40"/>
  <c r="J24" i="40"/>
  <c r="J56" i="40"/>
  <c r="J88" i="40"/>
  <c r="J19" i="40"/>
  <c r="J51" i="40"/>
  <c r="J83" i="40"/>
  <c r="J12" i="40"/>
  <c r="J44" i="40"/>
  <c r="J76" i="40"/>
  <c r="J108" i="40"/>
  <c r="J62" i="40"/>
  <c r="J105" i="40"/>
  <c r="J41" i="40"/>
  <c r="J86" i="40"/>
  <c r="J22" i="40"/>
  <c r="J65" i="40"/>
  <c r="J98" i="40"/>
  <c r="J61" i="40"/>
  <c r="J74" i="40"/>
  <c r="J10" i="40"/>
  <c r="J53" i="40"/>
  <c r="J50" i="40"/>
  <c r="J45" i="40"/>
  <c r="J15" i="40"/>
  <c r="J40" i="40"/>
  <c r="J104" i="40"/>
  <c r="J67" i="40"/>
  <c r="J60" i="40"/>
  <c r="J92" i="40"/>
  <c r="J73" i="40"/>
  <c r="J97" i="40"/>
  <c r="J106" i="40"/>
  <c r="J21" i="40"/>
  <c r="J7" i="40"/>
  <c r="J39" i="40"/>
  <c r="J71" i="40"/>
  <c r="J103" i="40"/>
  <c r="J32" i="40"/>
  <c r="J64" i="40"/>
  <c r="J96" i="40"/>
  <c r="J27" i="40"/>
  <c r="J59" i="40"/>
  <c r="J91" i="40"/>
  <c r="J20" i="40"/>
  <c r="J52" i="40"/>
  <c r="J84" i="40"/>
  <c r="J110" i="40"/>
  <c r="J46" i="40"/>
  <c r="J89" i="40"/>
  <c r="J25" i="40"/>
  <c r="J70" i="40"/>
  <c r="J6" i="40"/>
  <c r="J49" i="40"/>
  <c r="J82" i="40"/>
  <c r="J29" i="40"/>
  <c r="J58" i="40"/>
  <c r="J101" i="40"/>
  <c r="J37" i="40"/>
  <c r="J34" i="40"/>
  <c r="J13" i="40"/>
  <c r="J79" i="40"/>
  <c r="J99" i="40"/>
  <c r="J30" i="40"/>
  <c r="J54" i="40"/>
  <c r="J33" i="40"/>
  <c r="J42" i="40"/>
  <c r="J109" i="40"/>
  <c r="J111" i="40" l="1"/>
  <c r="J222" i="40"/>
</calcChain>
</file>

<file path=xl/sharedStrings.xml><?xml version="1.0" encoding="utf-8"?>
<sst xmlns="http://schemas.openxmlformats.org/spreadsheetml/2006/main" count="2658" uniqueCount="599">
  <si>
    <t>SCOTLAND TOTAL</t>
  </si>
  <si>
    <t xml:space="preserve">Total </t>
  </si>
  <si>
    <t>Spirits</t>
  </si>
  <si>
    <t>RTDs</t>
  </si>
  <si>
    <t>Fortified Wines</t>
  </si>
  <si>
    <t>Other</t>
  </si>
  <si>
    <t>Cider</t>
  </si>
  <si>
    <t>Perry</t>
  </si>
  <si>
    <t>Beer</t>
  </si>
  <si>
    <t>-</t>
  </si>
  <si>
    <t>SCOTLAND ON-TRADE</t>
  </si>
  <si>
    <t>SCOTLAND OFF-TRADE</t>
  </si>
  <si>
    <t xml:space="preserve">(000 litres) </t>
  </si>
  <si>
    <t>Total</t>
  </si>
  <si>
    <t>Wine</t>
  </si>
  <si>
    <t>Litres per adult</t>
  </si>
  <si>
    <t>Units per adult</t>
  </si>
  <si>
    <t>£ per unit of alcohol</t>
  </si>
  <si>
    <t>ENGLAND &amp; WALES ON-TRADE</t>
  </si>
  <si>
    <t>ENGLAND &amp; WALES OFF-TRADE</t>
  </si>
  <si>
    <t>ENGLAND &amp; WALES TOTAL</t>
  </si>
  <si>
    <t xml:space="preserve">Scotland </t>
  </si>
  <si>
    <t>England &amp; Wales</t>
  </si>
  <si>
    <t xml:space="preserve">Sources: </t>
  </si>
  <si>
    <t>Scotland</t>
  </si>
  <si>
    <t>On-trade</t>
  </si>
  <si>
    <t xml:space="preserve">Spirits </t>
  </si>
  <si>
    <t>Off-trade</t>
  </si>
  <si>
    <t>Combined</t>
  </si>
  <si>
    <t>E&amp;W</t>
  </si>
  <si>
    <t xml:space="preserve">Contact: </t>
  </si>
  <si>
    <t>Notes</t>
  </si>
  <si>
    <t>Contents</t>
  </si>
  <si>
    <t xml:space="preserve">Estimated proportion of drinkers </t>
  </si>
  <si>
    <t>Estimated adult drinker population</t>
  </si>
  <si>
    <t>Scotland - per adult</t>
  </si>
  <si>
    <t>England &amp; Wales - per adult</t>
  </si>
  <si>
    <t>Scotland - per adult drinker</t>
  </si>
  <si>
    <t>England &amp; Wales - per adult drinker</t>
  </si>
  <si>
    <t>General Lifestyle Survey (estimates of non-drinker population, England &amp; Wales, 2000-2010)</t>
  </si>
  <si>
    <t>Scottish Health Survey (estimates of adult drinker population, Scotland)</t>
  </si>
  <si>
    <t>a</t>
  </si>
  <si>
    <t>Volume of pure alcohol (1000L) sold through the on-trade in Scotland, 1994-2019</t>
  </si>
  <si>
    <t>Volume of pure alcohol (litres) sold through the on-trade per adult (aged 16+ years) in Scotland, 1994-2019</t>
  </si>
  <si>
    <t>Volume of pure alcohol (units) sold through the on-trade per adult (aged 16+ years) in Scotland, 1994-2019</t>
  </si>
  <si>
    <t>Average price per unit of alcohol sold through the on-trade in Scotland, 1994-2019</t>
  </si>
  <si>
    <t>Copyright Nielsen/CGA 2020</t>
  </si>
  <si>
    <t>Trade sector by drink type, Scotland, 2019</t>
  </si>
  <si>
    <t>Alcohol sales (L pure alcohol) per capita (16+), by country, trade sector and drink type, 1994-2019</t>
  </si>
  <si>
    <t>Price per unit of alcohol in Scotland and England &amp; Wales, by trade sector, 1994-2019</t>
  </si>
  <si>
    <t>Alcohol sales (L) per adult and per adult drinker (16+) by country and trade sector, 1994-2019</t>
  </si>
  <si>
    <t>Notes: Off-trade retail sales estimates in 2011-2018 have been adjusted to account for lack of data from discount retailers. Copyright Nielsen/CGA 2020</t>
  </si>
  <si>
    <t>Volume of pure alcohol (1000L) sold through the off-trade in Scotland, 1994-2019</t>
  </si>
  <si>
    <t>Volume of pure alcohol (litres) sold through the off-trade per adult (aged 16+ years) in Scotland, 1994-2019</t>
  </si>
  <si>
    <t>Volume of pure alcohol (units) sold through the off-trade per adult (aged 16+ years) in Scotland, 1994-2019</t>
  </si>
  <si>
    <t>Average price per unit of alcohol sold through the off-trade in Scotland, 1994-2019</t>
  </si>
  <si>
    <t>Total volume (on- and off-trade combined) of pure alcohol (1000L) sold in Scotland, 1994-2019</t>
  </si>
  <si>
    <t>Total volume (on- and off-trade combined) of pure alcohol (litres) sold per adult (aged 16+ years) in Scotland, 1994-2019</t>
  </si>
  <si>
    <t>Total volume (on- and off-trade combined) of pure alcohol (units) sold per adult (aged 16+ years) in Scotland, 1994-2019</t>
  </si>
  <si>
    <t>Average price per unit of all alcohol (on- and off-trade combined) sold in Scotland, 1994-2019</t>
  </si>
  <si>
    <t>MESAS Monitoring Report 2020</t>
  </si>
  <si>
    <t>Volume of pure alcohol (1000L) sold through the on-trade in England &amp; Wales, 1994-2019</t>
  </si>
  <si>
    <t>Volume of pure alcohol (litres) sold through the on-trade per adult (aged 16+ years) in England &amp; Wales, 1994-2019</t>
  </si>
  <si>
    <t>Volume of pure alcohol (units) sold through the on-trade per adult (aged 16+ years) in England &amp; Wales, 1994-2019</t>
  </si>
  <si>
    <t>Average price per unit of alcohol sold through the on-trade in England &amp; Wales, 1994-2019</t>
  </si>
  <si>
    <t>Volume of pure alcohol (1000L) sold through the off-trade in England &amp; Wales, 1994-2019</t>
  </si>
  <si>
    <t>Volume of pure alcohol (litres) sold through the off-trade per adult (aged 16+ years) in England &amp; Wales, 1994-2019</t>
  </si>
  <si>
    <t>Volume of pure alcohol (units) sold through the off-trade per adult (aged 16+ years) in England &amp; Wales, 1994-2019</t>
  </si>
  <si>
    <t>Average price per unit of alcohol sold through the off-trade in England &amp; Wales, 1994-2019</t>
  </si>
  <si>
    <t>Total volume (on- and off-trade combined) of pure alcohol (1000L) sold in England &amp; Wales, 1994-2019</t>
  </si>
  <si>
    <t>Total volume (on- and off-trade combined) of pure alcohol (litres) sold per adult (aged 16+ years) in England &amp; Wales, 1994-2019</t>
  </si>
  <si>
    <t>Total volume (on- and off-trade combined) of pure alcohol (units) sold per adult (aged 16+ years) in England &amp; Wales, 1994-2019</t>
  </si>
  <si>
    <t>Average price per unit of all alcohol (on- and off-trade combined) sold in England &amp; Wales, 1994-2019</t>
  </si>
  <si>
    <t>Retail sales estimates in Scotland, by drink type and market sector, 1994-2019</t>
  </si>
  <si>
    <t>Retail sales estimates in England &amp; Wales, by drink type and market sector, 1994-2019</t>
  </si>
  <si>
    <t>Mid-year population estimates (aged 16 years and over), Scotland and England &amp; Wales, 1994-2019</t>
  </si>
  <si>
    <t>Estimate of the adult drinker population (aged 16 years and over), Scotland and England &amp; Wales, 2000-2019</t>
  </si>
  <si>
    <r>
      <t>2019</t>
    </r>
    <r>
      <rPr>
        <vertAlign val="superscript"/>
        <sz val="11"/>
        <color theme="1"/>
        <rFont val="Arial"/>
        <family val="2"/>
      </rPr>
      <t>a</t>
    </r>
  </si>
  <si>
    <t>Health Survey for England (estimates of adult drinker population, England &amp; Wales, 2011-2019)</t>
  </si>
  <si>
    <t>National Records of Scotland: Mid-year Population Estimates (1994-2018) and Population Projections (2019 (2018-based))</t>
  </si>
  <si>
    <t>Office for National Statistics: Mid-year Population Estimates (1994-2018) and Population Projections (2019 (2018-based))</t>
  </si>
  <si>
    <t>The prevalence of non-drinking in 2019 is assumed to be the same as in 2018, as 2019 health survey data are not yet available.</t>
  </si>
  <si>
    <t>Mid-year population estimates, Scotland and England &amp; Wales, 1994-2019</t>
  </si>
  <si>
    <t>Return to contents</t>
  </si>
  <si>
    <t>Link to the data</t>
  </si>
  <si>
    <t>Damon Morris</t>
  </si>
  <si>
    <t xml:space="preserve">d.j.morris@sheffield.ac.uk </t>
  </si>
  <si>
    <t>Health Economics and Decision Science</t>
  </si>
  <si>
    <t>School of Health and Related Research</t>
  </si>
  <si>
    <t>University of Sheffield</t>
  </si>
  <si>
    <t>off_beer</t>
  </si>
  <si>
    <t>off_cider</t>
  </si>
  <si>
    <t>off_wine</t>
  </si>
  <si>
    <t>off_spirits</t>
  </si>
  <si>
    <t>off_rtds</t>
  </si>
  <si>
    <t>on_beer</t>
  </si>
  <si>
    <t>on_cider</t>
  </si>
  <si>
    <t>on_wine</t>
  </si>
  <si>
    <t>on_spirits</t>
  </si>
  <si>
    <t>on_rtds</t>
  </si>
  <si>
    <t>FM_cigs</t>
  </si>
  <si>
    <t>RYO_tob</t>
  </si>
  <si>
    <t>Elasticities - Meng</t>
  </si>
  <si>
    <t>Elasticities - G-Tobit</t>
  </si>
  <si>
    <t>UK Industry by industry matrix</t>
  </si>
  <si>
    <t>at basic prices in 2010</t>
  </si>
  <si>
    <t>(SIC 2007 basis)</t>
  </si>
  <si>
    <t>Purchases by industry group (basic prices) →</t>
  </si>
  <si>
    <t>Year</t>
  </si>
  <si>
    <t>IOC</t>
  </si>
  <si>
    <t>↓ Sales by industry group ↓</t>
  </si>
  <si>
    <t>Crop And Animal Production, Hunting And Related Service Activities  </t>
  </si>
  <si>
    <t>Forestry And Logging  </t>
  </si>
  <si>
    <t>Fishing And Aquaculture  </t>
  </si>
  <si>
    <t>Mining Of Coal And Lignite  </t>
  </si>
  <si>
    <t>Extraction Of Crude Petroleum And Natural Gas  &amp; Mining Of Metal Ores</t>
  </si>
  <si>
    <t>Other Mining And Quarrying  </t>
  </si>
  <si>
    <t>Mining Support Service Activities  </t>
  </si>
  <si>
    <t>Processing and preserving of meat and production of meat products</t>
  </si>
  <si>
    <t>Processing and preserving of fish, crustaceans, molluscs, fruit and vegetables</t>
  </si>
  <si>
    <t>Manufacture of vegetable and animal oils and fats</t>
  </si>
  <si>
    <t>Manufacture of dairy products</t>
  </si>
  <si>
    <t>Manufacture of grain mill products, starches and starch products</t>
  </si>
  <si>
    <t>Manufacture of bakery and farinaceous products</t>
  </si>
  <si>
    <t>Manufacture of other food products</t>
  </si>
  <si>
    <t>Manufacture of prepared animal feeds</t>
  </si>
  <si>
    <t>Manufacture of alcoholic beverages</t>
  </si>
  <si>
    <t>Manufacture of soft drinks; production of mineral waters and other bottled waters</t>
  </si>
  <si>
    <t>Manufacture Of Tobacco Products  </t>
  </si>
  <si>
    <t>Manufacture Of Textiles  </t>
  </si>
  <si>
    <t>Manufacture Of Wearing Apparel  </t>
  </si>
  <si>
    <t>Manufacture Of Leather And Related Products  </t>
  </si>
  <si>
    <t>Manufacture Of Wood &amp; Products Of Wood &amp; Cork, Except Furniture; Manuf. Of Articles Of Straw</t>
  </si>
  <si>
    <t>Manufacture Of Paper And Paper Products  </t>
  </si>
  <si>
    <t>Printing And Reproduction Of Recorded Media  </t>
  </si>
  <si>
    <t>Manufacture Of Coke And Refined Petroleum Products  </t>
  </si>
  <si>
    <t>Manufacture of paints, varnishes and similar coatings, printing ink and mastics</t>
  </si>
  <si>
    <t>Manufacture of soap &amp; detergents, cleaning &amp; polishing, perfumes &amp; toilet preparations</t>
  </si>
  <si>
    <t>Manufacture of other chemical products</t>
  </si>
  <si>
    <t>Manufacture of industrial gases, inorganics and fertilisers (inorganic chemicals) - 20.11/13/15</t>
  </si>
  <si>
    <t>Manufacture of petrochemicals - 20.14/16/17/60</t>
  </si>
  <si>
    <t>Manufacture of dyestuffs, agro-chemicals - 20.12/20</t>
  </si>
  <si>
    <t>Manufacture Of Basic Pharmaceutical Products And Pharmaceutical Preparations</t>
  </si>
  <si>
    <t>Manufacture Of Rubber And Plastic Products  </t>
  </si>
  <si>
    <t>Manufacture of cement, lime, plaster and articles of concrete, cement and plaster</t>
  </si>
  <si>
    <t>Manufacture of glass, refractory, clay, porcelain, ceramic, stone products - 23.1-4/7-9</t>
  </si>
  <si>
    <t>Manufacture of basic iron and steel</t>
  </si>
  <si>
    <t>Manufacture of other basic metals and casting</t>
  </si>
  <si>
    <t>Manufacture of weapons and ammunition</t>
  </si>
  <si>
    <t>Manufacture of fabricated metal products, excluding weapons &amp; ammunition - 25.1-3/5-9</t>
  </si>
  <si>
    <t>Manufacture Of Computer, Electronic And Optical Products  </t>
  </si>
  <si>
    <t>Manufacture Of Electrical Equipment  </t>
  </si>
  <si>
    <t>Manufacture Of Machinery And Equipment N.E.C.  </t>
  </si>
  <si>
    <t>Manufacture Of Motor Vehicles, Trailers And Semi-Trailers  </t>
  </si>
  <si>
    <t>Building of ships and boats</t>
  </si>
  <si>
    <t>Manufacture of air and spacecraft and related machinery</t>
  </si>
  <si>
    <t>Manufacture of other transport equipment - 30.2/4/9</t>
  </si>
  <si>
    <t>Manufacture Of Furniture  </t>
  </si>
  <si>
    <t>Other Manufacturing  </t>
  </si>
  <si>
    <t>Repair and maintenance of ships and boats</t>
  </si>
  <si>
    <t>Repair and maintenance of aircraft and spacecraft</t>
  </si>
  <si>
    <t>Rest of repair; Installation - 33.11-14/17/19/20</t>
  </si>
  <si>
    <t>Electric power generation, transmission and distribution</t>
  </si>
  <si>
    <t>Manufacture of gas; distribution of gaseous fuels through mains; steam and aircon supply</t>
  </si>
  <si>
    <t>Water Collection, Treatment And Supply  </t>
  </si>
  <si>
    <t>Sewerage  </t>
  </si>
  <si>
    <t>Waste Collection, Treatment And Disposal Activities; Materials Recovery  </t>
  </si>
  <si>
    <t>Remediation Activities And Other Waste Management Services  </t>
  </si>
  <si>
    <t>Construction</t>
  </si>
  <si>
    <t>Wholesale And Retail Trade And Repair Of Motor Vehicles And Motorcycles  </t>
  </si>
  <si>
    <t>Wholesale Trade, and Motor Vehicles And Motorcycles  (non-Alcoho)</t>
  </si>
  <si>
    <t>Wholesale Trade, and Motor Vehicles And Motorcycles  (Alcoho)</t>
  </si>
  <si>
    <t>Rail transport</t>
  </si>
  <si>
    <t>Land transport services and transport services via pipelines, excluding rail transport</t>
  </si>
  <si>
    <t>Water Transport  </t>
  </si>
  <si>
    <t>Air Transport  </t>
  </si>
  <si>
    <t>Warehousing And Support Activities For Transportation  </t>
  </si>
  <si>
    <t>Postal And Courier Activities  </t>
  </si>
  <si>
    <t>Accommodation  (non-Alcohol)</t>
  </si>
  <si>
    <t>Accommodation  (Alcoho)</t>
  </si>
  <si>
    <t>Food And Beverage Service Activities  (non-Alcohol)</t>
  </si>
  <si>
    <t>Food And Beverage Service Activities  (Alcohol)</t>
  </si>
  <si>
    <t>Publishing Activities  </t>
  </si>
  <si>
    <t>Motion Picture, Video &amp; TV Programme Production, Sound Recording &amp; Music Publishing Activities &amp; Programming And Broadcasting Activities</t>
  </si>
  <si>
    <t>Telecommunications  </t>
  </si>
  <si>
    <t>Computer Programming, Consultancy And Related Activities  </t>
  </si>
  <si>
    <t>Information Service Activities  </t>
  </si>
  <si>
    <t>Financial Service Activities, Except Insurance And Pension Funding  </t>
  </si>
  <si>
    <t>Insurance and reinsurance, except compulsory social security &amp; Pension funding</t>
  </si>
  <si>
    <t>Activities Auxiliary To Financial Services And Insurance Activities  </t>
  </si>
  <si>
    <t>Buying and selling, renting and operating of own or leased real estate, excluding imputed rent</t>
  </si>
  <si>
    <t>Real estate activities on a fee or contract basis  </t>
  </si>
  <si>
    <t>Legal activities  </t>
  </si>
  <si>
    <t>Accounting, bookkeeping and auditing activities; tax consultancy  </t>
  </si>
  <si>
    <t>Activities Of Head Offices; Management Consultancy Activities  </t>
  </si>
  <si>
    <t>Architectural And Engineering Activities; Technical Testing And Analysis  </t>
  </si>
  <si>
    <t>Scientific Research And Development  </t>
  </si>
  <si>
    <t>Advertising And Market Research  </t>
  </si>
  <si>
    <t>Other Professional, Scientific And Technical Activities  </t>
  </si>
  <si>
    <t>Veterinary Activities  </t>
  </si>
  <si>
    <t>Rental And Leasing Activities  </t>
  </si>
  <si>
    <t>Employment Activities  </t>
  </si>
  <si>
    <t>Travel Agency, Tour Operator And Other Reservation Service And Related Activities  </t>
  </si>
  <si>
    <t>Security And Investigation Activities  </t>
  </si>
  <si>
    <t>Services To Buildings And Landscape Activities  </t>
  </si>
  <si>
    <t>Office Administrative, Office Support And Other Business Support Activities  </t>
  </si>
  <si>
    <t>Public Administration And Defence; Compulsory Social Security  </t>
  </si>
  <si>
    <t>Education  </t>
  </si>
  <si>
    <t>Human Health Activities</t>
  </si>
  <si>
    <t>Residential Care  &amp; Social Work Activities</t>
  </si>
  <si>
    <t>Creative, Arts And Entertainment Activities  </t>
  </si>
  <si>
    <t>Libraries, Archives, Museums And Other Cultural Activities  </t>
  </si>
  <si>
    <t>Gambling And Betting Activities  </t>
  </si>
  <si>
    <t>Sports Activities And Amusement And Recreation Activities  </t>
  </si>
  <si>
    <t>Activities Of Membership Organisations  </t>
  </si>
  <si>
    <t>Repair Of Computers And Personal And Household Goods  </t>
  </si>
  <si>
    <t>Other Personal Service Activities  </t>
  </si>
  <si>
    <t>Total intermediate demand</t>
  </si>
  <si>
    <t>Households</t>
  </si>
  <si>
    <t>NPISHs</t>
  </si>
  <si>
    <t>Central govern-ment</t>
  </si>
  <si>
    <t>Local govern-ment</t>
  </si>
  <si>
    <t>Gross fixed capital formation</t>
  </si>
  <si>
    <t>Valuables</t>
  </si>
  <si>
    <t>Change in inventories</t>
  </si>
  <si>
    <t>Export of goods</t>
  </si>
  <si>
    <t>Export of services</t>
  </si>
  <si>
    <t>Total final demand</t>
  </si>
  <si>
    <t xml:space="preserve"> Total demand from industries</t>
  </si>
  <si>
    <t>01</t>
  </si>
  <si>
    <t>02</t>
  </si>
  <si>
    <t>03</t>
  </si>
  <si>
    <t>05</t>
  </si>
  <si>
    <t>06 &amp; 07</t>
  </si>
  <si>
    <t>08</t>
  </si>
  <si>
    <t>09</t>
  </si>
  <si>
    <t>10.1</t>
  </si>
  <si>
    <t>10.2-3</t>
  </si>
  <si>
    <t>10.4</t>
  </si>
  <si>
    <t>10.5</t>
  </si>
  <si>
    <t>10.6</t>
  </si>
  <si>
    <t>10.7</t>
  </si>
  <si>
    <t>10.8</t>
  </si>
  <si>
    <t>10.9</t>
  </si>
  <si>
    <t>11.01-6</t>
  </si>
  <si>
    <t>11.07</t>
  </si>
  <si>
    <t>12</t>
  </si>
  <si>
    <t>13</t>
  </si>
  <si>
    <t>14</t>
  </si>
  <si>
    <t>15</t>
  </si>
  <si>
    <t>16</t>
  </si>
  <si>
    <t>17</t>
  </si>
  <si>
    <t>18</t>
  </si>
  <si>
    <t>19</t>
  </si>
  <si>
    <t>20.3</t>
  </si>
  <si>
    <t>20.4</t>
  </si>
  <si>
    <t>20.5</t>
  </si>
  <si>
    <t>20A</t>
  </si>
  <si>
    <t>20B</t>
  </si>
  <si>
    <t>20C</t>
  </si>
  <si>
    <t>21</t>
  </si>
  <si>
    <t>22</t>
  </si>
  <si>
    <t>23.5-6</t>
  </si>
  <si>
    <t>23OTHER</t>
  </si>
  <si>
    <t>24.1-3</t>
  </si>
  <si>
    <t>24.4-5</t>
  </si>
  <si>
    <t>25.4</t>
  </si>
  <si>
    <t>25OTHER</t>
  </si>
  <si>
    <t>26</t>
  </si>
  <si>
    <t>27</t>
  </si>
  <si>
    <t>28</t>
  </si>
  <si>
    <t>29</t>
  </si>
  <si>
    <t>30.1</t>
  </si>
  <si>
    <t>30.3</t>
  </si>
  <si>
    <t>30OTHER</t>
  </si>
  <si>
    <t>31</t>
  </si>
  <si>
    <t>32</t>
  </si>
  <si>
    <t>33.15</t>
  </si>
  <si>
    <t>33.16</t>
  </si>
  <si>
    <t>33OTHER</t>
  </si>
  <si>
    <t>35.1</t>
  </si>
  <si>
    <t>35.2-3</t>
  </si>
  <si>
    <t>36</t>
  </si>
  <si>
    <t>37</t>
  </si>
  <si>
    <t>38</t>
  </si>
  <si>
    <t>39</t>
  </si>
  <si>
    <t>41, 42 &amp; 43</t>
  </si>
  <si>
    <t>45</t>
  </si>
  <si>
    <t>46</t>
  </si>
  <si>
    <t>Wholesale Trade, and Motor Vehicles And Motorcycles (non-Alcohol)  </t>
  </si>
  <si>
    <t>Wholesale Trade, and Motor Vehicles And Motorcycles (Alcohol)  </t>
  </si>
  <si>
    <t>47</t>
  </si>
  <si>
    <t>49.1-2</t>
  </si>
  <si>
    <t>49.3-5</t>
  </si>
  <si>
    <t>50</t>
  </si>
  <si>
    <t>51</t>
  </si>
  <si>
    <t>52</t>
  </si>
  <si>
    <t>53</t>
  </si>
  <si>
    <t>Accommodation  (Alcohol)</t>
  </si>
  <si>
    <t>55</t>
  </si>
  <si>
    <t>56</t>
  </si>
  <si>
    <t>58</t>
  </si>
  <si>
    <t>59 &amp; 60</t>
  </si>
  <si>
    <t>61</t>
  </si>
  <si>
    <t>62</t>
  </si>
  <si>
    <t>63</t>
  </si>
  <si>
    <t>64</t>
  </si>
  <si>
    <t>65.1-2 &amp; 65.3</t>
  </si>
  <si>
    <t>66</t>
  </si>
  <si>
    <t>68.1-2</t>
  </si>
  <si>
    <t>68.2IMP</t>
  </si>
  <si>
    <t>68.3</t>
  </si>
  <si>
    <t>69.1</t>
  </si>
  <si>
    <t>69.2</t>
  </si>
  <si>
    <t>70</t>
  </si>
  <si>
    <t>71</t>
  </si>
  <si>
    <t>72</t>
  </si>
  <si>
    <t>73</t>
  </si>
  <si>
    <t>74</t>
  </si>
  <si>
    <t>75</t>
  </si>
  <si>
    <t>77</t>
  </si>
  <si>
    <t>78</t>
  </si>
  <si>
    <t>79</t>
  </si>
  <si>
    <t>80</t>
  </si>
  <si>
    <t>81</t>
  </si>
  <si>
    <t>82</t>
  </si>
  <si>
    <t>84</t>
  </si>
  <si>
    <t>85</t>
  </si>
  <si>
    <t>86</t>
  </si>
  <si>
    <t>87 &amp; 88</t>
  </si>
  <si>
    <t>90</t>
  </si>
  <si>
    <t>91</t>
  </si>
  <si>
    <t>92</t>
  </si>
  <si>
    <t>93</t>
  </si>
  <si>
    <t>94</t>
  </si>
  <si>
    <t>TDC</t>
  </si>
  <si>
    <t>Total domestic consumption</t>
  </si>
  <si>
    <t>RUKImp</t>
  </si>
  <si>
    <t>Imports</t>
  </si>
  <si>
    <t>TIC</t>
  </si>
  <si>
    <t>Total intermediate consumption at basic prices</t>
  </si>
  <si>
    <t>TlSPrds</t>
  </si>
  <si>
    <t>Taxes less subsidies on products</t>
  </si>
  <si>
    <t>TlSPrdn</t>
  </si>
  <si>
    <t>Taxes less subsidies on production</t>
  </si>
  <si>
    <t/>
  </si>
  <si>
    <t>CoE</t>
  </si>
  <si>
    <t>Compensation of employees</t>
  </si>
  <si>
    <t>GOS</t>
  </si>
  <si>
    <t>Gross operating surplus</t>
  </si>
  <si>
    <t>GVA</t>
  </si>
  <si>
    <t>Gross value added at basic prices</t>
  </si>
  <si>
    <t>TOut</t>
  </si>
  <si>
    <t>Total output at basic prices</t>
  </si>
  <si>
    <t xml:space="preserve">Technical Coefficients Matrix </t>
  </si>
  <si>
    <t>Identity Matrices</t>
  </si>
  <si>
    <t>Leontief Inverse</t>
  </si>
  <si>
    <t>Vector of Final Demand</t>
  </si>
  <si>
    <t>Worksheet Tabs:</t>
  </si>
  <si>
    <t>Model Outputs</t>
  </si>
  <si>
    <t>STAPM Input</t>
  </si>
  <si>
    <t>Yes</t>
  </si>
  <si>
    <t>Change in Final Demands:</t>
  </si>
  <si>
    <t>Alcohol sales and price raw data</t>
  </si>
  <si>
    <t>change in off-trade alcohol</t>
  </si>
  <si>
    <t>change in on-trade alcohol</t>
  </si>
  <si>
    <t>change in tobacco</t>
  </si>
  <si>
    <t>low</t>
  </si>
  <si>
    <t>high</t>
  </si>
  <si>
    <t>all</t>
  </si>
  <si>
    <t>Product</t>
  </si>
  <si>
    <t>Policy option Discussions</t>
  </si>
  <si>
    <t>Alcohol Specific Duty</t>
  </si>
  <si>
    <t>VAT on Alcohol</t>
  </si>
  <si>
    <t>Tobacco Specific Duty</t>
  </si>
  <si>
    <t>Ad
Valorem
Tax Rate</t>
  </si>
  <si>
    <t>Minimum
Excise
Tax:-
MET
(pence)</t>
  </si>
  <si>
    <t>VAT on Factory Made</t>
  </si>
  <si>
    <t>VAT on Roll Your Own</t>
  </si>
  <si>
    <t>Code</t>
  </si>
  <si>
    <t>Cider or Perry Still</t>
  </si>
  <si>
    <t>Cider or Perry Sparkling</t>
  </si>
  <si>
    <t>Wine (Still)</t>
  </si>
  <si>
    <t>Wine (Sparkling)</t>
  </si>
  <si>
    <t>Factory Made</t>
  </si>
  <si>
    <t>Roll Your Own</t>
  </si>
  <si>
    <t>Strength</t>
  </si>
  <si>
    <t>&lt;1.2%</t>
  </si>
  <si>
    <t>1.2% - 2.8%</t>
  </si>
  <si>
    <t>2.8% - 7.5%</t>
  </si>
  <si>
    <t>&gt; 7.5%</t>
  </si>
  <si>
    <t>1.2% - 6.9%</t>
  </si>
  <si>
    <t>6.9% - 7.5%</t>
  </si>
  <si>
    <t>7.5% - 8.5%</t>
  </si>
  <si>
    <t>1.2% - 5.5%</t>
  </si>
  <si>
    <t>5.5% - 8.5%</t>
  </si>
  <si>
    <t>1.2% - 4%</t>
  </si>
  <si>
    <t>4% - 5.5%</t>
  </si>
  <si>
    <t>5.5%-15%</t>
  </si>
  <si>
    <t>15% - 22%</t>
  </si>
  <si>
    <t>&gt;22%</t>
  </si>
  <si>
    <t>8.5% - 15%</t>
  </si>
  <si>
    <t>All</t>
  </si>
  <si>
    <t xml:space="preserve">How Duty is applied </t>
  </si>
  <si>
    <t>p/litre for each % of alcohol</t>
  </si>
  <si>
    <t>p/litre</t>
  </si>
  <si>
    <t>p/litre of pure alcohol</t>
  </si>
  <si>
    <t>p/ Per 1000 Sticks</t>
  </si>
  <si>
    <t>p/ Per Kg</t>
  </si>
  <si>
    <t>As at Sept 2020</t>
  </si>
  <si>
    <t>Rate</t>
  </si>
  <si>
    <t>Alternative Policy</t>
  </si>
  <si>
    <t>Column index number for vlookup</t>
  </si>
  <si>
    <t>Policy Description</t>
  </si>
  <si>
    <t>Current Tax</t>
  </si>
  <si>
    <t>10 pence increase in specific duties</t>
  </si>
  <si>
    <t>1% increase in all duties</t>
  </si>
  <si>
    <t>10% increase in all duties</t>
  </si>
  <si>
    <t>1% increase in all alcohol duties</t>
  </si>
  <si>
    <t>Tax Policy Code:</t>
  </si>
  <si>
    <t>Alcohol Duty rates from 1 February 2019 - GOV.UK (www.gov.uk)</t>
  </si>
  <si>
    <t>Note: All duties entered in pence</t>
  </si>
  <si>
    <t>Tobacco Products Duty rates - GOV.UK (www.gov.uk)</t>
  </si>
  <si>
    <t>product</t>
  </si>
  <si>
    <t>strength</t>
  </si>
  <si>
    <t xml:space="preserve">type </t>
  </si>
  <si>
    <t>how_applied</t>
  </si>
  <si>
    <t>dutyperlitre</t>
  </si>
  <si>
    <t>dutyperkg</t>
  </si>
  <si>
    <t>abv</t>
  </si>
  <si>
    <t>duty</t>
  </si>
  <si>
    <t>marketshare</t>
  </si>
  <si>
    <t>vat_rate</t>
  </si>
  <si>
    <t>avt_rate</t>
  </si>
  <si>
    <t>met</t>
  </si>
  <si>
    <t>1.2 - 2.8</t>
  </si>
  <si>
    <t>per litre for each % of alcohol</t>
  </si>
  <si>
    <t>2.8 - 7.5</t>
  </si>
  <si>
    <t>mid</t>
  </si>
  <si>
    <t>&gt;7.5</t>
  </si>
  <si>
    <t>1.2 - 6.9</t>
  </si>
  <si>
    <t>per litre of product</t>
  </si>
  <si>
    <t>6.9 - 7.5</t>
  </si>
  <si>
    <t xml:space="preserve"> NEW CATEGORY WITH NO MARKET SHARE INFORMATION AVAILABLE</t>
  </si>
  <si>
    <t>7.5 - 8.5</t>
  </si>
  <si>
    <t>1.2 - 5.5</t>
  </si>
  <si>
    <t>low spark</t>
  </si>
  <si>
    <t>5.5 - 8.5</t>
  </si>
  <si>
    <t>highspark</t>
  </si>
  <si>
    <t>1.2 - 4</t>
  </si>
  <si>
    <t>4 - 5.5</t>
  </si>
  <si>
    <t>low-mid</t>
  </si>
  <si>
    <t>5.5 - 15</t>
  </si>
  <si>
    <t>15 - 22</t>
  </si>
  <si>
    <t>high-mid</t>
  </si>
  <si>
    <t>&gt;22</t>
  </si>
  <si>
    <t>per litre of pure alcohol</t>
  </si>
  <si>
    <t>8.5 - 15</t>
  </si>
  <si>
    <t>high spark</t>
  </si>
  <si>
    <t>per cigarette</t>
  </si>
  <si>
    <t>per kg</t>
  </si>
  <si>
    <t>new duty</t>
  </si>
  <si>
    <t>proportionate change in duty</t>
  </si>
  <si>
    <t>change in duty</t>
  </si>
  <si>
    <t>Summary Table</t>
  </si>
  <si>
    <t xml:space="preserve">duty proportion of price </t>
  </si>
  <si>
    <t>Year:</t>
  </si>
  <si>
    <t>Input Output Modelling of the Macroeconomic Impact of Tobacco and Alcohol Policy</t>
  </si>
  <si>
    <r>
      <t xml:space="preserve">Policy Listings: </t>
    </r>
    <r>
      <rPr>
        <sz val="12"/>
        <rFont val="Arial"/>
        <family val="2"/>
      </rPr>
      <t>Lists the baseline tax policy parameters and applies the chosen policy to generate new parameters</t>
    </r>
  </si>
  <si>
    <r>
      <t xml:space="preserve">Baseline: </t>
    </r>
    <r>
      <rPr>
        <sz val="12"/>
        <rFont val="Arial"/>
        <family val="2"/>
      </rPr>
      <t>Summary of the baseline tax policy parameters</t>
    </r>
  </si>
  <si>
    <r>
      <t>Policy Change:</t>
    </r>
    <r>
      <rPr>
        <sz val="12"/>
        <rFont val="Arial"/>
        <family val="2"/>
      </rPr>
      <t xml:space="preserve"> Summary of the policy-induced new tax policy parameters</t>
    </r>
  </si>
  <si>
    <r>
      <t xml:space="preserve">Duty Calculations: </t>
    </r>
    <r>
      <rPr>
        <sz val="12"/>
        <rFont val="Arial"/>
        <family val="2"/>
      </rPr>
      <t>Calculate changes in final demand from changes in policy parameters, MESAS price and consumption data, and price elasticities</t>
    </r>
  </si>
  <si>
    <r>
      <t>Input-Output Table</t>
    </r>
    <r>
      <rPr>
        <sz val="12"/>
        <rFont val="Arial"/>
        <family val="2"/>
      </rPr>
      <t>: The Fraser of Allender Institute alcohol-disaggregated input-output table</t>
    </r>
  </si>
  <si>
    <r>
      <t xml:space="preserve">MESAS Data Summary: </t>
    </r>
    <r>
      <rPr>
        <sz val="12"/>
        <rFont val="Arial"/>
        <family val="2"/>
      </rPr>
      <t>Summary sheet for the MESAS data</t>
    </r>
  </si>
  <si>
    <r>
      <t xml:space="preserve">Scotland data: </t>
    </r>
    <r>
      <rPr>
        <sz val="12"/>
        <rFont val="Arial"/>
        <family val="2"/>
      </rPr>
      <t>Alcohol price and consumption data for Scotland</t>
    </r>
  </si>
  <si>
    <r>
      <t>England &amp; Wales data:</t>
    </r>
    <r>
      <rPr>
        <sz val="12"/>
        <rFont val="Arial"/>
        <family val="2"/>
      </rPr>
      <t xml:space="preserve"> Alcohol price and consumption data for England and Wales</t>
    </r>
  </si>
  <si>
    <r>
      <t xml:space="preserve">Population data: 18+ </t>
    </r>
    <r>
      <rPr>
        <sz val="12"/>
        <rFont val="Arial"/>
        <family val="2"/>
      </rPr>
      <t xml:space="preserve">Population size by year </t>
    </r>
  </si>
  <si>
    <t>This workbook provides modelling of the impact of changes in alcohol and tobacco demand on the UK economy.</t>
  </si>
  <si>
    <r>
      <t xml:space="preserve">Front Sheet: </t>
    </r>
    <r>
      <rPr>
        <sz val="12"/>
        <rFont val="Arial"/>
        <family val="2"/>
      </rPr>
      <t>The sheet in which to enter model inputs and displays the outputs</t>
    </r>
  </si>
  <si>
    <t>average duty (pence per unit)</t>
  </si>
  <si>
    <t>new average duty (pence per unit)</t>
  </si>
  <si>
    <t>beer</t>
  </si>
  <si>
    <t>cider</t>
  </si>
  <si>
    <t>wine</t>
  </si>
  <si>
    <t>spirits</t>
  </si>
  <si>
    <t xml:space="preserve">product </t>
  </si>
  <si>
    <t>Product Level Change in Duties and Price/Consumption Inputs from MESAS</t>
  </si>
  <si>
    <t>No</t>
  </si>
  <si>
    <t>proportionate change in price</t>
  </si>
  <si>
    <t>proportionate change in consumption</t>
  </si>
  <si>
    <t xml:space="preserve"> Final Demands</t>
  </si>
  <si>
    <t>Off-Trade</t>
  </si>
  <si>
    <t>On-Trade</t>
  </si>
  <si>
    <t>Proportionate change in price (from Duty Calculations sheet)</t>
  </si>
  <si>
    <t>Elasticities:</t>
  </si>
  <si>
    <t>Meng</t>
  </si>
  <si>
    <t>Allow Cross-Price Elasticities?</t>
  </si>
  <si>
    <t xml:space="preserve">Proportionate change in consumption </t>
  </si>
  <si>
    <t>Change in off-trade alcohol</t>
  </si>
  <si>
    <t>Change in on-trade alcohol</t>
  </si>
  <si>
    <t>Change in tobacco</t>
  </si>
  <si>
    <t>Model Settings</t>
  </si>
  <si>
    <t>Demand Change Parameters</t>
  </si>
  <si>
    <t>Type of Demand Change:</t>
  </si>
  <si>
    <t>Tax</t>
  </si>
  <si>
    <t>Tax Policy</t>
  </si>
  <si>
    <t>Price Shock</t>
  </si>
  <si>
    <t>Quantity Shock</t>
  </si>
  <si>
    <t xml:space="preserve">Set the parameters of the change in demand to be modelled. Either using STAPM results as inputs or calculating demand effects in the spreadsheet directly </t>
  </si>
  <si>
    <t xml:space="preserve">Choose settings for the input-output modelling and gather the changes in final demand determined by the parameters set in the first column </t>
  </si>
  <si>
    <t>Display the key outputs of the input-output modelling</t>
  </si>
  <si>
    <t xml:space="preserve">Settings Below only apply if not using STAPM Inputs </t>
  </si>
  <si>
    <t>Change in Final Demands to pass to the Front Sheet :</t>
  </si>
  <si>
    <t xml:space="preserve">year </t>
  </si>
  <si>
    <t>population</t>
  </si>
  <si>
    <t xml:space="preserve">Total Units </t>
  </si>
  <si>
    <t>Price per Unit</t>
  </si>
  <si>
    <t>England and Wales</t>
  </si>
  <si>
    <t xml:space="preserve">price (pence per unit) </t>
  </si>
  <si>
    <t>consumption (million units)</t>
  </si>
  <si>
    <t>change in consumption (£ millions)</t>
  </si>
  <si>
    <t xml:space="preserve"> change in consumption (million units)</t>
  </si>
  <si>
    <t xml:space="preserve"> change in total final demands (£ millions)</t>
  </si>
  <si>
    <t>Price</t>
  </si>
  <si>
    <t>Quantity</t>
  </si>
  <si>
    <t>Price Shock (%)</t>
  </si>
  <si>
    <t>Demand Shock (%)</t>
  </si>
  <si>
    <t>Wine Off-Trade</t>
  </si>
  <si>
    <t>Cider Off-Trade</t>
  </si>
  <si>
    <t>Beer Off-Trade</t>
  </si>
  <si>
    <t>Spirits Off-Trade</t>
  </si>
  <si>
    <t>RTDs Off-Trade</t>
  </si>
  <si>
    <t>Beer On-Trade</t>
  </si>
  <si>
    <t>Cider On-Trade</t>
  </si>
  <si>
    <t>Wine On-Trade</t>
  </si>
  <si>
    <t>Spirits On-Trade</t>
  </si>
  <si>
    <t>RTDs On-Trade</t>
  </si>
  <si>
    <t>Type 2 Technical Coefficients Matrix (A) - Endogenous Households</t>
  </si>
  <si>
    <t>Type 1 Technical Coefficients Matrix (A) - Exogenous Households</t>
  </si>
  <si>
    <t>Identity Matrix (106x106)</t>
  </si>
  <si>
    <t>Identity Matrix (107x107)</t>
  </si>
  <si>
    <t>I - A (106x106)</t>
  </si>
  <si>
    <t>Type 1 Leontief Inverse Matrix L = (I - A)^-1 (106x106)</t>
  </si>
  <si>
    <t>Type 2 Leontief Inverse Matrix L = (I - A)^-1 (107x107)</t>
  </si>
  <si>
    <t>I - A (107x107)</t>
  </si>
  <si>
    <t xml:space="preserve">Industry </t>
  </si>
  <si>
    <t>Proportion Household Reallocation</t>
  </si>
  <si>
    <t>Proportion Government Reallocation</t>
  </si>
  <si>
    <t>no reallocation</t>
  </si>
  <si>
    <t>pro-rata reallocation</t>
  </si>
  <si>
    <t>None</t>
  </si>
  <si>
    <t>Pro-rata</t>
  </si>
  <si>
    <t>Change in Final Demands to feed into the input-output model (£m):</t>
  </si>
  <si>
    <t>Change in Final Demand (£m)</t>
  </si>
  <si>
    <t>Change in Household Spending (£m)</t>
  </si>
  <si>
    <t>Change in Government Spending (£m)</t>
  </si>
  <si>
    <t>Change in Final Demands from STAPM (£m):</t>
  </si>
  <si>
    <t>Change in government duty revenue (STAPM) (£m)</t>
  </si>
  <si>
    <t>Change in government duty revenue (£m)</t>
  </si>
  <si>
    <t>Public admin</t>
  </si>
  <si>
    <t xml:space="preserve">Health </t>
  </si>
  <si>
    <t>Education</t>
  </si>
  <si>
    <t>public admin</t>
  </si>
  <si>
    <t>health</t>
  </si>
  <si>
    <t>education</t>
  </si>
  <si>
    <t>care and social work</t>
  </si>
  <si>
    <t>Caring /social work</t>
  </si>
  <si>
    <t>Total Change in Final Demand:</t>
  </si>
  <si>
    <t>Total Change in Output:</t>
  </si>
  <si>
    <t>Change in Total Output (£m)</t>
  </si>
  <si>
    <t>Table 1</t>
  </si>
  <si>
    <t>Table 3</t>
  </si>
  <si>
    <t>Table 2</t>
  </si>
  <si>
    <t>Fill in from Table 1, 2, or 3 based on the front sheet type of demand change selected</t>
  </si>
  <si>
    <t>Reallocation of Household Spending</t>
  </si>
  <si>
    <t>Reallocate of Government Spending</t>
  </si>
  <si>
    <t>units_off_beer</t>
  </si>
  <si>
    <t>units_off_cider</t>
  </si>
  <si>
    <t>units_off_wine</t>
  </si>
  <si>
    <t>units_off_spirits</t>
  </si>
  <si>
    <t>units_off_rtds</t>
  </si>
  <si>
    <t>units_on_beer</t>
  </si>
  <si>
    <t>units_on_cider</t>
  </si>
  <si>
    <t>units_on_wine</t>
  </si>
  <si>
    <t>units_on_spirits</t>
  </si>
  <si>
    <t>units_on_rtds</t>
  </si>
  <si>
    <t>price_off_beer</t>
  </si>
  <si>
    <t>price_off_cider</t>
  </si>
  <si>
    <t>price_off_wine</t>
  </si>
  <si>
    <t>price_off_spirits</t>
  </si>
  <si>
    <t>price_off_rtds</t>
  </si>
  <si>
    <t>price_on_beer</t>
  </si>
  <si>
    <t>price_on_cider</t>
  </si>
  <si>
    <t>price_on_wine</t>
  </si>
  <si>
    <t>price_on_spirits</t>
  </si>
  <si>
    <t>price_on_rtds</t>
  </si>
  <si>
    <t>Apply a Proportionate Change in Consumption</t>
  </si>
  <si>
    <t>Apply Price Elasticities (Exogenous Price Change)</t>
  </si>
  <si>
    <t>Apply Price Elasticities (Tax Policy Change)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</si>
</sst>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6" formatCode="&quot;£&quot;#,##0;[Red]\-&quot;£&quot;#,##0"/>
    <numFmt numFmtId="43" formatCode="_-* #,##0.00_-;\-* #,##0.00_-;_-* &quot;-&quot;??_-;_-@_-"/>
    <numFmt numFmtId="164" formatCode="_-* #,##0_-;\-* #,##0_-;_-* &quot;-&quot;??_-;_-@_-"/>
    <numFmt numFmtId="165" formatCode="_-* #,##0.0_-;\-* #,##0.0_-;_-* &quot;-&quot;??_-;_-@_-"/>
    <numFmt numFmtId="166" formatCode="0.0"/>
    <numFmt numFmtId="167" formatCode="0.000"/>
    <numFmt numFmtId="168" formatCode="_-* #,##0.000_-;\-* #,##0.000_-;_-* &quot;-&quot;??_-;_-@_-"/>
    <numFmt numFmtId="169" formatCode="#,##0_ ;\-#,##0\ "/>
    <numFmt numFmtId="170" formatCode="_-* #,##0.00\ _T_L_-;\-* #,##0.00\ _T_L_-;_-* &quot;-&quot;??\ _T_L_-;_-@_-"/>
    <numFmt numFmtId="171" formatCode="0.00000"/>
    <numFmt numFmtId="172" formatCode="0.000000"/>
    <numFmt numFmtId="173" formatCode="0.000000000000000"/>
    <numFmt numFmtId="174" formatCode="0.0%"/>
    <numFmt numFmtId="175" formatCode="0.0000"/>
    <numFmt numFmtId="176" formatCode="#,##0.0"/>
    <numFmt numFmtId="177" formatCode="&quot;£&quot;#,##0.00"/>
    <numFmt numFmtId="178" formatCode="#,##0.0000"/>
    <numFmt numFmtId="179" formatCode="0.00_ ;[Red]\-0.00\ "/>
    <numFmt numFmtId="180" formatCode="#,##0.00000"/>
    <numFmt numFmtId="181" formatCode="&quot;£&quot;#,##0.000;[Red]\-&quot;£&quot;#,##0.000"/>
    <numFmt numFmtId="182" formatCode="0.0000_ ;[Red]\-0.0000\ "/>
    <numFmt numFmtId="183" formatCode="#,##0.0000_ ;[Red]\-#,##0.0000\ "/>
  </numFmts>
  <fonts count="112" x14ac:knownFonts="1">
    <font>
      <sz val="11"/>
      <color theme="1"/>
      <name val="Calibri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b/>
      <sz val="12"/>
      <color indexed="10"/>
      <name val="Arial"/>
      <family val="2"/>
    </font>
    <font>
      <i/>
      <sz val="12"/>
      <name val="Arial"/>
      <family val="2"/>
    </font>
    <font>
      <b/>
      <sz val="12"/>
      <color theme="1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36"/>
      <color indexed="12"/>
      <name val="Arial"/>
      <family val="2"/>
    </font>
    <font>
      <u/>
      <sz val="10"/>
      <color indexed="12"/>
      <name val="Arial"/>
      <family val="2"/>
    </font>
    <font>
      <u/>
      <sz val="12"/>
      <color indexed="12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charset val="162"/>
    </font>
    <font>
      <sz val="11"/>
      <color indexed="9"/>
      <name val="Calibri"/>
      <family val="2"/>
      <charset val="162"/>
    </font>
    <font>
      <i/>
      <sz val="11"/>
      <color indexed="23"/>
      <name val="Calibri"/>
      <family val="2"/>
      <charset val="162"/>
    </font>
    <font>
      <b/>
      <sz val="18"/>
      <color indexed="56"/>
      <name val="Cambria"/>
      <family val="2"/>
      <charset val="162"/>
    </font>
    <font>
      <sz val="11"/>
      <color indexed="52"/>
      <name val="Calibri"/>
      <family val="2"/>
      <charset val="162"/>
    </font>
    <font>
      <b/>
      <sz val="15"/>
      <color indexed="56"/>
      <name val="Calibri"/>
      <family val="2"/>
      <charset val="162"/>
    </font>
    <font>
      <b/>
      <sz val="13"/>
      <color indexed="56"/>
      <name val="Calibri"/>
      <family val="2"/>
      <charset val="162"/>
    </font>
    <font>
      <b/>
      <sz val="11"/>
      <color indexed="56"/>
      <name val="Calibri"/>
      <family val="2"/>
      <charset val="162"/>
    </font>
    <font>
      <b/>
      <sz val="11"/>
      <color indexed="63"/>
      <name val="Calibri"/>
      <family val="2"/>
      <charset val="162"/>
    </font>
    <font>
      <sz val="11"/>
      <color indexed="8"/>
      <name val="Calibri"/>
      <family val="2"/>
    </font>
    <font>
      <sz val="11"/>
      <color indexed="62"/>
      <name val="Calibri"/>
      <family val="2"/>
      <charset val="162"/>
    </font>
    <font>
      <b/>
      <sz val="11"/>
      <color indexed="52"/>
      <name val="Calibri"/>
      <family val="2"/>
      <charset val="162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indexed="9"/>
      <name val="Calibri"/>
      <family val="2"/>
      <charset val="162"/>
    </font>
    <font>
      <sz val="11"/>
      <color indexed="17"/>
      <name val="Calibri"/>
      <family val="2"/>
      <charset val="162"/>
    </font>
    <font>
      <sz val="11"/>
      <color indexed="20"/>
      <name val="Calibri"/>
      <family val="2"/>
      <charset val="162"/>
    </font>
    <font>
      <sz val="10"/>
      <name val="Times New Roman"/>
      <family val="1"/>
    </font>
    <font>
      <sz val="11"/>
      <color indexed="60"/>
      <name val="Calibri"/>
      <family val="2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theme="1"/>
      <name val="Arial"/>
      <family val="2"/>
    </font>
    <font>
      <vertAlign val="superscript"/>
      <sz val="11"/>
      <color theme="1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</font>
    <font>
      <sz val="12"/>
      <color rgb="FF000000"/>
      <name val="Arial"/>
      <family val="2"/>
    </font>
    <font>
      <b/>
      <u/>
      <sz val="12"/>
      <name val="Arial"/>
      <family val="2"/>
    </font>
    <font>
      <sz val="11"/>
      <color rgb="FF000000"/>
      <name val="Arial"/>
      <family val="2"/>
    </font>
    <font>
      <b/>
      <sz val="14"/>
      <name val="Calibri"/>
      <family val="2"/>
      <scheme val="minor"/>
    </font>
    <font>
      <sz val="11"/>
      <color indexed="46"/>
      <name val="Calibri"/>
      <family val="2"/>
      <scheme val="minor"/>
    </font>
    <font>
      <b/>
      <i/>
      <sz val="11"/>
      <color indexed="46"/>
      <name val="Calibri"/>
      <family val="2"/>
      <scheme val="minor"/>
    </font>
    <font>
      <sz val="11"/>
      <color indexed="12"/>
      <name val="Calibri"/>
      <family val="2"/>
      <scheme val="minor"/>
    </font>
    <font>
      <b/>
      <i/>
      <sz val="11"/>
      <color indexed="12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i/>
      <sz val="14"/>
      <name val="Calibri"/>
      <family val="2"/>
      <scheme val="minor"/>
    </font>
    <font>
      <b/>
      <sz val="14"/>
      <color indexed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0"/>
      <name val="Calibri"/>
      <family val="2"/>
    </font>
    <font>
      <sz val="11"/>
      <color rgb="FF0000FF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8"/>
      <color theme="1"/>
      <name val="Calibri"/>
      <family val="2"/>
    </font>
    <font>
      <b/>
      <sz val="18"/>
      <color theme="1"/>
      <name val="Calibri"/>
      <family val="2"/>
    </font>
    <font>
      <sz val="20"/>
      <color theme="0"/>
      <name val="Calibri"/>
      <family val="2"/>
    </font>
    <font>
      <sz val="24"/>
      <color theme="0"/>
      <name val="Calibri"/>
      <family val="2"/>
    </font>
    <font>
      <b/>
      <sz val="26"/>
      <color theme="1"/>
      <name val="Calibri"/>
      <family val="2"/>
    </font>
    <font>
      <b/>
      <sz val="28"/>
      <color theme="1"/>
      <name val="Calibri"/>
      <family val="2"/>
    </font>
    <font>
      <b/>
      <sz val="11"/>
      <color rgb="FFFF0000"/>
      <name val="Calibri"/>
      <family val="2"/>
    </font>
    <font>
      <b/>
      <i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name val="Calibri"/>
      <family val="2"/>
    </font>
    <font>
      <b/>
      <sz val="16"/>
      <color theme="1"/>
      <name val="Calibri"/>
      <family val="2"/>
    </font>
    <font>
      <b/>
      <sz val="14"/>
      <color theme="0"/>
      <name val="Calibri"/>
      <family val="2"/>
    </font>
  </fonts>
  <fills count="8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9" tint="0.39994506668294322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tted">
        <color theme="0" tint="-0.499984740745262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  <border>
      <left/>
      <right style="thin">
        <color theme="2" tint="-9.9948118533890809E-2"/>
      </right>
      <top/>
      <bottom/>
      <diagonal/>
    </border>
    <border>
      <left style="thin">
        <color theme="2" tint="-9.9948118533890809E-2"/>
      </left>
      <right style="thin">
        <color theme="2" tint="-9.9948118533890809E-2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30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thick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</borders>
  <cellStyleXfs count="159">
    <xf numFmtId="0" fontId="0" fillId="0" borderId="0"/>
    <xf numFmtId="0" fontId="4" fillId="0" borderId="0"/>
    <xf numFmtId="43" fontId="4" fillId="0" borderId="0" applyFont="0" applyFill="0" applyBorder="0" applyAlignment="0" applyProtection="0"/>
    <xf numFmtId="0" fontId="12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43" fontId="21" fillId="0" borderId="0" applyFont="0" applyFill="0" applyBorder="0" applyAlignment="0" applyProtection="0"/>
    <xf numFmtId="0" fontId="22" fillId="0" borderId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0" borderId="11" applyNumberFormat="0" applyFill="0" applyAlignment="0" applyProtection="0"/>
    <xf numFmtId="0" fontId="26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4" borderId="0" applyNumberFormat="0" applyBorder="0" applyAlignment="0" applyProtection="0"/>
    <xf numFmtId="0" fontId="28" fillId="5" borderId="0" applyNumberFormat="0" applyBorder="0" applyAlignment="0" applyProtection="0"/>
    <xf numFmtId="0" fontId="29" fillId="6" borderId="0" applyNumberFormat="0" applyBorder="0" applyAlignment="0" applyProtection="0"/>
    <xf numFmtId="0" fontId="30" fillId="7" borderId="13" applyNumberFormat="0" applyAlignment="0" applyProtection="0"/>
    <xf numFmtId="0" fontId="31" fillId="8" borderId="14" applyNumberFormat="0" applyAlignment="0" applyProtection="0"/>
    <xf numFmtId="0" fontId="32" fillId="8" borderId="13" applyNumberFormat="0" applyAlignment="0" applyProtection="0"/>
    <xf numFmtId="0" fontId="33" fillId="0" borderId="15" applyNumberFormat="0" applyFill="0" applyAlignment="0" applyProtection="0"/>
    <xf numFmtId="0" fontId="34" fillId="9" borderId="16" applyNumberFormat="0" applyAlignment="0" applyProtection="0"/>
    <xf numFmtId="0" fontId="35" fillId="0" borderId="0" applyNumberFormat="0" applyFill="0" applyBorder="0" applyAlignment="0" applyProtection="0"/>
    <xf numFmtId="0" fontId="22" fillId="10" borderId="17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18" applyNumberFormat="0" applyFill="0" applyAlignment="0" applyProtection="0"/>
    <xf numFmtId="0" fontId="38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38" fillId="34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7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1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38" borderId="0" applyNumberFormat="0" applyBorder="0" applyAlignment="0" applyProtection="0"/>
    <xf numFmtId="0" fontId="39" fillId="41" borderId="0" applyNumberFormat="0" applyBorder="0" applyAlignment="0" applyProtection="0"/>
    <xf numFmtId="0" fontId="39" fillId="44" borderId="0" applyNumberFormat="0" applyBorder="0" applyAlignment="0" applyProtection="0"/>
    <xf numFmtId="0" fontId="40" fillId="45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19" applyNumberFormat="0" applyFill="0" applyAlignment="0" applyProtection="0"/>
    <xf numFmtId="0" fontId="44" fillId="0" borderId="20" applyNumberFormat="0" applyFill="0" applyAlignment="0" applyProtection="0"/>
    <xf numFmtId="0" fontId="45" fillId="0" borderId="21" applyNumberFormat="0" applyFill="0" applyAlignment="0" applyProtection="0"/>
    <xf numFmtId="0" fontId="46" fillId="0" borderId="22" applyNumberFormat="0" applyFill="0" applyAlignment="0" applyProtection="0"/>
    <xf numFmtId="0" fontId="46" fillId="0" borderId="0" applyNumberFormat="0" applyFill="0" applyBorder="0" applyAlignment="0" applyProtection="0"/>
    <xf numFmtId="0" fontId="47" fillId="49" borderId="23" applyNumberFormat="0" applyAlignment="0" applyProtection="0"/>
    <xf numFmtId="43" fontId="4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9" fillId="40" borderId="24" applyNumberFormat="0" applyAlignment="0" applyProtection="0"/>
    <xf numFmtId="0" fontId="50" fillId="49" borderId="24" applyNumberFormat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/>
    <xf numFmtId="0" fontId="53" fillId="50" borderId="25" applyNumberFormat="0" applyAlignment="0" applyProtection="0"/>
    <xf numFmtId="0" fontId="54" fillId="37" borderId="0" applyNumberFormat="0" applyBorder="0" applyAlignment="0" applyProtection="0"/>
    <xf numFmtId="0" fontId="55" fillId="36" borderId="0" applyNumberFormat="0" applyBorder="0" applyAlignment="0" applyProtection="0"/>
    <xf numFmtId="0" fontId="48" fillId="0" borderId="0"/>
    <xf numFmtId="0" fontId="22" fillId="0" borderId="0"/>
    <xf numFmtId="0" fontId="4" fillId="0" borderId="0"/>
    <xf numFmtId="0" fontId="22" fillId="0" borderId="0"/>
    <xf numFmtId="0" fontId="56" fillId="0" borderId="0"/>
    <xf numFmtId="0" fontId="4" fillId="0" borderId="0"/>
    <xf numFmtId="0" fontId="4" fillId="0" borderId="0"/>
    <xf numFmtId="0" fontId="4" fillId="51" borderId="26" applyNumberFormat="0" applyFont="0" applyAlignment="0" applyProtection="0"/>
    <xf numFmtId="0" fontId="57" fillId="52" borderId="0" applyNumberFormat="0" applyBorder="0" applyAlignment="0" applyProtection="0"/>
    <xf numFmtId="9" fontId="22" fillId="0" borderId="0" applyFont="0" applyFill="0" applyBorder="0" applyAlignment="0" applyProtection="0"/>
    <xf numFmtId="0" fontId="58" fillId="0" borderId="27" applyNumberFormat="0" applyFill="0" applyAlignment="0" applyProtection="0"/>
    <xf numFmtId="0" fontId="59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56" borderId="0" applyNumberFormat="0" applyBorder="0" applyAlignment="0" applyProtection="0"/>
    <xf numFmtId="0" fontId="4" fillId="0" borderId="0"/>
    <xf numFmtId="0" fontId="52" fillId="0" borderId="0" applyNumberFormat="0" applyFill="0" applyBorder="0" applyAlignment="0" applyProtection="0"/>
    <xf numFmtId="0" fontId="48" fillId="35" borderId="0" applyNumberFormat="0" applyBorder="0" applyAlignment="0" applyProtection="0"/>
    <xf numFmtId="0" fontId="48" fillId="36" borderId="0" applyNumberFormat="0" applyBorder="0" applyAlignment="0" applyProtection="0"/>
    <xf numFmtId="0" fontId="48" fillId="37" borderId="0" applyNumberFormat="0" applyBorder="0" applyAlignment="0" applyProtection="0"/>
    <xf numFmtId="0" fontId="48" fillId="38" borderId="0" applyNumberFormat="0" applyBorder="0" applyAlignment="0" applyProtection="0"/>
    <xf numFmtId="0" fontId="48" fillId="39" borderId="0" applyNumberFormat="0" applyBorder="0" applyAlignment="0" applyProtection="0"/>
    <xf numFmtId="0" fontId="48" fillId="40" borderId="0" applyNumberFormat="0" applyBorder="0" applyAlignment="0" applyProtection="0"/>
    <xf numFmtId="0" fontId="48" fillId="41" borderId="0" applyNumberFormat="0" applyBorder="0" applyAlignment="0" applyProtection="0"/>
    <xf numFmtId="0" fontId="48" fillId="42" borderId="0" applyNumberFormat="0" applyBorder="0" applyAlignment="0" applyProtection="0"/>
    <xf numFmtId="0" fontId="48" fillId="43" borderId="0" applyNumberFormat="0" applyBorder="0" applyAlignment="0" applyProtection="0"/>
    <xf numFmtId="0" fontId="48" fillId="38" borderId="0" applyNumberFormat="0" applyBorder="0" applyAlignment="0" applyProtection="0"/>
    <xf numFmtId="0" fontId="48" fillId="41" borderId="0" applyNumberFormat="0" applyBorder="0" applyAlignment="0" applyProtection="0"/>
    <xf numFmtId="0" fontId="48" fillId="44" borderId="0" applyNumberFormat="0" applyBorder="0" applyAlignment="0" applyProtection="0"/>
    <xf numFmtId="0" fontId="60" fillId="45" borderId="0" applyNumberFormat="0" applyBorder="0" applyAlignment="0" applyProtection="0"/>
    <xf numFmtId="0" fontId="60" fillId="42" borderId="0" applyNumberFormat="0" applyBorder="0" applyAlignment="0" applyProtection="0"/>
    <xf numFmtId="0" fontId="60" fillId="43" borderId="0" applyNumberFormat="0" applyBorder="0" applyAlignment="0" applyProtection="0"/>
    <xf numFmtId="0" fontId="60" fillId="46" borderId="0" applyNumberFormat="0" applyBorder="0" applyAlignment="0" applyProtection="0"/>
    <xf numFmtId="0" fontId="60" fillId="47" borderId="0" applyNumberFormat="0" applyBorder="0" applyAlignment="0" applyProtection="0"/>
    <xf numFmtId="0" fontId="60" fillId="48" borderId="0" applyNumberFormat="0" applyBorder="0" applyAlignment="0" applyProtection="0"/>
    <xf numFmtId="0" fontId="60" fillId="53" borderId="0" applyNumberFormat="0" applyBorder="0" applyAlignment="0" applyProtection="0"/>
    <xf numFmtId="0" fontId="60" fillId="54" borderId="0" applyNumberFormat="0" applyBorder="0" applyAlignment="0" applyProtection="0"/>
    <xf numFmtId="0" fontId="60" fillId="55" borderId="0" applyNumberFormat="0" applyBorder="0" applyAlignment="0" applyProtection="0"/>
    <xf numFmtId="0" fontId="60" fillId="46" borderId="0" applyNumberFormat="0" applyBorder="0" applyAlignment="0" applyProtection="0"/>
    <xf numFmtId="0" fontId="60" fillId="47" borderId="0" applyNumberFormat="0" applyBorder="0" applyAlignment="0" applyProtection="0"/>
    <xf numFmtId="0" fontId="60" fillId="56" borderId="0" applyNumberFormat="0" applyBorder="0" applyAlignment="0" applyProtection="0"/>
    <xf numFmtId="0" fontId="61" fillId="36" borderId="0" applyNumberFormat="0" applyBorder="0" applyAlignment="0" applyProtection="0"/>
    <xf numFmtId="0" fontId="62" fillId="49" borderId="24" applyNumberFormat="0" applyAlignment="0" applyProtection="0"/>
    <xf numFmtId="0" fontId="63" fillId="50" borderId="25" applyNumberFormat="0" applyAlignment="0" applyProtection="0"/>
    <xf numFmtId="43" fontId="4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4" fillId="0" borderId="0" applyNumberFormat="0" applyFill="0" applyBorder="0" applyAlignment="0" applyProtection="0"/>
    <xf numFmtId="0" fontId="65" fillId="37" borderId="0" applyNumberFormat="0" applyBorder="0" applyAlignment="0" applyProtection="0"/>
    <xf numFmtId="0" fontId="66" fillId="0" borderId="20" applyNumberFormat="0" applyFill="0" applyAlignment="0" applyProtection="0"/>
    <xf numFmtId="0" fontId="67" fillId="0" borderId="21" applyNumberFormat="0" applyFill="0" applyAlignment="0" applyProtection="0"/>
    <xf numFmtId="0" fontId="68" fillId="0" borderId="22" applyNumberFormat="0" applyFill="0" applyAlignment="0" applyProtection="0"/>
    <xf numFmtId="0" fontId="68" fillId="0" borderId="0" applyNumberFormat="0" applyFill="0" applyBorder="0" applyAlignment="0" applyProtection="0"/>
    <xf numFmtId="0" fontId="69" fillId="40" borderId="24" applyNumberFormat="0" applyAlignment="0" applyProtection="0"/>
    <xf numFmtId="0" fontId="70" fillId="0" borderId="19" applyNumberFormat="0" applyFill="0" applyAlignment="0" applyProtection="0"/>
    <xf numFmtId="0" fontId="71" fillId="52" borderId="0" applyNumberFormat="0" applyBorder="0" applyAlignment="0" applyProtection="0"/>
    <xf numFmtId="0" fontId="4" fillId="51" borderId="26" applyNumberFormat="0" applyFont="0" applyAlignment="0" applyProtection="0"/>
    <xf numFmtId="0" fontId="48" fillId="51" borderId="26" applyNumberFormat="0" applyFont="0" applyAlignment="0" applyProtection="0"/>
    <xf numFmtId="0" fontId="72" fillId="49" borderId="23" applyNumberFormat="0" applyAlignment="0" applyProtection="0"/>
    <xf numFmtId="0" fontId="73" fillId="0" borderId="0" applyNumberFormat="0" applyFill="0" applyBorder="0" applyAlignment="0" applyProtection="0"/>
    <xf numFmtId="0" fontId="74" fillId="0" borderId="27" applyNumberFormat="0" applyFill="0" applyAlignment="0" applyProtection="0"/>
    <xf numFmtId="0" fontId="75" fillId="0" borderId="0" applyNumberFormat="0" applyFill="0" applyBorder="0" applyAlignment="0" applyProtection="0"/>
    <xf numFmtId="0" fontId="76" fillId="0" borderId="0"/>
    <xf numFmtId="0" fontId="46" fillId="0" borderId="28" applyNumberFormat="0" applyFill="0" applyAlignment="0" applyProtection="0"/>
    <xf numFmtId="0" fontId="68" fillId="0" borderId="28" applyNumberFormat="0" applyFill="0" applyAlignment="0" applyProtection="0"/>
    <xf numFmtId="9" fontId="21" fillId="0" borderId="0" applyFont="0" applyFill="0" applyBorder="0" applyAlignment="0" applyProtection="0"/>
    <xf numFmtId="0" fontId="4" fillId="0" borderId="0"/>
    <xf numFmtId="0" fontId="22" fillId="0" borderId="0"/>
  </cellStyleXfs>
  <cellXfs count="624">
    <xf numFmtId="0" fontId="0" fillId="0" borderId="0" xfId="0"/>
    <xf numFmtId="0" fontId="6" fillId="0" borderId="0" xfId="0" applyFont="1"/>
    <xf numFmtId="0" fontId="5" fillId="2" borderId="0" xfId="1" applyFont="1" applyFill="1"/>
    <xf numFmtId="0" fontId="5" fillId="2" borderId="0" xfId="0" applyFont="1" applyFill="1" applyBorder="1"/>
    <xf numFmtId="0" fontId="5" fillId="2" borderId="0" xfId="0" applyFont="1" applyFill="1"/>
    <xf numFmtId="0" fontId="5" fillId="2" borderId="0" xfId="1" applyFont="1" applyFill="1" applyBorder="1"/>
    <xf numFmtId="0" fontId="7" fillId="2" borderId="0" xfId="1" applyFont="1" applyFill="1"/>
    <xf numFmtId="0" fontId="5" fillId="2" borderId="1" xfId="0" applyFont="1" applyFill="1" applyBorder="1"/>
    <xf numFmtId="0" fontId="7" fillId="2" borderId="1" xfId="1" applyFont="1" applyFill="1" applyBorder="1"/>
    <xf numFmtId="0" fontId="8" fillId="2" borderId="1" xfId="1" applyFont="1" applyFill="1" applyBorder="1" applyAlignment="1"/>
    <xf numFmtId="0" fontId="5" fillId="2" borderId="1" xfId="1" applyFont="1" applyFill="1" applyBorder="1" applyAlignment="1"/>
    <xf numFmtId="0" fontId="5" fillId="2" borderId="1" xfId="1" applyFont="1" applyFill="1" applyBorder="1" applyAlignment="1">
      <alignment horizontal="center"/>
    </xf>
    <xf numFmtId="0" fontId="5" fillId="2" borderId="0" xfId="1" applyFont="1" applyFill="1" applyBorder="1" applyAlignment="1">
      <alignment horizontal="center"/>
    </xf>
    <xf numFmtId="164" fontId="7" fillId="2" borderId="0" xfId="1" applyNumberFormat="1" applyFont="1" applyFill="1"/>
    <xf numFmtId="0" fontId="7" fillId="2" borderId="0" xfId="1" applyFont="1" applyFill="1" applyBorder="1"/>
    <xf numFmtId="0" fontId="9" fillId="2" borderId="2" xfId="0" applyFont="1" applyFill="1" applyBorder="1" applyAlignment="1">
      <alignment vertical="center" wrapText="1"/>
    </xf>
    <xf numFmtId="1" fontId="5" fillId="2" borderId="2" xfId="2" quotePrefix="1" applyNumberFormat="1" applyFont="1" applyFill="1" applyBorder="1" applyAlignment="1">
      <alignment horizontal="right"/>
    </xf>
    <xf numFmtId="1" fontId="5" fillId="2" borderId="0" xfId="2" quotePrefix="1" applyNumberFormat="1" applyFont="1" applyFill="1" applyBorder="1" applyAlignment="1">
      <alignment horizontal="right"/>
    </xf>
    <xf numFmtId="0" fontId="10" fillId="0" borderId="0" xfId="0" applyFont="1"/>
    <xf numFmtId="1" fontId="10" fillId="0" borderId="0" xfId="0" applyNumberFormat="1" applyFont="1"/>
    <xf numFmtId="0" fontId="7" fillId="2" borderId="0" xfId="0" applyFont="1" applyFill="1"/>
    <xf numFmtId="165" fontId="7" fillId="2" borderId="0" xfId="1" applyNumberFormat="1" applyFont="1" applyFill="1"/>
    <xf numFmtId="165" fontId="7" fillId="2" borderId="0" xfId="1" applyNumberFormat="1" applyFont="1" applyFill="1" applyBorder="1"/>
    <xf numFmtId="166" fontId="10" fillId="0" borderId="0" xfId="0" applyNumberFormat="1" applyFont="1"/>
    <xf numFmtId="0" fontId="7" fillId="2" borderId="0" xfId="0" applyFont="1" applyFill="1" applyBorder="1"/>
    <xf numFmtId="43" fontId="7" fillId="2" borderId="0" xfId="1" applyNumberFormat="1" applyFont="1" applyFill="1"/>
    <xf numFmtId="43" fontId="7" fillId="2" borderId="0" xfId="1" applyNumberFormat="1" applyFont="1" applyFill="1" applyBorder="1"/>
    <xf numFmtId="167" fontId="7" fillId="2" borderId="0" xfId="1" applyNumberFormat="1" applyFont="1" applyFill="1"/>
    <xf numFmtId="2" fontId="6" fillId="0" borderId="0" xfId="0" applyNumberFormat="1" applyFont="1"/>
    <xf numFmtId="168" fontId="7" fillId="2" borderId="0" xfId="1" applyNumberFormat="1" applyFont="1" applyFill="1"/>
    <xf numFmtId="168" fontId="7" fillId="2" borderId="0" xfId="1" applyNumberFormat="1" applyFont="1" applyFill="1" applyBorder="1"/>
    <xf numFmtId="168" fontId="5" fillId="2" borderId="0" xfId="1" applyNumberFormat="1" applyFont="1" applyFill="1"/>
    <xf numFmtId="1" fontId="10" fillId="0" borderId="0" xfId="0" applyNumberFormat="1" applyFont="1" applyAlignment="1">
      <alignment horizontal="right"/>
    </xf>
    <xf numFmtId="2" fontId="10" fillId="0" borderId="0" xfId="0" applyNumberFormat="1" applyFont="1"/>
    <xf numFmtId="0" fontId="4" fillId="2" borderId="0" xfId="1" applyFill="1"/>
    <xf numFmtId="0" fontId="5" fillId="2" borderId="1" xfId="1" applyFont="1" applyFill="1" applyBorder="1"/>
    <xf numFmtId="0" fontId="4" fillId="2" borderId="1" xfId="1" applyFill="1" applyBorder="1"/>
    <xf numFmtId="0" fontId="4" fillId="2" borderId="0" xfId="1" applyFont="1" applyFill="1"/>
    <xf numFmtId="1" fontId="4" fillId="2" borderId="0" xfId="1" applyNumberFormat="1" applyFill="1" applyAlignment="1">
      <alignment horizontal="center"/>
    </xf>
    <xf numFmtId="0" fontId="4" fillId="2" borderId="3" xfId="1" applyFill="1" applyBorder="1"/>
    <xf numFmtId="0" fontId="4" fillId="2" borderId="0" xfId="1" applyFont="1" applyFill="1" applyAlignment="1">
      <alignment horizontal="left"/>
    </xf>
    <xf numFmtId="1" fontId="4" fillId="2" borderId="0" xfId="1" applyNumberFormat="1" applyFill="1" applyAlignment="1">
      <alignment horizontal="left"/>
    </xf>
    <xf numFmtId="1" fontId="4" fillId="2" borderId="3" xfId="1" applyNumberFormat="1" applyFill="1" applyBorder="1" applyAlignment="1">
      <alignment horizontal="left"/>
    </xf>
    <xf numFmtId="0" fontId="4" fillId="3" borderId="0" xfId="1" applyFill="1" applyBorder="1"/>
    <xf numFmtId="0" fontId="4" fillId="0" borderId="0" xfId="1"/>
    <xf numFmtId="0" fontId="12" fillId="0" borderId="0" xfId="3"/>
    <xf numFmtId="0" fontId="13" fillId="3" borderId="0" xfId="1" applyFont="1" applyFill="1" applyBorder="1"/>
    <xf numFmtId="0" fontId="7" fillId="3" borderId="0" xfId="1" applyFont="1" applyFill="1" applyBorder="1"/>
    <xf numFmtId="0" fontId="4" fillId="0" borderId="0" xfId="1" applyBorder="1"/>
    <xf numFmtId="0" fontId="16" fillId="3" borderId="0" xfId="1" applyFont="1" applyFill="1" applyAlignment="1"/>
    <xf numFmtId="0" fontId="17" fillId="3" borderId="0" xfId="1" applyFont="1" applyFill="1" applyAlignment="1"/>
    <xf numFmtId="0" fontId="7" fillId="3" borderId="0" xfId="1" applyFont="1" applyFill="1" applyAlignment="1"/>
    <xf numFmtId="0" fontId="16" fillId="3" borderId="0" xfId="1" applyFont="1" applyFill="1"/>
    <xf numFmtId="0" fontId="7" fillId="3" borderId="0" xfId="1" applyFont="1" applyFill="1"/>
    <xf numFmtId="0" fontId="15" fillId="2" borderId="0" xfId="4" applyFont="1" applyFill="1" applyAlignment="1" applyProtection="1">
      <alignment vertical="top"/>
    </xf>
    <xf numFmtId="0" fontId="15" fillId="3" borderId="0" xfId="4" applyFont="1" applyFill="1" applyAlignment="1" applyProtection="1"/>
    <xf numFmtId="0" fontId="15" fillId="3" borderId="0" xfId="4" applyFont="1" applyFill="1" applyBorder="1" applyAlignment="1" applyProtection="1"/>
    <xf numFmtId="0" fontId="12" fillId="0" borderId="0" xfId="3" applyAlignment="1">
      <alignment wrapText="1"/>
    </xf>
    <xf numFmtId="0" fontId="4" fillId="3" borderId="0" xfId="1" applyFill="1" applyBorder="1" applyAlignment="1">
      <alignment wrapText="1"/>
    </xf>
    <xf numFmtId="0" fontId="4" fillId="0" borderId="0" xfId="1" applyAlignment="1">
      <alignment wrapText="1"/>
    </xf>
    <xf numFmtId="0" fontId="9" fillId="2" borderId="2" xfId="0" applyFont="1" applyFill="1" applyBorder="1" applyAlignment="1">
      <alignment vertical="center"/>
    </xf>
    <xf numFmtId="0" fontId="18" fillId="0" borderId="0" xfId="0" applyFont="1"/>
    <xf numFmtId="0" fontId="19" fillId="0" borderId="0" xfId="0" applyFont="1" applyAlignment="1">
      <alignment horizontal="center"/>
    </xf>
    <xf numFmtId="0" fontId="3" fillId="0" borderId="0" xfId="0" applyFont="1"/>
    <xf numFmtId="0" fontId="19" fillId="0" borderId="0" xfId="0" applyFont="1"/>
    <xf numFmtId="3" fontId="19" fillId="0" borderId="0" xfId="0" applyNumberFormat="1" applyFont="1" applyAlignment="1">
      <alignment horizontal="center"/>
    </xf>
    <xf numFmtId="0" fontId="19" fillId="0" borderId="4" xfId="0" applyFont="1" applyBorder="1"/>
    <xf numFmtId="3" fontId="19" fillId="0" borderId="4" xfId="0" applyNumberFormat="1" applyFont="1" applyBorder="1" applyAlignment="1">
      <alignment horizontal="center"/>
    </xf>
    <xf numFmtId="0" fontId="19" fillId="0" borderId="0" xfId="0" applyFont="1" applyAlignment="1">
      <alignment horizontal="left"/>
    </xf>
    <xf numFmtId="0" fontId="19" fillId="0" borderId="1" xfId="0" applyFont="1" applyBorder="1"/>
    <xf numFmtId="0" fontId="19" fillId="0" borderId="2" xfId="0" applyFont="1" applyBorder="1"/>
    <xf numFmtId="0" fontId="18" fillId="0" borderId="2" xfId="0" applyFont="1" applyBorder="1" applyAlignment="1">
      <alignment horizontal="center"/>
    </xf>
    <xf numFmtId="0" fontId="18" fillId="0" borderId="2" xfId="0" applyFont="1" applyBorder="1" applyAlignment="1">
      <alignment horizontal="center" wrapText="1"/>
    </xf>
    <xf numFmtId="0" fontId="5" fillId="3" borderId="0" xfId="1" applyFont="1" applyFill="1"/>
    <xf numFmtId="0" fontId="4" fillId="2" borderId="1" xfId="1" applyFont="1" applyFill="1" applyBorder="1"/>
    <xf numFmtId="0" fontId="11" fillId="0" borderId="2" xfId="1" applyFont="1" applyFill="1" applyBorder="1"/>
    <xf numFmtId="166" fontId="11" fillId="0" borderId="2" xfId="1" applyNumberFormat="1" applyFont="1" applyFill="1" applyBorder="1"/>
    <xf numFmtId="0" fontId="20" fillId="0" borderId="0" xfId="1" applyFont="1"/>
    <xf numFmtId="166" fontId="20" fillId="0" borderId="0" xfId="1" applyNumberFormat="1" applyFont="1" applyAlignment="1">
      <alignment horizontal="center"/>
    </xf>
    <xf numFmtId="0" fontId="11" fillId="0" borderId="0" xfId="1" applyFont="1"/>
    <xf numFmtId="166" fontId="11" fillId="0" borderId="0" xfId="1" applyNumberFormat="1" applyFont="1" applyAlignment="1">
      <alignment horizontal="center"/>
    </xf>
    <xf numFmtId="1" fontId="11" fillId="0" borderId="0" xfId="1" applyNumberFormat="1" applyFont="1"/>
    <xf numFmtId="0" fontId="11" fillId="0" borderId="0" xfId="1" applyFont="1" applyBorder="1"/>
    <xf numFmtId="0" fontId="20" fillId="0" borderId="0" xfId="1" applyFont="1" applyAlignment="1">
      <alignment vertical="top" wrapText="1"/>
    </xf>
    <xf numFmtId="0" fontId="20" fillId="0" borderId="0" xfId="1" applyFont="1" applyFill="1" applyBorder="1"/>
    <xf numFmtId="166" fontId="20" fillId="0" borderId="0" xfId="1" applyNumberFormat="1" applyFont="1" applyBorder="1" applyAlignment="1">
      <alignment horizontal="center"/>
    </xf>
    <xf numFmtId="166" fontId="11" fillId="0" borderId="0" xfId="1" applyNumberFormat="1" applyFont="1" applyBorder="1" applyAlignment="1">
      <alignment horizontal="center"/>
    </xf>
    <xf numFmtId="0" fontId="11" fillId="0" borderId="1" xfId="1" applyFont="1" applyBorder="1"/>
    <xf numFmtId="166" fontId="11" fillId="0" borderId="1" xfId="1" applyNumberFormat="1" applyFont="1" applyBorder="1" applyAlignment="1">
      <alignment horizontal="center"/>
    </xf>
    <xf numFmtId="0" fontId="20" fillId="0" borderId="2" xfId="1" applyFont="1" applyFill="1" applyBorder="1" applyAlignment="1">
      <alignment horizontal="center"/>
    </xf>
    <xf numFmtId="1" fontId="19" fillId="0" borderId="0" xfId="0" applyNumberFormat="1" applyFont="1"/>
    <xf numFmtId="0" fontId="18" fillId="0" borderId="2" xfId="0" applyFont="1" applyBorder="1"/>
    <xf numFmtId="0" fontId="18" fillId="0" borderId="1" xfId="0" applyFont="1" applyBorder="1"/>
    <xf numFmtId="1" fontId="19" fillId="0" borderId="1" xfId="0" applyNumberFormat="1" applyFont="1" applyBorder="1"/>
    <xf numFmtId="2" fontId="10" fillId="0" borderId="6" xfId="0" applyNumberFormat="1" applyFont="1" applyBorder="1"/>
    <xf numFmtId="2" fontId="10" fillId="0" borderId="7" xfId="0" applyNumberFormat="1" applyFont="1" applyBorder="1"/>
    <xf numFmtId="0" fontId="19" fillId="0" borderId="5" xfId="0" applyFont="1" applyBorder="1"/>
    <xf numFmtId="1" fontId="5" fillId="2" borderId="5" xfId="2" quotePrefix="1" applyNumberFormat="1" applyFont="1" applyFill="1" applyBorder="1" applyAlignment="1">
      <alignment horizontal="right"/>
    </xf>
    <xf numFmtId="166" fontId="19" fillId="0" borderId="0" xfId="0" applyNumberFormat="1" applyFont="1" applyAlignment="1">
      <alignment horizontal="center" wrapText="1"/>
    </xf>
    <xf numFmtId="166" fontId="19" fillId="0" borderId="0" xfId="0" applyNumberFormat="1" applyFont="1" applyAlignment="1">
      <alignment horizontal="center"/>
    </xf>
    <xf numFmtId="169" fontId="19" fillId="0" borderId="0" xfId="6" applyNumberFormat="1" applyFont="1" applyAlignment="1">
      <alignment horizontal="center"/>
    </xf>
    <xf numFmtId="166" fontId="19" fillId="0" borderId="0" xfId="6" applyNumberFormat="1" applyFont="1" applyAlignment="1">
      <alignment horizontal="center"/>
    </xf>
    <xf numFmtId="1" fontId="19" fillId="0" borderId="0" xfId="0" applyNumberFormat="1" applyFont="1" applyAlignment="1">
      <alignment horizontal="center"/>
    </xf>
    <xf numFmtId="166" fontId="18" fillId="0" borderId="2" xfId="0" applyNumberFormat="1" applyFont="1" applyBorder="1" applyAlignment="1">
      <alignment horizontal="center"/>
    </xf>
    <xf numFmtId="166" fontId="18" fillId="0" borderId="8" xfId="0" applyNumberFormat="1" applyFont="1" applyBorder="1" applyAlignment="1">
      <alignment horizontal="center" wrapText="1"/>
    </xf>
    <xf numFmtId="166" fontId="18" fillId="0" borderId="8" xfId="0" applyNumberFormat="1" applyFont="1" applyBorder="1" applyAlignment="1">
      <alignment horizontal="center"/>
    </xf>
    <xf numFmtId="1" fontId="18" fillId="0" borderId="8" xfId="0" applyNumberFormat="1" applyFont="1" applyBorder="1" applyAlignment="1">
      <alignment horizontal="center" wrapText="1"/>
    </xf>
    <xf numFmtId="0" fontId="18" fillId="0" borderId="0" xfId="0" applyFont="1" applyBorder="1"/>
    <xf numFmtId="0" fontId="19" fillId="0" borderId="0" xfId="0" applyFont="1" applyBorder="1"/>
    <xf numFmtId="0" fontId="15" fillId="0" borderId="0" xfId="4" applyFont="1" applyAlignment="1" applyProtection="1">
      <alignment vertical="center"/>
    </xf>
    <xf numFmtId="0" fontId="11" fillId="0" borderId="0" xfId="49" applyFont="1" applyFill="1"/>
    <xf numFmtId="166" fontId="7" fillId="2" borderId="0" xfId="1" applyNumberFormat="1" applyFont="1" applyFill="1"/>
    <xf numFmtId="3" fontId="19" fillId="0" borderId="0" xfId="0" applyNumberFormat="1" applyFont="1" applyBorder="1" applyAlignment="1">
      <alignment horizontal="center"/>
    </xf>
    <xf numFmtId="0" fontId="19" fillId="0" borderId="0" xfId="0" applyFont="1" applyAlignment="1">
      <alignment horizontal="right"/>
    </xf>
    <xf numFmtId="0" fontId="2" fillId="0" borderId="0" xfId="0" applyFont="1"/>
    <xf numFmtId="0" fontId="11" fillId="0" borderId="0" xfId="49" applyFont="1" applyFill="1" applyAlignment="1">
      <alignment horizontal="left" wrapText="1"/>
    </xf>
    <xf numFmtId="0" fontId="11" fillId="0" borderId="0" xfId="49" applyFont="1" applyFill="1" applyAlignment="1">
      <alignment horizontal="left"/>
    </xf>
    <xf numFmtId="0" fontId="19" fillId="0" borderId="9" xfId="0" applyFont="1" applyBorder="1" applyAlignment="1"/>
    <xf numFmtId="0" fontId="19" fillId="0" borderId="3" xfId="0" applyFont="1" applyBorder="1" applyAlignment="1"/>
    <xf numFmtId="166" fontId="18" fillId="0" borderId="2" xfId="0" applyNumberFormat="1" applyFont="1" applyBorder="1" applyAlignment="1">
      <alignment wrapText="1"/>
    </xf>
    <xf numFmtId="166" fontId="18" fillId="0" borderId="2" xfId="0" applyNumberFormat="1" applyFont="1" applyBorder="1" applyAlignment="1"/>
    <xf numFmtId="1" fontId="18" fillId="0" borderId="2" xfId="0" applyNumberFormat="1" applyFont="1" applyBorder="1" applyAlignment="1"/>
    <xf numFmtId="0" fontId="4" fillId="2" borderId="0" xfId="1" applyFont="1" applyFill="1" applyAlignment="1">
      <alignment horizontal="center"/>
    </xf>
    <xf numFmtId="0" fontId="18" fillId="0" borderId="0" xfId="0" applyFont="1" applyAlignment="1">
      <alignment horizontal="center"/>
    </xf>
    <xf numFmtId="1" fontId="5" fillId="2" borderId="5" xfId="2" quotePrefix="1" applyNumberFormat="1" applyFont="1" applyFill="1" applyBorder="1" applyAlignment="1">
      <alignment horizontal="center"/>
    </xf>
    <xf numFmtId="2" fontId="10" fillId="0" borderId="7" xfId="0" applyNumberFormat="1" applyFon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166" fontId="4" fillId="2" borderId="0" xfId="1" applyNumberFormat="1" applyFont="1" applyFill="1" applyAlignment="1">
      <alignment horizontal="center" wrapText="1"/>
    </xf>
    <xf numFmtId="166" fontId="4" fillId="2" borderId="0" xfId="1" applyNumberFormat="1" applyFill="1" applyAlignment="1">
      <alignment horizontal="center"/>
    </xf>
    <xf numFmtId="0" fontId="18" fillId="0" borderId="2" xfId="0" applyFont="1" applyBorder="1" applyAlignment="1">
      <alignment horizontal="right"/>
    </xf>
    <xf numFmtId="0" fontId="7" fillId="0" borderId="0" xfId="0" applyFont="1"/>
    <xf numFmtId="0" fontId="5" fillId="0" borderId="0" xfId="0" applyFont="1"/>
    <xf numFmtId="0" fontId="5" fillId="2" borderId="2" xfId="1" applyFont="1" applyFill="1" applyBorder="1"/>
    <xf numFmtId="164" fontId="7" fillId="2" borderId="0" xfId="2" applyNumberFormat="1" applyFont="1" applyFill="1" applyAlignment="1">
      <alignment horizontal="right"/>
    </xf>
    <xf numFmtId="3" fontId="3" fillId="0" borderId="0" xfId="0" applyNumberFormat="1" applyFont="1"/>
    <xf numFmtId="169" fontId="19" fillId="0" borderId="1" xfId="6" applyNumberFormat="1" applyFont="1" applyBorder="1" applyAlignment="1">
      <alignment horizontal="center"/>
    </xf>
    <xf numFmtId="0" fontId="19" fillId="0" borderId="1" xfId="0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2" fontId="19" fillId="0" borderId="0" xfId="0" applyNumberFormat="1" applyFont="1" applyAlignment="1">
      <alignment horizontal="center"/>
    </xf>
    <xf numFmtId="2" fontId="19" fillId="0" borderId="1" xfId="0" applyNumberFormat="1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166" fontId="78" fillId="0" borderId="0" xfId="49" applyNumberFormat="1" applyFont="1" applyFill="1" applyBorder="1"/>
    <xf numFmtId="0" fontId="79" fillId="0" borderId="0" xfId="49" applyFont="1" applyFill="1" applyBorder="1"/>
    <xf numFmtId="0" fontId="79" fillId="0" borderId="0" xfId="49" applyFont="1" applyBorder="1"/>
    <xf numFmtId="166" fontId="78" fillId="0" borderId="0" xfId="49" applyNumberFormat="1" applyFont="1" applyBorder="1" applyAlignment="1">
      <alignment horizontal="center"/>
    </xf>
    <xf numFmtId="166" fontId="22" fillId="0" borderId="0" xfId="0" applyNumberFormat="1" applyFont="1" applyBorder="1" applyAlignment="1">
      <alignment horizontal="center"/>
    </xf>
    <xf numFmtId="0" fontId="79" fillId="0" borderId="0" xfId="49" applyFont="1" applyBorder="1" applyAlignment="1">
      <alignment vertical="top" wrapText="1"/>
    </xf>
    <xf numFmtId="166" fontId="4" fillId="2" borderId="3" xfId="1" applyNumberFormat="1" applyFill="1" applyBorder="1" applyAlignment="1">
      <alignment horizontal="center"/>
    </xf>
    <xf numFmtId="11" fontId="3" fillId="0" borderId="0" xfId="0" applyNumberFormat="1" applyFont="1"/>
    <xf numFmtId="169" fontId="19" fillId="0" borderId="0" xfId="6" applyNumberFormat="1" applyFont="1" applyBorder="1" applyAlignment="1">
      <alignment horizontal="center"/>
    </xf>
    <xf numFmtId="0" fontId="19" fillId="0" borderId="0" xfId="0" applyFont="1" applyBorder="1" applyAlignment="1">
      <alignment horizontal="right"/>
    </xf>
    <xf numFmtId="167" fontId="3" fillId="0" borderId="0" xfId="0" applyNumberFormat="1" applyFont="1"/>
    <xf numFmtId="0" fontId="1" fillId="0" borderId="0" xfId="0" applyFont="1"/>
    <xf numFmtId="166" fontId="1" fillId="0" borderId="0" xfId="0" applyNumberFormat="1" applyFont="1"/>
    <xf numFmtId="1" fontId="7" fillId="2" borderId="0" xfId="1" applyNumberFormat="1" applyFont="1" applyFill="1"/>
    <xf numFmtId="1" fontId="5" fillId="2" borderId="0" xfId="1" applyNumberFormat="1" applyFont="1" applyFill="1"/>
    <xf numFmtId="2" fontId="0" fillId="0" borderId="0" xfId="0" applyNumberFormat="1"/>
    <xf numFmtId="2" fontId="80" fillId="0" borderId="0" xfId="0" applyNumberFormat="1" applyFont="1"/>
    <xf numFmtId="1" fontId="1" fillId="0" borderId="0" xfId="0" applyNumberFormat="1" applyFont="1"/>
    <xf numFmtId="166" fontId="5" fillId="2" borderId="0" xfId="1" applyNumberFormat="1" applyFont="1" applyFill="1"/>
    <xf numFmtId="2" fontId="1" fillId="0" borderId="0" xfId="0" applyNumberFormat="1" applyFont="1" applyAlignment="1">
      <alignment horizontal="right"/>
    </xf>
    <xf numFmtId="2" fontId="0" fillId="0" borderId="0" xfId="0" applyNumberFormat="1" applyFont="1"/>
    <xf numFmtId="173" fontId="1" fillId="0" borderId="0" xfId="0" applyNumberFormat="1" applyFont="1"/>
    <xf numFmtId="0" fontId="1" fillId="0" borderId="1" xfId="0" applyFont="1" applyBorder="1"/>
    <xf numFmtId="1" fontId="1" fillId="0" borderId="1" xfId="0" applyNumberFormat="1" applyFont="1" applyBorder="1"/>
    <xf numFmtId="1" fontId="1" fillId="0" borderId="0" xfId="0" applyNumberFormat="1" applyFont="1" applyBorder="1"/>
    <xf numFmtId="9" fontId="1" fillId="0" borderId="0" xfId="156" applyNumberFormat="1" applyFont="1"/>
    <xf numFmtId="172" fontId="1" fillId="0" borderId="0" xfId="0" applyNumberFormat="1" applyFont="1"/>
    <xf numFmtId="166" fontId="1" fillId="0" borderId="1" xfId="0" applyNumberFormat="1" applyFont="1" applyBorder="1"/>
    <xf numFmtId="166" fontId="1" fillId="0" borderId="0" xfId="0" applyNumberFormat="1" applyFont="1" applyBorder="1"/>
    <xf numFmtId="2" fontId="1" fillId="0" borderId="0" xfId="0" applyNumberFormat="1" applyFont="1"/>
    <xf numFmtId="0" fontId="1" fillId="0" borderId="0" xfId="0" applyNumberFormat="1" applyFont="1" applyAlignment="1">
      <alignment horizontal="right"/>
    </xf>
    <xf numFmtId="2" fontId="1" fillId="0" borderId="1" xfId="0" applyNumberFormat="1" applyFont="1" applyBorder="1"/>
    <xf numFmtId="2" fontId="1" fillId="0" borderId="0" xfId="0" applyNumberFormat="1" applyFont="1" applyBorder="1"/>
    <xf numFmtId="172" fontId="10" fillId="0" borderId="0" xfId="0" applyNumberFormat="1" applyFont="1"/>
    <xf numFmtId="0" fontId="81" fillId="0" borderId="0" xfId="0" applyFont="1" applyAlignment="1">
      <alignment vertical="center"/>
    </xf>
    <xf numFmtId="1" fontId="7" fillId="2" borderId="1" xfId="1" applyNumberFormat="1" applyFont="1" applyFill="1" applyBorder="1"/>
    <xf numFmtId="1" fontId="1" fillId="0" borderId="0" xfId="0" applyNumberFormat="1" applyFont="1" applyAlignment="1">
      <alignment horizontal="right"/>
    </xf>
    <xf numFmtId="1" fontId="1" fillId="0" borderId="1" xfId="0" applyNumberFormat="1" applyFont="1" applyBorder="1" applyAlignment="1">
      <alignment horizontal="right"/>
    </xf>
    <xf numFmtId="174" fontId="1" fillId="0" borderId="0" xfId="156" applyNumberFormat="1" applyFont="1"/>
    <xf numFmtId="166" fontId="7" fillId="2" borderId="1" xfId="1" applyNumberFormat="1" applyFont="1" applyFill="1" applyBorder="1"/>
    <xf numFmtId="0" fontId="1" fillId="0" borderId="0" xfId="0" applyFont="1" applyBorder="1"/>
    <xf numFmtId="171" fontId="1" fillId="0" borderId="0" xfId="0" applyNumberFormat="1" applyFont="1"/>
    <xf numFmtId="175" fontId="7" fillId="2" borderId="0" xfId="1" applyNumberFormat="1" applyFont="1" applyFill="1"/>
    <xf numFmtId="10" fontId="1" fillId="0" borderId="0" xfId="156" applyNumberFormat="1" applyFont="1"/>
    <xf numFmtId="0" fontId="0" fillId="0" borderId="0" xfId="0" applyAlignment="1">
      <alignment horizontal="center"/>
    </xf>
    <xf numFmtId="0" fontId="0" fillId="0" borderId="31" xfId="0" applyBorder="1"/>
    <xf numFmtId="0" fontId="0" fillId="0" borderId="33" xfId="0" applyBorder="1"/>
    <xf numFmtId="0" fontId="84" fillId="3" borderId="0" xfId="0" applyFont="1" applyFill="1" applyBorder="1" applyAlignment="1" applyProtection="1">
      <alignment horizontal="left"/>
    </xf>
    <xf numFmtId="0" fontId="79" fillId="3" borderId="0" xfId="0" applyFont="1" applyFill="1" applyBorder="1" applyAlignment="1" applyProtection="1">
      <alignment horizontal="left"/>
    </xf>
    <xf numFmtId="0" fontId="85" fillId="3" borderId="0" xfId="0" applyFont="1" applyFill="1" applyBorder="1" applyAlignment="1" applyProtection="1">
      <alignment horizontal="left"/>
    </xf>
    <xf numFmtId="14" fontId="86" fillId="3" borderId="0" xfId="0" applyNumberFormat="1" applyFont="1" applyFill="1" applyBorder="1" applyAlignment="1" applyProtection="1">
      <alignment horizontal="left"/>
    </xf>
    <xf numFmtId="0" fontId="87" fillId="3" borderId="0" xfId="0" applyFont="1" applyFill="1" applyBorder="1" applyAlignment="1" applyProtection="1">
      <alignment horizontal="left"/>
    </xf>
    <xf numFmtId="14" fontId="88" fillId="3" borderId="0" xfId="0" applyNumberFormat="1" applyFont="1" applyFill="1" applyBorder="1" applyAlignment="1" applyProtection="1">
      <alignment horizontal="left"/>
    </xf>
    <xf numFmtId="0" fontId="89" fillId="3" borderId="0" xfId="0" applyFont="1" applyFill="1" applyBorder="1" applyAlignment="1" applyProtection="1">
      <alignment horizontal="left"/>
    </xf>
    <xf numFmtId="18" fontId="85" fillId="3" borderId="0" xfId="0" applyNumberFormat="1" applyFont="1" applyFill="1" applyBorder="1" applyAlignment="1" applyProtection="1">
      <alignment horizontal="left"/>
    </xf>
    <xf numFmtId="18" fontId="87" fillId="3" borderId="0" xfId="0" applyNumberFormat="1" applyFont="1" applyFill="1" applyBorder="1" applyAlignment="1" applyProtection="1">
      <alignment horizontal="left"/>
    </xf>
    <xf numFmtId="0" fontId="90" fillId="3" borderId="0" xfId="0" applyFont="1" applyFill="1" applyBorder="1"/>
    <xf numFmtId="0" fontId="91" fillId="3" borderId="0" xfId="0" applyFont="1" applyFill="1" applyBorder="1" applyAlignment="1" applyProtection="1">
      <alignment horizontal="left"/>
    </xf>
    <xf numFmtId="0" fontId="78" fillId="3" borderId="0" xfId="0" applyFont="1" applyFill="1" applyBorder="1" applyAlignment="1" applyProtection="1">
      <alignment horizontal="left"/>
    </xf>
    <xf numFmtId="2" fontId="78" fillId="3" borderId="0" xfId="0" applyNumberFormat="1" applyFont="1" applyFill="1" applyBorder="1" applyAlignment="1" applyProtection="1">
      <alignment horizontal="left"/>
    </xf>
    <xf numFmtId="0" fontId="0" fillId="3" borderId="0" xfId="0" applyFont="1" applyFill="1" applyBorder="1" applyAlignment="1" applyProtection="1">
      <alignment horizontal="left"/>
    </xf>
    <xf numFmtId="0" fontId="78" fillId="3" borderId="31" xfId="0" applyFont="1" applyFill="1" applyBorder="1"/>
    <xf numFmtId="0" fontId="78" fillId="3" borderId="31" xfId="0" applyFont="1" applyFill="1" applyBorder="1" applyAlignment="1" applyProtection="1">
      <alignment horizontal="left" vertical="top"/>
    </xf>
    <xf numFmtId="176" fontId="0" fillId="3" borderId="31" xfId="0" applyNumberFormat="1" applyFont="1" applyFill="1" applyBorder="1"/>
    <xf numFmtId="0" fontId="0" fillId="3" borderId="31" xfId="0" applyFont="1" applyFill="1" applyBorder="1"/>
    <xf numFmtId="0" fontId="92" fillId="3" borderId="36" xfId="0" applyFont="1" applyFill="1" applyBorder="1" applyAlignment="1"/>
    <xf numFmtId="176" fontId="92" fillId="3" borderId="36" xfId="0" applyNumberFormat="1" applyFont="1" applyFill="1" applyBorder="1" applyAlignment="1"/>
    <xf numFmtId="176" fontId="92" fillId="3" borderId="36" xfId="0" applyNumberFormat="1" applyFont="1" applyFill="1" applyBorder="1" applyAlignment="1">
      <alignment textRotation="90"/>
    </xf>
    <xf numFmtId="0" fontId="0" fillId="3" borderId="0" xfId="0" applyFont="1" applyFill="1" applyBorder="1"/>
    <xf numFmtId="176" fontId="92" fillId="3" borderId="0" xfId="0" applyNumberFormat="1" applyFont="1" applyFill="1" applyBorder="1"/>
    <xf numFmtId="176" fontId="0" fillId="3" borderId="0" xfId="0" applyNumberFormat="1" applyFont="1" applyFill="1" applyBorder="1"/>
    <xf numFmtId="176" fontId="37" fillId="3" borderId="39" xfId="0" applyNumberFormat="1" applyFont="1" applyFill="1" applyBorder="1"/>
    <xf numFmtId="176" fontId="93" fillId="3" borderId="39" xfId="0" applyNumberFormat="1" applyFont="1" applyFill="1" applyBorder="1"/>
    <xf numFmtId="176" fontId="0" fillId="3" borderId="39" xfId="0" applyNumberFormat="1" applyFont="1" applyFill="1" applyBorder="1"/>
    <xf numFmtId="0" fontId="37" fillId="3" borderId="40" xfId="0" applyFont="1" applyFill="1" applyBorder="1"/>
    <xf numFmtId="176" fontId="94" fillId="3" borderId="40" xfId="0" applyNumberFormat="1" applyFont="1" applyFill="1" applyBorder="1"/>
    <xf numFmtId="176" fontId="37" fillId="3" borderId="40" xfId="0" applyNumberFormat="1" applyFont="1" applyFill="1" applyBorder="1"/>
    <xf numFmtId="176" fontId="0" fillId="3" borderId="40" xfId="0" applyNumberFormat="1" applyFont="1" applyFill="1" applyBorder="1"/>
    <xf numFmtId="176" fontId="37" fillId="3" borderId="0" xfId="0" applyNumberFormat="1" applyFont="1" applyFill="1" applyBorder="1"/>
    <xf numFmtId="176" fontId="93" fillId="3" borderId="0" xfId="0" applyNumberFormat="1" applyFont="1" applyFill="1" applyBorder="1"/>
    <xf numFmtId="176" fontId="93" fillId="3" borderId="40" xfId="0" applyNumberFormat="1" applyFont="1" applyFill="1" applyBorder="1"/>
    <xf numFmtId="176" fontId="37" fillId="3" borderId="31" xfId="0" applyNumberFormat="1" applyFont="1" applyFill="1" applyBorder="1"/>
    <xf numFmtId="176" fontId="94" fillId="3" borderId="31" xfId="0" applyNumberFormat="1" applyFont="1" applyFill="1" applyBorder="1"/>
    <xf numFmtId="176" fontId="37" fillId="3" borderId="36" xfId="0" applyNumberFormat="1" applyFont="1" applyFill="1" applyBorder="1"/>
    <xf numFmtId="176" fontId="94" fillId="3" borderId="36" xfId="0" applyNumberFormat="1" applyFont="1" applyFill="1" applyBorder="1"/>
    <xf numFmtId="176" fontId="0" fillId="3" borderId="36" xfId="0" applyNumberFormat="1" applyFont="1" applyFill="1" applyBorder="1"/>
    <xf numFmtId="0" fontId="5" fillId="3" borderId="0" xfId="1" applyFont="1" applyFill="1" applyBorder="1" applyAlignment="1">
      <alignment vertical="top" wrapText="1"/>
    </xf>
    <xf numFmtId="0" fontId="0" fillId="0" borderId="0" xfId="0" applyBorder="1"/>
    <xf numFmtId="0" fontId="95" fillId="0" borderId="0" xfId="0" applyFont="1" applyFill="1" applyBorder="1" applyAlignment="1">
      <alignment wrapText="1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6" xfId="0" applyBorder="1"/>
    <xf numFmtId="0" fontId="0" fillId="0" borderId="40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78" fillId="57" borderId="0" xfId="0" applyFont="1" applyFill="1" applyAlignment="1">
      <alignment horizontal="center" wrapText="1"/>
    </xf>
    <xf numFmtId="0" fontId="78" fillId="0" borderId="0" xfId="0" applyFont="1" applyAlignment="1">
      <alignment horizontal="center" wrapText="1"/>
    </xf>
    <xf numFmtId="0" fontId="78" fillId="0" borderId="0" xfId="0" quotePrefix="1" applyFont="1" applyAlignment="1">
      <alignment horizontal="center"/>
    </xf>
    <xf numFmtId="0" fontId="78" fillId="0" borderId="0" xfId="0" applyFont="1" applyAlignment="1">
      <alignment horizontal="center"/>
    </xf>
    <xf numFmtId="0" fontId="97" fillId="0" borderId="0" xfId="0" applyFont="1"/>
    <xf numFmtId="2" fontId="97" fillId="0" borderId="0" xfId="0" applyNumberFormat="1" applyFont="1"/>
    <xf numFmtId="9" fontId="97" fillId="0" borderId="0" xfId="0" applyNumberFormat="1" applyFont="1"/>
    <xf numFmtId="174" fontId="97" fillId="0" borderId="0" xfId="0" applyNumberFormat="1" applyFont="1"/>
    <xf numFmtId="9" fontId="97" fillId="0" borderId="0" xfId="156" applyFont="1" applyAlignment="1">
      <alignment horizontal="right"/>
    </xf>
    <xf numFmtId="0" fontId="97" fillId="0" borderId="0" xfId="0" applyFont="1" applyAlignment="1">
      <alignment horizontal="right"/>
    </xf>
    <xf numFmtId="0" fontId="97" fillId="58" borderId="0" xfId="0" applyFont="1" applyFill="1"/>
    <xf numFmtId="0" fontId="78" fillId="0" borderId="0" xfId="0" applyFont="1"/>
    <xf numFmtId="2" fontId="78" fillId="0" borderId="0" xfId="0" applyNumberFormat="1" applyFont="1"/>
    <xf numFmtId="9" fontId="78" fillId="0" borderId="0" xfId="0" applyNumberFormat="1" applyFont="1"/>
    <xf numFmtId="174" fontId="78" fillId="0" borderId="0" xfId="0" applyNumberFormat="1" applyFont="1"/>
    <xf numFmtId="9" fontId="78" fillId="0" borderId="0" xfId="156" applyFont="1" applyAlignment="1">
      <alignment horizontal="right"/>
    </xf>
    <xf numFmtId="0" fontId="78" fillId="0" borderId="0" xfId="0" applyFont="1" applyAlignment="1">
      <alignment horizontal="right"/>
    </xf>
    <xf numFmtId="164" fontId="0" fillId="58" borderId="0" xfId="6" applyNumberFormat="1" applyFont="1" applyFill="1"/>
    <xf numFmtId="43" fontId="78" fillId="0" borderId="0" xfId="0" applyNumberFormat="1" applyFont="1"/>
    <xf numFmtId="9" fontId="97" fillId="58" borderId="0" xfId="0" applyNumberFormat="1" applyFont="1" applyFill="1"/>
    <xf numFmtId="174" fontId="0" fillId="0" borderId="0" xfId="0" applyNumberFormat="1"/>
    <xf numFmtId="9" fontId="98" fillId="58" borderId="0" xfId="0" applyNumberFormat="1" applyFont="1" applyFill="1"/>
    <xf numFmtId="0" fontId="96" fillId="66" borderId="31" xfId="0" applyFont="1" applyFill="1" applyBorder="1" applyAlignment="1">
      <alignment horizontal="center" vertical="center" wrapText="1"/>
    </xf>
    <xf numFmtId="0" fontId="52" fillId="0" borderId="30" xfId="85" applyBorder="1"/>
    <xf numFmtId="0" fontId="52" fillId="0" borderId="31" xfId="85" applyBorder="1"/>
    <xf numFmtId="17" fontId="0" fillId="0" borderId="32" xfId="0" applyNumberFormat="1" applyBorder="1"/>
    <xf numFmtId="0" fontId="37" fillId="0" borderId="0" xfId="0" applyFont="1"/>
    <xf numFmtId="0" fontId="52" fillId="0" borderId="35" xfId="85" applyBorder="1"/>
    <xf numFmtId="17" fontId="0" fillId="0" borderId="37" xfId="0" applyNumberFormat="1" applyBorder="1"/>
    <xf numFmtId="0" fontId="0" fillId="0" borderId="30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8" xfId="0" applyBorder="1" applyAlignment="1">
      <alignment horizontal="left"/>
    </xf>
    <xf numFmtId="177" fontId="0" fillId="0" borderId="38" xfId="0" applyNumberFormat="1" applyBorder="1" applyAlignment="1">
      <alignment horizontal="center"/>
    </xf>
    <xf numFmtId="0" fontId="0" fillId="69" borderId="45" xfId="0" applyFill="1" applyBorder="1" applyAlignment="1">
      <alignment horizontal="center"/>
    </xf>
    <xf numFmtId="167" fontId="0" fillId="0" borderId="38" xfId="0" applyNumberFormat="1" applyBorder="1" applyAlignment="1">
      <alignment horizontal="center"/>
    </xf>
    <xf numFmtId="9" fontId="0" fillId="69" borderId="38" xfId="0" applyNumberFormat="1" applyFill="1" applyBorder="1" applyAlignment="1">
      <alignment horizontal="center"/>
    </xf>
    <xf numFmtId="167" fontId="0" fillId="69" borderId="38" xfId="0" applyNumberFormat="1" applyFill="1" applyBorder="1" applyAlignment="1">
      <alignment horizontal="center"/>
    </xf>
    <xf numFmtId="167" fontId="0" fillId="69" borderId="46" xfId="0" applyNumberFormat="1" applyFill="1" applyBorder="1" applyAlignment="1">
      <alignment horizontal="center"/>
    </xf>
    <xf numFmtId="0" fontId="0" fillId="0" borderId="0" xfId="0" applyBorder="1" applyAlignment="1">
      <alignment horizontal="left"/>
    </xf>
    <xf numFmtId="177" fontId="0" fillId="0" borderId="0" xfId="0" applyNumberFormat="1" applyBorder="1" applyAlignment="1">
      <alignment horizontal="center"/>
    </xf>
    <xf numFmtId="0" fontId="0" fillId="69" borderId="33" xfId="0" applyFill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9" fontId="0" fillId="69" borderId="0" xfId="0" applyNumberFormat="1" applyFill="1" applyBorder="1" applyAlignment="1">
      <alignment horizontal="center"/>
    </xf>
    <xf numFmtId="167" fontId="0" fillId="69" borderId="0" xfId="0" applyNumberFormat="1" applyFill="1" applyBorder="1" applyAlignment="1">
      <alignment horizontal="center"/>
    </xf>
    <xf numFmtId="167" fontId="0" fillId="69" borderId="34" xfId="0" applyNumberForma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left"/>
    </xf>
    <xf numFmtId="177" fontId="0" fillId="0" borderId="3" xfId="0" applyNumberFormat="1" applyBorder="1" applyAlignment="1">
      <alignment horizontal="center"/>
    </xf>
    <xf numFmtId="0" fontId="0" fillId="69" borderId="47" xfId="0" applyFill="1" applyBorder="1" applyAlignment="1">
      <alignment horizontal="center"/>
    </xf>
    <xf numFmtId="167" fontId="0" fillId="0" borderId="3" xfId="0" applyNumberFormat="1" applyBorder="1" applyAlignment="1">
      <alignment horizontal="center"/>
    </xf>
    <xf numFmtId="167" fontId="0" fillId="69" borderId="3" xfId="0" applyNumberFormat="1" applyFill="1" applyBorder="1" applyAlignment="1">
      <alignment horizontal="center"/>
    </xf>
    <xf numFmtId="167" fontId="0" fillId="69" borderId="41" xfId="0" applyNumberFormat="1" applyFill="1" applyBorder="1" applyAlignment="1">
      <alignment horizontal="center"/>
    </xf>
    <xf numFmtId="0" fontId="0" fillId="0" borderId="0" xfId="0" applyAlignment="1">
      <alignment horizontal="left"/>
    </xf>
    <xf numFmtId="2" fontId="0" fillId="67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33" xfId="0" applyNumberFormat="1" applyBorder="1" applyAlignment="1">
      <alignment horizontal="center"/>
    </xf>
    <xf numFmtId="10" fontId="78" fillId="3" borderId="0" xfId="0" applyNumberFormat="1" applyFont="1" applyFill="1" applyAlignment="1">
      <alignment horizontal="center"/>
    </xf>
    <xf numFmtId="167" fontId="78" fillId="3" borderId="0" xfId="0" applyNumberFormat="1" applyFont="1" applyFill="1" applyBorder="1" applyAlignment="1">
      <alignment horizontal="center"/>
    </xf>
    <xf numFmtId="2" fontId="0" fillId="67" borderId="3" xfId="0" applyNumberFormat="1" applyFill="1" applyBorder="1" applyAlignment="1">
      <alignment horizontal="center"/>
    </xf>
    <xf numFmtId="2" fontId="0" fillId="0" borderId="3" xfId="0" applyNumberFormat="1" applyFill="1" applyBorder="1" applyAlignment="1">
      <alignment horizontal="center"/>
    </xf>
    <xf numFmtId="10" fontId="0" fillId="0" borderId="3" xfId="0" applyNumberFormat="1" applyBorder="1" applyAlignment="1">
      <alignment horizontal="center"/>
    </xf>
    <xf numFmtId="2" fontId="0" fillId="0" borderId="47" xfId="0" applyNumberFormat="1" applyBorder="1" applyAlignment="1">
      <alignment horizontal="center"/>
    </xf>
    <xf numFmtId="9" fontId="0" fillId="69" borderId="3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174" fontId="0" fillId="0" borderId="0" xfId="156" applyNumberFormat="1" applyFont="1" applyBorder="1" applyAlignment="1">
      <alignment horizontal="center" vertical="center" wrapText="1"/>
    </xf>
    <xf numFmtId="2" fontId="0" fillId="59" borderId="0" xfId="0" applyNumberFormat="1" applyFill="1" applyAlignment="1">
      <alignment horizontal="center"/>
    </xf>
    <xf numFmtId="2" fontId="0" fillId="3" borderId="33" xfId="0" applyNumberFormat="1" applyFill="1" applyBorder="1" applyAlignment="1">
      <alignment horizontal="center"/>
    </xf>
    <xf numFmtId="2" fontId="0" fillId="59" borderId="38" xfId="0" applyNumberFormat="1" applyFill="1" applyBorder="1" applyAlignment="1">
      <alignment horizontal="center"/>
    </xf>
    <xf numFmtId="177" fontId="0" fillId="0" borderId="0" xfId="0" applyNumberFormat="1" applyAlignment="1">
      <alignment horizontal="center"/>
    </xf>
    <xf numFmtId="0" fontId="0" fillId="3" borderId="45" xfId="0" applyFill="1" applyBorder="1" applyAlignment="1">
      <alignment horizontal="center"/>
    </xf>
    <xf numFmtId="2" fontId="0" fillId="59" borderId="3" xfId="0" applyNumberFormat="1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2" fontId="0" fillId="67" borderId="38" xfId="0" applyNumberFormat="1" applyFill="1" applyBorder="1" applyAlignment="1">
      <alignment horizontal="center"/>
    </xf>
    <xf numFmtId="2" fontId="0" fillId="0" borderId="38" xfId="0" applyNumberFormat="1" applyFill="1" applyBorder="1" applyAlignment="1">
      <alignment horizontal="center"/>
    </xf>
    <xf numFmtId="174" fontId="0" fillId="0" borderId="38" xfId="156" applyNumberFormat="1" applyFont="1" applyBorder="1" applyAlignment="1">
      <alignment horizontal="center" vertical="center" wrapText="1"/>
    </xf>
    <xf numFmtId="2" fontId="0" fillId="0" borderId="45" xfId="0" applyNumberFormat="1" applyBorder="1" applyAlignment="1">
      <alignment horizontal="center"/>
    </xf>
    <xf numFmtId="2" fontId="0" fillId="67" borderId="0" xfId="0" applyNumberFormat="1" applyFill="1" applyBorder="1" applyAlignment="1">
      <alignment horizontal="center"/>
    </xf>
    <xf numFmtId="2" fontId="0" fillId="59" borderId="0" xfId="0" applyNumberFormat="1" applyFill="1" applyBorder="1" applyAlignment="1">
      <alignment horizontal="center"/>
    </xf>
    <xf numFmtId="174" fontId="0" fillId="0" borderId="3" xfId="156" applyNumberFormat="1" applyFont="1" applyBorder="1" applyAlignment="1">
      <alignment horizontal="center" vertical="center" wrapText="1"/>
    </xf>
    <xf numFmtId="0" fontId="0" fillId="0" borderId="38" xfId="0" applyBorder="1"/>
    <xf numFmtId="0" fontId="0" fillId="0" borderId="3" xfId="0" applyBorder="1"/>
    <xf numFmtId="0" fontId="0" fillId="62" borderId="3" xfId="0" applyFill="1" applyBorder="1" applyAlignment="1">
      <alignment horizontal="center"/>
    </xf>
    <xf numFmtId="0" fontId="0" fillId="0" borderId="35" xfId="0" applyBorder="1" applyAlignment="1">
      <alignment horizontal="center"/>
    </xf>
    <xf numFmtId="167" fontId="0" fillId="0" borderId="36" xfId="0" applyNumberFormat="1" applyBorder="1" applyAlignment="1">
      <alignment horizontal="center"/>
    </xf>
    <xf numFmtId="167" fontId="0" fillId="69" borderId="36" xfId="0" applyNumberFormat="1" applyFill="1" applyBorder="1" applyAlignment="1">
      <alignment horizontal="center"/>
    </xf>
    <xf numFmtId="167" fontId="0" fillId="69" borderId="37" xfId="0" applyNumberFormat="1" applyFill="1" applyBorder="1" applyAlignment="1">
      <alignment horizontal="center"/>
    </xf>
    <xf numFmtId="0" fontId="80" fillId="70" borderId="33" xfId="0" applyFont="1" applyFill="1" applyBorder="1" applyAlignment="1">
      <alignment horizontal="right"/>
    </xf>
    <xf numFmtId="0" fontId="80" fillId="70" borderId="35" xfId="0" applyFont="1" applyFill="1" applyBorder="1" applyAlignment="1">
      <alignment horizontal="right"/>
    </xf>
    <xf numFmtId="0" fontId="0" fillId="0" borderId="33" xfId="0" applyBorder="1" applyAlignment="1">
      <alignment horizontal="center"/>
    </xf>
    <xf numFmtId="0" fontId="80" fillId="70" borderId="30" xfId="0" applyFont="1" applyFill="1" applyBorder="1" applyAlignment="1">
      <alignment horizontal="right"/>
    </xf>
    <xf numFmtId="0" fontId="80" fillId="70" borderId="44" xfId="0" applyFont="1" applyFill="1" applyBorder="1" applyAlignment="1">
      <alignment horizontal="right"/>
    </xf>
    <xf numFmtId="0" fontId="0" fillId="0" borderId="44" xfId="0" applyBorder="1" applyAlignment="1">
      <alignment horizontal="center"/>
    </xf>
    <xf numFmtId="0" fontId="80" fillId="70" borderId="39" xfId="0" applyFont="1" applyFill="1" applyBorder="1" applyAlignment="1">
      <alignment horizontal="right"/>
    </xf>
    <xf numFmtId="0" fontId="80" fillId="70" borderId="48" xfId="0" applyFont="1" applyFill="1" applyBorder="1" applyAlignment="1">
      <alignment horizontal="right"/>
    </xf>
    <xf numFmtId="0" fontId="80" fillId="70" borderId="0" xfId="0" applyFont="1" applyFill="1" applyBorder="1" applyAlignment="1">
      <alignment horizontal="center" vertical="center" wrapText="1"/>
    </xf>
    <xf numFmtId="0" fontId="80" fillId="70" borderId="34" xfId="0" applyFont="1" applyFill="1" applyBorder="1" applyAlignment="1">
      <alignment horizontal="center" vertical="center" wrapText="1"/>
    </xf>
    <xf numFmtId="0" fontId="7" fillId="0" borderId="0" xfId="3" applyFont="1"/>
    <xf numFmtId="0" fontId="82" fillId="3" borderId="0" xfId="1" applyFont="1" applyFill="1" applyBorder="1" applyAlignment="1">
      <alignment horizontal="right"/>
    </xf>
    <xf numFmtId="4" fontId="0" fillId="0" borderId="30" xfId="0" applyNumberFormat="1" applyBorder="1" applyAlignment="1">
      <alignment horizontal="center"/>
    </xf>
    <xf numFmtId="4" fontId="0" fillId="0" borderId="31" xfId="0" applyNumberFormat="1" applyBorder="1" applyAlignment="1">
      <alignment horizontal="center"/>
    </xf>
    <xf numFmtId="4" fontId="0" fillId="0" borderId="33" xfId="0" applyNumberFormat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4" fontId="0" fillId="0" borderId="35" xfId="0" applyNumberFormat="1" applyBorder="1" applyAlignment="1">
      <alignment horizontal="center"/>
    </xf>
    <xf numFmtId="4" fontId="0" fillId="0" borderId="36" xfId="0" applyNumberFormat="1" applyBorder="1" applyAlignment="1">
      <alignment horizontal="center"/>
    </xf>
    <xf numFmtId="167" fontId="0" fillId="0" borderId="31" xfId="0" applyNumberFormat="1" applyBorder="1" applyAlignment="1">
      <alignment horizontal="center"/>
    </xf>
    <xf numFmtId="0" fontId="80" fillId="70" borderId="33" xfId="0" applyFont="1" applyFill="1" applyBorder="1" applyAlignment="1">
      <alignment horizontal="right" vertical="center"/>
    </xf>
    <xf numFmtId="0" fontId="80" fillId="70" borderId="0" xfId="0" applyFont="1" applyFill="1" applyBorder="1" applyAlignment="1">
      <alignment horizontal="center" vertical="center"/>
    </xf>
    <xf numFmtId="0" fontId="80" fillId="70" borderId="34" xfId="0" applyFont="1" applyFill="1" applyBorder="1" applyAlignment="1">
      <alignment horizontal="center" vertical="center"/>
    </xf>
    <xf numFmtId="0" fontId="80" fillId="70" borderId="36" xfId="0" applyFont="1" applyFill="1" applyBorder="1" applyAlignment="1">
      <alignment horizontal="center" vertical="center" wrapText="1"/>
    </xf>
    <xf numFmtId="0" fontId="80" fillId="70" borderId="37" xfId="0" applyFont="1" applyFill="1" applyBorder="1" applyAlignment="1">
      <alignment horizontal="center" vertical="center" wrapText="1"/>
    </xf>
    <xf numFmtId="171" fontId="0" fillId="0" borderId="0" xfId="0" applyNumberFormat="1"/>
    <xf numFmtId="171" fontId="0" fillId="0" borderId="39" xfId="0" applyNumberFormat="1" applyBorder="1" applyAlignment="1">
      <alignment horizontal="center"/>
    </xf>
    <xf numFmtId="178" fontId="0" fillId="0" borderId="39" xfId="0" applyNumberFormat="1" applyBorder="1" applyAlignment="1">
      <alignment horizontal="center"/>
    </xf>
    <xf numFmtId="40" fontId="83" fillId="58" borderId="0" xfId="0" applyNumberFormat="1" applyFont="1" applyFill="1" applyAlignment="1">
      <alignment horizontal="center" vertical="center" wrapText="1"/>
    </xf>
    <xf numFmtId="40" fontId="19" fillId="0" borderId="0" xfId="0" applyNumberFormat="1" applyFont="1" applyAlignment="1">
      <alignment horizontal="center" vertical="center" wrapText="1"/>
    </xf>
    <xf numFmtId="1" fontId="0" fillId="0" borderId="36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37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2" xfId="0" applyNumberFormat="1" applyBorder="1" applyAlignment="1">
      <alignment horizontal="center"/>
    </xf>
    <xf numFmtId="0" fontId="96" fillId="66" borderId="32" xfId="0" applyFont="1" applyFill="1" applyBorder="1" applyAlignment="1">
      <alignment horizontal="center" vertical="center" wrapText="1"/>
    </xf>
    <xf numFmtId="0" fontId="0" fillId="71" borderId="29" xfId="0" applyFill="1" applyBorder="1" applyAlignment="1">
      <alignment horizontal="center"/>
    </xf>
    <xf numFmtId="0" fontId="0" fillId="71" borderId="43" xfId="0" applyFill="1" applyBorder="1" applyAlignment="1">
      <alignment horizontal="center"/>
    </xf>
    <xf numFmtId="0" fontId="95" fillId="75" borderId="54" xfId="0" applyFont="1" applyFill="1" applyBorder="1" applyAlignment="1">
      <alignment horizontal="center"/>
    </xf>
    <xf numFmtId="0" fontId="95" fillId="75" borderId="3" xfId="0" applyFont="1" applyFill="1" applyBorder="1" applyAlignment="1">
      <alignment horizontal="center"/>
    </xf>
    <xf numFmtId="3" fontId="0" fillId="74" borderId="38" xfId="0" applyNumberFormat="1" applyFill="1" applyBorder="1" applyAlignment="1">
      <alignment horizontal="center"/>
    </xf>
    <xf numFmtId="3" fontId="0" fillId="74" borderId="0" xfId="0" applyNumberFormat="1" applyFill="1" applyBorder="1" applyAlignment="1">
      <alignment horizontal="center"/>
    </xf>
    <xf numFmtId="3" fontId="0" fillId="74" borderId="3" xfId="0" applyNumberFormat="1" applyFill="1" applyBorder="1" applyAlignment="1">
      <alignment horizontal="center"/>
    </xf>
    <xf numFmtId="3" fontId="0" fillId="67" borderId="57" xfId="0" applyNumberFormat="1" applyFill="1" applyBorder="1" applyAlignment="1">
      <alignment horizontal="center"/>
    </xf>
    <xf numFmtId="3" fontId="0" fillId="67" borderId="56" xfId="0" applyNumberFormat="1" applyFill="1" applyBorder="1" applyAlignment="1">
      <alignment horizontal="center"/>
    </xf>
    <xf numFmtId="3" fontId="0" fillId="67" borderId="58" xfId="0" applyNumberFormat="1" applyFill="1" applyBorder="1" applyAlignment="1">
      <alignment horizontal="center"/>
    </xf>
    <xf numFmtId="3" fontId="0" fillId="74" borderId="55" xfId="0" applyNumberFormat="1" applyFill="1" applyBorder="1" applyAlignment="1">
      <alignment horizontal="center"/>
    </xf>
    <xf numFmtId="3" fontId="0" fillId="74" borderId="54" xfId="0" applyNumberFormat="1" applyFill="1" applyBorder="1" applyAlignment="1">
      <alignment horizontal="center"/>
    </xf>
    <xf numFmtId="3" fontId="0" fillId="74" borderId="53" xfId="0" applyNumberFormat="1" applyFill="1" applyBorder="1" applyAlignment="1">
      <alignment horizontal="center"/>
    </xf>
    <xf numFmtId="0" fontId="0" fillId="67" borderId="55" xfId="0" applyFill="1" applyBorder="1" applyAlignment="1">
      <alignment horizontal="center"/>
    </xf>
    <xf numFmtId="0" fontId="0" fillId="67" borderId="0" xfId="0" applyFill="1" applyAlignment="1">
      <alignment horizontal="center"/>
    </xf>
    <xf numFmtId="0" fontId="0" fillId="67" borderId="54" xfId="0" applyFill="1" applyBorder="1" applyAlignment="1">
      <alignment horizontal="center"/>
    </xf>
    <xf numFmtId="0" fontId="0" fillId="67" borderId="53" xfId="0" applyFill="1" applyBorder="1" applyAlignment="1">
      <alignment horizontal="center"/>
    </xf>
    <xf numFmtId="0" fontId="0" fillId="67" borderId="3" xfId="0" applyFill="1" applyBorder="1" applyAlignment="1">
      <alignment horizontal="center"/>
    </xf>
    <xf numFmtId="0" fontId="0" fillId="67" borderId="0" xfId="0" applyFill="1" applyBorder="1" applyAlignment="1">
      <alignment horizontal="center"/>
    </xf>
    <xf numFmtId="0" fontId="0" fillId="67" borderId="56" xfId="0" applyFill="1" applyBorder="1" applyAlignment="1">
      <alignment horizontal="center"/>
    </xf>
    <xf numFmtId="0" fontId="0" fillId="67" borderId="58" xfId="0" applyFill="1" applyBorder="1" applyAlignment="1">
      <alignment horizontal="center"/>
    </xf>
    <xf numFmtId="0" fontId="95" fillId="75" borderId="55" xfId="0" applyFont="1" applyFill="1" applyBorder="1"/>
    <xf numFmtId="0" fontId="95" fillId="75" borderId="38" xfId="0" applyFont="1" applyFill="1" applyBorder="1"/>
    <xf numFmtId="0" fontId="95" fillId="75" borderId="53" xfId="0" applyFont="1" applyFill="1" applyBorder="1" applyAlignment="1">
      <alignment horizontal="center"/>
    </xf>
    <xf numFmtId="0" fontId="95" fillId="75" borderId="58" xfId="0" applyFont="1" applyFill="1" applyBorder="1" applyAlignment="1">
      <alignment horizontal="center"/>
    </xf>
    <xf numFmtId="0" fontId="95" fillId="75" borderId="55" xfId="0" applyFon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36" xfId="0" applyNumberFormat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177" fontId="0" fillId="74" borderId="55" xfId="0" applyNumberFormat="1" applyFill="1" applyBorder="1" applyAlignment="1">
      <alignment horizontal="center"/>
    </xf>
    <xf numFmtId="177" fontId="0" fillId="74" borderId="38" xfId="0" applyNumberFormat="1" applyFill="1" applyBorder="1" applyAlignment="1">
      <alignment horizontal="center"/>
    </xf>
    <xf numFmtId="177" fontId="0" fillId="74" borderId="57" xfId="0" applyNumberFormat="1" applyFill="1" applyBorder="1" applyAlignment="1">
      <alignment horizontal="center"/>
    </xf>
    <xf numFmtId="177" fontId="0" fillId="74" borderId="54" xfId="0" applyNumberFormat="1" applyFill="1" applyBorder="1" applyAlignment="1">
      <alignment horizontal="center"/>
    </xf>
    <xf numFmtId="177" fontId="0" fillId="74" borderId="0" xfId="0" applyNumberFormat="1" applyFill="1" applyBorder="1" applyAlignment="1">
      <alignment horizontal="center"/>
    </xf>
    <xf numFmtId="177" fontId="0" fillId="74" borderId="56" xfId="0" applyNumberFormat="1" applyFill="1" applyBorder="1" applyAlignment="1">
      <alignment horizontal="center"/>
    </xf>
    <xf numFmtId="177" fontId="0" fillId="74" borderId="53" xfId="0" applyNumberFormat="1" applyFill="1" applyBorder="1" applyAlignment="1">
      <alignment horizontal="center"/>
    </xf>
    <xf numFmtId="177" fontId="0" fillId="74" borderId="3" xfId="0" applyNumberFormat="1" applyFill="1" applyBorder="1" applyAlignment="1">
      <alignment horizontal="center"/>
    </xf>
    <xf numFmtId="177" fontId="0" fillId="74" borderId="58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/>
    </xf>
    <xf numFmtId="3" fontId="0" fillId="0" borderId="34" xfId="0" applyNumberFormat="1" applyBorder="1" applyAlignment="1">
      <alignment horizontal="center"/>
    </xf>
    <xf numFmtId="3" fontId="0" fillId="0" borderId="37" xfId="0" applyNumberFormat="1" applyBorder="1" applyAlignment="1">
      <alignment horizontal="center"/>
    </xf>
    <xf numFmtId="6" fontId="0" fillId="0" borderId="31" xfId="0" applyNumberFormat="1" applyBorder="1" applyAlignment="1">
      <alignment horizontal="center"/>
    </xf>
    <xf numFmtId="6" fontId="0" fillId="0" borderId="0" xfId="0" applyNumberFormat="1" applyBorder="1" applyAlignment="1">
      <alignment horizontal="center"/>
    </xf>
    <xf numFmtId="6" fontId="0" fillId="0" borderId="36" xfId="0" applyNumberFormat="1" applyBorder="1" applyAlignment="1">
      <alignment horizontal="center"/>
    </xf>
    <xf numFmtId="179" fontId="0" fillId="0" borderId="31" xfId="0" applyNumberFormat="1" applyBorder="1" applyAlignment="1">
      <alignment horizontal="center"/>
    </xf>
    <xf numFmtId="179" fontId="0" fillId="0" borderId="0" xfId="0" applyNumberFormat="1" applyBorder="1" applyAlignment="1">
      <alignment horizontal="center"/>
    </xf>
    <xf numFmtId="179" fontId="0" fillId="0" borderId="36" xfId="0" applyNumberFormat="1" applyBorder="1" applyAlignment="1">
      <alignment horizontal="center"/>
    </xf>
    <xf numFmtId="0" fontId="0" fillId="71" borderId="44" xfId="0" applyFill="1" applyBorder="1" applyAlignment="1">
      <alignment horizontal="center"/>
    </xf>
    <xf numFmtId="176" fontId="94" fillId="3" borderId="0" xfId="0" applyNumberFormat="1" applyFont="1" applyFill="1" applyBorder="1"/>
    <xf numFmtId="176" fontId="106" fillId="3" borderId="0" xfId="0" applyNumberFormat="1" applyFont="1" applyFill="1" applyBorder="1"/>
    <xf numFmtId="0" fontId="105" fillId="0" borderId="0" xfId="0" applyFont="1"/>
    <xf numFmtId="180" fontId="0" fillId="59" borderId="0" xfId="0" applyNumberFormat="1" applyFont="1" applyFill="1" applyBorder="1"/>
    <xf numFmtId="180" fontId="105" fillId="59" borderId="0" xfId="0" applyNumberFormat="1" applyFont="1" applyFill="1" applyBorder="1"/>
    <xf numFmtId="176" fontId="107" fillId="59" borderId="0" xfId="0" applyNumberFormat="1" applyFont="1" applyFill="1" applyBorder="1"/>
    <xf numFmtId="0" fontId="79" fillId="3" borderId="31" xfId="0" applyFont="1" applyFill="1" applyBorder="1" applyAlignment="1" applyProtection="1">
      <alignment horizontal="left" vertical="top"/>
    </xf>
    <xf numFmtId="176" fontId="94" fillId="3" borderId="36" xfId="0" applyNumberFormat="1" applyFont="1" applyFill="1" applyBorder="1" applyAlignment="1"/>
    <xf numFmtId="0" fontId="109" fillId="0" borderId="0" xfId="0" applyFont="1"/>
    <xf numFmtId="176" fontId="109" fillId="3" borderId="0" xfId="0" applyNumberFormat="1" applyFont="1" applyFill="1" applyBorder="1"/>
    <xf numFmtId="176" fontId="78" fillId="3" borderId="0" xfId="0" applyNumberFormat="1" applyFont="1" applyFill="1" applyBorder="1"/>
    <xf numFmtId="180" fontId="0" fillId="0" borderId="0" xfId="0" applyNumberFormat="1"/>
    <xf numFmtId="175" fontId="0" fillId="0" borderId="0" xfId="0" applyNumberFormat="1"/>
    <xf numFmtId="175" fontId="105" fillId="0" borderId="0" xfId="0" applyNumberFormat="1" applyFont="1"/>
    <xf numFmtId="176" fontId="92" fillId="3" borderId="31" xfId="0" applyNumberFormat="1" applyFont="1" applyFill="1" applyBorder="1"/>
    <xf numFmtId="176" fontId="106" fillId="3" borderId="36" xfId="0" applyNumberFormat="1" applyFont="1" applyFill="1" applyBorder="1"/>
    <xf numFmtId="176" fontId="92" fillId="77" borderId="60" xfId="0" applyNumberFormat="1" applyFont="1" applyFill="1" applyBorder="1"/>
    <xf numFmtId="0" fontId="0" fillId="77" borderId="61" xfId="0" applyFill="1" applyBorder="1" applyAlignment="1">
      <alignment horizontal="center"/>
    </xf>
    <xf numFmtId="176" fontId="92" fillId="77" borderId="62" xfId="0" applyNumberFormat="1" applyFont="1" applyFill="1" applyBorder="1"/>
    <xf numFmtId="0" fontId="0" fillId="77" borderId="64" xfId="0" applyFill="1" applyBorder="1" applyAlignment="1">
      <alignment horizontal="center"/>
    </xf>
    <xf numFmtId="175" fontId="0" fillId="0" borderId="0" xfId="0" applyNumberFormat="1" applyBorder="1" applyAlignment="1">
      <alignment horizontal="center"/>
    </xf>
    <xf numFmtId="175" fontId="0" fillId="77" borderId="61" xfId="0" applyNumberFormat="1" applyFill="1" applyBorder="1" applyAlignment="1">
      <alignment horizontal="center"/>
    </xf>
    <xf numFmtId="175" fontId="0" fillId="77" borderId="64" xfId="0" applyNumberFormat="1" applyFill="1" applyBorder="1" applyAlignment="1">
      <alignment horizontal="center"/>
    </xf>
    <xf numFmtId="175" fontId="0" fillId="0" borderId="31" xfId="0" applyNumberFormat="1" applyBorder="1" applyAlignment="1">
      <alignment horizontal="center"/>
    </xf>
    <xf numFmtId="175" fontId="0" fillId="0" borderId="36" xfId="0" applyNumberFormat="1" applyBorder="1" applyAlignment="1">
      <alignment horizontal="center"/>
    </xf>
    <xf numFmtId="175" fontId="0" fillId="0" borderId="0" xfId="0" applyNumberFormat="1" applyAlignment="1">
      <alignment horizontal="center"/>
    </xf>
    <xf numFmtId="175" fontId="0" fillId="0" borderId="33" xfId="0" applyNumberFormat="1" applyBorder="1" applyAlignment="1">
      <alignment horizontal="center"/>
    </xf>
    <xf numFmtId="175" fontId="0" fillId="77" borderId="63" xfId="0" applyNumberFormat="1" applyFill="1" applyBorder="1" applyAlignment="1">
      <alignment horizontal="center"/>
    </xf>
    <xf numFmtId="175" fontId="0" fillId="0" borderId="30" xfId="0" applyNumberFormat="1" applyBorder="1" applyAlignment="1">
      <alignment horizontal="center"/>
    </xf>
    <xf numFmtId="175" fontId="0" fillId="0" borderId="35" xfId="0" applyNumberFormat="1" applyBorder="1" applyAlignment="1">
      <alignment horizontal="center"/>
    </xf>
    <xf numFmtId="1" fontId="0" fillId="0" borderId="34" xfId="0" applyNumberFormat="1" applyBorder="1" applyAlignment="1">
      <alignment horizontal="center"/>
    </xf>
    <xf numFmtId="0" fontId="96" fillId="0" borderId="31" xfId="0" applyFont="1" applyFill="1" applyBorder="1" applyAlignment="1">
      <alignment horizontal="right"/>
    </xf>
    <xf numFmtId="1" fontId="0" fillId="0" borderId="31" xfId="0" applyNumberFormat="1" applyFill="1" applyBorder="1" applyAlignment="1">
      <alignment horizontal="center"/>
    </xf>
    <xf numFmtId="0" fontId="80" fillId="71" borderId="43" xfId="0" applyFont="1" applyFill="1" applyBorder="1" applyAlignment="1">
      <alignment horizontal="center"/>
    </xf>
    <xf numFmtId="0" fontId="80" fillId="71" borderId="34" xfId="0" applyFont="1" applyFill="1" applyBorder="1" applyAlignment="1">
      <alignment horizontal="center"/>
    </xf>
    <xf numFmtId="0" fontId="80" fillId="71" borderId="37" xfId="0" applyFont="1" applyFill="1" applyBorder="1" applyAlignment="1">
      <alignment horizontal="center"/>
    </xf>
    <xf numFmtId="0" fontId="0" fillId="71" borderId="32" xfId="0" applyFill="1" applyBorder="1" applyAlignment="1">
      <alignment horizontal="center"/>
    </xf>
    <xf numFmtId="0" fontId="0" fillId="71" borderId="37" xfId="0" applyFill="1" applyBorder="1" applyAlignment="1">
      <alignment horizontal="center"/>
    </xf>
    <xf numFmtId="9" fontId="0" fillId="71" borderId="59" xfId="0" applyNumberFormat="1" applyFill="1" applyBorder="1" applyAlignment="1">
      <alignment horizontal="center"/>
    </xf>
    <xf numFmtId="9" fontId="0" fillId="71" borderId="39" xfId="0" applyNumberFormat="1" applyFill="1" applyBorder="1" applyAlignment="1">
      <alignment horizontal="center"/>
    </xf>
    <xf numFmtId="9" fontId="0" fillId="71" borderId="48" xfId="0" applyNumberFormat="1" applyFill="1" applyBorder="1" applyAlignment="1">
      <alignment horizontal="center"/>
    </xf>
    <xf numFmtId="167" fontId="0" fillId="0" borderId="34" xfId="0" applyNumberFormat="1" applyBorder="1" applyAlignment="1">
      <alignment horizontal="center"/>
    </xf>
    <xf numFmtId="167" fontId="0" fillId="0" borderId="37" xfId="0" applyNumberFormat="1" applyBorder="1" applyAlignment="1">
      <alignment horizontal="center"/>
    </xf>
    <xf numFmtId="167" fontId="0" fillId="0" borderId="39" xfId="0" applyNumberFormat="1" applyBorder="1" applyAlignment="1">
      <alignment horizontal="center"/>
    </xf>
    <xf numFmtId="167" fontId="0" fillId="0" borderId="59" xfId="0" applyNumberFormat="1" applyBorder="1" applyAlignment="1">
      <alignment horizontal="center"/>
    </xf>
    <xf numFmtId="167" fontId="0" fillId="0" borderId="48" xfId="0" applyNumberFormat="1" applyBorder="1" applyAlignment="1">
      <alignment horizontal="center"/>
    </xf>
    <xf numFmtId="167" fontId="0" fillId="0" borderId="32" xfId="0" applyNumberFormat="1" applyBorder="1" applyAlignment="1">
      <alignment horizontal="center"/>
    </xf>
    <xf numFmtId="167" fontId="110" fillId="0" borderId="0" xfId="0" applyNumberFormat="1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96" fillId="0" borderId="0" xfId="0" applyFont="1" applyFill="1" applyBorder="1" applyAlignment="1">
      <alignment horizontal="center" wrapText="1"/>
    </xf>
    <xf numFmtId="0" fontId="0" fillId="0" borderId="43" xfId="0" applyFill="1" applyBorder="1" applyAlignment="1">
      <alignment horizontal="center"/>
    </xf>
    <xf numFmtId="182" fontId="0" fillId="0" borderId="31" xfId="0" applyNumberFormat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182" fontId="0" fillId="0" borderId="36" xfId="0" applyNumberFormat="1" applyBorder="1" applyAlignment="1">
      <alignment horizontal="center"/>
    </xf>
    <xf numFmtId="182" fontId="0" fillId="0" borderId="30" xfId="0" applyNumberFormat="1" applyBorder="1" applyAlignment="1">
      <alignment horizontal="center"/>
    </xf>
    <xf numFmtId="182" fontId="0" fillId="0" borderId="33" xfId="0" applyNumberFormat="1" applyBorder="1" applyAlignment="1">
      <alignment horizontal="center"/>
    </xf>
    <xf numFmtId="182" fontId="0" fillId="0" borderId="35" xfId="0" applyNumberFormat="1" applyBorder="1" applyAlignment="1">
      <alignment horizontal="center"/>
    </xf>
    <xf numFmtId="9" fontId="0" fillId="71" borderId="65" xfId="0" applyNumberFormat="1" applyFill="1" applyBorder="1" applyAlignment="1">
      <alignment horizontal="center"/>
    </xf>
    <xf numFmtId="9" fontId="0" fillId="71" borderId="66" xfId="0" applyNumberFormat="1" applyFill="1" applyBorder="1" applyAlignment="1">
      <alignment horizontal="center"/>
    </xf>
    <xf numFmtId="9" fontId="0" fillId="71" borderId="67" xfId="0" applyNumberFormat="1" applyFill="1" applyBorder="1" applyAlignment="1">
      <alignment horizontal="center"/>
    </xf>
    <xf numFmtId="3" fontId="0" fillId="0" borderId="31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36" xfId="0" applyNumberFormat="1" applyBorder="1" applyAlignment="1">
      <alignment horizontal="center"/>
    </xf>
    <xf numFmtId="0" fontId="80" fillId="70" borderId="40" xfId="0" applyFont="1" applyFill="1" applyBorder="1" applyAlignment="1">
      <alignment horizontal="center" vertical="center" wrapText="1"/>
    </xf>
    <xf numFmtId="0" fontId="80" fillId="70" borderId="43" xfId="0" applyFont="1" applyFill="1" applyBorder="1" applyAlignment="1">
      <alignment horizontal="center" vertical="center" wrapText="1"/>
    </xf>
    <xf numFmtId="2" fontId="0" fillId="0" borderId="30" xfId="0" applyNumberFormat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80" fillId="70" borderId="35" xfId="0" applyFont="1" applyFill="1" applyBorder="1" applyAlignment="1">
      <alignment horizontal="center" vertical="center" wrapText="1"/>
    </xf>
    <xf numFmtId="0" fontId="80" fillId="78" borderId="30" xfId="0" applyFont="1" applyFill="1" applyBorder="1" applyAlignment="1">
      <alignment horizontal="center"/>
    </xf>
    <xf numFmtId="0" fontId="80" fillId="78" borderId="31" xfId="0" applyFont="1" applyFill="1" applyBorder="1" applyAlignment="1">
      <alignment horizontal="center"/>
    </xf>
    <xf numFmtId="0" fontId="80" fillId="78" borderId="33" xfId="0" applyFont="1" applyFill="1" applyBorder="1" applyAlignment="1">
      <alignment horizontal="right" vertical="center"/>
    </xf>
    <xf numFmtId="0" fontId="80" fillId="78" borderId="36" xfId="0" applyFont="1" applyFill="1" applyBorder="1" applyAlignment="1">
      <alignment horizontal="center" vertical="center" wrapText="1"/>
    </xf>
    <xf numFmtId="0" fontId="80" fillId="78" borderId="0" xfId="0" applyFont="1" applyFill="1" applyBorder="1" applyAlignment="1">
      <alignment horizontal="center" vertical="center" wrapText="1"/>
    </xf>
    <xf numFmtId="0" fontId="80" fillId="78" borderId="37" xfId="0" applyFont="1" applyFill="1" applyBorder="1" applyAlignment="1">
      <alignment horizontal="center" vertical="center" wrapText="1"/>
    </xf>
    <xf numFmtId="0" fontId="80" fillId="78" borderId="39" xfId="0" applyFont="1" applyFill="1" applyBorder="1" applyAlignment="1">
      <alignment horizontal="right"/>
    </xf>
    <xf numFmtId="0" fontId="80" fillId="78" borderId="48" xfId="0" applyFont="1" applyFill="1" applyBorder="1" applyAlignment="1">
      <alignment horizontal="right"/>
    </xf>
    <xf numFmtId="0" fontId="0" fillId="79" borderId="59" xfId="0" applyFill="1" applyBorder="1" applyAlignment="1">
      <alignment horizontal="center" wrapText="1"/>
    </xf>
    <xf numFmtId="178" fontId="0" fillId="0" borderId="48" xfId="0" applyNumberFormat="1" applyBorder="1" applyAlignment="1">
      <alignment horizontal="center"/>
    </xf>
    <xf numFmtId="171" fontId="0" fillId="0" borderId="48" xfId="0" applyNumberFormat="1" applyBorder="1" applyAlignment="1">
      <alignment horizontal="center"/>
    </xf>
    <xf numFmtId="0" fontId="0" fillId="78" borderId="29" xfId="0" applyFill="1" applyBorder="1" applyAlignment="1">
      <alignment horizontal="center" wrapText="1"/>
    </xf>
    <xf numFmtId="178" fontId="0" fillId="0" borderId="59" xfId="0" applyNumberFormat="1" applyBorder="1" applyAlignment="1">
      <alignment horizontal="center"/>
    </xf>
    <xf numFmtId="171" fontId="0" fillId="0" borderId="59" xfId="0" applyNumberFormat="1" applyBorder="1" applyAlignment="1">
      <alignment horizontal="center"/>
    </xf>
    <xf numFmtId="183" fontId="0" fillId="0" borderId="59" xfId="0" applyNumberFormat="1" applyBorder="1" applyAlignment="1">
      <alignment horizontal="center"/>
    </xf>
    <xf numFmtId="183" fontId="0" fillId="0" borderId="39" xfId="0" applyNumberFormat="1" applyBorder="1" applyAlignment="1">
      <alignment horizontal="center"/>
    </xf>
    <xf numFmtId="183" fontId="0" fillId="0" borderId="48" xfId="0" applyNumberFormat="1" applyBorder="1" applyAlignment="1">
      <alignment horizontal="center"/>
    </xf>
    <xf numFmtId="0" fontId="0" fillId="0" borderId="59" xfId="0" applyBorder="1" applyAlignment="1">
      <alignment horizontal="center"/>
    </xf>
    <xf numFmtId="175" fontId="0" fillId="0" borderId="59" xfId="0" applyNumberFormat="1" applyBorder="1" applyAlignment="1">
      <alignment horizontal="center"/>
    </xf>
    <xf numFmtId="175" fontId="0" fillId="0" borderId="39" xfId="0" applyNumberFormat="1" applyBorder="1" applyAlignment="1">
      <alignment horizontal="center"/>
    </xf>
    <xf numFmtId="175" fontId="0" fillId="0" borderId="48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8" xfId="0" applyBorder="1" applyAlignment="1">
      <alignment horizontal="center"/>
    </xf>
    <xf numFmtId="0" fontId="5" fillId="60" borderId="0" xfId="3" applyFont="1" applyFill="1" applyAlignment="1">
      <alignment horizontal="left" vertical="center" wrapText="1"/>
    </xf>
    <xf numFmtId="0" fontId="5" fillId="65" borderId="0" xfId="1" applyFont="1" applyFill="1" applyAlignment="1">
      <alignment horizontal="left" vertical="center"/>
    </xf>
    <xf numFmtId="0" fontId="5" fillId="61" borderId="0" xfId="1" applyFont="1" applyFill="1" applyAlignment="1">
      <alignment horizontal="left" vertical="center"/>
    </xf>
    <xf numFmtId="0" fontId="5" fillId="64" borderId="0" xfId="1" applyFont="1" applyFill="1" applyAlignment="1">
      <alignment horizontal="left" vertical="center"/>
    </xf>
    <xf numFmtId="0" fontId="5" fillId="63" borderId="0" xfId="1" applyFont="1" applyFill="1" applyAlignment="1">
      <alignment horizontal="left" vertical="center"/>
    </xf>
    <xf numFmtId="0" fontId="5" fillId="70" borderId="0" xfId="1" applyFont="1" applyFill="1" applyAlignment="1">
      <alignment horizontal="left" vertical="center"/>
    </xf>
    <xf numFmtId="0" fontId="95" fillId="66" borderId="51" xfId="0" applyFont="1" applyFill="1" applyBorder="1" applyAlignment="1">
      <alignment horizontal="right"/>
    </xf>
    <xf numFmtId="0" fontId="95" fillId="66" borderId="52" xfId="0" applyFont="1" applyFill="1" applyBorder="1" applyAlignment="1">
      <alignment horizontal="right"/>
    </xf>
    <xf numFmtId="0" fontId="96" fillId="66" borderId="44" xfId="0" applyFont="1" applyFill="1" applyBorder="1" applyAlignment="1">
      <alignment horizontal="right"/>
    </xf>
    <xf numFmtId="0" fontId="96" fillId="66" borderId="40" xfId="0" applyFont="1" applyFill="1" applyBorder="1" applyAlignment="1">
      <alignment horizontal="right"/>
    </xf>
    <xf numFmtId="0" fontId="95" fillId="66" borderId="44" xfId="0" applyFont="1" applyFill="1" applyBorder="1" applyAlignment="1">
      <alignment horizontal="right"/>
    </xf>
    <xf numFmtId="0" fontId="95" fillId="66" borderId="40" xfId="0" applyFont="1" applyFill="1" applyBorder="1" applyAlignment="1">
      <alignment horizontal="right"/>
    </xf>
    <xf numFmtId="0" fontId="96" fillId="66" borderId="30" xfId="0" applyFont="1" applyFill="1" applyBorder="1" applyAlignment="1">
      <alignment horizontal="right" vertical="center" wrapText="1"/>
    </xf>
    <xf numFmtId="0" fontId="96" fillId="66" borderId="31" xfId="0" applyFont="1" applyFill="1" applyBorder="1" applyAlignment="1">
      <alignment horizontal="right" vertical="center" wrapText="1"/>
    </xf>
    <xf numFmtId="0" fontId="96" fillId="66" borderId="33" xfId="0" applyFont="1" applyFill="1" applyBorder="1" applyAlignment="1">
      <alignment horizontal="right"/>
    </xf>
    <xf numFmtId="0" fontId="96" fillId="66" borderId="0" xfId="0" applyFont="1" applyFill="1" applyBorder="1" applyAlignment="1">
      <alignment horizontal="right"/>
    </xf>
    <xf numFmtId="0" fontId="96" fillId="66" borderId="35" xfId="0" applyFont="1" applyFill="1" applyBorder="1" applyAlignment="1">
      <alignment horizontal="right"/>
    </xf>
    <xf numFmtId="0" fontId="96" fillId="66" borderId="36" xfId="0" applyFont="1" applyFill="1" applyBorder="1" applyAlignment="1">
      <alignment horizontal="right"/>
    </xf>
    <xf numFmtId="0" fontId="95" fillId="66" borderId="49" xfId="0" applyFont="1" applyFill="1" applyBorder="1" applyAlignment="1">
      <alignment horizontal="right"/>
    </xf>
    <xf numFmtId="0" fontId="95" fillId="66" borderId="50" xfId="0" applyFont="1" applyFill="1" applyBorder="1" applyAlignment="1">
      <alignment horizontal="right"/>
    </xf>
    <xf numFmtId="0" fontId="96" fillId="68" borderId="30" xfId="0" applyFont="1" applyFill="1" applyBorder="1" applyAlignment="1">
      <alignment horizontal="right" wrapText="1"/>
    </xf>
    <xf numFmtId="0" fontId="96" fillId="68" borderId="31" xfId="0" applyFont="1" applyFill="1" applyBorder="1" applyAlignment="1">
      <alignment horizontal="right" wrapText="1"/>
    </xf>
    <xf numFmtId="0" fontId="96" fillId="68" borderId="32" xfId="0" applyFont="1" applyFill="1" applyBorder="1" applyAlignment="1">
      <alignment horizontal="right" wrapText="1"/>
    </xf>
    <xf numFmtId="0" fontId="96" fillId="68" borderId="33" xfId="0" applyFont="1" applyFill="1" applyBorder="1" applyAlignment="1">
      <alignment horizontal="right" wrapText="1"/>
    </xf>
    <xf numFmtId="0" fontId="96" fillId="68" borderId="0" xfId="0" applyFont="1" applyFill="1" applyBorder="1" applyAlignment="1">
      <alignment horizontal="right" wrapText="1"/>
    </xf>
    <xf numFmtId="0" fontId="96" fillId="68" borderId="34" xfId="0" applyFont="1" applyFill="1" applyBorder="1" applyAlignment="1">
      <alignment horizontal="right" wrapText="1"/>
    </xf>
    <xf numFmtId="0" fontId="96" fillId="68" borderId="35" xfId="0" applyFont="1" applyFill="1" applyBorder="1" applyAlignment="1">
      <alignment horizontal="right"/>
    </xf>
    <xf numFmtId="0" fontId="96" fillId="68" borderId="36" xfId="0" applyFont="1" applyFill="1" applyBorder="1" applyAlignment="1">
      <alignment horizontal="right"/>
    </xf>
    <xf numFmtId="0" fontId="96" fillId="68" borderId="33" xfId="0" applyFont="1" applyFill="1" applyBorder="1" applyAlignment="1">
      <alignment horizontal="right"/>
    </xf>
    <xf numFmtId="0" fontId="96" fillId="68" borderId="0" xfId="0" applyFont="1" applyFill="1" applyBorder="1" applyAlignment="1">
      <alignment horizontal="right"/>
    </xf>
    <xf numFmtId="0" fontId="96" fillId="68" borderId="30" xfId="0" applyFont="1" applyFill="1" applyBorder="1" applyAlignment="1">
      <alignment horizontal="right"/>
    </xf>
    <xf numFmtId="0" fontId="96" fillId="68" borderId="31" xfId="0" applyFont="1" applyFill="1" applyBorder="1" applyAlignment="1">
      <alignment horizontal="right"/>
    </xf>
    <xf numFmtId="0" fontId="96" fillId="68" borderId="44" xfId="0" applyFont="1" applyFill="1" applyBorder="1" applyAlignment="1">
      <alignment horizontal="right"/>
    </xf>
    <xf numFmtId="0" fontId="96" fillId="68" borderId="40" xfId="0" applyFont="1" applyFill="1" applyBorder="1" applyAlignment="1">
      <alignment horizontal="right"/>
    </xf>
    <xf numFmtId="0" fontId="96" fillId="66" borderId="43" xfId="0" applyFont="1" applyFill="1" applyBorder="1" applyAlignment="1">
      <alignment horizontal="right"/>
    </xf>
    <xf numFmtId="0" fontId="95" fillId="68" borderId="0" xfId="0" applyFont="1" applyFill="1" applyAlignment="1">
      <alignment horizontal="left" vertical="top" wrapText="1"/>
    </xf>
    <xf numFmtId="0" fontId="102" fillId="73" borderId="0" xfId="0" applyFont="1" applyFill="1" applyAlignment="1">
      <alignment horizontal="center"/>
    </xf>
    <xf numFmtId="0" fontId="95" fillId="73" borderId="0" xfId="0" applyFont="1" applyFill="1" applyAlignment="1">
      <alignment horizontal="left" vertical="top"/>
    </xf>
    <xf numFmtId="0" fontId="96" fillId="66" borderId="0" xfId="0" applyFont="1" applyFill="1" applyAlignment="1">
      <alignment horizontal="center"/>
    </xf>
    <xf numFmtId="0" fontId="102" fillId="66" borderId="0" xfId="0" applyFont="1" applyFill="1" applyAlignment="1">
      <alignment horizontal="center"/>
    </xf>
    <xf numFmtId="0" fontId="102" fillId="68" borderId="0" xfId="0" applyFont="1" applyFill="1" applyAlignment="1">
      <alignment horizontal="center"/>
    </xf>
    <xf numFmtId="0" fontId="95" fillId="66" borderId="0" xfId="0" applyFont="1" applyFill="1" applyAlignment="1">
      <alignment horizontal="left" vertical="top" wrapText="1"/>
    </xf>
    <xf numFmtId="0" fontId="96" fillId="66" borderId="30" xfId="0" applyFont="1" applyFill="1" applyBorder="1" applyAlignment="1">
      <alignment horizontal="right"/>
    </xf>
    <xf numFmtId="0" fontId="96" fillId="66" borderId="31" xfId="0" applyFont="1" applyFill="1" applyBorder="1" applyAlignment="1">
      <alignment horizontal="right"/>
    </xf>
    <xf numFmtId="0" fontId="96" fillId="66" borderId="32" xfId="0" applyFont="1" applyFill="1" applyBorder="1" applyAlignment="1">
      <alignment horizontal="right"/>
    </xf>
    <xf numFmtId="0" fontId="96" fillId="66" borderId="34" xfId="0" applyFont="1" applyFill="1" applyBorder="1" applyAlignment="1">
      <alignment horizontal="right"/>
    </xf>
    <xf numFmtId="0" fontId="96" fillId="72" borderId="33" xfId="0" applyFont="1" applyFill="1" applyBorder="1" applyAlignment="1">
      <alignment horizontal="right"/>
    </xf>
    <xf numFmtId="0" fontId="96" fillId="72" borderId="0" xfId="0" applyFont="1" applyFill="1" applyBorder="1" applyAlignment="1">
      <alignment horizontal="right"/>
    </xf>
    <xf numFmtId="0" fontId="96" fillId="72" borderId="35" xfId="0" applyFont="1" applyFill="1" applyBorder="1" applyAlignment="1">
      <alignment horizontal="right"/>
    </xf>
    <xf numFmtId="0" fontId="96" fillId="72" borderId="36" xfId="0" applyFont="1" applyFill="1" applyBorder="1" applyAlignment="1">
      <alignment horizontal="right"/>
    </xf>
    <xf numFmtId="0" fontId="101" fillId="72" borderId="30" xfId="0" applyFont="1" applyFill="1" applyBorder="1" applyAlignment="1">
      <alignment horizontal="center"/>
    </xf>
    <xf numFmtId="0" fontId="101" fillId="72" borderId="31" xfId="0" applyFont="1" applyFill="1" applyBorder="1" applyAlignment="1">
      <alignment horizontal="center"/>
    </xf>
    <xf numFmtId="0" fontId="101" fillId="72" borderId="35" xfId="0" applyFont="1" applyFill="1" applyBorder="1" applyAlignment="1">
      <alignment horizontal="center"/>
    </xf>
    <xf numFmtId="0" fontId="101" fillId="72" borderId="36" xfId="0" applyFont="1" applyFill="1" applyBorder="1" applyAlignment="1">
      <alignment horizontal="center"/>
    </xf>
    <xf numFmtId="0" fontId="101" fillId="72" borderId="32" xfId="0" applyFont="1" applyFill="1" applyBorder="1" applyAlignment="1">
      <alignment horizontal="center"/>
    </xf>
    <xf numFmtId="0" fontId="101" fillId="72" borderId="0" xfId="0" applyFont="1" applyFill="1" applyBorder="1" applyAlignment="1">
      <alignment horizontal="center"/>
    </xf>
    <xf numFmtId="0" fontId="101" fillId="72" borderId="34" xfId="0" applyFont="1" applyFill="1" applyBorder="1" applyAlignment="1">
      <alignment horizontal="center"/>
    </xf>
    <xf numFmtId="0" fontId="96" fillId="72" borderId="30" xfId="0" applyFont="1" applyFill="1" applyBorder="1" applyAlignment="1">
      <alignment horizontal="right"/>
    </xf>
    <xf numFmtId="0" fontId="96" fillId="72" borderId="31" xfId="0" applyFont="1" applyFill="1" applyBorder="1" applyAlignment="1">
      <alignment horizontal="right"/>
    </xf>
    <xf numFmtId="0" fontId="96" fillId="72" borderId="32" xfId="0" applyFont="1" applyFill="1" applyBorder="1" applyAlignment="1">
      <alignment horizontal="right"/>
    </xf>
    <xf numFmtId="0" fontId="96" fillId="72" borderId="34" xfId="0" applyFont="1" applyFill="1" applyBorder="1" applyAlignment="1">
      <alignment horizontal="right"/>
    </xf>
    <xf numFmtId="0" fontId="101" fillId="72" borderId="33" xfId="0" applyFont="1" applyFill="1" applyBorder="1" applyAlignment="1">
      <alignment horizontal="center"/>
    </xf>
    <xf numFmtId="0" fontId="96" fillId="72" borderId="44" xfId="0" applyFont="1" applyFill="1" applyBorder="1" applyAlignment="1">
      <alignment horizontal="center"/>
    </xf>
    <xf numFmtId="0" fontId="96" fillId="72" borderId="40" xfId="0" applyFont="1" applyFill="1" applyBorder="1" applyAlignment="1">
      <alignment horizontal="center"/>
    </xf>
    <xf numFmtId="0" fontId="96" fillId="72" borderId="43" xfId="0" applyFont="1" applyFill="1" applyBorder="1" applyAlignment="1">
      <alignment horizontal="center"/>
    </xf>
    <xf numFmtId="0" fontId="96" fillId="68" borderId="35" xfId="0" applyFont="1" applyFill="1" applyBorder="1" applyAlignment="1">
      <alignment horizontal="right" wrapText="1"/>
    </xf>
    <xf numFmtId="0" fontId="96" fillId="68" borderId="36" xfId="0" applyFont="1" applyFill="1" applyBorder="1" applyAlignment="1">
      <alignment horizontal="right" wrapText="1"/>
    </xf>
    <xf numFmtId="0" fontId="96" fillId="68" borderId="37" xfId="0" applyFont="1" applyFill="1" applyBorder="1" applyAlignment="1">
      <alignment horizontal="right" wrapText="1"/>
    </xf>
    <xf numFmtId="176" fontId="108" fillId="64" borderId="0" xfId="0" applyNumberFormat="1" applyFont="1" applyFill="1" applyBorder="1" applyAlignment="1">
      <alignment horizontal="left"/>
    </xf>
    <xf numFmtId="176" fontId="108" fillId="60" borderId="0" xfId="0" applyNumberFormat="1" applyFont="1" applyFill="1" applyBorder="1" applyAlignment="1">
      <alignment horizontal="left"/>
    </xf>
    <xf numFmtId="176" fontId="108" fillId="61" borderId="0" xfId="0" applyNumberFormat="1" applyFont="1" applyFill="1" applyBorder="1" applyAlignment="1">
      <alignment horizontal="left"/>
    </xf>
    <xf numFmtId="176" fontId="108" fillId="65" borderId="0" xfId="0" applyNumberFormat="1" applyFont="1" applyFill="1" applyBorder="1" applyAlignment="1">
      <alignment horizontal="left"/>
    </xf>
    <xf numFmtId="0" fontId="34" fillId="76" borderId="31" xfId="0" applyFont="1" applyFill="1" applyBorder="1" applyAlignment="1" applyProtection="1">
      <alignment horizontal="center" vertical="center"/>
    </xf>
    <xf numFmtId="0" fontId="34" fillId="76" borderId="36" xfId="0" applyFont="1" applyFill="1" applyBorder="1" applyAlignment="1" applyProtection="1">
      <alignment horizontal="center" vertical="center"/>
    </xf>
    <xf numFmtId="0" fontId="96" fillId="76" borderId="31" xfId="0" applyFont="1" applyFill="1" applyBorder="1" applyAlignment="1">
      <alignment horizontal="center" wrapText="1"/>
    </xf>
    <xf numFmtId="0" fontId="96" fillId="76" borderId="0" xfId="0" applyFont="1" applyFill="1" applyBorder="1" applyAlignment="1">
      <alignment horizontal="center" wrapText="1"/>
    </xf>
    <xf numFmtId="0" fontId="96" fillId="76" borderId="36" xfId="0" applyFont="1" applyFill="1" applyBorder="1" applyAlignment="1">
      <alignment horizontal="center" wrapText="1"/>
    </xf>
    <xf numFmtId="0" fontId="96" fillId="76" borderId="32" xfId="0" applyFont="1" applyFill="1" applyBorder="1" applyAlignment="1">
      <alignment horizontal="center" wrapText="1"/>
    </xf>
    <xf numFmtId="0" fontId="96" fillId="76" borderId="34" xfId="0" applyFont="1" applyFill="1" applyBorder="1" applyAlignment="1">
      <alignment horizontal="center" wrapText="1"/>
    </xf>
    <xf numFmtId="0" fontId="96" fillId="76" borderId="37" xfId="0" applyFont="1" applyFill="1" applyBorder="1" applyAlignment="1">
      <alignment horizontal="center" wrapText="1"/>
    </xf>
    <xf numFmtId="0" fontId="96" fillId="76" borderId="30" xfId="0" applyFont="1" applyFill="1" applyBorder="1" applyAlignment="1">
      <alignment horizontal="center" wrapText="1"/>
    </xf>
    <xf numFmtId="0" fontId="96" fillId="76" borderId="33" xfId="0" applyFont="1" applyFill="1" applyBorder="1" applyAlignment="1">
      <alignment horizontal="center" wrapText="1"/>
    </xf>
    <xf numFmtId="0" fontId="96" fillId="76" borderId="35" xfId="0" applyFont="1" applyFill="1" applyBorder="1" applyAlignment="1">
      <alignment horizontal="center" wrapText="1"/>
    </xf>
    <xf numFmtId="0" fontId="96" fillId="76" borderId="59" xfId="0" applyFont="1" applyFill="1" applyBorder="1" applyAlignment="1">
      <alignment horizontal="center" wrapText="1"/>
    </xf>
    <xf numFmtId="0" fontId="96" fillId="76" borderId="39" xfId="0" applyFont="1" applyFill="1" applyBorder="1" applyAlignment="1">
      <alignment horizontal="center" wrapText="1"/>
    </xf>
    <xf numFmtId="0" fontId="96" fillId="76" borderId="48" xfId="0" applyFont="1" applyFill="1" applyBorder="1" applyAlignment="1">
      <alignment horizontal="center" wrapText="1"/>
    </xf>
    <xf numFmtId="0" fontId="111" fillId="66" borderId="30" xfId="0" applyFont="1" applyFill="1" applyBorder="1" applyAlignment="1">
      <alignment horizontal="center" vertical="center" wrapText="1"/>
    </xf>
    <xf numFmtId="0" fontId="111" fillId="66" borderId="33" xfId="0" applyFont="1" applyFill="1" applyBorder="1" applyAlignment="1">
      <alignment horizontal="center" vertical="center" wrapText="1"/>
    </xf>
    <xf numFmtId="0" fontId="111" fillId="66" borderId="35" xfId="0" applyFont="1" applyFill="1" applyBorder="1" applyAlignment="1">
      <alignment horizontal="center" vertical="center" wrapText="1"/>
    </xf>
    <xf numFmtId="167" fontId="110" fillId="0" borderId="32" xfId="0" applyNumberFormat="1" applyFont="1" applyBorder="1" applyAlignment="1">
      <alignment horizontal="center" vertical="center"/>
    </xf>
    <xf numFmtId="0" fontId="110" fillId="0" borderId="34" xfId="0" applyFont="1" applyBorder="1" applyAlignment="1">
      <alignment horizontal="center" vertical="center"/>
    </xf>
    <xf numFmtId="0" fontId="110" fillId="0" borderId="37" xfId="0" applyFont="1" applyBorder="1" applyAlignment="1">
      <alignment horizontal="center" vertical="center"/>
    </xf>
    <xf numFmtId="0" fontId="80" fillId="70" borderId="30" xfId="0" applyFont="1" applyFill="1" applyBorder="1" applyAlignment="1">
      <alignment horizontal="center"/>
    </xf>
    <xf numFmtId="0" fontId="80" fillId="70" borderId="31" xfId="0" applyFont="1" applyFill="1" applyBorder="1" applyAlignment="1">
      <alignment horizontal="center"/>
    </xf>
    <xf numFmtId="0" fontId="80" fillId="70" borderId="32" xfId="0" applyFont="1" applyFill="1" applyBorder="1" applyAlignment="1">
      <alignment horizontal="center"/>
    </xf>
    <xf numFmtId="0" fontId="80" fillId="78" borderId="31" xfId="0" applyFont="1" applyFill="1" applyBorder="1" applyAlignment="1">
      <alignment horizontal="center"/>
    </xf>
    <xf numFmtId="0" fontId="80" fillId="78" borderId="32" xfId="0" applyFont="1" applyFill="1" applyBorder="1" applyAlignment="1">
      <alignment horizontal="center"/>
    </xf>
    <xf numFmtId="181" fontId="99" fillId="0" borderId="31" xfId="0" applyNumberFormat="1" applyFont="1" applyBorder="1" applyAlignment="1">
      <alignment horizontal="center" vertical="center"/>
    </xf>
    <xf numFmtId="181" fontId="99" fillId="0" borderId="0" xfId="0" applyNumberFormat="1" applyFont="1" applyBorder="1" applyAlignment="1">
      <alignment horizontal="center" vertical="center"/>
    </xf>
    <xf numFmtId="0" fontId="100" fillId="0" borderId="32" xfId="0" applyFont="1" applyBorder="1" applyAlignment="1">
      <alignment horizontal="center" vertical="center"/>
    </xf>
    <xf numFmtId="0" fontId="100" fillId="0" borderId="34" xfId="0" applyFont="1" applyBorder="1" applyAlignment="1">
      <alignment horizontal="center" vertical="center"/>
    </xf>
    <xf numFmtId="181" fontId="99" fillId="0" borderId="36" xfId="0" applyNumberFormat="1" applyFont="1" applyBorder="1" applyAlignment="1">
      <alignment horizontal="center" vertical="center"/>
    </xf>
    <xf numFmtId="0" fontId="100" fillId="0" borderId="37" xfId="0" applyFont="1" applyBorder="1" applyAlignment="1">
      <alignment horizontal="center" vertical="center"/>
    </xf>
    <xf numFmtId="0" fontId="95" fillId="75" borderId="55" xfId="0" applyFont="1" applyFill="1" applyBorder="1" applyAlignment="1">
      <alignment horizontal="center"/>
    </xf>
    <xf numFmtId="0" fontId="95" fillId="75" borderId="38" xfId="0" applyFont="1" applyFill="1" applyBorder="1" applyAlignment="1">
      <alignment horizontal="center"/>
    </xf>
    <xf numFmtId="0" fontId="95" fillId="75" borderId="57" xfId="0" applyFont="1" applyFill="1" applyBorder="1" applyAlignment="1">
      <alignment horizontal="center"/>
    </xf>
    <xf numFmtId="0" fontId="104" fillId="0" borderId="0" xfId="0" applyFont="1" applyAlignment="1">
      <alignment horizontal="center" vertical="center" wrapText="1"/>
    </xf>
    <xf numFmtId="0" fontId="103" fillId="0" borderId="0" xfId="0" applyFont="1" applyAlignment="1">
      <alignment horizontal="center" vertical="center" wrapText="1"/>
    </xf>
    <xf numFmtId="0" fontId="80" fillId="70" borderId="68" xfId="0" applyFont="1" applyFill="1" applyBorder="1" applyAlignment="1">
      <alignment horizontal="right"/>
    </xf>
    <xf numFmtId="4" fontId="0" fillId="0" borderId="45" xfId="0" applyNumberFormat="1" applyBorder="1" applyAlignment="1">
      <alignment horizontal="center"/>
    </xf>
    <xf numFmtId="4" fontId="0" fillId="0" borderId="38" xfId="0" applyNumberFormat="1" applyBorder="1" applyAlignment="1">
      <alignment horizontal="center"/>
    </xf>
    <xf numFmtId="2" fontId="0" fillId="0" borderId="38" xfId="0" applyNumberFormat="1" applyBorder="1" applyAlignment="1">
      <alignment horizontal="center"/>
    </xf>
    <xf numFmtId="3" fontId="0" fillId="0" borderId="46" xfId="0" applyNumberFormat="1" applyBorder="1" applyAlignment="1">
      <alignment horizontal="center"/>
    </xf>
    <xf numFmtId="182" fontId="0" fillId="0" borderId="45" xfId="0" applyNumberFormat="1" applyBorder="1" applyAlignment="1">
      <alignment horizontal="center"/>
    </xf>
    <xf numFmtId="182" fontId="0" fillId="0" borderId="38" xfId="0" applyNumberFormat="1" applyBorder="1" applyAlignment="1">
      <alignment horizontal="center"/>
    </xf>
    <xf numFmtId="179" fontId="0" fillId="0" borderId="38" xfId="0" applyNumberFormat="1" applyBorder="1" applyAlignment="1">
      <alignment horizontal="center"/>
    </xf>
    <xf numFmtId="6" fontId="0" fillId="0" borderId="38" xfId="0" applyNumberFormat="1" applyBorder="1" applyAlignment="1">
      <alignment horizontal="center"/>
    </xf>
    <xf numFmtId="181" fontId="99" fillId="0" borderId="38" xfId="0" applyNumberFormat="1" applyFont="1" applyBorder="1" applyAlignment="1">
      <alignment horizontal="center" vertical="center"/>
    </xf>
    <xf numFmtId="0" fontId="100" fillId="0" borderId="46" xfId="0" applyFont="1" applyBorder="1" applyAlignment="1">
      <alignment horizontal="center" vertical="center"/>
    </xf>
    <xf numFmtId="0" fontId="80" fillId="78" borderId="68" xfId="0" applyFont="1" applyFill="1" applyBorder="1" applyAlignment="1">
      <alignment horizontal="right"/>
    </xf>
    <xf numFmtId="3" fontId="0" fillId="0" borderId="38" xfId="0" applyNumberFormat="1" applyBorder="1" applyAlignment="1">
      <alignment horizontal="center"/>
    </xf>
  </cellXfs>
  <cellStyles count="159">
    <cellStyle name="%20 - Vurgu1" xfId="51" xr:uid="{00000000-0005-0000-0000-000000000000}"/>
    <cellStyle name="%20 - Vurgu2" xfId="52" xr:uid="{00000000-0005-0000-0000-000001000000}"/>
    <cellStyle name="%20 - Vurgu3" xfId="53" xr:uid="{00000000-0005-0000-0000-000002000000}"/>
    <cellStyle name="%20 - Vurgu4" xfId="54" xr:uid="{00000000-0005-0000-0000-000003000000}"/>
    <cellStyle name="%20 - Vurgu5" xfId="55" xr:uid="{00000000-0005-0000-0000-000004000000}"/>
    <cellStyle name="%20 - Vurgu6" xfId="56" xr:uid="{00000000-0005-0000-0000-000005000000}"/>
    <cellStyle name="%40 - Vurgu1" xfId="57" xr:uid="{00000000-0005-0000-0000-000006000000}"/>
    <cellStyle name="%40 - Vurgu2" xfId="58" xr:uid="{00000000-0005-0000-0000-000007000000}"/>
    <cellStyle name="%40 - Vurgu3" xfId="59" xr:uid="{00000000-0005-0000-0000-000008000000}"/>
    <cellStyle name="%40 - Vurgu4" xfId="60" xr:uid="{00000000-0005-0000-0000-000009000000}"/>
    <cellStyle name="%40 - Vurgu5" xfId="61" xr:uid="{00000000-0005-0000-0000-00000A000000}"/>
    <cellStyle name="%40 - Vurgu6" xfId="62" xr:uid="{00000000-0005-0000-0000-00000B000000}"/>
    <cellStyle name="%60 - Vurgu1" xfId="63" xr:uid="{00000000-0005-0000-0000-00000C000000}"/>
    <cellStyle name="%60 - Vurgu2" xfId="64" xr:uid="{00000000-0005-0000-0000-00000D000000}"/>
    <cellStyle name="%60 - Vurgu3" xfId="65" xr:uid="{00000000-0005-0000-0000-00000E000000}"/>
    <cellStyle name="%60 - Vurgu4" xfId="66" xr:uid="{00000000-0005-0000-0000-00000F000000}"/>
    <cellStyle name="%60 - Vurgu5" xfId="67" xr:uid="{00000000-0005-0000-0000-000010000000}"/>
    <cellStyle name="%60 - Vurgu6" xfId="68" xr:uid="{00000000-0005-0000-0000-000011000000}"/>
    <cellStyle name="20% - Accent1 2" xfId="109" xr:uid="{00000000-0005-0000-0000-000012000000}"/>
    <cellStyle name="20% - Accent1 3" xfId="26" xr:uid="{00000000-0005-0000-0000-000013000000}"/>
    <cellStyle name="20% - Accent2 2" xfId="110" xr:uid="{00000000-0005-0000-0000-000014000000}"/>
    <cellStyle name="20% - Accent2 3" xfId="30" xr:uid="{00000000-0005-0000-0000-000015000000}"/>
    <cellStyle name="20% - Accent3 2" xfId="111" xr:uid="{00000000-0005-0000-0000-000016000000}"/>
    <cellStyle name="20% - Accent3 3" xfId="34" xr:uid="{00000000-0005-0000-0000-000017000000}"/>
    <cellStyle name="20% - Accent4 2" xfId="112" xr:uid="{00000000-0005-0000-0000-000018000000}"/>
    <cellStyle name="20% - Accent4 3" xfId="38" xr:uid="{00000000-0005-0000-0000-000019000000}"/>
    <cellStyle name="20% - Accent5 2" xfId="113" xr:uid="{00000000-0005-0000-0000-00001A000000}"/>
    <cellStyle name="20% - Accent5 3" xfId="42" xr:uid="{00000000-0005-0000-0000-00001B000000}"/>
    <cellStyle name="20% - Accent6 2" xfId="114" xr:uid="{00000000-0005-0000-0000-00001C000000}"/>
    <cellStyle name="20% - Accent6 3" xfId="46" xr:uid="{00000000-0005-0000-0000-00001D000000}"/>
    <cellStyle name="40% - Accent1 2" xfId="115" xr:uid="{00000000-0005-0000-0000-00001E000000}"/>
    <cellStyle name="40% - Accent1 3" xfId="27" xr:uid="{00000000-0005-0000-0000-00001F000000}"/>
    <cellStyle name="40% - Accent2 2" xfId="116" xr:uid="{00000000-0005-0000-0000-000020000000}"/>
    <cellStyle name="40% - Accent2 3" xfId="31" xr:uid="{00000000-0005-0000-0000-000021000000}"/>
    <cellStyle name="40% - Accent3 2" xfId="117" xr:uid="{00000000-0005-0000-0000-000022000000}"/>
    <cellStyle name="40% - Accent3 3" xfId="35" xr:uid="{00000000-0005-0000-0000-000023000000}"/>
    <cellStyle name="40% - Accent4 2" xfId="118" xr:uid="{00000000-0005-0000-0000-000024000000}"/>
    <cellStyle name="40% - Accent4 3" xfId="39" xr:uid="{00000000-0005-0000-0000-000025000000}"/>
    <cellStyle name="40% - Accent5 2" xfId="119" xr:uid="{00000000-0005-0000-0000-000026000000}"/>
    <cellStyle name="40% - Accent5 3" xfId="43" xr:uid="{00000000-0005-0000-0000-000027000000}"/>
    <cellStyle name="40% - Accent6 2" xfId="120" xr:uid="{00000000-0005-0000-0000-000028000000}"/>
    <cellStyle name="40% - Accent6 3" xfId="47" xr:uid="{00000000-0005-0000-0000-000029000000}"/>
    <cellStyle name="60% - Accent1 2" xfId="121" xr:uid="{00000000-0005-0000-0000-00002A000000}"/>
    <cellStyle name="60% - Accent1 3" xfId="28" xr:uid="{00000000-0005-0000-0000-00002B000000}"/>
    <cellStyle name="60% - Accent2 2" xfId="122" xr:uid="{00000000-0005-0000-0000-00002C000000}"/>
    <cellStyle name="60% - Accent2 3" xfId="32" xr:uid="{00000000-0005-0000-0000-00002D000000}"/>
    <cellStyle name="60% - Accent3 2" xfId="123" xr:uid="{00000000-0005-0000-0000-00002E000000}"/>
    <cellStyle name="60% - Accent3 3" xfId="36" xr:uid="{00000000-0005-0000-0000-00002F000000}"/>
    <cellStyle name="60% - Accent4 2" xfId="124" xr:uid="{00000000-0005-0000-0000-000030000000}"/>
    <cellStyle name="60% - Accent4 3" xfId="40" xr:uid="{00000000-0005-0000-0000-000031000000}"/>
    <cellStyle name="60% - Accent5 2" xfId="125" xr:uid="{00000000-0005-0000-0000-000032000000}"/>
    <cellStyle name="60% - Accent5 3" xfId="44" xr:uid="{00000000-0005-0000-0000-000033000000}"/>
    <cellStyle name="60% - Accent6 2" xfId="126" xr:uid="{00000000-0005-0000-0000-000034000000}"/>
    <cellStyle name="60% - Accent6 3" xfId="48" xr:uid="{00000000-0005-0000-0000-000035000000}"/>
    <cellStyle name="Accent1 2" xfId="127" xr:uid="{00000000-0005-0000-0000-000036000000}"/>
    <cellStyle name="Accent1 3" xfId="25" xr:uid="{00000000-0005-0000-0000-000037000000}"/>
    <cellStyle name="Accent2 2" xfId="128" xr:uid="{00000000-0005-0000-0000-000038000000}"/>
    <cellStyle name="Accent2 3" xfId="29" xr:uid="{00000000-0005-0000-0000-000039000000}"/>
    <cellStyle name="Accent3 2" xfId="129" xr:uid="{00000000-0005-0000-0000-00003A000000}"/>
    <cellStyle name="Accent3 3" xfId="33" xr:uid="{00000000-0005-0000-0000-00003B000000}"/>
    <cellStyle name="Accent4 2" xfId="130" xr:uid="{00000000-0005-0000-0000-00003C000000}"/>
    <cellStyle name="Accent4 3" xfId="37" xr:uid="{00000000-0005-0000-0000-00003D000000}"/>
    <cellStyle name="Accent5 2" xfId="131" xr:uid="{00000000-0005-0000-0000-00003E000000}"/>
    <cellStyle name="Accent5 3" xfId="41" xr:uid="{00000000-0005-0000-0000-00003F000000}"/>
    <cellStyle name="Accent6 2" xfId="132" xr:uid="{00000000-0005-0000-0000-000040000000}"/>
    <cellStyle name="Accent6 3" xfId="45" xr:uid="{00000000-0005-0000-0000-000041000000}"/>
    <cellStyle name="Açıklama Metni" xfId="69" xr:uid="{00000000-0005-0000-0000-000042000000}"/>
    <cellStyle name="Ana Başlık" xfId="70" xr:uid="{00000000-0005-0000-0000-000043000000}"/>
    <cellStyle name="Bad 2" xfId="133" xr:uid="{00000000-0005-0000-0000-000044000000}"/>
    <cellStyle name="Bad 3" xfId="14" xr:uid="{00000000-0005-0000-0000-000045000000}"/>
    <cellStyle name="Bağlı Hücre" xfId="71" xr:uid="{00000000-0005-0000-0000-000046000000}"/>
    <cellStyle name="Başlık 1" xfId="72" xr:uid="{00000000-0005-0000-0000-000047000000}"/>
    <cellStyle name="Başlık 2" xfId="73" xr:uid="{00000000-0005-0000-0000-000048000000}"/>
    <cellStyle name="Başlık 3" xfId="74" xr:uid="{00000000-0005-0000-0000-000049000000}"/>
    <cellStyle name="Başlık 3 2" xfId="154" xr:uid="{00000000-0005-0000-0000-00004A000000}"/>
    <cellStyle name="Başlık 4" xfId="75" xr:uid="{00000000-0005-0000-0000-00004B000000}"/>
    <cellStyle name="Calculation 2" xfId="134" xr:uid="{00000000-0005-0000-0000-00004C000000}"/>
    <cellStyle name="Calculation 3" xfId="18" xr:uid="{00000000-0005-0000-0000-00004D000000}"/>
    <cellStyle name="Check Cell 2" xfId="135" xr:uid="{00000000-0005-0000-0000-00004E000000}"/>
    <cellStyle name="Check Cell 3" xfId="20" xr:uid="{00000000-0005-0000-0000-00004F000000}"/>
    <cellStyle name="Çıkış" xfId="76" xr:uid="{00000000-0005-0000-0000-000050000000}"/>
    <cellStyle name="Comma" xfId="6" builtinId="3"/>
    <cellStyle name="Comma 2" xfId="50" xr:uid="{00000000-0005-0000-0000-000052000000}"/>
    <cellStyle name="Comma 2 2" xfId="2" xr:uid="{00000000-0005-0000-0000-000053000000}"/>
    <cellStyle name="Comma 2 2 2" xfId="77" xr:uid="{00000000-0005-0000-0000-000054000000}"/>
    <cellStyle name="Comma 3" xfId="78" xr:uid="{00000000-0005-0000-0000-000055000000}"/>
    <cellStyle name="Comma 3 2" xfId="79" xr:uid="{00000000-0005-0000-0000-000056000000}"/>
    <cellStyle name="Comma 3 3" xfId="136" xr:uid="{00000000-0005-0000-0000-000057000000}"/>
    <cellStyle name="Comma 4" xfId="80" xr:uid="{00000000-0005-0000-0000-000058000000}"/>
    <cellStyle name="Comma 4 2" xfId="137" xr:uid="{00000000-0005-0000-0000-000059000000}"/>
    <cellStyle name="Comma 5" xfId="81" xr:uid="{00000000-0005-0000-0000-00005A000000}"/>
    <cellStyle name="Explanatory Text 2" xfId="138" xr:uid="{00000000-0005-0000-0000-00005B000000}"/>
    <cellStyle name="Explanatory Text 3" xfId="23" xr:uid="{00000000-0005-0000-0000-00005C000000}"/>
    <cellStyle name="Giriş" xfId="82" xr:uid="{00000000-0005-0000-0000-00005D000000}"/>
    <cellStyle name="Good 2" xfId="139" xr:uid="{00000000-0005-0000-0000-00005E000000}"/>
    <cellStyle name="Good 3" xfId="13" xr:uid="{00000000-0005-0000-0000-00005F000000}"/>
    <cellStyle name="Heading 1 2" xfId="140" xr:uid="{00000000-0005-0000-0000-000060000000}"/>
    <cellStyle name="Heading 1 3" xfId="9" xr:uid="{00000000-0005-0000-0000-000061000000}"/>
    <cellStyle name="Heading 2 2" xfId="141" xr:uid="{00000000-0005-0000-0000-000062000000}"/>
    <cellStyle name="Heading 2 3" xfId="10" xr:uid="{00000000-0005-0000-0000-000063000000}"/>
    <cellStyle name="Heading 3 2" xfId="142" xr:uid="{00000000-0005-0000-0000-000064000000}"/>
    <cellStyle name="Heading 3 2 2" xfId="155" xr:uid="{00000000-0005-0000-0000-000065000000}"/>
    <cellStyle name="Heading 3 3" xfId="11" xr:uid="{00000000-0005-0000-0000-000066000000}"/>
    <cellStyle name="Heading 4 2" xfId="143" xr:uid="{00000000-0005-0000-0000-000067000000}"/>
    <cellStyle name="Heading 4 3" xfId="12" xr:uid="{00000000-0005-0000-0000-000068000000}"/>
    <cellStyle name="Hesaplama" xfId="83" xr:uid="{00000000-0005-0000-0000-000069000000}"/>
    <cellStyle name="Hyperlink" xfId="4" builtinId="8"/>
    <cellStyle name="Hyperlink 2" xfId="84" xr:uid="{00000000-0005-0000-0000-00006B000000}"/>
    <cellStyle name="Hyperlink 2 2" xfId="5" xr:uid="{00000000-0005-0000-0000-00006C000000}"/>
    <cellStyle name="Hyperlink 3" xfId="85" xr:uid="{00000000-0005-0000-0000-00006D000000}"/>
    <cellStyle name="Hyperlink 4" xfId="108" xr:uid="{00000000-0005-0000-0000-00006E000000}"/>
    <cellStyle name="Input 2" xfId="144" xr:uid="{00000000-0005-0000-0000-00006F000000}"/>
    <cellStyle name="Input 3" xfId="16" xr:uid="{00000000-0005-0000-0000-000070000000}"/>
    <cellStyle name="İşaretli Hücre" xfId="86" xr:uid="{00000000-0005-0000-0000-000071000000}"/>
    <cellStyle name="İyi" xfId="87" xr:uid="{00000000-0005-0000-0000-000072000000}"/>
    <cellStyle name="Kötü" xfId="88" xr:uid="{00000000-0005-0000-0000-000073000000}"/>
    <cellStyle name="Linked Cell 2" xfId="145" xr:uid="{00000000-0005-0000-0000-000074000000}"/>
    <cellStyle name="Linked Cell 3" xfId="19" xr:uid="{00000000-0005-0000-0000-000075000000}"/>
    <cellStyle name="Neutral 2" xfId="146" xr:uid="{00000000-0005-0000-0000-000076000000}"/>
    <cellStyle name="Neutral 3" xfId="15" xr:uid="{00000000-0005-0000-0000-000077000000}"/>
    <cellStyle name="Normal" xfId="0" builtinId="0"/>
    <cellStyle name="Normal 18" xfId="157" xr:uid="{00000000-0005-0000-0000-000079000000}"/>
    <cellStyle name="Normal 2" xfId="49" xr:uid="{00000000-0005-0000-0000-00007A000000}"/>
    <cellStyle name="Normal 2 2" xfId="89" xr:uid="{00000000-0005-0000-0000-00007B000000}"/>
    <cellStyle name="Normal 2 3" xfId="90" xr:uid="{00000000-0005-0000-0000-00007C000000}"/>
    <cellStyle name="Normal 2 4" xfId="1" xr:uid="{00000000-0005-0000-0000-00007D000000}"/>
    <cellStyle name="Normal 3" xfId="91" xr:uid="{00000000-0005-0000-0000-00007E000000}"/>
    <cellStyle name="Normal 3 2" xfId="92" xr:uid="{00000000-0005-0000-0000-00007F000000}"/>
    <cellStyle name="Normal 4" xfId="93" xr:uid="{00000000-0005-0000-0000-000080000000}"/>
    <cellStyle name="Normal 5" xfId="3" xr:uid="{00000000-0005-0000-0000-000081000000}"/>
    <cellStyle name="Normal 5 2" xfId="94" xr:uid="{00000000-0005-0000-0000-000082000000}"/>
    <cellStyle name="Normal 6" xfId="95" xr:uid="{00000000-0005-0000-0000-000083000000}"/>
    <cellStyle name="Normal 7" xfId="107" xr:uid="{00000000-0005-0000-0000-000084000000}"/>
    <cellStyle name="Normal 8" xfId="153" xr:uid="{00000000-0005-0000-0000-000085000000}"/>
    <cellStyle name="Normal 8 2" xfId="158" xr:uid="{00000000-0005-0000-0000-000086000000}"/>
    <cellStyle name="Normal 9" xfId="7" xr:uid="{00000000-0005-0000-0000-000087000000}"/>
    <cellStyle name="Not" xfId="96" xr:uid="{00000000-0005-0000-0000-000088000000}"/>
    <cellStyle name="Not 2" xfId="147" xr:uid="{00000000-0005-0000-0000-000089000000}"/>
    <cellStyle name="Note 2" xfId="148" xr:uid="{00000000-0005-0000-0000-00008A000000}"/>
    <cellStyle name="Note 3" xfId="22" xr:uid="{00000000-0005-0000-0000-00008B000000}"/>
    <cellStyle name="Nötr" xfId="97" xr:uid="{00000000-0005-0000-0000-00008C000000}"/>
    <cellStyle name="Output 2" xfId="149" xr:uid="{00000000-0005-0000-0000-00008D000000}"/>
    <cellStyle name="Output 3" xfId="17" xr:uid="{00000000-0005-0000-0000-00008E000000}"/>
    <cellStyle name="Percent" xfId="156" builtinId="5"/>
    <cellStyle name="Percent 2" xfId="98" xr:uid="{00000000-0005-0000-0000-000090000000}"/>
    <cellStyle name="Title 2" xfId="150" xr:uid="{00000000-0005-0000-0000-000091000000}"/>
    <cellStyle name="Title 3" xfId="8" xr:uid="{00000000-0005-0000-0000-000092000000}"/>
    <cellStyle name="Toplam" xfId="99" xr:uid="{00000000-0005-0000-0000-000093000000}"/>
    <cellStyle name="Total 2" xfId="151" xr:uid="{00000000-0005-0000-0000-000094000000}"/>
    <cellStyle name="Total 3" xfId="24" xr:uid="{00000000-0005-0000-0000-000095000000}"/>
    <cellStyle name="Uyarı Metni" xfId="100" xr:uid="{00000000-0005-0000-0000-000096000000}"/>
    <cellStyle name="Vurgu1" xfId="101" xr:uid="{00000000-0005-0000-0000-000097000000}"/>
    <cellStyle name="Vurgu2" xfId="102" xr:uid="{00000000-0005-0000-0000-000098000000}"/>
    <cellStyle name="Vurgu3" xfId="103" xr:uid="{00000000-0005-0000-0000-000099000000}"/>
    <cellStyle name="Vurgu4" xfId="104" xr:uid="{00000000-0005-0000-0000-00009A000000}"/>
    <cellStyle name="Vurgu5" xfId="105" xr:uid="{00000000-0005-0000-0000-00009B000000}"/>
    <cellStyle name="Vurgu6" xfId="106" xr:uid="{00000000-0005-0000-0000-00009C000000}"/>
    <cellStyle name="Warning Text 2" xfId="152" xr:uid="{00000000-0005-0000-0000-00009D000000}"/>
    <cellStyle name="Warning Text 3" xfId="21" xr:uid="{00000000-0005-0000-0000-00009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2790825</xdr:colOff>
      <xdr:row>4</xdr:row>
      <xdr:rowOff>19050</xdr:rowOff>
    </xdr:from>
    <xdr:to>
      <xdr:col>1</xdr:col>
      <xdr:colOff>6429829</xdr:colOff>
      <xdr:row>15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923925"/>
          <a:ext cx="3639004" cy="2095500"/>
        </a:xfrm>
        <a:prstGeom prst="rect">
          <a:avLst/>
        </a:prstGeom>
      </xdr:spPr>
    </xdr:pic>
    <xdr:clientData/>
  </xdr:twoCellAnchor>
  <xdr:twoCellAnchor editAs="oneCell">
    <xdr:from>
      <xdr:col>1</xdr:col>
      <xdr:colOff>6124575</xdr:colOff>
      <xdr:row>3</xdr:row>
      <xdr:rowOff>180975</xdr:rowOff>
    </xdr:from>
    <xdr:to>
      <xdr:col>5</xdr:col>
      <xdr:colOff>438150</xdr:colOff>
      <xdr:row>15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895350"/>
          <a:ext cx="3933825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0</xdr:row>
      <xdr:rowOff>38100</xdr:rowOff>
    </xdr:from>
    <xdr:to>
      <xdr:col>9</xdr:col>
      <xdr:colOff>476250</xdr:colOff>
      <xdr:row>7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8725" y="38100"/>
          <a:ext cx="40671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llaboration\MESAS\Studies\5%20Affordability%20and%20Consumption\Data\Sales%20data\2013%20data\NHS%20Scotland%20On-trade%20Data%202008%20to%20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 Year Alcohol Sales"/>
      <sheetName val="Data"/>
      <sheetName val="Meta"/>
    </sheetNames>
    <sheetDataSet>
      <sheetData sheetId="0" refreshError="1"/>
      <sheetData sheetId="1">
        <row r="6">
          <cell r="B6" t="str">
            <v xml:space="preserve">Per_Volume_Commodity_Central England </v>
          </cell>
          <cell r="C6" t="str">
            <v>Per</v>
          </cell>
          <cell r="D6" t="str">
            <v>Volume</v>
          </cell>
          <cell r="E6" t="str">
            <v>Beer</v>
          </cell>
          <cell r="F6" t="str">
            <v>Commodity</v>
          </cell>
          <cell r="G6" t="str">
            <v xml:space="preserve">Central England </v>
          </cell>
          <cell r="H6">
            <v>2661.599390761</v>
          </cell>
          <cell r="I6">
            <v>3666.7342448549998</v>
          </cell>
          <cell r="J6">
            <v>3550.0877107249999</v>
          </cell>
          <cell r="K6">
            <v>3729.4045444180001</v>
          </cell>
          <cell r="L6">
            <v>3806.81373549</v>
          </cell>
          <cell r="M6">
            <v>4287.8391801219996</v>
          </cell>
          <cell r="N6">
            <v>5041.8497136369997</v>
          </cell>
          <cell r="O6">
            <v>4681.0649687280002</v>
          </cell>
          <cell r="P6">
            <v>4044.1281880309998</v>
          </cell>
          <cell r="Q6">
            <v>4306.8647719070004</v>
          </cell>
          <cell r="R6">
            <v>4155.643134291</v>
          </cell>
          <cell r="S6">
            <v>4089.8830291039999</v>
          </cell>
          <cell r="T6">
            <v>4722.024958125</v>
          </cell>
          <cell r="U6">
            <v>3496.2499257740001</v>
          </cell>
          <cell r="V6">
            <v>3485.1263234580001</v>
          </cell>
          <cell r="W6">
            <v>3667.495741063</v>
          </cell>
          <cell r="X6">
            <v>3781.0030858240002</v>
          </cell>
          <cell r="Y6">
            <v>3824.5579914340001</v>
          </cell>
          <cell r="Z6">
            <v>3862.065875453</v>
          </cell>
          <cell r="AA6">
            <v>3441.37480577</v>
          </cell>
          <cell r="AB6">
            <v>3195.5793466109999</v>
          </cell>
          <cell r="AC6">
            <v>2992.2699559500002</v>
          </cell>
          <cell r="AD6">
            <v>2761.7644842089999</v>
          </cell>
          <cell r="AE6">
            <v>3071.9149377170002</v>
          </cell>
          <cell r="AF6">
            <v>3018.8369440420001</v>
          </cell>
          <cell r="AG6">
            <v>3703.3496179240001</v>
          </cell>
          <cell r="AH6">
            <v>2294.1070952310001</v>
          </cell>
          <cell r="AI6">
            <v>2710.3999192810002</v>
          </cell>
          <cell r="AJ6">
            <v>2996.328741668</v>
          </cell>
          <cell r="AK6">
            <v>3375.813807126</v>
          </cell>
          <cell r="AL6">
            <v>3453.7143467269998</v>
          </cell>
          <cell r="AM6">
            <v>3828.6406817389998</v>
          </cell>
          <cell r="AN6">
            <v>3888.74087568</v>
          </cell>
          <cell r="AO6">
            <v>3658.0026948330001</v>
          </cell>
          <cell r="AP6">
            <v>3935.2517721220001</v>
          </cell>
          <cell r="AQ6">
            <v>3844.8920270809999</v>
          </cell>
          <cell r="AR6">
            <v>3873.8921826780002</v>
          </cell>
          <cell r="AS6">
            <v>3869.2656977810002</v>
          </cell>
          <cell r="AT6">
            <v>4446.6835535660002</v>
          </cell>
          <cell r="AU6">
            <v>2700.3884503439999</v>
          </cell>
          <cell r="AV6">
            <v>2764.181470425</v>
          </cell>
          <cell r="AW6">
            <v>3166.8831095300002</v>
          </cell>
          <cell r="AX6">
            <v>3513.8240793710002</v>
          </cell>
          <cell r="AY6">
            <v>3395.1773501080002</v>
          </cell>
          <cell r="AZ6">
            <v>3163.9042085870001</v>
          </cell>
          <cell r="BA6">
            <v>3187.5969695170002</v>
          </cell>
          <cell r="BB6">
            <v>2956.7398956779998</v>
          </cell>
          <cell r="BC6">
            <v>3015.2683467100001</v>
          </cell>
          <cell r="BD6">
            <v>2976.0038112420002</v>
          </cell>
          <cell r="BE6">
            <v>2964.4162329619999</v>
          </cell>
          <cell r="BF6">
            <v>2688.710627936</v>
          </cell>
          <cell r="BG6">
            <v>3403.182288812</v>
          </cell>
          <cell r="BH6">
            <v>2170.6077547230002</v>
          </cell>
          <cell r="BI6">
            <v>2102.2535034729999</v>
          </cell>
          <cell r="BJ6">
            <v>2282.9354720330002</v>
          </cell>
          <cell r="BK6">
            <v>2656.2487823309998</v>
          </cell>
          <cell r="BL6">
            <v>2925.6696318479999</v>
          </cell>
          <cell r="BM6">
            <v>3345.2178527750002</v>
          </cell>
          <cell r="BN6">
            <v>2862.4693201730001</v>
          </cell>
          <cell r="BO6">
            <v>2963.563525434</v>
          </cell>
          <cell r="BP6">
            <v>2985.7285304920001</v>
          </cell>
          <cell r="BQ6">
            <v>3042.4353763479999</v>
          </cell>
          <cell r="BR6">
            <v>2990.0645726580001</v>
          </cell>
          <cell r="BS6">
            <v>3269.0917654529999</v>
          </cell>
          <cell r="BT6">
            <v>3980.0736155620002</v>
          </cell>
          <cell r="BU6">
            <v>2261.2269929230001</v>
          </cell>
          <cell r="BV6">
            <v>2274.4459104560001</v>
          </cell>
          <cell r="BW6">
            <v>1910.8085316649999</v>
          </cell>
          <cell r="BX6">
            <v>1869.077609832</v>
          </cell>
          <cell r="BY6">
            <v>1246.6829454900001</v>
          </cell>
          <cell r="BZ6">
            <v>1414.1381237109999</v>
          </cell>
          <cell r="CA6">
            <v>1280.303026669</v>
          </cell>
          <cell r="CB6">
            <v>505.74194853500001</v>
          </cell>
          <cell r="CC6">
            <v>521.42014239699995</v>
          </cell>
          <cell r="CD6">
            <v>395.92638230099999</v>
          </cell>
          <cell r="CE6">
            <v>344.95179861600002</v>
          </cell>
          <cell r="CF6">
            <v>395.759524204</v>
          </cell>
          <cell r="CG6">
            <v>743.71793060300001</v>
          </cell>
        </row>
        <row r="7">
          <cell r="B7" t="str">
            <v>Per_Volume_Commodity_GB CENTRAL SCOTLAND</v>
          </cell>
          <cell r="C7" t="str">
            <v>Per</v>
          </cell>
          <cell r="D7" t="str">
            <v>Volume</v>
          </cell>
          <cell r="E7" t="str">
            <v>Beer</v>
          </cell>
          <cell r="F7" t="str">
            <v>Commodity</v>
          </cell>
          <cell r="G7" t="str">
            <v>GB CENTRAL SCOTLAND</v>
          </cell>
          <cell r="H7">
            <v>3483.3209852539999</v>
          </cell>
          <cell r="I7">
            <v>4285.570354857</v>
          </cell>
          <cell r="J7">
            <v>1081.6812925869999</v>
          </cell>
          <cell r="K7">
            <v>1244.9233003689999</v>
          </cell>
          <cell r="L7">
            <v>1216.8729996889999</v>
          </cell>
          <cell r="M7">
            <v>1089.7603863009999</v>
          </cell>
          <cell r="N7">
            <v>1254.244636253</v>
          </cell>
          <cell r="O7">
            <v>992.12792875499997</v>
          </cell>
          <cell r="P7">
            <v>829.77546794600005</v>
          </cell>
          <cell r="Q7">
            <v>1008.9721386910001</v>
          </cell>
          <cell r="R7">
            <v>900.03944779400001</v>
          </cell>
          <cell r="S7">
            <v>839.62005953400001</v>
          </cell>
          <cell r="T7">
            <v>953.531706278</v>
          </cell>
          <cell r="U7">
            <v>731.13572921100001</v>
          </cell>
          <cell r="V7">
            <v>942.33659538699999</v>
          </cell>
          <cell r="W7">
            <v>919.63997797299999</v>
          </cell>
          <cell r="X7">
            <v>1093.193809741</v>
          </cell>
          <cell r="Y7">
            <v>1052.623999616</v>
          </cell>
          <cell r="Z7">
            <v>1022.0648463700001</v>
          </cell>
          <cell r="AA7">
            <v>993.04047149200005</v>
          </cell>
          <cell r="AB7">
            <v>1026.945030822</v>
          </cell>
          <cell r="AC7">
            <v>845.58621964899999</v>
          </cell>
          <cell r="AD7">
            <v>768.02516826399994</v>
          </cell>
          <cell r="AE7">
            <v>670.86102394099998</v>
          </cell>
          <cell r="AF7">
            <v>715.30084981300001</v>
          </cell>
          <cell r="AG7">
            <v>956.43747782000003</v>
          </cell>
          <cell r="AH7">
            <v>552.95781984799999</v>
          </cell>
          <cell r="AI7">
            <v>635.96275796600003</v>
          </cell>
          <cell r="AJ7">
            <v>763.42417857400005</v>
          </cell>
          <cell r="AK7">
            <v>823.19641467099996</v>
          </cell>
          <cell r="AL7">
            <v>627.13170833300001</v>
          </cell>
          <cell r="AM7">
            <v>743.72078063200001</v>
          </cell>
          <cell r="AN7">
            <v>777.64656595500003</v>
          </cell>
          <cell r="AO7">
            <v>820.24508948699997</v>
          </cell>
          <cell r="AP7">
            <v>954.23221854200006</v>
          </cell>
          <cell r="AQ7">
            <v>1007.114979042</v>
          </cell>
          <cell r="AR7">
            <v>1022.005980246</v>
          </cell>
          <cell r="AS7">
            <v>1052.797969275</v>
          </cell>
          <cell r="AT7">
            <v>1188.462714283</v>
          </cell>
          <cell r="AU7">
            <v>698.27853657699995</v>
          </cell>
          <cell r="AV7">
            <v>973.54708519300004</v>
          </cell>
          <cell r="AW7">
            <v>969.34976941000002</v>
          </cell>
          <cell r="AX7">
            <v>903.95028727299996</v>
          </cell>
          <cell r="AY7">
            <v>908.15874155799997</v>
          </cell>
          <cell r="AZ7">
            <v>937.12714130300003</v>
          </cell>
          <cell r="BA7">
            <v>984.21792463199995</v>
          </cell>
          <cell r="BB7">
            <v>917.74345629300001</v>
          </cell>
          <cell r="BC7">
            <v>892.46930432800002</v>
          </cell>
          <cell r="BD7">
            <v>887.20617788899995</v>
          </cell>
          <cell r="BE7">
            <v>820.20449249800004</v>
          </cell>
          <cell r="BF7">
            <v>759.45527188100004</v>
          </cell>
          <cell r="BG7">
            <v>1290.034905167</v>
          </cell>
          <cell r="BH7">
            <v>787.50824630299996</v>
          </cell>
          <cell r="BI7">
            <v>816.02406096899995</v>
          </cell>
          <cell r="BJ7">
            <v>1499.665977849</v>
          </cell>
          <cell r="BK7">
            <v>2096.9161142779999</v>
          </cell>
          <cell r="BL7">
            <v>2238.6661739589999</v>
          </cell>
          <cell r="BM7">
            <v>2557.7352318090002</v>
          </cell>
          <cell r="BN7">
            <v>2346.2444122229999</v>
          </cell>
          <cell r="BO7">
            <v>2528.3314775039998</v>
          </cell>
          <cell r="BP7">
            <v>2849.6313007909998</v>
          </cell>
          <cell r="BQ7">
            <v>2517.122550605</v>
          </cell>
          <cell r="BR7">
            <v>2341.5404937369999</v>
          </cell>
          <cell r="BS7">
            <v>2215.975492217</v>
          </cell>
          <cell r="BT7">
            <v>2667.9578594630002</v>
          </cell>
          <cell r="BU7">
            <v>1857.745023055</v>
          </cell>
          <cell r="BV7">
            <v>1903.1997912469999</v>
          </cell>
          <cell r="BW7">
            <v>2204.5378131010002</v>
          </cell>
          <cell r="BX7">
            <v>2596.193155938</v>
          </cell>
          <cell r="BY7">
            <v>2593.4463067289998</v>
          </cell>
          <cell r="BZ7">
            <v>2299.447131639</v>
          </cell>
          <cell r="CA7">
            <v>1864.0434076649999</v>
          </cell>
          <cell r="CB7">
            <v>1924.039303818</v>
          </cell>
          <cell r="CC7">
            <v>2011.607341702</v>
          </cell>
          <cell r="CD7">
            <v>2099.569526062</v>
          </cell>
          <cell r="CE7">
            <v>2157.583494127</v>
          </cell>
          <cell r="CF7">
            <v>2181.9951987640002</v>
          </cell>
          <cell r="CG7">
            <v>2309.1710073720001</v>
          </cell>
        </row>
        <row r="8">
          <cell r="B8" t="str">
            <v>Per_Volume_Commodity_East of England</v>
          </cell>
          <cell r="C8" t="str">
            <v>Per</v>
          </cell>
          <cell r="D8" t="str">
            <v>Volume</v>
          </cell>
          <cell r="E8" t="str">
            <v>Beer</v>
          </cell>
          <cell r="F8" t="str">
            <v>Commodity</v>
          </cell>
          <cell r="G8" t="str">
            <v>East of England</v>
          </cell>
          <cell r="H8">
            <v>818.944681812</v>
          </cell>
          <cell r="I8">
            <v>1040.299813527</v>
          </cell>
          <cell r="J8">
            <v>1298.1970529749999</v>
          </cell>
          <cell r="K8">
            <v>1226.472146414</v>
          </cell>
          <cell r="L8">
            <v>1107.110120691</v>
          </cell>
          <cell r="M8">
            <v>1534.7189811610001</v>
          </cell>
          <cell r="N8">
            <v>1402.626679254</v>
          </cell>
          <cell r="O8">
            <v>1476.9997071570001</v>
          </cell>
          <cell r="P8">
            <v>1473.714060599</v>
          </cell>
          <cell r="Q8">
            <v>1508.689907663</v>
          </cell>
          <cell r="R8">
            <v>1375.226475037</v>
          </cell>
          <cell r="S8">
            <v>1498.443208274</v>
          </cell>
          <cell r="T8">
            <v>1686.518029761</v>
          </cell>
          <cell r="U8">
            <v>1397.1605531329999</v>
          </cell>
          <cell r="V8">
            <v>1263.940733936</v>
          </cell>
          <cell r="W8">
            <v>1345.387955963</v>
          </cell>
          <cell r="X8">
            <v>1335.6238360350001</v>
          </cell>
          <cell r="Y8">
            <v>1320.3280592000001</v>
          </cell>
          <cell r="Z8">
            <v>1241.873568212</v>
          </cell>
          <cell r="AA8">
            <v>1159.8901413670001</v>
          </cell>
          <cell r="AB8">
            <v>1162.2663133789999</v>
          </cell>
          <cell r="AC8">
            <v>1031.5670799530001</v>
          </cell>
          <cell r="AD8">
            <v>1072.6919170870001</v>
          </cell>
          <cell r="AE8">
            <v>1085.292536466</v>
          </cell>
          <cell r="AF8">
            <v>1150.57789366</v>
          </cell>
          <cell r="AG8">
            <v>1410.856679512</v>
          </cell>
          <cell r="AH8">
            <v>832.45267181199995</v>
          </cell>
          <cell r="AI8">
            <v>1010.870853893</v>
          </cell>
          <cell r="AJ8">
            <v>933.545282531</v>
          </cell>
          <cell r="AK8">
            <v>903.35200040799998</v>
          </cell>
          <cell r="AL8">
            <v>887.63042851</v>
          </cell>
          <cell r="AM8">
            <v>726.30127019500003</v>
          </cell>
          <cell r="AN8">
            <v>837.724075965</v>
          </cell>
          <cell r="AO8">
            <v>865.05810445999998</v>
          </cell>
          <cell r="AP8">
            <v>1003.471260783</v>
          </cell>
          <cell r="AQ8">
            <v>1067.9722532660001</v>
          </cell>
          <cell r="AR8">
            <v>956.23699235799995</v>
          </cell>
          <cell r="AS8">
            <v>974.42719139300004</v>
          </cell>
          <cell r="AT8">
            <v>1030.9882817360001</v>
          </cell>
          <cell r="AU8">
            <v>666.98349974099995</v>
          </cell>
          <cell r="AV8">
            <v>737.34616614599997</v>
          </cell>
          <cell r="AW8">
            <v>719.77368545399997</v>
          </cell>
          <cell r="AX8">
            <v>774.19882822800002</v>
          </cell>
          <cell r="AY8">
            <v>715.53889805599999</v>
          </cell>
          <cell r="AZ8">
            <v>720.31718100000001</v>
          </cell>
          <cell r="BA8">
            <v>621.34371652000004</v>
          </cell>
          <cell r="BB8">
            <v>626.07384600199998</v>
          </cell>
          <cell r="BC8">
            <v>702.63513567300004</v>
          </cell>
          <cell r="BD8">
            <v>633.53542312299999</v>
          </cell>
          <cell r="BE8">
            <v>709.67823762099999</v>
          </cell>
          <cell r="BF8">
            <v>797.73984247600004</v>
          </cell>
          <cell r="BG8">
            <v>909.13866562400005</v>
          </cell>
          <cell r="BH8">
            <v>527.741800324</v>
          </cell>
          <cell r="BI8">
            <v>458.80399672200002</v>
          </cell>
          <cell r="BJ8">
            <v>541.89533989999995</v>
          </cell>
          <cell r="BK8">
            <v>591.06229309100002</v>
          </cell>
          <cell r="BL8">
            <v>649.56322881899996</v>
          </cell>
          <cell r="BM8">
            <v>643.24865393499999</v>
          </cell>
          <cell r="BN8">
            <v>568.28027526899996</v>
          </cell>
          <cell r="BO8">
            <v>630.57672068199997</v>
          </cell>
          <cell r="BP8">
            <v>778.85929971200005</v>
          </cell>
          <cell r="BQ8">
            <v>777.24609190499996</v>
          </cell>
          <cell r="BR8">
            <v>805.07507807900004</v>
          </cell>
          <cell r="BS8">
            <v>795.886061724</v>
          </cell>
          <cell r="BT8">
            <v>827.79217577300005</v>
          </cell>
          <cell r="BU8">
            <v>541.72343368700001</v>
          </cell>
          <cell r="BV8">
            <v>572.92962304599996</v>
          </cell>
          <cell r="BW8">
            <v>582.01866328799997</v>
          </cell>
          <cell r="BX8">
            <v>649.85874645599995</v>
          </cell>
          <cell r="BY8">
            <v>469.04275342</v>
          </cell>
          <cell r="BZ8">
            <v>447.482162931</v>
          </cell>
          <cell r="CA8">
            <v>435.809552682</v>
          </cell>
          <cell r="CB8">
            <v>421.33356877799997</v>
          </cell>
          <cell r="CC8">
            <v>395.45560744099998</v>
          </cell>
          <cell r="CD8">
            <v>393.54221461999998</v>
          </cell>
          <cell r="CE8">
            <v>388.90811829799998</v>
          </cell>
          <cell r="CF8">
            <v>332.32470153899999</v>
          </cell>
          <cell r="CG8">
            <v>345.329274494</v>
          </cell>
        </row>
        <row r="9">
          <cell r="B9" t="str">
            <v>Per_Volume_Commodity_London</v>
          </cell>
          <cell r="C9" t="str">
            <v>Per</v>
          </cell>
          <cell r="D9" t="str">
            <v>Volume</v>
          </cell>
          <cell r="E9" t="str">
            <v>Beer</v>
          </cell>
          <cell r="F9" t="str">
            <v>Commodity</v>
          </cell>
          <cell r="G9" t="str">
            <v>London</v>
          </cell>
          <cell r="H9">
            <v>686.20278908299997</v>
          </cell>
          <cell r="I9">
            <v>893.79502541299996</v>
          </cell>
          <cell r="J9">
            <v>1074.0369870740001</v>
          </cell>
          <cell r="K9">
            <v>1058.66013443</v>
          </cell>
          <cell r="L9">
            <v>987.15492564500005</v>
          </cell>
          <cell r="M9">
            <v>1073.123928104</v>
          </cell>
          <cell r="N9">
            <v>1108.8995892989999</v>
          </cell>
          <cell r="O9">
            <v>1213.73925947</v>
          </cell>
          <cell r="P9">
            <v>1161.8006861429999</v>
          </cell>
          <cell r="Q9">
            <v>1185.7494630379999</v>
          </cell>
          <cell r="R9">
            <v>1134.9981601259999</v>
          </cell>
          <cell r="S9">
            <v>1017.769408975</v>
          </cell>
          <cell r="T9">
            <v>1504.663165877</v>
          </cell>
          <cell r="U9">
            <v>929.55933213200001</v>
          </cell>
          <cell r="V9">
            <v>1162.3274851159999</v>
          </cell>
          <cell r="W9">
            <v>1218.0687441059999</v>
          </cell>
          <cell r="X9">
            <v>1340.3412218020001</v>
          </cell>
          <cell r="Y9">
            <v>1183.04288481</v>
          </cell>
          <cell r="Z9">
            <v>1211.566967641</v>
          </cell>
          <cell r="AA9">
            <v>1234.740003682</v>
          </cell>
          <cell r="AB9">
            <v>1183.3944126219999</v>
          </cell>
          <cell r="AC9">
            <v>1014.047231633</v>
          </cell>
          <cell r="AD9">
            <v>1042.442869604</v>
          </cell>
          <cell r="AE9">
            <v>948.50020966399995</v>
          </cell>
          <cell r="AF9">
            <v>1013.13320614</v>
          </cell>
          <cell r="AG9">
            <v>1070.703433076</v>
          </cell>
          <cell r="AH9">
            <v>647.05341731700003</v>
          </cell>
          <cell r="AI9">
            <v>713.32661422599995</v>
          </cell>
          <cell r="AJ9">
            <v>849.820421764</v>
          </cell>
          <cell r="AK9">
            <v>840.14068956300002</v>
          </cell>
          <cell r="AL9">
            <v>824.39810364599998</v>
          </cell>
          <cell r="AM9">
            <v>817.06681964100005</v>
          </cell>
          <cell r="AN9">
            <v>685.09841294099999</v>
          </cell>
          <cell r="AO9">
            <v>677.38203290900003</v>
          </cell>
          <cell r="AP9">
            <v>695.688195866</v>
          </cell>
          <cell r="AQ9">
            <v>858.50186131999999</v>
          </cell>
          <cell r="AR9">
            <v>937.14100875899999</v>
          </cell>
          <cell r="AS9">
            <v>915.90288503399995</v>
          </cell>
          <cell r="AT9">
            <v>1006.253923213</v>
          </cell>
          <cell r="AU9">
            <v>525.18631585799994</v>
          </cell>
          <cell r="AV9">
            <v>520.58244580600001</v>
          </cell>
          <cell r="AW9">
            <v>531.46405363500003</v>
          </cell>
          <cell r="AX9">
            <v>528.63468911200005</v>
          </cell>
          <cell r="AY9">
            <v>541.17054917300004</v>
          </cell>
          <cell r="AZ9">
            <v>569.82598099300003</v>
          </cell>
          <cell r="BA9">
            <v>587.26917605200003</v>
          </cell>
          <cell r="BB9">
            <v>576.63456532600003</v>
          </cell>
          <cell r="BC9">
            <v>554.49144905200001</v>
          </cell>
          <cell r="BD9">
            <v>537.05755669600001</v>
          </cell>
          <cell r="BE9">
            <v>545.01066018999995</v>
          </cell>
          <cell r="BF9">
            <v>507.61860955100002</v>
          </cell>
          <cell r="BG9">
            <v>553.12202853300005</v>
          </cell>
          <cell r="BH9">
            <v>303.106123454</v>
          </cell>
          <cell r="BI9">
            <v>341.77006975299997</v>
          </cell>
          <cell r="BJ9">
            <v>453.11048027099997</v>
          </cell>
          <cell r="BK9">
            <v>601.86020649500006</v>
          </cell>
          <cell r="BL9">
            <v>585.16716171400003</v>
          </cell>
          <cell r="BM9">
            <v>582.18475255999999</v>
          </cell>
          <cell r="BN9">
            <v>543.00742394300005</v>
          </cell>
          <cell r="BO9">
            <v>588.58072920699999</v>
          </cell>
          <cell r="BP9">
            <v>605.28955093599996</v>
          </cell>
          <cell r="BQ9">
            <v>556.81927569200002</v>
          </cell>
          <cell r="BR9">
            <v>622.36211167500005</v>
          </cell>
          <cell r="BS9">
            <v>537.51972655899999</v>
          </cell>
          <cell r="BT9">
            <v>610.46605460499995</v>
          </cell>
          <cell r="BU9">
            <v>477.43166754800001</v>
          </cell>
          <cell r="BV9">
            <v>540.05228390699995</v>
          </cell>
          <cell r="BW9">
            <v>533.58077781899999</v>
          </cell>
          <cell r="BX9">
            <v>621.97297221600002</v>
          </cell>
          <cell r="BY9">
            <v>683.82412868799997</v>
          </cell>
          <cell r="BZ9">
            <v>660.86389488500004</v>
          </cell>
          <cell r="CA9">
            <v>605.05528163700001</v>
          </cell>
          <cell r="CB9">
            <v>558.22364038000001</v>
          </cell>
          <cell r="CC9">
            <v>613.80172635400004</v>
          </cell>
          <cell r="CD9">
            <v>594.42718540500005</v>
          </cell>
          <cell r="CE9">
            <v>600.59514302399998</v>
          </cell>
          <cell r="CF9">
            <v>647.09159064300002</v>
          </cell>
          <cell r="CG9">
            <v>751.43813204699995</v>
          </cell>
        </row>
        <row r="10">
          <cell r="B10" t="str">
            <v>Per_Volume_Commodity_North East England</v>
          </cell>
          <cell r="C10" t="str">
            <v>Per</v>
          </cell>
          <cell r="D10" t="str">
            <v>Volume</v>
          </cell>
          <cell r="E10" t="str">
            <v>Beer</v>
          </cell>
          <cell r="F10" t="str">
            <v>Commodity</v>
          </cell>
          <cell r="G10" t="str">
            <v>North East England</v>
          </cell>
          <cell r="H10">
            <v>162.521998494</v>
          </cell>
          <cell r="I10">
            <v>204.765541361</v>
          </cell>
          <cell r="J10">
            <v>317.80827187699998</v>
          </cell>
          <cell r="K10">
            <v>205.19429580799999</v>
          </cell>
          <cell r="L10">
            <v>382.28531551600003</v>
          </cell>
          <cell r="M10">
            <v>366.12318129800002</v>
          </cell>
          <cell r="N10">
            <v>683.86777651199998</v>
          </cell>
          <cell r="O10">
            <v>695.66492947899997</v>
          </cell>
          <cell r="P10">
            <v>458.87301970999999</v>
          </cell>
          <cell r="Q10">
            <v>617.603853329</v>
          </cell>
          <cell r="R10">
            <v>536.83990418999997</v>
          </cell>
          <cell r="S10">
            <v>491.31318280099998</v>
          </cell>
          <cell r="T10">
            <v>476.34835473999999</v>
          </cell>
          <cell r="U10">
            <v>339.84055335300002</v>
          </cell>
          <cell r="V10">
            <v>358.53757643</v>
          </cell>
          <cell r="W10">
            <v>361.54962064</v>
          </cell>
          <cell r="X10">
            <v>340.50767703000002</v>
          </cell>
          <cell r="Y10">
            <v>289.998685502</v>
          </cell>
          <cell r="Z10">
            <v>304.372627669</v>
          </cell>
          <cell r="AA10">
            <v>319.93259967099999</v>
          </cell>
          <cell r="AB10">
            <v>331.29294632699998</v>
          </cell>
          <cell r="AC10">
            <v>316.06453634899998</v>
          </cell>
          <cell r="AD10">
            <v>309.58535034300002</v>
          </cell>
          <cell r="AE10">
            <v>336.06406062799999</v>
          </cell>
          <cell r="AF10">
            <v>289.83847172600002</v>
          </cell>
          <cell r="AG10">
            <v>355.90693152</v>
          </cell>
          <cell r="AH10">
            <v>250.140478573</v>
          </cell>
          <cell r="AI10">
            <v>219.74940993300001</v>
          </cell>
          <cell r="AJ10">
            <v>228.381307061</v>
          </cell>
          <cell r="AK10">
            <v>209.84732619600001</v>
          </cell>
          <cell r="AL10">
            <v>176.21817025499999</v>
          </cell>
          <cell r="AM10">
            <v>176.04964413299999</v>
          </cell>
          <cell r="AN10">
            <v>215.90532572999999</v>
          </cell>
          <cell r="AO10">
            <v>197.94730207699999</v>
          </cell>
          <cell r="AP10">
            <v>215.31672606000001</v>
          </cell>
          <cell r="AQ10">
            <v>224.394389434</v>
          </cell>
          <cell r="AR10">
            <v>242.70863542800001</v>
          </cell>
          <cell r="AS10">
            <v>264.81535335500001</v>
          </cell>
          <cell r="AT10">
            <v>293.468412156</v>
          </cell>
          <cell r="AU10">
            <v>223.62863663499999</v>
          </cell>
          <cell r="AV10">
            <v>193.15951264099999</v>
          </cell>
          <cell r="AW10">
            <v>214.08298438899999</v>
          </cell>
          <cell r="AX10">
            <v>205.072237414</v>
          </cell>
          <cell r="AY10">
            <v>196.92278144900001</v>
          </cell>
          <cell r="AZ10">
            <v>171.82459348200001</v>
          </cell>
          <cell r="BA10">
            <v>42.482190340999999</v>
          </cell>
          <cell r="BB10">
            <v>41.862553916000003</v>
          </cell>
          <cell r="BC10">
            <v>42.911928523</v>
          </cell>
          <cell r="BD10">
            <v>44.851793239999999</v>
          </cell>
          <cell r="BE10">
            <v>30.913191562000002</v>
          </cell>
          <cell r="BF10">
            <v>29.830801658999999</v>
          </cell>
          <cell r="BG10">
            <v>112.83240696199999</v>
          </cell>
          <cell r="BH10">
            <v>29.856497223000002</v>
          </cell>
          <cell r="BI10">
            <v>3.2602346870000001</v>
          </cell>
          <cell r="BJ10">
            <v>12.064857934999999</v>
          </cell>
          <cell r="BK10">
            <v>50.189858862999998</v>
          </cell>
          <cell r="BL10">
            <v>66.171677732999996</v>
          </cell>
          <cell r="BM10">
            <v>80.337833391999993</v>
          </cell>
          <cell r="BN10">
            <v>79.952644616000001</v>
          </cell>
          <cell r="BO10">
            <v>130.68221731200001</v>
          </cell>
          <cell r="BP10">
            <v>145.123517693</v>
          </cell>
          <cell r="BQ10">
            <v>147.19794113899999</v>
          </cell>
          <cell r="BR10">
            <v>161.17361766400001</v>
          </cell>
          <cell r="BS10">
            <v>193.655608594</v>
          </cell>
          <cell r="BT10">
            <v>204.34385389900001</v>
          </cell>
          <cell r="BU10">
            <v>116.950941113</v>
          </cell>
          <cell r="BV10">
            <v>97.979632464000005</v>
          </cell>
          <cell r="BW10">
            <v>98.870267311000006</v>
          </cell>
          <cell r="BX10">
            <v>102.111005561</v>
          </cell>
          <cell r="BY10">
            <v>123.100757078</v>
          </cell>
          <cell r="BZ10">
            <v>70.070027150000001</v>
          </cell>
          <cell r="CA10">
            <v>65.166714596000006</v>
          </cell>
          <cell r="CB10">
            <v>51.624868423999999</v>
          </cell>
          <cell r="CC10">
            <v>19.666514899999999</v>
          </cell>
          <cell r="CD10">
            <v>37.876429051000002</v>
          </cell>
          <cell r="CE10">
            <v>34.451633542000003</v>
          </cell>
          <cell r="CF10">
            <v>44.152491654000002</v>
          </cell>
          <cell r="CG10">
            <v>52.234387493</v>
          </cell>
        </row>
        <row r="11">
          <cell r="B11" t="str">
            <v>Per_Volume_Commodity_North East Scotland</v>
          </cell>
          <cell r="C11" t="str">
            <v>Per</v>
          </cell>
          <cell r="D11" t="str">
            <v>Volume</v>
          </cell>
          <cell r="E11" t="str">
            <v>Beer</v>
          </cell>
          <cell r="F11" t="str">
            <v>Commodity</v>
          </cell>
          <cell r="G11" t="str">
            <v>North East Scotland</v>
          </cell>
          <cell r="H11">
            <v>110.11383343200001</v>
          </cell>
          <cell r="I11">
            <v>90.105266133000001</v>
          </cell>
          <cell r="J11">
            <v>86.514842926</v>
          </cell>
          <cell r="K11">
            <v>189.02671597200001</v>
          </cell>
          <cell r="L11">
            <v>173.056641625</v>
          </cell>
          <cell r="M11">
            <v>214.83991460799999</v>
          </cell>
          <cell r="N11">
            <v>204.56889540099999</v>
          </cell>
          <cell r="O11">
            <v>169.55299248899999</v>
          </cell>
          <cell r="P11">
            <v>150.211570016</v>
          </cell>
          <cell r="Q11">
            <v>198.92386347600001</v>
          </cell>
          <cell r="R11">
            <v>208.871747185</v>
          </cell>
          <cell r="S11">
            <v>175.56104201700001</v>
          </cell>
          <cell r="T11">
            <v>189.90231932399999</v>
          </cell>
          <cell r="U11">
            <v>73.115815874000006</v>
          </cell>
          <cell r="V11">
            <v>135.78845622</v>
          </cell>
          <cell r="W11">
            <v>206.83464738399999</v>
          </cell>
          <cell r="X11">
            <v>280.79162912999999</v>
          </cell>
          <cell r="Y11">
            <v>324.57761895800002</v>
          </cell>
          <cell r="Z11">
            <v>305.66280960199998</v>
          </cell>
          <cell r="AA11">
            <v>342.64966074900002</v>
          </cell>
          <cell r="AB11">
            <v>294.53893890900002</v>
          </cell>
          <cell r="AC11">
            <v>390.06452328500001</v>
          </cell>
          <cell r="AD11">
            <v>301.17846040199998</v>
          </cell>
          <cell r="AE11">
            <v>275.41597626100003</v>
          </cell>
          <cell r="AF11">
            <v>221.53692169300001</v>
          </cell>
          <cell r="AG11">
            <v>349.53942777600003</v>
          </cell>
          <cell r="AH11">
            <v>162.911374585</v>
          </cell>
          <cell r="AI11">
            <v>209.23126563899999</v>
          </cell>
          <cell r="AJ11">
            <v>262.50882803399998</v>
          </cell>
          <cell r="AK11">
            <v>339.47216269900002</v>
          </cell>
          <cell r="AL11">
            <v>380.10384971399998</v>
          </cell>
          <cell r="AM11">
            <v>410.345555225</v>
          </cell>
          <cell r="AN11">
            <v>453.41333283199998</v>
          </cell>
          <cell r="AO11">
            <v>314.30002777700003</v>
          </cell>
          <cell r="AP11">
            <v>356.48006612699999</v>
          </cell>
          <cell r="AQ11">
            <v>418.50855682299999</v>
          </cell>
          <cell r="AR11">
            <v>472.50491057400001</v>
          </cell>
          <cell r="AS11">
            <v>508.369012107</v>
          </cell>
          <cell r="AT11">
            <v>568.08681450200004</v>
          </cell>
          <cell r="AU11">
            <v>295.54241979300002</v>
          </cell>
          <cell r="AV11">
            <v>234.532547341</v>
          </cell>
          <cell r="AW11">
            <v>257.84810513000002</v>
          </cell>
          <cell r="AX11">
            <v>253.87033614399999</v>
          </cell>
          <cell r="AY11">
            <v>263.23813710299999</v>
          </cell>
          <cell r="AZ11">
            <v>249.051769584</v>
          </cell>
          <cell r="BA11">
            <v>252.83579343400001</v>
          </cell>
          <cell r="BB11">
            <v>279.53633216899999</v>
          </cell>
          <cell r="BC11">
            <v>234.56425082300001</v>
          </cell>
          <cell r="BD11">
            <v>236.15621961400001</v>
          </cell>
          <cell r="BE11">
            <v>258.369661302</v>
          </cell>
          <cell r="BF11">
            <v>269.64267775100001</v>
          </cell>
          <cell r="BG11">
            <v>319.28962732299999</v>
          </cell>
          <cell r="BH11">
            <v>230.59971709800001</v>
          </cell>
          <cell r="BI11">
            <v>259.72024486700002</v>
          </cell>
          <cell r="BJ11">
            <v>411.24976620400003</v>
          </cell>
          <cell r="BK11">
            <v>592.53726363500004</v>
          </cell>
          <cell r="BL11">
            <v>718.05775406099997</v>
          </cell>
          <cell r="BM11">
            <v>689.73615905600002</v>
          </cell>
          <cell r="BN11">
            <v>615.02753395399998</v>
          </cell>
          <cell r="BO11">
            <v>542.68263177799997</v>
          </cell>
          <cell r="BP11">
            <v>607.46421400300005</v>
          </cell>
          <cell r="BQ11">
            <v>601.71285564499999</v>
          </cell>
          <cell r="BR11">
            <v>567.53971597199995</v>
          </cell>
          <cell r="BS11">
            <v>730.21757759900004</v>
          </cell>
          <cell r="BT11">
            <v>819.27672063700004</v>
          </cell>
          <cell r="BU11">
            <v>661.35729474000004</v>
          </cell>
          <cell r="BV11">
            <v>763.11688368299997</v>
          </cell>
          <cell r="BW11">
            <v>721.04979361599999</v>
          </cell>
          <cell r="BX11">
            <v>746.44028599399996</v>
          </cell>
          <cell r="BY11">
            <v>732.49033320299998</v>
          </cell>
          <cell r="BZ11">
            <v>760.39712903199995</v>
          </cell>
          <cell r="CA11">
            <v>868.26408859599997</v>
          </cell>
          <cell r="CB11">
            <v>827.43054872599998</v>
          </cell>
          <cell r="CC11">
            <v>817.42980240600002</v>
          </cell>
          <cell r="CD11">
            <v>712.92846747800002</v>
          </cell>
          <cell r="CE11">
            <v>1078.218412958</v>
          </cell>
          <cell r="CF11">
            <v>883.34844434399997</v>
          </cell>
          <cell r="CG11">
            <v>1013.886566196</v>
          </cell>
        </row>
        <row r="12">
          <cell r="B12" t="str">
            <v>Per_Volume_Commodity_North West (Lancashire)</v>
          </cell>
          <cell r="C12" t="str">
            <v>Per</v>
          </cell>
          <cell r="D12" t="str">
            <v>Volume</v>
          </cell>
          <cell r="E12" t="str">
            <v>Beer</v>
          </cell>
          <cell r="F12" t="str">
            <v>Commodity</v>
          </cell>
          <cell r="G12" t="str">
            <v>North West (Lancashire)</v>
          </cell>
          <cell r="H12">
            <v>3683.3374914589999</v>
          </cell>
          <cell r="I12">
            <v>4264.148495722</v>
          </cell>
          <cell r="J12">
            <v>4504.5017770590002</v>
          </cell>
          <cell r="K12">
            <v>4489.0458412190001</v>
          </cell>
          <cell r="L12">
            <v>4432.6315888720001</v>
          </cell>
          <cell r="M12">
            <v>3685.5324168850002</v>
          </cell>
          <cell r="N12">
            <v>3490.142347256</v>
          </cell>
          <cell r="O12">
            <v>3563.304395656</v>
          </cell>
          <cell r="P12">
            <v>3293.1227937789999</v>
          </cell>
          <cell r="Q12">
            <v>3144.1715430079998</v>
          </cell>
          <cell r="R12">
            <v>3306.071962942</v>
          </cell>
          <cell r="S12">
            <v>3059.9975348389999</v>
          </cell>
          <cell r="T12">
            <v>3661.8165920299998</v>
          </cell>
          <cell r="U12">
            <v>2594.4064139400002</v>
          </cell>
          <cell r="V12">
            <v>2945.3611926660001</v>
          </cell>
          <cell r="W12">
            <v>3232.0451008770001</v>
          </cell>
          <cell r="X12">
            <v>3082.5758069160001</v>
          </cell>
          <cell r="Y12">
            <v>3139.983891721</v>
          </cell>
          <cell r="Z12">
            <v>3065.71548218</v>
          </cell>
          <cell r="AA12">
            <v>2857.3992701100001</v>
          </cell>
          <cell r="AB12">
            <v>2758.3218789819998</v>
          </cell>
          <cell r="AC12">
            <v>2565.278810797</v>
          </cell>
          <cell r="AD12">
            <v>3010.3956490549999</v>
          </cell>
          <cell r="AE12">
            <v>2729.8481375460001</v>
          </cell>
          <cell r="AF12">
            <v>2759.5807550019999</v>
          </cell>
          <cell r="AG12">
            <v>3204.657986364</v>
          </cell>
          <cell r="AH12">
            <v>2165.0155051050001</v>
          </cell>
          <cell r="AI12">
            <v>2362.0557279210002</v>
          </cell>
          <cell r="AJ12">
            <v>2726.6328033479999</v>
          </cell>
          <cell r="AK12">
            <v>2669.4457081710002</v>
          </cell>
          <cell r="AL12">
            <v>2868.0419932750001</v>
          </cell>
          <cell r="AM12">
            <v>2828.5308510260002</v>
          </cell>
          <cell r="AN12">
            <v>2979.1934919240002</v>
          </cell>
          <cell r="AO12">
            <v>2923.9466897799998</v>
          </cell>
          <cell r="AP12">
            <v>3242.4717679370001</v>
          </cell>
          <cell r="AQ12">
            <v>3308.0028550420002</v>
          </cell>
          <cell r="AR12">
            <v>3447.2035185250002</v>
          </cell>
          <cell r="AS12">
            <v>3453.3261352979998</v>
          </cell>
          <cell r="AT12">
            <v>3769.0726997239999</v>
          </cell>
          <cell r="AU12">
            <v>2027.955965251</v>
          </cell>
          <cell r="AV12">
            <v>2136.5640603229999</v>
          </cell>
          <cell r="AW12">
            <v>2478.0830286790001</v>
          </cell>
          <cell r="AX12">
            <v>2668.2574867100002</v>
          </cell>
          <cell r="AY12">
            <v>2708.3908690019998</v>
          </cell>
          <cell r="AZ12">
            <v>2554.7624151929999</v>
          </cell>
          <cell r="BA12">
            <v>2590.904687491</v>
          </cell>
          <cell r="BB12">
            <v>2635.0747451890002</v>
          </cell>
          <cell r="BC12">
            <v>2490.5441483260001</v>
          </cell>
          <cell r="BD12">
            <v>2493.884318763</v>
          </cell>
          <cell r="BE12">
            <v>2429.1174453039998</v>
          </cell>
          <cell r="BF12">
            <v>1888.664780138</v>
          </cell>
          <cell r="BG12">
            <v>2349.7449629950002</v>
          </cell>
          <cell r="BH12">
            <v>1138.3465545829999</v>
          </cell>
          <cell r="BI12">
            <v>1005.2486328590001</v>
          </cell>
          <cell r="BJ12">
            <v>1214.008770935</v>
          </cell>
          <cell r="BK12">
            <v>907.91045738399998</v>
          </cell>
          <cell r="BL12">
            <v>1125.2454713290001</v>
          </cell>
          <cell r="BM12">
            <v>1101.8651423060001</v>
          </cell>
          <cell r="BN12">
            <v>1012.3644712179999</v>
          </cell>
          <cell r="BO12">
            <v>1008.980654524</v>
          </cell>
          <cell r="BP12">
            <v>870.86594926400005</v>
          </cell>
          <cell r="BQ12">
            <v>934.21441791899997</v>
          </cell>
          <cell r="BR12">
            <v>1100.1577622699999</v>
          </cell>
          <cell r="BS12">
            <v>1210.649510897</v>
          </cell>
          <cell r="BT12">
            <v>1730.005959093</v>
          </cell>
          <cell r="BU12">
            <v>1072.3975619939999</v>
          </cell>
          <cell r="BV12">
            <v>950.42937793999999</v>
          </cell>
          <cell r="BW12">
            <v>922.33180993099995</v>
          </cell>
          <cell r="BX12">
            <v>871.91317698199998</v>
          </cell>
          <cell r="BY12">
            <v>645.73771384300005</v>
          </cell>
          <cell r="BZ12">
            <v>584.20807280400004</v>
          </cell>
          <cell r="CA12">
            <v>594.19997721499999</v>
          </cell>
          <cell r="CB12">
            <v>652.74044485900004</v>
          </cell>
          <cell r="CC12">
            <v>704.76218831200003</v>
          </cell>
          <cell r="CD12">
            <v>631.81901019199995</v>
          </cell>
          <cell r="CE12">
            <v>474.97894784800002</v>
          </cell>
          <cell r="CF12">
            <v>689.10188661500001</v>
          </cell>
          <cell r="CG12">
            <v>814.29651701700004</v>
          </cell>
        </row>
        <row r="13">
          <cell r="B13" t="str">
            <v>Per_Volume_Commodity_South and South East</v>
          </cell>
          <cell r="C13" t="str">
            <v>Per</v>
          </cell>
          <cell r="D13" t="str">
            <v>Volume</v>
          </cell>
          <cell r="E13" t="str">
            <v>Beer</v>
          </cell>
          <cell r="F13" t="str">
            <v>Commodity</v>
          </cell>
          <cell r="G13" t="str">
            <v>South and South East</v>
          </cell>
          <cell r="H13">
            <v>613.747374186</v>
          </cell>
          <cell r="I13">
            <v>786.90014768799995</v>
          </cell>
          <cell r="J13">
            <v>901.61657658000001</v>
          </cell>
          <cell r="K13">
            <v>893.27126796499999</v>
          </cell>
          <cell r="L13">
            <v>886.38434904400003</v>
          </cell>
          <cell r="M13">
            <v>983.63097542000003</v>
          </cell>
          <cell r="N13">
            <v>1230.4351285099999</v>
          </cell>
          <cell r="O13">
            <v>1328.8319086179999</v>
          </cell>
          <cell r="P13">
            <v>1199.871858103</v>
          </cell>
          <cell r="Q13">
            <v>1202.3189059169999</v>
          </cell>
          <cell r="R13">
            <v>1179.2662467770001</v>
          </cell>
          <cell r="S13">
            <v>1182.476244575</v>
          </cell>
          <cell r="T13">
            <v>1356.8448915209999</v>
          </cell>
          <cell r="U13">
            <v>1018.157652018</v>
          </cell>
          <cell r="V13">
            <v>1091.8934570250001</v>
          </cell>
          <cell r="W13">
            <v>1204.8507943879999</v>
          </cell>
          <cell r="X13">
            <v>1210.8774327640001</v>
          </cell>
          <cell r="Y13">
            <v>1341.8596763149999</v>
          </cell>
          <cell r="Z13">
            <v>1495.6069923780001</v>
          </cell>
          <cell r="AA13">
            <v>1536.4774806729999</v>
          </cell>
          <cell r="AB13">
            <v>1434.076580635</v>
          </cell>
          <cell r="AC13">
            <v>1310.2528088659999</v>
          </cell>
          <cell r="AD13">
            <v>1496.766703088</v>
          </cell>
          <cell r="AE13">
            <v>1280.29142763</v>
          </cell>
          <cell r="AF13">
            <v>1060.93703497</v>
          </cell>
          <cell r="AG13">
            <v>1369.613107698</v>
          </cell>
          <cell r="AH13">
            <v>806.07066765499997</v>
          </cell>
          <cell r="AI13">
            <v>908.23810798299996</v>
          </cell>
          <cell r="AJ13">
            <v>1080.6951178459999</v>
          </cell>
          <cell r="AK13">
            <v>1219.651465896</v>
          </cell>
          <cell r="AL13">
            <v>1143.7518059189999</v>
          </cell>
          <cell r="AM13">
            <v>1377.6101250419999</v>
          </cell>
          <cell r="AN13">
            <v>1441.099713799</v>
          </cell>
          <cell r="AO13">
            <v>1362.146119606</v>
          </cell>
          <cell r="AP13">
            <v>1352.3232848990001</v>
          </cell>
          <cell r="AQ13">
            <v>1471.6662436829999</v>
          </cell>
          <cell r="AR13">
            <v>1537.916827263</v>
          </cell>
          <cell r="AS13">
            <v>1555.9626826169999</v>
          </cell>
          <cell r="AT13">
            <v>1848.094845656</v>
          </cell>
          <cell r="AU13">
            <v>879.38340498499997</v>
          </cell>
          <cell r="AV13">
            <v>813.02221894100001</v>
          </cell>
          <cell r="AW13">
            <v>943.70338966400004</v>
          </cell>
          <cell r="AX13">
            <v>978.544150586</v>
          </cell>
          <cell r="AY13">
            <v>889.36830821900003</v>
          </cell>
          <cell r="AZ13">
            <v>861.66517945199996</v>
          </cell>
          <cell r="BA13">
            <v>920.47847264500001</v>
          </cell>
          <cell r="BB13">
            <v>809.176556334</v>
          </cell>
          <cell r="BC13">
            <v>706.19851215799997</v>
          </cell>
          <cell r="BD13">
            <v>666.03635530500003</v>
          </cell>
          <cell r="BE13">
            <v>408.82636338600003</v>
          </cell>
          <cell r="BF13">
            <v>323.84567649500002</v>
          </cell>
          <cell r="BG13">
            <v>424.817486121</v>
          </cell>
          <cell r="BH13">
            <v>250.67963571600001</v>
          </cell>
          <cell r="BI13">
            <v>239.73164356300001</v>
          </cell>
          <cell r="BJ13">
            <v>335.78380871399997</v>
          </cell>
          <cell r="BK13">
            <v>359.41910765699998</v>
          </cell>
          <cell r="BL13">
            <v>499.02681251799999</v>
          </cell>
          <cell r="BM13">
            <v>461.79687772099999</v>
          </cell>
          <cell r="BN13">
            <v>416.56061435800001</v>
          </cell>
          <cell r="BO13">
            <v>423.93178048599998</v>
          </cell>
          <cell r="BP13">
            <v>423.47030476899999</v>
          </cell>
          <cell r="BQ13">
            <v>319.66574953700001</v>
          </cell>
          <cell r="BR13">
            <v>324.82281514200002</v>
          </cell>
          <cell r="BS13">
            <v>353.33506874900002</v>
          </cell>
          <cell r="BT13">
            <v>478.09558297400002</v>
          </cell>
          <cell r="BU13">
            <v>288.49116379999998</v>
          </cell>
          <cell r="BV13">
            <v>306.66106485</v>
          </cell>
          <cell r="BW13">
            <v>289.171842755</v>
          </cell>
          <cell r="BX13">
            <v>390.01530864900002</v>
          </cell>
          <cell r="BY13">
            <v>386.134804041</v>
          </cell>
          <cell r="BZ13">
            <v>484.16624088499998</v>
          </cell>
          <cell r="CA13">
            <v>325.10668749500002</v>
          </cell>
          <cell r="CB13">
            <v>352.04036712300001</v>
          </cell>
          <cell r="CC13">
            <v>285.73892433200001</v>
          </cell>
          <cell r="CD13">
            <v>172.225478665</v>
          </cell>
          <cell r="CE13">
            <v>195.32589768899999</v>
          </cell>
          <cell r="CF13">
            <v>357.13458286700001</v>
          </cell>
          <cell r="CG13">
            <v>410.039655074</v>
          </cell>
        </row>
        <row r="14">
          <cell r="B14" t="str">
            <v>Per_Volume_Commodity_South West</v>
          </cell>
          <cell r="C14" t="str">
            <v>Per</v>
          </cell>
          <cell r="D14" t="str">
            <v>Volume</v>
          </cell>
          <cell r="E14" t="str">
            <v>Beer</v>
          </cell>
          <cell r="F14" t="str">
            <v>Commodity</v>
          </cell>
          <cell r="G14" t="str">
            <v>South West</v>
          </cell>
          <cell r="H14">
            <v>435.13857528</v>
          </cell>
          <cell r="I14">
            <v>594.19087862100002</v>
          </cell>
          <cell r="J14">
            <v>753.26368045200002</v>
          </cell>
          <cell r="K14">
            <v>636.93314354400002</v>
          </cell>
          <cell r="L14">
            <v>661.62193497500004</v>
          </cell>
          <cell r="M14">
            <v>523.81930548499997</v>
          </cell>
          <cell r="N14">
            <v>517.66915300599999</v>
          </cell>
          <cell r="O14">
            <v>532.05412057299998</v>
          </cell>
          <cell r="P14">
            <v>465.173508674</v>
          </cell>
          <cell r="Q14">
            <v>464.89051348200002</v>
          </cell>
          <cell r="R14">
            <v>412.09679724699998</v>
          </cell>
          <cell r="S14">
            <v>353.87134744299999</v>
          </cell>
          <cell r="T14">
            <v>444.55491274500002</v>
          </cell>
          <cell r="U14">
            <v>303.47338829799997</v>
          </cell>
          <cell r="V14">
            <v>404.830333483</v>
          </cell>
          <cell r="W14">
            <v>406.00328485799997</v>
          </cell>
          <cell r="X14">
            <v>457.62029344600001</v>
          </cell>
          <cell r="Y14">
            <v>493.526044673</v>
          </cell>
          <cell r="Z14">
            <v>533.83830315600005</v>
          </cell>
          <cell r="AA14">
            <v>536.79783970300002</v>
          </cell>
          <cell r="AB14">
            <v>525.32533775100001</v>
          </cell>
          <cell r="AC14">
            <v>587.99747188100002</v>
          </cell>
          <cell r="AD14">
            <v>721.92354180300003</v>
          </cell>
          <cell r="AE14">
            <v>642.21310802799997</v>
          </cell>
          <cell r="AF14">
            <v>460.14572434799999</v>
          </cell>
          <cell r="AG14">
            <v>674.04614945900005</v>
          </cell>
          <cell r="AH14">
            <v>459.779837198</v>
          </cell>
          <cell r="AI14">
            <v>463.06223500499999</v>
          </cell>
          <cell r="AJ14">
            <v>535.71089187300004</v>
          </cell>
          <cell r="AK14">
            <v>594.52060936800001</v>
          </cell>
          <cell r="AL14">
            <v>629.28101237400006</v>
          </cell>
          <cell r="AM14">
            <v>648.23022613800003</v>
          </cell>
          <cell r="AN14">
            <v>851.53451830200004</v>
          </cell>
          <cell r="AO14">
            <v>581.97886669800005</v>
          </cell>
          <cell r="AP14">
            <v>592.63632421099999</v>
          </cell>
          <cell r="AQ14">
            <v>616.55910572000005</v>
          </cell>
          <cell r="AR14">
            <v>732.56370575699998</v>
          </cell>
          <cell r="AS14">
            <v>611.207438572</v>
          </cell>
          <cell r="AT14">
            <v>630.79388199499999</v>
          </cell>
          <cell r="AU14">
            <v>409.49293840199999</v>
          </cell>
          <cell r="AV14">
            <v>399.66218720000001</v>
          </cell>
          <cell r="AW14">
            <v>465.35135717999998</v>
          </cell>
          <cell r="AX14">
            <v>500.66762943100002</v>
          </cell>
          <cell r="AY14">
            <v>506.05986621199997</v>
          </cell>
          <cell r="AZ14">
            <v>515.02153121799995</v>
          </cell>
          <cell r="BA14">
            <v>532.41693255799998</v>
          </cell>
          <cell r="BB14">
            <v>557.12702762200001</v>
          </cell>
          <cell r="BC14">
            <v>542.90448067199998</v>
          </cell>
          <cell r="BD14">
            <v>526.10430197899996</v>
          </cell>
          <cell r="BE14">
            <v>533.65893226000003</v>
          </cell>
          <cell r="BF14">
            <v>488.43285366999999</v>
          </cell>
          <cell r="BG14">
            <v>544.44986473899996</v>
          </cell>
          <cell r="BH14">
            <v>287.74999232599998</v>
          </cell>
          <cell r="BI14">
            <v>214.95752336000001</v>
          </cell>
          <cell r="BJ14">
            <v>246.07951762499999</v>
          </cell>
          <cell r="BK14">
            <v>274.147260394</v>
          </cell>
          <cell r="BL14">
            <v>307.06624309799997</v>
          </cell>
          <cell r="BM14">
            <v>356.85122519399999</v>
          </cell>
          <cell r="BN14">
            <v>237.645460082</v>
          </cell>
          <cell r="BO14">
            <v>237.222043267</v>
          </cell>
          <cell r="BP14">
            <v>310.006577521</v>
          </cell>
          <cell r="BQ14">
            <v>303.34376435199999</v>
          </cell>
          <cell r="BR14">
            <v>260.33739452700001</v>
          </cell>
          <cell r="BS14">
            <v>264.58630466699998</v>
          </cell>
          <cell r="BT14">
            <v>325.93422686399998</v>
          </cell>
          <cell r="BU14">
            <v>226.560150381</v>
          </cell>
          <cell r="BV14">
            <v>218.19421732800001</v>
          </cell>
          <cell r="BW14">
            <v>216.70655750700001</v>
          </cell>
          <cell r="BX14">
            <v>287.54060998400001</v>
          </cell>
          <cell r="BY14">
            <v>162.52962036299999</v>
          </cell>
          <cell r="BZ14">
            <v>188.83410131599999</v>
          </cell>
          <cell r="CA14">
            <v>209.50913152000001</v>
          </cell>
          <cell r="CB14">
            <v>208.84480454600001</v>
          </cell>
          <cell r="CC14">
            <v>198.70850180599999</v>
          </cell>
          <cell r="CD14">
            <v>179.870938137</v>
          </cell>
          <cell r="CE14">
            <v>175.59177074999999</v>
          </cell>
          <cell r="CF14">
            <v>180.560305941</v>
          </cell>
          <cell r="CG14">
            <v>173.82922880300001</v>
          </cell>
        </row>
        <row r="15">
          <cell r="B15" t="str">
            <v>Per_Volume_Commodity_Wales and West</v>
          </cell>
          <cell r="C15" t="str">
            <v>Per</v>
          </cell>
          <cell r="D15" t="str">
            <v>Volume</v>
          </cell>
          <cell r="E15" t="str">
            <v>Beer</v>
          </cell>
          <cell r="F15" t="str">
            <v>Commodity</v>
          </cell>
          <cell r="G15" t="str">
            <v>Wales and West</v>
          </cell>
          <cell r="H15">
            <v>536.84420653699999</v>
          </cell>
          <cell r="I15">
            <v>589.58240048300001</v>
          </cell>
          <cell r="J15">
            <v>658.61943729300003</v>
          </cell>
          <cell r="K15">
            <v>609.57913517199995</v>
          </cell>
          <cell r="L15">
            <v>611.547252738</v>
          </cell>
          <cell r="M15">
            <v>521.25936656299996</v>
          </cell>
          <cell r="N15">
            <v>489.841457241</v>
          </cell>
          <cell r="O15">
            <v>543.65019045899999</v>
          </cell>
          <cell r="P15">
            <v>603.25425884399999</v>
          </cell>
          <cell r="Q15">
            <v>637.19688562700003</v>
          </cell>
          <cell r="R15">
            <v>569.29180803999998</v>
          </cell>
          <cell r="S15">
            <v>779.92030717099999</v>
          </cell>
          <cell r="T15">
            <v>722.761199035</v>
          </cell>
          <cell r="U15">
            <v>386.86880957800003</v>
          </cell>
          <cell r="V15">
            <v>538.05968750800002</v>
          </cell>
          <cell r="W15">
            <v>623.354051325</v>
          </cell>
          <cell r="X15">
            <v>645.37384952000002</v>
          </cell>
          <cell r="Y15">
            <v>751.50832288000004</v>
          </cell>
          <cell r="Z15">
            <v>782.36860546000003</v>
          </cell>
          <cell r="AA15">
            <v>680.03874009000003</v>
          </cell>
          <cell r="AB15">
            <v>620.90238947199998</v>
          </cell>
          <cell r="AC15">
            <v>549.77814933499997</v>
          </cell>
          <cell r="AD15">
            <v>517.07262049799999</v>
          </cell>
          <cell r="AE15">
            <v>457.531290652</v>
          </cell>
          <cell r="AF15">
            <v>498.74578859100001</v>
          </cell>
          <cell r="AG15">
            <v>566.51436447499998</v>
          </cell>
          <cell r="AH15">
            <v>335.62326049000001</v>
          </cell>
          <cell r="AI15">
            <v>384.45197369700003</v>
          </cell>
          <cell r="AJ15">
            <v>441.08715593599999</v>
          </cell>
          <cell r="AK15">
            <v>448.445383376</v>
          </cell>
          <cell r="AL15">
            <v>457.418192487</v>
          </cell>
          <cell r="AM15">
            <v>447.69831400499999</v>
          </cell>
          <cell r="AN15">
            <v>445.90251994300002</v>
          </cell>
          <cell r="AO15">
            <v>380.42150891599999</v>
          </cell>
          <cell r="AP15">
            <v>477.77678680499997</v>
          </cell>
          <cell r="AQ15">
            <v>512.37022584299996</v>
          </cell>
          <cell r="AR15">
            <v>495.806100646</v>
          </cell>
          <cell r="AS15">
            <v>514.02357679299996</v>
          </cell>
          <cell r="AT15">
            <v>554.38118464399997</v>
          </cell>
          <cell r="AU15">
            <v>272.74689683299999</v>
          </cell>
          <cell r="AV15">
            <v>246.50607016699999</v>
          </cell>
          <cell r="AW15">
            <v>271.18984276899999</v>
          </cell>
          <cell r="AX15">
            <v>276.36348132500001</v>
          </cell>
          <cell r="AY15">
            <v>287.49496715100003</v>
          </cell>
          <cell r="AZ15">
            <v>290.13170464900003</v>
          </cell>
          <cell r="BA15">
            <v>286.77676130700002</v>
          </cell>
          <cell r="BB15">
            <v>322.61212308299997</v>
          </cell>
          <cell r="BC15">
            <v>331.67799013600001</v>
          </cell>
          <cell r="BD15">
            <v>319.65786716600002</v>
          </cell>
          <cell r="BE15">
            <v>308.733894491</v>
          </cell>
          <cell r="BF15">
            <v>254.77036199899999</v>
          </cell>
          <cell r="BG15">
            <v>384.68106439100001</v>
          </cell>
          <cell r="BH15">
            <v>170.966010536</v>
          </cell>
          <cell r="BI15">
            <v>184.633888896</v>
          </cell>
          <cell r="BJ15">
            <v>246.89346615900001</v>
          </cell>
          <cell r="BK15">
            <v>309.06181470500002</v>
          </cell>
          <cell r="BL15">
            <v>325.93779414800002</v>
          </cell>
          <cell r="BM15">
            <v>345.55689057000001</v>
          </cell>
          <cell r="BN15">
            <v>324.32122957299998</v>
          </cell>
          <cell r="BO15">
            <v>326.55549331100002</v>
          </cell>
          <cell r="BP15">
            <v>324.57375947999998</v>
          </cell>
          <cell r="BQ15">
            <v>295.41903711399999</v>
          </cell>
          <cell r="BR15">
            <v>290.99071197299997</v>
          </cell>
          <cell r="BS15">
            <v>353.23243479299998</v>
          </cell>
          <cell r="BT15">
            <v>557.78398121999999</v>
          </cell>
          <cell r="BU15">
            <v>290.93261379199998</v>
          </cell>
          <cell r="BV15">
            <v>321.90734999799997</v>
          </cell>
          <cell r="BW15">
            <v>311.23651361100002</v>
          </cell>
          <cell r="BX15">
            <v>546.42287742899998</v>
          </cell>
          <cell r="BY15">
            <v>431.02235818899999</v>
          </cell>
          <cell r="BZ15">
            <v>373.92407518900001</v>
          </cell>
          <cell r="CA15">
            <v>336.77246957699998</v>
          </cell>
          <cell r="CB15">
            <v>353.66100850399999</v>
          </cell>
          <cell r="CC15">
            <v>322.81820663899998</v>
          </cell>
          <cell r="CD15">
            <v>265.33998247199997</v>
          </cell>
          <cell r="CE15">
            <v>264.24274493799999</v>
          </cell>
          <cell r="CF15">
            <v>267.30196610000002</v>
          </cell>
          <cell r="CG15">
            <v>342.25161455800003</v>
          </cell>
        </row>
        <row r="16">
          <cell r="B16" t="str">
            <v>Per_Volume_Commodity_Yorkshire</v>
          </cell>
          <cell r="C16" t="str">
            <v>Per</v>
          </cell>
          <cell r="D16" t="str">
            <v>Volume</v>
          </cell>
          <cell r="E16" t="str">
            <v>Beer</v>
          </cell>
          <cell r="F16" t="str">
            <v>Commodity</v>
          </cell>
          <cell r="G16" t="str">
            <v>Yorkshire</v>
          </cell>
          <cell r="H16">
            <v>992.421005186</v>
          </cell>
          <cell r="I16">
            <v>1108.8470536310001</v>
          </cell>
          <cell r="J16">
            <v>1415.90633736</v>
          </cell>
          <cell r="K16">
            <v>1433.6139942100001</v>
          </cell>
          <cell r="L16">
            <v>1361.432047388</v>
          </cell>
          <cell r="M16">
            <v>1736.3514086959999</v>
          </cell>
          <cell r="N16">
            <v>2598.7074240490001</v>
          </cell>
          <cell r="O16">
            <v>2578.659342468</v>
          </cell>
          <cell r="P16">
            <v>2591.452703593</v>
          </cell>
          <cell r="Q16">
            <v>1949.6365837650001</v>
          </cell>
          <cell r="R16">
            <v>1908.24351413</v>
          </cell>
          <cell r="S16">
            <v>1748.5030811500001</v>
          </cell>
          <cell r="T16">
            <v>1835.067674509</v>
          </cell>
          <cell r="U16">
            <v>1190.5585159689999</v>
          </cell>
          <cell r="V16">
            <v>1285.7779680420001</v>
          </cell>
          <cell r="W16">
            <v>1512.5641072779999</v>
          </cell>
          <cell r="X16">
            <v>1454.9961133940001</v>
          </cell>
          <cell r="Y16">
            <v>1299.271765123</v>
          </cell>
          <cell r="Z16">
            <v>1273.0747061950001</v>
          </cell>
          <cell r="AA16">
            <v>1182.628981374</v>
          </cell>
          <cell r="AB16">
            <v>1208.287545248</v>
          </cell>
          <cell r="AC16">
            <v>1136.5441851850001</v>
          </cell>
          <cell r="AD16">
            <v>1495.953267266</v>
          </cell>
          <cell r="AE16">
            <v>1120.3470714380001</v>
          </cell>
          <cell r="AF16">
            <v>1045.4857143730001</v>
          </cell>
          <cell r="AG16">
            <v>1384.554415584</v>
          </cell>
          <cell r="AH16">
            <v>948.95755420399996</v>
          </cell>
          <cell r="AI16">
            <v>869.49194585700002</v>
          </cell>
          <cell r="AJ16">
            <v>1054.6669784589999</v>
          </cell>
          <cell r="AK16">
            <v>1326.8835182390001</v>
          </cell>
          <cell r="AL16">
            <v>1244.9039425850001</v>
          </cell>
          <cell r="AM16">
            <v>1109.779488097</v>
          </cell>
          <cell r="AN16">
            <v>853.010944709</v>
          </cell>
          <cell r="AO16">
            <v>1027.1939315330001</v>
          </cell>
          <cell r="AP16">
            <v>1083.996874062</v>
          </cell>
          <cell r="AQ16">
            <v>1075.9579286999999</v>
          </cell>
          <cell r="AR16">
            <v>1057.4391945059999</v>
          </cell>
          <cell r="AS16">
            <v>1096.5810956600001</v>
          </cell>
          <cell r="AT16">
            <v>1175.861865671</v>
          </cell>
          <cell r="AU16">
            <v>634.33170120600005</v>
          </cell>
          <cell r="AV16">
            <v>560.07307528199999</v>
          </cell>
          <cell r="AW16">
            <v>718.15185512000005</v>
          </cell>
          <cell r="AX16">
            <v>662.02024140200001</v>
          </cell>
          <cell r="AY16">
            <v>772.830693</v>
          </cell>
          <cell r="AZ16">
            <v>686.09236449699995</v>
          </cell>
          <cell r="BA16">
            <v>541.38950212300006</v>
          </cell>
          <cell r="BB16">
            <v>507.59212347499999</v>
          </cell>
          <cell r="BC16">
            <v>444.77930701899999</v>
          </cell>
          <cell r="BD16">
            <v>424.80876263499999</v>
          </cell>
          <cell r="BE16">
            <v>420.84343569499998</v>
          </cell>
          <cell r="BF16">
            <v>295.83316973199999</v>
          </cell>
          <cell r="BG16">
            <v>353.16188046899998</v>
          </cell>
          <cell r="BH16">
            <v>210.65384117799999</v>
          </cell>
          <cell r="BI16">
            <v>197.45761801200001</v>
          </cell>
          <cell r="BJ16">
            <v>210.51517587399999</v>
          </cell>
          <cell r="BK16">
            <v>274.16852520800001</v>
          </cell>
          <cell r="BL16">
            <v>338.47398982200002</v>
          </cell>
          <cell r="BM16">
            <v>351.18261178500001</v>
          </cell>
          <cell r="BN16">
            <v>305.87934750800002</v>
          </cell>
          <cell r="BO16">
            <v>344.53201493199998</v>
          </cell>
          <cell r="BP16">
            <v>336.15097086700001</v>
          </cell>
          <cell r="BQ16">
            <v>331.17306548099998</v>
          </cell>
          <cell r="BR16">
            <v>437.04211088599999</v>
          </cell>
          <cell r="BS16">
            <v>571.85919659900003</v>
          </cell>
          <cell r="BT16">
            <v>703.09327156300003</v>
          </cell>
          <cell r="BU16">
            <v>402.68919994100003</v>
          </cell>
          <cell r="BV16">
            <v>367.611615196</v>
          </cell>
          <cell r="BW16">
            <v>375.43161691699999</v>
          </cell>
          <cell r="BX16">
            <v>398.71339078</v>
          </cell>
          <cell r="BY16">
            <v>443.47143054600002</v>
          </cell>
          <cell r="BZ16">
            <v>378.875891964</v>
          </cell>
          <cell r="CA16">
            <v>319.619460565</v>
          </cell>
          <cell r="CB16">
            <v>245.97122860600001</v>
          </cell>
          <cell r="CC16">
            <v>234.425973062</v>
          </cell>
          <cell r="CD16">
            <v>260.76186713800001</v>
          </cell>
          <cell r="CE16">
            <v>283.12164516000001</v>
          </cell>
          <cell r="CF16">
            <v>283.26951445100002</v>
          </cell>
          <cell r="CG16">
            <v>366.74825907600001</v>
          </cell>
        </row>
        <row r="17">
          <cell r="B17" t="str">
            <v xml:space="preserve">Per_Volume_NAB/LAB_Central England </v>
          </cell>
          <cell r="C17" t="str">
            <v>Per</v>
          </cell>
          <cell r="D17" t="str">
            <v>Volume</v>
          </cell>
          <cell r="E17" t="str">
            <v>Beer</v>
          </cell>
          <cell r="F17" t="str">
            <v>NAB/LAB</v>
          </cell>
          <cell r="G17" t="str">
            <v xml:space="preserve">Central England </v>
          </cell>
          <cell r="H17">
            <v>669.88474506499995</v>
          </cell>
          <cell r="I17">
            <v>723.62638463300004</v>
          </cell>
          <cell r="J17">
            <v>846.55522077900002</v>
          </cell>
          <cell r="K17">
            <v>786.49740747500005</v>
          </cell>
          <cell r="L17">
            <v>798.884350154</v>
          </cell>
          <cell r="M17">
            <v>716.46466988700001</v>
          </cell>
          <cell r="N17">
            <v>759.69988115000001</v>
          </cell>
          <cell r="O17">
            <v>781.52413984199995</v>
          </cell>
          <cell r="P17">
            <v>784.78207339000005</v>
          </cell>
          <cell r="Q17">
            <v>736.07801051800004</v>
          </cell>
          <cell r="R17">
            <v>717.02298140300002</v>
          </cell>
          <cell r="S17">
            <v>765.37407801899997</v>
          </cell>
          <cell r="T17">
            <v>979.392900725</v>
          </cell>
          <cell r="U17">
            <v>761.33928147300003</v>
          </cell>
          <cell r="V17">
            <v>808.12998073699998</v>
          </cell>
          <cell r="W17">
            <v>853.81915584700005</v>
          </cell>
          <cell r="X17">
            <v>883.97813386400003</v>
          </cell>
          <cell r="Y17">
            <v>851.02172323399998</v>
          </cell>
          <cell r="Z17">
            <v>842.18925158499997</v>
          </cell>
          <cell r="AA17">
            <v>833.00961731999996</v>
          </cell>
          <cell r="AB17">
            <v>897.73336403600001</v>
          </cell>
          <cell r="AC17">
            <v>817.75953216899995</v>
          </cell>
          <cell r="AD17">
            <v>847.76756207799997</v>
          </cell>
          <cell r="AE17">
            <v>781.49622721000003</v>
          </cell>
          <cell r="AF17">
            <v>746.93250771800001</v>
          </cell>
          <cell r="AG17">
            <v>952.06699602399999</v>
          </cell>
          <cell r="AH17">
            <v>603.97301693500003</v>
          </cell>
          <cell r="AI17">
            <v>690.17191179199995</v>
          </cell>
          <cell r="AJ17">
            <v>1022.176288342</v>
          </cell>
          <cell r="AK17">
            <v>978.96071600799996</v>
          </cell>
          <cell r="AL17">
            <v>1015.64973532</v>
          </cell>
          <cell r="AM17">
            <v>980.33717157499996</v>
          </cell>
          <cell r="AN17">
            <v>944.305190444</v>
          </cell>
          <cell r="AO17">
            <v>910.340989648</v>
          </cell>
          <cell r="AP17">
            <v>941.96881676199996</v>
          </cell>
          <cell r="AQ17">
            <v>976.42161759199996</v>
          </cell>
          <cell r="AR17">
            <v>803.96494221099999</v>
          </cell>
          <cell r="AS17">
            <v>803.55039854500001</v>
          </cell>
          <cell r="AT17">
            <v>883.23226643299995</v>
          </cell>
          <cell r="AU17">
            <v>535.19326337500002</v>
          </cell>
          <cell r="AV17">
            <v>523.97111115999996</v>
          </cell>
          <cell r="AW17">
            <v>596.98578350299999</v>
          </cell>
          <cell r="AX17">
            <v>623.492021808</v>
          </cell>
          <cell r="AY17">
            <v>627.47257655199996</v>
          </cell>
          <cell r="AZ17">
            <v>668.74316082600001</v>
          </cell>
          <cell r="BA17">
            <v>577.68512558999998</v>
          </cell>
          <cell r="BB17">
            <v>581.75199347700004</v>
          </cell>
          <cell r="BC17">
            <v>659.47402933299998</v>
          </cell>
          <cell r="BD17">
            <v>615.76166631700005</v>
          </cell>
          <cell r="BE17">
            <v>453.88766327899998</v>
          </cell>
          <cell r="BF17">
            <v>452.92454404599999</v>
          </cell>
          <cell r="BG17">
            <v>490.44741307100003</v>
          </cell>
          <cell r="BH17">
            <v>283.07858121300001</v>
          </cell>
          <cell r="BI17">
            <v>324.47859040100002</v>
          </cell>
          <cell r="BJ17">
            <v>346.20097099399999</v>
          </cell>
          <cell r="BK17">
            <v>362.43754510399998</v>
          </cell>
          <cell r="BL17">
            <v>335.94490682600002</v>
          </cell>
          <cell r="BM17">
            <v>376.76519745500002</v>
          </cell>
          <cell r="BN17">
            <v>342.13003837799999</v>
          </cell>
          <cell r="BO17">
            <v>481.94553264199999</v>
          </cell>
          <cell r="BP17">
            <v>418.034682981</v>
          </cell>
          <cell r="BQ17">
            <v>521.35573370700001</v>
          </cell>
          <cell r="BR17">
            <v>434.51895468999999</v>
          </cell>
          <cell r="BS17">
            <v>405.970871472</v>
          </cell>
          <cell r="BT17">
            <v>590.21647454000004</v>
          </cell>
          <cell r="BU17">
            <v>299.67174328800002</v>
          </cell>
          <cell r="BV17">
            <v>315.13771987600001</v>
          </cell>
          <cell r="BW17">
            <v>336.59389678399998</v>
          </cell>
          <cell r="BX17">
            <v>350.55465246</v>
          </cell>
          <cell r="BY17">
            <v>476.02869455299998</v>
          </cell>
          <cell r="BZ17">
            <v>514.85687576099997</v>
          </cell>
          <cell r="CA17">
            <v>530.103085502</v>
          </cell>
          <cell r="CB17">
            <v>518.33108639399995</v>
          </cell>
          <cell r="CC17">
            <v>442.99041210899998</v>
          </cell>
          <cell r="CD17">
            <v>409.406599202</v>
          </cell>
          <cell r="CE17">
            <v>383.68815957599998</v>
          </cell>
          <cell r="CF17">
            <v>415.54192833299999</v>
          </cell>
          <cell r="CG17">
            <v>533.05847409299997</v>
          </cell>
        </row>
        <row r="18">
          <cell r="B18" t="str">
            <v>Per_Volume_NAB/LAB_GB CENTRAL SCOTLAND</v>
          </cell>
          <cell r="C18" t="str">
            <v>Per</v>
          </cell>
          <cell r="D18" t="str">
            <v>Volume</v>
          </cell>
          <cell r="E18" t="str">
            <v>Beer</v>
          </cell>
          <cell r="F18" t="str">
            <v>NAB/LAB</v>
          </cell>
          <cell r="G18" t="str">
            <v>GB CENTRAL SCOTLAND</v>
          </cell>
          <cell r="H18">
            <v>120.904647666</v>
          </cell>
          <cell r="I18">
            <v>156.335695563</v>
          </cell>
          <cell r="J18">
            <v>190.92748341199999</v>
          </cell>
          <cell r="K18">
            <v>240.62750397299999</v>
          </cell>
          <cell r="L18">
            <v>191.53678712600001</v>
          </cell>
          <cell r="M18">
            <v>152.726510913</v>
          </cell>
          <cell r="N18">
            <v>180.900762937</v>
          </cell>
          <cell r="O18">
            <v>185.38967713400001</v>
          </cell>
          <cell r="P18">
            <v>193.41951258500001</v>
          </cell>
          <cell r="Q18">
            <v>177.66999306400001</v>
          </cell>
          <cell r="R18">
            <v>190.65646173499999</v>
          </cell>
          <cell r="S18">
            <v>180.57496154399999</v>
          </cell>
          <cell r="T18">
            <v>167.529586341</v>
          </cell>
          <cell r="U18">
            <v>147.34424210399999</v>
          </cell>
          <cell r="V18">
            <v>167.25440600499999</v>
          </cell>
          <cell r="W18">
            <v>181.74954718399999</v>
          </cell>
          <cell r="X18">
            <v>194.342917355</v>
          </cell>
          <cell r="Y18">
            <v>172.85995955999999</v>
          </cell>
          <cell r="Z18">
            <v>174.92140200099999</v>
          </cell>
          <cell r="AA18">
            <v>168.63977897800001</v>
          </cell>
          <cell r="AB18">
            <v>168.59457274900001</v>
          </cell>
          <cell r="AC18">
            <v>161.41828841099999</v>
          </cell>
          <cell r="AD18">
            <v>159.15505439099999</v>
          </cell>
          <cell r="AE18">
            <v>153.558575112</v>
          </cell>
          <cell r="AF18">
            <v>144.67512155599999</v>
          </cell>
          <cell r="AG18">
            <v>180.981343434</v>
          </cell>
          <cell r="AH18">
            <v>134.873023547</v>
          </cell>
          <cell r="AI18">
            <v>155.02596945600001</v>
          </cell>
          <cell r="AJ18">
            <v>123.846327491</v>
          </cell>
          <cell r="AK18">
            <v>127.560415632</v>
          </cell>
          <cell r="AL18">
            <v>134.63356627100001</v>
          </cell>
          <cell r="AM18">
            <v>127.410597575</v>
          </cell>
          <cell r="AN18">
            <v>125.987482172</v>
          </cell>
          <cell r="AO18">
            <v>127.268619839</v>
          </cell>
          <cell r="AP18">
            <v>158.42757329</v>
          </cell>
          <cell r="AQ18">
            <v>156.880465023</v>
          </cell>
          <cell r="AR18">
            <v>165.18247641100001</v>
          </cell>
          <cell r="AS18">
            <v>151.45231141799999</v>
          </cell>
          <cell r="AT18">
            <v>162.09451560299999</v>
          </cell>
          <cell r="AU18">
            <v>98.326054361000004</v>
          </cell>
          <cell r="AV18">
            <v>143.315130657</v>
          </cell>
          <cell r="AW18">
            <v>152.62691924200001</v>
          </cell>
          <cell r="AX18">
            <v>220.728715577</v>
          </cell>
          <cell r="AY18">
            <v>225.20235325900001</v>
          </cell>
          <cell r="AZ18">
            <v>232.55057711800001</v>
          </cell>
          <cell r="BA18">
            <v>231.91456576499999</v>
          </cell>
          <cell r="BB18">
            <v>219.73705607100001</v>
          </cell>
          <cell r="BC18">
            <v>174.04556719000001</v>
          </cell>
          <cell r="BD18">
            <v>157.372021184</v>
          </cell>
          <cell r="BE18">
            <v>131.267409665</v>
          </cell>
          <cell r="BF18">
            <v>88.675914536999997</v>
          </cell>
          <cell r="BG18">
            <v>121.10606991900001</v>
          </cell>
          <cell r="BH18">
            <v>68.895519445000005</v>
          </cell>
          <cell r="BI18">
            <v>81.354398000000003</v>
          </cell>
          <cell r="BJ18">
            <v>105.649676293</v>
          </cell>
          <cell r="BK18">
            <v>96.256976068</v>
          </cell>
          <cell r="BL18">
            <v>109.06593861100001</v>
          </cell>
          <cell r="BM18">
            <v>114.467504594</v>
          </cell>
          <cell r="BN18">
            <v>106.71232329599999</v>
          </cell>
          <cell r="BO18">
            <v>112.24224886099999</v>
          </cell>
          <cell r="BP18">
            <v>105.237666678</v>
          </cell>
          <cell r="BQ18">
            <v>107.17337027000001</v>
          </cell>
          <cell r="BR18">
            <v>98.570763846999995</v>
          </cell>
          <cell r="BS18">
            <v>89.159046184999994</v>
          </cell>
          <cell r="BT18">
            <v>102.586740534</v>
          </cell>
          <cell r="BU18">
            <v>71.598692936999996</v>
          </cell>
          <cell r="BV18">
            <v>96.131973794999993</v>
          </cell>
          <cell r="BW18">
            <v>95.137391277999996</v>
          </cell>
          <cell r="BX18">
            <v>83.349565518000006</v>
          </cell>
          <cell r="BY18">
            <v>57.789124973</v>
          </cell>
          <cell r="BZ18">
            <v>62.251297717</v>
          </cell>
          <cell r="CA18">
            <v>63.305746886000001</v>
          </cell>
          <cell r="CB18">
            <v>65.420507787000005</v>
          </cell>
          <cell r="CC18">
            <v>73.610816228000004</v>
          </cell>
          <cell r="CD18">
            <v>63.265430307000003</v>
          </cell>
          <cell r="CE18">
            <v>68.727941872000002</v>
          </cell>
          <cell r="CF18">
            <v>56.612453727000002</v>
          </cell>
          <cell r="CG18">
            <v>64.209086701999993</v>
          </cell>
        </row>
        <row r="19">
          <cell r="B19" t="str">
            <v>Per_Volume_NAB/LAB_East of England</v>
          </cell>
          <cell r="C19" t="str">
            <v>Per</v>
          </cell>
          <cell r="D19" t="str">
            <v>Volume</v>
          </cell>
          <cell r="E19" t="str">
            <v>Beer</v>
          </cell>
          <cell r="F19" t="str">
            <v>NAB/LAB</v>
          </cell>
          <cell r="G19" t="str">
            <v>East of England</v>
          </cell>
          <cell r="H19">
            <v>283.21170477099997</v>
          </cell>
          <cell r="I19">
            <v>346.36050591499998</v>
          </cell>
          <cell r="J19">
            <v>437.81686550699999</v>
          </cell>
          <cell r="K19">
            <v>529.28229238200004</v>
          </cell>
          <cell r="L19">
            <v>403.36427807199999</v>
          </cell>
          <cell r="M19">
            <v>314.83515468299998</v>
          </cell>
          <cell r="N19">
            <v>343.08758305200001</v>
          </cell>
          <cell r="O19">
            <v>319.55813569100002</v>
          </cell>
          <cell r="P19">
            <v>358.38888422999997</v>
          </cell>
          <cell r="Q19">
            <v>333.65471278799998</v>
          </cell>
          <cell r="R19">
            <v>328.22478102700001</v>
          </cell>
          <cell r="S19">
            <v>333.62793245</v>
          </cell>
          <cell r="T19">
            <v>426.43210784899998</v>
          </cell>
          <cell r="U19">
            <v>314.43731713099999</v>
          </cell>
          <cell r="V19">
            <v>336.129123257</v>
          </cell>
          <cell r="W19">
            <v>387.39622726599998</v>
          </cell>
          <cell r="X19">
            <v>382.77267493099998</v>
          </cell>
          <cell r="Y19">
            <v>331.899534308</v>
          </cell>
          <cell r="Z19">
            <v>333.14919705900002</v>
          </cell>
          <cell r="AA19">
            <v>315.15072907000001</v>
          </cell>
          <cell r="AB19">
            <v>330.15226434900001</v>
          </cell>
          <cell r="AC19">
            <v>333.71867289099998</v>
          </cell>
          <cell r="AD19">
            <v>325.79560322399999</v>
          </cell>
          <cell r="AE19">
            <v>305.226824007</v>
          </cell>
          <cell r="AF19">
            <v>293.08442913599998</v>
          </cell>
          <cell r="AG19">
            <v>376.84858747800001</v>
          </cell>
          <cell r="AH19">
            <v>247.42589098299999</v>
          </cell>
          <cell r="AI19">
            <v>273.07050943399997</v>
          </cell>
          <cell r="AJ19">
            <v>331.14122531800001</v>
          </cell>
          <cell r="AK19">
            <v>339.14587782400002</v>
          </cell>
          <cell r="AL19">
            <v>322.78806800000001</v>
          </cell>
          <cell r="AM19">
            <v>303.21958576399999</v>
          </cell>
          <cell r="AN19">
            <v>298.22250626200002</v>
          </cell>
          <cell r="AO19">
            <v>289.06745458</v>
          </cell>
          <cell r="AP19">
            <v>291.97660080600002</v>
          </cell>
          <cell r="AQ19">
            <v>296.35607289000001</v>
          </cell>
          <cell r="AR19">
            <v>301.95029315099998</v>
          </cell>
          <cell r="AS19">
            <v>310.47877943600002</v>
          </cell>
          <cell r="AT19">
            <v>343.61157562900001</v>
          </cell>
          <cell r="AU19">
            <v>234.27655378599999</v>
          </cell>
          <cell r="AV19">
            <v>260.634598063</v>
          </cell>
          <cell r="AW19">
            <v>278.54562190600001</v>
          </cell>
          <cell r="AX19">
            <v>259.65772460699998</v>
          </cell>
          <cell r="AY19">
            <v>257.533814001</v>
          </cell>
          <cell r="AZ19">
            <v>285.569621477</v>
          </cell>
          <cell r="BA19">
            <v>299.738223339</v>
          </cell>
          <cell r="BB19">
            <v>303.49080297199998</v>
          </cell>
          <cell r="BC19">
            <v>296.61874558599999</v>
          </cell>
          <cell r="BD19">
            <v>292.521111878</v>
          </cell>
          <cell r="BE19">
            <v>252.707352141</v>
          </cell>
          <cell r="BF19">
            <v>218.984578795</v>
          </cell>
          <cell r="BG19">
            <v>249.81007971599999</v>
          </cell>
          <cell r="BH19">
            <v>152.706991676</v>
          </cell>
          <cell r="BI19">
            <v>157.52108935999999</v>
          </cell>
          <cell r="BJ19">
            <v>180.628803371</v>
          </cell>
          <cell r="BK19">
            <v>186.30730750999999</v>
          </cell>
          <cell r="BL19">
            <v>186.87689630099999</v>
          </cell>
          <cell r="BM19">
            <v>197.01862620099999</v>
          </cell>
          <cell r="BN19">
            <v>213.49997163200001</v>
          </cell>
          <cell r="BO19">
            <v>225.004715551</v>
          </cell>
          <cell r="BP19">
            <v>211.85304308900001</v>
          </cell>
          <cell r="BQ19">
            <v>339.74149856399998</v>
          </cell>
          <cell r="BR19">
            <v>287.13808175700001</v>
          </cell>
          <cell r="BS19">
            <v>272.548775331</v>
          </cell>
          <cell r="BT19">
            <v>345.19521169299998</v>
          </cell>
          <cell r="BU19">
            <v>204.32804575200001</v>
          </cell>
          <cell r="BV19">
            <v>203.68096215099999</v>
          </cell>
          <cell r="BW19">
            <v>231.860986994</v>
          </cell>
          <cell r="BX19">
            <v>236.77040146100001</v>
          </cell>
          <cell r="BY19">
            <v>201.75482711800001</v>
          </cell>
          <cell r="BZ19">
            <v>196.70618763100001</v>
          </cell>
          <cell r="CA19">
            <v>212.25802132699999</v>
          </cell>
          <cell r="CB19">
            <v>220.86327549699999</v>
          </cell>
          <cell r="CC19">
            <v>215.11953381699999</v>
          </cell>
          <cell r="CD19">
            <v>178.428020307</v>
          </cell>
          <cell r="CE19">
            <v>171.29679008599999</v>
          </cell>
          <cell r="CF19">
            <v>150.06265884199999</v>
          </cell>
          <cell r="CG19">
            <v>208.976452056</v>
          </cell>
        </row>
        <row r="20">
          <cell r="B20" t="str">
            <v>Per_Volume_NAB/LAB_London</v>
          </cell>
          <cell r="C20" t="str">
            <v>Per</v>
          </cell>
          <cell r="D20" t="str">
            <v>Volume</v>
          </cell>
          <cell r="E20" t="str">
            <v>Beer</v>
          </cell>
          <cell r="F20" t="str">
            <v>NAB/LAB</v>
          </cell>
          <cell r="G20" t="str">
            <v>London</v>
          </cell>
          <cell r="H20">
            <v>541.61084430799997</v>
          </cell>
          <cell r="I20">
            <v>570.65429597000002</v>
          </cell>
          <cell r="J20">
            <v>657.690538436</v>
          </cell>
          <cell r="K20">
            <v>663.02122910900005</v>
          </cell>
          <cell r="L20">
            <v>602.05053451599997</v>
          </cell>
          <cell r="M20">
            <v>578.90519628799996</v>
          </cell>
          <cell r="N20">
            <v>601.04544286500004</v>
          </cell>
          <cell r="O20">
            <v>604.18283996100001</v>
          </cell>
          <cell r="P20">
            <v>583.82368105199998</v>
          </cell>
          <cell r="Q20">
            <v>473.94737950000001</v>
          </cell>
          <cell r="R20">
            <v>500.81186531999998</v>
          </cell>
          <cell r="S20">
            <v>532.780864952</v>
          </cell>
          <cell r="T20">
            <v>630.20024074100002</v>
          </cell>
          <cell r="U20">
            <v>427.50586592299999</v>
          </cell>
          <cell r="V20">
            <v>499.17767371399998</v>
          </cell>
          <cell r="W20">
            <v>516.22249619599995</v>
          </cell>
          <cell r="X20">
            <v>492.36904910999999</v>
          </cell>
          <cell r="Y20">
            <v>454.583563852</v>
          </cell>
          <cell r="Z20">
            <v>456.46669967000003</v>
          </cell>
          <cell r="AA20">
            <v>444.98626034599999</v>
          </cell>
          <cell r="AB20">
            <v>417.53758298700001</v>
          </cell>
          <cell r="AC20">
            <v>387.30626111200002</v>
          </cell>
          <cell r="AD20">
            <v>428.599487571</v>
          </cell>
          <cell r="AE20">
            <v>408.82285208399998</v>
          </cell>
          <cell r="AF20">
            <v>382.94034290299999</v>
          </cell>
          <cell r="AG20">
            <v>489.00492959299999</v>
          </cell>
          <cell r="AH20">
            <v>324.07493989199997</v>
          </cell>
          <cell r="AI20">
            <v>371.266828852</v>
          </cell>
          <cell r="AJ20">
            <v>445.43917832800003</v>
          </cell>
          <cell r="AK20">
            <v>490.29132903800001</v>
          </cell>
          <cell r="AL20">
            <v>512.42960264299995</v>
          </cell>
          <cell r="AM20">
            <v>479.88343429100001</v>
          </cell>
          <cell r="AN20">
            <v>472.57002370100003</v>
          </cell>
          <cell r="AO20">
            <v>435.08319963100001</v>
          </cell>
          <cell r="AP20">
            <v>444.8673177</v>
          </cell>
          <cell r="AQ20">
            <v>480.71109245000002</v>
          </cell>
          <cell r="AR20">
            <v>525.99945933100003</v>
          </cell>
          <cell r="AS20">
            <v>848.26280771500001</v>
          </cell>
          <cell r="AT20">
            <v>976.40495911100004</v>
          </cell>
          <cell r="AU20">
            <v>625.78501159999996</v>
          </cell>
          <cell r="AV20">
            <v>684.423988786</v>
          </cell>
          <cell r="AW20">
            <v>475.08552605400001</v>
          </cell>
          <cell r="AX20">
            <v>504.88543749600001</v>
          </cell>
          <cell r="AY20">
            <v>489.23816630499999</v>
          </cell>
          <cell r="AZ20">
            <v>478.27582351400002</v>
          </cell>
          <cell r="BA20">
            <v>459.870939932</v>
          </cell>
          <cell r="BB20">
            <v>454.78115151700001</v>
          </cell>
          <cell r="BC20">
            <v>483.03929767300002</v>
          </cell>
          <cell r="BD20">
            <v>473.69804037799997</v>
          </cell>
          <cell r="BE20">
            <v>375.40753576600002</v>
          </cell>
          <cell r="BF20">
            <v>335.52950955599999</v>
          </cell>
          <cell r="BG20">
            <v>397.59300479299998</v>
          </cell>
          <cell r="BH20">
            <v>212.02079939699999</v>
          </cell>
          <cell r="BI20">
            <v>220.90334337600001</v>
          </cell>
          <cell r="BJ20">
            <v>300.75350453300001</v>
          </cell>
          <cell r="BK20">
            <v>283.77731938400001</v>
          </cell>
          <cell r="BL20">
            <v>285.21730916000001</v>
          </cell>
          <cell r="BM20">
            <v>305.72129188399998</v>
          </cell>
          <cell r="BN20">
            <v>289.91880720799998</v>
          </cell>
          <cell r="BO20">
            <v>310.23476790500001</v>
          </cell>
          <cell r="BP20">
            <v>326.12361839300002</v>
          </cell>
          <cell r="BQ20">
            <v>335.59754856900003</v>
          </cell>
          <cell r="BR20">
            <v>337.50574583899999</v>
          </cell>
          <cell r="BS20">
            <v>301.99189041199998</v>
          </cell>
          <cell r="BT20">
            <v>364.99996119899998</v>
          </cell>
          <cell r="BU20">
            <v>272.74593902100003</v>
          </cell>
          <cell r="BV20">
            <v>289.57609444000002</v>
          </cell>
          <cell r="BW20">
            <v>308.69003019600001</v>
          </cell>
          <cell r="BX20">
            <v>314.80951285800001</v>
          </cell>
          <cell r="BY20">
            <v>332.50861929500002</v>
          </cell>
          <cell r="BZ20">
            <v>316.580551765</v>
          </cell>
          <cell r="CA20">
            <v>313.17889246599998</v>
          </cell>
          <cell r="CB20">
            <v>334.59075940600002</v>
          </cell>
          <cell r="CC20">
            <v>288.699129427</v>
          </cell>
          <cell r="CD20">
            <v>271.46383732599998</v>
          </cell>
          <cell r="CE20">
            <v>281.38266066699998</v>
          </cell>
          <cell r="CF20">
            <v>273.327623206</v>
          </cell>
          <cell r="CG20">
            <v>304.33975354400002</v>
          </cell>
        </row>
        <row r="21">
          <cell r="B21" t="str">
            <v>Per_Volume_NAB/LAB_North East England</v>
          </cell>
          <cell r="C21" t="str">
            <v>Per</v>
          </cell>
          <cell r="D21" t="str">
            <v>Volume</v>
          </cell>
          <cell r="E21" t="str">
            <v>Beer</v>
          </cell>
          <cell r="F21" t="str">
            <v>NAB/LAB</v>
          </cell>
          <cell r="G21" t="str">
            <v>North East England</v>
          </cell>
          <cell r="H21">
            <v>186.973298406</v>
          </cell>
          <cell r="I21">
            <v>195.58218748600001</v>
          </cell>
          <cell r="J21">
            <v>228.29141426800001</v>
          </cell>
          <cell r="K21">
            <v>209.887695748</v>
          </cell>
          <cell r="L21">
            <v>206.73233989600001</v>
          </cell>
          <cell r="M21">
            <v>156.107610494</v>
          </cell>
          <cell r="N21">
            <v>156.49769512899999</v>
          </cell>
          <cell r="O21">
            <v>164.29900917399999</v>
          </cell>
          <cell r="P21">
            <v>173.46134233000001</v>
          </cell>
          <cell r="Q21">
            <v>183.01894394799999</v>
          </cell>
          <cell r="R21">
            <v>176.995749276</v>
          </cell>
          <cell r="S21">
            <v>159.62282387499999</v>
          </cell>
          <cell r="T21">
            <v>216.37654487</v>
          </cell>
          <cell r="U21">
            <v>167.440206209</v>
          </cell>
          <cell r="V21">
            <v>179.41684710000001</v>
          </cell>
          <cell r="W21">
            <v>182.29684561299999</v>
          </cell>
          <cell r="X21">
            <v>183.38597580499999</v>
          </cell>
          <cell r="Y21">
            <v>189.35693039899999</v>
          </cell>
          <cell r="Z21">
            <v>181.91842850899999</v>
          </cell>
          <cell r="AA21">
            <v>178.21785916799999</v>
          </cell>
          <cell r="AB21">
            <v>195.359949435</v>
          </cell>
          <cell r="AC21">
            <v>179.51645116500001</v>
          </cell>
          <cell r="AD21">
            <v>185.808423659</v>
          </cell>
          <cell r="AE21">
            <v>170.45730255699999</v>
          </cell>
          <cell r="AF21">
            <v>148.78555287899999</v>
          </cell>
          <cell r="AG21">
            <v>188.112890824</v>
          </cell>
          <cell r="AH21">
            <v>120.448336125</v>
          </cell>
          <cell r="AI21">
            <v>131.33150089099999</v>
          </cell>
          <cell r="AJ21">
            <v>156.69171317600001</v>
          </cell>
          <cell r="AK21">
            <v>197.14843477599999</v>
          </cell>
          <cell r="AL21">
            <v>199.697481678</v>
          </cell>
          <cell r="AM21">
            <v>180.839122764</v>
          </cell>
          <cell r="AN21">
            <v>174.39014859900001</v>
          </cell>
          <cell r="AO21">
            <v>177.33698541300001</v>
          </cell>
          <cell r="AP21">
            <v>177.432628454</v>
          </cell>
          <cell r="AQ21">
            <v>177.29010893200001</v>
          </cell>
          <cell r="AR21">
            <v>158.694757759</v>
          </cell>
          <cell r="AS21">
            <v>150.137442878</v>
          </cell>
          <cell r="AT21">
            <v>143.295489183</v>
          </cell>
          <cell r="AU21">
            <v>81.279729051999993</v>
          </cell>
          <cell r="AV21">
            <v>95.101658782000001</v>
          </cell>
          <cell r="AW21">
            <v>97.819379240999993</v>
          </cell>
          <cell r="AX21">
            <v>100.689316897</v>
          </cell>
          <cell r="AY21">
            <v>95.966561881000004</v>
          </cell>
          <cell r="AZ21">
            <v>122.927130893</v>
          </cell>
          <cell r="BA21">
            <v>122.980591373</v>
          </cell>
          <cell r="BB21">
            <v>119.254732023</v>
          </cell>
          <cell r="BC21">
            <v>99.189156933000007</v>
          </cell>
          <cell r="BD21">
            <v>90.919036414000004</v>
          </cell>
          <cell r="BE21">
            <v>75.046265583999997</v>
          </cell>
          <cell r="BF21">
            <v>70.873155355999998</v>
          </cell>
          <cell r="BG21">
            <v>79.778057344000004</v>
          </cell>
          <cell r="BH21">
            <v>50.921710300999997</v>
          </cell>
          <cell r="BI21">
            <v>75.891126760000006</v>
          </cell>
          <cell r="BJ21">
            <v>153.84677443300001</v>
          </cell>
          <cell r="BK21">
            <v>164.33608383699999</v>
          </cell>
          <cell r="BL21">
            <v>215.549480695</v>
          </cell>
          <cell r="BM21">
            <v>197.13909457599999</v>
          </cell>
          <cell r="BN21">
            <v>194.39382376899999</v>
          </cell>
          <cell r="BO21">
            <v>237.03374734499999</v>
          </cell>
          <cell r="BP21">
            <v>186.73322513299999</v>
          </cell>
          <cell r="BQ21">
            <v>264.69315353799999</v>
          </cell>
          <cell r="BR21">
            <v>244.38483849900001</v>
          </cell>
          <cell r="BS21">
            <v>322.29801203199997</v>
          </cell>
          <cell r="BT21">
            <v>339.50390786700001</v>
          </cell>
          <cell r="BU21">
            <v>164.69394865199999</v>
          </cell>
          <cell r="BV21">
            <v>145.92717797500001</v>
          </cell>
          <cell r="BW21">
            <v>150.669497329</v>
          </cell>
          <cell r="BX21">
            <v>184.891394846</v>
          </cell>
          <cell r="BY21">
            <v>130.63922367200001</v>
          </cell>
          <cell r="BZ21">
            <v>103.12877473899999</v>
          </cell>
          <cell r="CA21">
            <v>90.349999429999997</v>
          </cell>
          <cell r="CB21">
            <v>94.238063952999994</v>
          </cell>
          <cell r="CC21">
            <v>77.321731339999999</v>
          </cell>
          <cell r="CD21">
            <v>44.877080634000002</v>
          </cell>
          <cell r="CE21">
            <v>39.014502835000002</v>
          </cell>
          <cell r="CF21">
            <v>36.725549911000002</v>
          </cell>
          <cell r="CG21">
            <v>68.395186335999995</v>
          </cell>
        </row>
        <row r="22">
          <cell r="B22" t="str">
            <v>Per_Volume_NAB/LAB_North East Scotland</v>
          </cell>
          <cell r="C22" t="str">
            <v>Per</v>
          </cell>
          <cell r="D22" t="str">
            <v>Volume</v>
          </cell>
          <cell r="E22" t="str">
            <v>Beer</v>
          </cell>
          <cell r="F22" t="str">
            <v>NAB/LAB</v>
          </cell>
          <cell r="G22" t="str">
            <v>North East Scotland</v>
          </cell>
          <cell r="H22">
            <v>120.900074387</v>
          </cell>
          <cell r="I22">
            <v>182.19848927800001</v>
          </cell>
          <cell r="J22">
            <v>258.26603572900001</v>
          </cell>
          <cell r="K22">
            <v>193.84322972999999</v>
          </cell>
          <cell r="L22">
            <v>217.67399573099999</v>
          </cell>
          <cell r="M22">
            <v>171.41780025599999</v>
          </cell>
          <cell r="N22">
            <v>167.03147628400001</v>
          </cell>
          <cell r="O22">
            <v>175.10815885700001</v>
          </cell>
          <cell r="P22">
            <v>192.613308115</v>
          </cell>
          <cell r="Q22">
            <v>167.02676429100001</v>
          </cell>
          <cell r="R22">
            <v>184.811569574</v>
          </cell>
          <cell r="S22">
            <v>186.573473748</v>
          </cell>
          <cell r="T22">
            <v>147.87954611800001</v>
          </cell>
          <cell r="U22">
            <v>101.16603376400001</v>
          </cell>
          <cell r="V22">
            <v>123.011609404</v>
          </cell>
          <cell r="W22">
            <v>139.453974733</v>
          </cell>
          <cell r="X22">
            <v>148.12038786100001</v>
          </cell>
          <cell r="Y22">
            <v>134.95489797799999</v>
          </cell>
          <cell r="Z22">
            <v>124.62509542399999</v>
          </cell>
          <cell r="AA22">
            <v>122.533446955</v>
          </cell>
          <cell r="AB22">
            <v>114.446061121</v>
          </cell>
          <cell r="AC22">
            <v>109.526641033</v>
          </cell>
          <cell r="AD22">
            <v>136.06423256799999</v>
          </cell>
          <cell r="AE22">
            <v>106.136315983</v>
          </cell>
          <cell r="AF22">
            <v>95.600935332000006</v>
          </cell>
          <cell r="AG22">
            <v>113.77102523000001</v>
          </cell>
          <cell r="AH22">
            <v>108.513913249</v>
          </cell>
          <cell r="AI22">
            <v>124.917748578</v>
          </cell>
          <cell r="AJ22">
            <v>141.703821637</v>
          </cell>
          <cell r="AK22">
            <v>165.50090625799999</v>
          </cell>
          <cell r="AL22">
            <v>154.204939134</v>
          </cell>
          <cell r="AM22">
            <v>161.09286353499999</v>
          </cell>
          <cell r="AN22">
            <v>185.130278506</v>
          </cell>
          <cell r="AO22">
            <v>159.165886941</v>
          </cell>
          <cell r="AP22">
            <v>165.126278313</v>
          </cell>
          <cell r="AQ22">
            <v>183.30523650399999</v>
          </cell>
          <cell r="AR22">
            <v>193.82882576200001</v>
          </cell>
          <cell r="AS22">
            <v>202.654366928</v>
          </cell>
          <cell r="AT22">
            <v>238.93063764300001</v>
          </cell>
          <cell r="AU22">
            <v>113.192613475</v>
          </cell>
          <cell r="AV22">
            <v>127.539612734</v>
          </cell>
          <cell r="AW22">
            <v>131.455117962</v>
          </cell>
          <cell r="AX22">
            <v>136.38706809300001</v>
          </cell>
          <cell r="AY22">
            <v>139.11776523899999</v>
          </cell>
          <cell r="AZ22">
            <v>133.92072534900001</v>
          </cell>
          <cell r="BA22">
            <v>156.180674466</v>
          </cell>
          <cell r="BB22">
            <v>148.911950327</v>
          </cell>
          <cell r="BC22">
            <v>132.94025081300001</v>
          </cell>
          <cell r="BD22">
            <v>117.363662359</v>
          </cell>
          <cell r="BE22">
            <v>115.814655475</v>
          </cell>
          <cell r="BF22">
            <v>100.563228553</v>
          </cell>
          <cell r="BG22">
            <v>118.439265197</v>
          </cell>
          <cell r="BH22">
            <v>73.600234979999996</v>
          </cell>
          <cell r="BI22">
            <v>84.507073656000003</v>
          </cell>
          <cell r="BJ22">
            <v>96.435306921000006</v>
          </cell>
          <cell r="BK22">
            <v>96.585507035000006</v>
          </cell>
          <cell r="BL22">
            <v>100.443727619</v>
          </cell>
          <cell r="BM22">
            <v>116.06908011100001</v>
          </cell>
          <cell r="BN22">
            <v>110.664312835</v>
          </cell>
          <cell r="BO22">
            <v>131.055719821</v>
          </cell>
          <cell r="BP22">
            <v>122.418248968</v>
          </cell>
          <cell r="BQ22">
            <v>117.199177706</v>
          </cell>
          <cell r="BR22">
            <v>133.516288379</v>
          </cell>
          <cell r="BS22">
            <v>106.60252426300001</v>
          </cell>
          <cell r="BT22">
            <v>50.951005543999997</v>
          </cell>
          <cell r="BU22">
            <v>21.966212677000001</v>
          </cell>
          <cell r="BV22">
            <v>28.442624858999999</v>
          </cell>
          <cell r="BW22">
            <v>33.124174205999999</v>
          </cell>
          <cell r="BX22">
            <v>28.333124943000001</v>
          </cell>
          <cell r="BY22">
            <v>26.287291404000001</v>
          </cell>
          <cell r="BZ22">
            <v>33.691069906999999</v>
          </cell>
          <cell r="CA22">
            <v>44.184291098000003</v>
          </cell>
          <cell r="CB22">
            <v>19.909840789</v>
          </cell>
          <cell r="CC22">
            <v>25.349380061000002</v>
          </cell>
          <cell r="CD22">
            <v>18.354512141000001</v>
          </cell>
          <cell r="CE22">
            <v>16.335372443000001</v>
          </cell>
          <cell r="CF22">
            <v>15.038101758</v>
          </cell>
          <cell r="CG22">
            <v>18.448564101999999</v>
          </cell>
        </row>
        <row r="23">
          <cell r="B23" t="str">
            <v>Per_Volume_NAB/LAB_North West (Lancashire)</v>
          </cell>
          <cell r="C23" t="str">
            <v>Per</v>
          </cell>
          <cell r="D23" t="str">
            <v>Volume</v>
          </cell>
          <cell r="E23" t="str">
            <v>Beer</v>
          </cell>
          <cell r="F23" t="str">
            <v>NAB/LAB</v>
          </cell>
          <cell r="G23" t="str">
            <v>North West (Lancashire)</v>
          </cell>
          <cell r="H23">
            <v>473.77397735</v>
          </cell>
          <cell r="I23">
            <v>528.08134742300001</v>
          </cell>
          <cell r="J23">
            <v>596.22212357399997</v>
          </cell>
          <cell r="K23">
            <v>630.19248111800005</v>
          </cell>
          <cell r="L23">
            <v>586.26144917800002</v>
          </cell>
          <cell r="M23">
            <v>516.88320625599999</v>
          </cell>
          <cell r="N23">
            <v>659.66218641099999</v>
          </cell>
          <cell r="O23">
            <v>642.73784668500002</v>
          </cell>
          <cell r="P23">
            <v>643.84481151499995</v>
          </cell>
          <cell r="Q23">
            <v>563.40080242700003</v>
          </cell>
          <cell r="R23">
            <v>562.42611126500003</v>
          </cell>
          <cell r="S23">
            <v>537.36900940299995</v>
          </cell>
          <cell r="T23">
            <v>672.10042782100004</v>
          </cell>
          <cell r="U23">
            <v>513.20518949300003</v>
          </cell>
          <cell r="V23">
            <v>524.62898955900005</v>
          </cell>
          <cell r="W23">
            <v>568.42552269500004</v>
          </cell>
          <cell r="X23">
            <v>609.04972624599998</v>
          </cell>
          <cell r="Y23">
            <v>573.97166134300005</v>
          </cell>
          <cell r="Z23">
            <v>602.08970660099999</v>
          </cell>
          <cell r="AA23">
            <v>544.62127993199999</v>
          </cell>
          <cell r="AB23">
            <v>601.19500178700002</v>
          </cell>
          <cell r="AC23">
            <v>576.49828839099996</v>
          </cell>
          <cell r="AD23">
            <v>597.64883139100004</v>
          </cell>
          <cell r="AE23">
            <v>564.77478145199996</v>
          </cell>
          <cell r="AF23">
            <v>537.34012818999997</v>
          </cell>
          <cell r="AG23">
            <v>683.97163361800006</v>
          </cell>
          <cell r="AH23">
            <v>447.10881445500002</v>
          </cell>
          <cell r="AI23">
            <v>509.28602736699997</v>
          </cell>
          <cell r="AJ23">
            <v>604.06292658400002</v>
          </cell>
          <cell r="AK23">
            <v>648.11668930600001</v>
          </cell>
          <cell r="AL23">
            <v>656.28021891799995</v>
          </cell>
          <cell r="AM23">
            <v>621.969766682</v>
          </cell>
          <cell r="AN23">
            <v>596.28228581200005</v>
          </cell>
          <cell r="AO23">
            <v>609.05918192499996</v>
          </cell>
          <cell r="AP23">
            <v>577.34942731700005</v>
          </cell>
          <cell r="AQ23">
            <v>614.10165618200006</v>
          </cell>
          <cell r="AR23">
            <v>980.02635601400004</v>
          </cell>
          <cell r="AS23">
            <v>814.01652452099995</v>
          </cell>
          <cell r="AT23">
            <v>888.19107384100005</v>
          </cell>
          <cell r="AU23">
            <v>477.89998575499999</v>
          </cell>
          <cell r="AV23">
            <v>565.94045456599997</v>
          </cell>
          <cell r="AW23">
            <v>781.17619984500004</v>
          </cell>
          <cell r="AX23">
            <v>830.249922029</v>
          </cell>
          <cell r="AY23">
            <v>776.00573620499995</v>
          </cell>
          <cell r="AZ23">
            <v>767.94614896999997</v>
          </cell>
          <cell r="BA23">
            <v>731.55872021899995</v>
          </cell>
          <cell r="BB23">
            <v>711.07007630500004</v>
          </cell>
          <cell r="BC23">
            <v>573.82922597899994</v>
          </cell>
          <cell r="BD23">
            <v>572.46286997300001</v>
          </cell>
          <cell r="BE23">
            <v>569.28744577299994</v>
          </cell>
          <cell r="BF23">
            <v>434.17068988900002</v>
          </cell>
          <cell r="BG23">
            <v>525.08455648799998</v>
          </cell>
          <cell r="BH23">
            <v>259.57049002500003</v>
          </cell>
          <cell r="BI23">
            <v>274.24844837299997</v>
          </cell>
          <cell r="BJ23">
            <v>328.50386903999998</v>
          </cell>
          <cell r="BK23">
            <v>409.725479458</v>
          </cell>
          <cell r="BL23">
            <v>412.52227247500002</v>
          </cell>
          <cell r="BM23">
            <v>460.92642270300001</v>
          </cell>
          <cell r="BN23">
            <v>459.615828706</v>
          </cell>
          <cell r="BO23">
            <v>471.59717900800001</v>
          </cell>
          <cell r="BP23">
            <v>437.91828392600002</v>
          </cell>
          <cell r="BQ23">
            <v>405.37612398300001</v>
          </cell>
          <cell r="BR23">
            <v>368.07967236100001</v>
          </cell>
          <cell r="BS23">
            <v>330.77875743200002</v>
          </cell>
          <cell r="BT23">
            <v>463.51917663099999</v>
          </cell>
          <cell r="BU23">
            <v>280.317285653</v>
          </cell>
          <cell r="BV23">
            <v>282.78407293800001</v>
          </cell>
          <cell r="BW23">
            <v>274.21676545100001</v>
          </cell>
          <cell r="BX23">
            <v>292.915163581</v>
          </cell>
          <cell r="BY23">
            <v>283.59420071599999</v>
          </cell>
          <cell r="BZ23">
            <v>262.36705297100002</v>
          </cell>
          <cell r="CA23">
            <v>301.95537144999997</v>
          </cell>
          <cell r="CB23">
            <v>357.05409856</v>
          </cell>
          <cell r="CC23">
            <v>345.04290959399998</v>
          </cell>
          <cell r="CD23">
            <v>295.334262954</v>
          </cell>
          <cell r="CE23">
            <v>277.87466823300002</v>
          </cell>
          <cell r="CF23">
            <v>289.34831966199999</v>
          </cell>
          <cell r="CG23">
            <v>469.784401307</v>
          </cell>
        </row>
        <row r="24">
          <cell r="B24" t="str">
            <v>Per_Volume_NAB/LAB_South and South East</v>
          </cell>
          <cell r="C24" t="str">
            <v>Per</v>
          </cell>
          <cell r="D24" t="str">
            <v>Volume</v>
          </cell>
          <cell r="E24" t="str">
            <v>Beer</v>
          </cell>
          <cell r="F24" t="str">
            <v>NAB/LAB</v>
          </cell>
          <cell r="G24" t="str">
            <v>South and South East</v>
          </cell>
          <cell r="H24">
            <v>286.63837655899999</v>
          </cell>
          <cell r="I24">
            <v>352.54898834900001</v>
          </cell>
          <cell r="J24">
            <v>466.27919414799999</v>
          </cell>
          <cell r="K24">
            <v>460.96670559900002</v>
          </cell>
          <cell r="L24">
            <v>442.75052003299999</v>
          </cell>
          <cell r="M24">
            <v>355.50003885400002</v>
          </cell>
          <cell r="N24">
            <v>399.129249469</v>
          </cell>
          <cell r="O24">
            <v>331.01201207399998</v>
          </cell>
          <cell r="P24">
            <v>347.62794046499999</v>
          </cell>
          <cell r="Q24">
            <v>276.44987423499998</v>
          </cell>
          <cell r="R24">
            <v>272.13765171</v>
          </cell>
          <cell r="S24">
            <v>295.50140844600003</v>
          </cell>
          <cell r="T24">
            <v>359.11959474100001</v>
          </cell>
          <cell r="U24">
            <v>227.00628405</v>
          </cell>
          <cell r="V24">
            <v>262.36105092000003</v>
          </cell>
          <cell r="W24">
            <v>267.98304950199997</v>
          </cell>
          <cell r="X24">
            <v>282.549405949</v>
          </cell>
          <cell r="Y24">
            <v>294.689182125</v>
          </cell>
          <cell r="Z24">
            <v>304.80099039800001</v>
          </cell>
          <cell r="AA24">
            <v>300.07107696200001</v>
          </cell>
          <cell r="AB24">
            <v>329.93367170800002</v>
          </cell>
          <cell r="AC24">
            <v>305.76236420599997</v>
          </cell>
          <cell r="AD24">
            <v>351.740088055</v>
          </cell>
          <cell r="AE24">
            <v>323.89298267599997</v>
          </cell>
          <cell r="AF24">
            <v>307.75939938599998</v>
          </cell>
          <cell r="AG24">
            <v>397.166994182</v>
          </cell>
          <cell r="AH24">
            <v>262.27687670199998</v>
          </cell>
          <cell r="AI24">
            <v>300.90806963400001</v>
          </cell>
          <cell r="AJ24">
            <v>364.792518949</v>
          </cell>
          <cell r="AK24">
            <v>367.14200426100001</v>
          </cell>
          <cell r="AL24">
            <v>379.69192291100001</v>
          </cell>
          <cell r="AM24">
            <v>346.77844426199999</v>
          </cell>
          <cell r="AN24">
            <v>331.29135504999999</v>
          </cell>
          <cell r="AO24">
            <v>302.105637145</v>
          </cell>
          <cell r="AP24">
            <v>291.19142842399998</v>
          </cell>
          <cell r="AQ24">
            <v>305.49106081000002</v>
          </cell>
          <cell r="AR24">
            <v>318.283630786</v>
          </cell>
          <cell r="AS24">
            <v>318.04880161099999</v>
          </cell>
          <cell r="AT24">
            <v>365.34461665800001</v>
          </cell>
          <cell r="AU24">
            <v>220.49261760900001</v>
          </cell>
          <cell r="AV24">
            <v>277.223273414</v>
          </cell>
          <cell r="AW24">
            <v>299.59498818399999</v>
          </cell>
          <cell r="AX24">
            <v>310.35616278100002</v>
          </cell>
          <cell r="AY24">
            <v>268.742973474</v>
          </cell>
          <cell r="AZ24">
            <v>323.60471450699998</v>
          </cell>
          <cell r="BA24">
            <v>308.732639151</v>
          </cell>
          <cell r="BB24">
            <v>319.213813066</v>
          </cell>
          <cell r="BC24">
            <v>295.99163503699998</v>
          </cell>
          <cell r="BD24">
            <v>286.77765554699999</v>
          </cell>
          <cell r="BE24">
            <v>243.721278004</v>
          </cell>
          <cell r="BF24">
            <v>214.560953606</v>
          </cell>
          <cell r="BG24">
            <v>245.63843071900001</v>
          </cell>
          <cell r="BH24">
            <v>131.303286598</v>
          </cell>
          <cell r="BI24">
            <v>138.75713965700001</v>
          </cell>
          <cell r="BJ24">
            <v>175.42900961300001</v>
          </cell>
          <cell r="BK24">
            <v>185.04060151600001</v>
          </cell>
          <cell r="BL24">
            <v>179.31912040200001</v>
          </cell>
          <cell r="BM24">
            <v>186.362686973</v>
          </cell>
          <cell r="BN24">
            <v>160.55626269999999</v>
          </cell>
          <cell r="BO24">
            <v>176.31750008399999</v>
          </cell>
          <cell r="BP24">
            <v>170.396985212</v>
          </cell>
          <cell r="BQ24">
            <v>152.44622670000001</v>
          </cell>
          <cell r="BR24">
            <v>158.44346386800001</v>
          </cell>
          <cell r="BS24">
            <v>141.59225152799999</v>
          </cell>
          <cell r="BT24">
            <v>212.424534859</v>
          </cell>
          <cell r="BU24">
            <v>143.312276153</v>
          </cell>
          <cell r="BV24">
            <v>165.850427577</v>
          </cell>
          <cell r="BW24">
            <v>166.73153732</v>
          </cell>
          <cell r="BX24">
            <v>178.55101197400001</v>
          </cell>
          <cell r="BY24">
            <v>168.73646857599999</v>
          </cell>
          <cell r="BZ24">
            <v>182.65177658100001</v>
          </cell>
          <cell r="CA24">
            <v>414.452510238</v>
          </cell>
          <cell r="CB24">
            <v>410.09977755699998</v>
          </cell>
          <cell r="CC24">
            <v>150.12752035899999</v>
          </cell>
          <cell r="CD24">
            <v>127.161039656</v>
          </cell>
          <cell r="CE24">
            <v>122.492387939</v>
          </cell>
          <cell r="CF24">
            <v>121.280727048</v>
          </cell>
          <cell r="CG24">
            <v>186.577248258</v>
          </cell>
        </row>
        <row r="25">
          <cell r="B25" t="str">
            <v>Per_Volume_NAB/LAB_South West</v>
          </cell>
          <cell r="C25" t="str">
            <v>Per</v>
          </cell>
          <cell r="D25" t="str">
            <v>Volume</v>
          </cell>
          <cell r="E25" t="str">
            <v>Beer</v>
          </cell>
          <cell r="F25" t="str">
            <v>NAB/LAB</v>
          </cell>
          <cell r="G25" t="str">
            <v>South West</v>
          </cell>
          <cell r="H25">
            <v>146.44967930300001</v>
          </cell>
          <cell r="I25">
            <v>203.53891868900001</v>
          </cell>
          <cell r="J25">
            <v>241.94325250200001</v>
          </cell>
          <cell r="K25">
            <v>378.01772082299999</v>
          </cell>
          <cell r="L25">
            <v>256.513073738</v>
          </cell>
          <cell r="M25">
            <v>195.33715316799999</v>
          </cell>
          <cell r="N25">
            <v>229.01947001400001</v>
          </cell>
          <cell r="O25">
            <v>197.31919226400001</v>
          </cell>
          <cell r="P25">
            <v>212.16152522799999</v>
          </cell>
          <cell r="Q25">
            <v>219.81372816699999</v>
          </cell>
          <cell r="R25">
            <v>221.507549426</v>
          </cell>
          <cell r="S25">
            <v>233.50763930700001</v>
          </cell>
          <cell r="T25">
            <v>269.58721095700002</v>
          </cell>
          <cell r="U25">
            <v>176.786903327</v>
          </cell>
          <cell r="V25">
            <v>227.25789374199999</v>
          </cell>
          <cell r="W25">
            <v>276.27333709099997</v>
          </cell>
          <cell r="X25">
            <v>253.256937591</v>
          </cell>
          <cell r="Y25">
            <v>274.43087638200001</v>
          </cell>
          <cell r="Z25">
            <v>292.47733867699998</v>
          </cell>
          <cell r="AA25">
            <v>265.787112385</v>
          </cell>
          <cell r="AB25">
            <v>239.97743714000001</v>
          </cell>
          <cell r="AC25">
            <v>239.15167177500001</v>
          </cell>
          <cell r="AD25">
            <v>238.001700822</v>
          </cell>
          <cell r="AE25">
            <v>209.50300642400001</v>
          </cell>
          <cell r="AF25">
            <v>216.23123914300001</v>
          </cell>
          <cell r="AG25">
            <v>276.74464267000002</v>
          </cell>
          <cell r="AH25">
            <v>177.31183272800001</v>
          </cell>
          <cell r="AI25">
            <v>204.63259871100001</v>
          </cell>
          <cell r="AJ25">
            <v>223.25197165500001</v>
          </cell>
          <cell r="AK25">
            <v>236.02954448700001</v>
          </cell>
          <cell r="AL25">
            <v>242.62850206100001</v>
          </cell>
          <cell r="AM25">
            <v>224.96203964</v>
          </cell>
          <cell r="AN25">
            <v>229.30001068300001</v>
          </cell>
          <cell r="AO25">
            <v>223.557882506</v>
          </cell>
          <cell r="AP25">
            <v>234.560950725</v>
          </cell>
          <cell r="AQ25">
            <v>231.72224183500001</v>
          </cell>
          <cell r="AR25">
            <v>256.85728807300001</v>
          </cell>
          <cell r="AS25">
            <v>243.62586959500001</v>
          </cell>
          <cell r="AT25">
            <v>253.84952333699999</v>
          </cell>
          <cell r="AU25">
            <v>163.39208817599999</v>
          </cell>
          <cell r="AV25">
            <v>205.39367102200001</v>
          </cell>
          <cell r="AW25">
            <v>205.50488461800001</v>
          </cell>
          <cell r="AX25">
            <v>209.68157564800001</v>
          </cell>
          <cell r="AY25">
            <v>249.03965473700001</v>
          </cell>
          <cell r="AZ25">
            <v>294.01854292000002</v>
          </cell>
          <cell r="BA25">
            <v>271.94797773300002</v>
          </cell>
          <cell r="BB25">
            <v>294.15068835400001</v>
          </cell>
          <cell r="BC25">
            <v>264.64053791499998</v>
          </cell>
          <cell r="BD25">
            <v>270.19193021299998</v>
          </cell>
          <cell r="BE25">
            <v>216.068971455</v>
          </cell>
          <cell r="BF25">
            <v>185.74030669199999</v>
          </cell>
          <cell r="BG25">
            <v>241.331900402</v>
          </cell>
          <cell r="BH25">
            <v>263.24940221700001</v>
          </cell>
          <cell r="BI25">
            <v>260.56364975000002</v>
          </cell>
          <cell r="BJ25">
            <v>261.84411640799999</v>
          </cell>
          <cell r="BK25">
            <v>356.20650209799999</v>
          </cell>
          <cell r="BL25">
            <v>326.98013989600003</v>
          </cell>
          <cell r="BM25">
            <v>355.75017896200001</v>
          </cell>
          <cell r="BN25">
            <v>387.09940597899998</v>
          </cell>
          <cell r="BO25">
            <v>411.22044329400001</v>
          </cell>
          <cell r="BP25">
            <v>465.35694623900002</v>
          </cell>
          <cell r="BQ25">
            <v>361.89486179800002</v>
          </cell>
          <cell r="BR25">
            <v>441.69805265799999</v>
          </cell>
          <cell r="BS25">
            <v>346.34709739300001</v>
          </cell>
          <cell r="BT25">
            <v>403.83244915900002</v>
          </cell>
          <cell r="BU25">
            <v>284.98350078300001</v>
          </cell>
          <cell r="BV25">
            <v>300.66163876899998</v>
          </cell>
          <cell r="BW25">
            <v>291.86423781299999</v>
          </cell>
          <cell r="BX25">
            <v>300.45908354199997</v>
          </cell>
          <cell r="BY25">
            <v>292.04998941399998</v>
          </cell>
          <cell r="BZ25">
            <v>292.258046025</v>
          </cell>
          <cell r="CA25">
            <v>262.904380984</v>
          </cell>
          <cell r="CB25">
            <v>285.32908356500002</v>
          </cell>
          <cell r="CC25">
            <v>239.06178643000001</v>
          </cell>
          <cell r="CD25">
            <v>266.93826812999998</v>
          </cell>
          <cell r="CE25">
            <v>243.654744249</v>
          </cell>
          <cell r="CF25">
            <v>236.179468187</v>
          </cell>
          <cell r="CG25">
            <v>350.23735314700002</v>
          </cell>
        </row>
        <row r="26">
          <cell r="B26" t="str">
            <v>Per_Volume_NAB/LAB_Wales and West</v>
          </cell>
          <cell r="C26" t="str">
            <v>Per</v>
          </cell>
          <cell r="D26" t="str">
            <v>Volume</v>
          </cell>
          <cell r="E26" t="str">
            <v>Beer</v>
          </cell>
          <cell r="F26" t="str">
            <v>NAB/LAB</v>
          </cell>
          <cell r="G26" t="str">
            <v>Wales and West</v>
          </cell>
          <cell r="H26">
            <v>296.78678743799998</v>
          </cell>
          <cell r="I26">
            <v>310.16453612700002</v>
          </cell>
          <cell r="J26">
            <v>326.72752318300002</v>
          </cell>
          <cell r="K26">
            <v>322.96440213800003</v>
          </cell>
          <cell r="L26">
            <v>298.96863339800001</v>
          </cell>
          <cell r="M26">
            <v>228.676328144</v>
          </cell>
          <cell r="N26">
            <v>233.97402530799999</v>
          </cell>
          <cell r="O26">
            <v>234.62921734</v>
          </cell>
          <cell r="P26">
            <v>221.404694108</v>
          </cell>
          <cell r="Q26">
            <v>245.60459110799999</v>
          </cell>
          <cell r="R26">
            <v>250.91706553700001</v>
          </cell>
          <cell r="S26">
            <v>252.21646441600001</v>
          </cell>
          <cell r="T26">
            <v>290.87239707700002</v>
          </cell>
          <cell r="U26">
            <v>202.93680632799999</v>
          </cell>
          <cell r="V26">
            <v>216.26637718699999</v>
          </cell>
          <cell r="W26">
            <v>235.25197775800001</v>
          </cell>
          <cell r="X26">
            <v>261.70720946599999</v>
          </cell>
          <cell r="Y26">
            <v>274.37746560300002</v>
          </cell>
          <cell r="Z26">
            <v>280.42279013500001</v>
          </cell>
          <cell r="AA26">
            <v>281.15298226700003</v>
          </cell>
          <cell r="AB26">
            <v>271.72267950200001</v>
          </cell>
          <cell r="AC26">
            <v>270.891767765</v>
          </cell>
          <cell r="AD26">
            <v>289.66429078099998</v>
          </cell>
          <cell r="AE26">
            <v>274.224654026</v>
          </cell>
          <cell r="AF26">
            <v>274.44690444499997</v>
          </cell>
          <cell r="AG26">
            <v>342.23171008600002</v>
          </cell>
          <cell r="AH26">
            <v>234.15438773299999</v>
          </cell>
          <cell r="AI26">
            <v>270.03696322000002</v>
          </cell>
          <cell r="AJ26">
            <v>321.43689337400002</v>
          </cell>
          <cell r="AK26">
            <v>323.986163836</v>
          </cell>
          <cell r="AL26">
            <v>326.28339572700003</v>
          </cell>
          <cell r="AM26">
            <v>316.38083643700003</v>
          </cell>
          <cell r="AN26">
            <v>270.76707221200002</v>
          </cell>
          <cell r="AO26">
            <v>315.65470779399999</v>
          </cell>
          <cell r="AP26">
            <v>333.11719948699999</v>
          </cell>
          <cell r="AQ26">
            <v>335.67261946999997</v>
          </cell>
          <cell r="AR26">
            <v>347.43164303999998</v>
          </cell>
          <cell r="AS26">
            <v>355.997047893</v>
          </cell>
          <cell r="AT26">
            <v>411.74606699399999</v>
          </cell>
          <cell r="AU26">
            <v>238.26853286400001</v>
          </cell>
          <cell r="AV26">
            <v>280.35641382699998</v>
          </cell>
          <cell r="AW26">
            <v>290.68381621999998</v>
          </cell>
          <cell r="AX26">
            <v>281.62485456899998</v>
          </cell>
          <cell r="AY26">
            <v>278.48360980699999</v>
          </cell>
          <cell r="AZ26">
            <v>270.69255693000002</v>
          </cell>
          <cell r="BA26">
            <v>256.59603356999997</v>
          </cell>
          <cell r="BB26">
            <v>244.591743331</v>
          </cell>
          <cell r="BC26">
            <v>255.30931244999999</v>
          </cell>
          <cell r="BD26">
            <v>237.872707117</v>
          </cell>
          <cell r="BE26">
            <v>295.011884243</v>
          </cell>
          <cell r="BF26">
            <v>247.20498520800001</v>
          </cell>
          <cell r="BG26">
            <v>436.07887388400002</v>
          </cell>
          <cell r="BH26">
            <v>245.368502616</v>
          </cell>
          <cell r="BI26">
            <v>272.08678605400002</v>
          </cell>
          <cell r="BJ26">
            <v>332.89654748100003</v>
          </cell>
          <cell r="BK26">
            <v>351.04090294100001</v>
          </cell>
          <cell r="BL26">
            <v>263.26975274199998</v>
          </cell>
          <cell r="BM26">
            <v>263.01261015900002</v>
          </cell>
          <cell r="BN26">
            <v>245.158412986</v>
          </cell>
          <cell r="BO26">
            <v>286.66144377199998</v>
          </cell>
          <cell r="BP26">
            <v>258.92193280399999</v>
          </cell>
          <cell r="BQ26">
            <v>251.536774036</v>
          </cell>
          <cell r="BR26">
            <v>226.13581587600001</v>
          </cell>
          <cell r="BS26">
            <v>187.14518219499999</v>
          </cell>
          <cell r="BT26">
            <v>264.10042759999999</v>
          </cell>
          <cell r="BU26">
            <v>163.91585042700001</v>
          </cell>
          <cell r="BV26">
            <v>175.87953250999999</v>
          </cell>
          <cell r="BW26">
            <v>174.036558337</v>
          </cell>
          <cell r="BX26">
            <v>200.46835843900001</v>
          </cell>
          <cell r="BY26">
            <v>192.67660082800001</v>
          </cell>
          <cell r="BZ26">
            <v>218.51359403800001</v>
          </cell>
          <cell r="CA26">
            <v>222.49675434700001</v>
          </cell>
          <cell r="CB26">
            <v>224.67582182699999</v>
          </cell>
          <cell r="CC26">
            <v>203.922939759</v>
          </cell>
          <cell r="CD26">
            <v>189.12629796600001</v>
          </cell>
          <cell r="CE26">
            <v>188.74529247999999</v>
          </cell>
          <cell r="CF26">
            <v>200.11218382499999</v>
          </cell>
          <cell r="CG26">
            <v>232.631175168</v>
          </cell>
        </row>
        <row r="27">
          <cell r="B27" t="str">
            <v>Per_Volume_NAB/LAB_Yorkshire</v>
          </cell>
          <cell r="C27" t="str">
            <v>Per</v>
          </cell>
          <cell r="D27" t="str">
            <v>Volume</v>
          </cell>
          <cell r="E27" t="str">
            <v>Beer</v>
          </cell>
          <cell r="F27" t="str">
            <v>NAB/LAB</v>
          </cell>
          <cell r="G27" t="str">
            <v>Yorkshire</v>
          </cell>
          <cell r="H27">
            <v>424.14841027599999</v>
          </cell>
          <cell r="I27">
            <v>493.60181100699998</v>
          </cell>
          <cell r="J27">
            <v>664.46761235500003</v>
          </cell>
          <cell r="K27">
            <v>709.260720644</v>
          </cell>
          <cell r="L27">
            <v>660.28272744599997</v>
          </cell>
          <cell r="M27">
            <v>584.36819312499995</v>
          </cell>
          <cell r="N27">
            <v>616.51275174099999</v>
          </cell>
          <cell r="O27">
            <v>608.42245203699997</v>
          </cell>
          <cell r="P27">
            <v>584.67787148499997</v>
          </cell>
          <cell r="Q27">
            <v>579.01908137099997</v>
          </cell>
          <cell r="R27">
            <v>578.83462936000001</v>
          </cell>
          <cell r="S27">
            <v>585.05795507899995</v>
          </cell>
          <cell r="T27">
            <v>740.03307960699999</v>
          </cell>
          <cell r="U27">
            <v>567.71028689000002</v>
          </cell>
          <cell r="V27">
            <v>583.25368594899999</v>
          </cell>
          <cell r="W27">
            <v>591.063829489</v>
          </cell>
          <cell r="X27">
            <v>646.03454779499998</v>
          </cell>
          <cell r="Y27">
            <v>605.282185852</v>
          </cell>
          <cell r="Z27">
            <v>594.21639043100004</v>
          </cell>
          <cell r="AA27">
            <v>575.68686608200005</v>
          </cell>
          <cell r="AB27">
            <v>602.84001348599998</v>
          </cell>
          <cell r="AC27">
            <v>571.55489532000001</v>
          </cell>
          <cell r="AD27">
            <v>595.65026591200001</v>
          </cell>
          <cell r="AE27">
            <v>515.86807723799996</v>
          </cell>
          <cell r="AF27">
            <v>507.77297729600002</v>
          </cell>
          <cell r="AG27">
            <v>633.97646416700002</v>
          </cell>
          <cell r="AH27">
            <v>388.43281600300003</v>
          </cell>
          <cell r="AI27">
            <v>429.87919523800002</v>
          </cell>
          <cell r="AJ27">
            <v>513.06547300499994</v>
          </cell>
          <cell r="AK27">
            <v>591.04405358300005</v>
          </cell>
          <cell r="AL27">
            <v>630.84613236099995</v>
          </cell>
          <cell r="AM27">
            <v>628.271728865</v>
          </cell>
          <cell r="AN27">
            <v>634.77508600500005</v>
          </cell>
          <cell r="AO27">
            <v>616.65158061299996</v>
          </cell>
          <cell r="AP27">
            <v>606.16322270499995</v>
          </cell>
          <cell r="AQ27">
            <v>623.37334127500003</v>
          </cell>
          <cell r="AR27">
            <v>529.95133393100002</v>
          </cell>
          <cell r="AS27">
            <v>464.94343565299999</v>
          </cell>
          <cell r="AT27">
            <v>512.39755815499996</v>
          </cell>
          <cell r="AU27">
            <v>398.23323601300001</v>
          </cell>
          <cell r="AV27">
            <v>469.57615919599999</v>
          </cell>
          <cell r="AW27">
            <v>478.68856320499998</v>
          </cell>
          <cell r="AX27">
            <v>502.15471465000002</v>
          </cell>
          <cell r="AY27">
            <v>526.08509217699998</v>
          </cell>
          <cell r="AZ27">
            <v>521.54354154500004</v>
          </cell>
          <cell r="BA27">
            <v>521.62747240700003</v>
          </cell>
          <cell r="BB27">
            <v>520.38525764500002</v>
          </cell>
          <cell r="BC27">
            <v>530.26591160700002</v>
          </cell>
          <cell r="BD27">
            <v>499.75756718100001</v>
          </cell>
          <cell r="BE27">
            <v>423.94538423300003</v>
          </cell>
          <cell r="BF27">
            <v>375.007631833</v>
          </cell>
          <cell r="BG27">
            <v>383.74479039699997</v>
          </cell>
          <cell r="BH27">
            <v>222.59067173700001</v>
          </cell>
          <cell r="BI27">
            <v>224.330926879</v>
          </cell>
          <cell r="BJ27">
            <v>264.18739318299998</v>
          </cell>
          <cell r="BK27">
            <v>245.43709721100001</v>
          </cell>
          <cell r="BL27">
            <v>251.39557539</v>
          </cell>
          <cell r="BM27">
            <v>278.20082350899997</v>
          </cell>
          <cell r="BN27">
            <v>265.197527057</v>
          </cell>
          <cell r="BO27">
            <v>306.45095780499997</v>
          </cell>
          <cell r="BP27">
            <v>260.58155933900002</v>
          </cell>
          <cell r="BQ27">
            <v>241.286835946</v>
          </cell>
          <cell r="BR27">
            <v>253.26437041899999</v>
          </cell>
          <cell r="BS27">
            <v>236.33853385099999</v>
          </cell>
          <cell r="BT27">
            <v>311.06404144300001</v>
          </cell>
          <cell r="BU27">
            <v>171.601261061</v>
          </cell>
          <cell r="BV27">
            <v>192.00624099500001</v>
          </cell>
          <cell r="BW27">
            <v>199.44249586800001</v>
          </cell>
          <cell r="BX27">
            <v>203.06260474499999</v>
          </cell>
          <cell r="BY27">
            <v>231.43131122</v>
          </cell>
          <cell r="BZ27">
            <v>231.94062787300001</v>
          </cell>
          <cell r="CA27">
            <v>227.71663275700001</v>
          </cell>
          <cell r="CB27">
            <v>235.48072388700001</v>
          </cell>
          <cell r="CC27">
            <v>205.46641150400001</v>
          </cell>
          <cell r="CD27">
            <v>186.924753979</v>
          </cell>
          <cell r="CE27">
            <v>189.321261822</v>
          </cell>
          <cell r="CF27">
            <v>193.201053347</v>
          </cell>
          <cell r="CG27">
            <v>268.84812800200001</v>
          </cell>
        </row>
        <row r="28">
          <cell r="B28" t="str">
            <v xml:space="preserve">Per_Volume_Premium_Central England </v>
          </cell>
          <cell r="C28" t="str">
            <v>Per</v>
          </cell>
          <cell r="D28" t="str">
            <v>Volume</v>
          </cell>
          <cell r="E28" t="str">
            <v>Beer</v>
          </cell>
          <cell r="F28" t="str">
            <v>Premium</v>
          </cell>
          <cell r="G28" t="str">
            <v xml:space="preserve">Central England </v>
          </cell>
          <cell r="H28">
            <v>49885.050280162999</v>
          </cell>
          <cell r="I28">
            <v>62780.119578751997</v>
          </cell>
          <cell r="J28">
            <v>70304.587702517005</v>
          </cell>
          <cell r="K28">
            <v>69200.278349133994</v>
          </cell>
          <cell r="L28">
            <v>70294.079544784006</v>
          </cell>
          <cell r="M28">
            <v>68096.062720874994</v>
          </cell>
          <cell r="N28">
            <v>68519.477850330004</v>
          </cell>
          <cell r="O28">
            <v>67200.045192260994</v>
          </cell>
          <cell r="P28">
            <v>61175.937512965</v>
          </cell>
          <cell r="Q28">
            <v>62259.031262049997</v>
          </cell>
          <cell r="R28">
            <v>62775.286319883002</v>
          </cell>
          <cell r="S28">
            <v>62437.816180185997</v>
          </cell>
          <cell r="T28">
            <v>78329.929211355993</v>
          </cell>
          <cell r="U28">
            <v>49373.568475412998</v>
          </cell>
          <cell r="V28">
            <v>56379.235563823997</v>
          </cell>
          <cell r="W28">
            <v>65944.047026272005</v>
          </cell>
          <cell r="X28">
            <v>66662.047801453999</v>
          </cell>
          <cell r="Y28">
            <v>66354.285902468997</v>
          </cell>
          <cell r="Z28">
            <v>67049.195532804995</v>
          </cell>
          <cell r="AA28">
            <v>66183.770098316003</v>
          </cell>
          <cell r="AB28">
            <v>65042.563910625999</v>
          </cell>
          <cell r="AC28">
            <v>60394.205725428001</v>
          </cell>
          <cell r="AD28">
            <v>65630.191974308997</v>
          </cell>
          <cell r="AE28">
            <v>61322.36687785</v>
          </cell>
          <cell r="AF28">
            <v>60550.735639193997</v>
          </cell>
          <cell r="AG28">
            <v>76063.895523265994</v>
          </cell>
          <cell r="AH28">
            <v>41368.553945157</v>
          </cell>
          <cell r="AI28">
            <v>49419.555644234999</v>
          </cell>
          <cell r="AJ28">
            <v>59001.722075168997</v>
          </cell>
          <cell r="AK28">
            <v>63504.194690365999</v>
          </cell>
          <cell r="AL28">
            <v>65543.156199299003</v>
          </cell>
          <cell r="AM28">
            <v>66936.504550354002</v>
          </cell>
          <cell r="AN28">
            <v>69768.697486970006</v>
          </cell>
          <cell r="AO28">
            <v>65970.914676494998</v>
          </cell>
          <cell r="AP28">
            <v>66378.640088778993</v>
          </cell>
          <cell r="AQ28">
            <v>64372.292844900003</v>
          </cell>
          <cell r="AR28">
            <v>65523.015634320996</v>
          </cell>
          <cell r="AS28">
            <v>66588.742214774</v>
          </cell>
          <cell r="AT28">
            <v>78352.686838242997</v>
          </cell>
          <cell r="AU28">
            <v>44435.879358143997</v>
          </cell>
          <cell r="AV28">
            <v>50956.776797462</v>
          </cell>
          <cell r="AW28">
            <v>55073.115623953003</v>
          </cell>
          <cell r="AX28">
            <v>56878.331225023998</v>
          </cell>
          <cell r="AY28">
            <v>59432.252118174001</v>
          </cell>
          <cell r="AZ28">
            <v>58614.411186657002</v>
          </cell>
          <cell r="BA28">
            <v>59354.109463622997</v>
          </cell>
          <cell r="BB28">
            <v>60544.471955091998</v>
          </cell>
          <cell r="BC28">
            <v>60804.477351624999</v>
          </cell>
          <cell r="BD28">
            <v>57797.75876194</v>
          </cell>
          <cell r="BE28">
            <v>56659.724598604</v>
          </cell>
          <cell r="BF28">
            <v>56944.931037080001</v>
          </cell>
          <cell r="BG28">
            <v>70484.099344746995</v>
          </cell>
          <cell r="BH28">
            <v>44170.387568161997</v>
          </cell>
          <cell r="BI28">
            <v>46226.853869575003</v>
          </cell>
          <cell r="BJ28">
            <v>52670.246530944998</v>
          </cell>
          <cell r="BK28">
            <v>53899.009436286004</v>
          </cell>
          <cell r="BL28">
            <v>52373.014990982003</v>
          </cell>
          <cell r="BM28">
            <v>54960.644704548002</v>
          </cell>
          <cell r="BN28">
            <v>51659.548127344002</v>
          </cell>
          <cell r="BO28">
            <v>53591.300458313002</v>
          </cell>
          <cell r="BP28">
            <v>54849.238127682002</v>
          </cell>
          <cell r="BQ28">
            <v>56239.244150293001</v>
          </cell>
          <cell r="BR28">
            <v>55934.114115796001</v>
          </cell>
          <cell r="BS28">
            <v>55364.754182174998</v>
          </cell>
          <cell r="BT28">
            <v>66508.859668559002</v>
          </cell>
          <cell r="BU28">
            <v>42873.179829893998</v>
          </cell>
          <cell r="BV28">
            <v>44804.006580720001</v>
          </cell>
          <cell r="BW28">
            <v>45598.095940822997</v>
          </cell>
          <cell r="BX28">
            <v>49798.257611893001</v>
          </cell>
          <cell r="BY28">
            <v>49943.042366868001</v>
          </cell>
          <cell r="BZ28">
            <v>52967.025574858999</v>
          </cell>
          <cell r="CA28">
            <v>55234.686435563002</v>
          </cell>
          <cell r="CB28">
            <v>53539.941508238997</v>
          </cell>
          <cell r="CC28">
            <v>52357.804957859</v>
          </cell>
          <cell r="CD28">
            <v>52652.864852498002</v>
          </cell>
          <cell r="CE28">
            <v>51515.098694127999</v>
          </cell>
          <cell r="CF28">
            <v>54635.271398967998</v>
          </cell>
          <cell r="CG28">
            <v>68714.278519826999</v>
          </cell>
        </row>
        <row r="29">
          <cell r="B29" t="str">
            <v>Per_Volume_Premium_GB CENTRAL SCOTLAND</v>
          </cell>
          <cell r="C29" t="str">
            <v>Per</v>
          </cell>
          <cell r="D29" t="str">
            <v>Volume</v>
          </cell>
          <cell r="E29" t="str">
            <v>Beer</v>
          </cell>
          <cell r="F29" t="str">
            <v>Premium</v>
          </cell>
          <cell r="G29" t="str">
            <v>GB CENTRAL SCOTLAND</v>
          </cell>
          <cell r="H29">
            <v>24080.064880254002</v>
          </cell>
          <cell r="I29">
            <v>28928.424142857999</v>
          </cell>
          <cell r="J29">
            <v>34745.912162121997</v>
          </cell>
          <cell r="K29">
            <v>35870.548568876002</v>
          </cell>
          <cell r="L29">
            <v>31971.505788944</v>
          </cell>
          <cell r="M29">
            <v>28650.481750160001</v>
          </cell>
          <cell r="N29">
            <v>29265.079199506999</v>
          </cell>
          <cell r="O29">
            <v>28701.515227952001</v>
          </cell>
          <cell r="P29">
            <v>28248.474000763999</v>
          </cell>
          <cell r="Q29">
            <v>29909.099784784001</v>
          </cell>
          <cell r="R29">
            <v>29509.944800071</v>
          </cell>
          <cell r="S29">
            <v>31983.858406342999</v>
          </cell>
          <cell r="T29">
            <v>39506.085532325</v>
          </cell>
          <cell r="U29">
            <v>25226.482658027999</v>
          </cell>
          <cell r="V29">
            <v>29524.038786345001</v>
          </cell>
          <cell r="W29">
            <v>27460.242570883001</v>
          </cell>
          <cell r="X29">
            <v>28832.822234906002</v>
          </cell>
          <cell r="Y29">
            <v>27628.240455267001</v>
          </cell>
          <cell r="Z29">
            <v>29338.074951541999</v>
          </cell>
          <cell r="AA29">
            <v>29482.355632708</v>
          </cell>
          <cell r="AB29">
            <v>26991.275928064999</v>
          </cell>
          <cell r="AC29">
            <v>27338.048407660001</v>
          </cell>
          <cell r="AD29">
            <v>28078.670027611999</v>
          </cell>
          <cell r="AE29">
            <v>25495.438390021998</v>
          </cell>
          <cell r="AF29">
            <v>24815.279568856</v>
          </cell>
          <cell r="AG29">
            <v>33265.498624380001</v>
          </cell>
          <cell r="AH29">
            <v>15833.051120794</v>
          </cell>
          <cell r="AI29">
            <v>19807.848416491001</v>
          </cell>
          <cell r="AJ29">
            <v>26070.811247647998</v>
          </cell>
          <cell r="AK29">
            <v>29427.172460452999</v>
          </cell>
          <cell r="AL29">
            <v>29508.985722662001</v>
          </cell>
          <cell r="AM29">
            <v>31222.800493905001</v>
          </cell>
          <cell r="AN29">
            <v>30939.258832369</v>
          </cell>
          <cell r="AO29">
            <v>29965.176766028999</v>
          </cell>
          <cell r="AP29">
            <v>31231.262515990999</v>
          </cell>
          <cell r="AQ29">
            <v>28504.997045202999</v>
          </cell>
          <cell r="AR29">
            <v>29024.520658183999</v>
          </cell>
          <cell r="AS29">
            <v>29037.087969267999</v>
          </cell>
          <cell r="AT29">
            <v>34061.862127822002</v>
          </cell>
          <cell r="AU29">
            <v>16613.28086626</v>
          </cell>
          <cell r="AV29">
            <v>18482.17603146</v>
          </cell>
          <cell r="AW29">
            <v>20677.322135767001</v>
          </cell>
          <cell r="AX29">
            <v>21850.581552886</v>
          </cell>
          <cell r="AY29">
            <v>23324.802160823001</v>
          </cell>
          <cell r="AZ29">
            <v>24067.742112692002</v>
          </cell>
          <cell r="BA29">
            <v>24197.692686857001</v>
          </cell>
          <cell r="BB29">
            <v>24742.833641697998</v>
          </cell>
          <cell r="BC29">
            <v>25451.139815044</v>
          </cell>
          <cell r="BD29">
            <v>23905.763602053001</v>
          </cell>
          <cell r="BE29">
            <v>24045.060803957</v>
          </cell>
          <cell r="BF29">
            <v>23988.794975387002</v>
          </cell>
          <cell r="BG29">
            <v>31632.295375998001</v>
          </cell>
          <cell r="BH29">
            <v>20424.426198268</v>
          </cell>
          <cell r="BI29">
            <v>23180.365592573002</v>
          </cell>
          <cell r="BJ29">
            <v>26421.232263075999</v>
          </cell>
          <cell r="BK29">
            <v>26447.634635457998</v>
          </cell>
          <cell r="BL29">
            <v>24917.123817352</v>
          </cell>
          <cell r="BM29">
            <v>26790.956540736999</v>
          </cell>
          <cell r="BN29">
            <v>25652.265248939999</v>
          </cell>
          <cell r="BO29">
            <v>26070.330098597999</v>
          </cell>
          <cell r="BP29">
            <v>28278.580378833001</v>
          </cell>
          <cell r="BQ29">
            <v>26990.907305015</v>
          </cell>
          <cell r="BR29">
            <v>26197.350567125999</v>
          </cell>
          <cell r="BS29">
            <v>25937.872512888</v>
          </cell>
          <cell r="BT29">
            <v>32261.416226459001</v>
          </cell>
          <cell r="BU29">
            <v>20031.490862049999</v>
          </cell>
          <cell r="BV29">
            <v>20637.733812585</v>
          </cell>
          <cell r="BW29">
            <v>21501.696212919</v>
          </cell>
          <cell r="BX29">
            <v>23261.331429219001</v>
          </cell>
          <cell r="BY29">
            <v>22637.837964349001</v>
          </cell>
          <cell r="BZ29">
            <v>22713.238397784</v>
          </cell>
          <cell r="CA29">
            <v>21851.818086039999</v>
          </cell>
          <cell r="CB29">
            <v>21909.919093985998</v>
          </cell>
          <cell r="CC29">
            <v>22173.978417244001</v>
          </cell>
          <cell r="CD29">
            <v>22649.499522892002</v>
          </cell>
          <cell r="CE29">
            <v>23290.422250471998</v>
          </cell>
          <cell r="CF29">
            <v>23459.079217823</v>
          </cell>
          <cell r="CG29">
            <v>28275.423441635001</v>
          </cell>
        </row>
        <row r="30">
          <cell r="B30" t="str">
            <v>Per_Volume_Premium_East of England</v>
          </cell>
          <cell r="C30" t="str">
            <v>Per</v>
          </cell>
          <cell r="D30" t="str">
            <v>Volume</v>
          </cell>
          <cell r="E30" t="str">
            <v>Beer</v>
          </cell>
          <cell r="F30" t="str">
            <v>Premium</v>
          </cell>
          <cell r="G30" t="str">
            <v>East of England</v>
          </cell>
          <cell r="H30">
            <v>22785.999713579</v>
          </cell>
          <cell r="I30">
            <v>30905.921604014002</v>
          </cell>
          <cell r="J30">
            <v>36044.527530592997</v>
          </cell>
          <cell r="K30">
            <v>37649.616153436997</v>
          </cell>
          <cell r="L30">
            <v>35845.260782759004</v>
          </cell>
          <cell r="M30">
            <v>37229.730802380996</v>
          </cell>
          <cell r="N30">
            <v>37142.330802869001</v>
          </cell>
          <cell r="O30">
            <v>36287.609205654997</v>
          </cell>
          <cell r="P30">
            <v>35514.106624476</v>
          </cell>
          <cell r="Q30">
            <v>33597.228283844997</v>
          </cell>
          <cell r="R30">
            <v>31679.581019264999</v>
          </cell>
          <cell r="S30">
            <v>30450.944486592001</v>
          </cell>
          <cell r="T30">
            <v>40072.624471795003</v>
          </cell>
          <cell r="U30">
            <v>23394.791452404999</v>
          </cell>
          <cell r="V30">
            <v>28431.868617062999</v>
          </cell>
          <cell r="W30">
            <v>31056.675047024</v>
          </cell>
          <cell r="X30">
            <v>32200.417408378999</v>
          </cell>
          <cell r="Y30">
            <v>32896.603364609</v>
          </cell>
          <cell r="Z30">
            <v>32773.890136590002</v>
          </cell>
          <cell r="AA30">
            <v>32649.870476515</v>
          </cell>
          <cell r="AB30">
            <v>31869.668967672002</v>
          </cell>
          <cell r="AC30">
            <v>31157.927124548001</v>
          </cell>
          <cell r="AD30">
            <v>30659.959766936001</v>
          </cell>
          <cell r="AE30">
            <v>27217.040657804999</v>
          </cell>
          <cell r="AF30">
            <v>26634.294513141002</v>
          </cell>
          <cell r="AG30">
            <v>35077.589760684998</v>
          </cell>
          <cell r="AH30">
            <v>20498.885472426002</v>
          </cell>
          <cell r="AI30">
            <v>23539.514381477002</v>
          </cell>
          <cell r="AJ30">
            <v>28340.966780449002</v>
          </cell>
          <cell r="AK30">
            <v>32099.242949651001</v>
          </cell>
          <cell r="AL30">
            <v>31596.824876033999</v>
          </cell>
          <cell r="AM30">
            <v>31919.563814870999</v>
          </cell>
          <cell r="AN30">
            <v>33487.008557326997</v>
          </cell>
          <cell r="AO30">
            <v>30162.433283175</v>
          </cell>
          <cell r="AP30">
            <v>31847.571539962999</v>
          </cell>
          <cell r="AQ30">
            <v>30705.982337158999</v>
          </cell>
          <cell r="AR30">
            <v>30690.026591667</v>
          </cell>
          <cell r="AS30">
            <v>30851.773827194</v>
          </cell>
          <cell r="AT30">
            <v>35932.134218366002</v>
          </cell>
          <cell r="AU30">
            <v>22118.798278899001</v>
          </cell>
          <cell r="AV30">
            <v>21476.812535049001</v>
          </cell>
          <cell r="AW30">
            <v>25875.448058009999</v>
          </cell>
          <cell r="AX30">
            <v>28496.240452402999</v>
          </cell>
          <cell r="AY30">
            <v>29288.627493827</v>
          </cell>
          <cell r="AZ30">
            <v>29985.684360972002</v>
          </cell>
          <cell r="BA30">
            <v>30407.512570113999</v>
          </cell>
          <cell r="BB30">
            <v>32529.386318936002</v>
          </cell>
          <cell r="BC30">
            <v>32116.356921611001</v>
          </cell>
          <cell r="BD30">
            <v>33522.836836704999</v>
          </cell>
          <cell r="BE30">
            <v>32352.630296687999</v>
          </cell>
          <cell r="BF30">
            <v>32406.093023330999</v>
          </cell>
          <cell r="BG30">
            <v>40500.294104644003</v>
          </cell>
          <cell r="BH30">
            <v>24472.134768014999</v>
          </cell>
          <cell r="BI30">
            <v>26290.910596844999</v>
          </cell>
          <cell r="BJ30">
            <v>29684.344052032</v>
          </cell>
          <cell r="BK30">
            <v>32788.489247202</v>
          </cell>
          <cell r="BL30">
            <v>32452.534919037</v>
          </cell>
          <cell r="BM30">
            <v>34621.528412451</v>
          </cell>
          <cell r="BN30">
            <v>33292.368144975997</v>
          </cell>
          <cell r="BO30">
            <v>33890.449791505998</v>
          </cell>
          <cell r="BP30">
            <v>33976.550997853003</v>
          </cell>
          <cell r="BQ30">
            <v>33451.932541198999</v>
          </cell>
          <cell r="BR30">
            <v>33914.812087646002</v>
          </cell>
          <cell r="BS30">
            <v>32741.409878095001</v>
          </cell>
          <cell r="BT30">
            <v>39711.572632896001</v>
          </cell>
          <cell r="BU30">
            <v>26850.911827951</v>
          </cell>
          <cell r="BV30">
            <v>29352.34422354</v>
          </cell>
          <cell r="BW30">
            <v>29564.527106163001</v>
          </cell>
          <cell r="BX30">
            <v>31897.608331698</v>
          </cell>
          <cell r="BY30">
            <v>33042.492195696002</v>
          </cell>
          <cell r="BZ30">
            <v>33221.595125797001</v>
          </cell>
          <cell r="CA30">
            <v>35321.576129237001</v>
          </cell>
          <cell r="CB30">
            <v>36633.219632729</v>
          </cell>
          <cell r="CC30">
            <v>36510.095799103998</v>
          </cell>
          <cell r="CD30">
            <v>35017.590023678997</v>
          </cell>
          <cell r="CE30">
            <v>35073.220209441999</v>
          </cell>
          <cell r="CF30">
            <v>33133.035945693002</v>
          </cell>
          <cell r="CG30">
            <v>39164.753682535003</v>
          </cell>
        </row>
        <row r="31">
          <cell r="B31" t="str">
            <v>Per_Volume_Premium_London</v>
          </cell>
          <cell r="C31" t="str">
            <v>Per</v>
          </cell>
          <cell r="D31" t="str">
            <v>Volume</v>
          </cell>
          <cell r="E31" t="str">
            <v>Beer</v>
          </cell>
          <cell r="F31" t="str">
            <v>Premium</v>
          </cell>
          <cell r="G31" t="str">
            <v>London</v>
          </cell>
          <cell r="H31">
            <v>89855.895560036006</v>
          </cell>
          <cell r="I31">
            <v>120050.720739168</v>
          </cell>
          <cell r="J31">
            <v>147223.20398571799</v>
          </cell>
          <cell r="K31">
            <v>131283.29695921001</v>
          </cell>
          <cell r="L31">
            <v>149382.92007683401</v>
          </cell>
          <cell r="M31">
            <v>146242.844383444</v>
          </cell>
          <cell r="N31">
            <v>147976.69123171701</v>
          </cell>
          <cell r="O31">
            <v>140854.030055454</v>
          </cell>
          <cell r="P31">
            <v>135708.64460110001</v>
          </cell>
          <cell r="Q31">
            <v>133984.29053106601</v>
          </cell>
          <cell r="R31">
            <v>128910.792219339</v>
          </cell>
          <cell r="S31">
            <v>123966.47571930201</v>
          </cell>
          <cell r="T31">
            <v>167533.97948710801</v>
          </cell>
          <cell r="U31">
            <v>85885.898028937998</v>
          </cell>
          <cell r="V31">
            <v>102756.467851058</v>
          </cell>
          <cell r="W31">
            <v>114389.31372544399</v>
          </cell>
          <cell r="X31">
            <v>125880.72934982101</v>
          </cell>
          <cell r="Y31">
            <v>125262.86254419399</v>
          </cell>
          <cell r="Z31">
            <v>123667.353088245</v>
          </cell>
          <cell r="AA31">
            <v>130682.81209652001</v>
          </cell>
          <cell r="AB31">
            <v>124188.87753611901</v>
          </cell>
          <cell r="AC31">
            <v>119897.045676154</v>
          </cell>
          <cell r="AD31">
            <v>121320.315892292</v>
          </cell>
          <cell r="AE31">
            <v>115714.937561283</v>
          </cell>
          <cell r="AF31">
            <v>114088.841451496</v>
          </cell>
          <cell r="AG31">
            <v>149252.57438574199</v>
          </cell>
          <cell r="AH31">
            <v>71177.590118317006</v>
          </cell>
          <cell r="AI31">
            <v>91243.353225742001</v>
          </cell>
          <cell r="AJ31">
            <v>103880.381458958</v>
          </cell>
          <cell r="AK31">
            <v>113177.78146841101</v>
          </cell>
          <cell r="AL31">
            <v>116346.93394751599</v>
          </cell>
          <cell r="AM31">
            <v>122644.364630714</v>
          </cell>
          <cell r="AN31">
            <v>133776.85702706999</v>
          </cell>
          <cell r="AO31">
            <v>124118.88899371101</v>
          </cell>
          <cell r="AP31">
            <v>128953.121606031</v>
          </cell>
          <cell r="AQ31">
            <v>127053.857595097</v>
          </cell>
          <cell r="AR31">
            <v>128519.940893337</v>
          </cell>
          <cell r="AS31">
            <v>127485.095932418</v>
          </cell>
          <cell r="AT31">
            <v>153744.36375258601</v>
          </cell>
          <cell r="AU31">
            <v>85725.836906231998</v>
          </cell>
          <cell r="AV31">
            <v>100925.024955417</v>
          </cell>
          <cell r="AW31">
            <v>112313.307573793</v>
          </cell>
          <cell r="AX31">
            <v>121306.67446800999</v>
          </cell>
          <cell r="AY31">
            <v>128591.10022119099</v>
          </cell>
          <cell r="AZ31">
            <v>128667.36554995801</v>
          </cell>
          <cell r="BA31">
            <v>130548.184483454</v>
          </cell>
          <cell r="BB31">
            <v>134997.736572369</v>
          </cell>
          <cell r="BC31">
            <v>140092.0111111</v>
          </cell>
          <cell r="BD31">
            <v>138370.23934803699</v>
          </cell>
          <cell r="BE31">
            <v>138592.331913567</v>
          </cell>
          <cell r="BF31">
            <v>137105.45722457199</v>
          </cell>
          <cell r="BG31">
            <v>169911.09543655399</v>
          </cell>
          <cell r="BH31">
            <v>93043.366354711994</v>
          </cell>
          <cell r="BI31">
            <v>101200.409028882</v>
          </cell>
          <cell r="BJ31">
            <v>111788.72392635301</v>
          </cell>
          <cell r="BK31">
            <v>116670.08148130099</v>
          </cell>
          <cell r="BL31">
            <v>115154.557565725</v>
          </cell>
          <cell r="BM31">
            <v>121128.532312893</v>
          </cell>
          <cell r="BN31">
            <v>116531.02091996399</v>
          </cell>
          <cell r="BO31">
            <v>115070.352065963</v>
          </cell>
          <cell r="BP31">
            <v>114173.224499663</v>
          </cell>
          <cell r="BQ31">
            <v>115583.37124502601</v>
          </cell>
          <cell r="BR31">
            <v>120158.558209478</v>
          </cell>
          <cell r="BS31">
            <v>122455.803053999</v>
          </cell>
          <cell r="BT31">
            <v>141870.20018743401</v>
          </cell>
          <cell r="BU31">
            <v>93325.862813118001</v>
          </cell>
          <cell r="BV31">
            <v>98767.642552977995</v>
          </cell>
          <cell r="BW31">
            <v>101506.629138173</v>
          </cell>
          <cell r="BX31">
            <v>109827.15890007</v>
          </cell>
          <cell r="BY31">
            <v>109161.170393414</v>
          </cell>
          <cell r="BZ31">
            <v>109265.05591458001</v>
          </cell>
          <cell r="CA31">
            <v>119887.054563717</v>
          </cell>
          <cell r="CB31">
            <v>121666.650138019</v>
          </cell>
          <cell r="CC31">
            <v>119985.82935377301</v>
          </cell>
          <cell r="CD31">
            <v>120621.761262296</v>
          </cell>
          <cell r="CE31">
            <v>123442.583622659</v>
          </cell>
          <cell r="CF31">
            <v>125440.269650009</v>
          </cell>
          <cell r="CG31">
            <v>141337.798071522</v>
          </cell>
        </row>
        <row r="32">
          <cell r="B32" t="str">
            <v>Per_Volume_Premium_North East England</v>
          </cell>
          <cell r="C32" t="str">
            <v>Per</v>
          </cell>
          <cell r="D32" t="str">
            <v>Volume</v>
          </cell>
          <cell r="E32" t="str">
            <v>Beer</v>
          </cell>
          <cell r="F32" t="str">
            <v>Premium</v>
          </cell>
          <cell r="G32" t="str">
            <v>North East England</v>
          </cell>
          <cell r="H32">
            <v>14436.466605445999</v>
          </cell>
          <cell r="I32">
            <v>17912.307861672001</v>
          </cell>
          <cell r="J32">
            <v>20411.769915575002</v>
          </cell>
          <cell r="K32">
            <v>18919.191289745999</v>
          </cell>
          <cell r="L32">
            <v>19519.807822628001</v>
          </cell>
          <cell r="M32">
            <v>18051.611186988001</v>
          </cell>
          <cell r="N32">
            <v>19894.324969352001</v>
          </cell>
          <cell r="O32">
            <v>19407.827258115001</v>
          </cell>
          <cell r="P32">
            <v>18554.761679373001</v>
          </cell>
          <cell r="Q32">
            <v>18288.390748367001</v>
          </cell>
          <cell r="R32">
            <v>18548.942443599</v>
          </cell>
          <cell r="S32">
            <v>19548.472387944999</v>
          </cell>
          <cell r="T32">
            <v>24223.476076984</v>
          </cell>
          <cell r="U32">
            <v>14502.328029210001</v>
          </cell>
          <cell r="V32">
            <v>17467.279794083999</v>
          </cell>
          <cell r="W32">
            <v>19749.197926456</v>
          </cell>
          <cell r="X32">
            <v>20916.165685258999</v>
          </cell>
          <cell r="Y32">
            <v>19950.258798741001</v>
          </cell>
          <cell r="Z32">
            <v>19517.959779675999</v>
          </cell>
          <cell r="AA32">
            <v>20445.180608195999</v>
          </cell>
          <cell r="AB32">
            <v>19018.304996262999</v>
          </cell>
          <cell r="AC32">
            <v>17224.531187817</v>
          </cell>
          <cell r="AD32">
            <v>19010.519059986</v>
          </cell>
          <cell r="AE32">
            <v>17691.38360583</v>
          </cell>
          <cell r="AF32">
            <v>18088.495691608001</v>
          </cell>
          <cell r="AG32">
            <v>24223.762979204999</v>
          </cell>
          <cell r="AH32">
            <v>13148.669249099001</v>
          </cell>
          <cell r="AI32">
            <v>15553.346791368</v>
          </cell>
          <cell r="AJ32">
            <v>17710.617724733998</v>
          </cell>
          <cell r="AK32">
            <v>17768.473694347998</v>
          </cell>
          <cell r="AL32">
            <v>18302.327227644</v>
          </cell>
          <cell r="AM32">
            <v>18343.746391397999</v>
          </cell>
          <cell r="AN32">
            <v>19697.037195180001</v>
          </cell>
          <cell r="AO32">
            <v>17933.419854046999</v>
          </cell>
          <cell r="AP32">
            <v>18202.763045913001</v>
          </cell>
          <cell r="AQ32">
            <v>17760.460963686</v>
          </cell>
          <cell r="AR32">
            <v>17808.042747577001</v>
          </cell>
          <cell r="AS32">
            <v>17903.696135909999</v>
          </cell>
          <cell r="AT32">
            <v>20749.092194737001</v>
          </cell>
          <cell r="AU32">
            <v>11975.440735561</v>
          </cell>
          <cell r="AV32">
            <v>12221.783315799999</v>
          </cell>
          <cell r="AW32">
            <v>13793.51874634</v>
          </cell>
          <cell r="AX32">
            <v>15862.917101397999</v>
          </cell>
          <cell r="AY32">
            <v>16349.496941416</v>
          </cell>
          <cell r="AZ32">
            <v>17312.666652735999</v>
          </cell>
          <cell r="BA32">
            <v>17995.903260242001</v>
          </cell>
          <cell r="BB32">
            <v>18606.843504252</v>
          </cell>
          <cell r="BC32">
            <v>21755.369586735</v>
          </cell>
          <cell r="BD32">
            <v>19761.700590297001</v>
          </cell>
          <cell r="BE32">
            <v>21680.623123605001</v>
          </cell>
          <cell r="BF32">
            <v>19983.177778871999</v>
          </cell>
          <cell r="BG32">
            <v>25430.761956019</v>
          </cell>
          <cell r="BH32">
            <v>15258.975858915999</v>
          </cell>
          <cell r="BI32">
            <v>16750.698979303001</v>
          </cell>
          <cell r="BJ32">
            <v>20250.565112467</v>
          </cell>
          <cell r="BK32">
            <v>21638.497818758002</v>
          </cell>
          <cell r="BL32">
            <v>21240.534088904002</v>
          </cell>
          <cell r="BM32">
            <v>22994.788484913999</v>
          </cell>
          <cell r="BN32">
            <v>22353.526752123998</v>
          </cell>
          <cell r="BO32">
            <v>22760.623932155999</v>
          </cell>
          <cell r="BP32">
            <v>22911.483580338001</v>
          </cell>
          <cell r="BQ32">
            <v>23084.801081268</v>
          </cell>
          <cell r="BR32">
            <v>22018.725611302001</v>
          </cell>
          <cell r="BS32">
            <v>21702.981517420001</v>
          </cell>
          <cell r="BT32">
            <v>27424.541807254001</v>
          </cell>
          <cell r="BU32">
            <v>15839.150555791</v>
          </cell>
          <cell r="BV32">
            <v>16369.297592437</v>
          </cell>
          <cell r="BW32">
            <v>15424.521952879</v>
          </cell>
          <cell r="BX32">
            <v>17815.621243499001</v>
          </cell>
          <cell r="BY32">
            <v>16347.039026328999</v>
          </cell>
          <cell r="BZ32">
            <v>15941.453093946</v>
          </cell>
          <cell r="CA32">
            <v>16344.670908190999</v>
          </cell>
          <cell r="CB32">
            <v>16097.966393258999</v>
          </cell>
          <cell r="CC32">
            <v>15651.670953232</v>
          </cell>
          <cell r="CD32">
            <v>14704.762092081</v>
          </cell>
          <cell r="CE32">
            <v>13838.631899980999</v>
          </cell>
          <cell r="CF32">
            <v>14867.830998468</v>
          </cell>
          <cell r="CG32">
            <v>20299.690846953999</v>
          </cell>
        </row>
        <row r="33">
          <cell r="B33" t="str">
            <v>Per_Volume_Premium_North East Scotland</v>
          </cell>
          <cell r="C33" t="str">
            <v>Per</v>
          </cell>
          <cell r="D33" t="str">
            <v>Volume</v>
          </cell>
          <cell r="E33" t="str">
            <v>Beer</v>
          </cell>
          <cell r="F33" t="str">
            <v>Premium</v>
          </cell>
          <cell r="G33" t="str">
            <v>North East Scotland</v>
          </cell>
          <cell r="H33">
            <v>6868.3351946550001</v>
          </cell>
          <cell r="I33">
            <v>8436.2837755300006</v>
          </cell>
          <cell r="J33">
            <v>10134.097250041999</v>
          </cell>
          <cell r="K33">
            <v>11596.316204663</v>
          </cell>
          <cell r="L33">
            <v>11522.280764865</v>
          </cell>
          <cell r="M33">
            <v>10906.105538305999</v>
          </cell>
          <cell r="N33">
            <v>11404.112616787999</v>
          </cell>
          <cell r="O33">
            <v>11052.020411576999</v>
          </cell>
          <cell r="P33">
            <v>10081.364681699</v>
          </cell>
          <cell r="Q33">
            <v>10485.450268608</v>
          </cell>
          <cell r="R33">
            <v>10815.345651664</v>
          </cell>
          <cell r="S33">
            <v>10387.798677368</v>
          </cell>
          <cell r="T33">
            <v>13655.698848865</v>
          </cell>
          <cell r="U33">
            <v>7581.5472826300002</v>
          </cell>
          <cell r="V33">
            <v>7977.0663413120001</v>
          </cell>
          <cell r="W33">
            <v>7827.2700903120003</v>
          </cell>
          <cell r="X33">
            <v>7655.8983427040002</v>
          </cell>
          <cell r="Y33">
            <v>7813.4310132680002</v>
          </cell>
          <cell r="Z33">
            <v>7913.1754934689998</v>
          </cell>
          <cell r="AA33">
            <v>8070.0358852319996</v>
          </cell>
          <cell r="AB33">
            <v>7862.8197410760004</v>
          </cell>
          <cell r="AC33">
            <v>6864.2035126749997</v>
          </cell>
          <cell r="AD33">
            <v>8212.2217324480007</v>
          </cell>
          <cell r="AE33">
            <v>7610.6904548049997</v>
          </cell>
          <cell r="AF33">
            <v>6874.7843228660004</v>
          </cell>
          <cell r="AG33">
            <v>9040.1781294110006</v>
          </cell>
          <cell r="AH33">
            <v>4327.6117059420003</v>
          </cell>
          <cell r="AI33">
            <v>5577.2140176820003</v>
          </cell>
          <cell r="AJ33">
            <v>6379.7809630299998</v>
          </cell>
          <cell r="AK33">
            <v>6749.613369529</v>
          </cell>
          <cell r="AL33">
            <v>6997.8304952469998</v>
          </cell>
          <cell r="AM33">
            <v>7104.7497112250003</v>
          </cell>
          <cell r="AN33">
            <v>8215.6227995270001</v>
          </cell>
          <cell r="AO33">
            <v>6878.5755061749996</v>
          </cell>
          <cell r="AP33">
            <v>6635.4544636740002</v>
          </cell>
          <cell r="AQ33">
            <v>6873.6905216349996</v>
          </cell>
          <cell r="AR33">
            <v>7297.5589933259998</v>
          </cell>
          <cell r="AS33">
            <v>7798.2100395509997</v>
          </cell>
          <cell r="AT33">
            <v>8564.466305807</v>
          </cell>
          <cell r="AU33">
            <v>4085.6736104299998</v>
          </cell>
          <cell r="AV33">
            <v>4992.3990052230001</v>
          </cell>
          <cell r="AW33">
            <v>5738.1116332809997</v>
          </cell>
          <cell r="AX33">
            <v>6156.4660034159997</v>
          </cell>
          <cell r="AY33">
            <v>6299.0212480330001</v>
          </cell>
          <cell r="AZ33">
            <v>6300.6586425100004</v>
          </cell>
          <cell r="BA33">
            <v>6523.0858543519998</v>
          </cell>
          <cell r="BB33">
            <v>6494.3575418800001</v>
          </cell>
          <cell r="BC33">
            <v>6326.1307026949999</v>
          </cell>
          <cell r="BD33">
            <v>6545.5568439449999</v>
          </cell>
          <cell r="BE33">
            <v>5995.42578099</v>
          </cell>
          <cell r="BF33">
            <v>5689.8648706909999</v>
          </cell>
          <cell r="BG33">
            <v>6631.129630288</v>
          </cell>
          <cell r="BH33">
            <v>4827.0741233620001</v>
          </cell>
          <cell r="BI33">
            <v>4645.9635048230002</v>
          </cell>
          <cell r="BJ33">
            <v>5392.1173333220004</v>
          </cell>
          <cell r="BK33">
            <v>5659.6607623050004</v>
          </cell>
          <cell r="BL33">
            <v>6216.7496737709998</v>
          </cell>
          <cell r="BM33">
            <v>6762.3269449139998</v>
          </cell>
          <cell r="BN33">
            <v>7453.5727504360002</v>
          </cell>
          <cell r="BO33">
            <v>7406.7024370910003</v>
          </cell>
          <cell r="BP33">
            <v>7702.5012730059998</v>
          </cell>
          <cell r="BQ33">
            <v>7320.582078636</v>
          </cell>
          <cell r="BR33">
            <v>6381.4537834720004</v>
          </cell>
          <cell r="BS33">
            <v>6511.512659729</v>
          </cell>
          <cell r="BT33">
            <v>7111.0577233980002</v>
          </cell>
          <cell r="BU33">
            <v>4262.6272508410002</v>
          </cell>
          <cell r="BV33">
            <v>4688.2008033689999</v>
          </cell>
          <cell r="BW33">
            <v>4680.2568482449997</v>
          </cell>
          <cell r="BX33">
            <v>5031.4204263559996</v>
          </cell>
          <cell r="BY33">
            <v>5969.3874701920004</v>
          </cell>
          <cell r="BZ33">
            <v>5934.5110477420003</v>
          </cell>
          <cell r="CA33">
            <v>6054.131785951</v>
          </cell>
          <cell r="CB33">
            <v>6052.2194759860004</v>
          </cell>
          <cell r="CC33">
            <v>5684.0816247109997</v>
          </cell>
          <cell r="CD33">
            <v>6041.7708824430001</v>
          </cell>
          <cell r="CE33">
            <v>6297.7565766070002</v>
          </cell>
          <cell r="CF33">
            <v>6234.5450519550004</v>
          </cell>
          <cell r="CG33">
            <v>6974.9117102740001</v>
          </cell>
        </row>
        <row r="34">
          <cell r="B34" t="str">
            <v>Per_Volume_Premium_North West (Lancashire)</v>
          </cell>
          <cell r="C34" t="str">
            <v>Per</v>
          </cell>
          <cell r="D34" t="str">
            <v>Volume</v>
          </cell>
          <cell r="E34" t="str">
            <v>Beer</v>
          </cell>
          <cell r="F34" t="str">
            <v>Premium</v>
          </cell>
          <cell r="G34" t="str">
            <v>North West (Lancashire)</v>
          </cell>
          <cell r="H34">
            <v>38167.736970427002</v>
          </cell>
          <cell r="I34">
            <v>49762.502258291999</v>
          </cell>
          <cell r="J34">
            <v>60895.821128778</v>
          </cell>
          <cell r="K34">
            <v>56881.081873345</v>
          </cell>
          <cell r="L34">
            <v>59809.960823494002</v>
          </cell>
          <cell r="M34">
            <v>57184.142167518003</v>
          </cell>
          <cell r="N34">
            <v>57153.318796851003</v>
          </cell>
          <cell r="O34">
            <v>55490.521616452999</v>
          </cell>
          <cell r="P34">
            <v>55266.191454020001</v>
          </cell>
          <cell r="Q34">
            <v>57077.249779220998</v>
          </cell>
          <cell r="R34">
            <v>53683.954463044996</v>
          </cell>
          <cell r="S34">
            <v>52141.187446484</v>
          </cell>
          <cell r="T34">
            <v>68258.467975406995</v>
          </cell>
          <cell r="U34">
            <v>41235.757797828999</v>
          </cell>
          <cell r="V34">
            <v>47457.433356813002</v>
          </cell>
          <cell r="W34">
            <v>51734.204392877997</v>
          </cell>
          <cell r="X34">
            <v>52043.395942850002</v>
          </cell>
          <cell r="Y34">
            <v>52471.086014269</v>
          </cell>
          <cell r="Z34">
            <v>50852.457154267002</v>
          </cell>
          <cell r="AA34">
            <v>50481.281327504999</v>
          </cell>
          <cell r="AB34">
            <v>51864.697107601001</v>
          </cell>
          <cell r="AC34">
            <v>47551.007842081999</v>
          </cell>
          <cell r="AD34">
            <v>51415.393063524003</v>
          </cell>
          <cell r="AE34">
            <v>46464.772360789</v>
          </cell>
          <cell r="AF34">
            <v>47105.86128623</v>
          </cell>
          <cell r="AG34">
            <v>63464.886435547996</v>
          </cell>
          <cell r="AH34">
            <v>33815.892270591998</v>
          </cell>
          <cell r="AI34">
            <v>36545.950599962998</v>
          </cell>
          <cell r="AJ34">
            <v>44160.735181019998</v>
          </cell>
          <cell r="AK34">
            <v>46206.925483462997</v>
          </cell>
          <cell r="AL34">
            <v>43987.204336764</v>
          </cell>
          <cell r="AM34">
            <v>44690.954388938997</v>
          </cell>
          <cell r="AN34">
            <v>46834.214227060998</v>
          </cell>
          <cell r="AO34">
            <v>43363.087816735999</v>
          </cell>
          <cell r="AP34">
            <v>43558.842829547997</v>
          </cell>
          <cell r="AQ34">
            <v>42216.951682854</v>
          </cell>
          <cell r="AR34">
            <v>43004.840155350001</v>
          </cell>
          <cell r="AS34">
            <v>43814.083291440998</v>
          </cell>
          <cell r="AT34">
            <v>50251.991888976001</v>
          </cell>
          <cell r="AU34">
            <v>26739.441567080001</v>
          </cell>
          <cell r="AV34">
            <v>29030.061680561001</v>
          </cell>
          <cell r="AW34">
            <v>31502.864987621</v>
          </cell>
          <cell r="AX34">
            <v>34459.608593828998</v>
          </cell>
          <cell r="AY34">
            <v>37557.116373097997</v>
          </cell>
          <cell r="AZ34">
            <v>38555.070813343998</v>
          </cell>
          <cell r="BA34">
            <v>38422.703549072998</v>
          </cell>
          <cell r="BB34">
            <v>39469.431155760001</v>
          </cell>
          <cell r="BC34">
            <v>39462.377154250004</v>
          </cell>
          <cell r="BD34">
            <v>38347.923912391001</v>
          </cell>
          <cell r="BE34">
            <v>36268.638538503998</v>
          </cell>
          <cell r="BF34">
            <v>36236.155259455998</v>
          </cell>
          <cell r="BG34">
            <v>44827.520379877998</v>
          </cell>
          <cell r="BH34">
            <v>27696.416078881</v>
          </cell>
          <cell r="BI34">
            <v>28939.527200921999</v>
          </cell>
          <cell r="BJ34">
            <v>33937.090258563003</v>
          </cell>
          <cell r="BK34">
            <v>38015.254158347001</v>
          </cell>
          <cell r="BL34">
            <v>38539.120679688996</v>
          </cell>
          <cell r="BM34">
            <v>41074.888151534004</v>
          </cell>
          <cell r="BN34">
            <v>39130.582224504004</v>
          </cell>
          <cell r="BO34">
            <v>38877.749172217002</v>
          </cell>
          <cell r="BP34">
            <v>40266.725282603998</v>
          </cell>
          <cell r="BQ34">
            <v>37019.634298548001</v>
          </cell>
          <cell r="BR34">
            <v>37691.451892014004</v>
          </cell>
          <cell r="BS34">
            <v>36085.237541848001</v>
          </cell>
          <cell r="BT34">
            <v>45412.349302215</v>
          </cell>
          <cell r="BU34">
            <v>27982.502604228001</v>
          </cell>
          <cell r="BV34">
            <v>29763.945745346999</v>
          </cell>
          <cell r="BW34">
            <v>30693.052358573001</v>
          </cell>
          <cell r="BX34">
            <v>34779.381385989</v>
          </cell>
          <cell r="BY34">
            <v>33272.088322386</v>
          </cell>
          <cell r="BZ34">
            <v>36290.310717683002</v>
          </cell>
          <cell r="CA34">
            <v>37546.781125312002</v>
          </cell>
          <cell r="CB34">
            <v>38474.626872941997</v>
          </cell>
          <cell r="CC34">
            <v>36163.772897837</v>
          </cell>
          <cell r="CD34">
            <v>34375.912720102002</v>
          </cell>
          <cell r="CE34">
            <v>33468.950125454998</v>
          </cell>
          <cell r="CF34">
            <v>34470.341303574998</v>
          </cell>
          <cell r="CG34">
            <v>44811.672367131003</v>
          </cell>
        </row>
        <row r="35">
          <cell r="B35" t="str">
            <v>Per_Volume_Premium_South and South East</v>
          </cell>
          <cell r="C35" t="str">
            <v>Per</v>
          </cell>
          <cell r="D35" t="str">
            <v>Volume</v>
          </cell>
          <cell r="E35" t="str">
            <v>Beer</v>
          </cell>
          <cell r="F35" t="str">
            <v>Premium</v>
          </cell>
          <cell r="G35" t="str">
            <v>South and South East</v>
          </cell>
          <cell r="H35">
            <v>30540.556207081001</v>
          </cell>
          <cell r="I35">
            <v>38747.633992900002</v>
          </cell>
          <cell r="J35">
            <v>44991.265830932003</v>
          </cell>
          <cell r="K35">
            <v>42321.491732905</v>
          </cell>
          <cell r="L35">
            <v>47485.747546370003</v>
          </cell>
          <cell r="M35">
            <v>42626.676195603002</v>
          </cell>
          <cell r="N35">
            <v>51239.696076239001</v>
          </cell>
          <cell r="O35">
            <v>48259.774035649003</v>
          </cell>
          <cell r="P35">
            <v>46434.778502490997</v>
          </cell>
          <cell r="Q35">
            <v>46357.759758168999</v>
          </cell>
          <cell r="R35">
            <v>42889.370197115</v>
          </cell>
          <cell r="S35">
            <v>41601.731583353001</v>
          </cell>
          <cell r="T35">
            <v>52758.091046529</v>
          </cell>
          <cell r="U35">
            <v>32139.485095684999</v>
          </cell>
          <cell r="V35">
            <v>38811.264046600998</v>
          </cell>
          <cell r="W35">
            <v>44251.708579129001</v>
          </cell>
          <cell r="X35">
            <v>44382.144527637</v>
          </cell>
          <cell r="Y35">
            <v>46958.376645762997</v>
          </cell>
          <cell r="Z35">
            <v>46954.530708143</v>
          </cell>
          <cell r="AA35">
            <v>47741.988579921999</v>
          </cell>
          <cell r="AB35">
            <v>46520.296188526001</v>
          </cell>
          <cell r="AC35">
            <v>43584.216419277996</v>
          </cell>
          <cell r="AD35">
            <v>44311.171462730003</v>
          </cell>
          <cell r="AE35">
            <v>41857.667090987998</v>
          </cell>
          <cell r="AF35">
            <v>40859.806534825999</v>
          </cell>
          <cell r="AG35">
            <v>52689.387194299001</v>
          </cell>
          <cell r="AH35">
            <v>27808.014503584</v>
          </cell>
          <cell r="AI35">
            <v>33312.203110080001</v>
          </cell>
          <cell r="AJ35">
            <v>40241.020741132001</v>
          </cell>
          <cell r="AK35">
            <v>44326.462090244</v>
          </cell>
          <cell r="AL35">
            <v>44972.499077690001</v>
          </cell>
          <cell r="AM35">
            <v>46857.259364083002</v>
          </cell>
          <cell r="AN35">
            <v>49591.218575245002</v>
          </cell>
          <cell r="AO35">
            <v>45061.251858636999</v>
          </cell>
          <cell r="AP35">
            <v>43620.376326577003</v>
          </cell>
          <cell r="AQ35">
            <v>42780.275077717</v>
          </cell>
          <cell r="AR35">
            <v>44027.230636578002</v>
          </cell>
          <cell r="AS35">
            <v>44111.425034152999</v>
          </cell>
          <cell r="AT35">
            <v>52694.017727712002</v>
          </cell>
          <cell r="AU35">
            <v>30657.786541043999</v>
          </cell>
          <cell r="AV35">
            <v>33937.71385729</v>
          </cell>
          <cell r="AW35">
            <v>39461.527670304</v>
          </cell>
          <cell r="AX35">
            <v>43993.811899957997</v>
          </cell>
          <cell r="AY35">
            <v>47144.644702484999</v>
          </cell>
          <cell r="AZ35">
            <v>45844.065100909</v>
          </cell>
          <cell r="BA35">
            <v>46313.437779635999</v>
          </cell>
          <cell r="BB35">
            <v>47231.465990919998</v>
          </cell>
          <cell r="BC35">
            <v>48734.743616744003</v>
          </cell>
          <cell r="BD35">
            <v>49649.567085982999</v>
          </cell>
          <cell r="BE35">
            <v>47225.409817382999</v>
          </cell>
          <cell r="BF35">
            <v>46084.492264920002</v>
          </cell>
          <cell r="BG35">
            <v>59359.694761913001</v>
          </cell>
          <cell r="BH35">
            <v>38421.161873161996</v>
          </cell>
          <cell r="BI35">
            <v>43192.706741791997</v>
          </cell>
          <cell r="BJ35">
            <v>49485.289309942003</v>
          </cell>
          <cell r="BK35">
            <v>54580.993251091997</v>
          </cell>
          <cell r="BL35">
            <v>53021.063901394999</v>
          </cell>
          <cell r="BM35">
            <v>57440.128595508002</v>
          </cell>
          <cell r="BN35">
            <v>54286.284423828001</v>
          </cell>
          <cell r="BO35">
            <v>54314.698383014002</v>
          </cell>
          <cell r="BP35">
            <v>56976.638675041999</v>
          </cell>
          <cell r="BQ35">
            <v>55988.828160703997</v>
          </cell>
          <cell r="BR35">
            <v>52873.800268300001</v>
          </cell>
          <cell r="BS35">
            <v>50185.210190400998</v>
          </cell>
          <cell r="BT35">
            <v>60552.164656558998</v>
          </cell>
          <cell r="BU35">
            <v>40082.655359586999</v>
          </cell>
          <cell r="BV35">
            <v>43802.884999743001</v>
          </cell>
          <cell r="BW35">
            <v>44913.127539337002</v>
          </cell>
          <cell r="BX35">
            <v>50961.473154689003</v>
          </cell>
          <cell r="BY35">
            <v>52588.347119343001</v>
          </cell>
          <cell r="BZ35">
            <v>52495.694307438003</v>
          </cell>
          <cell r="CA35">
            <v>55583.414132823003</v>
          </cell>
          <cell r="CB35">
            <v>56175.763905535001</v>
          </cell>
          <cell r="CC35">
            <v>56879.427458336999</v>
          </cell>
          <cell r="CD35">
            <v>54503.398155146002</v>
          </cell>
          <cell r="CE35">
            <v>55418.077103657997</v>
          </cell>
          <cell r="CF35">
            <v>56041.665804370998</v>
          </cell>
          <cell r="CG35">
            <v>63375.192505343999</v>
          </cell>
        </row>
        <row r="36">
          <cell r="B36" t="str">
            <v>Per_Volume_Premium_South West</v>
          </cell>
          <cell r="C36" t="str">
            <v>Per</v>
          </cell>
          <cell r="D36" t="str">
            <v>Volume</v>
          </cell>
          <cell r="E36" t="str">
            <v>Beer</v>
          </cell>
          <cell r="F36" t="str">
            <v>Premium</v>
          </cell>
          <cell r="G36" t="str">
            <v>South West</v>
          </cell>
          <cell r="H36">
            <v>14914.434793500999</v>
          </cell>
          <cell r="I36">
            <v>18735.185011550999</v>
          </cell>
          <cell r="J36">
            <v>20049.63601152</v>
          </cell>
          <cell r="K36">
            <v>24305.753163451001</v>
          </cell>
          <cell r="L36">
            <v>22762.192489294001</v>
          </cell>
          <cell r="M36">
            <v>21174.378697272001</v>
          </cell>
          <cell r="N36">
            <v>21833.468801752999</v>
          </cell>
          <cell r="O36">
            <v>21684.583138960999</v>
          </cell>
          <cell r="P36">
            <v>22135.106418874999</v>
          </cell>
          <cell r="Q36">
            <v>23103.921031766</v>
          </cell>
          <cell r="R36">
            <v>21639.427464134002</v>
          </cell>
          <cell r="S36">
            <v>22141.332612261998</v>
          </cell>
          <cell r="T36">
            <v>24759.622447076999</v>
          </cell>
          <cell r="U36">
            <v>16158.236818425001</v>
          </cell>
          <cell r="V36">
            <v>17346.754308797001</v>
          </cell>
          <cell r="W36">
            <v>20250.488440022</v>
          </cell>
          <cell r="X36">
            <v>18822.113764490001</v>
          </cell>
          <cell r="Y36">
            <v>21093.639662185</v>
          </cell>
          <cell r="Z36">
            <v>20928.107248980999</v>
          </cell>
          <cell r="AA36">
            <v>21770.314719161001</v>
          </cell>
          <cell r="AB36">
            <v>20903.386551167001</v>
          </cell>
          <cell r="AC36">
            <v>20302.303795862001</v>
          </cell>
          <cell r="AD36">
            <v>21116.912698732998</v>
          </cell>
          <cell r="AE36">
            <v>18436.870261857999</v>
          </cell>
          <cell r="AF36">
            <v>17738.784306734</v>
          </cell>
          <cell r="AG36">
            <v>22710.114433962</v>
          </cell>
          <cell r="AH36">
            <v>11854.406492583999</v>
          </cell>
          <cell r="AI36">
            <v>13793.016400246001</v>
          </cell>
          <cell r="AJ36">
            <v>15034.753356132</v>
          </cell>
          <cell r="AK36">
            <v>15972.294083770001</v>
          </cell>
          <cell r="AL36">
            <v>16746.935937548002</v>
          </cell>
          <cell r="AM36">
            <v>17194.104833981</v>
          </cell>
          <cell r="AN36">
            <v>18340.008686349</v>
          </cell>
          <cell r="AO36">
            <v>17183.93253265</v>
          </cell>
          <cell r="AP36">
            <v>17397.616390043</v>
          </cell>
          <cell r="AQ36">
            <v>16949.566321851999</v>
          </cell>
          <cell r="AR36">
            <v>17298.070795178999</v>
          </cell>
          <cell r="AS36">
            <v>17101.644214329001</v>
          </cell>
          <cell r="AT36">
            <v>19802.244918726999</v>
          </cell>
          <cell r="AU36">
            <v>11842.181391091</v>
          </cell>
          <cell r="AV36">
            <v>13975.392270447001</v>
          </cell>
          <cell r="AW36">
            <v>16404.458592251998</v>
          </cell>
          <cell r="AX36">
            <v>17933.493124209999</v>
          </cell>
          <cell r="AY36">
            <v>19094.250193798998</v>
          </cell>
          <cell r="AZ36">
            <v>19253.171905441999</v>
          </cell>
          <cell r="BA36">
            <v>19383.014586957001</v>
          </cell>
          <cell r="BB36">
            <v>20577.609972376002</v>
          </cell>
          <cell r="BC36">
            <v>20520.706807723</v>
          </cell>
          <cell r="BD36">
            <v>20177.627644634998</v>
          </cell>
          <cell r="BE36">
            <v>18958.053231536</v>
          </cell>
          <cell r="BF36">
            <v>18605.719553171999</v>
          </cell>
          <cell r="BG36">
            <v>23004.922048870001</v>
          </cell>
          <cell r="BH36">
            <v>14472.780310931999</v>
          </cell>
          <cell r="BI36">
            <v>15373.478400406</v>
          </cell>
          <cell r="BJ36">
            <v>16503.593156198</v>
          </cell>
          <cell r="BK36">
            <v>19586.325128266999</v>
          </cell>
          <cell r="BL36">
            <v>18776.727261265001</v>
          </cell>
          <cell r="BM36">
            <v>22451.653362918001</v>
          </cell>
          <cell r="BN36">
            <v>21595.502111811998</v>
          </cell>
          <cell r="BO36">
            <v>22324.605513997001</v>
          </cell>
          <cell r="BP36">
            <v>22119.344482182001</v>
          </cell>
          <cell r="BQ36">
            <v>20736.980397930001</v>
          </cell>
          <cell r="BR36">
            <v>18783.853713281002</v>
          </cell>
          <cell r="BS36">
            <v>16858.926701273998</v>
          </cell>
          <cell r="BT36">
            <v>19664.394249904999</v>
          </cell>
          <cell r="BU36">
            <v>13098.844666429</v>
          </cell>
          <cell r="BV36">
            <v>14369.019361266</v>
          </cell>
          <cell r="BW36">
            <v>13902.836679808001</v>
          </cell>
          <cell r="BX36">
            <v>15040.507603221</v>
          </cell>
          <cell r="BY36">
            <v>14400.614073395</v>
          </cell>
          <cell r="BZ36">
            <v>16679.513497032</v>
          </cell>
          <cell r="CA36">
            <v>18299.865911198001</v>
          </cell>
          <cell r="CB36">
            <v>19738.643130755001</v>
          </cell>
          <cell r="CC36">
            <v>17657.741842591</v>
          </cell>
          <cell r="CD36">
            <v>15747.790982052</v>
          </cell>
          <cell r="CE36">
            <v>15780.373403778</v>
          </cell>
          <cell r="CF36">
            <v>15672.462227522001</v>
          </cell>
          <cell r="CG36">
            <v>18495.910155246002</v>
          </cell>
        </row>
        <row r="37">
          <cell r="B37" t="str">
            <v>Per_Volume_Premium_Wales and West</v>
          </cell>
          <cell r="C37" t="str">
            <v>Per</v>
          </cell>
          <cell r="D37" t="str">
            <v>Volume</v>
          </cell>
          <cell r="E37" t="str">
            <v>Beer</v>
          </cell>
          <cell r="F37" t="str">
            <v>Premium</v>
          </cell>
          <cell r="G37" t="str">
            <v>Wales and West</v>
          </cell>
          <cell r="H37">
            <v>23812.160431299999</v>
          </cell>
          <cell r="I37">
            <v>31712.659446655998</v>
          </cell>
          <cell r="J37">
            <v>36225.783633093</v>
          </cell>
          <cell r="K37">
            <v>34095.750326223002</v>
          </cell>
          <cell r="L37">
            <v>34985.957268192004</v>
          </cell>
          <cell r="M37">
            <v>32617.259349865999</v>
          </cell>
          <cell r="N37">
            <v>33109.781130796997</v>
          </cell>
          <cell r="O37">
            <v>32738.298640344001</v>
          </cell>
          <cell r="P37">
            <v>31839.614825867</v>
          </cell>
          <cell r="Q37">
            <v>32470.077387920999</v>
          </cell>
          <cell r="R37">
            <v>31421.971033065998</v>
          </cell>
          <cell r="S37">
            <v>29650.103210387999</v>
          </cell>
          <cell r="T37">
            <v>40203.118598759</v>
          </cell>
          <cell r="U37">
            <v>23145.527929017</v>
          </cell>
          <cell r="V37">
            <v>27801.921573844</v>
          </cell>
          <cell r="W37">
            <v>30231.7999255</v>
          </cell>
          <cell r="X37">
            <v>33794.066646157997</v>
          </cell>
          <cell r="Y37">
            <v>32693.370974123001</v>
          </cell>
          <cell r="Z37">
            <v>31708.729289061001</v>
          </cell>
          <cell r="AA37">
            <v>32094.788013724999</v>
          </cell>
          <cell r="AB37">
            <v>32120.153647422001</v>
          </cell>
          <cell r="AC37">
            <v>29722.223476134001</v>
          </cell>
          <cell r="AD37">
            <v>31342.474277645</v>
          </cell>
          <cell r="AE37">
            <v>30197.734508009999</v>
          </cell>
          <cell r="AF37">
            <v>29333.404318051998</v>
          </cell>
          <cell r="AG37">
            <v>38775.208989412</v>
          </cell>
          <cell r="AH37">
            <v>18842.540449947999</v>
          </cell>
          <cell r="AI37">
            <v>23590.70359252</v>
          </cell>
          <cell r="AJ37">
            <v>28683.887611479</v>
          </cell>
          <cell r="AK37">
            <v>29816.554896024001</v>
          </cell>
          <cell r="AL37">
            <v>30922.195628033001</v>
          </cell>
          <cell r="AM37">
            <v>31056.828243970001</v>
          </cell>
          <cell r="AN37">
            <v>31250.457539179999</v>
          </cell>
          <cell r="AO37">
            <v>29728.588504916999</v>
          </cell>
          <cell r="AP37">
            <v>30244.542555951</v>
          </cell>
          <cell r="AQ37">
            <v>29793.952117377001</v>
          </cell>
          <cell r="AR37">
            <v>30974.344309386001</v>
          </cell>
          <cell r="AS37">
            <v>31069.644128191001</v>
          </cell>
          <cell r="AT37">
            <v>35307.888590246002</v>
          </cell>
          <cell r="AU37">
            <v>20466.996806356001</v>
          </cell>
          <cell r="AV37">
            <v>21455.897645047</v>
          </cell>
          <cell r="AW37">
            <v>23866.693833714999</v>
          </cell>
          <cell r="AX37">
            <v>25197.855543777001</v>
          </cell>
          <cell r="AY37">
            <v>26206.328314105998</v>
          </cell>
          <cell r="AZ37">
            <v>26560.672956957998</v>
          </cell>
          <cell r="BA37">
            <v>27302.481846103001</v>
          </cell>
          <cell r="BB37">
            <v>28063.832826916001</v>
          </cell>
          <cell r="BC37">
            <v>28093.364133653999</v>
          </cell>
          <cell r="BD37">
            <v>28538.893589340001</v>
          </cell>
          <cell r="BE37">
            <v>27417.260350524</v>
          </cell>
          <cell r="BF37">
            <v>28468.102876579</v>
          </cell>
          <cell r="BG37">
            <v>34597.075215716002</v>
          </cell>
          <cell r="BH37">
            <v>20781.846542579999</v>
          </cell>
          <cell r="BI37">
            <v>23713.397162014</v>
          </cell>
          <cell r="BJ37">
            <v>29022.698563413</v>
          </cell>
          <cell r="BK37">
            <v>28445.559414121999</v>
          </cell>
          <cell r="BL37">
            <v>29011.631068518</v>
          </cell>
          <cell r="BM37">
            <v>30503.780990887</v>
          </cell>
          <cell r="BN37">
            <v>28580.968080856001</v>
          </cell>
          <cell r="BO37">
            <v>31133.503899341002</v>
          </cell>
          <cell r="BP37">
            <v>31648.706368120002</v>
          </cell>
          <cell r="BQ37">
            <v>30182.482786016</v>
          </cell>
          <cell r="BR37">
            <v>31506.753651497998</v>
          </cell>
          <cell r="BS37">
            <v>32161.179882460001</v>
          </cell>
          <cell r="BT37">
            <v>38630.27786219</v>
          </cell>
          <cell r="BU37">
            <v>23855.693962072</v>
          </cell>
          <cell r="BV37">
            <v>25566.950401016002</v>
          </cell>
          <cell r="BW37">
            <v>25953.571118235999</v>
          </cell>
          <cell r="BX37">
            <v>27498.416923096</v>
          </cell>
          <cell r="BY37">
            <v>26703.004508239999</v>
          </cell>
          <cell r="BZ37">
            <v>29529.988972248</v>
          </cell>
          <cell r="CA37">
            <v>29201.767552883</v>
          </cell>
          <cell r="CB37">
            <v>29095.569774748001</v>
          </cell>
          <cell r="CC37">
            <v>28648.549602748</v>
          </cell>
          <cell r="CD37">
            <v>27280.169626388</v>
          </cell>
          <cell r="CE37">
            <v>27581.041372610001</v>
          </cell>
          <cell r="CF37">
            <v>29100.793688672999</v>
          </cell>
          <cell r="CG37">
            <v>34692.948317679999</v>
          </cell>
        </row>
        <row r="38">
          <cell r="B38" t="str">
            <v>Per_Volume_Premium_Yorkshire</v>
          </cell>
          <cell r="C38" t="str">
            <v>Per</v>
          </cell>
          <cell r="D38" t="str">
            <v>Volume</v>
          </cell>
          <cell r="E38" t="str">
            <v>Beer</v>
          </cell>
          <cell r="F38" t="str">
            <v>Premium</v>
          </cell>
          <cell r="G38" t="str">
            <v>Yorkshire</v>
          </cell>
          <cell r="H38">
            <v>32328.119127935999</v>
          </cell>
          <cell r="I38">
            <v>41777.690534164998</v>
          </cell>
          <cell r="J38">
            <v>49080.611301990997</v>
          </cell>
          <cell r="K38">
            <v>45323.719860903002</v>
          </cell>
          <cell r="L38">
            <v>47292.113492858</v>
          </cell>
          <cell r="M38">
            <v>44825.367424516</v>
          </cell>
          <cell r="N38">
            <v>45701.261088633997</v>
          </cell>
          <cell r="O38">
            <v>44897.914048728999</v>
          </cell>
          <cell r="P38">
            <v>42091.841765056997</v>
          </cell>
          <cell r="Q38">
            <v>42942.478344148003</v>
          </cell>
          <cell r="R38">
            <v>41399.774326537001</v>
          </cell>
          <cell r="S38">
            <v>41911.697873452998</v>
          </cell>
          <cell r="T38">
            <v>53759.204227782</v>
          </cell>
          <cell r="U38">
            <v>31762.936481579</v>
          </cell>
          <cell r="V38">
            <v>36678.511726295001</v>
          </cell>
          <cell r="W38">
            <v>42016.023703181003</v>
          </cell>
          <cell r="X38">
            <v>40991.463291696004</v>
          </cell>
          <cell r="Y38">
            <v>41317.731545248003</v>
          </cell>
          <cell r="Z38">
            <v>39563.101582176001</v>
          </cell>
          <cell r="AA38">
            <v>39471.571819837001</v>
          </cell>
          <cell r="AB38">
            <v>39418.505222537999</v>
          </cell>
          <cell r="AC38">
            <v>36232.863209092997</v>
          </cell>
          <cell r="AD38">
            <v>40373.309389110997</v>
          </cell>
          <cell r="AE38">
            <v>36906.693455715998</v>
          </cell>
          <cell r="AF38">
            <v>37336.397358021997</v>
          </cell>
          <cell r="AG38">
            <v>48281.177507004002</v>
          </cell>
          <cell r="AH38">
            <v>25118.093324009998</v>
          </cell>
          <cell r="AI38">
            <v>29992.468135850999</v>
          </cell>
          <cell r="AJ38">
            <v>36415.718892015</v>
          </cell>
          <cell r="AK38">
            <v>38432.576018701002</v>
          </cell>
          <cell r="AL38">
            <v>40188.097788020998</v>
          </cell>
          <cell r="AM38">
            <v>42201.676674622999</v>
          </cell>
          <cell r="AN38">
            <v>43392.410058629001</v>
          </cell>
          <cell r="AO38">
            <v>42461.383112005002</v>
          </cell>
          <cell r="AP38">
            <v>45247.776636151997</v>
          </cell>
          <cell r="AQ38">
            <v>44037.828198294003</v>
          </cell>
          <cell r="AR38">
            <v>46101.199017894003</v>
          </cell>
          <cell r="AS38">
            <v>46160.648813489999</v>
          </cell>
          <cell r="AT38">
            <v>54529.264059455003</v>
          </cell>
          <cell r="AU38">
            <v>31891.173934144001</v>
          </cell>
          <cell r="AV38">
            <v>33959.621392143003</v>
          </cell>
          <cell r="AW38">
            <v>39506.603212797003</v>
          </cell>
          <cell r="AX38">
            <v>41855.306222469997</v>
          </cell>
          <cell r="AY38">
            <v>46255.044371058997</v>
          </cell>
          <cell r="AZ38">
            <v>45269.187889006003</v>
          </cell>
          <cell r="BA38">
            <v>44840.685359103998</v>
          </cell>
          <cell r="BB38">
            <v>46090.727419764</v>
          </cell>
          <cell r="BC38">
            <v>43599.852030237998</v>
          </cell>
          <cell r="BD38">
            <v>42742.409569208998</v>
          </cell>
          <cell r="BE38">
            <v>41211.932328477997</v>
          </cell>
          <cell r="BF38">
            <v>39960.515330816997</v>
          </cell>
          <cell r="BG38">
            <v>50396.227544717003</v>
          </cell>
          <cell r="BH38">
            <v>32656.363452046</v>
          </cell>
          <cell r="BI38">
            <v>33938.428959432997</v>
          </cell>
          <cell r="BJ38">
            <v>39077.168051114997</v>
          </cell>
          <cell r="BK38">
            <v>44094.956101780001</v>
          </cell>
          <cell r="BL38">
            <v>43931.015595666999</v>
          </cell>
          <cell r="BM38">
            <v>47972.943202711002</v>
          </cell>
          <cell r="BN38">
            <v>44993.127521050999</v>
          </cell>
          <cell r="BO38">
            <v>46389.766765810004</v>
          </cell>
          <cell r="BP38">
            <v>46832.442033993997</v>
          </cell>
          <cell r="BQ38">
            <v>45315.355328842001</v>
          </cell>
          <cell r="BR38">
            <v>47080.773492187996</v>
          </cell>
          <cell r="BS38">
            <v>45151.968034848003</v>
          </cell>
          <cell r="BT38">
            <v>54695.163605278001</v>
          </cell>
          <cell r="BU38">
            <v>33438.230761225997</v>
          </cell>
          <cell r="BV38">
            <v>36180.210238193002</v>
          </cell>
          <cell r="BW38">
            <v>37392.732495294003</v>
          </cell>
          <cell r="BX38">
            <v>41642.325065260004</v>
          </cell>
          <cell r="BY38">
            <v>41709.430271760997</v>
          </cell>
          <cell r="BZ38">
            <v>41245.328561841001</v>
          </cell>
          <cell r="CA38">
            <v>40191.917705738997</v>
          </cell>
          <cell r="CB38">
            <v>40946.308604307</v>
          </cell>
          <cell r="CC38">
            <v>41713.559946576002</v>
          </cell>
          <cell r="CD38">
            <v>42893.574190129999</v>
          </cell>
          <cell r="CE38">
            <v>45012.282008551003</v>
          </cell>
          <cell r="CF38">
            <v>45630.029895487001</v>
          </cell>
          <cell r="CG38">
            <v>59840.381299957997</v>
          </cell>
        </row>
        <row r="39">
          <cell r="B39" t="str">
            <v xml:space="preserve">Per_Volume_Standard_Central England </v>
          </cell>
          <cell r="C39" t="str">
            <v>Per</v>
          </cell>
          <cell r="D39" t="str">
            <v>Volume</v>
          </cell>
          <cell r="E39" t="str">
            <v>Beer</v>
          </cell>
          <cell r="F39" t="str">
            <v>Standard</v>
          </cell>
          <cell r="G39" t="str">
            <v xml:space="preserve">Central England </v>
          </cell>
          <cell r="H39">
            <v>230892.151323289</v>
          </cell>
          <cell r="I39">
            <v>266869.43854690902</v>
          </cell>
          <cell r="J39">
            <v>309251.46568284603</v>
          </cell>
          <cell r="K39">
            <v>274264.64129677898</v>
          </cell>
          <cell r="L39">
            <v>295602.97892219602</v>
          </cell>
          <cell r="M39">
            <v>306553.686525447</v>
          </cell>
          <cell r="N39">
            <v>310069.53098809498</v>
          </cell>
          <cell r="O39">
            <v>299165.84600382601</v>
          </cell>
          <cell r="P39">
            <v>282384.226707628</v>
          </cell>
          <cell r="Q39">
            <v>291404.49689487502</v>
          </cell>
          <cell r="R39">
            <v>271833.450959176</v>
          </cell>
          <cell r="S39">
            <v>260104.809736144</v>
          </cell>
          <cell r="T39">
            <v>324828.27194153197</v>
          </cell>
          <cell r="U39">
            <v>223305.52937213599</v>
          </cell>
          <cell r="V39">
            <v>245897.21339120701</v>
          </cell>
          <cell r="W39">
            <v>272838.35157301102</v>
          </cell>
          <cell r="X39">
            <v>266612.25342265097</v>
          </cell>
          <cell r="Y39">
            <v>273089.83797100099</v>
          </cell>
          <cell r="Z39">
            <v>280032.21449563198</v>
          </cell>
          <cell r="AA39">
            <v>283049.66762293997</v>
          </cell>
          <cell r="AB39">
            <v>274831.29461415502</v>
          </cell>
          <cell r="AC39">
            <v>258313.43182107</v>
          </cell>
          <cell r="AD39">
            <v>281724.13834163197</v>
          </cell>
          <cell r="AE39">
            <v>269081.30314505799</v>
          </cell>
          <cell r="AF39">
            <v>254563.17015703701</v>
          </cell>
          <cell r="AG39">
            <v>324680.43537420902</v>
          </cell>
          <cell r="AH39">
            <v>188643.67574333301</v>
          </cell>
          <cell r="AI39">
            <v>213880.62371359201</v>
          </cell>
          <cell r="AJ39">
            <v>265760.28882857302</v>
          </cell>
          <cell r="AK39">
            <v>264137.56410637399</v>
          </cell>
          <cell r="AL39">
            <v>263535.313119895</v>
          </cell>
          <cell r="AM39">
            <v>266313.87349467998</v>
          </cell>
          <cell r="AN39">
            <v>290030.99358023499</v>
          </cell>
          <cell r="AO39">
            <v>269711.68456937902</v>
          </cell>
          <cell r="AP39">
            <v>259925.96509910401</v>
          </cell>
          <cell r="AQ39">
            <v>254950.162265764</v>
          </cell>
          <cell r="AR39">
            <v>255100.36742627999</v>
          </cell>
          <cell r="AS39">
            <v>250154.44937844301</v>
          </cell>
          <cell r="AT39">
            <v>284901.51550966903</v>
          </cell>
          <cell r="AU39">
            <v>185270.090186774</v>
          </cell>
          <cell r="AV39">
            <v>198002.923755508</v>
          </cell>
          <cell r="AW39">
            <v>239378.407964638</v>
          </cell>
          <cell r="AX39">
            <v>249708.81032338901</v>
          </cell>
          <cell r="AY39">
            <v>252217.45465301699</v>
          </cell>
          <cell r="AZ39">
            <v>247761.54859498201</v>
          </cell>
          <cell r="BA39">
            <v>235594.71865722901</v>
          </cell>
          <cell r="BB39">
            <v>230545.84768154001</v>
          </cell>
          <cell r="BC39">
            <v>250042.35133710899</v>
          </cell>
          <cell r="BD39">
            <v>233153.833739711</v>
          </cell>
          <cell r="BE39">
            <v>227326.15941742499</v>
          </cell>
          <cell r="BF39">
            <v>218322.75056051899</v>
          </cell>
          <cell r="BG39">
            <v>266289.32928093098</v>
          </cell>
          <cell r="BH39">
            <v>185296.745004258</v>
          </cell>
          <cell r="BI39">
            <v>189264.277024813</v>
          </cell>
          <cell r="BJ39">
            <v>212810.27325250601</v>
          </cell>
          <cell r="BK39">
            <v>223575.50276940499</v>
          </cell>
          <cell r="BL39">
            <v>208561.293767291</v>
          </cell>
          <cell r="BM39">
            <v>221121.77842843099</v>
          </cell>
          <cell r="BN39">
            <v>222887.26074293899</v>
          </cell>
          <cell r="BO39">
            <v>218751.59534570001</v>
          </cell>
          <cell r="BP39">
            <v>226047.15337084699</v>
          </cell>
          <cell r="BQ39">
            <v>220170.058019786</v>
          </cell>
          <cell r="BR39">
            <v>222010.46992726199</v>
          </cell>
          <cell r="BS39">
            <v>216873.85431929401</v>
          </cell>
          <cell r="BT39">
            <v>258806.38472449599</v>
          </cell>
          <cell r="BU39">
            <v>186210.211096616</v>
          </cell>
          <cell r="BV39">
            <v>198493.04813476099</v>
          </cell>
          <cell r="BW39">
            <v>198865.167930631</v>
          </cell>
          <cell r="BX39">
            <v>203141.01027141901</v>
          </cell>
          <cell r="BY39">
            <v>206689.79734271701</v>
          </cell>
          <cell r="BZ39">
            <v>195508.650844708</v>
          </cell>
          <cell r="CA39">
            <v>196450.53924300999</v>
          </cell>
          <cell r="CB39">
            <v>196668.91197463099</v>
          </cell>
          <cell r="CC39">
            <v>188596.350285394</v>
          </cell>
          <cell r="CD39">
            <v>182410.24525652101</v>
          </cell>
          <cell r="CE39">
            <v>189907.36297355199</v>
          </cell>
          <cell r="CF39">
            <v>198641.31187268399</v>
          </cell>
          <cell r="CG39">
            <v>236967.28433271599</v>
          </cell>
        </row>
        <row r="40">
          <cell r="B40" t="str">
            <v>Per_Volume_Standard_GB CENTRAL SCOTLAND</v>
          </cell>
          <cell r="C40" t="str">
            <v>Per</v>
          </cell>
          <cell r="D40" t="str">
            <v>Volume</v>
          </cell>
          <cell r="E40" t="str">
            <v>Beer</v>
          </cell>
          <cell r="F40" t="str">
            <v>Standard</v>
          </cell>
          <cell r="G40" t="str">
            <v>GB CENTRAL SCOTLAND</v>
          </cell>
          <cell r="H40">
            <v>54627.849294883999</v>
          </cell>
          <cell r="I40">
            <v>68314.636405936006</v>
          </cell>
          <cell r="J40">
            <v>80791.194714572994</v>
          </cell>
          <cell r="K40">
            <v>79201.622895004999</v>
          </cell>
          <cell r="L40">
            <v>76396.331259810002</v>
          </cell>
          <cell r="M40">
            <v>76155.926283388006</v>
          </cell>
          <cell r="N40">
            <v>78525.454013789</v>
          </cell>
          <cell r="O40">
            <v>77122.512426789996</v>
          </cell>
          <cell r="P40">
            <v>78007.482065559001</v>
          </cell>
          <cell r="Q40">
            <v>78372.896231869003</v>
          </cell>
          <cell r="R40">
            <v>73105.829341217002</v>
          </cell>
          <cell r="S40">
            <v>73971.058127046999</v>
          </cell>
          <cell r="T40">
            <v>87511.993437201003</v>
          </cell>
          <cell r="U40">
            <v>64187.572801322</v>
          </cell>
          <cell r="V40">
            <v>70935.321412531994</v>
          </cell>
          <cell r="W40">
            <v>79575.615184306007</v>
          </cell>
          <cell r="X40">
            <v>83168.114899402994</v>
          </cell>
          <cell r="Y40">
            <v>84741.978406751994</v>
          </cell>
          <cell r="Z40">
            <v>87168.232349362006</v>
          </cell>
          <cell r="AA40">
            <v>86177.444649608005</v>
          </cell>
          <cell r="AB40">
            <v>87118.760112146003</v>
          </cell>
          <cell r="AC40">
            <v>83517.085954834998</v>
          </cell>
          <cell r="AD40">
            <v>78853.064508123003</v>
          </cell>
          <cell r="AE40">
            <v>73763.746647591004</v>
          </cell>
          <cell r="AF40">
            <v>68575.055578400003</v>
          </cell>
          <cell r="AG40">
            <v>88473.260790176995</v>
          </cell>
          <cell r="AH40">
            <v>55111.242332189999</v>
          </cell>
          <cell r="AI40">
            <v>58816.617284526001</v>
          </cell>
          <cell r="AJ40">
            <v>70882.781570004998</v>
          </cell>
          <cell r="AK40">
            <v>74292.90224702</v>
          </cell>
          <cell r="AL40">
            <v>73971.028766620002</v>
          </cell>
          <cell r="AM40">
            <v>81467.605339312999</v>
          </cell>
          <cell r="AN40">
            <v>83835.192714081</v>
          </cell>
          <cell r="AO40">
            <v>80132.619984213001</v>
          </cell>
          <cell r="AP40">
            <v>80969.777955461002</v>
          </cell>
          <cell r="AQ40">
            <v>78004.647821027</v>
          </cell>
          <cell r="AR40">
            <v>76977.076526884004</v>
          </cell>
          <cell r="AS40">
            <v>77749.817807273997</v>
          </cell>
          <cell r="AT40">
            <v>88113.348080712996</v>
          </cell>
          <cell r="AU40">
            <v>48923.188422979998</v>
          </cell>
          <cell r="AV40">
            <v>60730.905496321997</v>
          </cell>
          <cell r="AW40">
            <v>77396.098796386999</v>
          </cell>
          <cell r="AX40">
            <v>75736.038650560993</v>
          </cell>
          <cell r="AY40">
            <v>76186.837078872995</v>
          </cell>
          <cell r="AZ40">
            <v>76621.39912899</v>
          </cell>
          <cell r="BA40">
            <v>78306.759608791996</v>
          </cell>
          <cell r="BB40">
            <v>83198.850076276998</v>
          </cell>
          <cell r="BC40">
            <v>86985.088218040997</v>
          </cell>
          <cell r="BD40">
            <v>80271.330778100004</v>
          </cell>
          <cell r="BE40">
            <v>78461.454107138998</v>
          </cell>
          <cell r="BF40">
            <v>79604.300194152995</v>
          </cell>
          <cell r="BG40">
            <v>103260.062799423</v>
          </cell>
          <cell r="BH40">
            <v>62287.264278314004</v>
          </cell>
          <cell r="BI40">
            <v>62632.834520964003</v>
          </cell>
          <cell r="BJ40">
            <v>71159.880803091</v>
          </cell>
          <cell r="BK40">
            <v>67313.361307764004</v>
          </cell>
          <cell r="BL40">
            <v>69509.098839761005</v>
          </cell>
          <cell r="BM40">
            <v>70102.046261789001</v>
          </cell>
          <cell r="BN40">
            <v>67636.643624987002</v>
          </cell>
          <cell r="BO40">
            <v>67796.750539856002</v>
          </cell>
          <cell r="BP40">
            <v>70942.932837311004</v>
          </cell>
          <cell r="BQ40">
            <v>68005.866294698004</v>
          </cell>
          <cell r="BR40">
            <v>68758.095774407004</v>
          </cell>
          <cell r="BS40">
            <v>66023.728999346</v>
          </cell>
          <cell r="BT40">
            <v>75994.767225623</v>
          </cell>
          <cell r="BU40">
            <v>51190.944826548002</v>
          </cell>
          <cell r="BV40">
            <v>54588.194796345</v>
          </cell>
          <cell r="BW40">
            <v>60233.70489619</v>
          </cell>
          <cell r="BX40">
            <v>61830.148434934003</v>
          </cell>
          <cell r="BY40">
            <v>62775.401408623002</v>
          </cell>
          <cell r="BZ40">
            <v>63412.033977979001</v>
          </cell>
          <cell r="CA40">
            <v>63563.788426535997</v>
          </cell>
          <cell r="CB40">
            <v>64655.203101548999</v>
          </cell>
          <cell r="CC40">
            <v>65242.010236260001</v>
          </cell>
          <cell r="CD40">
            <v>64622.932143213002</v>
          </cell>
          <cell r="CE40">
            <v>63781.099087813003</v>
          </cell>
          <cell r="CF40">
            <v>64691.247146932998</v>
          </cell>
          <cell r="CG40">
            <v>76183.626359450005</v>
          </cell>
        </row>
        <row r="41">
          <cell r="B41" t="str">
            <v>Per_Volume_Standard_East of England</v>
          </cell>
          <cell r="C41" t="str">
            <v>Per</v>
          </cell>
          <cell r="D41" t="str">
            <v>Volume</v>
          </cell>
          <cell r="E41" t="str">
            <v>Beer</v>
          </cell>
          <cell r="F41" t="str">
            <v>Standard</v>
          </cell>
          <cell r="G41" t="str">
            <v>East of England</v>
          </cell>
          <cell r="H41">
            <v>76036.692600922994</v>
          </cell>
          <cell r="I41">
            <v>95715.992604699</v>
          </cell>
          <cell r="J41">
            <v>104914.899402984</v>
          </cell>
          <cell r="K41">
            <v>98246.347033796003</v>
          </cell>
          <cell r="L41">
            <v>100601.923786295</v>
          </cell>
          <cell r="M41">
            <v>102704.600967812</v>
          </cell>
          <cell r="N41">
            <v>108399.274530558</v>
          </cell>
          <cell r="O41">
            <v>105702.18235313401</v>
          </cell>
          <cell r="P41">
            <v>99180.976316286993</v>
          </cell>
          <cell r="Q41">
            <v>100638.46037195501</v>
          </cell>
          <cell r="R41">
            <v>94772.651548537004</v>
          </cell>
          <cell r="S41">
            <v>91820.157121911994</v>
          </cell>
          <cell r="T41">
            <v>107379.166902351</v>
          </cell>
          <cell r="U41">
            <v>77693.181373974003</v>
          </cell>
          <cell r="V41">
            <v>82465.101044891999</v>
          </cell>
          <cell r="W41">
            <v>94294.044101287</v>
          </cell>
          <cell r="X41">
            <v>100009.56868901099</v>
          </cell>
          <cell r="Y41">
            <v>100726.34025578899</v>
          </cell>
          <cell r="Z41">
            <v>99882.510103677996</v>
          </cell>
          <cell r="AA41">
            <v>106061.18101196599</v>
          </cell>
          <cell r="AB41">
            <v>105087.083034271</v>
          </cell>
          <cell r="AC41">
            <v>101079.936521895</v>
          </cell>
          <cell r="AD41">
            <v>98178.009634233007</v>
          </cell>
          <cell r="AE41">
            <v>97981.474293922001</v>
          </cell>
          <cell r="AF41">
            <v>92679.077998278997</v>
          </cell>
          <cell r="AG41">
            <v>114999.055926627</v>
          </cell>
          <cell r="AH41">
            <v>63581.296731347</v>
          </cell>
          <cell r="AI41">
            <v>72410.857987687996</v>
          </cell>
          <cell r="AJ41">
            <v>87703.513162267001</v>
          </cell>
          <cell r="AK41">
            <v>96114.121533308993</v>
          </cell>
          <cell r="AL41">
            <v>94997.896961159</v>
          </cell>
          <cell r="AM41">
            <v>94215.081200368004</v>
          </cell>
          <cell r="AN41">
            <v>100009.334381483</v>
          </cell>
          <cell r="AO41">
            <v>96889.752248627003</v>
          </cell>
          <cell r="AP41">
            <v>96579.522472541998</v>
          </cell>
          <cell r="AQ41">
            <v>93872.886754234001</v>
          </cell>
          <cell r="AR41">
            <v>92769.957500325996</v>
          </cell>
          <cell r="AS41">
            <v>89981.616753424998</v>
          </cell>
          <cell r="AT41">
            <v>105395.585171577</v>
          </cell>
          <cell r="AU41">
            <v>64954.726317134999</v>
          </cell>
          <cell r="AV41">
            <v>70390.312206443996</v>
          </cell>
          <cell r="AW41">
            <v>83757.399511829994</v>
          </cell>
          <cell r="AX41">
            <v>89491.573673887993</v>
          </cell>
          <cell r="AY41">
            <v>91150.224358370993</v>
          </cell>
          <cell r="AZ41">
            <v>87182.572053298994</v>
          </cell>
          <cell r="BA41">
            <v>85724.816126510006</v>
          </cell>
          <cell r="BB41">
            <v>86850.335925559004</v>
          </cell>
          <cell r="BC41">
            <v>92131.253871049004</v>
          </cell>
          <cell r="BD41">
            <v>89019.284844120994</v>
          </cell>
          <cell r="BE41">
            <v>88427.012847902006</v>
          </cell>
          <cell r="BF41">
            <v>87696.530218016997</v>
          </cell>
          <cell r="BG41">
            <v>110240.80197089</v>
          </cell>
          <cell r="BH41">
            <v>66398.187172093996</v>
          </cell>
          <cell r="BI41">
            <v>71226.758319571003</v>
          </cell>
          <cell r="BJ41">
            <v>83650.366134876997</v>
          </cell>
          <cell r="BK41">
            <v>87864.031597024994</v>
          </cell>
          <cell r="BL41">
            <v>84247.632115276007</v>
          </cell>
          <cell r="BM41">
            <v>86261.580777417999</v>
          </cell>
          <cell r="BN41">
            <v>85533.182548558994</v>
          </cell>
          <cell r="BO41">
            <v>83236.923139594001</v>
          </cell>
          <cell r="BP41">
            <v>87154.256917317995</v>
          </cell>
          <cell r="BQ41">
            <v>82881.206841976003</v>
          </cell>
          <cell r="BR41">
            <v>80347.080516375994</v>
          </cell>
          <cell r="BS41">
            <v>78741.891427586001</v>
          </cell>
          <cell r="BT41">
            <v>98074.602235508995</v>
          </cell>
          <cell r="BU41">
            <v>64712.976476433003</v>
          </cell>
          <cell r="BV41">
            <v>69983.824787029007</v>
          </cell>
          <cell r="BW41">
            <v>73283.511303813997</v>
          </cell>
          <cell r="BX41">
            <v>77543.998570441996</v>
          </cell>
          <cell r="BY41">
            <v>79851.412185527995</v>
          </cell>
          <cell r="BZ41">
            <v>77226.470839062007</v>
          </cell>
          <cell r="CA41">
            <v>76699.583824792004</v>
          </cell>
          <cell r="CB41">
            <v>78609.859794085001</v>
          </cell>
          <cell r="CC41">
            <v>78712.026412738007</v>
          </cell>
          <cell r="CD41">
            <v>72988.670501625995</v>
          </cell>
          <cell r="CE41">
            <v>74568.933666361001</v>
          </cell>
          <cell r="CF41">
            <v>72744.853218368997</v>
          </cell>
          <cell r="CG41">
            <v>87451.051188045996</v>
          </cell>
        </row>
        <row r="42">
          <cell r="B42" t="str">
            <v>Per_Volume_Standard_London</v>
          </cell>
          <cell r="C42" t="str">
            <v>Per</v>
          </cell>
          <cell r="D42" t="str">
            <v>Volume</v>
          </cell>
          <cell r="E42" t="str">
            <v>Beer</v>
          </cell>
          <cell r="F42" t="str">
            <v>Standard</v>
          </cell>
          <cell r="G42" t="str">
            <v>London</v>
          </cell>
          <cell r="H42">
            <v>189747.31343054099</v>
          </cell>
          <cell r="I42">
            <v>229927.86210294801</v>
          </cell>
          <cell r="J42">
            <v>251752.12842401399</v>
          </cell>
          <cell r="K42">
            <v>232735.706640005</v>
          </cell>
          <cell r="L42">
            <v>259142.141441032</v>
          </cell>
          <cell r="M42">
            <v>234565.19384217399</v>
          </cell>
          <cell r="N42">
            <v>237852.011027737</v>
          </cell>
          <cell r="O42">
            <v>232980.726603068</v>
          </cell>
          <cell r="P42">
            <v>217418.49568378</v>
          </cell>
          <cell r="Q42">
            <v>228435.53255321001</v>
          </cell>
          <cell r="R42">
            <v>223473.347698539</v>
          </cell>
          <cell r="S42">
            <v>211803.94755296101</v>
          </cell>
          <cell r="T42">
            <v>258537.405815162</v>
          </cell>
          <cell r="U42">
            <v>167884.050232079</v>
          </cell>
          <cell r="V42">
            <v>193873.578358097</v>
          </cell>
          <cell r="W42">
            <v>204803.35840190199</v>
          </cell>
          <cell r="X42">
            <v>216567.47941101299</v>
          </cell>
          <cell r="Y42">
            <v>221114.49624951999</v>
          </cell>
          <cell r="Z42">
            <v>212449.80917754499</v>
          </cell>
          <cell r="AA42">
            <v>219129.08708284501</v>
          </cell>
          <cell r="AB42">
            <v>210903.65252575901</v>
          </cell>
          <cell r="AC42">
            <v>203293.887717982</v>
          </cell>
          <cell r="AD42">
            <v>208236.11818651299</v>
          </cell>
          <cell r="AE42">
            <v>195779.852841649</v>
          </cell>
          <cell r="AF42">
            <v>190931.525955185</v>
          </cell>
          <cell r="AG42">
            <v>239208.44796518399</v>
          </cell>
          <cell r="AH42">
            <v>151909.15083238701</v>
          </cell>
          <cell r="AI42">
            <v>169361.643604782</v>
          </cell>
          <cell r="AJ42">
            <v>207288.79069245301</v>
          </cell>
          <cell r="AK42">
            <v>214485.59838795601</v>
          </cell>
          <cell r="AL42">
            <v>215044.77441857901</v>
          </cell>
          <cell r="AM42">
            <v>213626.357963672</v>
          </cell>
          <cell r="AN42">
            <v>227674.78737973599</v>
          </cell>
          <cell r="AO42">
            <v>204933.21607190699</v>
          </cell>
          <cell r="AP42">
            <v>213933.05791520799</v>
          </cell>
          <cell r="AQ42">
            <v>210694.615488596</v>
          </cell>
          <cell r="AR42">
            <v>209968.154157779</v>
          </cell>
          <cell r="AS42">
            <v>207867.148125826</v>
          </cell>
          <cell r="AT42">
            <v>240817.492618877</v>
          </cell>
          <cell r="AU42">
            <v>159332.83246925601</v>
          </cell>
          <cell r="AV42">
            <v>180360.282327811</v>
          </cell>
          <cell r="AW42">
            <v>209266.473754306</v>
          </cell>
          <cell r="AX42">
            <v>216923.24160282701</v>
          </cell>
          <cell r="AY42">
            <v>223577.57097206599</v>
          </cell>
          <cell r="AZ42">
            <v>206596.481512244</v>
          </cell>
          <cell r="BA42">
            <v>200893.62032915899</v>
          </cell>
          <cell r="BB42">
            <v>204676.336654418</v>
          </cell>
          <cell r="BC42">
            <v>218000.402297325</v>
          </cell>
          <cell r="BD42">
            <v>213752.845224057</v>
          </cell>
          <cell r="BE42">
            <v>206297.95976383999</v>
          </cell>
          <cell r="BF42">
            <v>207556.44848357199</v>
          </cell>
          <cell r="BG42">
            <v>260827.596664943</v>
          </cell>
          <cell r="BH42">
            <v>153783.066695427</v>
          </cell>
          <cell r="BI42">
            <v>166960.28519056001</v>
          </cell>
          <cell r="BJ42">
            <v>197724.07470200199</v>
          </cell>
          <cell r="BK42">
            <v>196530.36260561799</v>
          </cell>
          <cell r="BL42">
            <v>202494.07122879601</v>
          </cell>
          <cell r="BM42">
            <v>207706.053517867</v>
          </cell>
          <cell r="BN42">
            <v>209402.31467720401</v>
          </cell>
          <cell r="BO42">
            <v>207371.52806226301</v>
          </cell>
          <cell r="BP42">
            <v>218826.87445952301</v>
          </cell>
          <cell r="BQ42">
            <v>215203.850190867</v>
          </cell>
          <cell r="BR42">
            <v>213888.716684624</v>
          </cell>
          <cell r="BS42">
            <v>211318.69946355201</v>
          </cell>
          <cell r="BT42">
            <v>253895.34650613301</v>
          </cell>
          <cell r="BU42">
            <v>163497.199910064</v>
          </cell>
          <cell r="BV42">
            <v>175462.467811852</v>
          </cell>
          <cell r="BW42">
            <v>184515.61071612901</v>
          </cell>
          <cell r="BX42">
            <v>189431.26030737799</v>
          </cell>
          <cell r="BY42">
            <v>197979.03078201201</v>
          </cell>
          <cell r="BZ42">
            <v>196793.165747622</v>
          </cell>
          <cell r="CA42">
            <v>202234.51170403801</v>
          </cell>
          <cell r="CB42">
            <v>202061.62359068601</v>
          </cell>
          <cell r="CC42">
            <v>203646.21796353601</v>
          </cell>
          <cell r="CD42">
            <v>200691.243865711</v>
          </cell>
          <cell r="CE42">
            <v>202599.70549388201</v>
          </cell>
          <cell r="CF42">
            <v>206399.36722590899</v>
          </cell>
          <cell r="CG42">
            <v>248094.09345832001</v>
          </cell>
        </row>
        <row r="43">
          <cell r="B43" t="str">
            <v>Per_Volume_Standard_North East England</v>
          </cell>
          <cell r="C43" t="str">
            <v>Per</v>
          </cell>
          <cell r="D43" t="str">
            <v>Volume</v>
          </cell>
          <cell r="E43" t="str">
            <v>Beer</v>
          </cell>
          <cell r="F43" t="str">
            <v>Standard</v>
          </cell>
          <cell r="G43" t="str">
            <v>North East England</v>
          </cell>
          <cell r="H43">
            <v>92092.931488764996</v>
          </cell>
          <cell r="I43">
            <v>106574.039494813</v>
          </cell>
          <cell r="J43">
            <v>119849.54939650799</v>
          </cell>
          <cell r="K43">
            <v>116867.94242467301</v>
          </cell>
          <cell r="L43">
            <v>116182.246914214</v>
          </cell>
          <cell r="M43">
            <v>115146.868956106</v>
          </cell>
          <cell r="N43">
            <v>122622.113453151</v>
          </cell>
          <cell r="O43">
            <v>119034.36849726801</v>
          </cell>
          <cell r="P43">
            <v>110017.76977579101</v>
          </cell>
          <cell r="Q43">
            <v>114828.54670325</v>
          </cell>
          <cell r="R43">
            <v>113038.039063137</v>
          </cell>
          <cell r="S43">
            <v>107808.50610195599</v>
          </cell>
          <cell r="T43">
            <v>133857.084869427</v>
          </cell>
          <cell r="U43">
            <v>104958.189546981</v>
          </cell>
          <cell r="V43">
            <v>110982.71831188499</v>
          </cell>
          <cell r="W43">
            <v>124907.710178792</v>
          </cell>
          <cell r="X43">
            <v>121384.36260592099</v>
          </cell>
          <cell r="Y43">
            <v>118591.63967094901</v>
          </cell>
          <cell r="Z43">
            <v>117938.75178215701</v>
          </cell>
          <cell r="AA43">
            <v>120941.983429581</v>
          </cell>
          <cell r="AB43">
            <v>118763.66096112299</v>
          </cell>
          <cell r="AC43">
            <v>108944.063041702</v>
          </cell>
          <cell r="AD43">
            <v>114850.87966135801</v>
          </cell>
          <cell r="AE43">
            <v>110323.439055553</v>
          </cell>
          <cell r="AF43">
            <v>101231.086874242</v>
          </cell>
          <cell r="AG43">
            <v>132556.43140956599</v>
          </cell>
          <cell r="AH43">
            <v>83781.096398412003</v>
          </cell>
          <cell r="AI43">
            <v>91689.990486338007</v>
          </cell>
          <cell r="AJ43">
            <v>113189.79207387</v>
          </cell>
          <cell r="AK43">
            <v>110007.339505889</v>
          </cell>
          <cell r="AL43">
            <v>110657.510038275</v>
          </cell>
          <cell r="AM43">
            <v>107918.110379178</v>
          </cell>
          <cell r="AN43">
            <v>114249.080552559</v>
          </cell>
          <cell r="AO43">
            <v>106138.475296017</v>
          </cell>
          <cell r="AP43">
            <v>105312.365672505</v>
          </cell>
          <cell r="AQ43">
            <v>104887.045742716</v>
          </cell>
          <cell r="AR43">
            <v>101943.42885840499</v>
          </cell>
          <cell r="AS43">
            <v>94753.932526571996</v>
          </cell>
          <cell r="AT43">
            <v>109513.40108957099</v>
          </cell>
          <cell r="AU43">
            <v>64887.124100579997</v>
          </cell>
          <cell r="AV43">
            <v>69052.691306445005</v>
          </cell>
          <cell r="AW43">
            <v>81329.290561371003</v>
          </cell>
          <cell r="AX43">
            <v>84563.126615293004</v>
          </cell>
          <cell r="AY43">
            <v>85232.061585588002</v>
          </cell>
          <cell r="AZ43">
            <v>87933.877409801993</v>
          </cell>
          <cell r="BA43">
            <v>85187.897636748006</v>
          </cell>
          <cell r="BB43">
            <v>85941.043997939996</v>
          </cell>
          <cell r="BC43">
            <v>91634.465643196003</v>
          </cell>
          <cell r="BD43">
            <v>87781.907121804994</v>
          </cell>
          <cell r="BE43">
            <v>83059.117922361998</v>
          </cell>
          <cell r="BF43">
            <v>82606.935786806993</v>
          </cell>
          <cell r="BG43">
            <v>99045.428973425005</v>
          </cell>
          <cell r="BH43">
            <v>68457.889349292993</v>
          </cell>
          <cell r="BI43">
            <v>75313.556246965003</v>
          </cell>
          <cell r="BJ43">
            <v>86255.797734655993</v>
          </cell>
          <cell r="BK43">
            <v>89219.942976067003</v>
          </cell>
          <cell r="BL43">
            <v>75774.857185240995</v>
          </cell>
          <cell r="BM43">
            <v>78624.636706963996</v>
          </cell>
          <cell r="BN43">
            <v>76251.566028225003</v>
          </cell>
          <cell r="BO43">
            <v>78390.680458154995</v>
          </cell>
          <cell r="BP43">
            <v>81458.616830900995</v>
          </cell>
          <cell r="BQ43">
            <v>81204.488072762004</v>
          </cell>
          <cell r="BR43">
            <v>82113.558942714997</v>
          </cell>
          <cell r="BS43">
            <v>81670.618628949</v>
          </cell>
          <cell r="BT43">
            <v>99268.201240548005</v>
          </cell>
          <cell r="BU43">
            <v>67373.833805354996</v>
          </cell>
          <cell r="BV43">
            <v>71893.36286429</v>
          </cell>
          <cell r="BW43">
            <v>71696.352897667995</v>
          </cell>
          <cell r="BX43">
            <v>74638.664611448999</v>
          </cell>
          <cell r="BY43">
            <v>76506.585723245997</v>
          </cell>
          <cell r="BZ43">
            <v>73304.313227268998</v>
          </cell>
          <cell r="CA43">
            <v>70200.821475848003</v>
          </cell>
          <cell r="CB43">
            <v>70506.304064878001</v>
          </cell>
          <cell r="CC43">
            <v>68403.438046715994</v>
          </cell>
          <cell r="CD43">
            <v>65522.189629697001</v>
          </cell>
          <cell r="CE43">
            <v>67113.868591945007</v>
          </cell>
          <cell r="CF43">
            <v>67928.157551173994</v>
          </cell>
          <cell r="CG43">
            <v>83012.043980244998</v>
          </cell>
        </row>
        <row r="44">
          <cell r="B44" t="str">
            <v>Per_Volume_Standard_North East Scotland</v>
          </cell>
          <cell r="C44" t="str">
            <v>Per</v>
          </cell>
          <cell r="D44" t="str">
            <v>Volume</v>
          </cell>
          <cell r="E44" t="str">
            <v>Beer</v>
          </cell>
          <cell r="F44" t="str">
            <v>Standard</v>
          </cell>
          <cell r="G44" t="str">
            <v>North East Scotland</v>
          </cell>
          <cell r="H44">
            <v>19136.882308961998</v>
          </cell>
          <cell r="I44">
            <v>24217.256901870998</v>
          </cell>
          <cell r="J44">
            <v>27758.970570035999</v>
          </cell>
          <cell r="K44">
            <v>25102.440683773999</v>
          </cell>
          <cell r="L44">
            <v>27898.979270227999</v>
          </cell>
          <cell r="M44">
            <v>26747.612803503998</v>
          </cell>
          <cell r="N44">
            <v>27649.130220538998</v>
          </cell>
          <cell r="O44">
            <v>27423.349437416</v>
          </cell>
          <cell r="P44">
            <v>27276.921645570001</v>
          </cell>
          <cell r="Q44">
            <v>26706.406932385002</v>
          </cell>
          <cell r="R44">
            <v>24057.643470603001</v>
          </cell>
          <cell r="S44">
            <v>22577.067050074002</v>
          </cell>
          <cell r="T44">
            <v>27276.366190150999</v>
          </cell>
          <cell r="U44">
            <v>11496.042034833001</v>
          </cell>
          <cell r="V44">
            <v>21797.175285369001</v>
          </cell>
          <cell r="W44">
            <v>20457.705452310001</v>
          </cell>
          <cell r="X44">
            <v>25518.011398267001</v>
          </cell>
          <cell r="Y44">
            <v>26611.677805996002</v>
          </cell>
          <cell r="Z44">
            <v>25838.961670616001</v>
          </cell>
          <cell r="AA44">
            <v>24850.091560476001</v>
          </cell>
          <cell r="AB44">
            <v>24677.814684181001</v>
          </cell>
          <cell r="AC44">
            <v>23850.458469734</v>
          </cell>
          <cell r="AD44">
            <v>25040.416353466</v>
          </cell>
          <cell r="AE44">
            <v>22827.974627367999</v>
          </cell>
          <cell r="AF44">
            <v>21722.670285535001</v>
          </cell>
          <cell r="AG44">
            <v>25652.401077930001</v>
          </cell>
          <cell r="AH44">
            <v>9343.5695123500009</v>
          </cell>
          <cell r="AI44">
            <v>23976.345061962998</v>
          </cell>
          <cell r="AJ44">
            <v>27857.675240494002</v>
          </cell>
          <cell r="AK44">
            <v>26774.211896491001</v>
          </cell>
          <cell r="AL44">
            <v>27968.300807264</v>
          </cell>
          <cell r="AM44">
            <v>27874.751618235001</v>
          </cell>
          <cell r="AN44">
            <v>29800.494936001</v>
          </cell>
          <cell r="AO44">
            <v>26332.490917478</v>
          </cell>
          <cell r="AP44">
            <v>26486.564455191001</v>
          </cell>
          <cell r="AQ44">
            <v>26586.424980363001</v>
          </cell>
          <cell r="AR44">
            <v>27165.622575325</v>
          </cell>
          <cell r="AS44">
            <v>26246.519056644</v>
          </cell>
          <cell r="AT44">
            <v>26673.444761218001</v>
          </cell>
          <cell r="AU44">
            <v>13958.582420254999</v>
          </cell>
          <cell r="AV44">
            <v>11399.782908136</v>
          </cell>
          <cell r="AW44">
            <v>14579.737101297</v>
          </cell>
          <cell r="AX44">
            <v>15860.453978437999</v>
          </cell>
          <cell r="AY44">
            <v>15879.999783805</v>
          </cell>
          <cell r="AZ44">
            <v>17473.623763203999</v>
          </cell>
          <cell r="BA44">
            <v>19034.302090896999</v>
          </cell>
          <cell r="BB44">
            <v>18434.041079547998</v>
          </cell>
          <cell r="BC44">
            <v>19839.917272895</v>
          </cell>
          <cell r="BD44">
            <v>19637.456702939999</v>
          </cell>
          <cell r="BE44">
            <v>17639.865315929001</v>
          </cell>
          <cell r="BF44">
            <v>17577.541587363001</v>
          </cell>
          <cell r="BG44">
            <v>22213.009019221001</v>
          </cell>
          <cell r="BH44">
            <v>13674.686251592</v>
          </cell>
          <cell r="BI44">
            <v>14812.528864186001</v>
          </cell>
          <cell r="BJ44">
            <v>18369.782527855001</v>
          </cell>
          <cell r="BK44">
            <v>23222.517255306</v>
          </cell>
          <cell r="BL44">
            <v>20683.467697530999</v>
          </cell>
          <cell r="BM44">
            <v>21299.078265695</v>
          </cell>
          <cell r="BN44">
            <v>23112.073999387001</v>
          </cell>
          <cell r="BO44">
            <v>23903.69994911</v>
          </cell>
          <cell r="BP44">
            <v>23037.228116683</v>
          </cell>
          <cell r="BQ44">
            <v>23774.763081454999</v>
          </cell>
          <cell r="BR44">
            <v>23089.174893048999</v>
          </cell>
          <cell r="BS44">
            <v>22861.175505798001</v>
          </cell>
          <cell r="BT44">
            <v>25725.399528391001</v>
          </cell>
          <cell r="BU44">
            <v>16983.264580981999</v>
          </cell>
          <cell r="BV44">
            <v>19105.736998151999</v>
          </cell>
          <cell r="BW44">
            <v>19641.152209016</v>
          </cell>
          <cell r="BX44">
            <v>20701.865900977999</v>
          </cell>
          <cell r="BY44">
            <v>21097.989270753998</v>
          </cell>
          <cell r="BZ44">
            <v>20767.692549136998</v>
          </cell>
          <cell r="CA44">
            <v>20883.624192365001</v>
          </cell>
          <cell r="CB44">
            <v>21015.809398494999</v>
          </cell>
          <cell r="CC44">
            <v>19658.424714229001</v>
          </cell>
          <cell r="CD44">
            <v>19483.579826425001</v>
          </cell>
          <cell r="CE44">
            <v>20552.958777389998</v>
          </cell>
          <cell r="CF44">
            <v>20258.100179116998</v>
          </cell>
          <cell r="CG44">
            <v>22685.149365464</v>
          </cell>
        </row>
        <row r="45">
          <cell r="B45" t="str">
            <v>Per_Volume_Standard_North West (Lancashire)</v>
          </cell>
          <cell r="C45" t="str">
            <v>Per</v>
          </cell>
          <cell r="D45" t="str">
            <v>Volume</v>
          </cell>
          <cell r="E45" t="str">
            <v>Beer</v>
          </cell>
          <cell r="F45" t="str">
            <v>Standard</v>
          </cell>
          <cell r="G45" t="str">
            <v>North West (Lancashire)</v>
          </cell>
          <cell r="H45">
            <v>172385.399567958</v>
          </cell>
          <cell r="I45">
            <v>208872.96092581801</v>
          </cell>
          <cell r="J45">
            <v>245888.39271916801</v>
          </cell>
          <cell r="K45">
            <v>213255.29126587699</v>
          </cell>
          <cell r="L45">
            <v>238845.54780363699</v>
          </cell>
          <cell r="M45">
            <v>234779.98709564199</v>
          </cell>
          <cell r="N45">
            <v>236953.54185345801</v>
          </cell>
          <cell r="O45">
            <v>231818.36120650001</v>
          </cell>
          <cell r="P45">
            <v>225258.63176830299</v>
          </cell>
          <cell r="Q45">
            <v>234893.119213403</v>
          </cell>
          <cell r="R45">
            <v>221071.638260657</v>
          </cell>
          <cell r="S45">
            <v>204594.618094384</v>
          </cell>
          <cell r="T45">
            <v>250085.60652583701</v>
          </cell>
          <cell r="U45">
            <v>188321.72433324499</v>
          </cell>
          <cell r="V45">
            <v>191062.51399186</v>
          </cell>
          <cell r="W45">
            <v>215879.93926457199</v>
          </cell>
          <cell r="X45">
            <v>219615.653905916</v>
          </cell>
          <cell r="Y45">
            <v>226336.75111189499</v>
          </cell>
          <cell r="Z45">
            <v>221675.68353800199</v>
          </cell>
          <cell r="AA45">
            <v>227073.83741005199</v>
          </cell>
          <cell r="AB45">
            <v>232417.66123865699</v>
          </cell>
          <cell r="AC45">
            <v>222207.322420157</v>
          </cell>
          <cell r="AD45">
            <v>231524.939146169</v>
          </cell>
          <cell r="AE45">
            <v>210213.04966293101</v>
          </cell>
          <cell r="AF45">
            <v>197039.392654564</v>
          </cell>
          <cell r="AG45">
            <v>246973.66567450701</v>
          </cell>
          <cell r="AH45">
            <v>151550.36591102299</v>
          </cell>
          <cell r="AI45">
            <v>174982.89389291799</v>
          </cell>
          <cell r="AJ45">
            <v>209139.93059101899</v>
          </cell>
          <cell r="AK45">
            <v>215742.45647197499</v>
          </cell>
          <cell r="AL45">
            <v>216078.12344655301</v>
          </cell>
          <cell r="AM45">
            <v>211517.50637858201</v>
          </cell>
          <cell r="AN45">
            <v>229335.099748685</v>
          </cell>
          <cell r="AO45">
            <v>212783.06940296301</v>
          </cell>
          <cell r="AP45">
            <v>212997.18469989201</v>
          </cell>
          <cell r="AQ45">
            <v>210237.57294102901</v>
          </cell>
          <cell r="AR45">
            <v>211135.20155435</v>
          </cell>
          <cell r="AS45">
            <v>205767.18034574401</v>
          </cell>
          <cell r="AT45">
            <v>237777.39547243799</v>
          </cell>
          <cell r="AU45">
            <v>153828.87800692199</v>
          </cell>
          <cell r="AV45">
            <v>172906.21182338099</v>
          </cell>
          <cell r="AW45">
            <v>208372.921541463</v>
          </cell>
          <cell r="AX45">
            <v>219746.419093751</v>
          </cell>
          <cell r="AY45">
            <v>224813.05019936</v>
          </cell>
          <cell r="AZ45">
            <v>217097.86685057901</v>
          </cell>
          <cell r="BA45">
            <v>204013.94579256701</v>
          </cell>
          <cell r="BB45">
            <v>201352.80675703299</v>
          </cell>
          <cell r="BC45">
            <v>209872.972035696</v>
          </cell>
          <cell r="BD45">
            <v>202961.461247069</v>
          </cell>
          <cell r="BE45">
            <v>197640.47442588399</v>
          </cell>
          <cell r="BF45">
            <v>195461.16623013001</v>
          </cell>
          <cell r="BG45">
            <v>244168.87398251501</v>
          </cell>
          <cell r="BH45">
            <v>156212.725151074</v>
          </cell>
          <cell r="BI45">
            <v>157878.31612265299</v>
          </cell>
          <cell r="BJ45">
            <v>182185.83220932799</v>
          </cell>
          <cell r="BK45">
            <v>187087.26204072</v>
          </cell>
          <cell r="BL45">
            <v>179569.04408942399</v>
          </cell>
          <cell r="BM45">
            <v>187705.55711020701</v>
          </cell>
          <cell r="BN45">
            <v>178925.40517315699</v>
          </cell>
          <cell r="BO45">
            <v>180410.81509262399</v>
          </cell>
          <cell r="BP45">
            <v>186459.07554580001</v>
          </cell>
          <cell r="BQ45">
            <v>176396.14635980199</v>
          </cell>
          <cell r="BR45">
            <v>180020.44913112599</v>
          </cell>
          <cell r="BS45">
            <v>171104.88236648499</v>
          </cell>
          <cell r="BT45">
            <v>216439.35303664001</v>
          </cell>
          <cell r="BU45">
            <v>152561.417184505</v>
          </cell>
          <cell r="BV45">
            <v>159149.89489897</v>
          </cell>
          <cell r="BW45">
            <v>169181.65341867</v>
          </cell>
          <cell r="BX45">
            <v>178338.60512074301</v>
          </cell>
          <cell r="BY45">
            <v>176745.76420345699</v>
          </cell>
          <cell r="BZ45">
            <v>171451.904230063</v>
          </cell>
          <cell r="CA45">
            <v>169108.301533705</v>
          </cell>
          <cell r="CB45">
            <v>168853.21717223799</v>
          </cell>
          <cell r="CC45">
            <v>170364.24894955999</v>
          </cell>
          <cell r="CD45">
            <v>157778.36471931299</v>
          </cell>
          <cell r="CE45">
            <v>156316.2755851</v>
          </cell>
          <cell r="CF45">
            <v>164816.08303075799</v>
          </cell>
          <cell r="CG45">
            <v>199609.06209618301</v>
          </cell>
        </row>
        <row r="46">
          <cell r="B46" t="str">
            <v>Per_Volume_Standard_South and South East</v>
          </cell>
          <cell r="C46" t="str">
            <v>Per</v>
          </cell>
          <cell r="D46" t="str">
            <v>Volume</v>
          </cell>
          <cell r="E46" t="str">
            <v>Beer</v>
          </cell>
          <cell r="F46" t="str">
            <v>Standard</v>
          </cell>
          <cell r="G46" t="str">
            <v>South and South East</v>
          </cell>
          <cell r="H46">
            <v>78245.925176353994</v>
          </cell>
          <cell r="I46">
            <v>93235.753984476003</v>
          </cell>
          <cell r="J46">
            <v>108884.02634067601</v>
          </cell>
          <cell r="K46">
            <v>110208.593630078</v>
          </cell>
          <cell r="L46">
            <v>111809.76247586</v>
          </cell>
          <cell r="M46">
            <v>105359.28434632601</v>
          </cell>
          <cell r="N46">
            <v>105541.766266067</v>
          </cell>
          <cell r="O46">
            <v>103700.18662893699</v>
          </cell>
          <cell r="P46">
            <v>96776.307622791006</v>
          </cell>
          <cell r="Q46">
            <v>101546.483134669</v>
          </cell>
          <cell r="R46">
            <v>97289.105336541994</v>
          </cell>
          <cell r="S46">
            <v>94321.395454109006</v>
          </cell>
          <cell r="T46">
            <v>116623.608774744</v>
          </cell>
          <cell r="U46">
            <v>79142.808069674007</v>
          </cell>
          <cell r="V46">
            <v>97477.032942113001</v>
          </cell>
          <cell r="W46">
            <v>110136.96868906901</v>
          </cell>
          <cell r="X46">
            <v>112058.093513335</v>
          </cell>
          <cell r="Y46">
            <v>114444.607011318</v>
          </cell>
          <cell r="Z46">
            <v>114422.922469729</v>
          </cell>
          <cell r="AA46">
            <v>116777.467838703</v>
          </cell>
          <cell r="AB46">
            <v>116058.901132418</v>
          </cell>
          <cell r="AC46">
            <v>109860.272966939</v>
          </cell>
          <cell r="AD46">
            <v>112782.558835367</v>
          </cell>
          <cell r="AE46">
            <v>105640.506754712</v>
          </cell>
          <cell r="AF46">
            <v>97862.552874893998</v>
          </cell>
          <cell r="AG46">
            <v>116588.178595644</v>
          </cell>
          <cell r="AH46">
            <v>72951.363982561001</v>
          </cell>
          <cell r="AI46">
            <v>81118.263704142999</v>
          </cell>
          <cell r="AJ46">
            <v>100523.428355358</v>
          </cell>
          <cell r="AK46">
            <v>100948.386477664</v>
          </cell>
          <cell r="AL46">
            <v>101430.856753263</v>
          </cell>
          <cell r="AM46">
            <v>102706.529073293</v>
          </cell>
          <cell r="AN46">
            <v>108176.908940414</v>
          </cell>
          <cell r="AO46">
            <v>99928.816976183007</v>
          </cell>
          <cell r="AP46">
            <v>100025.647551221</v>
          </cell>
          <cell r="AQ46">
            <v>99169.313738234006</v>
          </cell>
          <cell r="AR46">
            <v>99745.075638276001</v>
          </cell>
          <cell r="AS46">
            <v>100225.706763469</v>
          </cell>
          <cell r="AT46">
            <v>116360.21908985999</v>
          </cell>
          <cell r="AU46">
            <v>76673.472144542</v>
          </cell>
          <cell r="AV46">
            <v>86942.967718600004</v>
          </cell>
          <cell r="AW46">
            <v>100019.82314684099</v>
          </cell>
          <cell r="AX46">
            <v>107821.50291701801</v>
          </cell>
          <cell r="AY46">
            <v>109541.076934859</v>
          </cell>
          <cell r="AZ46">
            <v>103743.650444029</v>
          </cell>
          <cell r="BA46">
            <v>101431.648785748</v>
          </cell>
          <cell r="BB46">
            <v>104379.26591292401</v>
          </cell>
          <cell r="BC46">
            <v>112616.563334219</v>
          </cell>
          <cell r="BD46">
            <v>109036.31760021301</v>
          </cell>
          <cell r="BE46">
            <v>106293.27757547901</v>
          </cell>
          <cell r="BF46">
            <v>101953.966308431</v>
          </cell>
          <cell r="BG46">
            <v>132845.16888584799</v>
          </cell>
          <cell r="BH46">
            <v>82236.259825191999</v>
          </cell>
          <cell r="BI46">
            <v>86665.649005041007</v>
          </cell>
          <cell r="BJ46">
            <v>100580.336953718</v>
          </cell>
          <cell r="BK46">
            <v>103607.09749415801</v>
          </cell>
          <cell r="BL46">
            <v>103523.428014062</v>
          </cell>
          <cell r="BM46">
            <v>108400.02917029199</v>
          </cell>
          <cell r="BN46">
            <v>103298.98549802</v>
          </cell>
          <cell r="BO46">
            <v>104156.665908127</v>
          </cell>
          <cell r="BP46">
            <v>110969.007145475</v>
          </cell>
          <cell r="BQ46">
            <v>104864.91817932601</v>
          </cell>
          <cell r="BR46">
            <v>100689.57942711101</v>
          </cell>
          <cell r="BS46">
            <v>99262.616162378006</v>
          </cell>
          <cell r="BT46">
            <v>118409.702467047</v>
          </cell>
          <cell r="BU46">
            <v>81349.488833019001</v>
          </cell>
          <cell r="BV46">
            <v>86979.420957748007</v>
          </cell>
          <cell r="BW46">
            <v>93032.012373203994</v>
          </cell>
          <cell r="BX46">
            <v>95985.199093782998</v>
          </cell>
          <cell r="BY46">
            <v>95706.746867512004</v>
          </cell>
          <cell r="BZ46">
            <v>95603.210336386997</v>
          </cell>
          <cell r="CA46">
            <v>99698.942361117995</v>
          </cell>
          <cell r="CB46">
            <v>101639.083745579</v>
          </cell>
          <cell r="CC46">
            <v>100421.772776054</v>
          </cell>
          <cell r="CD46">
            <v>95090.610412870999</v>
          </cell>
          <cell r="CE46">
            <v>96784.174057351993</v>
          </cell>
          <cell r="CF46">
            <v>98694.214951571004</v>
          </cell>
          <cell r="CG46">
            <v>112672.30805386799</v>
          </cell>
        </row>
        <row r="47">
          <cell r="B47" t="str">
            <v>Per_Volume_Standard_South West</v>
          </cell>
          <cell r="C47" t="str">
            <v>Per</v>
          </cell>
          <cell r="D47" t="str">
            <v>Volume</v>
          </cell>
          <cell r="E47" t="str">
            <v>Beer</v>
          </cell>
          <cell r="F47" t="str">
            <v>Standard</v>
          </cell>
          <cell r="G47" t="str">
            <v>South West</v>
          </cell>
          <cell r="H47">
            <v>39036.018846419996</v>
          </cell>
          <cell r="I47">
            <v>47319.533528405998</v>
          </cell>
          <cell r="J47">
            <v>54241.236969450998</v>
          </cell>
          <cell r="K47">
            <v>59423.068946109001</v>
          </cell>
          <cell r="L47">
            <v>53211.975783483002</v>
          </cell>
          <cell r="M47">
            <v>54335.227077237003</v>
          </cell>
          <cell r="N47">
            <v>58434.418280147998</v>
          </cell>
          <cell r="O47">
            <v>59094.537868334999</v>
          </cell>
          <cell r="P47">
            <v>54740.551149856998</v>
          </cell>
          <cell r="Q47">
            <v>56440.231181404</v>
          </cell>
          <cell r="R47">
            <v>50395.85013228</v>
          </cell>
          <cell r="S47">
            <v>51434.076613757999</v>
          </cell>
          <cell r="T47">
            <v>61886.893222168001</v>
          </cell>
          <cell r="U47">
            <v>43393.764050543003</v>
          </cell>
          <cell r="V47">
            <v>50086.822049996998</v>
          </cell>
          <cell r="W47">
            <v>55767.488847719003</v>
          </cell>
          <cell r="X47">
            <v>56728.501346554003</v>
          </cell>
          <cell r="Y47">
            <v>51515.529616854998</v>
          </cell>
          <cell r="Z47">
            <v>53939.802029388004</v>
          </cell>
          <cell r="AA47">
            <v>52033.365680310999</v>
          </cell>
          <cell r="AB47">
            <v>50630.296064456001</v>
          </cell>
          <cell r="AC47">
            <v>48030.806080704002</v>
          </cell>
          <cell r="AD47">
            <v>49986.410089586003</v>
          </cell>
          <cell r="AE47">
            <v>46024.041085643999</v>
          </cell>
          <cell r="AF47">
            <v>41344.998986332001</v>
          </cell>
          <cell r="AG47">
            <v>52491.157817241001</v>
          </cell>
          <cell r="AH47">
            <v>32589.696070056001</v>
          </cell>
          <cell r="AI47">
            <v>34789.594036212002</v>
          </cell>
          <cell r="AJ47">
            <v>41765.419691629999</v>
          </cell>
          <cell r="AK47">
            <v>42378.282338541001</v>
          </cell>
          <cell r="AL47">
            <v>41884.736891961002</v>
          </cell>
          <cell r="AM47">
            <v>43911.139716682002</v>
          </cell>
          <cell r="AN47">
            <v>45453.174811876997</v>
          </cell>
          <cell r="AO47">
            <v>45475.801521378002</v>
          </cell>
          <cell r="AP47">
            <v>45340.767970398003</v>
          </cell>
          <cell r="AQ47">
            <v>42925.437489796001</v>
          </cell>
          <cell r="AR47">
            <v>41469.835753204003</v>
          </cell>
          <cell r="AS47">
            <v>38601.070145204001</v>
          </cell>
          <cell r="AT47">
            <v>46126.775452164999</v>
          </cell>
          <cell r="AU47">
            <v>32740.824241561</v>
          </cell>
          <cell r="AV47">
            <v>34389.065219286</v>
          </cell>
          <cell r="AW47">
            <v>40368.575878336</v>
          </cell>
          <cell r="AX47">
            <v>47477.306304862999</v>
          </cell>
          <cell r="AY47">
            <v>51497.804726438997</v>
          </cell>
          <cell r="AZ47">
            <v>46448.810547184003</v>
          </cell>
          <cell r="BA47">
            <v>47712.678816885003</v>
          </cell>
          <cell r="BB47">
            <v>46447.455526564001</v>
          </cell>
          <cell r="BC47">
            <v>46867.779643900998</v>
          </cell>
          <cell r="BD47">
            <v>44360.774018534001</v>
          </cell>
          <cell r="BE47">
            <v>44159.345778178998</v>
          </cell>
          <cell r="BF47">
            <v>39469.839914007003</v>
          </cell>
          <cell r="BG47">
            <v>49236.257033804999</v>
          </cell>
          <cell r="BH47">
            <v>32491.314439629001</v>
          </cell>
          <cell r="BI47">
            <v>35729.702835595002</v>
          </cell>
          <cell r="BJ47">
            <v>39018.036792015002</v>
          </cell>
          <cell r="BK47">
            <v>41023.577471545999</v>
          </cell>
          <cell r="BL47">
            <v>39408.352463285999</v>
          </cell>
          <cell r="BM47">
            <v>44669.708340785997</v>
          </cell>
          <cell r="BN47">
            <v>43402.331229868003</v>
          </cell>
          <cell r="BO47">
            <v>44069.991310541998</v>
          </cell>
          <cell r="BP47">
            <v>47433.891992696001</v>
          </cell>
          <cell r="BQ47">
            <v>44305.690298895999</v>
          </cell>
          <cell r="BR47">
            <v>40843.503441353001</v>
          </cell>
          <cell r="BS47">
            <v>39914.209404104004</v>
          </cell>
          <cell r="BT47">
            <v>47540.70082174</v>
          </cell>
          <cell r="BU47">
            <v>34650.653408598002</v>
          </cell>
          <cell r="BV47">
            <v>35380.056444200003</v>
          </cell>
          <cell r="BW47">
            <v>37732.461000287003</v>
          </cell>
          <cell r="BX47">
            <v>42321.449683683997</v>
          </cell>
          <cell r="BY47">
            <v>44434.114725006002</v>
          </cell>
          <cell r="BZ47">
            <v>49352.393746727001</v>
          </cell>
          <cell r="CA47">
            <v>48780.448667830002</v>
          </cell>
          <cell r="CB47">
            <v>50124.324617694998</v>
          </cell>
          <cell r="CC47">
            <v>47583.441725899</v>
          </cell>
          <cell r="CD47">
            <v>41884.144103535997</v>
          </cell>
          <cell r="CE47">
            <v>39386.872969249998</v>
          </cell>
          <cell r="CF47">
            <v>39910.562494340003</v>
          </cell>
          <cell r="CG47">
            <v>43572.796616129999</v>
          </cell>
        </row>
        <row r="48">
          <cell r="B48" t="str">
            <v>Per_Volume_Standard_Wales and West</v>
          </cell>
          <cell r="C48" t="str">
            <v>Per</v>
          </cell>
          <cell r="D48" t="str">
            <v>Volume</v>
          </cell>
          <cell r="E48" t="str">
            <v>Beer</v>
          </cell>
          <cell r="F48" t="str">
            <v>Standard</v>
          </cell>
          <cell r="G48" t="str">
            <v>Wales and West</v>
          </cell>
          <cell r="H48">
            <v>94579.851667726994</v>
          </cell>
          <cell r="I48">
            <v>111535.864424634</v>
          </cell>
          <cell r="J48">
            <v>121953.40555449</v>
          </cell>
          <cell r="K48">
            <v>119854.180252074</v>
          </cell>
          <cell r="L48">
            <v>122216.414968331</v>
          </cell>
          <cell r="M48">
            <v>126830.765878854</v>
          </cell>
          <cell r="N48">
            <v>125979.429614917</v>
          </cell>
          <cell r="O48">
            <v>122521.217097631</v>
          </cell>
          <cell r="P48">
            <v>113788.061193403</v>
          </cell>
          <cell r="Q48">
            <v>120678.064789911</v>
          </cell>
          <cell r="R48">
            <v>113814.985090908</v>
          </cell>
          <cell r="S48">
            <v>106908.864574594</v>
          </cell>
          <cell r="T48">
            <v>135071.282058121</v>
          </cell>
          <cell r="U48">
            <v>89422.246423121003</v>
          </cell>
          <cell r="V48">
            <v>104520.652426609</v>
          </cell>
          <cell r="W48">
            <v>118743.011923543</v>
          </cell>
          <cell r="X48">
            <v>118618.54790842001</v>
          </cell>
          <cell r="Y48">
            <v>119531.860356392</v>
          </cell>
          <cell r="Z48">
            <v>122242.38962152301</v>
          </cell>
          <cell r="AA48">
            <v>119400.218241885</v>
          </cell>
          <cell r="AB48">
            <v>121285.420951603</v>
          </cell>
          <cell r="AC48">
            <v>114940.122817118</v>
          </cell>
          <cell r="AD48">
            <v>123172.099945872</v>
          </cell>
          <cell r="AE48">
            <v>113075.218847542</v>
          </cell>
          <cell r="AF48">
            <v>112075.77117501201</v>
          </cell>
          <cell r="AG48">
            <v>136472.059686058</v>
          </cell>
          <cell r="AH48">
            <v>81040.299903773004</v>
          </cell>
          <cell r="AI48">
            <v>95066.167031107005</v>
          </cell>
          <cell r="AJ48">
            <v>116224.261056428</v>
          </cell>
          <cell r="AK48">
            <v>115913.3676806</v>
          </cell>
          <cell r="AL48">
            <v>117208.556909144</v>
          </cell>
          <cell r="AM48">
            <v>117308.543927962</v>
          </cell>
          <cell r="AN48">
            <v>123839.51570961501</v>
          </cell>
          <cell r="AO48">
            <v>111861.42677614999</v>
          </cell>
          <cell r="AP48">
            <v>109339.98374765</v>
          </cell>
          <cell r="AQ48">
            <v>110208.543309884</v>
          </cell>
          <cell r="AR48">
            <v>109231.929075594</v>
          </cell>
          <cell r="AS48">
            <v>109832.655431112</v>
          </cell>
          <cell r="AT48">
            <v>124845.418071789</v>
          </cell>
          <cell r="AU48">
            <v>83774.687620091005</v>
          </cell>
          <cell r="AV48">
            <v>93777.775026317002</v>
          </cell>
          <cell r="AW48">
            <v>113353.743838002</v>
          </cell>
          <cell r="AX48">
            <v>115517.588988548</v>
          </cell>
          <cell r="AY48">
            <v>119276.37073087999</v>
          </cell>
          <cell r="AZ48">
            <v>111805.960466731</v>
          </cell>
          <cell r="BA48">
            <v>111925.665181087</v>
          </cell>
          <cell r="BB48">
            <v>113003.315978136</v>
          </cell>
          <cell r="BC48">
            <v>117228.685452879</v>
          </cell>
          <cell r="BD48">
            <v>111579.41309707399</v>
          </cell>
          <cell r="BE48">
            <v>107324.342590143</v>
          </cell>
          <cell r="BF48">
            <v>107351.92180111801</v>
          </cell>
          <cell r="BG48">
            <v>129705.465828108</v>
          </cell>
          <cell r="BH48">
            <v>79344.523575047002</v>
          </cell>
          <cell r="BI48">
            <v>85962.128859538003</v>
          </cell>
          <cell r="BJ48">
            <v>97198.244329855006</v>
          </cell>
          <cell r="BK48">
            <v>92969.749330092993</v>
          </cell>
          <cell r="BL48">
            <v>94230.515379082994</v>
          </cell>
          <cell r="BM48">
            <v>98689.013483244998</v>
          </cell>
          <cell r="BN48">
            <v>94802.898589956007</v>
          </cell>
          <cell r="BO48">
            <v>96769.377135885996</v>
          </cell>
          <cell r="BP48">
            <v>96837.261047164997</v>
          </cell>
          <cell r="BQ48">
            <v>95401.753470943993</v>
          </cell>
          <cell r="BR48">
            <v>95943.873460888004</v>
          </cell>
          <cell r="BS48">
            <v>95873.953528579004</v>
          </cell>
          <cell r="BT48">
            <v>117441.19496887299</v>
          </cell>
          <cell r="BU48">
            <v>81975.053533757004</v>
          </cell>
          <cell r="BV48">
            <v>86732.848529598996</v>
          </cell>
          <cell r="BW48">
            <v>86998.457751338006</v>
          </cell>
          <cell r="BX48">
            <v>87442.825581623998</v>
          </cell>
          <cell r="BY48">
            <v>89836.717960579001</v>
          </cell>
          <cell r="BZ48">
            <v>83020.591304349</v>
          </cell>
          <cell r="CA48">
            <v>83039.673921584996</v>
          </cell>
          <cell r="CB48">
            <v>82310.333274111006</v>
          </cell>
          <cell r="CC48">
            <v>83240.483904831999</v>
          </cell>
          <cell r="CD48">
            <v>81623.075609951993</v>
          </cell>
          <cell r="CE48">
            <v>82739.259878562007</v>
          </cell>
          <cell r="CF48">
            <v>86998.705561790004</v>
          </cell>
          <cell r="CG48">
            <v>104931.07543796299</v>
          </cell>
        </row>
        <row r="49">
          <cell r="B49" t="str">
            <v>Per_Volume_Standard_Yorkshire</v>
          </cell>
          <cell r="C49" t="str">
            <v>Per</v>
          </cell>
          <cell r="D49" t="str">
            <v>Volume</v>
          </cell>
          <cell r="E49" t="str">
            <v>Beer</v>
          </cell>
          <cell r="F49" t="str">
            <v>Standard</v>
          </cell>
          <cell r="G49" t="str">
            <v>Yorkshire</v>
          </cell>
          <cell r="H49">
            <v>158825.646565078</v>
          </cell>
          <cell r="I49">
            <v>190411.45938147299</v>
          </cell>
          <cell r="J49">
            <v>214396.63031144001</v>
          </cell>
          <cell r="K49">
            <v>199580.20810936001</v>
          </cell>
          <cell r="L49">
            <v>209196.10304463899</v>
          </cell>
          <cell r="M49">
            <v>206220.20562843201</v>
          </cell>
          <cell r="N49">
            <v>217228.62745391001</v>
          </cell>
          <cell r="O49">
            <v>211938.84191125201</v>
          </cell>
          <cell r="P49">
            <v>202748.03297533601</v>
          </cell>
          <cell r="Q49">
            <v>209638.680786112</v>
          </cell>
          <cell r="R49">
            <v>201114.65893027201</v>
          </cell>
          <cell r="S49">
            <v>190219.676958881</v>
          </cell>
          <cell r="T49">
            <v>236127.54907137001</v>
          </cell>
          <cell r="U49">
            <v>157075.66721843401</v>
          </cell>
          <cell r="V49">
            <v>174604.59067354599</v>
          </cell>
          <cell r="W49">
            <v>198656.363034757</v>
          </cell>
          <cell r="X49">
            <v>201277.17229701299</v>
          </cell>
          <cell r="Y49">
            <v>208924.245784019</v>
          </cell>
          <cell r="Z49">
            <v>209283.629905868</v>
          </cell>
          <cell r="AA49">
            <v>206695.497524779</v>
          </cell>
          <cell r="AB49">
            <v>205893.48122309201</v>
          </cell>
          <cell r="AC49">
            <v>192621.03763567799</v>
          </cell>
          <cell r="AD49">
            <v>203742.83800458501</v>
          </cell>
          <cell r="AE49">
            <v>194495.37890920899</v>
          </cell>
          <cell r="AF49">
            <v>181812.915701878</v>
          </cell>
          <cell r="AG49">
            <v>227450.93381995999</v>
          </cell>
          <cell r="AH49">
            <v>137362.42153415401</v>
          </cell>
          <cell r="AI49">
            <v>156152.741813392</v>
          </cell>
          <cell r="AJ49">
            <v>188415.397049789</v>
          </cell>
          <cell r="AK49">
            <v>190707.07866557501</v>
          </cell>
          <cell r="AL49">
            <v>187704.86797620199</v>
          </cell>
          <cell r="AM49">
            <v>188879.42532394099</v>
          </cell>
          <cell r="AN49">
            <v>211645.63098728401</v>
          </cell>
          <cell r="AO49">
            <v>196728.01813810199</v>
          </cell>
          <cell r="AP49">
            <v>188731.88398540899</v>
          </cell>
          <cell r="AQ49">
            <v>182733.119306893</v>
          </cell>
          <cell r="AR49">
            <v>183417.09078358</v>
          </cell>
          <cell r="AS49">
            <v>179529.00726686401</v>
          </cell>
          <cell r="AT49">
            <v>209435.220672828</v>
          </cell>
          <cell r="AU49">
            <v>137014.91799084601</v>
          </cell>
          <cell r="AV49">
            <v>154305.308881</v>
          </cell>
          <cell r="AW49">
            <v>182292.12781470799</v>
          </cell>
          <cell r="AX49">
            <v>195823.83891820899</v>
          </cell>
          <cell r="AY49">
            <v>207813.86573664099</v>
          </cell>
          <cell r="AZ49">
            <v>196960.40959473699</v>
          </cell>
          <cell r="BA49">
            <v>190894.57260033899</v>
          </cell>
          <cell r="BB49">
            <v>192944.452307069</v>
          </cell>
          <cell r="BC49">
            <v>197381.20699822399</v>
          </cell>
          <cell r="BD49">
            <v>187417.53396950901</v>
          </cell>
          <cell r="BE49">
            <v>181813.63894433199</v>
          </cell>
          <cell r="BF49">
            <v>176122.176535067</v>
          </cell>
          <cell r="BG49">
            <v>224753.54229360499</v>
          </cell>
          <cell r="BH49">
            <v>142963.04582650901</v>
          </cell>
          <cell r="BI49">
            <v>155768.641935358</v>
          </cell>
          <cell r="BJ49">
            <v>175670.991259095</v>
          </cell>
          <cell r="BK49">
            <v>174652.53500288699</v>
          </cell>
          <cell r="BL49">
            <v>175466.58859369799</v>
          </cell>
          <cell r="BM49">
            <v>175869.77240786501</v>
          </cell>
          <cell r="BN49">
            <v>172139.10033085101</v>
          </cell>
          <cell r="BO49">
            <v>171372.71306518701</v>
          </cell>
          <cell r="BP49">
            <v>177646.27005491499</v>
          </cell>
          <cell r="BQ49">
            <v>170713.28311580399</v>
          </cell>
          <cell r="BR49">
            <v>170010.831232461</v>
          </cell>
          <cell r="BS49">
            <v>167969.28914204601</v>
          </cell>
          <cell r="BT49">
            <v>205871.03599037699</v>
          </cell>
          <cell r="BU49">
            <v>138627.64518525801</v>
          </cell>
          <cell r="BV49">
            <v>145020.04596646799</v>
          </cell>
          <cell r="BW49">
            <v>150583.68371797699</v>
          </cell>
          <cell r="BX49">
            <v>156891.22378453799</v>
          </cell>
          <cell r="BY49">
            <v>155340.43845127901</v>
          </cell>
          <cell r="BZ49">
            <v>157841.16636480001</v>
          </cell>
          <cell r="CA49">
            <v>158041.91271734401</v>
          </cell>
          <cell r="CB49">
            <v>160337.29895446001</v>
          </cell>
          <cell r="CC49">
            <v>160407.38712472701</v>
          </cell>
          <cell r="CD49">
            <v>155408.848583015</v>
          </cell>
          <cell r="CE49">
            <v>162748.72643915101</v>
          </cell>
          <cell r="CF49">
            <v>167749.459996594</v>
          </cell>
          <cell r="CG49">
            <v>199734.08215453799</v>
          </cell>
        </row>
        <row r="50">
          <cell r="B50" t="str">
            <v xml:space="preserve">Per_Volume_Super_Central England </v>
          </cell>
          <cell r="C50" t="str">
            <v>Per</v>
          </cell>
          <cell r="D50" t="str">
            <v>Volume</v>
          </cell>
          <cell r="E50" t="str">
            <v>Beer</v>
          </cell>
          <cell r="F50" t="str">
            <v>Super</v>
          </cell>
          <cell r="G50" t="str">
            <v xml:space="preserve">Central England </v>
          </cell>
          <cell r="H50">
            <v>100.589469919</v>
          </cell>
          <cell r="I50">
            <v>146.015201499</v>
          </cell>
          <cell r="J50">
            <v>177.08756252399999</v>
          </cell>
          <cell r="K50">
            <v>144.181982022</v>
          </cell>
          <cell r="L50">
            <v>189.573526418</v>
          </cell>
          <cell r="M50">
            <v>266.19426671899998</v>
          </cell>
          <cell r="N50">
            <v>280.44888121000002</v>
          </cell>
          <cell r="O50">
            <v>248.12230736199999</v>
          </cell>
          <cell r="P50">
            <v>123.880021808</v>
          </cell>
          <cell r="Q50">
            <v>169.545309288</v>
          </cell>
          <cell r="R50">
            <v>182.33879546</v>
          </cell>
          <cell r="S50">
            <v>200.063824514</v>
          </cell>
          <cell r="T50">
            <v>241.000091282</v>
          </cell>
          <cell r="U50">
            <v>136.33954104399999</v>
          </cell>
          <cell r="V50">
            <v>116.65950706700001</v>
          </cell>
          <cell r="W50">
            <v>131.56189548399999</v>
          </cell>
          <cell r="X50">
            <v>133.31647793299999</v>
          </cell>
          <cell r="Y50">
            <v>134.19051052699999</v>
          </cell>
          <cell r="Z50">
            <v>148.201921949</v>
          </cell>
          <cell r="AA50">
            <v>134.84516374399999</v>
          </cell>
          <cell r="AB50">
            <v>143.427463534</v>
          </cell>
          <cell r="AC50">
            <v>128.012759114</v>
          </cell>
          <cell r="AD50">
            <v>127.894039367</v>
          </cell>
          <cell r="AE50">
            <v>124.894910834</v>
          </cell>
          <cell r="AF50">
            <v>126.926420772</v>
          </cell>
          <cell r="AG50">
            <v>174.73616416199999</v>
          </cell>
          <cell r="AH50">
            <v>72.115439675000005</v>
          </cell>
          <cell r="AI50">
            <v>101.63436369999999</v>
          </cell>
          <cell r="AJ50">
            <v>106.8256195</v>
          </cell>
          <cell r="AK50">
            <v>122.681570331</v>
          </cell>
          <cell r="AL50">
            <v>126.41274743699999</v>
          </cell>
          <cell r="AM50">
            <v>136.40723767</v>
          </cell>
          <cell r="AN50">
            <v>164.91935732499999</v>
          </cell>
          <cell r="AO50">
            <v>128.535728549</v>
          </cell>
          <cell r="AP50">
            <v>134.61020889400001</v>
          </cell>
          <cell r="AQ50">
            <v>135.90920449699999</v>
          </cell>
          <cell r="AR50">
            <v>138.94026983399999</v>
          </cell>
          <cell r="AS50">
            <v>163.46554071599999</v>
          </cell>
          <cell r="AT50">
            <v>190.62591309800001</v>
          </cell>
          <cell r="AU50">
            <v>136.366192141</v>
          </cell>
          <cell r="AV50">
            <v>152.952062082</v>
          </cell>
          <cell r="AW50">
            <v>165.48255218200001</v>
          </cell>
          <cell r="AX50">
            <v>187.115551641</v>
          </cell>
          <cell r="AY50">
            <v>169.21832018999999</v>
          </cell>
          <cell r="AZ50">
            <v>248.286981728</v>
          </cell>
          <cell r="BA50">
            <v>245.551512516</v>
          </cell>
          <cell r="BB50">
            <v>218.60275307399999</v>
          </cell>
          <cell r="BC50">
            <v>188.37120799100001</v>
          </cell>
          <cell r="BD50">
            <v>168.240050967</v>
          </cell>
          <cell r="BE50">
            <v>166.624322277</v>
          </cell>
          <cell r="BF50">
            <v>139.97368513200001</v>
          </cell>
          <cell r="BG50">
            <v>173.40477324899999</v>
          </cell>
          <cell r="BH50">
            <v>94.280436308999995</v>
          </cell>
          <cell r="BI50">
            <v>96.959549577000004</v>
          </cell>
          <cell r="BJ50">
            <v>94.626349977999993</v>
          </cell>
          <cell r="BK50">
            <v>121.770593371</v>
          </cell>
          <cell r="BL50">
            <v>176.70211471799999</v>
          </cell>
          <cell r="BM50">
            <v>172.266488735</v>
          </cell>
          <cell r="BN50">
            <v>181.28492398399999</v>
          </cell>
          <cell r="BO50">
            <v>183.18506059800001</v>
          </cell>
          <cell r="BP50">
            <v>274.50253855400001</v>
          </cell>
          <cell r="BQ50">
            <v>315.98300910799998</v>
          </cell>
          <cell r="BR50">
            <v>327.95349133899998</v>
          </cell>
          <cell r="BS50">
            <v>350.89481277200002</v>
          </cell>
          <cell r="BT50">
            <v>343.35849488399998</v>
          </cell>
          <cell r="BU50">
            <v>252.85487770399999</v>
          </cell>
          <cell r="BV50">
            <v>313.65883941300001</v>
          </cell>
          <cell r="BW50">
            <v>287.10837651899999</v>
          </cell>
          <cell r="BX50">
            <v>291.373583962</v>
          </cell>
          <cell r="BY50">
            <v>268.39052031</v>
          </cell>
          <cell r="BZ50">
            <v>311.685597105</v>
          </cell>
          <cell r="CA50">
            <v>274.87072008400003</v>
          </cell>
          <cell r="CB50">
            <v>245.145008152</v>
          </cell>
          <cell r="CC50">
            <v>282.72355578200001</v>
          </cell>
          <cell r="CD50">
            <v>253.08320071200001</v>
          </cell>
          <cell r="CE50">
            <v>232.28978180199999</v>
          </cell>
          <cell r="CF50">
            <v>286.62691940000002</v>
          </cell>
          <cell r="CG50">
            <v>275.21452057699997</v>
          </cell>
        </row>
        <row r="51">
          <cell r="B51" t="str">
            <v>Per_Volume_Super_GB CENTRAL SCOTLAND</v>
          </cell>
          <cell r="C51" t="str">
            <v>Per</v>
          </cell>
          <cell r="D51" t="str">
            <v>Volume</v>
          </cell>
          <cell r="E51" t="str">
            <v>Beer</v>
          </cell>
          <cell r="F51" t="str">
            <v>Super</v>
          </cell>
          <cell r="G51" t="str">
            <v>GB CENTRAL SCOTLAND</v>
          </cell>
          <cell r="H51">
            <v>30.428531555999999</v>
          </cell>
          <cell r="I51">
            <v>52.759008516000002</v>
          </cell>
          <cell r="J51">
            <v>63.883015219999997</v>
          </cell>
          <cell r="K51">
            <v>51.452473361000003</v>
          </cell>
          <cell r="L51">
            <v>74.086507804999997</v>
          </cell>
          <cell r="M51">
            <v>72.427939667000004</v>
          </cell>
          <cell r="N51">
            <v>124.196300425</v>
          </cell>
          <cell r="O51">
            <v>64.612078975000003</v>
          </cell>
          <cell r="P51">
            <v>63.364192862000003</v>
          </cell>
          <cell r="Q51">
            <v>84.745949261999996</v>
          </cell>
          <cell r="R51">
            <v>82.176321630000004</v>
          </cell>
          <cell r="S51">
            <v>75.943623728999995</v>
          </cell>
          <cell r="T51">
            <v>83.170216174000004</v>
          </cell>
          <cell r="U51">
            <v>39.785586524000003</v>
          </cell>
          <cell r="V51">
            <v>46.171103516999999</v>
          </cell>
          <cell r="W51">
            <v>53.766346198999997</v>
          </cell>
          <cell r="X51">
            <v>56.400183808000001</v>
          </cell>
          <cell r="Y51">
            <v>60.448327464000002</v>
          </cell>
          <cell r="Z51">
            <v>62.069640194999998</v>
          </cell>
          <cell r="AA51">
            <v>53.333963050000001</v>
          </cell>
          <cell r="AB51">
            <v>59.785733606999997</v>
          </cell>
          <cell r="AC51">
            <v>58.979957446999997</v>
          </cell>
          <cell r="AD51">
            <v>59.583625937000001</v>
          </cell>
          <cell r="AE51">
            <v>62.181896324</v>
          </cell>
          <cell r="AF51">
            <v>62.374005038999996</v>
          </cell>
          <cell r="AG51">
            <v>77.509178605000002</v>
          </cell>
          <cell r="AH51">
            <v>32.059246704000003</v>
          </cell>
          <cell r="AI51">
            <v>38.086137110000003</v>
          </cell>
          <cell r="AJ51">
            <v>49.536423911</v>
          </cell>
          <cell r="AK51">
            <v>58.435390327999997</v>
          </cell>
          <cell r="AL51">
            <v>68.790551027000006</v>
          </cell>
          <cell r="AM51">
            <v>80.063170643000007</v>
          </cell>
          <cell r="AN51">
            <v>102.930947618</v>
          </cell>
          <cell r="AO51">
            <v>106.006387688</v>
          </cell>
          <cell r="AP51">
            <v>120.992571517</v>
          </cell>
          <cell r="AQ51">
            <v>134.24746472699999</v>
          </cell>
          <cell r="AR51">
            <v>153.49097139599999</v>
          </cell>
          <cell r="AS51">
            <v>157.36917987300001</v>
          </cell>
          <cell r="AT51">
            <v>171.26911773500001</v>
          </cell>
          <cell r="AU51">
            <v>78.883256364000005</v>
          </cell>
          <cell r="AV51">
            <v>79.318715302000001</v>
          </cell>
          <cell r="AW51">
            <v>88.280113526999997</v>
          </cell>
          <cell r="AX51">
            <v>88.656939722999994</v>
          </cell>
          <cell r="AY51">
            <v>85.291266815</v>
          </cell>
          <cell r="AZ51">
            <v>88.644497181000006</v>
          </cell>
          <cell r="BA51">
            <v>88.683256755000002</v>
          </cell>
          <cell r="BB51">
            <v>88.179154776000004</v>
          </cell>
          <cell r="BC51">
            <v>89.633651575000002</v>
          </cell>
          <cell r="BD51">
            <v>70.738741626000007</v>
          </cell>
          <cell r="BE51">
            <v>71.048084900999996</v>
          </cell>
          <cell r="BF51">
            <v>92.375969799999993</v>
          </cell>
          <cell r="BG51">
            <v>104.080054967</v>
          </cell>
          <cell r="BH51">
            <v>63.204126444000003</v>
          </cell>
          <cell r="BI51">
            <v>46.943069778000002</v>
          </cell>
          <cell r="BJ51">
            <v>66.494149691999993</v>
          </cell>
          <cell r="BK51">
            <v>71.351170717000002</v>
          </cell>
          <cell r="BL51">
            <v>83.108682626999993</v>
          </cell>
          <cell r="BM51">
            <v>125.099555924</v>
          </cell>
          <cell r="BN51">
            <v>110.483778129</v>
          </cell>
          <cell r="BO51">
            <v>142.318905535</v>
          </cell>
          <cell r="BP51">
            <v>171.02504560700001</v>
          </cell>
          <cell r="BQ51">
            <v>156.63608171300001</v>
          </cell>
          <cell r="BR51">
            <v>122.998546406</v>
          </cell>
          <cell r="BS51">
            <v>114.057196347</v>
          </cell>
          <cell r="BT51">
            <v>107.229380014</v>
          </cell>
          <cell r="BU51">
            <v>91.719092252999999</v>
          </cell>
          <cell r="BV51">
            <v>105.041358571</v>
          </cell>
          <cell r="BW51">
            <v>109.54414785900001</v>
          </cell>
          <cell r="BX51">
            <v>122.98657690100001</v>
          </cell>
          <cell r="BY51">
            <v>94.608434457000001</v>
          </cell>
          <cell r="BZ51">
            <v>108.132508129</v>
          </cell>
          <cell r="CA51">
            <v>96.456564735000001</v>
          </cell>
          <cell r="CB51">
            <v>105.77418095500001</v>
          </cell>
          <cell r="CC51">
            <v>122.46952609</v>
          </cell>
          <cell r="CD51">
            <v>114.955638451</v>
          </cell>
          <cell r="CE51">
            <v>104.813980675</v>
          </cell>
          <cell r="CF51">
            <v>116.542756385</v>
          </cell>
          <cell r="CG51">
            <v>127.923921695</v>
          </cell>
        </row>
        <row r="52">
          <cell r="B52" t="str">
            <v>Per_Volume_Super_East of England</v>
          </cell>
          <cell r="C52" t="str">
            <v>Per</v>
          </cell>
          <cell r="D52" t="str">
            <v>Volume</v>
          </cell>
          <cell r="E52" t="str">
            <v>Beer</v>
          </cell>
          <cell r="F52" t="str">
            <v>Super</v>
          </cell>
          <cell r="G52" t="str">
            <v>East of England</v>
          </cell>
          <cell r="H52">
            <v>34.503518821999997</v>
          </cell>
          <cell r="I52">
            <v>51.390130177000003</v>
          </cell>
          <cell r="J52">
            <v>54.157020469999999</v>
          </cell>
          <cell r="K52">
            <v>49.798360492999997</v>
          </cell>
          <cell r="L52">
            <v>65.343098303999994</v>
          </cell>
          <cell r="M52">
            <v>66.289065102999999</v>
          </cell>
          <cell r="N52">
            <v>137.18989548299999</v>
          </cell>
          <cell r="O52">
            <v>69.702597552</v>
          </cell>
          <cell r="P52">
            <v>46.023838863999998</v>
          </cell>
          <cell r="Q52">
            <v>52.109551398000001</v>
          </cell>
          <cell r="R52">
            <v>47.280440265999999</v>
          </cell>
          <cell r="S52">
            <v>53.231152416999997</v>
          </cell>
          <cell r="T52">
            <v>61.202035881999997</v>
          </cell>
          <cell r="U52">
            <v>28.969259601000001</v>
          </cell>
          <cell r="V52">
            <v>34.309554644999999</v>
          </cell>
          <cell r="W52">
            <v>30.662692023000002</v>
          </cell>
          <cell r="X52">
            <v>34.082166731999997</v>
          </cell>
          <cell r="Y52">
            <v>31.853691243</v>
          </cell>
          <cell r="Z52">
            <v>35.545553587999997</v>
          </cell>
          <cell r="AA52">
            <v>38.906287806000002</v>
          </cell>
          <cell r="AB52">
            <v>34.206557568999997</v>
          </cell>
          <cell r="AC52">
            <v>31.334689093000001</v>
          </cell>
          <cell r="AD52">
            <v>38.669190053000001</v>
          </cell>
          <cell r="AE52">
            <v>34.694141098000003</v>
          </cell>
          <cell r="AF52">
            <v>35.422153973</v>
          </cell>
          <cell r="AG52">
            <v>47.430914137999999</v>
          </cell>
          <cell r="AH52">
            <v>27.118680180999998</v>
          </cell>
          <cell r="AI52">
            <v>29.780228264000002</v>
          </cell>
          <cell r="AJ52">
            <v>36.584624163999997</v>
          </cell>
          <cell r="AK52">
            <v>52.366977816999999</v>
          </cell>
          <cell r="AL52">
            <v>51.326555497000001</v>
          </cell>
          <cell r="AM52">
            <v>46.333290990999998</v>
          </cell>
          <cell r="AN52">
            <v>57.444278840999999</v>
          </cell>
          <cell r="AO52">
            <v>49.939057761999997</v>
          </cell>
          <cell r="AP52">
            <v>67.558862900999998</v>
          </cell>
          <cell r="AQ52">
            <v>85.26802816</v>
          </cell>
          <cell r="AR52">
            <v>87.148828997999999</v>
          </cell>
          <cell r="AS52">
            <v>88.197298051999994</v>
          </cell>
          <cell r="AT52">
            <v>101.293391332</v>
          </cell>
          <cell r="AU52">
            <v>53.169795508999997</v>
          </cell>
          <cell r="AV52">
            <v>66.810868419000002</v>
          </cell>
          <cell r="AW52">
            <v>79.162156538999994</v>
          </cell>
          <cell r="AX52">
            <v>99.422311949000004</v>
          </cell>
          <cell r="AY52">
            <v>108.242402352</v>
          </cell>
          <cell r="AZ52">
            <v>109.85975012500001</v>
          </cell>
          <cell r="BA52">
            <v>116.344664173</v>
          </cell>
          <cell r="BB52">
            <v>111.06313920300001</v>
          </cell>
          <cell r="BC52">
            <v>97.669975116000003</v>
          </cell>
          <cell r="BD52">
            <v>94.445739384000007</v>
          </cell>
          <cell r="BE52">
            <v>97.361961609999994</v>
          </cell>
          <cell r="BF52">
            <v>80.660157687999998</v>
          </cell>
          <cell r="BG52">
            <v>86.415432379999999</v>
          </cell>
          <cell r="BH52">
            <v>87.762777529999994</v>
          </cell>
          <cell r="BI52">
            <v>86.444173802999998</v>
          </cell>
          <cell r="BJ52">
            <v>133.35766727999999</v>
          </cell>
          <cell r="BK52">
            <v>144.17617217899999</v>
          </cell>
          <cell r="BL52">
            <v>150.28249901999999</v>
          </cell>
          <cell r="BM52">
            <v>161.45413044899999</v>
          </cell>
          <cell r="BN52">
            <v>124.26189407699999</v>
          </cell>
          <cell r="BO52">
            <v>147.72972605199999</v>
          </cell>
          <cell r="BP52">
            <v>148.87192940400001</v>
          </cell>
          <cell r="BQ52">
            <v>147.14098814799999</v>
          </cell>
          <cell r="BR52">
            <v>162.580548529</v>
          </cell>
          <cell r="BS52">
            <v>201.26661472500001</v>
          </cell>
          <cell r="BT52">
            <v>209.61922553700001</v>
          </cell>
          <cell r="BU52">
            <v>161.34241191800001</v>
          </cell>
          <cell r="BV52">
            <v>189.91988430000001</v>
          </cell>
          <cell r="BW52">
            <v>217.06077238699999</v>
          </cell>
          <cell r="BX52">
            <v>230.455285543</v>
          </cell>
          <cell r="BY52">
            <v>239.73064652900001</v>
          </cell>
          <cell r="BZ52">
            <v>231.99866517300001</v>
          </cell>
          <cell r="CA52">
            <v>240.242646716</v>
          </cell>
          <cell r="CB52">
            <v>219.503958901</v>
          </cell>
          <cell r="CC52">
            <v>244.97637204599999</v>
          </cell>
          <cell r="CD52">
            <v>250.97620536900001</v>
          </cell>
          <cell r="CE52">
            <v>280.76208808199999</v>
          </cell>
          <cell r="CF52">
            <v>281.90980644000001</v>
          </cell>
          <cell r="CG52">
            <v>352.709373615</v>
          </cell>
        </row>
        <row r="53">
          <cell r="B53" t="str">
            <v>Per_Volume_Super_London</v>
          </cell>
          <cell r="C53" t="str">
            <v>Per</v>
          </cell>
          <cell r="D53" t="str">
            <v>Volume</v>
          </cell>
          <cell r="E53" t="str">
            <v>Beer</v>
          </cell>
          <cell r="F53" t="str">
            <v>Super</v>
          </cell>
          <cell r="G53" t="str">
            <v>London</v>
          </cell>
          <cell r="H53">
            <v>227.82813251100001</v>
          </cell>
          <cell r="I53">
            <v>279.90001564800002</v>
          </cell>
          <cell r="J53">
            <v>314.14204807900001</v>
          </cell>
          <cell r="K53">
            <v>267.95634764599998</v>
          </cell>
          <cell r="L53">
            <v>374.84952652300001</v>
          </cell>
          <cell r="M53">
            <v>330.96427426999998</v>
          </cell>
          <cell r="N53">
            <v>386.04982148699997</v>
          </cell>
          <cell r="O53">
            <v>337.420408404</v>
          </cell>
          <cell r="P53">
            <v>280.70231111700002</v>
          </cell>
          <cell r="Q53">
            <v>315.54459344100002</v>
          </cell>
          <cell r="R53">
            <v>324.93657461100003</v>
          </cell>
          <cell r="S53">
            <v>298.48756477799998</v>
          </cell>
          <cell r="T53">
            <v>366.15069730099998</v>
          </cell>
          <cell r="U53">
            <v>135.07893125499999</v>
          </cell>
          <cell r="V53">
            <v>228.561860279</v>
          </cell>
          <cell r="W53">
            <v>207.27737876399999</v>
          </cell>
          <cell r="X53">
            <v>222.60922181399999</v>
          </cell>
          <cell r="Y53">
            <v>255.05793496000001</v>
          </cell>
          <cell r="Z53">
            <v>242.38324571000001</v>
          </cell>
          <cell r="AA53">
            <v>281.01123297200002</v>
          </cell>
          <cell r="AB53">
            <v>265.70421936100001</v>
          </cell>
          <cell r="AC53">
            <v>229.11309721000001</v>
          </cell>
          <cell r="AD53">
            <v>252.37922295300001</v>
          </cell>
          <cell r="AE53">
            <v>218.321033384</v>
          </cell>
          <cell r="AF53">
            <v>237.88895280400001</v>
          </cell>
          <cell r="AG53">
            <v>274.29927568900001</v>
          </cell>
          <cell r="AH53">
            <v>134.637776428</v>
          </cell>
          <cell r="AI53">
            <v>176.07393747899999</v>
          </cell>
          <cell r="AJ53">
            <v>214.54648007700001</v>
          </cell>
          <cell r="AK53">
            <v>243.99892059300001</v>
          </cell>
          <cell r="AL53">
            <v>250.39569420699999</v>
          </cell>
          <cell r="AM53">
            <v>329.08676503700002</v>
          </cell>
          <cell r="AN53">
            <v>352.25632261599998</v>
          </cell>
          <cell r="AO53">
            <v>364.20457125199999</v>
          </cell>
          <cell r="AP53">
            <v>378.18101068999999</v>
          </cell>
          <cell r="AQ53">
            <v>442.74408094099999</v>
          </cell>
          <cell r="AR53">
            <v>494.82532870099999</v>
          </cell>
          <cell r="AS53">
            <v>530.77167522800005</v>
          </cell>
          <cell r="AT53">
            <v>582.11883957700002</v>
          </cell>
          <cell r="AU53">
            <v>322.03058528399998</v>
          </cell>
          <cell r="AV53">
            <v>445.61752328400001</v>
          </cell>
          <cell r="AW53">
            <v>522.61786208499996</v>
          </cell>
          <cell r="AX53">
            <v>531.18385021899996</v>
          </cell>
          <cell r="AY53">
            <v>519.998352426</v>
          </cell>
          <cell r="AZ53">
            <v>489.19471153900002</v>
          </cell>
          <cell r="BA53">
            <v>501.65617361800003</v>
          </cell>
          <cell r="BB53">
            <v>481.43760479000002</v>
          </cell>
          <cell r="BC53">
            <v>469.70691396400002</v>
          </cell>
          <cell r="BD53">
            <v>411.06398242900002</v>
          </cell>
          <cell r="BE53">
            <v>401.03374824000002</v>
          </cell>
          <cell r="BF53">
            <v>421.47048831299998</v>
          </cell>
          <cell r="BG53">
            <v>625.14473617099998</v>
          </cell>
          <cell r="BH53">
            <v>440.70471125699999</v>
          </cell>
          <cell r="BI53">
            <v>483.71204142099998</v>
          </cell>
          <cell r="BJ53">
            <v>475.59228526800001</v>
          </cell>
          <cell r="BK53">
            <v>399.764416165</v>
          </cell>
          <cell r="BL53">
            <v>427.956964476</v>
          </cell>
          <cell r="BM53">
            <v>555.317219884</v>
          </cell>
          <cell r="BN53">
            <v>436.21774880999999</v>
          </cell>
          <cell r="BO53">
            <v>465.81048573300001</v>
          </cell>
          <cell r="BP53">
            <v>465.79001906899998</v>
          </cell>
          <cell r="BQ53">
            <v>422.55731957099999</v>
          </cell>
          <cell r="BR53">
            <v>456.85255751099999</v>
          </cell>
          <cell r="BS53">
            <v>543.44954221399996</v>
          </cell>
          <cell r="BT53">
            <v>615.82923760699998</v>
          </cell>
          <cell r="BU53">
            <v>440.05518942399999</v>
          </cell>
          <cell r="BV53">
            <v>554.47055120599998</v>
          </cell>
          <cell r="BW53">
            <v>663.77922234599998</v>
          </cell>
          <cell r="BX53">
            <v>761.59538770699999</v>
          </cell>
          <cell r="BY53">
            <v>615.65801190100001</v>
          </cell>
          <cell r="BZ53">
            <v>423.881740186</v>
          </cell>
          <cell r="CA53">
            <v>472.444935359</v>
          </cell>
          <cell r="CB53">
            <v>438.97502278399998</v>
          </cell>
          <cell r="CC53">
            <v>520.19273591199999</v>
          </cell>
          <cell r="CD53">
            <v>532.69604713399997</v>
          </cell>
          <cell r="CE53">
            <v>473.39825010200002</v>
          </cell>
          <cell r="CF53">
            <v>571.61396127099999</v>
          </cell>
          <cell r="CG53">
            <v>439.04485543999999</v>
          </cell>
        </row>
        <row r="54">
          <cell r="B54" t="str">
            <v>Per_Volume_Super_North East England</v>
          </cell>
          <cell r="C54" t="str">
            <v>Per</v>
          </cell>
          <cell r="D54" t="str">
            <v>Volume</v>
          </cell>
          <cell r="E54" t="str">
            <v>Beer</v>
          </cell>
          <cell r="F54" t="str">
            <v>Super</v>
          </cell>
          <cell r="G54" t="str">
            <v>North East England</v>
          </cell>
          <cell r="H54">
            <v>38.705993909</v>
          </cell>
          <cell r="I54">
            <v>64.293858337000003</v>
          </cell>
          <cell r="J54">
            <v>69.801642068999996</v>
          </cell>
          <cell r="K54">
            <v>71.218133796000004</v>
          </cell>
          <cell r="L54">
            <v>70.069947243000001</v>
          </cell>
          <cell r="M54">
            <v>80.218039427999997</v>
          </cell>
          <cell r="N54">
            <v>126.19524062000001</v>
          </cell>
          <cell r="O54">
            <v>65.245406321000004</v>
          </cell>
          <cell r="P54">
            <v>51.724308506</v>
          </cell>
          <cell r="Q54">
            <v>68.118131274000007</v>
          </cell>
          <cell r="R54">
            <v>59.437873637999999</v>
          </cell>
          <cell r="S54">
            <v>88.496210558000001</v>
          </cell>
          <cell r="T54">
            <v>53.316386471999998</v>
          </cell>
          <cell r="U54">
            <v>22.208718403999999</v>
          </cell>
          <cell r="V54">
            <v>68.747091185000002</v>
          </cell>
          <cell r="W54">
            <v>61.334764130000003</v>
          </cell>
          <cell r="X54">
            <v>60.14067798</v>
          </cell>
          <cell r="Y54">
            <v>70.115245806000004</v>
          </cell>
          <cell r="Z54">
            <v>51.219442157000003</v>
          </cell>
          <cell r="AA54">
            <v>56.064191393000002</v>
          </cell>
          <cell r="AB54">
            <v>42.283553490999999</v>
          </cell>
          <cell r="AC54">
            <v>40.129079986000001</v>
          </cell>
          <cell r="AD54">
            <v>55.557633318000001</v>
          </cell>
          <cell r="AE54">
            <v>47.041575881999997</v>
          </cell>
          <cell r="AF54">
            <v>47.821570762</v>
          </cell>
          <cell r="AG54">
            <v>49.434626111</v>
          </cell>
          <cell r="AH54">
            <v>12.63521096</v>
          </cell>
          <cell r="AI54">
            <v>31.385740164000001</v>
          </cell>
          <cell r="AJ54">
            <v>37.760697340999997</v>
          </cell>
          <cell r="AK54">
            <v>38.108960439999997</v>
          </cell>
          <cell r="AL54">
            <v>49.706537208999997</v>
          </cell>
          <cell r="AM54">
            <v>44.750768022999999</v>
          </cell>
          <cell r="AN54">
            <v>43.700736618999997</v>
          </cell>
          <cell r="AO54">
            <v>47.695507378999999</v>
          </cell>
          <cell r="AP54">
            <v>45.797251789000001</v>
          </cell>
          <cell r="AQ54">
            <v>47.473280483000003</v>
          </cell>
          <cell r="AR54">
            <v>47.757112798000001</v>
          </cell>
          <cell r="AS54">
            <v>47.033903659000003</v>
          </cell>
          <cell r="AT54">
            <v>48.213810203999998</v>
          </cell>
          <cell r="AU54">
            <v>26.413217457999998</v>
          </cell>
          <cell r="AV54">
            <v>24.157611496000001</v>
          </cell>
          <cell r="AW54">
            <v>25.013084846000002</v>
          </cell>
          <cell r="AX54">
            <v>29.000468114</v>
          </cell>
          <cell r="AY54">
            <v>28.870110571000001</v>
          </cell>
          <cell r="AZ54">
            <v>28.369894255999998</v>
          </cell>
          <cell r="BA54">
            <v>28.991178269999999</v>
          </cell>
          <cell r="BB54">
            <v>44.641721896</v>
          </cell>
          <cell r="BC54">
            <v>54.482199889999997</v>
          </cell>
          <cell r="BD54">
            <v>57.496971322</v>
          </cell>
          <cell r="BE54">
            <v>57.699600052000001</v>
          </cell>
          <cell r="BF54">
            <v>59.397772465999999</v>
          </cell>
          <cell r="BG54">
            <v>120.005633995</v>
          </cell>
          <cell r="BH54">
            <v>90.911530741000007</v>
          </cell>
          <cell r="BI54">
            <v>89.186789867000002</v>
          </cell>
          <cell r="BJ54">
            <v>164.70127704699999</v>
          </cell>
          <cell r="BK54">
            <v>166.03902206800001</v>
          </cell>
          <cell r="BL54">
            <v>137.02457540200001</v>
          </cell>
          <cell r="BM54">
            <v>257.15126296699998</v>
          </cell>
          <cell r="BN54">
            <v>159.12187719799999</v>
          </cell>
          <cell r="BO54">
            <v>173.49860559199999</v>
          </cell>
          <cell r="BP54">
            <v>174.36641866400001</v>
          </cell>
          <cell r="BQ54">
            <v>308.11569425099998</v>
          </cell>
          <cell r="BR54">
            <v>284.41624289800001</v>
          </cell>
          <cell r="BS54">
            <v>238.30804737</v>
          </cell>
          <cell r="BT54">
            <v>334.94077961199997</v>
          </cell>
          <cell r="BU54">
            <v>276.13027129199997</v>
          </cell>
          <cell r="BV54">
            <v>270.25505077399998</v>
          </cell>
          <cell r="BW54">
            <v>265.71953440099998</v>
          </cell>
          <cell r="BX54">
            <v>266.16628178899998</v>
          </cell>
          <cell r="BY54">
            <v>362.333287488</v>
          </cell>
          <cell r="BZ54">
            <v>487.326121839</v>
          </cell>
          <cell r="CA54">
            <v>490.328172693</v>
          </cell>
          <cell r="CB54">
            <v>442.57010922400002</v>
          </cell>
          <cell r="CC54">
            <v>500.27646700899999</v>
          </cell>
          <cell r="CD54">
            <v>470.79571596199997</v>
          </cell>
          <cell r="CE54">
            <v>419.89026604899999</v>
          </cell>
          <cell r="CF54">
            <v>354.958737552</v>
          </cell>
          <cell r="CG54">
            <v>259.77071138299999</v>
          </cell>
        </row>
        <row r="55">
          <cell r="B55" t="str">
            <v>Per_Volume_Super_North East Scotland</v>
          </cell>
          <cell r="C55" t="str">
            <v>Per</v>
          </cell>
          <cell r="D55" t="str">
            <v>Volume</v>
          </cell>
          <cell r="E55" t="str">
            <v>Beer</v>
          </cell>
          <cell r="F55" t="str">
            <v>Super</v>
          </cell>
          <cell r="G55" t="str">
            <v>North East Scotland</v>
          </cell>
          <cell r="H55">
            <v>11.263744066999999</v>
          </cell>
          <cell r="I55">
            <v>15.499895171</v>
          </cell>
          <cell r="J55">
            <v>23.482671279000002</v>
          </cell>
          <cell r="K55">
            <v>20.750022608999998</v>
          </cell>
          <cell r="L55">
            <v>39.799093034000002</v>
          </cell>
          <cell r="M55">
            <v>37.084717466999997</v>
          </cell>
          <cell r="N55">
            <v>40.127441189000002</v>
          </cell>
          <cell r="O55">
            <v>31.031425245000001</v>
          </cell>
          <cell r="P55">
            <v>28.494636012000001</v>
          </cell>
          <cell r="Q55">
            <v>26.555160062999999</v>
          </cell>
          <cell r="R55">
            <v>27.00250467</v>
          </cell>
          <cell r="S55">
            <v>20.772067111999998</v>
          </cell>
          <cell r="T55">
            <v>29.691080930999998</v>
          </cell>
          <cell r="U55">
            <v>12.943801572</v>
          </cell>
          <cell r="V55">
            <v>12.886648437</v>
          </cell>
          <cell r="W55">
            <v>10.647819604</v>
          </cell>
          <cell r="X55">
            <v>9.164406455</v>
          </cell>
          <cell r="Y55">
            <v>8.4109122539999994</v>
          </cell>
          <cell r="Z55">
            <v>8.8560602500000005</v>
          </cell>
          <cell r="AA55">
            <v>9.0107986370000006</v>
          </cell>
          <cell r="AB55">
            <v>9.6676435309999995</v>
          </cell>
          <cell r="AC55">
            <v>9.0743118999999997</v>
          </cell>
          <cell r="AD55">
            <v>9.7538509879999999</v>
          </cell>
          <cell r="AE55">
            <v>8.758925541</v>
          </cell>
          <cell r="AF55">
            <v>10.452217393</v>
          </cell>
          <cell r="AG55">
            <v>11.121026327999999</v>
          </cell>
          <cell r="AH55">
            <v>5.8685458769999999</v>
          </cell>
          <cell r="AI55">
            <v>4.6792985820000004</v>
          </cell>
          <cell r="AJ55">
            <v>7.6003474899999999</v>
          </cell>
          <cell r="AK55">
            <v>8.6075470880000005</v>
          </cell>
          <cell r="AL55">
            <v>9.0012262320000005</v>
          </cell>
          <cell r="AM55">
            <v>8.3129965309999996</v>
          </cell>
          <cell r="AN55">
            <v>7.7444764529999999</v>
          </cell>
          <cell r="AO55">
            <v>7.9558570829999997</v>
          </cell>
          <cell r="AP55">
            <v>9.6735179359999997</v>
          </cell>
          <cell r="AQ55">
            <v>9.1661461119999998</v>
          </cell>
          <cell r="AR55">
            <v>8.1848106240000007</v>
          </cell>
          <cell r="AS55">
            <v>7.8939528680000004</v>
          </cell>
          <cell r="AT55">
            <v>8.2794640899999994</v>
          </cell>
          <cell r="AU55">
            <v>3.4320601640000001</v>
          </cell>
          <cell r="AV55">
            <v>4.1587601410000001</v>
          </cell>
          <cell r="AW55">
            <v>4.1138811149999999</v>
          </cell>
          <cell r="AX55">
            <v>4.1316581440000002</v>
          </cell>
          <cell r="AY55">
            <v>3.6724228700000001</v>
          </cell>
          <cell r="AZ55">
            <v>3.6162278680000002</v>
          </cell>
          <cell r="BA55">
            <v>3.6714725850000001</v>
          </cell>
          <cell r="BB55">
            <v>3.20671164</v>
          </cell>
          <cell r="BC55">
            <v>2.2667137099999999</v>
          </cell>
          <cell r="BD55">
            <v>2.3854227479999999</v>
          </cell>
          <cell r="BE55">
            <v>1.550763836</v>
          </cell>
          <cell r="BF55">
            <v>1.080169425</v>
          </cell>
          <cell r="BG55">
            <v>1.0784860789999999</v>
          </cell>
          <cell r="BH55">
            <v>0.52375522799999996</v>
          </cell>
          <cell r="BI55">
            <v>0.83683333400000004</v>
          </cell>
          <cell r="BJ55">
            <v>2.6228609129999998</v>
          </cell>
          <cell r="BK55">
            <v>1.906412532</v>
          </cell>
          <cell r="BL55">
            <v>2.4409426459999999</v>
          </cell>
          <cell r="BM55">
            <v>6.1770341450000004</v>
          </cell>
          <cell r="BN55">
            <v>6.7440749609999999</v>
          </cell>
          <cell r="BO55">
            <v>6.4829157339999997</v>
          </cell>
          <cell r="BP55">
            <v>3.6951023549999999</v>
          </cell>
          <cell r="BQ55">
            <v>1.9356206149999999</v>
          </cell>
          <cell r="BR55">
            <v>1.7423099310000001</v>
          </cell>
          <cell r="BS55">
            <v>1.8019904550000001</v>
          </cell>
          <cell r="BT55">
            <v>1.972792415</v>
          </cell>
          <cell r="BU55">
            <v>2.0940338079999998</v>
          </cell>
          <cell r="BV55">
            <v>2.2351040480000002</v>
          </cell>
          <cell r="BW55">
            <v>2.1470930190000002</v>
          </cell>
          <cell r="BX55">
            <v>4.9238004310000001</v>
          </cell>
          <cell r="BY55">
            <v>2.852908845</v>
          </cell>
          <cell r="BZ55">
            <v>3.0656663649999998</v>
          </cell>
          <cell r="CA55">
            <v>3.627368347</v>
          </cell>
          <cell r="CB55">
            <v>1.448769617</v>
          </cell>
          <cell r="CC55">
            <v>0.94352971299999999</v>
          </cell>
          <cell r="CD55">
            <v>1.1380348419999999</v>
          </cell>
          <cell r="CE55">
            <v>0.43630041400000003</v>
          </cell>
          <cell r="CF55">
            <v>0.79056684399999999</v>
          </cell>
          <cell r="CG55">
            <v>0.92770972299999999</v>
          </cell>
        </row>
        <row r="56">
          <cell r="B56" t="str">
            <v>Per_Volume_Super_North West (Lancashire)</v>
          </cell>
          <cell r="C56" t="str">
            <v>Per</v>
          </cell>
          <cell r="D56" t="str">
            <v>Volume</v>
          </cell>
          <cell r="E56" t="str">
            <v>Beer</v>
          </cell>
          <cell r="F56" t="str">
            <v>Super</v>
          </cell>
          <cell r="G56" t="str">
            <v>North West (Lancashire)</v>
          </cell>
          <cell r="H56">
            <v>111.714455243</v>
          </cell>
          <cell r="I56">
            <v>160.433002687</v>
          </cell>
          <cell r="J56">
            <v>236.09284709600001</v>
          </cell>
          <cell r="K56">
            <v>237.19704717900001</v>
          </cell>
          <cell r="L56">
            <v>240.914793076</v>
          </cell>
          <cell r="M56">
            <v>182.43874551499999</v>
          </cell>
          <cell r="N56">
            <v>265.78803431900002</v>
          </cell>
          <cell r="O56">
            <v>158.17919216499999</v>
          </cell>
          <cell r="P56">
            <v>127.499189043</v>
          </cell>
          <cell r="Q56">
            <v>155.63700440100001</v>
          </cell>
          <cell r="R56">
            <v>148.34396013099999</v>
          </cell>
          <cell r="S56">
            <v>162.22556181799999</v>
          </cell>
          <cell r="T56">
            <v>193.29375357000001</v>
          </cell>
          <cell r="U56">
            <v>145.89415788599999</v>
          </cell>
          <cell r="V56">
            <v>127.375038168</v>
          </cell>
          <cell r="W56">
            <v>145.586403459</v>
          </cell>
          <cell r="X56">
            <v>128.60293530600001</v>
          </cell>
          <cell r="Y56">
            <v>109.422566636</v>
          </cell>
          <cell r="Z56">
            <v>115.108317924</v>
          </cell>
          <cell r="AA56">
            <v>104.872676426</v>
          </cell>
          <cell r="AB56">
            <v>102.416122956</v>
          </cell>
          <cell r="AC56">
            <v>103.262036653</v>
          </cell>
          <cell r="AD56">
            <v>112.62034847</v>
          </cell>
          <cell r="AE56">
            <v>97.594819228000006</v>
          </cell>
          <cell r="AF56">
            <v>103.855184677</v>
          </cell>
          <cell r="AG56">
            <v>167.55155015700001</v>
          </cell>
          <cell r="AH56">
            <v>102.21907038099999</v>
          </cell>
          <cell r="AI56">
            <v>93.323525736999997</v>
          </cell>
          <cell r="AJ56">
            <v>237.49400858999999</v>
          </cell>
          <cell r="AK56">
            <v>107.905757803</v>
          </cell>
          <cell r="AL56">
            <v>104.955735949</v>
          </cell>
          <cell r="AM56">
            <v>106.99947988700001</v>
          </cell>
          <cell r="AN56">
            <v>152.81158148</v>
          </cell>
          <cell r="AO56">
            <v>167.954361377</v>
          </cell>
          <cell r="AP56">
            <v>163.05051764699999</v>
          </cell>
          <cell r="AQ56">
            <v>159.33751543599999</v>
          </cell>
          <cell r="AR56">
            <v>188.27424592200001</v>
          </cell>
          <cell r="AS56">
            <v>195.24046561599999</v>
          </cell>
          <cell r="AT56">
            <v>211.283812557</v>
          </cell>
          <cell r="AU56">
            <v>134.20214132199999</v>
          </cell>
          <cell r="AV56">
            <v>153.64017009599999</v>
          </cell>
          <cell r="AW56">
            <v>169.77268406300001</v>
          </cell>
          <cell r="AX56">
            <v>174.57342738400001</v>
          </cell>
          <cell r="AY56">
            <v>148.930596361</v>
          </cell>
          <cell r="AZ56">
            <v>150.97131718899999</v>
          </cell>
          <cell r="BA56">
            <v>141.04949981199999</v>
          </cell>
          <cell r="BB56">
            <v>129.876219832</v>
          </cell>
          <cell r="BC56">
            <v>121.487124855</v>
          </cell>
          <cell r="BD56">
            <v>122.257201378</v>
          </cell>
          <cell r="BE56">
            <v>122.67866512800001</v>
          </cell>
          <cell r="BF56">
            <v>107.821817161</v>
          </cell>
          <cell r="BG56">
            <v>118.527970569</v>
          </cell>
          <cell r="BH56">
            <v>65.478486290000006</v>
          </cell>
          <cell r="BI56">
            <v>66.723293444000007</v>
          </cell>
          <cell r="BJ56">
            <v>113.06290115500001</v>
          </cell>
          <cell r="BK56">
            <v>110.167611482</v>
          </cell>
          <cell r="BL56">
            <v>124.355200993</v>
          </cell>
          <cell r="BM56">
            <v>137.107807683</v>
          </cell>
          <cell r="BN56">
            <v>114.68287760299999</v>
          </cell>
          <cell r="BO56">
            <v>139.337118076</v>
          </cell>
          <cell r="BP56">
            <v>120.854361822</v>
          </cell>
          <cell r="BQ56">
            <v>135.063924208</v>
          </cell>
          <cell r="BR56">
            <v>162.21793029099999</v>
          </cell>
          <cell r="BS56">
            <v>201.448488059</v>
          </cell>
          <cell r="BT56">
            <v>207.235535717</v>
          </cell>
          <cell r="BU56">
            <v>129.49340120299999</v>
          </cell>
          <cell r="BV56">
            <v>139.67775804199999</v>
          </cell>
          <cell r="BW56">
            <v>149.811157444</v>
          </cell>
          <cell r="BX56">
            <v>193.24810804800001</v>
          </cell>
          <cell r="BY56">
            <v>177.525128628</v>
          </cell>
          <cell r="BZ56">
            <v>191.63799687700001</v>
          </cell>
          <cell r="CA56">
            <v>168.51263134499999</v>
          </cell>
          <cell r="CB56">
            <v>167.26500231099999</v>
          </cell>
          <cell r="CC56">
            <v>169.67861769800001</v>
          </cell>
          <cell r="CD56">
            <v>61.001588208999998</v>
          </cell>
          <cell r="CE56">
            <v>64.301663117999993</v>
          </cell>
          <cell r="CF56">
            <v>72.104934974000003</v>
          </cell>
          <cell r="CG56">
            <v>80.387474967000003</v>
          </cell>
        </row>
        <row r="57">
          <cell r="B57" t="str">
            <v>Per_Volume_Super_South and South East</v>
          </cell>
          <cell r="C57" t="str">
            <v>Per</v>
          </cell>
          <cell r="D57" t="str">
            <v>Volume</v>
          </cell>
          <cell r="E57" t="str">
            <v>Beer</v>
          </cell>
          <cell r="F57" t="str">
            <v>Super</v>
          </cell>
          <cell r="G57" t="str">
            <v>South and South East</v>
          </cell>
          <cell r="H57">
            <v>41.070888482000001</v>
          </cell>
          <cell r="I57">
            <v>52.021673208999999</v>
          </cell>
          <cell r="J57">
            <v>79.414671119999994</v>
          </cell>
          <cell r="K57">
            <v>89.710353909000006</v>
          </cell>
          <cell r="L57">
            <v>91.907846004999996</v>
          </cell>
          <cell r="M57">
            <v>78.024945979999998</v>
          </cell>
          <cell r="N57">
            <v>132.27823976600001</v>
          </cell>
          <cell r="O57">
            <v>102.86556116600001</v>
          </cell>
          <cell r="P57">
            <v>74.836007764000001</v>
          </cell>
          <cell r="Q57">
            <v>77.140884560000003</v>
          </cell>
          <cell r="R57">
            <v>76.356447599000006</v>
          </cell>
          <cell r="S57">
            <v>63.700725292999998</v>
          </cell>
          <cell r="T57">
            <v>95.600477818000002</v>
          </cell>
          <cell r="U57">
            <v>62.447642954000003</v>
          </cell>
          <cell r="V57">
            <v>51.790691746</v>
          </cell>
          <cell r="W57">
            <v>48.381284237000003</v>
          </cell>
          <cell r="X57">
            <v>59.795285303999997</v>
          </cell>
          <cell r="Y57">
            <v>63.563885110999998</v>
          </cell>
          <cell r="Z57">
            <v>63.530296362000001</v>
          </cell>
          <cell r="AA57">
            <v>63.383550196000002</v>
          </cell>
          <cell r="AB57">
            <v>55.507604825000001</v>
          </cell>
          <cell r="AC57">
            <v>54.937571988999998</v>
          </cell>
          <cell r="AD57">
            <v>59.734718532999999</v>
          </cell>
          <cell r="AE57">
            <v>53.759677003999997</v>
          </cell>
          <cell r="AF57">
            <v>53.607517354000002</v>
          </cell>
          <cell r="AG57">
            <v>72.651971646999996</v>
          </cell>
          <cell r="AH57">
            <v>58.630543695</v>
          </cell>
          <cell r="AI57">
            <v>44.245384551000001</v>
          </cell>
          <cell r="AJ57">
            <v>54.547933989999997</v>
          </cell>
          <cell r="AK57">
            <v>76.743106479000005</v>
          </cell>
          <cell r="AL57">
            <v>68.840609151999999</v>
          </cell>
          <cell r="AM57">
            <v>65.380574048</v>
          </cell>
          <cell r="AN57">
            <v>90.118211178999999</v>
          </cell>
          <cell r="AO57">
            <v>92.645252982000002</v>
          </cell>
          <cell r="AP57">
            <v>130.93617816899999</v>
          </cell>
          <cell r="AQ57">
            <v>173.19781895200001</v>
          </cell>
          <cell r="AR57">
            <v>165.157610871</v>
          </cell>
          <cell r="AS57">
            <v>178.01098155</v>
          </cell>
          <cell r="AT57">
            <v>199.77869292299999</v>
          </cell>
          <cell r="AU57">
            <v>139.824146066</v>
          </cell>
          <cell r="AV57">
            <v>142.53003599100001</v>
          </cell>
          <cell r="AW57">
            <v>159.16128243899999</v>
          </cell>
          <cell r="AX57">
            <v>158.669301389</v>
          </cell>
          <cell r="AY57">
            <v>111.468633907</v>
          </cell>
          <cell r="AZ57">
            <v>124.259862889</v>
          </cell>
          <cell r="BA57">
            <v>121.641122415</v>
          </cell>
          <cell r="BB57">
            <v>77.959583125999998</v>
          </cell>
          <cell r="BC57">
            <v>54.305642800000001</v>
          </cell>
          <cell r="BD57">
            <v>53.886477816999999</v>
          </cell>
          <cell r="BE57">
            <v>48.068885854000001</v>
          </cell>
          <cell r="BF57">
            <v>39.744364261999998</v>
          </cell>
          <cell r="BG57">
            <v>57.087231666999998</v>
          </cell>
          <cell r="BH57">
            <v>21.479243976999999</v>
          </cell>
          <cell r="BI57">
            <v>23.726180840000001</v>
          </cell>
          <cell r="BJ57">
            <v>31.717177749000001</v>
          </cell>
          <cell r="BK57">
            <v>40.972234034000003</v>
          </cell>
          <cell r="BL57">
            <v>38.092078383999997</v>
          </cell>
          <cell r="BM57">
            <v>109.968386498</v>
          </cell>
          <cell r="BN57">
            <v>133.90418300799999</v>
          </cell>
          <cell r="BO57">
            <v>162.54109460699999</v>
          </cell>
          <cell r="BP57">
            <v>157.44803971299999</v>
          </cell>
          <cell r="BQ57">
            <v>195.02539401199999</v>
          </cell>
          <cell r="BR57">
            <v>196.464612139</v>
          </cell>
          <cell r="BS57">
            <v>253.95375827800001</v>
          </cell>
          <cell r="BT57">
            <v>268.11210983299998</v>
          </cell>
          <cell r="BU57">
            <v>180.77019437300001</v>
          </cell>
          <cell r="BV57">
            <v>226.365824299</v>
          </cell>
          <cell r="BW57">
            <v>212.46877172200001</v>
          </cell>
          <cell r="BX57">
            <v>233.965982693</v>
          </cell>
          <cell r="BY57">
            <v>187.683487582</v>
          </cell>
          <cell r="BZ57">
            <v>147.719289008</v>
          </cell>
          <cell r="CA57">
            <v>153.70358312100001</v>
          </cell>
          <cell r="CB57">
            <v>87.836713970000005</v>
          </cell>
          <cell r="CC57">
            <v>88.627574858000003</v>
          </cell>
          <cell r="CD57">
            <v>98.085090726999994</v>
          </cell>
          <cell r="CE57">
            <v>94.341572138000004</v>
          </cell>
          <cell r="CF57">
            <v>89.141396040000004</v>
          </cell>
          <cell r="CG57">
            <v>77.933914995999999</v>
          </cell>
        </row>
        <row r="58">
          <cell r="B58" t="str">
            <v>Per_Volume_Super_South West</v>
          </cell>
          <cell r="C58" t="str">
            <v>Per</v>
          </cell>
          <cell r="D58" t="str">
            <v>Volume</v>
          </cell>
          <cell r="E58" t="str">
            <v>Beer</v>
          </cell>
          <cell r="F58" t="str">
            <v>Super</v>
          </cell>
          <cell r="G58" t="str">
            <v>South West</v>
          </cell>
          <cell r="H58">
            <v>30.399079426</v>
          </cell>
          <cell r="I58">
            <v>46.045125634999998</v>
          </cell>
          <cell r="J58">
            <v>49.404701410000001</v>
          </cell>
          <cell r="K58">
            <v>41.029142444000001</v>
          </cell>
          <cell r="L58">
            <v>60.975477585999997</v>
          </cell>
          <cell r="M58">
            <v>43.858863048000003</v>
          </cell>
          <cell r="N58">
            <v>66.710486144000001</v>
          </cell>
          <cell r="O58">
            <v>47.887349880000002</v>
          </cell>
          <cell r="P58">
            <v>33.845960458</v>
          </cell>
          <cell r="Q58">
            <v>30.989449948000001</v>
          </cell>
          <cell r="R58">
            <v>32.802180258</v>
          </cell>
          <cell r="S58">
            <v>35.792603208000003</v>
          </cell>
          <cell r="T58">
            <v>43.374617350999998</v>
          </cell>
          <cell r="U58">
            <v>28.882321999999998</v>
          </cell>
          <cell r="V58">
            <v>31.438473262999999</v>
          </cell>
          <cell r="W58">
            <v>24.517971555999999</v>
          </cell>
          <cell r="X58">
            <v>34.734771526999999</v>
          </cell>
          <cell r="Y58">
            <v>41.387843463000003</v>
          </cell>
          <cell r="Z58">
            <v>39.395126630999997</v>
          </cell>
          <cell r="AA58">
            <v>34.417328611999999</v>
          </cell>
          <cell r="AB58">
            <v>39.254177235999997</v>
          </cell>
          <cell r="AC58">
            <v>34.9039948</v>
          </cell>
          <cell r="AD58">
            <v>39.989145538000002</v>
          </cell>
          <cell r="AE58">
            <v>37.254813929000001</v>
          </cell>
          <cell r="AF58">
            <v>38.036228129000001</v>
          </cell>
          <cell r="AG58">
            <v>78.315906268000006</v>
          </cell>
          <cell r="AH58">
            <v>39.735932263000002</v>
          </cell>
          <cell r="AI58">
            <v>40.158214049999998</v>
          </cell>
          <cell r="AJ58">
            <v>51.998407012000001</v>
          </cell>
          <cell r="AK58">
            <v>56.151832763000002</v>
          </cell>
          <cell r="AL58">
            <v>60.621429052000003</v>
          </cell>
          <cell r="AM58">
            <v>58.884794221999996</v>
          </cell>
          <cell r="AN58">
            <v>66.013073386000002</v>
          </cell>
          <cell r="AO58">
            <v>61.152463515999997</v>
          </cell>
          <cell r="AP58">
            <v>55.441069699000003</v>
          </cell>
          <cell r="AQ58">
            <v>57.255956537000003</v>
          </cell>
          <cell r="AR58">
            <v>60.471978968000002</v>
          </cell>
          <cell r="AS58">
            <v>62.345637826999997</v>
          </cell>
          <cell r="AT58">
            <v>63.774918958000001</v>
          </cell>
          <cell r="AU58">
            <v>40.602404907</v>
          </cell>
          <cell r="AV58">
            <v>51.873005196000001</v>
          </cell>
          <cell r="AW58">
            <v>50.953959611000002</v>
          </cell>
          <cell r="AX58">
            <v>51.027955321999997</v>
          </cell>
          <cell r="AY58">
            <v>53.828586293999997</v>
          </cell>
          <cell r="AZ58">
            <v>54.30015152</v>
          </cell>
          <cell r="BA58">
            <v>57.786641654</v>
          </cell>
          <cell r="BB58">
            <v>54.721950321000001</v>
          </cell>
          <cell r="BC58">
            <v>55.939706948999998</v>
          </cell>
          <cell r="BD58">
            <v>58.062922743999998</v>
          </cell>
          <cell r="BE58">
            <v>55.833531622000002</v>
          </cell>
          <cell r="BF58">
            <v>41.764315111000002</v>
          </cell>
          <cell r="BG58">
            <v>51.795292451000002</v>
          </cell>
          <cell r="BH58">
            <v>25.394338219000002</v>
          </cell>
          <cell r="BI58">
            <v>25.626358961000001</v>
          </cell>
          <cell r="BJ58">
            <v>38.030875623</v>
          </cell>
          <cell r="BK58">
            <v>68.726196419000004</v>
          </cell>
          <cell r="BL58">
            <v>71.192980856999995</v>
          </cell>
          <cell r="BM58">
            <v>137.91339681100001</v>
          </cell>
          <cell r="BN58">
            <v>124.15667735300001</v>
          </cell>
          <cell r="BO58">
            <v>144.60550771199999</v>
          </cell>
          <cell r="BP58">
            <v>162.86282863400001</v>
          </cell>
          <cell r="BQ58">
            <v>165.69504121700001</v>
          </cell>
          <cell r="BR58">
            <v>153.358020533</v>
          </cell>
          <cell r="BS58">
            <v>81.340383197999998</v>
          </cell>
          <cell r="BT58">
            <v>82.218265106999993</v>
          </cell>
          <cell r="BU58">
            <v>50.431902307999998</v>
          </cell>
          <cell r="BV58">
            <v>52.662460899999999</v>
          </cell>
          <cell r="BW58">
            <v>51.650365909000001</v>
          </cell>
          <cell r="BX58">
            <v>50.685215872000001</v>
          </cell>
          <cell r="BY58">
            <v>26.552140447999999</v>
          </cell>
          <cell r="BZ58">
            <v>29.474783983999998</v>
          </cell>
          <cell r="CA58">
            <v>11.081995137</v>
          </cell>
          <cell r="CB58">
            <v>13.909551634</v>
          </cell>
          <cell r="CC58">
            <v>15.192124023</v>
          </cell>
          <cell r="CD58">
            <v>8.860598134</v>
          </cell>
          <cell r="CE58">
            <v>21.476741894</v>
          </cell>
          <cell r="CF58">
            <v>21.329856359000001</v>
          </cell>
          <cell r="CG58">
            <v>23.089270170999999</v>
          </cell>
        </row>
        <row r="59">
          <cell r="B59" t="str">
            <v>Per_Volume_Super_Wales and West</v>
          </cell>
          <cell r="C59" t="str">
            <v>Per</v>
          </cell>
          <cell r="D59" t="str">
            <v>Volume</v>
          </cell>
          <cell r="E59" t="str">
            <v>Beer</v>
          </cell>
          <cell r="F59" t="str">
            <v>Super</v>
          </cell>
          <cell r="G59" t="str">
            <v>Wales and West</v>
          </cell>
          <cell r="H59">
            <v>32.186402676</v>
          </cell>
          <cell r="I59">
            <v>39.152218890999997</v>
          </cell>
          <cell r="J59">
            <v>43.516597046999998</v>
          </cell>
          <cell r="K59">
            <v>29.757862191000001</v>
          </cell>
          <cell r="L59">
            <v>58.820220593000002</v>
          </cell>
          <cell r="M59">
            <v>50.808431435999999</v>
          </cell>
          <cell r="N59">
            <v>58.898919001000003</v>
          </cell>
          <cell r="O59">
            <v>45.886928234000003</v>
          </cell>
          <cell r="P59">
            <v>56.009051814000003</v>
          </cell>
          <cell r="Q59">
            <v>54.995284142999999</v>
          </cell>
          <cell r="R59">
            <v>55.888908274000002</v>
          </cell>
          <cell r="S59">
            <v>61.229968974999998</v>
          </cell>
          <cell r="T59">
            <v>73.382088213000003</v>
          </cell>
          <cell r="U59">
            <v>36.467871611</v>
          </cell>
          <cell r="V59">
            <v>54.219104514999998</v>
          </cell>
          <cell r="W59">
            <v>36.351340520999997</v>
          </cell>
          <cell r="X59">
            <v>43.053087951000002</v>
          </cell>
          <cell r="Y59">
            <v>47.081687874000004</v>
          </cell>
          <cell r="Z59">
            <v>48.877945908999997</v>
          </cell>
          <cell r="AA59">
            <v>35.945960915999997</v>
          </cell>
          <cell r="AB59">
            <v>57.739828680999999</v>
          </cell>
          <cell r="AC59">
            <v>185.17974286699999</v>
          </cell>
          <cell r="AD59">
            <v>148.785534574</v>
          </cell>
          <cell r="AE59">
            <v>162.460609229</v>
          </cell>
          <cell r="AF59">
            <v>135.74302771999999</v>
          </cell>
          <cell r="AG59">
            <v>158.04149977399999</v>
          </cell>
          <cell r="AH59">
            <v>96.614123014</v>
          </cell>
          <cell r="AI59">
            <v>113.273566583</v>
          </cell>
          <cell r="AJ59">
            <v>131.78694658399999</v>
          </cell>
          <cell r="AK59">
            <v>104.376774449</v>
          </cell>
          <cell r="AL59">
            <v>102.717217417</v>
          </cell>
          <cell r="AM59">
            <v>103.998253484</v>
          </cell>
          <cell r="AN59">
            <v>127.503804289</v>
          </cell>
          <cell r="AO59">
            <v>116.78446867700001</v>
          </cell>
          <cell r="AP59">
            <v>116.95561150499999</v>
          </cell>
          <cell r="AQ59">
            <v>122.887462504</v>
          </cell>
          <cell r="AR59">
            <v>126.179706219</v>
          </cell>
          <cell r="AS59">
            <v>130.39652064399999</v>
          </cell>
          <cell r="AT59">
            <v>143.14688594899999</v>
          </cell>
          <cell r="AU59">
            <v>90.123256209999994</v>
          </cell>
          <cell r="AV59">
            <v>114.063586491</v>
          </cell>
          <cell r="AW59">
            <v>108.05928847600001</v>
          </cell>
          <cell r="AX59">
            <v>86.007127427</v>
          </cell>
          <cell r="AY59">
            <v>95.206986466000004</v>
          </cell>
          <cell r="AZ59">
            <v>95.645249557</v>
          </cell>
          <cell r="BA59">
            <v>95.703863304999999</v>
          </cell>
          <cell r="BB59">
            <v>112.842212747</v>
          </cell>
          <cell r="BC59">
            <v>115.51776743800001</v>
          </cell>
          <cell r="BD59">
            <v>113.18617478100001</v>
          </cell>
          <cell r="BE59">
            <v>117.117766436</v>
          </cell>
          <cell r="BF59">
            <v>112.292012665</v>
          </cell>
          <cell r="BG59">
            <v>126.608559601</v>
          </cell>
          <cell r="BH59">
            <v>75.897733567000003</v>
          </cell>
          <cell r="BI59">
            <v>76.709389818999995</v>
          </cell>
          <cell r="BJ59">
            <v>93.496395004999997</v>
          </cell>
          <cell r="BK59">
            <v>73.226876583999996</v>
          </cell>
          <cell r="BL59">
            <v>86.193601283000007</v>
          </cell>
          <cell r="BM59">
            <v>96.498788016000006</v>
          </cell>
          <cell r="BN59">
            <v>79.871183240999997</v>
          </cell>
          <cell r="BO59">
            <v>99.153786670000002</v>
          </cell>
          <cell r="BP59">
            <v>107.483932686</v>
          </cell>
          <cell r="BQ59">
            <v>112.86909537</v>
          </cell>
          <cell r="BR59">
            <v>118.69352082100001</v>
          </cell>
          <cell r="BS59">
            <v>138.891165156</v>
          </cell>
          <cell r="BT59">
            <v>145.320132481</v>
          </cell>
          <cell r="BU59">
            <v>110.076599194</v>
          </cell>
          <cell r="BV59">
            <v>125.674177231</v>
          </cell>
          <cell r="BW59">
            <v>125.042644564</v>
          </cell>
          <cell r="BX59">
            <v>129.36439825900001</v>
          </cell>
          <cell r="BY59">
            <v>124.728678788</v>
          </cell>
          <cell r="BZ59">
            <v>114.50653606900001</v>
          </cell>
          <cell r="CA59">
            <v>44.972798582000003</v>
          </cell>
          <cell r="CB59">
            <v>41.755161977999997</v>
          </cell>
          <cell r="CC59">
            <v>34.155624406999998</v>
          </cell>
          <cell r="CD59">
            <v>68.866274404999999</v>
          </cell>
          <cell r="CE59">
            <v>83.042030127999993</v>
          </cell>
          <cell r="CF59">
            <v>71.899548390999996</v>
          </cell>
          <cell r="CG59">
            <v>61.045639604999998</v>
          </cell>
        </row>
        <row r="60">
          <cell r="B60" t="str">
            <v>Per_Volume_Super_Yorkshire</v>
          </cell>
          <cell r="C60" t="str">
            <v>Per</v>
          </cell>
          <cell r="D60" t="str">
            <v>Volume</v>
          </cell>
          <cell r="E60" t="str">
            <v>Beer</v>
          </cell>
          <cell r="F60" t="str">
            <v>Super</v>
          </cell>
          <cell r="G60" t="str">
            <v>Yorkshire</v>
          </cell>
          <cell r="H60">
            <v>145.003991267</v>
          </cell>
          <cell r="I60">
            <v>163.33112477500001</v>
          </cell>
          <cell r="J60">
            <v>205.73578559399999</v>
          </cell>
          <cell r="K60">
            <v>188.639126197</v>
          </cell>
          <cell r="L60">
            <v>238.072888646</v>
          </cell>
          <cell r="M60">
            <v>258.86275795500001</v>
          </cell>
          <cell r="N60">
            <v>321.014542087</v>
          </cell>
          <cell r="O60">
            <v>215.104179359</v>
          </cell>
          <cell r="P60">
            <v>181.02377685499999</v>
          </cell>
          <cell r="Q60">
            <v>194.69955574599999</v>
          </cell>
          <cell r="R60">
            <v>178.49142582900001</v>
          </cell>
          <cell r="S60">
            <v>206.81186933999999</v>
          </cell>
          <cell r="T60">
            <v>236.81790848700001</v>
          </cell>
          <cell r="U60">
            <v>140.04385134500001</v>
          </cell>
          <cell r="V60">
            <v>135.995087996</v>
          </cell>
          <cell r="W60">
            <v>160.50042414699999</v>
          </cell>
          <cell r="X60">
            <v>163.15434760100001</v>
          </cell>
          <cell r="Y60">
            <v>157.90070521600001</v>
          </cell>
          <cell r="Z60">
            <v>157.27466797299999</v>
          </cell>
          <cell r="AA60">
            <v>143.86228462899999</v>
          </cell>
          <cell r="AB60">
            <v>138.88969988100001</v>
          </cell>
          <cell r="AC60">
            <v>131.22586700599999</v>
          </cell>
          <cell r="AD60">
            <v>147.982028168</v>
          </cell>
          <cell r="AE60">
            <v>120.830384294</v>
          </cell>
          <cell r="AF60">
            <v>122.391568671</v>
          </cell>
          <cell r="AG60">
            <v>131.69034384099999</v>
          </cell>
          <cell r="AH60">
            <v>127.67508425299999</v>
          </cell>
          <cell r="AI60">
            <v>128.79578362300001</v>
          </cell>
          <cell r="AJ60">
            <v>118.894904203</v>
          </cell>
          <cell r="AK60">
            <v>109.19777774799999</v>
          </cell>
          <cell r="AL60">
            <v>111.435884053</v>
          </cell>
          <cell r="AM60">
            <v>113.71358993699999</v>
          </cell>
          <cell r="AN60">
            <v>135.18891304499999</v>
          </cell>
          <cell r="AO60">
            <v>146.91227255699999</v>
          </cell>
          <cell r="AP60">
            <v>116.522621638</v>
          </cell>
          <cell r="AQ60">
            <v>121.099115853</v>
          </cell>
          <cell r="AR60">
            <v>125.15117850999999</v>
          </cell>
          <cell r="AS60">
            <v>139.030874439</v>
          </cell>
          <cell r="AT60">
            <v>155.12430371299999</v>
          </cell>
          <cell r="AU60">
            <v>130.34360791099999</v>
          </cell>
          <cell r="AV60">
            <v>160.64291088100001</v>
          </cell>
          <cell r="AW60">
            <v>197.27095539600001</v>
          </cell>
          <cell r="AX60">
            <v>215.31511454899999</v>
          </cell>
          <cell r="AY60">
            <v>184.287509003</v>
          </cell>
          <cell r="AZ60">
            <v>179.28656313900001</v>
          </cell>
          <cell r="BA60">
            <v>189.95918971899999</v>
          </cell>
          <cell r="BB60">
            <v>184.65567074500001</v>
          </cell>
          <cell r="BC60">
            <v>183.922642166</v>
          </cell>
          <cell r="BD60">
            <v>183.166348156</v>
          </cell>
          <cell r="BE60">
            <v>183.029240329</v>
          </cell>
          <cell r="BF60">
            <v>182.09509897800001</v>
          </cell>
          <cell r="BG60">
            <v>249.87903147700001</v>
          </cell>
          <cell r="BH60">
            <v>184.82493292000001</v>
          </cell>
          <cell r="BI60">
            <v>182.54392985999999</v>
          </cell>
          <cell r="BJ60">
            <v>230.69784586200001</v>
          </cell>
          <cell r="BK60">
            <v>251.41228362199999</v>
          </cell>
          <cell r="BL60">
            <v>236.15103670900001</v>
          </cell>
          <cell r="BM60">
            <v>373.51132027699998</v>
          </cell>
          <cell r="BN60">
            <v>261.40614516300002</v>
          </cell>
          <cell r="BO60">
            <v>317.71306409200002</v>
          </cell>
          <cell r="BP60">
            <v>287.48227876999999</v>
          </cell>
          <cell r="BQ60">
            <v>370.26114814200002</v>
          </cell>
          <cell r="BR60">
            <v>407.666272564</v>
          </cell>
          <cell r="BS60">
            <v>417.91527028600001</v>
          </cell>
          <cell r="BT60">
            <v>459.50673162700002</v>
          </cell>
          <cell r="BU60">
            <v>348.50748029900001</v>
          </cell>
          <cell r="BV60">
            <v>363.67708293200002</v>
          </cell>
          <cell r="BW60">
            <v>387.19814545499997</v>
          </cell>
          <cell r="BX60">
            <v>379.56806761199999</v>
          </cell>
          <cell r="BY60">
            <v>394.69811163600002</v>
          </cell>
          <cell r="BZ60">
            <v>346.864273685</v>
          </cell>
          <cell r="CA60">
            <v>280.64072428999998</v>
          </cell>
          <cell r="CB60">
            <v>279.29306999699998</v>
          </cell>
          <cell r="CC60">
            <v>335.58126059799997</v>
          </cell>
          <cell r="CD60">
            <v>289.136113094</v>
          </cell>
          <cell r="CE60">
            <v>300.59258280799997</v>
          </cell>
          <cell r="CF60">
            <v>297.00134237399999</v>
          </cell>
          <cell r="CG60">
            <v>317.11553941699998</v>
          </cell>
        </row>
        <row r="61">
          <cell r="B61" t="str">
            <v xml:space="preserve">Per_Volume_Total Fortifed Wine &amp; Vermouth_Central England </v>
          </cell>
          <cell r="C61" t="str">
            <v>Per</v>
          </cell>
          <cell r="D61" t="str">
            <v>Volume</v>
          </cell>
          <cell r="E61" t="str">
            <v>Fortified Wine</v>
          </cell>
          <cell r="F61" t="str">
            <v>Total Fortifed Wine &amp; Vermouth</v>
          </cell>
          <cell r="G61" t="str">
            <v xml:space="preserve">Central England </v>
          </cell>
          <cell r="H61">
            <v>207.76593327200001</v>
          </cell>
          <cell r="I61">
            <v>226.80514290400001</v>
          </cell>
          <cell r="J61">
            <v>258.25106514300001</v>
          </cell>
          <cell r="K61">
            <v>278.398104273</v>
          </cell>
          <cell r="L61">
            <v>277.70138487999998</v>
          </cell>
          <cell r="M61">
            <v>269.56723975599999</v>
          </cell>
          <cell r="N61">
            <v>279.483577174</v>
          </cell>
          <cell r="O61">
            <v>277.91443853999999</v>
          </cell>
          <cell r="P61">
            <v>258.51642597900002</v>
          </cell>
          <cell r="Q61">
            <v>239.97701246700001</v>
          </cell>
          <cell r="R61">
            <v>234.85325741099999</v>
          </cell>
          <cell r="S61">
            <v>233.81351932300001</v>
          </cell>
          <cell r="T61">
            <v>375.26830804999997</v>
          </cell>
          <cell r="U61">
            <v>199.891105264</v>
          </cell>
          <cell r="V61">
            <v>237.30434736399999</v>
          </cell>
          <cell r="W61">
            <v>239.90030249099999</v>
          </cell>
          <cell r="X61">
            <v>254.40159808499999</v>
          </cell>
          <cell r="Y61">
            <v>266.62535546700002</v>
          </cell>
          <cell r="Z61">
            <v>267.75672428899998</v>
          </cell>
          <cell r="AA61">
            <v>265.31633165</v>
          </cell>
          <cell r="AB61">
            <v>262.09566303000003</v>
          </cell>
          <cell r="AC61">
            <v>259.06716545900002</v>
          </cell>
          <cell r="AD61">
            <v>249.113153608</v>
          </cell>
          <cell r="AE61">
            <v>238.79543297000001</v>
          </cell>
          <cell r="AF61">
            <v>236.61144739299999</v>
          </cell>
          <cell r="AG61">
            <v>387.04220311199998</v>
          </cell>
          <cell r="AH61">
            <v>152.34128813500001</v>
          </cell>
          <cell r="AI61">
            <v>178.103517947</v>
          </cell>
          <cell r="AJ61">
            <v>183.860707754</v>
          </cell>
          <cell r="AK61">
            <v>191.65808612500001</v>
          </cell>
          <cell r="AL61">
            <v>199.42715400599999</v>
          </cell>
          <cell r="AM61">
            <v>210.004002687</v>
          </cell>
          <cell r="AN61">
            <v>212.581598708</v>
          </cell>
          <cell r="AO61">
            <v>211.84357781</v>
          </cell>
          <cell r="AP61">
            <v>214.52267796199999</v>
          </cell>
          <cell r="AQ61">
            <v>209.227663675</v>
          </cell>
          <cell r="AR61">
            <v>214.88886687999999</v>
          </cell>
          <cell r="AS61">
            <v>218.90910282900001</v>
          </cell>
          <cell r="AT61">
            <v>292.19552940699998</v>
          </cell>
          <cell r="AU61">
            <v>177.23859361500001</v>
          </cell>
          <cell r="AV61">
            <v>185.06177176899999</v>
          </cell>
          <cell r="AW61">
            <v>192.03579857599999</v>
          </cell>
          <cell r="AX61">
            <v>193.368223476</v>
          </cell>
          <cell r="AY61">
            <v>195.327777774</v>
          </cell>
          <cell r="AZ61">
            <v>182.216609318</v>
          </cell>
          <cell r="BA61">
            <v>208.81037774399999</v>
          </cell>
          <cell r="BB61">
            <v>212.36729348899999</v>
          </cell>
          <cell r="BC61">
            <v>215.47214451799999</v>
          </cell>
          <cell r="BD61">
            <v>212.61307018100001</v>
          </cell>
          <cell r="BE61">
            <v>209.02118659800001</v>
          </cell>
          <cell r="BF61">
            <v>209.37066157999999</v>
          </cell>
          <cell r="BG61">
            <v>268.87256813200003</v>
          </cell>
          <cell r="BH61">
            <v>184.626926199</v>
          </cell>
          <cell r="BI61">
            <v>171.99515045199999</v>
          </cell>
          <cell r="BJ61">
            <v>175.15468092399999</v>
          </cell>
          <cell r="BK61">
            <v>183.39918644799999</v>
          </cell>
          <cell r="BL61">
            <v>160.675858968</v>
          </cell>
          <cell r="BM61">
            <v>159.98198950899999</v>
          </cell>
          <cell r="BN61">
            <v>143.70100772800001</v>
          </cell>
          <cell r="BO61">
            <v>141.235126288</v>
          </cell>
          <cell r="BP61">
            <v>148.89744841199999</v>
          </cell>
          <cell r="BQ61">
            <v>149.44813762699999</v>
          </cell>
          <cell r="BR61">
            <v>149.77967101199999</v>
          </cell>
          <cell r="BS61">
            <v>155.34496198599999</v>
          </cell>
          <cell r="BT61">
            <v>212.33976407500001</v>
          </cell>
          <cell r="BU61">
            <v>139.60586134499999</v>
          </cell>
          <cell r="BV61">
            <v>140.292824569</v>
          </cell>
          <cell r="BW61">
            <v>133.339520206</v>
          </cell>
          <cell r="BX61">
            <v>162.19585630500001</v>
          </cell>
          <cell r="BY61">
            <v>161.36088975600001</v>
          </cell>
          <cell r="BZ61">
            <v>159.86156845100001</v>
          </cell>
          <cell r="CA61">
            <v>157.57058615099999</v>
          </cell>
          <cell r="CB61">
            <v>156.208866946</v>
          </cell>
          <cell r="CC61">
            <v>154.96582239700001</v>
          </cell>
          <cell r="CD61">
            <v>149.95745434700001</v>
          </cell>
          <cell r="CE61">
            <v>152.33288866199999</v>
          </cell>
          <cell r="CF61">
            <v>155.16016377700001</v>
          </cell>
          <cell r="CG61">
            <v>190.81925179800001</v>
          </cell>
        </row>
        <row r="62">
          <cell r="B62" t="str">
            <v>Per_Volume_Total Fortifed Wine &amp; Vermouth_GB CENTRAL SCOTLAND</v>
          </cell>
          <cell r="C62" t="str">
            <v>Per</v>
          </cell>
          <cell r="D62" t="str">
            <v>Volume</v>
          </cell>
          <cell r="E62" t="str">
            <v>Fortified Wine</v>
          </cell>
          <cell r="F62" t="str">
            <v>Total Fortifed Wine &amp; Vermouth</v>
          </cell>
          <cell r="G62" t="str">
            <v>GB CENTRAL SCOTLAND</v>
          </cell>
          <cell r="H62">
            <v>93.366841242000007</v>
          </cell>
          <cell r="I62">
            <v>108.274469411</v>
          </cell>
          <cell r="J62">
            <v>104.243913251</v>
          </cell>
          <cell r="K62">
            <v>109.256276388</v>
          </cell>
          <cell r="L62">
            <v>107.526312146</v>
          </cell>
          <cell r="M62">
            <v>100.15895140799999</v>
          </cell>
          <cell r="N62">
            <v>105.304399475</v>
          </cell>
          <cell r="O62">
            <v>105.395112766</v>
          </cell>
          <cell r="P62">
            <v>109.938101643</v>
          </cell>
          <cell r="Q62">
            <v>103.241485966</v>
          </cell>
          <cell r="R62">
            <v>104.347968932</v>
          </cell>
          <cell r="S62">
            <v>97.513889057</v>
          </cell>
          <cell r="T62">
            <v>156.625882585</v>
          </cell>
          <cell r="U62">
            <v>85.274123226</v>
          </cell>
          <cell r="V62">
            <v>92.239063419999994</v>
          </cell>
          <cell r="W62">
            <v>97.309412319000003</v>
          </cell>
          <cell r="X62">
            <v>100.94417109</v>
          </cell>
          <cell r="Y62">
            <v>98.518014532999999</v>
          </cell>
          <cell r="Z62">
            <v>100.317751605</v>
          </cell>
          <cell r="AA62">
            <v>103.626909935</v>
          </cell>
          <cell r="AB62">
            <v>103.705211465</v>
          </cell>
          <cell r="AC62">
            <v>104.60167820700001</v>
          </cell>
          <cell r="AD62">
            <v>98.443149176000006</v>
          </cell>
          <cell r="AE62">
            <v>96.380119265999994</v>
          </cell>
          <cell r="AF62">
            <v>97.916052092000001</v>
          </cell>
          <cell r="AG62">
            <v>150.47994064700001</v>
          </cell>
          <cell r="AH62">
            <v>52.955865009</v>
          </cell>
          <cell r="AI62">
            <v>70.766308615</v>
          </cell>
          <cell r="AJ62">
            <v>72.110320152</v>
          </cell>
          <cell r="AK62">
            <v>78.132990946000007</v>
          </cell>
          <cell r="AL62">
            <v>82.375443584999999</v>
          </cell>
          <cell r="AM62">
            <v>82.969885024000007</v>
          </cell>
          <cell r="AN62">
            <v>71.673725536999996</v>
          </cell>
          <cell r="AO62">
            <v>84.631552443999993</v>
          </cell>
          <cell r="AP62">
            <v>88.043097258000003</v>
          </cell>
          <cell r="AQ62">
            <v>90.781573245000004</v>
          </cell>
          <cell r="AR62">
            <v>91.305786346999994</v>
          </cell>
          <cell r="AS62">
            <v>92.263234053000005</v>
          </cell>
          <cell r="AT62">
            <v>115.681581612</v>
          </cell>
          <cell r="AU62">
            <v>69.749973733999994</v>
          </cell>
          <cell r="AV62">
            <v>77.734637336000006</v>
          </cell>
          <cell r="AW62">
            <v>78.237397028000004</v>
          </cell>
          <cell r="AX62">
            <v>81.686211266000001</v>
          </cell>
          <cell r="AY62">
            <v>77.174862129000005</v>
          </cell>
          <cell r="AZ62">
            <v>73.190367730000006</v>
          </cell>
          <cell r="BA62">
            <v>78.335741635000005</v>
          </cell>
          <cell r="BB62">
            <v>74.719799893000001</v>
          </cell>
          <cell r="BC62">
            <v>72.983029493000004</v>
          </cell>
          <cell r="BD62">
            <v>68.684106016000001</v>
          </cell>
          <cell r="BE62">
            <v>67.580337240999995</v>
          </cell>
          <cell r="BF62">
            <v>71.755697991999995</v>
          </cell>
          <cell r="BG62">
            <v>87.536345327999996</v>
          </cell>
          <cell r="BH62">
            <v>63.348870464999997</v>
          </cell>
          <cell r="BI62">
            <v>56.614243635000001</v>
          </cell>
          <cell r="BJ62">
            <v>56.649047678999999</v>
          </cell>
          <cell r="BK62">
            <v>55.018643515999997</v>
          </cell>
          <cell r="BL62">
            <v>57.612410291000003</v>
          </cell>
          <cell r="BM62">
            <v>54.226963810999997</v>
          </cell>
          <cell r="BN62">
            <v>52.461789625000002</v>
          </cell>
          <cell r="BO62">
            <v>48.756297420000003</v>
          </cell>
          <cell r="BP62">
            <v>46.088043800999998</v>
          </cell>
          <cell r="BQ62">
            <v>52.431739254</v>
          </cell>
          <cell r="BR62">
            <v>52.473579270000002</v>
          </cell>
          <cell r="BS62">
            <v>47.578686009000002</v>
          </cell>
          <cell r="BT62">
            <v>63.92887966</v>
          </cell>
          <cell r="BU62">
            <v>41.688300441999999</v>
          </cell>
          <cell r="BV62">
            <v>40.095866532999999</v>
          </cell>
          <cell r="BW62">
            <v>42.733288107</v>
          </cell>
          <cell r="BX62">
            <v>45.656166855999999</v>
          </cell>
          <cell r="BY62">
            <v>46.484162359999999</v>
          </cell>
          <cell r="BZ62">
            <v>48.740391760999998</v>
          </cell>
          <cell r="CA62">
            <v>50.840145626999998</v>
          </cell>
          <cell r="CB62">
            <v>47.542189090999997</v>
          </cell>
          <cell r="CC62">
            <v>50.113140712000003</v>
          </cell>
          <cell r="CD62">
            <v>49.912786189000002</v>
          </cell>
          <cell r="CE62">
            <v>49.868619383999999</v>
          </cell>
          <cell r="CF62">
            <v>49.315314892000004</v>
          </cell>
          <cell r="CG62">
            <v>57.400788061999997</v>
          </cell>
        </row>
        <row r="63">
          <cell r="B63" t="str">
            <v>Per_Volume_Total Fortifed Wine &amp; Vermouth_East of England</v>
          </cell>
          <cell r="C63" t="str">
            <v>Per</v>
          </cell>
          <cell r="D63" t="str">
            <v>Volume</v>
          </cell>
          <cell r="E63" t="str">
            <v>Fortified Wine</v>
          </cell>
          <cell r="F63" t="str">
            <v>Total Fortifed Wine &amp; Vermouth</v>
          </cell>
          <cell r="G63" t="str">
            <v>East of England</v>
          </cell>
          <cell r="H63">
            <v>114.735243801</v>
          </cell>
          <cell r="I63">
            <v>127.967624325</v>
          </cell>
          <cell r="J63">
            <v>140.75953311000001</v>
          </cell>
          <cell r="K63">
            <v>148.787618353</v>
          </cell>
          <cell r="L63">
            <v>149.10981831300001</v>
          </cell>
          <cell r="M63">
            <v>144.25074200399999</v>
          </cell>
          <cell r="N63">
            <v>140.42573694699999</v>
          </cell>
          <cell r="O63">
            <v>132.93606156600001</v>
          </cell>
          <cell r="P63">
            <v>139.409680299</v>
          </cell>
          <cell r="Q63">
            <v>127.350029011</v>
          </cell>
          <cell r="R63">
            <v>121.393083804</v>
          </cell>
          <cell r="S63">
            <v>117.764178982</v>
          </cell>
          <cell r="T63">
            <v>183.68798277600001</v>
          </cell>
          <cell r="U63">
            <v>101.91370211100001</v>
          </cell>
          <cell r="V63">
            <v>116.7867976</v>
          </cell>
          <cell r="W63">
            <v>125.40625129199999</v>
          </cell>
          <cell r="X63">
            <v>129.58737497000001</v>
          </cell>
          <cell r="Y63">
            <v>131.88526091899999</v>
          </cell>
          <cell r="Z63">
            <v>130.03644620099999</v>
          </cell>
          <cell r="AA63">
            <v>125.42676031400001</v>
          </cell>
          <cell r="AB63">
            <v>130.35861581200001</v>
          </cell>
          <cell r="AC63">
            <v>126.257836516</v>
          </cell>
          <cell r="AD63">
            <v>117.392072226</v>
          </cell>
          <cell r="AE63">
            <v>114.69356651</v>
          </cell>
          <cell r="AF63">
            <v>113.01253860999999</v>
          </cell>
          <cell r="AG63">
            <v>176.425312195</v>
          </cell>
          <cell r="AH63">
            <v>65.722912797000006</v>
          </cell>
          <cell r="AI63">
            <v>75.219206198999998</v>
          </cell>
          <cell r="AJ63">
            <v>83.078511141999996</v>
          </cell>
          <cell r="AK63">
            <v>86.665529509999999</v>
          </cell>
          <cell r="AL63">
            <v>88.694824431000001</v>
          </cell>
          <cell r="AM63">
            <v>86.288960488000001</v>
          </cell>
          <cell r="AN63">
            <v>92.292274065000001</v>
          </cell>
          <cell r="AO63">
            <v>97.259668056999999</v>
          </cell>
          <cell r="AP63">
            <v>99.808392924000003</v>
          </cell>
          <cell r="AQ63">
            <v>99.180883664999996</v>
          </cell>
          <cell r="AR63">
            <v>97.107547354999994</v>
          </cell>
          <cell r="AS63">
            <v>97.459196865999999</v>
          </cell>
          <cell r="AT63">
            <v>127.45728031199999</v>
          </cell>
          <cell r="AU63">
            <v>73.939975199000003</v>
          </cell>
          <cell r="AV63">
            <v>74.934241697999994</v>
          </cell>
          <cell r="AW63">
            <v>78.507395486999997</v>
          </cell>
          <cell r="AX63">
            <v>80.235729746999993</v>
          </cell>
          <cell r="AY63">
            <v>81.484979281999998</v>
          </cell>
          <cell r="AZ63">
            <v>80.893074012</v>
          </cell>
          <cell r="BA63">
            <v>86.122607258000002</v>
          </cell>
          <cell r="BB63">
            <v>87.383983685000004</v>
          </cell>
          <cell r="BC63">
            <v>91.096388400999999</v>
          </cell>
          <cell r="BD63">
            <v>89.420593689</v>
          </cell>
          <cell r="BE63">
            <v>91.404691139999997</v>
          </cell>
          <cell r="BF63">
            <v>92.259474087000001</v>
          </cell>
          <cell r="BG63">
            <v>114.82387576399999</v>
          </cell>
          <cell r="BH63">
            <v>77.155722944000004</v>
          </cell>
          <cell r="BI63">
            <v>75.103477437999999</v>
          </cell>
          <cell r="BJ63">
            <v>81.389319123000007</v>
          </cell>
          <cell r="BK63">
            <v>96.240813114999995</v>
          </cell>
          <cell r="BL63">
            <v>81.590944903999997</v>
          </cell>
          <cell r="BM63">
            <v>78.101406534999995</v>
          </cell>
          <cell r="BN63">
            <v>76.806285123999999</v>
          </cell>
          <cell r="BO63">
            <v>81.717970558000005</v>
          </cell>
          <cell r="BP63">
            <v>85.647223007999997</v>
          </cell>
          <cell r="BQ63">
            <v>89.381760099999994</v>
          </cell>
          <cell r="BR63">
            <v>84.926690418000007</v>
          </cell>
          <cell r="BS63">
            <v>86.061510552000001</v>
          </cell>
          <cell r="BT63">
            <v>109.907898616</v>
          </cell>
          <cell r="BU63">
            <v>74.126494969999996</v>
          </cell>
          <cell r="BV63">
            <v>71.390759239999994</v>
          </cell>
          <cell r="BW63">
            <v>75.657549094999993</v>
          </cell>
          <cell r="BX63">
            <v>79.848383702000007</v>
          </cell>
          <cell r="BY63">
            <v>76.536499591999998</v>
          </cell>
          <cell r="BZ63">
            <v>76.281599415000002</v>
          </cell>
          <cell r="CA63">
            <v>74.967718528999995</v>
          </cell>
          <cell r="CB63">
            <v>72.391221497999993</v>
          </cell>
          <cell r="CC63">
            <v>73.206899520999997</v>
          </cell>
          <cell r="CD63">
            <v>69.597666529999998</v>
          </cell>
          <cell r="CE63">
            <v>70.963934406000007</v>
          </cell>
          <cell r="CF63">
            <v>70.129858397000007</v>
          </cell>
          <cell r="CG63">
            <v>87.899127293999996</v>
          </cell>
        </row>
        <row r="64">
          <cell r="B64" t="str">
            <v>Per_Volume_Total Fortifed Wine &amp; Vermouth_London</v>
          </cell>
          <cell r="C64" t="str">
            <v>Per</v>
          </cell>
          <cell r="D64" t="str">
            <v>Volume</v>
          </cell>
          <cell r="E64" t="str">
            <v>Fortified Wine</v>
          </cell>
          <cell r="F64" t="str">
            <v>Total Fortifed Wine &amp; Vermouth</v>
          </cell>
          <cell r="G64" t="str">
            <v>London</v>
          </cell>
          <cell r="H64">
            <v>237.183774653</v>
          </cell>
          <cell r="I64">
            <v>259.56927055800003</v>
          </cell>
          <cell r="J64">
            <v>277.499761578</v>
          </cell>
          <cell r="K64">
            <v>294.72817264999998</v>
          </cell>
          <cell r="L64">
            <v>293.90132856499997</v>
          </cell>
          <cell r="M64">
            <v>285.57683934900001</v>
          </cell>
          <cell r="N64">
            <v>296.83541529600001</v>
          </cell>
          <cell r="O64">
            <v>296.59330675699999</v>
          </cell>
          <cell r="P64">
            <v>279.38766587800001</v>
          </cell>
          <cell r="Q64">
            <v>255.03382700700001</v>
          </cell>
          <cell r="R64">
            <v>250.990232969</v>
          </cell>
          <cell r="S64">
            <v>258.93931679000002</v>
          </cell>
          <cell r="T64">
            <v>421.71724745699998</v>
          </cell>
          <cell r="U64">
            <v>228.03324909299999</v>
          </cell>
          <cell r="V64">
            <v>256.89077025</v>
          </cell>
          <cell r="W64">
            <v>266.79509953199999</v>
          </cell>
          <cell r="X64">
            <v>280.63850537100001</v>
          </cell>
          <cell r="Y64">
            <v>298.06208228499997</v>
          </cell>
          <cell r="Z64">
            <v>299.89473384799999</v>
          </cell>
          <cell r="AA64">
            <v>299.558366509</v>
          </cell>
          <cell r="AB64">
            <v>298.20743767800002</v>
          </cell>
          <cell r="AC64">
            <v>293.50866750799997</v>
          </cell>
          <cell r="AD64">
            <v>284.65339790000002</v>
          </cell>
          <cell r="AE64">
            <v>277.05865115</v>
          </cell>
          <cell r="AF64">
            <v>276.25815393900001</v>
          </cell>
          <cell r="AG64">
            <v>502.10757141400001</v>
          </cell>
          <cell r="AH64">
            <v>172.51946004800001</v>
          </cell>
          <cell r="AI64">
            <v>212.40568811899999</v>
          </cell>
          <cell r="AJ64">
            <v>248.95888666100001</v>
          </cell>
          <cell r="AK64">
            <v>285.98353446200002</v>
          </cell>
          <cell r="AL64">
            <v>303.94726566399999</v>
          </cell>
          <cell r="AM64">
            <v>302.93844041800003</v>
          </cell>
          <cell r="AN64">
            <v>307.93821324200002</v>
          </cell>
          <cell r="AO64">
            <v>293.76858968599998</v>
          </cell>
          <cell r="AP64">
            <v>308.02359296700001</v>
          </cell>
          <cell r="AQ64">
            <v>317.74066329499999</v>
          </cell>
          <cell r="AR64">
            <v>318.72129436900002</v>
          </cell>
          <cell r="AS64">
            <v>327.509750328</v>
          </cell>
          <cell r="AT64">
            <v>437.44286836999999</v>
          </cell>
          <cell r="AU64">
            <v>255.96981913100001</v>
          </cell>
          <cell r="AV64">
            <v>251.820195461</v>
          </cell>
          <cell r="AW64">
            <v>267.83916237400001</v>
          </cell>
          <cell r="AX64">
            <v>274.683626925</v>
          </cell>
          <cell r="AY64">
            <v>279.82626345800003</v>
          </cell>
          <cell r="AZ64">
            <v>264.86496968699998</v>
          </cell>
          <cell r="BA64">
            <v>281.59458923</v>
          </cell>
          <cell r="BB64">
            <v>287.75622095400001</v>
          </cell>
          <cell r="BC64">
            <v>291.61237230900002</v>
          </cell>
          <cell r="BD64">
            <v>292.18417305899999</v>
          </cell>
          <cell r="BE64">
            <v>291.82908855300002</v>
          </cell>
          <cell r="BF64">
            <v>288.69920297800002</v>
          </cell>
          <cell r="BG64">
            <v>370.29485952499999</v>
          </cell>
          <cell r="BH64">
            <v>249.727997899</v>
          </cell>
          <cell r="BI64">
            <v>239.531942614</v>
          </cell>
          <cell r="BJ64">
            <v>245.900094123</v>
          </cell>
          <cell r="BK64">
            <v>252.84995027599999</v>
          </cell>
          <cell r="BL64">
            <v>232.53029842000001</v>
          </cell>
          <cell r="BM64">
            <v>230.11536015199999</v>
          </cell>
          <cell r="BN64">
            <v>224.380079107</v>
          </cell>
          <cell r="BO64">
            <v>222.18487457099999</v>
          </cell>
          <cell r="BP64">
            <v>219.04703786600001</v>
          </cell>
          <cell r="BQ64">
            <v>232.56874541600001</v>
          </cell>
          <cell r="BR64">
            <v>243.39606979199999</v>
          </cell>
          <cell r="BS64">
            <v>249.61115598399999</v>
          </cell>
          <cell r="BT64">
            <v>315.95134805800001</v>
          </cell>
          <cell r="BU64">
            <v>223.74949507299999</v>
          </cell>
          <cell r="BV64">
            <v>213.92731270100001</v>
          </cell>
          <cell r="BW64">
            <v>210.93221973499999</v>
          </cell>
          <cell r="BX64">
            <v>220.232314465</v>
          </cell>
          <cell r="BY64">
            <v>218.25879902200001</v>
          </cell>
          <cell r="BZ64">
            <v>215.94914503300001</v>
          </cell>
          <cell r="CA64">
            <v>211.09370336200001</v>
          </cell>
          <cell r="CB64">
            <v>207.87395062499999</v>
          </cell>
          <cell r="CC64">
            <v>208.278570922</v>
          </cell>
          <cell r="CD64">
            <v>192.14969088800001</v>
          </cell>
          <cell r="CE64">
            <v>194.77097546300001</v>
          </cell>
          <cell r="CF64">
            <v>197.34464266399999</v>
          </cell>
          <cell r="CG64">
            <v>241.61894786100001</v>
          </cell>
        </row>
        <row r="65">
          <cell r="B65" t="str">
            <v>Per_Volume_Total Fortifed Wine &amp; Vermouth_North East England</v>
          </cell>
          <cell r="C65" t="str">
            <v>Per</v>
          </cell>
          <cell r="D65" t="str">
            <v>Volume</v>
          </cell>
          <cell r="E65" t="str">
            <v>Fortified Wine</v>
          </cell>
          <cell r="F65" t="str">
            <v>Total Fortifed Wine &amp; Vermouth</v>
          </cell>
          <cell r="G65" t="str">
            <v>North East England</v>
          </cell>
          <cell r="H65">
            <v>61.939954856</v>
          </cell>
          <cell r="I65">
            <v>67.631575643999994</v>
          </cell>
          <cell r="J65">
            <v>71.736679326000001</v>
          </cell>
          <cell r="K65">
            <v>76.913539994000004</v>
          </cell>
          <cell r="L65">
            <v>74.777826934999993</v>
          </cell>
          <cell r="M65">
            <v>70.946425078000004</v>
          </cell>
          <cell r="N65">
            <v>71.793422245000002</v>
          </cell>
          <cell r="O65">
            <v>73.858512822999998</v>
          </cell>
          <cell r="P65">
            <v>68.372495739000001</v>
          </cell>
          <cell r="Q65">
            <v>62.475853790000002</v>
          </cell>
          <cell r="R65">
            <v>64.212977385000002</v>
          </cell>
          <cell r="S65">
            <v>62.887811272</v>
          </cell>
          <cell r="T65">
            <v>95.574783439000001</v>
          </cell>
          <cell r="U65">
            <v>53.76326959</v>
          </cell>
          <cell r="V65">
            <v>60.714698896999998</v>
          </cell>
          <cell r="W65">
            <v>65.904268009000006</v>
          </cell>
          <cell r="X65">
            <v>65.826462131</v>
          </cell>
          <cell r="Y65">
            <v>65.601906772999996</v>
          </cell>
          <cell r="Z65">
            <v>64.718868732000004</v>
          </cell>
          <cell r="AA65">
            <v>63.246128505999998</v>
          </cell>
          <cell r="AB65">
            <v>63.855654612999999</v>
          </cell>
          <cell r="AC65">
            <v>60.284882691</v>
          </cell>
          <cell r="AD65">
            <v>58.149488116000001</v>
          </cell>
          <cell r="AE65">
            <v>56.858755045999999</v>
          </cell>
          <cell r="AF65">
            <v>56.631015955000002</v>
          </cell>
          <cell r="AG65">
            <v>92.519063611999997</v>
          </cell>
          <cell r="AH65">
            <v>38.120401180000002</v>
          </cell>
          <cell r="AI65">
            <v>44.323503549999998</v>
          </cell>
          <cell r="AJ65">
            <v>49.251158955999998</v>
          </cell>
          <cell r="AK65">
            <v>51.406945862000001</v>
          </cell>
          <cell r="AL65">
            <v>54.191930794000001</v>
          </cell>
          <cell r="AM65">
            <v>54.644568855000003</v>
          </cell>
          <cell r="AN65">
            <v>54.57878599</v>
          </cell>
          <cell r="AO65">
            <v>53.014216361999999</v>
          </cell>
          <cell r="AP65">
            <v>56.688127170999998</v>
          </cell>
          <cell r="AQ65">
            <v>56.439887149</v>
          </cell>
          <cell r="AR65">
            <v>56.010962108999998</v>
          </cell>
          <cell r="AS65">
            <v>57.072268919000003</v>
          </cell>
          <cell r="AT65">
            <v>75.334156578000005</v>
          </cell>
          <cell r="AU65">
            <v>42.677328506999999</v>
          </cell>
          <cell r="AV65">
            <v>42.615184317000001</v>
          </cell>
          <cell r="AW65">
            <v>43.941256357</v>
          </cell>
          <cell r="AX65">
            <v>43.804352962999999</v>
          </cell>
          <cell r="AY65">
            <v>44.759824518000002</v>
          </cell>
          <cell r="AZ65">
            <v>44.728044724999997</v>
          </cell>
          <cell r="BA65">
            <v>44.366954006</v>
          </cell>
          <cell r="BB65">
            <v>44.925709394000002</v>
          </cell>
          <cell r="BC65">
            <v>45.745351849999999</v>
          </cell>
          <cell r="BD65">
            <v>47.583044440999998</v>
          </cell>
          <cell r="BE65">
            <v>49.730560736000001</v>
          </cell>
          <cell r="BF65">
            <v>47.373019184</v>
          </cell>
          <cell r="BG65">
            <v>63.057252836000004</v>
          </cell>
          <cell r="BH65">
            <v>45.791525751000002</v>
          </cell>
          <cell r="BI65">
            <v>43.207994397999997</v>
          </cell>
          <cell r="BJ65">
            <v>45.836039307</v>
          </cell>
          <cell r="BK65">
            <v>49.937094193999997</v>
          </cell>
          <cell r="BL65">
            <v>44.805383188</v>
          </cell>
          <cell r="BM65">
            <v>47.464486944000001</v>
          </cell>
          <cell r="BN65">
            <v>49.517640182000001</v>
          </cell>
          <cell r="BO65">
            <v>47.475873485000001</v>
          </cell>
          <cell r="BP65">
            <v>47.768287776000001</v>
          </cell>
          <cell r="BQ65">
            <v>47.366683293999998</v>
          </cell>
          <cell r="BR65">
            <v>46.293368624999999</v>
          </cell>
          <cell r="BS65">
            <v>44.826946049999997</v>
          </cell>
          <cell r="BT65">
            <v>60.402433754999997</v>
          </cell>
          <cell r="BU65">
            <v>41.303714329999998</v>
          </cell>
          <cell r="BV65">
            <v>38.582050852000002</v>
          </cell>
          <cell r="BW65">
            <v>38.835677505</v>
          </cell>
          <cell r="BX65">
            <v>44.219904280999998</v>
          </cell>
          <cell r="BY65">
            <v>43.052398101000001</v>
          </cell>
          <cell r="BZ65">
            <v>44.683974689999999</v>
          </cell>
          <cell r="CA65">
            <v>43.237872187000001</v>
          </cell>
          <cell r="CB65">
            <v>44.523406283</v>
          </cell>
          <cell r="CC65">
            <v>43.41453053</v>
          </cell>
          <cell r="CD65">
            <v>41.608026934000002</v>
          </cell>
          <cell r="CE65">
            <v>46.278084458999999</v>
          </cell>
          <cell r="CF65">
            <v>45.552763462999998</v>
          </cell>
          <cell r="CG65">
            <v>57.484809454000001</v>
          </cell>
        </row>
        <row r="66">
          <cell r="B66" t="str">
            <v>Per_Volume_Total Fortifed Wine &amp; Vermouth_North East Scotland</v>
          </cell>
          <cell r="C66" t="str">
            <v>Per</v>
          </cell>
          <cell r="D66" t="str">
            <v>Volume</v>
          </cell>
          <cell r="E66" t="str">
            <v>Fortified Wine</v>
          </cell>
          <cell r="F66" t="str">
            <v>Total Fortifed Wine &amp; Vermouth</v>
          </cell>
          <cell r="G66" t="str">
            <v>North East Scotland</v>
          </cell>
          <cell r="H66">
            <v>26.639613611000001</v>
          </cell>
          <cell r="I66">
            <v>29.520585342</v>
          </cell>
          <cell r="J66">
            <v>32.137398296000001</v>
          </cell>
          <cell r="K66">
            <v>36.835977237000002</v>
          </cell>
          <cell r="L66">
            <v>35.162744379000003</v>
          </cell>
          <cell r="M66">
            <v>35.148621839999997</v>
          </cell>
          <cell r="N66">
            <v>39.738413047000002</v>
          </cell>
          <cell r="O66">
            <v>37.710559175999997</v>
          </cell>
          <cell r="P66">
            <v>39.555450078</v>
          </cell>
          <cell r="Q66">
            <v>38.283782254000002</v>
          </cell>
          <cell r="R66">
            <v>35.532802713000002</v>
          </cell>
          <cell r="S66">
            <v>33.023241245999998</v>
          </cell>
          <cell r="T66">
            <v>42.901110303000003</v>
          </cell>
          <cell r="U66">
            <v>26.872377970999999</v>
          </cell>
          <cell r="V66">
            <v>29.978586890999999</v>
          </cell>
          <cell r="W66">
            <v>28.224137324000001</v>
          </cell>
          <cell r="X66">
            <v>31.923437404000001</v>
          </cell>
          <cell r="Y66">
            <v>35.218749981999999</v>
          </cell>
          <cell r="Z66">
            <v>35.187255843999999</v>
          </cell>
          <cell r="AA66">
            <v>32.991888961000001</v>
          </cell>
          <cell r="AB66">
            <v>36.270806741999998</v>
          </cell>
          <cell r="AC66">
            <v>30.031241714</v>
          </cell>
          <cell r="AD66">
            <v>30.747177903000001</v>
          </cell>
          <cell r="AE66">
            <v>29.762349436000001</v>
          </cell>
          <cell r="AF66">
            <v>27.604631610999999</v>
          </cell>
          <cell r="AG66">
            <v>41.077667277000003</v>
          </cell>
          <cell r="AH66">
            <v>18.465684948</v>
          </cell>
          <cell r="AI66">
            <v>24.827083655999999</v>
          </cell>
          <cell r="AJ66">
            <v>25.542200017999999</v>
          </cell>
          <cell r="AK66">
            <v>26.052168206000001</v>
          </cell>
          <cell r="AL66">
            <v>26.012711177</v>
          </cell>
          <cell r="AM66">
            <v>23.709931421</v>
          </cell>
          <cell r="AN66">
            <v>21.210771764</v>
          </cell>
          <cell r="AO66">
            <v>23.511342794000001</v>
          </cell>
          <cell r="AP66">
            <v>22.501823061</v>
          </cell>
          <cell r="AQ66">
            <v>26.782015117</v>
          </cell>
          <cell r="AR66">
            <v>25.828594067000001</v>
          </cell>
          <cell r="AS66">
            <v>25.601206748999999</v>
          </cell>
          <cell r="AT66">
            <v>33.477079320000001</v>
          </cell>
          <cell r="AU66">
            <v>19.312499996</v>
          </cell>
          <cell r="AV66">
            <v>18.568070428999999</v>
          </cell>
          <cell r="AW66">
            <v>23.259154831</v>
          </cell>
          <cell r="AX66">
            <v>20.137457813000001</v>
          </cell>
          <cell r="AY66">
            <v>23.627995421000001</v>
          </cell>
          <cell r="AZ66">
            <v>20.674129205</v>
          </cell>
          <cell r="BA66">
            <v>24.317637829999999</v>
          </cell>
          <cell r="BB66">
            <v>20.804897193999999</v>
          </cell>
          <cell r="BC66">
            <v>17.767075584000001</v>
          </cell>
          <cell r="BD66">
            <v>21.178929577000002</v>
          </cell>
          <cell r="BE66">
            <v>18.070923475000001</v>
          </cell>
          <cell r="BF66">
            <v>18.976149587999998</v>
          </cell>
          <cell r="BG66">
            <v>20.590777881000001</v>
          </cell>
          <cell r="BH66">
            <v>13.902953870999999</v>
          </cell>
          <cell r="BI66">
            <v>15.021690582</v>
          </cell>
          <cell r="BJ66">
            <v>16.784181938</v>
          </cell>
          <cell r="BK66">
            <v>15.120240721</v>
          </cell>
          <cell r="BL66">
            <v>18.659883104999999</v>
          </cell>
          <cell r="BM66">
            <v>15.926204529</v>
          </cell>
          <cell r="BN66">
            <v>18.900065283</v>
          </cell>
          <cell r="BO66">
            <v>21.757971404999999</v>
          </cell>
          <cell r="BP66">
            <v>20.814823927999999</v>
          </cell>
          <cell r="BQ66">
            <v>17.256430594000001</v>
          </cell>
          <cell r="BR66">
            <v>19.182957956999999</v>
          </cell>
          <cell r="BS66">
            <v>17.072314972000001</v>
          </cell>
          <cell r="BT66">
            <v>21.715276282000001</v>
          </cell>
          <cell r="BU66">
            <v>17.288452989</v>
          </cell>
          <cell r="BV66">
            <v>19.707943160999999</v>
          </cell>
          <cell r="BW66">
            <v>17.424883389000001</v>
          </cell>
          <cell r="BX66">
            <v>21.423336118000002</v>
          </cell>
          <cell r="BY66">
            <v>23.100705681000001</v>
          </cell>
          <cell r="BZ66">
            <v>20.104264323999999</v>
          </cell>
          <cell r="CA66">
            <v>19.357843062000001</v>
          </cell>
          <cell r="CB66">
            <v>16.781540751000001</v>
          </cell>
          <cell r="CC66">
            <v>16.173711651000001</v>
          </cell>
          <cell r="CD66">
            <v>15.059176858000001</v>
          </cell>
          <cell r="CE66">
            <v>15.916710391000001</v>
          </cell>
          <cell r="CF66">
            <v>16.847891746999998</v>
          </cell>
          <cell r="CG66">
            <v>20.966758113000001</v>
          </cell>
        </row>
        <row r="67">
          <cell r="B67" t="str">
            <v>Per_Volume_Total Fortifed Wine &amp; Vermouth_North West (Lancashire)</v>
          </cell>
          <cell r="C67" t="str">
            <v>Per</v>
          </cell>
          <cell r="D67" t="str">
            <v>Volume</v>
          </cell>
          <cell r="E67" t="str">
            <v>Fortified Wine</v>
          </cell>
          <cell r="F67" t="str">
            <v>Total Fortifed Wine &amp; Vermouth</v>
          </cell>
          <cell r="G67" t="str">
            <v>North West (Lancashire)</v>
          </cell>
          <cell r="H67">
            <v>165.49993842999999</v>
          </cell>
          <cell r="I67">
            <v>179.168137261</v>
          </cell>
          <cell r="J67">
            <v>206.17023658400001</v>
          </cell>
          <cell r="K67">
            <v>226.92880388500001</v>
          </cell>
          <cell r="L67">
            <v>229.090879481</v>
          </cell>
          <cell r="M67">
            <v>223.180939819</v>
          </cell>
          <cell r="N67">
            <v>233.67760137100001</v>
          </cell>
          <cell r="O67">
            <v>236.19044047200001</v>
          </cell>
          <cell r="P67">
            <v>207.415581608</v>
          </cell>
          <cell r="Q67">
            <v>199.15588551299999</v>
          </cell>
          <cell r="R67">
            <v>200.14819979200001</v>
          </cell>
          <cell r="S67">
            <v>192.82587276300001</v>
          </cell>
          <cell r="T67">
            <v>301.85984110499999</v>
          </cell>
          <cell r="U67">
            <v>163.42020795299999</v>
          </cell>
          <cell r="V67">
            <v>187.65921329700001</v>
          </cell>
          <cell r="W67">
            <v>199.403373036</v>
          </cell>
          <cell r="X67">
            <v>209.68366412699999</v>
          </cell>
          <cell r="Y67">
            <v>208.576073882</v>
          </cell>
          <cell r="Z67">
            <v>201.938883076</v>
          </cell>
          <cell r="AA67">
            <v>210.216612583</v>
          </cell>
          <cell r="AB67">
            <v>209.90781816099999</v>
          </cell>
          <cell r="AC67">
            <v>209.80778800900001</v>
          </cell>
          <cell r="AD67">
            <v>203.13703450899999</v>
          </cell>
          <cell r="AE67">
            <v>196.781296328</v>
          </cell>
          <cell r="AF67">
            <v>195.71600309499999</v>
          </cell>
          <cell r="AG67">
            <v>270.37596035299998</v>
          </cell>
          <cell r="AH67">
            <v>121.79702397600001</v>
          </cell>
          <cell r="AI67">
            <v>133.40295283200001</v>
          </cell>
          <cell r="AJ67">
            <v>145.46851130900001</v>
          </cell>
          <cell r="AK67">
            <v>149.30865789399999</v>
          </cell>
          <cell r="AL67">
            <v>155.50441266000001</v>
          </cell>
          <cell r="AM67">
            <v>171.97212772399999</v>
          </cell>
          <cell r="AN67">
            <v>174.47019526299999</v>
          </cell>
          <cell r="AO67">
            <v>179.56126390200001</v>
          </cell>
          <cell r="AP67">
            <v>188.076662653</v>
          </cell>
          <cell r="AQ67">
            <v>184.394234039</v>
          </cell>
          <cell r="AR67">
            <v>180.26866632900001</v>
          </cell>
          <cell r="AS67">
            <v>182.85821415300001</v>
          </cell>
          <cell r="AT67">
            <v>240.97746503400001</v>
          </cell>
          <cell r="AU67">
            <v>144.39186891599999</v>
          </cell>
          <cell r="AV67">
            <v>140.24762972299999</v>
          </cell>
          <cell r="AW67">
            <v>151.88918374100001</v>
          </cell>
          <cell r="AX67">
            <v>155.75550361000001</v>
          </cell>
          <cell r="AY67">
            <v>160.783825326</v>
          </cell>
          <cell r="AZ67">
            <v>149.952334826</v>
          </cell>
          <cell r="BA67">
            <v>155.43681706000001</v>
          </cell>
          <cell r="BB67">
            <v>145.18971619600001</v>
          </cell>
          <cell r="BC67">
            <v>140.6518131</v>
          </cell>
          <cell r="BD67">
            <v>142.686896203</v>
          </cell>
          <cell r="BE67">
            <v>141.26373666699999</v>
          </cell>
          <cell r="BF67">
            <v>144.257155541</v>
          </cell>
          <cell r="BG67">
            <v>184.545414865</v>
          </cell>
          <cell r="BH67">
            <v>132.06254906300001</v>
          </cell>
          <cell r="BI67">
            <v>118.083883168</v>
          </cell>
          <cell r="BJ67">
            <v>124.58458735000001</v>
          </cell>
          <cell r="BK67">
            <v>134.58340549499999</v>
          </cell>
          <cell r="BL67">
            <v>121.038819174</v>
          </cell>
          <cell r="BM67">
            <v>117.796367893</v>
          </cell>
          <cell r="BN67">
            <v>109.704564699</v>
          </cell>
          <cell r="BO67">
            <v>106.719590857</v>
          </cell>
          <cell r="BP67">
            <v>109.73059125899999</v>
          </cell>
          <cell r="BQ67">
            <v>104.905263671</v>
          </cell>
          <cell r="BR67">
            <v>105.28787292299999</v>
          </cell>
          <cell r="BS67">
            <v>103.551540272</v>
          </cell>
          <cell r="BT67">
            <v>144.361267621</v>
          </cell>
          <cell r="BU67">
            <v>98.936891994000007</v>
          </cell>
          <cell r="BV67">
            <v>94.172022881000004</v>
          </cell>
          <cell r="BW67">
            <v>90.561279866999996</v>
          </cell>
          <cell r="BX67">
            <v>104.81233672899999</v>
          </cell>
          <cell r="BY67">
            <v>108.745053709</v>
          </cell>
          <cell r="BZ67">
            <v>113.65657030600001</v>
          </cell>
          <cell r="CA67">
            <v>117.807218863</v>
          </cell>
          <cell r="CB67">
            <v>116.931687998</v>
          </cell>
          <cell r="CC67">
            <v>115.545183971</v>
          </cell>
          <cell r="CD67">
            <v>107.774975041</v>
          </cell>
          <cell r="CE67">
            <v>110.320691557</v>
          </cell>
          <cell r="CF67">
            <v>109.793587559</v>
          </cell>
          <cell r="CG67">
            <v>135.76466535500001</v>
          </cell>
        </row>
        <row r="68">
          <cell r="B68" t="str">
            <v>Per_Volume_Total Fortifed Wine &amp; Vermouth_South and South East</v>
          </cell>
          <cell r="C68" t="str">
            <v>Per</v>
          </cell>
          <cell r="D68" t="str">
            <v>Volume</v>
          </cell>
          <cell r="E68" t="str">
            <v>Fortified Wine</v>
          </cell>
          <cell r="F68" t="str">
            <v>Total Fortifed Wine &amp; Vermouth</v>
          </cell>
          <cell r="G68" t="str">
            <v>South and South East</v>
          </cell>
          <cell r="H68">
            <v>179.905613762</v>
          </cell>
          <cell r="I68">
            <v>199.139706085</v>
          </cell>
          <cell r="J68">
            <v>217.39332710799999</v>
          </cell>
          <cell r="K68">
            <v>219.17461357400001</v>
          </cell>
          <cell r="L68">
            <v>211.52503490999999</v>
          </cell>
          <cell r="M68">
            <v>196.608197429</v>
          </cell>
          <cell r="N68">
            <v>195.63085600599999</v>
          </cell>
          <cell r="O68">
            <v>189.437947245</v>
          </cell>
          <cell r="P68">
            <v>206.43177363199999</v>
          </cell>
          <cell r="Q68">
            <v>194.607287421</v>
          </cell>
          <cell r="R68">
            <v>186.77637785900001</v>
          </cell>
          <cell r="S68">
            <v>185.338054105</v>
          </cell>
          <cell r="T68">
            <v>297.96518942099999</v>
          </cell>
          <cell r="U68">
            <v>163.05633977700001</v>
          </cell>
          <cell r="V68">
            <v>184.039788792</v>
          </cell>
          <cell r="W68">
            <v>192.298168371</v>
          </cell>
          <cell r="X68">
            <v>194.95489988599999</v>
          </cell>
          <cell r="Y68">
            <v>196.255590369</v>
          </cell>
          <cell r="Z68">
            <v>198.747331672</v>
          </cell>
          <cell r="AA68">
            <v>197.06737469800001</v>
          </cell>
          <cell r="AB68">
            <v>201.161841823</v>
          </cell>
          <cell r="AC68">
            <v>188.64845679300001</v>
          </cell>
          <cell r="AD68">
            <v>177.887355267</v>
          </cell>
          <cell r="AE68">
            <v>172.10628361299999</v>
          </cell>
          <cell r="AF68">
            <v>171.38634328699999</v>
          </cell>
          <cell r="AG68">
            <v>302.55038685699998</v>
          </cell>
          <cell r="AH68">
            <v>91.991241790000004</v>
          </cell>
          <cell r="AI68">
            <v>115.07122538500001</v>
          </cell>
          <cell r="AJ68">
            <v>132.281359366</v>
          </cell>
          <cell r="AK68">
            <v>147.58572117400001</v>
          </cell>
          <cell r="AL68">
            <v>154.89944096100001</v>
          </cell>
          <cell r="AM68">
            <v>162.85824688</v>
          </cell>
          <cell r="AN68">
            <v>177.79882541699999</v>
          </cell>
          <cell r="AO68">
            <v>166.02783413700001</v>
          </cell>
          <cell r="AP68">
            <v>168.81223860399999</v>
          </cell>
          <cell r="AQ68">
            <v>169.60334558</v>
          </cell>
          <cell r="AR68">
            <v>168.173520634</v>
          </cell>
          <cell r="AS68">
            <v>166.22739052099999</v>
          </cell>
          <cell r="AT68">
            <v>220.68707724699999</v>
          </cell>
          <cell r="AU68">
            <v>122.848333399</v>
          </cell>
          <cell r="AV68">
            <v>125.889274492</v>
          </cell>
          <cell r="AW68">
            <v>134.688764623</v>
          </cell>
          <cell r="AX68">
            <v>134.61275429400001</v>
          </cell>
          <cell r="AY68">
            <v>131.61939011300001</v>
          </cell>
          <cell r="AZ68">
            <v>123.493769617</v>
          </cell>
          <cell r="BA68">
            <v>132.85444103399999</v>
          </cell>
          <cell r="BB68">
            <v>131.200392733</v>
          </cell>
          <cell r="BC68">
            <v>135.12008554400001</v>
          </cell>
          <cell r="BD68">
            <v>132.26356804599999</v>
          </cell>
          <cell r="BE68">
            <v>123.37264590300001</v>
          </cell>
          <cell r="BF68">
            <v>119.958391691</v>
          </cell>
          <cell r="BG68">
            <v>153.91342873299999</v>
          </cell>
          <cell r="BH68">
            <v>104.65750993899999</v>
          </cell>
          <cell r="BI68">
            <v>99.781866843000003</v>
          </cell>
          <cell r="BJ68">
            <v>102.751021705</v>
          </cell>
          <cell r="BK68">
            <v>107.67152569700001</v>
          </cell>
          <cell r="BL68">
            <v>93.544895136999997</v>
          </cell>
          <cell r="BM68">
            <v>90.631925248000002</v>
          </cell>
          <cell r="BN68">
            <v>91.984150296999999</v>
          </cell>
          <cell r="BO68">
            <v>98.698854241999996</v>
          </cell>
          <cell r="BP68">
            <v>100.48062883999999</v>
          </cell>
          <cell r="BQ68">
            <v>108.303494353</v>
          </cell>
          <cell r="BR68">
            <v>110.968842263</v>
          </cell>
          <cell r="BS68">
            <v>112.14898944700001</v>
          </cell>
          <cell r="BT68">
            <v>147.45655980699999</v>
          </cell>
          <cell r="BU68">
            <v>103.337219291</v>
          </cell>
          <cell r="BV68">
            <v>103.09718153199999</v>
          </cell>
          <cell r="BW68">
            <v>106.285298462</v>
          </cell>
          <cell r="BX68">
            <v>107.09777525600001</v>
          </cell>
          <cell r="BY68">
            <v>105.270020432</v>
          </cell>
          <cell r="BZ68">
            <v>104.18083195</v>
          </cell>
          <cell r="CA68">
            <v>101.943448116</v>
          </cell>
          <cell r="CB68">
            <v>100.46179618399999</v>
          </cell>
          <cell r="CC68">
            <v>101.326890695</v>
          </cell>
          <cell r="CD68">
            <v>94.372572263999999</v>
          </cell>
          <cell r="CE68">
            <v>97.979492062999995</v>
          </cell>
          <cell r="CF68">
            <v>101.90414362999999</v>
          </cell>
          <cell r="CG68">
            <v>120.821113711</v>
          </cell>
        </row>
        <row r="69">
          <cell r="B69" t="str">
            <v>Per_Volume_Total Fortifed Wine &amp; Vermouth_South West</v>
          </cell>
          <cell r="C69" t="str">
            <v>Per</v>
          </cell>
          <cell r="D69" t="str">
            <v>Volume</v>
          </cell>
          <cell r="E69" t="str">
            <v>Fortified Wine</v>
          </cell>
          <cell r="F69" t="str">
            <v>Total Fortifed Wine &amp; Vermouth</v>
          </cell>
          <cell r="G69" t="str">
            <v>South West</v>
          </cell>
          <cell r="H69">
            <v>109.674565953</v>
          </cell>
          <cell r="I69">
            <v>131.565140816</v>
          </cell>
          <cell r="J69">
            <v>144.21098984100001</v>
          </cell>
          <cell r="K69">
            <v>165.780718452</v>
          </cell>
          <cell r="L69">
            <v>164.54694733400001</v>
          </cell>
          <cell r="M69">
            <v>170.506273779</v>
          </cell>
          <cell r="N69">
            <v>111.790532388</v>
          </cell>
          <cell r="O69">
            <v>100.30594720800001</v>
          </cell>
          <cell r="P69">
            <v>117.160838121</v>
          </cell>
          <cell r="Q69">
            <v>103.06768019099999</v>
          </cell>
          <cell r="R69">
            <v>96.576786717999994</v>
          </cell>
          <cell r="S69">
            <v>94.178134013000005</v>
          </cell>
          <cell r="T69">
            <v>134.663970667</v>
          </cell>
          <cell r="U69">
            <v>78.435304810000005</v>
          </cell>
          <cell r="V69">
            <v>86.309072384000004</v>
          </cell>
          <cell r="W69">
            <v>116.28808194</v>
          </cell>
          <cell r="X69">
            <v>90.425629185000005</v>
          </cell>
          <cell r="Y69">
            <v>88.337871604</v>
          </cell>
          <cell r="Z69">
            <v>85.865258557000004</v>
          </cell>
          <cell r="AA69">
            <v>90.164880968999995</v>
          </cell>
          <cell r="AB69">
            <v>89.583718007000002</v>
          </cell>
          <cell r="AC69">
            <v>91.441728335999997</v>
          </cell>
          <cell r="AD69">
            <v>83.464367491000004</v>
          </cell>
          <cell r="AE69">
            <v>79.416160255999998</v>
          </cell>
          <cell r="AF69">
            <v>73.707769478000003</v>
          </cell>
          <cell r="AG69">
            <v>84.217028497000001</v>
          </cell>
          <cell r="AH69">
            <v>37.401388271999998</v>
          </cell>
          <cell r="AI69">
            <v>46.872569061</v>
          </cell>
          <cell r="AJ69">
            <v>49.952849057000002</v>
          </cell>
          <cell r="AK69">
            <v>55.375950752999998</v>
          </cell>
          <cell r="AL69">
            <v>57.668333193999999</v>
          </cell>
          <cell r="AM69">
            <v>58.596079924999998</v>
          </cell>
          <cell r="AN69">
            <v>52.204181724000001</v>
          </cell>
          <cell r="AO69">
            <v>59.253671998000002</v>
          </cell>
          <cell r="AP69">
            <v>63.315603154000001</v>
          </cell>
          <cell r="AQ69">
            <v>69.126986619999997</v>
          </cell>
          <cell r="AR69">
            <v>70.030901039</v>
          </cell>
          <cell r="AS69">
            <v>72.551425358000003</v>
          </cell>
          <cell r="AT69">
            <v>90.479384311999993</v>
          </cell>
          <cell r="AU69">
            <v>51.908850891999997</v>
          </cell>
          <cell r="AV69">
            <v>59.956648383000001</v>
          </cell>
          <cell r="AW69">
            <v>69.746966326999996</v>
          </cell>
          <cell r="AX69">
            <v>74.299564941</v>
          </cell>
          <cell r="AY69">
            <v>77.445633201000007</v>
          </cell>
          <cell r="AZ69">
            <v>74.037915232000003</v>
          </cell>
          <cell r="BA69">
            <v>94.795790803000003</v>
          </cell>
          <cell r="BB69">
            <v>87.040612500999998</v>
          </cell>
          <cell r="BC69">
            <v>89.962897792000007</v>
          </cell>
          <cell r="BD69">
            <v>92.308900715999997</v>
          </cell>
          <cell r="BE69">
            <v>87.883033990000001</v>
          </cell>
          <cell r="BF69">
            <v>86.036627572</v>
          </cell>
          <cell r="BG69">
            <v>112.68589657</v>
          </cell>
          <cell r="BH69">
            <v>87.675556701000005</v>
          </cell>
          <cell r="BI69">
            <v>84.583365878999999</v>
          </cell>
          <cell r="BJ69">
            <v>88.683769183999999</v>
          </cell>
          <cell r="BK69">
            <v>102.737646179</v>
          </cell>
          <cell r="BL69">
            <v>83.861198631999997</v>
          </cell>
          <cell r="BM69">
            <v>88.031817512000003</v>
          </cell>
          <cell r="BN69">
            <v>86.091748976000005</v>
          </cell>
          <cell r="BO69">
            <v>92.25331181</v>
          </cell>
          <cell r="BP69">
            <v>85.676769809000007</v>
          </cell>
          <cell r="BQ69">
            <v>87.272656784000006</v>
          </cell>
          <cell r="BR69">
            <v>78.432459942999998</v>
          </cell>
          <cell r="BS69">
            <v>73.907079593000006</v>
          </cell>
          <cell r="BT69">
            <v>96.808116178000006</v>
          </cell>
          <cell r="BU69">
            <v>65.790976710999999</v>
          </cell>
          <cell r="BV69">
            <v>63.161073868999999</v>
          </cell>
          <cell r="BW69">
            <v>62.040940612</v>
          </cell>
          <cell r="BX69">
            <v>68.861683040000003</v>
          </cell>
          <cell r="BY69">
            <v>69.064527032000001</v>
          </cell>
          <cell r="BZ69">
            <v>69.645561606000001</v>
          </cell>
          <cell r="CA69">
            <v>69.540230296999994</v>
          </cell>
          <cell r="CB69">
            <v>69.133037075000004</v>
          </cell>
          <cell r="CC69">
            <v>68.135567248000001</v>
          </cell>
          <cell r="CD69">
            <v>62.867250773000002</v>
          </cell>
          <cell r="CE69">
            <v>62.394650323999997</v>
          </cell>
          <cell r="CF69">
            <v>62.077085732</v>
          </cell>
          <cell r="CG69">
            <v>77.391739580999996</v>
          </cell>
        </row>
        <row r="70">
          <cell r="B70" t="str">
            <v>Per_Volume_Total Fortifed Wine &amp; Vermouth_Wales and West</v>
          </cell>
          <cell r="C70" t="str">
            <v>Per</v>
          </cell>
          <cell r="D70" t="str">
            <v>Volume</v>
          </cell>
          <cell r="E70" t="str">
            <v>Fortified Wine</v>
          </cell>
          <cell r="F70" t="str">
            <v>Total Fortifed Wine &amp; Vermouth</v>
          </cell>
          <cell r="G70" t="str">
            <v>Wales and West</v>
          </cell>
          <cell r="H70">
            <v>123.447227324</v>
          </cell>
          <cell r="I70">
            <v>137.85353743300001</v>
          </cell>
          <cell r="J70">
            <v>155.65751106900001</v>
          </cell>
          <cell r="K70">
            <v>164.48785614100001</v>
          </cell>
          <cell r="L70">
            <v>174.465143012</v>
          </cell>
          <cell r="M70">
            <v>159.78151839</v>
          </cell>
          <cell r="N70">
            <v>190.51856586299999</v>
          </cell>
          <cell r="O70">
            <v>178.056340686</v>
          </cell>
          <cell r="P70">
            <v>177.50580315299999</v>
          </cell>
          <cell r="Q70">
            <v>159.90523125000001</v>
          </cell>
          <cell r="R70">
            <v>148.276331438</v>
          </cell>
          <cell r="S70">
            <v>145.586227694</v>
          </cell>
          <cell r="T70">
            <v>222.72133515300001</v>
          </cell>
          <cell r="U70">
            <v>124.61001772199999</v>
          </cell>
          <cell r="V70">
            <v>151.260218275</v>
          </cell>
          <cell r="W70">
            <v>129.69806697499999</v>
          </cell>
          <cell r="X70">
            <v>149.14732175399999</v>
          </cell>
          <cell r="Y70">
            <v>143.93172677800001</v>
          </cell>
          <cell r="Z70">
            <v>145.86729635099999</v>
          </cell>
          <cell r="AA70">
            <v>154.62124678000001</v>
          </cell>
          <cell r="AB70">
            <v>150.399929907</v>
          </cell>
          <cell r="AC70">
            <v>141.72530387099999</v>
          </cell>
          <cell r="AD70">
            <v>134.718988564</v>
          </cell>
          <cell r="AE70">
            <v>131.16924064200001</v>
          </cell>
          <cell r="AF70">
            <v>134.11159928000001</v>
          </cell>
          <cell r="AG70">
            <v>215.98071718099999</v>
          </cell>
          <cell r="AH70">
            <v>87.237622822999995</v>
          </cell>
          <cell r="AI70">
            <v>108.98502596599999</v>
          </cell>
          <cell r="AJ70">
            <v>115.460030366</v>
          </cell>
          <cell r="AK70">
            <v>123.075125539</v>
          </cell>
          <cell r="AL70">
            <v>125.97375661700001</v>
          </cell>
          <cell r="AM70">
            <v>125.614587169</v>
          </cell>
          <cell r="AN70">
            <v>124.213951627</v>
          </cell>
          <cell r="AO70">
            <v>128.839396491</v>
          </cell>
          <cell r="AP70">
            <v>132.96404709500001</v>
          </cell>
          <cell r="AQ70">
            <v>134.6624956</v>
          </cell>
          <cell r="AR70">
            <v>136.558347613</v>
          </cell>
          <cell r="AS70">
            <v>139.58423565300001</v>
          </cell>
          <cell r="AT70">
            <v>172.48065200400001</v>
          </cell>
          <cell r="AU70">
            <v>97.686379286000005</v>
          </cell>
          <cell r="AV70">
            <v>103.276300302</v>
          </cell>
          <cell r="AW70">
            <v>105.03969179400001</v>
          </cell>
          <cell r="AX70">
            <v>99.556771186999995</v>
          </cell>
          <cell r="AY70">
            <v>98.853453795999997</v>
          </cell>
          <cell r="AZ70">
            <v>92.167313582000006</v>
          </cell>
          <cell r="BA70">
            <v>96.402765071000005</v>
          </cell>
          <cell r="BB70">
            <v>99.528438620000003</v>
          </cell>
          <cell r="BC70">
            <v>96.403841732000004</v>
          </cell>
          <cell r="BD70">
            <v>92.017953720999998</v>
          </cell>
          <cell r="BE70">
            <v>93.468183181000001</v>
          </cell>
          <cell r="BF70">
            <v>95.815457854000002</v>
          </cell>
          <cell r="BG70">
            <v>125.034423953</v>
          </cell>
          <cell r="BH70">
            <v>80.758772554999993</v>
          </cell>
          <cell r="BI70">
            <v>76.492593369000005</v>
          </cell>
          <cell r="BJ70">
            <v>79.293395302999997</v>
          </cell>
          <cell r="BK70">
            <v>87.758716454999998</v>
          </cell>
          <cell r="BL70">
            <v>82.557708203999994</v>
          </cell>
          <cell r="BM70">
            <v>78.658193963000002</v>
          </cell>
          <cell r="BN70">
            <v>78.143592897999994</v>
          </cell>
          <cell r="BO70">
            <v>79.417068838999995</v>
          </cell>
          <cell r="BP70">
            <v>79.093924732999994</v>
          </cell>
          <cell r="BQ70">
            <v>84.784253116000002</v>
          </cell>
          <cell r="BR70">
            <v>85.524742141000004</v>
          </cell>
          <cell r="BS70">
            <v>88.860805780000007</v>
          </cell>
          <cell r="BT70">
            <v>113.05306564200001</v>
          </cell>
          <cell r="BU70">
            <v>76.054077480000004</v>
          </cell>
          <cell r="BV70">
            <v>73.900271575000005</v>
          </cell>
          <cell r="BW70">
            <v>72.539451869000004</v>
          </cell>
          <cell r="BX70">
            <v>71.438174903999993</v>
          </cell>
          <cell r="BY70">
            <v>68.978714169</v>
          </cell>
          <cell r="BZ70">
            <v>68.307275880999995</v>
          </cell>
          <cell r="CA70">
            <v>66.128900122000005</v>
          </cell>
          <cell r="CB70">
            <v>64.965823928999995</v>
          </cell>
          <cell r="CC70">
            <v>65.675089775000004</v>
          </cell>
          <cell r="CD70">
            <v>65.846899655000001</v>
          </cell>
          <cell r="CE70">
            <v>68.546173128000007</v>
          </cell>
          <cell r="CF70">
            <v>69.291305687999994</v>
          </cell>
          <cell r="CG70">
            <v>86.883026842999996</v>
          </cell>
        </row>
        <row r="71">
          <cell r="B71" t="str">
            <v>Per_Volume_Total Fortifed Wine &amp; Vermouth_Yorkshire</v>
          </cell>
          <cell r="C71" t="str">
            <v>Per</v>
          </cell>
          <cell r="D71" t="str">
            <v>Volume</v>
          </cell>
          <cell r="E71" t="str">
            <v>Fortified Wine</v>
          </cell>
          <cell r="F71" t="str">
            <v>Total Fortifed Wine &amp; Vermouth</v>
          </cell>
          <cell r="G71" t="str">
            <v>Yorkshire</v>
          </cell>
          <cell r="H71">
            <v>134.34105576100001</v>
          </cell>
          <cell r="I71">
            <v>146.45089176299999</v>
          </cell>
          <cell r="J71">
            <v>158.71322053399999</v>
          </cell>
          <cell r="K71">
            <v>168.513444295</v>
          </cell>
          <cell r="L71">
            <v>171.637248898</v>
          </cell>
          <cell r="M71">
            <v>164.80770812399999</v>
          </cell>
          <cell r="N71">
            <v>166.763218255</v>
          </cell>
          <cell r="O71">
            <v>162.57255052100001</v>
          </cell>
          <cell r="P71">
            <v>151.53300565999999</v>
          </cell>
          <cell r="Q71">
            <v>139.30681480000001</v>
          </cell>
          <cell r="R71">
            <v>136.13137519700001</v>
          </cell>
          <cell r="S71">
            <v>137.985738029</v>
          </cell>
          <cell r="T71">
            <v>212.29532400900001</v>
          </cell>
          <cell r="U71">
            <v>120.21654805199999</v>
          </cell>
          <cell r="V71">
            <v>142.98337636299999</v>
          </cell>
          <cell r="W71">
            <v>151.887906415</v>
          </cell>
          <cell r="X71">
            <v>153.539065655</v>
          </cell>
          <cell r="Y71">
            <v>155.31081738200001</v>
          </cell>
          <cell r="Z71">
            <v>157.42526027700001</v>
          </cell>
          <cell r="AA71">
            <v>151.580028341</v>
          </cell>
          <cell r="AB71">
            <v>151.427903552</v>
          </cell>
          <cell r="AC71">
            <v>149.60640119600001</v>
          </cell>
          <cell r="AD71">
            <v>142.612968731</v>
          </cell>
          <cell r="AE71">
            <v>137.64674145000001</v>
          </cell>
          <cell r="AF71">
            <v>136.11334070199999</v>
          </cell>
          <cell r="AG71">
            <v>235.91915448399999</v>
          </cell>
          <cell r="AH71">
            <v>89.916177340000004</v>
          </cell>
          <cell r="AI71">
            <v>99.272799023000005</v>
          </cell>
          <cell r="AJ71">
            <v>105.31971800399999</v>
          </cell>
          <cell r="AK71">
            <v>109.204135902</v>
          </cell>
          <cell r="AL71">
            <v>111.370108937</v>
          </cell>
          <cell r="AM71">
            <v>122.312593295</v>
          </cell>
          <cell r="AN71">
            <v>130.39544918799999</v>
          </cell>
          <cell r="AO71">
            <v>127.364305825</v>
          </cell>
          <cell r="AP71">
            <v>132.64857506800001</v>
          </cell>
          <cell r="AQ71">
            <v>128.304189452</v>
          </cell>
          <cell r="AR71">
            <v>127.03603975599999</v>
          </cell>
          <cell r="AS71">
            <v>126.25562107899999</v>
          </cell>
          <cell r="AT71">
            <v>167.46820600199999</v>
          </cell>
          <cell r="AU71">
            <v>106.19622421299999</v>
          </cell>
          <cell r="AV71">
            <v>115.430914757</v>
          </cell>
          <cell r="AW71">
            <v>125.611351347</v>
          </cell>
          <cell r="AX71">
            <v>128.52862170500001</v>
          </cell>
          <cell r="AY71">
            <v>134.80183344</v>
          </cell>
          <cell r="AZ71">
            <v>129.09701041899999</v>
          </cell>
          <cell r="BA71">
            <v>142.133060548</v>
          </cell>
          <cell r="BB71">
            <v>150.91461760000001</v>
          </cell>
          <cell r="BC71">
            <v>151.60121017700001</v>
          </cell>
          <cell r="BD71">
            <v>148.36289528500001</v>
          </cell>
          <cell r="BE71">
            <v>162.97101758400001</v>
          </cell>
          <cell r="BF71">
            <v>160.636054207</v>
          </cell>
          <cell r="BG71">
            <v>209.54418226600001</v>
          </cell>
          <cell r="BH71">
            <v>151.25752344200001</v>
          </cell>
          <cell r="BI71">
            <v>145.82477325799999</v>
          </cell>
          <cell r="BJ71">
            <v>151.22178538</v>
          </cell>
          <cell r="BK71">
            <v>159.92707767900001</v>
          </cell>
          <cell r="BL71">
            <v>156.25454784300001</v>
          </cell>
          <cell r="BM71">
            <v>150.87245556600001</v>
          </cell>
          <cell r="BN71">
            <v>143.591247092</v>
          </cell>
          <cell r="BO71">
            <v>140.67621563599999</v>
          </cell>
          <cell r="BP71">
            <v>144.74069764000001</v>
          </cell>
          <cell r="BQ71">
            <v>140.83687183699999</v>
          </cell>
          <cell r="BR71">
            <v>138.10845049100001</v>
          </cell>
          <cell r="BS71">
            <v>145.71242576200001</v>
          </cell>
          <cell r="BT71">
            <v>192.71065791000001</v>
          </cell>
          <cell r="BU71">
            <v>125.94394887599999</v>
          </cell>
          <cell r="BV71">
            <v>131.31150560699999</v>
          </cell>
          <cell r="BW71">
            <v>129.48162986200001</v>
          </cell>
          <cell r="BX71">
            <v>137.85631068999999</v>
          </cell>
          <cell r="BY71">
            <v>133.019498489</v>
          </cell>
          <cell r="BZ71">
            <v>131.80494224</v>
          </cell>
          <cell r="CA71">
            <v>140.024115671</v>
          </cell>
          <cell r="CB71">
            <v>171.37372147299999</v>
          </cell>
          <cell r="CC71">
            <v>169.75525164800001</v>
          </cell>
          <cell r="CD71">
            <v>164.02376455199999</v>
          </cell>
          <cell r="CE71">
            <v>169.56544402099999</v>
          </cell>
          <cell r="CF71">
            <v>142.156804193</v>
          </cell>
          <cell r="CG71">
            <v>179.24385618100001</v>
          </cell>
        </row>
        <row r="72">
          <cell r="B72" t="str">
            <v xml:space="preserve">Per_Volume_Total Wine &amp; Champagne_Central England </v>
          </cell>
          <cell r="C72" t="str">
            <v>Per</v>
          </cell>
          <cell r="D72" t="str">
            <v>Volume</v>
          </cell>
          <cell r="E72" t="str">
            <v>Light Wine</v>
          </cell>
          <cell r="F72" t="str">
            <v>Total Wine &amp; Champagne</v>
          </cell>
          <cell r="G72" t="str">
            <v xml:space="preserve">Central England </v>
          </cell>
          <cell r="H72">
            <v>20466.772302384001</v>
          </cell>
          <cell r="I72">
            <v>20930.308568665001</v>
          </cell>
          <cell r="J72">
            <v>21189.865658725001</v>
          </cell>
          <cell r="K72">
            <v>21518.879116808999</v>
          </cell>
          <cell r="L72">
            <v>21027.895443778001</v>
          </cell>
          <cell r="M72">
            <v>20523.879028977</v>
          </cell>
          <cell r="N72">
            <v>21941.43603596</v>
          </cell>
          <cell r="O72">
            <v>22567.784117335999</v>
          </cell>
          <cell r="P72">
            <v>21697.467332897999</v>
          </cell>
          <cell r="Q72">
            <v>22684.246057769</v>
          </cell>
          <cell r="R72">
            <v>23597.506451885001</v>
          </cell>
          <cell r="S72">
            <v>24392.108901365002</v>
          </cell>
          <cell r="T72">
            <v>33258.711520504003</v>
          </cell>
          <cell r="U72">
            <v>17580.918693582</v>
          </cell>
          <cell r="V72">
            <v>19367.744358110998</v>
          </cell>
          <cell r="W72">
            <v>20724.166738542001</v>
          </cell>
          <cell r="X72">
            <v>21455.164332679</v>
          </cell>
          <cell r="Y72">
            <v>21127.173736805998</v>
          </cell>
          <cell r="Z72">
            <v>21474.367958855</v>
          </cell>
          <cell r="AA72">
            <v>21158.692208294</v>
          </cell>
          <cell r="AB72">
            <v>21784.721626782</v>
          </cell>
          <cell r="AC72">
            <v>22258.269916803001</v>
          </cell>
          <cell r="AD72">
            <v>22871.231414613001</v>
          </cell>
          <cell r="AE72">
            <v>22477.021344142999</v>
          </cell>
          <cell r="AF72">
            <v>22588.299078779</v>
          </cell>
          <cell r="AG72">
            <v>34417.135621816997</v>
          </cell>
          <cell r="AH72">
            <v>18848.199928720998</v>
          </cell>
          <cell r="AI72">
            <v>19323.582706963</v>
          </cell>
          <cell r="AJ72">
            <v>20736.288482722</v>
          </cell>
          <cell r="AK72">
            <v>21695.518913062999</v>
          </cell>
          <cell r="AL72">
            <v>21961.232016493999</v>
          </cell>
          <cell r="AM72">
            <v>21514.112908274001</v>
          </cell>
          <cell r="AN72">
            <v>21270.931155777002</v>
          </cell>
          <cell r="AO72">
            <v>21536.937816533999</v>
          </cell>
          <cell r="AP72">
            <v>21233.897930757001</v>
          </cell>
          <cell r="AQ72">
            <v>21602.531456135999</v>
          </cell>
          <cell r="AR72">
            <v>21840.061597503998</v>
          </cell>
          <cell r="AS72">
            <v>21716.724428712001</v>
          </cell>
          <cell r="AT72">
            <v>29496.458478892</v>
          </cell>
          <cell r="AU72">
            <v>21220.065340565001</v>
          </cell>
          <cell r="AV72">
            <v>20267.458400248001</v>
          </cell>
          <cell r="AW72">
            <v>20816.810245285</v>
          </cell>
          <cell r="AX72">
            <v>21294.955537685</v>
          </cell>
          <cell r="AY72">
            <v>20866.142396088999</v>
          </cell>
          <cell r="AZ72">
            <v>19802.477335385</v>
          </cell>
          <cell r="BA72">
            <v>19706.245722489999</v>
          </cell>
          <cell r="BB72">
            <v>20072.277133994001</v>
          </cell>
          <cell r="BC72">
            <v>20048.812449423</v>
          </cell>
          <cell r="BD72">
            <v>20179.850793158999</v>
          </cell>
          <cell r="BE72">
            <v>20187.590760696999</v>
          </cell>
          <cell r="BF72">
            <v>20134.7296566</v>
          </cell>
          <cell r="BG72">
            <v>27436.008365692</v>
          </cell>
          <cell r="BH72">
            <v>18921.610650770999</v>
          </cell>
          <cell r="BI72">
            <v>19404.144798697002</v>
          </cell>
          <cell r="BJ72">
            <v>19631.417119054</v>
          </cell>
          <cell r="BK72">
            <v>20674.691168172001</v>
          </cell>
          <cell r="BL72">
            <v>19580.545379644002</v>
          </cell>
          <cell r="BM72">
            <v>19152.89467528</v>
          </cell>
          <cell r="BN72">
            <v>18759.833281560001</v>
          </cell>
          <cell r="BO72">
            <v>19579.885713478001</v>
          </cell>
          <cell r="BP72">
            <v>19830.908057315999</v>
          </cell>
          <cell r="BQ72">
            <v>19582.508666792</v>
          </cell>
          <cell r="BR72">
            <v>19980.945201036</v>
          </cell>
          <cell r="BS72">
            <v>20277.383003922001</v>
          </cell>
          <cell r="BT72">
            <v>26175.926920768001</v>
          </cell>
          <cell r="BU72">
            <v>18657.834994384</v>
          </cell>
          <cell r="BV72">
            <v>20077.792140081001</v>
          </cell>
          <cell r="BW72">
            <v>19549.623416654002</v>
          </cell>
          <cell r="BX72">
            <v>20033.134112932999</v>
          </cell>
          <cell r="BY72">
            <v>19464.37047532</v>
          </cell>
          <cell r="BZ72">
            <v>19753.891940091999</v>
          </cell>
          <cell r="CA72">
            <v>19619.902700063001</v>
          </cell>
          <cell r="CB72">
            <v>19980.177476056</v>
          </cell>
          <cell r="CC72">
            <v>20123.153582792998</v>
          </cell>
          <cell r="CD72">
            <v>18544.128091890001</v>
          </cell>
          <cell r="CE72">
            <v>18471.006488309999</v>
          </cell>
          <cell r="CF72">
            <v>19705.437495106002</v>
          </cell>
          <cell r="CG72">
            <v>24862.350784628001</v>
          </cell>
        </row>
        <row r="73">
          <cell r="B73" t="str">
            <v>Per_Volume_Total Wine &amp; Champagne_GB CENTRAL SCOTLAND</v>
          </cell>
          <cell r="C73" t="str">
            <v>Per</v>
          </cell>
          <cell r="D73" t="str">
            <v>Volume</v>
          </cell>
          <cell r="E73" t="str">
            <v>Light Wine</v>
          </cell>
          <cell r="F73" t="str">
            <v>Total Wine &amp; Champagne</v>
          </cell>
          <cell r="G73" t="str">
            <v>GB CENTRAL SCOTLAND</v>
          </cell>
          <cell r="H73">
            <v>7636.8970537289997</v>
          </cell>
          <cell r="I73">
            <v>7615.4337201520002</v>
          </cell>
          <cell r="J73">
            <v>6958.4280968209996</v>
          </cell>
          <cell r="K73">
            <v>7447.7567418279996</v>
          </cell>
          <cell r="L73">
            <v>7298.1213092759999</v>
          </cell>
          <cell r="M73">
            <v>6912.756393916</v>
          </cell>
          <cell r="N73">
            <v>7217.7789312409996</v>
          </cell>
          <cell r="O73">
            <v>7312.7930959300002</v>
          </cell>
          <cell r="P73">
            <v>7941.6976976300002</v>
          </cell>
          <cell r="Q73">
            <v>9220.3935500509997</v>
          </cell>
          <cell r="R73">
            <v>9815.1137694049994</v>
          </cell>
          <cell r="S73">
            <v>10921.979317351001</v>
          </cell>
          <cell r="T73">
            <v>13896.98777324</v>
          </cell>
          <cell r="U73">
            <v>7627.4173978509998</v>
          </cell>
          <cell r="V73">
            <v>7242.3651298920004</v>
          </cell>
          <cell r="W73">
            <v>7444.3718291160003</v>
          </cell>
          <cell r="X73">
            <v>7708.6655876790001</v>
          </cell>
          <cell r="Y73">
            <v>8058.0548716989997</v>
          </cell>
          <cell r="Z73">
            <v>7545.5410462050004</v>
          </cell>
          <cell r="AA73">
            <v>8497.1050578260001</v>
          </cell>
          <cell r="AB73">
            <v>8383.1513634929997</v>
          </cell>
          <cell r="AC73">
            <v>8386.2509808399991</v>
          </cell>
          <cell r="AD73">
            <v>8307.9265055779997</v>
          </cell>
          <cell r="AE73">
            <v>9920.3747976769992</v>
          </cell>
          <cell r="AF73">
            <v>9291.4663250670001</v>
          </cell>
          <cell r="AG73">
            <v>13148.941857635</v>
          </cell>
          <cell r="AH73">
            <v>7183.3515256979999</v>
          </cell>
          <cell r="AI73">
            <v>7038.6097596139998</v>
          </cell>
          <cell r="AJ73">
            <v>6003.7653476670002</v>
          </cell>
          <cell r="AK73">
            <v>8011.0641345869999</v>
          </cell>
          <cell r="AL73">
            <v>8420.6516880420004</v>
          </cell>
          <cell r="AM73">
            <v>8843.5288177050006</v>
          </cell>
          <cell r="AN73">
            <v>9658.0872056759999</v>
          </cell>
          <cell r="AO73">
            <v>10052.437549181001</v>
          </cell>
          <cell r="AP73">
            <v>9478.9774789450003</v>
          </cell>
          <cell r="AQ73">
            <v>9804.9105362219998</v>
          </cell>
          <cell r="AR73">
            <v>9897.3789494400007</v>
          </cell>
          <cell r="AS73">
            <v>9976.7011242600001</v>
          </cell>
          <cell r="AT73">
            <v>13009.601745247001</v>
          </cell>
          <cell r="AU73">
            <v>9101.9404863969994</v>
          </cell>
          <cell r="AV73">
            <v>8926.1120944550003</v>
          </cell>
          <cell r="AW73">
            <v>8970.1501537170006</v>
          </cell>
          <cell r="AX73">
            <v>8878.4868715949997</v>
          </cell>
          <cell r="AY73">
            <v>8202.0527257579997</v>
          </cell>
          <cell r="AZ73">
            <v>8382.3370830700005</v>
          </cell>
          <cell r="BA73">
            <v>8559.3181357350004</v>
          </cell>
          <cell r="BB73">
            <v>8961.9873229099994</v>
          </cell>
          <cell r="BC73">
            <v>9179.8251836700001</v>
          </cell>
          <cell r="BD73">
            <v>8993.2040287639993</v>
          </cell>
          <cell r="BE73">
            <v>8882.6288705339994</v>
          </cell>
          <cell r="BF73">
            <v>8600.6151898850003</v>
          </cell>
          <cell r="BG73">
            <v>11795.036761117</v>
          </cell>
          <cell r="BH73">
            <v>8060.6873072059998</v>
          </cell>
          <cell r="BI73">
            <v>8470.1821074460004</v>
          </cell>
          <cell r="BJ73">
            <v>8515.5024846560009</v>
          </cell>
          <cell r="BK73">
            <v>9072.8606561889992</v>
          </cell>
          <cell r="BL73">
            <v>8321.9837361860009</v>
          </cell>
          <cell r="BM73">
            <v>8803.0386868829992</v>
          </cell>
          <cell r="BN73">
            <v>8727.2940184309991</v>
          </cell>
          <cell r="BO73">
            <v>9317.9552975890001</v>
          </cell>
          <cell r="BP73">
            <v>10063.360703754999</v>
          </cell>
          <cell r="BQ73">
            <v>9936.4269195220004</v>
          </cell>
          <cell r="BR73">
            <v>10137.328402081999</v>
          </cell>
          <cell r="BS73">
            <v>10173.299109144</v>
          </cell>
          <cell r="BT73">
            <v>12107.553449393999</v>
          </cell>
          <cell r="BU73">
            <v>8100.0323935790002</v>
          </cell>
          <cell r="BV73">
            <v>8195.6850627309996</v>
          </cell>
          <cell r="BW73">
            <v>8145.4956171140002</v>
          </cell>
          <cell r="BX73">
            <v>8438.132645267</v>
          </cell>
          <cell r="BY73">
            <v>8545.7961873669992</v>
          </cell>
          <cell r="BZ73">
            <v>8904.0993976219997</v>
          </cell>
          <cell r="CA73">
            <v>8959.6974214679994</v>
          </cell>
          <cell r="CB73">
            <v>9356.9513294919998</v>
          </cell>
          <cell r="CC73">
            <v>9507.7363900559994</v>
          </cell>
          <cell r="CD73">
            <v>9434.3676900739993</v>
          </cell>
          <cell r="CE73">
            <v>9459.9200539739995</v>
          </cell>
          <cell r="CF73">
            <v>10089.622955203</v>
          </cell>
          <cell r="CG73">
            <v>12765.984671335</v>
          </cell>
        </row>
        <row r="74">
          <cell r="B74" t="str">
            <v>Per_Volume_Total Wine &amp; Champagne_East of England</v>
          </cell>
          <cell r="C74" t="str">
            <v>Per</v>
          </cell>
          <cell r="D74" t="str">
            <v>Volume</v>
          </cell>
          <cell r="E74" t="str">
            <v>Light Wine</v>
          </cell>
          <cell r="F74" t="str">
            <v>Total Wine &amp; Champagne</v>
          </cell>
          <cell r="G74" t="str">
            <v>East of England</v>
          </cell>
          <cell r="H74">
            <v>9684.0334105740003</v>
          </cell>
          <cell r="I74">
            <v>10396.784209380001</v>
          </cell>
          <cell r="J74">
            <v>9712.8256679229999</v>
          </cell>
          <cell r="K74">
            <v>8594.0185920170006</v>
          </cell>
          <cell r="L74">
            <v>9332.3324844069994</v>
          </cell>
          <cell r="M74">
            <v>8842.2622337739995</v>
          </cell>
          <cell r="N74">
            <v>8770.3613621730001</v>
          </cell>
          <cell r="O74">
            <v>8804.1405717180005</v>
          </cell>
          <cell r="P74">
            <v>8775.5808165870003</v>
          </cell>
          <cell r="Q74">
            <v>9631.4985424700008</v>
          </cell>
          <cell r="R74">
            <v>10174.932935037001</v>
          </cell>
          <cell r="S74">
            <v>10650.611738346</v>
          </cell>
          <cell r="T74">
            <v>14368.380192819999</v>
          </cell>
          <cell r="U74">
            <v>7348.7538262779999</v>
          </cell>
          <cell r="V74">
            <v>7283.531630077</v>
          </cell>
          <cell r="W74">
            <v>7799.1811540859999</v>
          </cell>
          <cell r="X74">
            <v>8105.5363005070003</v>
          </cell>
          <cell r="Y74">
            <v>8463.6036566999992</v>
          </cell>
          <cell r="Z74">
            <v>7983.347515597</v>
          </cell>
          <cell r="AA74">
            <v>7735.2811947130003</v>
          </cell>
          <cell r="AB74">
            <v>8357.2064873920008</v>
          </cell>
          <cell r="AC74">
            <v>8351.6532465710006</v>
          </cell>
          <cell r="AD74">
            <v>8694.1257564900006</v>
          </cell>
          <cell r="AE74">
            <v>8554.1511222009995</v>
          </cell>
          <cell r="AF74">
            <v>8404.9848535689998</v>
          </cell>
          <cell r="AG74">
            <v>13773.948453542</v>
          </cell>
          <cell r="AH74">
            <v>7179.8849548409999</v>
          </cell>
          <cell r="AI74">
            <v>7164.631443962</v>
          </cell>
          <cell r="AJ74">
            <v>7484.2509344489999</v>
          </cell>
          <cell r="AK74">
            <v>7625.9809981689996</v>
          </cell>
          <cell r="AL74">
            <v>8370.9230498479992</v>
          </cell>
          <cell r="AM74">
            <v>8511.2216638860009</v>
          </cell>
          <cell r="AN74">
            <v>8368.9262346190008</v>
          </cell>
          <cell r="AO74">
            <v>8383.4500009519998</v>
          </cell>
          <cell r="AP74">
            <v>8094.9869248690002</v>
          </cell>
          <cell r="AQ74">
            <v>8404.6661600469997</v>
          </cell>
          <cell r="AR74">
            <v>8353.2183042220004</v>
          </cell>
          <cell r="AS74">
            <v>8397.125178368</v>
          </cell>
          <cell r="AT74">
            <v>11781.633194921</v>
          </cell>
          <cell r="AU74">
            <v>7991.3286819969999</v>
          </cell>
          <cell r="AV74">
            <v>7613.9770828720002</v>
          </cell>
          <cell r="AW74">
            <v>7798.115878955</v>
          </cell>
          <cell r="AX74">
            <v>8046.081119554</v>
          </cell>
          <cell r="AY74">
            <v>7904.046474111</v>
          </cell>
          <cell r="AZ74">
            <v>7771.208905038</v>
          </cell>
          <cell r="BA74">
            <v>7599.9644183319997</v>
          </cell>
          <cell r="BB74">
            <v>7902.312662716</v>
          </cell>
          <cell r="BC74">
            <v>7796.0923546080003</v>
          </cell>
          <cell r="BD74">
            <v>7805.9696308849998</v>
          </cell>
          <cell r="BE74">
            <v>8062.7356142950002</v>
          </cell>
          <cell r="BF74">
            <v>8355.3083905200001</v>
          </cell>
          <cell r="BG74">
            <v>11537.360628483</v>
          </cell>
          <cell r="BH74">
            <v>7525.9118959110001</v>
          </cell>
          <cell r="BI74">
            <v>7734.9174543250001</v>
          </cell>
          <cell r="BJ74">
            <v>7963.6936903129999</v>
          </cell>
          <cell r="BK74">
            <v>8507.3585315109995</v>
          </cell>
          <cell r="BL74">
            <v>7607.7044650070002</v>
          </cell>
          <cell r="BM74">
            <v>7904.9434015810002</v>
          </cell>
          <cell r="BN74">
            <v>7721.109936324</v>
          </cell>
          <cell r="BO74">
            <v>8089.7045157920002</v>
          </cell>
          <cell r="BP74">
            <v>8064.4156557790002</v>
          </cell>
          <cell r="BQ74">
            <v>7705.4090211869998</v>
          </cell>
          <cell r="BR74">
            <v>7925.5406247000001</v>
          </cell>
          <cell r="BS74">
            <v>8115.6599480209998</v>
          </cell>
          <cell r="BT74">
            <v>10907.271009272001</v>
          </cell>
          <cell r="BU74">
            <v>7310.8784512570001</v>
          </cell>
          <cell r="BV74">
            <v>8041.9929376440004</v>
          </cell>
          <cell r="BW74">
            <v>8041.8629522430001</v>
          </cell>
          <cell r="BX74">
            <v>8107.4311364160003</v>
          </cell>
          <cell r="BY74">
            <v>7990.1754411029997</v>
          </cell>
          <cell r="BZ74">
            <v>8104.2597528300003</v>
          </cell>
          <cell r="CA74">
            <v>7996.0949185059999</v>
          </cell>
          <cell r="CB74">
            <v>8112.3488755219996</v>
          </cell>
          <cell r="CC74">
            <v>8200.0051427510007</v>
          </cell>
          <cell r="CD74">
            <v>7730.4652413860003</v>
          </cell>
          <cell r="CE74">
            <v>7854.2510335939996</v>
          </cell>
          <cell r="CF74">
            <v>8167.2916642640002</v>
          </cell>
          <cell r="CG74">
            <v>10368.639352833001</v>
          </cell>
        </row>
        <row r="75">
          <cell r="B75" t="str">
            <v>Per_Volume_Total Wine &amp; Champagne_London</v>
          </cell>
          <cell r="C75" t="str">
            <v>Per</v>
          </cell>
          <cell r="D75" t="str">
            <v>Volume</v>
          </cell>
          <cell r="E75" t="str">
            <v>Light Wine</v>
          </cell>
          <cell r="F75" t="str">
            <v>Total Wine &amp; Champagne</v>
          </cell>
          <cell r="G75" t="str">
            <v>London</v>
          </cell>
          <cell r="H75">
            <v>35543.729825887996</v>
          </cell>
          <cell r="I75">
            <v>34171.787176555998</v>
          </cell>
          <cell r="J75">
            <v>35131.535854043002</v>
          </cell>
          <cell r="K75">
            <v>37171.681872259003</v>
          </cell>
          <cell r="L75">
            <v>39105.810243082</v>
          </cell>
          <cell r="M75">
            <v>38187.015824932998</v>
          </cell>
          <cell r="N75">
            <v>39915.693500540001</v>
          </cell>
          <cell r="O75">
            <v>39162.841077543999</v>
          </cell>
          <cell r="P75">
            <v>36704.671345486</v>
          </cell>
          <cell r="Q75">
            <v>36862.316557742</v>
          </cell>
          <cell r="R75">
            <v>40346.328328451003</v>
          </cell>
          <cell r="S75">
            <v>40315.724032405</v>
          </cell>
          <cell r="T75">
            <v>54592.657807985001</v>
          </cell>
          <cell r="U75">
            <v>32117.262591580999</v>
          </cell>
          <cell r="V75">
            <v>33196.032624713996</v>
          </cell>
          <cell r="W75">
            <v>35757.419775169001</v>
          </cell>
          <cell r="X75">
            <v>37348.956036014002</v>
          </cell>
          <cell r="Y75">
            <v>37946.611180254004</v>
          </cell>
          <cell r="Z75">
            <v>38774.110709366003</v>
          </cell>
          <cell r="AA75">
            <v>40118.960785488001</v>
          </cell>
          <cell r="AB75">
            <v>38309.344326316001</v>
          </cell>
          <cell r="AC75">
            <v>38375.779453650997</v>
          </cell>
          <cell r="AD75">
            <v>38697.271796054003</v>
          </cell>
          <cell r="AE75">
            <v>40333.609457854996</v>
          </cell>
          <cell r="AF75">
            <v>41226.292502397999</v>
          </cell>
          <cell r="AG75">
            <v>55944.734280302</v>
          </cell>
          <cell r="AH75">
            <v>32370.194048827001</v>
          </cell>
          <cell r="AI75">
            <v>33754.108382298997</v>
          </cell>
          <cell r="AJ75">
            <v>34509.185005102001</v>
          </cell>
          <cell r="AK75">
            <v>35693.805612206997</v>
          </cell>
          <cell r="AL75">
            <v>35605.952839021003</v>
          </cell>
          <cell r="AM75">
            <v>36702.566217448999</v>
          </cell>
          <cell r="AN75">
            <v>37826.921406018999</v>
          </cell>
          <cell r="AO75">
            <v>38756.196093974002</v>
          </cell>
          <cell r="AP75">
            <v>39604.714008176998</v>
          </cell>
          <cell r="AQ75">
            <v>39639.578412832001</v>
          </cell>
          <cell r="AR75">
            <v>40415.099149132999</v>
          </cell>
          <cell r="AS75">
            <v>40322.954616649004</v>
          </cell>
          <cell r="AT75">
            <v>51230.535644295996</v>
          </cell>
          <cell r="AU75">
            <v>35866.106123940997</v>
          </cell>
          <cell r="AV75">
            <v>35783.936427084998</v>
          </cell>
          <cell r="AW75">
            <v>36007.135461443999</v>
          </cell>
          <cell r="AX75">
            <v>36925.944739400002</v>
          </cell>
          <cell r="AY75">
            <v>35283.193142263997</v>
          </cell>
          <cell r="AZ75">
            <v>34988.118249398998</v>
          </cell>
          <cell r="BA75">
            <v>34201.171853020001</v>
          </cell>
          <cell r="BB75">
            <v>34876.131418518999</v>
          </cell>
          <cell r="BC75">
            <v>34253.055229099999</v>
          </cell>
          <cell r="BD75">
            <v>34607.669150073001</v>
          </cell>
          <cell r="BE75">
            <v>35231.039560896003</v>
          </cell>
          <cell r="BF75">
            <v>35139.857390894998</v>
          </cell>
          <cell r="BG75">
            <v>48698.282954041002</v>
          </cell>
          <cell r="BH75">
            <v>33254.203379981998</v>
          </cell>
          <cell r="BI75">
            <v>34248.154325921001</v>
          </cell>
          <cell r="BJ75">
            <v>34732.379024786002</v>
          </cell>
          <cell r="BK75">
            <v>36945.895854390001</v>
          </cell>
          <cell r="BL75">
            <v>35199.897332098</v>
          </cell>
          <cell r="BM75">
            <v>35861.079868776003</v>
          </cell>
          <cell r="BN75">
            <v>34803.313688875001</v>
          </cell>
          <cell r="BO75">
            <v>36031.992142959003</v>
          </cell>
          <cell r="BP75">
            <v>36215.277036059997</v>
          </cell>
          <cell r="BQ75">
            <v>35529.947468758997</v>
          </cell>
          <cell r="BR75">
            <v>37143.197177864997</v>
          </cell>
          <cell r="BS75">
            <v>37166.669956922997</v>
          </cell>
          <cell r="BT75">
            <v>47763.346761784</v>
          </cell>
          <cell r="BU75">
            <v>33218.197503082003</v>
          </cell>
          <cell r="BV75">
            <v>35275.312211637</v>
          </cell>
          <cell r="BW75">
            <v>34782.260150039001</v>
          </cell>
          <cell r="BX75">
            <v>35476.704545150998</v>
          </cell>
          <cell r="BY75">
            <v>36071.296690980998</v>
          </cell>
          <cell r="BZ75">
            <v>36614.919212929999</v>
          </cell>
          <cell r="CA75">
            <v>36608.618615441002</v>
          </cell>
          <cell r="CB75">
            <v>37140.675286876001</v>
          </cell>
          <cell r="CC75">
            <v>37083.949539291003</v>
          </cell>
          <cell r="CD75">
            <v>36021.905211849</v>
          </cell>
          <cell r="CE75">
            <v>36885.031347368</v>
          </cell>
          <cell r="CF75">
            <v>39569.763580141996</v>
          </cell>
          <cell r="CG75">
            <v>51062.760907898002</v>
          </cell>
        </row>
        <row r="76">
          <cell r="B76" t="str">
            <v>Per_Volume_Total Wine &amp; Champagne_North East England</v>
          </cell>
          <cell r="C76" t="str">
            <v>Per</v>
          </cell>
          <cell r="D76" t="str">
            <v>Volume</v>
          </cell>
          <cell r="E76" t="str">
            <v>Light Wine</v>
          </cell>
          <cell r="F76" t="str">
            <v>Total Wine &amp; Champagne</v>
          </cell>
          <cell r="G76" t="str">
            <v>North East England</v>
          </cell>
          <cell r="H76">
            <v>4433.067117695</v>
          </cell>
          <cell r="I76">
            <v>4063.8266018089998</v>
          </cell>
          <cell r="J76">
            <v>4101.1552259199998</v>
          </cell>
          <cell r="K76">
            <v>4003.771933819</v>
          </cell>
          <cell r="L76">
            <v>4308.0484312810004</v>
          </cell>
          <cell r="M76">
            <v>4660.4838690719998</v>
          </cell>
          <cell r="N76">
            <v>4146.2440071239998</v>
          </cell>
          <cell r="O76">
            <v>4371.0104027449997</v>
          </cell>
          <cell r="P76">
            <v>4144.5774130660002</v>
          </cell>
          <cell r="Q76">
            <v>4376.5782661459998</v>
          </cell>
          <cell r="R76">
            <v>4748.2411612229998</v>
          </cell>
          <cell r="S76">
            <v>4965.1135274030003</v>
          </cell>
          <cell r="T76">
            <v>6757.6667570970003</v>
          </cell>
          <cell r="U76">
            <v>3799.7763866169998</v>
          </cell>
          <cell r="V76">
            <v>3625.7095790489998</v>
          </cell>
          <cell r="W76">
            <v>3712.2324678240002</v>
          </cell>
          <cell r="X76">
            <v>4126.8413667459999</v>
          </cell>
          <cell r="Y76">
            <v>4204.2103268990004</v>
          </cell>
          <cell r="Z76">
            <v>4029.2186145810001</v>
          </cell>
          <cell r="AA76">
            <v>4122.314026649</v>
          </cell>
          <cell r="AB76">
            <v>4436.9134087749999</v>
          </cell>
          <cell r="AC76">
            <v>4291.7501621370002</v>
          </cell>
          <cell r="AD76">
            <v>4366.4781755650001</v>
          </cell>
          <cell r="AE76">
            <v>4629.4118482860003</v>
          </cell>
          <cell r="AF76">
            <v>4431.9235495339999</v>
          </cell>
          <cell r="AG76">
            <v>7069.1334382779996</v>
          </cell>
          <cell r="AH76">
            <v>3763.2837078880002</v>
          </cell>
          <cell r="AI76">
            <v>3554.8119009749998</v>
          </cell>
          <cell r="AJ76">
            <v>3663.2877902680002</v>
          </cell>
          <cell r="AK76">
            <v>3853.0818286399999</v>
          </cell>
          <cell r="AL76">
            <v>4066.2831890100001</v>
          </cell>
          <cell r="AM76">
            <v>4132.4886773640001</v>
          </cell>
          <cell r="AN76">
            <v>4085.556570922</v>
          </cell>
          <cell r="AO76">
            <v>4263.357936681</v>
          </cell>
          <cell r="AP76">
            <v>4148.1477893410001</v>
          </cell>
          <cell r="AQ76">
            <v>4120.3213071319997</v>
          </cell>
          <cell r="AR76">
            <v>4281.3106595050003</v>
          </cell>
          <cell r="AS76">
            <v>4286.288372381</v>
          </cell>
          <cell r="AT76">
            <v>6050.5596889110002</v>
          </cell>
          <cell r="AU76">
            <v>3971.1605489029998</v>
          </cell>
          <cell r="AV76">
            <v>3653.7455171920001</v>
          </cell>
          <cell r="AW76">
            <v>3784.1490064660002</v>
          </cell>
          <cell r="AX76">
            <v>3969.2917266260001</v>
          </cell>
          <cell r="AY76">
            <v>3985.5126063110001</v>
          </cell>
          <cell r="AZ76">
            <v>3722.4802586649998</v>
          </cell>
          <cell r="BA76">
            <v>3597.4211760110002</v>
          </cell>
          <cell r="BB76">
            <v>3690.234080061</v>
          </cell>
          <cell r="BC76">
            <v>3577.4970829250001</v>
          </cell>
          <cell r="BD76">
            <v>3637.9449548699999</v>
          </cell>
          <cell r="BE76">
            <v>3579.5766930099999</v>
          </cell>
          <cell r="BF76">
            <v>3635.629917748</v>
          </cell>
          <cell r="BG76">
            <v>5105.116990388</v>
          </cell>
          <cell r="BH76">
            <v>3494.8212888899998</v>
          </cell>
          <cell r="BI76">
            <v>3554.3845015349998</v>
          </cell>
          <cell r="BJ76">
            <v>3572.0666915440002</v>
          </cell>
          <cell r="BK76">
            <v>3857.311607182</v>
          </cell>
          <cell r="BL76">
            <v>3648.5737134149999</v>
          </cell>
          <cell r="BM76">
            <v>3835.1808913599998</v>
          </cell>
          <cell r="BN76">
            <v>3745.2782261990001</v>
          </cell>
          <cell r="BO76">
            <v>3977.2079607300002</v>
          </cell>
          <cell r="BP76">
            <v>3952.0324602999999</v>
          </cell>
          <cell r="BQ76">
            <v>3816.526565228</v>
          </cell>
          <cell r="BR76">
            <v>3899.3150375149999</v>
          </cell>
          <cell r="BS76">
            <v>3891.4612566659998</v>
          </cell>
          <cell r="BT76">
            <v>5021.5621369769997</v>
          </cell>
          <cell r="BU76">
            <v>3466.0810675709999</v>
          </cell>
          <cell r="BV76">
            <v>3642.899549789</v>
          </cell>
          <cell r="BW76">
            <v>3671.9014604429999</v>
          </cell>
          <cell r="BX76">
            <v>3765.5250779110002</v>
          </cell>
          <cell r="BY76">
            <v>3746.15759682</v>
          </cell>
          <cell r="BZ76">
            <v>3968.5169525209999</v>
          </cell>
          <cell r="CA76">
            <v>4078.6424731850002</v>
          </cell>
          <cell r="CB76">
            <v>4058.9332139600001</v>
          </cell>
          <cell r="CC76">
            <v>4075.916594115</v>
          </cell>
          <cell r="CD76">
            <v>4281.2457939449996</v>
          </cell>
          <cell r="CE76">
            <v>4039.4849189719998</v>
          </cell>
          <cell r="CF76">
            <v>4304.7329559299997</v>
          </cell>
          <cell r="CG76">
            <v>5479.6818175210001</v>
          </cell>
        </row>
        <row r="77">
          <cell r="B77" t="str">
            <v>Per_Volume_Total Wine &amp; Champagne_North East Scotland</v>
          </cell>
          <cell r="C77" t="str">
            <v>Per</v>
          </cell>
          <cell r="D77" t="str">
            <v>Volume</v>
          </cell>
          <cell r="E77" t="str">
            <v>Light Wine</v>
          </cell>
          <cell r="F77" t="str">
            <v>Total Wine &amp; Champagne</v>
          </cell>
          <cell r="G77" t="str">
            <v>North East Scotland</v>
          </cell>
          <cell r="H77">
            <v>9816.9290659340004</v>
          </cell>
          <cell r="I77">
            <v>9496.0185871819995</v>
          </cell>
          <cell r="J77">
            <v>8712.3446678580003</v>
          </cell>
          <cell r="K77">
            <v>9399.0077951359999</v>
          </cell>
          <cell r="L77">
            <v>10480.245977671</v>
          </cell>
          <cell r="M77">
            <v>9717.6285345790002</v>
          </cell>
          <cell r="N77">
            <v>10272.074069050001</v>
          </cell>
          <cell r="O77">
            <v>10304.794271348999</v>
          </cell>
          <cell r="P77">
            <v>9624.3704151220008</v>
          </cell>
          <cell r="Q77">
            <v>9363.9156107870003</v>
          </cell>
          <cell r="R77">
            <v>10350.221660925999</v>
          </cell>
          <cell r="S77">
            <v>10487.71139893</v>
          </cell>
          <cell r="T77">
            <v>13987.820817792001</v>
          </cell>
          <cell r="U77">
            <v>7453.240793768</v>
          </cell>
          <cell r="V77">
            <v>7807.0714574539998</v>
          </cell>
          <cell r="W77">
            <v>7896.7644308219997</v>
          </cell>
          <cell r="X77">
            <v>7983.6121470640001</v>
          </cell>
          <cell r="Y77">
            <v>8064.3437631440001</v>
          </cell>
          <cell r="Z77">
            <v>8219.9035527359993</v>
          </cell>
          <cell r="AA77">
            <v>6921.3635505789998</v>
          </cell>
          <cell r="AB77">
            <v>8172.1301287240003</v>
          </cell>
          <cell r="AC77">
            <v>8428.7820110609991</v>
          </cell>
          <cell r="AD77">
            <v>9526.9140357970009</v>
          </cell>
          <cell r="AE77">
            <v>8402.6843507209996</v>
          </cell>
          <cell r="AF77">
            <v>9419.1322036620004</v>
          </cell>
          <cell r="AG77">
            <v>14301.172143169</v>
          </cell>
          <cell r="AH77">
            <v>7255.451230488</v>
          </cell>
          <cell r="AI77">
            <v>7167.6882072569997</v>
          </cell>
          <cell r="AJ77">
            <v>8945.5180866249993</v>
          </cell>
          <cell r="AK77">
            <v>6449.8410407029996</v>
          </cell>
          <cell r="AL77">
            <v>6273.9576827130004</v>
          </cell>
          <cell r="AM77">
            <v>6648.7421176360003</v>
          </cell>
          <cell r="AN77">
            <v>6066.2653321119997</v>
          </cell>
          <cell r="AO77">
            <v>6227.5115291660004</v>
          </cell>
          <cell r="AP77">
            <v>5814.3963440099997</v>
          </cell>
          <cell r="AQ77">
            <v>6198.1260009099997</v>
          </cell>
          <cell r="AR77">
            <v>6256.3470620730004</v>
          </cell>
          <cell r="AS77">
            <v>6265.2765929650004</v>
          </cell>
          <cell r="AT77">
            <v>7960.7514790260002</v>
          </cell>
          <cell r="AU77">
            <v>5570.8112488759998</v>
          </cell>
          <cell r="AV77">
            <v>5127.1574917830003</v>
          </cell>
          <cell r="AW77">
            <v>5138.1023024010001</v>
          </cell>
          <cell r="AX77">
            <v>5192.8486852879996</v>
          </cell>
          <cell r="AY77">
            <v>4876.0090744950003</v>
          </cell>
          <cell r="AZ77">
            <v>4735.2233093929999</v>
          </cell>
          <cell r="BA77">
            <v>4824.5146517370003</v>
          </cell>
          <cell r="BB77">
            <v>4722.5991502730003</v>
          </cell>
          <cell r="BC77">
            <v>4527.2922223989999</v>
          </cell>
          <cell r="BD77">
            <v>4439.3388786320002</v>
          </cell>
          <cell r="BE77">
            <v>4442.4994533270001</v>
          </cell>
          <cell r="BF77">
            <v>4464.8569084279998</v>
          </cell>
          <cell r="BG77">
            <v>5979.4728436940004</v>
          </cell>
          <cell r="BH77">
            <v>4010.567387006</v>
          </cell>
          <cell r="BI77">
            <v>4111.8016382369997</v>
          </cell>
          <cell r="BJ77">
            <v>4267.1719215989997</v>
          </cell>
          <cell r="BK77">
            <v>4344.9538868400005</v>
          </cell>
          <cell r="BL77">
            <v>4115.1599949390002</v>
          </cell>
          <cell r="BM77">
            <v>4183.1989069849997</v>
          </cell>
          <cell r="BN77">
            <v>4165.4593360420004</v>
          </cell>
          <cell r="BO77">
            <v>4385.9479600799996</v>
          </cell>
          <cell r="BP77">
            <v>3682.1007387519999</v>
          </cell>
          <cell r="BQ77">
            <v>3749.0623499210001</v>
          </cell>
          <cell r="BR77">
            <v>3895.246043651</v>
          </cell>
          <cell r="BS77">
            <v>3860.037896543</v>
          </cell>
          <cell r="BT77">
            <v>4855.3561253569997</v>
          </cell>
          <cell r="BU77">
            <v>3263.6360749599999</v>
          </cell>
          <cell r="BV77">
            <v>3090.6288473310001</v>
          </cell>
          <cell r="BW77">
            <v>3071.6156959469999</v>
          </cell>
          <cell r="BX77">
            <v>3128.6360118749999</v>
          </cell>
          <cell r="BY77">
            <v>2887.9846980339998</v>
          </cell>
          <cell r="BZ77">
            <v>2643.5340313329998</v>
          </cell>
          <cell r="CA77">
            <v>2732.9414389439999</v>
          </cell>
          <cell r="CB77">
            <v>2696.880886424</v>
          </cell>
          <cell r="CC77">
            <v>2717.797581972</v>
          </cell>
          <cell r="CD77">
            <v>2512.6480401630001</v>
          </cell>
          <cell r="CE77">
            <v>2475.8618437360001</v>
          </cell>
          <cell r="CF77">
            <v>2653.3931265810002</v>
          </cell>
          <cell r="CG77">
            <v>3321.7928521109998</v>
          </cell>
        </row>
        <row r="78">
          <cell r="B78" t="str">
            <v>Per_Volume_Total Wine &amp; Champagne_North West (Lancashire)</v>
          </cell>
          <cell r="C78" t="str">
            <v>Per</v>
          </cell>
          <cell r="D78" t="str">
            <v>Volume</v>
          </cell>
          <cell r="E78" t="str">
            <v>Light Wine</v>
          </cell>
          <cell r="F78" t="str">
            <v>Total Wine &amp; Champagne</v>
          </cell>
          <cell r="G78" t="str">
            <v>North West (Lancashire)</v>
          </cell>
          <cell r="H78">
            <v>21869.959286155001</v>
          </cell>
          <cell r="I78">
            <v>22237.901360880998</v>
          </cell>
          <cell r="J78">
            <v>19839.064618753</v>
          </cell>
          <cell r="K78">
            <v>21017.195613170999</v>
          </cell>
          <cell r="L78">
            <v>20693.605554156002</v>
          </cell>
          <cell r="M78">
            <v>20851.909131977001</v>
          </cell>
          <cell r="N78">
            <v>20376.889637875</v>
          </cell>
          <cell r="O78">
            <v>20388.850694196</v>
          </cell>
          <cell r="P78">
            <v>20734.961769515001</v>
          </cell>
          <cell r="Q78">
            <v>19833.367503532001</v>
          </cell>
          <cell r="R78">
            <v>21743.847369632</v>
          </cell>
          <cell r="S78">
            <v>21963.566696123999</v>
          </cell>
          <cell r="T78">
            <v>31204.933001881</v>
          </cell>
          <cell r="U78">
            <v>18469.457715264001</v>
          </cell>
          <cell r="V78">
            <v>18766.780427492999</v>
          </cell>
          <cell r="W78">
            <v>19609.093397696</v>
          </cell>
          <cell r="X78">
            <v>20285.951408198001</v>
          </cell>
          <cell r="Y78">
            <v>20652.993012831001</v>
          </cell>
          <cell r="Z78">
            <v>19894.557248124001</v>
          </cell>
          <cell r="AA78">
            <v>18850.825522677002</v>
          </cell>
          <cell r="AB78">
            <v>18955.175549823001</v>
          </cell>
          <cell r="AC78">
            <v>19016.844481413998</v>
          </cell>
          <cell r="AD78">
            <v>19243.997856996</v>
          </cell>
          <cell r="AE78">
            <v>20088.531439503</v>
          </cell>
          <cell r="AF78">
            <v>20529.617734889001</v>
          </cell>
          <cell r="AG78">
            <v>30231.378841846999</v>
          </cell>
          <cell r="AH78">
            <v>16136.064569639</v>
          </cell>
          <cell r="AI78">
            <v>15408.021279985</v>
          </cell>
          <cell r="AJ78">
            <v>19037.923902882001</v>
          </cell>
          <cell r="AK78">
            <v>20005.022158809999</v>
          </cell>
          <cell r="AL78">
            <v>20737.563528813</v>
          </cell>
          <cell r="AM78">
            <v>20983.764640833</v>
          </cell>
          <cell r="AN78">
            <v>20365.872546677001</v>
          </cell>
          <cell r="AO78">
            <v>20290.932041623</v>
          </cell>
          <cell r="AP78">
            <v>20155.614382084001</v>
          </cell>
          <cell r="AQ78">
            <v>20451.469799367002</v>
          </cell>
          <cell r="AR78">
            <v>20240.921876618999</v>
          </cell>
          <cell r="AS78">
            <v>19816.948250499001</v>
          </cell>
          <cell r="AT78">
            <v>26172.270736523002</v>
          </cell>
          <cell r="AU78">
            <v>17754.036834038001</v>
          </cell>
          <cell r="AV78">
            <v>16693.117140394999</v>
          </cell>
          <cell r="AW78">
            <v>17340.135090332999</v>
          </cell>
          <cell r="AX78">
            <v>17931.170492181998</v>
          </cell>
          <cell r="AY78">
            <v>17515.425073867998</v>
          </cell>
          <cell r="AZ78">
            <v>17372.664616514001</v>
          </cell>
          <cell r="BA78">
            <v>16972.398972172999</v>
          </cell>
          <cell r="BB78">
            <v>17673.404704559001</v>
          </cell>
          <cell r="BC78">
            <v>17187.096663634002</v>
          </cell>
          <cell r="BD78">
            <v>17283.563832339001</v>
          </cell>
          <cell r="BE78">
            <v>17312.365110084</v>
          </cell>
          <cell r="BF78">
            <v>17283.233133048001</v>
          </cell>
          <cell r="BG78">
            <v>24131.568396839</v>
          </cell>
          <cell r="BH78">
            <v>15818.808728784999</v>
          </cell>
          <cell r="BI78">
            <v>16187.163823101</v>
          </cell>
          <cell r="BJ78">
            <v>16677.908542183999</v>
          </cell>
          <cell r="BK78">
            <v>17933.019639634</v>
          </cell>
          <cell r="BL78">
            <v>16774.583704103999</v>
          </cell>
          <cell r="BM78">
            <v>17282.282497364002</v>
          </cell>
          <cell r="BN78">
            <v>17081.188060796001</v>
          </cell>
          <cell r="BO78">
            <v>18177.815951103999</v>
          </cell>
          <cell r="BP78">
            <v>18182.219183685</v>
          </cell>
          <cell r="BQ78">
            <v>17814.593564583</v>
          </cell>
          <cell r="BR78">
            <v>18143.672643647998</v>
          </cell>
          <cell r="BS78">
            <v>18035.294142257</v>
          </cell>
          <cell r="BT78">
            <v>23489.109468654999</v>
          </cell>
          <cell r="BU78">
            <v>15615.123071983</v>
          </cell>
          <cell r="BV78">
            <v>16516.414669423</v>
          </cell>
          <cell r="BW78">
            <v>16333.089169109</v>
          </cell>
          <cell r="BX78">
            <v>17238.34727092</v>
          </cell>
          <cell r="BY78">
            <v>17101.674318044999</v>
          </cell>
          <cell r="BZ78">
            <v>16994.712004503999</v>
          </cell>
          <cell r="CA78">
            <v>17259.582385743</v>
          </cell>
          <cell r="CB78">
            <v>17473.260532527998</v>
          </cell>
          <cell r="CC78">
            <v>17365.243077546002</v>
          </cell>
          <cell r="CD78">
            <v>16730.754345255002</v>
          </cell>
          <cell r="CE78">
            <v>16923.330536521</v>
          </cell>
          <cell r="CF78">
            <v>18019.237013008998</v>
          </cell>
          <cell r="CG78">
            <v>23106.331500298998</v>
          </cell>
        </row>
        <row r="79">
          <cell r="B79" t="str">
            <v>Per_Volume_Total Wine &amp; Champagne_South and South East</v>
          </cell>
          <cell r="C79" t="str">
            <v>Per</v>
          </cell>
          <cell r="D79" t="str">
            <v>Volume</v>
          </cell>
          <cell r="E79" t="str">
            <v>Light Wine</v>
          </cell>
          <cell r="F79" t="str">
            <v>Total Wine &amp; Champagne</v>
          </cell>
          <cell r="G79" t="str">
            <v>South and South East</v>
          </cell>
          <cell r="H79">
            <v>21460.447173420001</v>
          </cell>
          <cell r="I79">
            <v>20478.186964572</v>
          </cell>
          <cell r="J79">
            <v>22181.383614312999</v>
          </cell>
          <cell r="K79">
            <v>20168.233633909</v>
          </cell>
          <cell r="L79">
            <v>20525.203513872999</v>
          </cell>
          <cell r="M79">
            <v>19177.664438210999</v>
          </cell>
          <cell r="N79">
            <v>19395.826650417999</v>
          </cell>
          <cell r="O79">
            <v>19120.769950459999</v>
          </cell>
          <cell r="P79">
            <v>20087.156979323001</v>
          </cell>
          <cell r="Q79">
            <v>19997.895415546001</v>
          </cell>
          <cell r="R79">
            <v>20716.418436611999</v>
          </cell>
          <cell r="S79">
            <v>20694.505592770001</v>
          </cell>
          <cell r="T79">
            <v>27959.367292759998</v>
          </cell>
          <cell r="U79">
            <v>16110.601757633</v>
          </cell>
          <cell r="V79">
            <v>16611.363049530999</v>
          </cell>
          <cell r="W79">
            <v>18126.691654473001</v>
          </cell>
          <cell r="X79">
            <v>18788.640121388002</v>
          </cell>
          <cell r="Y79">
            <v>19462.746254213002</v>
          </cell>
          <cell r="Z79">
            <v>18813.044977074998</v>
          </cell>
          <cell r="AA79">
            <v>20151.067681185999</v>
          </cell>
          <cell r="AB79">
            <v>19240.590300533</v>
          </cell>
          <cell r="AC79">
            <v>20234.022172596</v>
          </cell>
          <cell r="AD79">
            <v>19742.817385586</v>
          </cell>
          <cell r="AE79">
            <v>20332.101212174999</v>
          </cell>
          <cell r="AF79">
            <v>20466.885374546</v>
          </cell>
          <cell r="AG79">
            <v>26937.992317847002</v>
          </cell>
          <cell r="AH79">
            <v>16253.645215302</v>
          </cell>
          <cell r="AI79">
            <v>16143.983405886</v>
          </cell>
          <cell r="AJ79">
            <v>16766.918130225</v>
          </cell>
          <cell r="AK79">
            <v>18678.625276235001</v>
          </cell>
          <cell r="AL79">
            <v>19042.290882304998</v>
          </cell>
          <cell r="AM79">
            <v>19207.478834006</v>
          </cell>
          <cell r="AN79">
            <v>19477.83989721</v>
          </cell>
          <cell r="AO79">
            <v>19564.328246149002</v>
          </cell>
          <cell r="AP79">
            <v>19490.095554160001</v>
          </cell>
          <cell r="AQ79">
            <v>19270.414694908999</v>
          </cell>
          <cell r="AR79">
            <v>19560.944781056998</v>
          </cell>
          <cell r="AS79">
            <v>19471.286332668999</v>
          </cell>
          <cell r="AT79">
            <v>23951.249431322001</v>
          </cell>
          <cell r="AU79">
            <v>17414.402910667999</v>
          </cell>
          <cell r="AV79">
            <v>17015.546307951001</v>
          </cell>
          <cell r="AW79">
            <v>17400.419220618998</v>
          </cell>
          <cell r="AX79">
            <v>17538.361980704001</v>
          </cell>
          <cell r="AY79">
            <v>16837.210753742998</v>
          </cell>
          <cell r="AZ79">
            <v>16782.019887668001</v>
          </cell>
          <cell r="BA79">
            <v>16110.812883680999</v>
          </cell>
          <cell r="BB79">
            <v>16706.659201071001</v>
          </cell>
          <cell r="BC79">
            <v>16541.760590752001</v>
          </cell>
          <cell r="BD79">
            <v>16331.307983606999</v>
          </cell>
          <cell r="BE79">
            <v>16813.403960918</v>
          </cell>
          <cell r="BF79">
            <v>16629.079350569998</v>
          </cell>
          <cell r="BG79">
            <v>23015.442697291001</v>
          </cell>
          <cell r="BH79">
            <v>15847.283886333</v>
          </cell>
          <cell r="BI79">
            <v>15869.841338548</v>
          </cell>
          <cell r="BJ79">
            <v>15964.313174448</v>
          </cell>
          <cell r="BK79">
            <v>16812.960500663001</v>
          </cell>
          <cell r="BL79">
            <v>15823.057212173</v>
          </cell>
          <cell r="BM79">
            <v>15750.164014132</v>
          </cell>
          <cell r="BN79">
            <v>15117.183778348999</v>
          </cell>
          <cell r="BO79">
            <v>16053.824229870001</v>
          </cell>
          <cell r="BP79">
            <v>16391.553546511001</v>
          </cell>
          <cell r="BQ79">
            <v>15904.300912014</v>
          </cell>
          <cell r="BR79">
            <v>16445.349474082999</v>
          </cell>
          <cell r="BS79">
            <v>16568.404904084</v>
          </cell>
          <cell r="BT79">
            <v>22427.511111479002</v>
          </cell>
          <cell r="BU79">
            <v>15616.15367041</v>
          </cell>
          <cell r="BV79">
            <v>15917.775783575</v>
          </cell>
          <cell r="BW79">
            <v>15537.073751127</v>
          </cell>
          <cell r="BX79">
            <v>15678.075981706999</v>
          </cell>
          <cell r="BY79">
            <v>15529.610493263001</v>
          </cell>
          <cell r="BZ79">
            <v>15700.925573295001</v>
          </cell>
          <cell r="CA79">
            <v>15636.872316493</v>
          </cell>
          <cell r="CB79">
            <v>16332.443255446</v>
          </cell>
          <cell r="CC79">
            <v>16535.903280114999</v>
          </cell>
          <cell r="CD79">
            <v>15403.679619173001</v>
          </cell>
          <cell r="CE79">
            <v>14882.101202647</v>
          </cell>
          <cell r="CF79">
            <v>15808.746325567001</v>
          </cell>
          <cell r="CG79">
            <v>20443.500231925998</v>
          </cell>
        </row>
        <row r="80">
          <cell r="B80" t="str">
            <v>Per_Volume_Total Wine &amp; Champagne_South West</v>
          </cell>
          <cell r="C80" t="str">
            <v>Per</v>
          </cell>
          <cell r="D80" t="str">
            <v>Volume</v>
          </cell>
          <cell r="E80" t="str">
            <v>Light Wine</v>
          </cell>
          <cell r="F80" t="str">
            <v>Total Wine &amp; Champagne</v>
          </cell>
          <cell r="G80" t="str">
            <v>South West</v>
          </cell>
          <cell r="H80">
            <v>4024.1330381180001</v>
          </cell>
          <cell r="I80">
            <v>4009.3551558059999</v>
          </cell>
          <cell r="J80">
            <v>4393.01979097</v>
          </cell>
          <cell r="K80">
            <v>3728.1471038109999</v>
          </cell>
          <cell r="L80">
            <v>3766.5595913040002</v>
          </cell>
          <cell r="M80">
            <v>4011.4475579740001</v>
          </cell>
          <cell r="N80">
            <v>3442.8175179469999</v>
          </cell>
          <cell r="O80">
            <v>3381.3262646070002</v>
          </cell>
          <cell r="P80">
            <v>3373.5664767779999</v>
          </cell>
          <cell r="Q80">
            <v>3633.4072423759999</v>
          </cell>
          <cell r="R80">
            <v>4150.9153380950002</v>
          </cell>
          <cell r="S80">
            <v>4020.0481999079998</v>
          </cell>
          <cell r="T80">
            <v>5324.9128241039998</v>
          </cell>
          <cell r="U80">
            <v>3441.3893437420002</v>
          </cell>
          <cell r="V80">
            <v>3420.0787307559999</v>
          </cell>
          <cell r="W80">
            <v>3982.8027416129999</v>
          </cell>
          <cell r="X80">
            <v>3771.3772860899999</v>
          </cell>
          <cell r="Y80">
            <v>3682.3082343169999</v>
          </cell>
          <cell r="Z80">
            <v>4079.441210938</v>
          </cell>
          <cell r="AA80">
            <v>4278.7735112130003</v>
          </cell>
          <cell r="AB80">
            <v>3488.1342160459999</v>
          </cell>
          <cell r="AC80">
            <v>3646.8258786850001</v>
          </cell>
          <cell r="AD80">
            <v>3714.5110129620002</v>
          </cell>
          <cell r="AE80">
            <v>4100.3549807649997</v>
          </cell>
          <cell r="AF80">
            <v>3687.8656880540002</v>
          </cell>
          <cell r="AG80">
            <v>5749.1580546320001</v>
          </cell>
          <cell r="AH80">
            <v>2887.1564519960002</v>
          </cell>
          <cell r="AI80">
            <v>2927.2130891299998</v>
          </cell>
          <cell r="AJ80">
            <v>3278.567825007</v>
          </cell>
          <cell r="AK80">
            <v>3221.9867580740001</v>
          </cell>
          <cell r="AL80">
            <v>3617.086666958</v>
          </cell>
          <cell r="AM80">
            <v>3570.28775404</v>
          </cell>
          <cell r="AN80">
            <v>3527.3319872369998</v>
          </cell>
          <cell r="AO80">
            <v>3493.8796676070001</v>
          </cell>
          <cell r="AP80">
            <v>3148.4602266470001</v>
          </cell>
          <cell r="AQ80">
            <v>3190.0255453240002</v>
          </cell>
          <cell r="AR80">
            <v>3297.3027852149999</v>
          </cell>
          <cell r="AS80">
            <v>3378.699172269</v>
          </cell>
          <cell r="AT80">
            <v>4576.1860180860003</v>
          </cell>
          <cell r="AU80">
            <v>3038.7619637120001</v>
          </cell>
          <cell r="AV80">
            <v>3377.9791717480002</v>
          </cell>
          <cell r="AW80">
            <v>4086.2928735280002</v>
          </cell>
          <cell r="AX80">
            <v>4168.1005032479998</v>
          </cell>
          <cell r="AY80">
            <v>4117.8635355050001</v>
          </cell>
          <cell r="AZ80">
            <v>4367.4364539369999</v>
          </cell>
          <cell r="BA80">
            <v>4395.7352775560003</v>
          </cell>
          <cell r="BB80">
            <v>4566.9773466779998</v>
          </cell>
          <cell r="BC80">
            <v>4543.4199625410001</v>
          </cell>
          <cell r="BD80">
            <v>4631.1924396240001</v>
          </cell>
          <cell r="BE80">
            <v>4703.0178338039996</v>
          </cell>
          <cell r="BF80">
            <v>4745.1920667189997</v>
          </cell>
          <cell r="BG80">
            <v>6486.7958001899997</v>
          </cell>
          <cell r="BH80">
            <v>4520.3469040299997</v>
          </cell>
          <cell r="BI80">
            <v>4668.0255734419998</v>
          </cell>
          <cell r="BJ80">
            <v>4796.3415136989997</v>
          </cell>
          <cell r="BK80">
            <v>5129.9619076629997</v>
          </cell>
          <cell r="BL80">
            <v>4748.774080661</v>
          </cell>
          <cell r="BM80">
            <v>5034.64011286</v>
          </cell>
          <cell r="BN80">
            <v>4958.5517119750002</v>
          </cell>
          <cell r="BO80">
            <v>5283.8466324419996</v>
          </cell>
          <cell r="BP80">
            <v>5173.2978131999998</v>
          </cell>
          <cell r="BQ80">
            <v>5018.014803563</v>
          </cell>
          <cell r="BR80">
            <v>4989.1139561629998</v>
          </cell>
          <cell r="BS80">
            <v>4813.4856544009999</v>
          </cell>
          <cell r="BT80">
            <v>6416.2715619439996</v>
          </cell>
          <cell r="BU80">
            <v>4557.9165919019997</v>
          </cell>
          <cell r="BV80">
            <v>4535.4410389269997</v>
          </cell>
          <cell r="BW80">
            <v>4452.6937380879999</v>
          </cell>
          <cell r="BX80">
            <v>4633.9327853120003</v>
          </cell>
          <cell r="BY80">
            <v>4475.0191573459997</v>
          </cell>
          <cell r="BZ80">
            <v>4647.1770881729999</v>
          </cell>
          <cell r="CA80">
            <v>4391.2017230829997</v>
          </cell>
          <cell r="CB80">
            <v>4653.1493242389997</v>
          </cell>
          <cell r="CC80">
            <v>4591.5967897999999</v>
          </cell>
          <cell r="CD80">
            <v>4231.1092300379996</v>
          </cell>
          <cell r="CE80">
            <v>3944.5723577419999</v>
          </cell>
          <cell r="CF80">
            <v>4040.7993538609999</v>
          </cell>
          <cell r="CG80">
            <v>4920.0372447899999</v>
          </cell>
        </row>
        <row r="81">
          <cell r="B81" t="str">
            <v>Per_Volume_Total Wine &amp; Champagne_Wales and West</v>
          </cell>
          <cell r="C81" t="str">
            <v>Per</v>
          </cell>
          <cell r="D81" t="str">
            <v>Volume</v>
          </cell>
          <cell r="E81" t="str">
            <v>Light Wine</v>
          </cell>
          <cell r="F81" t="str">
            <v>Total Wine &amp; Champagne</v>
          </cell>
          <cell r="G81" t="str">
            <v>Wales and West</v>
          </cell>
          <cell r="H81">
            <v>11413.004676241</v>
          </cell>
          <cell r="I81">
            <v>12562.511518224999</v>
          </cell>
          <cell r="J81">
            <v>14532.657500699001</v>
          </cell>
          <cell r="K81">
            <v>11949.056572216999</v>
          </cell>
          <cell r="L81">
            <v>12270.918660853</v>
          </cell>
          <cell r="M81">
            <v>11611.208962320001</v>
          </cell>
          <cell r="N81">
            <v>12540.709838355</v>
          </cell>
          <cell r="O81">
            <v>12016.727405894</v>
          </cell>
          <cell r="P81">
            <v>11794.51750747</v>
          </cell>
          <cell r="Q81">
            <v>12990.819552702</v>
          </cell>
          <cell r="R81">
            <v>13321.38437159</v>
          </cell>
          <cell r="S81">
            <v>13529.852170190001</v>
          </cell>
          <cell r="T81">
            <v>17731.653162453</v>
          </cell>
          <cell r="U81">
            <v>10495.489723747</v>
          </cell>
          <cell r="V81">
            <v>10628.347018163</v>
          </cell>
          <cell r="W81">
            <v>10734.6294493</v>
          </cell>
          <cell r="X81">
            <v>11418.956085325</v>
          </cell>
          <cell r="Y81">
            <v>11115.757981015</v>
          </cell>
          <cell r="Z81">
            <v>11847.438024272</v>
          </cell>
          <cell r="AA81">
            <v>11772.022388494001</v>
          </cell>
          <cell r="AB81">
            <v>12322.41173089</v>
          </cell>
          <cell r="AC81">
            <v>11927.443101253</v>
          </cell>
          <cell r="AD81">
            <v>11664.581654696</v>
          </cell>
          <cell r="AE81">
            <v>12385.847963332</v>
          </cell>
          <cell r="AF81">
            <v>12017.791098528</v>
          </cell>
          <cell r="AG81">
            <v>17463.320201153001</v>
          </cell>
          <cell r="AH81">
            <v>9365.7100660479991</v>
          </cell>
          <cell r="AI81">
            <v>9088.1553697500003</v>
          </cell>
          <cell r="AJ81">
            <v>10275.853631608999</v>
          </cell>
          <cell r="AK81">
            <v>11027.449561314999</v>
          </cell>
          <cell r="AL81">
            <v>11352.855485864</v>
          </cell>
          <cell r="AM81">
            <v>11093.43995792</v>
          </cell>
          <cell r="AN81">
            <v>11268.995783715</v>
          </cell>
          <cell r="AO81">
            <v>11421.793293047</v>
          </cell>
          <cell r="AP81">
            <v>11412.39411472</v>
          </cell>
          <cell r="AQ81">
            <v>11381.632203925001</v>
          </cell>
          <cell r="AR81">
            <v>11603.333935989</v>
          </cell>
          <cell r="AS81">
            <v>11513.965844523</v>
          </cell>
          <cell r="AT81">
            <v>15328.274650841</v>
          </cell>
          <cell r="AU81">
            <v>10645.658431018001</v>
          </cell>
          <cell r="AV81">
            <v>9923.4117897640008</v>
          </cell>
          <cell r="AW81">
            <v>9734.9511824000001</v>
          </cell>
          <cell r="AX81">
            <v>10243.939343967</v>
          </cell>
          <cell r="AY81">
            <v>9704.7478782460003</v>
          </cell>
          <cell r="AZ81">
            <v>9405.8894724630009</v>
          </cell>
          <cell r="BA81">
            <v>9206.4102716739999</v>
          </cell>
          <cell r="BB81">
            <v>9714.5079161779995</v>
          </cell>
          <cell r="BC81">
            <v>9487.1074016589992</v>
          </cell>
          <cell r="BD81">
            <v>9413.677076766</v>
          </cell>
          <cell r="BE81">
            <v>9503.009792969</v>
          </cell>
          <cell r="BF81">
            <v>9630.3226756870008</v>
          </cell>
          <cell r="BG81">
            <v>13431.857051303001</v>
          </cell>
          <cell r="BH81">
            <v>8780.0593087189991</v>
          </cell>
          <cell r="BI81">
            <v>8750.3031748060002</v>
          </cell>
          <cell r="BJ81">
            <v>8969.9845592450001</v>
          </cell>
          <cell r="BK81">
            <v>9209.4982958210003</v>
          </cell>
          <cell r="BL81">
            <v>8789.5040616490005</v>
          </cell>
          <cell r="BM81">
            <v>9171.2241483870002</v>
          </cell>
          <cell r="BN81">
            <v>8704.8104020859992</v>
          </cell>
          <cell r="BO81">
            <v>8983.3523290239991</v>
          </cell>
          <cell r="BP81">
            <v>9083.6751541649992</v>
          </cell>
          <cell r="BQ81">
            <v>8882.3945381970007</v>
          </cell>
          <cell r="BR81">
            <v>9371.4791769559997</v>
          </cell>
          <cell r="BS81">
            <v>9700.3997220919991</v>
          </cell>
          <cell r="BT81">
            <v>13036.29414595</v>
          </cell>
          <cell r="BU81">
            <v>8597.7641175949993</v>
          </cell>
          <cell r="BV81">
            <v>8630.2689720470007</v>
          </cell>
          <cell r="BW81">
            <v>8389.749887901</v>
          </cell>
          <cell r="BX81">
            <v>8548.4274320740005</v>
          </cell>
          <cell r="BY81">
            <v>8647.7582684339995</v>
          </cell>
          <cell r="BZ81">
            <v>8705.1449648889993</v>
          </cell>
          <cell r="CA81">
            <v>8668.2084742160005</v>
          </cell>
          <cell r="CB81">
            <v>8752.5849342820002</v>
          </cell>
          <cell r="CC81">
            <v>8833.5849254870009</v>
          </cell>
          <cell r="CD81">
            <v>8411.0370454029999</v>
          </cell>
          <cell r="CE81">
            <v>8517.248160952</v>
          </cell>
          <cell r="CF81">
            <v>9259.4115373910008</v>
          </cell>
          <cell r="CG81">
            <v>11726.709503611</v>
          </cell>
        </row>
        <row r="82">
          <cell r="B82" t="str">
            <v>Per_Volume_Total Wine &amp; Champagne_Yorkshire</v>
          </cell>
          <cell r="C82" t="str">
            <v>Per</v>
          </cell>
          <cell r="D82" t="str">
            <v>Volume</v>
          </cell>
          <cell r="E82" t="str">
            <v>Light Wine</v>
          </cell>
          <cell r="F82" t="str">
            <v>Total Wine &amp; Champagne</v>
          </cell>
          <cell r="G82" t="str">
            <v>Yorkshire</v>
          </cell>
          <cell r="H82">
            <v>13453.628376197001</v>
          </cell>
          <cell r="I82">
            <v>14253.991635910999</v>
          </cell>
          <cell r="J82">
            <v>15344.645883969</v>
          </cell>
          <cell r="K82">
            <v>12545.548745275</v>
          </cell>
          <cell r="L82">
            <v>12949.860849184</v>
          </cell>
          <cell r="M82">
            <v>12728.849581724</v>
          </cell>
          <cell r="N82">
            <v>12920.343283001999</v>
          </cell>
          <cell r="O82">
            <v>13322.206236505001</v>
          </cell>
          <cell r="P82">
            <v>13286.787795638</v>
          </cell>
          <cell r="Q82">
            <v>14049.452529210001</v>
          </cell>
          <cell r="R82">
            <v>15138.741954962999</v>
          </cell>
          <cell r="S82">
            <v>16752.325148723001</v>
          </cell>
          <cell r="T82">
            <v>22833.700162323999</v>
          </cell>
          <cell r="U82">
            <v>12882.222915122</v>
          </cell>
          <cell r="V82">
            <v>13356.801826311001</v>
          </cell>
          <cell r="W82">
            <v>13693.137422411</v>
          </cell>
          <cell r="X82">
            <v>14008.288514284</v>
          </cell>
          <cell r="Y82">
            <v>13986.461207335</v>
          </cell>
          <cell r="Z82">
            <v>14271.124465565999</v>
          </cell>
          <cell r="AA82">
            <v>14111.150259640999</v>
          </cell>
          <cell r="AB82">
            <v>13947.974877069</v>
          </cell>
          <cell r="AC82">
            <v>13813.137431182</v>
          </cell>
          <cell r="AD82">
            <v>13558.963299269</v>
          </cell>
          <cell r="AE82">
            <v>13723.31414642</v>
          </cell>
          <cell r="AF82">
            <v>13687.149558524001</v>
          </cell>
          <cell r="AG82">
            <v>21333.599558734</v>
          </cell>
          <cell r="AH82">
            <v>11633.711186666</v>
          </cell>
          <cell r="AI82">
            <v>12223.086076599</v>
          </cell>
          <cell r="AJ82">
            <v>13333.837750662</v>
          </cell>
          <cell r="AK82">
            <v>13812.577963751</v>
          </cell>
          <cell r="AL82">
            <v>13890.436584202</v>
          </cell>
          <cell r="AM82">
            <v>14037.187837525</v>
          </cell>
          <cell r="AN82">
            <v>13062.759944603</v>
          </cell>
          <cell r="AO82">
            <v>13090.219641883999</v>
          </cell>
          <cell r="AP82">
            <v>13233.152028057</v>
          </cell>
          <cell r="AQ82">
            <v>13226.611209454</v>
          </cell>
          <cell r="AR82">
            <v>13347.637919385999</v>
          </cell>
          <cell r="AS82">
            <v>13244.291714526</v>
          </cell>
          <cell r="AT82">
            <v>17914.754225774999</v>
          </cell>
          <cell r="AU82">
            <v>12650.949569703</v>
          </cell>
          <cell r="AV82">
            <v>12350.363368415001</v>
          </cell>
          <cell r="AW82">
            <v>12738.886258226001</v>
          </cell>
          <cell r="AX82">
            <v>13072.753188342</v>
          </cell>
          <cell r="AY82">
            <v>12698.068375712999</v>
          </cell>
          <cell r="AZ82">
            <v>12575.203559841</v>
          </cell>
          <cell r="BA82">
            <v>12473.772967680999</v>
          </cell>
          <cell r="BB82">
            <v>12963.009006079001</v>
          </cell>
          <cell r="BC82">
            <v>12806.622888684</v>
          </cell>
          <cell r="BD82">
            <v>12882.672367735</v>
          </cell>
          <cell r="BE82">
            <v>12982.156642854001</v>
          </cell>
          <cell r="BF82">
            <v>13059.009005024</v>
          </cell>
          <cell r="BG82">
            <v>17894.442423213</v>
          </cell>
          <cell r="BH82">
            <v>12069.560620980001</v>
          </cell>
          <cell r="BI82">
            <v>12380.549181926999</v>
          </cell>
          <cell r="BJ82">
            <v>12514.398037244</v>
          </cell>
          <cell r="BK82">
            <v>13139.43452565</v>
          </cell>
          <cell r="BL82">
            <v>12545.082285811</v>
          </cell>
          <cell r="BM82">
            <v>13080.813589736001</v>
          </cell>
          <cell r="BN82">
            <v>12603.610836681</v>
          </cell>
          <cell r="BO82">
            <v>13192.219921391001</v>
          </cell>
          <cell r="BP82">
            <v>13387.456704826</v>
          </cell>
          <cell r="BQ82">
            <v>13246.651372273</v>
          </cell>
          <cell r="BR82">
            <v>13650.868691874</v>
          </cell>
          <cell r="BS82">
            <v>13691.135415773</v>
          </cell>
          <cell r="BT82">
            <v>17610.584804776001</v>
          </cell>
          <cell r="BU82">
            <v>11749.921052772999</v>
          </cell>
          <cell r="BV82">
            <v>12624.021692552</v>
          </cell>
          <cell r="BW82">
            <v>12429.894487324</v>
          </cell>
          <cell r="BX82">
            <v>12917.564341317</v>
          </cell>
          <cell r="BY82">
            <v>12542.367527349999</v>
          </cell>
          <cell r="BZ82">
            <v>12645.958443541</v>
          </cell>
          <cell r="CA82">
            <v>12902.536209851</v>
          </cell>
          <cell r="CB82">
            <v>13044.73417704</v>
          </cell>
          <cell r="CC82">
            <v>13125.274688015999</v>
          </cell>
          <cell r="CD82">
            <v>12372.346513121</v>
          </cell>
          <cell r="CE82">
            <v>12279.116020133</v>
          </cell>
          <cell r="CF82">
            <v>13006.487130209</v>
          </cell>
          <cell r="CG82">
            <v>16980.735289568998</v>
          </cell>
        </row>
        <row r="83">
          <cell r="B83" t="str">
            <v xml:space="preserve">Per_Volume_Perry_Central England </v>
          </cell>
          <cell r="C83" t="str">
            <v>Per</v>
          </cell>
          <cell r="D83" t="str">
            <v>Volume</v>
          </cell>
          <cell r="E83" t="str">
            <v>Other LAD</v>
          </cell>
          <cell r="F83" t="str">
            <v>Perry</v>
          </cell>
          <cell r="G83" t="str">
            <v xml:space="preserve">Central England </v>
          </cell>
          <cell r="H83">
            <v>7.4717695270000002</v>
          </cell>
          <cell r="I83">
            <v>4.416570439</v>
          </cell>
          <cell r="J83">
            <v>17.551977260000001</v>
          </cell>
          <cell r="K83">
            <v>10.492983677</v>
          </cell>
          <cell r="L83">
            <v>12.148847195</v>
          </cell>
          <cell r="M83">
            <v>17.367257452</v>
          </cell>
          <cell r="N83">
            <v>11.441604068</v>
          </cell>
          <cell r="O83">
            <v>8.4070868500000007</v>
          </cell>
          <cell r="P83">
            <v>7.5826079609999999</v>
          </cell>
          <cell r="Q83">
            <v>8.9768380790000002</v>
          </cell>
          <cell r="R83">
            <v>9.0904760109999998</v>
          </cell>
          <cell r="S83">
            <v>9.9326138289999992</v>
          </cell>
          <cell r="T83">
            <v>12.562222906000001</v>
          </cell>
          <cell r="U83">
            <v>5.777671647</v>
          </cell>
          <cell r="V83">
            <v>8.2196984969999995</v>
          </cell>
          <cell r="W83">
            <v>1.5154038990000001</v>
          </cell>
          <cell r="X83">
            <v>1.6216853120000001</v>
          </cell>
          <cell r="Y83">
            <v>2.070462139</v>
          </cell>
          <cell r="Z83">
            <v>0.35575496699999998</v>
          </cell>
          <cell r="AA83">
            <v>0.18494020899999999</v>
          </cell>
          <cell r="AB83">
            <v>0.69937957399999995</v>
          </cell>
          <cell r="AC83">
            <v>0.43495405300000001</v>
          </cell>
          <cell r="AD83">
            <v>0.31580401499999999</v>
          </cell>
          <cell r="AE83">
            <v>0.31249285700000001</v>
          </cell>
          <cell r="AF83">
            <v>0.28997847900000001</v>
          </cell>
          <cell r="AG83">
            <v>0.67262371499999996</v>
          </cell>
          <cell r="AH83">
            <v>0.58656543400000005</v>
          </cell>
          <cell r="AI83">
            <v>0.26200949299999998</v>
          </cell>
          <cell r="AJ83">
            <v>0.38166728100000002</v>
          </cell>
          <cell r="AK83">
            <v>0.53048462799999996</v>
          </cell>
          <cell r="AL83">
            <v>0.465235607</v>
          </cell>
          <cell r="AM83">
            <v>0.79153994699999997</v>
          </cell>
          <cell r="AN83">
            <v>1.4010954579999999</v>
          </cell>
          <cell r="AO83">
            <v>3.3262513870000001</v>
          </cell>
          <cell r="AP83">
            <v>4.4510355480000001</v>
          </cell>
          <cell r="AQ83">
            <v>4.5149482670000003</v>
          </cell>
          <cell r="AR83">
            <v>10.599053819</v>
          </cell>
          <cell r="AS83">
            <v>16.716107338</v>
          </cell>
          <cell r="AT83">
            <v>31.288021190999999</v>
          </cell>
          <cell r="AU83">
            <v>11.625879977</v>
          </cell>
          <cell r="AV83">
            <v>22.083886329999999</v>
          </cell>
          <cell r="AW83">
            <v>31.370682169999998</v>
          </cell>
          <cell r="AX83">
            <v>30.094461522</v>
          </cell>
          <cell r="AY83">
            <v>20.419461941000002</v>
          </cell>
          <cell r="AZ83">
            <v>54.7718153</v>
          </cell>
          <cell r="BA83">
            <v>55.799347128999997</v>
          </cell>
          <cell r="BB83">
            <v>33.149360993000002</v>
          </cell>
          <cell r="BC83">
            <v>32.390166888000003</v>
          </cell>
          <cell r="BD83">
            <v>72.255442707</v>
          </cell>
          <cell r="BE83">
            <v>61.090738711999997</v>
          </cell>
          <cell r="BF83">
            <v>105.485999523</v>
          </cell>
          <cell r="BG83">
            <v>92.180872313999998</v>
          </cell>
          <cell r="BH83">
            <v>45.806031830000002</v>
          </cell>
          <cell r="BI83">
            <v>79.006109291000001</v>
          </cell>
          <cell r="BJ83">
            <v>78.816386230000006</v>
          </cell>
          <cell r="BK83">
            <v>121.045792303</v>
          </cell>
          <cell r="BL83">
            <v>116.817379411</v>
          </cell>
          <cell r="BM83">
            <v>172.653617384</v>
          </cell>
          <cell r="BN83">
            <v>171.606748799</v>
          </cell>
          <cell r="BO83">
            <v>235.63961255199999</v>
          </cell>
          <cell r="BP83">
            <v>380.784936335</v>
          </cell>
          <cell r="BQ83">
            <v>355.63402315600001</v>
          </cell>
          <cell r="BR83">
            <v>348.382085641</v>
          </cell>
          <cell r="BS83">
            <v>298.67963387700001</v>
          </cell>
          <cell r="BT83">
            <v>239.39620488</v>
          </cell>
          <cell r="BU83">
            <v>168.005996442</v>
          </cell>
          <cell r="BV83">
            <v>156.384513279</v>
          </cell>
          <cell r="BW83">
            <v>139.160052358</v>
          </cell>
          <cell r="BX83">
            <v>142.174923595</v>
          </cell>
          <cell r="BY83">
            <v>122.20676889000001</v>
          </cell>
          <cell r="BZ83">
            <v>92.001180531000003</v>
          </cell>
          <cell r="CA83">
            <v>99.757824353000004</v>
          </cell>
          <cell r="CB83">
            <v>126.494895146</v>
          </cell>
          <cell r="CC83">
            <v>130.15955961899999</v>
          </cell>
          <cell r="CD83">
            <v>184.339213742</v>
          </cell>
          <cell r="CE83">
            <v>189.64587316699999</v>
          </cell>
          <cell r="CF83">
            <v>178.52991007700001</v>
          </cell>
          <cell r="CG83">
            <v>227.73711050099999</v>
          </cell>
        </row>
        <row r="84">
          <cell r="B84" t="str">
            <v>Per_Volume_Perry_GB CENTRAL SCOTLAND</v>
          </cell>
          <cell r="C84" t="str">
            <v>Per</v>
          </cell>
          <cell r="D84" t="str">
            <v>Volume</v>
          </cell>
          <cell r="E84" t="str">
            <v>Other LAD</v>
          </cell>
          <cell r="F84" t="str">
            <v>Perry</v>
          </cell>
          <cell r="G84" t="str">
            <v>GB CENTRAL SCOTLAND</v>
          </cell>
          <cell r="H84">
            <v>0.14916365700000001</v>
          </cell>
          <cell r="I84">
            <v>0.13274833899999999</v>
          </cell>
          <cell r="J84">
            <v>9.1883716000000004E-2</v>
          </cell>
          <cell r="K84">
            <v>9.3573458999999998E-2</v>
          </cell>
          <cell r="L84">
            <v>0.12173059899999999</v>
          </cell>
          <cell r="U84">
            <v>0.25357057599999999</v>
          </cell>
          <cell r="AD84">
            <v>0.12745572999999999</v>
          </cell>
          <cell r="AE84">
            <v>9.2455810999999999E-2</v>
          </cell>
          <cell r="AF84">
            <v>8.7166377000000003E-2</v>
          </cell>
          <cell r="AG84">
            <v>0.12534435099999999</v>
          </cell>
          <cell r="AH84">
            <v>1.426427565</v>
          </cell>
          <cell r="AI84">
            <v>0.20237744399999999</v>
          </cell>
          <cell r="AJ84">
            <v>0.67643272300000001</v>
          </cell>
          <cell r="AK84">
            <v>3.172850043</v>
          </cell>
          <cell r="AL84">
            <v>1.1071718180000001</v>
          </cell>
          <cell r="AM84">
            <v>0.785963462</v>
          </cell>
          <cell r="AN84">
            <v>0.83424001000000003</v>
          </cell>
          <cell r="AO84">
            <v>3.2061990800000002</v>
          </cell>
          <cell r="AP84">
            <v>6.7059668739999996</v>
          </cell>
          <cell r="AQ84">
            <v>5.2746944439999996</v>
          </cell>
          <cell r="AR84">
            <v>7.8660249609999999</v>
          </cell>
          <cell r="AS84">
            <v>7.6972871229999997</v>
          </cell>
          <cell r="AT84">
            <v>8.7829444090000006</v>
          </cell>
          <cell r="AU84">
            <v>4.8704875809999999</v>
          </cell>
          <cell r="AV84">
            <v>55.120916518000001</v>
          </cell>
          <cell r="AW84">
            <v>91.012228023000006</v>
          </cell>
          <cell r="AX84">
            <v>96.381813198000003</v>
          </cell>
          <cell r="AY84">
            <v>97.505346576999997</v>
          </cell>
          <cell r="AZ84">
            <v>99.402772479999996</v>
          </cell>
          <cell r="BA84">
            <v>99.938425644999995</v>
          </cell>
          <cell r="BB84">
            <v>99.135804456000002</v>
          </cell>
          <cell r="BC84">
            <v>99.558571911000001</v>
          </cell>
          <cell r="BD84">
            <v>99.129004260000002</v>
          </cell>
          <cell r="BE84">
            <v>69.291488264999998</v>
          </cell>
          <cell r="BF84">
            <v>38.259024326000002</v>
          </cell>
          <cell r="BG84">
            <v>60.696501814999998</v>
          </cell>
          <cell r="BH84">
            <v>37.856777610999998</v>
          </cell>
          <cell r="BI84">
            <v>43.440506466000002</v>
          </cell>
          <cell r="BJ84">
            <v>9.3952183330000008</v>
          </cell>
          <cell r="BK84">
            <v>11.893901914000001</v>
          </cell>
          <cell r="BL84">
            <v>9.3503726660000002</v>
          </cell>
          <cell r="BM84">
            <v>18.34843283</v>
          </cell>
          <cell r="BN84">
            <v>14.948560778999999</v>
          </cell>
          <cell r="BO84">
            <v>18.856088679999999</v>
          </cell>
          <cell r="BP84">
            <v>20.840310311</v>
          </cell>
          <cell r="BQ84">
            <v>44.434359995999998</v>
          </cell>
          <cell r="BR84">
            <v>56.680260277000002</v>
          </cell>
          <cell r="BS84">
            <v>23.201366447000002</v>
          </cell>
          <cell r="BT84">
            <v>24.552555369</v>
          </cell>
          <cell r="BU84">
            <v>16.879686674999999</v>
          </cell>
          <cell r="BV84">
            <v>21.954071289000002</v>
          </cell>
          <cell r="BW84">
            <v>25.480121763</v>
          </cell>
          <cell r="BX84">
            <v>31.238369246000001</v>
          </cell>
          <cell r="BY84">
            <v>31.865928455999999</v>
          </cell>
          <cell r="BZ84">
            <v>31.253946055</v>
          </cell>
          <cell r="CA84">
            <v>12.097656515000001</v>
          </cell>
          <cell r="CB84">
            <v>4.882287034</v>
          </cell>
          <cell r="CC84">
            <v>4.5581465479999999</v>
          </cell>
          <cell r="CD84">
            <v>3.6083803379999999</v>
          </cell>
          <cell r="CE84">
            <v>3.7235911659999998</v>
          </cell>
          <cell r="CF84">
            <v>4.0394217220000002</v>
          </cell>
          <cell r="CG84">
            <v>3.80167214</v>
          </cell>
        </row>
        <row r="85">
          <cell r="B85" t="str">
            <v>Per_Volume_Perry_East of England</v>
          </cell>
          <cell r="C85" t="str">
            <v>Per</v>
          </cell>
          <cell r="D85" t="str">
            <v>Volume</v>
          </cell>
          <cell r="E85" t="str">
            <v>Other LAD</v>
          </cell>
          <cell r="F85" t="str">
            <v>Perry</v>
          </cell>
          <cell r="G85" t="str">
            <v>East of England</v>
          </cell>
          <cell r="H85">
            <v>0.227723338</v>
          </cell>
          <cell r="I85">
            <v>0.26226718599999999</v>
          </cell>
          <cell r="J85">
            <v>0.57705973799999999</v>
          </cell>
          <cell r="K85">
            <v>0.29840579</v>
          </cell>
          <cell r="L85">
            <v>0.673089575</v>
          </cell>
          <cell r="M85">
            <v>0.50691612500000005</v>
          </cell>
          <cell r="N85">
            <v>1.7645524930000001</v>
          </cell>
          <cell r="O85">
            <v>1.9476534350000001</v>
          </cell>
          <cell r="P85">
            <v>2.10018796</v>
          </cell>
          <cell r="Q85">
            <v>2.3011860789999998</v>
          </cell>
          <cell r="R85">
            <v>2.1858928249999998</v>
          </cell>
          <cell r="S85">
            <v>2.213934734</v>
          </cell>
          <cell r="T85">
            <v>3.123276304</v>
          </cell>
          <cell r="U85">
            <v>2.1759462369999998</v>
          </cell>
          <cell r="V85">
            <v>2.958120927</v>
          </cell>
          <cell r="W85">
            <v>2.7927959590000002</v>
          </cell>
          <cell r="X85">
            <v>3.5295668920000001</v>
          </cell>
          <cell r="Y85">
            <v>3.2944964059999999</v>
          </cell>
          <cell r="Z85">
            <v>0.13510417</v>
          </cell>
          <cell r="AA85">
            <v>0.10132085</v>
          </cell>
          <cell r="AB85">
            <v>0.215254474</v>
          </cell>
          <cell r="AC85">
            <v>0.12987895199999999</v>
          </cell>
          <cell r="AD85">
            <v>9.9224328000000001E-2</v>
          </cell>
          <cell r="AE85">
            <v>9.1667592000000006E-2</v>
          </cell>
          <cell r="AF85">
            <v>0.11178532100000001</v>
          </cell>
          <cell r="AG85">
            <v>0.24328929899999999</v>
          </cell>
          <cell r="AH85">
            <v>2.4043512E-2</v>
          </cell>
          <cell r="AI85">
            <v>0.144744448</v>
          </cell>
          <cell r="AJ85">
            <v>8.3123218999999998E-2</v>
          </cell>
          <cell r="AK85">
            <v>0.17750943899999999</v>
          </cell>
          <cell r="AL85">
            <v>0.18650441100000001</v>
          </cell>
          <cell r="AM85">
            <v>0.271624692</v>
          </cell>
          <cell r="AN85">
            <v>0.50525412999999997</v>
          </cell>
          <cell r="AO85">
            <v>1.476683908</v>
          </cell>
          <cell r="AP85">
            <v>2.0591692039999998</v>
          </cell>
          <cell r="AQ85">
            <v>2.3002098430000002</v>
          </cell>
          <cell r="AR85">
            <v>2.6671952939999999</v>
          </cell>
          <cell r="AS85">
            <v>26.367186414999999</v>
          </cell>
          <cell r="AT85">
            <v>29.936013438</v>
          </cell>
          <cell r="AU85">
            <v>16.885158177000001</v>
          </cell>
          <cell r="AV85">
            <v>26.010809809000001</v>
          </cell>
          <cell r="AW85">
            <v>28.434244593999999</v>
          </cell>
          <cell r="AX85">
            <v>28.16159901</v>
          </cell>
          <cell r="AY85">
            <v>26.682910332999999</v>
          </cell>
          <cell r="AZ85">
            <v>41.088686705999997</v>
          </cell>
          <cell r="BA85">
            <v>41.158553302000001</v>
          </cell>
          <cell r="BB85">
            <v>42.799843561000003</v>
          </cell>
          <cell r="BC85">
            <v>41.450981351999999</v>
          </cell>
          <cell r="BD85">
            <v>56.378429298999997</v>
          </cell>
          <cell r="BE85">
            <v>79.608686555999995</v>
          </cell>
          <cell r="BF85">
            <v>53.733519156</v>
          </cell>
          <cell r="BG85">
            <v>76.104348199</v>
          </cell>
          <cell r="BH85">
            <v>38.525815737999999</v>
          </cell>
          <cell r="BI85">
            <v>25.988535063</v>
          </cell>
          <cell r="BJ85">
            <v>90.811306693000006</v>
          </cell>
          <cell r="BK85">
            <v>129.224954935</v>
          </cell>
          <cell r="BL85">
            <v>284.02478059800001</v>
          </cell>
          <cell r="BM85">
            <v>299.68188755599999</v>
          </cell>
          <cell r="BN85">
            <v>280.72939169799997</v>
          </cell>
          <cell r="BO85">
            <v>339.996530775</v>
          </cell>
          <cell r="BP85">
            <v>476.00045579499999</v>
          </cell>
          <cell r="BQ85">
            <v>489.698493961</v>
          </cell>
          <cell r="BR85">
            <v>418.70938903699999</v>
          </cell>
          <cell r="BS85">
            <v>453.54998647100001</v>
          </cell>
          <cell r="BT85">
            <v>444.17653723299998</v>
          </cell>
          <cell r="BU85">
            <v>395.29536115299999</v>
          </cell>
          <cell r="BV85">
            <v>419.41585316800001</v>
          </cell>
          <cell r="BW85">
            <v>389.18021444300001</v>
          </cell>
          <cell r="BX85">
            <v>473.55372343699997</v>
          </cell>
          <cell r="BY85">
            <v>494.53338586699999</v>
          </cell>
          <cell r="BZ85">
            <v>383.76159687099999</v>
          </cell>
          <cell r="CA85">
            <v>371.63199952899998</v>
          </cell>
          <cell r="CB85">
            <v>284.87971601999999</v>
          </cell>
          <cell r="CC85">
            <v>300.94497551299997</v>
          </cell>
          <cell r="CD85">
            <v>390.27913390499998</v>
          </cell>
          <cell r="CE85">
            <v>397.040894514</v>
          </cell>
          <cell r="CF85">
            <v>390.09501655499997</v>
          </cell>
          <cell r="CG85">
            <v>584.07817935100002</v>
          </cell>
        </row>
        <row r="86">
          <cell r="B86" t="str">
            <v>Per_Volume_Perry_London</v>
          </cell>
          <cell r="C86" t="str">
            <v>Per</v>
          </cell>
          <cell r="D86" t="str">
            <v>Volume</v>
          </cell>
          <cell r="E86" t="str">
            <v>Other LAD</v>
          </cell>
          <cell r="F86" t="str">
            <v>Perry</v>
          </cell>
          <cell r="G86" t="str">
            <v>London</v>
          </cell>
          <cell r="H86">
            <v>4.1135375639999996</v>
          </cell>
          <cell r="I86">
            <v>3.9265061929999998</v>
          </cell>
          <cell r="J86">
            <v>10.200489781</v>
          </cell>
          <cell r="K86">
            <v>5.3477294070000001</v>
          </cell>
          <cell r="L86">
            <v>9.9910631330000008</v>
          </cell>
          <cell r="M86">
            <v>10.367376023</v>
          </cell>
          <cell r="N86">
            <v>6.7041231440000004</v>
          </cell>
          <cell r="O86">
            <v>4.959046066</v>
          </cell>
          <cell r="P86">
            <v>4.5908064509999997</v>
          </cell>
          <cell r="Q86">
            <v>3.0113535690000002</v>
          </cell>
          <cell r="R86">
            <v>3.360831068</v>
          </cell>
          <cell r="S86">
            <v>3.6416721519999999</v>
          </cell>
          <cell r="T86">
            <v>4.4350150780000002</v>
          </cell>
          <cell r="U86">
            <v>3.636608083</v>
          </cell>
          <cell r="V86">
            <v>5.260390868</v>
          </cell>
          <cell r="W86">
            <v>5.3949655529999996</v>
          </cell>
          <cell r="X86">
            <v>5.8973941630000004</v>
          </cell>
          <cell r="Y86">
            <v>4.9888882499999996</v>
          </cell>
          <cell r="Z86">
            <v>7.4128942970000002</v>
          </cell>
          <cell r="AA86">
            <v>5.0320943290000004</v>
          </cell>
          <cell r="AB86">
            <v>5.3089089500000002</v>
          </cell>
          <cell r="AC86">
            <v>4.22573475</v>
          </cell>
          <cell r="AD86">
            <v>5.8571084999999998</v>
          </cell>
          <cell r="AE86">
            <v>5.9977023989999996</v>
          </cell>
          <cell r="AF86">
            <v>4.3035399940000003</v>
          </cell>
          <cell r="AG86">
            <v>5.3433717209999996</v>
          </cell>
          <cell r="AH86">
            <v>2.3253175549999998</v>
          </cell>
          <cell r="AI86">
            <v>2.862718509</v>
          </cell>
          <cell r="AJ86">
            <v>3.5158788310000002</v>
          </cell>
          <cell r="AK86">
            <v>3.6570802200000001</v>
          </cell>
          <cell r="AL86">
            <v>3.8159945510000002</v>
          </cell>
          <cell r="AM86">
            <v>3.968627063</v>
          </cell>
          <cell r="AN86">
            <v>7.3379564129999997</v>
          </cell>
          <cell r="AO86">
            <v>14.764851465</v>
          </cell>
          <cell r="AP86">
            <v>17.488461692000001</v>
          </cell>
          <cell r="AQ86">
            <v>13.038920223</v>
          </cell>
          <cell r="AR86">
            <v>13.939154229</v>
          </cell>
          <cell r="AS86">
            <v>16.417801149999999</v>
          </cell>
          <cell r="AT86">
            <v>19.834376582000001</v>
          </cell>
          <cell r="AU86">
            <v>14.346785106</v>
          </cell>
          <cell r="AV86">
            <v>18.088784415999999</v>
          </cell>
          <cell r="AW86">
            <v>21.568538693000001</v>
          </cell>
          <cell r="AX86">
            <v>10.128310724</v>
          </cell>
          <cell r="AY86">
            <v>10.965241419</v>
          </cell>
          <cell r="AZ86">
            <v>11.497047566000001</v>
          </cell>
          <cell r="BA86">
            <v>10.887206459</v>
          </cell>
          <cell r="BB86">
            <v>32.827166468999998</v>
          </cell>
          <cell r="BC86">
            <v>32.04542593</v>
          </cell>
          <cell r="BD86">
            <v>30.046914079</v>
          </cell>
          <cell r="BE86">
            <v>29.400547307</v>
          </cell>
          <cell r="BF86">
            <v>27.460104647000001</v>
          </cell>
          <cell r="BG86">
            <v>29.547799043000001</v>
          </cell>
          <cell r="BH86">
            <v>15.067864959</v>
          </cell>
          <cell r="BI86">
            <v>13.588752032</v>
          </cell>
          <cell r="BJ86">
            <v>87.421391960999998</v>
          </cell>
          <cell r="BK86">
            <v>131.45510964299999</v>
          </cell>
          <cell r="BL86">
            <v>121.807539369</v>
          </cell>
          <cell r="BM86">
            <v>212.05168748299999</v>
          </cell>
          <cell r="BN86">
            <v>179.54404861200001</v>
          </cell>
          <cell r="BO86">
            <v>190.690630806</v>
          </cell>
          <cell r="BP86">
            <v>289.242691976</v>
          </cell>
          <cell r="BQ86">
            <v>257.08824291100001</v>
          </cell>
          <cell r="BR86">
            <v>222.91704236000001</v>
          </cell>
          <cell r="BS86">
            <v>220.61078016600001</v>
          </cell>
          <cell r="BT86">
            <v>210.27981244899999</v>
          </cell>
          <cell r="BU86">
            <v>157.42812226800001</v>
          </cell>
          <cell r="BV86">
            <v>207.817327812</v>
          </cell>
          <cell r="BW86">
            <v>235.837730292</v>
          </cell>
          <cell r="BX86">
            <v>237.037517339</v>
          </cell>
          <cell r="BY86">
            <v>208.73128804699999</v>
          </cell>
          <cell r="BZ86">
            <v>211.56129368000001</v>
          </cell>
          <cell r="CA86">
            <v>222.10863157099999</v>
          </cell>
          <cell r="CB86">
            <v>200.73447001900001</v>
          </cell>
          <cell r="CC86">
            <v>166.79576983600001</v>
          </cell>
          <cell r="CD86">
            <v>174.197996246</v>
          </cell>
          <cell r="CE86">
            <v>206.458803966</v>
          </cell>
          <cell r="CF86">
            <v>176.90312252000001</v>
          </cell>
          <cell r="CG86">
            <v>198.466768527</v>
          </cell>
        </row>
        <row r="87">
          <cell r="B87" t="str">
            <v>Per_Volume_Perry_North East England</v>
          </cell>
          <cell r="C87" t="str">
            <v>Per</v>
          </cell>
          <cell r="D87" t="str">
            <v>Volume</v>
          </cell>
          <cell r="E87" t="str">
            <v>Other LAD</v>
          </cell>
          <cell r="F87" t="str">
            <v>Perry</v>
          </cell>
          <cell r="G87" t="str">
            <v>North East England</v>
          </cell>
          <cell r="H87">
            <v>100.360466406</v>
          </cell>
          <cell r="I87">
            <v>114.95981324500001</v>
          </cell>
          <cell r="J87">
            <v>103.375853693</v>
          </cell>
          <cell r="K87">
            <v>117.28770288</v>
          </cell>
          <cell r="L87">
            <v>206.875927117</v>
          </cell>
          <cell r="M87">
            <v>215.582960679</v>
          </cell>
          <cell r="N87">
            <v>174.35997141600001</v>
          </cell>
          <cell r="O87">
            <v>100.163286744</v>
          </cell>
          <cell r="P87">
            <v>72.614936279999995</v>
          </cell>
          <cell r="Q87">
            <v>81.029984608000007</v>
          </cell>
          <cell r="R87">
            <v>90.114691273999995</v>
          </cell>
          <cell r="S87">
            <v>97.206160096999994</v>
          </cell>
          <cell r="T87">
            <v>88.972600732999993</v>
          </cell>
          <cell r="U87">
            <v>57.578896094999998</v>
          </cell>
          <cell r="V87">
            <v>60.699387110000004</v>
          </cell>
          <cell r="W87">
            <v>59.934306589999998</v>
          </cell>
          <cell r="X87">
            <v>61.295219803999998</v>
          </cell>
          <cell r="Y87">
            <v>52.941995112999997</v>
          </cell>
          <cell r="Z87">
            <v>61.814605852</v>
          </cell>
          <cell r="AA87">
            <v>54.423139648000003</v>
          </cell>
          <cell r="AB87">
            <v>54.013942757999999</v>
          </cell>
          <cell r="AC87">
            <v>46.379136682000002</v>
          </cell>
          <cell r="AD87">
            <v>51.264053607999998</v>
          </cell>
          <cell r="AE87">
            <v>52.93035965</v>
          </cell>
          <cell r="AF87">
            <v>51.279911636000001</v>
          </cell>
          <cell r="AG87">
            <v>62.420574569000003</v>
          </cell>
          <cell r="AH87">
            <v>31.471260183999998</v>
          </cell>
          <cell r="AI87">
            <v>31.704017413999999</v>
          </cell>
          <cell r="AJ87">
            <v>35.434024360000002</v>
          </cell>
          <cell r="AK87">
            <v>38.626433810999998</v>
          </cell>
          <cell r="AL87">
            <v>36.817341026999998</v>
          </cell>
          <cell r="AM87">
            <v>40.090226239000003</v>
          </cell>
          <cell r="AN87">
            <v>17.794930911000002</v>
          </cell>
          <cell r="AO87">
            <v>32.887923647999997</v>
          </cell>
          <cell r="AP87">
            <v>35.884183624999999</v>
          </cell>
          <cell r="AQ87">
            <v>32.259613027</v>
          </cell>
          <cell r="AR87">
            <v>25.488901039999998</v>
          </cell>
          <cell r="AS87">
            <v>29.417968173999999</v>
          </cell>
          <cell r="AT87">
            <v>31.235605573000001</v>
          </cell>
          <cell r="AU87">
            <v>22.895725281000001</v>
          </cell>
          <cell r="AV87">
            <v>18.708351799999999</v>
          </cell>
          <cell r="AW87">
            <v>19.502622033000002</v>
          </cell>
          <cell r="AX87">
            <v>20.323498425</v>
          </cell>
          <cell r="AY87">
            <v>25.175657121</v>
          </cell>
          <cell r="AZ87">
            <v>23.564382058</v>
          </cell>
          <cell r="BA87">
            <v>19.898784163999998</v>
          </cell>
          <cell r="BB87">
            <v>20.602843159999999</v>
          </cell>
          <cell r="BC87">
            <v>11.672118346</v>
          </cell>
          <cell r="BD87">
            <v>16.461084665000001</v>
          </cell>
          <cell r="BE87">
            <v>16.848437907000001</v>
          </cell>
          <cell r="BF87">
            <v>13.542409068</v>
          </cell>
          <cell r="BG87">
            <v>15.593107394</v>
          </cell>
          <cell r="BH87">
            <v>7.5112388550000002</v>
          </cell>
          <cell r="BI87">
            <v>8.0095707869999995</v>
          </cell>
          <cell r="BJ87">
            <v>8.5567972609999998</v>
          </cell>
          <cell r="BK87">
            <v>11.971023055</v>
          </cell>
          <cell r="BL87">
            <v>12.892244549000001</v>
          </cell>
          <cell r="BM87">
            <v>25.450635001999999</v>
          </cell>
          <cell r="BN87">
            <v>20.167046539000001</v>
          </cell>
          <cell r="BO87">
            <v>21.121648580999999</v>
          </cell>
          <cell r="BP87">
            <v>62.411064838999998</v>
          </cell>
          <cell r="BQ87">
            <v>66.804910758000005</v>
          </cell>
          <cell r="BR87">
            <v>65.385199436999997</v>
          </cell>
          <cell r="BS87">
            <v>52.600104762000001</v>
          </cell>
          <cell r="BT87">
            <v>72.489420206999995</v>
          </cell>
          <cell r="BU87">
            <v>50.415908829000003</v>
          </cell>
          <cell r="BV87">
            <v>53.917877724999997</v>
          </cell>
          <cell r="BW87">
            <v>55.133106263000002</v>
          </cell>
          <cell r="BX87">
            <v>91.996306508000004</v>
          </cell>
          <cell r="BY87">
            <v>72.273281100999995</v>
          </cell>
          <cell r="BZ87">
            <v>41.259991460000002</v>
          </cell>
          <cell r="CA87">
            <v>48.756005805999997</v>
          </cell>
          <cell r="CB87">
            <v>34.029739004</v>
          </cell>
          <cell r="CG87">
            <v>16.851934871000001</v>
          </cell>
        </row>
        <row r="88">
          <cell r="B88" t="str">
            <v>Per_Volume_Perry_North East Scotland</v>
          </cell>
          <cell r="C88" t="str">
            <v>Per</v>
          </cell>
          <cell r="D88" t="str">
            <v>Volume</v>
          </cell>
          <cell r="E88" t="str">
            <v>Other LAD</v>
          </cell>
          <cell r="F88" t="str">
            <v>Perry</v>
          </cell>
          <cell r="G88" t="str">
            <v>North East Scotland</v>
          </cell>
          <cell r="H88">
            <v>0.40481415100000001</v>
          </cell>
          <cell r="I88">
            <v>0.51247039900000002</v>
          </cell>
          <cell r="J88">
            <v>0.85492183899999996</v>
          </cell>
          <cell r="K88">
            <v>1.0929169240000001</v>
          </cell>
          <cell r="L88">
            <v>7.0060682999999999E-2</v>
          </cell>
          <cell r="M88">
            <v>0.95793651999999996</v>
          </cell>
          <cell r="N88">
            <v>9.6618711999999995E-2</v>
          </cell>
          <cell r="O88">
            <v>6.9352333000000002E-2</v>
          </cell>
          <cell r="P88">
            <v>6.6237328999999998E-2</v>
          </cell>
          <cell r="Q88">
            <v>0.182483442</v>
          </cell>
          <cell r="R88">
            <v>0.56508792500000005</v>
          </cell>
          <cell r="S88">
            <v>0.43388801199999999</v>
          </cell>
          <cell r="T88">
            <v>0.32414731800000002</v>
          </cell>
          <cell r="U88">
            <v>0.78657790100000002</v>
          </cell>
          <cell r="V88">
            <v>0.27830979900000002</v>
          </cell>
          <cell r="W88">
            <v>0.19982186599999999</v>
          </cell>
          <cell r="X88">
            <v>0.82227485700000003</v>
          </cell>
          <cell r="Y88">
            <v>0.51593745999999996</v>
          </cell>
          <cell r="Z88">
            <v>0.51116317600000005</v>
          </cell>
          <cell r="AA88">
            <v>0.44151843400000002</v>
          </cell>
          <cell r="AB88">
            <v>0.42058206599999998</v>
          </cell>
          <cell r="AC88">
            <v>0.38058441300000001</v>
          </cell>
          <cell r="AN88">
            <v>0.114688474</v>
          </cell>
          <cell r="AO88">
            <v>0.35179826600000003</v>
          </cell>
          <cell r="AP88">
            <v>0.381256977</v>
          </cell>
          <cell r="AQ88">
            <v>0.51712661699999996</v>
          </cell>
          <cell r="AR88">
            <v>0.56150523600000002</v>
          </cell>
          <cell r="AS88">
            <v>0.58421794199999999</v>
          </cell>
          <cell r="AT88">
            <v>0.69518576799999998</v>
          </cell>
          <cell r="AU88">
            <v>0.154550571</v>
          </cell>
          <cell r="AV88">
            <v>0.25296287899999997</v>
          </cell>
          <cell r="AW88">
            <v>9.7383046000000001E-2</v>
          </cell>
          <cell r="AX88">
            <v>8.9981934999999999E-2</v>
          </cell>
          <cell r="AY88">
            <v>9.8296505000000006E-2</v>
          </cell>
          <cell r="AZ88">
            <v>0.106730979</v>
          </cell>
          <cell r="BA88">
            <v>0.111285022</v>
          </cell>
          <cell r="BB88">
            <v>0.115827268</v>
          </cell>
          <cell r="BC88">
            <v>9.8371426999999997E-2</v>
          </cell>
          <cell r="BD88">
            <v>0.109379606</v>
          </cell>
          <cell r="BE88">
            <v>9.7426625000000003E-2</v>
          </cell>
          <cell r="BF88">
            <v>7.1446192000000006E-2</v>
          </cell>
          <cell r="BG88">
            <v>5.633664E-2</v>
          </cell>
          <cell r="BH88">
            <v>4.88507E-3</v>
          </cell>
          <cell r="BI88">
            <v>1.7418659999999999E-3</v>
          </cell>
          <cell r="BJ88">
            <v>0.6875</v>
          </cell>
          <cell r="BK88">
            <v>1.58125</v>
          </cell>
          <cell r="BL88">
            <v>1.3845355340000001</v>
          </cell>
          <cell r="BM88">
            <v>3.7989594900000001</v>
          </cell>
          <cell r="BN88">
            <v>2.981624928</v>
          </cell>
          <cell r="BO88">
            <v>2.6005764120000001</v>
          </cell>
          <cell r="BP88">
            <v>2.6924638359999999</v>
          </cell>
          <cell r="BQ88">
            <v>2.859480316</v>
          </cell>
          <cell r="BR88">
            <v>3.3842569070000001</v>
          </cell>
          <cell r="BS88">
            <v>2.8094986209999999</v>
          </cell>
          <cell r="BT88">
            <v>1.876600214</v>
          </cell>
          <cell r="BU88">
            <v>1.9419062949999999</v>
          </cell>
          <cell r="BV88">
            <v>2.9052477240000001</v>
          </cell>
          <cell r="BW88">
            <v>3.3616794090000002</v>
          </cell>
          <cell r="BX88">
            <v>4.2266324109999998</v>
          </cell>
          <cell r="BY88">
            <v>4.7627132989999996</v>
          </cell>
          <cell r="BZ88">
            <v>2.909438588</v>
          </cell>
          <cell r="CA88">
            <v>1.8878161840000001</v>
          </cell>
          <cell r="CB88">
            <v>2.5912187430000002</v>
          </cell>
          <cell r="CC88">
            <v>2.9548985659999998</v>
          </cell>
          <cell r="CD88">
            <v>2.20480893</v>
          </cell>
          <cell r="CE88">
            <v>2.0002390299999999</v>
          </cell>
          <cell r="CF88">
            <v>2.2502689079999998</v>
          </cell>
          <cell r="CG88">
            <v>1.591099228</v>
          </cell>
        </row>
        <row r="89">
          <cell r="B89" t="str">
            <v>Per_Volume_Perry_North West (Lancashire)</v>
          </cell>
          <cell r="C89" t="str">
            <v>Per</v>
          </cell>
          <cell r="D89" t="str">
            <v>Volume</v>
          </cell>
          <cell r="E89" t="str">
            <v>Other LAD</v>
          </cell>
          <cell r="F89" t="str">
            <v>Perry</v>
          </cell>
          <cell r="G89" t="str">
            <v>North West (Lancashire)</v>
          </cell>
          <cell r="H89">
            <v>7.3993858499999998</v>
          </cell>
          <cell r="I89">
            <v>7.4845922869999999</v>
          </cell>
          <cell r="J89">
            <v>20.326836160999999</v>
          </cell>
          <cell r="K89">
            <v>12.714408901000001</v>
          </cell>
          <cell r="L89">
            <v>25.408158660000002</v>
          </cell>
          <cell r="M89">
            <v>21.660963899999999</v>
          </cell>
          <cell r="N89">
            <v>14.658047793</v>
          </cell>
          <cell r="O89">
            <v>10.585466936</v>
          </cell>
          <cell r="P89">
            <v>9.5901822909999996</v>
          </cell>
          <cell r="Q89">
            <v>12.731676178000001</v>
          </cell>
          <cell r="R89">
            <v>16.825687709</v>
          </cell>
          <cell r="S89">
            <v>14.125659873</v>
          </cell>
          <cell r="T89">
            <v>17.995247924000001</v>
          </cell>
          <cell r="U89">
            <v>7.4385968509999998</v>
          </cell>
          <cell r="V89">
            <v>9.5118428700000006</v>
          </cell>
          <cell r="W89">
            <v>9.5532092609999992</v>
          </cell>
          <cell r="X89">
            <v>10.417113662</v>
          </cell>
          <cell r="Y89">
            <v>9.7661361079999995</v>
          </cell>
          <cell r="Z89">
            <v>8.4199530750000005</v>
          </cell>
          <cell r="AA89">
            <v>4.7600867640000004</v>
          </cell>
          <cell r="AB89">
            <v>7.9625562089999997</v>
          </cell>
          <cell r="AC89">
            <v>4.5058303049999999</v>
          </cell>
          <cell r="AD89">
            <v>9.3197937159999995</v>
          </cell>
          <cell r="AE89">
            <v>5.7187783010000004</v>
          </cell>
          <cell r="AF89">
            <v>3.9922880670000001</v>
          </cell>
          <cell r="AG89">
            <v>4.327706804</v>
          </cell>
          <cell r="AH89">
            <v>0.27442354400000002</v>
          </cell>
          <cell r="AI89">
            <v>0.17500581800000001</v>
          </cell>
          <cell r="AJ89">
            <v>0.91785988799999996</v>
          </cell>
          <cell r="AK89">
            <v>1.13553663</v>
          </cell>
          <cell r="AL89">
            <v>1.244273763</v>
          </cell>
          <cell r="AM89">
            <v>1.0407138730000001</v>
          </cell>
          <cell r="AN89">
            <v>10.928592489</v>
          </cell>
          <cell r="AO89">
            <v>14.294485964</v>
          </cell>
          <cell r="AP89">
            <v>17.655606096</v>
          </cell>
          <cell r="AQ89">
            <v>13.360993922</v>
          </cell>
          <cell r="AR89">
            <v>14.123738652</v>
          </cell>
          <cell r="AS89">
            <v>15.13317144</v>
          </cell>
          <cell r="AT89">
            <v>16.433238964000001</v>
          </cell>
          <cell r="AU89">
            <v>10.028600215999999</v>
          </cell>
          <cell r="AV89">
            <v>14.416128537000001</v>
          </cell>
          <cell r="AW89">
            <v>17.808019679000001</v>
          </cell>
          <cell r="AX89">
            <v>17.260228549000001</v>
          </cell>
          <cell r="AY89">
            <v>17.976291177</v>
          </cell>
          <cell r="AZ89">
            <v>18.856958661</v>
          </cell>
          <cell r="BA89">
            <v>22.488140731000001</v>
          </cell>
          <cell r="BB89">
            <v>29.543285531999999</v>
          </cell>
          <cell r="BC89">
            <v>33.785774373999999</v>
          </cell>
          <cell r="BD89">
            <v>34.902546493999999</v>
          </cell>
          <cell r="BE89">
            <v>32.652848093999999</v>
          </cell>
          <cell r="BF89">
            <v>26.232090277000001</v>
          </cell>
          <cell r="BG89">
            <v>26.685709817999999</v>
          </cell>
          <cell r="BH89">
            <v>8.1033758710000008</v>
          </cell>
          <cell r="BI89">
            <v>7.5786935780000002</v>
          </cell>
          <cell r="BJ89">
            <v>17.272528480999998</v>
          </cell>
          <cell r="BK89">
            <v>28.707437779999999</v>
          </cell>
          <cell r="BL89">
            <v>29.548908656999998</v>
          </cell>
          <cell r="BM89">
            <v>51.927271918999999</v>
          </cell>
          <cell r="BN89">
            <v>50.929097558999999</v>
          </cell>
          <cell r="BO89">
            <v>47.361746717999999</v>
          </cell>
          <cell r="BP89">
            <v>51.480168577000001</v>
          </cell>
          <cell r="BQ89">
            <v>73.410670158000002</v>
          </cell>
          <cell r="BR89">
            <v>82.352875839999996</v>
          </cell>
          <cell r="BS89">
            <v>57.855470341999997</v>
          </cell>
          <cell r="BT89">
            <v>46.192403292999998</v>
          </cell>
          <cell r="BU89">
            <v>38.760504009000002</v>
          </cell>
          <cell r="BV89">
            <v>43.316863845999997</v>
          </cell>
          <cell r="BW89">
            <v>46.850338522999998</v>
          </cell>
          <cell r="BX89">
            <v>94.101898688000006</v>
          </cell>
          <cell r="BY89">
            <v>76.519584915999999</v>
          </cell>
          <cell r="BZ89">
            <v>113.653095978</v>
          </cell>
          <cell r="CA89">
            <v>84.612611880000003</v>
          </cell>
          <cell r="CB89">
            <v>77.635933237000003</v>
          </cell>
          <cell r="CC89">
            <v>85.296348105999996</v>
          </cell>
          <cell r="CD89">
            <v>64.669342465</v>
          </cell>
          <cell r="CE89">
            <v>73.746354018999995</v>
          </cell>
          <cell r="CF89">
            <v>66.953654954000001</v>
          </cell>
          <cell r="CG89">
            <v>61.321013161000003</v>
          </cell>
        </row>
        <row r="90">
          <cell r="B90" t="str">
            <v>Per_Volume_Perry_South and South East</v>
          </cell>
          <cell r="C90" t="str">
            <v>Per</v>
          </cell>
          <cell r="D90" t="str">
            <v>Volume</v>
          </cell>
          <cell r="E90" t="str">
            <v>Other LAD</v>
          </cell>
          <cell r="F90" t="str">
            <v>Perry</v>
          </cell>
          <cell r="G90" t="str">
            <v>South and South East</v>
          </cell>
          <cell r="H90">
            <v>4.4817407180000002</v>
          </cell>
          <cell r="I90">
            <v>4.4204070919999996</v>
          </cell>
          <cell r="J90">
            <v>10.271675626</v>
          </cell>
          <cell r="K90">
            <v>8.07518943</v>
          </cell>
          <cell r="L90">
            <v>7.1714741699999998</v>
          </cell>
          <cell r="M90">
            <v>10.524868814</v>
          </cell>
          <cell r="N90">
            <v>3.9099972119999999</v>
          </cell>
          <cell r="O90">
            <v>2.8689742530000002</v>
          </cell>
          <cell r="P90">
            <v>2.7429376730000001</v>
          </cell>
          <cell r="Q90">
            <v>4.171037589</v>
          </cell>
          <cell r="R90">
            <v>8.4989868049999995</v>
          </cell>
          <cell r="S90">
            <v>6.1414773599999997</v>
          </cell>
          <cell r="T90">
            <v>8.5758935439999995</v>
          </cell>
          <cell r="U90">
            <v>8.1489405940000008</v>
          </cell>
          <cell r="V90">
            <v>9.9116003040000002</v>
          </cell>
          <cell r="W90">
            <v>12.360286731</v>
          </cell>
          <cell r="X90">
            <v>14.397881905</v>
          </cell>
          <cell r="Y90">
            <v>13.275085957</v>
          </cell>
          <cell r="Z90">
            <v>15.760987458000001</v>
          </cell>
          <cell r="AA90">
            <v>18.170938879000001</v>
          </cell>
          <cell r="AB90">
            <v>18.285693379000001</v>
          </cell>
          <cell r="AC90">
            <v>14.260368703999999</v>
          </cell>
          <cell r="AD90">
            <v>19.40135883</v>
          </cell>
          <cell r="AE90">
            <v>21.008888614</v>
          </cell>
          <cell r="AF90">
            <v>14.751215214</v>
          </cell>
          <cell r="AG90">
            <v>15.521879930000001</v>
          </cell>
          <cell r="AH90">
            <v>7.5140959150000004</v>
          </cell>
          <cell r="AI90">
            <v>7.9476173030000004</v>
          </cell>
          <cell r="AJ90">
            <v>10.720370103</v>
          </cell>
          <cell r="AK90">
            <v>10.417236504</v>
          </cell>
          <cell r="AL90">
            <v>15.343923237</v>
          </cell>
          <cell r="AM90">
            <v>18.119209810000001</v>
          </cell>
          <cell r="AN90">
            <v>24.527485686999999</v>
          </cell>
          <cell r="AO90">
            <v>45.658816375999997</v>
          </cell>
          <cell r="AP90">
            <v>29.081027344999999</v>
          </cell>
          <cell r="AQ90">
            <v>49.723080242999998</v>
          </cell>
          <cell r="AR90">
            <v>56.253069191999998</v>
          </cell>
          <cell r="AS90">
            <v>56.169304783000001</v>
          </cell>
          <cell r="AT90">
            <v>55.491204467000003</v>
          </cell>
          <cell r="AU90">
            <v>27.142869954999998</v>
          </cell>
          <cell r="AV90">
            <v>27.975538888999999</v>
          </cell>
          <cell r="AW90">
            <v>32.448090077000003</v>
          </cell>
          <cell r="AX90">
            <v>32.420558087000003</v>
          </cell>
          <cell r="AY90">
            <v>39.343022972</v>
          </cell>
          <cell r="AZ90">
            <v>26.059299337999999</v>
          </cell>
          <cell r="BA90">
            <v>25.523367090000001</v>
          </cell>
          <cell r="BB90">
            <v>24.394965978999998</v>
          </cell>
          <cell r="BC90">
            <v>21.153308132999999</v>
          </cell>
          <cell r="BD90">
            <v>21.193076476000002</v>
          </cell>
          <cell r="BE90">
            <v>22.511674605</v>
          </cell>
          <cell r="BF90">
            <v>20.660935316</v>
          </cell>
          <cell r="BG90">
            <v>9.7175048880000006</v>
          </cell>
          <cell r="BH90">
            <v>1.223677379</v>
          </cell>
          <cell r="BI90">
            <v>1.413359877</v>
          </cell>
          <cell r="BJ90">
            <v>15.228005881</v>
          </cell>
          <cell r="BK90">
            <v>25.604513060999999</v>
          </cell>
          <cell r="BL90">
            <v>36.864459850000003</v>
          </cell>
          <cell r="BM90">
            <v>56.691171308999998</v>
          </cell>
          <cell r="BN90">
            <v>48.146473165000003</v>
          </cell>
          <cell r="BO90">
            <v>49.926092293000004</v>
          </cell>
          <cell r="BP90">
            <v>39.058277537000002</v>
          </cell>
          <cell r="BQ90">
            <v>53.619200833000001</v>
          </cell>
          <cell r="BR90">
            <v>29.863169113000001</v>
          </cell>
          <cell r="BS90">
            <v>84.614880784999997</v>
          </cell>
          <cell r="BT90">
            <v>85.380143218000001</v>
          </cell>
          <cell r="BU90">
            <v>65.174059280999998</v>
          </cell>
          <cell r="BV90">
            <v>88.097196401999994</v>
          </cell>
          <cell r="BW90">
            <v>71.857690923999996</v>
          </cell>
          <cell r="BX90">
            <v>66.734300673000007</v>
          </cell>
          <cell r="BY90">
            <v>117.405443706</v>
          </cell>
          <cell r="BZ90">
            <v>127.41281245499999</v>
          </cell>
          <cell r="CA90">
            <v>86.142167173000004</v>
          </cell>
          <cell r="CB90">
            <v>57.465255282999998</v>
          </cell>
          <cell r="CC90">
            <v>177.551064833</v>
          </cell>
          <cell r="CD90">
            <v>385.08237443899998</v>
          </cell>
          <cell r="CE90">
            <v>397.43453293499999</v>
          </cell>
          <cell r="CF90">
            <v>394.77118740899999</v>
          </cell>
          <cell r="CG90">
            <v>355.68269199000002</v>
          </cell>
        </row>
        <row r="91">
          <cell r="B91" t="str">
            <v>Per_Volume_Perry_South West</v>
          </cell>
          <cell r="C91" t="str">
            <v>Per</v>
          </cell>
          <cell r="D91" t="str">
            <v>Volume</v>
          </cell>
          <cell r="E91" t="str">
            <v>Other LAD</v>
          </cell>
          <cell r="F91" t="str">
            <v>Perry</v>
          </cell>
          <cell r="G91" t="str">
            <v>South West</v>
          </cell>
          <cell r="H91">
            <v>0.89315678700000001</v>
          </cell>
          <cell r="I91">
            <v>0.83813698599999997</v>
          </cell>
          <cell r="J91">
            <v>2.203972592</v>
          </cell>
          <cell r="K91">
            <v>1.499469441</v>
          </cell>
          <cell r="L91">
            <v>1.7479551870000001</v>
          </cell>
          <cell r="M91">
            <v>2.397034321</v>
          </cell>
          <cell r="N91">
            <v>0.95443430600000001</v>
          </cell>
          <cell r="O91">
            <v>0.68508722399999999</v>
          </cell>
          <cell r="P91">
            <v>0.63612672100000001</v>
          </cell>
          <cell r="Q91">
            <v>1.2059238489999999</v>
          </cell>
          <cell r="R91">
            <v>1.8212523060000001</v>
          </cell>
          <cell r="S91">
            <v>1.4752980760000001</v>
          </cell>
          <cell r="T91">
            <v>1.7895064519999999</v>
          </cell>
          <cell r="U91">
            <v>2.4325191830000001</v>
          </cell>
          <cell r="V91">
            <v>2.1282740040000001</v>
          </cell>
          <cell r="W91">
            <v>2.0521585739999999</v>
          </cell>
          <cell r="X91">
            <v>4.5346626900000002</v>
          </cell>
          <cell r="Y91">
            <v>3.693811782</v>
          </cell>
          <cell r="Z91">
            <v>3.3782828469999999</v>
          </cell>
          <cell r="AA91">
            <v>3.6785306150000001</v>
          </cell>
          <cell r="AB91">
            <v>4.0124220519999998</v>
          </cell>
          <cell r="AC91">
            <v>3.5813367039999999</v>
          </cell>
          <cell r="AD91">
            <v>4.1983852119999998</v>
          </cell>
          <cell r="AE91">
            <v>2.5162166959999999</v>
          </cell>
          <cell r="AF91">
            <v>1.751274148</v>
          </cell>
          <cell r="AG91">
            <v>1.9712987340000001</v>
          </cell>
          <cell r="AH91">
            <v>3.674273007</v>
          </cell>
          <cell r="AI91">
            <v>1.579250912</v>
          </cell>
          <cell r="AJ91">
            <v>3.3181090740000001</v>
          </cell>
          <cell r="AK91">
            <v>2.7033761790000002</v>
          </cell>
          <cell r="AL91">
            <v>3.5283009729999999</v>
          </cell>
          <cell r="AM91">
            <v>3.1537463689999998</v>
          </cell>
          <cell r="AN91">
            <v>3.8666631429999998</v>
          </cell>
          <cell r="AO91">
            <v>12.934457519</v>
          </cell>
          <cell r="AP91">
            <v>29.033732332</v>
          </cell>
          <cell r="AQ91">
            <v>17.505127137999999</v>
          </cell>
          <cell r="AR91">
            <v>19.820519972</v>
          </cell>
          <cell r="AS91">
            <v>22.373258701000001</v>
          </cell>
          <cell r="AT91">
            <v>23.538178456000001</v>
          </cell>
          <cell r="AU91">
            <v>13.882142094000001</v>
          </cell>
          <cell r="AV91">
            <v>39.467551890999999</v>
          </cell>
          <cell r="AW91">
            <v>58.045241634</v>
          </cell>
          <cell r="AX91">
            <v>65.095302328000002</v>
          </cell>
          <cell r="AY91">
            <v>58.676227265999998</v>
          </cell>
          <cell r="AZ91">
            <v>73.010549597999997</v>
          </cell>
          <cell r="BA91">
            <v>60.992512419999997</v>
          </cell>
          <cell r="BB91">
            <v>45.104651867000001</v>
          </cell>
          <cell r="BC91">
            <v>40.039396562</v>
          </cell>
          <cell r="BD91">
            <v>39.286986804999998</v>
          </cell>
          <cell r="BE91">
            <v>33.832467886000003</v>
          </cell>
          <cell r="BF91">
            <v>28.68062759</v>
          </cell>
          <cell r="BG91">
            <v>50.968410179999999</v>
          </cell>
          <cell r="BH91">
            <v>27.109718190999999</v>
          </cell>
          <cell r="BI91">
            <v>29.486663030999999</v>
          </cell>
          <cell r="BJ91">
            <v>29.096161315</v>
          </cell>
          <cell r="BK91">
            <v>48.659443093999997</v>
          </cell>
          <cell r="BL91">
            <v>48.160534902000002</v>
          </cell>
          <cell r="BM91">
            <v>64.257382837999998</v>
          </cell>
          <cell r="BN91">
            <v>58.461309159999999</v>
          </cell>
          <cell r="BO91">
            <v>65.038957427</v>
          </cell>
          <cell r="BP91">
            <v>78.563191430000003</v>
          </cell>
          <cell r="BQ91">
            <v>124.637366712</v>
          </cell>
          <cell r="BR91">
            <v>107.293529404</v>
          </cell>
          <cell r="BS91">
            <v>102.426516964</v>
          </cell>
          <cell r="BT91">
            <v>76.310656851000005</v>
          </cell>
          <cell r="BU91">
            <v>57.875169827000001</v>
          </cell>
          <cell r="BV91">
            <v>84.061854014999994</v>
          </cell>
          <cell r="BW91">
            <v>77.728009162999996</v>
          </cell>
          <cell r="BX91">
            <v>180.73696788999999</v>
          </cell>
          <cell r="BY91">
            <v>131.64729939399999</v>
          </cell>
          <cell r="BZ91">
            <v>100.35414482199999</v>
          </cell>
          <cell r="CA91">
            <v>118.853490408</v>
          </cell>
          <cell r="CB91">
            <v>117.853659728</v>
          </cell>
          <cell r="CC91">
            <v>74.653903212000003</v>
          </cell>
          <cell r="CD91">
            <v>50.157430329</v>
          </cell>
          <cell r="CE91">
            <v>0.97750057400000001</v>
          </cell>
          <cell r="CF91">
            <v>5.35660428</v>
          </cell>
          <cell r="CG91">
            <v>7.2118000569999996</v>
          </cell>
        </row>
        <row r="92">
          <cell r="B92" t="str">
            <v>Per_Volume_Perry_Wales and West</v>
          </cell>
          <cell r="C92" t="str">
            <v>Per</v>
          </cell>
          <cell r="D92" t="str">
            <v>Volume</v>
          </cell>
          <cell r="E92" t="str">
            <v>Other LAD</v>
          </cell>
          <cell r="F92" t="str">
            <v>Perry</v>
          </cell>
          <cell r="G92" t="str">
            <v>Wales and West</v>
          </cell>
          <cell r="H92">
            <v>9.1610363629999991</v>
          </cell>
          <cell r="I92">
            <v>7.5425528789999996</v>
          </cell>
          <cell r="J92">
            <v>19.044594031999999</v>
          </cell>
          <cell r="K92">
            <v>12.127838591</v>
          </cell>
          <cell r="L92">
            <v>28.086601054999999</v>
          </cell>
          <cell r="M92">
            <v>18.396762698</v>
          </cell>
          <cell r="N92">
            <v>13.021085209000001</v>
          </cell>
          <cell r="O92">
            <v>9.6367672110000004</v>
          </cell>
          <cell r="P92">
            <v>8.8906201800000009</v>
          </cell>
          <cell r="Q92">
            <v>14.971218522999999</v>
          </cell>
          <cell r="R92">
            <v>16.205893507999999</v>
          </cell>
          <cell r="S92">
            <v>13.643134257</v>
          </cell>
          <cell r="T92">
            <v>18.871597050999998</v>
          </cell>
          <cell r="U92">
            <v>36.046541828999999</v>
          </cell>
          <cell r="V92">
            <v>24.567912185000001</v>
          </cell>
          <cell r="W92">
            <v>25.564087696000001</v>
          </cell>
          <cell r="X92">
            <v>32.505140773000001</v>
          </cell>
          <cell r="Y92">
            <v>34.920284619999997</v>
          </cell>
          <cell r="Z92">
            <v>26.594636789999999</v>
          </cell>
          <cell r="AA92">
            <v>34.512603800000001</v>
          </cell>
          <cell r="AB92">
            <v>35.640114033000003</v>
          </cell>
          <cell r="AC92">
            <v>34.494475932</v>
          </cell>
          <cell r="AD92">
            <v>22.284610078</v>
          </cell>
          <cell r="AE92">
            <v>17.809306163999999</v>
          </cell>
          <cell r="AF92">
            <v>12.685961709000001</v>
          </cell>
          <cell r="AG92">
            <v>13.101606117999999</v>
          </cell>
          <cell r="AH92">
            <v>6.8804050720000003</v>
          </cell>
          <cell r="AI92">
            <v>12.559275617999999</v>
          </cell>
          <cell r="AJ92">
            <v>14.665712414</v>
          </cell>
          <cell r="AK92">
            <v>25.501521500999999</v>
          </cell>
          <cell r="AL92">
            <v>23.820532879999998</v>
          </cell>
          <cell r="AM92">
            <v>27.965214568</v>
          </cell>
          <cell r="AN92">
            <v>32.066931521000001</v>
          </cell>
          <cell r="AO92">
            <v>75.503631841000001</v>
          </cell>
          <cell r="AP92">
            <v>71.363948096000001</v>
          </cell>
          <cell r="AQ92">
            <v>53.892350213</v>
          </cell>
          <cell r="AR92">
            <v>44.271876255000002</v>
          </cell>
          <cell r="AS92">
            <v>50.101992084999999</v>
          </cell>
          <cell r="AT92">
            <v>54.975306758999999</v>
          </cell>
          <cell r="AU92">
            <v>20.757482</v>
          </cell>
          <cell r="AV92">
            <v>45.983247898999998</v>
          </cell>
          <cell r="AW92">
            <v>57.439613162999997</v>
          </cell>
          <cell r="AX92">
            <v>48.086412457000002</v>
          </cell>
          <cell r="AY92">
            <v>55.983674141999998</v>
          </cell>
          <cell r="AZ92">
            <v>52.476288574000002</v>
          </cell>
          <cell r="BA92">
            <v>65.014328918000004</v>
          </cell>
          <cell r="BB92">
            <v>60.377383418000001</v>
          </cell>
          <cell r="BC92">
            <v>62.052034632000002</v>
          </cell>
          <cell r="BD92">
            <v>53.464976948999997</v>
          </cell>
          <cell r="BE92">
            <v>55.380013552000001</v>
          </cell>
          <cell r="BF92">
            <v>54.552811386000002</v>
          </cell>
          <cell r="BG92">
            <v>69.021194949999995</v>
          </cell>
          <cell r="BH92">
            <v>38.432930634999998</v>
          </cell>
          <cell r="BI92">
            <v>24.072622294999999</v>
          </cell>
          <cell r="BJ92">
            <v>26.405657581</v>
          </cell>
          <cell r="BK92">
            <v>52.662939225999999</v>
          </cell>
          <cell r="BL92">
            <v>32.579134928000002</v>
          </cell>
          <cell r="BM92">
            <v>57.150878423000002</v>
          </cell>
          <cell r="BN92">
            <v>46.302617294999997</v>
          </cell>
          <cell r="BO92">
            <v>68.02829303</v>
          </cell>
          <cell r="BP92">
            <v>60.724266202999999</v>
          </cell>
          <cell r="BQ92">
            <v>78.280052716</v>
          </cell>
          <cell r="BR92">
            <v>79.007045374</v>
          </cell>
          <cell r="BS92">
            <v>82.784012130999997</v>
          </cell>
          <cell r="BT92">
            <v>54.980992086000001</v>
          </cell>
          <cell r="BU92">
            <v>41.372906028000003</v>
          </cell>
          <cell r="BV92">
            <v>54.909705352000003</v>
          </cell>
          <cell r="BW92">
            <v>55.842314930000001</v>
          </cell>
          <cell r="BX92">
            <v>55.324962632000002</v>
          </cell>
          <cell r="BY92">
            <v>67.936764582999999</v>
          </cell>
          <cell r="BZ92">
            <v>75.757223237000005</v>
          </cell>
          <cell r="CA92">
            <v>105.703508457</v>
          </cell>
          <cell r="CB92">
            <v>97.672931634999998</v>
          </cell>
          <cell r="CC92">
            <v>91.827876963999998</v>
          </cell>
          <cell r="CD92">
            <v>80.619892441000005</v>
          </cell>
          <cell r="CE92">
            <v>50.885711913000002</v>
          </cell>
          <cell r="CF92">
            <v>52.071472239999999</v>
          </cell>
          <cell r="CG92">
            <v>46.485022565999998</v>
          </cell>
        </row>
        <row r="93">
          <cell r="B93" t="str">
            <v>Per_Volume_Perry_Yorkshire</v>
          </cell>
          <cell r="C93" t="str">
            <v>Per</v>
          </cell>
          <cell r="D93" t="str">
            <v>Volume</v>
          </cell>
          <cell r="E93" t="str">
            <v>Other LAD</v>
          </cell>
          <cell r="F93" t="str">
            <v>Perry</v>
          </cell>
          <cell r="G93" t="str">
            <v>Yorkshire</v>
          </cell>
          <cell r="H93">
            <v>13.142325478</v>
          </cell>
          <cell r="I93">
            <v>15.96347465</v>
          </cell>
          <cell r="J93">
            <v>42.298419664999997</v>
          </cell>
          <cell r="K93">
            <v>23.031967356999999</v>
          </cell>
          <cell r="L93">
            <v>52.340950499999998</v>
          </cell>
          <cell r="M93">
            <v>44.125459391</v>
          </cell>
          <cell r="N93">
            <v>30.110726500999998</v>
          </cell>
          <cell r="O93">
            <v>23.256576496000001</v>
          </cell>
          <cell r="P93">
            <v>18.342679453999999</v>
          </cell>
          <cell r="Q93">
            <v>31.330964496</v>
          </cell>
          <cell r="R93">
            <v>25.439163179000001</v>
          </cell>
          <cell r="S93">
            <v>32.286534515</v>
          </cell>
          <cell r="T93">
            <v>33.711710142999998</v>
          </cell>
          <cell r="U93">
            <v>27.346596715</v>
          </cell>
          <cell r="V93">
            <v>17.164526656</v>
          </cell>
          <cell r="W93">
            <v>19.937493647</v>
          </cell>
          <cell r="X93">
            <v>5.8027557669999998</v>
          </cell>
          <cell r="Y93">
            <v>5.8214044889999998</v>
          </cell>
          <cell r="Z93">
            <v>0.29714736400000002</v>
          </cell>
          <cell r="AA93">
            <v>0.48778827200000002</v>
          </cell>
          <cell r="AB93">
            <v>0.17072791000000001</v>
          </cell>
          <cell r="AC93">
            <v>0.26375955400000001</v>
          </cell>
          <cell r="AD93">
            <v>0.42758627199999999</v>
          </cell>
          <cell r="AE93">
            <v>0.25891805000000001</v>
          </cell>
          <cell r="AF93">
            <v>0.111583298</v>
          </cell>
          <cell r="AG93">
            <v>6.2991638000000003E-2</v>
          </cell>
          <cell r="AH93">
            <v>4.7567702000000003E-2</v>
          </cell>
          <cell r="AI93">
            <v>5.0689197999999998E-2</v>
          </cell>
          <cell r="AJ93">
            <v>6.5942571000000005E-2</v>
          </cell>
          <cell r="AK93">
            <v>0.27392887599999999</v>
          </cell>
          <cell r="AL93">
            <v>0.29517156900000002</v>
          </cell>
          <cell r="AM93">
            <v>0.37526483199999999</v>
          </cell>
          <cell r="AN93">
            <v>0.77333841199999998</v>
          </cell>
          <cell r="AO93">
            <v>2.4170321010000002</v>
          </cell>
          <cell r="AP93">
            <v>3.7992654309999998</v>
          </cell>
          <cell r="AQ93">
            <v>4.7755824520000001</v>
          </cell>
          <cell r="AR93">
            <v>6.1370544550000004</v>
          </cell>
          <cell r="AS93">
            <v>6.152371488</v>
          </cell>
          <cell r="AT93">
            <v>6.644873907</v>
          </cell>
          <cell r="AU93">
            <v>10.077489105</v>
          </cell>
          <cell r="AV93">
            <v>18.804956281999999</v>
          </cell>
          <cell r="AW93">
            <v>20.532869654999999</v>
          </cell>
          <cell r="AX93">
            <v>21.135007992999999</v>
          </cell>
          <cell r="AY93">
            <v>20.100320419999999</v>
          </cell>
          <cell r="AZ93">
            <v>21.031437552</v>
          </cell>
          <cell r="BA93">
            <v>20.374435204000001</v>
          </cell>
          <cell r="BB93">
            <v>37.650180341999999</v>
          </cell>
          <cell r="BC93">
            <v>36.532807855999998</v>
          </cell>
          <cell r="BD93">
            <v>37.077573880999999</v>
          </cell>
          <cell r="BE93">
            <v>36.487459854000001</v>
          </cell>
          <cell r="BF93">
            <v>32.663352797999998</v>
          </cell>
          <cell r="BG93">
            <v>33.769418285</v>
          </cell>
          <cell r="BH93">
            <v>11.307788238000001</v>
          </cell>
          <cell r="BI93">
            <v>36.450352279999997</v>
          </cell>
          <cell r="BJ93">
            <v>40.175290967999999</v>
          </cell>
          <cell r="BK93">
            <v>35.956749311999999</v>
          </cell>
          <cell r="BL93">
            <v>33.804493661000002</v>
          </cell>
          <cell r="BM93">
            <v>60.957141968000002</v>
          </cell>
          <cell r="BN93">
            <v>76.108605644999997</v>
          </cell>
          <cell r="BO93">
            <v>58.519741261999997</v>
          </cell>
          <cell r="BP93">
            <v>52.821799409999997</v>
          </cell>
          <cell r="BQ93">
            <v>95.569729858000002</v>
          </cell>
          <cell r="BR93">
            <v>102.30611289300001</v>
          </cell>
          <cell r="BS93">
            <v>90.024534556999996</v>
          </cell>
          <cell r="BT93">
            <v>94.055732027000005</v>
          </cell>
          <cell r="BU93">
            <v>61.657950194000001</v>
          </cell>
          <cell r="BV93">
            <v>63.060970454</v>
          </cell>
          <cell r="BW93">
            <v>54.415057050999998</v>
          </cell>
          <cell r="BX93">
            <v>87.177375373000004</v>
          </cell>
          <cell r="BY93">
            <v>80.771667117000007</v>
          </cell>
          <cell r="BZ93">
            <v>126.530628671</v>
          </cell>
          <cell r="CA93">
            <v>103.919672538</v>
          </cell>
          <cell r="CB93">
            <v>165.21598320499999</v>
          </cell>
          <cell r="CC93">
            <v>151.89471220900001</v>
          </cell>
          <cell r="CD93">
            <v>125.23116625999999</v>
          </cell>
          <cell r="CE93">
            <v>199.23449220200001</v>
          </cell>
          <cell r="CF93">
            <v>210.68829358100001</v>
          </cell>
          <cell r="CG93">
            <v>295.52724728700002</v>
          </cell>
        </row>
        <row r="94">
          <cell r="B94" t="str">
            <v xml:space="preserve">Per_Volume_Regular Cider_Central England </v>
          </cell>
          <cell r="C94" t="str">
            <v>Per</v>
          </cell>
          <cell r="D94" t="str">
            <v>Volume</v>
          </cell>
          <cell r="E94" t="str">
            <v>Other LAD</v>
          </cell>
          <cell r="F94" t="str">
            <v>Regular Cider</v>
          </cell>
          <cell r="G94" t="str">
            <v xml:space="preserve">Central England </v>
          </cell>
          <cell r="H94">
            <v>25185.133154161998</v>
          </cell>
          <cell r="I94">
            <v>27660.229881587002</v>
          </cell>
          <cell r="J94">
            <v>29605.042686173001</v>
          </cell>
          <cell r="K94">
            <v>32457.987422865001</v>
          </cell>
          <cell r="L94">
            <v>37279.948468914998</v>
          </cell>
          <cell r="M94">
            <v>34920.538062769003</v>
          </cell>
          <cell r="N94">
            <v>35703.743902403003</v>
          </cell>
          <cell r="O94">
            <v>36035.355241657002</v>
          </cell>
          <cell r="P94">
            <v>32696.356337542999</v>
          </cell>
          <cell r="Q94">
            <v>31221.939941064</v>
          </cell>
          <cell r="R94">
            <v>31214.875051604999</v>
          </cell>
          <cell r="S94">
            <v>31943.611989240999</v>
          </cell>
          <cell r="T94">
            <v>37640.840513169001</v>
          </cell>
          <cell r="U94">
            <v>26050.336998549999</v>
          </cell>
          <cell r="V94">
            <v>28170.791862095</v>
          </cell>
          <cell r="W94">
            <v>30711.916790775998</v>
          </cell>
          <cell r="X94">
            <v>31332.384114991</v>
          </cell>
          <cell r="Y94">
            <v>33659.105605718003</v>
          </cell>
          <cell r="Z94">
            <v>33908.445017120997</v>
          </cell>
          <cell r="AA94">
            <v>36149.089123949998</v>
          </cell>
          <cell r="AB94">
            <v>32807.438414074</v>
          </cell>
          <cell r="AC94">
            <v>30635.473248728002</v>
          </cell>
          <cell r="AD94">
            <v>32247.501194634999</v>
          </cell>
          <cell r="AE94">
            <v>30813.204474335002</v>
          </cell>
          <cell r="AF94">
            <v>30039.558225911998</v>
          </cell>
          <cell r="AG94">
            <v>39438.075303074002</v>
          </cell>
          <cell r="AH94">
            <v>24327.849304774001</v>
          </cell>
          <cell r="AI94">
            <v>25767.796237073999</v>
          </cell>
          <cell r="AJ94">
            <v>29502.079626314</v>
          </cell>
          <cell r="AK94">
            <v>31506.532537548999</v>
          </cell>
          <cell r="AL94">
            <v>32485.165762143999</v>
          </cell>
          <cell r="AM94">
            <v>34869.101607735</v>
          </cell>
          <cell r="AN94">
            <v>37780.575995594001</v>
          </cell>
          <cell r="AO94">
            <v>34769.426067792003</v>
          </cell>
          <cell r="AP94">
            <v>35350.563151969996</v>
          </cell>
          <cell r="AQ94">
            <v>32644.444939974001</v>
          </cell>
          <cell r="AR94">
            <v>32557.914522698</v>
          </cell>
          <cell r="AS94">
            <v>33562.555002751003</v>
          </cell>
          <cell r="AT94">
            <v>39336.526013813003</v>
          </cell>
          <cell r="AU94">
            <v>25488.468293636</v>
          </cell>
          <cell r="AV94">
            <v>27013.21742089</v>
          </cell>
          <cell r="AW94">
            <v>29371.087682013</v>
          </cell>
          <cell r="AX94">
            <v>31967.367841325002</v>
          </cell>
          <cell r="AY94">
            <v>35137.433551485003</v>
          </cell>
          <cell r="AZ94">
            <v>32460.627131394998</v>
          </cell>
          <cell r="BA94">
            <v>34168.413286932002</v>
          </cell>
          <cell r="BB94">
            <v>33949.825572743997</v>
          </cell>
          <cell r="BC94">
            <v>35134.432049262999</v>
          </cell>
          <cell r="BD94">
            <v>32857.245644608003</v>
          </cell>
          <cell r="BE94">
            <v>34149.535011353</v>
          </cell>
          <cell r="BF94">
            <v>29644.275072257999</v>
          </cell>
          <cell r="BG94">
            <v>31283.948941011</v>
          </cell>
          <cell r="BH94">
            <v>22332.590096700002</v>
          </cell>
          <cell r="BI94">
            <v>23468.441997983002</v>
          </cell>
          <cell r="BJ94">
            <v>27008.207513337002</v>
          </cell>
          <cell r="BK94">
            <v>30016.385236465001</v>
          </cell>
          <cell r="BL94">
            <v>32022.160552816</v>
          </cell>
          <cell r="BM94">
            <v>36262.710057520002</v>
          </cell>
          <cell r="BN94">
            <v>31742.097175516999</v>
          </cell>
          <cell r="BO94">
            <v>34361.591818929002</v>
          </cell>
          <cell r="BP94">
            <v>35018.975627977998</v>
          </cell>
          <cell r="BQ94">
            <v>32875.122978560001</v>
          </cell>
          <cell r="BR94">
            <v>30601.488798543</v>
          </cell>
          <cell r="BS94">
            <v>30139.791705069001</v>
          </cell>
          <cell r="BT94">
            <v>37713.806766816997</v>
          </cell>
          <cell r="BU94">
            <v>24519.346982956002</v>
          </cell>
          <cell r="BV94">
            <v>26269.061052202</v>
          </cell>
          <cell r="BW94">
            <v>26971.522069546001</v>
          </cell>
          <cell r="BX94">
            <v>30335.424956963001</v>
          </cell>
          <cell r="BY94">
            <v>31089.273716700001</v>
          </cell>
          <cell r="BZ94">
            <v>33395.463011624997</v>
          </cell>
          <cell r="CA94">
            <v>35966.849383209003</v>
          </cell>
          <cell r="CB94">
            <v>37533.404826439997</v>
          </cell>
          <cell r="CC94">
            <v>34093.387105485002</v>
          </cell>
          <cell r="CD94">
            <v>31279.319031773</v>
          </cell>
          <cell r="CE94">
            <v>29116.392869650001</v>
          </cell>
          <cell r="CF94">
            <v>29269.986404857002</v>
          </cell>
          <cell r="CG94">
            <v>34556.374110363999</v>
          </cell>
        </row>
        <row r="95">
          <cell r="B95" t="str">
            <v>Per_Volume_Regular Cider_GB CENTRAL SCOTLAND</v>
          </cell>
          <cell r="C95" t="str">
            <v>Per</v>
          </cell>
          <cell r="D95" t="str">
            <v>Volume</v>
          </cell>
          <cell r="E95" t="str">
            <v>Other LAD</v>
          </cell>
          <cell r="F95" t="str">
            <v>Regular Cider</v>
          </cell>
          <cell r="G95" t="str">
            <v>GB CENTRAL SCOTLAND</v>
          </cell>
          <cell r="H95">
            <v>6663.3865074550004</v>
          </cell>
          <cell r="I95">
            <v>7972.5562452419999</v>
          </cell>
          <cell r="J95">
            <v>10141.194392165</v>
          </cell>
          <cell r="K95">
            <v>10228.252186668</v>
          </cell>
          <cell r="L95">
            <v>11638.046876945</v>
          </cell>
          <cell r="M95">
            <v>9393.5415216630008</v>
          </cell>
          <cell r="N95">
            <v>10170.624223684001</v>
          </cell>
          <cell r="O95">
            <v>10506.846001202999</v>
          </cell>
          <cell r="P95">
            <v>9475.6236358839997</v>
          </cell>
          <cell r="Q95">
            <v>8011.5922186219996</v>
          </cell>
          <cell r="R95">
            <v>7961.140966248</v>
          </cell>
          <cell r="S95">
            <v>8489.9335048690009</v>
          </cell>
          <cell r="T95">
            <v>9194.6294042570007</v>
          </cell>
          <cell r="U95">
            <v>6552.0625864269996</v>
          </cell>
          <cell r="V95">
            <v>7925.4258204879998</v>
          </cell>
          <cell r="W95">
            <v>7989.5296980129997</v>
          </cell>
          <cell r="X95">
            <v>7856.135253427</v>
          </cell>
          <cell r="Y95">
            <v>8462.2220975679993</v>
          </cell>
          <cell r="Z95">
            <v>9279.4310525330002</v>
          </cell>
          <cell r="AA95">
            <v>9734.0521726829993</v>
          </cell>
          <cell r="AB95">
            <v>10362.615850896</v>
          </cell>
          <cell r="AC95">
            <v>10300.576395242</v>
          </cell>
          <cell r="AD95">
            <v>11016.307020602</v>
          </cell>
          <cell r="AE95">
            <v>10460.787691316</v>
          </cell>
          <cell r="AF95">
            <v>8988.1966655060005</v>
          </cell>
          <cell r="AG95">
            <v>11202.016809006</v>
          </cell>
          <cell r="AH95">
            <v>6761.2114783090001</v>
          </cell>
          <cell r="AI95">
            <v>7427.2693574189998</v>
          </cell>
          <cell r="AJ95">
            <v>8486.8489579029992</v>
          </cell>
          <cell r="AK95">
            <v>9319.6062711949999</v>
          </cell>
          <cell r="AL95">
            <v>9099.2122703059995</v>
          </cell>
          <cell r="AM95">
            <v>9663.9635363220004</v>
          </cell>
          <cell r="AN95">
            <v>10254.649774465001</v>
          </cell>
          <cell r="AO95">
            <v>10086.021609489</v>
          </cell>
          <cell r="AP95">
            <v>10778.697547547001</v>
          </cell>
          <cell r="AQ95">
            <v>9631.3013876360001</v>
          </cell>
          <cell r="AR95">
            <v>10480.609351276</v>
          </cell>
          <cell r="AS95">
            <v>10879.885291045999</v>
          </cell>
          <cell r="AT95">
            <v>11879.379644266</v>
          </cell>
          <cell r="AU95">
            <v>7525.8306967669996</v>
          </cell>
          <cell r="AV95">
            <v>8637.5197138620006</v>
          </cell>
          <cell r="AW95">
            <v>9449.2410799019999</v>
          </cell>
          <cell r="AX95">
            <v>10903.851763408</v>
          </cell>
          <cell r="AY95">
            <v>11118.853903578</v>
          </cell>
          <cell r="AZ95">
            <v>10208.556862232999</v>
          </cell>
          <cell r="BA95">
            <v>12155.068431035999</v>
          </cell>
          <cell r="BB95">
            <v>10883.695837809</v>
          </cell>
          <cell r="BC95">
            <v>10896.094870307001</v>
          </cell>
          <cell r="BD95">
            <v>11245.15133694</v>
          </cell>
          <cell r="BE95">
            <v>11000.728956139999</v>
          </cell>
          <cell r="BF95">
            <v>11922.191497084001</v>
          </cell>
          <cell r="BG95">
            <v>14990.864451185</v>
          </cell>
          <cell r="BH95">
            <v>8573.9857717249997</v>
          </cell>
          <cell r="BI95">
            <v>9338.2427767959998</v>
          </cell>
          <cell r="BJ95">
            <v>11645.512092532001</v>
          </cell>
          <cell r="BK95">
            <v>11687.489926987</v>
          </cell>
          <cell r="BL95">
            <v>11510.876208574</v>
          </cell>
          <cell r="BM95">
            <v>12942.108112665999</v>
          </cell>
          <cell r="BN95">
            <v>11746.840602848</v>
          </cell>
          <cell r="BO95">
            <v>11910.124565361</v>
          </cell>
          <cell r="BP95">
            <v>12892.93059799</v>
          </cell>
          <cell r="BQ95">
            <v>12045.88776317</v>
          </cell>
          <cell r="BR95">
            <v>11462.508142772</v>
          </cell>
          <cell r="BS95">
            <v>10886.175282693999</v>
          </cell>
          <cell r="BT95">
            <v>13238.389835503</v>
          </cell>
          <cell r="BU95">
            <v>8363.5706148000008</v>
          </cell>
          <cell r="BV95">
            <v>8633.1177512239992</v>
          </cell>
          <cell r="BW95">
            <v>9753.5391965159997</v>
          </cell>
          <cell r="BX95">
            <v>9714.3203234409993</v>
          </cell>
          <cell r="BY95">
            <v>10130.511270995001</v>
          </cell>
          <cell r="BZ95">
            <v>11183.86699914</v>
          </cell>
          <cell r="CA95">
            <v>11098.446690397999</v>
          </cell>
          <cell r="CB95">
            <v>11608.172167074001</v>
          </cell>
          <cell r="CC95">
            <v>11933.022711322001</v>
          </cell>
          <cell r="CD95">
            <v>10982.166134216999</v>
          </cell>
          <cell r="CE95">
            <v>10787.185720813</v>
          </cell>
          <cell r="CF95">
            <v>11234.626016779001</v>
          </cell>
          <cell r="CG95">
            <v>12595.315324912999</v>
          </cell>
        </row>
        <row r="96">
          <cell r="B96" t="str">
            <v>Per_Volume_Regular Cider_East of England</v>
          </cell>
          <cell r="C96" t="str">
            <v>Per</v>
          </cell>
          <cell r="D96" t="str">
            <v>Volume</v>
          </cell>
          <cell r="E96" t="str">
            <v>Other LAD</v>
          </cell>
          <cell r="F96" t="str">
            <v>Regular Cider</v>
          </cell>
          <cell r="G96" t="str">
            <v>East of England</v>
          </cell>
          <cell r="H96">
            <v>7906.9667849670004</v>
          </cell>
          <cell r="I96">
            <v>8695.766883409</v>
          </cell>
          <cell r="J96">
            <v>9410.1357214880009</v>
          </cell>
          <cell r="K96">
            <v>11173.582605944001</v>
          </cell>
          <cell r="L96">
            <v>14001.867816648</v>
          </cell>
          <cell r="M96">
            <v>12391.457391612999</v>
          </cell>
          <cell r="N96">
            <v>13964.013153828</v>
          </cell>
          <cell r="O96">
            <v>13968.678429236999</v>
          </cell>
          <cell r="P96">
            <v>12252.051174034001</v>
          </cell>
          <cell r="Q96">
            <v>12518.716804039999</v>
          </cell>
          <cell r="R96">
            <v>12339.348213284</v>
          </cell>
          <cell r="S96">
            <v>11890.278640985</v>
          </cell>
          <cell r="T96">
            <v>14048.452051198999</v>
          </cell>
          <cell r="U96">
            <v>11981.175735735</v>
          </cell>
          <cell r="V96">
            <v>11783.100230855</v>
          </cell>
          <cell r="W96">
            <v>12803.000853206</v>
          </cell>
          <cell r="X96">
            <v>12379.896058934</v>
          </cell>
          <cell r="Y96">
            <v>13537.610421754</v>
          </cell>
          <cell r="Z96">
            <v>13465.498603349</v>
          </cell>
          <cell r="AA96">
            <v>15466.136875071999</v>
          </cell>
          <cell r="AB96">
            <v>14604.279285686</v>
          </cell>
          <cell r="AC96">
            <v>13927.322512070999</v>
          </cell>
          <cell r="AD96">
            <v>13495.068751745999</v>
          </cell>
          <cell r="AE96">
            <v>12529.672981719001</v>
          </cell>
          <cell r="AF96">
            <v>11189.999830909999</v>
          </cell>
          <cell r="AG96">
            <v>14349.047547126</v>
          </cell>
          <cell r="AH96">
            <v>7796.9403938180003</v>
          </cell>
          <cell r="AI96">
            <v>9426.6571262340003</v>
          </cell>
          <cell r="AJ96">
            <v>11290.882398393</v>
          </cell>
          <cell r="AK96">
            <v>12039.890307226</v>
          </cell>
          <cell r="AL96">
            <v>11927.860861128</v>
          </cell>
          <cell r="AM96">
            <v>12350.777388802</v>
          </cell>
          <cell r="AN96">
            <v>13225.958647629001</v>
          </cell>
          <cell r="AO96">
            <v>12697.247138156001</v>
          </cell>
          <cell r="AP96">
            <v>12525.912537239999</v>
          </cell>
          <cell r="AQ96">
            <v>12229.828942501001</v>
          </cell>
          <cell r="AR96">
            <v>11932.322215300001</v>
          </cell>
          <cell r="AS96">
            <v>12354.625743367</v>
          </cell>
          <cell r="AT96">
            <v>15357.843465771</v>
          </cell>
          <cell r="AU96">
            <v>10726.802214244</v>
          </cell>
          <cell r="AV96">
            <v>10932.330515516</v>
          </cell>
          <cell r="AW96">
            <v>11994.573124578999</v>
          </cell>
          <cell r="AX96">
            <v>13057.123434446001</v>
          </cell>
          <cell r="AY96">
            <v>14391.226438352</v>
          </cell>
          <cell r="AZ96">
            <v>14172.416835496</v>
          </cell>
          <cell r="BA96">
            <v>14678.182803903999</v>
          </cell>
          <cell r="BB96">
            <v>15102.017904711</v>
          </cell>
          <cell r="BC96">
            <v>14878.991756384001</v>
          </cell>
          <cell r="BD96">
            <v>14712.892442851</v>
          </cell>
          <cell r="BE96">
            <v>14751.154684118999</v>
          </cell>
          <cell r="BF96">
            <v>13631.385351822</v>
          </cell>
          <cell r="BG96">
            <v>15610.167723209999</v>
          </cell>
          <cell r="BH96">
            <v>9993.1509442909992</v>
          </cell>
          <cell r="BI96">
            <v>10289.382570047999</v>
          </cell>
          <cell r="BJ96">
            <v>12634.960226636</v>
          </cell>
          <cell r="BK96">
            <v>14023.917500695999</v>
          </cell>
          <cell r="BL96">
            <v>13811.373288516001</v>
          </cell>
          <cell r="BM96">
            <v>15326.041594827</v>
          </cell>
          <cell r="BN96">
            <v>14602.562520857</v>
          </cell>
          <cell r="BO96">
            <v>15373.305556060001</v>
          </cell>
          <cell r="BP96">
            <v>15288.501512203</v>
          </cell>
          <cell r="BQ96">
            <v>13958.473676242</v>
          </cell>
          <cell r="BR96">
            <v>12906.858019615</v>
          </cell>
          <cell r="BS96">
            <v>12319.981341303001</v>
          </cell>
          <cell r="BT96">
            <v>15466.405433049</v>
          </cell>
          <cell r="BU96">
            <v>10057.904241602</v>
          </cell>
          <cell r="BV96">
            <v>10253.140327088</v>
          </cell>
          <cell r="BW96">
            <v>11055.925126902001</v>
          </cell>
          <cell r="BX96">
            <v>12815.066397997</v>
          </cell>
          <cell r="BY96">
            <v>13361.149411622</v>
          </cell>
          <cell r="BZ96">
            <v>13090.248927286</v>
          </cell>
          <cell r="CA96">
            <v>14876.597740200001</v>
          </cell>
          <cell r="CB96">
            <v>16651.449739502001</v>
          </cell>
          <cell r="CC96">
            <v>15509.460710058</v>
          </cell>
          <cell r="CD96">
            <v>13538.482978796001</v>
          </cell>
          <cell r="CE96">
            <v>12202.529383952</v>
          </cell>
          <cell r="CF96">
            <v>11788.524049555001</v>
          </cell>
          <cell r="CG96">
            <v>13913.488883866999</v>
          </cell>
        </row>
        <row r="97">
          <cell r="B97" t="str">
            <v>Per_Volume_Regular Cider_London</v>
          </cell>
          <cell r="C97" t="str">
            <v>Per</v>
          </cell>
          <cell r="D97" t="str">
            <v>Volume</v>
          </cell>
          <cell r="E97" t="str">
            <v>Other LAD</v>
          </cell>
          <cell r="F97" t="str">
            <v>Regular Cider</v>
          </cell>
          <cell r="G97" t="str">
            <v>London</v>
          </cell>
          <cell r="H97">
            <v>20985.687494303002</v>
          </cell>
          <cell r="I97">
            <v>24404.97734107</v>
          </cell>
          <cell r="J97">
            <v>28533.873526120002</v>
          </cell>
          <cell r="K97">
            <v>29075.806079537</v>
          </cell>
          <cell r="L97">
            <v>37716.280084806</v>
          </cell>
          <cell r="M97">
            <v>36398.486378447997</v>
          </cell>
          <cell r="N97">
            <v>37332.59993692</v>
          </cell>
          <cell r="O97">
            <v>38447.355410561999</v>
          </cell>
          <cell r="P97">
            <v>34804.932356293</v>
          </cell>
          <cell r="Q97">
            <v>28847.297022170998</v>
          </cell>
          <cell r="R97">
            <v>29187.252519774</v>
          </cell>
          <cell r="S97">
            <v>27540.900310182002</v>
          </cell>
          <cell r="T97">
            <v>34193.168210461998</v>
          </cell>
          <cell r="U97">
            <v>22880.897330131</v>
          </cell>
          <cell r="V97">
            <v>26174.874243151</v>
          </cell>
          <cell r="W97">
            <v>26432.930140779001</v>
          </cell>
          <cell r="X97">
            <v>30193.172504269001</v>
          </cell>
          <cell r="Y97">
            <v>33900.972041216002</v>
          </cell>
          <cell r="Z97">
            <v>32933.875930378999</v>
          </cell>
          <cell r="AA97">
            <v>36138.892130287997</v>
          </cell>
          <cell r="AB97">
            <v>32509.457889279998</v>
          </cell>
          <cell r="AC97">
            <v>30719.688077168001</v>
          </cell>
          <cell r="AD97">
            <v>29918.819058576999</v>
          </cell>
          <cell r="AE97">
            <v>28871.752561474001</v>
          </cell>
          <cell r="AF97">
            <v>26934.188389036</v>
          </cell>
          <cell r="AG97">
            <v>33656.118993734002</v>
          </cell>
          <cell r="AH97">
            <v>17949.833732153002</v>
          </cell>
          <cell r="AI97">
            <v>22400.826691532999</v>
          </cell>
          <cell r="AJ97">
            <v>25287.310989615002</v>
          </cell>
          <cell r="AK97">
            <v>26763.891802921</v>
          </cell>
          <cell r="AL97">
            <v>26910.065552888002</v>
          </cell>
          <cell r="AM97">
            <v>29197.495852336</v>
          </cell>
          <cell r="AN97">
            <v>33106.731152542001</v>
          </cell>
          <cell r="AO97">
            <v>30907.778270235001</v>
          </cell>
          <cell r="AP97">
            <v>30080.236261192</v>
          </cell>
          <cell r="AQ97">
            <v>29980.137882859999</v>
          </cell>
          <cell r="AR97">
            <v>30096.339779759001</v>
          </cell>
          <cell r="AS97">
            <v>30243.950954749998</v>
          </cell>
          <cell r="AT97">
            <v>33148.633392326999</v>
          </cell>
          <cell r="AU97">
            <v>20689.509459623001</v>
          </cell>
          <cell r="AV97">
            <v>22896.934103385</v>
          </cell>
          <cell r="AW97">
            <v>24882.643211447001</v>
          </cell>
          <cell r="AX97">
            <v>27227.128244746</v>
          </cell>
          <cell r="AY97">
            <v>29254.252846315001</v>
          </cell>
          <cell r="AZ97">
            <v>29161.588438098999</v>
          </cell>
          <cell r="BA97">
            <v>28834.050877853999</v>
          </cell>
          <cell r="BB97">
            <v>30075.191701019001</v>
          </cell>
          <cell r="BC97">
            <v>29915.646178281</v>
          </cell>
          <cell r="BD97">
            <v>29694.075989993002</v>
          </cell>
          <cell r="BE97">
            <v>29692.853569095001</v>
          </cell>
          <cell r="BF97">
            <v>30257.300748565001</v>
          </cell>
          <cell r="BG97">
            <v>38820.522299716999</v>
          </cell>
          <cell r="BH97">
            <v>22507.40030677</v>
          </cell>
          <cell r="BI97">
            <v>23796.960026604</v>
          </cell>
          <cell r="BJ97">
            <v>27856.857695106999</v>
          </cell>
          <cell r="BK97">
            <v>29176.117118288999</v>
          </cell>
          <cell r="BL97">
            <v>27688.98346698</v>
          </cell>
          <cell r="BM97">
            <v>34795.72309911</v>
          </cell>
          <cell r="BN97">
            <v>32409.263792163001</v>
          </cell>
          <cell r="BO97">
            <v>33436.931981492999</v>
          </cell>
          <cell r="BP97">
            <v>35442.143082002003</v>
          </cell>
          <cell r="BQ97">
            <v>31138.493569456001</v>
          </cell>
          <cell r="BR97">
            <v>28873.133968742</v>
          </cell>
          <cell r="BS97">
            <v>28963.29140305</v>
          </cell>
          <cell r="BT97">
            <v>34918.559441997997</v>
          </cell>
          <cell r="BU97">
            <v>25816.493451981001</v>
          </cell>
          <cell r="BV97">
            <v>27530.651152173999</v>
          </cell>
          <cell r="BW97">
            <v>29908.595266954999</v>
          </cell>
          <cell r="BX97">
            <v>32454.340903454999</v>
          </cell>
          <cell r="BY97">
            <v>34650.634192628997</v>
          </cell>
          <cell r="BZ97">
            <v>34598.479571524003</v>
          </cell>
          <cell r="CA97">
            <v>39784.248835252001</v>
          </cell>
          <cell r="CB97">
            <v>42706.48905738</v>
          </cell>
          <cell r="CC97">
            <v>39903.230200922</v>
          </cell>
          <cell r="CD97">
            <v>33816.347564295997</v>
          </cell>
          <cell r="CE97">
            <v>32225.519969713001</v>
          </cell>
          <cell r="CF97">
            <v>32155.688366949998</v>
          </cell>
          <cell r="CG97">
            <v>35826.296827186001</v>
          </cell>
        </row>
        <row r="98">
          <cell r="B98" t="str">
            <v>Per_Volume_Regular Cider_North East England</v>
          </cell>
          <cell r="C98" t="str">
            <v>Per</v>
          </cell>
          <cell r="D98" t="str">
            <v>Volume</v>
          </cell>
          <cell r="E98" t="str">
            <v>Other LAD</v>
          </cell>
          <cell r="F98" t="str">
            <v>Regular Cider</v>
          </cell>
          <cell r="G98" t="str">
            <v>North East England</v>
          </cell>
          <cell r="H98">
            <v>7639.6053317010001</v>
          </cell>
          <cell r="I98">
            <v>8008.0954747619999</v>
          </cell>
          <cell r="J98">
            <v>8621.9355314330005</v>
          </cell>
          <cell r="K98">
            <v>10353.344061001</v>
          </cell>
          <cell r="L98">
            <v>12393.376893692999</v>
          </cell>
          <cell r="M98">
            <v>10297.558782018999</v>
          </cell>
          <cell r="N98">
            <v>10617.131191230001</v>
          </cell>
          <cell r="O98">
            <v>11005.124312766</v>
          </cell>
          <cell r="P98">
            <v>10177.774024969</v>
          </cell>
          <cell r="Q98">
            <v>10126.103276262</v>
          </cell>
          <cell r="R98">
            <v>9419.2866308470002</v>
          </cell>
          <cell r="S98">
            <v>9978.9304501120005</v>
          </cell>
          <cell r="T98">
            <v>12061.995403272</v>
          </cell>
          <cell r="U98">
            <v>9093.2999480409999</v>
          </cell>
          <cell r="V98">
            <v>9023.6205686619996</v>
          </cell>
          <cell r="W98">
            <v>9346.1748020949999</v>
          </cell>
          <cell r="X98">
            <v>9794.4772984949996</v>
          </cell>
          <cell r="Y98">
            <v>10308.230269185</v>
          </cell>
          <cell r="Z98">
            <v>9978.0110686690005</v>
          </cell>
          <cell r="AA98">
            <v>10677.529394511001</v>
          </cell>
          <cell r="AB98">
            <v>9968.4591794869993</v>
          </cell>
          <cell r="AC98">
            <v>9494.635048909</v>
          </cell>
          <cell r="AD98">
            <v>9650.6225879510002</v>
          </cell>
          <cell r="AE98">
            <v>8901.4237568450008</v>
          </cell>
          <cell r="AF98">
            <v>8873.6493226019993</v>
          </cell>
          <cell r="AG98">
            <v>11782.150693308</v>
          </cell>
          <cell r="AH98">
            <v>6649.940209845</v>
          </cell>
          <cell r="AI98">
            <v>7168.3772661120001</v>
          </cell>
          <cell r="AJ98">
            <v>8528.2421144899999</v>
          </cell>
          <cell r="AK98">
            <v>9159.8205211500008</v>
          </cell>
          <cell r="AL98">
            <v>9345.4603884129992</v>
          </cell>
          <cell r="AM98">
            <v>9925.6550169860002</v>
          </cell>
          <cell r="AN98">
            <v>10372.101505937</v>
          </cell>
          <cell r="AO98">
            <v>9471.5191438479997</v>
          </cell>
          <cell r="AP98">
            <v>9835.9568649529992</v>
          </cell>
          <cell r="AQ98">
            <v>9470.9337038440008</v>
          </cell>
          <cell r="AR98">
            <v>9494.4373831890007</v>
          </cell>
          <cell r="AS98">
            <v>10176.491839008</v>
          </cell>
          <cell r="AT98">
            <v>11633.217516031</v>
          </cell>
          <cell r="AU98">
            <v>7226.0629946689996</v>
          </cell>
          <cell r="AV98">
            <v>6829.1585403729996</v>
          </cell>
          <cell r="AW98">
            <v>7369.41339462</v>
          </cell>
          <cell r="AX98">
            <v>8316.1885669059993</v>
          </cell>
          <cell r="AY98">
            <v>8608.7599764940005</v>
          </cell>
          <cell r="AZ98">
            <v>8640.8909265999991</v>
          </cell>
          <cell r="BA98">
            <v>9311.5124937149994</v>
          </cell>
          <cell r="BB98">
            <v>9691.6103738679994</v>
          </cell>
          <cell r="BC98">
            <v>9700.8257894449998</v>
          </cell>
          <cell r="BD98">
            <v>10078.277633657999</v>
          </cell>
          <cell r="BE98">
            <v>10386.440533233001</v>
          </cell>
          <cell r="BF98">
            <v>10218.546965263</v>
          </cell>
          <cell r="BG98">
            <v>12617.191186</v>
          </cell>
          <cell r="BH98">
            <v>8472.8879037170009</v>
          </cell>
          <cell r="BI98">
            <v>9179.0153003750002</v>
          </cell>
          <cell r="BJ98">
            <v>10979.528303834</v>
          </cell>
          <cell r="BK98">
            <v>11895.405543446999</v>
          </cell>
          <cell r="BL98">
            <v>10684.867966723999</v>
          </cell>
          <cell r="BM98">
            <v>11712.0035814</v>
          </cell>
          <cell r="BN98">
            <v>10346.117801303</v>
          </cell>
          <cell r="BO98">
            <v>11616.521260953001</v>
          </cell>
          <cell r="BP98">
            <v>13065.24703914</v>
          </cell>
          <cell r="BQ98">
            <v>11883.197832553</v>
          </cell>
          <cell r="BR98">
            <v>11228.678849872</v>
          </cell>
          <cell r="BS98">
            <v>10313.956117846001</v>
          </cell>
          <cell r="BT98">
            <v>14126.251093454999</v>
          </cell>
          <cell r="BU98">
            <v>8653.0841666260003</v>
          </cell>
          <cell r="BV98">
            <v>8570.231058456</v>
          </cell>
          <cell r="BW98">
            <v>9007.8292528879992</v>
          </cell>
          <cell r="BX98">
            <v>10880.741986625</v>
          </cell>
          <cell r="BY98">
            <v>11091.153945164</v>
          </cell>
          <cell r="BZ98">
            <v>11115.34647896</v>
          </cell>
          <cell r="CA98">
            <v>12788.76143518</v>
          </cell>
          <cell r="CB98">
            <v>13174.742939539001</v>
          </cell>
          <cell r="CC98">
            <v>11895.397800667</v>
          </cell>
          <cell r="CD98">
            <v>10513.329420911999</v>
          </cell>
          <cell r="CE98">
            <v>10122.336467503001</v>
          </cell>
          <cell r="CF98">
            <v>10415.935929965</v>
          </cell>
          <cell r="CG98">
            <v>14286.37857329</v>
          </cell>
        </row>
        <row r="99">
          <cell r="B99" t="str">
            <v>Per_Volume_Regular Cider_North East Scotland</v>
          </cell>
          <cell r="C99" t="str">
            <v>Per</v>
          </cell>
          <cell r="D99" t="str">
            <v>Volume</v>
          </cell>
          <cell r="E99" t="str">
            <v>Other LAD</v>
          </cell>
          <cell r="F99" t="str">
            <v>Regular Cider</v>
          </cell>
          <cell r="G99" t="str">
            <v>North East Scotland</v>
          </cell>
          <cell r="H99">
            <v>2848.8380411580001</v>
          </cell>
          <cell r="I99">
            <v>3662.5570421789998</v>
          </cell>
          <cell r="J99">
            <v>3931.1941640119999</v>
          </cell>
          <cell r="K99">
            <v>3970.2711135909999</v>
          </cell>
          <cell r="L99">
            <v>5357.132276974</v>
          </cell>
          <cell r="M99">
            <v>3513.1143298699999</v>
          </cell>
          <cell r="N99">
            <v>3493.459360324</v>
          </cell>
          <cell r="O99">
            <v>3666.9418347259998</v>
          </cell>
          <cell r="P99">
            <v>4272.4020830420004</v>
          </cell>
          <cell r="Q99">
            <v>3958.4566915939999</v>
          </cell>
          <cell r="R99">
            <v>3986.4750132849999</v>
          </cell>
          <cell r="S99">
            <v>3676.1887242170001</v>
          </cell>
          <cell r="T99">
            <v>3867.2789858780002</v>
          </cell>
          <cell r="U99">
            <v>2448.0639619550002</v>
          </cell>
          <cell r="V99">
            <v>3029.233486008</v>
          </cell>
          <cell r="W99">
            <v>2880.881401271</v>
          </cell>
          <cell r="X99">
            <v>3134.1064477619998</v>
          </cell>
          <cell r="Y99">
            <v>3541.375246956</v>
          </cell>
          <cell r="Z99">
            <v>2996.1574727020002</v>
          </cell>
          <cell r="AA99">
            <v>3087.1286992189998</v>
          </cell>
          <cell r="AB99">
            <v>3191.726428682</v>
          </cell>
          <cell r="AC99">
            <v>2951.8496816229999</v>
          </cell>
          <cell r="AD99">
            <v>3554.9830423009998</v>
          </cell>
          <cell r="AE99">
            <v>3155.1344616189999</v>
          </cell>
          <cell r="AF99">
            <v>3205.393223135</v>
          </cell>
          <cell r="AG99">
            <v>3733.443021091</v>
          </cell>
          <cell r="AH99">
            <v>2125.2785375650001</v>
          </cell>
          <cell r="AI99">
            <v>2561.6173113280001</v>
          </cell>
          <cell r="AJ99">
            <v>2774.818696026</v>
          </cell>
          <cell r="AK99">
            <v>2868.2784174049998</v>
          </cell>
          <cell r="AL99">
            <v>3296.0015653999999</v>
          </cell>
          <cell r="AM99">
            <v>3253.7235951809998</v>
          </cell>
          <cell r="AN99">
            <v>3620.1408004139998</v>
          </cell>
          <cell r="AO99">
            <v>3375.1264106640001</v>
          </cell>
          <cell r="AP99">
            <v>3263.7642817629999</v>
          </cell>
          <cell r="AQ99">
            <v>3355.5377977419998</v>
          </cell>
          <cell r="AR99">
            <v>3550.2329084749999</v>
          </cell>
          <cell r="AS99">
            <v>3789.2943724100001</v>
          </cell>
          <cell r="AT99">
            <v>3824.1515550419999</v>
          </cell>
          <cell r="AU99">
            <v>2060.886808147</v>
          </cell>
          <cell r="AV99">
            <v>2049.4495836790002</v>
          </cell>
          <cell r="AW99">
            <v>2026.5898728350001</v>
          </cell>
          <cell r="AX99">
            <v>2791.0975574280001</v>
          </cell>
          <cell r="AY99">
            <v>2731.9941382830002</v>
          </cell>
          <cell r="AZ99">
            <v>2754.4301074919999</v>
          </cell>
          <cell r="BA99">
            <v>3250.559559927</v>
          </cell>
          <cell r="BB99">
            <v>2729.0722058749998</v>
          </cell>
          <cell r="BC99">
            <v>2597.8054113019998</v>
          </cell>
          <cell r="BD99">
            <v>3051.8374531119998</v>
          </cell>
          <cell r="BE99">
            <v>2872.044712467</v>
          </cell>
          <cell r="BF99">
            <v>2770.2262025509999</v>
          </cell>
          <cell r="BG99">
            <v>3634.1464932250001</v>
          </cell>
          <cell r="BH99">
            <v>2279.440471424</v>
          </cell>
          <cell r="BI99">
            <v>2285.4190235800002</v>
          </cell>
          <cell r="BJ99">
            <v>2843.0443558749998</v>
          </cell>
          <cell r="BK99">
            <v>3678.6897957199999</v>
          </cell>
          <cell r="BL99">
            <v>3247.5759658269999</v>
          </cell>
          <cell r="BM99">
            <v>3465.6521584719999</v>
          </cell>
          <cell r="BN99">
            <v>3387.6194803869998</v>
          </cell>
          <cell r="BO99">
            <v>3528.5357010180001</v>
          </cell>
          <cell r="BP99">
            <v>3630.8879167539999</v>
          </cell>
          <cell r="BQ99">
            <v>3192.3656032210001</v>
          </cell>
          <cell r="BR99">
            <v>2839.9135757230001</v>
          </cell>
          <cell r="BS99">
            <v>3020.262302653</v>
          </cell>
          <cell r="BT99">
            <v>2930.7799921290002</v>
          </cell>
          <cell r="BU99">
            <v>2031.4262331530001</v>
          </cell>
          <cell r="BV99">
            <v>2240.6205788130001</v>
          </cell>
          <cell r="BW99">
            <v>2350.2828629860001</v>
          </cell>
          <cell r="BX99">
            <v>2455.3330321120002</v>
          </cell>
          <cell r="BY99">
            <v>2674.4081316349998</v>
          </cell>
          <cell r="BZ99">
            <v>2842.3071266229999</v>
          </cell>
          <cell r="CA99">
            <v>2983.2644861640001</v>
          </cell>
          <cell r="CB99">
            <v>3062.1529772630001</v>
          </cell>
          <cell r="CC99">
            <v>2931.2122803259999</v>
          </cell>
          <cell r="CD99">
            <v>2560.6642146029999</v>
          </cell>
          <cell r="CE99">
            <v>2346.9103206280001</v>
          </cell>
          <cell r="CF99">
            <v>2268.5158958759998</v>
          </cell>
          <cell r="CG99">
            <v>2663.3495399899998</v>
          </cell>
        </row>
        <row r="100">
          <cell r="B100" t="str">
            <v>Per_Volume_Regular Cider_North West (Lancashire)</v>
          </cell>
          <cell r="C100" t="str">
            <v>Per</v>
          </cell>
          <cell r="D100" t="str">
            <v>Volume</v>
          </cell>
          <cell r="E100" t="str">
            <v>Other LAD</v>
          </cell>
          <cell r="F100" t="str">
            <v>Regular Cider</v>
          </cell>
          <cell r="G100" t="str">
            <v>North West (Lancashire)</v>
          </cell>
          <cell r="H100">
            <v>16202.302659299001</v>
          </cell>
          <cell r="I100">
            <v>18795.643030791001</v>
          </cell>
          <cell r="J100">
            <v>21713.130608643001</v>
          </cell>
          <cell r="K100">
            <v>22831.385419203001</v>
          </cell>
          <cell r="L100">
            <v>28749.637374475002</v>
          </cell>
          <cell r="M100">
            <v>26158.477506566</v>
          </cell>
          <cell r="N100">
            <v>25973.225612012</v>
          </cell>
          <cell r="O100">
            <v>25676.373726934999</v>
          </cell>
          <cell r="P100">
            <v>25749.874683876002</v>
          </cell>
          <cell r="Q100">
            <v>23412.849324508999</v>
          </cell>
          <cell r="R100">
            <v>23325.713064043</v>
          </cell>
          <cell r="S100">
            <v>21142.710542421999</v>
          </cell>
          <cell r="T100">
            <v>26522.705056899998</v>
          </cell>
          <cell r="U100">
            <v>20258.614444105999</v>
          </cell>
          <cell r="V100">
            <v>19791.011885676999</v>
          </cell>
          <cell r="W100">
            <v>20736.784712770001</v>
          </cell>
          <cell r="X100">
            <v>23448.195082030001</v>
          </cell>
          <cell r="Y100">
            <v>24977.105664121002</v>
          </cell>
          <cell r="Z100">
            <v>24116.626134799</v>
          </cell>
          <cell r="AA100">
            <v>26482.125052922998</v>
          </cell>
          <cell r="AB100">
            <v>24838.291178358999</v>
          </cell>
          <cell r="AC100">
            <v>22976.959421043</v>
          </cell>
          <cell r="AD100">
            <v>23927.745387782001</v>
          </cell>
          <cell r="AE100">
            <v>23370.297541622</v>
          </cell>
          <cell r="AF100">
            <v>22542.020683608</v>
          </cell>
          <cell r="AG100">
            <v>27293.251698717999</v>
          </cell>
          <cell r="AH100">
            <v>16239.338496548</v>
          </cell>
          <cell r="AI100">
            <v>18554.236800798</v>
          </cell>
          <cell r="AJ100">
            <v>21303.025418934001</v>
          </cell>
          <cell r="AK100">
            <v>23733.133806045</v>
          </cell>
          <cell r="AL100">
            <v>24019.972789402</v>
          </cell>
          <cell r="AM100">
            <v>25133.743591040999</v>
          </cell>
          <cell r="AN100">
            <v>26583.177018466999</v>
          </cell>
          <cell r="AO100">
            <v>24194.557205846999</v>
          </cell>
          <cell r="AP100">
            <v>24766.935972567</v>
          </cell>
          <cell r="AQ100">
            <v>24522.066471578</v>
          </cell>
          <cell r="AR100">
            <v>24819.063841300998</v>
          </cell>
          <cell r="AS100">
            <v>24860.669193573998</v>
          </cell>
          <cell r="AT100">
            <v>27170.310633937999</v>
          </cell>
          <cell r="AU100">
            <v>16490.844846675998</v>
          </cell>
          <cell r="AV100">
            <v>18142.545099675001</v>
          </cell>
          <cell r="AW100">
            <v>18777.412828207998</v>
          </cell>
          <cell r="AX100">
            <v>21278.459511179</v>
          </cell>
          <cell r="AY100">
            <v>25191.787923404001</v>
          </cell>
          <cell r="AZ100">
            <v>22245.894410116998</v>
          </cell>
          <cell r="BA100">
            <v>22460.784665128002</v>
          </cell>
          <cell r="BB100">
            <v>23702.482003403999</v>
          </cell>
          <cell r="BC100">
            <v>24166.419006005999</v>
          </cell>
          <cell r="BD100">
            <v>25359.62511117</v>
          </cell>
          <cell r="BE100">
            <v>23692.219211645999</v>
          </cell>
          <cell r="BF100">
            <v>23153.449466080001</v>
          </cell>
          <cell r="BG100">
            <v>30254.075664929002</v>
          </cell>
          <cell r="BH100">
            <v>18144.676552059002</v>
          </cell>
          <cell r="BI100">
            <v>16860.299476831002</v>
          </cell>
          <cell r="BJ100">
            <v>20174.302263411999</v>
          </cell>
          <cell r="BK100">
            <v>22935.562135898999</v>
          </cell>
          <cell r="BL100">
            <v>21761.803199997001</v>
          </cell>
          <cell r="BM100">
            <v>24953.218038523999</v>
          </cell>
          <cell r="BN100">
            <v>22478.245503787999</v>
          </cell>
          <cell r="BO100">
            <v>22308.577614004</v>
          </cell>
          <cell r="BP100">
            <v>23351.033436206999</v>
          </cell>
          <cell r="BQ100">
            <v>20519.917126938999</v>
          </cell>
          <cell r="BR100">
            <v>19465.788554588999</v>
          </cell>
          <cell r="BS100">
            <v>17907.993860843999</v>
          </cell>
          <cell r="BT100">
            <v>23837.779285493001</v>
          </cell>
          <cell r="BU100">
            <v>15678.861666463001</v>
          </cell>
          <cell r="BV100">
            <v>16325.205493889</v>
          </cell>
          <cell r="BW100">
            <v>18056.161467439</v>
          </cell>
          <cell r="BX100">
            <v>20534.333974108002</v>
          </cell>
          <cell r="BY100">
            <v>20883.596792766999</v>
          </cell>
          <cell r="BZ100">
            <v>23417.610834395</v>
          </cell>
          <cell r="CA100">
            <v>24245.864596945001</v>
          </cell>
          <cell r="CB100">
            <v>25960.358656781998</v>
          </cell>
          <cell r="CC100">
            <v>22370.991356839</v>
          </cell>
          <cell r="CD100">
            <v>18731.361982171999</v>
          </cell>
          <cell r="CE100">
            <v>18223.189574092001</v>
          </cell>
          <cell r="CF100">
            <v>18854.312244291999</v>
          </cell>
          <cell r="CG100">
            <v>24927.521837941</v>
          </cell>
        </row>
        <row r="101">
          <cell r="B101" t="str">
            <v>Per_Volume_Regular Cider_South and South East</v>
          </cell>
          <cell r="C101" t="str">
            <v>Per</v>
          </cell>
          <cell r="D101" t="str">
            <v>Volume</v>
          </cell>
          <cell r="E101" t="str">
            <v>Other LAD</v>
          </cell>
          <cell r="F101" t="str">
            <v>Regular Cider</v>
          </cell>
          <cell r="G101" t="str">
            <v>South and South East</v>
          </cell>
          <cell r="H101">
            <v>11426.499306952001</v>
          </cell>
          <cell r="I101">
            <v>12849.025230341</v>
          </cell>
          <cell r="J101">
            <v>14504.451313907</v>
          </cell>
          <cell r="K101">
            <v>15736.843204233999</v>
          </cell>
          <cell r="L101">
            <v>18787.423374299</v>
          </cell>
          <cell r="M101">
            <v>17427.354643031002</v>
          </cell>
          <cell r="N101">
            <v>19024.009306913002</v>
          </cell>
          <cell r="O101">
            <v>19719.876866897001</v>
          </cell>
          <cell r="P101">
            <v>17564.432004544</v>
          </cell>
          <cell r="Q101">
            <v>16535.089787199999</v>
          </cell>
          <cell r="R101">
            <v>17091.302119373999</v>
          </cell>
          <cell r="S101">
            <v>17671.419734969</v>
          </cell>
          <cell r="T101">
            <v>19693.247478207999</v>
          </cell>
          <cell r="U101">
            <v>13745.767272744</v>
          </cell>
          <cell r="V101">
            <v>15183.819797613</v>
          </cell>
          <cell r="W101">
            <v>17595.598695825</v>
          </cell>
          <cell r="X101">
            <v>17271.163001678</v>
          </cell>
          <cell r="Y101">
            <v>19521.469002416001</v>
          </cell>
          <cell r="Z101">
            <v>19939.301857828999</v>
          </cell>
          <cell r="AA101">
            <v>20657.072386537999</v>
          </cell>
          <cell r="AB101">
            <v>20585.403809105999</v>
          </cell>
          <cell r="AC101">
            <v>19817.345799481998</v>
          </cell>
          <cell r="AD101">
            <v>19421.707338586999</v>
          </cell>
          <cell r="AE101">
            <v>18450.174953872</v>
          </cell>
          <cell r="AF101">
            <v>17726.351708892998</v>
          </cell>
          <cell r="AG101">
            <v>21437.533043123</v>
          </cell>
          <cell r="AH101">
            <v>13138.056171503</v>
          </cell>
          <cell r="AI101">
            <v>14691.701314587999</v>
          </cell>
          <cell r="AJ101">
            <v>17689.272491479001</v>
          </cell>
          <cell r="AK101">
            <v>18650.226626135998</v>
          </cell>
          <cell r="AL101">
            <v>19090.544776115999</v>
          </cell>
          <cell r="AM101">
            <v>20473.319432691998</v>
          </cell>
          <cell r="AN101">
            <v>21826.394863051999</v>
          </cell>
          <cell r="AO101">
            <v>20825.138190729998</v>
          </cell>
          <cell r="AP101">
            <v>20068.660315869001</v>
          </cell>
          <cell r="AQ101">
            <v>19630.514190488</v>
          </cell>
          <cell r="AR101">
            <v>19653.619386521001</v>
          </cell>
          <cell r="AS101">
            <v>20450.202730711</v>
          </cell>
          <cell r="AT101">
            <v>23455.463015737001</v>
          </cell>
          <cell r="AU101">
            <v>14969.009010305999</v>
          </cell>
          <cell r="AV101">
            <v>16471.583328133998</v>
          </cell>
          <cell r="AW101">
            <v>18059.154260332001</v>
          </cell>
          <cell r="AX101">
            <v>20267.140815367002</v>
          </cell>
          <cell r="AY101">
            <v>23077.230657104999</v>
          </cell>
          <cell r="AZ101">
            <v>21014.938594589999</v>
          </cell>
          <cell r="BA101">
            <v>20761.665997643999</v>
          </cell>
          <cell r="BB101">
            <v>21472.187785629001</v>
          </cell>
          <cell r="BC101">
            <v>22125.680564482998</v>
          </cell>
          <cell r="BD101">
            <v>21950.040544652002</v>
          </cell>
          <cell r="BE101">
            <v>22280.536865286002</v>
          </cell>
          <cell r="BF101">
            <v>21922.507651942</v>
          </cell>
          <cell r="BG101">
            <v>26892.966644619999</v>
          </cell>
          <cell r="BH101">
            <v>18164.886802716999</v>
          </cell>
          <cell r="BI101">
            <v>19095.266791968999</v>
          </cell>
          <cell r="BJ101">
            <v>22773.341832452999</v>
          </cell>
          <cell r="BK101">
            <v>24777.362433711001</v>
          </cell>
          <cell r="BL101">
            <v>22718.481623841999</v>
          </cell>
          <cell r="BM101">
            <v>26773.394223697</v>
          </cell>
          <cell r="BN101">
            <v>24799.859483975</v>
          </cell>
          <cell r="BO101">
            <v>25463.963105882001</v>
          </cell>
          <cell r="BP101">
            <v>26639.514125866001</v>
          </cell>
          <cell r="BQ101">
            <v>24105.376405319999</v>
          </cell>
          <cell r="BR101">
            <v>22153.376638764999</v>
          </cell>
          <cell r="BS101">
            <v>20935.366348643998</v>
          </cell>
          <cell r="BT101">
            <v>24810.597129219001</v>
          </cell>
          <cell r="BU101">
            <v>17682.075056556001</v>
          </cell>
          <cell r="BV101">
            <v>19378.997885097</v>
          </cell>
          <cell r="BW101">
            <v>20566.115245814999</v>
          </cell>
          <cell r="BX101">
            <v>23880.231840885001</v>
          </cell>
          <cell r="BY101">
            <v>24267.115987892001</v>
          </cell>
          <cell r="BZ101">
            <v>24131.942568285998</v>
          </cell>
          <cell r="CA101">
            <v>26670.785225681</v>
          </cell>
          <cell r="CB101">
            <v>29503.212269185002</v>
          </cell>
          <cell r="CC101">
            <v>27753.822939286001</v>
          </cell>
          <cell r="CD101">
            <v>23846.336881746</v>
          </cell>
          <cell r="CE101">
            <v>22448.258253001</v>
          </cell>
          <cell r="CF101">
            <v>22752.762995470999</v>
          </cell>
          <cell r="CG101">
            <v>24818.30261354</v>
          </cell>
        </row>
        <row r="102">
          <cell r="B102" t="str">
            <v>Per_Volume_Regular Cider_South West</v>
          </cell>
          <cell r="C102" t="str">
            <v>Per</v>
          </cell>
          <cell r="D102" t="str">
            <v>Volume</v>
          </cell>
          <cell r="E102" t="str">
            <v>Other LAD</v>
          </cell>
          <cell r="F102" t="str">
            <v>Regular Cider</v>
          </cell>
          <cell r="G102" t="str">
            <v>South West</v>
          </cell>
          <cell r="H102">
            <v>5068.0344906330001</v>
          </cell>
          <cell r="I102">
            <v>6253.3885308150002</v>
          </cell>
          <cell r="J102">
            <v>6020.5181079140002</v>
          </cell>
          <cell r="K102">
            <v>9972.5887033489998</v>
          </cell>
          <cell r="L102">
            <v>7724.3256309380004</v>
          </cell>
          <cell r="M102">
            <v>8549.2520270490004</v>
          </cell>
          <cell r="N102">
            <v>8943.0663433249993</v>
          </cell>
          <cell r="O102">
            <v>8866.5370027989993</v>
          </cell>
          <cell r="P102">
            <v>9100.7195549160006</v>
          </cell>
          <cell r="Q102">
            <v>8906.0077296039999</v>
          </cell>
          <cell r="R102">
            <v>8799.8047654139991</v>
          </cell>
          <cell r="S102">
            <v>8847.9989085489997</v>
          </cell>
          <cell r="T102">
            <v>10101.050622541001</v>
          </cell>
          <cell r="U102">
            <v>7226.697667206</v>
          </cell>
          <cell r="V102">
            <v>7814.3115965919997</v>
          </cell>
          <cell r="W102">
            <v>11903.228940184001</v>
          </cell>
          <cell r="X102">
            <v>10038.865272753999</v>
          </cell>
          <cell r="Y102">
            <v>10194.502645021001</v>
          </cell>
          <cell r="Z102">
            <v>10021.130391803999</v>
          </cell>
          <cell r="AA102">
            <v>11508.265025183</v>
          </cell>
          <cell r="AB102">
            <v>12278.653209163</v>
          </cell>
          <cell r="AC102">
            <v>11827.013642379001</v>
          </cell>
          <cell r="AD102">
            <v>10944.766064056001</v>
          </cell>
          <cell r="AE102">
            <v>10447.579178759999</v>
          </cell>
          <cell r="AF102">
            <v>9613.4887744330008</v>
          </cell>
          <cell r="AG102">
            <v>11971.403319925999</v>
          </cell>
          <cell r="AH102">
            <v>7462.5133992450001</v>
          </cell>
          <cell r="AI102">
            <v>7759.5110939240003</v>
          </cell>
          <cell r="AJ102">
            <v>8689.4693349980007</v>
          </cell>
          <cell r="AK102">
            <v>9272.57410093</v>
          </cell>
          <cell r="AL102">
            <v>9457.7491422519997</v>
          </cell>
          <cell r="AM102">
            <v>10290.800736674</v>
          </cell>
          <cell r="AN102">
            <v>10917.023291502001</v>
          </cell>
          <cell r="AO102">
            <v>10500.372010286001</v>
          </cell>
          <cell r="AP102">
            <v>10953.585752212</v>
          </cell>
          <cell r="AQ102">
            <v>10055.934312129</v>
          </cell>
          <cell r="AR102">
            <v>10123.885958020999</v>
          </cell>
          <cell r="AS102">
            <v>10201.726421387</v>
          </cell>
          <cell r="AT102">
            <v>12941.068884823</v>
          </cell>
          <cell r="AU102">
            <v>8232.6633007910004</v>
          </cell>
          <cell r="AV102">
            <v>10897.389223922</v>
          </cell>
          <cell r="AW102">
            <v>11860.892699635</v>
          </cell>
          <cell r="AX102">
            <v>13773.413873981999</v>
          </cell>
          <cell r="AY102">
            <v>15973.164399928</v>
          </cell>
          <cell r="AZ102">
            <v>16376.391951595</v>
          </cell>
          <cell r="BA102">
            <v>16764.835234540002</v>
          </cell>
          <cell r="BB102">
            <v>16677.018927403002</v>
          </cell>
          <cell r="BC102">
            <v>17214.246737515001</v>
          </cell>
          <cell r="BD102">
            <v>15595.64536952</v>
          </cell>
          <cell r="BE102">
            <v>15958.378295319</v>
          </cell>
          <cell r="BF102">
            <v>14716.241694005001</v>
          </cell>
          <cell r="BG102">
            <v>17834.696111460999</v>
          </cell>
          <cell r="BH102">
            <v>11327.382984505</v>
          </cell>
          <cell r="BI102">
            <v>12330.856763395999</v>
          </cell>
          <cell r="BJ102">
            <v>15681.615629135</v>
          </cell>
          <cell r="BK102">
            <v>18151.275636617</v>
          </cell>
          <cell r="BL102">
            <v>18493.660853132998</v>
          </cell>
          <cell r="BM102">
            <v>22015.780007796999</v>
          </cell>
          <cell r="BN102">
            <v>20676.913243571998</v>
          </cell>
          <cell r="BO102">
            <v>23365.848921360001</v>
          </cell>
          <cell r="BP102">
            <v>24484.487093276999</v>
          </cell>
          <cell r="BQ102">
            <v>20215.932034652</v>
          </cell>
          <cell r="BR102">
            <v>17820.923366634001</v>
          </cell>
          <cell r="BS102">
            <v>16815.135452798</v>
          </cell>
          <cell r="BT102">
            <v>19392.137957218001</v>
          </cell>
          <cell r="BU102">
            <v>13961.54264233</v>
          </cell>
          <cell r="BV102">
            <v>14610.459852235999</v>
          </cell>
          <cell r="BW102">
            <v>15036.657504731</v>
          </cell>
          <cell r="BX102">
            <v>17157.631407721001</v>
          </cell>
          <cell r="BY102">
            <v>17998.547020205999</v>
          </cell>
          <cell r="BZ102">
            <v>19553.696546349998</v>
          </cell>
          <cell r="CA102">
            <v>20712.305725835999</v>
          </cell>
          <cell r="CB102">
            <v>23544.354964483999</v>
          </cell>
          <cell r="CC102">
            <v>22366.803709700001</v>
          </cell>
          <cell r="CD102">
            <v>18104.390177567999</v>
          </cell>
          <cell r="CE102">
            <v>16708.033658354001</v>
          </cell>
          <cell r="CF102">
            <v>16379.040377011001</v>
          </cell>
          <cell r="CG102">
            <v>17261.574247248001</v>
          </cell>
        </row>
        <row r="103">
          <cell r="B103" t="str">
            <v>Per_Volume_Regular Cider_Wales and West</v>
          </cell>
          <cell r="C103" t="str">
            <v>Per</v>
          </cell>
          <cell r="D103" t="str">
            <v>Volume</v>
          </cell>
          <cell r="E103" t="str">
            <v>Other LAD</v>
          </cell>
          <cell r="F103" t="str">
            <v>Regular Cider</v>
          </cell>
          <cell r="G103" t="str">
            <v>Wales and West</v>
          </cell>
          <cell r="H103">
            <v>17832.970145822001</v>
          </cell>
          <cell r="I103">
            <v>21706.294587384</v>
          </cell>
          <cell r="J103">
            <v>23038.559313458001</v>
          </cell>
          <cell r="K103">
            <v>26465.776748212</v>
          </cell>
          <cell r="L103">
            <v>29227.593761044998</v>
          </cell>
          <cell r="M103">
            <v>27625.827825181001</v>
          </cell>
          <cell r="N103">
            <v>27257.843900486001</v>
          </cell>
          <cell r="O103">
            <v>27580.767432851</v>
          </cell>
          <cell r="P103">
            <v>26991.104338048</v>
          </cell>
          <cell r="Q103">
            <v>26548.551540516</v>
          </cell>
          <cell r="R103">
            <v>25112.062168142998</v>
          </cell>
          <cell r="S103">
            <v>24548.815734944001</v>
          </cell>
          <cell r="T103">
            <v>29156.606422539</v>
          </cell>
          <cell r="U103">
            <v>21416.485073811</v>
          </cell>
          <cell r="V103">
            <v>23999.642814130999</v>
          </cell>
          <cell r="W103">
            <v>26359.536707058</v>
          </cell>
          <cell r="X103">
            <v>27859.847869916</v>
          </cell>
          <cell r="Y103">
            <v>29327.317636387001</v>
          </cell>
          <cell r="Z103">
            <v>29814.981998591</v>
          </cell>
          <cell r="AA103">
            <v>30601.902149671001</v>
          </cell>
          <cell r="AB103">
            <v>29911.993127598002</v>
          </cell>
          <cell r="AC103">
            <v>27867.893523038001</v>
          </cell>
          <cell r="AD103">
            <v>27967.945022438002</v>
          </cell>
          <cell r="AE103">
            <v>26723.794800569998</v>
          </cell>
          <cell r="AF103">
            <v>26075.639962154</v>
          </cell>
          <cell r="AG103">
            <v>33766.514404103</v>
          </cell>
          <cell r="AH103">
            <v>18997.073620597999</v>
          </cell>
          <cell r="AI103">
            <v>23000.095534553999</v>
          </cell>
          <cell r="AJ103">
            <v>27088.990535672001</v>
          </cell>
          <cell r="AK103">
            <v>28618.568573643999</v>
          </cell>
          <cell r="AL103">
            <v>29154.201648016999</v>
          </cell>
          <cell r="AM103">
            <v>30009.630134750001</v>
          </cell>
          <cell r="AN103">
            <v>32155.693264196001</v>
          </cell>
          <cell r="AO103">
            <v>30322.273005486</v>
          </cell>
          <cell r="AP103">
            <v>30863.760657637999</v>
          </cell>
          <cell r="AQ103">
            <v>30869.853721471001</v>
          </cell>
          <cell r="AR103">
            <v>28968.389868295999</v>
          </cell>
          <cell r="AS103">
            <v>30857.490242018001</v>
          </cell>
          <cell r="AT103">
            <v>35160.052614457003</v>
          </cell>
          <cell r="AU103">
            <v>24002.245664196002</v>
          </cell>
          <cell r="AV103">
            <v>25715.836465880999</v>
          </cell>
          <cell r="AW103">
            <v>29303.466184027999</v>
          </cell>
          <cell r="AX103">
            <v>32066.924966481001</v>
          </cell>
          <cell r="AY103">
            <v>34148.725131888998</v>
          </cell>
          <cell r="AZ103">
            <v>31929.194528749998</v>
          </cell>
          <cell r="BA103">
            <v>33170.147566801003</v>
          </cell>
          <cell r="BB103">
            <v>32934.926404705999</v>
          </cell>
          <cell r="BC103">
            <v>33698.351580825998</v>
          </cell>
          <cell r="BD103">
            <v>34477.971386960999</v>
          </cell>
          <cell r="BE103">
            <v>35418.652926025999</v>
          </cell>
          <cell r="BF103">
            <v>35483.733630479001</v>
          </cell>
          <cell r="BG103">
            <v>41842.229485561002</v>
          </cell>
          <cell r="BH103">
            <v>23469.563389346</v>
          </cell>
          <cell r="BI103">
            <v>23269.063815458001</v>
          </cell>
          <cell r="BJ103">
            <v>25860.345175118</v>
          </cell>
          <cell r="BK103">
            <v>27812.1235347</v>
          </cell>
          <cell r="BL103">
            <v>25915.331171046</v>
          </cell>
          <cell r="BM103">
            <v>28679.745673214002</v>
          </cell>
          <cell r="BN103">
            <v>25337.596950088999</v>
          </cell>
          <cell r="BO103">
            <v>28029.011607842</v>
          </cell>
          <cell r="BP103">
            <v>29135.263630367001</v>
          </cell>
          <cell r="BQ103">
            <v>25805.113728847002</v>
          </cell>
          <cell r="BR103">
            <v>24632.694962415</v>
          </cell>
          <cell r="BS103">
            <v>25374.460209110999</v>
          </cell>
          <cell r="BT103">
            <v>30942.893121375</v>
          </cell>
          <cell r="BU103">
            <v>19442.758413486001</v>
          </cell>
          <cell r="BV103">
            <v>20289.564628190001</v>
          </cell>
          <cell r="BW103">
            <v>21780.536473664</v>
          </cell>
          <cell r="BX103">
            <v>22476.672043504001</v>
          </cell>
          <cell r="BY103">
            <v>22228.734882279001</v>
          </cell>
          <cell r="BZ103">
            <v>24127.295040408</v>
          </cell>
          <cell r="CA103">
            <v>24688.439776379</v>
          </cell>
          <cell r="CB103">
            <v>27296.586298799</v>
          </cell>
          <cell r="CC103">
            <v>24486.203558191999</v>
          </cell>
          <cell r="CD103">
            <v>20764.376671269001</v>
          </cell>
          <cell r="CE103">
            <v>19574.263701596999</v>
          </cell>
          <cell r="CF103">
            <v>20337.963526700001</v>
          </cell>
          <cell r="CG103">
            <v>24595.540743145</v>
          </cell>
        </row>
        <row r="104">
          <cell r="B104" t="str">
            <v>Per_Volume_Regular Cider_Yorkshire</v>
          </cell>
          <cell r="C104" t="str">
            <v>Per</v>
          </cell>
          <cell r="D104" t="str">
            <v>Volume</v>
          </cell>
          <cell r="E104" t="str">
            <v>Other LAD</v>
          </cell>
          <cell r="F104" t="str">
            <v>Regular Cider</v>
          </cell>
          <cell r="G104" t="str">
            <v>Yorkshire</v>
          </cell>
          <cell r="H104">
            <v>14571.938638604999</v>
          </cell>
          <cell r="I104">
            <v>16069.611122832001</v>
          </cell>
          <cell r="J104">
            <v>17279.829733507999</v>
          </cell>
          <cell r="K104">
            <v>19445.753615885998</v>
          </cell>
          <cell r="L104">
            <v>22117.829717207002</v>
          </cell>
          <cell r="M104">
            <v>20658.007060923999</v>
          </cell>
          <cell r="N104">
            <v>20181.951840946</v>
          </cell>
          <cell r="O104">
            <v>20412.593103862</v>
          </cell>
          <cell r="P104">
            <v>19405.135342729998</v>
          </cell>
          <cell r="Q104">
            <v>18614.812929510001</v>
          </cell>
          <cell r="R104">
            <v>19464.684178029998</v>
          </cell>
          <cell r="S104">
            <v>18861.417119836002</v>
          </cell>
          <cell r="T104">
            <v>24223.920190311001</v>
          </cell>
          <cell r="U104">
            <v>15809.952099286</v>
          </cell>
          <cell r="V104">
            <v>17090.674082677</v>
          </cell>
          <cell r="W104">
            <v>19335.072440101001</v>
          </cell>
          <cell r="X104">
            <v>20206.013618426001</v>
          </cell>
          <cell r="Y104">
            <v>22643.010008806999</v>
          </cell>
          <cell r="Z104">
            <v>21290.642119971999</v>
          </cell>
          <cell r="AA104">
            <v>21839.478194392999</v>
          </cell>
          <cell r="AB104">
            <v>21468.547183486</v>
          </cell>
          <cell r="AC104">
            <v>20075.004737741001</v>
          </cell>
          <cell r="AD104">
            <v>21124.033152110998</v>
          </cell>
          <cell r="AE104">
            <v>20296.555737242001</v>
          </cell>
          <cell r="AF104">
            <v>19697.782216168998</v>
          </cell>
          <cell r="AG104">
            <v>24722.670323154001</v>
          </cell>
          <cell r="AH104">
            <v>13725.027992498</v>
          </cell>
          <cell r="AI104">
            <v>16711.916981229999</v>
          </cell>
          <cell r="AJ104">
            <v>18927.476326599</v>
          </cell>
          <cell r="AK104">
            <v>20419.9902759</v>
          </cell>
          <cell r="AL104">
            <v>21228.518963604001</v>
          </cell>
          <cell r="AM104">
            <v>22458.121193022998</v>
          </cell>
          <cell r="AN104">
            <v>22927.374915952001</v>
          </cell>
          <cell r="AO104">
            <v>22070.831669833999</v>
          </cell>
          <cell r="AP104">
            <v>22251.014951816</v>
          </cell>
          <cell r="AQ104">
            <v>21333.361727210999</v>
          </cell>
          <cell r="AR104">
            <v>21271.576041274999</v>
          </cell>
          <cell r="AS104">
            <v>21654.438690695999</v>
          </cell>
          <cell r="AT104">
            <v>26201.278532304001</v>
          </cell>
          <cell r="AU104">
            <v>15950.711255549</v>
          </cell>
          <cell r="AV104">
            <v>16249.615188162001</v>
          </cell>
          <cell r="AW104">
            <v>17381.981000388001</v>
          </cell>
          <cell r="AX104">
            <v>20127.472897944001</v>
          </cell>
          <cell r="AY104">
            <v>20962.619333541999</v>
          </cell>
          <cell r="AZ104">
            <v>20924.619275656001</v>
          </cell>
          <cell r="BA104">
            <v>20858.255516215999</v>
          </cell>
          <cell r="BB104">
            <v>22065.075909028001</v>
          </cell>
          <cell r="BC104">
            <v>22359.266994235</v>
          </cell>
          <cell r="BD104">
            <v>21534.666968394999</v>
          </cell>
          <cell r="BE104">
            <v>22270.15588762</v>
          </cell>
          <cell r="BF104">
            <v>21555.735142202</v>
          </cell>
          <cell r="BG104">
            <v>24869.750024948</v>
          </cell>
          <cell r="BH104">
            <v>14543.761294116999</v>
          </cell>
          <cell r="BI104">
            <v>15520.049727223</v>
          </cell>
          <cell r="BJ104">
            <v>18466.285977281001</v>
          </cell>
          <cell r="BK104">
            <v>20032.178602443</v>
          </cell>
          <cell r="BL104">
            <v>20258.745045746</v>
          </cell>
          <cell r="BM104">
            <v>25130.998611325002</v>
          </cell>
          <cell r="BN104">
            <v>21756.822639945</v>
          </cell>
          <cell r="BO104">
            <v>21801.472411138999</v>
          </cell>
          <cell r="BP104">
            <v>23989.746166043999</v>
          </cell>
          <cell r="BQ104">
            <v>22058.377488196002</v>
          </cell>
          <cell r="BR104">
            <v>21735.932013275</v>
          </cell>
          <cell r="BS104">
            <v>21970.554324976001</v>
          </cell>
          <cell r="BT104">
            <v>28480.68909091</v>
          </cell>
          <cell r="BU104">
            <v>17514.642290319</v>
          </cell>
          <cell r="BV104">
            <v>19078.928080707999</v>
          </cell>
          <cell r="BW104">
            <v>19879.660937691999</v>
          </cell>
          <cell r="BX104">
            <v>22103.674731200001</v>
          </cell>
          <cell r="BY104">
            <v>21510.561017038999</v>
          </cell>
          <cell r="BZ104">
            <v>21090.10843765</v>
          </cell>
          <cell r="CA104">
            <v>22196.326254273001</v>
          </cell>
          <cell r="CB104">
            <v>25613.205635941998</v>
          </cell>
          <cell r="CC104">
            <v>24479.550478936999</v>
          </cell>
          <cell r="CD104">
            <v>21177.554936757999</v>
          </cell>
          <cell r="CE104">
            <v>19296.715690116001</v>
          </cell>
          <cell r="CF104">
            <v>18945.703267915</v>
          </cell>
          <cell r="CG104">
            <v>23738.202007028998</v>
          </cell>
        </row>
        <row r="105">
          <cell r="B105" t="str">
            <v xml:space="preserve">Per_Volume_RTD_Central England </v>
          </cell>
          <cell r="C105" t="str">
            <v>Per</v>
          </cell>
          <cell r="D105" t="str">
            <v>Volume</v>
          </cell>
          <cell r="E105" t="str">
            <v>Other LAD</v>
          </cell>
          <cell r="F105" t="str">
            <v>RTD</v>
          </cell>
          <cell r="G105" t="str">
            <v xml:space="preserve">Central England </v>
          </cell>
          <cell r="H105">
            <v>3806.0896014340001</v>
          </cell>
          <cell r="I105">
            <v>5220.9958621980004</v>
          </cell>
          <cell r="J105">
            <v>6278.0676127269999</v>
          </cell>
          <cell r="K105">
            <v>5865.3857922260004</v>
          </cell>
          <cell r="L105">
            <v>6810.4650131489998</v>
          </cell>
          <cell r="M105">
            <v>7019.235057719</v>
          </cell>
          <cell r="N105">
            <v>7019.0913786700003</v>
          </cell>
          <cell r="O105">
            <v>6753.2649998110001</v>
          </cell>
          <cell r="P105">
            <v>6038.2637653490001</v>
          </cell>
          <cell r="Q105">
            <v>5712.358522691</v>
          </cell>
          <cell r="R105">
            <v>5212.1040830620004</v>
          </cell>
          <cell r="S105">
            <v>5358.4713059380001</v>
          </cell>
          <cell r="T105">
            <v>6849.9961900850003</v>
          </cell>
          <cell r="U105">
            <v>3524.1557812209999</v>
          </cell>
          <cell r="V105">
            <v>4042.6577984</v>
          </cell>
          <cell r="W105">
            <v>4569.3659878090002</v>
          </cell>
          <cell r="X105">
            <v>4839.1439464470004</v>
          </cell>
          <cell r="Y105">
            <v>5086.757915614</v>
          </cell>
          <cell r="Z105">
            <v>5514.6874586519998</v>
          </cell>
          <cell r="AA105">
            <v>5433.371485099</v>
          </cell>
          <cell r="AB105">
            <v>5149.5883585009997</v>
          </cell>
          <cell r="AC105">
            <v>4748.7395208389999</v>
          </cell>
          <cell r="AD105">
            <v>4893.7689257789998</v>
          </cell>
          <cell r="AE105">
            <v>4594.9917902750003</v>
          </cell>
          <cell r="AF105">
            <v>4964.3748371840002</v>
          </cell>
          <cell r="AG105">
            <v>6762.5346744560002</v>
          </cell>
          <cell r="AH105">
            <v>3353.9941712159998</v>
          </cell>
          <cell r="AI105">
            <v>3711.4481978560002</v>
          </cell>
          <cell r="AJ105">
            <v>4551.1620182220004</v>
          </cell>
          <cell r="AK105">
            <v>4784.3145099499998</v>
          </cell>
          <cell r="AL105">
            <v>4854.0659151529999</v>
          </cell>
          <cell r="AM105">
            <v>5303.8805345090004</v>
          </cell>
          <cell r="AN105">
            <v>5304.2940962769999</v>
          </cell>
          <cell r="AO105">
            <v>4532.0648374080001</v>
          </cell>
          <cell r="AP105">
            <v>4606.3038995200004</v>
          </cell>
          <cell r="AQ105">
            <v>4874.4448525690004</v>
          </cell>
          <cell r="AR105">
            <v>5215.7639577159998</v>
          </cell>
          <cell r="AS105">
            <v>5412.5044048310001</v>
          </cell>
          <cell r="AT105">
            <v>5987.6893501739996</v>
          </cell>
          <cell r="AU105">
            <v>4086.9896564639998</v>
          </cell>
          <cell r="AV105">
            <v>4222.3463824359997</v>
          </cell>
          <cell r="AW105">
            <v>4986.0572410710001</v>
          </cell>
          <cell r="AX105">
            <v>5029.7748459149998</v>
          </cell>
          <cell r="AY105">
            <v>5258.9989420100001</v>
          </cell>
          <cell r="AZ105">
            <v>5292.9890171400002</v>
          </cell>
          <cell r="BA105">
            <v>5513.9774381810003</v>
          </cell>
          <cell r="BB105">
            <v>5461.4638617800001</v>
          </cell>
          <cell r="BC105">
            <v>5423.0091133149999</v>
          </cell>
          <cell r="BD105">
            <v>5422.9258101619998</v>
          </cell>
          <cell r="BE105">
            <v>5061.8638855500003</v>
          </cell>
          <cell r="BF105">
            <v>4727.569131319</v>
          </cell>
          <cell r="BG105">
            <v>6201.7485786260004</v>
          </cell>
          <cell r="BH105">
            <v>3629.1792418790001</v>
          </cell>
          <cell r="BI105">
            <v>3654.4834494440001</v>
          </cell>
          <cell r="BJ105">
            <v>4155.8437185860003</v>
          </cell>
          <cell r="BK105">
            <v>4504.694609057</v>
          </cell>
          <cell r="BL105">
            <v>4683.6906197300004</v>
          </cell>
          <cell r="BM105">
            <v>5381.7960752299996</v>
          </cell>
          <cell r="BN105">
            <v>4857.3734542410002</v>
          </cell>
          <cell r="BO105">
            <v>5117.0402677390002</v>
          </cell>
          <cell r="BP105">
            <v>5244.0924804670003</v>
          </cell>
          <cell r="BQ105">
            <v>5103.9061026290001</v>
          </cell>
          <cell r="BR105">
            <v>4462.2880120589998</v>
          </cell>
          <cell r="BS105">
            <v>4493.0480775409997</v>
          </cell>
          <cell r="BT105">
            <v>5680.0407217880002</v>
          </cell>
          <cell r="BU105">
            <v>3284.6164779320002</v>
          </cell>
          <cell r="BV105">
            <v>3575.2297007960001</v>
          </cell>
          <cell r="BW105">
            <v>3296.0208876719998</v>
          </cell>
          <cell r="BX105">
            <v>3730.738526352</v>
          </cell>
          <cell r="BY105">
            <v>4018.4651115880001</v>
          </cell>
          <cell r="BZ105">
            <v>3856.2948648679999</v>
          </cell>
          <cell r="CA105">
            <v>3917.7212531189998</v>
          </cell>
          <cell r="CB105">
            <v>4198.5129510090001</v>
          </cell>
          <cell r="CC105">
            <v>3905.4794077500001</v>
          </cell>
          <cell r="CD105">
            <v>3514.6052581859999</v>
          </cell>
          <cell r="CE105">
            <v>3379.7851733379998</v>
          </cell>
          <cell r="CF105">
            <v>3513.1491814149999</v>
          </cell>
          <cell r="CG105">
            <v>4211.3375948009998</v>
          </cell>
        </row>
        <row r="106">
          <cell r="B106" t="str">
            <v>Per_Volume_RTD_GB CENTRAL SCOTLAND</v>
          </cell>
          <cell r="C106" t="str">
            <v>Per</v>
          </cell>
          <cell r="D106" t="str">
            <v>Volume</v>
          </cell>
          <cell r="E106" t="str">
            <v>Other LAD</v>
          </cell>
          <cell r="F106" t="str">
            <v>RTD</v>
          </cell>
          <cell r="G106" t="str">
            <v>GB CENTRAL SCOTLAND</v>
          </cell>
          <cell r="H106">
            <v>1078.0539857650001</v>
          </cell>
          <cell r="I106">
            <v>1515.2313195629999</v>
          </cell>
          <cell r="J106">
            <v>2036.8124616299999</v>
          </cell>
          <cell r="K106">
            <v>2131.6755183499999</v>
          </cell>
          <cell r="L106">
            <v>2058.844055949</v>
          </cell>
          <cell r="M106">
            <v>2162.5267962910002</v>
          </cell>
          <cell r="N106">
            <v>1976.378145697</v>
          </cell>
          <cell r="O106">
            <v>1884.631056465</v>
          </cell>
          <cell r="P106">
            <v>1911.1037182699999</v>
          </cell>
          <cell r="Q106">
            <v>1863.911881708</v>
          </cell>
          <cell r="R106">
            <v>1723.031170144</v>
          </cell>
          <cell r="S106">
            <v>1886.011587125</v>
          </cell>
          <cell r="T106">
            <v>2057.5838074100002</v>
          </cell>
          <cell r="U106">
            <v>1101.395730533</v>
          </cell>
          <cell r="V106">
            <v>1311.048455422</v>
          </cell>
          <cell r="W106">
            <v>1563.5275464429999</v>
          </cell>
          <cell r="X106">
            <v>1750.5763891199999</v>
          </cell>
          <cell r="Y106">
            <v>1643.360424638</v>
          </cell>
          <cell r="Z106">
            <v>1844.544281258</v>
          </cell>
          <cell r="AA106">
            <v>1800.6392170030001</v>
          </cell>
          <cell r="AB106">
            <v>1652.4196583380001</v>
          </cell>
          <cell r="AC106">
            <v>1672.2780784009999</v>
          </cell>
          <cell r="AD106">
            <v>1796.9709472919999</v>
          </cell>
          <cell r="AE106">
            <v>1652.457022582</v>
          </cell>
          <cell r="AF106">
            <v>1545.15863147</v>
          </cell>
          <cell r="AG106">
            <v>1929.689432975</v>
          </cell>
          <cell r="AH106">
            <v>932.629587259</v>
          </cell>
          <cell r="AI106">
            <v>1073.0615306740001</v>
          </cell>
          <cell r="AJ106">
            <v>1349.63498196</v>
          </cell>
          <cell r="AK106">
            <v>1469.116703678</v>
          </cell>
          <cell r="AL106">
            <v>1561.325352223</v>
          </cell>
          <cell r="AM106">
            <v>1673.0000835799999</v>
          </cell>
          <cell r="AN106">
            <v>1623.824260353</v>
          </cell>
          <cell r="AO106">
            <v>1342.9357349479999</v>
          </cell>
          <cell r="AP106">
            <v>1375.9860397790001</v>
          </cell>
          <cell r="AQ106">
            <v>1526.4016614689999</v>
          </cell>
          <cell r="AR106">
            <v>1676.6899374919999</v>
          </cell>
          <cell r="AS106">
            <v>1683.954913195</v>
          </cell>
          <cell r="AT106">
            <v>1942.324729615</v>
          </cell>
          <cell r="AU106">
            <v>1149.6642460359999</v>
          </cell>
          <cell r="AV106">
            <v>1248.745293315</v>
          </cell>
          <cell r="AW106">
            <v>1451.4158385640001</v>
          </cell>
          <cell r="AX106">
            <v>1430.2363337879999</v>
          </cell>
          <cell r="AY106">
            <v>1442.54149822</v>
          </cell>
          <cell r="AZ106">
            <v>1486.010268797</v>
          </cell>
          <cell r="BA106">
            <v>1543.8252942250001</v>
          </cell>
          <cell r="BB106">
            <v>1540.0992173120001</v>
          </cell>
          <cell r="BC106">
            <v>1575.276205789</v>
          </cell>
          <cell r="BD106">
            <v>1529.861025849</v>
          </cell>
          <cell r="BE106">
            <v>1443.899009039</v>
          </cell>
          <cell r="BF106">
            <v>1555.3692131729999</v>
          </cell>
          <cell r="BG106">
            <v>2058.3498789569999</v>
          </cell>
          <cell r="BH106">
            <v>1383.483406691</v>
          </cell>
          <cell r="BI106">
            <v>1405.067745649</v>
          </cell>
          <cell r="BJ106">
            <v>1518.1588349789999</v>
          </cell>
          <cell r="BK106">
            <v>1562.4231429209999</v>
          </cell>
          <cell r="BL106">
            <v>1750.722570855</v>
          </cell>
          <cell r="BM106">
            <v>1983.9850517970001</v>
          </cell>
          <cell r="BN106">
            <v>1846.3883198579999</v>
          </cell>
          <cell r="BO106">
            <v>1977.872392195</v>
          </cell>
          <cell r="BP106">
            <v>2134.052500751</v>
          </cell>
          <cell r="BQ106">
            <v>1984.3724491999999</v>
          </cell>
          <cell r="BR106">
            <v>1730.3327526759999</v>
          </cell>
          <cell r="BS106">
            <v>1944.1807139130001</v>
          </cell>
          <cell r="BT106">
            <v>2087.5931572280001</v>
          </cell>
          <cell r="BU106">
            <v>1363.3414737149999</v>
          </cell>
          <cell r="BV106">
            <v>1300.1503344150001</v>
          </cell>
          <cell r="BW106">
            <v>1387.2497893350001</v>
          </cell>
          <cell r="BX106">
            <v>1366.4726079300001</v>
          </cell>
          <cell r="BY106">
            <v>1421.2219869200001</v>
          </cell>
          <cell r="BZ106">
            <v>1403.3085007130001</v>
          </cell>
          <cell r="CA106">
            <v>1300.261489021</v>
          </cell>
          <cell r="CB106">
            <v>1395.4349264929999</v>
          </cell>
          <cell r="CC106">
            <v>1407.246517457</v>
          </cell>
          <cell r="CD106">
            <v>1211.7256085260001</v>
          </cell>
          <cell r="CE106">
            <v>1236.284066144</v>
          </cell>
          <cell r="CF106">
            <v>1274.8845787810001</v>
          </cell>
          <cell r="CG106">
            <v>1513.9782748719999</v>
          </cell>
        </row>
        <row r="107">
          <cell r="B107" t="str">
            <v>Per_Volume_RTD_East of England</v>
          </cell>
          <cell r="C107" t="str">
            <v>Per</v>
          </cell>
          <cell r="D107" t="str">
            <v>Volume</v>
          </cell>
          <cell r="E107" t="str">
            <v>Other LAD</v>
          </cell>
          <cell r="F107" t="str">
            <v>RTD</v>
          </cell>
          <cell r="G107" t="str">
            <v>East of England</v>
          </cell>
          <cell r="H107">
            <v>2186.61550304</v>
          </cell>
          <cell r="I107">
            <v>2955.6204816109998</v>
          </cell>
          <cell r="J107">
            <v>3983.758706742</v>
          </cell>
          <cell r="K107">
            <v>4277.3609219769996</v>
          </cell>
          <cell r="L107">
            <v>4055.2167292419999</v>
          </cell>
          <cell r="M107">
            <v>4139.4558601950002</v>
          </cell>
          <cell r="N107">
            <v>4125.4307213040001</v>
          </cell>
          <cell r="O107">
            <v>4009.848299965</v>
          </cell>
          <cell r="P107">
            <v>3474.5607489079998</v>
          </cell>
          <cell r="Q107">
            <v>3468.4766044990001</v>
          </cell>
          <cell r="R107">
            <v>3263.2906492010002</v>
          </cell>
          <cell r="S107">
            <v>3632.8242507069999</v>
          </cell>
          <cell r="T107">
            <v>4197.4044080399999</v>
          </cell>
          <cell r="U107">
            <v>2074.4366941849999</v>
          </cell>
          <cell r="V107">
            <v>2340.2280257090001</v>
          </cell>
          <cell r="W107">
            <v>3055.1418903469998</v>
          </cell>
          <cell r="X107">
            <v>3004.2506856310001</v>
          </cell>
          <cell r="Y107">
            <v>3223.4496125129999</v>
          </cell>
          <cell r="Z107">
            <v>3344.3219213980001</v>
          </cell>
          <cell r="AA107">
            <v>3303.3341167660001</v>
          </cell>
          <cell r="AB107">
            <v>3182.249656084</v>
          </cell>
          <cell r="AC107">
            <v>3338.7977938690001</v>
          </cell>
          <cell r="AD107">
            <v>3216.829717563</v>
          </cell>
          <cell r="AE107">
            <v>2808.839143448</v>
          </cell>
          <cell r="AF107">
            <v>2933.3915963539998</v>
          </cell>
          <cell r="AG107">
            <v>3818.2380086909998</v>
          </cell>
          <cell r="AH107">
            <v>1877.0756550630001</v>
          </cell>
          <cell r="AI107">
            <v>2190.319357461</v>
          </cell>
          <cell r="AJ107">
            <v>3032.6987826559998</v>
          </cell>
          <cell r="AK107">
            <v>3220.2578151749999</v>
          </cell>
          <cell r="AL107">
            <v>3132.5903111050002</v>
          </cell>
          <cell r="AM107">
            <v>3036.0293482060001</v>
          </cell>
          <cell r="AN107">
            <v>3023.5462708790001</v>
          </cell>
          <cell r="AO107">
            <v>2697.2215750770001</v>
          </cell>
          <cell r="AP107">
            <v>2932.7645515160002</v>
          </cell>
          <cell r="AQ107">
            <v>2803.9253830299999</v>
          </cell>
          <cell r="AR107">
            <v>2885.6046086050001</v>
          </cell>
          <cell r="AS107">
            <v>3057.8570250869998</v>
          </cell>
          <cell r="AT107">
            <v>3366.9618965300001</v>
          </cell>
          <cell r="AU107">
            <v>1983.959566324</v>
          </cell>
          <cell r="AV107">
            <v>2148.9613618190001</v>
          </cell>
          <cell r="AW107">
            <v>2287.3689069460002</v>
          </cell>
          <cell r="AX107">
            <v>2388.4517207409999</v>
          </cell>
          <cell r="AY107">
            <v>2476.1392960409999</v>
          </cell>
          <cell r="AZ107">
            <v>2685.368386442</v>
          </cell>
          <cell r="BA107">
            <v>2579.1829805540001</v>
          </cell>
          <cell r="BB107">
            <v>2530.8733208829999</v>
          </cell>
          <cell r="BC107">
            <v>2684.0890026090001</v>
          </cell>
          <cell r="BD107">
            <v>2759.5834683759999</v>
          </cell>
          <cell r="BE107">
            <v>2858.711683641</v>
          </cell>
          <cell r="BF107">
            <v>2938.88666543</v>
          </cell>
          <cell r="BG107">
            <v>3673.0062789100002</v>
          </cell>
          <cell r="BH107">
            <v>1916.4447015870001</v>
          </cell>
          <cell r="BI107">
            <v>1999.5696286899999</v>
          </cell>
          <cell r="BJ107">
            <v>2154.754142578</v>
          </cell>
          <cell r="BK107">
            <v>2395.249570039</v>
          </cell>
          <cell r="BL107">
            <v>2520.028695043</v>
          </cell>
          <cell r="BM107">
            <v>2814.3975519969999</v>
          </cell>
          <cell r="BN107">
            <v>2538.7292516540001</v>
          </cell>
          <cell r="BO107">
            <v>2520.8997135310001</v>
          </cell>
          <cell r="BP107">
            <v>2726.1684801410001</v>
          </cell>
          <cell r="BQ107">
            <v>2448.9119453009998</v>
          </cell>
          <cell r="BR107">
            <v>2215.335267505</v>
          </cell>
          <cell r="BS107">
            <v>2106.0289321760001</v>
          </cell>
          <cell r="BT107">
            <v>2669.3893668290002</v>
          </cell>
          <cell r="BU107">
            <v>1679.8610598959999</v>
          </cell>
          <cell r="BV107">
            <v>1745.830734568</v>
          </cell>
          <cell r="BW107">
            <v>1829.987545666</v>
          </cell>
          <cell r="BX107">
            <v>1981.9345696810001</v>
          </cell>
          <cell r="BY107">
            <v>1962.5835888940001</v>
          </cell>
          <cell r="BZ107">
            <v>1799.4150494089999</v>
          </cell>
          <cell r="CA107">
            <v>1939.8441413959999</v>
          </cell>
          <cell r="CB107">
            <v>2048.7353149649998</v>
          </cell>
          <cell r="CC107">
            <v>1910.1483007750001</v>
          </cell>
          <cell r="CD107">
            <v>1584.5206441170001</v>
          </cell>
          <cell r="CE107">
            <v>1535.441500229</v>
          </cell>
          <cell r="CF107">
            <v>1456.23365076</v>
          </cell>
          <cell r="CG107">
            <v>1791.741996344</v>
          </cell>
        </row>
        <row r="108">
          <cell r="B108" t="str">
            <v>Per_Volume_RTD_London</v>
          </cell>
          <cell r="C108" t="str">
            <v>Per</v>
          </cell>
          <cell r="D108" t="str">
            <v>Volume</v>
          </cell>
          <cell r="E108" t="str">
            <v>Other LAD</v>
          </cell>
          <cell r="F108" t="str">
            <v>RTD</v>
          </cell>
          <cell r="G108" t="str">
            <v>London</v>
          </cell>
          <cell r="H108">
            <v>3157.143516047</v>
          </cell>
          <cell r="I108">
            <v>4337.2817590719997</v>
          </cell>
          <cell r="J108">
            <v>5597.1338526059999</v>
          </cell>
          <cell r="K108">
            <v>5325.0252819460002</v>
          </cell>
          <cell r="L108">
            <v>5665.6095418960003</v>
          </cell>
          <cell r="M108">
            <v>5936.1853352190001</v>
          </cell>
          <cell r="N108">
            <v>5823.180382048</v>
          </cell>
          <cell r="O108">
            <v>5584.059733606</v>
          </cell>
          <cell r="P108">
            <v>5818.9866205839999</v>
          </cell>
          <cell r="Q108">
            <v>5779.1288162649998</v>
          </cell>
          <cell r="R108">
            <v>5310.7228332880004</v>
          </cell>
          <cell r="S108">
            <v>5645.9730559</v>
          </cell>
          <cell r="T108">
            <v>7038.9026971189996</v>
          </cell>
          <cell r="U108">
            <v>3786.6545517939999</v>
          </cell>
          <cell r="V108">
            <v>4160.6540540509995</v>
          </cell>
          <cell r="W108">
            <v>4690.1967959209996</v>
          </cell>
          <cell r="X108">
            <v>4969.6706988059996</v>
          </cell>
          <cell r="Y108">
            <v>5156.2546178599996</v>
          </cell>
          <cell r="Z108">
            <v>5154.5992910559999</v>
          </cell>
          <cell r="AA108">
            <v>4679.1638933860004</v>
          </cell>
          <cell r="AB108">
            <v>4366.6642321019999</v>
          </cell>
          <cell r="AC108">
            <v>4142.0249208759997</v>
          </cell>
          <cell r="AD108">
            <v>4319.2953687979998</v>
          </cell>
          <cell r="AE108">
            <v>3990.2998762239999</v>
          </cell>
          <cell r="AF108">
            <v>4573.7197473220003</v>
          </cell>
          <cell r="AG108">
            <v>5767.942524954</v>
          </cell>
          <cell r="AH108">
            <v>2723.7229491990001</v>
          </cell>
          <cell r="AI108">
            <v>3152.379070726</v>
          </cell>
          <cell r="AJ108">
            <v>4024.0761963790001</v>
          </cell>
          <cell r="AK108">
            <v>4367.2722660170002</v>
          </cell>
          <cell r="AL108">
            <v>4625.6614688689997</v>
          </cell>
          <cell r="AM108">
            <v>4857.0244181099997</v>
          </cell>
          <cell r="AN108">
            <v>5077.8529823560002</v>
          </cell>
          <cell r="AO108">
            <v>4673.4850542149998</v>
          </cell>
          <cell r="AP108">
            <v>4982.5932483269999</v>
          </cell>
          <cell r="AQ108">
            <v>5029.4201237099996</v>
          </cell>
          <cell r="AR108">
            <v>5165.8429954789999</v>
          </cell>
          <cell r="AS108">
            <v>5342.4709520070001</v>
          </cell>
          <cell r="AT108">
            <v>6289.6313163229997</v>
          </cell>
          <cell r="AU108">
            <v>4106.1817235580002</v>
          </cell>
          <cell r="AV108">
            <v>4727.7464528540004</v>
          </cell>
          <cell r="AW108">
            <v>5125.1455581370001</v>
          </cell>
          <cell r="AX108">
            <v>5264.0520419599998</v>
          </cell>
          <cell r="AY108">
            <v>5418.0140794179997</v>
          </cell>
          <cell r="AZ108">
            <v>5575.7876908500002</v>
          </cell>
          <cell r="BA108">
            <v>5447.3169089410003</v>
          </cell>
          <cell r="BB108">
            <v>5384.0514474820002</v>
          </cell>
          <cell r="BC108">
            <v>5090.2170705930002</v>
          </cell>
          <cell r="BD108">
            <v>4861.4728445170003</v>
          </cell>
          <cell r="BE108">
            <v>5196.9946798319997</v>
          </cell>
          <cell r="BF108">
            <v>5133.0779757520004</v>
          </cell>
          <cell r="BG108">
            <v>7564.7591350590001</v>
          </cell>
          <cell r="BH108">
            <v>4357.3680081729999</v>
          </cell>
          <cell r="BI108">
            <v>4770.1480709440002</v>
          </cell>
          <cell r="BJ108">
            <v>5020.4220081590001</v>
          </cell>
          <cell r="BK108">
            <v>5153.7470210709998</v>
          </cell>
          <cell r="BL108">
            <v>5097.9925337719997</v>
          </cell>
          <cell r="BM108">
            <v>5731.2007971129997</v>
          </cell>
          <cell r="BN108">
            <v>5080.0951285230003</v>
          </cell>
          <cell r="BO108">
            <v>5345.4834955260003</v>
          </cell>
          <cell r="BP108">
            <v>5600.5586075350002</v>
          </cell>
          <cell r="BQ108">
            <v>5104.9457661919996</v>
          </cell>
          <cell r="BR108">
            <v>4351.1764885069997</v>
          </cell>
          <cell r="BS108">
            <v>4176.5747191270002</v>
          </cell>
          <cell r="BT108">
            <v>4805.4901823959999</v>
          </cell>
          <cell r="BU108">
            <v>3194.5876169049998</v>
          </cell>
          <cell r="BV108">
            <v>3498.614111203</v>
          </cell>
          <cell r="BW108">
            <v>3458.3715347540001</v>
          </cell>
          <cell r="BX108">
            <v>3771.0659452790001</v>
          </cell>
          <cell r="BY108">
            <v>4243.9630993950004</v>
          </cell>
          <cell r="BZ108">
            <v>4177.1948869959997</v>
          </cell>
          <cell r="CA108">
            <v>4584.3210873830003</v>
          </cell>
          <cell r="CB108">
            <v>5057.2882947540002</v>
          </cell>
          <cell r="CC108">
            <v>4503.2202395940003</v>
          </cell>
          <cell r="CD108">
            <v>3936.53525747</v>
          </cell>
          <cell r="CE108">
            <v>3944.4765312089999</v>
          </cell>
          <cell r="CF108">
            <v>3910.21033837</v>
          </cell>
          <cell r="CG108">
            <v>4516.9157610080001</v>
          </cell>
        </row>
        <row r="109">
          <cell r="B109" t="str">
            <v>Per_Volume_RTD_North East England</v>
          </cell>
          <cell r="C109" t="str">
            <v>Per</v>
          </cell>
          <cell r="D109" t="str">
            <v>Volume</v>
          </cell>
          <cell r="E109" t="str">
            <v>Other LAD</v>
          </cell>
          <cell r="F109" t="str">
            <v>RTD</v>
          </cell>
          <cell r="G109" t="str">
            <v>North East England</v>
          </cell>
          <cell r="H109">
            <v>1848.5532844039999</v>
          </cell>
          <cell r="I109">
            <v>2456.543991519</v>
          </cell>
          <cell r="J109">
            <v>2963.4490087449999</v>
          </cell>
          <cell r="K109">
            <v>2639.7210358980001</v>
          </cell>
          <cell r="L109">
            <v>3299.2363555970001</v>
          </cell>
          <cell r="M109">
            <v>3613.7690307550001</v>
          </cell>
          <cell r="N109">
            <v>3776.822241067</v>
          </cell>
          <cell r="O109">
            <v>3716.7072978430001</v>
          </cell>
          <cell r="P109">
            <v>3469.821811284</v>
          </cell>
          <cell r="Q109">
            <v>3017.760690999</v>
          </cell>
          <cell r="R109">
            <v>3008.8350810010002</v>
          </cell>
          <cell r="S109">
            <v>3070.9036757700001</v>
          </cell>
          <cell r="T109">
            <v>3710.7628704959998</v>
          </cell>
          <cell r="U109">
            <v>1770.218600274</v>
          </cell>
          <cell r="V109">
            <v>2227.550985031</v>
          </cell>
          <cell r="W109">
            <v>2466.6632604759998</v>
          </cell>
          <cell r="X109">
            <v>2744.7662322410001</v>
          </cell>
          <cell r="Y109">
            <v>3057.0513841840002</v>
          </cell>
          <cell r="Z109">
            <v>3119.499640298</v>
          </cell>
          <cell r="AA109">
            <v>2816.4440508100001</v>
          </cell>
          <cell r="AB109">
            <v>2819.9696824960001</v>
          </cell>
          <cell r="AC109">
            <v>2626.233225165</v>
          </cell>
          <cell r="AD109">
            <v>2745.1740931429999</v>
          </cell>
          <cell r="AE109">
            <v>2495.8071292330001</v>
          </cell>
          <cell r="AF109">
            <v>2469.8007993800002</v>
          </cell>
          <cell r="AG109">
            <v>3091.4646865310001</v>
          </cell>
          <cell r="AH109">
            <v>1829.645729418</v>
          </cell>
          <cell r="AI109">
            <v>2046.5373340409999</v>
          </cell>
          <cell r="AJ109">
            <v>2215.3711241709998</v>
          </cell>
          <cell r="AK109">
            <v>2377.6766567989998</v>
          </cell>
          <cell r="AL109">
            <v>2484.5152669720001</v>
          </cell>
          <cell r="AM109">
            <v>2589.1768049379998</v>
          </cell>
          <cell r="AN109">
            <v>2572.980739267</v>
          </cell>
          <cell r="AO109">
            <v>2348.9428166050002</v>
          </cell>
          <cell r="AP109">
            <v>2420.090472331</v>
          </cell>
          <cell r="AQ109">
            <v>2463.6519564109999</v>
          </cell>
          <cell r="AR109">
            <v>2430.3133315129999</v>
          </cell>
          <cell r="AS109">
            <v>2245.1718122299999</v>
          </cell>
          <cell r="AT109">
            <v>2556.434263057</v>
          </cell>
          <cell r="AU109">
            <v>1639.7084042869999</v>
          </cell>
          <cell r="AV109">
            <v>1571.2392841020001</v>
          </cell>
          <cell r="AW109">
            <v>1815.176730138</v>
          </cell>
          <cell r="AX109">
            <v>1831.8425989499999</v>
          </cell>
          <cell r="AY109">
            <v>1772.976476094</v>
          </cell>
          <cell r="AZ109">
            <v>1902.4375315909999</v>
          </cell>
          <cell r="BA109">
            <v>1902.445029325</v>
          </cell>
          <cell r="BB109">
            <v>1963.8144170420001</v>
          </cell>
          <cell r="BC109">
            <v>1930.50471395</v>
          </cell>
          <cell r="BD109">
            <v>2040.7894991220001</v>
          </cell>
          <cell r="BE109">
            <v>2145.2272006920002</v>
          </cell>
          <cell r="BF109">
            <v>1920.5236522150001</v>
          </cell>
          <cell r="BG109">
            <v>2634.949690254</v>
          </cell>
          <cell r="BH109">
            <v>1794.9327511389999</v>
          </cell>
          <cell r="BI109">
            <v>1869.689713833</v>
          </cell>
          <cell r="BJ109">
            <v>2345.0018310800001</v>
          </cell>
          <cell r="BK109">
            <v>2465.7903100449998</v>
          </cell>
          <cell r="BL109">
            <v>2634.0043782580001</v>
          </cell>
          <cell r="BM109">
            <v>2612.6501217189998</v>
          </cell>
          <cell r="BN109">
            <v>2171.9134395040001</v>
          </cell>
          <cell r="BO109">
            <v>2427.15941952</v>
          </cell>
          <cell r="BP109">
            <v>2549.5231264109998</v>
          </cell>
          <cell r="BQ109">
            <v>2377.1764704040002</v>
          </cell>
          <cell r="BR109">
            <v>2247.5508223010002</v>
          </cell>
          <cell r="BS109">
            <v>2444.1468050170001</v>
          </cell>
          <cell r="BT109">
            <v>2832.567262216</v>
          </cell>
          <cell r="BU109">
            <v>1752.1382308059999</v>
          </cell>
          <cell r="BV109">
            <v>1900.7943646440001</v>
          </cell>
          <cell r="BW109">
            <v>1814.9855808079999</v>
          </cell>
          <cell r="BX109">
            <v>2044.895551716</v>
          </cell>
          <cell r="BY109">
            <v>1603.2772081769999</v>
          </cell>
          <cell r="BZ109">
            <v>1220.7433878429999</v>
          </cell>
          <cell r="CA109">
            <v>1114.5685845600001</v>
          </cell>
          <cell r="CB109">
            <v>1091.369451238</v>
          </cell>
          <cell r="CC109">
            <v>986.00723624399996</v>
          </cell>
          <cell r="CD109">
            <v>941.24120332799998</v>
          </cell>
          <cell r="CE109">
            <v>824.39285531099995</v>
          </cell>
          <cell r="CF109">
            <v>888.49775988299996</v>
          </cell>
          <cell r="CG109">
            <v>1252.3122000020001</v>
          </cell>
        </row>
        <row r="110">
          <cell r="B110" t="str">
            <v>Per_Volume_RTD_North East Scotland</v>
          </cell>
          <cell r="C110" t="str">
            <v>Per</v>
          </cell>
          <cell r="D110" t="str">
            <v>Volume</v>
          </cell>
          <cell r="E110" t="str">
            <v>Other LAD</v>
          </cell>
          <cell r="F110" t="str">
            <v>RTD</v>
          </cell>
          <cell r="G110" t="str">
            <v>North East Scotland</v>
          </cell>
          <cell r="H110">
            <v>270.65538412799998</v>
          </cell>
          <cell r="I110">
            <v>431.38275818900001</v>
          </cell>
          <cell r="J110">
            <v>538.248141272</v>
          </cell>
          <cell r="K110">
            <v>720.61743782600001</v>
          </cell>
          <cell r="L110">
            <v>588.67572612599997</v>
          </cell>
          <cell r="M110">
            <v>531.52627510299999</v>
          </cell>
          <cell r="N110">
            <v>533.18430509699999</v>
          </cell>
          <cell r="O110">
            <v>516.49854599699995</v>
          </cell>
          <cell r="P110">
            <v>648.91439970399995</v>
          </cell>
          <cell r="Q110">
            <v>586.15292458900001</v>
          </cell>
          <cell r="R110">
            <v>542.45503107100001</v>
          </cell>
          <cell r="S110">
            <v>583.47045733499999</v>
          </cell>
          <cell r="T110">
            <v>661.32273522800006</v>
          </cell>
          <cell r="U110">
            <v>264.37561538300002</v>
          </cell>
          <cell r="V110">
            <v>324.644434999</v>
          </cell>
          <cell r="W110">
            <v>490.729277706</v>
          </cell>
          <cell r="X110">
            <v>434.63818487899999</v>
          </cell>
          <cell r="Y110">
            <v>439.48993780699999</v>
          </cell>
          <cell r="Z110">
            <v>508.38576587199998</v>
          </cell>
          <cell r="AA110">
            <v>454.84631937099999</v>
          </cell>
          <cell r="AB110">
            <v>462.37170723499997</v>
          </cell>
          <cell r="AC110">
            <v>410.017645415</v>
          </cell>
          <cell r="AD110">
            <v>431.11393478600002</v>
          </cell>
          <cell r="AE110">
            <v>389.20453694600002</v>
          </cell>
          <cell r="AF110">
            <v>359.38822283899998</v>
          </cell>
          <cell r="AG110">
            <v>573.05985338000005</v>
          </cell>
          <cell r="AH110">
            <v>201.42709690699999</v>
          </cell>
          <cell r="AI110">
            <v>321.08082865</v>
          </cell>
          <cell r="AJ110">
            <v>445.47989215899997</v>
          </cell>
          <cell r="AK110">
            <v>517.50533515699999</v>
          </cell>
          <cell r="AL110">
            <v>543.96251128999995</v>
          </cell>
          <cell r="AM110">
            <v>578.27369550599997</v>
          </cell>
          <cell r="AN110">
            <v>681.39335851600003</v>
          </cell>
          <cell r="AO110">
            <v>523.32846495299998</v>
          </cell>
          <cell r="AP110">
            <v>513.04800834699995</v>
          </cell>
          <cell r="AQ110">
            <v>588.61532820599996</v>
          </cell>
          <cell r="AR110">
            <v>609.30857459100002</v>
          </cell>
          <cell r="AS110">
            <v>613.70504722400005</v>
          </cell>
          <cell r="AT110">
            <v>610.18636457699995</v>
          </cell>
          <cell r="AU110">
            <v>383.18541694800001</v>
          </cell>
          <cell r="AV110">
            <v>520.66156462399999</v>
          </cell>
          <cell r="AW110">
            <v>717.60022612600005</v>
          </cell>
          <cell r="AX110">
            <v>736.22090972900003</v>
          </cell>
          <cell r="AY110">
            <v>718.05008213199994</v>
          </cell>
          <cell r="AZ110">
            <v>698.09939763499995</v>
          </cell>
          <cell r="BA110">
            <v>636.33669885100005</v>
          </cell>
          <cell r="BB110">
            <v>558.06934174800006</v>
          </cell>
          <cell r="BC110">
            <v>553.24260845100002</v>
          </cell>
          <cell r="BD110">
            <v>636.73851940500003</v>
          </cell>
          <cell r="BE110">
            <v>607.38265791200001</v>
          </cell>
          <cell r="BF110">
            <v>606.75573752399998</v>
          </cell>
          <cell r="BG110">
            <v>727.04570960399997</v>
          </cell>
          <cell r="BH110">
            <v>368.11285189799997</v>
          </cell>
          <cell r="BI110">
            <v>387.42058794100001</v>
          </cell>
          <cell r="BJ110">
            <v>491.97667041800003</v>
          </cell>
          <cell r="BK110">
            <v>532.70640794200006</v>
          </cell>
          <cell r="BL110">
            <v>603.60762384700001</v>
          </cell>
          <cell r="BM110">
            <v>588.139790479</v>
          </cell>
          <cell r="BN110">
            <v>640.89861051399998</v>
          </cell>
          <cell r="BO110">
            <v>676.55593446700004</v>
          </cell>
          <cell r="BP110">
            <v>700.68839538300006</v>
          </cell>
          <cell r="BQ110">
            <v>632.11193476699998</v>
          </cell>
          <cell r="BR110">
            <v>558.54854612199995</v>
          </cell>
          <cell r="BS110">
            <v>842.21857651200003</v>
          </cell>
          <cell r="BT110">
            <v>994.36066370900005</v>
          </cell>
          <cell r="BU110">
            <v>652.32923001699999</v>
          </cell>
          <cell r="BV110">
            <v>593.02006058400002</v>
          </cell>
          <cell r="BW110">
            <v>613.07586087000004</v>
          </cell>
          <cell r="BX110">
            <v>641.85591518499996</v>
          </cell>
          <cell r="BY110">
            <v>596.23789290900004</v>
          </cell>
          <cell r="BZ110">
            <v>669.52459619599995</v>
          </cell>
          <cell r="CA110">
            <v>707.01801335599998</v>
          </cell>
          <cell r="CB110">
            <v>668.03801916800001</v>
          </cell>
          <cell r="CC110">
            <v>564.29697486199996</v>
          </cell>
          <cell r="CD110">
            <v>513.31995151499996</v>
          </cell>
          <cell r="CE110">
            <v>513.020287295</v>
          </cell>
          <cell r="CF110">
            <v>475.73999966100001</v>
          </cell>
          <cell r="CG110">
            <v>556.236263678</v>
          </cell>
        </row>
        <row r="111">
          <cell r="B111" t="str">
            <v>Per_Volume_RTD_North West (Lancashire)</v>
          </cell>
          <cell r="C111" t="str">
            <v>Per</v>
          </cell>
          <cell r="D111" t="str">
            <v>Volume</v>
          </cell>
          <cell r="E111" t="str">
            <v>Other LAD</v>
          </cell>
          <cell r="F111" t="str">
            <v>RTD</v>
          </cell>
          <cell r="G111" t="str">
            <v>North West (Lancashire)</v>
          </cell>
          <cell r="H111">
            <v>4491.7815978970002</v>
          </cell>
          <cell r="I111">
            <v>6152.019323298</v>
          </cell>
          <cell r="J111">
            <v>7624.914335726</v>
          </cell>
          <cell r="K111">
            <v>7724.5521118039997</v>
          </cell>
          <cell r="L111">
            <v>9386.4092303409998</v>
          </cell>
          <cell r="M111">
            <v>9187.4764219949993</v>
          </cell>
          <cell r="N111">
            <v>8902.6918672070005</v>
          </cell>
          <cell r="O111">
            <v>8785.3319911269991</v>
          </cell>
          <cell r="P111">
            <v>9397.4405341870006</v>
          </cell>
          <cell r="Q111">
            <v>8978.0294718170007</v>
          </cell>
          <cell r="R111">
            <v>8619.9874787169992</v>
          </cell>
          <cell r="S111">
            <v>8286.5450086330002</v>
          </cell>
          <cell r="T111">
            <v>10650.776214602</v>
          </cell>
          <cell r="U111">
            <v>5630.7455879139998</v>
          </cell>
          <cell r="V111">
            <v>6420.1521412920001</v>
          </cell>
          <cell r="W111">
            <v>7231.0703806820002</v>
          </cell>
          <cell r="X111">
            <v>8344.6648019149998</v>
          </cell>
          <cell r="Y111">
            <v>8703.9185817779999</v>
          </cell>
          <cell r="Z111">
            <v>8471.2795941660006</v>
          </cell>
          <cell r="AA111">
            <v>8265.6121683670008</v>
          </cell>
          <cell r="AB111">
            <v>8257.6795640370001</v>
          </cell>
          <cell r="AC111">
            <v>7545.86534957</v>
          </cell>
          <cell r="AD111">
            <v>7414.5585201459999</v>
          </cell>
          <cell r="AE111">
            <v>6980.0643967220003</v>
          </cell>
          <cell r="AF111">
            <v>7114.6508770560004</v>
          </cell>
          <cell r="AG111">
            <v>8713.3937103589997</v>
          </cell>
          <cell r="AH111">
            <v>4220.2640834249996</v>
          </cell>
          <cell r="AI111">
            <v>4877.8033413760004</v>
          </cell>
          <cell r="AJ111">
            <v>6318.2941290870003</v>
          </cell>
          <cell r="AK111">
            <v>6803.7404221079996</v>
          </cell>
          <cell r="AL111">
            <v>6720.1151840299999</v>
          </cell>
          <cell r="AM111">
            <v>7450.2660951150001</v>
          </cell>
          <cell r="AN111">
            <v>7690.3801764609998</v>
          </cell>
          <cell r="AO111">
            <v>6771.1713955599998</v>
          </cell>
          <cell r="AP111">
            <v>7018.3921813489997</v>
          </cell>
          <cell r="AQ111">
            <v>7001.9718158530004</v>
          </cell>
          <cell r="AR111">
            <v>6941.8944886509998</v>
          </cell>
          <cell r="AS111">
            <v>6691.3931737559997</v>
          </cell>
          <cell r="AT111">
            <v>7549.7451832930001</v>
          </cell>
          <cell r="AU111">
            <v>4653.8938885139996</v>
          </cell>
          <cell r="AV111">
            <v>4767.4646152650002</v>
          </cell>
          <cell r="AW111">
            <v>5521.4913813450003</v>
          </cell>
          <cell r="AX111">
            <v>5787.1988577359998</v>
          </cell>
          <cell r="AY111">
            <v>6086.2305984209997</v>
          </cell>
          <cell r="AZ111">
            <v>6089.7414747339999</v>
          </cell>
          <cell r="BA111">
            <v>6093.9165733039999</v>
          </cell>
          <cell r="BB111">
            <v>6040.7451371340003</v>
          </cell>
          <cell r="BC111">
            <v>5744.8069115239996</v>
          </cell>
          <cell r="BD111">
            <v>5624.7092361380001</v>
          </cell>
          <cell r="BE111">
            <v>4953.9264756040002</v>
          </cell>
          <cell r="BF111">
            <v>4807.6622952520001</v>
          </cell>
          <cell r="BG111">
            <v>5887.8077505159999</v>
          </cell>
          <cell r="BH111">
            <v>3919.0322861340001</v>
          </cell>
          <cell r="BI111">
            <v>4075.5213139279999</v>
          </cell>
          <cell r="BJ111">
            <v>4625.27966208</v>
          </cell>
          <cell r="BK111">
            <v>5059.1456592040004</v>
          </cell>
          <cell r="BL111">
            <v>5085.126973982</v>
          </cell>
          <cell r="BM111">
            <v>5556.0521636829999</v>
          </cell>
          <cell r="BN111">
            <v>4829.8077452110001</v>
          </cell>
          <cell r="BO111">
            <v>4913.750782954</v>
          </cell>
          <cell r="BP111">
            <v>5001.2641621769999</v>
          </cell>
          <cell r="BQ111">
            <v>5002.8865944930003</v>
          </cell>
          <cell r="BR111">
            <v>4666.8305015619999</v>
          </cell>
          <cell r="BS111">
            <v>4725.7989363139995</v>
          </cell>
          <cell r="BT111">
            <v>5992.3783505649999</v>
          </cell>
          <cell r="BU111">
            <v>3613.5649081780002</v>
          </cell>
          <cell r="BV111">
            <v>3630.1617532969999</v>
          </cell>
          <cell r="BW111">
            <v>3611.2565995069999</v>
          </cell>
          <cell r="BX111">
            <v>4198.4346598720003</v>
          </cell>
          <cell r="BY111">
            <v>4306.3308697590001</v>
          </cell>
          <cell r="BZ111">
            <v>4220.0030854200004</v>
          </cell>
          <cell r="CA111">
            <v>4227.1303881559998</v>
          </cell>
          <cell r="CB111">
            <v>4303.6577990550004</v>
          </cell>
          <cell r="CC111">
            <v>4073.9595443889998</v>
          </cell>
          <cell r="CD111">
            <v>3280.877913154</v>
          </cell>
          <cell r="CE111">
            <v>3400.1745844930001</v>
          </cell>
          <cell r="CF111">
            <v>3648.0202688489999</v>
          </cell>
          <cell r="CG111">
            <v>4892.8861288409998</v>
          </cell>
        </row>
        <row r="112">
          <cell r="B112" t="str">
            <v>Per_Volume_RTD_South and South East</v>
          </cell>
          <cell r="C112" t="str">
            <v>Per</v>
          </cell>
          <cell r="D112" t="str">
            <v>Volume</v>
          </cell>
          <cell r="E112" t="str">
            <v>Other LAD</v>
          </cell>
          <cell r="F112" t="str">
            <v>RTD</v>
          </cell>
          <cell r="G112" t="str">
            <v>South and South East</v>
          </cell>
          <cell r="H112">
            <v>1955.707298108</v>
          </cell>
          <cell r="I112">
            <v>2650.351263907</v>
          </cell>
          <cell r="J112">
            <v>3457.7405764240002</v>
          </cell>
          <cell r="K112">
            <v>3397.4397219849998</v>
          </cell>
          <cell r="L112">
            <v>3583.6916692340001</v>
          </cell>
          <cell r="M112">
            <v>3497.8500380780001</v>
          </cell>
          <cell r="N112">
            <v>3591.0925926149998</v>
          </cell>
          <cell r="O112">
            <v>3489.3304654869999</v>
          </cell>
          <cell r="P112">
            <v>3324.635584186</v>
          </cell>
          <cell r="Q112">
            <v>3165.842148101</v>
          </cell>
          <cell r="R112">
            <v>2932.766905081</v>
          </cell>
          <cell r="S112">
            <v>3075.4558904209998</v>
          </cell>
          <cell r="T112">
            <v>3889.8026386810002</v>
          </cell>
          <cell r="U112">
            <v>1891.4696593210001</v>
          </cell>
          <cell r="V112">
            <v>2318.004855743</v>
          </cell>
          <cell r="W112">
            <v>2674.4469128589999</v>
          </cell>
          <cell r="X112">
            <v>2808.1977475240001</v>
          </cell>
          <cell r="Y112">
            <v>3019.0256362750001</v>
          </cell>
          <cell r="Z112">
            <v>3081.4071076800001</v>
          </cell>
          <cell r="AA112">
            <v>2756.4194083829998</v>
          </cell>
          <cell r="AB112">
            <v>2889.0318615629999</v>
          </cell>
          <cell r="AC112">
            <v>2870.8687108449999</v>
          </cell>
          <cell r="AD112">
            <v>2769.3324271000001</v>
          </cell>
          <cell r="AE112">
            <v>2502.9920611429998</v>
          </cell>
          <cell r="AF112">
            <v>2680.1827851409998</v>
          </cell>
          <cell r="AG112">
            <v>3401.6728375789999</v>
          </cell>
          <cell r="AH112">
            <v>1601.985588454</v>
          </cell>
          <cell r="AI112">
            <v>1900.9262232680001</v>
          </cell>
          <cell r="AJ112">
            <v>2426.65418142</v>
          </cell>
          <cell r="AK112">
            <v>2596.4792667380002</v>
          </cell>
          <cell r="AL112">
            <v>2672.337966396</v>
          </cell>
          <cell r="AM112">
            <v>2916.6102041559998</v>
          </cell>
          <cell r="AN112">
            <v>3039.8181570669999</v>
          </cell>
          <cell r="AO112">
            <v>2788.6987036750002</v>
          </cell>
          <cell r="AP112">
            <v>2824.0144863830001</v>
          </cell>
          <cell r="AQ112">
            <v>2974.935617311</v>
          </cell>
          <cell r="AR112">
            <v>3311.736454508</v>
          </cell>
          <cell r="AS112">
            <v>3500.7343016360001</v>
          </cell>
          <cell r="AT112">
            <v>4015.783858578</v>
          </cell>
          <cell r="AU112">
            <v>2635.9526669810002</v>
          </cell>
          <cell r="AV112">
            <v>2928.5527019179999</v>
          </cell>
          <cell r="AW112">
            <v>3240.5917372409999</v>
          </cell>
          <cell r="AX112">
            <v>3406.0069581829998</v>
          </cell>
          <cell r="AY112">
            <v>3596.9942282259999</v>
          </cell>
          <cell r="AZ112">
            <v>3505.3837342249999</v>
          </cell>
          <cell r="BA112">
            <v>3462.4447734619998</v>
          </cell>
          <cell r="BB112">
            <v>3553.8543433290001</v>
          </cell>
          <cell r="BC112">
            <v>3420.4693731520001</v>
          </cell>
          <cell r="BD112">
            <v>3414.1622360010001</v>
          </cell>
          <cell r="BE112">
            <v>3332.8261709640001</v>
          </cell>
          <cell r="BF112">
            <v>3195.6492242489999</v>
          </cell>
          <cell r="BG112">
            <v>4363.4269261099998</v>
          </cell>
          <cell r="BH112">
            <v>2453.0679026540001</v>
          </cell>
          <cell r="BI112">
            <v>2679.3482704009998</v>
          </cell>
          <cell r="BJ112">
            <v>2978.2902213359998</v>
          </cell>
          <cell r="BK112">
            <v>3117.1900383289999</v>
          </cell>
          <cell r="BL112">
            <v>3320.4191650339999</v>
          </cell>
          <cell r="BM112">
            <v>3563.473998297</v>
          </cell>
          <cell r="BN112">
            <v>3076.2687078710001</v>
          </cell>
          <cell r="BO112">
            <v>3335.227526657</v>
          </cell>
          <cell r="BP112">
            <v>3494.0629071929998</v>
          </cell>
          <cell r="BQ112">
            <v>3173.8562072290001</v>
          </cell>
          <cell r="BR112">
            <v>2826.9789236030001</v>
          </cell>
          <cell r="BS112">
            <v>2777.7330758349999</v>
          </cell>
          <cell r="BT112">
            <v>3522.3526890170001</v>
          </cell>
          <cell r="BU112">
            <v>2144.0803245799998</v>
          </cell>
          <cell r="BV112">
            <v>2221.7095296870002</v>
          </cell>
          <cell r="BW112">
            <v>2191.172465186</v>
          </cell>
          <cell r="BX112">
            <v>2488.5865956080002</v>
          </cell>
          <cell r="BY112">
            <v>2520.2529274779999</v>
          </cell>
          <cell r="BZ112">
            <v>2317.3855987359998</v>
          </cell>
          <cell r="CA112">
            <v>2326.3937356299998</v>
          </cell>
          <cell r="CB112">
            <v>2518.7666458570002</v>
          </cell>
          <cell r="CC112">
            <v>2254.151358562</v>
          </cell>
          <cell r="CD112">
            <v>2025.0961649640001</v>
          </cell>
          <cell r="CE112">
            <v>2071.0943663190001</v>
          </cell>
          <cell r="CF112">
            <v>2037.626245399</v>
          </cell>
          <cell r="CG112">
            <v>2464.6824907089999</v>
          </cell>
        </row>
        <row r="113">
          <cell r="B113" t="str">
            <v>Per_Volume_RTD_South West</v>
          </cell>
          <cell r="C113" t="str">
            <v>Per</v>
          </cell>
          <cell r="D113" t="str">
            <v>Volume</v>
          </cell>
          <cell r="E113" t="str">
            <v>Other LAD</v>
          </cell>
          <cell r="F113" t="str">
            <v>RTD</v>
          </cell>
          <cell r="G113" t="str">
            <v>South West</v>
          </cell>
          <cell r="H113">
            <v>791.45559661200002</v>
          </cell>
          <cell r="I113">
            <v>1239.728702095</v>
          </cell>
          <cell r="J113">
            <v>1332.845074246</v>
          </cell>
          <cell r="K113">
            <v>1994.6192695730001</v>
          </cell>
          <cell r="L113">
            <v>1454.9631769140001</v>
          </cell>
          <cell r="M113">
            <v>1466.6472360929999</v>
          </cell>
          <cell r="N113">
            <v>1608.6904689400001</v>
          </cell>
          <cell r="O113">
            <v>1532.9250187120001</v>
          </cell>
          <cell r="P113">
            <v>1474.804500509</v>
          </cell>
          <cell r="Q113">
            <v>1608.843459213</v>
          </cell>
          <cell r="R113">
            <v>1427.3957808719999</v>
          </cell>
          <cell r="S113">
            <v>1792.6419117119999</v>
          </cell>
          <cell r="T113">
            <v>1839.449964246</v>
          </cell>
          <cell r="U113">
            <v>962.78450188600004</v>
          </cell>
          <cell r="V113">
            <v>976.23385230300005</v>
          </cell>
          <cell r="W113">
            <v>1635.747940775</v>
          </cell>
          <cell r="X113">
            <v>1266.25520669</v>
          </cell>
          <cell r="Y113">
            <v>1491.223803305</v>
          </cell>
          <cell r="Z113">
            <v>1440.4800405789999</v>
          </cell>
          <cell r="AA113">
            <v>1407.412636217</v>
          </cell>
          <cell r="AB113">
            <v>1563.985636871</v>
          </cell>
          <cell r="AC113">
            <v>1444.861221934</v>
          </cell>
          <cell r="AD113">
            <v>1469.8856149799999</v>
          </cell>
          <cell r="AE113">
            <v>1266.794187146</v>
          </cell>
          <cell r="AF113">
            <v>1210.6055130550001</v>
          </cell>
          <cell r="AG113">
            <v>1384.288345807</v>
          </cell>
          <cell r="AH113">
            <v>696.65779501500003</v>
          </cell>
          <cell r="AI113">
            <v>870.50506756899995</v>
          </cell>
          <cell r="AJ113">
            <v>1028.164598346</v>
          </cell>
          <cell r="AK113">
            <v>1227.53149186</v>
          </cell>
          <cell r="AL113">
            <v>1201.6775248680001</v>
          </cell>
          <cell r="AM113">
            <v>1254.5093043669999</v>
          </cell>
          <cell r="AN113">
            <v>1239.190902328</v>
          </cell>
          <cell r="AO113">
            <v>1176.440576511</v>
          </cell>
          <cell r="AP113">
            <v>1250.403796005</v>
          </cell>
          <cell r="AQ113">
            <v>1377.8550572290001</v>
          </cell>
          <cell r="AR113">
            <v>1371.503758677</v>
          </cell>
          <cell r="AS113">
            <v>1432.24752113</v>
          </cell>
          <cell r="AT113">
            <v>1626.3685390799999</v>
          </cell>
          <cell r="AU113">
            <v>1161.6541431129999</v>
          </cell>
          <cell r="AV113">
            <v>1212.6265980630001</v>
          </cell>
          <cell r="AW113">
            <v>1428.611173473</v>
          </cell>
          <cell r="AX113">
            <v>1466.851912306</v>
          </cell>
          <cell r="AY113">
            <v>1551.7688913310001</v>
          </cell>
          <cell r="AZ113">
            <v>1728.170081944</v>
          </cell>
          <cell r="BA113">
            <v>1585.200586361</v>
          </cell>
          <cell r="BB113">
            <v>1617.1255649110001</v>
          </cell>
          <cell r="BC113">
            <v>1701.0075827759999</v>
          </cell>
          <cell r="BD113">
            <v>1692.2833790990001</v>
          </cell>
          <cell r="BE113">
            <v>1689.7313519090001</v>
          </cell>
          <cell r="BF113">
            <v>1616.429362844</v>
          </cell>
          <cell r="BG113">
            <v>2228.5009511919998</v>
          </cell>
          <cell r="BH113">
            <v>1119.012102185</v>
          </cell>
          <cell r="BI113">
            <v>1185.9422494360001</v>
          </cell>
          <cell r="BJ113">
            <v>1436.545926757</v>
          </cell>
          <cell r="BK113">
            <v>1395.4020705329999</v>
          </cell>
          <cell r="BL113">
            <v>1710.345397087</v>
          </cell>
          <cell r="BM113">
            <v>1877.210173939</v>
          </cell>
          <cell r="BN113">
            <v>1571.126452382</v>
          </cell>
          <cell r="BO113">
            <v>1745.071462954</v>
          </cell>
          <cell r="BP113">
            <v>1722.501940764</v>
          </cell>
          <cell r="BQ113">
            <v>1762.562237308</v>
          </cell>
          <cell r="BR113">
            <v>1398.9629969289999</v>
          </cell>
          <cell r="BS113">
            <v>1430.170852753</v>
          </cell>
          <cell r="BT113">
            <v>1715.3942668750001</v>
          </cell>
          <cell r="BU113">
            <v>1079.6496734740001</v>
          </cell>
          <cell r="BV113">
            <v>1260.7321623170001</v>
          </cell>
          <cell r="BW113">
            <v>1146.579592217</v>
          </cell>
          <cell r="BX113">
            <v>1274.5211148010001</v>
          </cell>
          <cell r="BY113">
            <v>1426.2375994050001</v>
          </cell>
          <cell r="BZ113">
            <v>1394.93742748</v>
          </cell>
          <cell r="CA113">
            <v>1519.2246029820001</v>
          </cell>
          <cell r="CB113">
            <v>1621.243948433</v>
          </cell>
          <cell r="CC113">
            <v>1413.091494649</v>
          </cell>
          <cell r="CD113">
            <v>1217.956753979</v>
          </cell>
          <cell r="CE113">
            <v>1201.0811581089999</v>
          </cell>
          <cell r="CF113">
            <v>1141.616357807</v>
          </cell>
          <cell r="CG113">
            <v>1447.5992992720001</v>
          </cell>
        </row>
        <row r="114">
          <cell r="B114" t="str">
            <v>Per_Volume_RTD_Wales and West</v>
          </cell>
          <cell r="C114" t="str">
            <v>Per</v>
          </cell>
          <cell r="D114" t="str">
            <v>Volume</v>
          </cell>
          <cell r="E114" t="str">
            <v>Other LAD</v>
          </cell>
          <cell r="F114" t="str">
            <v>RTD</v>
          </cell>
          <cell r="G114" t="str">
            <v>Wales and West</v>
          </cell>
          <cell r="H114">
            <v>2510.2297502669999</v>
          </cell>
          <cell r="I114">
            <v>3069.9981445359999</v>
          </cell>
          <cell r="J114">
            <v>3722.6590023210001</v>
          </cell>
          <cell r="K114">
            <v>3265.3449015599999</v>
          </cell>
          <cell r="L114">
            <v>3776.7405007789998</v>
          </cell>
          <cell r="M114">
            <v>3520.9082578010002</v>
          </cell>
          <cell r="N114">
            <v>3372.9038229329999</v>
          </cell>
          <cell r="O114">
            <v>3311.9261773779999</v>
          </cell>
          <cell r="P114">
            <v>3430.5769727510001</v>
          </cell>
          <cell r="Q114">
            <v>2927.0215694200001</v>
          </cell>
          <cell r="R114">
            <v>2721.5693832329998</v>
          </cell>
          <cell r="S114">
            <v>2687.1885164400001</v>
          </cell>
          <cell r="T114">
            <v>3645.3540683609999</v>
          </cell>
          <cell r="U114">
            <v>1863.745363025</v>
          </cell>
          <cell r="V114">
            <v>2033.799627973</v>
          </cell>
          <cell r="W114">
            <v>2236.0669967539998</v>
          </cell>
          <cell r="X114">
            <v>2694.5709577759999</v>
          </cell>
          <cell r="Y114">
            <v>2600.4846452239999</v>
          </cell>
          <cell r="Z114">
            <v>2765.737815251</v>
          </cell>
          <cell r="AA114">
            <v>2539.1313982830002</v>
          </cell>
          <cell r="AB114">
            <v>2541.0740514429999</v>
          </cell>
          <cell r="AC114">
            <v>2605.94249081</v>
          </cell>
          <cell r="AD114">
            <v>2628.5019837969999</v>
          </cell>
          <cell r="AE114">
            <v>2431.7846037019999</v>
          </cell>
          <cell r="AF114">
            <v>2560.6730548969999</v>
          </cell>
          <cell r="AG114">
            <v>3495.075030598</v>
          </cell>
          <cell r="AH114">
            <v>1748.9661887</v>
          </cell>
          <cell r="AI114">
            <v>1972.3669301350001</v>
          </cell>
          <cell r="AJ114">
            <v>2390.6478411530002</v>
          </cell>
          <cell r="AK114">
            <v>2486.2663852730002</v>
          </cell>
          <cell r="AL114">
            <v>2575.971110086</v>
          </cell>
          <cell r="AM114">
            <v>2587.8502419309998</v>
          </cell>
          <cell r="AN114">
            <v>2630.8529911969999</v>
          </cell>
          <cell r="AO114">
            <v>2308.8276400250002</v>
          </cell>
          <cell r="AP114">
            <v>2278.813995989</v>
          </cell>
          <cell r="AQ114">
            <v>2382.712223087</v>
          </cell>
          <cell r="AR114">
            <v>2787.9222299520002</v>
          </cell>
          <cell r="AS114">
            <v>2954.6439118940002</v>
          </cell>
          <cell r="AT114">
            <v>3219.1017585949999</v>
          </cell>
          <cell r="AU114">
            <v>2170.691748315</v>
          </cell>
          <cell r="AV114">
            <v>2044.3992495079999</v>
          </cell>
          <cell r="AW114">
            <v>2105.8160755130002</v>
          </cell>
          <cell r="AX114">
            <v>2264.264830133</v>
          </cell>
          <cell r="AY114">
            <v>2254.1608477720001</v>
          </cell>
          <cell r="AZ114">
            <v>2231.9056725119999</v>
          </cell>
          <cell r="BA114">
            <v>2298.4698505249999</v>
          </cell>
          <cell r="BB114">
            <v>2379.6964622549999</v>
          </cell>
          <cell r="BC114">
            <v>2174.4149880280002</v>
          </cell>
          <cell r="BD114">
            <v>2184.1188811379998</v>
          </cell>
          <cell r="BE114">
            <v>2211.2080090469999</v>
          </cell>
          <cell r="BF114">
            <v>2137.0657863729998</v>
          </cell>
          <cell r="BG114">
            <v>2668.6115459590001</v>
          </cell>
          <cell r="BH114">
            <v>1384.663076607</v>
          </cell>
          <cell r="BI114">
            <v>1440.8173754229999</v>
          </cell>
          <cell r="BJ114">
            <v>1985.7202635409999</v>
          </cell>
          <cell r="BK114">
            <v>2005.0624893490001</v>
          </cell>
          <cell r="BL114">
            <v>2156.6783671909998</v>
          </cell>
          <cell r="BM114">
            <v>2417.897079156</v>
          </cell>
          <cell r="BN114">
            <v>2137.3201351739999</v>
          </cell>
          <cell r="BO114">
            <v>2187.0183431380001</v>
          </cell>
          <cell r="BP114">
            <v>2311.3981212250001</v>
          </cell>
          <cell r="BQ114">
            <v>2180.4236137550001</v>
          </cell>
          <cell r="BR114">
            <v>2214.8468597740002</v>
          </cell>
          <cell r="BS114">
            <v>2192.295038325</v>
          </cell>
          <cell r="BT114">
            <v>2709.6566462219998</v>
          </cell>
          <cell r="BU114">
            <v>1584.407332794</v>
          </cell>
          <cell r="BV114">
            <v>1640.8970900249999</v>
          </cell>
          <cell r="BW114">
            <v>1648.1871872480001</v>
          </cell>
          <cell r="BX114">
            <v>1580.765884013</v>
          </cell>
          <cell r="BY114">
            <v>1676.0201021309999</v>
          </cell>
          <cell r="BZ114">
            <v>1596.9088232639999</v>
          </cell>
          <cell r="CA114">
            <v>1523.754943467</v>
          </cell>
          <cell r="CB114">
            <v>1536.6294703619999</v>
          </cell>
          <cell r="CC114">
            <v>1422.2766504660001</v>
          </cell>
          <cell r="CD114">
            <v>1256.7683117179999</v>
          </cell>
          <cell r="CE114">
            <v>1219.678807341</v>
          </cell>
          <cell r="CF114">
            <v>1323.3559960729999</v>
          </cell>
          <cell r="CG114">
            <v>1629.2036054499999</v>
          </cell>
        </row>
        <row r="115">
          <cell r="B115" t="str">
            <v>Per_Volume_RTD_Yorkshire</v>
          </cell>
          <cell r="C115" t="str">
            <v>Per</v>
          </cell>
          <cell r="D115" t="str">
            <v>Volume</v>
          </cell>
          <cell r="E115" t="str">
            <v>Other LAD</v>
          </cell>
          <cell r="F115" t="str">
            <v>RTD</v>
          </cell>
          <cell r="G115" t="str">
            <v>Yorkshire</v>
          </cell>
          <cell r="H115">
            <v>2573.4814814669999</v>
          </cell>
          <cell r="I115">
            <v>3739.2327388640001</v>
          </cell>
          <cell r="J115">
            <v>4393.5615380440004</v>
          </cell>
          <cell r="K115">
            <v>4522.6359915920002</v>
          </cell>
          <cell r="L115">
            <v>5035.2500201849998</v>
          </cell>
          <cell r="M115">
            <v>5155.2327425479998</v>
          </cell>
          <cell r="N115">
            <v>5285.8186264939995</v>
          </cell>
          <cell r="O115">
            <v>5204.9449584479999</v>
          </cell>
          <cell r="P115">
            <v>4973.1999764390002</v>
          </cell>
          <cell r="Q115">
            <v>4843.3767479620001</v>
          </cell>
          <cell r="R115">
            <v>4645.3429932729996</v>
          </cell>
          <cell r="S115">
            <v>4751.5925855770001</v>
          </cell>
          <cell r="T115">
            <v>5930.8380652739997</v>
          </cell>
          <cell r="U115">
            <v>2895.9648770929998</v>
          </cell>
          <cell r="V115">
            <v>3330.8410590469998</v>
          </cell>
          <cell r="W115">
            <v>3696.8341074969999</v>
          </cell>
          <cell r="X115">
            <v>3926.709233994</v>
          </cell>
          <cell r="Y115">
            <v>4491.8114954740004</v>
          </cell>
          <cell r="Z115">
            <v>4687.3031755069997</v>
          </cell>
          <cell r="AA115">
            <v>4847.1305338740003</v>
          </cell>
          <cell r="AB115">
            <v>4637.2839056740004</v>
          </cell>
          <cell r="AC115">
            <v>4415.452714774</v>
          </cell>
          <cell r="AD115">
            <v>4644.6464061619999</v>
          </cell>
          <cell r="AE115">
            <v>4230.1508441509995</v>
          </cell>
          <cell r="AF115">
            <v>4376.285002353</v>
          </cell>
          <cell r="AG115">
            <v>5551.3473254780001</v>
          </cell>
          <cell r="AH115">
            <v>2784.7919293230002</v>
          </cell>
          <cell r="AI115">
            <v>3363.523258276</v>
          </cell>
          <cell r="AJ115">
            <v>3420.606641672</v>
          </cell>
          <cell r="AK115">
            <v>3651.9799998190001</v>
          </cell>
          <cell r="AL115">
            <v>3829.2551126809999</v>
          </cell>
          <cell r="AM115">
            <v>3807.3113176920001</v>
          </cell>
          <cell r="AN115">
            <v>3911.4230546150002</v>
          </cell>
          <cell r="AO115">
            <v>3660.2926601949998</v>
          </cell>
          <cell r="AP115">
            <v>3988.1615394340001</v>
          </cell>
          <cell r="AQ115">
            <v>4126.3049368499996</v>
          </cell>
          <cell r="AR115">
            <v>4276.3956571660001</v>
          </cell>
          <cell r="AS115">
            <v>4270.1975034229999</v>
          </cell>
          <cell r="AT115">
            <v>4758.588655392</v>
          </cell>
          <cell r="AU115">
            <v>3160.69781612</v>
          </cell>
          <cell r="AV115">
            <v>3272.7226046559999</v>
          </cell>
          <cell r="AW115">
            <v>3465.825312644</v>
          </cell>
          <cell r="AX115">
            <v>3677.299110513</v>
          </cell>
          <cell r="AY115">
            <v>3943.2963773360002</v>
          </cell>
          <cell r="AZ115">
            <v>4054.1341130740002</v>
          </cell>
          <cell r="BA115">
            <v>3996.6578596539998</v>
          </cell>
          <cell r="BB115">
            <v>4064.6983037310001</v>
          </cell>
          <cell r="BC115">
            <v>4088.0414369370001</v>
          </cell>
          <cell r="BD115">
            <v>4182.4040517610001</v>
          </cell>
          <cell r="BE115">
            <v>4362.941085509</v>
          </cell>
          <cell r="BF115">
            <v>4175.6905344810002</v>
          </cell>
          <cell r="BG115">
            <v>5442.3882834180004</v>
          </cell>
          <cell r="BH115">
            <v>3229.7592141690002</v>
          </cell>
          <cell r="BI115">
            <v>3367.2047119150002</v>
          </cell>
          <cell r="BJ115">
            <v>3918.991976754</v>
          </cell>
          <cell r="BK115">
            <v>4232.5970850009999</v>
          </cell>
          <cell r="BL115">
            <v>4308.7725274369996</v>
          </cell>
          <cell r="BM115">
            <v>4698.2902855949997</v>
          </cell>
          <cell r="BN115">
            <v>4195.5326483549998</v>
          </cell>
          <cell r="BO115">
            <v>4227.5469176590004</v>
          </cell>
          <cell r="BP115">
            <v>4443.4432008889999</v>
          </cell>
          <cell r="BQ115">
            <v>4542.9632845289998</v>
          </cell>
          <cell r="BR115">
            <v>4579.5973220530004</v>
          </cell>
          <cell r="BS115">
            <v>4465.5860692910001</v>
          </cell>
          <cell r="BT115">
            <v>5790.4330773459997</v>
          </cell>
          <cell r="BU115">
            <v>3369.494856582</v>
          </cell>
          <cell r="BV115">
            <v>3645.8234317199999</v>
          </cell>
          <cell r="BW115">
            <v>3361.8242668540001</v>
          </cell>
          <cell r="BX115">
            <v>3708.516791343</v>
          </cell>
          <cell r="BY115">
            <v>3794.5512898520001</v>
          </cell>
          <cell r="BZ115">
            <v>3738.6436325660002</v>
          </cell>
          <cell r="CA115">
            <v>3520.007874723</v>
          </cell>
          <cell r="CB115">
            <v>3481.7176058919999</v>
          </cell>
          <cell r="CC115">
            <v>3333.700622626</v>
          </cell>
          <cell r="CD115">
            <v>3267.1485322110002</v>
          </cell>
          <cell r="CE115">
            <v>3260.1781524590001</v>
          </cell>
          <cell r="CF115">
            <v>3219.646672802</v>
          </cell>
          <cell r="CG115">
            <v>4393.8901697250003</v>
          </cell>
        </row>
        <row r="116">
          <cell r="B116" t="str">
            <v xml:space="preserve">Per_Volume_Strong Cider_Central England </v>
          </cell>
          <cell r="C116" t="str">
            <v>Per</v>
          </cell>
          <cell r="D116" t="str">
            <v>Volume</v>
          </cell>
          <cell r="E116" t="str">
            <v>Other LAD</v>
          </cell>
          <cell r="F116" t="str">
            <v>Strong Cider</v>
          </cell>
          <cell r="G116" t="str">
            <v xml:space="preserve">Central England </v>
          </cell>
          <cell r="H116">
            <v>245.879916724</v>
          </cell>
          <cell r="I116">
            <v>272.833683807</v>
          </cell>
          <cell r="J116">
            <v>244.893710121</v>
          </cell>
          <cell r="K116">
            <v>362.68594743800003</v>
          </cell>
          <cell r="L116">
            <v>304.98414526900001</v>
          </cell>
          <cell r="M116">
            <v>215.62217443200001</v>
          </cell>
          <cell r="N116">
            <v>251.310692553</v>
          </cell>
          <cell r="O116">
            <v>149.77415859999999</v>
          </cell>
          <cell r="P116">
            <v>143.044662152</v>
          </cell>
          <cell r="Q116">
            <v>235.34895062300001</v>
          </cell>
          <cell r="R116">
            <v>216.922671686</v>
          </cell>
          <cell r="S116">
            <v>228.83639807700001</v>
          </cell>
          <cell r="T116">
            <v>273.31861315100002</v>
          </cell>
          <cell r="U116">
            <v>189.478795526</v>
          </cell>
          <cell r="V116">
            <v>200.17196210200001</v>
          </cell>
          <cell r="W116">
            <v>249.790320791</v>
          </cell>
          <cell r="X116">
            <v>241.03223738599999</v>
          </cell>
          <cell r="Y116">
            <v>261.04303079800002</v>
          </cell>
          <cell r="Z116">
            <v>282.67629422900001</v>
          </cell>
          <cell r="AA116">
            <v>244.06384451400001</v>
          </cell>
          <cell r="AB116">
            <v>222.594009516</v>
          </cell>
          <cell r="AC116">
            <v>264.87666627599998</v>
          </cell>
          <cell r="AD116">
            <v>210.51750485100001</v>
          </cell>
          <cell r="AE116">
            <v>175.79317156900001</v>
          </cell>
          <cell r="AF116">
            <v>158.251687801</v>
          </cell>
          <cell r="AG116">
            <v>219.360004248</v>
          </cell>
          <cell r="AH116">
            <v>98.608894642999999</v>
          </cell>
          <cell r="AI116">
            <v>132.77942017699999</v>
          </cell>
          <cell r="AJ116">
            <v>106.275955462</v>
          </cell>
          <cell r="AK116">
            <v>160.24334739599999</v>
          </cell>
          <cell r="AL116">
            <v>151.817055966</v>
          </cell>
          <cell r="AM116">
            <v>188.176394931</v>
          </cell>
          <cell r="AN116">
            <v>207.72055154399999</v>
          </cell>
          <cell r="AO116">
            <v>209.92090606299999</v>
          </cell>
          <cell r="AP116">
            <v>207.80020658000001</v>
          </cell>
          <cell r="AQ116">
            <v>245.936762251</v>
          </cell>
          <cell r="AR116">
            <v>332.14423164700003</v>
          </cell>
          <cell r="AS116">
            <v>326.039847925</v>
          </cell>
          <cell r="AT116">
            <v>385.115477446</v>
          </cell>
          <cell r="AU116">
            <v>261.67507397999998</v>
          </cell>
          <cell r="AV116">
            <v>381.02677810400002</v>
          </cell>
          <cell r="AW116">
            <v>467.43973426899998</v>
          </cell>
          <cell r="AX116">
            <v>483.252030096</v>
          </cell>
          <cell r="AY116">
            <v>454.110670863</v>
          </cell>
          <cell r="AZ116">
            <v>533.06295161699995</v>
          </cell>
          <cell r="BA116">
            <v>537.44582373900005</v>
          </cell>
          <cell r="BB116">
            <v>577.68206620900003</v>
          </cell>
          <cell r="BC116">
            <v>550.21649059200001</v>
          </cell>
          <cell r="BD116">
            <v>584.44030722800005</v>
          </cell>
          <cell r="BE116">
            <v>591.11518205799996</v>
          </cell>
          <cell r="BF116">
            <v>500.10103824100003</v>
          </cell>
          <cell r="BG116">
            <v>568.14355633699995</v>
          </cell>
          <cell r="BH116">
            <v>290.31406410599999</v>
          </cell>
          <cell r="BI116">
            <v>275.16224851200002</v>
          </cell>
          <cell r="BJ116">
            <v>396.773704243</v>
          </cell>
          <cell r="BK116">
            <v>584.57899313400003</v>
          </cell>
          <cell r="BL116">
            <v>1070.4201644259999</v>
          </cell>
          <cell r="BM116">
            <v>1350.5172788960001</v>
          </cell>
          <cell r="BN116">
            <v>1091.1584704720001</v>
          </cell>
          <cell r="BO116">
            <v>1174.294254252</v>
          </cell>
          <cell r="BP116">
            <v>1090.583441539</v>
          </cell>
          <cell r="BQ116">
            <v>1010.532777977</v>
          </cell>
          <cell r="BR116">
            <v>927.08127083199997</v>
          </cell>
          <cell r="BS116">
            <v>863.13911165800005</v>
          </cell>
          <cell r="BT116">
            <v>1019.837014794</v>
          </cell>
          <cell r="BU116">
            <v>814.63594786399995</v>
          </cell>
          <cell r="BV116">
            <v>811.79810245700003</v>
          </cell>
          <cell r="BW116">
            <v>743.34908695000001</v>
          </cell>
          <cell r="BX116">
            <v>860.00085174900005</v>
          </cell>
          <cell r="BY116">
            <v>896.35676147799995</v>
          </cell>
          <cell r="BZ116">
            <v>1188.12665266</v>
          </cell>
          <cell r="CA116">
            <v>1210.906672972</v>
          </cell>
          <cell r="CB116">
            <v>1394.3760511200001</v>
          </cell>
          <cell r="CC116">
            <v>1200.809325809</v>
          </cell>
          <cell r="CD116">
            <v>1179.225541794</v>
          </cell>
          <cell r="CE116">
            <v>1045.8020438149999</v>
          </cell>
          <cell r="CF116">
            <v>967.32603259099994</v>
          </cell>
          <cell r="CG116">
            <v>1341.9250990850001</v>
          </cell>
        </row>
        <row r="117">
          <cell r="B117" t="str">
            <v>Per_Volume_Strong Cider_GB CENTRAL SCOTLAND</v>
          </cell>
          <cell r="C117" t="str">
            <v>Per</v>
          </cell>
          <cell r="D117" t="str">
            <v>Volume</v>
          </cell>
          <cell r="E117" t="str">
            <v>Other LAD</v>
          </cell>
          <cell r="F117" t="str">
            <v>Strong Cider</v>
          </cell>
          <cell r="G117" t="str">
            <v>GB CENTRAL SCOTLAND</v>
          </cell>
          <cell r="H117">
            <v>13.031338358999999</v>
          </cell>
          <cell r="I117">
            <v>16.139188525000002</v>
          </cell>
          <cell r="J117">
            <v>6.161241027</v>
          </cell>
          <cell r="K117">
            <v>15.163665453</v>
          </cell>
          <cell r="L117">
            <v>19.494621915</v>
          </cell>
          <cell r="M117">
            <v>17.614710206000002</v>
          </cell>
          <cell r="N117">
            <v>16.026629276000001</v>
          </cell>
          <cell r="O117">
            <v>12.165761612000001</v>
          </cell>
          <cell r="P117">
            <v>14.543660986000001</v>
          </cell>
          <cell r="Q117">
            <v>16.247303468999998</v>
          </cell>
          <cell r="R117">
            <v>18.251440691999999</v>
          </cell>
          <cell r="S117">
            <v>28.064217669000001</v>
          </cell>
          <cell r="T117">
            <v>27.076752375000002</v>
          </cell>
          <cell r="U117">
            <v>12.300362718000001</v>
          </cell>
          <cell r="V117">
            <v>21.013288640999999</v>
          </cell>
          <cell r="W117">
            <v>22.278507293000001</v>
          </cell>
          <cell r="X117">
            <v>16.737581246000001</v>
          </cell>
          <cell r="Y117">
            <v>14.315964735</v>
          </cell>
          <cell r="Z117">
            <v>17.935350062000001</v>
          </cell>
          <cell r="AA117">
            <v>15.059176807</v>
          </cell>
          <cell r="AB117">
            <v>13.217372987999999</v>
          </cell>
          <cell r="AC117">
            <v>16.047518059000002</v>
          </cell>
          <cell r="AD117">
            <v>19.341217933999999</v>
          </cell>
          <cell r="AE117">
            <v>16.980301193999999</v>
          </cell>
          <cell r="AF117">
            <v>11.594604807</v>
          </cell>
          <cell r="AG117">
            <v>24.858156576999999</v>
          </cell>
          <cell r="AH117">
            <v>13.128854681</v>
          </cell>
          <cell r="AI117">
            <v>17.426794571999999</v>
          </cell>
          <cell r="AJ117">
            <v>30.748310254</v>
          </cell>
          <cell r="AK117">
            <v>42.421543796999998</v>
          </cell>
          <cell r="AL117">
            <v>47.372439444000001</v>
          </cell>
          <cell r="AM117">
            <v>32.808562481000003</v>
          </cell>
          <cell r="AN117">
            <v>79.513850431999998</v>
          </cell>
          <cell r="AO117">
            <v>58.883140300999997</v>
          </cell>
          <cell r="AP117">
            <v>27.050507883000002</v>
          </cell>
          <cell r="AQ117">
            <v>38.682163625999998</v>
          </cell>
          <cell r="AR117">
            <v>37.727701973999999</v>
          </cell>
          <cell r="AS117">
            <v>44.031376227000003</v>
          </cell>
          <cell r="AT117">
            <v>53.877484500999998</v>
          </cell>
          <cell r="AU117">
            <v>27.316735054999999</v>
          </cell>
          <cell r="AV117">
            <v>30.443902885</v>
          </cell>
          <cell r="AW117">
            <v>36.410134773999999</v>
          </cell>
          <cell r="AX117">
            <v>38.143802172000001</v>
          </cell>
          <cell r="AY117">
            <v>38.488255541000001</v>
          </cell>
          <cell r="AZ117">
            <v>35.739744893000001</v>
          </cell>
          <cell r="BA117">
            <v>32.928391646000001</v>
          </cell>
          <cell r="BB117">
            <v>33.560677839</v>
          </cell>
          <cell r="BC117">
            <v>34.301679696000001</v>
          </cell>
          <cell r="BD117">
            <v>32.058673808000002</v>
          </cell>
          <cell r="BE117">
            <v>29.004707414999999</v>
          </cell>
          <cell r="BF117">
            <v>27.971589401999999</v>
          </cell>
          <cell r="BG117">
            <v>29.176940654999999</v>
          </cell>
          <cell r="BH117">
            <v>4.6322814560000003</v>
          </cell>
          <cell r="BI117">
            <v>16.492804245999999</v>
          </cell>
          <cell r="BJ117">
            <v>28.189302347999998</v>
          </cell>
          <cell r="BK117">
            <v>40.041674102999998</v>
          </cell>
          <cell r="BL117">
            <v>44.133258644000001</v>
          </cell>
          <cell r="BM117">
            <v>46.321090896000001</v>
          </cell>
          <cell r="BN117">
            <v>43.575835943999998</v>
          </cell>
          <cell r="BO117">
            <v>36.424901779000002</v>
          </cell>
          <cell r="BP117">
            <v>37.929595550999998</v>
          </cell>
          <cell r="BQ117">
            <v>84.551346925999994</v>
          </cell>
          <cell r="BR117">
            <v>72.782285388999995</v>
          </cell>
          <cell r="BS117">
            <v>44.108376360000001</v>
          </cell>
          <cell r="BT117">
            <v>36.115953841</v>
          </cell>
          <cell r="BU117">
            <v>42.419715183000001</v>
          </cell>
          <cell r="BV117">
            <v>42.984454272000001</v>
          </cell>
          <cell r="BW117">
            <v>34.689228522999997</v>
          </cell>
          <cell r="BX117">
            <v>36.680453563</v>
          </cell>
          <cell r="BY117">
            <v>38.524901092999997</v>
          </cell>
          <cell r="BZ117">
            <v>49.339431742999999</v>
          </cell>
          <cell r="CA117">
            <v>47.175766420000002</v>
          </cell>
          <cell r="CB117">
            <v>59.970166114000001</v>
          </cell>
          <cell r="CC117">
            <v>85.745901451999998</v>
          </cell>
          <cell r="CD117">
            <v>61.542511865999998</v>
          </cell>
          <cell r="CE117">
            <v>86.262544539999993</v>
          </cell>
          <cell r="CF117">
            <v>85.436829837999994</v>
          </cell>
          <cell r="CG117">
            <v>106.992608686</v>
          </cell>
        </row>
        <row r="118">
          <cell r="B118" t="str">
            <v>Per_Volume_Strong Cider_East of England</v>
          </cell>
          <cell r="C118" t="str">
            <v>Per</v>
          </cell>
          <cell r="D118" t="str">
            <v>Volume</v>
          </cell>
          <cell r="E118" t="str">
            <v>Other LAD</v>
          </cell>
          <cell r="F118" t="str">
            <v>Strong Cider</v>
          </cell>
          <cell r="G118" t="str">
            <v>East of England</v>
          </cell>
          <cell r="H118">
            <v>355.12582604900001</v>
          </cell>
          <cell r="I118">
            <v>330.64990612499997</v>
          </cell>
          <cell r="J118">
            <v>335.515990526</v>
          </cell>
          <cell r="K118">
            <v>366.63169078300001</v>
          </cell>
          <cell r="L118">
            <v>350.708456184</v>
          </cell>
          <cell r="M118">
            <v>293.62364816199999</v>
          </cell>
          <cell r="N118">
            <v>608.99068831199997</v>
          </cell>
          <cell r="O118">
            <v>599.64516442800004</v>
          </cell>
          <cell r="P118">
            <v>306.67535060900002</v>
          </cell>
          <cell r="Q118">
            <v>306.12669738699998</v>
          </cell>
          <cell r="R118">
            <v>420.98916555699998</v>
          </cell>
          <cell r="S118">
            <v>417.43957622400001</v>
          </cell>
          <cell r="T118">
            <v>431.328761353</v>
          </cell>
          <cell r="U118">
            <v>168.47424136199999</v>
          </cell>
          <cell r="V118">
            <v>382.74110482100002</v>
          </cell>
          <cell r="W118">
            <v>264.41752116200001</v>
          </cell>
          <cell r="X118">
            <v>353.14845644799999</v>
          </cell>
          <cell r="Y118">
            <v>339.87053590800002</v>
          </cell>
          <cell r="Z118">
            <v>267.45061377500002</v>
          </cell>
          <cell r="AA118">
            <v>229.66402543000001</v>
          </cell>
          <cell r="AB118">
            <v>257.76921133399998</v>
          </cell>
          <cell r="AC118">
            <v>260.72905522600001</v>
          </cell>
          <cell r="AD118">
            <v>293.49128874799999</v>
          </cell>
          <cell r="AE118">
            <v>264.938791917</v>
          </cell>
          <cell r="AF118">
            <v>145.37026390099999</v>
          </cell>
          <cell r="AG118">
            <v>165.70794273600001</v>
          </cell>
          <cell r="AH118">
            <v>117.173887523</v>
          </cell>
          <cell r="AI118">
            <v>67.176733867999999</v>
          </cell>
          <cell r="AJ118">
            <v>17.700784630000001</v>
          </cell>
          <cell r="AK118">
            <v>50.592220071</v>
          </cell>
          <cell r="AL118">
            <v>33.229838106999999</v>
          </cell>
          <cell r="AM118">
            <v>35.571203597999997</v>
          </cell>
          <cell r="AN118">
            <v>42.401357025000003</v>
          </cell>
          <cell r="AO118">
            <v>45.300585795000003</v>
          </cell>
          <cell r="AP118">
            <v>57.882169244000004</v>
          </cell>
          <cell r="AQ118">
            <v>59.515879974999997</v>
          </cell>
          <cell r="AR118">
            <v>66.196567708000003</v>
          </cell>
          <cell r="AS118">
            <v>72.381213813000002</v>
          </cell>
          <cell r="AT118">
            <v>77.382008569999996</v>
          </cell>
          <cell r="AU118">
            <v>88.124871425999999</v>
          </cell>
          <cell r="AV118">
            <v>73.997739948000003</v>
          </cell>
          <cell r="AW118">
            <v>74.65134956</v>
          </cell>
          <cell r="AX118">
            <v>76.905611178000001</v>
          </cell>
          <cell r="AY118">
            <v>79.13963742</v>
          </cell>
          <cell r="AZ118">
            <v>149.28641397199999</v>
          </cell>
          <cell r="BA118">
            <v>161.886621507</v>
          </cell>
          <cell r="BB118">
            <v>219.843299645</v>
          </cell>
          <cell r="BC118">
            <v>255.13763156600001</v>
          </cell>
          <cell r="BD118">
            <v>267.54390991499997</v>
          </cell>
          <cell r="BE118">
            <v>267.76031648499998</v>
          </cell>
          <cell r="BF118">
            <v>243.616597875</v>
          </cell>
          <cell r="BG118">
            <v>383.058391293</v>
          </cell>
          <cell r="BH118">
            <v>185.81060009000001</v>
          </cell>
          <cell r="BI118">
            <v>127.340547083</v>
          </cell>
          <cell r="BJ118">
            <v>293.18548791799998</v>
          </cell>
          <cell r="BK118">
            <v>369.79683520700002</v>
          </cell>
          <cell r="BL118">
            <v>361.07117458699997</v>
          </cell>
          <cell r="BM118">
            <v>450.66211539199998</v>
          </cell>
          <cell r="BN118">
            <v>373.920469126</v>
          </cell>
          <cell r="BO118">
            <v>458.52982417800001</v>
          </cell>
          <cell r="BP118">
            <v>462.82967170299997</v>
          </cell>
          <cell r="BQ118">
            <v>361.93951839099998</v>
          </cell>
          <cell r="BR118">
            <v>361.03721555499999</v>
          </cell>
          <cell r="BS118">
            <v>329.48508833099999</v>
          </cell>
          <cell r="BT118">
            <v>361.26045314800001</v>
          </cell>
          <cell r="BU118">
            <v>293.511714643</v>
          </cell>
          <cell r="BV118">
            <v>384.54723815800003</v>
          </cell>
          <cell r="BW118">
            <v>399.23801210300002</v>
          </cell>
          <cell r="BX118">
            <v>441.71111635</v>
          </cell>
          <cell r="BY118">
            <v>493.600323909</v>
          </cell>
          <cell r="BZ118">
            <v>527.85984651499996</v>
          </cell>
          <cell r="CA118">
            <v>498.570405311</v>
          </cell>
          <cell r="CB118">
            <v>526.63431815299998</v>
          </cell>
          <cell r="CC118">
            <v>486.19061079400001</v>
          </cell>
          <cell r="CD118">
            <v>376.82924131599998</v>
          </cell>
          <cell r="CE118">
            <v>267.60677621299999</v>
          </cell>
          <cell r="CF118">
            <v>292.09759520300003</v>
          </cell>
          <cell r="CG118">
            <v>342.16635945399997</v>
          </cell>
        </row>
        <row r="119">
          <cell r="B119" t="str">
            <v>Per_Volume_Strong Cider_London</v>
          </cell>
          <cell r="C119" t="str">
            <v>Per</v>
          </cell>
          <cell r="D119" t="str">
            <v>Volume</v>
          </cell>
          <cell r="E119" t="str">
            <v>Other LAD</v>
          </cell>
          <cell r="F119" t="str">
            <v>Strong Cider</v>
          </cell>
          <cell r="G119" t="str">
            <v>London</v>
          </cell>
          <cell r="H119">
            <v>242.408309863</v>
          </cell>
          <cell r="I119">
            <v>278.51541451600002</v>
          </cell>
          <cell r="J119">
            <v>302.89264010199997</v>
          </cell>
          <cell r="K119">
            <v>316.99730233499997</v>
          </cell>
          <cell r="L119">
            <v>298.969868228</v>
          </cell>
          <cell r="M119">
            <v>307.910825773</v>
          </cell>
          <cell r="N119">
            <v>423.80931785500002</v>
          </cell>
          <cell r="O119">
            <v>280.29012909300002</v>
          </cell>
          <cell r="P119">
            <v>129.39670109599999</v>
          </cell>
          <cell r="Q119">
            <v>123.39538236</v>
          </cell>
          <cell r="R119">
            <v>122.242369788</v>
          </cell>
          <cell r="S119">
            <v>126.179413282</v>
          </cell>
          <cell r="T119">
            <v>134.680366744</v>
          </cell>
          <cell r="U119">
            <v>75.473079787000003</v>
          </cell>
          <cell r="V119">
            <v>102.32189338800001</v>
          </cell>
          <cell r="W119">
            <v>107.068576698</v>
          </cell>
          <cell r="X119">
            <v>163.166108103</v>
          </cell>
          <cell r="Y119">
            <v>205.33505162399999</v>
          </cell>
          <cell r="Z119">
            <v>256.14202828399999</v>
          </cell>
          <cell r="AA119">
            <v>270.18792640300001</v>
          </cell>
          <cell r="AB119">
            <v>239.24477566900001</v>
          </cell>
          <cell r="AC119">
            <v>192.26705548800001</v>
          </cell>
          <cell r="AD119">
            <v>193.413629517</v>
          </cell>
          <cell r="AE119">
            <v>185.863716463</v>
          </cell>
          <cell r="AF119">
            <v>301.527210142</v>
          </cell>
          <cell r="AG119">
            <v>195.90855062099999</v>
          </cell>
          <cell r="AH119">
            <v>86.924188870999998</v>
          </cell>
          <cell r="AI119">
            <v>100.940836805</v>
          </cell>
          <cell r="AJ119">
            <v>104.806628191</v>
          </cell>
          <cell r="AK119">
            <v>140.600532864</v>
          </cell>
          <cell r="AL119">
            <v>154.74404092099999</v>
          </cell>
          <cell r="AM119">
            <v>147.99749634200001</v>
          </cell>
          <cell r="AN119">
            <v>192.49550063500001</v>
          </cell>
          <cell r="AO119">
            <v>202.64473175000001</v>
          </cell>
          <cell r="AP119">
            <v>207.04301754400001</v>
          </cell>
          <cell r="AQ119">
            <v>226.19042177599999</v>
          </cell>
          <cell r="AR119">
            <v>247.428125862</v>
          </cell>
          <cell r="AS119">
            <v>265.699318957</v>
          </cell>
          <cell r="AT119">
            <v>313.67626864699997</v>
          </cell>
          <cell r="AU119">
            <v>266.97952334600001</v>
          </cell>
          <cell r="AV119">
            <v>269.788049301</v>
          </cell>
          <cell r="AW119">
            <v>307.49993563800001</v>
          </cell>
          <cell r="AX119">
            <v>334.41124653000003</v>
          </cell>
          <cell r="AY119">
            <v>297.32922744899997</v>
          </cell>
          <cell r="AZ119">
            <v>380.65701815800003</v>
          </cell>
          <cell r="BA119">
            <v>372.06839501600001</v>
          </cell>
          <cell r="BB119">
            <v>407.046942753</v>
          </cell>
          <cell r="BC119">
            <v>433.829585318</v>
          </cell>
          <cell r="BD119">
            <v>445.788344376</v>
          </cell>
          <cell r="BE119">
            <v>474.46216754</v>
          </cell>
          <cell r="BF119">
            <v>435.66482960799999</v>
          </cell>
          <cell r="BG119">
            <v>495.77016472999998</v>
          </cell>
          <cell r="BH119">
            <v>358.92412188200001</v>
          </cell>
          <cell r="BI119">
            <v>240.40522200199999</v>
          </cell>
          <cell r="BJ119">
            <v>328.50896245500002</v>
          </cell>
          <cell r="BK119">
            <v>459.78869084799999</v>
          </cell>
          <cell r="BL119">
            <v>612.18099934500003</v>
          </cell>
          <cell r="BM119">
            <v>996.59142627599999</v>
          </cell>
          <cell r="BN119">
            <v>834.46170389199995</v>
          </cell>
          <cell r="BO119">
            <v>924.18299027499995</v>
          </cell>
          <cell r="BP119">
            <v>976.372319404</v>
          </cell>
          <cell r="BQ119">
            <v>954.70600104300001</v>
          </cell>
          <cell r="BR119">
            <v>834.56290096500004</v>
          </cell>
          <cell r="BS119">
            <v>670.29515372900005</v>
          </cell>
          <cell r="BT119">
            <v>800.64932492699995</v>
          </cell>
          <cell r="BU119">
            <v>594.31596180400004</v>
          </cell>
          <cell r="BV119">
            <v>740.59696912200002</v>
          </cell>
          <cell r="BW119">
            <v>803.71873154299999</v>
          </cell>
          <cell r="BX119">
            <v>825.22567818899995</v>
          </cell>
          <cell r="BY119">
            <v>846.26554558099997</v>
          </cell>
          <cell r="BZ119">
            <v>1001.023206295</v>
          </cell>
          <cell r="CA119">
            <v>981.84351321600002</v>
          </cell>
          <cell r="CB119">
            <v>1180.144043879</v>
          </cell>
          <cell r="CC119">
            <v>1123.1873659939999</v>
          </cell>
          <cell r="CD119">
            <v>912.30923583599997</v>
          </cell>
          <cell r="CE119">
            <v>1022.940791985</v>
          </cell>
          <cell r="CF119">
            <v>955.59148344000005</v>
          </cell>
          <cell r="CG119">
            <v>1015.60736229</v>
          </cell>
        </row>
        <row r="120">
          <cell r="B120" t="str">
            <v>Per_Volume_Strong Cider_North East England</v>
          </cell>
          <cell r="C120" t="str">
            <v>Per</v>
          </cell>
          <cell r="D120" t="str">
            <v>Volume</v>
          </cell>
          <cell r="E120" t="str">
            <v>Other LAD</v>
          </cell>
          <cell r="F120" t="str">
            <v>Strong Cider</v>
          </cell>
          <cell r="G120" t="str">
            <v>North East England</v>
          </cell>
          <cell r="H120">
            <v>45.725503932999999</v>
          </cell>
          <cell r="I120">
            <v>58.736291035000001</v>
          </cell>
          <cell r="J120">
            <v>34.012826208</v>
          </cell>
          <cell r="K120">
            <v>42.912684177000003</v>
          </cell>
          <cell r="L120">
            <v>66.952691817000002</v>
          </cell>
          <cell r="M120">
            <v>61.359350049</v>
          </cell>
          <cell r="N120">
            <v>47.036520342999999</v>
          </cell>
          <cell r="O120">
            <v>32.931327785000001</v>
          </cell>
          <cell r="P120">
            <v>34.404962341000001</v>
          </cell>
          <cell r="Q120">
            <v>43.344663265000001</v>
          </cell>
          <cell r="R120">
            <v>46.277073444000003</v>
          </cell>
          <cell r="S120">
            <v>48.264750311999997</v>
          </cell>
          <cell r="T120">
            <v>50.837580432000003</v>
          </cell>
          <cell r="U120">
            <v>43.580374407000001</v>
          </cell>
          <cell r="V120">
            <v>35.678017589</v>
          </cell>
          <cell r="W120">
            <v>22.592009912999998</v>
          </cell>
          <cell r="X120">
            <v>30.405583564000001</v>
          </cell>
          <cell r="Y120">
            <v>47.683264584</v>
          </cell>
          <cell r="Z120">
            <v>35.559865084999998</v>
          </cell>
          <cell r="AA120">
            <v>17.855586656</v>
          </cell>
          <cell r="AB120">
            <v>18.85087558</v>
          </cell>
          <cell r="AC120">
            <v>16.90752045</v>
          </cell>
          <cell r="AD120">
            <v>14.687419607000001</v>
          </cell>
          <cell r="AE120">
            <v>13.188934215</v>
          </cell>
          <cell r="AF120">
            <v>14.726453653</v>
          </cell>
          <cell r="AG120">
            <v>21.089310637000001</v>
          </cell>
          <cell r="AH120">
            <v>12.677775378</v>
          </cell>
          <cell r="AI120">
            <v>15.489045976</v>
          </cell>
          <cell r="AJ120">
            <v>10.81140272</v>
          </cell>
          <cell r="AK120">
            <v>18.113881810999999</v>
          </cell>
          <cell r="AL120">
            <v>18.178489997</v>
          </cell>
          <cell r="AM120">
            <v>23.962201919000002</v>
          </cell>
          <cell r="AN120">
            <v>28.368192062999999</v>
          </cell>
          <cell r="AO120">
            <v>28.102508330999999</v>
          </cell>
          <cell r="AP120">
            <v>26.744471771000001</v>
          </cell>
          <cell r="AQ120">
            <v>27.476668867000001</v>
          </cell>
          <cell r="AR120">
            <v>29.633413888</v>
          </cell>
          <cell r="AS120">
            <v>33.749750587000001</v>
          </cell>
          <cell r="AT120">
            <v>36.451606562999999</v>
          </cell>
          <cell r="AU120">
            <v>22.092848568000001</v>
          </cell>
          <cell r="AV120">
            <v>21.733942857999999</v>
          </cell>
          <cell r="AW120">
            <v>29.259950201999999</v>
          </cell>
          <cell r="AX120">
            <v>31.805997936000001</v>
          </cell>
          <cell r="AY120">
            <v>35.970147308999998</v>
          </cell>
          <cell r="AZ120">
            <v>36.550992131000001</v>
          </cell>
          <cell r="BA120">
            <v>32.536886287999998</v>
          </cell>
          <cell r="BB120">
            <v>33.311543024999999</v>
          </cell>
          <cell r="BC120">
            <v>41.036472162000003</v>
          </cell>
          <cell r="BD120">
            <v>73.917993108999994</v>
          </cell>
          <cell r="BE120">
            <v>74.404309221999995</v>
          </cell>
          <cell r="BF120">
            <v>62.000510650999999</v>
          </cell>
          <cell r="BG120">
            <v>85.589150755999995</v>
          </cell>
          <cell r="BH120">
            <v>43.792024652000002</v>
          </cell>
          <cell r="BI120">
            <v>28.315977731</v>
          </cell>
          <cell r="BJ120">
            <v>31.393248314000001</v>
          </cell>
          <cell r="BK120">
            <v>57.701919582999999</v>
          </cell>
          <cell r="BL120">
            <v>227.370814913</v>
          </cell>
          <cell r="BM120">
            <v>222.28272560299999</v>
          </cell>
          <cell r="BN120">
            <v>195.56179983000001</v>
          </cell>
          <cell r="BO120">
            <v>219.80591344800001</v>
          </cell>
          <cell r="BP120">
            <v>295.60834044199999</v>
          </cell>
          <cell r="BQ120">
            <v>278.138254663</v>
          </cell>
          <cell r="BR120">
            <v>233.37158169700001</v>
          </cell>
          <cell r="BS120">
            <v>241.65589974900001</v>
          </cell>
          <cell r="BT120">
            <v>293.64104442299998</v>
          </cell>
          <cell r="BU120">
            <v>273.88052789800003</v>
          </cell>
          <cell r="BV120">
            <v>266.99407846899999</v>
          </cell>
          <cell r="BW120">
            <v>166.48932302899999</v>
          </cell>
          <cell r="BX120">
            <v>211.54156573099999</v>
          </cell>
          <cell r="BY120">
            <v>213.213920605</v>
          </cell>
          <cell r="BZ120">
            <v>109.962491067</v>
          </cell>
          <cell r="CA120">
            <v>89.255856070999997</v>
          </cell>
          <cell r="CB120">
            <v>119.81138774999999</v>
          </cell>
          <cell r="CC120">
            <v>58.371726948999999</v>
          </cell>
          <cell r="CD120">
            <v>47.883293377000001</v>
          </cell>
          <cell r="CE120">
            <v>62.836404493000003</v>
          </cell>
          <cell r="CF120">
            <v>77.329495223999999</v>
          </cell>
          <cell r="CG120">
            <v>94.896370161999997</v>
          </cell>
        </row>
        <row r="121">
          <cell r="B121" t="str">
            <v>Per_Volume_Strong Cider_North East Scotland</v>
          </cell>
          <cell r="C121" t="str">
            <v>Per</v>
          </cell>
          <cell r="D121" t="str">
            <v>Volume</v>
          </cell>
          <cell r="E121" t="str">
            <v>Other LAD</v>
          </cell>
          <cell r="F121" t="str">
            <v>Strong Cider</v>
          </cell>
          <cell r="G121" t="str">
            <v>North East Scotland</v>
          </cell>
          <cell r="H121">
            <v>29.604361893</v>
          </cell>
          <cell r="I121">
            <v>34.594335139999998</v>
          </cell>
          <cell r="J121">
            <v>23.125579330000001</v>
          </cell>
          <cell r="K121">
            <v>24.377803987</v>
          </cell>
          <cell r="L121">
            <v>33.441042091</v>
          </cell>
          <cell r="M121">
            <v>23.625358316</v>
          </cell>
          <cell r="N121">
            <v>38.880976979000003</v>
          </cell>
          <cell r="O121">
            <v>28.905063126000002</v>
          </cell>
          <cell r="P121">
            <v>29.808185069</v>
          </cell>
          <cell r="Q121">
            <v>27.142862469000001</v>
          </cell>
          <cell r="R121">
            <v>31.619013155000001</v>
          </cell>
          <cell r="S121">
            <v>30.542008854999999</v>
          </cell>
          <cell r="T121">
            <v>38.009964689</v>
          </cell>
          <cell r="U121">
            <v>24.502095449999999</v>
          </cell>
          <cell r="V121">
            <v>34.953563885000001</v>
          </cell>
          <cell r="W121">
            <v>33.961680809999997</v>
          </cell>
          <cell r="X121">
            <v>12.691228037</v>
          </cell>
          <cell r="Y121">
            <v>12.405808307999999</v>
          </cell>
          <cell r="Z121">
            <v>7.7820454970000004</v>
          </cell>
          <cell r="AA121">
            <v>7.609827009</v>
          </cell>
          <cell r="AB121">
            <v>7.8713179599999998</v>
          </cell>
          <cell r="AC121">
            <v>7.2592791879999998</v>
          </cell>
          <cell r="AD121">
            <v>10.781291372</v>
          </cell>
          <cell r="AE121">
            <v>8.1481269590000007</v>
          </cell>
          <cell r="AF121">
            <v>8.5987459840000007</v>
          </cell>
          <cell r="AG121">
            <v>10.828895659000001</v>
          </cell>
          <cell r="AH121">
            <v>4.3580884510000004</v>
          </cell>
          <cell r="AI121">
            <v>4.4775845509999996</v>
          </cell>
          <cell r="AJ121">
            <v>6.3699494400000001</v>
          </cell>
          <cell r="AK121">
            <v>6.9649171790000004</v>
          </cell>
          <cell r="AL121">
            <v>8.5639596919999992</v>
          </cell>
          <cell r="AM121">
            <v>12.949832351</v>
          </cell>
          <cell r="AN121">
            <v>12.07135688</v>
          </cell>
          <cell r="AO121">
            <v>18.428790437</v>
          </cell>
          <cell r="AP121">
            <v>9.1046810100000002</v>
          </cell>
          <cell r="AQ121">
            <v>9.2172382030000009</v>
          </cell>
          <cell r="AR121">
            <v>8.7474324120000002</v>
          </cell>
          <cell r="AS121">
            <v>10.127308795999999</v>
          </cell>
          <cell r="AT121">
            <v>11.715563227000001</v>
          </cell>
          <cell r="AU121">
            <v>5.8390749460000002</v>
          </cell>
          <cell r="AV121">
            <v>6.3504935729999996</v>
          </cell>
          <cell r="AW121">
            <v>7.0155276889999998</v>
          </cell>
          <cell r="AX121">
            <v>6.1181084910000001</v>
          </cell>
          <cell r="AY121">
            <v>5.6508130210000003</v>
          </cell>
          <cell r="AZ121">
            <v>5.9105036599999998</v>
          </cell>
          <cell r="BA121">
            <v>5.9793089699999999</v>
          </cell>
          <cell r="BB121">
            <v>29.924782607000001</v>
          </cell>
          <cell r="BC121">
            <v>27.538831682000001</v>
          </cell>
          <cell r="BD121">
            <v>27.329790231</v>
          </cell>
          <cell r="BE121">
            <v>27.943230224000001</v>
          </cell>
          <cell r="BF121">
            <v>30.496160247999999</v>
          </cell>
          <cell r="BG121">
            <v>33.206501033999999</v>
          </cell>
          <cell r="BH121">
            <v>19.122565542</v>
          </cell>
          <cell r="BI121">
            <v>23.172684581999999</v>
          </cell>
          <cell r="BJ121">
            <v>24.465212534999999</v>
          </cell>
          <cell r="BK121">
            <v>51.526274248999997</v>
          </cell>
          <cell r="BL121">
            <v>53.843673416000001</v>
          </cell>
          <cell r="BM121">
            <v>60.291591941999997</v>
          </cell>
          <cell r="BN121">
            <v>81.410972294000004</v>
          </cell>
          <cell r="BO121">
            <v>93.823591151000002</v>
          </cell>
          <cell r="BP121">
            <v>95.892863813000005</v>
          </cell>
          <cell r="BQ121">
            <v>4.0692545180000002</v>
          </cell>
          <cell r="BR121">
            <v>4.249519791</v>
          </cell>
          <cell r="BS121">
            <v>5.238082575</v>
          </cell>
          <cell r="BT121">
            <v>9.216207936</v>
          </cell>
          <cell r="BU121">
            <v>6.7277314859999997</v>
          </cell>
          <cell r="BV121">
            <v>4.9632597550000002</v>
          </cell>
          <cell r="BW121">
            <v>4.8438663450000004</v>
          </cell>
          <cell r="BX121">
            <v>4.4940097239999997</v>
          </cell>
          <cell r="BY121">
            <v>1.7276657280000001</v>
          </cell>
          <cell r="BZ121">
            <v>4.0570726620000004</v>
          </cell>
          <cell r="CA121">
            <v>38.066522075000002</v>
          </cell>
          <cell r="CB121">
            <v>43.023685350000001</v>
          </cell>
          <cell r="CC121">
            <v>49.175994922999998</v>
          </cell>
          <cell r="CD121">
            <v>37.070975787999998</v>
          </cell>
          <cell r="CE121">
            <v>34.323196697</v>
          </cell>
          <cell r="CF121">
            <v>48.045015249000002</v>
          </cell>
          <cell r="CG121">
            <v>59.742840139999998</v>
          </cell>
        </row>
        <row r="122">
          <cell r="B122" t="str">
            <v>Per_Volume_Strong Cider_North West (Lancashire)</v>
          </cell>
          <cell r="C122" t="str">
            <v>Per</v>
          </cell>
          <cell r="D122" t="str">
            <v>Volume</v>
          </cell>
          <cell r="E122" t="str">
            <v>Other LAD</v>
          </cell>
          <cell r="F122" t="str">
            <v>Strong Cider</v>
          </cell>
          <cell r="G122" t="str">
            <v>North West (Lancashire)</v>
          </cell>
          <cell r="H122">
            <v>345.59744666199998</v>
          </cell>
          <cell r="I122">
            <v>416.34157587999999</v>
          </cell>
          <cell r="J122">
            <v>93.296420370000007</v>
          </cell>
          <cell r="K122">
            <v>128.678885181</v>
          </cell>
          <cell r="L122">
            <v>101.702543216</v>
          </cell>
          <cell r="M122">
            <v>67.493494452999997</v>
          </cell>
          <cell r="N122">
            <v>119.729973663</v>
          </cell>
          <cell r="O122">
            <v>66.863217993999996</v>
          </cell>
          <cell r="P122">
            <v>69.723904164000004</v>
          </cell>
          <cell r="Q122">
            <v>102.591204995</v>
          </cell>
          <cell r="R122">
            <v>87.072224801000004</v>
          </cell>
          <cell r="S122">
            <v>101.373178041</v>
          </cell>
          <cell r="T122">
            <v>144.83917159999999</v>
          </cell>
          <cell r="U122">
            <v>131.97123621099999</v>
          </cell>
          <cell r="V122">
            <v>44.040226949000001</v>
          </cell>
          <cell r="W122">
            <v>195.41908487699999</v>
          </cell>
          <cell r="X122">
            <v>157.098153693</v>
          </cell>
          <cell r="Y122">
            <v>153.978314082</v>
          </cell>
          <cell r="Z122">
            <v>98.690965759999997</v>
          </cell>
          <cell r="AA122">
            <v>141.360368972</v>
          </cell>
          <cell r="AB122">
            <v>126.08068198300001</v>
          </cell>
          <cell r="AC122">
            <v>101.512803586</v>
          </cell>
          <cell r="AD122">
            <v>123.47540149</v>
          </cell>
          <cell r="AE122">
            <v>80.43010065</v>
          </cell>
          <cell r="AF122">
            <v>70.172863303</v>
          </cell>
          <cell r="AG122">
            <v>105.138892286</v>
          </cell>
          <cell r="AH122">
            <v>71.204440930999993</v>
          </cell>
          <cell r="AI122">
            <v>63.954809085000001</v>
          </cell>
          <cell r="AJ122">
            <v>34.33436202</v>
          </cell>
          <cell r="AK122">
            <v>56.950143677</v>
          </cell>
          <cell r="AL122">
            <v>61.974955295999997</v>
          </cell>
          <cell r="AM122">
            <v>72.890068510999996</v>
          </cell>
          <cell r="AN122">
            <v>75.748418935999993</v>
          </cell>
          <cell r="AO122">
            <v>87.668184447000002</v>
          </cell>
          <cell r="AP122">
            <v>102.096843406</v>
          </cell>
          <cell r="AQ122">
            <v>105.35623253200001</v>
          </cell>
          <cell r="AR122">
            <v>103.157484995</v>
          </cell>
          <cell r="AS122">
            <v>105.354246205</v>
          </cell>
          <cell r="AT122">
            <v>117.80609292699999</v>
          </cell>
          <cell r="AU122">
            <v>136.95747367000001</v>
          </cell>
          <cell r="AV122">
            <v>119.281095136</v>
          </cell>
          <cell r="AW122">
            <v>158.98684599800001</v>
          </cell>
          <cell r="AX122">
            <v>160.095730605</v>
          </cell>
          <cell r="AY122">
            <v>160.80476215900001</v>
          </cell>
          <cell r="AZ122">
            <v>190.75951645699999</v>
          </cell>
          <cell r="BA122">
            <v>191.57397828699999</v>
          </cell>
          <cell r="BB122">
            <v>181.30822726400001</v>
          </cell>
          <cell r="BC122">
            <v>163.318582875</v>
          </cell>
          <cell r="BD122">
            <v>137.21420239400001</v>
          </cell>
          <cell r="BE122">
            <v>121.188465908</v>
          </cell>
          <cell r="BF122">
            <v>114.36498577499999</v>
          </cell>
          <cell r="BG122">
            <v>160.58944647199999</v>
          </cell>
          <cell r="BH122">
            <v>77.549211186999997</v>
          </cell>
          <cell r="BI122">
            <v>60.420852033999999</v>
          </cell>
          <cell r="BJ122">
            <v>109.652893885</v>
          </cell>
          <cell r="BK122">
            <v>170.59895288800001</v>
          </cell>
          <cell r="BL122">
            <v>172.206824571</v>
          </cell>
          <cell r="BM122">
            <v>269.65676802899998</v>
          </cell>
          <cell r="BN122">
            <v>206.630567982</v>
          </cell>
          <cell r="BO122">
            <v>231.786550441</v>
          </cell>
          <cell r="BP122">
            <v>191.962146432</v>
          </cell>
          <cell r="BQ122">
            <v>268.19360398999999</v>
          </cell>
          <cell r="BR122">
            <v>332.21791921099998</v>
          </cell>
          <cell r="BS122">
            <v>256.81567935099997</v>
          </cell>
          <cell r="BT122">
            <v>358.61635316799999</v>
          </cell>
          <cell r="BU122">
            <v>259.452529535</v>
          </cell>
          <cell r="BV122">
            <v>220.85236681200001</v>
          </cell>
          <cell r="BW122">
            <v>238.50461084</v>
          </cell>
          <cell r="BX122">
            <v>289.43253162399998</v>
          </cell>
          <cell r="BY122">
            <v>257.45661188700001</v>
          </cell>
          <cell r="BZ122">
            <v>290.72364150099997</v>
          </cell>
          <cell r="CA122">
            <v>312.13476331499999</v>
          </cell>
          <cell r="CB122">
            <v>350.50328901500001</v>
          </cell>
          <cell r="CC122">
            <v>276.88923821700001</v>
          </cell>
          <cell r="CD122">
            <v>145.65572348500001</v>
          </cell>
          <cell r="CE122">
            <v>257.58179086899997</v>
          </cell>
          <cell r="CF122">
            <v>265.686266601</v>
          </cell>
          <cell r="CG122">
            <v>306.12499640499999</v>
          </cell>
        </row>
        <row r="123">
          <cell r="B123" t="str">
            <v>Per_Volume_Strong Cider_South and South East</v>
          </cell>
          <cell r="C123" t="str">
            <v>Per</v>
          </cell>
          <cell r="D123" t="str">
            <v>Volume</v>
          </cell>
          <cell r="E123" t="str">
            <v>Other LAD</v>
          </cell>
          <cell r="F123" t="str">
            <v>Strong Cider</v>
          </cell>
          <cell r="G123" t="str">
            <v>South and South East</v>
          </cell>
          <cell r="H123">
            <v>119.838120356</v>
          </cell>
          <cell r="I123">
            <v>124.732058798</v>
          </cell>
          <cell r="J123">
            <v>89.703903421999996</v>
          </cell>
          <cell r="K123">
            <v>114.095924303</v>
          </cell>
          <cell r="L123">
            <v>144.60729983499999</v>
          </cell>
          <cell r="M123">
            <v>124.249394227</v>
          </cell>
          <cell r="N123">
            <v>118.137702434</v>
          </cell>
          <cell r="O123">
            <v>177.833963162</v>
          </cell>
          <cell r="P123">
            <v>116.791892952</v>
          </cell>
          <cell r="Q123">
            <v>135.53910015100001</v>
          </cell>
          <cell r="R123">
            <v>159.456170649</v>
          </cell>
          <cell r="S123">
            <v>134.213036778</v>
          </cell>
          <cell r="T123">
            <v>225.44161065099999</v>
          </cell>
          <cell r="U123">
            <v>109.80013780500001</v>
          </cell>
          <cell r="V123">
            <v>167.40687559200001</v>
          </cell>
          <cell r="W123">
            <v>173.016819954</v>
          </cell>
          <cell r="X123">
            <v>174.557722044</v>
          </cell>
          <cell r="Y123">
            <v>168.94748504699999</v>
          </cell>
          <cell r="Z123">
            <v>232.711081326</v>
          </cell>
          <cell r="AA123">
            <v>426.140285436</v>
          </cell>
          <cell r="AB123">
            <v>450.657636309</v>
          </cell>
          <cell r="AC123">
            <v>347.99442911699998</v>
          </cell>
          <cell r="AD123">
            <v>363.68246672599997</v>
          </cell>
          <cell r="AE123">
            <v>339.17055901200001</v>
          </cell>
          <cell r="AF123">
            <v>341.23632458700001</v>
          </cell>
          <cell r="AG123">
            <v>370.14571404499998</v>
          </cell>
          <cell r="AH123">
            <v>155.59988972299999</v>
          </cell>
          <cell r="AI123">
            <v>135.39914525</v>
          </cell>
          <cell r="AJ123">
            <v>122.030814499</v>
          </cell>
          <cell r="AK123">
            <v>149.104365207</v>
          </cell>
          <cell r="AL123">
            <v>135.381773299</v>
          </cell>
          <cell r="AM123">
            <v>145.80352414500001</v>
          </cell>
          <cell r="AN123">
            <v>158.111688276</v>
          </cell>
          <cell r="AO123">
            <v>183.47312441700001</v>
          </cell>
          <cell r="AP123">
            <v>219.31960932600001</v>
          </cell>
          <cell r="AQ123">
            <v>259.36074403800001</v>
          </cell>
          <cell r="AR123">
            <v>246.77377255799999</v>
          </cell>
          <cell r="AS123">
            <v>233.563024071</v>
          </cell>
          <cell r="AT123">
            <v>260.03801628399998</v>
          </cell>
          <cell r="AU123">
            <v>246.30577572499999</v>
          </cell>
          <cell r="AV123">
            <v>296.07507962699998</v>
          </cell>
          <cell r="AW123">
            <v>313.88857528699998</v>
          </cell>
          <cell r="AX123">
            <v>230.761165076</v>
          </cell>
          <cell r="AY123">
            <v>226.747474866</v>
          </cell>
          <cell r="AZ123">
            <v>246.286272051</v>
          </cell>
          <cell r="BA123">
            <v>249.80030841199999</v>
          </cell>
          <cell r="BB123">
            <v>216.82768668099999</v>
          </cell>
          <cell r="BC123">
            <v>226.18737346500001</v>
          </cell>
          <cell r="BD123">
            <v>325.51867297000001</v>
          </cell>
          <cell r="BE123">
            <v>343.13220241699997</v>
          </cell>
          <cell r="BF123">
            <v>263.07708172999997</v>
          </cell>
          <cell r="BG123">
            <v>364.03790345900001</v>
          </cell>
          <cell r="BH123">
            <v>253.08511454800001</v>
          </cell>
          <cell r="BI123">
            <v>92.938361975999996</v>
          </cell>
          <cell r="BJ123">
            <v>118.30756527699999</v>
          </cell>
          <cell r="BK123">
            <v>241.41030639100001</v>
          </cell>
          <cell r="BL123">
            <v>299.24244599100001</v>
          </cell>
          <cell r="BM123">
            <v>465.42490391799998</v>
          </cell>
          <cell r="BN123">
            <v>312.97877610299997</v>
          </cell>
          <cell r="BO123">
            <v>378.77025515399998</v>
          </cell>
          <cell r="BP123">
            <v>328.540085455</v>
          </cell>
          <cell r="BQ123">
            <v>315.274431343</v>
          </cell>
          <cell r="BR123">
            <v>318.98593722300001</v>
          </cell>
          <cell r="BS123">
            <v>231.616033281</v>
          </cell>
          <cell r="BT123">
            <v>265.99187195100001</v>
          </cell>
          <cell r="BU123">
            <v>213.39532036400001</v>
          </cell>
          <cell r="BV123">
            <v>267.44330021299999</v>
          </cell>
          <cell r="BW123">
            <v>259.68017880999997</v>
          </cell>
          <cell r="BX123">
            <v>302.35819799500001</v>
          </cell>
          <cell r="BY123">
            <v>299.72786157899998</v>
          </cell>
          <cell r="BZ123">
            <v>372.86985784500001</v>
          </cell>
          <cell r="CA123">
            <v>492.50322622099998</v>
          </cell>
          <cell r="CB123">
            <v>495.55934534699998</v>
          </cell>
          <cell r="CC123">
            <v>417.79931701700002</v>
          </cell>
          <cell r="CD123">
            <v>353.23469427399999</v>
          </cell>
          <cell r="CE123">
            <v>517.63255889499999</v>
          </cell>
          <cell r="CF123">
            <v>476.32034583699999</v>
          </cell>
          <cell r="CG123">
            <v>537.63834273600003</v>
          </cell>
        </row>
        <row r="124">
          <cell r="B124" t="str">
            <v>Per_Volume_Strong Cider_South West</v>
          </cell>
          <cell r="C124" t="str">
            <v>Per</v>
          </cell>
          <cell r="D124" t="str">
            <v>Volume</v>
          </cell>
          <cell r="E124" t="str">
            <v>Other LAD</v>
          </cell>
          <cell r="F124" t="str">
            <v>Strong Cider</v>
          </cell>
          <cell r="G124" t="str">
            <v>South West</v>
          </cell>
          <cell r="H124">
            <v>232.49726440000001</v>
          </cell>
          <cell r="I124">
            <v>223.403653762</v>
          </cell>
          <cell r="J124">
            <v>217.829888238</v>
          </cell>
          <cell r="K124">
            <v>354.163380206</v>
          </cell>
          <cell r="L124">
            <v>364.30009937599999</v>
          </cell>
          <cell r="M124">
            <v>109.622456997</v>
          </cell>
          <cell r="N124">
            <v>122.348034509</v>
          </cell>
          <cell r="O124">
            <v>127.99713529100001</v>
          </cell>
          <cell r="P124">
            <v>137.25785586800001</v>
          </cell>
          <cell r="Q124">
            <v>60.826492113999997</v>
          </cell>
          <cell r="R124">
            <v>63.779266655999997</v>
          </cell>
          <cell r="S124">
            <v>83.302664630999999</v>
          </cell>
          <cell r="T124">
            <v>116.522084632</v>
          </cell>
          <cell r="U124">
            <v>47.671469088000002</v>
          </cell>
          <cell r="V124">
            <v>67.204111627000003</v>
          </cell>
          <cell r="W124">
            <v>48.840368118999997</v>
          </cell>
          <cell r="X124">
            <v>81.141758370999995</v>
          </cell>
          <cell r="Y124">
            <v>77.677731879999996</v>
          </cell>
          <cell r="Z124">
            <v>70.650096993999995</v>
          </cell>
          <cell r="AA124">
            <v>65.497754225999998</v>
          </cell>
          <cell r="AB124">
            <v>72.635202140999994</v>
          </cell>
          <cell r="AC124">
            <v>65.472389950999997</v>
          </cell>
          <cell r="AD124">
            <v>116.728739449</v>
          </cell>
          <cell r="AE124">
            <v>127.69367580700001</v>
          </cell>
          <cell r="AF124">
            <v>144.172639917</v>
          </cell>
          <cell r="AG124">
            <v>151.20731364100001</v>
          </cell>
          <cell r="AH124">
            <v>105.638246026</v>
          </cell>
          <cell r="AI124">
            <v>113.625092442</v>
          </cell>
          <cell r="AJ124">
            <v>105.47877714099999</v>
          </cell>
          <cell r="AK124">
            <v>124.815215541</v>
          </cell>
          <cell r="AL124">
            <v>167.98449452099999</v>
          </cell>
          <cell r="AM124">
            <v>229.74318945900001</v>
          </cell>
          <cell r="AN124">
            <v>214.87207494899999</v>
          </cell>
          <cell r="AO124">
            <v>180.12186115599999</v>
          </cell>
          <cell r="AP124">
            <v>224.98345453900001</v>
          </cell>
          <cell r="AQ124">
            <v>253.988877132</v>
          </cell>
          <cell r="AR124">
            <v>237.615054464</v>
          </cell>
          <cell r="AS124">
            <v>249.386234296</v>
          </cell>
          <cell r="AT124">
            <v>279.22982801699999</v>
          </cell>
          <cell r="AU124">
            <v>194.975855905</v>
          </cell>
          <cell r="AV124">
            <v>206.06058443699999</v>
          </cell>
          <cell r="AW124">
            <v>251.90063207099999</v>
          </cell>
          <cell r="AX124">
            <v>261.46323721599998</v>
          </cell>
          <cell r="AY124">
            <v>264.165685392</v>
          </cell>
          <cell r="AZ124">
            <v>296.69247105699998</v>
          </cell>
          <cell r="BA124">
            <v>299.43884325900001</v>
          </cell>
          <cell r="BB124">
            <v>298.38167593700001</v>
          </cell>
          <cell r="BC124">
            <v>302.47469321900002</v>
          </cell>
          <cell r="BD124">
            <v>383.544842367</v>
          </cell>
          <cell r="BE124">
            <v>366.57773585000001</v>
          </cell>
          <cell r="BF124">
            <v>471.381045083</v>
          </cell>
          <cell r="BG124">
            <v>660.59802916900003</v>
          </cell>
          <cell r="BH124">
            <v>387.20208163400002</v>
          </cell>
          <cell r="BI124">
            <v>309.741693602</v>
          </cell>
          <cell r="BJ124">
            <v>361.96655400899999</v>
          </cell>
          <cell r="BK124">
            <v>532.03530695400002</v>
          </cell>
          <cell r="BL124">
            <v>436.228199292</v>
          </cell>
          <cell r="BM124">
            <v>518.80158547500002</v>
          </cell>
          <cell r="BN124">
            <v>435.24077024299999</v>
          </cell>
          <cell r="BO124">
            <v>450.60760649299999</v>
          </cell>
          <cell r="BP124">
            <v>280.19255874100003</v>
          </cell>
          <cell r="BQ124">
            <v>267.00760731000003</v>
          </cell>
          <cell r="BR124">
            <v>256.872672384</v>
          </cell>
          <cell r="BS124">
            <v>201.978703177</v>
          </cell>
          <cell r="BT124">
            <v>253.47218745800001</v>
          </cell>
          <cell r="BU124">
            <v>186.38136437899999</v>
          </cell>
          <cell r="BV124">
            <v>175.886094189</v>
          </cell>
          <cell r="BW124">
            <v>188.579948876</v>
          </cell>
          <cell r="BX124">
            <v>193.28654094000001</v>
          </cell>
          <cell r="BY124">
            <v>206.98903689400001</v>
          </cell>
          <cell r="BZ124">
            <v>326.26798526699997</v>
          </cell>
          <cell r="CA124">
            <v>185.21334021800001</v>
          </cell>
          <cell r="CB124">
            <v>284.30664493500001</v>
          </cell>
          <cell r="CC124">
            <v>154.89425150700001</v>
          </cell>
          <cell r="CD124">
            <v>97.344854737999995</v>
          </cell>
          <cell r="CE124">
            <v>98.107634306999998</v>
          </cell>
          <cell r="CF124">
            <v>99.925171751999997</v>
          </cell>
          <cell r="CG124">
            <v>239.84224012600001</v>
          </cell>
        </row>
        <row r="125">
          <cell r="B125" t="str">
            <v>Per_Volume_Strong Cider_Wales and West</v>
          </cell>
          <cell r="C125" t="str">
            <v>Per</v>
          </cell>
          <cell r="D125" t="str">
            <v>Volume</v>
          </cell>
          <cell r="E125" t="str">
            <v>Other LAD</v>
          </cell>
          <cell r="F125" t="str">
            <v>Strong Cider</v>
          </cell>
          <cell r="G125" t="str">
            <v>Wales and West</v>
          </cell>
          <cell r="H125">
            <v>185.57802382400001</v>
          </cell>
          <cell r="I125">
            <v>208.47113073200001</v>
          </cell>
          <cell r="J125">
            <v>248.280462578</v>
          </cell>
          <cell r="K125">
            <v>323.44878329400001</v>
          </cell>
          <cell r="L125">
            <v>185.21664833400001</v>
          </cell>
          <cell r="M125">
            <v>187.12235063899999</v>
          </cell>
          <cell r="N125">
            <v>192.24192853599999</v>
          </cell>
          <cell r="O125">
            <v>143.723489551</v>
          </cell>
          <cell r="P125">
            <v>153.108526759</v>
          </cell>
          <cell r="Q125">
            <v>112.103996563</v>
          </cell>
          <cell r="R125">
            <v>109.841644386</v>
          </cell>
          <cell r="S125">
            <v>130.59852095799999</v>
          </cell>
          <cell r="T125">
            <v>186.10583192600001</v>
          </cell>
          <cell r="U125">
            <v>236.88980714799999</v>
          </cell>
          <cell r="V125">
            <v>175.03462046199999</v>
          </cell>
          <cell r="W125">
            <v>321.16184151599998</v>
          </cell>
          <cell r="X125">
            <v>317.861906879</v>
          </cell>
          <cell r="Y125">
            <v>329.54529867700001</v>
          </cell>
          <cell r="Z125">
            <v>227.146492376</v>
          </cell>
          <cell r="AA125">
            <v>218.47179451100001</v>
          </cell>
          <cell r="AB125">
            <v>207.64312523800001</v>
          </cell>
          <cell r="AC125">
            <v>176.33989770100001</v>
          </cell>
          <cell r="AD125">
            <v>172.13190096899999</v>
          </cell>
          <cell r="AE125">
            <v>150.79833601199999</v>
          </cell>
          <cell r="AF125">
            <v>160.73250075999999</v>
          </cell>
          <cell r="AG125">
            <v>172.99163078300001</v>
          </cell>
          <cell r="AH125">
            <v>125.22113138900001</v>
          </cell>
          <cell r="AI125">
            <v>124.156979245</v>
          </cell>
          <cell r="AJ125">
            <v>155.11274556699999</v>
          </cell>
          <cell r="AK125">
            <v>150.87745757600001</v>
          </cell>
          <cell r="AL125">
            <v>157.95985703599999</v>
          </cell>
          <cell r="AM125">
            <v>139.785174912</v>
          </cell>
          <cell r="AN125">
            <v>187.422308327</v>
          </cell>
          <cell r="AO125">
            <v>198.76059074700001</v>
          </cell>
          <cell r="AP125">
            <v>197.70572072799999</v>
          </cell>
          <cell r="AQ125">
            <v>213.19876702900001</v>
          </cell>
          <cell r="AR125">
            <v>212.813455691</v>
          </cell>
          <cell r="AS125">
            <v>229.54958327200001</v>
          </cell>
          <cell r="AT125">
            <v>273.29191049299999</v>
          </cell>
          <cell r="AU125">
            <v>280.970576892</v>
          </cell>
          <cell r="AV125">
            <v>318.35837529899999</v>
          </cell>
          <cell r="AW125">
            <v>381.70435533800003</v>
          </cell>
          <cell r="AX125">
            <v>370.48581137100001</v>
          </cell>
          <cell r="AY125">
            <v>401.27923778000002</v>
          </cell>
          <cell r="AZ125">
            <v>390.118054637</v>
          </cell>
          <cell r="BA125">
            <v>395.47791621300001</v>
          </cell>
          <cell r="BB125">
            <v>466.59985998299999</v>
          </cell>
          <cell r="BC125">
            <v>428.73366040399998</v>
          </cell>
          <cell r="BD125">
            <v>479.737932774</v>
          </cell>
          <cell r="BE125">
            <v>456.20554825200003</v>
          </cell>
          <cell r="BF125">
            <v>419.19718638500001</v>
          </cell>
          <cell r="BG125">
            <v>436.35336645199999</v>
          </cell>
          <cell r="BH125">
            <v>339.18325463799999</v>
          </cell>
          <cell r="BI125">
            <v>282.228894755</v>
          </cell>
          <cell r="BJ125">
            <v>315.95648968299997</v>
          </cell>
          <cell r="BK125">
            <v>454.34837064499999</v>
          </cell>
          <cell r="BL125">
            <v>460.31386510099998</v>
          </cell>
          <cell r="BM125">
            <v>696.405572237</v>
          </cell>
          <cell r="BN125">
            <v>525.21377389300005</v>
          </cell>
          <cell r="BO125">
            <v>775.01709044100005</v>
          </cell>
          <cell r="BP125">
            <v>703.94518740000001</v>
          </cell>
          <cell r="BQ125">
            <v>658.72308425599999</v>
          </cell>
          <cell r="BR125">
            <v>759.02357599799996</v>
          </cell>
          <cell r="BS125">
            <v>712.57425732700005</v>
          </cell>
          <cell r="BT125">
            <v>821.91236193899999</v>
          </cell>
          <cell r="BU125">
            <v>512.46912295499999</v>
          </cell>
          <cell r="BV125">
            <v>611.01950078300001</v>
          </cell>
          <cell r="BW125">
            <v>667.11741490400004</v>
          </cell>
          <cell r="BX125">
            <v>681.12378729399995</v>
          </cell>
          <cell r="BY125">
            <v>696.62274520699998</v>
          </cell>
          <cell r="BZ125">
            <v>754.43275368399998</v>
          </cell>
          <cell r="CA125">
            <v>802.00675619100002</v>
          </cell>
          <cell r="CB125">
            <v>576.29056313199999</v>
          </cell>
          <cell r="CC125">
            <v>614.65349273200002</v>
          </cell>
          <cell r="CD125">
            <v>470.610781594</v>
          </cell>
          <cell r="CE125">
            <v>446.31195713800003</v>
          </cell>
          <cell r="CF125">
            <v>411.73176217600002</v>
          </cell>
          <cell r="CG125">
            <v>526.63791646200002</v>
          </cell>
        </row>
        <row r="126">
          <cell r="B126" t="str">
            <v>Per_Volume_Strong Cider_Yorkshire</v>
          </cell>
          <cell r="C126" t="str">
            <v>Per</v>
          </cell>
          <cell r="D126" t="str">
            <v>Volume</v>
          </cell>
          <cell r="E126" t="str">
            <v>Other LAD</v>
          </cell>
          <cell r="F126" t="str">
            <v>Strong Cider</v>
          </cell>
          <cell r="G126" t="str">
            <v>Yorkshire</v>
          </cell>
          <cell r="H126">
            <v>166.28785635200001</v>
          </cell>
          <cell r="I126">
            <v>220.472662791</v>
          </cell>
          <cell r="J126">
            <v>169.50598306099999</v>
          </cell>
          <cell r="K126">
            <v>203.77637365800001</v>
          </cell>
          <cell r="L126">
            <v>191.49457737899999</v>
          </cell>
          <cell r="M126">
            <v>193.56982092600001</v>
          </cell>
          <cell r="N126">
            <v>261.78788074200003</v>
          </cell>
          <cell r="O126">
            <v>140.84881136000001</v>
          </cell>
          <cell r="P126">
            <v>100.99586508900001</v>
          </cell>
          <cell r="Q126">
            <v>105.348897901</v>
          </cell>
          <cell r="R126">
            <v>137.83649333100001</v>
          </cell>
          <cell r="S126">
            <v>123.136099843</v>
          </cell>
          <cell r="T126">
            <v>164.09456141000001</v>
          </cell>
          <cell r="U126">
            <v>129.370369955</v>
          </cell>
          <cell r="V126">
            <v>154.88822532200001</v>
          </cell>
          <cell r="W126">
            <v>112.375685991</v>
          </cell>
          <cell r="X126">
            <v>138.58659672600001</v>
          </cell>
          <cell r="Y126">
            <v>152.56529062300001</v>
          </cell>
          <cell r="Z126">
            <v>133.268135712</v>
          </cell>
          <cell r="AA126">
            <v>129.59610170900001</v>
          </cell>
          <cell r="AB126">
            <v>130.110170646</v>
          </cell>
          <cell r="AC126">
            <v>115.290911053</v>
          </cell>
          <cell r="AD126">
            <v>133.125885033</v>
          </cell>
          <cell r="AE126">
            <v>107.61358169</v>
          </cell>
          <cell r="AF126">
            <v>112.163865055</v>
          </cell>
          <cell r="AG126">
            <v>224.48044077399999</v>
          </cell>
          <cell r="AH126">
            <v>81.444720355000001</v>
          </cell>
          <cell r="AI126">
            <v>95.848683871000006</v>
          </cell>
          <cell r="AJ126">
            <v>94.118894045999994</v>
          </cell>
          <cell r="AK126">
            <v>182.60822927800001</v>
          </cell>
          <cell r="AL126">
            <v>155.765546108</v>
          </cell>
          <cell r="AM126">
            <v>147.85982066299999</v>
          </cell>
          <cell r="AN126">
            <v>193.892143516</v>
          </cell>
          <cell r="AO126">
            <v>225.54790091300001</v>
          </cell>
          <cell r="AP126">
            <v>176.30210807399999</v>
          </cell>
          <cell r="AQ126">
            <v>220.57330965200001</v>
          </cell>
          <cell r="AR126">
            <v>238.705972858</v>
          </cell>
          <cell r="AS126">
            <v>252.13963695699999</v>
          </cell>
          <cell r="AT126">
            <v>278.65660384</v>
          </cell>
          <cell r="AU126">
            <v>254.83487165700001</v>
          </cell>
          <cell r="AV126">
            <v>180.712033319</v>
          </cell>
          <cell r="AW126">
            <v>245.731759281</v>
          </cell>
          <cell r="AX126">
            <v>234.78470807400001</v>
          </cell>
          <cell r="AY126">
            <v>262.525163152</v>
          </cell>
          <cell r="AZ126">
            <v>222.61608561700001</v>
          </cell>
          <cell r="BA126">
            <v>217.30934043299999</v>
          </cell>
          <cell r="BB126">
            <v>208.79710825000001</v>
          </cell>
          <cell r="BC126">
            <v>240.931354352</v>
          </cell>
          <cell r="BD126">
            <v>376.86446718399998</v>
          </cell>
          <cell r="BE126">
            <v>375.702050429</v>
          </cell>
          <cell r="BF126">
            <v>394.63181722299998</v>
          </cell>
          <cell r="BG126">
            <v>521.92238460299995</v>
          </cell>
          <cell r="BH126">
            <v>323.84209181199998</v>
          </cell>
          <cell r="BI126">
            <v>220.23699181200001</v>
          </cell>
          <cell r="BJ126">
            <v>264.53065586299999</v>
          </cell>
          <cell r="BK126">
            <v>269.26879422500002</v>
          </cell>
          <cell r="BL126">
            <v>267.84508501599998</v>
          </cell>
          <cell r="BM126">
            <v>356.07286712299998</v>
          </cell>
          <cell r="BN126">
            <v>291.67728934299998</v>
          </cell>
          <cell r="BO126">
            <v>457.362932204</v>
          </cell>
          <cell r="BP126">
            <v>477.92853813699998</v>
          </cell>
          <cell r="BQ126">
            <v>345.03271477599998</v>
          </cell>
          <cell r="BR126">
            <v>403.142575765</v>
          </cell>
          <cell r="BS126">
            <v>368.73440997500001</v>
          </cell>
          <cell r="BT126">
            <v>528.38414520799995</v>
          </cell>
          <cell r="BU126">
            <v>423.92549062900002</v>
          </cell>
          <cell r="BV126">
            <v>441.23289513600002</v>
          </cell>
          <cell r="BW126">
            <v>454.04242479499999</v>
          </cell>
          <cell r="BX126">
            <v>528.20823079700006</v>
          </cell>
          <cell r="BY126">
            <v>520.04607200700002</v>
          </cell>
          <cell r="BZ126">
            <v>497.32056924900002</v>
          </cell>
          <cell r="CA126">
            <v>542.53134897899997</v>
          </cell>
          <cell r="CB126">
            <v>590.48358851199998</v>
          </cell>
          <cell r="CC126">
            <v>551.88526578999995</v>
          </cell>
          <cell r="CD126">
            <v>474.37495662700002</v>
          </cell>
          <cell r="CE126">
            <v>514.37886807699999</v>
          </cell>
          <cell r="CF126">
            <v>520.13770564599997</v>
          </cell>
          <cell r="CG126">
            <v>709.58628464900005</v>
          </cell>
        </row>
        <row r="127">
          <cell r="B127" t="str">
            <v xml:space="preserve">Per_Volume_Blended Whisky_Central England </v>
          </cell>
          <cell r="C127" t="str">
            <v>Per</v>
          </cell>
          <cell r="D127" t="str">
            <v>Volume</v>
          </cell>
          <cell r="E127" t="str">
            <v>Spirits</v>
          </cell>
          <cell r="F127" t="str">
            <v>Blended Whisky</v>
          </cell>
          <cell r="G127" t="str">
            <v xml:space="preserve">Central England </v>
          </cell>
          <cell r="H127">
            <v>498.68099530299997</v>
          </cell>
          <cell r="I127">
            <v>503.37188550899998</v>
          </cell>
          <cell r="J127">
            <v>511.92744231299997</v>
          </cell>
          <cell r="K127">
            <v>484.31797657599998</v>
          </cell>
          <cell r="L127">
            <v>487.77362672800001</v>
          </cell>
          <cell r="M127">
            <v>481.50572033200001</v>
          </cell>
          <cell r="N127">
            <v>526.88480589599999</v>
          </cell>
          <cell r="O127">
            <v>540.541603055</v>
          </cell>
          <cell r="P127">
            <v>569.23826864299997</v>
          </cell>
          <cell r="Q127">
            <v>546.74224748400002</v>
          </cell>
          <cell r="R127">
            <v>541.39244850900002</v>
          </cell>
          <cell r="S127">
            <v>590.52078015500001</v>
          </cell>
          <cell r="T127">
            <v>700.08061573999998</v>
          </cell>
          <cell r="U127">
            <v>444.45410617599998</v>
          </cell>
          <cell r="V127">
            <v>474.01654191400002</v>
          </cell>
          <cell r="W127">
            <v>512.16338320199998</v>
          </cell>
          <cell r="X127">
            <v>549.04817739999999</v>
          </cell>
          <cell r="Y127">
            <v>542.30054557699998</v>
          </cell>
          <cell r="Z127">
            <v>550.97225376200004</v>
          </cell>
          <cell r="AA127">
            <v>545.89806631800002</v>
          </cell>
          <cell r="AB127">
            <v>558.99781556999994</v>
          </cell>
          <cell r="AC127">
            <v>563.68329793199996</v>
          </cell>
          <cell r="AD127">
            <v>554.61604179599999</v>
          </cell>
          <cell r="AE127">
            <v>541.35998638299998</v>
          </cell>
          <cell r="AF127">
            <v>554.32141096500004</v>
          </cell>
          <cell r="AG127">
            <v>682.23390302999996</v>
          </cell>
          <cell r="AH127">
            <v>366.7558846</v>
          </cell>
          <cell r="AI127">
            <v>414.57099258199997</v>
          </cell>
          <cell r="AJ127">
            <v>504.18921492599998</v>
          </cell>
          <cell r="AK127">
            <v>549.02947165</v>
          </cell>
          <cell r="AL127">
            <v>557.72928581799999</v>
          </cell>
          <cell r="AM127">
            <v>539.173253714</v>
          </cell>
          <cell r="AN127">
            <v>550.99197707400003</v>
          </cell>
          <cell r="AO127">
            <v>527.35183086999996</v>
          </cell>
          <cell r="AP127">
            <v>552.23900799399996</v>
          </cell>
          <cell r="AQ127">
            <v>527.22654450599998</v>
          </cell>
          <cell r="AR127">
            <v>542.09444798799996</v>
          </cell>
          <cell r="AS127">
            <v>551.44704188399999</v>
          </cell>
          <cell r="AT127">
            <v>659.02352685699998</v>
          </cell>
          <cell r="AU127">
            <v>396.91889585500002</v>
          </cell>
          <cell r="AV127">
            <v>389.05488797499999</v>
          </cell>
          <cell r="AW127">
            <v>396.660571516</v>
          </cell>
          <cell r="AX127">
            <v>406.06466392800002</v>
          </cell>
          <cell r="AY127">
            <v>393.30413923600003</v>
          </cell>
          <cell r="AZ127">
            <v>370.30587809500003</v>
          </cell>
          <cell r="BA127">
            <v>374.40271115199999</v>
          </cell>
          <cell r="BB127">
            <v>394.026774983</v>
          </cell>
          <cell r="BC127">
            <v>418.95174925200001</v>
          </cell>
          <cell r="BD127">
            <v>411.48892924199998</v>
          </cell>
          <cell r="BE127">
            <v>445.43336701999999</v>
          </cell>
          <cell r="BF127">
            <v>441.22379524299998</v>
          </cell>
          <cell r="BG127">
            <v>615.92233215199997</v>
          </cell>
          <cell r="BH127">
            <v>454.31175605099997</v>
          </cell>
          <cell r="BI127">
            <v>460.57262686799999</v>
          </cell>
          <cell r="BJ127">
            <v>487.176714355</v>
          </cell>
          <cell r="BK127">
            <v>459.59683971999999</v>
          </cell>
          <cell r="BL127">
            <v>433.87172244300001</v>
          </cell>
          <cell r="BM127">
            <v>423.401931504</v>
          </cell>
          <cell r="BN127">
            <v>421.13350782200001</v>
          </cell>
          <cell r="BO127">
            <v>399.36078149600002</v>
          </cell>
          <cell r="BP127">
            <v>393.84731464399999</v>
          </cell>
          <cell r="BQ127">
            <v>398.31425506800002</v>
          </cell>
          <cell r="BR127">
            <v>384.15596226899999</v>
          </cell>
          <cell r="BS127">
            <v>381.70151324300002</v>
          </cell>
          <cell r="BT127">
            <v>466.57450436699997</v>
          </cell>
          <cell r="BU127">
            <v>352.54590733600003</v>
          </cell>
          <cell r="BV127">
            <v>370.08923522399999</v>
          </cell>
          <cell r="BW127">
            <v>371.97172291800001</v>
          </cell>
          <cell r="BX127">
            <v>378.496196371</v>
          </cell>
          <cell r="BY127">
            <v>379.873920666</v>
          </cell>
          <cell r="BZ127">
            <v>369.10856384200002</v>
          </cell>
          <cell r="CA127">
            <v>366.794040671</v>
          </cell>
          <cell r="CB127">
            <v>355.91935860799998</v>
          </cell>
          <cell r="CC127">
            <v>354.59216574499999</v>
          </cell>
          <cell r="CD127">
            <v>353.16305414700003</v>
          </cell>
          <cell r="CE127">
            <v>347.08110126399998</v>
          </cell>
          <cell r="CF127">
            <v>360.16798961299997</v>
          </cell>
          <cell r="CG127">
            <v>417.378908857</v>
          </cell>
        </row>
        <row r="128">
          <cell r="B128" t="str">
            <v>Per_Volume_Blended Whisky_GB CENTRAL SCOTLAND</v>
          </cell>
          <cell r="C128" t="str">
            <v>Per</v>
          </cell>
          <cell r="D128" t="str">
            <v>Volume</v>
          </cell>
          <cell r="E128" t="str">
            <v>Spirits</v>
          </cell>
          <cell r="F128" t="str">
            <v>Blended Whisky</v>
          </cell>
          <cell r="G128" t="str">
            <v>GB CENTRAL SCOTLAND</v>
          </cell>
          <cell r="H128">
            <v>574.60570195499997</v>
          </cell>
          <cell r="I128">
            <v>623.29047055299998</v>
          </cell>
          <cell r="J128">
            <v>622.82564429599995</v>
          </cell>
          <cell r="K128">
            <v>652.84305136199998</v>
          </cell>
          <cell r="L128">
            <v>662.73274409199996</v>
          </cell>
          <cell r="M128">
            <v>698.15242064899996</v>
          </cell>
          <cell r="N128">
            <v>707.88706604499998</v>
          </cell>
          <cell r="O128">
            <v>684.72591989199998</v>
          </cell>
          <cell r="P128">
            <v>678.80953145000001</v>
          </cell>
          <cell r="Q128">
            <v>627.18028854700003</v>
          </cell>
          <cell r="R128">
            <v>642.29747746099997</v>
          </cell>
          <cell r="S128">
            <v>698.774761238</v>
          </cell>
          <cell r="T128">
            <v>842.35669471999995</v>
          </cell>
          <cell r="U128">
            <v>594.04745511299996</v>
          </cell>
          <cell r="V128">
            <v>658.10327409299998</v>
          </cell>
          <cell r="W128">
            <v>726.76923176900004</v>
          </cell>
          <cell r="X128">
            <v>740.10045892000005</v>
          </cell>
          <cell r="Y128">
            <v>725.11763736499995</v>
          </cell>
          <cell r="Z128">
            <v>730.66218729599996</v>
          </cell>
          <cell r="AA128">
            <v>700.33149501800006</v>
          </cell>
          <cell r="AB128">
            <v>701.54749266700003</v>
          </cell>
          <cell r="AC128">
            <v>718.69740572000001</v>
          </cell>
          <cell r="AD128">
            <v>720.12269286200001</v>
          </cell>
          <cell r="AE128">
            <v>693.29856736199997</v>
          </cell>
          <cell r="AF128">
            <v>757.07773450000002</v>
          </cell>
          <cell r="AG128">
            <v>915.76402397200002</v>
          </cell>
          <cell r="AH128">
            <v>476.32247749099997</v>
          </cell>
          <cell r="AI128">
            <v>567.83440071099994</v>
          </cell>
          <cell r="AJ128">
            <v>651.369776548</v>
          </cell>
          <cell r="AK128">
            <v>697.14844955299998</v>
          </cell>
          <cell r="AL128">
            <v>716.27020960699997</v>
          </cell>
          <cell r="AM128">
            <v>707.060845814</v>
          </cell>
          <cell r="AN128">
            <v>707.92672854099999</v>
          </cell>
          <cell r="AO128">
            <v>673.53487067699996</v>
          </cell>
          <cell r="AP128">
            <v>681.54386562699995</v>
          </cell>
          <cell r="AQ128">
            <v>641.23311615900002</v>
          </cell>
          <cell r="AR128">
            <v>627.38173139699995</v>
          </cell>
          <cell r="AS128">
            <v>620.16833762099998</v>
          </cell>
          <cell r="AT128">
            <v>750.36583641599998</v>
          </cell>
          <cell r="AU128">
            <v>514.56043536899995</v>
          </cell>
          <cell r="AV128">
            <v>597.084529567</v>
          </cell>
          <cell r="AW128">
            <v>612.07544400500001</v>
          </cell>
          <cell r="AX128">
            <v>616.860652319</v>
          </cell>
          <cell r="AY128">
            <v>617.64416108099999</v>
          </cell>
          <cell r="AZ128">
            <v>610.16338532400005</v>
          </cell>
          <cell r="BA128">
            <v>621.83452345600006</v>
          </cell>
          <cell r="BB128">
            <v>628.63592280399996</v>
          </cell>
          <cell r="BC128">
            <v>643.48193257699995</v>
          </cell>
          <cell r="BD128">
            <v>629.77129577300002</v>
          </cell>
          <cell r="BE128">
            <v>656.90644456899997</v>
          </cell>
          <cell r="BF128">
            <v>674.86251407300006</v>
          </cell>
          <cell r="BG128">
            <v>859.58849303299996</v>
          </cell>
          <cell r="BH128">
            <v>614.29903284500006</v>
          </cell>
          <cell r="BI128">
            <v>593.15565499599995</v>
          </cell>
          <cell r="BJ128">
            <v>614.408003259</v>
          </cell>
          <cell r="BK128">
            <v>608.25099631099999</v>
          </cell>
          <cell r="BL128">
            <v>564.93135152100001</v>
          </cell>
          <cell r="BM128">
            <v>566.85439153699997</v>
          </cell>
          <cell r="BN128">
            <v>581.61213563700005</v>
          </cell>
          <cell r="BO128">
            <v>591.978947275</v>
          </cell>
          <cell r="BP128">
            <v>598.31211249099999</v>
          </cell>
          <cell r="BQ128">
            <v>592.44069673800004</v>
          </cell>
          <cell r="BR128">
            <v>613.58169707900004</v>
          </cell>
          <cell r="BS128">
            <v>630.43453273</v>
          </cell>
          <cell r="BT128">
            <v>751.91778512999997</v>
          </cell>
          <cell r="BU128">
            <v>536.42735783000001</v>
          </cell>
          <cell r="BV128">
            <v>543.23463888799995</v>
          </cell>
          <cell r="BW128">
            <v>541.04025008199994</v>
          </cell>
          <cell r="BX128">
            <v>603.90876751099995</v>
          </cell>
          <cell r="BY128">
            <v>654.51772873100003</v>
          </cell>
          <cell r="BZ128">
            <v>661.33558566099998</v>
          </cell>
          <cell r="CA128">
            <v>643.97179578999999</v>
          </cell>
          <cell r="CB128">
            <v>674.15446737000002</v>
          </cell>
          <cell r="CC128">
            <v>669.547891865</v>
          </cell>
          <cell r="CD128">
            <v>675.02183782199995</v>
          </cell>
          <cell r="CE128">
            <v>665.85369583099998</v>
          </cell>
          <cell r="CF128">
            <v>670.75725092599998</v>
          </cell>
          <cell r="CG128">
            <v>770.93759216599994</v>
          </cell>
        </row>
        <row r="129">
          <cell r="B129" t="str">
            <v>Per_Volume_Blended Whisky_East of England</v>
          </cell>
          <cell r="C129" t="str">
            <v>Per</v>
          </cell>
          <cell r="D129" t="str">
            <v>Volume</v>
          </cell>
          <cell r="E129" t="str">
            <v>Spirits</v>
          </cell>
          <cell r="F129" t="str">
            <v>Blended Whisky</v>
          </cell>
          <cell r="G129" t="str">
            <v>East of England</v>
          </cell>
          <cell r="H129">
            <v>353.18085087899999</v>
          </cell>
          <cell r="I129">
            <v>403.581532944</v>
          </cell>
          <cell r="J129">
            <v>387.49074721699998</v>
          </cell>
          <cell r="K129">
            <v>367.089442281</v>
          </cell>
          <cell r="L129">
            <v>376.36653500400001</v>
          </cell>
          <cell r="M129">
            <v>375.21219265899998</v>
          </cell>
          <cell r="N129">
            <v>370.24274110200002</v>
          </cell>
          <cell r="O129">
            <v>343.79524840400001</v>
          </cell>
          <cell r="P129">
            <v>378.48061393199998</v>
          </cell>
          <cell r="Q129">
            <v>370.453458958</v>
          </cell>
          <cell r="R129">
            <v>363.08887844499998</v>
          </cell>
          <cell r="S129">
            <v>393.25554115400001</v>
          </cell>
          <cell r="T129">
            <v>469.73091578700001</v>
          </cell>
          <cell r="U129">
            <v>328.56052060299999</v>
          </cell>
          <cell r="V129">
            <v>347.83642699400002</v>
          </cell>
          <cell r="W129">
            <v>379.51322249999998</v>
          </cell>
          <cell r="X129">
            <v>399.412065939</v>
          </cell>
          <cell r="Y129">
            <v>399.31692477500002</v>
          </cell>
          <cell r="Z129">
            <v>396.93278422200001</v>
          </cell>
          <cell r="AA129">
            <v>391.72922575500002</v>
          </cell>
          <cell r="AB129">
            <v>395.46147082499999</v>
          </cell>
          <cell r="AC129">
            <v>414.321407717</v>
          </cell>
          <cell r="AD129">
            <v>413.19970090599998</v>
          </cell>
          <cell r="AE129">
            <v>385.36196655600003</v>
          </cell>
          <cell r="AF129">
            <v>387.42479573700001</v>
          </cell>
          <cell r="AG129">
            <v>439.939397816</v>
          </cell>
          <cell r="AH129">
            <v>185.333706334</v>
          </cell>
          <cell r="AI129">
            <v>221.63607832</v>
          </cell>
          <cell r="AJ129">
            <v>273.73838053700001</v>
          </cell>
          <cell r="AK129">
            <v>295.24411552200002</v>
          </cell>
          <cell r="AL129">
            <v>298.49627297299998</v>
          </cell>
          <cell r="AM129">
            <v>338.51055095700002</v>
          </cell>
          <cell r="AN129">
            <v>363.897115429</v>
          </cell>
          <cell r="AO129">
            <v>344.53440239399998</v>
          </cell>
          <cell r="AP129">
            <v>359.29372895199998</v>
          </cell>
          <cell r="AQ129">
            <v>407.377294603</v>
          </cell>
          <cell r="AR129">
            <v>401.28526704000001</v>
          </cell>
          <cell r="AS129">
            <v>388.65477397699999</v>
          </cell>
          <cell r="AT129">
            <v>440.34077409700001</v>
          </cell>
          <cell r="AU129">
            <v>262.46798243900002</v>
          </cell>
          <cell r="AV129">
            <v>267.17029886699999</v>
          </cell>
          <cell r="AW129">
            <v>279.450398931</v>
          </cell>
          <cell r="AX129">
            <v>282.11226639199998</v>
          </cell>
          <cell r="AY129">
            <v>284.74421558300003</v>
          </cell>
          <cell r="AZ129">
            <v>266.88579510099999</v>
          </cell>
          <cell r="BA129">
            <v>269.12900027900002</v>
          </cell>
          <cell r="BB129">
            <v>284.71024155399999</v>
          </cell>
          <cell r="BC129">
            <v>288.31580452899999</v>
          </cell>
          <cell r="BD129">
            <v>305.29657776900001</v>
          </cell>
          <cell r="BE129">
            <v>321.04267461799998</v>
          </cell>
          <cell r="BF129">
            <v>329.31126421099998</v>
          </cell>
          <cell r="BG129">
            <v>454.59371043499999</v>
          </cell>
          <cell r="BH129">
            <v>336.78160301399998</v>
          </cell>
          <cell r="BI129">
            <v>330.72651660399998</v>
          </cell>
          <cell r="BJ129">
            <v>347.87883361899998</v>
          </cell>
          <cell r="BK129">
            <v>339.89065531300002</v>
          </cell>
          <cell r="BL129">
            <v>316.71989152899999</v>
          </cell>
          <cell r="BM129">
            <v>310.22758501800001</v>
          </cell>
          <cell r="BN129">
            <v>309.09220423900001</v>
          </cell>
          <cell r="BO129">
            <v>289.191505232</v>
          </cell>
          <cell r="BP129">
            <v>290.58617625400001</v>
          </cell>
          <cell r="BQ129">
            <v>283.35946334900001</v>
          </cell>
          <cell r="BR129">
            <v>261.46201390599998</v>
          </cell>
          <cell r="BS129">
            <v>261.23519843100001</v>
          </cell>
          <cell r="BT129">
            <v>327.83548660000002</v>
          </cell>
          <cell r="BU129">
            <v>247.84442723800001</v>
          </cell>
          <cell r="BV129">
            <v>256.78704058</v>
          </cell>
          <cell r="BW129">
            <v>249.35420878799999</v>
          </cell>
          <cell r="BX129">
            <v>257.52305544299998</v>
          </cell>
          <cell r="BY129">
            <v>254.389506092</v>
          </cell>
          <cell r="BZ129">
            <v>254.745019273</v>
          </cell>
          <cell r="CA129">
            <v>255.27863900899999</v>
          </cell>
          <cell r="CB129">
            <v>250.36912304500001</v>
          </cell>
          <cell r="CC129">
            <v>253.69332882699999</v>
          </cell>
          <cell r="CD129">
            <v>246.99408215899999</v>
          </cell>
          <cell r="CE129">
            <v>247.98575906100001</v>
          </cell>
          <cell r="CF129">
            <v>249.897963941</v>
          </cell>
          <cell r="CG129">
            <v>296.06643032099998</v>
          </cell>
        </row>
        <row r="130">
          <cell r="B130" t="str">
            <v>Per_Volume_Blended Whisky_London</v>
          </cell>
          <cell r="C130" t="str">
            <v>Per</v>
          </cell>
          <cell r="D130" t="str">
            <v>Volume</v>
          </cell>
          <cell r="E130" t="str">
            <v>Spirits</v>
          </cell>
          <cell r="F130" t="str">
            <v>Blended Whisky</v>
          </cell>
          <cell r="G130" t="str">
            <v>London</v>
          </cell>
          <cell r="H130">
            <v>719.01025054000002</v>
          </cell>
          <cell r="I130">
            <v>748.97581906400001</v>
          </cell>
          <cell r="J130">
            <v>760.84469581200005</v>
          </cell>
          <cell r="K130">
            <v>736.22941093700001</v>
          </cell>
          <cell r="L130">
            <v>732.76581599500003</v>
          </cell>
          <cell r="M130">
            <v>751.45738491500003</v>
          </cell>
          <cell r="N130">
            <v>796.99096394200001</v>
          </cell>
          <cell r="O130">
            <v>844.90137782700003</v>
          </cell>
          <cell r="P130">
            <v>847.20231530900003</v>
          </cell>
          <cell r="Q130">
            <v>805.62317735600004</v>
          </cell>
          <cell r="R130">
            <v>795.78492372899996</v>
          </cell>
          <cell r="S130">
            <v>866.05059554900004</v>
          </cell>
          <cell r="T130">
            <v>1058.446901945</v>
          </cell>
          <cell r="U130">
            <v>626.24950707799997</v>
          </cell>
          <cell r="V130">
            <v>674.10631679300002</v>
          </cell>
          <cell r="W130">
            <v>745.49816738200002</v>
          </cell>
          <cell r="X130">
            <v>778.14779815999998</v>
          </cell>
          <cell r="Y130">
            <v>780.09862522900005</v>
          </cell>
          <cell r="Z130">
            <v>767.29736088699997</v>
          </cell>
          <cell r="AA130">
            <v>776.37384290800003</v>
          </cell>
          <cell r="AB130">
            <v>768.70087376200001</v>
          </cell>
          <cell r="AC130">
            <v>771.36589024700004</v>
          </cell>
          <cell r="AD130">
            <v>772.96434321599997</v>
          </cell>
          <cell r="AE130">
            <v>740.91852296599995</v>
          </cell>
          <cell r="AF130">
            <v>765.55301765499996</v>
          </cell>
          <cell r="AG130">
            <v>1033.2318645969999</v>
          </cell>
          <cell r="AH130">
            <v>513.68411833000005</v>
          </cell>
          <cell r="AI130">
            <v>609.42461627800003</v>
          </cell>
          <cell r="AJ130">
            <v>737.87401845800002</v>
          </cell>
          <cell r="AK130">
            <v>800.14126360700004</v>
          </cell>
          <cell r="AL130">
            <v>810.35435084899996</v>
          </cell>
          <cell r="AM130">
            <v>782.86876962199995</v>
          </cell>
          <cell r="AN130">
            <v>890.72265609999999</v>
          </cell>
          <cell r="AO130">
            <v>800.49268771699997</v>
          </cell>
          <cell r="AP130">
            <v>807.27413695799999</v>
          </cell>
          <cell r="AQ130">
            <v>794.72744363799995</v>
          </cell>
          <cell r="AR130">
            <v>780.06464140900005</v>
          </cell>
          <cell r="AS130">
            <v>795.54067968599998</v>
          </cell>
          <cell r="AT130">
            <v>977.12032261000002</v>
          </cell>
          <cell r="AU130">
            <v>595.85296375799999</v>
          </cell>
          <cell r="AV130">
            <v>608.94297526499997</v>
          </cell>
          <cell r="AW130">
            <v>602.74802716199997</v>
          </cell>
          <cell r="AX130">
            <v>647.37057126599996</v>
          </cell>
          <cell r="AY130">
            <v>646.25358617799998</v>
          </cell>
          <cell r="AZ130">
            <v>622.86985058400001</v>
          </cell>
          <cell r="BA130">
            <v>641.51629088799996</v>
          </cell>
          <cell r="BB130">
            <v>701.15229200199997</v>
          </cell>
          <cell r="BC130">
            <v>735.03080285700003</v>
          </cell>
          <cell r="BD130">
            <v>756.59182761600005</v>
          </cell>
          <cell r="BE130">
            <v>768.09880237200002</v>
          </cell>
          <cell r="BF130">
            <v>757.97585998099999</v>
          </cell>
          <cell r="BG130">
            <v>1056.0991033529999</v>
          </cell>
          <cell r="BH130">
            <v>730.25417582499995</v>
          </cell>
          <cell r="BI130">
            <v>738.63251274100003</v>
          </cell>
          <cell r="BJ130">
            <v>780.48929098200006</v>
          </cell>
          <cell r="BK130">
            <v>773.51234283700001</v>
          </cell>
          <cell r="BL130">
            <v>749.25466342000004</v>
          </cell>
          <cell r="BM130">
            <v>740.67055661500001</v>
          </cell>
          <cell r="BN130">
            <v>719.86434783799996</v>
          </cell>
          <cell r="BO130">
            <v>701.86095785700002</v>
          </cell>
          <cell r="BP130">
            <v>712.40821041499999</v>
          </cell>
          <cell r="BQ130">
            <v>721.93468493299997</v>
          </cell>
          <cell r="BR130">
            <v>730.80306820199996</v>
          </cell>
          <cell r="BS130">
            <v>724.05906847799997</v>
          </cell>
          <cell r="BT130">
            <v>878.10907357099995</v>
          </cell>
          <cell r="BU130">
            <v>662.32909591099997</v>
          </cell>
          <cell r="BV130">
            <v>695.934270008</v>
          </cell>
          <cell r="BW130">
            <v>691.92981304</v>
          </cell>
          <cell r="BX130">
            <v>699.65969203500003</v>
          </cell>
          <cell r="BY130">
            <v>713.44670668599997</v>
          </cell>
          <cell r="BZ130">
            <v>704.59974173299997</v>
          </cell>
          <cell r="CA130">
            <v>694.39639816600004</v>
          </cell>
          <cell r="CB130">
            <v>682.98063313800003</v>
          </cell>
          <cell r="CC130">
            <v>693.94557268899996</v>
          </cell>
          <cell r="CD130">
            <v>690.10069642999997</v>
          </cell>
          <cell r="CE130">
            <v>694.65928422900004</v>
          </cell>
          <cell r="CF130">
            <v>701.72898603800002</v>
          </cell>
          <cell r="CG130">
            <v>830.83133541200004</v>
          </cell>
        </row>
        <row r="131">
          <cell r="B131" t="str">
            <v>Per_Volume_Blended Whisky_North East England</v>
          </cell>
          <cell r="C131" t="str">
            <v>Per</v>
          </cell>
          <cell r="D131" t="str">
            <v>Volume</v>
          </cell>
          <cell r="E131" t="str">
            <v>Spirits</v>
          </cell>
          <cell r="F131" t="str">
            <v>Blended Whisky</v>
          </cell>
          <cell r="G131" t="str">
            <v>North East England</v>
          </cell>
          <cell r="H131">
            <v>219.099892111</v>
          </cell>
          <cell r="I131">
            <v>228.10732649299999</v>
          </cell>
          <cell r="J131">
            <v>242.175207804</v>
          </cell>
          <cell r="K131">
            <v>227.56457049799999</v>
          </cell>
          <cell r="L131">
            <v>227.523734709</v>
          </cell>
          <cell r="M131">
            <v>233.072882123</v>
          </cell>
          <cell r="N131">
            <v>223.64690841999999</v>
          </cell>
          <cell r="O131">
            <v>220.76978003400001</v>
          </cell>
          <cell r="P131">
            <v>233.842095521</v>
          </cell>
          <cell r="Q131">
            <v>222.73925796200001</v>
          </cell>
          <cell r="R131">
            <v>218.305392213</v>
          </cell>
          <cell r="S131">
            <v>238.99030337400001</v>
          </cell>
          <cell r="T131">
            <v>286.483471372</v>
          </cell>
          <cell r="U131">
            <v>179.029679735</v>
          </cell>
          <cell r="V131">
            <v>187.11166762299999</v>
          </cell>
          <cell r="W131">
            <v>201.01434347200001</v>
          </cell>
          <cell r="X131">
            <v>210.498331893</v>
          </cell>
          <cell r="Y131">
            <v>210.47562602599999</v>
          </cell>
          <cell r="Z131">
            <v>210.87854350800001</v>
          </cell>
          <cell r="AA131">
            <v>207.564866946</v>
          </cell>
          <cell r="AB131">
            <v>209.257823903</v>
          </cell>
          <cell r="AC131">
            <v>212.642956919</v>
          </cell>
          <cell r="AD131">
            <v>208.53161789699999</v>
          </cell>
          <cell r="AE131">
            <v>202.45234760400001</v>
          </cell>
          <cell r="AF131">
            <v>207.41242687299999</v>
          </cell>
          <cell r="AG131">
            <v>248.96284158399999</v>
          </cell>
          <cell r="AH131">
            <v>130.79566657199999</v>
          </cell>
          <cell r="AI131">
            <v>144.89510171200001</v>
          </cell>
          <cell r="AJ131">
            <v>166.506936158</v>
          </cell>
          <cell r="AK131">
            <v>183.66094920099999</v>
          </cell>
          <cell r="AL131">
            <v>191.42573889499999</v>
          </cell>
          <cell r="AM131">
            <v>204.322052603</v>
          </cell>
          <cell r="AN131">
            <v>212.68449662899999</v>
          </cell>
          <cell r="AO131">
            <v>199.687250221</v>
          </cell>
          <cell r="AP131">
            <v>205.53478319000001</v>
          </cell>
          <cell r="AQ131">
            <v>199.273551642</v>
          </cell>
          <cell r="AR131">
            <v>196.484017013</v>
          </cell>
          <cell r="AS131">
            <v>203.052303292</v>
          </cell>
          <cell r="AT131">
            <v>249.98480404599999</v>
          </cell>
          <cell r="AU131">
            <v>153.56233675199999</v>
          </cell>
          <cell r="AV131">
            <v>145.47964810799999</v>
          </cell>
          <cell r="AW131">
            <v>146.40640098599999</v>
          </cell>
          <cell r="AX131">
            <v>148.62691669500001</v>
          </cell>
          <cell r="AY131">
            <v>143.631334756</v>
          </cell>
          <cell r="AZ131">
            <v>139.31378374499999</v>
          </cell>
          <cell r="BA131">
            <v>137.98079035999999</v>
          </cell>
          <cell r="BB131">
            <v>151.656320564</v>
          </cell>
          <cell r="BC131">
            <v>157.34919618000001</v>
          </cell>
          <cell r="BD131">
            <v>159.93894152999999</v>
          </cell>
          <cell r="BE131">
            <v>167.321709626</v>
          </cell>
          <cell r="BF131">
            <v>161.758247232</v>
          </cell>
          <cell r="BG131">
            <v>231.45618062400001</v>
          </cell>
          <cell r="BH131">
            <v>168.66830729700001</v>
          </cell>
          <cell r="BI131">
            <v>170.18485103399999</v>
          </cell>
          <cell r="BJ131">
            <v>188.49952589899999</v>
          </cell>
          <cell r="BK131">
            <v>193.57979714000001</v>
          </cell>
          <cell r="BL131">
            <v>171.80681924800001</v>
          </cell>
          <cell r="BM131">
            <v>172.47445730600001</v>
          </cell>
          <cell r="BN131">
            <v>169.48129421199999</v>
          </cell>
          <cell r="BO131">
            <v>173.29286351799999</v>
          </cell>
          <cell r="BP131">
            <v>174.23606662500001</v>
          </cell>
          <cell r="BQ131">
            <v>170.31377688200001</v>
          </cell>
          <cell r="BR131">
            <v>160.567318575</v>
          </cell>
          <cell r="BS131">
            <v>154.615663915</v>
          </cell>
          <cell r="BT131">
            <v>196.55150373000001</v>
          </cell>
          <cell r="BU131">
            <v>145.26772016000001</v>
          </cell>
          <cell r="BV131">
            <v>149.17579911199999</v>
          </cell>
          <cell r="BW131">
            <v>152.351953264</v>
          </cell>
          <cell r="BX131">
            <v>160.854633471</v>
          </cell>
          <cell r="BY131">
            <v>156.833853046</v>
          </cell>
          <cell r="BZ131">
            <v>153.17486535699999</v>
          </cell>
          <cell r="CA131">
            <v>154.50038354399999</v>
          </cell>
          <cell r="CB131">
            <v>147.47834631399999</v>
          </cell>
          <cell r="CC131">
            <v>154.499690899</v>
          </cell>
          <cell r="CD131">
            <v>151.59992747800001</v>
          </cell>
          <cell r="CE131">
            <v>152.11530577900001</v>
          </cell>
          <cell r="CF131">
            <v>151.25187524099999</v>
          </cell>
          <cell r="CG131">
            <v>169.558400758</v>
          </cell>
        </row>
        <row r="132">
          <cell r="B132" t="str">
            <v>Per_Volume_Blended Whisky_North East Scotland</v>
          </cell>
          <cell r="C132" t="str">
            <v>Per</v>
          </cell>
          <cell r="D132" t="str">
            <v>Volume</v>
          </cell>
          <cell r="E132" t="str">
            <v>Spirits</v>
          </cell>
          <cell r="F132" t="str">
            <v>Blended Whisky</v>
          </cell>
          <cell r="G132" t="str">
            <v>North East Scotland</v>
          </cell>
          <cell r="H132">
            <v>206.91272705599999</v>
          </cell>
          <cell r="I132">
            <v>231.003020636</v>
          </cell>
          <cell r="J132">
            <v>235.33360135300001</v>
          </cell>
          <cell r="K132">
            <v>266.80610971499999</v>
          </cell>
          <cell r="L132">
            <v>254.863599128</v>
          </cell>
          <cell r="M132">
            <v>257.07923638599999</v>
          </cell>
          <cell r="N132">
            <v>221.57639424199999</v>
          </cell>
          <cell r="O132">
            <v>222.26429101299999</v>
          </cell>
          <cell r="P132">
            <v>200.62457741200001</v>
          </cell>
          <cell r="Q132">
            <v>213.040736302</v>
          </cell>
          <cell r="R132">
            <v>200.542498405</v>
          </cell>
          <cell r="S132">
            <v>207.93091940799999</v>
          </cell>
          <cell r="T132">
            <v>248.546606325</v>
          </cell>
          <cell r="U132">
            <v>208.212384047</v>
          </cell>
          <cell r="V132">
            <v>204.88063265700001</v>
          </cell>
          <cell r="W132">
            <v>215.951323175</v>
          </cell>
          <cell r="X132">
            <v>210.05016331900001</v>
          </cell>
          <cell r="Y132">
            <v>217.33545522899999</v>
          </cell>
          <cell r="Z132">
            <v>212.65395918199999</v>
          </cell>
          <cell r="AA132">
            <v>220.037863921</v>
          </cell>
          <cell r="AB132">
            <v>245.448756449</v>
          </cell>
          <cell r="AC132">
            <v>213.99164449200001</v>
          </cell>
          <cell r="AD132">
            <v>238.02385724000001</v>
          </cell>
          <cell r="AE132">
            <v>229.60840484600001</v>
          </cell>
          <cell r="AF132">
            <v>226.64441972399999</v>
          </cell>
          <cell r="AG132">
            <v>257.21731736100003</v>
          </cell>
          <cell r="AH132">
            <v>150.59477543700001</v>
          </cell>
          <cell r="AI132">
            <v>174.925893634</v>
          </cell>
          <cell r="AJ132">
            <v>194.09079045999999</v>
          </cell>
          <cell r="AK132">
            <v>215.09057003699999</v>
          </cell>
          <cell r="AL132">
            <v>214.82305428999999</v>
          </cell>
          <cell r="AM132">
            <v>217.55900563500001</v>
          </cell>
          <cell r="AN132">
            <v>253.73135609900001</v>
          </cell>
          <cell r="AO132">
            <v>250.50165464899999</v>
          </cell>
          <cell r="AP132">
            <v>245.92978600999999</v>
          </cell>
          <cell r="AQ132">
            <v>254.806941725</v>
          </cell>
          <cell r="AR132">
            <v>254.44290802500001</v>
          </cell>
          <cell r="AS132">
            <v>253.49032111700001</v>
          </cell>
          <cell r="AT132">
            <v>301.868081824</v>
          </cell>
          <cell r="AU132">
            <v>208.21437520500001</v>
          </cell>
          <cell r="AV132">
            <v>140.27334746299999</v>
          </cell>
          <cell r="AW132">
            <v>174.87856000299999</v>
          </cell>
          <cell r="AX132">
            <v>213.54317491099999</v>
          </cell>
          <cell r="AY132">
            <v>203.91234655599999</v>
          </cell>
          <cell r="AZ132">
            <v>200.46671070400001</v>
          </cell>
          <cell r="BA132">
            <v>219.348603965</v>
          </cell>
          <cell r="BB132">
            <v>223.84368326000001</v>
          </cell>
          <cell r="BC132">
            <v>225.088305499</v>
          </cell>
          <cell r="BD132">
            <v>237.54039293299999</v>
          </cell>
          <cell r="BE132">
            <v>237.090364059</v>
          </cell>
          <cell r="BF132">
            <v>214.476766032</v>
          </cell>
          <cell r="BG132">
            <v>265.77070374200002</v>
          </cell>
          <cell r="BH132">
            <v>190.13800892899999</v>
          </cell>
          <cell r="BI132">
            <v>212.46343960600001</v>
          </cell>
          <cell r="BJ132">
            <v>210.37293596800001</v>
          </cell>
          <cell r="BK132">
            <v>268.82008965699998</v>
          </cell>
          <cell r="BL132">
            <v>290.72493095200002</v>
          </cell>
          <cell r="BM132">
            <v>276.51378814700001</v>
          </cell>
          <cell r="BN132">
            <v>258.454351325</v>
          </cell>
          <cell r="BO132">
            <v>245.605829675</v>
          </cell>
          <cell r="BP132">
            <v>222.681882433</v>
          </cell>
          <cell r="BQ132">
            <v>225.284749764</v>
          </cell>
          <cell r="BR132">
            <v>198.658587544</v>
          </cell>
          <cell r="BS132">
            <v>188.90162135599999</v>
          </cell>
          <cell r="BT132">
            <v>266.81177924999997</v>
          </cell>
          <cell r="BU132">
            <v>218.452486677</v>
          </cell>
          <cell r="BV132">
            <v>224.138007292</v>
          </cell>
          <cell r="BW132">
            <v>220.58035784</v>
          </cell>
          <cell r="BX132">
            <v>226.38699544400001</v>
          </cell>
          <cell r="BY132">
            <v>185.908354554</v>
          </cell>
          <cell r="BZ132">
            <v>175.962232578</v>
          </cell>
          <cell r="CA132">
            <v>190.052070695</v>
          </cell>
          <cell r="CB132">
            <v>159.388745105</v>
          </cell>
          <cell r="CC132">
            <v>159.59569871100001</v>
          </cell>
          <cell r="CD132">
            <v>155.17439086799999</v>
          </cell>
          <cell r="CE132">
            <v>173.96211969800001</v>
          </cell>
          <cell r="CF132">
            <v>164.874545074</v>
          </cell>
          <cell r="CG132">
            <v>192.479814584</v>
          </cell>
        </row>
        <row r="133">
          <cell r="B133" t="str">
            <v>Per_Volume_Blended Whisky_North West (Lancashire)</v>
          </cell>
          <cell r="C133" t="str">
            <v>Per</v>
          </cell>
          <cell r="D133" t="str">
            <v>Volume</v>
          </cell>
          <cell r="E133" t="str">
            <v>Spirits</v>
          </cell>
          <cell r="F133" t="str">
            <v>Blended Whisky</v>
          </cell>
          <cell r="G133" t="str">
            <v>North West (Lancashire)</v>
          </cell>
          <cell r="H133">
            <v>571.26364095400004</v>
          </cell>
          <cell r="I133">
            <v>597.89915853299999</v>
          </cell>
          <cell r="J133">
            <v>636.97319088400002</v>
          </cell>
          <cell r="K133">
            <v>604.19790464300002</v>
          </cell>
          <cell r="L133">
            <v>620.91566993399999</v>
          </cell>
          <cell r="M133">
            <v>648.12982375399997</v>
          </cell>
          <cell r="N133">
            <v>648.74837112299997</v>
          </cell>
          <cell r="O133">
            <v>676.97280962499997</v>
          </cell>
          <cell r="P133">
            <v>660.89166470800001</v>
          </cell>
          <cell r="Q133">
            <v>638.09373411499996</v>
          </cell>
          <cell r="R133">
            <v>624.997247507</v>
          </cell>
          <cell r="S133">
            <v>669.06922259199996</v>
          </cell>
          <cell r="T133">
            <v>815.05771055399998</v>
          </cell>
          <cell r="U133">
            <v>503.12716033300001</v>
          </cell>
          <cell r="V133">
            <v>533.20179683499998</v>
          </cell>
          <cell r="W133">
            <v>582.98027178500001</v>
          </cell>
          <cell r="X133">
            <v>602.49829601099998</v>
          </cell>
          <cell r="Y133">
            <v>595.43836877399997</v>
          </cell>
          <cell r="Z133">
            <v>594.99194967000005</v>
          </cell>
          <cell r="AA133">
            <v>593.43104723600004</v>
          </cell>
          <cell r="AB133">
            <v>599.47226207300002</v>
          </cell>
          <cell r="AC133">
            <v>606.68584853300001</v>
          </cell>
          <cell r="AD133">
            <v>610.611372426</v>
          </cell>
          <cell r="AE133">
            <v>579.92150507700001</v>
          </cell>
          <cell r="AF133">
            <v>593.35378793799998</v>
          </cell>
          <cell r="AG133">
            <v>753.94681225500005</v>
          </cell>
          <cell r="AH133">
            <v>484.85341225399998</v>
          </cell>
          <cell r="AI133">
            <v>519.71298911400004</v>
          </cell>
          <cell r="AJ133">
            <v>641.09229901799995</v>
          </cell>
          <cell r="AK133">
            <v>701.91809997099995</v>
          </cell>
          <cell r="AL133">
            <v>706.84272266300002</v>
          </cell>
          <cell r="AM133">
            <v>645.59562071899995</v>
          </cell>
          <cell r="AN133">
            <v>590.07445442300002</v>
          </cell>
          <cell r="AO133">
            <v>561.65238210899997</v>
          </cell>
          <cell r="AP133">
            <v>566.88972222899997</v>
          </cell>
          <cell r="AQ133">
            <v>554.37552810399995</v>
          </cell>
          <cell r="AR133">
            <v>545.10485877600001</v>
          </cell>
          <cell r="AS133">
            <v>567.90262721800002</v>
          </cell>
          <cell r="AT133">
            <v>679.94434701499995</v>
          </cell>
          <cell r="AU133">
            <v>432.71853520399998</v>
          </cell>
          <cell r="AV133">
            <v>431.364600645</v>
          </cell>
          <cell r="AW133">
            <v>428.79889266800001</v>
          </cell>
          <cell r="AX133">
            <v>444.33584886699998</v>
          </cell>
          <cell r="AY133">
            <v>452.49637465299998</v>
          </cell>
          <cell r="AZ133">
            <v>419.59674941600002</v>
          </cell>
          <cell r="BA133">
            <v>419.44796871400001</v>
          </cell>
          <cell r="BB133">
            <v>426.69691506700002</v>
          </cell>
          <cell r="BC133">
            <v>445.33612977000001</v>
          </cell>
          <cell r="BD133">
            <v>466.53289508199998</v>
          </cell>
          <cell r="BE133">
            <v>476.69850881799999</v>
          </cell>
          <cell r="BF133">
            <v>492.79624617600001</v>
          </cell>
          <cell r="BG133">
            <v>677.042603246</v>
          </cell>
          <cell r="BH133">
            <v>441.262262255</v>
          </cell>
          <cell r="BI133">
            <v>433.950746923</v>
          </cell>
          <cell r="BJ133">
            <v>459.60765191799999</v>
          </cell>
          <cell r="BK133">
            <v>427.57015421</v>
          </cell>
          <cell r="BL133">
            <v>416.34766463599999</v>
          </cell>
          <cell r="BM133">
            <v>411.431734914</v>
          </cell>
          <cell r="BN133">
            <v>396.57009706100001</v>
          </cell>
          <cell r="BO133">
            <v>387.37346870599998</v>
          </cell>
          <cell r="BP133">
            <v>387.99320221200003</v>
          </cell>
          <cell r="BQ133">
            <v>401.71540128999999</v>
          </cell>
          <cell r="BR133">
            <v>406.49546314999998</v>
          </cell>
          <cell r="BS133">
            <v>395.54507264699998</v>
          </cell>
          <cell r="BT133">
            <v>467.52201768800001</v>
          </cell>
          <cell r="BU133">
            <v>353.61052153700001</v>
          </cell>
          <cell r="BV133">
            <v>369.95632508900002</v>
          </cell>
          <cell r="BW133">
            <v>360.37836169399998</v>
          </cell>
          <cell r="BX133">
            <v>395.884397466</v>
          </cell>
          <cell r="BY133">
            <v>414.66046356099997</v>
          </cell>
          <cell r="BZ133">
            <v>405.23270178199999</v>
          </cell>
          <cell r="CA133">
            <v>406.123723068</v>
          </cell>
          <cell r="CB133">
            <v>391.17993734700002</v>
          </cell>
          <cell r="CC133">
            <v>390.84187942599999</v>
          </cell>
          <cell r="CD133">
            <v>389.080137815</v>
          </cell>
          <cell r="CE133">
            <v>382.601349293</v>
          </cell>
          <cell r="CF133">
            <v>382.53987596899998</v>
          </cell>
          <cell r="CG133">
            <v>443.07501120199998</v>
          </cell>
        </row>
        <row r="134">
          <cell r="B134" t="str">
            <v>Per_Volume_Blended Whisky_South and South East</v>
          </cell>
          <cell r="C134" t="str">
            <v>Per</v>
          </cell>
          <cell r="D134" t="str">
            <v>Volume</v>
          </cell>
          <cell r="E134" t="str">
            <v>Spirits</v>
          </cell>
          <cell r="F134" t="str">
            <v>Blended Whisky</v>
          </cell>
          <cell r="G134" t="str">
            <v>South and South East</v>
          </cell>
          <cell r="H134">
            <v>466.55145252900002</v>
          </cell>
          <cell r="I134">
            <v>502.662289262</v>
          </cell>
          <cell r="J134">
            <v>517.66084593400001</v>
          </cell>
          <cell r="K134">
            <v>511.32753229899998</v>
          </cell>
          <cell r="L134">
            <v>494.61713695999998</v>
          </cell>
          <cell r="M134">
            <v>492.034788053</v>
          </cell>
          <cell r="N134">
            <v>506.20855583000002</v>
          </cell>
          <cell r="O134">
            <v>510.44604896099997</v>
          </cell>
          <cell r="P134">
            <v>510.26305412599999</v>
          </cell>
          <cell r="Q134">
            <v>507.575972552</v>
          </cell>
          <cell r="R134">
            <v>496.86713390599999</v>
          </cell>
          <cell r="S134">
            <v>542.82114024400005</v>
          </cell>
          <cell r="T134">
            <v>640.238649882</v>
          </cell>
          <cell r="U134">
            <v>446.01338543399999</v>
          </cell>
          <cell r="V134">
            <v>481.44701365600002</v>
          </cell>
          <cell r="W134">
            <v>499.59130337699997</v>
          </cell>
          <cell r="X134">
            <v>528.81308733200001</v>
          </cell>
          <cell r="Y134">
            <v>524.23179431300002</v>
          </cell>
          <cell r="Z134">
            <v>519.32593580900004</v>
          </cell>
          <cell r="AA134">
            <v>516.45243926700005</v>
          </cell>
          <cell r="AB134">
            <v>516.00104593100002</v>
          </cell>
          <cell r="AC134">
            <v>501.06829193599998</v>
          </cell>
          <cell r="AD134">
            <v>493.67931749500002</v>
          </cell>
          <cell r="AE134">
            <v>478.29178282800001</v>
          </cell>
          <cell r="AF134">
            <v>489.37086527399998</v>
          </cell>
          <cell r="AG134">
            <v>613.48637055500001</v>
          </cell>
          <cell r="AH134">
            <v>261.99213095099998</v>
          </cell>
          <cell r="AI134">
            <v>281.24229302600003</v>
          </cell>
          <cell r="AJ134">
            <v>343.97683643900001</v>
          </cell>
          <cell r="AK134">
            <v>372.38093060099999</v>
          </cell>
          <cell r="AL134">
            <v>375.034740838</v>
          </cell>
          <cell r="AM134">
            <v>411.03023577200003</v>
          </cell>
          <cell r="AN134">
            <v>430.68682409000002</v>
          </cell>
          <cell r="AO134">
            <v>404.39052892199999</v>
          </cell>
          <cell r="AP134">
            <v>399.64890211900001</v>
          </cell>
          <cell r="AQ134">
            <v>386.47845622199998</v>
          </cell>
          <cell r="AR134">
            <v>375.79466232800002</v>
          </cell>
          <cell r="AS134">
            <v>393.21820234400002</v>
          </cell>
          <cell r="AT134">
            <v>490.39297151099998</v>
          </cell>
          <cell r="AU134">
            <v>290.33205842400002</v>
          </cell>
          <cell r="AV134">
            <v>283.94344037899998</v>
          </cell>
          <cell r="AW134">
            <v>291.112078537</v>
          </cell>
          <cell r="AX134">
            <v>299.68664977899999</v>
          </cell>
          <cell r="AY134">
            <v>302.031668336</v>
          </cell>
          <cell r="AZ134">
            <v>277.34089734999998</v>
          </cell>
          <cell r="BA134">
            <v>282.26683374800001</v>
          </cell>
          <cell r="BB134">
            <v>298.60041839000002</v>
          </cell>
          <cell r="BC134">
            <v>305.84095857300002</v>
          </cell>
          <cell r="BD134">
            <v>308.43114728500001</v>
          </cell>
          <cell r="BE134">
            <v>301.635594615</v>
          </cell>
          <cell r="BF134">
            <v>301.97241563799997</v>
          </cell>
          <cell r="BG134">
            <v>437.10843831199998</v>
          </cell>
          <cell r="BH134">
            <v>312.51540766199997</v>
          </cell>
          <cell r="BI134">
            <v>302.01784823700001</v>
          </cell>
          <cell r="BJ134">
            <v>324.30884488800001</v>
          </cell>
          <cell r="BK134">
            <v>322.42537402699998</v>
          </cell>
          <cell r="BL134">
            <v>296.50518103100001</v>
          </cell>
          <cell r="BM134">
            <v>293.497281198</v>
          </cell>
          <cell r="BN134">
            <v>298.96045494100002</v>
          </cell>
          <cell r="BO134">
            <v>300.94365699399998</v>
          </cell>
          <cell r="BP134">
            <v>295.73598123300002</v>
          </cell>
          <cell r="BQ134">
            <v>294.281145186</v>
          </cell>
          <cell r="BR134">
            <v>290.96731846699998</v>
          </cell>
          <cell r="BS134">
            <v>286.189057332</v>
          </cell>
          <cell r="BT134">
            <v>350.09854692099998</v>
          </cell>
          <cell r="BU134">
            <v>274.402502884</v>
          </cell>
          <cell r="BV134">
            <v>285.16979576699998</v>
          </cell>
          <cell r="BW134">
            <v>281.195367938</v>
          </cell>
          <cell r="BX134">
            <v>289.75390478000003</v>
          </cell>
          <cell r="BY134">
            <v>274.51138361199997</v>
          </cell>
          <cell r="BZ134">
            <v>263.67599154200002</v>
          </cell>
          <cell r="CA134">
            <v>272.06332888200001</v>
          </cell>
          <cell r="CB134">
            <v>263.93527962299999</v>
          </cell>
          <cell r="CC134">
            <v>265.08508259199999</v>
          </cell>
          <cell r="CD134">
            <v>260.04664913900001</v>
          </cell>
          <cell r="CE134">
            <v>260.361751126</v>
          </cell>
          <cell r="CF134">
            <v>265.62179441699999</v>
          </cell>
          <cell r="CG134">
            <v>306.89241798099999</v>
          </cell>
        </row>
        <row r="135">
          <cell r="B135" t="str">
            <v>Per_Volume_Blended Whisky_South West</v>
          </cell>
          <cell r="C135" t="str">
            <v>Per</v>
          </cell>
          <cell r="D135" t="str">
            <v>Volume</v>
          </cell>
          <cell r="E135" t="str">
            <v>Spirits</v>
          </cell>
          <cell r="F135" t="str">
            <v>Blended Whisky</v>
          </cell>
          <cell r="G135" t="str">
            <v>South West</v>
          </cell>
          <cell r="H135">
            <v>239.59920912800001</v>
          </cell>
          <cell r="I135">
            <v>268.10963017900002</v>
          </cell>
          <cell r="J135">
            <v>291.80533099000002</v>
          </cell>
          <cell r="K135">
            <v>306.25476141199999</v>
          </cell>
          <cell r="L135">
            <v>307.87073316300001</v>
          </cell>
          <cell r="M135">
            <v>336.56227781799998</v>
          </cell>
          <cell r="N135">
            <v>256.04532096000003</v>
          </cell>
          <cell r="O135">
            <v>230.848480994</v>
          </cell>
          <cell r="P135">
            <v>225.824396208</v>
          </cell>
          <cell r="Q135">
            <v>221.253559059</v>
          </cell>
          <cell r="R135">
            <v>221.21723112000001</v>
          </cell>
          <cell r="S135">
            <v>227.38108183200001</v>
          </cell>
          <cell r="T135">
            <v>271.90146489900002</v>
          </cell>
          <cell r="U135">
            <v>189.51708866600001</v>
          </cell>
          <cell r="V135">
            <v>197.105318845</v>
          </cell>
          <cell r="W135">
            <v>286.49368895700002</v>
          </cell>
          <cell r="X135">
            <v>221.35507095200001</v>
          </cell>
          <cell r="Y135">
            <v>231.146465377</v>
          </cell>
          <cell r="Z135">
            <v>228.16725766600001</v>
          </cell>
          <cell r="AA135">
            <v>242.81715615799999</v>
          </cell>
          <cell r="AB135">
            <v>249.918835546</v>
          </cell>
          <cell r="AC135">
            <v>271.55815484499999</v>
          </cell>
          <cell r="AD135">
            <v>271.738803566</v>
          </cell>
          <cell r="AE135">
            <v>232.418296279</v>
          </cell>
          <cell r="AF135">
            <v>253.867677582</v>
          </cell>
          <cell r="AG135">
            <v>281.11459227199998</v>
          </cell>
          <cell r="AH135">
            <v>134.620152926</v>
          </cell>
          <cell r="AI135">
            <v>164.289798891</v>
          </cell>
          <cell r="AJ135">
            <v>204.13418060199999</v>
          </cell>
          <cell r="AK135">
            <v>222.92617622</v>
          </cell>
          <cell r="AL135">
            <v>225.002236982</v>
          </cell>
          <cell r="AM135">
            <v>224.063876897</v>
          </cell>
          <cell r="AN135">
            <v>235.36360793099999</v>
          </cell>
          <cell r="AO135">
            <v>224.826854647</v>
          </cell>
          <cell r="AP135">
            <v>224.391201835</v>
          </cell>
          <cell r="AQ135">
            <v>247.74897525599999</v>
          </cell>
          <cell r="AR135">
            <v>263.44879003</v>
          </cell>
          <cell r="AS135">
            <v>267.210891205</v>
          </cell>
          <cell r="AT135">
            <v>303.81576678699997</v>
          </cell>
          <cell r="AU135">
            <v>188.09610090999999</v>
          </cell>
          <cell r="AV135">
            <v>186.37298385700001</v>
          </cell>
          <cell r="AW135">
            <v>178.93361729200001</v>
          </cell>
          <cell r="AX135">
            <v>210.27451294799999</v>
          </cell>
          <cell r="AY135">
            <v>216.28831019699999</v>
          </cell>
          <cell r="AZ135">
            <v>193.59336417599999</v>
          </cell>
          <cell r="BA135">
            <v>204.72313395399999</v>
          </cell>
          <cell r="BB135">
            <v>229.69299411399999</v>
          </cell>
          <cell r="BC135">
            <v>209.21225799000001</v>
          </cell>
          <cell r="BD135">
            <v>220.947870327</v>
          </cell>
          <cell r="BE135">
            <v>215.79257573999999</v>
          </cell>
          <cell r="BF135">
            <v>229.02815480199999</v>
          </cell>
          <cell r="BG135">
            <v>272.81610576600002</v>
          </cell>
          <cell r="BH135">
            <v>203.15667794199999</v>
          </cell>
          <cell r="BI135">
            <v>195.073375881</v>
          </cell>
          <cell r="BJ135">
            <v>216.521438953</v>
          </cell>
          <cell r="BK135">
            <v>238.97632132000001</v>
          </cell>
          <cell r="BL135">
            <v>223.48615186000001</v>
          </cell>
          <cell r="BM135">
            <v>238.24242310700001</v>
          </cell>
          <cell r="BN135">
            <v>236.813509947</v>
          </cell>
          <cell r="BO135">
            <v>223.32682352399999</v>
          </cell>
          <cell r="BP135">
            <v>204.417508744</v>
          </cell>
          <cell r="BQ135">
            <v>202.857819374</v>
          </cell>
          <cell r="BR135">
            <v>174.576616508</v>
          </cell>
          <cell r="BS135">
            <v>179.95264260600001</v>
          </cell>
          <cell r="BT135">
            <v>236.33323788600001</v>
          </cell>
          <cell r="BU135">
            <v>181.05509557299999</v>
          </cell>
          <cell r="BV135">
            <v>187.250155998</v>
          </cell>
          <cell r="BW135">
            <v>173.19342710199999</v>
          </cell>
          <cell r="BX135">
            <v>193.07930091200001</v>
          </cell>
          <cell r="BY135">
            <v>208.247228761</v>
          </cell>
          <cell r="BZ135">
            <v>238.201593772</v>
          </cell>
          <cell r="CA135">
            <v>224.52583388900001</v>
          </cell>
          <cell r="CB135">
            <v>237.55445811300001</v>
          </cell>
          <cell r="CC135">
            <v>236.883269885</v>
          </cell>
          <cell r="CD135">
            <v>224.823551931</v>
          </cell>
          <cell r="CE135">
            <v>208.61608860199999</v>
          </cell>
          <cell r="CF135">
            <v>211.77565279999999</v>
          </cell>
          <cell r="CG135">
            <v>228.94583031299999</v>
          </cell>
        </row>
        <row r="136">
          <cell r="B136" t="str">
            <v>Per_Volume_Blended Whisky_Wales and West</v>
          </cell>
          <cell r="C136" t="str">
            <v>Per</v>
          </cell>
          <cell r="D136" t="str">
            <v>Volume</v>
          </cell>
          <cell r="E136" t="str">
            <v>Spirits</v>
          </cell>
          <cell r="F136" t="str">
            <v>Blended Whisky</v>
          </cell>
          <cell r="G136" t="str">
            <v>Wales and West</v>
          </cell>
          <cell r="H136">
            <v>322.264316001</v>
          </cell>
          <cell r="I136">
            <v>328.93705674400002</v>
          </cell>
          <cell r="J136">
            <v>343.24619106799997</v>
          </cell>
          <cell r="K136">
            <v>330.58224080799999</v>
          </cell>
          <cell r="L136">
            <v>330.24833216799999</v>
          </cell>
          <cell r="M136">
            <v>325.05023950200001</v>
          </cell>
          <cell r="N136">
            <v>375.78717100400002</v>
          </cell>
          <cell r="O136">
            <v>364.50560343900003</v>
          </cell>
          <cell r="P136">
            <v>390.95588014100002</v>
          </cell>
          <cell r="Q136">
            <v>382.418812135</v>
          </cell>
          <cell r="R136">
            <v>363.048743403</v>
          </cell>
          <cell r="S136">
            <v>408.04411086300001</v>
          </cell>
          <cell r="T136">
            <v>490.61631244799997</v>
          </cell>
          <cell r="U136">
            <v>325.98829136400002</v>
          </cell>
          <cell r="V136">
            <v>352.80830266999999</v>
          </cell>
          <cell r="W136">
            <v>340.16614710699997</v>
          </cell>
          <cell r="X136">
            <v>424.169462119</v>
          </cell>
          <cell r="Y136">
            <v>425.07365388900001</v>
          </cell>
          <cell r="Z136">
            <v>428.63097180199998</v>
          </cell>
          <cell r="AA136">
            <v>411.94023333899997</v>
          </cell>
          <cell r="AB136">
            <v>414.160814577</v>
          </cell>
          <cell r="AC136">
            <v>408.85793807200002</v>
          </cell>
          <cell r="AD136">
            <v>401.06855337600001</v>
          </cell>
          <cell r="AE136">
            <v>400.808047117</v>
          </cell>
          <cell r="AF136">
            <v>410.06475758400001</v>
          </cell>
          <cell r="AG136">
            <v>522.41179819900003</v>
          </cell>
          <cell r="AH136">
            <v>241.99126560100001</v>
          </cell>
          <cell r="AI136">
            <v>295.87840645199998</v>
          </cell>
          <cell r="AJ136">
            <v>366.864891263</v>
          </cell>
          <cell r="AK136">
            <v>400.53118287799998</v>
          </cell>
          <cell r="AL136">
            <v>412.67791074399997</v>
          </cell>
          <cell r="AM136">
            <v>400.49559845800002</v>
          </cell>
          <cell r="AN136">
            <v>435.96657475000001</v>
          </cell>
          <cell r="AO136">
            <v>412.32396332299999</v>
          </cell>
          <cell r="AP136">
            <v>421.98185146700001</v>
          </cell>
          <cell r="AQ136">
            <v>426.939278118</v>
          </cell>
          <cell r="AR136">
            <v>423.62457093</v>
          </cell>
          <cell r="AS136">
            <v>418.31920898300001</v>
          </cell>
          <cell r="AT136">
            <v>484.16358415500002</v>
          </cell>
          <cell r="AU136">
            <v>307.77367591400002</v>
          </cell>
          <cell r="AV136">
            <v>321.61578971500001</v>
          </cell>
          <cell r="AW136">
            <v>331.44538926000001</v>
          </cell>
          <cell r="AX136">
            <v>325.99093488400001</v>
          </cell>
          <cell r="AY136">
            <v>315.71977845999999</v>
          </cell>
          <cell r="AZ136">
            <v>294.95244086899999</v>
          </cell>
          <cell r="BA136">
            <v>291.49543250900001</v>
          </cell>
          <cell r="BB136">
            <v>301.97709187300001</v>
          </cell>
          <cell r="BC136">
            <v>323.18717495200002</v>
          </cell>
          <cell r="BD136">
            <v>325.81817983000002</v>
          </cell>
          <cell r="BE136">
            <v>351.64544290800001</v>
          </cell>
          <cell r="BF136">
            <v>347.07645528900002</v>
          </cell>
          <cell r="BG136">
            <v>490.01525557899998</v>
          </cell>
          <cell r="BH136">
            <v>334.86808645500003</v>
          </cell>
          <cell r="BI136">
            <v>350.88582187700001</v>
          </cell>
          <cell r="BJ136">
            <v>374.60411269500003</v>
          </cell>
          <cell r="BK136">
            <v>345.98466659399998</v>
          </cell>
          <cell r="BL136">
            <v>329.49058324200001</v>
          </cell>
          <cell r="BM136">
            <v>322.53319748299998</v>
          </cell>
          <cell r="BN136">
            <v>318.517807592</v>
          </cell>
          <cell r="BO136">
            <v>338.55976335100002</v>
          </cell>
          <cell r="BP136">
            <v>326.74640625500001</v>
          </cell>
          <cell r="BQ136">
            <v>329.04613746400003</v>
          </cell>
          <cell r="BR136">
            <v>341.49734556300001</v>
          </cell>
          <cell r="BS136">
            <v>330.06961068700002</v>
          </cell>
          <cell r="BT136">
            <v>394.5391467</v>
          </cell>
          <cell r="BU136">
            <v>290.470792093</v>
          </cell>
          <cell r="BV136">
            <v>313.89571731400002</v>
          </cell>
          <cell r="BW136">
            <v>319.09175929399998</v>
          </cell>
          <cell r="BX136">
            <v>319.40690791999998</v>
          </cell>
          <cell r="BY136">
            <v>306.96095823500002</v>
          </cell>
          <cell r="BZ136">
            <v>285.872636446</v>
          </cell>
          <cell r="CA136">
            <v>293.73178773900003</v>
          </cell>
          <cell r="CB136">
            <v>283.87423496000002</v>
          </cell>
          <cell r="CC136">
            <v>278.77187867599997</v>
          </cell>
          <cell r="CD136">
            <v>287.292949986</v>
          </cell>
          <cell r="CE136">
            <v>274.74652684</v>
          </cell>
          <cell r="CF136">
            <v>269.85409349700001</v>
          </cell>
          <cell r="CG136">
            <v>368.34164921500002</v>
          </cell>
        </row>
        <row r="137">
          <cell r="B137" t="str">
            <v>Per_Volume_Blended Whisky_Yorkshire</v>
          </cell>
          <cell r="C137" t="str">
            <v>Per</v>
          </cell>
          <cell r="D137" t="str">
            <v>Volume</v>
          </cell>
          <cell r="E137" t="str">
            <v>Spirits</v>
          </cell>
          <cell r="F137" t="str">
            <v>Blended Whisky</v>
          </cell>
          <cell r="G137" t="str">
            <v>Yorkshire</v>
          </cell>
          <cell r="H137">
            <v>304.129858695</v>
          </cell>
          <cell r="I137">
            <v>330.51154503399999</v>
          </cell>
          <cell r="J137">
            <v>353.87649443399999</v>
          </cell>
          <cell r="K137">
            <v>316.76909761000002</v>
          </cell>
          <cell r="L137">
            <v>310.836799558</v>
          </cell>
          <cell r="M137">
            <v>306.46917411999999</v>
          </cell>
          <cell r="N137">
            <v>326.58219207399998</v>
          </cell>
          <cell r="O137">
            <v>335.62664448200002</v>
          </cell>
          <cell r="P137">
            <v>341.84444465899998</v>
          </cell>
          <cell r="Q137">
            <v>329.46994083300001</v>
          </cell>
          <cell r="R137">
            <v>324.70408106100001</v>
          </cell>
          <cell r="S137">
            <v>357.203520518</v>
          </cell>
          <cell r="T137">
            <v>437.15666527299999</v>
          </cell>
          <cell r="U137">
            <v>276.29863449599998</v>
          </cell>
          <cell r="V137">
            <v>294.38116706099999</v>
          </cell>
          <cell r="W137">
            <v>331.84938446299998</v>
          </cell>
          <cell r="X137">
            <v>344.78143829099997</v>
          </cell>
          <cell r="Y137">
            <v>349.68697628699999</v>
          </cell>
          <cell r="Z137">
            <v>351.68979866299998</v>
          </cell>
          <cell r="AA137">
            <v>346.25243473799998</v>
          </cell>
          <cell r="AB137">
            <v>345.80217892799999</v>
          </cell>
          <cell r="AC137">
            <v>348.18375567999999</v>
          </cell>
          <cell r="AD137">
            <v>342.552532773</v>
          </cell>
          <cell r="AE137">
            <v>329.05988692300002</v>
          </cell>
          <cell r="AF137">
            <v>339.56775803800002</v>
          </cell>
          <cell r="AG137">
            <v>423.73393623099997</v>
          </cell>
          <cell r="AH137">
            <v>182.09942192700001</v>
          </cell>
          <cell r="AI137">
            <v>215.125234393</v>
          </cell>
          <cell r="AJ137">
            <v>251.874808669</v>
          </cell>
          <cell r="AK137">
            <v>273.099790842</v>
          </cell>
          <cell r="AL137">
            <v>274.80439060499998</v>
          </cell>
          <cell r="AM137">
            <v>297.19257733199998</v>
          </cell>
          <cell r="AN137">
            <v>298.92994692799999</v>
          </cell>
          <cell r="AO137">
            <v>297.49696620600002</v>
          </cell>
          <cell r="AP137">
            <v>305.553905542</v>
          </cell>
          <cell r="AQ137">
            <v>300.89838077399997</v>
          </cell>
          <cell r="AR137">
            <v>300.22342970900002</v>
          </cell>
          <cell r="AS137">
            <v>313.85758786299999</v>
          </cell>
          <cell r="AT137">
            <v>374.54902062799999</v>
          </cell>
          <cell r="AU137">
            <v>219.989255528</v>
          </cell>
          <cell r="AV137">
            <v>225.40758797999999</v>
          </cell>
          <cell r="AW137">
            <v>223.41184464599999</v>
          </cell>
          <cell r="AX137">
            <v>230.924097472</v>
          </cell>
          <cell r="AY137">
            <v>225.341638321</v>
          </cell>
          <cell r="AZ137">
            <v>204.81127732499999</v>
          </cell>
          <cell r="BA137">
            <v>206.63839432500001</v>
          </cell>
          <cell r="BB137">
            <v>231.66372611899999</v>
          </cell>
          <cell r="BC137">
            <v>234.780248056</v>
          </cell>
          <cell r="BD137">
            <v>240.42248661299999</v>
          </cell>
          <cell r="BE137">
            <v>252.16203247999999</v>
          </cell>
          <cell r="BF137">
            <v>254.22725094200001</v>
          </cell>
          <cell r="BG137">
            <v>365.461608587</v>
          </cell>
          <cell r="BH137">
            <v>251.64060747400001</v>
          </cell>
          <cell r="BI137">
            <v>247.46089022699999</v>
          </cell>
          <cell r="BJ137">
            <v>264.89664802599998</v>
          </cell>
          <cell r="BK137">
            <v>260.72346160400002</v>
          </cell>
          <cell r="BL137">
            <v>241.81014538299999</v>
          </cell>
          <cell r="BM137">
            <v>242.35697587799999</v>
          </cell>
          <cell r="BN137">
            <v>230.91852881200001</v>
          </cell>
          <cell r="BO137">
            <v>230.591981025</v>
          </cell>
          <cell r="BP137">
            <v>239.62781686</v>
          </cell>
          <cell r="BQ137">
            <v>236.05666860400001</v>
          </cell>
          <cell r="BR137">
            <v>240.72239040599999</v>
          </cell>
          <cell r="BS137">
            <v>236.74410606800001</v>
          </cell>
          <cell r="BT137">
            <v>305.23384602700003</v>
          </cell>
          <cell r="BU137">
            <v>226.36912622099999</v>
          </cell>
          <cell r="BV137">
            <v>235.06382627799999</v>
          </cell>
          <cell r="BW137">
            <v>245.108835185</v>
          </cell>
          <cell r="BX137">
            <v>251.971679747</v>
          </cell>
          <cell r="BY137">
            <v>249.18044786600001</v>
          </cell>
          <cell r="BZ137">
            <v>250.561478978</v>
          </cell>
          <cell r="CA137">
            <v>253.57175469800001</v>
          </cell>
          <cell r="CB137">
            <v>251.60153951800001</v>
          </cell>
          <cell r="CC137">
            <v>253.11668190099999</v>
          </cell>
          <cell r="CD137">
            <v>262.77214855300002</v>
          </cell>
          <cell r="CE137">
            <v>262.00160848899998</v>
          </cell>
          <cell r="CF137">
            <v>258.91288131099998</v>
          </cell>
          <cell r="CG137">
            <v>312.26303074100002</v>
          </cell>
        </row>
        <row r="138">
          <cell r="B138" t="str">
            <v xml:space="preserve">Per_Volume_Brandy_Central England </v>
          </cell>
          <cell r="C138" t="str">
            <v>Per</v>
          </cell>
          <cell r="D138" t="str">
            <v>Volume</v>
          </cell>
          <cell r="E138" t="str">
            <v>Spirits</v>
          </cell>
          <cell r="F138" t="str">
            <v>Brandy</v>
          </cell>
          <cell r="G138" t="str">
            <v xml:space="preserve">Central England </v>
          </cell>
          <cell r="H138">
            <v>26.505884270999999</v>
          </cell>
          <cell r="I138">
            <v>38.198964795000002</v>
          </cell>
          <cell r="J138">
            <v>31.166756295999999</v>
          </cell>
          <cell r="K138">
            <v>29.069871357</v>
          </cell>
          <cell r="L138">
            <v>32.784321402000003</v>
          </cell>
          <cell r="M138">
            <v>33.013692224000003</v>
          </cell>
          <cell r="N138">
            <v>26.517161775999998</v>
          </cell>
          <cell r="O138">
            <v>26.016368151999998</v>
          </cell>
          <cell r="P138">
            <v>28.690949826000001</v>
          </cell>
          <cell r="Q138">
            <v>29.762747049000001</v>
          </cell>
          <cell r="R138">
            <v>26.730173657000002</v>
          </cell>
          <cell r="S138">
            <v>27.113438091999999</v>
          </cell>
          <cell r="T138">
            <v>42.740988813999998</v>
          </cell>
          <cell r="U138">
            <v>24.90396398</v>
          </cell>
          <cell r="V138">
            <v>31.809108811000002</v>
          </cell>
          <cell r="W138">
            <v>28.375496858999998</v>
          </cell>
          <cell r="X138">
            <v>27.393090032</v>
          </cell>
          <cell r="Y138">
            <v>26.775094547999998</v>
          </cell>
          <cell r="Z138">
            <v>28.731790256</v>
          </cell>
          <cell r="AA138">
            <v>25.336097505000001</v>
          </cell>
          <cell r="AB138">
            <v>28.719316430999999</v>
          </cell>
          <cell r="AC138">
            <v>16.323617720000001</v>
          </cell>
          <cell r="AD138">
            <v>16.086660252000001</v>
          </cell>
          <cell r="AE138">
            <v>17.712942031000001</v>
          </cell>
          <cell r="AF138">
            <v>19.210824668000001</v>
          </cell>
          <cell r="AG138">
            <v>26.883669341000001</v>
          </cell>
          <cell r="AH138">
            <v>6.160214442</v>
          </cell>
          <cell r="AI138">
            <v>6.712170886</v>
          </cell>
          <cell r="AJ138">
            <v>8.0700969390000008</v>
          </cell>
          <cell r="AK138">
            <v>9.8045022189999997</v>
          </cell>
          <cell r="AL138">
            <v>9.6607544959999991</v>
          </cell>
          <cell r="AM138">
            <v>12.855065969</v>
          </cell>
          <cell r="AN138">
            <v>12.567450716</v>
          </cell>
          <cell r="AO138">
            <v>12.224976277</v>
          </cell>
          <cell r="AP138">
            <v>13.509507150999999</v>
          </cell>
          <cell r="AQ138">
            <v>14.066551363</v>
          </cell>
          <cell r="AR138">
            <v>16.100796193000001</v>
          </cell>
          <cell r="AS138">
            <v>20.384978717999999</v>
          </cell>
          <cell r="AT138">
            <v>31.246159483</v>
          </cell>
          <cell r="AU138">
            <v>20.06349694</v>
          </cell>
          <cell r="AV138">
            <v>17.968269874000001</v>
          </cell>
          <cell r="AW138">
            <v>18.781628071</v>
          </cell>
          <cell r="AX138">
            <v>19.997375763000001</v>
          </cell>
          <cell r="AY138">
            <v>19.649074677000002</v>
          </cell>
          <cell r="AZ138">
            <v>17.118743764000001</v>
          </cell>
          <cell r="BA138">
            <v>18.086641153999999</v>
          </cell>
          <cell r="BB138">
            <v>17.749011749000001</v>
          </cell>
          <cell r="BC138">
            <v>19.580799475999999</v>
          </cell>
          <cell r="BD138">
            <v>18.493713509999999</v>
          </cell>
          <cell r="BE138">
            <v>18.088187875999999</v>
          </cell>
          <cell r="BF138">
            <v>18.529496279</v>
          </cell>
          <cell r="BG138">
            <v>24.873156518999998</v>
          </cell>
          <cell r="BH138">
            <v>19.537538571999999</v>
          </cell>
          <cell r="BI138">
            <v>21.114789977000001</v>
          </cell>
          <cell r="BJ138">
            <v>19.066714563000001</v>
          </cell>
          <cell r="BK138">
            <v>16.062975454</v>
          </cell>
          <cell r="BL138">
            <v>18.862358582999999</v>
          </cell>
          <cell r="BM138">
            <v>14.216211345</v>
          </cell>
          <cell r="BN138">
            <v>16.240601464000001</v>
          </cell>
          <cell r="BO138">
            <v>17.367679555999999</v>
          </cell>
          <cell r="BP138">
            <v>17.090842861999999</v>
          </cell>
          <cell r="BQ138">
            <v>16.576301341000001</v>
          </cell>
          <cell r="BR138">
            <v>18.065207876999999</v>
          </cell>
          <cell r="BS138">
            <v>18.431807536000001</v>
          </cell>
          <cell r="BT138">
            <v>20.772103690000002</v>
          </cell>
          <cell r="BU138">
            <v>13.306422264</v>
          </cell>
          <cell r="BV138">
            <v>14.887274875999999</v>
          </cell>
          <cell r="BW138">
            <v>15.508744982</v>
          </cell>
          <cell r="BX138">
            <v>17.914393960999998</v>
          </cell>
          <cell r="BY138">
            <v>14.6113915</v>
          </cell>
          <cell r="BZ138">
            <v>13.82672133</v>
          </cell>
          <cell r="CA138">
            <v>13.037295406</v>
          </cell>
          <cell r="CB138">
            <v>12.191119275</v>
          </cell>
          <cell r="CC138">
            <v>12.520417437000001</v>
          </cell>
          <cell r="CD138">
            <v>12.611548947999999</v>
          </cell>
          <cell r="CE138">
            <v>15.230421895999999</v>
          </cell>
          <cell r="CF138">
            <v>15.155392029</v>
          </cell>
          <cell r="CG138">
            <v>18.033070589000001</v>
          </cell>
        </row>
        <row r="139">
          <cell r="B139" t="str">
            <v>Per_Volume_Brandy_GB CENTRAL SCOTLAND</v>
          </cell>
          <cell r="C139" t="str">
            <v>Per</v>
          </cell>
          <cell r="D139" t="str">
            <v>Volume</v>
          </cell>
          <cell r="E139" t="str">
            <v>Spirits</v>
          </cell>
          <cell r="F139" t="str">
            <v>Brandy</v>
          </cell>
          <cell r="G139" t="str">
            <v>GB CENTRAL SCOTLAND</v>
          </cell>
          <cell r="H139">
            <v>4.8798464580000003</v>
          </cell>
          <cell r="I139">
            <v>5.7584799220000003</v>
          </cell>
          <cell r="J139">
            <v>6.7786228160000004</v>
          </cell>
          <cell r="K139">
            <v>7.1373010790000002</v>
          </cell>
          <cell r="L139">
            <v>7.7711822159999997</v>
          </cell>
          <cell r="M139">
            <v>7.5308862660000004</v>
          </cell>
          <cell r="N139">
            <v>5.9798463039999996</v>
          </cell>
          <cell r="O139">
            <v>5.5432627329999997</v>
          </cell>
          <cell r="P139">
            <v>5.7907345100000001</v>
          </cell>
          <cell r="Q139">
            <v>6.8665017810000002</v>
          </cell>
          <cell r="R139">
            <v>6.0616657629999997</v>
          </cell>
          <cell r="S139">
            <v>7.06196117</v>
          </cell>
          <cell r="T139">
            <v>10.352625229999999</v>
          </cell>
          <cell r="U139">
            <v>6.1422602340000001</v>
          </cell>
          <cell r="V139">
            <v>8.2389761529999994</v>
          </cell>
          <cell r="W139">
            <v>8.7461945029999999</v>
          </cell>
          <cell r="X139">
            <v>10.380108311000001</v>
          </cell>
          <cell r="Y139">
            <v>9.0854501849999991</v>
          </cell>
          <cell r="Z139">
            <v>7.7205149659999996</v>
          </cell>
          <cell r="AA139">
            <v>8.1410008820000002</v>
          </cell>
          <cell r="AB139">
            <v>7.0323512700000004</v>
          </cell>
          <cell r="AC139">
            <v>7.5584797449999996</v>
          </cell>
          <cell r="AD139">
            <v>7.6471734280000003</v>
          </cell>
          <cell r="AE139">
            <v>7.7581229599999997</v>
          </cell>
          <cell r="AF139">
            <v>8.0591897689999996</v>
          </cell>
          <cell r="AG139">
            <v>9.669663173</v>
          </cell>
          <cell r="AH139">
            <v>4.139956475</v>
          </cell>
          <cell r="AI139">
            <v>4.595874158</v>
          </cell>
          <cell r="AJ139">
            <v>4.0951110679999996</v>
          </cell>
          <cell r="AK139">
            <v>5.4110407240000002</v>
          </cell>
          <cell r="AL139">
            <v>5.6792208579999999</v>
          </cell>
          <cell r="AM139">
            <v>4.8327898889999998</v>
          </cell>
          <cell r="AN139">
            <v>4.8403910550000004</v>
          </cell>
          <cell r="AO139">
            <v>4.9509491700000003</v>
          </cell>
          <cell r="AP139">
            <v>5.5952688640000003</v>
          </cell>
          <cell r="AQ139">
            <v>5.7835832690000002</v>
          </cell>
          <cell r="AR139">
            <v>5.5196944129999999</v>
          </cell>
          <cell r="AS139">
            <v>5.4985622000000003</v>
          </cell>
          <cell r="AT139">
            <v>7.1511051730000004</v>
          </cell>
          <cell r="AU139">
            <v>5.8302276659999999</v>
          </cell>
          <cell r="AV139">
            <v>5.4886773529999999</v>
          </cell>
          <cell r="AW139">
            <v>5.9062159049999998</v>
          </cell>
          <cell r="AX139">
            <v>6.165000247</v>
          </cell>
          <cell r="AY139">
            <v>6.0633814729999997</v>
          </cell>
          <cell r="AZ139">
            <v>5.5714160640000001</v>
          </cell>
          <cell r="BA139">
            <v>5.2615259109999997</v>
          </cell>
          <cell r="BB139">
            <v>4.7169804790000001</v>
          </cell>
          <cell r="BC139">
            <v>4.1276984409999997</v>
          </cell>
          <cell r="BD139">
            <v>4.1502373930000003</v>
          </cell>
          <cell r="BE139">
            <v>3.8595331110000002</v>
          </cell>
          <cell r="BF139">
            <v>3.8871423040000002</v>
          </cell>
          <cell r="BG139">
            <v>4.8062502599999997</v>
          </cell>
          <cell r="BH139">
            <v>3.74925021</v>
          </cell>
          <cell r="BI139">
            <v>3.2208924670000001</v>
          </cell>
          <cell r="BJ139">
            <v>3.1434706910000001</v>
          </cell>
          <cell r="BK139">
            <v>4.917742949</v>
          </cell>
          <cell r="BL139">
            <v>4.5129711610000003</v>
          </cell>
          <cell r="BM139">
            <v>5.160149187</v>
          </cell>
          <cell r="BN139">
            <v>5.5517357709999997</v>
          </cell>
          <cell r="BO139">
            <v>5.4684539250000004</v>
          </cell>
          <cell r="BP139">
            <v>5.5252426029999997</v>
          </cell>
          <cell r="BQ139">
            <v>4.6357157640000004</v>
          </cell>
          <cell r="BR139">
            <v>4.5521248129999998</v>
          </cell>
          <cell r="BS139">
            <v>5.9276129940000004</v>
          </cell>
          <cell r="BT139">
            <v>5.4599372060000002</v>
          </cell>
          <cell r="BU139">
            <v>4.7499233070000004</v>
          </cell>
          <cell r="BV139">
            <v>4.9404015450000003</v>
          </cell>
          <cell r="BW139">
            <v>5.1540614580000002</v>
          </cell>
          <cell r="BX139">
            <v>6.3216779509999999</v>
          </cell>
          <cell r="BY139">
            <v>5.7117798500000001</v>
          </cell>
          <cell r="BZ139">
            <v>5.390979261</v>
          </cell>
          <cell r="CA139">
            <v>4.8650918460000003</v>
          </cell>
          <cell r="CB139">
            <v>2.0661256250000002</v>
          </cell>
          <cell r="CC139">
            <v>1.8441181790000001</v>
          </cell>
          <cell r="CD139">
            <v>1.8896816949999999</v>
          </cell>
          <cell r="CE139">
            <v>1.8611355169999999</v>
          </cell>
          <cell r="CF139">
            <v>1.883273309</v>
          </cell>
          <cell r="CG139">
            <v>2.2672430609999998</v>
          </cell>
        </row>
        <row r="140">
          <cell r="B140" t="str">
            <v>Per_Volume_Brandy_East of England</v>
          </cell>
          <cell r="C140" t="str">
            <v>Per</v>
          </cell>
          <cell r="D140" t="str">
            <v>Volume</v>
          </cell>
          <cell r="E140" t="str">
            <v>Spirits</v>
          </cell>
          <cell r="F140" t="str">
            <v>Brandy</v>
          </cell>
          <cell r="G140" t="str">
            <v>East of England</v>
          </cell>
          <cell r="H140">
            <v>22.339493929</v>
          </cell>
          <cell r="I140">
            <v>24.244734955999999</v>
          </cell>
          <cell r="J140">
            <v>22.935270388999999</v>
          </cell>
          <cell r="K140">
            <v>21.164055350999998</v>
          </cell>
          <cell r="L140">
            <v>23.404364523999998</v>
          </cell>
          <cell r="M140">
            <v>23.486193360000001</v>
          </cell>
          <cell r="N140">
            <v>20.349427180999999</v>
          </cell>
          <cell r="O140">
            <v>20.532446114999999</v>
          </cell>
          <cell r="P140">
            <v>18.721741328</v>
          </cell>
          <cell r="Q140">
            <v>28.253403701</v>
          </cell>
          <cell r="R140">
            <v>26.250904603999999</v>
          </cell>
          <cell r="S140">
            <v>24.671736486</v>
          </cell>
          <cell r="T140">
            <v>36.194060733000001</v>
          </cell>
          <cell r="U140">
            <v>27.761498343</v>
          </cell>
          <cell r="V140">
            <v>25.726423005000001</v>
          </cell>
          <cell r="W140">
            <v>15.549222604000001</v>
          </cell>
          <cell r="X140">
            <v>14.678078359000001</v>
          </cell>
          <cell r="Y140">
            <v>16.972481144</v>
          </cell>
          <cell r="Z140">
            <v>15.557593736999999</v>
          </cell>
          <cell r="AA140">
            <v>19.558293285000001</v>
          </cell>
          <cell r="AB140">
            <v>20.858053687000002</v>
          </cell>
          <cell r="AC140">
            <v>18.599635956</v>
          </cell>
          <cell r="AD140">
            <v>18.793869055999998</v>
          </cell>
          <cell r="AE140">
            <v>18.066112779000001</v>
          </cell>
          <cell r="AF140">
            <v>19.228542418</v>
          </cell>
          <cell r="AG140">
            <v>28.761937819</v>
          </cell>
          <cell r="AH140">
            <v>6.9779586370000004</v>
          </cell>
          <cell r="AI140">
            <v>8.8445642049999993</v>
          </cell>
          <cell r="AJ140">
            <v>7.0355875460000004</v>
          </cell>
          <cell r="AK140">
            <v>8.1756550749999999</v>
          </cell>
          <cell r="AL140">
            <v>8.5438575659999998</v>
          </cell>
          <cell r="AM140">
            <v>10.431915894999999</v>
          </cell>
          <cell r="AN140">
            <v>10.78989623</v>
          </cell>
          <cell r="AO140">
            <v>10.411365914999999</v>
          </cell>
          <cell r="AP140">
            <v>11.433670758</v>
          </cell>
          <cell r="AQ140">
            <v>12.211076596</v>
          </cell>
          <cell r="AR140">
            <v>12.365062476</v>
          </cell>
          <cell r="AS140">
            <v>12.822379721000001</v>
          </cell>
          <cell r="AT140">
            <v>17.002401896999999</v>
          </cell>
          <cell r="AU140">
            <v>11.623803535</v>
          </cell>
          <cell r="AV140">
            <v>11.141155309</v>
          </cell>
          <cell r="AW140">
            <v>10.710866003</v>
          </cell>
          <cell r="AX140">
            <v>9.6044986199999993</v>
          </cell>
          <cell r="AY140">
            <v>9.9470239169999992</v>
          </cell>
          <cell r="AZ140">
            <v>9.2638278679999999</v>
          </cell>
          <cell r="BA140">
            <v>9.6368335789999993</v>
          </cell>
          <cell r="BB140">
            <v>8.5217329359999994</v>
          </cell>
          <cell r="BC140">
            <v>10.919953122000001</v>
          </cell>
          <cell r="BD140">
            <v>10.233161264</v>
          </cell>
          <cell r="BE140">
            <v>9.9643782989999998</v>
          </cell>
          <cell r="BF140">
            <v>10.055523425000001</v>
          </cell>
          <cell r="BG140">
            <v>12.566539981</v>
          </cell>
          <cell r="BH140">
            <v>9.4695128109999995</v>
          </cell>
          <cell r="BI140">
            <v>8.5390782059999992</v>
          </cell>
          <cell r="BJ140">
            <v>7.6955277969999996</v>
          </cell>
          <cell r="BK140">
            <v>9.4958725439999991</v>
          </cell>
          <cell r="BL140">
            <v>5.1126076810000001</v>
          </cell>
          <cell r="BM140">
            <v>5.660520397</v>
          </cell>
          <cell r="BN140">
            <v>6.6541323190000004</v>
          </cell>
          <cell r="BO140">
            <v>6.410695638</v>
          </cell>
          <cell r="BP140">
            <v>7.0743033439999996</v>
          </cell>
          <cell r="BQ140">
            <v>7.1214417069999998</v>
          </cell>
          <cell r="BR140">
            <v>8.8631066839999999</v>
          </cell>
          <cell r="BS140">
            <v>9.0536549340000008</v>
          </cell>
          <cell r="BT140">
            <v>11.355390843</v>
          </cell>
          <cell r="BU140">
            <v>7.6928367509999998</v>
          </cell>
          <cell r="BV140">
            <v>8.5342334009999998</v>
          </cell>
          <cell r="BW140">
            <v>8.7284868820000003</v>
          </cell>
          <cell r="BX140">
            <v>8.7548052300000005</v>
          </cell>
          <cell r="BY140">
            <v>8.4351682589999992</v>
          </cell>
          <cell r="BZ140">
            <v>8.4072498650000007</v>
          </cell>
          <cell r="CA140">
            <v>7.8254381879999997</v>
          </cell>
          <cell r="CB140">
            <v>7.8942372949999999</v>
          </cell>
          <cell r="CC140">
            <v>7.646003458</v>
          </cell>
          <cell r="CD140">
            <v>7.5392455099999998</v>
          </cell>
          <cell r="CE140">
            <v>7.9607420419999997</v>
          </cell>
          <cell r="CF140">
            <v>7.3910863520000003</v>
          </cell>
          <cell r="CG140">
            <v>8.4216632859999994</v>
          </cell>
        </row>
        <row r="141">
          <cell r="B141" t="str">
            <v>Per_Volume_Brandy_London</v>
          </cell>
          <cell r="C141" t="str">
            <v>Per</v>
          </cell>
          <cell r="D141" t="str">
            <v>Volume</v>
          </cell>
          <cell r="E141" t="str">
            <v>Spirits</v>
          </cell>
          <cell r="F141" t="str">
            <v>Brandy</v>
          </cell>
          <cell r="G141" t="str">
            <v>London</v>
          </cell>
          <cell r="H141">
            <v>38.728962936999999</v>
          </cell>
          <cell r="I141">
            <v>46.243173235999997</v>
          </cell>
          <cell r="J141">
            <v>45.976111750000001</v>
          </cell>
          <cell r="K141">
            <v>40.988215717999999</v>
          </cell>
          <cell r="L141">
            <v>48.444825997999999</v>
          </cell>
          <cell r="M141">
            <v>46.905807281000001</v>
          </cell>
          <cell r="N141">
            <v>43.018610308</v>
          </cell>
          <cell r="O141">
            <v>42.529847377999999</v>
          </cell>
          <cell r="P141">
            <v>39.392533241000002</v>
          </cell>
          <cell r="Q141">
            <v>51.106492238999998</v>
          </cell>
          <cell r="R141">
            <v>41.651795432999997</v>
          </cell>
          <cell r="S141">
            <v>40.990337519999997</v>
          </cell>
          <cell r="T141">
            <v>57.131498413999999</v>
          </cell>
          <cell r="U141">
            <v>25.881574377</v>
          </cell>
          <cell r="V141">
            <v>33.882136422999999</v>
          </cell>
          <cell r="W141">
            <v>32.583855851000003</v>
          </cell>
          <cell r="X141">
            <v>43.516849274999998</v>
          </cell>
          <cell r="Y141">
            <v>44.182212558000003</v>
          </cell>
          <cell r="Z141">
            <v>46.73184869</v>
          </cell>
          <cell r="AA141">
            <v>47.410019994999999</v>
          </cell>
          <cell r="AB141">
            <v>49.544194656000002</v>
          </cell>
          <cell r="AC141">
            <v>42.340472820000002</v>
          </cell>
          <cell r="AD141">
            <v>41.858656607999997</v>
          </cell>
          <cell r="AE141">
            <v>40.734412151999997</v>
          </cell>
          <cell r="AF141">
            <v>42.520524612999999</v>
          </cell>
          <cell r="AG141">
            <v>78.010640289999998</v>
          </cell>
          <cell r="AH141">
            <v>15.710963277999999</v>
          </cell>
          <cell r="AI141">
            <v>22.268098124000002</v>
          </cell>
          <cell r="AJ141">
            <v>23.126462826000001</v>
          </cell>
          <cell r="AK141">
            <v>23.310917023999998</v>
          </cell>
          <cell r="AL141">
            <v>23.685098697000001</v>
          </cell>
          <cell r="AM141">
            <v>28.686139503</v>
          </cell>
          <cell r="AN141">
            <v>28.134206290000002</v>
          </cell>
          <cell r="AO141">
            <v>28.739208601000001</v>
          </cell>
          <cell r="AP141">
            <v>30.7060198</v>
          </cell>
          <cell r="AQ141">
            <v>32.611632579000002</v>
          </cell>
          <cell r="AR141">
            <v>32.762446722</v>
          </cell>
          <cell r="AS141">
            <v>35.905466715999999</v>
          </cell>
          <cell r="AT141">
            <v>51.858398186999999</v>
          </cell>
          <cell r="AU141">
            <v>34.363316204999997</v>
          </cell>
          <cell r="AV141">
            <v>34.556161963999998</v>
          </cell>
          <cell r="AW141">
            <v>37.300987364999997</v>
          </cell>
          <cell r="AX141">
            <v>36.367315505000001</v>
          </cell>
          <cell r="AY141">
            <v>36.143030961000001</v>
          </cell>
          <cell r="AZ141">
            <v>32.888419294999998</v>
          </cell>
          <cell r="BA141">
            <v>32.563355803999997</v>
          </cell>
          <cell r="BB141">
            <v>29.168611777999999</v>
          </cell>
          <cell r="BC141">
            <v>26.261158392999999</v>
          </cell>
          <cell r="BD141">
            <v>26.593674675999999</v>
          </cell>
          <cell r="BE141">
            <v>26.602070940000001</v>
          </cell>
          <cell r="BF141">
            <v>26.489644918</v>
          </cell>
          <cell r="BG141">
            <v>36.628327517000002</v>
          </cell>
          <cell r="BH141">
            <v>21.663681546999999</v>
          </cell>
          <cell r="BI141">
            <v>21.624407436999999</v>
          </cell>
          <cell r="BJ141">
            <v>21.867526335000001</v>
          </cell>
          <cell r="BK141">
            <v>26.655038436000002</v>
          </cell>
          <cell r="BL141">
            <v>23.375511131</v>
          </cell>
          <cell r="BM141">
            <v>25.944045722999999</v>
          </cell>
          <cell r="BN141">
            <v>31.192011162</v>
          </cell>
          <cell r="BO141">
            <v>29.306169497999999</v>
          </cell>
          <cell r="BP141">
            <v>26.891288328000002</v>
          </cell>
          <cell r="BQ141">
            <v>27.825564381</v>
          </cell>
          <cell r="BR141">
            <v>28.328393907999999</v>
          </cell>
          <cell r="BS141">
            <v>27.484691539</v>
          </cell>
          <cell r="BT141">
            <v>32.122016819000002</v>
          </cell>
          <cell r="BU141">
            <v>21.891235349999999</v>
          </cell>
          <cell r="BV141">
            <v>22.403009261000001</v>
          </cell>
          <cell r="BW141">
            <v>24.169444081000002</v>
          </cell>
          <cell r="BX141">
            <v>25.627082891000001</v>
          </cell>
          <cell r="BY141">
            <v>25.039422866999999</v>
          </cell>
          <cell r="BZ141">
            <v>24.518417822</v>
          </cell>
          <cell r="CA141">
            <v>22.014529314000001</v>
          </cell>
          <cell r="CB141">
            <v>22.663035719</v>
          </cell>
          <cell r="CC141">
            <v>22.172079848999999</v>
          </cell>
          <cell r="CD141">
            <v>19.207988936</v>
          </cell>
          <cell r="CE141">
            <v>21.114069795999999</v>
          </cell>
          <cell r="CF141">
            <v>22.023161768000001</v>
          </cell>
          <cell r="CG141">
            <v>25.368721979</v>
          </cell>
        </row>
        <row r="142">
          <cell r="B142" t="str">
            <v>Per_Volume_Brandy_North East England</v>
          </cell>
          <cell r="C142" t="str">
            <v>Per</v>
          </cell>
          <cell r="D142" t="str">
            <v>Volume</v>
          </cell>
          <cell r="E142" t="str">
            <v>Spirits</v>
          </cell>
          <cell r="F142" t="str">
            <v>Brandy</v>
          </cell>
          <cell r="G142" t="str">
            <v>North East England</v>
          </cell>
          <cell r="H142">
            <v>21.117475552999998</v>
          </cell>
          <cell r="I142">
            <v>24.631362661000001</v>
          </cell>
          <cell r="J142">
            <v>19.759428877000001</v>
          </cell>
          <cell r="K142">
            <v>19.305511012</v>
          </cell>
          <cell r="L142">
            <v>19.575360598</v>
          </cell>
          <cell r="M142">
            <v>21.231044155999999</v>
          </cell>
          <cell r="N142">
            <v>18.194405583000002</v>
          </cell>
          <cell r="O142">
            <v>17.722952202999998</v>
          </cell>
          <cell r="P142">
            <v>18.85907589</v>
          </cell>
          <cell r="Q142">
            <v>19.073121713999999</v>
          </cell>
          <cell r="R142">
            <v>17.340732621000001</v>
          </cell>
          <cell r="S142">
            <v>17.904233828999999</v>
          </cell>
          <cell r="T142">
            <v>27.577323870000001</v>
          </cell>
          <cell r="U142">
            <v>15.403814962</v>
          </cell>
          <cell r="V142">
            <v>16.507698472000001</v>
          </cell>
          <cell r="W142">
            <v>16.373697515</v>
          </cell>
          <cell r="X142">
            <v>14.439066801999999</v>
          </cell>
          <cell r="Y142">
            <v>13.295163129000001</v>
          </cell>
          <cell r="Z142">
            <v>13.082828077</v>
          </cell>
          <cell r="AA142">
            <v>12.022962519</v>
          </cell>
          <cell r="AB142">
            <v>13.534773839</v>
          </cell>
          <cell r="AC142">
            <v>8.0298362000000001</v>
          </cell>
          <cell r="AD142">
            <v>8.0262251800000008</v>
          </cell>
          <cell r="AE142">
            <v>8.0749444910000001</v>
          </cell>
          <cell r="AF142">
            <v>8.1360687509999998</v>
          </cell>
          <cell r="AG142">
            <v>9.9654627540000007</v>
          </cell>
          <cell r="AH142">
            <v>2.3772029990000001</v>
          </cell>
          <cell r="AI142">
            <v>3.2596041589999998</v>
          </cell>
          <cell r="AJ142">
            <v>3.8518451480000002</v>
          </cell>
          <cell r="AK142">
            <v>4.0790836620000004</v>
          </cell>
          <cell r="AL142">
            <v>4.3296038399999999</v>
          </cell>
          <cell r="AM142">
            <v>7.310555613</v>
          </cell>
          <cell r="AN142">
            <v>7.9693751639999997</v>
          </cell>
          <cell r="AO142">
            <v>7.4275864580000004</v>
          </cell>
          <cell r="AP142">
            <v>7.6562739799999999</v>
          </cell>
          <cell r="AQ142">
            <v>8.1468915230000007</v>
          </cell>
          <cell r="AR142">
            <v>8.3388522950000006</v>
          </cell>
          <cell r="AS142">
            <v>7.643397073</v>
          </cell>
          <cell r="AT142">
            <v>8.8770523210000007</v>
          </cell>
          <cell r="AU142">
            <v>5.7432598769999998</v>
          </cell>
          <cell r="AV142">
            <v>5.7102037330000002</v>
          </cell>
          <cell r="AW142">
            <v>6.1099211149999997</v>
          </cell>
          <cell r="AX142">
            <v>6.8646700620000001</v>
          </cell>
          <cell r="AY142">
            <v>6.3886522250000004</v>
          </cell>
          <cell r="AZ142">
            <v>5.9966359379999998</v>
          </cell>
          <cell r="BA142">
            <v>5.2195812469999998</v>
          </cell>
          <cell r="BB142">
            <v>5.8621057710000004</v>
          </cell>
          <cell r="BC142">
            <v>6.0641221710000002</v>
          </cell>
          <cell r="BD142">
            <v>6.0181746719999998</v>
          </cell>
          <cell r="BE142">
            <v>6.5185794560000003</v>
          </cell>
          <cell r="BF142">
            <v>7.4553482029999998</v>
          </cell>
          <cell r="BG142">
            <v>8.767618165</v>
          </cell>
          <cell r="BH142">
            <v>6.7960381180000002</v>
          </cell>
          <cell r="BI142">
            <v>7.2147280709999997</v>
          </cell>
          <cell r="BJ142">
            <v>7.6642322289999996</v>
          </cell>
          <cell r="BK142">
            <v>8.0084261320000003</v>
          </cell>
          <cell r="BL142">
            <v>7.8603376640000002</v>
          </cell>
          <cell r="BM142">
            <v>9.3038804450000008</v>
          </cell>
          <cell r="BN142">
            <v>8.9605900940000005</v>
          </cell>
          <cell r="BO142">
            <v>9.7654948820000005</v>
          </cell>
          <cell r="BP142">
            <v>10.926591068</v>
          </cell>
          <cell r="BQ142">
            <v>10.300863358000001</v>
          </cell>
          <cell r="BR142">
            <v>9.7868316570000005</v>
          </cell>
          <cell r="BS142">
            <v>10.517894442999999</v>
          </cell>
          <cell r="BT142">
            <v>12.024901215</v>
          </cell>
          <cell r="BU142">
            <v>8.9155390029999992</v>
          </cell>
          <cell r="BV142">
            <v>8.3641298069999994</v>
          </cell>
          <cell r="BW142">
            <v>9.4337112960000002</v>
          </cell>
          <cell r="BX142">
            <v>9.5843695960000002</v>
          </cell>
          <cell r="BY142">
            <v>8.2263422449999997</v>
          </cell>
          <cell r="BZ142">
            <v>8.2502956940000001</v>
          </cell>
          <cell r="CA142">
            <v>7.5081496169999999</v>
          </cell>
          <cell r="CB142">
            <v>7.7895199780000004</v>
          </cell>
          <cell r="CC142">
            <v>7.2488658409999998</v>
          </cell>
          <cell r="CD142">
            <v>5.2318766129999998</v>
          </cell>
          <cell r="CE142">
            <v>4.8284046350000001</v>
          </cell>
          <cell r="CF142">
            <v>4.6454097450000003</v>
          </cell>
          <cell r="CG142">
            <v>7.9004397730000004</v>
          </cell>
        </row>
        <row r="143">
          <cell r="B143" t="str">
            <v>Per_Volume_Brandy_North East Scotland</v>
          </cell>
          <cell r="C143" t="str">
            <v>Per</v>
          </cell>
          <cell r="D143" t="str">
            <v>Volume</v>
          </cell>
          <cell r="E143" t="str">
            <v>Spirits</v>
          </cell>
          <cell r="F143" t="str">
            <v>Brandy</v>
          </cell>
          <cell r="G143" t="str">
            <v>North East Scotland</v>
          </cell>
          <cell r="H143">
            <v>1.1401769420000001</v>
          </cell>
          <cell r="I143">
            <v>0.99861445100000001</v>
          </cell>
          <cell r="J143">
            <v>1.206628145</v>
          </cell>
          <cell r="K143">
            <v>0.92009893200000004</v>
          </cell>
          <cell r="L143">
            <v>1.8131717460000001</v>
          </cell>
          <cell r="M143">
            <v>1.649798895</v>
          </cell>
          <cell r="N143">
            <v>0.95241357199999999</v>
          </cell>
          <cell r="O143">
            <v>1.9982600340000001</v>
          </cell>
          <cell r="P143">
            <v>1.2340815279999999</v>
          </cell>
          <cell r="Q143">
            <v>0.82418405699999997</v>
          </cell>
          <cell r="R143">
            <v>1.0030077049999999</v>
          </cell>
          <cell r="S143">
            <v>0.92788619299999997</v>
          </cell>
          <cell r="T143">
            <v>1.8424702749999999</v>
          </cell>
          <cell r="U143">
            <v>0.79984684699999997</v>
          </cell>
          <cell r="V143">
            <v>0.87553744499999997</v>
          </cell>
          <cell r="W143">
            <v>0.7424617</v>
          </cell>
          <cell r="X143">
            <v>1.290467123</v>
          </cell>
          <cell r="Y143">
            <v>1.194983811</v>
          </cell>
          <cell r="Z143">
            <v>1.39199841</v>
          </cell>
          <cell r="AA143">
            <v>1.438861629</v>
          </cell>
          <cell r="AB143">
            <v>1.7625020339999999</v>
          </cell>
          <cell r="AC143">
            <v>1.0781089429999999</v>
          </cell>
          <cell r="AD143">
            <v>1.062040874</v>
          </cell>
          <cell r="AE143">
            <v>0.85311448199999995</v>
          </cell>
          <cell r="AF143">
            <v>0.960196987</v>
          </cell>
          <cell r="AG143">
            <v>1.2624980640000001</v>
          </cell>
          <cell r="AH143">
            <v>0.43573197499999999</v>
          </cell>
          <cell r="AI143">
            <v>0.42236817300000001</v>
          </cell>
          <cell r="AJ143">
            <v>0.38846531200000001</v>
          </cell>
          <cell r="AK143">
            <v>0.49083223799999998</v>
          </cell>
          <cell r="AL143">
            <v>0.46857513000000001</v>
          </cell>
          <cell r="AM143">
            <v>0.41520072899999999</v>
          </cell>
          <cell r="AN143">
            <v>0.46665907400000001</v>
          </cell>
          <cell r="AO143">
            <v>0.51285262200000004</v>
          </cell>
          <cell r="AP143">
            <v>0.72430753400000003</v>
          </cell>
          <cell r="AQ143">
            <v>0.75876031899999996</v>
          </cell>
          <cell r="AR143">
            <v>0.81426213800000002</v>
          </cell>
          <cell r="AS143">
            <v>0.86374609599999996</v>
          </cell>
          <cell r="AT143">
            <v>1.299867667</v>
          </cell>
          <cell r="AU143">
            <v>0.82740251300000001</v>
          </cell>
          <cell r="AV143">
            <v>1.136122871</v>
          </cell>
          <cell r="AW143">
            <v>1.0726773089999999</v>
          </cell>
          <cell r="AX143">
            <v>1.2970352890000001</v>
          </cell>
          <cell r="AY143">
            <v>1.5743204959999999</v>
          </cell>
          <cell r="AZ143">
            <v>1.1630152069999999</v>
          </cell>
          <cell r="BA143">
            <v>1.9053732860000001</v>
          </cell>
          <cell r="BB143">
            <v>1.0259381299999999</v>
          </cell>
          <cell r="BC143">
            <v>0.92342864899999999</v>
          </cell>
          <cell r="BD143">
            <v>0.91598901799999999</v>
          </cell>
          <cell r="BE143">
            <v>0.488489281</v>
          </cell>
          <cell r="BF143">
            <v>0.460460602</v>
          </cell>
          <cell r="BG143">
            <v>0.57539575799999998</v>
          </cell>
          <cell r="BH143">
            <v>0.26268488099999998</v>
          </cell>
          <cell r="BI143">
            <v>0.27055248100000001</v>
          </cell>
          <cell r="BJ143">
            <v>0.30658946100000001</v>
          </cell>
          <cell r="BK143">
            <v>0.64391206999999995</v>
          </cell>
          <cell r="BL143">
            <v>0.53816923500000002</v>
          </cell>
          <cell r="BM143">
            <v>0.18566413700000001</v>
          </cell>
          <cell r="BN143">
            <v>0.202205563</v>
          </cell>
          <cell r="BO143">
            <v>0.23049647400000001</v>
          </cell>
          <cell r="BP143">
            <v>0.391429054</v>
          </cell>
          <cell r="BQ143">
            <v>0.68013033499999997</v>
          </cell>
          <cell r="BR143">
            <v>0.51319677600000002</v>
          </cell>
          <cell r="BS143">
            <v>0.99066811200000005</v>
          </cell>
          <cell r="BT143">
            <v>1.210450236</v>
          </cell>
          <cell r="BU143">
            <v>0.84995576500000003</v>
          </cell>
          <cell r="BV143">
            <v>0.93714824399999996</v>
          </cell>
          <cell r="BW143">
            <v>1.592535378</v>
          </cell>
          <cell r="BX143">
            <v>1.3920939489999999</v>
          </cell>
          <cell r="BY143">
            <v>1.4496858539999999</v>
          </cell>
          <cell r="BZ143">
            <v>1.1634196539999999</v>
          </cell>
          <cell r="CA143">
            <v>1.0201252329999999</v>
          </cell>
          <cell r="CB143">
            <v>0.70367237100000002</v>
          </cell>
          <cell r="CC143">
            <v>0.880621981</v>
          </cell>
          <cell r="CD143">
            <v>0.51074577799999998</v>
          </cell>
          <cell r="CE143">
            <v>0.69081322099999998</v>
          </cell>
          <cell r="CF143">
            <v>0.679721609</v>
          </cell>
          <cell r="CG143">
            <v>0.798283996</v>
          </cell>
        </row>
        <row r="144">
          <cell r="B144" t="str">
            <v>Per_Volume_Brandy_North West (Lancashire)</v>
          </cell>
          <cell r="C144" t="str">
            <v>Per</v>
          </cell>
          <cell r="D144" t="str">
            <v>Volume</v>
          </cell>
          <cell r="E144" t="str">
            <v>Spirits</v>
          </cell>
          <cell r="F144" t="str">
            <v>Brandy</v>
          </cell>
          <cell r="G144" t="str">
            <v>North West (Lancashire)</v>
          </cell>
          <cell r="H144">
            <v>23.301897619999998</v>
          </cell>
          <cell r="I144">
            <v>29.646892805</v>
          </cell>
          <cell r="J144">
            <v>25.592705990999999</v>
          </cell>
          <cell r="K144">
            <v>24.031466420000001</v>
          </cell>
          <cell r="L144">
            <v>25.970074522000001</v>
          </cell>
          <cell r="M144">
            <v>23.097111505000001</v>
          </cell>
          <cell r="N144">
            <v>22.645781657000001</v>
          </cell>
          <cell r="O144">
            <v>24.948329003000001</v>
          </cell>
          <cell r="P144">
            <v>26.495300792999998</v>
          </cell>
          <cell r="Q144">
            <v>30.641450970000001</v>
          </cell>
          <cell r="R144">
            <v>30.000519292</v>
          </cell>
          <cell r="S144">
            <v>30.545448271000001</v>
          </cell>
          <cell r="T144">
            <v>49.545414024999999</v>
          </cell>
          <cell r="U144">
            <v>29.323070618999999</v>
          </cell>
          <cell r="V144">
            <v>33.735021904</v>
          </cell>
          <cell r="W144">
            <v>29.097052033000001</v>
          </cell>
          <cell r="X144">
            <v>30.392798290999998</v>
          </cell>
          <cell r="Y144">
            <v>27.675890929000001</v>
          </cell>
          <cell r="Z144">
            <v>27.229191890999999</v>
          </cell>
          <cell r="AA144">
            <v>28.883802459999998</v>
          </cell>
          <cell r="AB144">
            <v>30.668768302</v>
          </cell>
          <cell r="AC144">
            <v>24.661044871000001</v>
          </cell>
          <cell r="AD144">
            <v>24.330864214000002</v>
          </cell>
          <cell r="AE144">
            <v>24.422189211999999</v>
          </cell>
          <cell r="AF144">
            <v>25.971762259999998</v>
          </cell>
          <cell r="AG144">
            <v>41.847212915999997</v>
          </cell>
          <cell r="AH144">
            <v>13.417002598</v>
          </cell>
          <cell r="AI144">
            <v>15.601776606</v>
          </cell>
          <cell r="AJ144">
            <v>17.524614316000001</v>
          </cell>
          <cell r="AK144">
            <v>19.700717903000001</v>
          </cell>
          <cell r="AL144">
            <v>20.628409056999999</v>
          </cell>
          <cell r="AM144">
            <v>23.422575273</v>
          </cell>
          <cell r="AN144">
            <v>22.063945560000001</v>
          </cell>
          <cell r="AO144">
            <v>22.954386724999999</v>
          </cell>
          <cell r="AP144">
            <v>25.456210532</v>
          </cell>
          <cell r="AQ144">
            <v>25.842815368</v>
          </cell>
          <cell r="AR144">
            <v>25.813807547</v>
          </cell>
          <cell r="AS144">
            <v>25.604056901</v>
          </cell>
          <cell r="AT144">
            <v>33.937693467999999</v>
          </cell>
          <cell r="AU144">
            <v>21.496732521999999</v>
          </cell>
          <cell r="AV144">
            <v>22.365376992000002</v>
          </cell>
          <cell r="AW144">
            <v>21.087192229999999</v>
          </cell>
          <cell r="AX144">
            <v>21.449359104999999</v>
          </cell>
          <cell r="AY144">
            <v>21.364905624999999</v>
          </cell>
          <cell r="AZ144">
            <v>18.424816571000001</v>
          </cell>
          <cell r="BA144">
            <v>16.237105326999998</v>
          </cell>
          <cell r="BB144">
            <v>15.986655722</v>
          </cell>
          <cell r="BC144">
            <v>15.44279066</v>
          </cell>
          <cell r="BD144">
            <v>16.515164466000002</v>
          </cell>
          <cell r="BE144">
            <v>16.586958276000001</v>
          </cell>
          <cell r="BF144">
            <v>16.850614703000002</v>
          </cell>
          <cell r="BG144">
            <v>20.707312057999999</v>
          </cell>
          <cell r="BH144">
            <v>14.242454793</v>
          </cell>
          <cell r="BI144">
            <v>14.704070442000001</v>
          </cell>
          <cell r="BJ144">
            <v>12.096772830000001</v>
          </cell>
          <cell r="BK144">
            <v>10.942056027</v>
          </cell>
          <cell r="BL144">
            <v>9.5781052960000004</v>
          </cell>
          <cell r="BM144">
            <v>9.4131340409999993</v>
          </cell>
          <cell r="BN144">
            <v>8.8594530220000003</v>
          </cell>
          <cell r="BO144">
            <v>8.6808814079999994</v>
          </cell>
          <cell r="BP144">
            <v>9.1831587950000007</v>
          </cell>
          <cell r="BQ144">
            <v>9.4487521739999991</v>
          </cell>
          <cell r="BR144">
            <v>9.1041337270000007</v>
          </cell>
          <cell r="BS144">
            <v>11.815799804999999</v>
          </cell>
          <cell r="BT144">
            <v>12.286859868000001</v>
          </cell>
          <cell r="BU144">
            <v>6.5290579940000004</v>
          </cell>
          <cell r="BV144">
            <v>7.3339794090000003</v>
          </cell>
          <cell r="BW144">
            <v>7.013642741</v>
          </cell>
          <cell r="BX144">
            <v>10.526174085999999</v>
          </cell>
          <cell r="BY144">
            <v>11.593842785</v>
          </cell>
          <cell r="BZ144">
            <v>12.975110771000001</v>
          </cell>
          <cell r="CA144">
            <v>12.759426660000001</v>
          </cell>
          <cell r="CB144">
            <v>14.180107215</v>
          </cell>
          <cell r="CC144">
            <v>13.611291146999999</v>
          </cell>
          <cell r="CD144">
            <v>13.025833264999999</v>
          </cell>
          <cell r="CE144">
            <v>14.730846627</v>
          </cell>
          <cell r="CF144">
            <v>14.629727792000001</v>
          </cell>
          <cell r="CG144">
            <v>15.886400053999999</v>
          </cell>
        </row>
        <row r="145">
          <cell r="B145" t="str">
            <v>Per_Volume_Brandy_South and South East</v>
          </cell>
          <cell r="C145" t="str">
            <v>Per</v>
          </cell>
          <cell r="D145" t="str">
            <v>Volume</v>
          </cell>
          <cell r="E145" t="str">
            <v>Spirits</v>
          </cell>
          <cell r="F145" t="str">
            <v>Brandy</v>
          </cell>
          <cell r="G145" t="str">
            <v>South and South East</v>
          </cell>
          <cell r="H145">
            <v>30.25016179</v>
          </cell>
          <cell r="I145">
            <v>31.67773824</v>
          </cell>
          <cell r="J145">
            <v>29.330553945999998</v>
          </cell>
          <cell r="K145">
            <v>26.186579606999999</v>
          </cell>
          <cell r="L145">
            <v>31.46554115</v>
          </cell>
          <cell r="M145">
            <v>32.480162538999998</v>
          </cell>
          <cell r="N145">
            <v>31.294732558</v>
          </cell>
          <cell r="O145">
            <v>31.998869821</v>
          </cell>
          <cell r="P145">
            <v>31.453633445000001</v>
          </cell>
          <cell r="Q145">
            <v>30.942665164000001</v>
          </cell>
          <cell r="R145">
            <v>28.538432951000001</v>
          </cell>
          <cell r="S145">
            <v>29.340629802999999</v>
          </cell>
          <cell r="T145">
            <v>42.322854706000001</v>
          </cell>
          <cell r="U145">
            <v>25.746708801</v>
          </cell>
          <cell r="V145">
            <v>29.518228711999999</v>
          </cell>
          <cell r="W145">
            <v>25.085467178999998</v>
          </cell>
          <cell r="X145">
            <v>24.558967490000001</v>
          </cell>
          <cell r="Y145">
            <v>23.411647533</v>
          </cell>
          <cell r="Z145">
            <v>24.025810022999998</v>
          </cell>
          <cell r="AA145">
            <v>23.611599726000001</v>
          </cell>
          <cell r="AB145">
            <v>22.893763484000001</v>
          </cell>
          <cell r="AC145">
            <v>21.270692242999999</v>
          </cell>
          <cell r="AD145">
            <v>21.193712361999999</v>
          </cell>
          <cell r="AE145">
            <v>20.916795743000002</v>
          </cell>
          <cell r="AF145">
            <v>21.716553951000002</v>
          </cell>
          <cell r="AG145">
            <v>38.928558746</v>
          </cell>
          <cell r="AH145">
            <v>10.623288648999999</v>
          </cell>
          <cell r="AI145">
            <v>13.507434787999999</v>
          </cell>
          <cell r="AJ145">
            <v>15.859391617</v>
          </cell>
          <cell r="AK145">
            <v>14.897013393</v>
          </cell>
          <cell r="AL145">
            <v>15.126500825000001</v>
          </cell>
          <cell r="AM145">
            <v>14.360960218000001</v>
          </cell>
          <cell r="AN145">
            <v>14.441524206</v>
          </cell>
          <cell r="AO145">
            <v>15.279101791</v>
          </cell>
          <cell r="AP145">
            <v>15.815771853999999</v>
          </cell>
          <cell r="AQ145">
            <v>16.888843549000001</v>
          </cell>
          <cell r="AR145">
            <v>17.667961209000001</v>
          </cell>
          <cell r="AS145">
            <v>16.934146647999999</v>
          </cell>
          <cell r="AT145">
            <v>23.853999852000001</v>
          </cell>
          <cell r="AU145">
            <v>15.533159495</v>
          </cell>
          <cell r="AV145">
            <v>15.548218168</v>
          </cell>
          <cell r="AW145">
            <v>16.887000951000001</v>
          </cell>
          <cell r="AX145">
            <v>16.758224177999999</v>
          </cell>
          <cell r="AY145">
            <v>15.29998928</v>
          </cell>
          <cell r="AZ145">
            <v>13.496877778</v>
          </cell>
          <cell r="BA145">
            <v>14.047492004</v>
          </cell>
          <cell r="BB145">
            <v>12.653587529999999</v>
          </cell>
          <cell r="BC145">
            <v>12.113292867</v>
          </cell>
          <cell r="BD145">
            <v>12.810495680000001</v>
          </cell>
          <cell r="BE145">
            <v>11.762800650999999</v>
          </cell>
          <cell r="BF145">
            <v>11.783333058</v>
          </cell>
          <cell r="BG145">
            <v>15.219562561</v>
          </cell>
          <cell r="BH145">
            <v>13.154310441</v>
          </cell>
          <cell r="BI145">
            <v>12.581484185000001</v>
          </cell>
          <cell r="BJ145">
            <v>13.978527044</v>
          </cell>
          <cell r="BK145">
            <v>14.944766505</v>
          </cell>
          <cell r="BL145">
            <v>14.47816808</v>
          </cell>
          <cell r="BM145">
            <v>15.543992498</v>
          </cell>
          <cell r="BN145">
            <v>18.185700475000001</v>
          </cell>
          <cell r="BO145">
            <v>20.486904682999999</v>
          </cell>
          <cell r="BP145">
            <v>22.752735055999999</v>
          </cell>
          <cell r="BQ145">
            <v>26.040407157000001</v>
          </cell>
          <cell r="BR145">
            <v>22.407122712</v>
          </cell>
          <cell r="BS145">
            <v>22.87780424</v>
          </cell>
          <cell r="BT145">
            <v>27.782154220999999</v>
          </cell>
          <cell r="BU145">
            <v>21.059489566</v>
          </cell>
          <cell r="BV145">
            <v>22.059668907999999</v>
          </cell>
          <cell r="BW145">
            <v>21.966375759000002</v>
          </cell>
          <cell r="BX145">
            <v>23.071397799</v>
          </cell>
          <cell r="BY145">
            <v>22.649608948000001</v>
          </cell>
          <cell r="BZ145">
            <v>21.695623955999999</v>
          </cell>
          <cell r="CA145">
            <v>20.010458718999999</v>
          </cell>
          <cell r="CB145">
            <v>19.876619503000001</v>
          </cell>
          <cell r="CC145">
            <v>19.980677429</v>
          </cell>
          <cell r="CD145">
            <v>19.777957000000001</v>
          </cell>
          <cell r="CE145">
            <v>20.276213907999999</v>
          </cell>
          <cell r="CF145">
            <v>20.429982361</v>
          </cell>
          <cell r="CG145">
            <v>23.799887656999999</v>
          </cell>
        </row>
        <row r="146">
          <cell r="B146" t="str">
            <v>Per_Volume_Brandy_South West</v>
          </cell>
          <cell r="C146" t="str">
            <v>Per</v>
          </cell>
          <cell r="D146" t="str">
            <v>Volume</v>
          </cell>
          <cell r="E146" t="str">
            <v>Spirits</v>
          </cell>
          <cell r="F146" t="str">
            <v>Brandy</v>
          </cell>
          <cell r="G146" t="str">
            <v>South West</v>
          </cell>
          <cell r="H146">
            <v>13.831816610000001</v>
          </cell>
          <cell r="I146">
            <v>16.602945246000001</v>
          </cell>
          <cell r="J146">
            <v>15.669754908</v>
          </cell>
          <cell r="K146">
            <v>15.267471159999999</v>
          </cell>
          <cell r="L146">
            <v>17.671608428999999</v>
          </cell>
          <cell r="M146">
            <v>17.293118298</v>
          </cell>
          <cell r="N146">
            <v>47.826107444000002</v>
          </cell>
          <cell r="O146">
            <v>39.294151630000002</v>
          </cell>
          <cell r="P146">
            <v>34.010399180999997</v>
          </cell>
          <cell r="Q146">
            <v>29.990136299</v>
          </cell>
          <cell r="R146">
            <v>26.104588563</v>
          </cell>
          <cell r="S146">
            <v>25.378838779999999</v>
          </cell>
          <cell r="T146">
            <v>35.591503054999997</v>
          </cell>
          <cell r="U146">
            <v>19.241910015999999</v>
          </cell>
          <cell r="V146">
            <v>21.688520744000002</v>
          </cell>
          <cell r="W146">
            <v>29.484289595</v>
          </cell>
          <cell r="X146">
            <v>23.815899429000002</v>
          </cell>
          <cell r="Y146">
            <v>22.750872212000001</v>
          </cell>
          <cell r="Z146">
            <v>23.475409445</v>
          </cell>
          <cell r="AA146">
            <v>19.322934325999999</v>
          </cell>
          <cell r="AB146">
            <v>20.406877639000001</v>
          </cell>
          <cell r="AC146">
            <v>17.052319624999999</v>
          </cell>
          <cell r="AD146">
            <v>17.450799392</v>
          </cell>
          <cell r="AE146">
            <v>17.199120971999999</v>
          </cell>
          <cell r="AF146">
            <v>17.818486695000001</v>
          </cell>
          <cell r="AG146">
            <v>30.508227829999999</v>
          </cell>
          <cell r="AH146">
            <v>6.091699481</v>
          </cell>
          <cell r="AI146">
            <v>8.1782956040000006</v>
          </cell>
          <cell r="AJ146">
            <v>9.991169202</v>
          </cell>
          <cell r="AK146">
            <v>10.635622917999999</v>
          </cell>
          <cell r="AL146">
            <v>10.297177222</v>
          </cell>
          <cell r="AM146">
            <v>13.097275539</v>
          </cell>
          <cell r="AN146">
            <v>13.146207423</v>
          </cell>
          <cell r="AO146">
            <v>13.306656021</v>
          </cell>
          <cell r="AP146">
            <v>14.696977376</v>
          </cell>
          <cell r="AQ146">
            <v>15.285196143</v>
          </cell>
          <cell r="AR146">
            <v>16.542024841</v>
          </cell>
          <cell r="AS146">
            <v>16.321012768999999</v>
          </cell>
          <cell r="AT146">
            <v>22.429321581</v>
          </cell>
          <cell r="AU146">
            <v>13.621998456</v>
          </cell>
          <cell r="AV146">
            <v>13.619685403</v>
          </cell>
          <cell r="AW146">
            <v>13.422661587</v>
          </cell>
          <cell r="AX146">
            <v>13.550113509999999</v>
          </cell>
          <cell r="AY146">
            <v>13.616564717999999</v>
          </cell>
          <cell r="AZ146">
            <v>12.553052876000001</v>
          </cell>
          <cell r="BA146">
            <v>13.388956039</v>
          </cell>
          <cell r="BB146">
            <v>13.532398253</v>
          </cell>
          <cell r="BC146">
            <v>12.976538049</v>
          </cell>
          <cell r="BD146">
            <v>14.248431063</v>
          </cell>
          <cell r="BE146">
            <v>14.438773169999999</v>
          </cell>
          <cell r="BF146">
            <v>13.861362357999999</v>
          </cell>
          <cell r="BG146">
            <v>14.443978673</v>
          </cell>
          <cell r="BH146">
            <v>11.892932243000001</v>
          </cell>
          <cell r="BI146">
            <v>12.025956428000001</v>
          </cell>
          <cell r="BJ146">
            <v>10.729935974</v>
          </cell>
          <cell r="BK146">
            <v>11.723513031</v>
          </cell>
          <cell r="BL146">
            <v>13.064683126</v>
          </cell>
          <cell r="BM146">
            <v>13.511807758</v>
          </cell>
          <cell r="BN146">
            <v>12.236953874999999</v>
          </cell>
          <cell r="BO146">
            <v>12.648364781</v>
          </cell>
          <cell r="BP146">
            <v>17.860267122</v>
          </cell>
          <cell r="BQ146">
            <v>15.830692394</v>
          </cell>
          <cell r="BR146">
            <v>15.12694602</v>
          </cell>
          <cell r="BS146">
            <v>15.531481238</v>
          </cell>
          <cell r="BT146">
            <v>21.761366961</v>
          </cell>
          <cell r="BU146">
            <v>16.900739821999998</v>
          </cell>
          <cell r="BV146">
            <v>16.334595076999999</v>
          </cell>
          <cell r="BW146">
            <v>17.523319613999998</v>
          </cell>
          <cell r="BX146">
            <v>18.347497224000001</v>
          </cell>
          <cell r="BY146">
            <v>18.396165751000002</v>
          </cell>
          <cell r="BZ146">
            <v>18.145379322</v>
          </cell>
          <cell r="CA146">
            <v>17.114627859999999</v>
          </cell>
          <cell r="CB146">
            <v>17.031343175</v>
          </cell>
          <cell r="CC146">
            <v>17.16261626</v>
          </cell>
          <cell r="CD146">
            <v>16.368309207999999</v>
          </cell>
          <cell r="CE146">
            <v>15.521375604999999</v>
          </cell>
          <cell r="CF146">
            <v>15.593726428</v>
          </cell>
          <cell r="CG146">
            <v>18.262924912999999</v>
          </cell>
        </row>
        <row r="147">
          <cell r="B147" t="str">
            <v>Per_Volume_Brandy_Wales and West</v>
          </cell>
          <cell r="C147" t="str">
            <v>Per</v>
          </cell>
          <cell r="D147" t="str">
            <v>Volume</v>
          </cell>
          <cell r="E147" t="str">
            <v>Spirits</v>
          </cell>
          <cell r="F147" t="str">
            <v>Brandy</v>
          </cell>
          <cell r="G147" t="str">
            <v>Wales and West</v>
          </cell>
          <cell r="H147">
            <v>14.975196398</v>
          </cell>
          <cell r="I147">
            <v>13.575743170000001</v>
          </cell>
          <cell r="J147">
            <v>15.060353949</v>
          </cell>
          <cell r="K147">
            <v>13.583467432999999</v>
          </cell>
          <cell r="L147">
            <v>16.725127315000002</v>
          </cell>
          <cell r="M147">
            <v>16.233470534999999</v>
          </cell>
          <cell r="N147">
            <v>14.168729555000001</v>
          </cell>
          <cell r="O147">
            <v>14.509845696999999</v>
          </cell>
          <cell r="P147">
            <v>13.748394445000001</v>
          </cell>
          <cell r="Q147">
            <v>14.262737126999999</v>
          </cell>
          <cell r="R147">
            <v>10.817247793</v>
          </cell>
          <cell r="S147">
            <v>10.092141946</v>
          </cell>
          <cell r="T147">
            <v>18.58205324</v>
          </cell>
          <cell r="U147">
            <v>10.343471632</v>
          </cell>
          <cell r="V147">
            <v>14.466373443</v>
          </cell>
          <cell r="W147">
            <v>12.418498117</v>
          </cell>
          <cell r="X147">
            <v>8.7633966470000004</v>
          </cell>
          <cell r="Y147">
            <v>9.0158896009999996</v>
          </cell>
          <cell r="Z147">
            <v>8.3049241739999999</v>
          </cell>
          <cell r="AA147">
            <v>9.8029388330000007</v>
          </cell>
          <cell r="AB147">
            <v>10.826136067</v>
          </cell>
          <cell r="AC147">
            <v>12.967174979999999</v>
          </cell>
          <cell r="AD147">
            <v>13.058454544</v>
          </cell>
          <cell r="AE147">
            <v>11.915251218</v>
          </cell>
          <cell r="AF147">
            <v>11.654253797999999</v>
          </cell>
          <cell r="AG147">
            <v>15.350828178</v>
          </cell>
          <cell r="AH147">
            <v>5.5338158179999999</v>
          </cell>
          <cell r="AI147">
            <v>7.1444877870000001</v>
          </cell>
          <cell r="AJ147">
            <v>6.8941124900000004</v>
          </cell>
          <cell r="AK147">
            <v>7.7470040820000001</v>
          </cell>
          <cell r="AL147">
            <v>7.693312336</v>
          </cell>
          <cell r="AM147">
            <v>5.9079525630000003</v>
          </cell>
          <cell r="AN147">
            <v>6.2632671950000001</v>
          </cell>
          <cell r="AO147">
            <v>6.514969475</v>
          </cell>
          <cell r="AP147">
            <v>7.3235618689999997</v>
          </cell>
          <cell r="AQ147">
            <v>8.1761111450000001</v>
          </cell>
          <cell r="AR147">
            <v>8.6168184520000004</v>
          </cell>
          <cell r="AS147">
            <v>7.3154521819999996</v>
          </cell>
          <cell r="AT147">
            <v>9.1454377309999995</v>
          </cell>
          <cell r="AU147">
            <v>6.8334532010000002</v>
          </cell>
          <cell r="AV147">
            <v>8.9518205089999991</v>
          </cell>
          <cell r="AW147">
            <v>9.8634306019999993</v>
          </cell>
          <cell r="AX147">
            <v>9.4818801980000007</v>
          </cell>
          <cell r="AY147">
            <v>9.3021055930000003</v>
          </cell>
          <cell r="AZ147">
            <v>7.9607910899999998</v>
          </cell>
          <cell r="BA147">
            <v>8.7851290360000007</v>
          </cell>
          <cell r="BB147">
            <v>8.7337996919999998</v>
          </cell>
          <cell r="BC147">
            <v>7.8160302640000001</v>
          </cell>
          <cell r="BD147">
            <v>7.9941501559999999</v>
          </cell>
          <cell r="BE147">
            <v>8.2940411879999996</v>
          </cell>
          <cell r="BF147">
            <v>7.5043657149999996</v>
          </cell>
          <cell r="BG147">
            <v>9.7062013060000005</v>
          </cell>
          <cell r="BH147">
            <v>6.9575620469999997</v>
          </cell>
          <cell r="BI147">
            <v>6.7803128030000002</v>
          </cell>
          <cell r="BJ147">
            <v>7.0197215049999997</v>
          </cell>
          <cell r="BK147">
            <v>9.0582714549999999</v>
          </cell>
          <cell r="BL147">
            <v>7.4290166180000003</v>
          </cell>
          <cell r="BM147">
            <v>7.9649612860000003</v>
          </cell>
          <cell r="BN147">
            <v>7.9451676979999997</v>
          </cell>
          <cell r="BO147">
            <v>7.4927253489999996</v>
          </cell>
          <cell r="BP147">
            <v>8.2216829029999996</v>
          </cell>
          <cell r="BQ147">
            <v>8.0661951129999991</v>
          </cell>
          <cell r="BR147">
            <v>7.6241375849999997</v>
          </cell>
          <cell r="BS147">
            <v>9.2301446630000008</v>
          </cell>
          <cell r="BT147">
            <v>14.091482618000001</v>
          </cell>
          <cell r="BU147">
            <v>9.2761120980000005</v>
          </cell>
          <cell r="BV147">
            <v>9.6297562810000006</v>
          </cell>
          <cell r="BW147">
            <v>10.302827982</v>
          </cell>
          <cell r="BX147">
            <v>16.019115427999999</v>
          </cell>
          <cell r="BY147">
            <v>20.224844012999998</v>
          </cell>
          <cell r="BZ147">
            <v>20.596917737999998</v>
          </cell>
          <cell r="CA147">
            <v>18.103449050999998</v>
          </cell>
          <cell r="CB147">
            <v>11.339108598999999</v>
          </cell>
          <cell r="CC147">
            <v>11.033125899</v>
          </cell>
          <cell r="CD147">
            <v>11.365434925000001</v>
          </cell>
          <cell r="CE147">
            <v>11.287021473999999</v>
          </cell>
          <cell r="CF147">
            <v>11.599295599</v>
          </cell>
          <cell r="CG147">
            <v>14.568183373</v>
          </cell>
        </row>
        <row r="148">
          <cell r="B148" t="str">
            <v>Per_Volume_Brandy_Yorkshire</v>
          </cell>
          <cell r="C148" t="str">
            <v>Per</v>
          </cell>
          <cell r="D148" t="str">
            <v>Volume</v>
          </cell>
          <cell r="E148" t="str">
            <v>Spirits</v>
          </cell>
          <cell r="F148" t="str">
            <v>Brandy</v>
          </cell>
          <cell r="G148" t="str">
            <v>Yorkshire</v>
          </cell>
          <cell r="H148">
            <v>18.409696639</v>
          </cell>
          <cell r="I148">
            <v>21.308372238</v>
          </cell>
          <cell r="J148">
            <v>22.428527646999999</v>
          </cell>
          <cell r="K148">
            <v>20.194230529999999</v>
          </cell>
          <cell r="L148">
            <v>22.204119037000002</v>
          </cell>
          <cell r="M148">
            <v>20.112924048</v>
          </cell>
          <cell r="N148">
            <v>20.831051710000001</v>
          </cell>
          <cell r="O148">
            <v>21.18465629</v>
          </cell>
          <cell r="P148">
            <v>20.134969982000001</v>
          </cell>
          <cell r="Q148">
            <v>22.330573794999999</v>
          </cell>
          <cell r="R148">
            <v>18.832261367000001</v>
          </cell>
          <cell r="S148">
            <v>20.703270847999999</v>
          </cell>
          <cell r="T148">
            <v>32.973120018000003</v>
          </cell>
          <cell r="U148">
            <v>17.915438766000001</v>
          </cell>
          <cell r="V148">
            <v>19.913817877</v>
          </cell>
          <cell r="W148">
            <v>17.758230926</v>
          </cell>
          <cell r="X148">
            <v>18.958703549999999</v>
          </cell>
          <cell r="Y148">
            <v>18.400650006999999</v>
          </cell>
          <cell r="Z148">
            <v>17.820743756999999</v>
          </cell>
          <cell r="AA148">
            <v>15.703313621</v>
          </cell>
          <cell r="AB148">
            <v>16.820973115000001</v>
          </cell>
          <cell r="AC148">
            <v>15.265816000999999</v>
          </cell>
          <cell r="AD148">
            <v>15.325252072</v>
          </cell>
          <cell r="AE148">
            <v>13.602270318</v>
          </cell>
          <cell r="AF148">
            <v>13.866301516</v>
          </cell>
          <cell r="AG148">
            <v>15.601032202000001</v>
          </cell>
          <cell r="AH148">
            <v>3.4312805019999999</v>
          </cell>
          <cell r="AI148">
            <v>3.7807716930000002</v>
          </cell>
          <cell r="AJ148">
            <v>4.4885173270000003</v>
          </cell>
          <cell r="AK148">
            <v>4.8008095700000002</v>
          </cell>
          <cell r="AL148">
            <v>4.8885476629999998</v>
          </cell>
          <cell r="AM148">
            <v>7.5448925439999996</v>
          </cell>
          <cell r="AN148">
            <v>7.8965541249999998</v>
          </cell>
          <cell r="AO148">
            <v>8.1826127609999997</v>
          </cell>
          <cell r="AP148">
            <v>8.525632517</v>
          </cell>
          <cell r="AQ148">
            <v>10.615927999</v>
          </cell>
          <cell r="AR148">
            <v>10.401724093</v>
          </cell>
          <cell r="AS148">
            <v>10.227992148</v>
          </cell>
          <cell r="AT148">
            <v>13.466066995</v>
          </cell>
          <cell r="AU148">
            <v>11.214884797</v>
          </cell>
          <cell r="AV148">
            <v>12.349790707</v>
          </cell>
          <cell r="AW148">
            <v>13.032757998999999</v>
          </cell>
          <cell r="AX148">
            <v>13.090505256</v>
          </cell>
          <cell r="AY148">
            <v>13.535669594</v>
          </cell>
          <cell r="AZ148">
            <v>12.939470912999999</v>
          </cell>
          <cell r="BA148">
            <v>15.964635395</v>
          </cell>
          <cell r="BB148">
            <v>17.437939229000001</v>
          </cell>
          <cell r="BC148">
            <v>17.577739323999999</v>
          </cell>
          <cell r="BD148">
            <v>16.705952134</v>
          </cell>
          <cell r="BE148">
            <v>16.546932526999999</v>
          </cell>
          <cell r="BF148">
            <v>16.298841529000001</v>
          </cell>
          <cell r="BG148">
            <v>21.624568253</v>
          </cell>
          <cell r="BH148">
            <v>17.780445204999999</v>
          </cell>
          <cell r="BI148">
            <v>17.557993164999999</v>
          </cell>
          <cell r="BJ148">
            <v>17.363233948000001</v>
          </cell>
          <cell r="BK148">
            <v>18.913392374000001</v>
          </cell>
          <cell r="BL148">
            <v>18.625983664</v>
          </cell>
          <cell r="BM148">
            <v>21.220077115999999</v>
          </cell>
          <cell r="BN148">
            <v>21.399311173000001</v>
          </cell>
          <cell r="BO148">
            <v>21.109341084</v>
          </cell>
          <cell r="BP148">
            <v>20.611648453000001</v>
          </cell>
          <cell r="BQ148">
            <v>20.113411928000001</v>
          </cell>
          <cell r="BR148">
            <v>17.966808271000001</v>
          </cell>
          <cell r="BS148">
            <v>17.975339544000001</v>
          </cell>
          <cell r="BT148">
            <v>19.735948965999999</v>
          </cell>
          <cell r="BU148">
            <v>13.385588330999999</v>
          </cell>
          <cell r="BV148">
            <v>15.902048908999999</v>
          </cell>
          <cell r="BW148">
            <v>14.812180069</v>
          </cell>
          <cell r="BX148">
            <v>16.120850613999998</v>
          </cell>
          <cell r="BY148">
            <v>16.208233069999999</v>
          </cell>
          <cell r="BZ148">
            <v>15.551506673</v>
          </cell>
          <cell r="CA148">
            <v>15.137627277</v>
          </cell>
          <cell r="CB148">
            <v>15.287763769</v>
          </cell>
          <cell r="CC148">
            <v>15.684950856</v>
          </cell>
          <cell r="CD148">
            <v>15.012977708999999</v>
          </cell>
          <cell r="CE148">
            <v>16.762719899</v>
          </cell>
          <cell r="CF148">
            <v>16.080097715000001</v>
          </cell>
          <cell r="CG148">
            <v>19.571513640999999</v>
          </cell>
        </row>
        <row r="149">
          <cell r="B149" t="str">
            <v xml:space="preserve">Per_Volume_Cognac_Central England </v>
          </cell>
          <cell r="C149" t="str">
            <v>Per</v>
          </cell>
          <cell r="D149" t="str">
            <v>Volume</v>
          </cell>
          <cell r="E149" t="str">
            <v>Spirits</v>
          </cell>
          <cell r="F149" t="str">
            <v>Cognac</v>
          </cell>
          <cell r="G149" t="str">
            <v xml:space="preserve">Central England </v>
          </cell>
          <cell r="H149">
            <v>222.22004241499999</v>
          </cell>
          <cell r="I149">
            <v>231.97863415200001</v>
          </cell>
          <cell r="J149">
            <v>247.92640293100001</v>
          </cell>
          <cell r="K149">
            <v>251.65467154000001</v>
          </cell>
          <cell r="L149">
            <v>263.90411346000002</v>
          </cell>
          <cell r="M149">
            <v>282.50534448000002</v>
          </cell>
          <cell r="N149">
            <v>243.427316676</v>
          </cell>
          <cell r="O149">
            <v>230.90629798000001</v>
          </cell>
          <cell r="P149">
            <v>224.770940311</v>
          </cell>
          <cell r="Q149">
            <v>219.87887573899999</v>
          </cell>
          <cell r="R149">
            <v>227.84596247100001</v>
          </cell>
          <cell r="S149">
            <v>237.66677488400001</v>
          </cell>
          <cell r="T149">
            <v>377.318108516</v>
          </cell>
          <cell r="U149">
            <v>200.921607018</v>
          </cell>
          <cell r="V149">
            <v>209.62922514600001</v>
          </cell>
          <cell r="W149">
            <v>227.265157421</v>
          </cell>
          <cell r="X149">
            <v>232.92661271200001</v>
          </cell>
          <cell r="Y149">
            <v>226.454722331</v>
          </cell>
          <cell r="Z149">
            <v>238.27930875300001</v>
          </cell>
          <cell r="AA149">
            <v>230.73877135699999</v>
          </cell>
          <cell r="AB149">
            <v>229.919983503</v>
          </cell>
          <cell r="AC149">
            <v>225.33407459700001</v>
          </cell>
          <cell r="AD149">
            <v>228.24898768599999</v>
          </cell>
          <cell r="AE149">
            <v>229.849674601</v>
          </cell>
          <cell r="AF149">
            <v>249.306025938</v>
          </cell>
          <cell r="AG149">
            <v>348.335638921</v>
          </cell>
          <cell r="AH149">
            <v>170.50150341700001</v>
          </cell>
          <cell r="AI149">
            <v>159.47867584900001</v>
          </cell>
          <cell r="AJ149">
            <v>168.909158142</v>
          </cell>
          <cell r="AK149">
            <v>170.86312514299999</v>
          </cell>
          <cell r="AL149">
            <v>177.86610938499999</v>
          </cell>
          <cell r="AM149">
            <v>196.62456463500001</v>
          </cell>
          <cell r="AN149">
            <v>201.36844100499999</v>
          </cell>
          <cell r="AO149">
            <v>209.60490947700001</v>
          </cell>
          <cell r="AP149">
            <v>208.84355156199999</v>
          </cell>
          <cell r="AQ149">
            <v>202.257247552</v>
          </cell>
          <cell r="AR149">
            <v>193.073481257</v>
          </cell>
          <cell r="AS149">
            <v>188.70618212900001</v>
          </cell>
          <cell r="AT149">
            <v>252.36722111099999</v>
          </cell>
          <cell r="AU149">
            <v>163.33569373200001</v>
          </cell>
          <cell r="AV149">
            <v>150.35016932100001</v>
          </cell>
          <cell r="AW149">
            <v>158.013878804</v>
          </cell>
          <cell r="AX149">
            <v>157.69466580299999</v>
          </cell>
          <cell r="AY149">
            <v>157.34730480299999</v>
          </cell>
          <cell r="AZ149">
            <v>141.10157815900001</v>
          </cell>
          <cell r="BA149">
            <v>142.83675070300001</v>
          </cell>
          <cell r="BB149">
            <v>136.72369216600001</v>
          </cell>
          <cell r="BC149">
            <v>141.36397149999999</v>
          </cell>
          <cell r="BD149">
            <v>144.34962799499999</v>
          </cell>
          <cell r="BE149">
            <v>148.53207036399999</v>
          </cell>
          <cell r="BF149">
            <v>149.642607822</v>
          </cell>
          <cell r="BG149">
            <v>185.388412155</v>
          </cell>
          <cell r="BH149">
            <v>133.127832936</v>
          </cell>
          <cell r="BI149">
            <v>132.267665368</v>
          </cell>
          <cell r="BJ149">
            <v>139.17086235799999</v>
          </cell>
          <cell r="BK149">
            <v>146.208132009</v>
          </cell>
          <cell r="BL149">
            <v>151.11647477899999</v>
          </cell>
          <cell r="BM149">
            <v>154.55600511099999</v>
          </cell>
          <cell r="BN149">
            <v>150.83040584899999</v>
          </cell>
          <cell r="BO149">
            <v>155.96451464899999</v>
          </cell>
          <cell r="BP149">
            <v>155.552740567</v>
          </cell>
          <cell r="BQ149">
            <v>158.33099070700001</v>
          </cell>
          <cell r="BR149">
            <v>162.91778972899999</v>
          </cell>
          <cell r="BS149">
            <v>171.377124259</v>
          </cell>
          <cell r="BT149">
            <v>211.53081537700001</v>
          </cell>
          <cell r="BU149">
            <v>139.044813296</v>
          </cell>
          <cell r="BV149">
            <v>136.59672411899999</v>
          </cell>
          <cell r="BW149">
            <v>131.81943552199999</v>
          </cell>
          <cell r="BX149">
            <v>144.18511554700001</v>
          </cell>
          <cell r="BY149">
            <v>144.29954266300001</v>
          </cell>
          <cell r="BZ149">
            <v>145.507323246</v>
          </cell>
          <cell r="CA149">
            <v>145.08806176499999</v>
          </cell>
          <cell r="CB149">
            <v>144.36354523899999</v>
          </cell>
          <cell r="CC149">
            <v>151.29270561800001</v>
          </cell>
          <cell r="CD149">
            <v>147.78084253</v>
          </cell>
          <cell r="CE149">
            <v>145.00205114799999</v>
          </cell>
          <cell r="CF149">
            <v>149.14748601400001</v>
          </cell>
          <cell r="CG149">
            <v>194.92151982199999</v>
          </cell>
        </row>
        <row r="150">
          <cell r="B150" t="str">
            <v>Per_Volume_Cognac_GB CENTRAL SCOTLAND</v>
          </cell>
          <cell r="C150" t="str">
            <v>Per</v>
          </cell>
          <cell r="D150" t="str">
            <v>Volume</v>
          </cell>
          <cell r="E150" t="str">
            <v>Spirits</v>
          </cell>
          <cell r="F150" t="str">
            <v>Cognac</v>
          </cell>
          <cell r="G150" t="str">
            <v>GB CENTRAL SCOTLAND</v>
          </cell>
          <cell r="H150">
            <v>62.373088975000002</v>
          </cell>
          <cell r="I150">
            <v>63.533580272000002</v>
          </cell>
          <cell r="J150">
            <v>69.787259990999999</v>
          </cell>
          <cell r="K150">
            <v>73.023348921999997</v>
          </cell>
          <cell r="L150">
            <v>68.781055288999994</v>
          </cell>
          <cell r="M150">
            <v>75.386540984000007</v>
          </cell>
          <cell r="N150">
            <v>75.583809832</v>
          </cell>
          <cell r="O150">
            <v>69.846271709000007</v>
          </cell>
          <cell r="P150">
            <v>70.060522481000007</v>
          </cell>
          <cell r="Q150">
            <v>72.724263424</v>
          </cell>
          <cell r="R150">
            <v>72.764880520999995</v>
          </cell>
          <cell r="S150">
            <v>79.114010844000006</v>
          </cell>
          <cell r="T150">
            <v>125.249098496</v>
          </cell>
          <cell r="U150">
            <v>64.492704376000006</v>
          </cell>
          <cell r="V150">
            <v>68.424401740999997</v>
          </cell>
          <cell r="W150">
            <v>76.175729752999999</v>
          </cell>
          <cell r="X150">
            <v>78.596413212000002</v>
          </cell>
          <cell r="Y150">
            <v>76.773397923999994</v>
          </cell>
          <cell r="Z150">
            <v>77.974218671000003</v>
          </cell>
          <cell r="AA150">
            <v>76.923065729000001</v>
          </cell>
          <cell r="AB150">
            <v>74.534715828000003</v>
          </cell>
          <cell r="AC150">
            <v>78.062715522000005</v>
          </cell>
          <cell r="AD150">
            <v>73.832818669999995</v>
          </cell>
          <cell r="AE150">
            <v>82.490467937999995</v>
          </cell>
          <cell r="AF150">
            <v>86.664906916000007</v>
          </cell>
          <cell r="AG150">
            <v>140.620639383</v>
          </cell>
          <cell r="AH150">
            <v>67.747756879999997</v>
          </cell>
          <cell r="AI150">
            <v>86.829254867000003</v>
          </cell>
          <cell r="AJ150">
            <v>96.242237162999999</v>
          </cell>
          <cell r="AK150">
            <v>97.182401834000004</v>
          </cell>
          <cell r="AL150">
            <v>100.460978019</v>
          </cell>
          <cell r="AM150">
            <v>101.211295925</v>
          </cell>
          <cell r="AN150">
            <v>97.306662513000006</v>
          </cell>
          <cell r="AO150">
            <v>93.959205792000006</v>
          </cell>
          <cell r="AP150">
            <v>84.028701147999996</v>
          </cell>
          <cell r="AQ150">
            <v>88.005006494</v>
          </cell>
          <cell r="AR150">
            <v>89.308538296999998</v>
          </cell>
          <cell r="AS150">
            <v>95.740879358000001</v>
          </cell>
          <cell r="AT150">
            <v>121.20252726</v>
          </cell>
          <cell r="AU150">
            <v>80.982491988000007</v>
          </cell>
          <cell r="AV150">
            <v>87.643935295999995</v>
          </cell>
          <cell r="AW150">
            <v>93.470164277999999</v>
          </cell>
          <cell r="AX150">
            <v>92.778240674000003</v>
          </cell>
          <cell r="AY150">
            <v>87.681423995000003</v>
          </cell>
          <cell r="AZ150">
            <v>83.578064761999997</v>
          </cell>
          <cell r="BA150">
            <v>81.110345487000004</v>
          </cell>
          <cell r="BB150">
            <v>77.593068799999998</v>
          </cell>
          <cell r="BC150">
            <v>75.922345727000007</v>
          </cell>
          <cell r="BD150">
            <v>69.421716427999996</v>
          </cell>
          <cell r="BE150">
            <v>71.562335601000001</v>
          </cell>
          <cell r="BF150">
            <v>69.575501095999996</v>
          </cell>
          <cell r="BG150">
            <v>83.298053553000003</v>
          </cell>
          <cell r="BH150">
            <v>62.510136529999997</v>
          </cell>
          <cell r="BI150">
            <v>63.749769862000001</v>
          </cell>
          <cell r="BJ150">
            <v>68.344197660000006</v>
          </cell>
          <cell r="BK150">
            <v>67.115914107999998</v>
          </cell>
          <cell r="BL150">
            <v>63.449769633999999</v>
          </cell>
          <cell r="BM150">
            <v>61.715163623000002</v>
          </cell>
          <cell r="BN150">
            <v>61.206284625999999</v>
          </cell>
          <cell r="BO150">
            <v>57.073115282000003</v>
          </cell>
          <cell r="BP150">
            <v>60.089003075999997</v>
          </cell>
          <cell r="BQ150">
            <v>56.621536339000002</v>
          </cell>
          <cell r="BR150">
            <v>59.085757399999999</v>
          </cell>
          <cell r="BS150">
            <v>65.119660945999996</v>
          </cell>
          <cell r="BT150">
            <v>86.076360940000001</v>
          </cell>
          <cell r="BU150">
            <v>56.599047071000001</v>
          </cell>
          <cell r="BV150">
            <v>55.876068392000001</v>
          </cell>
          <cell r="BW150">
            <v>57.384923925999999</v>
          </cell>
          <cell r="BX150">
            <v>52.711688531999997</v>
          </cell>
          <cell r="BY150">
            <v>67.703879184000002</v>
          </cell>
          <cell r="BZ150">
            <v>68.117195906999996</v>
          </cell>
          <cell r="CA150">
            <v>74.940460435000006</v>
          </cell>
          <cell r="CB150">
            <v>85.487661891000002</v>
          </cell>
          <cell r="CC150">
            <v>83.969250109000001</v>
          </cell>
          <cell r="CD150">
            <v>83.252688903999996</v>
          </cell>
          <cell r="CE150">
            <v>83.544247197000004</v>
          </cell>
          <cell r="CF150">
            <v>83.484785779000006</v>
          </cell>
          <cell r="CG150">
            <v>108.25181606300001</v>
          </cell>
        </row>
        <row r="151">
          <cell r="B151" t="str">
            <v>Per_Volume_Cognac_East of England</v>
          </cell>
          <cell r="C151" t="str">
            <v>Per</v>
          </cell>
          <cell r="D151" t="str">
            <v>Volume</v>
          </cell>
          <cell r="E151" t="str">
            <v>Spirits</v>
          </cell>
          <cell r="F151" t="str">
            <v>Cognac</v>
          </cell>
          <cell r="G151" t="str">
            <v>East of England</v>
          </cell>
          <cell r="H151">
            <v>196.94637430700001</v>
          </cell>
          <cell r="I151">
            <v>211.01330467599999</v>
          </cell>
          <cell r="J151">
            <v>227.43700919700001</v>
          </cell>
          <cell r="K151">
            <v>209.97007340499999</v>
          </cell>
          <cell r="L151">
            <v>207.419104422</v>
          </cell>
          <cell r="M151">
            <v>219.73787327900001</v>
          </cell>
          <cell r="N151">
            <v>171.46439355000001</v>
          </cell>
          <cell r="O151">
            <v>153.76177774499999</v>
          </cell>
          <cell r="P151">
            <v>174.40056545600001</v>
          </cell>
          <cell r="Q151">
            <v>166.068797553</v>
          </cell>
          <cell r="R151">
            <v>171.47134189400001</v>
          </cell>
          <cell r="S151">
            <v>185.53236434600001</v>
          </cell>
          <cell r="T151">
            <v>278.44406422999998</v>
          </cell>
          <cell r="U151">
            <v>160.63132277599999</v>
          </cell>
          <cell r="V151">
            <v>164.528484448</v>
          </cell>
          <cell r="W151">
            <v>181.86692844800001</v>
          </cell>
          <cell r="X151">
            <v>171.57872449499999</v>
          </cell>
          <cell r="Y151">
            <v>170.82551247000001</v>
          </cell>
          <cell r="Z151">
            <v>180.071559127</v>
          </cell>
          <cell r="AA151">
            <v>177.77385508699999</v>
          </cell>
          <cell r="AB151">
            <v>179.70126457800001</v>
          </cell>
          <cell r="AC151">
            <v>181.92436105799999</v>
          </cell>
          <cell r="AD151">
            <v>175.641209223</v>
          </cell>
          <cell r="AE151">
            <v>170.33041407499999</v>
          </cell>
          <cell r="AF151">
            <v>179.38724848199999</v>
          </cell>
          <cell r="AG151">
            <v>239.96022777300001</v>
          </cell>
          <cell r="AH151">
            <v>99.133278243000007</v>
          </cell>
          <cell r="AI151">
            <v>114.493118025</v>
          </cell>
          <cell r="AJ151">
            <v>113.07413031999999</v>
          </cell>
          <cell r="AK151">
            <v>114.276042702</v>
          </cell>
          <cell r="AL151">
            <v>116.891641365</v>
          </cell>
          <cell r="AM151">
            <v>124.829002699</v>
          </cell>
          <cell r="AN151">
            <v>115.520340189</v>
          </cell>
          <cell r="AO151">
            <v>121.642798304</v>
          </cell>
          <cell r="AP151">
            <v>125.875500664</v>
          </cell>
          <cell r="AQ151">
            <v>128.82933059300001</v>
          </cell>
          <cell r="AR151">
            <v>122.433873138</v>
          </cell>
          <cell r="AS151">
            <v>130.90532551000001</v>
          </cell>
          <cell r="AT151">
            <v>161.786849257</v>
          </cell>
          <cell r="AU151">
            <v>103.38436465300001</v>
          </cell>
          <cell r="AV151">
            <v>104.30273005700001</v>
          </cell>
          <cell r="AW151">
            <v>103.345308577</v>
          </cell>
          <cell r="AX151">
            <v>110.14389415700001</v>
          </cell>
          <cell r="AY151">
            <v>107.357959221</v>
          </cell>
          <cell r="AZ151">
            <v>101.571150715</v>
          </cell>
          <cell r="BA151">
            <v>98.881345668999998</v>
          </cell>
          <cell r="BB151">
            <v>97.397356822000006</v>
          </cell>
          <cell r="BC151">
            <v>105.032312952</v>
          </cell>
          <cell r="BD151">
            <v>108.485750533</v>
          </cell>
          <cell r="BE151">
            <v>111.372514131</v>
          </cell>
          <cell r="BF151">
            <v>110.56546750699999</v>
          </cell>
          <cell r="BG151">
            <v>130.70435295999999</v>
          </cell>
          <cell r="BH151">
            <v>92.037258198999993</v>
          </cell>
          <cell r="BI151">
            <v>92.264604442999996</v>
          </cell>
          <cell r="BJ151">
            <v>101.460545616</v>
          </cell>
          <cell r="BK151">
            <v>113.773768886</v>
          </cell>
          <cell r="BL151">
            <v>97.144851949</v>
          </cell>
          <cell r="BM151">
            <v>100.332565316</v>
          </cell>
          <cell r="BN151">
            <v>103.57011836700001</v>
          </cell>
          <cell r="BO151">
            <v>113.244622566</v>
          </cell>
          <cell r="BP151">
            <v>115.829010969</v>
          </cell>
          <cell r="BQ151">
            <v>112.883321514</v>
          </cell>
          <cell r="BR151">
            <v>111.942362398</v>
          </cell>
          <cell r="BS151">
            <v>111.32548637399999</v>
          </cell>
          <cell r="BT151">
            <v>146.22882671299999</v>
          </cell>
          <cell r="BU151">
            <v>104.361789953</v>
          </cell>
          <cell r="BV151">
            <v>101.494481439</v>
          </cell>
          <cell r="BW151">
            <v>102.11977206500001</v>
          </cell>
          <cell r="BX151">
            <v>100.810918812</v>
          </cell>
          <cell r="BY151">
            <v>102.178597904</v>
          </cell>
          <cell r="BZ151">
            <v>102.69014354700001</v>
          </cell>
          <cell r="CA151">
            <v>104.465232327</v>
          </cell>
          <cell r="CB151">
            <v>105.075049229</v>
          </cell>
          <cell r="CC151">
            <v>110.12730903000001</v>
          </cell>
          <cell r="CD151">
            <v>107.419604491</v>
          </cell>
          <cell r="CE151">
            <v>107.682933487</v>
          </cell>
          <cell r="CF151">
            <v>109.00308811399999</v>
          </cell>
          <cell r="CG151">
            <v>141.54713933100001</v>
          </cell>
        </row>
        <row r="152">
          <cell r="B152" t="str">
            <v>Per_Volume_Cognac_London</v>
          </cell>
          <cell r="C152" t="str">
            <v>Per</v>
          </cell>
          <cell r="D152" t="str">
            <v>Volume</v>
          </cell>
          <cell r="E152" t="str">
            <v>Spirits</v>
          </cell>
          <cell r="F152" t="str">
            <v>Cognac</v>
          </cell>
          <cell r="G152" t="str">
            <v>London</v>
          </cell>
          <cell r="H152">
            <v>335.56753630100002</v>
          </cell>
          <cell r="I152">
            <v>352.02003540700002</v>
          </cell>
          <cell r="J152">
            <v>351.44853049</v>
          </cell>
          <cell r="K152">
            <v>356.74241076099997</v>
          </cell>
          <cell r="L152">
            <v>358.83708421199998</v>
          </cell>
          <cell r="M152">
            <v>384.55508245099998</v>
          </cell>
          <cell r="N152">
            <v>361.75955494599998</v>
          </cell>
          <cell r="O152">
            <v>355.21658508799999</v>
          </cell>
          <cell r="P152">
            <v>344.704602196</v>
          </cell>
          <cell r="Q152">
            <v>340.53279607500002</v>
          </cell>
          <cell r="R152">
            <v>350.36048194</v>
          </cell>
          <cell r="S152">
            <v>379.57547789400002</v>
          </cell>
          <cell r="T152">
            <v>582.95051021200004</v>
          </cell>
          <cell r="U152">
            <v>317.331253436</v>
          </cell>
          <cell r="V152">
            <v>338.350899454</v>
          </cell>
          <cell r="W152">
            <v>358.378679186</v>
          </cell>
          <cell r="X152">
            <v>366.13181951799999</v>
          </cell>
          <cell r="Y152">
            <v>360.62646128699998</v>
          </cell>
          <cell r="Z152">
            <v>386.33071217299999</v>
          </cell>
          <cell r="AA152">
            <v>384.700757942</v>
          </cell>
          <cell r="AB152">
            <v>382.400703749</v>
          </cell>
          <cell r="AC152">
            <v>386.50787925499998</v>
          </cell>
          <cell r="AD152">
            <v>387.672046083</v>
          </cell>
          <cell r="AE152">
            <v>390.53131587000001</v>
          </cell>
          <cell r="AF152">
            <v>412.04048955799999</v>
          </cell>
          <cell r="AG152">
            <v>573.59808725400001</v>
          </cell>
          <cell r="AH152">
            <v>300.64246007600002</v>
          </cell>
          <cell r="AI152">
            <v>340.64130876899998</v>
          </cell>
          <cell r="AJ152">
            <v>378.90957040000001</v>
          </cell>
          <cell r="AK152">
            <v>392.88548921900002</v>
          </cell>
          <cell r="AL152">
            <v>402.84420517900003</v>
          </cell>
          <cell r="AM152">
            <v>387.42848488200002</v>
          </cell>
          <cell r="AN152">
            <v>349.18853825999997</v>
          </cell>
          <cell r="AO152">
            <v>358.702787683</v>
          </cell>
          <cell r="AP152">
            <v>372.07965900599999</v>
          </cell>
          <cell r="AQ152">
            <v>384.279891663</v>
          </cell>
          <cell r="AR152">
            <v>405.16484826099997</v>
          </cell>
          <cell r="AS152">
            <v>409.826997597</v>
          </cell>
          <cell r="AT152">
            <v>552.49978103900003</v>
          </cell>
          <cell r="AU152">
            <v>408.72619895700001</v>
          </cell>
          <cell r="AV152">
            <v>402.41938531599999</v>
          </cell>
          <cell r="AW152">
            <v>416.50877402399999</v>
          </cell>
          <cell r="AX152">
            <v>428.08391739699999</v>
          </cell>
          <cell r="AY152">
            <v>401.47821838599998</v>
          </cell>
          <cell r="AZ152">
            <v>352.56942939999999</v>
          </cell>
          <cell r="BA152">
            <v>338.61462579599998</v>
          </cell>
          <cell r="BB152">
            <v>337.77080895500001</v>
          </cell>
          <cell r="BC152">
            <v>348.37118812</v>
          </cell>
          <cell r="BD152">
            <v>357.97547802000003</v>
          </cell>
          <cell r="BE152">
            <v>358.81769382300001</v>
          </cell>
          <cell r="BF152">
            <v>365.94081787300001</v>
          </cell>
          <cell r="BG152">
            <v>456.079427404</v>
          </cell>
          <cell r="BH152">
            <v>324.45488288400003</v>
          </cell>
          <cell r="BI152">
            <v>332.253394722</v>
          </cell>
          <cell r="BJ152">
            <v>357.72955544199999</v>
          </cell>
          <cell r="BK152">
            <v>381.98460319999998</v>
          </cell>
          <cell r="BL152">
            <v>365.00672065999998</v>
          </cell>
          <cell r="BM152">
            <v>393.430637375</v>
          </cell>
          <cell r="BN152">
            <v>396.14073560100002</v>
          </cell>
          <cell r="BO152">
            <v>405.50700311100002</v>
          </cell>
          <cell r="BP152">
            <v>401.88054404799999</v>
          </cell>
          <cell r="BQ152">
            <v>421.73487638199998</v>
          </cell>
          <cell r="BR152">
            <v>429.358292581</v>
          </cell>
          <cell r="BS152">
            <v>426.06661671199998</v>
          </cell>
          <cell r="BT152">
            <v>528.61808719600003</v>
          </cell>
          <cell r="BU152">
            <v>341.20368993099999</v>
          </cell>
          <cell r="BV152">
            <v>348.27239129100002</v>
          </cell>
          <cell r="BW152">
            <v>341.97542656399997</v>
          </cell>
          <cell r="BX152">
            <v>344.03182848</v>
          </cell>
          <cell r="BY152">
            <v>338.23897056599998</v>
          </cell>
          <cell r="BZ152">
            <v>365.34370731600001</v>
          </cell>
          <cell r="CA152">
            <v>374.16428601199999</v>
          </cell>
          <cell r="CB152">
            <v>373.36348154000001</v>
          </cell>
          <cell r="CC152">
            <v>383.40185797800001</v>
          </cell>
          <cell r="CD152">
            <v>379.30945012699999</v>
          </cell>
          <cell r="CE152">
            <v>373.454905376</v>
          </cell>
          <cell r="CF152">
            <v>378.01723935500002</v>
          </cell>
          <cell r="CG152">
            <v>504.34452954599999</v>
          </cell>
        </row>
        <row r="153">
          <cell r="B153" t="str">
            <v>Per_Volume_Cognac_North East England</v>
          </cell>
          <cell r="C153" t="str">
            <v>Per</v>
          </cell>
          <cell r="D153" t="str">
            <v>Volume</v>
          </cell>
          <cell r="E153" t="str">
            <v>Spirits</v>
          </cell>
          <cell r="F153" t="str">
            <v>Cognac</v>
          </cell>
          <cell r="G153" t="str">
            <v>North East England</v>
          </cell>
          <cell r="H153">
            <v>35.923765574000001</v>
          </cell>
          <cell r="I153">
            <v>34.829479857000003</v>
          </cell>
          <cell r="J153">
            <v>37.670065178000002</v>
          </cell>
          <cell r="K153">
            <v>37.933481424999997</v>
          </cell>
          <cell r="L153">
            <v>36.179239584000001</v>
          </cell>
          <cell r="M153">
            <v>37.158351289000002</v>
          </cell>
          <cell r="N153">
            <v>34.843498683</v>
          </cell>
          <cell r="O153">
            <v>36.058183575999998</v>
          </cell>
          <cell r="P153">
            <v>32.603922242000003</v>
          </cell>
          <cell r="Q153">
            <v>32.766796980999999</v>
          </cell>
          <cell r="R153">
            <v>33.861631484999997</v>
          </cell>
          <cell r="S153">
            <v>36.664490506</v>
          </cell>
          <cell r="T153">
            <v>55.119026599999998</v>
          </cell>
          <cell r="U153">
            <v>30.451534933000001</v>
          </cell>
          <cell r="V153">
            <v>32.692942111000001</v>
          </cell>
          <cell r="W153">
            <v>34.023273924999998</v>
          </cell>
          <cell r="X153">
            <v>35.912686137999998</v>
          </cell>
          <cell r="Y153">
            <v>34.726583435999999</v>
          </cell>
          <cell r="Z153">
            <v>35.004505483999999</v>
          </cell>
          <cell r="AA153">
            <v>34.809766537999998</v>
          </cell>
          <cell r="AB153">
            <v>33.938062664999997</v>
          </cell>
          <cell r="AC153">
            <v>34.758654135</v>
          </cell>
          <cell r="AD153">
            <v>34.712381084</v>
          </cell>
          <cell r="AE153">
            <v>35.782749576999997</v>
          </cell>
          <cell r="AF153">
            <v>38.064655348000002</v>
          </cell>
          <cell r="AG153">
            <v>51.742736872000002</v>
          </cell>
          <cell r="AH153">
            <v>25.235806515</v>
          </cell>
          <cell r="AI153">
            <v>29.456356924000001</v>
          </cell>
          <cell r="AJ153">
            <v>29.897709368000001</v>
          </cell>
          <cell r="AK153">
            <v>28.230801595999999</v>
          </cell>
          <cell r="AL153">
            <v>28.964135754000001</v>
          </cell>
          <cell r="AM153">
            <v>35.099625742999997</v>
          </cell>
          <cell r="AN153">
            <v>34.754017308000002</v>
          </cell>
          <cell r="AO153">
            <v>35.878653188000001</v>
          </cell>
          <cell r="AP153">
            <v>36.064926634999999</v>
          </cell>
          <cell r="AQ153">
            <v>36.557368015000002</v>
          </cell>
          <cell r="AR153">
            <v>35.588162244000003</v>
          </cell>
          <cell r="AS153">
            <v>35.944212868999998</v>
          </cell>
          <cell r="AT153">
            <v>47.17250524</v>
          </cell>
          <cell r="AU153">
            <v>31.988841032</v>
          </cell>
          <cell r="AV153">
            <v>31.976944872000001</v>
          </cell>
          <cell r="AW153">
            <v>31.931470139000002</v>
          </cell>
          <cell r="AX153">
            <v>33.680197362999998</v>
          </cell>
          <cell r="AY153">
            <v>35.612549260999998</v>
          </cell>
          <cell r="AZ153">
            <v>33.056557173999998</v>
          </cell>
          <cell r="BA153">
            <v>32.587320966</v>
          </cell>
          <cell r="BB153">
            <v>31.750200531000001</v>
          </cell>
          <cell r="BC153">
            <v>30.008897381000001</v>
          </cell>
          <cell r="BD153">
            <v>30.629984831000002</v>
          </cell>
          <cell r="BE153">
            <v>32.609280202000001</v>
          </cell>
          <cell r="BF153">
            <v>32.342753058</v>
          </cell>
          <cell r="BG153">
            <v>42.733082056999997</v>
          </cell>
          <cell r="BH153">
            <v>31.360583932000001</v>
          </cell>
          <cell r="BI153">
            <v>30.816054198</v>
          </cell>
          <cell r="BJ153">
            <v>34.176227091000001</v>
          </cell>
          <cell r="BK153">
            <v>37.681425281999999</v>
          </cell>
          <cell r="BL153">
            <v>37.323831869999999</v>
          </cell>
          <cell r="BM153">
            <v>38.514992096</v>
          </cell>
          <cell r="BN153">
            <v>37.353644525</v>
          </cell>
          <cell r="BO153">
            <v>40.301786847999999</v>
          </cell>
          <cell r="BP153">
            <v>38.610993464000003</v>
          </cell>
          <cell r="BQ153">
            <v>40.421931221999998</v>
          </cell>
          <cell r="BR153">
            <v>40.908384841</v>
          </cell>
          <cell r="BS153">
            <v>43.530612982999997</v>
          </cell>
          <cell r="BT153">
            <v>49.954558044000002</v>
          </cell>
          <cell r="BU153">
            <v>32.343569764000001</v>
          </cell>
          <cell r="BV153">
            <v>31.676678031000002</v>
          </cell>
          <cell r="BW153">
            <v>30.522501195</v>
          </cell>
          <cell r="BX153">
            <v>36.787497995000003</v>
          </cell>
          <cell r="BY153">
            <v>35.966304882999999</v>
          </cell>
          <cell r="BZ153">
            <v>37.637667864000001</v>
          </cell>
          <cell r="CA153">
            <v>39.084387352999997</v>
          </cell>
          <cell r="CB153">
            <v>40.046519736999997</v>
          </cell>
          <cell r="CC153">
            <v>40.593452775999999</v>
          </cell>
          <cell r="CD153">
            <v>39.113840125000003</v>
          </cell>
          <cell r="CE153">
            <v>41.696284231999996</v>
          </cell>
          <cell r="CF153">
            <v>40.900929093000002</v>
          </cell>
          <cell r="CG153">
            <v>51.373287408000003</v>
          </cell>
        </row>
        <row r="154">
          <cell r="B154" t="str">
            <v>Per_Volume_Cognac_North East Scotland</v>
          </cell>
          <cell r="C154" t="str">
            <v>Per</v>
          </cell>
          <cell r="D154" t="str">
            <v>Volume</v>
          </cell>
          <cell r="E154" t="str">
            <v>Spirits</v>
          </cell>
          <cell r="F154" t="str">
            <v>Cognac</v>
          </cell>
          <cell r="G154" t="str">
            <v>North East Scotland</v>
          </cell>
          <cell r="H154">
            <v>23.674586695999999</v>
          </cell>
          <cell r="I154">
            <v>20.881051069000002</v>
          </cell>
          <cell r="J154">
            <v>23.723201598999999</v>
          </cell>
          <cell r="K154">
            <v>25.908623086999999</v>
          </cell>
          <cell r="L154">
            <v>31.266942319000002</v>
          </cell>
          <cell r="M154">
            <v>31.171540824000001</v>
          </cell>
          <cell r="N154">
            <v>27.728714230000001</v>
          </cell>
          <cell r="O154">
            <v>28.445141824</v>
          </cell>
          <cell r="P154">
            <v>24.586507584</v>
          </cell>
          <cell r="Q154">
            <v>20.824752878999998</v>
          </cell>
          <cell r="R154">
            <v>21.889673126000002</v>
          </cell>
          <cell r="S154">
            <v>24.899927693999999</v>
          </cell>
          <cell r="T154">
            <v>35.435473420000001</v>
          </cell>
          <cell r="U154">
            <v>16.478334445000002</v>
          </cell>
          <cell r="V154">
            <v>21.680619897</v>
          </cell>
          <cell r="W154">
            <v>24.170567295000001</v>
          </cell>
          <cell r="X154">
            <v>21.575338088999999</v>
          </cell>
          <cell r="Y154">
            <v>24.172286027999998</v>
          </cell>
          <cell r="Z154">
            <v>25.273556773999999</v>
          </cell>
          <cell r="AA154">
            <v>26.939826486000001</v>
          </cell>
          <cell r="AB154">
            <v>26.756047958</v>
          </cell>
          <cell r="AC154">
            <v>23.307068166000001</v>
          </cell>
          <cell r="AD154">
            <v>28.905455336999999</v>
          </cell>
          <cell r="AE154">
            <v>22.033575668000001</v>
          </cell>
          <cell r="AF154">
            <v>25.059179541999999</v>
          </cell>
          <cell r="AG154">
            <v>40.818382794999998</v>
          </cell>
          <cell r="AH154">
            <v>23.790990633</v>
          </cell>
          <cell r="AI154">
            <v>34.944715170000002</v>
          </cell>
          <cell r="AJ154">
            <v>37.002835922000003</v>
          </cell>
          <cell r="AK154">
            <v>37.591996700999999</v>
          </cell>
          <cell r="AL154">
            <v>37.908074446000001</v>
          </cell>
          <cell r="AM154">
            <v>31.542348751999999</v>
          </cell>
          <cell r="AN154">
            <v>32.159669956000002</v>
          </cell>
          <cell r="AO154">
            <v>28.906308399</v>
          </cell>
          <cell r="AP154">
            <v>30.704822343</v>
          </cell>
          <cell r="AQ154">
            <v>31.550465919000001</v>
          </cell>
          <cell r="AR154">
            <v>32.724830668000003</v>
          </cell>
          <cell r="AS154">
            <v>33.804193179000002</v>
          </cell>
          <cell r="AT154">
            <v>46.699026738000001</v>
          </cell>
          <cell r="AU154">
            <v>38.054634092000001</v>
          </cell>
          <cell r="AV154">
            <v>37.057156904999999</v>
          </cell>
          <cell r="AW154">
            <v>40.379158918000002</v>
          </cell>
          <cell r="AX154">
            <v>44.834889234999999</v>
          </cell>
          <cell r="AY154">
            <v>43.234909393000002</v>
          </cell>
          <cell r="AZ154">
            <v>37.095934927000002</v>
          </cell>
          <cell r="BA154">
            <v>37.210823357000002</v>
          </cell>
          <cell r="BB154">
            <v>30.893415293</v>
          </cell>
          <cell r="BC154">
            <v>27.565597124</v>
          </cell>
          <cell r="BD154">
            <v>32.871009743000002</v>
          </cell>
          <cell r="BE154">
            <v>30.968750431</v>
          </cell>
          <cell r="BF154">
            <v>26.752769079</v>
          </cell>
          <cell r="BG154">
            <v>29.011782523000001</v>
          </cell>
          <cell r="BH154">
            <v>25.742509805000001</v>
          </cell>
          <cell r="BI154">
            <v>26.402503320000001</v>
          </cell>
          <cell r="BJ154">
            <v>24.697382996000002</v>
          </cell>
          <cell r="BK154">
            <v>29.17306005</v>
          </cell>
          <cell r="BL154">
            <v>30.225962476999999</v>
          </cell>
          <cell r="BM154">
            <v>34.618773075999997</v>
          </cell>
          <cell r="BN154">
            <v>32.824535812999997</v>
          </cell>
          <cell r="BO154">
            <v>35.041232729000001</v>
          </cell>
          <cell r="BP154">
            <v>36.228855279999998</v>
          </cell>
          <cell r="BQ154">
            <v>36.843749778999999</v>
          </cell>
          <cell r="BR154">
            <v>30.553500573000001</v>
          </cell>
          <cell r="BS154">
            <v>31.343703334000001</v>
          </cell>
          <cell r="BT154">
            <v>39.885552830000002</v>
          </cell>
          <cell r="BU154">
            <v>28.475545922999999</v>
          </cell>
          <cell r="BV154">
            <v>27.740454937999999</v>
          </cell>
          <cell r="BW154">
            <v>26.818064639999999</v>
          </cell>
          <cell r="BX154">
            <v>36.248701595</v>
          </cell>
          <cell r="BY154">
            <v>25.322572339000001</v>
          </cell>
          <cell r="BZ154">
            <v>21.744196572</v>
          </cell>
          <cell r="CA154">
            <v>20.856898764</v>
          </cell>
          <cell r="CB154">
            <v>13.291536595</v>
          </cell>
          <cell r="CC154">
            <v>19.560062131999999</v>
          </cell>
          <cell r="CD154">
            <v>19.614676714000002</v>
          </cell>
          <cell r="CE154">
            <v>20.25062179</v>
          </cell>
          <cell r="CF154">
            <v>18.836015955000001</v>
          </cell>
          <cell r="CG154">
            <v>21.880679935</v>
          </cell>
        </row>
        <row r="155">
          <cell r="B155" t="str">
            <v>Per_Volume_Cognac_North West (Lancashire)</v>
          </cell>
          <cell r="C155" t="str">
            <v>Per</v>
          </cell>
          <cell r="D155" t="str">
            <v>Volume</v>
          </cell>
          <cell r="E155" t="str">
            <v>Spirits</v>
          </cell>
          <cell r="F155" t="str">
            <v>Cognac</v>
          </cell>
          <cell r="G155" t="str">
            <v>North West (Lancashire)</v>
          </cell>
          <cell r="H155">
            <v>233.89486375999999</v>
          </cell>
          <cell r="I155">
            <v>241.81007349199999</v>
          </cell>
          <cell r="J155">
            <v>247.06262823200001</v>
          </cell>
          <cell r="K155">
            <v>258.06216696199999</v>
          </cell>
          <cell r="L155">
            <v>265.43642569500003</v>
          </cell>
          <cell r="M155">
            <v>285.999716707</v>
          </cell>
          <cell r="N155">
            <v>266.47684438599998</v>
          </cell>
          <cell r="O155">
            <v>263.72386420999999</v>
          </cell>
          <cell r="P155">
            <v>241.317473347</v>
          </cell>
          <cell r="Q155">
            <v>237.152346929</v>
          </cell>
          <cell r="R155">
            <v>244.40829089499999</v>
          </cell>
          <cell r="S155">
            <v>258.90183779799997</v>
          </cell>
          <cell r="T155">
            <v>406.57960572399998</v>
          </cell>
          <cell r="U155">
            <v>214.76834185199999</v>
          </cell>
          <cell r="V155">
            <v>226.24337582999999</v>
          </cell>
          <cell r="W155">
            <v>243.523488034</v>
          </cell>
          <cell r="X155">
            <v>243.52185709400001</v>
          </cell>
          <cell r="Y155">
            <v>239.87484680899999</v>
          </cell>
          <cell r="Z155">
            <v>244.63351167600001</v>
          </cell>
          <cell r="AA155">
            <v>243.45799366899999</v>
          </cell>
          <cell r="AB155">
            <v>242.64869660599999</v>
          </cell>
          <cell r="AC155">
            <v>241.56823549200001</v>
          </cell>
          <cell r="AD155">
            <v>240.73986403699999</v>
          </cell>
          <cell r="AE155">
            <v>244.423571641</v>
          </cell>
          <cell r="AF155">
            <v>260.58080775299999</v>
          </cell>
          <cell r="AG155">
            <v>377.71374444399999</v>
          </cell>
          <cell r="AH155">
            <v>208.22859103799999</v>
          </cell>
          <cell r="AI155">
            <v>220.38191966900001</v>
          </cell>
          <cell r="AJ155">
            <v>231.37195070199999</v>
          </cell>
          <cell r="AK155">
            <v>233.14380445800001</v>
          </cell>
          <cell r="AL155">
            <v>237.828221509</v>
          </cell>
          <cell r="AM155">
            <v>243.137242601</v>
          </cell>
          <cell r="AN155">
            <v>232.354639464</v>
          </cell>
          <cell r="AO155">
            <v>246.812563415</v>
          </cell>
          <cell r="AP155">
            <v>247.72429246600001</v>
          </cell>
          <cell r="AQ155">
            <v>241.38149458000001</v>
          </cell>
          <cell r="AR155">
            <v>244.27790532700001</v>
          </cell>
          <cell r="AS155">
            <v>257.46381185299998</v>
          </cell>
          <cell r="AT155">
            <v>346.00632582600002</v>
          </cell>
          <cell r="AU155">
            <v>219.71371930399999</v>
          </cell>
          <cell r="AV155">
            <v>225.939916014</v>
          </cell>
          <cell r="AW155">
            <v>238.16283342</v>
          </cell>
          <cell r="AX155">
            <v>242.89171950299999</v>
          </cell>
          <cell r="AY155">
            <v>247.78112051100001</v>
          </cell>
          <cell r="AZ155">
            <v>215.20374511899999</v>
          </cell>
          <cell r="BA155">
            <v>207.79220926900001</v>
          </cell>
          <cell r="BB155">
            <v>201.96872428699999</v>
          </cell>
          <cell r="BC155">
            <v>196.164984395</v>
          </cell>
          <cell r="BD155">
            <v>192.64480560800001</v>
          </cell>
          <cell r="BE155">
            <v>193.74519933600001</v>
          </cell>
          <cell r="BF155">
            <v>190.77267156400001</v>
          </cell>
          <cell r="BG155">
            <v>241.75881077299999</v>
          </cell>
          <cell r="BH155">
            <v>169.82094989399999</v>
          </cell>
          <cell r="BI155">
            <v>171.251386427</v>
          </cell>
          <cell r="BJ155">
            <v>175.820823553</v>
          </cell>
          <cell r="BK155">
            <v>200.402184078</v>
          </cell>
          <cell r="BL155">
            <v>193.45322945300001</v>
          </cell>
          <cell r="BM155">
            <v>199.17923053600001</v>
          </cell>
          <cell r="BN155">
            <v>199.21421489400001</v>
          </cell>
          <cell r="BO155">
            <v>203.367669009</v>
          </cell>
          <cell r="BP155">
            <v>206.12406525099999</v>
          </cell>
          <cell r="BQ155">
            <v>203.737778913</v>
          </cell>
          <cell r="BR155">
            <v>210.542105935</v>
          </cell>
          <cell r="BS155">
            <v>211.75399571299999</v>
          </cell>
          <cell r="BT155">
            <v>276.95401704199998</v>
          </cell>
          <cell r="BU155">
            <v>182.34135133800001</v>
          </cell>
          <cell r="BV155">
            <v>172.132400066</v>
          </cell>
          <cell r="BW155">
            <v>173.00842508700001</v>
          </cell>
          <cell r="BX155">
            <v>191.537426762</v>
          </cell>
          <cell r="BY155">
            <v>190.73001831799999</v>
          </cell>
          <cell r="BZ155">
            <v>197.297980387</v>
          </cell>
          <cell r="CA155">
            <v>211.13303591100001</v>
          </cell>
          <cell r="CB155">
            <v>208.59526023000001</v>
          </cell>
          <cell r="CC155">
            <v>216.84653706</v>
          </cell>
          <cell r="CD155">
            <v>211.58879293199999</v>
          </cell>
          <cell r="CE155">
            <v>207.610846893</v>
          </cell>
          <cell r="CF155">
            <v>207.95815694800001</v>
          </cell>
          <cell r="CG155">
            <v>276.70260398400001</v>
          </cell>
        </row>
        <row r="156">
          <cell r="B156" t="str">
            <v>Per_Volume_Cognac_South and South East</v>
          </cell>
          <cell r="C156" t="str">
            <v>Per</v>
          </cell>
          <cell r="D156" t="str">
            <v>Volume</v>
          </cell>
          <cell r="E156" t="str">
            <v>Spirits</v>
          </cell>
          <cell r="F156" t="str">
            <v>Cognac</v>
          </cell>
          <cell r="G156" t="str">
            <v>South and South East</v>
          </cell>
          <cell r="H156">
            <v>159.68715218299999</v>
          </cell>
          <cell r="I156">
            <v>171.14935672300001</v>
          </cell>
          <cell r="J156">
            <v>170.029090131</v>
          </cell>
          <cell r="K156">
            <v>158.952806861</v>
          </cell>
          <cell r="L156">
            <v>156.88670365199999</v>
          </cell>
          <cell r="M156">
            <v>169.771590008</v>
          </cell>
          <cell r="N156">
            <v>148.02201234899999</v>
          </cell>
          <cell r="O156">
            <v>138.160775218</v>
          </cell>
          <cell r="P156">
            <v>143.44033101599999</v>
          </cell>
          <cell r="Q156">
            <v>140.840953727</v>
          </cell>
          <cell r="R156">
            <v>146.492311008</v>
          </cell>
          <cell r="S156">
            <v>159.11480530899999</v>
          </cell>
          <cell r="T156">
            <v>245.560606901</v>
          </cell>
          <cell r="U156">
            <v>138.29429000299999</v>
          </cell>
          <cell r="V156">
            <v>143.21834739100001</v>
          </cell>
          <cell r="W156">
            <v>154.150530207</v>
          </cell>
          <cell r="X156">
            <v>154.13588074399999</v>
          </cell>
          <cell r="Y156">
            <v>149.45969926399999</v>
          </cell>
          <cell r="Z156">
            <v>161.24277530099999</v>
          </cell>
          <cell r="AA156">
            <v>160.610866711</v>
          </cell>
          <cell r="AB156">
            <v>162.30891933800001</v>
          </cell>
          <cell r="AC156">
            <v>164.778479645</v>
          </cell>
          <cell r="AD156">
            <v>159.766682062</v>
          </cell>
          <cell r="AE156">
            <v>159.22934364599999</v>
          </cell>
          <cell r="AF156">
            <v>169.30198101900001</v>
          </cell>
          <cell r="AG156">
            <v>234.666693718</v>
          </cell>
          <cell r="AH156">
            <v>89.248221180000002</v>
          </cell>
          <cell r="AI156">
            <v>101.711535055</v>
          </cell>
          <cell r="AJ156">
            <v>105.128938109</v>
          </cell>
          <cell r="AK156">
            <v>110.37563340600001</v>
          </cell>
          <cell r="AL156">
            <v>112.11712981300001</v>
          </cell>
          <cell r="AM156">
            <v>130.555405799</v>
          </cell>
          <cell r="AN156">
            <v>125.86391902699999</v>
          </cell>
          <cell r="AO156">
            <v>134.74264311799999</v>
          </cell>
          <cell r="AP156">
            <v>145.51282874699999</v>
          </cell>
          <cell r="AQ156">
            <v>152.72536669600001</v>
          </cell>
          <cell r="AR156">
            <v>149.406667035</v>
          </cell>
          <cell r="AS156">
            <v>147.87983795700001</v>
          </cell>
          <cell r="AT156">
            <v>190.647671086</v>
          </cell>
          <cell r="AU156">
            <v>131.77443465100001</v>
          </cell>
          <cell r="AV156">
            <v>128.35710280800001</v>
          </cell>
          <cell r="AW156">
            <v>132.48480415099999</v>
          </cell>
          <cell r="AX156">
            <v>134.13937812</v>
          </cell>
          <cell r="AY156">
            <v>131.019460256</v>
          </cell>
          <cell r="AZ156">
            <v>113.07222480900001</v>
          </cell>
          <cell r="BA156">
            <v>107.38652159599999</v>
          </cell>
          <cell r="BB156">
            <v>106.188245682</v>
          </cell>
          <cell r="BC156">
            <v>111.284865278</v>
          </cell>
          <cell r="BD156">
            <v>112.891801681</v>
          </cell>
          <cell r="BE156">
            <v>115.45592379599999</v>
          </cell>
          <cell r="BF156">
            <v>113.813185448</v>
          </cell>
          <cell r="BG156">
            <v>137.154319176</v>
          </cell>
          <cell r="BH156">
            <v>101.63623289900001</v>
          </cell>
          <cell r="BI156">
            <v>104.037719628</v>
          </cell>
          <cell r="BJ156">
            <v>108.54711194799999</v>
          </cell>
          <cell r="BK156">
            <v>116.86564647900001</v>
          </cell>
          <cell r="BL156">
            <v>116.695670476</v>
          </cell>
          <cell r="BM156">
            <v>118.697766198</v>
          </cell>
          <cell r="BN156">
            <v>113.86347232999999</v>
          </cell>
          <cell r="BO156">
            <v>122.46930037200001</v>
          </cell>
          <cell r="BP156">
            <v>118.289652829</v>
          </cell>
          <cell r="BQ156">
            <v>117.24201076999999</v>
          </cell>
          <cell r="BR156">
            <v>119.414880958</v>
          </cell>
          <cell r="BS156">
            <v>126.824237756</v>
          </cell>
          <cell r="BT156">
            <v>161.92700223700001</v>
          </cell>
          <cell r="BU156">
            <v>116.79112228699999</v>
          </cell>
          <cell r="BV156">
            <v>118.823156391</v>
          </cell>
          <cell r="BW156">
            <v>116.25793670500001</v>
          </cell>
          <cell r="BX156">
            <v>118.51927700500001</v>
          </cell>
          <cell r="BY156">
            <v>119.49632504500001</v>
          </cell>
          <cell r="BZ156">
            <v>119.969652943</v>
          </cell>
          <cell r="CA156">
            <v>128.72975067300001</v>
          </cell>
          <cell r="CB156">
            <v>129.45511641499999</v>
          </cell>
          <cell r="CC156">
            <v>132.77301662299999</v>
          </cell>
          <cell r="CD156">
            <v>130.21481087199999</v>
          </cell>
          <cell r="CE156">
            <v>136.169004113</v>
          </cell>
          <cell r="CF156">
            <v>136.97027008800001</v>
          </cell>
          <cell r="CG156">
            <v>183.01489834</v>
          </cell>
        </row>
        <row r="157">
          <cell r="B157" t="str">
            <v>Per_Volume_Cognac_South West</v>
          </cell>
          <cell r="C157" t="str">
            <v>Per</v>
          </cell>
          <cell r="D157" t="str">
            <v>Volume</v>
          </cell>
          <cell r="E157" t="str">
            <v>Spirits</v>
          </cell>
          <cell r="F157" t="str">
            <v>Cognac</v>
          </cell>
          <cell r="G157" t="str">
            <v>South West</v>
          </cell>
          <cell r="H157">
            <v>87.378673699000004</v>
          </cell>
          <cell r="I157">
            <v>92.346170084999997</v>
          </cell>
          <cell r="J157">
            <v>96.293199862999998</v>
          </cell>
          <cell r="K157">
            <v>96.395989146000005</v>
          </cell>
          <cell r="L157">
            <v>100.130758078</v>
          </cell>
          <cell r="M157">
            <v>114.69393787600001</v>
          </cell>
          <cell r="N157">
            <v>96.088463735000005</v>
          </cell>
          <cell r="O157">
            <v>84.525758070999998</v>
          </cell>
          <cell r="P157">
            <v>79.295759172999993</v>
          </cell>
          <cell r="Q157">
            <v>76.719836895</v>
          </cell>
          <cell r="R157">
            <v>81.007058009000005</v>
          </cell>
          <cell r="S157">
            <v>87.734803622000001</v>
          </cell>
          <cell r="T157">
            <v>123.356255038</v>
          </cell>
          <cell r="U157">
            <v>71.705991706999995</v>
          </cell>
          <cell r="V157">
            <v>73.275488631000002</v>
          </cell>
          <cell r="W157">
            <v>83.516086428999998</v>
          </cell>
          <cell r="X157">
            <v>78.324531492999995</v>
          </cell>
          <cell r="Y157">
            <v>79.754933914999995</v>
          </cell>
          <cell r="Z157">
            <v>80.341537704000004</v>
          </cell>
          <cell r="AA157">
            <v>81.210520039000002</v>
          </cell>
          <cell r="AB157">
            <v>81.607999035999995</v>
          </cell>
          <cell r="AC157">
            <v>82.663657333000003</v>
          </cell>
          <cell r="AD157">
            <v>84.753264603000005</v>
          </cell>
          <cell r="AE157">
            <v>79.699607927000002</v>
          </cell>
          <cell r="AF157">
            <v>85.490260433000003</v>
          </cell>
          <cell r="AG157">
            <v>121.510464703</v>
          </cell>
          <cell r="AH157">
            <v>57.935299131000001</v>
          </cell>
          <cell r="AI157">
            <v>82.833304197000004</v>
          </cell>
          <cell r="AJ157">
            <v>79.138318314000003</v>
          </cell>
          <cell r="AK157">
            <v>78.937132184999996</v>
          </cell>
          <cell r="AL157">
            <v>80.570928500999997</v>
          </cell>
          <cell r="AM157">
            <v>66.941528701999999</v>
          </cell>
          <cell r="AN157">
            <v>81.199194149999997</v>
          </cell>
          <cell r="AO157">
            <v>74.144124712999997</v>
          </cell>
          <cell r="AP157">
            <v>79.101187999000004</v>
          </cell>
          <cell r="AQ157">
            <v>74.657201638000004</v>
          </cell>
          <cell r="AR157">
            <v>83.043900254999997</v>
          </cell>
          <cell r="AS157">
            <v>78.494516184000005</v>
          </cell>
          <cell r="AT157">
            <v>101.163729571</v>
          </cell>
          <cell r="AU157">
            <v>69.222130175000004</v>
          </cell>
          <cell r="AV157">
            <v>76.423186301000001</v>
          </cell>
          <cell r="AW157">
            <v>89.114632607000004</v>
          </cell>
          <cell r="AX157">
            <v>80.085031294000004</v>
          </cell>
          <cell r="AY157">
            <v>79.805491790000005</v>
          </cell>
          <cell r="AZ157">
            <v>73.672366276000005</v>
          </cell>
          <cell r="BA157">
            <v>80.495303688000007</v>
          </cell>
          <cell r="BB157">
            <v>78.175298173000002</v>
          </cell>
          <cell r="BC157">
            <v>81.963494115000003</v>
          </cell>
          <cell r="BD157">
            <v>83.136041684000006</v>
          </cell>
          <cell r="BE157">
            <v>80.998381527999996</v>
          </cell>
          <cell r="BF157">
            <v>77.167781711000003</v>
          </cell>
          <cell r="BG157">
            <v>76.389471925999999</v>
          </cell>
          <cell r="BH157">
            <v>65.393962364000004</v>
          </cell>
          <cell r="BI157">
            <v>63.834845285999997</v>
          </cell>
          <cell r="BJ157">
            <v>68.776793936999994</v>
          </cell>
          <cell r="BK157">
            <v>80.521937393000002</v>
          </cell>
          <cell r="BL157">
            <v>79.101364855</v>
          </cell>
          <cell r="BM157">
            <v>89.715012853999994</v>
          </cell>
          <cell r="BN157">
            <v>92.372368116999994</v>
          </cell>
          <cell r="BO157">
            <v>98.273690130000006</v>
          </cell>
          <cell r="BP157">
            <v>107.424967236</v>
          </cell>
          <cell r="BQ157">
            <v>108.855724107</v>
          </cell>
          <cell r="BR157">
            <v>96.723001003999997</v>
          </cell>
          <cell r="BS157">
            <v>84.289823218999999</v>
          </cell>
          <cell r="BT157">
            <v>116.65316325800001</v>
          </cell>
          <cell r="BU157">
            <v>69.453438325999997</v>
          </cell>
          <cell r="BV157">
            <v>69.464177169999999</v>
          </cell>
          <cell r="BW157">
            <v>71.086716683000006</v>
          </cell>
          <cell r="BX157">
            <v>72.195319287000004</v>
          </cell>
          <cell r="BY157">
            <v>75.300315767000001</v>
          </cell>
          <cell r="BZ157">
            <v>83.644251699999998</v>
          </cell>
          <cell r="CA157">
            <v>83.17931677</v>
          </cell>
          <cell r="CB157">
            <v>85.856030231999995</v>
          </cell>
          <cell r="CC157">
            <v>75.662191429999993</v>
          </cell>
          <cell r="CD157">
            <v>76.164373839000007</v>
          </cell>
          <cell r="CE157">
            <v>85.984365314000001</v>
          </cell>
          <cell r="CF157">
            <v>76.837424533000004</v>
          </cell>
          <cell r="CG157">
            <v>107.279029392</v>
          </cell>
        </row>
        <row r="158">
          <cell r="B158" t="str">
            <v>Per_Volume_Cognac_Wales and West</v>
          </cell>
          <cell r="C158" t="str">
            <v>Per</v>
          </cell>
          <cell r="D158" t="str">
            <v>Volume</v>
          </cell>
          <cell r="E158" t="str">
            <v>Spirits</v>
          </cell>
          <cell r="F158" t="str">
            <v>Cognac</v>
          </cell>
          <cell r="G158" t="str">
            <v>Wales and West</v>
          </cell>
          <cell r="H158">
            <v>96.623775183000006</v>
          </cell>
          <cell r="I158">
            <v>104.737313865</v>
          </cell>
          <cell r="J158">
            <v>109.68029536</v>
          </cell>
          <cell r="K158">
            <v>120.554664429</v>
          </cell>
          <cell r="L158">
            <v>119.152103435</v>
          </cell>
          <cell r="M158">
            <v>124.216136306</v>
          </cell>
          <cell r="N158">
            <v>123.016969547</v>
          </cell>
          <cell r="O158">
            <v>117.493250356</v>
          </cell>
          <cell r="P158">
            <v>115.540518093</v>
          </cell>
          <cell r="Q158">
            <v>112.494957634</v>
          </cell>
          <cell r="R158">
            <v>116.79565587499999</v>
          </cell>
          <cell r="S158">
            <v>123.86364516099999</v>
          </cell>
          <cell r="T158">
            <v>196.88311006500001</v>
          </cell>
          <cell r="U158">
            <v>106.630399333</v>
          </cell>
          <cell r="V158">
            <v>111.01702653</v>
          </cell>
          <cell r="W158">
            <v>114.26190756</v>
          </cell>
          <cell r="X158">
            <v>114.740892403</v>
          </cell>
          <cell r="Y158">
            <v>114.67366804700001</v>
          </cell>
          <cell r="Z158">
            <v>118.215770883</v>
          </cell>
          <cell r="AA158">
            <v>120.19042202999999</v>
          </cell>
          <cell r="AB158">
            <v>119.052572887</v>
          </cell>
          <cell r="AC158">
            <v>115.508127282</v>
          </cell>
          <cell r="AD158">
            <v>111.267782158</v>
          </cell>
          <cell r="AE158">
            <v>117.427216104</v>
          </cell>
          <cell r="AF158">
            <v>123.983512688</v>
          </cell>
          <cell r="AG158">
            <v>173.908147469</v>
          </cell>
          <cell r="AH158">
            <v>99.419178787999996</v>
          </cell>
          <cell r="AI158">
            <v>117.658604654</v>
          </cell>
          <cell r="AJ158">
            <v>124.118062714</v>
          </cell>
          <cell r="AK158">
            <v>121.032622432</v>
          </cell>
          <cell r="AL158">
            <v>123.222780661</v>
          </cell>
          <cell r="AM158">
            <v>124.804163364</v>
          </cell>
          <cell r="AN158">
            <v>126.818381751</v>
          </cell>
          <cell r="AO158">
            <v>121.711638287</v>
          </cell>
          <cell r="AP158">
            <v>126.36221597799999</v>
          </cell>
          <cell r="AQ158">
            <v>131.13683119500001</v>
          </cell>
          <cell r="AR158">
            <v>131.17984718700001</v>
          </cell>
          <cell r="AS158">
            <v>146.40240298500001</v>
          </cell>
          <cell r="AT158">
            <v>187.09028830400001</v>
          </cell>
          <cell r="AU158">
            <v>134.040540322</v>
          </cell>
          <cell r="AV158">
            <v>140.131988294</v>
          </cell>
          <cell r="AW158">
            <v>134.25414923400001</v>
          </cell>
          <cell r="AX158">
            <v>147.46493047000001</v>
          </cell>
          <cell r="AY158">
            <v>135.63724856600001</v>
          </cell>
          <cell r="AZ158">
            <v>124.328512145</v>
          </cell>
          <cell r="BA158">
            <v>116.32770691499999</v>
          </cell>
          <cell r="BB158">
            <v>121.50385841799999</v>
          </cell>
          <cell r="BC158">
            <v>119.155567793</v>
          </cell>
          <cell r="BD158">
            <v>121.242878463</v>
          </cell>
          <cell r="BE158">
            <v>120.247601481</v>
          </cell>
          <cell r="BF158">
            <v>118.36101575000001</v>
          </cell>
          <cell r="BG158">
            <v>157.29050156299999</v>
          </cell>
          <cell r="BH158">
            <v>106.861524011</v>
          </cell>
          <cell r="BI158">
            <v>108.57876639600001</v>
          </cell>
          <cell r="BJ158">
            <v>123.097446877</v>
          </cell>
          <cell r="BK158">
            <v>121.677702547</v>
          </cell>
          <cell r="BL158">
            <v>113.15342530300001</v>
          </cell>
          <cell r="BM158">
            <v>112.136078032</v>
          </cell>
          <cell r="BN158">
            <v>110.116127584</v>
          </cell>
          <cell r="BO158">
            <v>118.577040389</v>
          </cell>
          <cell r="BP158">
            <v>114.648138159</v>
          </cell>
          <cell r="BQ158">
            <v>123.076693515</v>
          </cell>
          <cell r="BR158">
            <v>131.221568746</v>
          </cell>
          <cell r="BS158">
            <v>138.82153575500001</v>
          </cell>
          <cell r="BT158">
            <v>171.264202025</v>
          </cell>
          <cell r="BU158">
            <v>115.072127509</v>
          </cell>
          <cell r="BV158">
            <v>117.814281773</v>
          </cell>
          <cell r="BW158">
            <v>110.631697497</v>
          </cell>
          <cell r="BX158">
            <v>121.411606945</v>
          </cell>
          <cell r="BY158">
            <v>114.594826528</v>
          </cell>
          <cell r="BZ158">
            <v>103.754579267</v>
          </cell>
          <cell r="CA158">
            <v>108.87621504099999</v>
          </cell>
          <cell r="CB158">
            <v>107.372720871</v>
          </cell>
          <cell r="CC158">
            <v>120.14721950400001</v>
          </cell>
          <cell r="CD158">
            <v>116.070021912</v>
          </cell>
          <cell r="CE158">
            <v>111.22982067700001</v>
          </cell>
          <cell r="CF158">
            <v>118.23244959</v>
          </cell>
          <cell r="CG158">
            <v>158.24222437500001</v>
          </cell>
        </row>
        <row r="159">
          <cell r="B159" t="str">
            <v>Per_Volume_Cognac_Yorkshire</v>
          </cell>
          <cell r="C159" t="str">
            <v>Per</v>
          </cell>
          <cell r="D159" t="str">
            <v>Volume</v>
          </cell>
          <cell r="E159" t="str">
            <v>Spirits</v>
          </cell>
          <cell r="F159" t="str">
            <v>Cognac</v>
          </cell>
          <cell r="G159" t="str">
            <v>Yorkshire</v>
          </cell>
          <cell r="H159">
            <v>90.534124804000001</v>
          </cell>
          <cell r="I159">
            <v>89.359748311999994</v>
          </cell>
          <cell r="J159">
            <v>92.280337940999999</v>
          </cell>
          <cell r="K159">
            <v>94.253822991999996</v>
          </cell>
          <cell r="L159">
            <v>94.167617653999997</v>
          </cell>
          <cell r="M159">
            <v>100.261033375</v>
          </cell>
          <cell r="N159">
            <v>98.150514114000003</v>
          </cell>
          <cell r="O159">
            <v>101.00736148199999</v>
          </cell>
          <cell r="P159">
            <v>93.125451408000004</v>
          </cell>
          <cell r="Q159">
            <v>90.238377236000005</v>
          </cell>
          <cell r="R159">
            <v>92.923500709999999</v>
          </cell>
          <cell r="S159">
            <v>101.732001126</v>
          </cell>
          <cell r="T159">
            <v>158.994935228</v>
          </cell>
          <cell r="U159">
            <v>84.086350526999993</v>
          </cell>
          <cell r="V159">
            <v>90.145888548000002</v>
          </cell>
          <cell r="W159">
            <v>98.085286678000003</v>
          </cell>
          <cell r="X159">
            <v>100.665771535</v>
          </cell>
          <cell r="Y159">
            <v>99.411777330999996</v>
          </cell>
          <cell r="Z159">
            <v>102.55649998200001</v>
          </cell>
          <cell r="AA159">
            <v>101.822568112</v>
          </cell>
          <cell r="AB159">
            <v>101.844845057</v>
          </cell>
          <cell r="AC159">
            <v>104.260540775</v>
          </cell>
          <cell r="AD159">
            <v>100.410414205</v>
          </cell>
          <cell r="AE159">
            <v>101.87391708200001</v>
          </cell>
          <cell r="AF159">
            <v>109.621185287</v>
          </cell>
          <cell r="AG159">
            <v>164.377249941</v>
          </cell>
          <cell r="AH159">
            <v>88.248629152999996</v>
          </cell>
          <cell r="AI159">
            <v>109.820054566</v>
          </cell>
          <cell r="AJ159">
            <v>116.86201486100001</v>
          </cell>
          <cell r="AK159">
            <v>115.69084094</v>
          </cell>
          <cell r="AL159">
            <v>118.655514736</v>
          </cell>
          <cell r="AM159">
            <v>113.514559773</v>
          </cell>
          <cell r="AN159">
            <v>118.505526918</v>
          </cell>
          <cell r="AO159">
            <v>127.035800008</v>
          </cell>
          <cell r="AP159">
            <v>124.02786133399999</v>
          </cell>
          <cell r="AQ159">
            <v>123.09721554799999</v>
          </cell>
          <cell r="AR159">
            <v>114.487972419</v>
          </cell>
          <cell r="AS159">
            <v>115.65053858100001</v>
          </cell>
          <cell r="AT159">
            <v>153.72498421899999</v>
          </cell>
          <cell r="AU159">
            <v>106.708979179</v>
          </cell>
          <cell r="AV159">
            <v>111.881963676</v>
          </cell>
          <cell r="AW159">
            <v>115.434551623</v>
          </cell>
          <cell r="AX159">
            <v>119.287078014</v>
          </cell>
          <cell r="AY159">
            <v>122.75040453699999</v>
          </cell>
          <cell r="AZ159">
            <v>111.305811117</v>
          </cell>
          <cell r="BA159">
            <v>109.06242493000001</v>
          </cell>
          <cell r="BB159">
            <v>110.719587756</v>
          </cell>
          <cell r="BC159">
            <v>114.22449448499999</v>
          </cell>
          <cell r="BD159">
            <v>111.04792724399999</v>
          </cell>
          <cell r="BE159">
            <v>113.003815934</v>
          </cell>
          <cell r="BF159">
            <v>117.297346738</v>
          </cell>
          <cell r="BG159">
            <v>152.68852295799999</v>
          </cell>
          <cell r="BH159">
            <v>107.744407243</v>
          </cell>
          <cell r="BI159">
            <v>108.330981647</v>
          </cell>
          <cell r="BJ159">
            <v>114.36080842200001</v>
          </cell>
          <cell r="BK159">
            <v>113.171317757</v>
          </cell>
          <cell r="BL159">
            <v>107.544468485</v>
          </cell>
          <cell r="BM159">
            <v>114.71839536900001</v>
          </cell>
          <cell r="BN159">
            <v>114.157104436</v>
          </cell>
          <cell r="BO159">
            <v>120.014577003</v>
          </cell>
          <cell r="BP159">
            <v>124.581473213</v>
          </cell>
          <cell r="BQ159">
            <v>122.240327587</v>
          </cell>
          <cell r="BR159">
            <v>123.29821803999999</v>
          </cell>
          <cell r="BS159">
            <v>132.27804222399999</v>
          </cell>
          <cell r="BT159">
            <v>168.970981567</v>
          </cell>
          <cell r="BU159">
            <v>107.770949159</v>
          </cell>
          <cell r="BV159">
            <v>100.61001359300001</v>
          </cell>
          <cell r="BW159">
            <v>105.46461023499999</v>
          </cell>
          <cell r="BX159">
            <v>111.265295788</v>
          </cell>
          <cell r="BY159">
            <v>111.16157778100001</v>
          </cell>
          <cell r="BZ159">
            <v>107.25974183</v>
          </cell>
          <cell r="CA159">
            <v>112.445815955</v>
          </cell>
          <cell r="CB159">
            <v>109.873348763</v>
          </cell>
          <cell r="CC159">
            <v>121.854681107</v>
          </cell>
          <cell r="CD159">
            <v>119.94676177700001</v>
          </cell>
          <cell r="CE159">
            <v>122.634097754</v>
          </cell>
          <cell r="CF159">
            <v>123.901774062</v>
          </cell>
          <cell r="CG159">
            <v>165.57817369899999</v>
          </cell>
        </row>
        <row r="160">
          <cell r="B160" t="str">
            <v xml:space="preserve">Per_Volume_Cream Liqueurs_Central England </v>
          </cell>
          <cell r="C160" t="str">
            <v>Per</v>
          </cell>
          <cell r="D160" t="str">
            <v>Volume</v>
          </cell>
          <cell r="E160" t="str">
            <v>Spirits</v>
          </cell>
          <cell r="F160" t="str">
            <v>Cream Liqueurs</v>
          </cell>
          <cell r="G160" t="str">
            <v xml:space="preserve">Central England </v>
          </cell>
          <cell r="H160">
            <v>138.123702743</v>
          </cell>
          <cell r="I160">
            <v>151.84139003000001</v>
          </cell>
          <cell r="J160">
            <v>156.60980472700001</v>
          </cell>
          <cell r="K160">
            <v>153.243066236</v>
          </cell>
          <cell r="L160">
            <v>137.54608616300001</v>
          </cell>
          <cell r="M160">
            <v>128.95926418299999</v>
          </cell>
          <cell r="N160">
            <v>124.448510908</v>
          </cell>
          <cell r="O160">
            <v>138.61934289199999</v>
          </cell>
          <cell r="P160">
            <v>133.919799662</v>
          </cell>
          <cell r="Q160">
            <v>130.572407642</v>
          </cell>
          <cell r="R160">
            <v>150.14910303600001</v>
          </cell>
          <cell r="S160">
            <v>170.34099420000001</v>
          </cell>
          <cell r="T160">
            <v>293.11143631599998</v>
          </cell>
          <cell r="U160">
            <v>134.500465461</v>
          </cell>
          <cell r="V160">
            <v>141.42866822600001</v>
          </cell>
          <cell r="W160">
            <v>165.58821491699999</v>
          </cell>
          <cell r="X160">
            <v>170.85957500999999</v>
          </cell>
          <cell r="Y160">
            <v>149.18755278</v>
          </cell>
          <cell r="Z160">
            <v>134.97069605300001</v>
          </cell>
          <cell r="AA160">
            <v>126.89008524</v>
          </cell>
          <cell r="AB160">
            <v>136.712889026</v>
          </cell>
          <cell r="AC160">
            <v>135.40653606999999</v>
          </cell>
          <cell r="AD160">
            <v>135.58338036699999</v>
          </cell>
          <cell r="AE160">
            <v>137.087751492</v>
          </cell>
          <cell r="AF160">
            <v>166.90527702099999</v>
          </cell>
          <cell r="AG160">
            <v>306.47661781300002</v>
          </cell>
          <cell r="AH160">
            <v>102.581984443</v>
          </cell>
          <cell r="AI160">
            <v>104.01088534199999</v>
          </cell>
          <cell r="AJ160">
            <v>115.18915363000001</v>
          </cell>
          <cell r="AK160">
            <v>114.32842207900001</v>
          </cell>
          <cell r="AL160">
            <v>110.73766458999999</v>
          </cell>
          <cell r="AM160">
            <v>107.633848779</v>
          </cell>
          <cell r="AN160">
            <v>113.401248044</v>
          </cell>
          <cell r="AO160">
            <v>107.69784337599999</v>
          </cell>
          <cell r="AP160">
            <v>106.03543626699999</v>
          </cell>
          <cell r="AQ160">
            <v>110.455305279</v>
          </cell>
          <cell r="AR160">
            <v>111.77518272099999</v>
          </cell>
          <cell r="AS160">
            <v>126.578886896</v>
          </cell>
          <cell r="AT160">
            <v>234.424452586</v>
          </cell>
          <cell r="AU160">
            <v>132.86350002500001</v>
          </cell>
          <cell r="AV160">
            <v>122.352009227</v>
          </cell>
          <cell r="AW160">
            <v>127.244336449</v>
          </cell>
          <cell r="AX160">
            <v>123.550308591</v>
          </cell>
          <cell r="AY160">
            <v>106.631309086</v>
          </cell>
          <cell r="AZ160">
            <v>108.553242845</v>
          </cell>
          <cell r="BA160">
            <v>125.136424332</v>
          </cell>
          <cell r="BB160">
            <v>138.98123261800001</v>
          </cell>
          <cell r="BC160">
            <v>150.582918863</v>
          </cell>
          <cell r="BD160">
            <v>151.33880453200001</v>
          </cell>
          <cell r="BE160">
            <v>159.247024262</v>
          </cell>
          <cell r="BF160">
            <v>145.78483105500001</v>
          </cell>
          <cell r="BG160">
            <v>230.34018517800001</v>
          </cell>
          <cell r="BH160">
            <v>115.78377181</v>
          </cell>
          <cell r="BI160">
            <v>100.983063703</v>
          </cell>
          <cell r="BJ160">
            <v>86.285957035999999</v>
          </cell>
          <cell r="BK160">
            <v>83.312800695999996</v>
          </cell>
          <cell r="BL160">
            <v>65.332965400999996</v>
          </cell>
          <cell r="BM160">
            <v>58.679935426</v>
          </cell>
          <cell r="BN160">
            <v>57.902212652000003</v>
          </cell>
          <cell r="BO160">
            <v>62.771954968000003</v>
          </cell>
          <cell r="BP160">
            <v>64.568496120000006</v>
          </cell>
          <cell r="BQ160">
            <v>69.563430866999994</v>
          </cell>
          <cell r="BR160">
            <v>87.293933773000006</v>
          </cell>
          <cell r="BS160">
            <v>116.673618297</v>
          </cell>
          <cell r="BT160">
            <v>213.028110231</v>
          </cell>
          <cell r="BU160">
            <v>127.291194246</v>
          </cell>
          <cell r="BV160">
            <v>127.940452271</v>
          </cell>
          <cell r="BW160">
            <v>136.60037881100001</v>
          </cell>
          <cell r="BX160">
            <v>135.24685531200001</v>
          </cell>
          <cell r="BY160">
            <v>130.57877034200001</v>
          </cell>
          <cell r="BZ160">
            <v>124.72496817699999</v>
          </cell>
          <cell r="CA160">
            <v>114.646603351</v>
          </cell>
          <cell r="CB160">
            <v>108.238418293</v>
          </cell>
          <cell r="CC160">
            <v>103.431785033</v>
          </cell>
          <cell r="CD160">
            <v>102.580707631</v>
          </cell>
          <cell r="CE160">
            <v>99.098472853999994</v>
          </cell>
          <cell r="CF160">
            <v>112.340876412</v>
          </cell>
          <cell r="CG160">
            <v>197.75150560500001</v>
          </cell>
        </row>
        <row r="161">
          <cell r="B161" t="str">
            <v>Per_Volume_Cream Liqueurs_GB CENTRAL SCOTLAND</v>
          </cell>
          <cell r="C161" t="str">
            <v>Per</v>
          </cell>
          <cell r="D161" t="str">
            <v>Volume</v>
          </cell>
          <cell r="E161" t="str">
            <v>Spirits</v>
          </cell>
          <cell r="F161" t="str">
            <v>Cream Liqueurs</v>
          </cell>
          <cell r="G161" t="str">
            <v>GB CENTRAL SCOTLAND</v>
          </cell>
          <cell r="H161">
            <v>65.905453555999998</v>
          </cell>
          <cell r="I161">
            <v>83.757348202000003</v>
          </cell>
          <cell r="J161">
            <v>78.884224536999994</v>
          </cell>
          <cell r="K161">
            <v>78.215506433000002</v>
          </cell>
          <cell r="L161">
            <v>72.843659427999995</v>
          </cell>
          <cell r="M161">
            <v>68.875450892000003</v>
          </cell>
          <cell r="N161">
            <v>82.572131924999994</v>
          </cell>
          <cell r="O161">
            <v>89.411440897999995</v>
          </cell>
          <cell r="P161">
            <v>89.395118213000003</v>
          </cell>
          <cell r="Q161">
            <v>73.159497367</v>
          </cell>
          <cell r="R161">
            <v>81.784397385000005</v>
          </cell>
          <cell r="S161">
            <v>92.779163292999996</v>
          </cell>
          <cell r="T161">
            <v>141.446380944</v>
          </cell>
          <cell r="U161">
            <v>68.029514250999995</v>
          </cell>
          <cell r="V161">
            <v>63.969453754</v>
          </cell>
          <cell r="W161">
            <v>72.903104053000007</v>
          </cell>
          <cell r="X161">
            <v>88.573385294999994</v>
          </cell>
          <cell r="Y161">
            <v>76.273019997000006</v>
          </cell>
          <cell r="Z161">
            <v>74.661313526000001</v>
          </cell>
          <cell r="AA161">
            <v>73.062835948</v>
          </cell>
          <cell r="AB161">
            <v>86.085105702000007</v>
          </cell>
          <cell r="AC161">
            <v>80.279554376999997</v>
          </cell>
          <cell r="AD161">
            <v>80.202785366000001</v>
          </cell>
          <cell r="AE161">
            <v>91.964150097000001</v>
          </cell>
          <cell r="AF161">
            <v>118.794470578</v>
          </cell>
          <cell r="AG161">
            <v>189.06169012399999</v>
          </cell>
          <cell r="AH161">
            <v>53.153617496000003</v>
          </cell>
          <cell r="AI161">
            <v>70.604691795999997</v>
          </cell>
          <cell r="AJ161">
            <v>78.892247396000002</v>
          </cell>
          <cell r="AK161">
            <v>81.495973292000002</v>
          </cell>
          <cell r="AL161">
            <v>81.777858507999994</v>
          </cell>
          <cell r="AM161">
            <v>94.642989979999996</v>
          </cell>
          <cell r="AN161">
            <v>81.032044075000002</v>
          </cell>
          <cell r="AO161">
            <v>84.758250470999997</v>
          </cell>
          <cell r="AP161">
            <v>92.388384638999995</v>
          </cell>
          <cell r="AQ161">
            <v>88.990756176000005</v>
          </cell>
          <cell r="AR161">
            <v>90.217261867999994</v>
          </cell>
          <cell r="AS161">
            <v>101.617603573</v>
          </cell>
          <cell r="AT161">
            <v>177.40616381000001</v>
          </cell>
          <cell r="AU161">
            <v>101.728132462</v>
          </cell>
          <cell r="AV161">
            <v>102.442879453</v>
          </cell>
          <cell r="AW161">
            <v>106.83854954</v>
          </cell>
          <cell r="AX161">
            <v>104.465351238</v>
          </cell>
          <cell r="AY161">
            <v>85.177188193999996</v>
          </cell>
          <cell r="AZ161">
            <v>90.058671524000005</v>
          </cell>
          <cell r="BA161">
            <v>95.663493965000001</v>
          </cell>
          <cell r="BB161">
            <v>116.630564609</v>
          </cell>
          <cell r="BC161">
            <v>119.803333772</v>
          </cell>
          <cell r="BD161">
            <v>107.446471786</v>
          </cell>
          <cell r="BE161">
            <v>133.55816472800001</v>
          </cell>
          <cell r="BF161">
            <v>129.08588487</v>
          </cell>
          <cell r="BG161">
            <v>196.57097127899999</v>
          </cell>
          <cell r="BH161">
            <v>94.074828171999997</v>
          </cell>
          <cell r="BI161">
            <v>79.718082111000001</v>
          </cell>
          <cell r="BJ161">
            <v>70.789509426999999</v>
          </cell>
          <cell r="BK161">
            <v>60.103449804999997</v>
          </cell>
          <cell r="BL161">
            <v>55.719001382000002</v>
          </cell>
          <cell r="BM161">
            <v>56.090518434000003</v>
          </cell>
          <cell r="BN161">
            <v>56.978421359000002</v>
          </cell>
          <cell r="BO161">
            <v>56.893461612000003</v>
          </cell>
          <cell r="BP161">
            <v>57.205474623000001</v>
          </cell>
          <cell r="BQ161">
            <v>57.525934683999999</v>
          </cell>
          <cell r="BR161">
            <v>70.043381448999995</v>
          </cell>
          <cell r="BS161">
            <v>79.084652659</v>
          </cell>
          <cell r="BT161">
            <v>162.764146638</v>
          </cell>
          <cell r="BU161">
            <v>100.038219129</v>
          </cell>
          <cell r="BV161">
            <v>98.842389803000003</v>
          </cell>
          <cell r="BW161">
            <v>91.711869286999999</v>
          </cell>
          <cell r="BX161">
            <v>95.477139925000003</v>
          </cell>
          <cell r="BY161">
            <v>98.739288674999997</v>
          </cell>
          <cell r="BZ161">
            <v>93.176830895999998</v>
          </cell>
          <cell r="CA161">
            <v>86.134197205999996</v>
          </cell>
          <cell r="CB161">
            <v>73.026932337000005</v>
          </cell>
          <cell r="CC161">
            <v>73.211395758999998</v>
          </cell>
          <cell r="CD161">
            <v>72.539077731999996</v>
          </cell>
          <cell r="CE161">
            <v>70.820102746000003</v>
          </cell>
          <cell r="CF161">
            <v>81.633469399999996</v>
          </cell>
          <cell r="CG161">
            <v>125.04975944100001</v>
          </cell>
        </row>
        <row r="162">
          <cell r="B162" t="str">
            <v>Per_Volume_Cream Liqueurs_East of England</v>
          </cell>
          <cell r="C162" t="str">
            <v>Per</v>
          </cell>
          <cell r="D162" t="str">
            <v>Volume</v>
          </cell>
          <cell r="E162" t="str">
            <v>Spirits</v>
          </cell>
          <cell r="F162" t="str">
            <v>Cream Liqueurs</v>
          </cell>
          <cell r="G162" t="str">
            <v>East of England</v>
          </cell>
          <cell r="H162">
            <v>67.424542130999995</v>
          </cell>
          <cell r="I162">
            <v>74.892182563999995</v>
          </cell>
          <cell r="J162">
            <v>73.047306114999998</v>
          </cell>
          <cell r="K162">
            <v>74.796827179999994</v>
          </cell>
          <cell r="L162">
            <v>67.547090303000004</v>
          </cell>
          <cell r="M162">
            <v>64.799964466000006</v>
          </cell>
          <cell r="N162">
            <v>61.663276523</v>
          </cell>
          <cell r="O162">
            <v>69.983580228999998</v>
          </cell>
          <cell r="P162">
            <v>64.576032103000003</v>
          </cell>
          <cell r="Q162">
            <v>63.405288102999997</v>
          </cell>
          <cell r="R162">
            <v>74.105449835000002</v>
          </cell>
          <cell r="S162">
            <v>83.350201249999998</v>
          </cell>
          <cell r="T162">
            <v>148.69206016300001</v>
          </cell>
          <cell r="U162">
            <v>56.336062105000003</v>
          </cell>
          <cell r="V162">
            <v>56.988262904999999</v>
          </cell>
          <cell r="W162">
            <v>68.674783230000003</v>
          </cell>
          <cell r="X162">
            <v>67.334159974000002</v>
          </cell>
          <cell r="Y162">
            <v>59.815158916000001</v>
          </cell>
          <cell r="Z162">
            <v>56.077065634999997</v>
          </cell>
          <cell r="AA162">
            <v>59.570853743000001</v>
          </cell>
          <cell r="AB162">
            <v>67.527820215999995</v>
          </cell>
          <cell r="AC162">
            <v>68.972082948999997</v>
          </cell>
          <cell r="AD162">
            <v>71.397545117999996</v>
          </cell>
          <cell r="AE162">
            <v>70.910996080000004</v>
          </cell>
          <cell r="AF162">
            <v>88.270096370999994</v>
          </cell>
          <cell r="AG162">
            <v>138.72021880099999</v>
          </cell>
          <cell r="AH162">
            <v>70.991695406000005</v>
          </cell>
          <cell r="AI162">
            <v>81.154954322999998</v>
          </cell>
          <cell r="AJ162">
            <v>85.463371664999997</v>
          </cell>
          <cell r="AK162">
            <v>87.155510105000005</v>
          </cell>
          <cell r="AL162">
            <v>88.279995131999996</v>
          </cell>
          <cell r="AM162">
            <v>77.885534985999996</v>
          </cell>
          <cell r="AN162">
            <v>93.908835373000002</v>
          </cell>
          <cell r="AO162">
            <v>98.623061215999996</v>
          </cell>
          <cell r="AP162">
            <v>99.704365718999995</v>
          </cell>
          <cell r="AQ162">
            <v>86.164038747999996</v>
          </cell>
          <cell r="AR162">
            <v>84.701913184000006</v>
          </cell>
          <cell r="AS162">
            <v>89.311357900999994</v>
          </cell>
          <cell r="AT162">
            <v>147.051725965</v>
          </cell>
          <cell r="AU162">
            <v>85.047716550000004</v>
          </cell>
          <cell r="AV162">
            <v>84.847309612999993</v>
          </cell>
          <cell r="AW162">
            <v>86.624100256000006</v>
          </cell>
          <cell r="AX162">
            <v>87.980741132000006</v>
          </cell>
          <cell r="AY162">
            <v>71.486502286000004</v>
          </cell>
          <cell r="AZ162">
            <v>72.721641238000004</v>
          </cell>
          <cell r="BA162">
            <v>80.483445863</v>
          </cell>
          <cell r="BB162">
            <v>94.549367145000005</v>
          </cell>
          <cell r="BC162">
            <v>104.507997692</v>
          </cell>
          <cell r="BD162">
            <v>102.193859137</v>
          </cell>
          <cell r="BE162">
            <v>103.007628282</v>
          </cell>
          <cell r="BF162">
            <v>107.57234992399999</v>
          </cell>
          <cell r="BG162">
            <v>156.67916123099999</v>
          </cell>
          <cell r="BH162">
            <v>73.182953283000003</v>
          </cell>
          <cell r="BI162">
            <v>66.039389310000004</v>
          </cell>
          <cell r="BJ162">
            <v>59.428748658000004</v>
          </cell>
          <cell r="BK162">
            <v>52.991906894000003</v>
          </cell>
          <cell r="BL162">
            <v>46.881687067000001</v>
          </cell>
          <cell r="BM162">
            <v>46.058691750000001</v>
          </cell>
          <cell r="BN162">
            <v>42.923190495999997</v>
          </cell>
          <cell r="BO162">
            <v>50.374095234999999</v>
          </cell>
          <cell r="BP162">
            <v>50.651963211000002</v>
          </cell>
          <cell r="BQ162">
            <v>49.256108961000002</v>
          </cell>
          <cell r="BR162">
            <v>61.021808301999997</v>
          </cell>
          <cell r="BS162">
            <v>71.408041707999999</v>
          </cell>
          <cell r="BT162">
            <v>156.52809712999999</v>
          </cell>
          <cell r="BU162">
            <v>92.848396764</v>
          </cell>
          <cell r="BV162">
            <v>93.499725538999996</v>
          </cell>
          <cell r="BW162">
            <v>93.752375530999998</v>
          </cell>
          <cell r="BX162">
            <v>93.079708718000006</v>
          </cell>
          <cell r="BY162">
            <v>91.276369829999993</v>
          </cell>
          <cell r="BZ162">
            <v>89.471566955</v>
          </cell>
          <cell r="CA162">
            <v>82.667278418999999</v>
          </cell>
          <cell r="CB162">
            <v>77.016037128999997</v>
          </cell>
          <cell r="CC162">
            <v>72.973290797999994</v>
          </cell>
          <cell r="CD162">
            <v>71.490651404000005</v>
          </cell>
          <cell r="CE162">
            <v>68.967052831999993</v>
          </cell>
          <cell r="CF162">
            <v>79.947261474000001</v>
          </cell>
          <cell r="CG162">
            <v>135.64405353399999</v>
          </cell>
        </row>
        <row r="163">
          <cell r="B163" t="str">
            <v>Per_Volume_Cream Liqueurs_London</v>
          </cell>
          <cell r="C163" t="str">
            <v>Per</v>
          </cell>
          <cell r="D163" t="str">
            <v>Volume</v>
          </cell>
          <cell r="E163" t="str">
            <v>Spirits</v>
          </cell>
          <cell r="F163" t="str">
            <v>Cream Liqueurs</v>
          </cell>
          <cell r="G163" t="str">
            <v>London</v>
          </cell>
          <cell r="H163">
            <v>171.38137877899999</v>
          </cell>
          <cell r="I163">
            <v>182.58742622899999</v>
          </cell>
          <cell r="J163">
            <v>180.37941095100001</v>
          </cell>
          <cell r="K163">
            <v>181.12466980599999</v>
          </cell>
          <cell r="L163">
            <v>154.635705395</v>
          </cell>
          <cell r="M163">
            <v>148.262247094</v>
          </cell>
          <cell r="N163">
            <v>150.178709736</v>
          </cell>
          <cell r="O163">
            <v>179.089920441</v>
          </cell>
          <cell r="P163">
            <v>151.28419332300001</v>
          </cell>
          <cell r="Q163">
            <v>159.31503085200001</v>
          </cell>
          <cell r="R163">
            <v>187.38474261600001</v>
          </cell>
          <cell r="S163">
            <v>216.725417096</v>
          </cell>
          <cell r="T163">
            <v>374.27479389299998</v>
          </cell>
          <cell r="U163">
            <v>156.50587480199999</v>
          </cell>
          <cell r="V163">
            <v>152.422883574</v>
          </cell>
          <cell r="W163">
            <v>170.721372221</v>
          </cell>
          <cell r="X163">
            <v>176.48175896000001</v>
          </cell>
          <cell r="Y163">
            <v>164.86607130300001</v>
          </cell>
          <cell r="Z163">
            <v>151.26126679199999</v>
          </cell>
          <cell r="AA163">
            <v>147.94744446600001</v>
          </cell>
          <cell r="AB163">
            <v>157.75764290800001</v>
          </cell>
          <cell r="AC163">
            <v>165.21512279000001</v>
          </cell>
          <cell r="AD163">
            <v>172.20600587199999</v>
          </cell>
          <cell r="AE163">
            <v>174.32624507899999</v>
          </cell>
          <cell r="AF163">
            <v>217.79343374199999</v>
          </cell>
          <cell r="AG163">
            <v>404.111899988</v>
          </cell>
          <cell r="AH163">
            <v>164.008602486</v>
          </cell>
          <cell r="AI163">
            <v>179.512651979</v>
          </cell>
          <cell r="AJ163">
            <v>211.99046089000001</v>
          </cell>
          <cell r="AK163">
            <v>211.70741078899999</v>
          </cell>
          <cell r="AL163">
            <v>214.12521298199999</v>
          </cell>
          <cell r="AM163">
            <v>219.75329499899999</v>
          </cell>
          <cell r="AN163">
            <v>228.78060101400001</v>
          </cell>
          <cell r="AO163">
            <v>203.73307029599999</v>
          </cell>
          <cell r="AP163">
            <v>202.907910278</v>
          </cell>
          <cell r="AQ163">
            <v>218.61640044699999</v>
          </cell>
          <cell r="AR163">
            <v>218.50795003100001</v>
          </cell>
          <cell r="AS163">
            <v>256.70662047899998</v>
          </cell>
          <cell r="AT163">
            <v>482.49438361900002</v>
          </cell>
          <cell r="AU163">
            <v>262.58409241999999</v>
          </cell>
          <cell r="AV163">
            <v>252.240598221</v>
          </cell>
          <cell r="AW163">
            <v>257.555843262</v>
          </cell>
          <cell r="AX163">
            <v>262.43173930199998</v>
          </cell>
          <cell r="AY163">
            <v>217.38416987900001</v>
          </cell>
          <cell r="AZ163">
            <v>226.37902615300001</v>
          </cell>
          <cell r="BA163">
            <v>249.735863636</v>
          </cell>
          <cell r="BB163">
            <v>276.34319076200001</v>
          </cell>
          <cell r="BC163">
            <v>305.07873309399997</v>
          </cell>
          <cell r="BD163">
            <v>310.89635184799999</v>
          </cell>
          <cell r="BE163">
            <v>302.99724417800002</v>
          </cell>
          <cell r="BF163">
            <v>294.560922404</v>
          </cell>
          <cell r="BG163">
            <v>471.52694927700003</v>
          </cell>
          <cell r="BH163">
            <v>220.40362426199999</v>
          </cell>
          <cell r="BI163">
            <v>196.66119377499999</v>
          </cell>
          <cell r="BJ163">
            <v>166.154904827</v>
          </cell>
          <cell r="BK163">
            <v>142.377437034</v>
          </cell>
          <cell r="BL163">
            <v>132.79667445999999</v>
          </cell>
          <cell r="BM163">
            <v>130.35252200900001</v>
          </cell>
          <cell r="BN163">
            <v>130.14047454799999</v>
          </cell>
          <cell r="BO163">
            <v>141.110445115</v>
          </cell>
          <cell r="BP163">
            <v>139.518467375</v>
          </cell>
          <cell r="BQ163">
            <v>154.116647086</v>
          </cell>
          <cell r="BR163">
            <v>190.45277959200001</v>
          </cell>
          <cell r="BS163">
            <v>242.798321569</v>
          </cell>
          <cell r="BT163">
            <v>439.563018059</v>
          </cell>
          <cell r="BU163">
            <v>264.25403471700002</v>
          </cell>
          <cell r="BV163">
            <v>266.57436484999999</v>
          </cell>
          <cell r="BW163">
            <v>270.38697696899999</v>
          </cell>
          <cell r="BX163">
            <v>266.30896877200001</v>
          </cell>
          <cell r="BY163">
            <v>255.247978233</v>
          </cell>
          <cell r="BZ163">
            <v>251.399001903</v>
          </cell>
          <cell r="CA163">
            <v>229.20401140800001</v>
          </cell>
          <cell r="CB163">
            <v>213.777118024</v>
          </cell>
          <cell r="CC163">
            <v>209.72895522499999</v>
          </cell>
          <cell r="CD163">
            <v>207.696280876</v>
          </cell>
          <cell r="CE163">
            <v>210.553585717</v>
          </cell>
          <cell r="CF163">
            <v>240.865875354</v>
          </cell>
          <cell r="CG163">
            <v>412.02473314100001</v>
          </cell>
        </row>
        <row r="164">
          <cell r="B164" t="str">
            <v>Per_Volume_Cream Liqueurs_North East England</v>
          </cell>
          <cell r="C164" t="str">
            <v>Per</v>
          </cell>
          <cell r="D164" t="str">
            <v>Volume</v>
          </cell>
          <cell r="E164" t="str">
            <v>Spirits</v>
          </cell>
          <cell r="F164" t="str">
            <v>Cream Liqueurs</v>
          </cell>
          <cell r="G164" t="str">
            <v>North East England</v>
          </cell>
          <cell r="H164">
            <v>35.297736258</v>
          </cell>
          <cell r="I164">
            <v>37.190207059999999</v>
          </cell>
          <cell r="J164">
            <v>32.722145828999999</v>
          </cell>
          <cell r="K164">
            <v>32.960731473999999</v>
          </cell>
          <cell r="L164">
            <v>28.434608327999999</v>
          </cell>
          <cell r="M164">
            <v>27.970529456000001</v>
          </cell>
          <cell r="N164">
            <v>29.096667855</v>
          </cell>
          <cell r="O164">
            <v>33.474609745000002</v>
          </cell>
          <cell r="P164">
            <v>30.767505659000001</v>
          </cell>
          <cell r="Q164">
            <v>30.311073218000001</v>
          </cell>
          <cell r="R164">
            <v>35.186203808000002</v>
          </cell>
          <cell r="S164">
            <v>37.908182949999997</v>
          </cell>
          <cell r="T164">
            <v>60.736158304999996</v>
          </cell>
          <cell r="U164">
            <v>28.104712275000001</v>
          </cell>
          <cell r="V164">
            <v>27.498842137</v>
          </cell>
          <cell r="W164">
            <v>31.738098524000002</v>
          </cell>
          <cell r="X164">
            <v>34.362082096000002</v>
          </cell>
          <cell r="Y164">
            <v>31.660759644999999</v>
          </cell>
          <cell r="Z164">
            <v>27.599908385999999</v>
          </cell>
          <cell r="AA164">
            <v>27.426341699000002</v>
          </cell>
          <cell r="AB164">
            <v>30.432032529000001</v>
          </cell>
          <cell r="AC164">
            <v>28.245824488</v>
          </cell>
          <cell r="AD164">
            <v>28.273143186999999</v>
          </cell>
          <cell r="AE164">
            <v>29.140614442</v>
          </cell>
          <cell r="AF164">
            <v>35.273485328</v>
          </cell>
          <cell r="AG164">
            <v>56.410069974999999</v>
          </cell>
          <cell r="AH164">
            <v>25.296534690000001</v>
          </cell>
          <cell r="AI164">
            <v>22.063888254999998</v>
          </cell>
          <cell r="AJ164">
            <v>23.950520415</v>
          </cell>
          <cell r="AK164">
            <v>24.639638346000002</v>
          </cell>
          <cell r="AL164">
            <v>25.184889997999999</v>
          </cell>
          <cell r="AM164">
            <v>29.085154540000001</v>
          </cell>
          <cell r="AN164">
            <v>26.809021980000001</v>
          </cell>
          <cell r="AO164">
            <v>27.584833216</v>
          </cell>
          <cell r="AP164">
            <v>26.002776567000002</v>
          </cell>
          <cell r="AQ164">
            <v>26.170610290999999</v>
          </cell>
          <cell r="AR164">
            <v>26.150532822999999</v>
          </cell>
          <cell r="AS164">
            <v>30.498547382999998</v>
          </cell>
          <cell r="AT164">
            <v>56.446602472999999</v>
          </cell>
          <cell r="AU164">
            <v>31.400400406999999</v>
          </cell>
          <cell r="AV164">
            <v>29.551216686</v>
          </cell>
          <cell r="AW164">
            <v>30.290891008999999</v>
          </cell>
          <cell r="AX164">
            <v>30.340807951999999</v>
          </cell>
          <cell r="AY164">
            <v>24.774245876999998</v>
          </cell>
          <cell r="AZ164">
            <v>26.749353436</v>
          </cell>
          <cell r="BA164">
            <v>29.029917375</v>
          </cell>
          <cell r="BB164">
            <v>35.260364740999997</v>
          </cell>
          <cell r="BC164">
            <v>37.938658660000002</v>
          </cell>
          <cell r="BD164">
            <v>37.305875815999997</v>
          </cell>
          <cell r="BE164">
            <v>41.561532133999997</v>
          </cell>
          <cell r="BF164">
            <v>39.795811135999998</v>
          </cell>
          <cell r="BG164">
            <v>62.742882424000001</v>
          </cell>
          <cell r="BH164">
            <v>32.158430197000001</v>
          </cell>
          <cell r="BI164">
            <v>28.279968475</v>
          </cell>
          <cell r="BJ164">
            <v>23.167270667</v>
          </cell>
          <cell r="BK164">
            <v>21.876652139000001</v>
          </cell>
          <cell r="BL164">
            <v>18.614188143</v>
          </cell>
          <cell r="BM164">
            <v>17.844583667999999</v>
          </cell>
          <cell r="BN164">
            <v>17.219191176999999</v>
          </cell>
          <cell r="BO164">
            <v>18.838525369999999</v>
          </cell>
          <cell r="BP164">
            <v>18.686630209</v>
          </cell>
          <cell r="BQ164">
            <v>18.834707546000001</v>
          </cell>
          <cell r="BR164">
            <v>21.980547338000001</v>
          </cell>
          <cell r="BS164">
            <v>30.204725673999999</v>
          </cell>
          <cell r="BT164">
            <v>62.38891512</v>
          </cell>
          <cell r="BU164">
            <v>35.325075222000002</v>
          </cell>
          <cell r="BV164">
            <v>35.828394846999998</v>
          </cell>
          <cell r="BW164">
            <v>48.638011853999998</v>
          </cell>
          <cell r="BX164">
            <v>47.465476942000002</v>
          </cell>
          <cell r="BY164">
            <v>45.807662794000002</v>
          </cell>
          <cell r="BZ164">
            <v>44.129975952000002</v>
          </cell>
          <cell r="CA164">
            <v>41.065597584000002</v>
          </cell>
          <cell r="CB164">
            <v>38.208264276999998</v>
          </cell>
          <cell r="CC164">
            <v>36.560111439000003</v>
          </cell>
          <cell r="CD164">
            <v>36.015279475</v>
          </cell>
          <cell r="CE164">
            <v>36.277059047000002</v>
          </cell>
          <cell r="CF164">
            <v>40.011248782999999</v>
          </cell>
          <cell r="CG164">
            <v>70.863019996000006</v>
          </cell>
        </row>
        <row r="165">
          <cell r="B165" t="str">
            <v>Per_Volume_Cream Liqueurs_North East Scotland</v>
          </cell>
          <cell r="C165" t="str">
            <v>Per</v>
          </cell>
          <cell r="D165" t="str">
            <v>Volume</v>
          </cell>
          <cell r="E165" t="str">
            <v>Spirits</v>
          </cell>
          <cell r="F165" t="str">
            <v>Cream Liqueurs</v>
          </cell>
          <cell r="G165" t="str">
            <v>North East Scotland</v>
          </cell>
          <cell r="H165">
            <v>20.072894893000001</v>
          </cell>
          <cell r="I165">
            <v>25.118506266000001</v>
          </cell>
          <cell r="J165">
            <v>20.311523241</v>
          </cell>
          <cell r="K165">
            <v>20.006470856</v>
          </cell>
          <cell r="L165">
            <v>17.643573047</v>
          </cell>
          <cell r="M165">
            <v>17.875378842</v>
          </cell>
          <cell r="N165">
            <v>21.449138523999999</v>
          </cell>
          <cell r="O165">
            <v>25.103425897000001</v>
          </cell>
          <cell r="P165">
            <v>26.092565614000002</v>
          </cell>
          <cell r="Q165">
            <v>19.831204500999998</v>
          </cell>
          <cell r="R165">
            <v>20.872184126000001</v>
          </cell>
          <cell r="S165">
            <v>20.760486473</v>
          </cell>
          <cell r="T165">
            <v>37.670528826999998</v>
          </cell>
          <cell r="U165">
            <v>15.547485719000001</v>
          </cell>
          <cell r="V165">
            <v>13.325407542000001</v>
          </cell>
          <cell r="W165">
            <v>18.882674421000001</v>
          </cell>
          <cell r="X165">
            <v>19.016512962</v>
          </cell>
          <cell r="Y165">
            <v>20.385051306000001</v>
          </cell>
          <cell r="Z165">
            <v>15.320885407</v>
          </cell>
          <cell r="AA165">
            <v>19.289133332999999</v>
          </cell>
          <cell r="AB165">
            <v>17.934606795000001</v>
          </cell>
          <cell r="AC165">
            <v>20.264994419000001</v>
          </cell>
          <cell r="AD165">
            <v>22.362521310999998</v>
          </cell>
          <cell r="AE165">
            <v>20.418887199</v>
          </cell>
          <cell r="AF165">
            <v>19.990287408</v>
          </cell>
          <cell r="AG165">
            <v>45.310343455000002</v>
          </cell>
          <cell r="AH165">
            <v>15.380734457000001</v>
          </cell>
          <cell r="AI165">
            <v>21.803221884999999</v>
          </cell>
          <cell r="AJ165">
            <v>22.405117978</v>
          </cell>
          <cell r="AK165">
            <v>23.627786096000001</v>
          </cell>
          <cell r="AL165">
            <v>23.454068401000001</v>
          </cell>
          <cell r="AM165">
            <v>18.990491169999999</v>
          </cell>
          <cell r="AN165">
            <v>21.244226584</v>
          </cell>
          <cell r="AO165">
            <v>19.375940808999999</v>
          </cell>
          <cell r="AP165">
            <v>18.995662604</v>
          </cell>
          <cell r="AQ165">
            <v>21.254785206000001</v>
          </cell>
          <cell r="AR165">
            <v>21.088898478000001</v>
          </cell>
          <cell r="AS165">
            <v>27.048791962999999</v>
          </cell>
          <cell r="AT165">
            <v>47.404011844999999</v>
          </cell>
          <cell r="AU165">
            <v>27.273281713999999</v>
          </cell>
          <cell r="AV165">
            <v>21.465482774000002</v>
          </cell>
          <cell r="AW165">
            <v>22.098027546000001</v>
          </cell>
          <cell r="AX165">
            <v>25.977820371</v>
          </cell>
          <cell r="AY165">
            <v>22.401137372000001</v>
          </cell>
          <cell r="AZ165">
            <v>25.267339111999998</v>
          </cell>
          <cell r="BA165">
            <v>27.099056295</v>
          </cell>
          <cell r="BB165">
            <v>27.859568292999999</v>
          </cell>
          <cell r="BC165">
            <v>30.281172425000001</v>
          </cell>
          <cell r="BD165">
            <v>28.928939657000001</v>
          </cell>
          <cell r="BE165">
            <v>29.356443917</v>
          </cell>
          <cell r="BF165">
            <v>34.754376886000003</v>
          </cell>
          <cell r="BG165">
            <v>33.703197508999999</v>
          </cell>
          <cell r="BH165">
            <v>18.376514256</v>
          </cell>
          <cell r="BI165">
            <v>17.831756070000001</v>
          </cell>
          <cell r="BJ165">
            <v>13.51637337</v>
          </cell>
          <cell r="BK165">
            <v>17.201833724</v>
          </cell>
          <cell r="BL165">
            <v>15.738366591</v>
          </cell>
          <cell r="BM165">
            <v>15.338082399999999</v>
          </cell>
          <cell r="BN165">
            <v>12.60626422</v>
          </cell>
          <cell r="BO165">
            <v>11.223384399</v>
          </cell>
          <cell r="BP165">
            <v>11.525613763000001</v>
          </cell>
          <cell r="BQ165">
            <v>12.189478340999999</v>
          </cell>
          <cell r="BR165">
            <v>15.866696814000001</v>
          </cell>
          <cell r="BS165">
            <v>16.113087716999999</v>
          </cell>
          <cell r="BT165">
            <v>42.508818875000003</v>
          </cell>
          <cell r="BU165">
            <v>26.857277559</v>
          </cell>
          <cell r="BV165">
            <v>31.714501297000002</v>
          </cell>
          <cell r="BW165">
            <v>28.719459595</v>
          </cell>
          <cell r="BX165">
            <v>23.367354891000002</v>
          </cell>
          <cell r="BY165">
            <v>25.964415975000001</v>
          </cell>
          <cell r="BZ165">
            <v>26.553672039999999</v>
          </cell>
          <cell r="CA165">
            <v>25.484848723999999</v>
          </cell>
          <cell r="CB165">
            <v>22.189363225000001</v>
          </cell>
          <cell r="CC165">
            <v>27.101707517000001</v>
          </cell>
          <cell r="CD165">
            <v>28.244814042000002</v>
          </cell>
          <cell r="CE165">
            <v>35.783183356000002</v>
          </cell>
          <cell r="CF165">
            <v>37.886580072999998</v>
          </cell>
          <cell r="CG165">
            <v>72.309919175000005</v>
          </cell>
        </row>
        <row r="166">
          <cell r="B166" t="str">
            <v>Per_Volume_Cream Liqueurs_North West (Lancashire)</v>
          </cell>
          <cell r="C166" t="str">
            <v>Per</v>
          </cell>
          <cell r="D166" t="str">
            <v>Volume</v>
          </cell>
          <cell r="E166" t="str">
            <v>Spirits</v>
          </cell>
          <cell r="F166" t="str">
            <v>Cream Liqueurs</v>
          </cell>
          <cell r="G166" t="str">
            <v>North West (Lancashire)</v>
          </cell>
          <cell r="H166">
            <v>107.48347805100001</v>
          </cell>
          <cell r="I166">
            <v>112.22698964200001</v>
          </cell>
          <cell r="J166">
            <v>109.308028209</v>
          </cell>
          <cell r="K166">
            <v>110.401233324</v>
          </cell>
          <cell r="L166">
            <v>100.168528573</v>
          </cell>
          <cell r="M166">
            <v>98.005714245999997</v>
          </cell>
          <cell r="N166">
            <v>95.446743280000007</v>
          </cell>
          <cell r="O166">
            <v>114.341400722</v>
          </cell>
          <cell r="P166">
            <v>91.103653527999995</v>
          </cell>
          <cell r="Q166">
            <v>99.561670187999994</v>
          </cell>
          <cell r="R166">
            <v>123.83347047300001</v>
          </cell>
          <cell r="S166">
            <v>135.71623237099999</v>
          </cell>
          <cell r="T166">
            <v>227.42961758000001</v>
          </cell>
          <cell r="U166">
            <v>97.317445082000006</v>
          </cell>
          <cell r="V166">
            <v>96.110899832000001</v>
          </cell>
          <cell r="W166">
            <v>114.70913115800001</v>
          </cell>
          <cell r="X166">
            <v>111.302773036</v>
          </cell>
          <cell r="Y166">
            <v>100.204170612</v>
          </cell>
          <cell r="Z166">
            <v>86.758360882999995</v>
          </cell>
          <cell r="AA166">
            <v>86.625505636</v>
          </cell>
          <cell r="AB166">
            <v>90.646066930000003</v>
          </cell>
          <cell r="AC166">
            <v>92.664121381000001</v>
          </cell>
          <cell r="AD166">
            <v>97.638011586999994</v>
          </cell>
          <cell r="AE166">
            <v>101.036649881</v>
          </cell>
          <cell r="AF166">
            <v>125.329858242</v>
          </cell>
          <cell r="AG166">
            <v>220.58154722500001</v>
          </cell>
          <cell r="AH166">
            <v>114.62415108899999</v>
          </cell>
          <cell r="AI166">
            <v>102.101026793</v>
          </cell>
          <cell r="AJ166">
            <v>117.92992233</v>
          </cell>
          <cell r="AK166">
            <v>120.041398599</v>
          </cell>
          <cell r="AL166">
            <v>121.367861378</v>
          </cell>
          <cell r="AM166">
            <v>130.103198523</v>
          </cell>
          <cell r="AN166">
            <v>131.568612132</v>
          </cell>
          <cell r="AO166">
            <v>129.01661675099999</v>
          </cell>
          <cell r="AP166">
            <v>124.00238235800001</v>
          </cell>
          <cell r="AQ166">
            <v>119.573379268</v>
          </cell>
          <cell r="AR166">
            <v>119.986953218</v>
          </cell>
          <cell r="AS166">
            <v>138.86884991400001</v>
          </cell>
          <cell r="AT166">
            <v>252.55037096699999</v>
          </cell>
          <cell r="AU166">
            <v>148.04712921999999</v>
          </cell>
          <cell r="AV166">
            <v>142.72086932400001</v>
          </cell>
          <cell r="AW166">
            <v>147.15476371599999</v>
          </cell>
          <cell r="AX166">
            <v>153.442876222</v>
          </cell>
          <cell r="AY166">
            <v>126.75410813800001</v>
          </cell>
          <cell r="AZ166">
            <v>132.36510062100001</v>
          </cell>
          <cell r="BA166">
            <v>139.86283409000001</v>
          </cell>
          <cell r="BB166">
            <v>152.724532732</v>
          </cell>
          <cell r="BC166">
            <v>163.950659927</v>
          </cell>
          <cell r="BD166">
            <v>161.05333190100001</v>
          </cell>
          <cell r="BE166">
            <v>162.46227276499999</v>
          </cell>
          <cell r="BF166">
            <v>156.73307248699999</v>
          </cell>
          <cell r="BG166">
            <v>238.587139995</v>
          </cell>
          <cell r="BH166">
            <v>119.807112827</v>
          </cell>
          <cell r="BI166">
            <v>100.533218777</v>
          </cell>
          <cell r="BJ166">
            <v>87.276304351999997</v>
          </cell>
          <cell r="BK166">
            <v>77.038250392999998</v>
          </cell>
          <cell r="BL166">
            <v>70.231617173999993</v>
          </cell>
          <cell r="BM166">
            <v>70.420685784</v>
          </cell>
          <cell r="BN166">
            <v>70.052394047999996</v>
          </cell>
          <cell r="BO166">
            <v>76.963910902999999</v>
          </cell>
          <cell r="BP166">
            <v>79.519921636999996</v>
          </cell>
          <cell r="BQ166">
            <v>81.696452289999996</v>
          </cell>
          <cell r="BR166">
            <v>100.468704049</v>
          </cell>
          <cell r="BS166">
            <v>130.38689203199999</v>
          </cell>
          <cell r="BT166">
            <v>236.628349203</v>
          </cell>
          <cell r="BU166">
            <v>143.50043092300001</v>
          </cell>
          <cell r="BV166">
            <v>144.07604869400001</v>
          </cell>
          <cell r="BW166">
            <v>147.92034745800001</v>
          </cell>
          <cell r="BX166">
            <v>143.79929700700001</v>
          </cell>
          <cell r="BY166">
            <v>139.14971984499999</v>
          </cell>
          <cell r="BZ166">
            <v>137.307758132</v>
          </cell>
          <cell r="CA166">
            <v>123.91113431399999</v>
          </cell>
          <cell r="CB166">
            <v>116.087947339</v>
          </cell>
          <cell r="CC166">
            <v>115.149150304</v>
          </cell>
          <cell r="CD166">
            <v>114.25973745</v>
          </cell>
          <cell r="CE166">
            <v>116.8111358</v>
          </cell>
          <cell r="CF166">
            <v>131.33645691500001</v>
          </cell>
          <cell r="CG166">
            <v>222.19824913799999</v>
          </cell>
        </row>
        <row r="167">
          <cell r="B167" t="str">
            <v>Per_Volume_Cream Liqueurs_South and South East</v>
          </cell>
          <cell r="C167" t="str">
            <v>Per</v>
          </cell>
          <cell r="D167" t="str">
            <v>Volume</v>
          </cell>
          <cell r="E167" t="str">
            <v>Spirits</v>
          </cell>
          <cell r="F167" t="str">
            <v>Cream Liqueurs</v>
          </cell>
          <cell r="G167" t="str">
            <v>South and South East</v>
          </cell>
          <cell r="H167">
            <v>102.788843953</v>
          </cell>
          <cell r="I167">
            <v>107.90144648</v>
          </cell>
          <cell r="J167">
            <v>106.279145507</v>
          </cell>
          <cell r="K167">
            <v>106.735205679</v>
          </cell>
          <cell r="L167">
            <v>98.601337545999996</v>
          </cell>
          <cell r="M167">
            <v>92.629721016999994</v>
          </cell>
          <cell r="N167">
            <v>101.364888179</v>
          </cell>
          <cell r="O167">
            <v>106.56265794799999</v>
          </cell>
          <cell r="P167">
            <v>111.06338947499999</v>
          </cell>
          <cell r="Q167">
            <v>112.889477918</v>
          </cell>
          <cell r="R167">
            <v>124.431515828</v>
          </cell>
          <cell r="S167">
            <v>133.43247830499999</v>
          </cell>
          <cell r="T167">
            <v>207.37242107099999</v>
          </cell>
          <cell r="U167">
            <v>113.942964507</v>
          </cell>
          <cell r="V167">
            <v>106.89076841000001</v>
          </cell>
          <cell r="W167">
            <v>126.60232657900001</v>
          </cell>
          <cell r="X167">
            <v>121.57378736299999</v>
          </cell>
          <cell r="Y167">
            <v>109.412359708</v>
          </cell>
          <cell r="Z167">
            <v>98.029713607000005</v>
          </cell>
          <cell r="AA167">
            <v>102.42336756</v>
          </cell>
          <cell r="AB167">
            <v>108.228915915</v>
          </cell>
          <cell r="AC167">
            <v>111.113319608</v>
          </cell>
          <cell r="AD167">
            <v>108.893587903</v>
          </cell>
          <cell r="AE167">
            <v>107.457399724</v>
          </cell>
          <cell r="AF167">
            <v>131.44036386299999</v>
          </cell>
          <cell r="AG167">
            <v>202.750740976</v>
          </cell>
          <cell r="AH167">
            <v>67.296647738999994</v>
          </cell>
          <cell r="AI167">
            <v>68.364647132000002</v>
          </cell>
          <cell r="AJ167">
            <v>72.854437836000002</v>
          </cell>
          <cell r="AK167">
            <v>76.186365034000005</v>
          </cell>
          <cell r="AL167">
            <v>76.951778433000001</v>
          </cell>
          <cell r="AM167">
            <v>77.602812115999996</v>
          </cell>
          <cell r="AN167">
            <v>68.196709976999998</v>
          </cell>
          <cell r="AO167">
            <v>75.140358090000007</v>
          </cell>
          <cell r="AP167">
            <v>72.641975959000007</v>
          </cell>
          <cell r="AQ167">
            <v>77.127779396999998</v>
          </cell>
          <cell r="AR167">
            <v>73.976151904999995</v>
          </cell>
          <cell r="AS167">
            <v>85.016566635000004</v>
          </cell>
          <cell r="AT167">
            <v>156.149648611</v>
          </cell>
          <cell r="AU167">
            <v>82.499206866999998</v>
          </cell>
          <cell r="AV167">
            <v>80.433613206000004</v>
          </cell>
          <cell r="AW167">
            <v>83.185340976000006</v>
          </cell>
          <cell r="AX167">
            <v>81.767058965999993</v>
          </cell>
          <cell r="AY167">
            <v>67.551093156999997</v>
          </cell>
          <cell r="AZ167">
            <v>67.246644911999994</v>
          </cell>
          <cell r="BA167">
            <v>72.452239644000002</v>
          </cell>
          <cell r="BB167">
            <v>85.128174771000005</v>
          </cell>
          <cell r="BC167">
            <v>93.326133505000001</v>
          </cell>
          <cell r="BD167">
            <v>93.616373741000004</v>
          </cell>
          <cell r="BE167">
            <v>91.192915268999997</v>
          </cell>
          <cell r="BF167">
            <v>87.352594621999998</v>
          </cell>
          <cell r="BG167">
            <v>138.52511408300001</v>
          </cell>
          <cell r="BH167">
            <v>65.240937170999999</v>
          </cell>
          <cell r="BI167">
            <v>61.575309670999999</v>
          </cell>
          <cell r="BJ167">
            <v>55.364403582000001</v>
          </cell>
          <cell r="BK167">
            <v>51.266840363</v>
          </cell>
          <cell r="BL167">
            <v>45.913540671</v>
          </cell>
          <cell r="BM167">
            <v>45.584789225999998</v>
          </cell>
          <cell r="BN167">
            <v>45.161059860999998</v>
          </cell>
          <cell r="BO167">
            <v>49.526081171999998</v>
          </cell>
          <cell r="BP167">
            <v>49.242026236000001</v>
          </cell>
          <cell r="BQ167">
            <v>51.069597801</v>
          </cell>
          <cell r="BR167">
            <v>64.054500722</v>
          </cell>
          <cell r="BS167">
            <v>88.713914297000002</v>
          </cell>
          <cell r="BT167">
            <v>144.36467394100001</v>
          </cell>
          <cell r="BU167">
            <v>90.646820328000004</v>
          </cell>
          <cell r="BV167">
            <v>92.761648218999994</v>
          </cell>
          <cell r="BW167">
            <v>99.199460232999996</v>
          </cell>
          <cell r="BX167">
            <v>97.952786998999997</v>
          </cell>
          <cell r="BY167">
            <v>90.633011652999997</v>
          </cell>
          <cell r="BZ167">
            <v>92.421637351000001</v>
          </cell>
          <cell r="CA167">
            <v>85.290232936999999</v>
          </cell>
          <cell r="CB167">
            <v>82.493856977999997</v>
          </cell>
          <cell r="CC167">
            <v>78.462823459000006</v>
          </cell>
          <cell r="CD167">
            <v>77.353973461999999</v>
          </cell>
          <cell r="CE167">
            <v>78.872118839999999</v>
          </cell>
          <cell r="CF167">
            <v>88.893893955999999</v>
          </cell>
          <cell r="CG167">
            <v>146.19095295599999</v>
          </cell>
        </row>
        <row r="168">
          <cell r="B168" t="str">
            <v>Per_Volume_Cream Liqueurs_South West</v>
          </cell>
          <cell r="C168" t="str">
            <v>Per</v>
          </cell>
          <cell r="D168" t="str">
            <v>Volume</v>
          </cell>
          <cell r="E168" t="str">
            <v>Spirits</v>
          </cell>
          <cell r="F168" t="str">
            <v>Cream Liqueurs</v>
          </cell>
          <cell r="G168" t="str">
            <v>South West</v>
          </cell>
          <cell r="H168">
            <v>89.258618705999993</v>
          </cell>
          <cell r="I168">
            <v>101.40149947899999</v>
          </cell>
          <cell r="J168">
            <v>100.059561062</v>
          </cell>
          <cell r="K168">
            <v>107.130547345</v>
          </cell>
          <cell r="L168">
            <v>97.869599273999995</v>
          </cell>
          <cell r="M168">
            <v>94.807257797999995</v>
          </cell>
          <cell r="N168">
            <v>70.184036139</v>
          </cell>
          <cell r="O168">
            <v>69.287594896000002</v>
          </cell>
          <cell r="P168">
            <v>63.951208334</v>
          </cell>
          <cell r="Q168">
            <v>70.469559118999996</v>
          </cell>
          <cell r="R168">
            <v>71.233166369000003</v>
          </cell>
          <cell r="S168">
            <v>70.440758728000006</v>
          </cell>
          <cell r="T168">
            <v>104.549573585</v>
          </cell>
          <cell r="U168">
            <v>45.544388239</v>
          </cell>
          <cell r="V168">
            <v>45.886481418000002</v>
          </cell>
          <cell r="W168">
            <v>86.014012949999994</v>
          </cell>
          <cell r="X168">
            <v>70.134079169000003</v>
          </cell>
          <cell r="Y168">
            <v>65.931248031999999</v>
          </cell>
          <cell r="Z168">
            <v>60.901975485000001</v>
          </cell>
          <cell r="AA168">
            <v>60.298247723999999</v>
          </cell>
          <cell r="AB168">
            <v>68.150631552999997</v>
          </cell>
          <cell r="AC168">
            <v>69.558970256999999</v>
          </cell>
          <cell r="AD168">
            <v>70.436071237999997</v>
          </cell>
          <cell r="AE168">
            <v>61.585156243</v>
          </cell>
          <cell r="AF168">
            <v>80.914760771999994</v>
          </cell>
          <cell r="AG168">
            <v>128.37406035500001</v>
          </cell>
          <cell r="AH168">
            <v>61.278269125999998</v>
          </cell>
          <cell r="AI168">
            <v>55.390143313999999</v>
          </cell>
          <cell r="AJ168">
            <v>59.983553729999997</v>
          </cell>
          <cell r="AK168">
            <v>61.876859668999998</v>
          </cell>
          <cell r="AL168">
            <v>62.930323657000002</v>
          </cell>
          <cell r="AM168">
            <v>69.998229144999996</v>
          </cell>
          <cell r="AN168">
            <v>56.836996646000003</v>
          </cell>
          <cell r="AO168">
            <v>82.651215125999997</v>
          </cell>
          <cell r="AP168">
            <v>82.735816306999993</v>
          </cell>
          <cell r="AQ168">
            <v>80.348970445999996</v>
          </cell>
          <cell r="AR168">
            <v>74.932718441999995</v>
          </cell>
          <cell r="AS168">
            <v>80.752057511999993</v>
          </cell>
          <cell r="AT168">
            <v>134.665830228</v>
          </cell>
          <cell r="AU168">
            <v>89.035458585000001</v>
          </cell>
          <cell r="AV168">
            <v>85.220245333999998</v>
          </cell>
          <cell r="AW168">
            <v>93.109043403000001</v>
          </cell>
          <cell r="AX168">
            <v>95.596653373999999</v>
          </cell>
          <cell r="AY168">
            <v>92.621126716000006</v>
          </cell>
          <cell r="AZ168">
            <v>97.227548318999993</v>
          </cell>
          <cell r="BA168">
            <v>100.701308422</v>
          </cell>
          <cell r="BB168">
            <v>115.70844044099999</v>
          </cell>
          <cell r="BC168">
            <v>129.80251863300001</v>
          </cell>
          <cell r="BD168">
            <v>121.41792298</v>
          </cell>
          <cell r="BE168">
            <v>118.094418785</v>
          </cell>
          <cell r="BF168">
            <v>116.17088384500001</v>
          </cell>
          <cell r="BG168">
            <v>167.346234796</v>
          </cell>
          <cell r="BH168">
            <v>86.841042578</v>
          </cell>
          <cell r="BI168">
            <v>65.149536159999997</v>
          </cell>
          <cell r="BJ168">
            <v>61.157296141000003</v>
          </cell>
          <cell r="BK168">
            <v>59.206723339</v>
          </cell>
          <cell r="BL168">
            <v>53.425869483</v>
          </cell>
          <cell r="BM168">
            <v>61.8626741</v>
          </cell>
          <cell r="BN168">
            <v>66.801833099999996</v>
          </cell>
          <cell r="BO168">
            <v>67.619083575000005</v>
          </cell>
          <cell r="BP168">
            <v>66.978168259</v>
          </cell>
          <cell r="BQ168">
            <v>65.325181358999998</v>
          </cell>
          <cell r="BR168">
            <v>67.125146752000006</v>
          </cell>
          <cell r="BS168">
            <v>79.994066859</v>
          </cell>
          <cell r="BT168">
            <v>162.94600518600001</v>
          </cell>
          <cell r="BU168">
            <v>98.952906260999995</v>
          </cell>
          <cell r="BV168">
            <v>96.009190859</v>
          </cell>
          <cell r="BW168">
            <v>91.490656850999997</v>
          </cell>
          <cell r="BX168">
            <v>96.772834630000006</v>
          </cell>
          <cell r="BY168">
            <v>89.708151728999994</v>
          </cell>
          <cell r="BZ168">
            <v>99.396268532999997</v>
          </cell>
          <cell r="CA168">
            <v>101.640578686</v>
          </cell>
          <cell r="CB168">
            <v>88.040792422999999</v>
          </cell>
          <cell r="CC168">
            <v>93.184890975000002</v>
          </cell>
          <cell r="CD168">
            <v>84.899162062000002</v>
          </cell>
          <cell r="CE168">
            <v>88.218124771000006</v>
          </cell>
          <cell r="CF168">
            <v>90.044912507999996</v>
          </cell>
          <cell r="CG168">
            <v>137.48258773000001</v>
          </cell>
        </row>
        <row r="169">
          <cell r="B169" t="str">
            <v>Per_Volume_Cream Liqueurs_Wales and West</v>
          </cell>
          <cell r="C169" t="str">
            <v>Per</v>
          </cell>
          <cell r="D169" t="str">
            <v>Volume</v>
          </cell>
          <cell r="E169" t="str">
            <v>Spirits</v>
          </cell>
          <cell r="F169" t="str">
            <v>Cream Liqueurs</v>
          </cell>
          <cell r="G169" t="str">
            <v>Wales and West</v>
          </cell>
          <cell r="H169">
            <v>75.304042030000005</v>
          </cell>
          <cell r="I169">
            <v>79.047367585999993</v>
          </cell>
          <cell r="J169">
            <v>77.035082097</v>
          </cell>
          <cell r="K169">
            <v>78.862137180000005</v>
          </cell>
          <cell r="L169">
            <v>67.576248754000005</v>
          </cell>
          <cell r="M169">
            <v>66.654165284000001</v>
          </cell>
          <cell r="N169">
            <v>88.868070076999999</v>
          </cell>
          <cell r="O169">
            <v>92.147498675999998</v>
          </cell>
          <cell r="P169">
            <v>93.078743720999995</v>
          </cell>
          <cell r="Q169">
            <v>83.454244548000005</v>
          </cell>
          <cell r="R169">
            <v>93.905225513999994</v>
          </cell>
          <cell r="S169">
            <v>100.981263142</v>
          </cell>
          <cell r="T169">
            <v>178.33496102800001</v>
          </cell>
          <cell r="U169">
            <v>84.662279178999995</v>
          </cell>
          <cell r="V169">
            <v>76.074556035000001</v>
          </cell>
          <cell r="W169">
            <v>81.928408833999995</v>
          </cell>
          <cell r="X169">
            <v>101.984431259</v>
          </cell>
          <cell r="Y169">
            <v>87.250440957999999</v>
          </cell>
          <cell r="Z169">
            <v>78.948117890999995</v>
          </cell>
          <cell r="AA169">
            <v>82.056763269000001</v>
          </cell>
          <cell r="AB169">
            <v>83.218328025000005</v>
          </cell>
          <cell r="AC169">
            <v>78.731585961999997</v>
          </cell>
          <cell r="AD169">
            <v>77.224164877000007</v>
          </cell>
          <cell r="AE169">
            <v>81.467556466000005</v>
          </cell>
          <cell r="AF169">
            <v>92.576549256999996</v>
          </cell>
          <cell r="AG169">
            <v>148.72447898499999</v>
          </cell>
          <cell r="AH169">
            <v>42.905970803000002</v>
          </cell>
          <cell r="AI169">
            <v>61.355859355</v>
          </cell>
          <cell r="AJ169">
            <v>75.551618833000006</v>
          </cell>
          <cell r="AK169">
            <v>77.117530060000007</v>
          </cell>
          <cell r="AL169">
            <v>78.960955380000001</v>
          </cell>
          <cell r="AM169">
            <v>88.699473651000005</v>
          </cell>
          <cell r="AN169">
            <v>107.938295565</v>
          </cell>
          <cell r="AO169">
            <v>103.12596268</v>
          </cell>
          <cell r="AP169">
            <v>92.197028669999995</v>
          </cell>
          <cell r="AQ169">
            <v>96.048217515999994</v>
          </cell>
          <cell r="AR169">
            <v>95.858477140999995</v>
          </cell>
          <cell r="AS169">
            <v>108.544095523</v>
          </cell>
          <cell r="AT169">
            <v>185.121754391</v>
          </cell>
          <cell r="AU169">
            <v>103.908259988</v>
          </cell>
          <cell r="AV169">
            <v>103.17843729800001</v>
          </cell>
          <cell r="AW169">
            <v>97.297322133999998</v>
          </cell>
          <cell r="AX169">
            <v>106.29580506800001</v>
          </cell>
          <cell r="AY169">
            <v>74.996931363000002</v>
          </cell>
          <cell r="AZ169">
            <v>75.245781562999994</v>
          </cell>
          <cell r="BA169">
            <v>83.601649402000007</v>
          </cell>
          <cell r="BB169">
            <v>95.908278779</v>
          </cell>
          <cell r="BC169">
            <v>99.225782686000002</v>
          </cell>
          <cell r="BD169">
            <v>106.275352935</v>
          </cell>
          <cell r="BE169">
            <v>115.676605037</v>
          </cell>
          <cell r="BF169">
            <v>112.072482491</v>
          </cell>
          <cell r="BG169">
            <v>179.57080571899999</v>
          </cell>
          <cell r="BH169">
            <v>79.874513503000003</v>
          </cell>
          <cell r="BI169">
            <v>84.636525943999999</v>
          </cell>
          <cell r="BJ169">
            <v>72.930086188000004</v>
          </cell>
          <cell r="BK169">
            <v>64.119418432000003</v>
          </cell>
          <cell r="BL169">
            <v>54.724368710999997</v>
          </cell>
          <cell r="BM169">
            <v>45.063070303000003</v>
          </cell>
          <cell r="BN169">
            <v>44.075511888999998</v>
          </cell>
          <cell r="BO169">
            <v>48.464415340999999</v>
          </cell>
          <cell r="BP169">
            <v>48.531138144000003</v>
          </cell>
          <cell r="BQ169">
            <v>50.974129961999999</v>
          </cell>
          <cell r="BR169">
            <v>62.134251769000002</v>
          </cell>
          <cell r="BS169">
            <v>85.936585828999995</v>
          </cell>
          <cell r="BT169">
            <v>164.40854360099999</v>
          </cell>
          <cell r="BU169">
            <v>101.63408601099999</v>
          </cell>
          <cell r="BV169">
            <v>101.501207159</v>
          </cell>
          <cell r="BW169">
            <v>115.12400025300001</v>
          </cell>
          <cell r="BX169">
            <v>107.364496784</v>
          </cell>
          <cell r="BY169">
            <v>106.437933597</v>
          </cell>
          <cell r="BZ169">
            <v>101.575249261</v>
          </cell>
          <cell r="CA169">
            <v>86.682345548000001</v>
          </cell>
          <cell r="CB169">
            <v>86.844049010000006</v>
          </cell>
          <cell r="CC169">
            <v>81.480825287000002</v>
          </cell>
          <cell r="CD169">
            <v>84.195671630999996</v>
          </cell>
          <cell r="CE169">
            <v>83.717199545</v>
          </cell>
          <cell r="CF169">
            <v>99.010196608000001</v>
          </cell>
          <cell r="CG169">
            <v>174.371631603</v>
          </cell>
        </row>
        <row r="170">
          <cell r="B170" t="str">
            <v>Per_Volume_Cream Liqueurs_Yorkshire</v>
          </cell>
          <cell r="C170" t="str">
            <v>Per</v>
          </cell>
          <cell r="D170" t="str">
            <v>Volume</v>
          </cell>
          <cell r="E170" t="str">
            <v>Spirits</v>
          </cell>
          <cell r="F170" t="str">
            <v>Cream Liqueurs</v>
          </cell>
          <cell r="G170" t="str">
            <v>Yorkshire</v>
          </cell>
          <cell r="H170">
            <v>74.351598569000004</v>
          </cell>
          <cell r="I170">
            <v>82.625518040000003</v>
          </cell>
          <cell r="J170">
            <v>82.667479469</v>
          </cell>
          <cell r="K170">
            <v>82.061349672000006</v>
          </cell>
          <cell r="L170">
            <v>74.383732440000003</v>
          </cell>
          <cell r="M170">
            <v>69.041833937999996</v>
          </cell>
          <cell r="N170">
            <v>69.816135106000004</v>
          </cell>
          <cell r="O170">
            <v>71.843728732000002</v>
          </cell>
          <cell r="P170">
            <v>64.249706962999994</v>
          </cell>
          <cell r="Q170">
            <v>65.874378156999995</v>
          </cell>
          <cell r="R170">
            <v>79.418608684000006</v>
          </cell>
          <cell r="S170">
            <v>89.099629270999998</v>
          </cell>
          <cell r="T170">
            <v>149.47849887000001</v>
          </cell>
          <cell r="U170">
            <v>72.069028849000006</v>
          </cell>
          <cell r="V170">
            <v>68.179500723999993</v>
          </cell>
          <cell r="W170">
            <v>83.769291112999994</v>
          </cell>
          <cell r="X170">
            <v>86.238291122000007</v>
          </cell>
          <cell r="Y170">
            <v>77.829378469999995</v>
          </cell>
          <cell r="Z170">
            <v>73.818866302999993</v>
          </cell>
          <cell r="AA170">
            <v>74.668311981000002</v>
          </cell>
          <cell r="AB170">
            <v>79.141228185000003</v>
          </cell>
          <cell r="AC170">
            <v>77.345067207</v>
          </cell>
          <cell r="AD170">
            <v>77.299402298999993</v>
          </cell>
          <cell r="AE170">
            <v>76.605933461000006</v>
          </cell>
          <cell r="AF170">
            <v>93.927574660000005</v>
          </cell>
          <cell r="AG170">
            <v>148.41666873700001</v>
          </cell>
          <cell r="AH170">
            <v>68.532973736000002</v>
          </cell>
          <cell r="AI170">
            <v>80.531005532999998</v>
          </cell>
          <cell r="AJ170">
            <v>89.106738110999999</v>
          </cell>
          <cell r="AK170">
            <v>90.404869680999994</v>
          </cell>
          <cell r="AL170">
            <v>91.199281224000003</v>
          </cell>
          <cell r="AM170">
            <v>81.757797252000003</v>
          </cell>
          <cell r="AN170">
            <v>87.686518465999995</v>
          </cell>
          <cell r="AO170">
            <v>90.283010411000006</v>
          </cell>
          <cell r="AP170">
            <v>87.787747667000005</v>
          </cell>
          <cell r="AQ170">
            <v>87.175499078000001</v>
          </cell>
          <cell r="AR170">
            <v>81.703611531999996</v>
          </cell>
          <cell r="AS170">
            <v>97.050541346000003</v>
          </cell>
          <cell r="AT170">
            <v>177.63540452300001</v>
          </cell>
          <cell r="AU170">
            <v>102.44238836700001</v>
          </cell>
          <cell r="AV170">
            <v>95.23547232</v>
          </cell>
          <cell r="AW170">
            <v>96.777084572999996</v>
          </cell>
          <cell r="AX170">
            <v>101.54998144699999</v>
          </cell>
          <cell r="AY170">
            <v>85.468138414999999</v>
          </cell>
          <cell r="AZ170">
            <v>89.107667352999997</v>
          </cell>
          <cell r="BA170">
            <v>96.650932295000004</v>
          </cell>
          <cell r="BB170">
            <v>114.826330618</v>
          </cell>
          <cell r="BC170">
            <v>117.98595691200001</v>
          </cell>
          <cell r="BD170">
            <v>110.728981218</v>
          </cell>
          <cell r="BE170">
            <v>109.14215050200001</v>
          </cell>
          <cell r="BF170">
            <v>106.78342691</v>
          </cell>
          <cell r="BG170">
            <v>166.96935479300001</v>
          </cell>
          <cell r="BH170">
            <v>84.907420943999995</v>
          </cell>
          <cell r="BI170">
            <v>75.853392784999997</v>
          </cell>
          <cell r="BJ170">
            <v>66.506048382000003</v>
          </cell>
          <cell r="BK170">
            <v>65.039649925999996</v>
          </cell>
          <cell r="BL170">
            <v>63.116270266000001</v>
          </cell>
          <cell r="BM170">
            <v>56.765571852000001</v>
          </cell>
          <cell r="BN170">
            <v>54.448460718</v>
          </cell>
          <cell r="BO170">
            <v>59.322651252999997</v>
          </cell>
          <cell r="BP170">
            <v>64.171816672000006</v>
          </cell>
          <cell r="BQ170">
            <v>63.087393028000001</v>
          </cell>
          <cell r="BR170">
            <v>75.667079310000005</v>
          </cell>
          <cell r="BS170">
            <v>97.986676858999999</v>
          </cell>
          <cell r="BT170">
            <v>173.134373659</v>
          </cell>
          <cell r="BU170">
            <v>101.695410451</v>
          </cell>
          <cell r="BV170">
            <v>99.353295148000001</v>
          </cell>
          <cell r="BW170">
            <v>112.57242677799999</v>
          </cell>
          <cell r="BX170">
            <v>108.31319806499999</v>
          </cell>
          <cell r="BY170">
            <v>102.856930662</v>
          </cell>
          <cell r="BZ170">
            <v>97.415380425999999</v>
          </cell>
          <cell r="CA170">
            <v>91.519527245000006</v>
          </cell>
          <cell r="CB170">
            <v>88.123891697999994</v>
          </cell>
          <cell r="CC170">
            <v>87.349230058000003</v>
          </cell>
          <cell r="CD170">
            <v>86.784247988000004</v>
          </cell>
          <cell r="CE170">
            <v>89.758440351000004</v>
          </cell>
          <cell r="CF170">
            <v>98.535465801000001</v>
          </cell>
          <cell r="CG170">
            <v>168.91129696499999</v>
          </cell>
        </row>
        <row r="171">
          <cell r="B171" t="str">
            <v xml:space="preserve">Per_Volume_Dark Rum_Central England </v>
          </cell>
          <cell r="C171" t="str">
            <v>Per</v>
          </cell>
          <cell r="D171" t="str">
            <v>Volume</v>
          </cell>
          <cell r="E171" t="str">
            <v>Spirits</v>
          </cell>
          <cell r="F171" t="str">
            <v>Dark Rum</v>
          </cell>
          <cell r="G171" t="str">
            <v xml:space="preserve">Central England </v>
          </cell>
          <cell r="H171">
            <v>57.999737303000003</v>
          </cell>
          <cell r="I171">
            <v>66.056308317000003</v>
          </cell>
          <cell r="J171">
            <v>79.566088710000002</v>
          </cell>
          <cell r="K171">
            <v>81.411541725000006</v>
          </cell>
          <cell r="L171">
            <v>81.142755262999998</v>
          </cell>
          <cell r="M171">
            <v>81.142066894999999</v>
          </cell>
          <cell r="N171">
            <v>81.495999838000003</v>
          </cell>
          <cell r="O171">
            <v>82.611298981000004</v>
          </cell>
          <cell r="P171">
            <v>72.153257429999996</v>
          </cell>
          <cell r="Q171">
            <v>80.989263944000001</v>
          </cell>
          <cell r="R171">
            <v>74.672280540000003</v>
          </cell>
          <cell r="S171">
            <v>74.651907902999994</v>
          </cell>
          <cell r="T171">
            <v>93.82153237</v>
          </cell>
          <cell r="U171">
            <v>64.782860935000002</v>
          </cell>
          <cell r="V171">
            <v>72.455112619999994</v>
          </cell>
          <cell r="W171">
            <v>69.913336407000003</v>
          </cell>
          <cell r="X171">
            <v>77.746709620999994</v>
          </cell>
          <cell r="Y171">
            <v>77.637212282999997</v>
          </cell>
          <cell r="Z171">
            <v>86.056217227999994</v>
          </cell>
          <cell r="AA171">
            <v>87.884898621000005</v>
          </cell>
          <cell r="AB171">
            <v>92.219285413999998</v>
          </cell>
          <cell r="AC171">
            <v>89.642574745000005</v>
          </cell>
          <cell r="AD171">
            <v>89.778500930999996</v>
          </cell>
          <cell r="AE171">
            <v>90.544789152999996</v>
          </cell>
          <cell r="AF171">
            <v>90.362090782999999</v>
          </cell>
          <cell r="AG171">
            <v>121.152002217</v>
          </cell>
          <cell r="AH171">
            <v>66.690517116999999</v>
          </cell>
          <cell r="AI171">
            <v>75.028957994999999</v>
          </cell>
          <cell r="AJ171">
            <v>84.501378838999997</v>
          </cell>
          <cell r="AK171">
            <v>88.299338500999994</v>
          </cell>
          <cell r="AL171">
            <v>89.020046273000005</v>
          </cell>
          <cell r="AM171">
            <v>84.226986628999995</v>
          </cell>
          <cell r="AN171">
            <v>89.315669753999998</v>
          </cell>
          <cell r="AO171">
            <v>88.210384145999996</v>
          </cell>
          <cell r="AP171">
            <v>90.466437760999995</v>
          </cell>
          <cell r="AQ171">
            <v>84.023873452999993</v>
          </cell>
          <cell r="AR171">
            <v>84.298276928999996</v>
          </cell>
          <cell r="AS171">
            <v>86.628825786999997</v>
          </cell>
          <cell r="AT171">
            <v>101.116124363</v>
          </cell>
          <cell r="AU171">
            <v>76.184467065999996</v>
          </cell>
          <cell r="AV171">
            <v>74.117769930999998</v>
          </cell>
          <cell r="AW171">
            <v>74.749175659000002</v>
          </cell>
          <cell r="AX171">
            <v>76.187482317000004</v>
          </cell>
          <cell r="AY171">
            <v>91.779150758</v>
          </cell>
          <cell r="AZ171">
            <v>96.629444831000001</v>
          </cell>
          <cell r="BA171">
            <v>100.748326023</v>
          </cell>
          <cell r="BB171">
            <v>101.656722148</v>
          </cell>
          <cell r="BC171">
            <v>93.635226097</v>
          </cell>
          <cell r="BD171">
            <v>74.888308292999994</v>
          </cell>
          <cell r="BE171">
            <v>64.437934693000003</v>
          </cell>
          <cell r="BF171">
            <v>61.705004199000001</v>
          </cell>
          <cell r="BG171">
            <v>75.000015059999996</v>
          </cell>
          <cell r="BH171">
            <v>46.372436802000003</v>
          </cell>
          <cell r="BI171">
            <v>48.135001655000003</v>
          </cell>
          <cell r="BJ171">
            <v>57.532131485000001</v>
          </cell>
          <cell r="BK171">
            <v>61.462176012</v>
          </cell>
          <cell r="BL171">
            <v>64.969332578000007</v>
          </cell>
          <cell r="BM171">
            <v>70.303103389</v>
          </cell>
          <cell r="BN171">
            <v>69.852314339000003</v>
          </cell>
          <cell r="BO171">
            <v>76.596523372999997</v>
          </cell>
          <cell r="BP171">
            <v>79.849973378000001</v>
          </cell>
          <cell r="BQ171">
            <v>80.641100889000001</v>
          </cell>
          <cell r="BR171">
            <v>86.796941459999999</v>
          </cell>
          <cell r="BS171">
            <v>85.968943151000005</v>
          </cell>
          <cell r="BT171">
            <v>105.885320906</v>
          </cell>
          <cell r="BU171">
            <v>62.602845035999998</v>
          </cell>
          <cell r="BV171">
            <v>60.042024869999999</v>
          </cell>
          <cell r="BW171">
            <v>63.517208826999997</v>
          </cell>
          <cell r="BX171">
            <v>74.227119427999995</v>
          </cell>
          <cell r="BY171">
            <v>72.951399804000005</v>
          </cell>
          <cell r="BZ171">
            <v>74.717031938999995</v>
          </cell>
          <cell r="CA171">
            <v>78.990117760999993</v>
          </cell>
          <cell r="CB171">
            <v>79.106046406000004</v>
          </cell>
          <cell r="CC171">
            <v>79.615378492000005</v>
          </cell>
          <cell r="CD171">
            <v>84.136829659</v>
          </cell>
          <cell r="CE171">
            <v>85.521480851999996</v>
          </cell>
          <cell r="CF171">
            <v>82.047770030999999</v>
          </cell>
          <cell r="CG171">
            <v>122.953794784</v>
          </cell>
        </row>
        <row r="172">
          <cell r="B172" t="str">
            <v>Per_Volume_Dark Rum_GB CENTRAL SCOTLAND</v>
          </cell>
          <cell r="C172" t="str">
            <v>Per</v>
          </cell>
          <cell r="D172" t="str">
            <v>Volume</v>
          </cell>
          <cell r="E172" t="str">
            <v>Spirits</v>
          </cell>
          <cell r="F172" t="str">
            <v>Dark Rum</v>
          </cell>
          <cell r="G172" t="str">
            <v>GB CENTRAL SCOTLAND</v>
          </cell>
          <cell r="H172">
            <v>66.417428074</v>
          </cell>
          <cell r="I172">
            <v>77.931979792000007</v>
          </cell>
          <cell r="J172">
            <v>101.319273772</v>
          </cell>
          <cell r="K172">
            <v>94.334343758000003</v>
          </cell>
          <cell r="L172">
            <v>94.834965405999995</v>
          </cell>
          <cell r="M172">
            <v>90.621523092999993</v>
          </cell>
          <cell r="N172">
            <v>92.592528974000004</v>
          </cell>
          <cell r="O172">
            <v>95.082673267999994</v>
          </cell>
          <cell r="P172">
            <v>91.117502402</v>
          </cell>
          <cell r="Q172">
            <v>91.228741958000001</v>
          </cell>
          <cell r="R172">
            <v>80.358443691000005</v>
          </cell>
          <cell r="S172">
            <v>73.559889271000003</v>
          </cell>
          <cell r="T172">
            <v>88.885247989999996</v>
          </cell>
          <cell r="U172">
            <v>61.109298561999999</v>
          </cell>
          <cell r="V172">
            <v>65.537579707999996</v>
          </cell>
          <cell r="W172">
            <v>74.349387092000001</v>
          </cell>
          <cell r="X172">
            <v>65.839867319999996</v>
          </cell>
          <cell r="Y172">
            <v>77.783386953999994</v>
          </cell>
          <cell r="Z172">
            <v>82.916728574000004</v>
          </cell>
          <cell r="AA172">
            <v>78.949864649000006</v>
          </cell>
          <cell r="AB172">
            <v>82.873222456999997</v>
          </cell>
          <cell r="AC172">
            <v>85.107584001999996</v>
          </cell>
          <cell r="AD172">
            <v>85.298994972000003</v>
          </cell>
          <cell r="AE172">
            <v>82.334662327000004</v>
          </cell>
          <cell r="AF172">
            <v>89.990899174999996</v>
          </cell>
          <cell r="AG172">
            <v>113.170505443</v>
          </cell>
          <cell r="AH172">
            <v>53.049941928999999</v>
          </cell>
          <cell r="AI172">
            <v>62.818077942000002</v>
          </cell>
          <cell r="AJ172">
            <v>73.961806675999995</v>
          </cell>
          <cell r="AK172">
            <v>72.420251996000005</v>
          </cell>
          <cell r="AL172">
            <v>73.940500005999994</v>
          </cell>
          <cell r="AM172">
            <v>73.890447936000001</v>
          </cell>
          <cell r="AN172">
            <v>72.029855237000007</v>
          </cell>
          <cell r="AO172">
            <v>80.054638784000005</v>
          </cell>
          <cell r="AP172">
            <v>75.908295964000004</v>
          </cell>
          <cell r="AQ172">
            <v>77.967449794999993</v>
          </cell>
          <cell r="AR172">
            <v>81.412920364000001</v>
          </cell>
          <cell r="AS172">
            <v>86.543922651000003</v>
          </cell>
          <cell r="AT172">
            <v>101.136356394</v>
          </cell>
          <cell r="AU172">
            <v>61.271768266000002</v>
          </cell>
          <cell r="AV172">
            <v>60.151184532000002</v>
          </cell>
          <cell r="AW172">
            <v>55.970222845000002</v>
          </cell>
          <cell r="AX172">
            <v>54.975849891999999</v>
          </cell>
          <cell r="AY172">
            <v>59.855785705000002</v>
          </cell>
          <cell r="AZ172">
            <v>63.339055543999997</v>
          </cell>
          <cell r="BA172">
            <v>82.997234348999996</v>
          </cell>
          <cell r="BB172">
            <v>68.032366268999994</v>
          </cell>
          <cell r="BC172">
            <v>83.876158024000006</v>
          </cell>
          <cell r="BD172">
            <v>91.753399672</v>
          </cell>
          <cell r="BE172">
            <v>80.274855412999997</v>
          </cell>
          <cell r="BF172">
            <v>73.000944164000003</v>
          </cell>
          <cell r="BG172">
            <v>90.903023107999999</v>
          </cell>
          <cell r="BH172">
            <v>73.287736334000002</v>
          </cell>
          <cell r="BI172">
            <v>69.428945338000005</v>
          </cell>
          <cell r="BJ172">
            <v>61.673891980000001</v>
          </cell>
          <cell r="BK172">
            <v>62.390831937999998</v>
          </cell>
          <cell r="BL172">
            <v>59.222190251000001</v>
          </cell>
          <cell r="BM172">
            <v>61.442409468000001</v>
          </cell>
          <cell r="BN172">
            <v>55.822475517000001</v>
          </cell>
          <cell r="BO172">
            <v>60.304056449000001</v>
          </cell>
          <cell r="BP172">
            <v>63.352001061999999</v>
          </cell>
          <cell r="BQ172">
            <v>57.061639929000002</v>
          </cell>
          <cell r="BR172">
            <v>51.665921691000001</v>
          </cell>
          <cell r="BS172">
            <v>51.428990317</v>
          </cell>
          <cell r="BT172">
            <v>67.896144136000004</v>
          </cell>
          <cell r="BU172">
            <v>41.476430989999997</v>
          </cell>
          <cell r="BV172">
            <v>40.637115068</v>
          </cell>
          <cell r="BW172">
            <v>45.533392415000002</v>
          </cell>
          <cell r="BX172">
            <v>51.266791560000001</v>
          </cell>
          <cell r="BY172">
            <v>48.269848991000003</v>
          </cell>
          <cell r="BZ172">
            <v>50.358305088999998</v>
          </cell>
          <cell r="CA172">
            <v>55.712763379000002</v>
          </cell>
          <cell r="CB172">
            <v>59.205094287000001</v>
          </cell>
          <cell r="CC172">
            <v>56.720779512</v>
          </cell>
          <cell r="CD172">
            <v>58.613717901000001</v>
          </cell>
          <cell r="CE172">
            <v>58.799193137000003</v>
          </cell>
          <cell r="CF172">
            <v>57.862100437999999</v>
          </cell>
          <cell r="CG172">
            <v>76.407393206999998</v>
          </cell>
        </row>
        <row r="173">
          <cell r="B173" t="str">
            <v>Per_Volume_Dark Rum_East of England</v>
          </cell>
          <cell r="C173" t="str">
            <v>Per</v>
          </cell>
          <cell r="D173" t="str">
            <v>Volume</v>
          </cell>
          <cell r="E173" t="str">
            <v>Spirits</v>
          </cell>
          <cell r="F173" t="str">
            <v>Dark Rum</v>
          </cell>
          <cell r="G173" t="str">
            <v>East of England</v>
          </cell>
          <cell r="H173">
            <v>50.862991291</v>
          </cell>
          <cell r="I173">
            <v>59.394720491999998</v>
          </cell>
          <cell r="J173">
            <v>62.180191479999998</v>
          </cell>
          <cell r="K173">
            <v>61.774443595999998</v>
          </cell>
          <cell r="L173">
            <v>60.947644466</v>
          </cell>
          <cell r="M173">
            <v>60.232921613999999</v>
          </cell>
          <cell r="N173">
            <v>56.534375029000003</v>
          </cell>
          <cell r="O173">
            <v>57.595852319000002</v>
          </cell>
          <cell r="P173">
            <v>58.668596033999997</v>
          </cell>
          <cell r="Q173">
            <v>60.652301899000001</v>
          </cell>
          <cell r="R173">
            <v>54.305725782000003</v>
          </cell>
          <cell r="S173">
            <v>51.126575793999997</v>
          </cell>
          <cell r="T173">
            <v>63.230414013999997</v>
          </cell>
          <cell r="U173">
            <v>43.399002738</v>
          </cell>
          <cell r="V173">
            <v>45.938895232</v>
          </cell>
          <cell r="W173">
            <v>47.665414597000002</v>
          </cell>
          <cell r="X173">
            <v>51.783058140000001</v>
          </cell>
          <cell r="Y173">
            <v>53.049140137999999</v>
          </cell>
          <cell r="Z173">
            <v>55.633342925999997</v>
          </cell>
          <cell r="AA173">
            <v>58.253949218999999</v>
          </cell>
          <cell r="AB173">
            <v>57.094654001000002</v>
          </cell>
          <cell r="AC173">
            <v>55.054018216000003</v>
          </cell>
          <cell r="AD173">
            <v>54.994884069999998</v>
          </cell>
          <cell r="AE173">
            <v>52.888864642000001</v>
          </cell>
          <cell r="AF173">
            <v>54.542467389999999</v>
          </cell>
          <cell r="AG173">
            <v>71.437229840000001</v>
          </cell>
          <cell r="AH173">
            <v>33.273614614000003</v>
          </cell>
          <cell r="AI173">
            <v>42.873002237000001</v>
          </cell>
          <cell r="AJ173">
            <v>49.144325074999998</v>
          </cell>
          <cell r="AK173">
            <v>68.300942641999995</v>
          </cell>
          <cell r="AL173">
            <v>69.487283098000006</v>
          </cell>
          <cell r="AM173">
            <v>61.216077429000002</v>
          </cell>
          <cell r="AN173">
            <v>65.417351100000005</v>
          </cell>
          <cell r="AO173">
            <v>58.649322097999999</v>
          </cell>
          <cell r="AP173">
            <v>59.529170125999997</v>
          </cell>
          <cell r="AQ173">
            <v>61.066367927000002</v>
          </cell>
          <cell r="AR173">
            <v>59.655128607000002</v>
          </cell>
          <cell r="AS173">
            <v>61.457516951999999</v>
          </cell>
          <cell r="AT173">
            <v>67.825770524000006</v>
          </cell>
          <cell r="AU173">
            <v>51.447556446999997</v>
          </cell>
          <cell r="AV173">
            <v>53.435724610999998</v>
          </cell>
          <cell r="AW173">
            <v>53.868644545999999</v>
          </cell>
          <cell r="AX173">
            <v>55.080906818000003</v>
          </cell>
          <cell r="AY173">
            <v>69.998841940999995</v>
          </cell>
          <cell r="AZ173">
            <v>73.049224956000003</v>
          </cell>
          <cell r="BA173">
            <v>77.610755011999998</v>
          </cell>
          <cell r="BB173">
            <v>72.492891193000006</v>
          </cell>
          <cell r="BC173">
            <v>67.881117373999999</v>
          </cell>
          <cell r="BD173">
            <v>59.892497998000003</v>
          </cell>
          <cell r="BE173">
            <v>54.449737462999998</v>
          </cell>
          <cell r="BF173">
            <v>55.008740748000001</v>
          </cell>
          <cell r="BG173">
            <v>69.394475084999996</v>
          </cell>
          <cell r="BH173">
            <v>47.169599642000001</v>
          </cell>
          <cell r="BI173">
            <v>46.272136680000003</v>
          </cell>
          <cell r="BJ173">
            <v>51.498397083999997</v>
          </cell>
          <cell r="BK173">
            <v>63.736681439999998</v>
          </cell>
          <cell r="BL173">
            <v>59.858570823999997</v>
          </cell>
          <cell r="BM173">
            <v>72.106546756</v>
          </cell>
          <cell r="BN173">
            <v>69.905515934999997</v>
          </cell>
          <cell r="BO173">
            <v>73.844873289000006</v>
          </cell>
          <cell r="BP173">
            <v>74.236580324000002</v>
          </cell>
          <cell r="BQ173">
            <v>69.755061506999994</v>
          </cell>
          <cell r="BR173">
            <v>67.077461471000007</v>
          </cell>
          <cell r="BS173">
            <v>64.649203959999994</v>
          </cell>
          <cell r="BT173">
            <v>83.229275591999993</v>
          </cell>
          <cell r="BU173">
            <v>46.968822694000004</v>
          </cell>
          <cell r="BV173">
            <v>48.143449080000003</v>
          </cell>
          <cell r="BW173">
            <v>46.755540523000001</v>
          </cell>
          <cell r="BX173">
            <v>47.906640291000002</v>
          </cell>
          <cell r="BY173">
            <v>45.400975293000002</v>
          </cell>
          <cell r="BZ173">
            <v>47.999514761999997</v>
          </cell>
          <cell r="CA173">
            <v>50.251117133000001</v>
          </cell>
          <cell r="CB173">
            <v>51.510464337000002</v>
          </cell>
          <cell r="CC173">
            <v>49.821850501999997</v>
          </cell>
          <cell r="CD173">
            <v>51.609473549999997</v>
          </cell>
          <cell r="CE173">
            <v>53.986529910999998</v>
          </cell>
          <cell r="CF173">
            <v>50.318236083999999</v>
          </cell>
          <cell r="CG173">
            <v>69.146526253000005</v>
          </cell>
        </row>
        <row r="174">
          <cell r="B174" t="str">
            <v>Per_Volume_Dark Rum_London</v>
          </cell>
          <cell r="C174" t="str">
            <v>Per</v>
          </cell>
          <cell r="D174" t="str">
            <v>Volume</v>
          </cell>
          <cell r="E174" t="str">
            <v>Spirits</v>
          </cell>
          <cell r="F174" t="str">
            <v>Dark Rum</v>
          </cell>
          <cell r="G174" t="str">
            <v>London</v>
          </cell>
          <cell r="H174">
            <v>93.997312598999997</v>
          </cell>
          <cell r="I174">
            <v>108.633584111</v>
          </cell>
          <cell r="J174">
            <v>124.507908849</v>
          </cell>
          <cell r="K174">
            <v>131.76413480599999</v>
          </cell>
          <cell r="L174">
            <v>128.42812197800001</v>
          </cell>
          <cell r="M174">
            <v>131.548872776</v>
          </cell>
          <cell r="N174">
            <v>127.53406026099999</v>
          </cell>
          <cell r="O174">
            <v>128.16841479799999</v>
          </cell>
          <cell r="P174">
            <v>118.68621923800001</v>
          </cell>
          <cell r="Q174">
            <v>126.818896864</v>
          </cell>
          <cell r="R174">
            <v>123.327792741</v>
          </cell>
          <cell r="S174">
            <v>119.491298253</v>
          </cell>
          <cell r="T174">
            <v>144.73107152399999</v>
          </cell>
          <cell r="U174">
            <v>101.05665148</v>
          </cell>
          <cell r="V174">
            <v>111.378948407</v>
          </cell>
          <cell r="W174">
            <v>112.593968453</v>
          </cell>
          <cell r="X174">
            <v>121.996820325</v>
          </cell>
          <cell r="Y174">
            <v>122.66724179400001</v>
          </cell>
          <cell r="Z174">
            <v>127.201525256</v>
          </cell>
          <cell r="AA174">
            <v>134.63556066699999</v>
          </cell>
          <cell r="AB174">
            <v>127.20189546</v>
          </cell>
          <cell r="AC174">
            <v>132.45946136800001</v>
          </cell>
          <cell r="AD174">
            <v>131.03693268200001</v>
          </cell>
          <cell r="AE174">
            <v>132.86095879199999</v>
          </cell>
          <cell r="AF174">
            <v>133.26479255500001</v>
          </cell>
          <cell r="AG174">
            <v>149.772108288</v>
          </cell>
          <cell r="AH174">
            <v>97.097160516000002</v>
          </cell>
          <cell r="AI174">
            <v>104.679441993</v>
          </cell>
          <cell r="AJ174">
            <v>110.986344223</v>
          </cell>
          <cell r="AK174">
            <v>116.575025551</v>
          </cell>
          <cell r="AL174">
            <v>116.095324465</v>
          </cell>
          <cell r="AM174">
            <v>134.87517251700001</v>
          </cell>
          <cell r="AN174">
            <v>137.24151175399999</v>
          </cell>
          <cell r="AO174">
            <v>127.611585311</v>
          </cell>
          <cell r="AP174">
            <v>135.30094405299999</v>
          </cell>
          <cell r="AQ174">
            <v>138.422363077</v>
          </cell>
          <cell r="AR174">
            <v>132.783069262</v>
          </cell>
          <cell r="AS174">
            <v>136.49452218900001</v>
          </cell>
          <cell r="AT174">
            <v>158.28020873400001</v>
          </cell>
          <cell r="AU174">
            <v>117.708447896</v>
          </cell>
          <cell r="AV174">
            <v>113.517538489</v>
          </cell>
          <cell r="AW174">
            <v>111.050848581</v>
          </cell>
          <cell r="AX174">
            <v>115.830195526</v>
          </cell>
          <cell r="AY174">
            <v>143.04004213799999</v>
          </cell>
          <cell r="AZ174">
            <v>147.29618486699999</v>
          </cell>
          <cell r="BA174">
            <v>149.22566867200001</v>
          </cell>
          <cell r="BB174">
            <v>145.941072021</v>
          </cell>
          <cell r="BC174">
            <v>137.71956208399999</v>
          </cell>
          <cell r="BD174">
            <v>119.296287964</v>
          </cell>
          <cell r="BE174">
            <v>110.560025121</v>
          </cell>
          <cell r="BF174">
            <v>109.941643214</v>
          </cell>
          <cell r="BG174">
            <v>130.02396007300001</v>
          </cell>
          <cell r="BH174">
            <v>85.258832557999995</v>
          </cell>
          <cell r="BI174">
            <v>87.901366694000004</v>
          </cell>
          <cell r="BJ174">
            <v>103.880786685</v>
          </cell>
          <cell r="BK174">
            <v>119.977862626</v>
          </cell>
          <cell r="BL174">
            <v>127.93582709099999</v>
          </cell>
          <cell r="BM174">
            <v>144.09337238699999</v>
          </cell>
          <cell r="BN174">
            <v>146.20980189100001</v>
          </cell>
          <cell r="BO174">
            <v>155.580485727</v>
          </cell>
          <cell r="BP174">
            <v>161.138930015</v>
          </cell>
          <cell r="BQ174">
            <v>172.24823758799999</v>
          </cell>
          <cell r="BR174">
            <v>189.90733613500001</v>
          </cell>
          <cell r="BS174">
            <v>187.50730556900001</v>
          </cell>
          <cell r="BT174">
            <v>220.281228387</v>
          </cell>
          <cell r="BU174">
            <v>130.313156972</v>
          </cell>
          <cell r="BV174">
            <v>131.91009945299999</v>
          </cell>
          <cell r="BW174">
            <v>129.49134530500001</v>
          </cell>
          <cell r="BX174">
            <v>130.842919679</v>
          </cell>
          <cell r="BY174">
            <v>128.59270560799999</v>
          </cell>
          <cell r="BZ174">
            <v>141.135040567</v>
          </cell>
          <cell r="CA174">
            <v>147.686153367</v>
          </cell>
          <cell r="CB174">
            <v>149.31862681800001</v>
          </cell>
          <cell r="CC174">
            <v>146.17683476400001</v>
          </cell>
          <cell r="CD174">
            <v>148.98458252699999</v>
          </cell>
          <cell r="CE174">
            <v>154.12970668099999</v>
          </cell>
          <cell r="CF174">
            <v>149.599277613</v>
          </cell>
          <cell r="CG174">
            <v>194.36379287899999</v>
          </cell>
        </row>
        <row r="175">
          <cell r="B175" t="str">
            <v>Per_Volume_Dark Rum_North East England</v>
          </cell>
          <cell r="C175" t="str">
            <v>Per</v>
          </cell>
          <cell r="D175" t="str">
            <v>Volume</v>
          </cell>
          <cell r="E175" t="str">
            <v>Spirits</v>
          </cell>
          <cell r="F175" t="str">
            <v>Dark Rum</v>
          </cell>
          <cell r="G175" t="str">
            <v>North East England</v>
          </cell>
          <cell r="H175">
            <v>24.962297953</v>
          </cell>
          <cell r="I175">
            <v>28.586657592000002</v>
          </cell>
          <cell r="J175">
            <v>32.313869355999998</v>
          </cell>
          <cell r="K175">
            <v>32.945703770999998</v>
          </cell>
          <cell r="L175">
            <v>34.661684110000003</v>
          </cell>
          <cell r="M175">
            <v>33.982988357000004</v>
          </cell>
          <cell r="N175">
            <v>34.089119644999997</v>
          </cell>
          <cell r="O175">
            <v>35.112741294000003</v>
          </cell>
          <cell r="P175">
            <v>30.914783933999999</v>
          </cell>
          <cell r="Q175">
            <v>33.614104482999998</v>
          </cell>
          <cell r="R175">
            <v>29.996563613999999</v>
          </cell>
          <cell r="S175">
            <v>28.787921916999998</v>
          </cell>
          <cell r="T175">
            <v>33.810376298000001</v>
          </cell>
          <cell r="U175">
            <v>24.182754986999999</v>
          </cell>
          <cell r="V175">
            <v>25.528544155999999</v>
          </cell>
          <cell r="W175">
            <v>26.269857516999998</v>
          </cell>
          <cell r="X175">
            <v>28.726660267</v>
          </cell>
          <cell r="Y175">
            <v>28.585159999999998</v>
          </cell>
          <cell r="Z175">
            <v>30.941962696000001</v>
          </cell>
          <cell r="AA175">
            <v>32.606448602999997</v>
          </cell>
          <cell r="AB175">
            <v>32.514499757000003</v>
          </cell>
          <cell r="AC175">
            <v>34.578701303000003</v>
          </cell>
          <cell r="AD175">
            <v>34.446355687000001</v>
          </cell>
          <cell r="AE175">
            <v>34.478261021999998</v>
          </cell>
          <cell r="AF175">
            <v>34.496928678000003</v>
          </cell>
          <cell r="AG175">
            <v>38.831793695000002</v>
          </cell>
          <cell r="AH175">
            <v>24.124332466999999</v>
          </cell>
          <cell r="AI175">
            <v>27.116584271000001</v>
          </cell>
          <cell r="AJ175">
            <v>30.771883535000001</v>
          </cell>
          <cell r="AK175">
            <v>33.926672328000002</v>
          </cell>
          <cell r="AL175">
            <v>34.797239652999998</v>
          </cell>
          <cell r="AM175">
            <v>42.795788209000001</v>
          </cell>
          <cell r="AN175">
            <v>43.703019658999999</v>
          </cell>
          <cell r="AO175">
            <v>38.220775373999999</v>
          </cell>
          <cell r="AP175">
            <v>40.301355497000003</v>
          </cell>
          <cell r="AQ175">
            <v>37.404428647000003</v>
          </cell>
          <cell r="AR175">
            <v>35.955728475000001</v>
          </cell>
          <cell r="AS175">
            <v>38.445424418999998</v>
          </cell>
          <cell r="AT175">
            <v>47.045384861000002</v>
          </cell>
          <cell r="AU175">
            <v>30.318191457000001</v>
          </cell>
          <cell r="AV175">
            <v>28.978583595</v>
          </cell>
          <cell r="AW175">
            <v>28.389191306000001</v>
          </cell>
          <cell r="AX175">
            <v>29.368268917000002</v>
          </cell>
          <cell r="AY175">
            <v>32.962807785999999</v>
          </cell>
          <cell r="AZ175">
            <v>33.119452877999997</v>
          </cell>
          <cell r="BA175">
            <v>36.781487032000001</v>
          </cell>
          <cell r="BB175">
            <v>38.741583018999997</v>
          </cell>
          <cell r="BC175">
            <v>36.056014726999997</v>
          </cell>
          <cell r="BD175">
            <v>32.946571572000003</v>
          </cell>
          <cell r="BE175">
            <v>30.750148655</v>
          </cell>
          <cell r="BF175">
            <v>30.530058707999999</v>
          </cell>
          <cell r="BG175">
            <v>39.755942652000002</v>
          </cell>
          <cell r="BH175">
            <v>28.501987448000001</v>
          </cell>
          <cell r="BI175">
            <v>29.508868507999999</v>
          </cell>
          <cell r="BJ175">
            <v>32.704381843</v>
          </cell>
          <cell r="BK175">
            <v>39.228567290999997</v>
          </cell>
          <cell r="BL175">
            <v>35.669635474000003</v>
          </cell>
          <cell r="BM175">
            <v>34.204396752000001</v>
          </cell>
          <cell r="BN175">
            <v>33.818763285999999</v>
          </cell>
          <cell r="BO175">
            <v>38.152120467000003</v>
          </cell>
          <cell r="BP175">
            <v>34.873605818999998</v>
          </cell>
          <cell r="BQ175">
            <v>35.193232186000003</v>
          </cell>
          <cell r="BR175">
            <v>36.277031467</v>
          </cell>
          <cell r="BS175">
            <v>33.934102670999998</v>
          </cell>
          <cell r="BT175">
            <v>42.329500666999998</v>
          </cell>
          <cell r="BU175">
            <v>24.625607955</v>
          </cell>
          <cell r="BV175">
            <v>22.912520424</v>
          </cell>
          <cell r="BW175">
            <v>18.943637134999999</v>
          </cell>
          <cell r="BX175">
            <v>21.361736378</v>
          </cell>
          <cell r="BY175">
            <v>20.107698618000001</v>
          </cell>
          <cell r="BZ175">
            <v>21.565149745999999</v>
          </cell>
          <cell r="CA175">
            <v>22.195797848000002</v>
          </cell>
          <cell r="CB175">
            <v>22.483386099000001</v>
          </cell>
          <cell r="CC175">
            <v>22.350774788999999</v>
          </cell>
          <cell r="CD175">
            <v>22.342907287999999</v>
          </cell>
          <cell r="CE175">
            <v>24.411111078000001</v>
          </cell>
          <cell r="CF175">
            <v>22.191113612999999</v>
          </cell>
          <cell r="CG175">
            <v>30.600163707</v>
          </cell>
        </row>
        <row r="176">
          <cell r="B176" t="str">
            <v>Per_Volume_Dark Rum_North East Scotland</v>
          </cell>
          <cell r="C176" t="str">
            <v>Per</v>
          </cell>
          <cell r="D176" t="str">
            <v>Volume</v>
          </cell>
          <cell r="E176" t="str">
            <v>Spirits</v>
          </cell>
          <cell r="F176" t="str">
            <v>Dark Rum</v>
          </cell>
          <cell r="G176" t="str">
            <v>North East Scotland</v>
          </cell>
          <cell r="H176">
            <v>27.834270419999999</v>
          </cell>
          <cell r="I176">
            <v>32.928429121000001</v>
          </cell>
          <cell r="J176">
            <v>33.686758562999998</v>
          </cell>
          <cell r="K176">
            <v>34.796411874999997</v>
          </cell>
          <cell r="L176">
            <v>33.773218907</v>
          </cell>
          <cell r="M176">
            <v>32.510167000000003</v>
          </cell>
          <cell r="N176">
            <v>40.817876906000002</v>
          </cell>
          <cell r="O176">
            <v>36.984456692999998</v>
          </cell>
          <cell r="P176">
            <v>38.222063865999999</v>
          </cell>
          <cell r="Q176">
            <v>41.417620886999998</v>
          </cell>
          <cell r="R176">
            <v>42.510691446999999</v>
          </cell>
          <cell r="S176">
            <v>36.716696214000002</v>
          </cell>
          <cell r="T176">
            <v>41.366239938</v>
          </cell>
          <cell r="U176">
            <v>34.194057694000001</v>
          </cell>
          <cell r="V176">
            <v>35.141734247000002</v>
          </cell>
          <cell r="W176">
            <v>33.054887882999999</v>
          </cell>
          <cell r="X176">
            <v>32.531229779</v>
          </cell>
          <cell r="Y176">
            <v>35.237308048000003</v>
          </cell>
          <cell r="Z176">
            <v>31.206190722999999</v>
          </cell>
          <cell r="AA176">
            <v>36.670588647999999</v>
          </cell>
          <cell r="AB176">
            <v>32.980391924000003</v>
          </cell>
          <cell r="AC176">
            <v>30.698682851000001</v>
          </cell>
          <cell r="AD176">
            <v>33.377224984000001</v>
          </cell>
          <cell r="AE176">
            <v>32.420484053999999</v>
          </cell>
          <cell r="AF176">
            <v>28.400129518</v>
          </cell>
          <cell r="AG176">
            <v>33.338916353999998</v>
          </cell>
          <cell r="AH176">
            <v>14.179177576000001</v>
          </cell>
          <cell r="AI176">
            <v>19.788080277999999</v>
          </cell>
          <cell r="AJ176">
            <v>22.010475889999999</v>
          </cell>
          <cell r="AK176">
            <v>22.926694558000001</v>
          </cell>
          <cell r="AL176">
            <v>22.738727385000001</v>
          </cell>
          <cell r="AM176">
            <v>23.760586059000001</v>
          </cell>
          <cell r="AN176">
            <v>25.993056481</v>
          </cell>
          <cell r="AO176">
            <v>24.743143305</v>
          </cell>
          <cell r="AP176">
            <v>25.475942415999999</v>
          </cell>
          <cell r="AQ176">
            <v>26.941359856999998</v>
          </cell>
          <cell r="AR176">
            <v>28.454100665999999</v>
          </cell>
          <cell r="AS176">
            <v>27.570419895000001</v>
          </cell>
          <cell r="AT176">
            <v>29.431820405</v>
          </cell>
          <cell r="AU176">
            <v>16.662405389</v>
          </cell>
          <cell r="AV176">
            <v>16.141055303000002</v>
          </cell>
          <cell r="AW176">
            <v>14.759709150000001</v>
          </cell>
          <cell r="AX176">
            <v>16.570094920999999</v>
          </cell>
          <cell r="AY176">
            <v>18.750162875000001</v>
          </cell>
          <cell r="AZ176">
            <v>22.191915125000001</v>
          </cell>
          <cell r="BA176">
            <v>27.783246832</v>
          </cell>
          <cell r="BB176">
            <v>23.117716454</v>
          </cell>
          <cell r="BC176">
            <v>28.929767079000001</v>
          </cell>
          <cell r="BD176">
            <v>32.417047758000002</v>
          </cell>
          <cell r="BE176">
            <v>28.993628334</v>
          </cell>
          <cell r="BF176">
            <v>26.093423334000001</v>
          </cell>
          <cell r="BG176">
            <v>32.320439182999998</v>
          </cell>
          <cell r="BH176">
            <v>22.203853130999999</v>
          </cell>
          <cell r="BI176">
            <v>18.428161329999998</v>
          </cell>
          <cell r="BJ176">
            <v>17.568072834999999</v>
          </cell>
          <cell r="BK176">
            <v>18.002953639000001</v>
          </cell>
          <cell r="BL176">
            <v>19.299735009999999</v>
          </cell>
          <cell r="BM176">
            <v>15.115268630999999</v>
          </cell>
          <cell r="BN176">
            <v>17.358847341000001</v>
          </cell>
          <cell r="BO176">
            <v>14.791730314</v>
          </cell>
          <cell r="BP176">
            <v>12.605759494999999</v>
          </cell>
          <cell r="BQ176">
            <v>16.367878426000001</v>
          </cell>
          <cell r="BR176">
            <v>13.399899936000001</v>
          </cell>
          <cell r="BS176">
            <v>11.625866348000001</v>
          </cell>
          <cell r="BT176">
            <v>15.858367457</v>
          </cell>
          <cell r="BU176">
            <v>11.409948815</v>
          </cell>
          <cell r="BV176">
            <v>11.477450755</v>
          </cell>
          <cell r="BW176">
            <v>13.209234281000001</v>
          </cell>
          <cell r="BX176">
            <v>14.040237987999999</v>
          </cell>
          <cell r="BY176">
            <v>14.10126867</v>
          </cell>
          <cell r="BZ176">
            <v>10.951828189</v>
          </cell>
          <cell r="CA176">
            <v>11.334476459999999</v>
          </cell>
          <cell r="CB176">
            <v>10.985849219</v>
          </cell>
          <cell r="CC176">
            <v>11.769753929</v>
          </cell>
          <cell r="CD176">
            <v>11.339966051999999</v>
          </cell>
          <cell r="CE176">
            <v>13.607744519000001</v>
          </cell>
          <cell r="CF176">
            <v>13.100428172999999</v>
          </cell>
          <cell r="CG176">
            <v>15.716392151000001</v>
          </cell>
        </row>
        <row r="177">
          <cell r="B177" t="str">
            <v>Per_Volume_Dark Rum_North West (Lancashire)</v>
          </cell>
          <cell r="C177" t="str">
            <v>Per</v>
          </cell>
          <cell r="D177" t="str">
            <v>Volume</v>
          </cell>
          <cell r="E177" t="str">
            <v>Spirits</v>
          </cell>
          <cell r="F177" t="str">
            <v>Dark Rum</v>
          </cell>
          <cell r="G177" t="str">
            <v>North West (Lancashire)</v>
          </cell>
          <cell r="H177">
            <v>50.985056479000001</v>
          </cell>
          <cell r="I177">
            <v>58.656961054</v>
          </cell>
          <cell r="J177">
            <v>68.433651240000003</v>
          </cell>
          <cell r="K177">
            <v>69.407100026999998</v>
          </cell>
          <cell r="L177">
            <v>68.764855014000005</v>
          </cell>
          <cell r="M177">
            <v>68.492509990000002</v>
          </cell>
          <cell r="N177">
            <v>67.143811998000004</v>
          </cell>
          <cell r="O177">
            <v>68.608753909000001</v>
          </cell>
          <cell r="P177">
            <v>63.711355626</v>
          </cell>
          <cell r="Q177">
            <v>70.754358582999998</v>
          </cell>
          <cell r="R177">
            <v>67.129630366000001</v>
          </cell>
          <cell r="S177">
            <v>61.992324738000001</v>
          </cell>
          <cell r="T177">
            <v>78.319234515000005</v>
          </cell>
          <cell r="U177">
            <v>57.216122202999998</v>
          </cell>
          <cell r="V177">
            <v>59.957305294000001</v>
          </cell>
          <cell r="W177">
            <v>62.746960371999997</v>
          </cell>
          <cell r="X177">
            <v>67.797079588000003</v>
          </cell>
          <cell r="Y177">
            <v>70.438053870000005</v>
          </cell>
          <cell r="Z177">
            <v>73.096141524000004</v>
          </cell>
          <cell r="AA177">
            <v>74.937261978999999</v>
          </cell>
          <cell r="AB177">
            <v>74.963091653000006</v>
          </cell>
          <cell r="AC177">
            <v>76.998908485000001</v>
          </cell>
          <cell r="AD177">
            <v>77.171669198000004</v>
          </cell>
          <cell r="AE177">
            <v>76.675399998000003</v>
          </cell>
          <cell r="AF177">
            <v>76.745060840999997</v>
          </cell>
          <cell r="AG177">
            <v>104.02364860500001</v>
          </cell>
          <cell r="AH177">
            <v>53.376022315</v>
          </cell>
          <cell r="AI177">
            <v>71.052521901999995</v>
          </cell>
          <cell r="AJ177">
            <v>83.457503602000003</v>
          </cell>
          <cell r="AK177">
            <v>86.492263648999995</v>
          </cell>
          <cell r="AL177">
            <v>86.147837343999996</v>
          </cell>
          <cell r="AM177">
            <v>73.122374535999995</v>
          </cell>
          <cell r="AN177">
            <v>80.013602386000002</v>
          </cell>
          <cell r="AO177">
            <v>81.069764491000001</v>
          </cell>
          <cell r="AP177">
            <v>80.849389294000005</v>
          </cell>
          <cell r="AQ177">
            <v>75.727325730999993</v>
          </cell>
          <cell r="AR177">
            <v>75.309795863000005</v>
          </cell>
          <cell r="AS177">
            <v>80.074565372999999</v>
          </cell>
          <cell r="AT177">
            <v>90.993878710000004</v>
          </cell>
          <cell r="AU177">
            <v>64.815854435000006</v>
          </cell>
          <cell r="AV177">
            <v>59.472673225000001</v>
          </cell>
          <cell r="AW177">
            <v>57.056439623000003</v>
          </cell>
          <cell r="AX177">
            <v>58.391996233999997</v>
          </cell>
          <cell r="AY177">
            <v>71.434469711000006</v>
          </cell>
          <cell r="AZ177">
            <v>71.090076100999994</v>
          </cell>
          <cell r="BA177">
            <v>77.579973355000007</v>
          </cell>
          <cell r="BB177">
            <v>75.121370435000003</v>
          </cell>
          <cell r="BC177">
            <v>73.111896084999998</v>
          </cell>
          <cell r="BD177">
            <v>69.141965200000001</v>
          </cell>
          <cell r="BE177">
            <v>64.625727170000005</v>
          </cell>
          <cell r="BF177">
            <v>64.082802655999998</v>
          </cell>
          <cell r="BG177">
            <v>76.215863158999994</v>
          </cell>
          <cell r="BH177">
            <v>52.511842696000002</v>
          </cell>
          <cell r="BI177">
            <v>49.671779211999997</v>
          </cell>
          <cell r="BJ177">
            <v>52.297909738999998</v>
          </cell>
          <cell r="BK177">
            <v>58.914625858999997</v>
          </cell>
          <cell r="BL177">
            <v>53.213020589999999</v>
          </cell>
          <cell r="BM177">
            <v>58.550087783000002</v>
          </cell>
          <cell r="BN177">
            <v>55.448741548000001</v>
          </cell>
          <cell r="BO177">
            <v>56.299853653</v>
          </cell>
          <cell r="BP177">
            <v>62.581715252000002</v>
          </cell>
          <cell r="BQ177">
            <v>63.049511268000003</v>
          </cell>
          <cell r="BR177">
            <v>62.880377942000003</v>
          </cell>
          <cell r="BS177">
            <v>63.598004848000002</v>
          </cell>
          <cell r="BT177">
            <v>78.647133944000004</v>
          </cell>
          <cell r="BU177">
            <v>45.277232644999998</v>
          </cell>
          <cell r="BV177">
            <v>44.662160559</v>
          </cell>
          <cell r="BW177">
            <v>43.793580411000001</v>
          </cell>
          <cell r="BX177">
            <v>48.996000014000003</v>
          </cell>
          <cell r="BY177">
            <v>47.446011249000001</v>
          </cell>
          <cell r="BZ177">
            <v>50.853523297999999</v>
          </cell>
          <cell r="CA177">
            <v>55.379036829999997</v>
          </cell>
          <cell r="CB177">
            <v>53.989602910000002</v>
          </cell>
          <cell r="CC177">
            <v>51.497559017</v>
          </cell>
          <cell r="CD177">
            <v>51.919398235999999</v>
          </cell>
          <cell r="CE177">
            <v>51.497361040000001</v>
          </cell>
          <cell r="CF177">
            <v>50.525267892000002</v>
          </cell>
          <cell r="CG177">
            <v>68.556123009000004</v>
          </cell>
        </row>
        <row r="178">
          <cell r="B178" t="str">
            <v>Per_Volume_Dark Rum_South and South East</v>
          </cell>
          <cell r="C178" t="str">
            <v>Per</v>
          </cell>
          <cell r="D178" t="str">
            <v>Volume</v>
          </cell>
          <cell r="E178" t="str">
            <v>Spirits</v>
          </cell>
          <cell r="F178" t="str">
            <v>Dark Rum</v>
          </cell>
          <cell r="G178" t="str">
            <v>South and South East</v>
          </cell>
          <cell r="H178">
            <v>66.289253332000001</v>
          </cell>
          <cell r="I178">
            <v>77.498741862000003</v>
          </cell>
          <cell r="J178">
            <v>84.512940057999998</v>
          </cell>
          <cell r="K178">
            <v>81.939073512999997</v>
          </cell>
          <cell r="L178">
            <v>86.215180559999993</v>
          </cell>
          <cell r="M178">
            <v>85.275400437000002</v>
          </cell>
          <cell r="N178">
            <v>87.331687728999995</v>
          </cell>
          <cell r="O178">
            <v>84.975440079999998</v>
          </cell>
          <cell r="P178">
            <v>82.714953485999999</v>
          </cell>
          <cell r="Q178">
            <v>83.800582180999996</v>
          </cell>
          <cell r="R178">
            <v>75.525772666999998</v>
          </cell>
          <cell r="S178">
            <v>79.863834460000007</v>
          </cell>
          <cell r="T178">
            <v>86.436868020000006</v>
          </cell>
          <cell r="U178">
            <v>66.641483367999996</v>
          </cell>
          <cell r="V178">
            <v>72.554375171000004</v>
          </cell>
          <cell r="W178">
            <v>77.885999373000004</v>
          </cell>
          <cell r="X178">
            <v>79.670591029999997</v>
          </cell>
          <cell r="Y178">
            <v>81.278542629</v>
          </cell>
          <cell r="Z178">
            <v>86.052119560999998</v>
          </cell>
          <cell r="AA178">
            <v>88.904846827</v>
          </cell>
          <cell r="AB178">
            <v>85.898133802999993</v>
          </cell>
          <cell r="AC178">
            <v>89.345903624000002</v>
          </cell>
          <cell r="AD178">
            <v>88.206337895000004</v>
          </cell>
          <cell r="AE178">
            <v>85.893456327999999</v>
          </cell>
          <cell r="AF178">
            <v>85.436324439000003</v>
          </cell>
          <cell r="AG178">
            <v>100.73792474699999</v>
          </cell>
          <cell r="AH178">
            <v>47.577318032999997</v>
          </cell>
          <cell r="AI178">
            <v>55.236949119000002</v>
          </cell>
          <cell r="AJ178">
            <v>64.456507979999998</v>
          </cell>
          <cell r="AK178">
            <v>65.506716772000004</v>
          </cell>
          <cell r="AL178">
            <v>66.074704123999993</v>
          </cell>
          <cell r="AM178">
            <v>75.959056692000004</v>
          </cell>
          <cell r="AN178">
            <v>76.597514653000005</v>
          </cell>
          <cell r="AO178">
            <v>73.678333971000001</v>
          </cell>
          <cell r="AP178">
            <v>76.429767679999998</v>
          </cell>
          <cell r="AQ178">
            <v>72.822368734999998</v>
          </cell>
          <cell r="AR178">
            <v>69.050182847000002</v>
          </cell>
          <cell r="AS178">
            <v>67.322731168999994</v>
          </cell>
          <cell r="AT178">
            <v>77.854661882000002</v>
          </cell>
          <cell r="AU178">
            <v>55.575654669000002</v>
          </cell>
          <cell r="AV178">
            <v>54.950156685000003</v>
          </cell>
          <cell r="AW178">
            <v>55.175386379000003</v>
          </cell>
          <cell r="AX178">
            <v>54.743901991000001</v>
          </cell>
          <cell r="AY178">
            <v>63.374061599999997</v>
          </cell>
          <cell r="AZ178">
            <v>62.618313852999997</v>
          </cell>
          <cell r="BA178">
            <v>66.356648270999997</v>
          </cell>
          <cell r="BB178">
            <v>64.722421148999999</v>
          </cell>
          <cell r="BC178">
            <v>59.011020123999998</v>
          </cell>
          <cell r="BD178">
            <v>47.606908318000002</v>
          </cell>
          <cell r="BE178">
            <v>48.006021118</v>
          </cell>
          <cell r="BF178">
            <v>49.352645150000001</v>
          </cell>
          <cell r="BG178">
            <v>60.119420310000002</v>
          </cell>
          <cell r="BH178">
            <v>41.391685076000002</v>
          </cell>
          <cell r="BI178">
            <v>39.305042614999998</v>
          </cell>
          <cell r="BJ178">
            <v>47.709078578000003</v>
          </cell>
          <cell r="BK178">
            <v>54.640562434000003</v>
          </cell>
          <cell r="BL178">
            <v>55.242092395</v>
          </cell>
          <cell r="BM178">
            <v>58.010622689999998</v>
          </cell>
          <cell r="BN178">
            <v>63.727423350000002</v>
          </cell>
          <cell r="BO178">
            <v>73.604830113999995</v>
          </cell>
          <cell r="BP178">
            <v>77.916858469999994</v>
          </cell>
          <cell r="BQ178">
            <v>78.426091654999993</v>
          </cell>
          <cell r="BR178">
            <v>79.156593563000001</v>
          </cell>
          <cell r="BS178">
            <v>76.209069561999996</v>
          </cell>
          <cell r="BT178">
            <v>96.203199659000006</v>
          </cell>
          <cell r="BU178">
            <v>54.749737195999998</v>
          </cell>
          <cell r="BV178">
            <v>54.392661674000003</v>
          </cell>
          <cell r="BW178">
            <v>56.032760283000002</v>
          </cell>
          <cell r="BX178">
            <v>54.190764080999998</v>
          </cell>
          <cell r="BY178">
            <v>52.710217254</v>
          </cell>
          <cell r="BZ178">
            <v>56.031759639999997</v>
          </cell>
          <cell r="CA178">
            <v>61.129051934000003</v>
          </cell>
          <cell r="CB178">
            <v>60.687811711999998</v>
          </cell>
          <cell r="CC178">
            <v>58.422211853999997</v>
          </cell>
          <cell r="CD178">
            <v>60.141096509999997</v>
          </cell>
          <cell r="CE178">
            <v>60.069433203000003</v>
          </cell>
          <cell r="CF178">
            <v>58.687206955000001</v>
          </cell>
          <cell r="CG178">
            <v>83.831993694999994</v>
          </cell>
        </row>
        <row r="179">
          <cell r="B179" t="str">
            <v>Per_Volume_Dark Rum_South West</v>
          </cell>
          <cell r="C179" t="str">
            <v>Per</v>
          </cell>
          <cell r="D179" t="str">
            <v>Volume</v>
          </cell>
          <cell r="E179" t="str">
            <v>Spirits</v>
          </cell>
          <cell r="F179" t="str">
            <v>Dark Rum</v>
          </cell>
          <cell r="G179" t="str">
            <v>South West</v>
          </cell>
          <cell r="H179">
            <v>34.587711728000002</v>
          </cell>
          <cell r="I179">
            <v>41.20449318</v>
          </cell>
          <cell r="J179">
            <v>44.626184180999999</v>
          </cell>
          <cell r="K179">
            <v>44.195294656999998</v>
          </cell>
          <cell r="L179">
            <v>42.235900414</v>
          </cell>
          <cell r="M179">
            <v>40.615804310000001</v>
          </cell>
          <cell r="N179">
            <v>31.086716726999999</v>
          </cell>
          <cell r="O179">
            <v>27.589371997000001</v>
          </cell>
          <cell r="P179">
            <v>31.135246467999998</v>
          </cell>
          <cell r="Q179">
            <v>34.455141390000001</v>
          </cell>
          <cell r="R179">
            <v>31.519625673</v>
          </cell>
          <cell r="S179">
            <v>29.287487984999999</v>
          </cell>
          <cell r="T179">
            <v>36.558496099999999</v>
          </cell>
          <cell r="U179">
            <v>25.385713386999999</v>
          </cell>
          <cell r="V179">
            <v>27.906692219</v>
          </cell>
          <cell r="W179">
            <v>35.191265237000003</v>
          </cell>
          <cell r="X179">
            <v>34.937905290000003</v>
          </cell>
          <cell r="Y179">
            <v>34.719237391</v>
          </cell>
          <cell r="Z179">
            <v>35.896310165000003</v>
          </cell>
          <cell r="AA179">
            <v>35.864282805000002</v>
          </cell>
          <cell r="AB179">
            <v>37.441960360000003</v>
          </cell>
          <cell r="AC179">
            <v>44.337438126999999</v>
          </cell>
          <cell r="AD179">
            <v>43.658267836</v>
          </cell>
          <cell r="AE179">
            <v>41.971651842</v>
          </cell>
          <cell r="AF179">
            <v>40.233772041000002</v>
          </cell>
          <cell r="AG179">
            <v>51.490109056000001</v>
          </cell>
          <cell r="AH179">
            <v>33.576167558000002</v>
          </cell>
          <cell r="AI179">
            <v>46.832802997000002</v>
          </cell>
          <cell r="AJ179">
            <v>50.705366994999999</v>
          </cell>
          <cell r="AK179">
            <v>53.972630356000003</v>
          </cell>
          <cell r="AL179">
            <v>55.510385642999999</v>
          </cell>
          <cell r="AM179">
            <v>53.098725985999998</v>
          </cell>
          <cell r="AN179">
            <v>50.515605024000003</v>
          </cell>
          <cell r="AO179">
            <v>50.899552636999999</v>
          </cell>
          <cell r="AP179">
            <v>53.235250569999998</v>
          </cell>
          <cell r="AQ179">
            <v>56.740210566000002</v>
          </cell>
          <cell r="AR179">
            <v>57.187020351999998</v>
          </cell>
          <cell r="AS179">
            <v>57.414513481</v>
          </cell>
          <cell r="AT179">
            <v>63.905111888</v>
          </cell>
          <cell r="AU179">
            <v>44.934561823000003</v>
          </cell>
          <cell r="AV179">
            <v>33.852706529000002</v>
          </cell>
          <cell r="AW179">
            <v>40.839177165000002</v>
          </cell>
          <cell r="AX179">
            <v>44.451707456999998</v>
          </cell>
          <cell r="AY179">
            <v>49.784369097999999</v>
          </cell>
          <cell r="AZ179">
            <v>52.805507036000002</v>
          </cell>
          <cell r="BA179">
            <v>53.451058963000001</v>
          </cell>
          <cell r="BB179">
            <v>56.169819906999997</v>
          </cell>
          <cell r="BC179">
            <v>52.904449247999999</v>
          </cell>
          <cell r="BD179">
            <v>49.184581258999998</v>
          </cell>
          <cell r="BE179">
            <v>35.328064595000001</v>
          </cell>
          <cell r="BF179">
            <v>37.334905986999999</v>
          </cell>
          <cell r="BG179">
            <v>44.306515732000001</v>
          </cell>
          <cell r="BH179">
            <v>31.740344162</v>
          </cell>
          <cell r="BI179">
            <v>28.220008298</v>
          </cell>
          <cell r="BJ179">
            <v>30.146011364</v>
          </cell>
          <cell r="BK179">
            <v>37.314971309000001</v>
          </cell>
          <cell r="BL179">
            <v>45.461627421999999</v>
          </cell>
          <cell r="BM179">
            <v>48.174923907</v>
          </cell>
          <cell r="BN179">
            <v>52.821143100999997</v>
          </cell>
          <cell r="BO179">
            <v>53.863595965999998</v>
          </cell>
          <cell r="BP179">
            <v>57.962215633</v>
          </cell>
          <cell r="BQ179">
            <v>48.351348661000003</v>
          </cell>
          <cell r="BR179">
            <v>48.402339097999999</v>
          </cell>
          <cell r="BS179">
            <v>45.618134290999997</v>
          </cell>
          <cell r="BT179">
            <v>54.815027164</v>
          </cell>
          <cell r="BU179">
            <v>37.561028937000003</v>
          </cell>
          <cell r="BV179">
            <v>38.188164886000003</v>
          </cell>
          <cell r="BW179">
            <v>35.545970064000002</v>
          </cell>
          <cell r="BX179">
            <v>44.425265789000001</v>
          </cell>
          <cell r="BY179">
            <v>46.151361780999999</v>
          </cell>
          <cell r="BZ179">
            <v>57.009329993999998</v>
          </cell>
          <cell r="CA179">
            <v>59.046033027</v>
          </cell>
          <cell r="CB179">
            <v>69.571169323000007</v>
          </cell>
          <cell r="CC179">
            <v>65.224798501999999</v>
          </cell>
          <cell r="CD179">
            <v>61.170776044999997</v>
          </cell>
          <cell r="CE179">
            <v>57.451877353</v>
          </cell>
          <cell r="CF179">
            <v>46.672698646999997</v>
          </cell>
          <cell r="CG179">
            <v>56.644264640000003</v>
          </cell>
        </row>
        <row r="180">
          <cell r="B180" t="str">
            <v>Per_Volume_Dark Rum_Wales and West</v>
          </cell>
          <cell r="C180" t="str">
            <v>Per</v>
          </cell>
          <cell r="D180" t="str">
            <v>Volume</v>
          </cell>
          <cell r="E180" t="str">
            <v>Spirits</v>
          </cell>
          <cell r="F180" t="str">
            <v>Dark Rum</v>
          </cell>
          <cell r="G180" t="str">
            <v>Wales and West</v>
          </cell>
          <cell r="H180">
            <v>42.541229665000003</v>
          </cell>
          <cell r="I180">
            <v>53.073860293000003</v>
          </cell>
          <cell r="J180">
            <v>58.795565119999999</v>
          </cell>
          <cell r="K180">
            <v>57.883628682999998</v>
          </cell>
          <cell r="L180">
            <v>56.195118807999997</v>
          </cell>
          <cell r="M180">
            <v>61.790897086000001</v>
          </cell>
          <cell r="N180">
            <v>62.650307666000003</v>
          </cell>
          <cell r="O180">
            <v>59.589676838999999</v>
          </cell>
          <cell r="P180">
            <v>61.136600657999999</v>
          </cell>
          <cell r="Q180">
            <v>59.814774427000003</v>
          </cell>
          <cell r="R180">
            <v>55.387835424000002</v>
          </cell>
          <cell r="S180">
            <v>53.070330536</v>
          </cell>
          <cell r="T180">
            <v>67.196894259999993</v>
          </cell>
          <cell r="U180">
            <v>46.368427167</v>
          </cell>
          <cell r="V180">
            <v>49.912538482999999</v>
          </cell>
          <cell r="W180">
            <v>46.311812678000003</v>
          </cell>
          <cell r="X180">
            <v>59.018761021000003</v>
          </cell>
          <cell r="Y180">
            <v>56.618738073000003</v>
          </cell>
          <cell r="Z180">
            <v>59.993415464999998</v>
          </cell>
          <cell r="AA180">
            <v>62.500497142999997</v>
          </cell>
          <cell r="AB180">
            <v>61.810653275999996</v>
          </cell>
          <cell r="AC180">
            <v>55.508492988999997</v>
          </cell>
          <cell r="AD180">
            <v>55.978478934999998</v>
          </cell>
          <cell r="AE180">
            <v>60.996507076999997</v>
          </cell>
          <cell r="AF180">
            <v>61.255694206000001</v>
          </cell>
          <cell r="AG180">
            <v>76.723453558000003</v>
          </cell>
          <cell r="AH180">
            <v>37.987753822999998</v>
          </cell>
          <cell r="AI180">
            <v>44.758088872999998</v>
          </cell>
          <cell r="AJ180">
            <v>47.893313548999998</v>
          </cell>
          <cell r="AK180">
            <v>51.121562498000003</v>
          </cell>
          <cell r="AL180">
            <v>51.719954012000002</v>
          </cell>
          <cell r="AM180">
            <v>55.638945694999997</v>
          </cell>
          <cell r="AN180">
            <v>49.723111953</v>
          </cell>
          <cell r="AO180">
            <v>56.935077245000002</v>
          </cell>
          <cell r="AP180">
            <v>56.120186461000003</v>
          </cell>
          <cell r="AQ180">
            <v>55.569642309000002</v>
          </cell>
          <cell r="AR180">
            <v>54.825307461999998</v>
          </cell>
          <cell r="AS180">
            <v>57.464228835</v>
          </cell>
          <cell r="AT180">
            <v>67.377532681000005</v>
          </cell>
          <cell r="AU180">
            <v>50.215992581000002</v>
          </cell>
          <cell r="AV180">
            <v>62.469918903</v>
          </cell>
          <cell r="AW180">
            <v>52.895809870000001</v>
          </cell>
          <cell r="AX180">
            <v>54.125177598000001</v>
          </cell>
          <cell r="AY180">
            <v>70.061384078000003</v>
          </cell>
          <cell r="AZ180">
            <v>73.808259804000002</v>
          </cell>
          <cell r="BA180">
            <v>72.819133530000002</v>
          </cell>
          <cell r="BB180">
            <v>69.424566365999993</v>
          </cell>
          <cell r="BC180">
            <v>64.339306238000006</v>
          </cell>
          <cell r="BD180">
            <v>55.715477120999999</v>
          </cell>
          <cell r="BE180">
            <v>59.003525212</v>
          </cell>
          <cell r="BF180">
            <v>58.889869683000001</v>
          </cell>
          <cell r="BG180">
            <v>73.519394364999997</v>
          </cell>
          <cell r="BH180">
            <v>44.659534901999997</v>
          </cell>
          <cell r="BI180">
            <v>45.307588451999997</v>
          </cell>
          <cell r="BJ180">
            <v>53.216009946</v>
          </cell>
          <cell r="BK180">
            <v>57.919531096</v>
          </cell>
          <cell r="BL180">
            <v>64.784132835999998</v>
          </cell>
          <cell r="BM180">
            <v>63.844771412999997</v>
          </cell>
          <cell r="BN180">
            <v>64.656280547999998</v>
          </cell>
          <cell r="BO180">
            <v>70.584179856000006</v>
          </cell>
          <cell r="BP180">
            <v>69.788232394000005</v>
          </cell>
          <cell r="BQ180">
            <v>70.172687299000003</v>
          </cell>
          <cell r="BR180">
            <v>75.381407494000001</v>
          </cell>
          <cell r="BS180">
            <v>76.563745261999998</v>
          </cell>
          <cell r="BT180">
            <v>92.432308445000004</v>
          </cell>
          <cell r="BU180">
            <v>55.676000481000003</v>
          </cell>
          <cell r="BV180">
            <v>57.059585464000001</v>
          </cell>
          <cell r="BW180">
            <v>55.162887578000003</v>
          </cell>
          <cell r="BX180">
            <v>50.934450306000002</v>
          </cell>
          <cell r="BY180">
            <v>46.982619595000003</v>
          </cell>
          <cell r="BZ180">
            <v>48.056475794999997</v>
          </cell>
          <cell r="CA180">
            <v>49.588311646999998</v>
          </cell>
          <cell r="CB180">
            <v>48.190069223000002</v>
          </cell>
          <cell r="CC180">
            <v>49.355385298999998</v>
          </cell>
          <cell r="CD180">
            <v>53.028776880999999</v>
          </cell>
          <cell r="CE180">
            <v>54.551607482000001</v>
          </cell>
          <cell r="CF180">
            <v>61.027516509999998</v>
          </cell>
          <cell r="CG180">
            <v>79.870908970000002</v>
          </cell>
        </row>
        <row r="181">
          <cell r="B181" t="str">
            <v>Per_Volume_Dark Rum_Yorkshire</v>
          </cell>
          <cell r="C181" t="str">
            <v>Per</v>
          </cell>
          <cell r="D181" t="str">
            <v>Volume</v>
          </cell>
          <cell r="E181" t="str">
            <v>Spirits</v>
          </cell>
          <cell r="F181" t="str">
            <v>Dark Rum</v>
          </cell>
          <cell r="G181" t="str">
            <v>Yorkshire</v>
          </cell>
          <cell r="H181">
            <v>46.488186442</v>
          </cell>
          <cell r="I181">
            <v>50.112356016</v>
          </cell>
          <cell r="J181">
            <v>59.407184717</v>
          </cell>
          <cell r="K181">
            <v>58.433150654000002</v>
          </cell>
          <cell r="L181">
            <v>61.475521053999998</v>
          </cell>
          <cell r="M181">
            <v>58.253119634999997</v>
          </cell>
          <cell r="N181">
            <v>58.148627771999998</v>
          </cell>
          <cell r="O181">
            <v>60.210312510999998</v>
          </cell>
          <cell r="P181">
            <v>55.268150282999997</v>
          </cell>
          <cell r="Q181">
            <v>61.533898119</v>
          </cell>
          <cell r="R181">
            <v>57.179109844000003</v>
          </cell>
          <cell r="S181">
            <v>53.799722762000002</v>
          </cell>
          <cell r="T181">
            <v>67.645541590999997</v>
          </cell>
          <cell r="U181">
            <v>47.995052215999998</v>
          </cell>
          <cell r="V181">
            <v>52.726563358999996</v>
          </cell>
          <cell r="W181">
            <v>55.319983299</v>
          </cell>
          <cell r="X181">
            <v>60.588252378</v>
          </cell>
          <cell r="Y181">
            <v>61.650292248</v>
          </cell>
          <cell r="Z181">
            <v>63.310377738</v>
          </cell>
          <cell r="AA181">
            <v>62.215742159000001</v>
          </cell>
          <cell r="AB181">
            <v>57.628977638999999</v>
          </cell>
          <cell r="AC181">
            <v>60.430612772000003</v>
          </cell>
          <cell r="AD181">
            <v>57.566248135000002</v>
          </cell>
          <cell r="AE181">
            <v>57.424099613000003</v>
          </cell>
          <cell r="AF181">
            <v>58.297521672999999</v>
          </cell>
          <cell r="AG181">
            <v>68.504095671000002</v>
          </cell>
          <cell r="AH181">
            <v>36.176741372000002</v>
          </cell>
          <cell r="AI181">
            <v>43.124549072000001</v>
          </cell>
          <cell r="AJ181">
            <v>48.058109493000003</v>
          </cell>
          <cell r="AK181">
            <v>50.009846246000002</v>
          </cell>
          <cell r="AL181">
            <v>50.435206102999999</v>
          </cell>
          <cell r="AM181">
            <v>55.884914907000002</v>
          </cell>
          <cell r="AN181">
            <v>56.290973356000002</v>
          </cell>
          <cell r="AO181">
            <v>56.055693896999998</v>
          </cell>
          <cell r="AP181">
            <v>53.539109056000001</v>
          </cell>
          <cell r="AQ181">
            <v>53.676862638999999</v>
          </cell>
          <cell r="AR181">
            <v>51.868813187000001</v>
          </cell>
          <cell r="AS181">
            <v>51.899759148000001</v>
          </cell>
          <cell r="AT181">
            <v>59.965353012999998</v>
          </cell>
          <cell r="AU181">
            <v>44.886908484000003</v>
          </cell>
          <cell r="AV181">
            <v>43.025586165999997</v>
          </cell>
          <cell r="AW181">
            <v>42.654567487000001</v>
          </cell>
          <cell r="AX181">
            <v>42.414315436000003</v>
          </cell>
          <cell r="AY181">
            <v>52.446881325</v>
          </cell>
          <cell r="AZ181">
            <v>53.697998755999997</v>
          </cell>
          <cell r="BA181">
            <v>55.167365443000001</v>
          </cell>
          <cell r="BB181">
            <v>57.922224454999998</v>
          </cell>
          <cell r="BC181">
            <v>55.422917445000003</v>
          </cell>
          <cell r="BD181">
            <v>49.505749790000003</v>
          </cell>
          <cell r="BE181">
            <v>47.436473110000001</v>
          </cell>
          <cell r="BF181">
            <v>47.627309402000002</v>
          </cell>
          <cell r="BG181">
            <v>58.233664509</v>
          </cell>
          <cell r="BH181">
            <v>40.286380426999997</v>
          </cell>
          <cell r="BI181">
            <v>39.647048042999998</v>
          </cell>
          <cell r="BJ181">
            <v>42.300523226000003</v>
          </cell>
          <cell r="BK181">
            <v>52.143170662999999</v>
          </cell>
          <cell r="BL181">
            <v>51.662370418000002</v>
          </cell>
          <cell r="BM181">
            <v>53.687360882999997</v>
          </cell>
          <cell r="BN181">
            <v>57.669248490000001</v>
          </cell>
          <cell r="BO181">
            <v>66.387056152</v>
          </cell>
          <cell r="BP181">
            <v>67.313193033000005</v>
          </cell>
          <cell r="BQ181">
            <v>70.194110281999997</v>
          </cell>
          <cell r="BR181">
            <v>66.942305173999998</v>
          </cell>
          <cell r="BS181">
            <v>65.959528073000001</v>
          </cell>
          <cell r="BT181">
            <v>79.347092446000005</v>
          </cell>
          <cell r="BU181">
            <v>48.735375167999997</v>
          </cell>
          <cell r="BV181">
            <v>45.064954485999998</v>
          </cell>
          <cell r="BW181">
            <v>48.609689240000002</v>
          </cell>
          <cell r="BX181">
            <v>47.138514409000003</v>
          </cell>
          <cell r="BY181">
            <v>45.719645249000003</v>
          </cell>
          <cell r="BZ181">
            <v>46.747776981999998</v>
          </cell>
          <cell r="CA181">
            <v>49.941527858000001</v>
          </cell>
          <cell r="CB181">
            <v>48.861703040000002</v>
          </cell>
          <cell r="CC181">
            <v>48.053736166999997</v>
          </cell>
          <cell r="CD181">
            <v>49.274266412000003</v>
          </cell>
          <cell r="CE181">
            <v>49.813245514000002</v>
          </cell>
          <cell r="CF181">
            <v>49.913487281000002</v>
          </cell>
          <cell r="CG181">
            <v>65.614307597000007</v>
          </cell>
        </row>
        <row r="182">
          <cell r="B182" t="str">
            <v xml:space="preserve">Per_Volume_Gin_Central England </v>
          </cell>
          <cell r="C182" t="str">
            <v>Per</v>
          </cell>
          <cell r="D182" t="str">
            <v>Volume</v>
          </cell>
          <cell r="E182" t="str">
            <v>Spirits</v>
          </cell>
          <cell r="F182" t="str">
            <v>Gin</v>
          </cell>
          <cell r="G182" t="str">
            <v xml:space="preserve">Central England </v>
          </cell>
          <cell r="H182">
            <v>353.27454150099999</v>
          </cell>
          <cell r="I182">
            <v>348.54583322500002</v>
          </cell>
          <cell r="J182">
            <v>381.71094984500002</v>
          </cell>
          <cell r="K182">
            <v>394.47274029300002</v>
          </cell>
          <cell r="L182">
            <v>387.17028408499999</v>
          </cell>
          <cell r="M182">
            <v>374.086551681</v>
          </cell>
          <cell r="N182">
            <v>365.59508304299999</v>
          </cell>
          <cell r="O182">
            <v>363.66879255200001</v>
          </cell>
          <cell r="P182">
            <v>339.52900351800002</v>
          </cell>
          <cell r="Q182">
            <v>359.59751480699998</v>
          </cell>
          <cell r="R182">
            <v>355.74656501800001</v>
          </cell>
          <cell r="S182">
            <v>393.33218087300003</v>
          </cell>
          <cell r="T182">
            <v>454.76944466499998</v>
          </cell>
          <cell r="U182">
            <v>343.98894146700002</v>
          </cell>
          <cell r="V182">
            <v>384.40160379399998</v>
          </cell>
          <cell r="W182">
            <v>404.83817676400002</v>
          </cell>
          <cell r="X182">
            <v>404.35754691699998</v>
          </cell>
          <cell r="Y182">
            <v>406.64040847799998</v>
          </cell>
          <cell r="Z182">
            <v>389.12519858100001</v>
          </cell>
          <cell r="AA182">
            <v>383.59622818899999</v>
          </cell>
          <cell r="AB182">
            <v>381.55919742999998</v>
          </cell>
          <cell r="AC182">
            <v>370.04874219999999</v>
          </cell>
          <cell r="AD182">
            <v>366.08529634500002</v>
          </cell>
          <cell r="AE182">
            <v>372.47040400999998</v>
          </cell>
          <cell r="AF182">
            <v>385.51994585400001</v>
          </cell>
          <cell r="AG182">
            <v>457.58295503900001</v>
          </cell>
          <cell r="AH182">
            <v>238.51478087500001</v>
          </cell>
          <cell r="AI182">
            <v>283.18842217500003</v>
          </cell>
          <cell r="AJ182">
            <v>358.713192558</v>
          </cell>
          <cell r="AK182">
            <v>390.515552657</v>
          </cell>
          <cell r="AL182">
            <v>403.36309154899999</v>
          </cell>
          <cell r="AM182">
            <v>438.67632013299999</v>
          </cell>
          <cell r="AN182">
            <v>441.61773026600002</v>
          </cell>
          <cell r="AO182">
            <v>420.24994017099999</v>
          </cell>
          <cell r="AP182">
            <v>430.16201419499998</v>
          </cell>
          <cell r="AQ182">
            <v>408.33380553500001</v>
          </cell>
          <cell r="AR182">
            <v>400.300351573</v>
          </cell>
          <cell r="AS182">
            <v>417.27790772200001</v>
          </cell>
          <cell r="AT182">
            <v>451.63169513899999</v>
          </cell>
          <cell r="AU182">
            <v>276.70821779800002</v>
          </cell>
          <cell r="AV182">
            <v>280.78211915000003</v>
          </cell>
          <cell r="AW182">
            <v>291.99863934500002</v>
          </cell>
          <cell r="AX182">
            <v>304.447168922</v>
          </cell>
          <cell r="AY182">
            <v>345.07930311699999</v>
          </cell>
          <cell r="AZ182">
            <v>326.22912276699998</v>
          </cell>
          <cell r="BA182">
            <v>318.70645897999998</v>
          </cell>
          <cell r="BB182">
            <v>362.40286610999999</v>
          </cell>
          <cell r="BC182">
            <v>356.61654593100002</v>
          </cell>
          <cell r="BD182">
            <v>370.29529566000002</v>
          </cell>
          <cell r="BE182">
            <v>375.11878794099999</v>
          </cell>
          <cell r="BF182">
            <v>395.09840708199999</v>
          </cell>
          <cell r="BG182">
            <v>498.07804449999998</v>
          </cell>
          <cell r="BH182">
            <v>351.74677035799999</v>
          </cell>
          <cell r="BI182">
            <v>314.53944016299999</v>
          </cell>
          <cell r="BJ182">
            <v>323.11867818600001</v>
          </cell>
          <cell r="BK182">
            <v>321.68133471499999</v>
          </cell>
          <cell r="BL182">
            <v>314.31583973099998</v>
          </cell>
          <cell r="BM182">
            <v>329.63697556599999</v>
          </cell>
          <cell r="BN182">
            <v>314.37650558199999</v>
          </cell>
          <cell r="BO182">
            <v>326.56275689900002</v>
          </cell>
          <cell r="BP182">
            <v>327.371658594</v>
          </cell>
          <cell r="BQ182">
            <v>319.84437868800001</v>
          </cell>
          <cell r="BR182">
            <v>315.04574188399999</v>
          </cell>
          <cell r="BS182">
            <v>317.08116023999997</v>
          </cell>
          <cell r="BT182">
            <v>468.016843327</v>
          </cell>
          <cell r="BU182">
            <v>341.48815571199998</v>
          </cell>
          <cell r="BV182">
            <v>360.40175472200002</v>
          </cell>
          <cell r="BW182">
            <v>366.913443363</v>
          </cell>
          <cell r="BX182">
            <v>370.83590456799999</v>
          </cell>
          <cell r="BY182">
            <v>378.71910903499997</v>
          </cell>
          <cell r="BZ182">
            <v>375.34704629499998</v>
          </cell>
          <cell r="CA182">
            <v>376.43401899100002</v>
          </cell>
          <cell r="CB182">
            <v>380.53036397</v>
          </cell>
          <cell r="CC182">
            <v>358.63972234800002</v>
          </cell>
          <cell r="CD182">
            <v>344.15606860999998</v>
          </cell>
          <cell r="CE182">
            <v>339.528801526</v>
          </cell>
          <cell r="CF182">
            <v>342.74192249599997</v>
          </cell>
          <cell r="CG182">
            <v>449.28550367399998</v>
          </cell>
        </row>
        <row r="183">
          <cell r="B183" t="str">
            <v>Per_Volume_Gin_GB CENTRAL SCOTLAND</v>
          </cell>
          <cell r="C183" t="str">
            <v>Per</v>
          </cell>
          <cell r="D183" t="str">
            <v>Volume</v>
          </cell>
          <cell r="E183" t="str">
            <v>Spirits</v>
          </cell>
          <cell r="F183" t="str">
            <v>Gin</v>
          </cell>
          <cell r="G183" t="str">
            <v>GB CENTRAL SCOTLAND</v>
          </cell>
          <cell r="H183">
            <v>275.12306813200001</v>
          </cell>
          <cell r="I183">
            <v>287.472779909</v>
          </cell>
          <cell r="J183">
            <v>323.39907457700002</v>
          </cell>
          <cell r="K183">
            <v>318.74911403099998</v>
          </cell>
          <cell r="L183">
            <v>309.82195487500002</v>
          </cell>
          <cell r="M183">
            <v>306.11814342100001</v>
          </cell>
          <cell r="N183">
            <v>309.33123741399999</v>
          </cell>
          <cell r="O183">
            <v>298.49539432900002</v>
          </cell>
          <cell r="P183">
            <v>281.05649426299999</v>
          </cell>
          <cell r="Q183">
            <v>306.56998579899999</v>
          </cell>
          <cell r="R183">
            <v>299.92179506500003</v>
          </cell>
          <cell r="S183">
            <v>324.80653577999999</v>
          </cell>
          <cell r="T183">
            <v>383.90127456099998</v>
          </cell>
          <cell r="U183">
            <v>289.80335464199999</v>
          </cell>
          <cell r="V183">
            <v>318.976196695</v>
          </cell>
          <cell r="W183">
            <v>334.22133419599999</v>
          </cell>
          <cell r="X183">
            <v>326.45734498299998</v>
          </cell>
          <cell r="Y183">
            <v>306.32665565999997</v>
          </cell>
          <cell r="Z183">
            <v>319.64317802199997</v>
          </cell>
          <cell r="AA183">
            <v>313.39728299199999</v>
          </cell>
          <cell r="AB183">
            <v>297.58750784799997</v>
          </cell>
          <cell r="AC183">
            <v>295.59626907199998</v>
          </cell>
          <cell r="AD183">
            <v>288.75900311100003</v>
          </cell>
          <cell r="AE183">
            <v>306.14287481600002</v>
          </cell>
          <cell r="AF183">
            <v>311.44109074300002</v>
          </cell>
          <cell r="AG183">
            <v>356.05132795600002</v>
          </cell>
          <cell r="AH183">
            <v>167.38559622599999</v>
          </cell>
          <cell r="AI183">
            <v>203.81055607299999</v>
          </cell>
          <cell r="AJ183">
            <v>243.08138456399999</v>
          </cell>
          <cell r="AK183">
            <v>259.40885699099999</v>
          </cell>
          <cell r="AL183">
            <v>268.12181811099998</v>
          </cell>
          <cell r="AM183">
            <v>327.66315530000003</v>
          </cell>
          <cell r="AN183">
            <v>301.44132874299999</v>
          </cell>
          <cell r="AO183">
            <v>288.39573313199998</v>
          </cell>
          <cell r="AP183">
            <v>298.20803812700001</v>
          </cell>
          <cell r="AQ183">
            <v>310.13501358399998</v>
          </cell>
          <cell r="AR183">
            <v>316.14975736700001</v>
          </cell>
          <cell r="AS183">
            <v>328.27234178200001</v>
          </cell>
          <cell r="AT183">
            <v>357.96351924800001</v>
          </cell>
          <cell r="AU183">
            <v>237.25715779800001</v>
          </cell>
          <cell r="AV183">
            <v>254.795189733</v>
          </cell>
          <cell r="AW183">
            <v>264.20651640400001</v>
          </cell>
          <cell r="AX183">
            <v>264.21902630400001</v>
          </cell>
          <cell r="AY183">
            <v>269.99421167499997</v>
          </cell>
          <cell r="AZ183">
            <v>268.67202717499998</v>
          </cell>
          <cell r="BA183">
            <v>258.25939443300001</v>
          </cell>
          <cell r="BB183">
            <v>279.12615026700001</v>
          </cell>
          <cell r="BC183">
            <v>268.51691025500003</v>
          </cell>
          <cell r="BD183">
            <v>267.50218558099999</v>
          </cell>
          <cell r="BE183">
            <v>273.02766193899998</v>
          </cell>
          <cell r="BF183">
            <v>279.77739527400001</v>
          </cell>
          <cell r="BG183">
            <v>357.75936115399998</v>
          </cell>
          <cell r="BH183">
            <v>238.39676538000001</v>
          </cell>
          <cell r="BI183">
            <v>236.32194893900001</v>
          </cell>
          <cell r="BJ183">
            <v>232.90383324800001</v>
          </cell>
          <cell r="BK183">
            <v>238.64008259299999</v>
          </cell>
          <cell r="BL183">
            <v>237.33225700700001</v>
          </cell>
          <cell r="BM183">
            <v>253.354077956</v>
          </cell>
          <cell r="BN183">
            <v>246.12788878800001</v>
          </cell>
          <cell r="BO183">
            <v>247.34328895499999</v>
          </cell>
          <cell r="BP183">
            <v>263.45151442399998</v>
          </cell>
          <cell r="BQ183">
            <v>241.044485622</v>
          </cell>
          <cell r="BR183">
            <v>237.76999299799999</v>
          </cell>
          <cell r="BS183">
            <v>247.81710137300001</v>
          </cell>
          <cell r="BT183">
            <v>323.45330211999999</v>
          </cell>
          <cell r="BU183">
            <v>233.289418165</v>
          </cell>
          <cell r="BV183">
            <v>238.23291949399999</v>
          </cell>
          <cell r="BW183">
            <v>251.02008735499999</v>
          </cell>
          <cell r="BX183">
            <v>266.224744026</v>
          </cell>
          <cell r="BY183">
            <v>260.90649220900002</v>
          </cell>
          <cell r="BZ183">
            <v>267.95198996300002</v>
          </cell>
          <cell r="CA183">
            <v>270.111623232</v>
          </cell>
          <cell r="CB183">
            <v>280.725105923</v>
          </cell>
          <cell r="CC183">
            <v>264.31117092900001</v>
          </cell>
          <cell r="CD183">
            <v>264.010632155</v>
          </cell>
          <cell r="CE183">
            <v>261.23935792100002</v>
          </cell>
          <cell r="CF183">
            <v>267.90533582099999</v>
          </cell>
          <cell r="CG183">
            <v>342.17703847299998</v>
          </cell>
        </row>
        <row r="184">
          <cell r="B184" t="str">
            <v>Per_Volume_Gin_East of England</v>
          </cell>
          <cell r="C184" t="str">
            <v>Per</v>
          </cell>
          <cell r="D184" t="str">
            <v>Volume</v>
          </cell>
          <cell r="E184" t="str">
            <v>Spirits</v>
          </cell>
          <cell r="F184" t="str">
            <v>Gin</v>
          </cell>
          <cell r="G184" t="str">
            <v>East of England</v>
          </cell>
          <cell r="H184">
            <v>280.14009290199999</v>
          </cell>
          <cell r="I184">
            <v>284.84653957199998</v>
          </cell>
          <cell r="J184">
            <v>307.95524095100001</v>
          </cell>
          <cell r="K184">
            <v>310.18902272000003</v>
          </cell>
          <cell r="L184">
            <v>312.91612725200002</v>
          </cell>
          <cell r="M184">
            <v>299.740203415</v>
          </cell>
          <cell r="N184">
            <v>274.21163200699999</v>
          </cell>
          <cell r="O184">
            <v>247.12285136599999</v>
          </cell>
          <cell r="P184">
            <v>303.231694608</v>
          </cell>
          <cell r="Q184">
            <v>305.04197082799999</v>
          </cell>
          <cell r="R184">
            <v>286.237146591</v>
          </cell>
          <cell r="S184">
            <v>299.09523692300002</v>
          </cell>
          <cell r="T184">
            <v>329.13139305999999</v>
          </cell>
          <cell r="U184">
            <v>259.18918726200002</v>
          </cell>
          <cell r="V184">
            <v>275.77420273799999</v>
          </cell>
          <cell r="W184">
            <v>294.278269034</v>
          </cell>
          <cell r="X184">
            <v>282.27237330499997</v>
          </cell>
          <cell r="Y184">
            <v>284.84187245999999</v>
          </cell>
          <cell r="Z184">
            <v>270.11942235700002</v>
          </cell>
          <cell r="AA184">
            <v>271.76637003600001</v>
          </cell>
          <cell r="AB184">
            <v>272.669726502</v>
          </cell>
          <cell r="AC184">
            <v>264.62885319899999</v>
          </cell>
          <cell r="AD184">
            <v>261.56501815899998</v>
          </cell>
          <cell r="AE184">
            <v>267.09185846000003</v>
          </cell>
          <cell r="AF184">
            <v>256.08883028999998</v>
          </cell>
          <cell r="AG184">
            <v>267.62346858799998</v>
          </cell>
          <cell r="AH184">
            <v>141.68176463500001</v>
          </cell>
          <cell r="AI184">
            <v>169.01986342699999</v>
          </cell>
          <cell r="AJ184">
            <v>205.09113810100001</v>
          </cell>
          <cell r="AK184">
            <v>227.40697792899999</v>
          </cell>
          <cell r="AL184">
            <v>233.58636227400001</v>
          </cell>
          <cell r="AM184">
            <v>242.30337099799999</v>
          </cell>
          <cell r="AN184">
            <v>261.04865275999998</v>
          </cell>
          <cell r="AO184">
            <v>255.87798240000001</v>
          </cell>
          <cell r="AP184">
            <v>272.89671483199999</v>
          </cell>
          <cell r="AQ184">
            <v>261.21059613699998</v>
          </cell>
          <cell r="AR184">
            <v>234.35151646899999</v>
          </cell>
          <cell r="AS184">
            <v>230.75029879799999</v>
          </cell>
          <cell r="AT184">
            <v>239.25965936399999</v>
          </cell>
          <cell r="AU184">
            <v>133.010774446</v>
          </cell>
          <cell r="AV184">
            <v>130.250913414</v>
          </cell>
          <cell r="AW184">
            <v>128.01886071999999</v>
          </cell>
          <cell r="AX184">
            <v>138.461510221</v>
          </cell>
          <cell r="AY184">
            <v>158.51796665699999</v>
          </cell>
          <cell r="AZ184">
            <v>154.11356664499999</v>
          </cell>
          <cell r="BA184">
            <v>150.57026257300001</v>
          </cell>
          <cell r="BB184">
            <v>175.24440976700001</v>
          </cell>
          <cell r="BC184">
            <v>169.88247537999999</v>
          </cell>
          <cell r="BD184">
            <v>188.92840019900001</v>
          </cell>
          <cell r="BE184">
            <v>191.46783087899999</v>
          </cell>
          <cell r="BF184">
            <v>200.072141985</v>
          </cell>
          <cell r="BG184">
            <v>245.552863038</v>
          </cell>
          <cell r="BH184">
            <v>176.570920914</v>
          </cell>
          <cell r="BI184">
            <v>163.84361111699999</v>
          </cell>
          <cell r="BJ184">
            <v>167.51945674000001</v>
          </cell>
          <cell r="BK184">
            <v>185.34140816300001</v>
          </cell>
          <cell r="BL184">
            <v>178.25526198700001</v>
          </cell>
          <cell r="BM184">
            <v>191.91182226399999</v>
          </cell>
          <cell r="BN184">
            <v>191.52256462700001</v>
          </cell>
          <cell r="BO184">
            <v>193.87952920699999</v>
          </cell>
          <cell r="BP184">
            <v>190.38300388499999</v>
          </cell>
          <cell r="BQ184">
            <v>187.576898806</v>
          </cell>
          <cell r="BR184">
            <v>186.89972588099999</v>
          </cell>
          <cell r="BS184">
            <v>185.88934961699999</v>
          </cell>
          <cell r="BT184">
            <v>270.079167654</v>
          </cell>
          <cell r="BU184">
            <v>199.15797392900001</v>
          </cell>
          <cell r="BV184">
            <v>207.63686284299999</v>
          </cell>
          <cell r="BW184">
            <v>205.83180546700001</v>
          </cell>
          <cell r="BX184">
            <v>208.58044931399999</v>
          </cell>
          <cell r="BY184">
            <v>212.17237177199999</v>
          </cell>
          <cell r="BZ184">
            <v>209.156243684</v>
          </cell>
          <cell r="CA184">
            <v>207.05082482500001</v>
          </cell>
          <cell r="CB184">
            <v>206.36538596400001</v>
          </cell>
          <cell r="CC184">
            <v>197.77881096999999</v>
          </cell>
          <cell r="CD184">
            <v>192.10941211599999</v>
          </cell>
          <cell r="CE184">
            <v>192.80845891800001</v>
          </cell>
          <cell r="CF184">
            <v>192.30375494899999</v>
          </cell>
          <cell r="CG184">
            <v>252.60418377799999</v>
          </cell>
        </row>
        <row r="185">
          <cell r="B185" t="str">
            <v>Per_Volume_Gin_London</v>
          </cell>
          <cell r="C185" t="str">
            <v>Per</v>
          </cell>
          <cell r="D185" t="str">
            <v>Volume</v>
          </cell>
          <cell r="E185" t="str">
            <v>Spirits</v>
          </cell>
          <cell r="F185" t="str">
            <v>Gin</v>
          </cell>
          <cell r="G185" t="str">
            <v>London</v>
          </cell>
          <cell r="H185">
            <v>713.08429159000002</v>
          </cell>
          <cell r="I185">
            <v>734.99262263599996</v>
          </cell>
          <cell r="J185">
            <v>829.77879677500005</v>
          </cell>
          <cell r="K185">
            <v>855.53081898699998</v>
          </cell>
          <cell r="L185">
            <v>863.78995778800004</v>
          </cell>
          <cell r="M185">
            <v>855.90626069500001</v>
          </cell>
          <cell r="N185">
            <v>856.12524379700005</v>
          </cell>
          <cell r="O185">
            <v>882.08337412399999</v>
          </cell>
          <cell r="P185">
            <v>822.418498709</v>
          </cell>
          <cell r="Q185">
            <v>826.23396348400001</v>
          </cell>
          <cell r="R185">
            <v>814.97197947999996</v>
          </cell>
          <cell r="S185">
            <v>876.62792995899997</v>
          </cell>
          <cell r="T185">
            <v>1083.345563821</v>
          </cell>
          <cell r="U185">
            <v>799.40320762800002</v>
          </cell>
          <cell r="V185">
            <v>846.36295198400001</v>
          </cell>
          <cell r="W185">
            <v>825.21420908300001</v>
          </cell>
          <cell r="X185">
            <v>795.58668655099996</v>
          </cell>
          <cell r="Y185">
            <v>818.11755215400001</v>
          </cell>
          <cell r="Z185">
            <v>809.68149614499998</v>
          </cell>
          <cell r="AA185">
            <v>771.25477161399999</v>
          </cell>
          <cell r="AB185">
            <v>732.70455172200002</v>
          </cell>
          <cell r="AC185">
            <v>735.44774561600002</v>
          </cell>
          <cell r="AD185">
            <v>729.21601628300004</v>
          </cell>
          <cell r="AE185">
            <v>758.67254717100002</v>
          </cell>
          <cell r="AF185">
            <v>756.278114738</v>
          </cell>
          <cell r="AG185">
            <v>942.65664910299995</v>
          </cell>
          <cell r="AH185">
            <v>486.69004633999998</v>
          </cell>
          <cell r="AI185">
            <v>560.43589594900004</v>
          </cell>
          <cell r="AJ185">
            <v>611.84270208800001</v>
          </cell>
          <cell r="AK185">
            <v>708.58224331300005</v>
          </cell>
          <cell r="AL185">
            <v>713.03426647799995</v>
          </cell>
          <cell r="AM185">
            <v>706.17430875599996</v>
          </cell>
          <cell r="AN185">
            <v>718.14757447600005</v>
          </cell>
          <cell r="AO185">
            <v>706.63926182800003</v>
          </cell>
          <cell r="AP185">
            <v>717.30309832199998</v>
          </cell>
          <cell r="AQ185">
            <v>706.56878513499998</v>
          </cell>
          <cell r="AR185">
            <v>716.94822901400005</v>
          </cell>
          <cell r="AS185">
            <v>736.95006864599998</v>
          </cell>
          <cell r="AT185">
            <v>827.16855929500002</v>
          </cell>
          <cell r="AU185">
            <v>531.48676736499999</v>
          </cell>
          <cell r="AV185">
            <v>546.89262006700005</v>
          </cell>
          <cell r="AW185">
            <v>559.95347478300005</v>
          </cell>
          <cell r="AX185">
            <v>607.04932161500005</v>
          </cell>
          <cell r="AY185">
            <v>679.32829841099999</v>
          </cell>
          <cell r="AZ185">
            <v>658.840680658</v>
          </cell>
          <cell r="BA185">
            <v>632.70274080599995</v>
          </cell>
          <cell r="BB185">
            <v>699.30586299399999</v>
          </cell>
          <cell r="BC185">
            <v>663.28887755999995</v>
          </cell>
          <cell r="BD185">
            <v>693.72525813100003</v>
          </cell>
          <cell r="BE185">
            <v>683.86533235700006</v>
          </cell>
          <cell r="BF185">
            <v>715.28359091699997</v>
          </cell>
          <cell r="BG185">
            <v>886.13317914599997</v>
          </cell>
          <cell r="BH185">
            <v>645.51584170199999</v>
          </cell>
          <cell r="BI185">
            <v>613.18143133900003</v>
          </cell>
          <cell r="BJ185">
            <v>617.126818888</v>
          </cell>
          <cell r="BK185">
            <v>642.29253586699997</v>
          </cell>
          <cell r="BL185">
            <v>653.95906064300004</v>
          </cell>
          <cell r="BM185">
            <v>711.20899511100004</v>
          </cell>
          <cell r="BN185">
            <v>716.05242048100001</v>
          </cell>
          <cell r="BO185">
            <v>716.53159059100005</v>
          </cell>
          <cell r="BP185">
            <v>701.92276517499999</v>
          </cell>
          <cell r="BQ185">
            <v>690.82770101000006</v>
          </cell>
          <cell r="BR185">
            <v>691.90148626200005</v>
          </cell>
          <cell r="BS185">
            <v>682.56480041400005</v>
          </cell>
          <cell r="BT185">
            <v>895.38934007199998</v>
          </cell>
          <cell r="BU185">
            <v>679.18111889500005</v>
          </cell>
          <cell r="BV185">
            <v>712.03322290599999</v>
          </cell>
          <cell r="BW185">
            <v>722.925171428</v>
          </cell>
          <cell r="BX185">
            <v>719.02099256300005</v>
          </cell>
          <cell r="BY185">
            <v>725.17313094400004</v>
          </cell>
          <cell r="BZ185">
            <v>730.06684051100001</v>
          </cell>
          <cell r="CA185">
            <v>750.24345518899997</v>
          </cell>
          <cell r="CB185">
            <v>785.293992742</v>
          </cell>
          <cell r="CC185">
            <v>755.95745181899997</v>
          </cell>
          <cell r="CD185">
            <v>748.24195659500003</v>
          </cell>
          <cell r="CE185">
            <v>744.38094005699998</v>
          </cell>
          <cell r="CF185">
            <v>754.557809701</v>
          </cell>
          <cell r="CG185">
            <v>964.574713299</v>
          </cell>
        </row>
        <row r="186">
          <cell r="B186" t="str">
            <v>Per_Volume_Gin_North East England</v>
          </cell>
          <cell r="C186" t="str">
            <v>Per</v>
          </cell>
          <cell r="D186" t="str">
            <v>Volume</v>
          </cell>
          <cell r="E186" t="str">
            <v>Spirits</v>
          </cell>
          <cell r="F186" t="str">
            <v>Gin</v>
          </cell>
          <cell r="G186" t="str">
            <v>North East England</v>
          </cell>
          <cell r="H186">
            <v>153.66123895300001</v>
          </cell>
          <cell r="I186">
            <v>150.80584151299999</v>
          </cell>
          <cell r="J186">
            <v>167.71549045399999</v>
          </cell>
          <cell r="K186">
            <v>172.90818632</v>
          </cell>
          <cell r="L186">
            <v>173.04498946300001</v>
          </cell>
          <cell r="M186">
            <v>169.29536638900001</v>
          </cell>
          <cell r="N186">
            <v>168.22161197299999</v>
          </cell>
          <cell r="O186">
            <v>170.31046319199999</v>
          </cell>
          <cell r="P186">
            <v>151.75523214200001</v>
          </cell>
          <cell r="Q186">
            <v>155.65113449899999</v>
          </cell>
          <cell r="R186">
            <v>162.257545542</v>
          </cell>
          <cell r="S186">
            <v>178.23038105399999</v>
          </cell>
          <cell r="T186">
            <v>220.05279006999999</v>
          </cell>
          <cell r="U186">
            <v>133.74798822700001</v>
          </cell>
          <cell r="V186">
            <v>142.85077505999999</v>
          </cell>
          <cell r="W186">
            <v>146.43939932800001</v>
          </cell>
          <cell r="X186">
            <v>145.888698049</v>
          </cell>
          <cell r="Y186">
            <v>139.40535376599999</v>
          </cell>
          <cell r="Z186">
            <v>142.43611555000001</v>
          </cell>
          <cell r="AA186">
            <v>134.592132488</v>
          </cell>
          <cell r="AB186">
            <v>134.42415727400001</v>
          </cell>
          <cell r="AC186">
            <v>133.27966436200001</v>
          </cell>
          <cell r="AD186">
            <v>132.073451366</v>
          </cell>
          <cell r="AE186">
            <v>134.96725663399999</v>
          </cell>
          <cell r="AF186">
            <v>153.246574877</v>
          </cell>
          <cell r="AG186">
            <v>149.77211816100001</v>
          </cell>
          <cell r="AH186">
            <v>83.925933968999999</v>
          </cell>
          <cell r="AI186">
            <v>92.226169420999994</v>
          </cell>
          <cell r="AJ186">
            <v>109.14096271699999</v>
          </cell>
          <cell r="AK186">
            <v>120.13175194900001</v>
          </cell>
          <cell r="AL186">
            <v>129.41655088799999</v>
          </cell>
          <cell r="AM186">
            <v>133.38302082999999</v>
          </cell>
          <cell r="AN186">
            <v>121.575071038</v>
          </cell>
          <cell r="AO186">
            <v>118.677594179</v>
          </cell>
          <cell r="AP186">
            <v>119.131845517</v>
          </cell>
          <cell r="AQ186">
            <v>124.994822051</v>
          </cell>
          <cell r="AR186">
            <v>122.40650222399999</v>
          </cell>
          <cell r="AS186">
            <v>117.727612882</v>
          </cell>
          <cell r="AT186">
            <v>134.22853700799999</v>
          </cell>
          <cell r="AU186">
            <v>87.273373233000001</v>
          </cell>
          <cell r="AV186">
            <v>86.054749060999995</v>
          </cell>
          <cell r="AW186">
            <v>87.144098799000005</v>
          </cell>
          <cell r="AX186">
            <v>96.602070578999999</v>
          </cell>
          <cell r="AY186">
            <v>104.093025924</v>
          </cell>
          <cell r="AZ186">
            <v>101.637621422</v>
          </cell>
          <cell r="BA186">
            <v>99.298805091999995</v>
          </cell>
          <cell r="BB186">
            <v>116.504016865</v>
          </cell>
          <cell r="BC186">
            <v>111.98825125099999</v>
          </cell>
          <cell r="BD186">
            <v>123.600509156</v>
          </cell>
          <cell r="BE186">
            <v>123.181156692</v>
          </cell>
          <cell r="BF186">
            <v>126.10297536500001</v>
          </cell>
          <cell r="BG186">
            <v>161.77035727800001</v>
          </cell>
          <cell r="BH186">
            <v>126.610322725</v>
          </cell>
          <cell r="BI186">
            <v>118.266833253</v>
          </cell>
          <cell r="BJ186">
            <v>122.054633217</v>
          </cell>
          <cell r="BK186">
            <v>138.327725488</v>
          </cell>
          <cell r="BL186">
            <v>124.995068561</v>
          </cell>
          <cell r="BM186">
            <v>137.604856415</v>
          </cell>
          <cell r="BN186">
            <v>131.562469451</v>
          </cell>
          <cell r="BO186">
            <v>133.45574632500001</v>
          </cell>
          <cell r="BP186">
            <v>129.88837768499999</v>
          </cell>
          <cell r="BQ186">
            <v>121.72238450899999</v>
          </cell>
          <cell r="BR186">
            <v>111.252293094</v>
          </cell>
          <cell r="BS186">
            <v>112.828187335</v>
          </cell>
          <cell r="BT186">
            <v>153.10930415499999</v>
          </cell>
          <cell r="BU186">
            <v>110.027904034</v>
          </cell>
          <cell r="BV186">
            <v>109.90182502899999</v>
          </cell>
          <cell r="BW186">
            <v>111.14597911</v>
          </cell>
          <cell r="BX186">
            <v>118.408066654</v>
          </cell>
          <cell r="BY186">
            <v>116.586246933</v>
          </cell>
          <cell r="BZ186">
            <v>113.419884037</v>
          </cell>
          <cell r="CA186">
            <v>111.852673697</v>
          </cell>
          <cell r="CB186">
            <v>124.04533888</v>
          </cell>
          <cell r="CC186">
            <v>116.09687981099999</v>
          </cell>
          <cell r="CD186">
            <v>110.243170975</v>
          </cell>
          <cell r="CE186">
            <v>108.905994265</v>
          </cell>
          <cell r="CF186">
            <v>112.532636602</v>
          </cell>
          <cell r="CG186">
            <v>149.19926928300001</v>
          </cell>
        </row>
        <row r="187">
          <cell r="B187" t="str">
            <v>Per_Volume_Gin_North East Scotland</v>
          </cell>
          <cell r="C187" t="str">
            <v>Per</v>
          </cell>
          <cell r="D187" t="str">
            <v>Volume</v>
          </cell>
          <cell r="E187" t="str">
            <v>Spirits</v>
          </cell>
          <cell r="F187" t="str">
            <v>Gin</v>
          </cell>
          <cell r="G187" t="str">
            <v>North East Scotland</v>
          </cell>
          <cell r="H187">
            <v>82.336781823999999</v>
          </cell>
          <cell r="I187">
            <v>91.656844608</v>
          </cell>
          <cell r="J187">
            <v>91.990015188000001</v>
          </cell>
          <cell r="K187">
            <v>85.665760813999995</v>
          </cell>
          <cell r="L187">
            <v>85.117663102999998</v>
          </cell>
          <cell r="M187">
            <v>79.182234618999999</v>
          </cell>
          <cell r="N187">
            <v>74.666341349000007</v>
          </cell>
          <cell r="O187">
            <v>66.407383257000006</v>
          </cell>
          <cell r="P187">
            <v>70.320225542000003</v>
          </cell>
          <cell r="Q187">
            <v>72.954233139999999</v>
          </cell>
          <cell r="R187">
            <v>77.905002189000001</v>
          </cell>
          <cell r="S187">
            <v>70.953392617000006</v>
          </cell>
          <cell r="T187">
            <v>84.929111086000006</v>
          </cell>
          <cell r="U187">
            <v>70.200525888000001</v>
          </cell>
          <cell r="V187">
            <v>76.917353241000001</v>
          </cell>
          <cell r="W187">
            <v>68.584967749</v>
          </cell>
          <cell r="X187">
            <v>69.937751079999998</v>
          </cell>
          <cell r="Y187">
            <v>70.888187533999997</v>
          </cell>
          <cell r="Z187">
            <v>65.857239325999998</v>
          </cell>
          <cell r="AA187">
            <v>69.307490547</v>
          </cell>
          <cell r="AB187">
            <v>65.796726871999994</v>
          </cell>
          <cell r="AC187">
            <v>67.225864646999995</v>
          </cell>
          <cell r="AD187">
            <v>71.965236473000004</v>
          </cell>
          <cell r="AE187">
            <v>69.240484554000005</v>
          </cell>
          <cell r="AF187">
            <v>64.339931123</v>
          </cell>
          <cell r="AG187">
            <v>75.043497842999997</v>
          </cell>
          <cell r="AH187">
            <v>41.515331605999997</v>
          </cell>
          <cell r="AI187">
            <v>45.800372064000001</v>
          </cell>
          <cell r="AJ187">
            <v>58.199249813000002</v>
          </cell>
          <cell r="AK187">
            <v>64.678330002999999</v>
          </cell>
          <cell r="AL187">
            <v>65.536116800000002</v>
          </cell>
          <cell r="AM187">
            <v>70.635019583000002</v>
          </cell>
          <cell r="AN187">
            <v>66.340107531000001</v>
          </cell>
          <cell r="AO187">
            <v>65.482472917999999</v>
          </cell>
          <cell r="AP187">
            <v>64.430728582</v>
          </cell>
          <cell r="AQ187">
            <v>77.023977599999995</v>
          </cell>
          <cell r="AR187">
            <v>81.559433765999998</v>
          </cell>
          <cell r="AS187">
            <v>87.823564701999999</v>
          </cell>
          <cell r="AT187">
            <v>93.353302858999996</v>
          </cell>
          <cell r="AU187">
            <v>61.044338820999997</v>
          </cell>
          <cell r="AV187">
            <v>43.635427827999997</v>
          </cell>
          <cell r="AW187">
            <v>48.169641738999999</v>
          </cell>
          <cell r="AX187">
            <v>53.512219524000002</v>
          </cell>
          <cell r="AY187">
            <v>64.681404454000003</v>
          </cell>
          <cell r="AZ187">
            <v>62.102842445</v>
          </cell>
          <cell r="BA187">
            <v>58.911690984000003</v>
          </cell>
          <cell r="BB187">
            <v>57.441228103999997</v>
          </cell>
          <cell r="BC187">
            <v>50.790226969000003</v>
          </cell>
          <cell r="BD187">
            <v>63.929718829999999</v>
          </cell>
          <cell r="BE187">
            <v>54.170278506000002</v>
          </cell>
          <cell r="BF187">
            <v>53.919973914000003</v>
          </cell>
          <cell r="BG187">
            <v>68.399142570999999</v>
          </cell>
          <cell r="BH187">
            <v>47.995706026999997</v>
          </cell>
          <cell r="BI187">
            <v>43.072227529999999</v>
          </cell>
          <cell r="BJ187">
            <v>46.254799085000002</v>
          </cell>
          <cell r="BK187">
            <v>49.683015542</v>
          </cell>
          <cell r="BL187">
            <v>60.836287050999999</v>
          </cell>
          <cell r="BM187">
            <v>71.230713027999997</v>
          </cell>
          <cell r="BN187">
            <v>71.762700601999995</v>
          </cell>
          <cell r="BO187">
            <v>71.385434649999993</v>
          </cell>
          <cell r="BP187">
            <v>68.180845615999999</v>
          </cell>
          <cell r="BQ187">
            <v>67.622983715999993</v>
          </cell>
          <cell r="BR187">
            <v>59.986600944000003</v>
          </cell>
          <cell r="BS187">
            <v>64.640407268000004</v>
          </cell>
          <cell r="BT187">
            <v>105.432091834</v>
          </cell>
          <cell r="BU187">
            <v>69.593359900999999</v>
          </cell>
          <cell r="BV187">
            <v>77.952278762000006</v>
          </cell>
          <cell r="BW187">
            <v>75.095549723000005</v>
          </cell>
          <cell r="BX187">
            <v>65.854228590000005</v>
          </cell>
          <cell r="BY187">
            <v>71.228292683000006</v>
          </cell>
          <cell r="BZ187">
            <v>71.418769944000005</v>
          </cell>
          <cell r="CA187">
            <v>77.495921408000001</v>
          </cell>
          <cell r="CB187">
            <v>65.339530740000001</v>
          </cell>
          <cell r="CC187">
            <v>68.634386280000001</v>
          </cell>
          <cell r="CD187">
            <v>67.670229820000003</v>
          </cell>
          <cell r="CE187">
            <v>69.376226411000005</v>
          </cell>
          <cell r="CF187">
            <v>68.050592261000006</v>
          </cell>
          <cell r="CG187">
            <v>93.066583891999997</v>
          </cell>
        </row>
        <row r="188">
          <cell r="B188" t="str">
            <v>Per_Volume_Gin_North West (Lancashire)</v>
          </cell>
          <cell r="C188" t="str">
            <v>Per</v>
          </cell>
          <cell r="D188" t="str">
            <v>Volume</v>
          </cell>
          <cell r="E188" t="str">
            <v>Spirits</v>
          </cell>
          <cell r="F188" t="str">
            <v>Gin</v>
          </cell>
          <cell r="G188" t="str">
            <v>North West (Lancashire)</v>
          </cell>
          <cell r="H188">
            <v>326.32403661900003</v>
          </cell>
          <cell r="I188">
            <v>331.17399313200002</v>
          </cell>
          <cell r="J188">
            <v>346.22923351399999</v>
          </cell>
          <cell r="K188">
            <v>351.12283793799998</v>
          </cell>
          <cell r="L188">
            <v>342.22854426800001</v>
          </cell>
          <cell r="M188">
            <v>345.74274733999999</v>
          </cell>
          <cell r="N188">
            <v>341.86452252499998</v>
          </cell>
          <cell r="O188">
            <v>338.51657609900002</v>
          </cell>
          <cell r="P188">
            <v>318.62901274699999</v>
          </cell>
          <cell r="Q188">
            <v>337.90069893100002</v>
          </cell>
          <cell r="R188">
            <v>323.94721335200001</v>
          </cell>
          <cell r="S188">
            <v>337.90049900399998</v>
          </cell>
          <cell r="T188">
            <v>411.42909632300001</v>
          </cell>
          <cell r="U188">
            <v>275.92795036199999</v>
          </cell>
          <cell r="V188">
            <v>303.490197357</v>
          </cell>
          <cell r="W188">
            <v>315.62076781000002</v>
          </cell>
          <cell r="X188">
            <v>307.78872635599998</v>
          </cell>
          <cell r="Y188">
            <v>309.38983404200002</v>
          </cell>
          <cell r="Z188">
            <v>301.94220594299998</v>
          </cell>
          <cell r="AA188">
            <v>293.948525362</v>
          </cell>
          <cell r="AB188">
            <v>282.28325070800003</v>
          </cell>
          <cell r="AC188">
            <v>280.83944530899998</v>
          </cell>
          <cell r="AD188">
            <v>286.66740175299998</v>
          </cell>
          <cell r="AE188">
            <v>292.52182279599998</v>
          </cell>
          <cell r="AF188">
            <v>290.42170036499999</v>
          </cell>
          <cell r="AG188">
            <v>348.82582027199999</v>
          </cell>
          <cell r="AH188">
            <v>199.44716053100001</v>
          </cell>
          <cell r="AI188">
            <v>243.477648133</v>
          </cell>
          <cell r="AJ188">
            <v>309.52886194400003</v>
          </cell>
          <cell r="AK188">
            <v>332.92195370000002</v>
          </cell>
          <cell r="AL188">
            <v>339.477538998</v>
          </cell>
          <cell r="AM188">
            <v>321.98933581599999</v>
          </cell>
          <cell r="AN188">
            <v>299.134722963</v>
          </cell>
          <cell r="AO188">
            <v>299.62364267200002</v>
          </cell>
          <cell r="AP188">
            <v>327.49377857399998</v>
          </cell>
          <cell r="AQ188">
            <v>319.84316847700001</v>
          </cell>
          <cell r="AR188">
            <v>316.99877929799999</v>
          </cell>
          <cell r="AS188">
            <v>325.865244109</v>
          </cell>
          <cell r="AT188">
            <v>362.16777973000001</v>
          </cell>
          <cell r="AU188">
            <v>215.71971162599999</v>
          </cell>
          <cell r="AV188">
            <v>219.17200175900001</v>
          </cell>
          <cell r="AW188">
            <v>224.953454824</v>
          </cell>
          <cell r="AX188">
            <v>238.134283299</v>
          </cell>
          <cell r="AY188">
            <v>285.22081423200001</v>
          </cell>
          <cell r="AZ188">
            <v>271.28888539600001</v>
          </cell>
          <cell r="BA188">
            <v>256.92494348899999</v>
          </cell>
          <cell r="BB188">
            <v>290.16088487100001</v>
          </cell>
          <cell r="BC188">
            <v>288.11482358500001</v>
          </cell>
          <cell r="BD188">
            <v>304.59156307799998</v>
          </cell>
          <cell r="BE188">
            <v>301.47084415699999</v>
          </cell>
          <cell r="BF188">
            <v>316.85014530000001</v>
          </cell>
          <cell r="BG188">
            <v>406.58531793499998</v>
          </cell>
          <cell r="BH188">
            <v>294.053608897</v>
          </cell>
          <cell r="BI188">
            <v>262.73857659800001</v>
          </cell>
          <cell r="BJ188">
            <v>260.37595847900002</v>
          </cell>
          <cell r="BK188">
            <v>280.43423770700002</v>
          </cell>
          <cell r="BL188">
            <v>265.83775760100002</v>
          </cell>
          <cell r="BM188">
            <v>273.12764159199997</v>
          </cell>
          <cell r="BN188">
            <v>263.83408725800001</v>
          </cell>
          <cell r="BO188">
            <v>269.52485600699998</v>
          </cell>
          <cell r="BP188">
            <v>268.96344752499999</v>
          </cell>
          <cell r="BQ188">
            <v>256.00907210000003</v>
          </cell>
          <cell r="BR188">
            <v>248.574756146</v>
          </cell>
          <cell r="BS188">
            <v>246.090815902</v>
          </cell>
          <cell r="BT188">
            <v>370.78979645999999</v>
          </cell>
          <cell r="BU188">
            <v>277.17497511300002</v>
          </cell>
          <cell r="BV188">
            <v>272.82640457500003</v>
          </cell>
          <cell r="BW188">
            <v>269.62361327000002</v>
          </cell>
          <cell r="BX188">
            <v>285.55905879300002</v>
          </cell>
          <cell r="BY188">
            <v>301.53683735499999</v>
          </cell>
          <cell r="BZ188">
            <v>299.122145628</v>
          </cell>
          <cell r="CA188">
            <v>302.34064979200002</v>
          </cell>
          <cell r="CB188">
            <v>304.08855032299999</v>
          </cell>
          <cell r="CC188">
            <v>291.361884293</v>
          </cell>
          <cell r="CD188">
            <v>273.42145296699999</v>
          </cell>
          <cell r="CE188">
            <v>269.11504899099998</v>
          </cell>
          <cell r="CF188">
            <v>268.74813583399998</v>
          </cell>
          <cell r="CG188">
            <v>345.66952045699998</v>
          </cell>
        </row>
        <row r="189">
          <cell r="B189" t="str">
            <v>Per_Volume_Gin_South and South East</v>
          </cell>
          <cell r="C189" t="str">
            <v>Per</v>
          </cell>
          <cell r="D189" t="str">
            <v>Volume</v>
          </cell>
          <cell r="E189" t="str">
            <v>Spirits</v>
          </cell>
          <cell r="F189" t="str">
            <v>Gin</v>
          </cell>
          <cell r="G189" t="str">
            <v>South and South East</v>
          </cell>
          <cell r="H189">
            <v>309.92290188800001</v>
          </cell>
          <cell r="I189">
            <v>325.01962944600001</v>
          </cell>
          <cell r="J189">
            <v>338.73408441999999</v>
          </cell>
          <cell r="K189">
            <v>331.44222802899998</v>
          </cell>
          <cell r="L189">
            <v>326.29963314399998</v>
          </cell>
          <cell r="M189">
            <v>328.06230575400002</v>
          </cell>
          <cell r="N189">
            <v>321.093350773</v>
          </cell>
          <cell r="O189">
            <v>309.39432498799999</v>
          </cell>
          <cell r="P189">
            <v>344.24590396000002</v>
          </cell>
          <cell r="Q189">
            <v>357.22325590700001</v>
          </cell>
          <cell r="R189">
            <v>332.06788752599999</v>
          </cell>
          <cell r="S189">
            <v>336.85986356400002</v>
          </cell>
          <cell r="T189">
            <v>386.92067234400002</v>
          </cell>
          <cell r="U189">
            <v>304.72574208499998</v>
          </cell>
          <cell r="V189">
            <v>328.48723680000001</v>
          </cell>
          <cell r="W189">
            <v>324.73808652100001</v>
          </cell>
          <cell r="X189">
            <v>312.79549990700002</v>
          </cell>
          <cell r="Y189">
            <v>323.78291697100002</v>
          </cell>
          <cell r="Z189">
            <v>311.11508751100001</v>
          </cell>
          <cell r="AA189">
            <v>303.69789655800002</v>
          </cell>
          <cell r="AB189">
            <v>318.21458626899999</v>
          </cell>
          <cell r="AC189">
            <v>309.72850091999999</v>
          </cell>
          <cell r="AD189">
            <v>301.06374521499998</v>
          </cell>
          <cell r="AE189">
            <v>300.26703150100002</v>
          </cell>
          <cell r="AF189">
            <v>291.85165776000002</v>
          </cell>
          <cell r="AG189">
            <v>296.34894498800003</v>
          </cell>
          <cell r="AH189">
            <v>150.766231495</v>
          </cell>
          <cell r="AI189">
            <v>174.80759932300001</v>
          </cell>
          <cell r="AJ189">
            <v>201.131756774</v>
          </cell>
          <cell r="AK189">
            <v>225.04842321199999</v>
          </cell>
          <cell r="AL189">
            <v>227.52246872399999</v>
          </cell>
          <cell r="AM189">
            <v>241.50783223600001</v>
          </cell>
          <cell r="AN189">
            <v>245.986036076</v>
          </cell>
          <cell r="AO189">
            <v>243.58385099200001</v>
          </cell>
          <cell r="AP189">
            <v>263.16476785999998</v>
          </cell>
          <cell r="AQ189">
            <v>262.85127201</v>
          </cell>
          <cell r="AR189">
            <v>263.42679088699998</v>
          </cell>
          <cell r="AS189">
            <v>274.37500287199998</v>
          </cell>
          <cell r="AT189">
            <v>297.541235293</v>
          </cell>
          <cell r="AU189">
            <v>178.619041385</v>
          </cell>
          <cell r="AV189">
            <v>180.304718595</v>
          </cell>
          <cell r="AW189">
            <v>189.44716560500001</v>
          </cell>
          <cell r="AX189">
            <v>200.458895961</v>
          </cell>
          <cell r="AY189">
            <v>232.894168347</v>
          </cell>
          <cell r="AZ189">
            <v>209.66065774800001</v>
          </cell>
          <cell r="BA189">
            <v>202.56946591900001</v>
          </cell>
          <cell r="BB189">
            <v>224.23787979299999</v>
          </cell>
          <cell r="BC189">
            <v>210.41182396299999</v>
          </cell>
          <cell r="BD189">
            <v>220.60479091400001</v>
          </cell>
          <cell r="BE189">
            <v>211.403139751</v>
          </cell>
          <cell r="BF189">
            <v>230.50080991999999</v>
          </cell>
          <cell r="BG189">
            <v>303.98563874899997</v>
          </cell>
          <cell r="BH189">
            <v>221.50782724800001</v>
          </cell>
          <cell r="BI189">
            <v>192.82217512299999</v>
          </cell>
          <cell r="BJ189">
            <v>183.58800269</v>
          </cell>
          <cell r="BK189">
            <v>205.20560802599999</v>
          </cell>
          <cell r="BL189">
            <v>202.77973273500001</v>
          </cell>
          <cell r="BM189">
            <v>225.34296544099999</v>
          </cell>
          <cell r="BN189">
            <v>217.11091383600001</v>
          </cell>
          <cell r="BO189">
            <v>224.33392444399999</v>
          </cell>
          <cell r="BP189">
            <v>226.89810719100001</v>
          </cell>
          <cell r="BQ189">
            <v>210.731089384</v>
          </cell>
          <cell r="BR189">
            <v>204.23877232000001</v>
          </cell>
          <cell r="BS189">
            <v>196.66078696899999</v>
          </cell>
          <cell r="BT189">
            <v>299.35934026400002</v>
          </cell>
          <cell r="BU189">
            <v>220.926630131</v>
          </cell>
          <cell r="BV189">
            <v>231.025684824</v>
          </cell>
          <cell r="BW189">
            <v>234.31349663500001</v>
          </cell>
          <cell r="BX189">
            <v>236.83197711099999</v>
          </cell>
          <cell r="BY189">
            <v>237.23731000800001</v>
          </cell>
          <cell r="BZ189">
            <v>232.588310538</v>
          </cell>
          <cell r="CA189">
            <v>237.22358637599999</v>
          </cell>
          <cell r="CB189">
            <v>239.77771042200001</v>
          </cell>
          <cell r="CC189">
            <v>228.64131183200001</v>
          </cell>
          <cell r="CD189">
            <v>219.93853185500001</v>
          </cell>
          <cell r="CE189">
            <v>219.171760893</v>
          </cell>
          <cell r="CF189">
            <v>215.217070608</v>
          </cell>
          <cell r="CG189">
            <v>285.83574371200001</v>
          </cell>
        </row>
        <row r="190">
          <cell r="B190" t="str">
            <v>Per_Volume_Gin_South West</v>
          </cell>
          <cell r="C190" t="str">
            <v>Per</v>
          </cell>
          <cell r="D190" t="str">
            <v>Volume</v>
          </cell>
          <cell r="E190" t="str">
            <v>Spirits</v>
          </cell>
          <cell r="F190" t="str">
            <v>Gin</v>
          </cell>
          <cell r="G190" t="str">
            <v>South West</v>
          </cell>
          <cell r="H190">
            <v>273.96638429699999</v>
          </cell>
          <cell r="I190">
            <v>290.92135790399999</v>
          </cell>
          <cell r="J190">
            <v>309.67124320400001</v>
          </cell>
          <cell r="K190">
            <v>297.08959839699997</v>
          </cell>
          <cell r="L190">
            <v>282.02973413299998</v>
          </cell>
          <cell r="M190">
            <v>288.967988375</v>
          </cell>
          <cell r="N190">
            <v>223.23270189799999</v>
          </cell>
          <cell r="O190">
            <v>209.29464885199999</v>
          </cell>
          <cell r="P190">
            <v>229.690893499</v>
          </cell>
          <cell r="Q190">
            <v>232.054262244</v>
          </cell>
          <cell r="R190">
            <v>221.53666021500001</v>
          </cell>
          <cell r="S190">
            <v>213.65172133600001</v>
          </cell>
          <cell r="T190">
            <v>242.261236602</v>
          </cell>
          <cell r="U190">
            <v>183.152197452</v>
          </cell>
          <cell r="V190">
            <v>203.384792046</v>
          </cell>
          <cell r="W190">
            <v>251.685123785</v>
          </cell>
          <cell r="X190">
            <v>189.67987543699999</v>
          </cell>
          <cell r="Y190">
            <v>193.35297193400001</v>
          </cell>
          <cell r="Z190">
            <v>188.62860306799999</v>
          </cell>
          <cell r="AA190">
            <v>206.59716759400001</v>
          </cell>
          <cell r="AB190">
            <v>215.30184562100001</v>
          </cell>
          <cell r="AC190">
            <v>215.065770955</v>
          </cell>
          <cell r="AD190">
            <v>209.107878433</v>
          </cell>
          <cell r="AE190">
            <v>214.31884006799999</v>
          </cell>
          <cell r="AF190">
            <v>195.261005823</v>
          </cell>
          <cell r="AG190">
            <v>244.24774434299999</v>
          </cell>
          <cell r="AH190">
            <v>146.26389275099999</v>
          </cell>
          <cell r="AI190">
            <v>162.38201368700001</v>
          </cell>
          <cell r="AJ190">
            <v>181.02852490000001</v>
          </cell>
          <cell r="AK190">
            <v>189.273290046</v>
          </cell>
          <cell r="AL190">
            <v>195.704292202</v>
          </cell>
          <cell r="AM190">
            <v>253.070735888</v>
          </cell>
          <cell r="AN190">
            <v>249.00789859</v>
          </cell>
          <cell r="AO190">
            <v>229.14719199300001</v>
          </cell>
          <cell r="AP190">
            <v>213.84881903300001</v>
          </cell>
          <cell r="AQ190">
            <v>233.958976595</v>
          </cell>
          <cell r="AR190">
            <v>236.55335223899999</v>
          </cell>
          <cell r="AS190">
            <v>233.17139689300001</v>
          </cell>
          <cell r="AT190">
            <v>237.40856670700001</v>
          </cell>
          <cell r="AU190">
            <v>139.32310772100001</v>
          </cell>
          <cell r="AV190">
            <v>132.08390924400001</v>
          </cell>
          <cell r="AW190">
            <v>136.02151964699999</v>
          </cell>
          <cell r="AX190">
            <v>165.048356009</v>
          </cell>
          <cell r="AY190">
            <v>188.21722002499999</v>
          </cell>
          <cell r="AZ190">
            <v>189.17762689899999</v>
          </cell>
          <cell r="BA190">
            <v>179.22608110300001</v>
          </cell>
          <cell r="BB190">
            <v>208.12741328499999</v>
          </cell>
          <cell r="BC190">
            <v>210.023360838</v>
          </cell>
          <cell r="BD190">
            <v>215.777142521</v>
          </cell>
          <cell r="BE190">
            <v>208.060063421</v>
          </cell>
          <cell r="BF190">
            <v>205.175392394</v>
          </cell>
          <cell r="BG190">
            <v>239.84398671299999</v>
          </cell>
          <cell r="BH190">
            <v>185.38202378899999</v>
          </cell>
          <cell r="BI190">
            <v>175.931199881</v>
          </cell>
          <cell r="BJ190">
            <v>167.76823306700001</v>
          </cell>
          <cell r="BK190">
            <v>196.50043249399999</v>
          </cell>
          <cell r="BL190">
            <v>187.54489393899999</v>
          </cell>
          <cell r="BM190">
            <v>207.24735546799999</v>
          </cell>
          <cell r="BN190">
            <v>205.49896953800001</v>
          </cell>
          <cell r="BO190">
            <v>216.477575489</v>
          </cell>
          <cell r="BP190">
            <v>214.64325234200001</v>
          </cell>
          <cell r="BQ190">
            <v>204.96829485800001</v>
          </cell>
          <cell r="BR190">
            <v>182.200980286</v>
          </cell>
          <cell r="BS190">
            <v>179.335729063</v>
          </cell>
          <cell r="BT190">
            <v>264.833357874</v>
          </cell>
          <cell r="BU190">
            <v>199.815761815</v>
          </cell>
          <cell r="BV190">
            <v>192.53434283799999</v>
          </cell>
          <cell r="BW190">
            <v>190.38402363899999</v>
          </cell>
          <cell r="BX190">
            <v>208.60777664899999</v>
          </cell>
          <cell r="BY190">
            <v>217.60493447900001</v>
          </cell>
          <cell r="BZ190">
            <v>235.74716153599999</v>
          </cell>
          <cell r="CA190">
            <v>216.557066107</v>
          </cell>
          <cell r="CB190">
            <v>221.07823907400001</v>
          </cell>
          <cell r="CC190">
            <v>213.452432574</v>
          </cell>
          <cell r="CD190">
            <v>207.24178710800001</v>
          </cell>
          <cell r="CE190">
            <v>190.794819609</v>
          </cell>
          <cell r="CF190">
            <v>166.86955640599999</v>
          </cell>
          <cell r="CG190">
            <v>213.882439791</v>
          </cell>
        </row>
        <row r="191">
          <cell r="B191" t="str">
            <v>Per_Volume_Gin_Wales and West</v>
          </cell>
          <cell r="C191" t="str">
            <v>Per</v>
          </cell>
          <cell r="D191" t="str">
            <v>Volume</v>
          </cell>
          <cell r="E191" t="str">
            <v>Spirits</v>
          </cell>
          <cell r="F191" t="str">
            <v>Gin</v>
          </cell>
          <cell r="G191" t="str">
            <v>Wales and West</v>
          </cell>
          <cell r="H191">
            <v>210.931058138</v>
          </cell>
          <cell r="I191">
            <v>216.903002937</v>
          </cell>
          <cell r="J191">
            <v>246.77990710200001</v>
          </cell>
          <cell r="K191">
            <v>250.556792981</v>
          </cell>
          <cell r="L191">
            <v>245.284355334</v>
          </cell>
          <cell r="M191">
            <v>241.80803563000001</v>
          </cell>
          <cell r="N191">
            <v>266.05143372800001</v>
          </cell>
          <cell r="O191">
            <v>256.831851013</v>
          </cell>
          <cell r="P191">
            <v>253.86018832600001</v>
          </cell>
          <cell r="Q191">
            <v>273.63993699500003</v>
          </cell>
          <cell r="R191">
            <v>265.89625453399998</v>
          </cell>
          <cell r="S191">
            <v>280.30457966099999</v>
          </cell>
          <cell r="T191">
            <v>326.46346644099998</v>
          </cell>
          <cell r="U191">
            <v>247.66944284100001</v>
          </cell>
          <cell r="V191">
            <v>261.11447643700001</v>
          </cell>
          <cell r="W191">
            <v>239.71040575500001</v>
          </cell>
          <cell r="X191">
            <v>285.44561833400002</v>
          </cell>
          <cell r="Y191">
            <v>289.42215983800003</v>
          </cell>
          <cell r="Z191">
            <v>287.210742944</v>
          </cell>
          <cell r="AA191">
            <v>263.46625495000001</v>
          </cell>
          <cell r="AB191">
            <v>261.03164304299997</v>
          </cell>
          <cell r="AC191">
            <v>263.686607611</v>
          </cell>
          <cell r="AD191">
            <v>261.83442187899999</v>
          </cell>
          <cell r="AE191">
            <v>255.55827844500001</v>
          </cell>
          <cell r="AF191">
            <v>274.93221930700003</v>
          </cell>
          <cell r="AG191">
            <v>328.52671107899999</v>
          </cell>
          <cell r="AH191">
            <v>159.89391968000001</v>
          </cell>
          <cell r="AI191">
            <v>214.0025364</v>
          </cell>
          <cell r="AJ191">
            <v>283.40350463800002</v>
          </cell>
          <cell r="AK191">
            <v>311.04864238499999</v>
          </cell>
          <cell r="AL191">
            <v>312.63823024800001</v>
          </cell>
          <cell r="AM191">
            <v>297.59430698699998</v>
          </cell>
          <cell r="AN191">
            <v>332.52959526199999</v>
          </cell>
          <cell r="AO191">
            <v>318.88138551600002</v>
          </cell>
          <cell r="AP191">
            <v>344.40385644499997</v>
          </cell>
          <cell r="AQ191">
            <v>335.09006733699999</v>
          </cell>
          <cell r="AR191">
            <v>341.62866824899999</v>
          </cell>
          <cell r="AS191">
            <v>352.77981891500002</v>
          </cell>
          <cell r="AT191">
            <v>368.84098628200002</v>
          </cell>
          <cell r="AU191">
            <v>217.70212650400001</v>
          </cell>
          <cell r="AV191">
            <v>244.47839921299999</v>
          </cell>
          <cell r="AW191">
            <v>244.75528692</v>
          </cell>
          <cell r="AX191">
            <v>265.713624014</v>
          </cell>
          <cell r="AY191">
            <v>298.23104822499999</v>
          </cell>
          <cell r="AZ191">
            <v>273.325915705</v>
          </cell>
          <cell r="BA191">
            <v>266.10741559799999</v>
          </cell>
          <cell r="BB191">
            <v>303.66722395199997</v>
          </cell>
          <cell r="BC191">
            <v>284.03374946500003</v>
          </cell>
          <cell r="BD191">
            <v>299.85339877299998</v>
          </cell>
          <cell r="BE191">
            <v>298.642971531</v>
          </cell>
          <cell r="BF191">
            <v>327.00952220900001</v>
          </cell>
          <cell r="BG191">
            <v>429.025498083</v>
          </cell>
          <cell r="BH191">
            <v>290.590280726</v>
          </cell>
          <cell r="BI191">
            <v>270.69094774400003</v>
          </cell>
          <cell r="BJ191">
            <v>275.017678268</v>
          </cell>
          <cell r="BK191">
            <v>285.611390916</v>
          </cell>
          <cell r="BL191">
            <v>285.21017586599999</v>
          </cell>
          <cell r="BM191">
            <v>296.37366438599997</v>
          </cell>
          <cell r="BN191">
            <v>286.160030441</v>
          </cell>
          <cell r="BO191">
            <v>301.72422957600003</v>
          </cell>
          <cell r="BP191">
            <v>300.20966604</v>
          </cell>
          <cell r="BQ191">
            <v>281.93997019900002</v>
          </cell>
          <cell r="BR191">
            <v>286.44900866099999</v>
          </cell>
          <cell r="BS191">
            <v>282.03632830700002</v>
          </cell>
          <cell r="BT191">
            <v>421.60356421199998</v>
          </cell>
          <cell r="BU191">
            <v>287.81720922599999</v>
          </cell>
          <cell r="BV191">
            <v>296.03877099300001</v>
          </cell>
          <cell r="BW191">
            <v>295.36563191200003</v>
          </cell>
          <cell r="BX191">
            <v>288.15014578300003</v>
          </cell>
          <cell r="BY191">
            <v>283.36453722099998</v>
          </cell>
          <cell r="BZ191">
            <v>261.43606751200002</v>
          </cell>
          <cell r="CA191">
            <v>267.46216346</v>
          </cell>
          <cell r="CB191">
            <v>274.37943182499998</v>
          </cell>
          <cell r="CC191">
            <v>258.58603954900002</v>
          </cell>
          <cell r="CD191">
            <v>253.671204921</v>
          </cell>
          <cell r="CE191">
            <v>244.94032205799999</v>
          </cell>
          <cell r="CF191">
            <v>273.58412437700002</v>
          </cell>
          <cell r="CG191">
            <v>348.17205347999999</v>
          </cell>
        </row>
        <row r="192">
          <cell r="B192" t="str">
            <v>Per_Volume_Gin_Yorkshire</v>
          </cell>
          <cell r="C192" t="str">
            <v>Per</v>
          </cell>
          <cell r="D192" t="str">
            <v>Volume</v>
          </cell>
          <cell r="E192" t="str">
            <v>Spirits</v>
          </cell>
          <cell r="F192" t="str">
            <v>Gin</v>
          </cell>
          <cell r="G192" t="str">
            <v>Yorkshire</v>
          </cell>
          <cell r="H192">
            <v>289.077234202</v>
          </cell>
          <cell r="I192">
            <v>286.704679849</v>
          </cell>
          <cell r="J192">
            <v>289.903388904</v>
          </cell>
          <cell r="K192">
            <v>295.609095115</v>
          </cell>
          <cell r="L192">
            <v>292.45409047200002</v>
          </cell>
          <cell r="M192">
            <v>287.03552422400003</v>
          </cell>
          <cell r="N192">
            <v>274.16972257899999</v>
          </cell>
          <cell r="O192">
            <v>280.72081169900002</v>
          </cell>
          <cell r="P192">
            <v>272.76483180600002</v>
          </cell>
          <cell r="Q192">
            <v>284.40909533299998</v>
          </cell>
          <cell r="R192">
            <v>267.67358776899999</v>
          </cell>
          <cell r="S192">
            <v>290.22407538599998</v>
          </cell>
          <cell r="T192">
            <v>350.11433614100002</v>
          </cell>
          <cell r="U192">
            <v>242.58422299</v>
          </cell>
          <cell r="V192">
            <v>258.94680129</v>
          </cell>
          <cell r="W192">
            <v>265.281994865</v>
          </cell>
          <cell r="X192">
            <v>260.79387647800002</v>
          </cell>
          <cell r="Y192">
            <v>262.602658335</v>
          </cell>
          <cell r="Z192">
            <v>265.78105742999998</v>
          </cell>
          <cell r="AA192">
            <v>268.18531755100003</v>
          </cell>
          <cell r="AB192">
            <v>267.69797739000001</v>
          </cell>
          <cell r="AC192">
            <v>267.399710524</v>
          </cell>
          <cell r="AD192">
            <v>262.57551521800002</v>
          </cell>
          <cell r="AE192">
            <v>266.90137098299999</v>
          </cell>
          <cell r="AF192">
            <v>262.391498447</v>
          </cell>
          <cell r="AG192">
            <v>334.38935012600001</v>
          </cell>
          <cell r="AH192">
            <v>181.15919549899999</v>
          </cell>
          <cell r="AI192">
            <v>209.49116305499999</v>
          </cell>
          <cell r="AJ192">
            <v>256.96092058400001</v>
          </cell>
          <cell r="AK192">
            <v>273.92010614499998</v>
          </cell>
          <cell r="AL192">
            <v>282.327229117</v>
          </cell>
          <cell r="AM192">
            <v>297.12178912399997</v>
          </cell>
          <cell r="AN192">
            <v>286.90101192200001</v>
          </cell>
          <cell r="AO192">
            <v>280.04086593599999</v>
          </cell>
          <cell r="AP192">
            <v>300.52998603700001</v>
          </cell>
          <cell r="AQ192">
            <v>303.38873167899999</v>
          </cell>
          <cell r="AR192">
            <v>304.18662031299999</v>
          </cell>
          <cell r="AS192">
            <v>305.75663526199997</v>
          </cell>
          <cell r="AT192">
            <v>343.30144858099999</v>
          </cell>
          <cell r="AU192">
            <v>224.784809456</v>
          </cell>
          <cell r="AV192">
            <v>222.118377933</v>
          </cell>
          <cell r="AW192">
            <v>225.97677320599999</v>
          </cell>
          <cell r="AX192">
            <v>236.08591105400001</v>
          </cell>
          <cell r="AY192">
            <v>261.01231543300003</v>
          </cell>
          <cell r="AZ192">
            <v>249.422588518</v>
          </cell>
          <cell r="BA192">
            <v>248.47671186100001</v>
          </cell>
          <cell r="BB192">
            <v>268.64271812999999</v>
          </cell>
          <cell r="BC192">
            <v>265.13998790599999</v>
          </cell>
          <cell r="BD192">
            <v>278.14090927900003</v>
          </cell>
          <cell r="BE192">
            <v>276.47231955400002</v>
          </cell>
          <cell r="BF192">
            <v>286.97761491699998</v>
          </cell>
          <cell r="BG192">
            <v>360.013700492</v>
          </cell>
          <cell r="BH192">
            <v>258.34575224999998</v>
          </cell>
          <cell r="BI192">
            <v>238.053867637</v>
          </cell>
          <cell r="BJ192">
            <v>240.67117428700001</v>
          </cell>
          <cell r="BK192">
            <v>252.86753033799999</v>
          </cell>
          <cell r="BL192">
            <v>243.58751007999999</v>
          </cell>
          <cell r="BM192">
            <v>262.33910617200002</v>
          </cell>
          <cell r="BN192">
            <v>244.469576875</v>
          </cell>
          <cell r="BO192">
            <v>255.82981712700001</v>
          </cell>
          <cell r="BP192">
            <v>250.30044022600001</v>
          </cell>
          <cell r="BQ192">
            <v>236.92194038100001</v>
          </cell>
          <cell r="BR192">
            <v>232.26393165600001</v>
          </cell>
          <cell r="BS192">
            <v>236.39139527399999</v>
          </cell>
          <cell r="BT192">
            <v>344.30458957500002</v>
          </cell>
          <cell r="BU192">
            <v>253.74829655600001</v>
          </cell>
          <cell r="BV192">
            <v>256.31237370000002</v>
          </cell>
          <cell r="BW192">
            <v>242.93909956100001</v>
          </cell>
          <cell r="BX192">
            <v>252.45368197799999</v>
          </cell>
          <cell r="BY192">
            <v>257.05977784499999</v>
          </cell>
          <cell r="BZ192">
            <v>258.92576071500002</v>
          </cell>
          <cell r="CA192">
            <v>259.02771453499997</v>
          </cell>
          <cell r="CB192">
            <v>261.44917514799999</v>
          </cell>
          <cell r="CC192">
            <v>253.03143087500001</v>
          </cell>
          <cell r="CD192">
            <v>246.404735112</v>
          </cell>
          <cell r="CE192">
            <v>237.17146472799999</v>
          </cell>
          <cell r="CF192">
            <v>240.60497919700001</v>
          </cell>
          <cell r="CG192">
            <v>313.19735649699999</v>
          </cell>
        </row>
        <row r="193">
          <cell r="B193" t="str">
            <v xml:space="preserve">Per_Volume_Golden Rum_Central England </v>
          </cell>
          <cell r="C193" t="str">
            <v>Per</v>
          </cell>
          <cell r="D193" t="str">
            <v>Volume</v>
          </cell>
          <cell r="E193" t="str">
            <v>Spirits</v>
          </cell>
          <cell r="F193" t="str">
            <v>Golden Rum</v>
          </cell>
          <cell r="G193" t="str">
            <v xml:space="preserve">Central England </v>
          </cell>
          <cell r="H193">
            <v>19.087567327999999</v>
          </cell>
          <cell r="I193">
            <v>20.475279601</v>
          </cell>
          <cell r="J193">
            <v>24.888308707</v>
          </cell>
          <cell r="K193">
            <v>25.013544397</v>
          </cell>
          <cell r="L193">
            <v>24.820301098000002</v>
          </cell>
          <cell r="M193">
            <v>26.793647905</v>
          </cell>
          <cell r="N193">
            <v>31.204923358999999</v>
          </cell>
          <cell r="O193">
            <v>33.559597621999998</v>
          </cell>
          <cell r="P193">
            <v>29.427733516</v>
          </cell>
          <cell r="Q193">
            <v>30.005920997</v>
          </cell>
          <cell r="R193">
            <v>31.25783221</v>
          </cell>
          <cell r="S193">
            <v>32.694736646000003</v>
          </cell>
          <cell r="T193">
            <v>40.120400433</v>
          </cell>
          <cell r="U193">
            <v>29.912041523999999</v>
          </cell>
          <cell r="V193">
            <v>33.551624222999997</v>
          </cell>
          <cell r="W193">
            <v>35.281069240999997</v>
          </cell>
          <cell r="X193">
            <v>39.560363481000003</v>
          </cell>
          <cell r="Y193">
            <v>39.381336615999999</v>
          </cell>
          <cell r="Z193">
            <v>40.678188018</v>
          </cell>
          <cell r="AA193">
            <v>38.576280578000002</v>
          </cell>
          <cell r="AB193">
            <v>37.347563762</v>
          </cell>
          <cell r="AC193">
            <v>40.026996253</v>
          </cell>
          <cell r="AD193">
            <v>39.81266205</v>
          </cell>
          <cell r="AE193">
            <v>39.07366493</v>
          </cell>
          <cell r="AF193">
            <v>45.543061823999999</v>
          </cell>
          <cell r="AG193">
            <v>59.015541788</v>
          </cell>
          <cell r="AH193">
            <v>44.526467197999999</v>
          </cell>
          <cell r="AI193">
            <v>58.898049532999998</v>
          </cell>
          <cell r="AJ193">
            <v>76.735807605999995</v>
          </cell>
          <cell r="AK193">
            <v>81.556848747000004</v>
          </cell>
          <cell r="AL193">
            <v>83.575319805999996</v>
          </cell>
          <cell r="AM193">
            <v>68.749890011000005</v>
          </cell>
          <cell r="AN193">
            <v>76.501504463000003</v>
          </cell>
          <cell r="AO193">
            <v>68.273475853999997</v>
          </cell>
          <cell r="AP193">
            <v>68.470702195000001</v>
          </cell>
          <cell r="AQ193">
            <v>65.597831123999995</v>
          </cell>
          <cell r="AR193">
            <v>70.388094960999993</v>
          </cell>
          <cell r="AS193">
            <v>71.532726873000001</v>
          </cell>
          <cell r="AT193">
            <v>79.550457190000003</v>
          </cell>
          <cell r="AU193">
            <v>57.129718081</v>
          </cell>
          <cell r="AV193">
            <v>54.612416351999997</v>
          </cell>
          <cell r="AW193">
            <v>57.409741828999998</v>
          </cell>
          <cell r="AX193">
            <v>60.116887069999997</v>
          </cell>
          <cell r="AY193">
            <v>57.562938844999998</v>
          </cell>
          <cell r="AZ193">
            <v>52.889916946</v>
          </cell>
          <cell r="BA193">
            <v>54.132074035000002</v>
          </cell>
          <cell r="BB193">
            <v>50.499236797000002</v>
          </cell>
          <cell r="BC193">
            <v>51.240739449000003</v>
          </cell>
          <cell r="BD193">
            <v>58.130987470999997</v>
          </cell>
          <cell r="BE193">
            <v>60.021566381</v>
          </cell>
          <cell r="BF193">
            <v>60.401931533999999</v>
          </cell>
          <cell r="BG193">
            <v>76.279370017999995</v>
          </cell>
          <cell r="BH193">
            <v>57.149695870999999</v>
          </cell>
          <cell r="BI193">
            <v>55.933371637</v>
          </cell>
          <cell r="BJ193">
            <v>64.905325031999993</v>
          </cell>
          <cell r="BK193">
            <v>63.729751022000002</v>
          </cell>
          <cell r="BL193">
            <v>64.814862255999998</v>
          </cell>
          <cell r="BM193">
            <v>69.985860307999999</v>
          </cell>
          <cell r="BN193">
            <v>73.142552733000002</v>
          </cell>
          <cell r="BO193">
            <v>80.415996043000007</v>
          </cell>
          <cell r="BP193">
            <v>92.079887313</v>
          </cell>
          <cell r="BQ193">
            <v>94.320621978000005</v>
          </cell>
          <cell r="BR193">
            <v>99.896867585999999</v>
          </cell>
          <cell r="BS193">
            <v>104.722779844</v>
          </cell>
          <cell r="BT193">
            <v>122.277361852</v>
          </cell>
          <cell r="BU193">
            <v>82.079993541999997</v>
          </cell>
          <cell r="BV193">
            <v>88.776831463999997</v>
          </cell>
          <cell r="BW193">
            <v>88.619343423999993</v>
          </cell>
          <cell r="BX193">
            <v>108.940346003</v>
          </cell>
          <cell r="BY193">
            <v>119.286310908</v>
          </cell>
          <cell r="BZ193">
            <v>110.68510699399999</v>
          </cell>
          <cell r="CA193">
            <v>109.272450768</v>
          </cell>
          <cell r="CB193">
            <v>112.889875053</v>
          </cell>
          <cell r="CC193">
            <v>120.43375844800001</v>
          </cell>
          <cell r="CD193">
            <v>116.60863971800001</v>
          </cell>
          <cell r="CE193">
            <v>120.83673695100001</v>
          </cell>
          <cell r="CF193">
            <v>123.358927474</v>
          </cell>
          <cell r="CG193">
            <v>150.76642700900001</v>
          </cell>
        </row>
        <row r="194">
          <cell r="B194" t="str">
            <v>Per_Volume_Golden Rum_GB CENTRAL SCOTLAND</v>
          </cell>
          <cell r="C194" t="str">
            <v>Per</v>
          </cell>
          <cell r="D194" t="str">
            <v>Volume</v>
          </cell>
          <cell r="E194" t="str">
            <v>Spirits</v>
          </cell>
          <cell r="F194" t="str">
            <v>Golden Rum</v>
          </cell>
          <cell r="G194" t="str">
            <v>GB CENTRAL SCOTLAND</v>
          </cell>
          <cell r="H194">
            <v>201.907375495</v>
          </cell>
          <cell r="I194">
            <v>201.73069761599999</v>
          </cell>
          <cell r="J194">
            <v>248.26918028399999</v>
          </cell>
          <cell r="K194">
            <v>245.88710396799999</v>
          </cell>
          <cell r="L194">
            <v>238.47866351900001</v>
          </cell>
          <cell r="M194">
            <v>243.448197881</v>
          </cell>
          <cell r="N194">
            <v>279.84170364699997</v>
          </cell>
          <cell r="O194">
            <v>270.41322561200002</v>
          </cell>
          <cell r="P194">
            <v>273.31272333300001</v>
          </cell>
          <cell r="Q194">
            <v>286.688034319</v>
          </cell>
          <cell r="R194">
            <v>290.24237374299997</v>
          </cell>
          <cell r="S194">
            <v>298.67039585800001</v>
          </cell>
          <cell r="T194">
            <v>359.24706828799998</v>
          </cell>
          <cell r="U194">
            <v>294.22689678699999</v>
          </cell>
          <cell r="V194">
            <v>296.61999659899999</v>
          </cell>
          <cell r="W194">
            <v>306.79117857599999</v>
          </cell>
          <cell r="X194">
            <v>337.22727459700002</v>
          </cell>
          <cell r="Y194">
            <v>332.88736131799999</v>
          </cell>
          <cell r="Z194">
            <v>325.74786481699999</v>
          </cell>
          <cell r="AA194">
            <v>339.19878056300001</v>
          </cell>
          <cell r="AB194">
            <v>322.56176724400001</v>
          </cell>
          <cell r="AC194">
            <v>313.46112778399998</v>
          </cell>
          <cell r="AD194">
            <v>304.88743779999999</v>
          </cell>
          <cell r="AE194">
            <v>312.86701352300003</v>
          </cell>
          <cell r="AF194">
            <v>370.34073513599998</v>
          </cell>
          <cell r="AG194">
            <v>449.70433804800001</v>
          </cell>
          <cell r="AH194">
            <v>216.43551780000001</v>
          </cell>
          <cell r="AI194">
            <v>255.06634344299999</v>
          </cell>
          <cell r="AJ194">
            <v>270.530708237</v>
          </cell>
          <cell r="AK194">
            <v>279.97851040400002</v>
          </cell>
          <cell r="AL194">
            <v>292.74361709499999</v>
          </cell>
          <cell r="AM194">
            <v>369.50672339099998</v>
          </cell>
          <cell r="AN194">
            <v>358.31985107000003</v>
          </cell>
          <cell r="AO194">
            <v>364.25002554600002</v>
          </cell>
          <cell r="AP194">
            <v>379.05439063199998</v>
          </cell>
          <cell r="AQ194">
            <v>323.81031496899999</v>
          </cell>
          <cell r="AR194">
            <v>318.02811557299998</v>
          </cell>
          <cell r="AS194">
            <v>330.60277239700002</v>
          </cell>
          <cell r="AT194">
            <v>366.89224187600001</v>
          </cell>
          <cell r="AU194">
            <v>312.649323869</v>
          </cell>
          <cell r="AV194">
            <v>327.647132322</v>
          </cell>
          <cell r="AW194">
            <v>334.80888320299999</v>
          </cell>
          <cell r="AX194">
            <v>322.37296740900001</v>
          </cell>
          <cell r="AY194">
            <v>360.40339352699999</v>
          </cell>
          <cell r="AZ194">
            <v>347.61894577999999</v>
          </cell>
          <cell r="BA194">
            <v>351.47470116300002</v>
          </cell>
          <cell r="BB194">
            <v>305.09414964899997</v>
          </cell>
          <cell r="BC194">
            <v>289.66245469199998</v>
          </cell>
          <cell r="BD194">
            <v>325.45149511400001</v>
          </cell>
          <cell r="BE194">
            <v>309.37919355899999</v>
          </cell>
          <cell r="BF194">
            <v>296.81690295499999</v>
          </cell>
          <cell r="BG194">
            <v>361.92913145099999</v>
          </cell>
          <cell r="BH194">
            <v>221.000758303</v>
          </cell>
          <cell r="BI194">
            <v>229.04252348599999</v>
          </cell>
          <cell r="BJ194">
            <v>272.75855306800003</v>
          </cell>
          <cell r="BK194">
            <v>274.478407608</v>
          </cell>
          <cell r="BL194">
            <v>282.93618123499999</v>
          </cell>
          <cell r="BM194">
            <v>329.75914000099999</v>
          </cell>
          <cell r="BN194">
            <v>336.99400803200001</v>
          </cell>
          <cell r="BO194">
            <v>341.423519817</v>
          </cell>
          <cell r="BP194">
            <v>356.26392367</v>
          </cell>
          <cell r="BQ194">
            <v>333.27800489399999</v>
          </cell>
          <cell r="BR194">
            <v>323.53709037599998</v>
          </cell>
          <cell r="BS194">
            <v>285.73894251600001</v>
          </cell>
          <cell r="BT194">
            <v>385.60418028700002</v>
          </cell>
          <cell r="BU194">
            <v>224.25900615899999</v>
          </cell>
          <cell r="BV194">
            <v>236.80011867299999</v>
          </cell>
          <cell r="BW194">
            <v>250.405409042</v>
          </cell>
          <cell r="BX194">
            <v>258.450753362</v>
          </cell>
          <cell r="BY194">
            <v>272.90001693400001</v>
          </cell>
          <cell r="BZ194">
            <v>268.97470891900002</v>
          </cell>
          <cell r="CA194">
            <v>268.71506184700002</v>
          </cell>
          <cell r="CB194">
            <v>274.13640836600001</v>
          </cell>
          <cell r="CC194">
            <v>290.65898340400003</v>
          </cell>
          <cell r="CD194">
            <v>307.665486547</v>
          </cell>
          <cell r="CE194">
            <v>301.09396873200001</v>
          </cell>
          <cell r="CF194">
            <v>309.406819515</v>
          </cell>
          <cell r="CG194">
            <v>418.35853540800002</v>
          </cell>
        </row>
        <row r="195">
          <cell r="B195" t="str">
            <v>Per_Volume_Golden Rum_East of England</v>
          </cell>
          <cell r="C195" t="str">
            <v>Per</v>
          </cell>
          <cell r="D195" t="str">
            <v>Volume</v>
          </cell>
          <cell r="E195" t="str">
            <v>Spirits</v>
          </cell>
          <cell r="F195" t="str">
            <v>Golden Rum</v>
          </cell>
          <cell r="G195" t="str">
            <v>East of England</v>
          </cell>
          <cell r="H195">
            <v>11.046534034</v>
          </cell>
          <cell r="I195">
            <v>11.123538502000001</v>
          </cell>
          <cell r="J195">
            <v>11.989431352</v>
          </cell>
          <cell r="K195">
            <v>12.398680643000001</v>
          </cell>
          <cell r="L195">
            <v>13.265375952999999</v>
          </cell>
          <cell r="M195">
            <v>13.566983378</v>
          </cell>
          <cell r="N195">
            <v>13.972509933</v>
          </cell>
          <cell r="O195">
            <v>13.343902590000001</v>
          </cell>
          <cell r="P195">
            <v>12.991277634999999</v>
          </cell>
          <cell r="Q195">
            <v>12.825365810999999</v>
          </cell>
          <cell r="R195">
            <v>13.302897023</v>
          </cell>
          <cell r="S195">
            <v>13.800711368</v>
          </cell>
          <cell r="T195">
            <v>18.507921057000001</v>
          </cell>
          <cell r="U195">
            <v>13.183013495999999</v>
          </cell>
          <cell r="V195">
            <v>13.113030328000001</v>
          </cell>
          <cell r="W195">
            <v>13.958550539000001</v>
          </cell>
          <cell r="X195">
            <v>13.910372416</v>
          </cell>
          <cell r="Y195">
            <v>13.358098304</v>
          </cell>
          <cell r="Z195">
            <v>13.373528598</v>
          </cell>
          <cell r="AA195">
            <v>14.179951792000001</v>
          </cell>
          <cell r="AB195">
            <v>14.871862699999999</v>
          </cell>
          <cell r="AC195">
            <v>14.92991159</v>
          </cell>
          <cell r="AD195">
            <v>15.234045323</v>
          </cell>
          <cell r="AE195">
            <v>15.525801165000001</v>
          </cell>
          <cell r="AF195">
            <v>15.971344467</v>
          </cell>
          <cell r="AG195">
            <v>20.275136924000002</v>
          </cell>
          <cell r="AH195">
            <v>31.220437586999999</v>
          </cell>
          <cell r="AI195">
            <v>34.261190890000002</v>
          </cell>
          <cell r="AJ195">
            <v>42.341011313000003</v>
          </cell>
          <cell r="AK195">
            <v>59.223116095000002</v>
          </cell>
          <cell r="AL195">
            <v>62.222368431</v>
          </cell>
          <cell r="AM195">
            <v>54.035668588999997</v>
          </cell>
          <cell r="AN195">
            <v>45.528400834999999</v>
          </cell>
          <cell r="AO195">
            <v>38.546961252999999</v>
          </cell>
          <cell r="AP195">
            <v>37.945586493999997</v>
          </cell>
          <cell r="AQ195">
            <v>41.222108929000001</v>
          </cell>
          <cell r="AR195">
            <v>41.397503499000003</v>
          </cell>
          <cell r="AS195">
            <v>45.951355126000003</v>
          </cell>
          <cell r="AT195">
            <v>49.232723728000003</v>
          </cell>
          <cell r="AU195">
            <v>39.632586138000001</v>
          </cell>
          <cell r="AV195">
            <v>37.907014472</v>
          </cell>
          <cell r="AW195">
            <v>38.449793878000001</v>
          </cell>
          <cell r="AX195">
            <v>42.475598417999997</v>
          </cell>
          <cell r="AY195">
            <v>45.462156235999998</v>
          </cell>
          <cell r="AZ195">
            <v>43.913104365999999</v>
          </cell>
          <cell r="BA195">
            <v>47.343382102</v>
          </cell>
          <cell r="BB195">
            <v>46.674912382000002</v>
          </cell>
          <cell r="BC195">
            <v>45.728919371000003</v>
          </cell>
          <cell r="BD195">
            <v>51.383631293000001</v>
          </cell>
          <cell r="BE195">
            <v>50.077010358000003</v>
          </cell>
          <cell r="BF195">
            <v>50.840528394000003</v>
          </cell>
          <cell r="BG195">
            <v>64.376485158999998</v>
          </cell>
          <cell r="BH195">
            <v>44.582709497000003</v>
          </cell>
          <cell r="BI195">
            <v>44.594503889000002</v>
          </cell>
          <cell r="BJ195">
            <v>48.148829415999998</v>
          </cell>
          <cell r="BK195">
            <v>54.674763550999998</v>
          </cell>
          <cell r="BL195">
            <v>55.580512343999999</v>
          </cell>
          <cell r="BM195">
            <v>57.265207541000002</v>
          </cell>
          <cell r="BN195">
            <v>57.280629515000001</v>
          </cell>
          <cell r="BO195">
            <v>60.505323679999997</v>
          </cell>
          <cell r="BP195">
            <v>61.897524259000001</v>
          </cell>
          <cell r="BQ195">
            <v>66.794143364000007</v>
          </cell>
          <cell r="BR195">
            <v>68.972423723000006</v>
          </cell>
          <cell r="BS195">
            <v>68.330793814000003</v>
          </cell>
          <cell r="BT195">
            <v>89.894912194</v>
          </cell>
          <cell r="BU195">
            <v>56.326483451000001</v>
          </cell>
          <cell r="BV195">
            <v>57.812601293999997</v>
          </cell>
          <cell r="BW195">
            <v>62.757034372</v>
          </cell>
          <cell r="BX195">
            <v>66.553120636000003</v>
          </cell>
          <cell r="BY195">
            <v>63.789895919999999</v>
          </cell>
          <cell r="BZ195">
            <v>64.535938963000007</v>
          </cell>
          <cell r="CA195">
            <v>67.242806852000001</v>
          </cell>
          <cell r="CB195">
            <v>69.973591421999998</v>
          </cell>
          <cell r="CC195">
            <v>72.286627320999997</v>
          </cell>
          <cell r="CD195">
            <v>76.710426245999997</v>
          </cell>
          <cell r="CE195">
            <v>73.588679102</v>
          </cell>
          <cell r="CF195">
            <v>72.439152875000005</v>
          </cell>
          <cell r="CG195">
            <v>98.731703914999997</v>
          </cell>
        </row>
        <row r="196">
          <cell r="B196" t="str">
            <v>Per_Volume_Golden Rum_London</v>
          </cell>
          <cell r="C196" t="str">
            <v>Per</v>
          </cell>
          <cell r="D196" t="str">
            <v>Volume</v>
          </cell>
          <cell r="E196" t="str">
            <v>Spirits</v>
          </cell>
          <cell r="F196" t="str">
            <v>Golden Rum</v>
          </cell>
          <cell r="G196" t="str">
            <v>London</v>
          </cell>
          <cell r="H196">
            <v>103.44990303900001</v>
          </cell>
          <cell r="I196">
            <v>114.728306457</v>
          </cell>
          <cell r="J196">
            <v>125.792306475</v>
          </cell>
          <cell r="K196">
            <v>129.26557954699999</v>
          </cell>
          <cell r="L196">
            <v>126.473665379</v>
          </cell>
          <cell r="M196">
            <v>134.436350363</v>
          </cell>
          <cell r="N196">
            <v>131.079033237</v>
          </cell>
          <cell r="O196">
            <v>134.08261317399999</v>
          </cell>
          <cell r="P196">
            <v>143.285329983</v>
          </cell>
          <cell r="Q196">
            <v>139.51602172299999</v>
          </cell>
          <cell r="R196">
            <v>140.40158735200001</v>
          </cell>
          <cell r="S196">
            <v>141.31385605599999</v>
          </cell>
          <cell r="T196">
            <v>176.277077865</v>
          </cell>
          <cell r="U196">
            <v>136.163538679</v>
          </cell>
          <cell r="V196">
            <v>143.46259019600001</v>
          </cell>
          <cell r="W196">
            <v>155.64682400500001</v>
          </cell>
          <cell r="X196">
            <v>155.57212663999999</v>
          </cell>
          <cell r="Y196">
            <v>160.430194</v>
          </cell>
          <cell r="Z196">
            <v>162.23843193100001</v>
          </cell>
          <cell r="AA196">
            <v>157.24218582500001</v>
          </cell>
          <cell r="AB196">
            <v>153.60377547799999</v>
          </cell>
          <cell r="AC196">
            <v>162.76773427099999</v>
          </cell>
          <cell r="AD196">
            <v>156.719956387</v>
          </cell>
          <cell r="AE196">
            <v>163.54399931399999</v>
          </cell>
          <cell r="AF196">
            <v>175.50982358600001</v>
          </cell>
          <cell r="AG196">
            <v>181.91113313400001</v>
          </cell>
          <cell r="AH196">
            <v>130.93928268600001</v>
          </cell>
          <cell r="AI196">
            <v>151.41231473400001</v>
          </cell>
          <cell r="AJ196">
            <v>196.40693416299999</v>
          </cell>
          <cell r="AK196">
            <v>212.04030996399999</v>
          </cell>
          <cell r="AL196">
            <v>211.69172164400001</v>
          </cell>
          <cell r="AM196">
            <v>195.57925962499999</v>
          </cell>
          <cell r="AN196">
            <v>197.44753750300001</v>
          </cell>
          <cell r="AO196">
            <v>198.969994603</v>
          </cell>
          <cell r="AP196">
            <v>206.05207643099999</v>
          </cell>
          <cell r="AQ196">
            <v>210.857848878</v>
          </cell>
          <cell r="AR196">
            <v>217.40760219699999</v>
          </cell>
          <cell r="AS196">
            <v>214.721277474</v>
          </cell>
          <cell r="AT196">
            <v>239.66709996399999</v>
          </cell>
          <cell r="AU196">
            <v>193.594690039</v>
          </cell>
          <cell r="AV196">
            <v>193.36867695000001</v>
          </cell>
          <cell r="AW196">
            <v>197.907331752</v>
          </cell>
          <cell r="AX196">
            <v>205.12393143899999</v>
          </cell>
          <cell r="AY196">
            <v>199.432874363</v>
          </cell>
          <cell r="AZ196">
            <v>185.08637117000001</v>
          </cell>
          <cell r="BA196">
            <v>177.948041652</v>
          </cell>
          <cell r="BB196">
            <v>166.574336399</v>
          </cell>
          <cell r="BC196">
            <v>166.74190184</v>
          </cell>
          <cell r="BD196">
            <v>185.98040330699999</v>
          </cell>
          <cell r="BE196">
            <v>184.79004644299999</v>
          </cell>
          <cell r="BF196">
            <v>183.211038075</v>
          </cell>
          <cell r="BG196">
            <v>234.872408014</v>
          </cell>
          <cell r="BH196">
            <v>167.83509738699999</v>
          </cell>
          <cell r="BI196">
            <v>173.20778048099999</v>
          </cell>
          <cell r="BJ196">
            <v>192.87520408099999</v>
          </cell>
          <cell r="BK196">
            <v>206.140025858</v>
          </cell>
          <cell r="BL196">
            <v>206.94114305599999</v>
          </cell>
          <cell r="BM196">
            <v>224.68144217599999</v>
          </cell>
          <cell r="BN196">
            <v>224.799153969</v>
          </cell>
          <cell r="BO196">
            <v>245.28626270399999</v>
          </cell>
          <cell r="BP196">
            <v>246.057864663</v>
          </cell>
          <cell r="BQ196">
            <v>265.23799017200002</v>
          </cell>
          <cell r="BR196">
            <v>275.66504043200001</v>
          </cell>
          <cell r="BS196">
            <v>271.35147108500001</v>
          </cell>
          <cell r="BT196">
            <v>323.42101877300001</v>
          </cell>
          <cell r="BU196">
            <v>222.60037800999999</v>
          </cell>
          <cell r="BV196">
            <v>231.162245461</v>
          </cell>
          <cell r="BW196">
            <v>228.65867837100001</v>
          </cell>
          <cell r="BX196">
            <v>235.305960951</v>
          </cell>
          <cell r="BY196">
            <v>249.69925233199999</v>
          </cell>
          <cell r="BZ196">
            <v>257.58237073499998</v>
          </cell>
          <cell r="CA196">
            <v>261.06012453599999</v>
          </cell>
          <cell r="CB196">
            <v>268.23313133400001</v>
          </cell>
          <cell r="CC196">
            <v>273.37971942399997</v>
          </cell>
          <cell r="CD196">
            <v>268.90703495299999</v>
          </cell>
          <cell r="CE196">
            <v>278.08664811300002</v>
          </cell>
          <cell r="CF196">
            <v>276.42650588599997</v>
          </cell>
          <cell r="CG196">
            <v>357.005956911</v>
          </cell>
        </row>
        <row r="197">
          <cell r="B197" t="str">
            <v>Per_Volume_Golden Rum_North East England</v>
          </cell>
          <cell r="C197" t="str">
            <v>Per</v>
          </cell>
          <cell r="D197" t="str">
            <v>Volume</v>
          </cell>
          <cell r="E197" t="str">
            <v>Spirits</v>
          </cell>
          <cell r="F197" t="str">
            <v>Golden Rum</v>
          </cell>
          <cell r="G197" t="str">
            <v>North East England</v>
          </cell>
          <cell r="H197">
            <v>49.232337938999997</v>
          </cell>
          <cell r="I197">
            <v>42.040992398</v>
          </cell>
          <cell r="J197">
            <v>37.075141858999999</v>
          </cell>
          <cell r="K197">
            <v>63.198854595</v>
          </cell>
          <cell r="L197">
            <v>69.975212623000004</v>
          </cell>
          <cell r="M197">
            <v>68.955216238000006</v>
          </cell>
          <cell r="N197">
            <v>59.124810478000001</v>
          </cell>
          <cell r="O197">
            <v>50.740303107000003</v>
          </cell>
          <cell r="P197">
            <v>56.223067596</v>
          </cell>
          <cell r="Q197">
            <v>55.935538078</v>
          </cell>
          <cell r="R197">
            <v>54.663117133999997</v>
          </cell>
          <cell r="S197">
            <v>57.339812488</v>
          </cell>
          <cell r="T197">
            <v>67.111242820000001</v>
          </cell>
          <cell r="U197">
            <v>33.241094922000002</v>
          </cell>
          <cell r="V197">
            <v>34.847004732000002</v>
          </cell>
          <cell r="W197">
            <v>37.377683120999997</v>
          </cell>
          <cell r="X197">
            <v>36.811776430000002</v>
          </cell>
          <cell r="Y197">
            <v>38.875355814999999</v>
          </cell>
          <cell r="Z197">
            <v>37.741866860000002</v>
          </cell>
          <cell r="AA197">
            <v>37.266894592</v>
          </cell>
          <cell r="AB197">
            <v>37.294243266999999</v>
          </cell>
          <cell r="AC197">
            <v>34.729958316999998</v>
          </cell>
          <cell r="AD197">
            <v>33.814639536999998</v>
          </cell>
          <cell r="AE197">
            <v>34.486338914999997</v>
          </cell>
          <cell r="AF197">
            <v>36.150294670999997</v>
          </cell>
          <cell r="AG197">
            <v>37.950603977999997</v>
          </cell>
          <cell r="AH197">
            <v>24.358281873999999</v>
          </cell>
          <cell r="AI197">
            <v>26.36621156</v>
          </cell>
          <cell r="AJ197">
            <v>29.446086614999999</v>
          </cell>
          <cell r="AK197">
            <v>32.351252608000003</v>
          </cell>
          <cell r="AL197">
            <v>32.707394526000002</v>
          </cell>
          <cell r="AM197">
            <v>28.694147117</v>
          </cell>
          <cell r="AN197">
            <v>26.098193494</v>
          </cell>
          <cell r="AO197">
            <v>31.984983431</v>
          </cell>
          <cell r="AP197">
            <v>29.664100396999999</v>
          </cell>
          <cell r="AQ197">
            <v>30.346244212999999</v>
          </cell>
          <cell r="AR197">
            <v>29.547474737999998</v>
          </cell>
          <cell r="AS197">
            <v>33.141677287999997</v>
          </cell>
          <cell r="AT197">
            <v>35.272999781000003</v>
          </cell>
          <cell r="AU197">
            <v>24.498844468000001</v>
          </cell>
          <cell r="AV197">
            <v>23.234524026999999</v>
          </cell>
          <cell r="AW197">
            <v>21.696976760999998</v>
          </cell>
          <cell r="AX197">
            <v>22.324533593999998</v>
          </cell>
          <cell r="AY197">
            <v>24.909662068999999</v>
          </cell>
          <cell r="AZ197">
            <v>22.917182734000001</v>
          </cell>
          <cell r="BA197">
            <v>21.341120913000001</v>
          </cell>
          <cell r="BB197">
            <v>20.26925533</v>
          </cell>
          <cell r="BC197">
            <v>18.644978493</v>
          </cell>
          <cell r="BD197">
            <v>21.726523331999999</v>
          </cell>
          <cell r="BE197">
            <v>21.271595593000001</v>
          </cell>
          <cell r="BF197">
            <v>20.709001403999999</v>
          </cell>
          <cell r="BG197">
            <v>29.011365341000001</v>
          </cell>
          <cell r="BH197">
            <v>19.875049028999999</v>
          </cell>
          <cell r="BI197">
            <v>21.371554398000001</v>
          </cell>
          <cell r="BJ197">
            <v>24.754485720000002</v>
          </cell>
          <cell r="BK197">
            <v>32.489388353000002</v>
          </cell>
          <cell r="BL197">
            <v>31.984974532999999</v>
          </cell>
          <cell r="BM197">
            <v>35.502760643999999</v>
          </cell>
          <cell r="BN197">
            <v>36.143351787</v>
          </cell>
          <cell r="BO197">
            <v>39.566679389999997</v>
          </cell>
          <cell r="BP197">
            <v>43.419846853000003</v>
          </cell>
          <cell r="BQ197">
            <v>46.636295249</v>
          </cell>
          <cell r="BR197">
            <v>43.020359210000002</v>
          </cell>
          <cell r="BS197">
            <v>47.111058065999998</v>
          </cell>
          <cell r="BT197">
            <v>62.118020405000003</v>
          </cell>
          <cell r="BU197">
            <v>43.760976354</v>
          </cell>
          <cell r="BV197">
            <v>42.55073625</v>
          </cell>
          <cell r="BW197">
            <v>45.010823961</v>
          </cell>
          <cell r="BX197">
            <v>51.239746359999998</v>
          </cell>
          <cell r="BY197">
            <v>43.916268047999999</v>
          </cell>
          <cell r="BZ197">
            <v>44.378443132000001</v>
          </cell>
          <cell r="CA197">
            <v>45.596713123000001</v>
          </cell>
          <cell r="CB197">
            <v>44.972669875000001</v>
          </cell>
          <cell r="CC197">
            <v>47.038835957000003</v>
          </cell>
          <cell r="CD197">
            <v>58.037412963999998</v>
          </cell>
          <cell r="CE197">
            <v>56.675340638000002</v>
          </cell>
          <cell r="CF197">
            <v>48.002989550999999</v>
          </cell>
          <cell r="CG197">
            <v>63.631261295000002</v>
          </cell>
        </row>
        <row r="198">
          <cell r="B198" t="str">
            <v>Per_Volume_Golden Rum_North East Scotland</v>
          </cell>
          <cell r="C198" t="str">
            <v>Per</v>
          </cell>
          <cell r="D198" t="str">
            <v>Volume</v>
          </cell>
          <cell r="E198" t="str">
            <v>Spirits</v>
          </cell>
          <cell r="F198" t="str">
            <v>Golden Rum</v>
          </cell>
          <cell r="G198" t="str">
            <v>North East Scotland</v>
          </cell>
          <cell r="H198">
            <v>117.945750526</v>
          </cell>
          <cell r="I198">
            <v>128.69655195199999</v>
          </cell>
          <cell r="J198">
            <v>139.92732559699999</v>
          </cell>
          <cell r="K198">
            <v>134.61511698999999</v>
          </cell>
          <cell r="L198">
            <v>142.460569013</v>
          </cell>
          <cell r="M198">
            <v>146.06258134000001</v>
          </cell>
          <cell r="N198">
            <v>109.21282710200001</v>
          </cell>
          <cell r="O198">
            <v>104.542160896</v>
          </cell>
          <cell r="P198">
            <v>111.42713551600001</v>
          </cell>
          <cell r="Q198">
            <v>105.05759958199999</v>
          </cell>
          <cell r="R198">
            <v>105.53104557899999</v>
          </cell>
          <cell r="S198">
            <v>113.27048904599999</v>
          </cell>
          <cell r="T198">
            <v>144.848457868</v>
          </cell>
          <cell r="U198">
            <v>109.980749743</v>
          </cell>
          <cell r="V198">
            <v>109.67129101800001</v>
          </cell>
          <cell r="W198">
            <v>124.448136179</v>
          </cell>
          <cell r="X198">
            <v>121.719578523</v>
          </cell>
          <cell r="Y198">
            <v>123.35966138800001</v>
          </cell>
          <cell r="Z198">
            <v>122.724644122</v>
          </cell>
          <cell r="AA198">
            <v>115.59621217599999</v>
          </cell>
          <cell r="AB198">
            <v>121.23896678600001</v>
          </cell>
          <cell r="AC198">
            <v>103.782624912</v>
          </cell>
          <cell r="AD198">
            <v>106.24645603499999</v>
          </cell>
          <cell r="AE198">
            <v>112.041506461</v>
          </cell>
          <cell r="AF198">
            <v>71.954704203000006</v>
          </cell>
          <cell r="AG198">
            <v>126.76123734700001</v>
          </cell>
          <cell r="AH198">
            <v>61.842746194</v>
          </cell>
          <cell r="AI198">
            <v>79.687526629000004</v>
          </cell>
          <cell r="AJ198">
            <v>80.432655112999996</v>
          </cell>
          <cell r="AK198">
            <v>88.057839458000004</v>
          </cell>
          <cell r="AL198">
            <v>94.912437462</v>
          </cell>
          <cell r="AM198">
            <v>117.25643790700001</v>
          </cell>
          <cell r="AN198">
            <v>125.74711247800001</v>
          </cell>
          <cell r="AO198">
            <v>116.443300928</v>
          </cell>
          <cell r="AP198">
            <v>113.292521268</v>
          </cell>
          <cell r="AQ198">
            <v>123.27635675499999</v>
          </cell>
          <cell r="AR198">
            <v>121.192729095</v>
          </cell>
          <cell r="AS198">
            <v>118.79172847300001</v>
          </cell>
          <cell r="AT198">
            <v>131.819637341</v>
          </cell>
          <cell r="AU198">
            <v>113.267094516</v>
          </cell>
          <cell r="AV198">
            <v>88.168465842000003</v>
          </cell>
          <cell r="AW198">
            <v>82.923432224999999</v>
          </cell>
          <cell r="AX198">
            <v>94.863278109000007</v>
          </cell>
          <cell r="AY198">
            <v>105.59868798799999</v>
          </cell>
          <cell r="AZ198">
            <v>102.48082296</v>
          </cell>
          <cell r="BA198">
            <v>93.889022057000005</v>
          </cell>
          <cell r="BB198">
            <v>83.518689222999996</v>
          </cell>
          <cell r="BC198">
            <v>59.684839457999999</v>
          </cell>
          <cell r="BD198">
            <v>95.617979683000002</v>
          </cell>
          <cell r="BE198">
            <v>87.333525436000002</v>
          </cell>
          <cell r="BF198">
            <v>83.315717163000002</v>
          </cell>
          <cell r="BG198">
            <v>79.464777803000004</v>
          </cell>
          <cell r="BH198">
            <v>54.051548646000001</v>
          </cell>
          <cell r="BI198">
            <v>62.80208992</v>
          </cell>
          <cell r="BJ198">
            <v>71.286225845999994</v>
          </cell>
          <cell r="BK198">
            <v>104.01002182800001</v>
          </cell>
          <cell r="BL198">
            <v>121.246573541</v>
          </cell>
          <cell r="BM198">
            <v>96.642989248999996</v>
          </cell>
          <cell r="BN198">
            <v>106.014330513</v>
          </cell>
          <cell r="BO198">
            <v>113.18893395400001</v>
          </cell>
          <cell r="BP198">
            <v>109.56943393</v>
          </cell>
          <cell r="BQ198">
            <v>126.44753895300001</v>
          </cell>
          <cell r="BR198">
            <v>118.435869635</v>
          </cell>
          <cell r="BS198">
            <v>124.072089412</v>
          </cell>
          <cell r="BT198">
            <v>162.06297927400001</v>
          </cell>
          <cell r="BU198">
            <v>95.004170232000007</v>
          </cell>
          <cell r="BV198">
            <v>106.36349273499999</v>
          </cell>
          <cell r="BW198">
            <v>106.145148924</v>
          </cell>
          <cell r="BX198">
            <v>99.412768810000003</v>
          </cell>
          <cell r="BY198">
            <v>107.57889986799999</v>
          </cell>
          <cell r="BZ198">
            <v>116.39966200000001</v>
          </cell>
          <cell r="CA198">
            <v>123.86859469300001</v>
          </cell>
          <cell r="CB198">
            <v>106.812787876</v>
          </cell>
          <cell r="CC198">
            <v>105.278440444</v>
          </cell>
          <cell r="CD198">
            <v>118.32591802899999</v>
          </cell>
          <cell r="CE198">
            <v>119.020770938</v>
          </cell>
          <cell r="CF198">
            <v>118.838036749</v>
          </cell>
          <cell r="CG198">
            <v>165.667787293</v>
          </cell>
        </row>
        <row r="199">
          <cell r="B199" t="str">
            <v>Per_Volume_Golden Rum_North West (Lancashire)</v>
          </cell>
          <cell r="C199" t="str">
            <v>Per</v>
          </cell>
          <cell r="D199" t="str">
            <v>Volume</v>
          </cell>
          <cell r="E199" t="str">
            <v>Spirits</v>
          </cell>
          <cell r="F199" t="str">
            <v>Golden Rum</v>
          </cell>
          <cell r="G199" t="str">
            <v>North West (Lancashire)</v>
          </cell>
          <cell r="H199">
            <v>25.611721451000001</v>
          </cell>
          <cell r="I199">
            <v>28.325134882</v>
          </cell>
          <cell r="J199">
            <v>28.865383828999999</v>
          </cell>
          <cell r="K199">
            <v>29.271143189</v>
          </cell>
          <cell r="L199">
            <v>28.309190112</v>
          </cell>
          <cell r="M199">
            <v>29.080752415999999</v>
          </cell>
          <cell r="N199">
            <v>31.224490591999999</v>
          </cell>
          <cell r="O199">
            <v>34.361114935000003</v>
          </cell>
          <cell r="P199">
            <v>34.687991934000003</v>
          </cell>
          <cell r="Q199">
            <v>34.745555394</v>
          </cell>
          <cell r="R199">
            <v>41.627634094000001</v>
          </cell>
          <cell r="S199">
            <v>38.025789181</v>
          </cell>
          <cell r="T199">
            <v>49.482012327</v>
          </cell>
          <cell r="U199">
            <v>43.515651204999998</v>
          </cell>
          <cell r="V199">
            <v>47.458388669000001</v>
          </cell>
          <cell r="W199">
            <v>49.857385133999998</v>
          </cell>
          <cell r="X199">
            <v>47.390938749</v>
          </cell>
          <cell r="Y199">
            <v>49.722889868999999</v>
          </cell>
          <cell r="Z199">
            <v>49.883073846000002</v>
          </cell>
          <cell r="AA199">
            <v>46.156462550000001</v>
          </cell>
          <cell r="AB199">
            <v>46.455327244999999</v>
          </cell>
          <cell r="AC199">
            <v>49.915235332000002</v>
          </cell>
          <cell r="AD199">
            <v>51.351360165999999</v>
          </cell>
          <cell r="AE199">
            <v>50.256330575</v>
          </cell>
          <cell r="AF199">
            <v>52.779739608</v>
          </cell>
          <cell r="AG199">
            <v>63.956013444</v>
          </cell>
          <cell r="AH199">
            <v>51.949133003999997</v>
          </cell>
          <cell r="AI199">
            <v>70.572959557999994</v>
          </cell>
          <cell r="AJ199">
            <v>84.726283769999995</v>
          </cell>
          <cell r="AK199">
            <v>93.058297852999999</v>
          </cell>
          <cell r="AL199">
            <v>97.762122622000007</v>
          </cell>
          <cell r="AM199">
            <v>61.390204674000003</v>
          </cell>
          <cell r="AN199">
            <v>58.549516812</v>
          </cell>
          <cell r="AO199">
            <v>72.372625287999995</v>
          </cell>
          <cell r="AP199">
            <v>63.724151302000003</v>
          </cell>
          <cell r="AQ199">
            <v>68.105718772000003</v>
          </cell>
          <cell r="AR199">
            <v>64.563172245999993</v>
          </cell>
          <cell r="AS199">
            <v>70.229394911</v>
          </cell>
          <cell r="AT199">
            <v>80.413039812999997</v>
          </cell>
          <cell r="AU199">
            <v>61.198792754000003</v>
          </cell>
          <cell r="AV199">
            <v>59.113296140000003</v>
          </cell>
          <cell r="AW199">
            <v>56.329766962000001</v>
          </cell>
          <cell r="AX199">
            <v>59.204381697999999</v>
          </cell>
          <cell r="AY199">
            <v>59.511784505999998</v>
          </cell>
          <cell r="AZ199">
            <v>53.241919365000001</v>
          </cell>
          <cell r="BA199">
            <v>53.221209647000002</v>
          </cell>
          <cell r="BB199">
            <v>50.027116049</v>
          </cell>
          <cell r="BC199">
            <v>47.725579443999997</v>
          </cell>
          <cell r="BD199">
            <v>53.745588671999997</v>
          </cell>
          <cell r="BE199">
            <v>53.940641571</v>
          </cell>
          <cell r="BF199">
            <v>52.368715146</v>
          </cell>
          <cell r="BG199">
            <v>66.961563927</v>
          </cell>
          <cell r="BH199">
            <v>45.245608754999999</v>
          </cell>
          <cell r="BI199">
            <v>47.191150917999998</v>
          </cell>
          <cell r="BJ199">
            <v>45.806879676000001</v>
          </cell>
          <cell r="BK199">
            <v>47.296498962999998</v>
          </cell>
          <cell r="BL199">
            <v>48.972714861999997</v>
          </cell>
          <cell r="BM199">
            <v>52.396284141999999</v>
          </cell>
          <cell r="BN199">
            <v>52.778239401999997</v>
          </cell>
          <cell r="BO199">
            <v>55.769381809999999</v>
          </cell>
          <cell r="BP199">
            <v>60.199657104000003</v>
          </cell>
          <cell r="BQ199">
            <v>61.513068310999998</v>
          </cell>
          <cell r="BR199">
            <v>59.159097869</v>
          </cell>
          <cell r="BS199">
            <v>56.485609625999999</v>
          </cell>
          <cell r="BT199">
            <v>69.683378672000003</v>
          </cell>
          <cell r="BU199">
            <v>46.535576247000002</v>
          </cell>
          <cell r="BV199">
            <v>46.553149672000004</v>
          </cell>
          <cell r="BW199">
            <v>54.769097340999998</v>
          </cell>
          <cell r="BX199">
            <v>77.196914730000003</v>
          </cell>
          <cell r="BY199">
            <v>82.408403723999996</v>
          </cell>
          <cell r="BZ199">
            <v>77.633757504000002</v>
          </cell>
          <cell r="CA199">
            <v>74.746279436999998</v>
          </cell>
          <cell r="CB199">
            <v>75.829365237000005</v>
          </cell>
          <cell r="CC199">
            <v>78.393794387</v>
          </cell>
          <cell r="CD199">
            <v>80.610028893999996</v>
          </cell>
          <cell r="CE199">
            <v>80.384882360999995</v>
          </cell>
          <cell r="CF199">
            <v>80.467708396000006</v>
          </cell>
          <cell r="CG199">
            <v>104.28203462499999</v>
          </cell>
        </row>
        <row r="200">
          <cell r="B200" t="str">
            <v>Per_Volume_Golden Rum_South and South East</v>
          </cell>
          <cell r="C200" t="str">
            <v>Per</v>
          </cell>
          <cell r="D200" t="str">
            <v>Volume</v>
          </cell>
          <cell r="E200" t="str">
            <v>Spirits</v>
          </cell>
          <cell r="F200" t="str">
            <v>Golden Rum</v>
          </cell>
          <cell r="G200" t="str">
            <v>South and South East</v>
          </cell>
          <cell r="H200">
            <v>46.884998064000001</v>
          </cell>
          <cell r="I200">
            <v>48.897110003000002</v>
          </cell>
          <cell r="J200">
            <v>51.789816522999999</v>
          </cell>
          <cell r="K200">
            <v>50.44261659</v>
          </cell>
          <cell r="L200">
            <v>50.143820058999999</v>
          </cell>
          <cell r="M200">
            <v>52.983657753999999</v>
          </cell>
          <cell r="N200">
            <v>51.353746944000001</v>
          </cell>
          <cell r="O200">
            <v>52.609294963000004</v>
          </cell>
          <cell r="P200">
            <v>51.742042781000002</v>
          </cell>
          <cell r="Q200">
            <v>51.001925315999998</v>
          </cell>
          <cell r="R200">
            <v>51.705975150999997</v>
          </cell>
          <cell r="S200">
            <v>55.626320739000001</v>
          </cell>
          <cell r="T200">
            <v>70.461417802</v>
          </cell>
          <cell r="U200">
            <v>56.631053539</v>
          </cell>
          <cell r="V200">
            <v>59.526988269</v>
          </cell>
          <cell r="W200">
            <v>64.071609394999996</v>
          </cell>
          <cell r="X200">
            <v>68.549355396999999</v>
          </cell>
          <cell r="Y200">
            <v>69.328731693999998</v>
          </cell>
          <cell r="Z200">
            <v>63.889185390999998</v>
          </cell>
          <cell r="AA200">
            <v>63.671447970000003</v>
          </cell>
          <cell r="AB200">
            <v>69.193109547999995</v>
          </cell>
          <cell r="AC200">
            <v>68.235993120000003</v>
          </cell>
          <cell r="AD200">
            <v>66.006341128000003</v>
          </cell>
          <cell r="AE200">
            <v>66.690867753999996</v>
          </cell>
          <cell r="AF200">
            <v>71.648731843999997</v>
          </cell>
          <cell r="AG200">
            <v>80.993452005999998</v>
          </cell>
          <cell r="AH200">
            <v>52.217790565000001</v>
          </cell>
          <cell r="AI200">
            <v>53.274854978999997</v>
          </cell>
          <cell r="AJ200">
            <v>65.169989213999997</v>
          </cell>
          <cell r="AK200">
            <v>68.375747650999998</v>
          </cell>
          <cell r="AL200">
            <v>75.572921378999993</v>
          </cell>
          <cell r="AM200">
            <v>83.200071457999996</v>
          </cell>
          <cell r="AN200">
            <v>87.895416006999994</v>
          </cell>
          <cell r="AO200">
            <v>86.004765747999997</v>
          </cell>
          <cell r="AP200">
            <v>89.419629935000003</v>
          </cell>
          <cell r="AQ200">
            <v>91.318273388999998</v>
          </cell>
          <cell r="AR200">
            <v>89.851324555999994</v>
          </cell>
          <cell r="AS200">
            <v>93.834839021999997</v>
          </cell>
          <cell r="AT200">
            <v>107.673169812</v>
          </cell>
          <cell r="AU200">
            <v>85.112410976000007</v>
          </cell>
          <cell r="AV200">
            <v>82.823991281000005</v>
          </cell>
          <cell r="AW200">
            <v>81.913448459999998</v>
          </cell>
          <cell r="AX200">
            <v>77.683183310999993</v>
          </cell>
          <cell r="AY200">
            <v>86.046304552999999</v>
          </cell>
          <cell r="AZ200">
            <v>79.003281165999994</v>
          </cell>
          <cell r="BA200">
            <v>73.757246972000004</v>
          </cell>
          <cell r="BB200">
            <v>64.557784878000007</v>
          </cell>
          <cell r="BC200">
            <v>54.526948732000001</v>
          </cell>
          <cell r="BD200">
            <v>63.989652642999999</v>
          </cell>
          <cell r="BE200">
            <v>59.280227678999999</v>
          </cell>
          <cell r="BF200">
            <v>58.169539939000003</v>
          </cell>
          <cell r="BG200">
            <v>75.511799206000006</v>
          </cell>
          <cell r="BH200">
            <v>46.708343411999998</v>
          </cell>
          <cell r="BI200">
            <v>46.504885543999997</v>
          </cell>
          <cell r="BJ200">
            <v>54.487082168999997</v>
          </cell>
          <cell r="BK200">
            <v>65.247920074999996</v>
          </cell>
          <cell r="BL200">
            <v>68.822785619000001</v>
          </cell>
          <cell r="BM200">
            <v>75.289452104000006</v>
          </cell>
          <cell r="BN200">
            <v>85.187080503000004</v>
          </cell>
          <cell r="BO200">
            <v>91.096813252999993</v>
          </cell>
          <cell r="BP200">
            <v>103.335471052</v>
          </cell>
          <cell r="BQ200">
            <v>106.177666336</v>
          </cell>
          <cell r="BR200">
            <v>108.393482795</v>
          </cell>
          <cell r="BS200">
            <v>107.25094026799999</v>
          </cell>
          <cell r="BT200">
            <v>141.31578016899999</v>
          </cell>
          <cell r="BU200">
            <v>87.055879853999997</v>
          </cell>
          <cell r="BV200">
            <v>87.894072008999999</v>
          </cell>
          <cell r="BW200">
            <v>94.233708575999998</v>
          </cell>
          <cell r="BX200">
            <v>95.929723695999996</v>
          </cell>
          <cell r="BY200">
            <v>92.299177688</v>
          </cell>
          <cell r="BZ200">
            <v>93.360824364999999</v>
          </cell>
          <cell r="CA200">
            <v>96.271095832</v>
          </cell>
          <cell r="CB200">
            <v>91.775046806000006</v>
          </cell>
          <cell r="CC200">
            <v>93.582337382000006</v>
          </cell>
          <cell r="CD200">
            <v>99.453107567999993</v>
          </cell>
          <cell r="CE200">
            <v>102.414420632</v>
          </cell>
          <cell r="CF200">
            <v>103.94036232800001</v>
          </cell>
          <cell r="CG200">
            <v>145.97235180499999</v>
          </cell>
        </row>
        <row r="201">
          <cell r="B201" t="str">
            <v>Per_Volume_Golden Rum_South West</v>
          </cell>
          <cell r="C201" t="str">
            <v>Per</v>
          </cell>
          <cell r="D201" t="str">
            <v>Volume</v>
          </cell>
          <cell r="E201" t="str">
            <v>Spirits</v>
          </cell>
          <cell r="F201" t="str">
            <v>Golden Rum</v>
          </cell>
          <cell r="G201" t="str">
            <v>South West</v>
          </cell>
          <cell r="H201">
            <v>11.854627967000001</v>
          </cell>
          <cell r="I201">
            <v>13.428082996000001</v>
          </cell>
          <cell r="J201">
            <v>14.773852265</v>
          </cell>
          <cell r="K201">
            <v>13.623471288999999</v>
          </cell>
          <cell r="L201">
            <v>13.85234992</v>
          </cell>
          <cell r="M201">
            <v>14.237390249000001</v>
          </cell>
          <cell r="N201">
            <v>17.863536137000001</v>
          </cell>
          <cell r="O201">
            <v>17.981437733</v>
          </cell>
          <cell r="P201">
            <v>15.854219323000001</v>
          </cell>
          <cell r="Q201">
            <v>17.052934841999999</v>
          </cell>
          <cell r="R201">
            <v>18.363173176</v>
          </cell>
          <cell r="S201">
            <v>18.142876700999999</v>
          </cell>
          <cell r="T201">
            <v>23.244491972999999</v>
          </cell>
          <cell r="U201">
            <v>17.319109579999999</v>
          </cell>
          <cell r="V201">
            <v>16.948826735000001</v>
          </cell>
          <cell r="W201">
            <v>18.516278688</v>
          </cell>
          <cell r="X201">
            <v>19.490892024000001</v>
          </cell>
          <cell r="Y201">
            <v>18.791260454</v>
          </cell>
          <cell r="Z201">
            <v>19.323461300000002</v>
          </cell>
          <cell r="AA201">
            <v>19.585749812</v>
          </cell>
          <cell r="AB201">
            <v>20.024758938000002</v>
          </cell>
          <cell r="AC201">
            <v>23.754102702000001</v>
          </cell>
          <cell r="AD201">
            <v>23.565118526999999</v>
          </cell>
          <cell r="AE201">
            <v>23.770800900000001</v>
          </cell>
          <cell r="AF201">
            <v>23.447661102000001</v>
          </cell>
          <cell r="AG201">
            <v>33.104920125</v>
          </cell>
          <cell r="AH201">
            <v>36.816704348999998</v>
          </cell>
          <cell r="AI201">
            <v>40.528622968999997</v>
          </cell>
          <cell r="AJ201">
            <v>44.015133554000002</v>
          </cell>
          <cell r="AK201">
            <v>50.499456293999998</v>
          </cell>
          <cell r="AL201">
            <v>56.050063418999997</v>
          </cell>
          <cell r="AM201">
            <v>76.730409902999995</v>
          </cell>
          <cell r="AN201">
            <v>63.000397413000002</v>
          </cell>
          <cell r="AO201">
            <v>55.828949082000001</v>
          </cell>
          <cell r="AP201">
            <v>57.703330618000003</v>
          </cell>
          <cell r="AQ201">
            <v>55.233974617999998</v>
          </cell>
          <cell r="AR201">
            <v>54.903164975999999</v>
          </cell>
          <cell r="AS201">
            <v>55.195487100999998</v>
          </cell>
          <cell r="AT201">
            <v>62.018091486000003</v>
          </cell>
          <cell r="AU201">
            <v>44.753625976000002</v>
          </cell>
          <cell r="AV201">
            <v>36.208908194000003</v>
          </cell>
          <cell r="AW201">
            <v>42.382255792999999</v>
          </cell>
          <cell r="AX201">
            <v>41.419232125000001</v>
          </cell>
          <cell r="AY201">
            <v>44.393779557999999</v>
          </cell>
          <cell r="AZ201">
            <v>42.115847242000001</v>
          </cell>
          <cell r="BA201">
            <v>41.413791899000003</v>
          </cell>
          <cell r="BB201">
            <v>40.100925621999998</v>
          </cell>
          <cell r="BC201">
            <v>37.891154180999997</v>
          </cell>
          <cell r="BD201">
            <v>45.050625924000002</v>
          </cell>
          <cell r="BE201">
            <v>45.262948743000003</v>
          </cell>
          <cell r="BF201">
            <v>48.208860485999999</v>
          </cell>
          <cell r="BG201">
            <v>58.391008329000002</v>
          </cell>
          <cell r="BH201">
            <v>41.370363570999999</v>
          </cell>
          <cell r="BI201">
            <v>44.558939443</v>
          </cell>
          <cell r="BJ201">
            <v>48.888569027999999</v>
          </cell>
          <cell r="BK201">
            <v>53.041318021000002</v>
          </cell>
          <cell r="BL201">
            <v>56.966116116000002</v>
          </cell>
          <cell r="BM201">
            <v>62.035775219999998</v>
          </cell>
          <cell r="BN201">
            <v>61.849591875999998</v>
          </cell>
          <cell r="BO201">
            <v>63.698885046999997</v>
          </cell>
          <cell r="BP201">
            <v>67.634241466999995</v>
          </cell>
          <cell r="BQ201">
            <v>68.083979584000005</v>
          </cell>
          <cell r="BR201">
            <v>66.805465909000006</v>
          </cell>
          <cell r="BS201">
            <v>60.079161083000002</v>
          </cell>
          <cell r="BT201">
            <v>72.604053855000004</v>
          </cell>
          <cell r="BU201">
            <v>45.473162465000001</v>
          </cell>
          <cell r="BV201">
            <v>45.332243652000002</v>
          </cell>
          <cell r="BW201">
            <v>47.081124598999999</v>
          </cell>
          <cell r="BX201">
            <v>60.321648807999999</v>
          </cell>
          <cell r="BY201">
            <v>60.938428854999998</v>
          </cell>
          <cell r="BZ201">
            <v>63.746290926999997</v>
          </cell>
          <cell r="CA201">
            <v>65.851185377999997</v>
          </cell>
          <cell r="CB201">
            <v>68.938960168999998</v>
          </cell>
          <cell r="CC201">
            <v>65.504235112999993</v>
          </cell>
          <cell r="CD201">
            <v>58.255972638000003</v>
          </cell>
          <cell r="CE201">
            <v>53.547603035000002</v>
          </cell>
          <cell r="CF201">
            <v>54.187502711999997</v>
          </cell>
          <cell r="CG201">
            <v>72.716857016999995</v>
          </cell>
        </row>
        <row r="202">
          <cell r="B202" t="str">
            <v>Per_Volume_Golden Rum_Wales and West</v>
          </cell>
          <cell r="C202" t="str">
            <v>Per</v>
          </cell>
          <cell r="D202" t="str">
            <v>Volume</v>
          </cell>
          <cell r="E202" t="str">
            <v>Spirits</v>
          </cell>
          <cell r="F202" t="str">
            <v>Golden Rum</v>
          </cell>
          <cell r="G202" t="str">
            <v>Wales and West</v>
          </cell>
          <cell r="H202">
            <v>22.759737730000001</v>
          </cell>
          <cell r="I202">
            <v>25.293931646000001</v>
          </cell>
          <cell r="J202">
            <v>34.491523108999999</v>
          </cell>
          <cell r="K202">
            <v>35.997493959000003</v>
          </cell>
          <cell r="L202">
            <v>35.321571345999999</v>
          </cell>
          <cell r="M202">
            <v>35.836406394999997</v>
          </cell>
          <cell r="N202">
            <v>34.467007789</v>
          </cell>
          <cell r="O202">
            <v>34.789179355000002</v>
          </cell>
          <cell r="P202">
            <v>35.058777519000003</v>
          </cell>
          <cell r="Q202">
            <v>33.773646968000001</v>
          </cell>
          <cell r="R202">
            <v>34.149692178000002</v>
          </cell>
          <cell r="S202">
            <v>34.568002288000002</v>
          </cell>
          <cell r="T202">
            <v>42.098042401999997</v>
          </cell>
          <cell r="U202">
            <v>34.114716553999997</v>
          </cell>
          <cell r="V202">
            <v>37.930618922000001</v>
          </cell>
          <cell r="W202">
            <v>38.186491605000001</v>
          </cell>
          <cell r="X202">
            <v>41.490140201000003</v>
          </cell>
          <cell r="Y202">
            <v>43.629530287999998</v>
          </cell>
          <cell r="Z202">
            <v>41.141758269</v>
          </cell>
          <cell r="AA202">
            <v>38.644089205999997</v>
          </cell>
          <cell r="AB202">
            <v>34.768669021000001</v>
          </cell>
          <cell r="AC202">
            <v>35.154655615000003</v>
          </cell>
          <cell r="AD202">
            <v>35.183223738999999</v>
          </cell>
          <cell r="AE202">
            <v>34.997135337000003</v>
          </cell>
          <cell r="AF202">
            <v>36.787824153999999</v>
          </cell>
          <cell r="AG202">
            <v>43.669685311000002</v>
          </cell>
          <cell r="AH202">
            <v>42.458537313999997</v>
          </cell>
          <cell r="AI202">
            <v>42.247118755000002</v>
          </cell>
          <cell r="AJ202">
            <v>48.811694918000001</v>
          </cell>
          <cell r="AK202">
            <v>51.455399558000003</v>
          </cell>
          <cell r="AL202">
            <v>50.839263107999997</v>
          </cell>
          <cell r="AM202">
            <v>46.538054176000003</v>
          </cell>
          <cell r="AN202">
            <v>47.023141766000002</v>
          </cell>
          <cell r="AO202">
            <v>47.397457519</v>
          </cell>
          <cell r="AP202">
            <v>48.261830334999999</v>
          </cell>
          <cell r="AQ202">
            <v>54.571103350999998</v>
          </cell>
          <cell r="AR202">
            <v>54.850555884000002</v>
          </cell>
          <cell r="AS202">
            <v>58.032314110999998</v>
          </cell>
          <cell r="AT202">
            <v>63.050426006000002</v>
          </cell>
          <cell r="AU202">
            <v>40.805012308999999</v>
          </cell>
          <cell r="AV202">
            <v>43.282066702000002</v>
          </cell>
          <cell r="AW202">
            <v>38.956116043999998</v>
          </cell>
          <cell r="AX202">
            <v>40.645434272000003</v>
          </cell>
          <cell r="AY202">
            <v>40.469754238</v>
          </cell>
          <cell r="AZ202">
            <v>33.394198447000001</v>
          </cell>
          <cell r="BA202">
            <v>31.012235515</v>
          </cell>
          <cell r="BB202">
            <v>30.350923013999999</v>
          </cell>
          <cell r="BC202">
            <v>28.639519414999999</v>
          </cell>
          <cell r="BD202">
            <v>36.370804204000002</v>
          </cell>
          <cell r="BE202">
            <v>31.934921615</v>
          </cell>
          <cell r="BF202">
            <v>29.883071449999999</v>
          </cell>
          <cell r="BG202">
            <v>38.580469577000002</v>
          </cell>
          <cell r="BH202">
            <v>29.087150994000002</v>
          </cell>
          <cell r="BI202">
            <v>32.118146256999999</v>
          </cell>
          <cell r="BJ202">
            <v>35.180556457000002</v>
          </cell>
          <cell r="BK202">
            <v>44.373581401999999</v>
          </cell>
          <cell r="BL202">
            <v>34.516465781999997</v>
          </cell>
          <cell r="BM202">
            <v>39.855574273999999</v>
          </cell>
          <cell r="BN202">
            <v>43.419047694</v>
          </cell>
          <cell r="BO202">
            <v>51.193467216000002</v>
          </cell>
          <cell r="BP202">
            <v>54.034154852999997</v>
          </cell>
          <cell r="BQ202">
            <v>60.787608015000004</v>
          </cell>
          <cell r="BR202">
            <v>69.927961683000007</v>
          </cell>
          <cell r="BS202">
            <v>72.382692281999994</v>
          </cell>
          <cell r="BT202">
            <v>82.653844168999996</v>
          </cell>
          <cell r="BU202">
            <v>57.336683704999999</v>
          </cell>
          <cell r="BV202">
            <v>62.944549917000003</v>
          </cell>
          <cell r="BW202">
            <v>62.118912102000003</v>
          </cell>
          <cell r="BX202">
            <v>67.093055487000001</v>
          </cell>
          <cell r="BY202">
            <v>68.665160537000006</v>
          </cell>
          <cell r="BZ202">
            <v>66.863215034999996</v>
          </cell>
          <cell r="CA202">
            <v>61.716351379000002</v>
          </cell>
          <cell r="CB202">
            <v>62.797048191000002</v>
          </cell>
          <cell r="CC202">
            <v>68.652108613999999</v>
          </cell>
          <cell r="CD202">
            <v>71.922693535999997</v>
          </cell>
          <cell r="CE202">
            <v>73.138560139999996</v>
          </cell>
          <cell r="CF202">
            <v>76.679267474</v>
          </cell>
          <cell r="CG202">
            <v>98.445508176999994</v>
          </cell>
        </row>
        <row r="203">
          <cell r="B203" t="str">
            <v>Per_Volume_Golden Rum_Yorkshire</v>
          </cell>
          <cell r="C203" t="str">
            <v>Per</v>
          </cell>
          <cell r="D203" t="str">
            <v>Volume</v>
          </cell>
          <cell r="E203" t="str">
            <v>Spirits</v>
          </cell>
          <cell r="F203" t="str">
            <v>Golden Rum</v>
          </cell>
          <cell r="G203" t="str">
            <v>Yorkshire</v>
          </cell>
          <cell r="H203">
            <v>97.242860453000006</v>
          </cell>
          <cell r="I203">
            <v>107.22817817000001</v>
          </cell>
          <cell r="J203">
            <v>109.23044301</v>
          </cell>
          <cell r="K203">
            <v>107.681744192</v>
          </cell>
          <cell r="L203">
            <v>103.82545386699999</v>
          </cell>
          <cell r="M203">
            <v>105.59433519700001</v>
          </cell>
          <cell r="N203">
            <v>101.499892305</v>
          </cell>
          <cell r="O203">
            <v>107.80447031</v>
          </cell>
          <cell r="P203">
            <v>115.106304886</v>
          </cell>
          <cell r="Q203">
            <v>109.683195367</v>
          </cell>
          <cell r="R203">
            <v>111.59368089500001</v>
          </cell>
          <cell r="S203">
            <v>118.95284871</v>
          </cell>
          <cell r="T203">
            <v>145.193560241</v>
          </cell>
          <cell r="U203">
            <v>100.230334423</v>
          </cell>
          <cell r="V203">
            <v>110.447386413</v>
          </cell>
          <cell r="W203">
            <v>122.65490293000001</v>
          </cell>
          <cell r="X203">
            <v>124.475691415</v>
          </cell>
          <cell r="Y203">
            <v>132.84528029099999</v>
          </cell>
          <cell r="Z203">
            <v>133.46285072500001</v>
          </cell>
          <cell r="AA203">
            <v>125.94328308999999</v>
          </cell>
          <cell r="AB203">
            <v>125.387047432</v>
          </cell>
          <cell r="AC203">
            <v>128.28281294499999</v>
          </cell>
          <cell r="AD203">
            <v>123.03381887499999</v>
          </cell>
          <cell r="AE203">
            <v>123.206326218</v>
          </cell>
          <cell r="AF203">
            <v>129.02572115999999</v>
          </cell>
          <cell r="AG203">
            <v>129.86537570600001</v>
          </cell>
          <cell r="AH203">
            <v>96.174778472</v>
          </cell>
          <cell r="AI203">
            <v>106.37676224400001</v>
          </cell>
          <cell r="AJ203">
            <v>119.145056344</v>
          </cell>
          <cell r="AK203">
            <v>132.369309539</v>
          </cell>
          <cell r="AL203">
            <v>135.35181722600001</v>
          </cell>
          <cell r="AM203">
            <v>143.717218734</v>
          </cell>
          <cell r="AN203">
            <v>132.08985672599999</v>
          </cell>
          <cell r="AO203">
            <v>143.660378374</v>
          </cell>
          <cell r="AP203">
            <v>134.45507941100001</v>
          </cell>
          <cell r="AQ203">
            <v>139.18521502799999</v>
          </cell>
          <cell r="AR203">
            <v>131.34644011099999</v>
          </cell>
          <cell r="AS203">
            <v>130.56043343100001</v>
          </cell>
          <cell r="AT203">
            <v>155.804595162</v>
          </cell>
          <cell r="AU203">
            <v>97.869050909999999</v>
          </cell>
          <cell r="AV203">
            <v>93.919604169999999</v>
          </cell>
          <cell r="AW203">
            <v>94.581601117999995</v>
          </cell>
          <cell r="AX203">
            <v>90.250388512000001</v>
          </cell>
          <cell r="AY203">
            <v>94.680834321999995</v>
          </cell>
          <cell r="AZ203">
            <v>90.356366586999997</v>
          </cell>
          <cell r="BA203">
            <v>88.644862375000002</v>
          </cell>
          <cell r="BB203">
            <v>90.936163124000004</v>
          </cell>
          <cell r="BC203">
            <v>88.669537574000003</v>
          </cell>
          <cell r="BD203">
            <v>95.400276453000004</v>
          </cell>
          <cell r="BE203">
            <v>94.965676626000004</v>
          </cell>
          <cell r="BF203">
            <v>95.764066393999997</v>
          </cell>
          <cell r="BG203">
            <v>124.00477064099999</v>
          </cell>
          <cell r="BH203">
            <v>84.694061160999993</v>
          </cell>
          <cell r="BI203">
            <v>79.977477215999997</v>
          </cell>
          <cell r="BJ203">
            <v>84.524530991000006</v>
          </cell>
          <cell r="BK203">
            <v>100.801806313</v>
          </cell>
          <cell r="BL203">
            <v>95.643706531999996</v>
          </cell>
          <cell r="BM203">
            <v>98.911958683999998</v>
          </cell>
          <cell r="BN203">
            <v>105.353923411</v>
          </cell>
          <cell r="BO203">
            <v>106.967196161</v>
          </cell>
          <cell r="BP203">
            <v>108.282355807</v>
          </cell>
          <cell r="BQ203">
            <v>117.22501855599999</v>
          </cell>
          <cell r="BR203">
            <v>114.83737412000001</v>
          </cell>
          <cell r="BS203">
            <v>117.791650926</v>
          </cell>
          <cell r="BT203">
            <v>141.22375329100001</v>
          </cell>
          <cell r="BU203">
            <v>92.747702372000006</v>
          </cell>
          <cell r="BV203">
            <v>94.831232503999999</v>
          </cell>
          <cell r="BW203">
            <v>92.669145434000001</v>
          </cell>
          <cell r="BX203">
            <v>94.357213274000003</v>
          </cell>
          <cell r="BY203">
            <v>99.956781164000006</v>
          </cell>
          <cell r="BZ203">
            <v>99.536417544000003</v>
          </cell>
          <cell r="CA203">
            <v>93.356339206000001</v>
          </cell>
          <cell r="CB203">
            <v>100.79682931799999</v>
          </cell>
          <cell r="CC203">
            <v>101.82511668799999</v>
          </cell>
          <cell r="CD203">
            <v>106.616445025</v>
          </cell>
          <cell r="CE203">
            <v>109.259322131</v>
          </cell>
          <cell r="CF203">
            <v>110.49863049</v>
          </cell>
          <cell r="CG203">
            <v>149.098234897</v>
          </cell>
        </row>
        <row r="204">
          <cell r="B204" t="str">
            <v xml:space="preserve">Per_Volume_Imported Whiskey_Central England </v>
          </cell>
          <cell r="C204" t="str">
            <v>Per</v>
          </cell>
          <cell r="D204" t="str">
            <v>Volume</v>
          </cell>
          <cell r="E204" t="str">
            <v>Spirits</v>
          </cell>
          <cell r="F204" t="str">
            <v>Imported Whiskey</v>
          </cell>
          <cell r="G204" t="str">
            <v xml:space="preserve">Central England </v>
          </cell>
          <cell r="H204">
            <v>427.90533407200002</v>
          </cell>
          <cell r="I204">
            <v>403.61855183300003</v>
          </cell>
          <cell r="J204">
            <v>398.71937410800001</v>
          </cell>
          <cell r="K204">
            <v>414.25784917099998</v>
          </cell>
          <cell r="L204">
            <v>411.64737003599998</v>
          </cell>
          <cell r="M204">
            <v>398.71024482299998</v>
          </cell>
          <cell r="N204">
            <v>409.90556599199999</v>
          </cell>
          <cell r="O204">
            <v>409.63952864300001</v>
          </cell>
          <cell r="P204">
            <v>389.09686321999999</v>
          </cell>
          <cell r="Q204">
            <v>377.63859401600001</v>
          </cell>
          <cell r="R204">
            <v>388.259671384</v>
          </cell>
          <cell r="S204">
            <v>406.914409428</v>
          </cell>
          <cell r="T204">
            <v>499.62182172500002</v>
          </cell>
          <cell r="U204">
            <v>380.22515070600002</v>
          </cell>
          <cell r="V204">
            <v>389.33748748900001</v>
          </cell>
          <cell r="W204">
            <v>379.53216533099999</v>
          </cell>
          <cell r="X204">
            <v>392.476697215</v>
          </cell>
          <cell r="Y204">
            <v>381.84142676300002</v>
          </cell>
          <cell r="Z204">
            <v>385.05422665600003</v>
          </cell>
          <cell r="AA204">
            <v>374.53080459699999</v>
          </cell>
          <cell r="AB204">
            <v>377.933552384</v>
          </cell>
          <cell r="AC204">
            <v>367.44872422399999</v>
          </cell>
          <cell r="AD204">
            <v>347.49720149799998</v>
          </cell>
          <cell r="AE204">
            <v>352.77896984099999</v>
          </cell>
          <cell r="AF204">
            <v>361.877642611</v>
          </cell>
          <cell r="AG204">
            <v>430.03511714299998</v>
          </cell>
          <cell r="AH204">
            <v>273.03516850400001</v>
          </cell>
          <cell r="AI204">
            <v>341.16680799400001</v>
          </cell>
          <cell r="AJ204">
            <v>373.62447243899999</v>
          </cell>
          <cell r="AK204">
            <v>424.04250321900003</v>
          </cell>
          <cell r="AL204">
            <v>417.63427882299999</v>
          </cell>
          <cell r="AM204">
            <v>406.61588590700001</v>
          </cell>
          <cell r="AN204">
            <v>421.60346911699997</v>
          </cell>
          <cell r="AO204">
            <v>444.94756526399999</v>
          </cell>
          <cell r="AP204">
            <v>413.119038757</v>
          </cell>
          <cell r="AQ204">
            <v>398.46743978799998</v>
          </cell>
          <cell r="AR204">
            <v>402.58095955599998</v>
          </cell>
          <cell r="AS204">
            <v>412.20268205399998</v>
          </cell>
          <cell r="AT204">
            <v>528.90751140400005</v>
          </cell>
          <cell r="AU204">
            <v>327.21549645300001</v>
          </cell>
          <cell r="AV204">
            <v>341.01190033</v>
          </cell>
          <cell r="AW204">
            <v>373.659740709</v>
          </cell>
          <cell r="AX204">
            <v>367.57785776700001</v>
          </cell>
          <cell r="AY204">
            <v>399.789440195</v>
          </cell>
          <cell r="AZ204">
            <v>409.86275661600001</v>
          </cell>
          <cell r="BA204">
            <v>435.34158889299999</v>
          </cell>
          <cell r="BB204">
            <v>444.09273431100002</v>
          </cell>
          <cell r="BC204">
            <v>454.653790861</v>
          </cell>
          <cell r="BD204">
            <v>460.67091128499999</v>
          </cell>
          <cell r="BE204">
            <v>467.86674716099998</v>
          </cell>
          <cell r="BF204">
            <v>461.16631536099999</v>
          </cell>
          <cell r="BG204">
            <v>570.26543455199999</v>
          </cell>
          <cell r="BH204">
            <v>402.694451947</v>
          </cell>
          <cell r="BI204">
            <v>398.26911105800002</v>
          </cell>
          <cell r="BJ204">
            <v>430.61291380099999</v>
          </cell>
          <cell r="BK204">
            <v>415.27093750699999</v>
          </cell>
          <cell r="BL204">
            <v>395.79263123700002</v>
          </cell>
          <cell r="BM204">
            <v>381.60650580200002</v>
          </cell>
          <cell r="BN204">
            <v>374.21099894700001</v>
          </cell>
          <cell r="BO204">
            <v>360.56310282300001</v>
          </cell>
          <cell r="BP204">
            <v>377.006750055</v>
          </cell>
          <cell r="BQ204">
            <v>395.40558524199997</v>
          </cell>
          <cell r="BR204">
            <v>401.297293701</v>
          </cell>
          <cell r="BS204">
            <v>410.43332946800001</v>
          </cell>
          <cell r="BT204">
            <v>598.92954648800003</v>
          </cell>
          <cell r="BU204">
            <v>397.69599290500003</v>
          </cell>
          <cell r="BV204">
            <v>388.44782052900001</v>
          </cell>
          <cell r="BW204">
            <v>405.10545836799997</v>
          </cell>
          <cell r="BX204">
            <v>425.49070371099998</v>
          </cell>
          <cell r="BY204">
            <v>425.45856805400001</v>
          </cell>
          <cell r="BZ204">
            <v>428.04894634300001</v>
          </cell>
          <cell r="CA204">
            <v>421.719046166</v>
          </cell>
          <cell r="CB204">
            <v>419.467793056</v>
          </cell>
          <cell r="CC204">
            <v>432.672522265</v>
          </cell>
          <cell r="CD204">
            <v>455.525798657</v>
          </cell>
          <cell r="CE204">
            <v>454.40197965300001</v>
          </cell>
          <cell r="CF204">
            <v>458.64818345499998</v>
          </cell>
          <cell r="CG204">
            <v>598.548555319</v>
          </cell>
        </row>
        <row r="205">
          <cell r="B205" t="str">
            <v>Per_Volume_Imported Whiskey_GB CENTRAL SCOTLAND</v>
          </cell>
          <cell r="C205" t="str">
            <v>Per</v>
          </cell>
          <cell r="D205" t="str">
            <v>Volume</v>
          </cell>
          <cell r="E205" t="str">
            <v>Spirits</v>
          </cell>
          <cell r="F205" t="str">
            <v>Imported Whiskey</v>
          </cell>
          <cell r="G205" t="str">
            <v>GB CENTRAL SCOTLAND</v>
          </cell>
          <cell r="H205">
            <v>227.82478208200001</v>
          </cell>
          <cell r="I205">
            <v>221.017632951</v>
          </cell>
          <cell r="J205">
            <v>245.48717958899999</v>
          </cell>
          <cell r="K205">
            <v>253.614653651</v>
          </cell>
          <cell r="L205">
            <v>258.76637551800002</v>
          </cell>
          <cell r="M205">
            <v>259.819910365</v>
          </cell>
          <cell r="N205">
            <v>265.22826407700001</v>
          </cell>
          <cell r="O205">
            <v>256.91097019199998</v>
          </cell>
          <cell r="P205">
            <v>245.52452444100001</v>
          </cell>
          <cell r="Q205">
            <v>253.38595929300001</v>
          </cell>
          <cell r="R205">
            <v>257.71207991799997</v>
          </cell>
          <cell r="S205">
            <v>266.52819122599999</v>
          </cell>
          <cell r="T205">
            <v>314.62264621600002</v>
          </cell>
          <cell r="U205">
            <v>249.13826282900001</v>
          </cell>
          <cell r="V205">
            <v>243.14330893600001</v>
          </cell>
          <cell r="W205">
            <v>236.05367512199999</v>
          </cell>
          <cell r="X205">
            <v>248.27713766299999</v>
          </cell>
          <cell r="Y205">
            <v>251.90393830799999</v>
          </cell>
          <cell r="Z205">
            <v>252.46645779900001</v>
          </cell>
          <cell r="AA205">
            <v>246.87466597299999</v>
          </cell>
          <cell r="AB205">
            <v>252.04858021699999</v>
          </cell>
          <cell r="AC205">
            <v>248.264991272</v>
          </cell>
          <cell r="AD205">
            <v>236.81556454299999</v>
          </cell>
          <cell r="AE205">
            <v>259.906907053</v>
          </cell>
          <cell r="AF205">
            <v>260.59206909300002</v>
          </cell>
          <cell r="AG205">
            <v>318.37378753199999</v>
          </cell>
          <cell r="AH205">
            <v>187.689900354</v>
          </cell>
          <cell r="AI205">
            <v>222.29916542699999</v>
          </cell>
          <cell r="AJ205">
            <v>236.55533741400001</v>
          </cell>
          <cell r="AK205">
            <v>247.54567796399999</v>
          </cell>
          <cell r="AL205">
            <v>249.47862382599999</v>
          </cell>
          <cell r="AM205">
            <v>264.37274598900001</v>
          </cell>
          <cell r="AN205">
            <v>246.20918592199999</v>
          </cell>
          <cell r="AO205">
            <v>249.626187832</v>
          </cell>
          <cell r="AP205">
            <v>239.101615517</v>
          </cell>
          <cell r="AQ205">
            <v>228.613276009</v>
          </cell>
          <cell r="AR205">
            <v>226.057294251</v>
          </cell>
          <cell r="AS205">
            <v>219.22883592900001</v>
          </cell>
          <cell r="AT205">
            <v>269.48968262400001</v>
          </cell>
          <cell r="AU205">
            <v>172.87504765599999</v>
          </cell>
          <cell r="AV205">
            <v>183.30269925799999</v>
          </cell>
          <cell r="AW205">
            <v>195.849504596</v>
          </cell>
          <cell r="AX205">
            <v>198.315632838</v>
          </cell>
          <cell r="AY205">
            <v>217.15871905200001</v>
          </cell>
          <cell r="AZ205">
            <v>222.305387653</v>
          </cell>
          <cell r="BA205">
            <v>241.602721046</v>
          </cell>
          <cell r="BB205">
            <v>247.85785345799999</v>
          </cell>
          <cell r="BC205">
            <v>255.70468514699999</v>
          </cell>
          <cell r="BD205">
            <v>252.869017216</v>
          </cell>
          <cell r="BE205">
            <v>259.36606610600001</v>
          </cell>
          <cell r="BF205">
            <v>266.51930453799997</v>
          </cell>
          <cell r="BG205">
            <v>318.926080657</v>
          </cell>
          <cell r="BH205">
            <v>220.82815919699999</v>
          </cell>
          <cell r="BI205">
            <v>215.92297027699999</v>
          </cell>
          <cell r="BJ205">
            <v>237.59401112800001</v>
          </cell>
          <cell r="BK205">
            <v>234.59524576000001</v>
          </cell>
          <cell r="BL205">
            <v>216.921647651</v>
          </cell>
          <cell r="BM205">
            <v>225.443907215</v>
          </cell>
          <cell r="BN205">
            <v>216.79457567899999</v>
          </cell>
          <cell r="BO205">
            <v>213.35793070899999</v>
          </cell>
          <cell r="BP205">
            <v>233.041316502</v>
          </cell>
          <cell r="BQ205">
            <v>227.62912515900001</v>
          </cell>
          <cell r="BR205">
            <v>219.41295005200001</v>
          </cell>
          <cell r="BS205">
            <v>208.169267647</v>
          </cell>
          <cell r="BT205">
            <v>287.86428342400001</v>
          </cell>
          <cell r="BU205">
            <v>193.442177778</v>
          </cell>
          <cell r="BV205">
            <v>178.120112866</v>
          </cell>
          <cell r="BW205">
            <v>190.143051641</v>
          </cell>
          <cell r="BX205">
            <v>202.74940301800001</v>
          </cell>
          <cell r="BY205">
            <v>205.080371904</v>
          </cell>
          <cell r="BZ205">
            <v>208.994991951</v>
          </cell>
          <cell r="CA205">
            <v>211.29966160399999</v>
          </cell>
          <cell r="CB205">
            <v>207.74699541000001</v>
          </cell>
          <cell r="CC205">
            <v>214.51859016899999</v>
          </cell>
          <cell r="CD205">
            <v>219.86272891600001</v>
          </cell>
          <cell r="CE205">
            <v>220.59636321799999</v>
          </cell>
          <cell r="CF205">
            <v>221.593751142</v>
          </cell>
          <cell r="CG205">
            <v>278.68837529299998</v>
          </cell>
        </row>
        <row r="206">
          <cell r="B206" t="str">
            <v>Per_Volume_Imported Whiskey_East of England</v>
          </cell>
          <cell r="C206" t="str">
            <v>Per</v>
          </cell>
          <cell r="D206" t="str">
            <v>Volume</v>
          </cell>
          <cell r="E206" t="str">
            <v>Spirits</v>
          </cell>
          <cell r="F206" t="str">
            <v>Imported Whiskey</v>
          </cell>
          <cell r="G206" t="str">
            <v>East of England</v>
          </cell>
          <cell r="H206">
            <v>298.60138616699999</v>
          </cell>
          <cell r="I206">
            <v>283.28554174499999</v>
          </cell>
          <cell r="J206">
            <v>286.12009562899999</v>
          </cell>
          <cell r="K206">
            <v>299.01269316899999</v>
          </cell>
          <cell r="L206">
            <v>309.67243939999997</v>
          </cell>
          <cell r="M206">
            <v>302.91303258400001</v>
          </cell>
          <cell r="N206">
            <v>281.402513177</v>
          </cell>
          <cell r="O206">
            <v>248.27931541199999</v>
          </cell>
          <cell r="P206">
            <v>273.453562326</v>
          </cell>
          <cell r="Q206">
            <v>254.67633999200001</v>
          </cell>
          <cell r="R206">
            <v>260.60663780300001</v>
          </cell>
          <cell r="S206">
            <v>270.80231291000001</v>
          </cell>
          <cell r="T206">
            <v>328.97217078</v>
          </cell>
          <cell r="U206">
            <v>263.85212092099999</v>
          </cell>
          <cell r="V206">
            <v>263.84443424</v>
          </cell>
          <cell r="W206">
            <v>267.55525707999999</v>
          </cell>
          <cell r="X206">
            <v>267.80553399199999</v>
          </cell>
          <cell r="Y206">
            <v>262.84683033699997</v>
          </cell>
          <cell r="Z206">
            <v>264.32521093700001</v>
          </cell>
          <cell r="AA206">
            <v>255.74545652200001</v>
          </cell>
          <cell r="AB206">
            <v>259.30989172</v>
          </cell>
          <cell r="AC206">
            <v>261.29645981700003</v>
          </cell>
          <cell r="AD206">
            <v>245.545788066</v>
          </cell>
          <cell r="AE206">
            <v>237.760613654</v>
          </cell>
          <cell r="AF206">
            <v>244.739931738</v>
          </cell>
          <cell r="AG206">
            <v>274.19048452599998</v>
          </cell>
          <cell r="AH206">
            <v>219.16400428899999</v>
          </cell>
          <cell r="AI206">
            <v>290.45828659300003</v>
          </cell>
          <cell r="AJ206">
            <v>307.27140287999998</v>
          </cell>
          <cell r="AK206">
            <v>332.87115006300002</v>
          </cell>
          <cell r="AL206">
            <v>332.80607621399997</v>
          </cell>
          <cell r="AM206">
            <v>296.751489843</v>
          </cell>
          <cell r="AN206">
            <v>319.75705676799998</v>
          </cell>
          <cell r="AO206">
            <v>318.59637283400002</v>
          </cell>
          <cell r="AP206">
            <v>308.20771819700002</v>
          </cell>
          <cell r="AQ206">
            <v>288.51873963999998</v>
          </cell>
          <cell r="AR206">
            <v>280.01178189900003</v>
          </cell>
          <cell r="AS206">
            <v>268.07292096200001</v>
          </cell>
          <cell r="AT206">
            <v>311.65796801099998</v>
          </cell>
          <cell r="AU206">
            <v>174.102479238</v>
          </cell>
          <cell r="AV206">
            <v>191.91094242200001</v>
          </cell>
          <cell r="AW206">
            <v>197.41255063899999</v>
          </cell>
          <cell r="AX206">
            <v>202.70988788599999</v>
          </cell>
          <cell r="AY206">
            <v>249.80976365399999</v>
          </cell>
          <cell r="AZ206">
            <v>252.56343788699999</v>
          </cell>
          <cell r="BA206">
            <v>262.67469695099999</v>
          </cell>
          <cell r="BB206">
            <v>279.45849481400001</v>
          </cell>
          <cell r="BC206">
            <v>282.17274274099998</v>
          </cell>
          <cell r="BD206">
            <v>293.06734184700002</v>
          </cell>
          <cell r="BE206">
            <v>289.77814316400003</v>
          </cell>
          <cell r="BF206">
            <v>286.39645124499998</v>
          </cell>
          <cell r="BG206">
            <v>328.58555938299997</v>
          </cell>
          <cell r="BH206">
            <v>225.849765429</v>
          </cell>
          <cell r="BI206">
            <v>221.19169098200001</v>
          </cell>
          <cell r="BJ206">
            <v>226.091127761</v>
          </cell>
          <cell r="BK206">
            <v>233.43284250799999</v>
          </cell>
          <cell r="BL206">
            <v>225.45730014</v>
          </cell>
          <cell r="BM206">
            <v>228.68171575400001</v>
          </cell>
          <cell r="BN206">
            <v>219.69832124800001</v>
          </cell>
          <cell r="BO206">
            <v>226.12814023600001</v>
          </cell>
          <cell r="BP206">
            <v>236.779795396</v>
          </cell>
          <cell r="BQ206">
            <v>241.15601893900001</v>
          </cell>
          <cell r="BR206">
            <v>246.87914287199999</v>
          </cell>
          <cell r="BS206">
            <v>252.67225103999999</v>
          </cell>
          <cell r="BT206">
            <v>364.68125963900002</v>
          </cell>
          <cell r="BU206">
            <v>245.755740551</v>
          </cell>
          <cell r="BV206">
            <v>255.116014006</v>
          </cell>
          <cell r="BW206">
            <v>256.97048137000002</v>
          </cell>
          <cell r="BX206">
            <v>257.43821190400001</v>
          </cell>
          <cell r="BY206">
            <v>245.294289233</v>
          </cell>
          <cell r="BZ206">
            <v>238.337919145</v>
          </cell>
          <cell r="CA206">
            <v>234.18927976500001</v>
          </cell>
          <cell r="CB206">
            <v>232.90617085700001</v>
          </cell>
          <cell r="CC206">
            <v>238.444895428</v>
          </cell>
          <cell r="CD206">
            <v>241.795458489</v>
          </cell>
          <cell r="CE206">
            <v>245.449401577</v>
          </cell>
          <cell r="CF206">
            <v>245.13654671800001</v>
          </cell>
          <cell r="CG206">
            <v>321.90763546300002</v>
          </cell>
        </row>
        <row r="207">
          <cell r="B207" t="str">
            <v>Per_Volume_Imported Whiskey_London</v>
          </cell>
          <cell r="C207" t="str">
            <v>Per</v>
          </cell>
          <cell r="D207" t="str">
            <v>Volume</v>
          </cell>
          <cell r="E207" t="str">
            <v>Spirits</v>
          </cell>
          <cell r="F207" t="str">
            <v>Imported Whiskey</v>
          </cell>
          <cell r="G207" t="str">
            <v>London</v>
          </cell>
          <cell r="H207">
            <v>976.67516847000002</v>
          </cell>
          <cell r="I207">
            <v>942.56076589099996</v>
          </cell>
          <cell r="J207">
            <v>992.01328336699999</v>
          </cell>
          <cell r="K207">
            <v>988.44494883899995</v>
          </cell>
          <cell r="L207">
            <v>981.80977482699996</v>
          </cell>
          <cell r="M207">
            <v>954.31871443499995</v>
          </cell>
          <cell r="N207">
            <v>954.47118546800004</v>
          </cell>
          <cell r="O207">
            <v>969.765540859</v>
          </cell>
          <cell r="P207">
            <v>947.49201891600001</v>
          </cell>
          <cell r="Q207">
            <v>927.604976545</v>
          </cell>
          <cell r="R207">
            <v>946.87329584500003</v>
          </cell>
          <cell r="S207">
            <v>985.48724826099999</v>
          </cell>
          <cell r="T207">
            <v>1197.494767202</v>
          </cell>
          <cell r="U207">
            <v>903.67129636599998</v>
          </cell>
          <cell r="V207">
            <v>914.86688245000005</v>
          </cell>
          <cell r="W207">
            <v>920.12717471099995</v>
          </cell>
          <cell r="X207">
            <v>936.29588406400001</v>
          </cell>
          <cell r="Y207">
            <v>917.06472257099995</v>
          </cell>
          <cell r="Z207">
            <v>918.58132958700003</v>
          </cell>
          <cell r="AA207">
            <v>895.741926863</v>
          </cell>
          <cell r="AB207">
            <v>907.27289816999996</v>
          </cell>
          <cell r="AC207">
            <v>885.374530671</v>
          </cell>
          <cell r="AD207">
            <v>857.68425382400005</v>
          </cell>
          <cell r="AE207">
            <v>847.63439565700003</v>
          </cell>
          <cell r="AF207">
            <v>895.005136956</v>
          </cell>
          <cell r="AG207">
            <v>1182.774142945</v>
          </cell>
          <cell r="AH207">
            <v>752.47066870399999</v>
          </cell>
          <cell r="AI207">
            <v>869.29699775300003</v>
          </cell>
          <cell r="AJ207">
            <v>921.67697295799996</v>
          </cell>
          <cell r="AK207">
            <v>984.53406630799998</v>
          </cell>
          <cell r="AL207">
            <v>1005.591363001</v>
          </cell>
          <cell r="AM207">
            <v>997.27571224200005</v>
          </cell>
          <cell r="AN207">
            <v>975.29699156200002</v>
          </cell>
          <cell r="AO207">
            <v>936.719045091</v>
          </cell>
          <cell r="AP207">
            <v>861.01529717799997</v>
          </cell>
          <cell r="AQ207">
            <v>830.49536513500004</v>
          </cell>
          <cell r="AR207">
            <v>841.69961956300006</v>
          </cell>
          <cell r="AS207">
            <v>821.60322744600001</v>
          </cell>
          <cell r="AT207">
            <v>1015.731030594</v>
          </cell>
          <cell r="AU207">
            <v>640.221439164</v>
          </cell>
          <cell r="AV207">
            <v>649.64658789500004</v>
          </cell>
          <cell r="AW207">
            <v>672.976270204</v>
          </cell>
          <cell r="AX207">
            <v>693.93696379400001</v>
          </cell>
          <cell r="AY207">
            <v>799.11823784700005</v>
          </cell>
          <cell r="AZ207">
            <v>816.54956109800003</v>
          </cell>
          <cell r="BA207">
            <v>832.15900648100001</v>
          </cell>
          <cell r="BB207">
            <v>858.53884767099998</v>
          </cell>
          <cell r="BC207">
            <v>890.85751558499999</v>
          </cell>
          <cell r="BD207">
            <v>911.00617748100001</v>
          </cell>
          <cell r="BE207">
            <v>935.51985928800002</v>
          </cell>
          <cell r="BF207">
            <v>944.23819409500004</v>
          </cell>
          <cell r="BG207">
            <v>1099.1567109980001</v>
          </cell>
          <cell r="BH207">
            <v>780.85005664000005</v>
          </cell>
          <cell r="BI207">
            <v>780.78258241599997</v>
          </cell>
          <cell r="BJ207">
            <v>826.77419106800005</v>
          </cell>
          <cell r="BK207">
            <v>792.33927527399999</v>
          </cell>
          <cell r="BL207">
            <v>773.52153970899997</v>
          </cell>
          <cell r="BM207">
            <v>771.23420277599996</v>
          </cell>
          <cell r="BN207">
            <v>738.57560581999996</v>
          </cell>
          <cell r="BO207">
            <v>730.86079353399998</v>
          </cell>
          <cell r="BP207">
            <v>762.42230076500005</v>
          </cell>
          <cell r="BQ207">
            <v>811.92810219399996</v>
          </cell>
          <cell r="BR207">
            <v>842.48642398499999</v>
          </cell>
          <cell r="BS207">
            <v>835.64144077100002</v>
          </cell>
          <cell r="BT207">
            <v>1095.0680802219999</v>
          </cell>
          <cell r="BU207">
            <v>753.86776949800003</v>
          </cell>
          <cell r="BV207">
            <v>774.74738111199997</v>
          </cell>
          <cell r="BW207">
            <v>795.14002307299995</v>
          </cell>
          <cell r="BX207">
            <v>806.35335767000004</v>
          </cell>
          <cell r="BY207">
            <v>799.48015703500005</v>
          </cell>
          <cell r="BZ207">
            <v>790.40181650900001</v>
          </cell>
          <cell r="CA207">
            <v>775.45718526099995</v>
          </cell>
          <cell r="CB207">
            <v>765.36382974399999</v>
          </cell>
          <cell r="CC207">
            <v>776.69701817600003</v>
          </cell>
          <cell r="CD207">
            <v>784.72966839200001</v>
          </cell>
          <cell r="CE207">
            <v>809.236752852</v>
          </cell>
          <cell r="CF207">
            <v>804.68882299799998</v>
          </cell>
          <cell r="CG207">
            <v>1047.823987965</v>
          </cell>
        </row>
        <row r="208">
          <cell r="B208" t="str">
            <v>Per_Volume_Imported Whiskey_North East England</v>
          </cell>
          <cell r="C208" t="str">
            <v>Per</v>
          </cell>
          <cell r="D208" t="str">
            <v>Volume</v>
          </cell>
          <cell r="E208" t="str">
            <v>Spirits</v>
          </cell>
          <cell r="F208" t="str">
            <v>Imported Whiskey</v>
          </cell>
          <cell r="G208" t="str">
            <v>North East England</v>
          </cell>
          <cell r="H208">
            <v>143.515486412</v>
          </cell>
          <cell r="I208">
            <v>130.208251252</v>
          </cell>
          <cell r="J208">
            <v>124.975237507</v>
          </cell>
          <cell r="K208">
            <v>133.320978513</v>
          </cell>
          <cell r="L208">
            <v>137.946794568</v>
          </cell>
          <cell r="M208">
            <v>131.565684108</v>
          </cell>
          <cell r="N208">
            <v>137.78170606200001</v>
          </cell>
          <cell r="O208">
            <v>136.891249996</v>
          </cell>
          <cell r="P208">
            <v>135.22357636000001</v>
          </cell>
          <cell r="Q208">
            <v>129.95810002100001</v>
          </cell>
          <cell r="R208">
            <v>130.93703330299999</v>
          </cell>
          <cell r="S208">
            <v>137.07342716599999</v>
          </cell>
          <cell r="T208">
            <v>164.466561404</v>
          </cell>
          <cell r="U208">
            <v>123.09789451899999</v>
          </cell>
          <cell r="V208">
            <v>124.338739726</v>
          </cell>
          <cell r="W208">
            <v>123.456789525</v>
          </cell>
          <cell r="X208">
            <v>125.20166750999999</v>
          </cell>
          <cell r="Y208">
            <v>123.68113690600001</v>
          </cell>
          <cell r="Z208">
            <v>123.614248222</v>
          </cell>
          <cell r="AA208">
            <v>120.99234698799999</v>
          </cell>
          <cell r="AB208">
            <v>125.48765598599999</v>
          </cell>
          <cell r="AC208">
            <v>121.93688187799999</v>
          </cell>
          <cell r="AD208">
            <v>116.849396857</v>
          </cell>
          <cell r="AE208">
            <v>120.13227850200001</v>
          </cell>
          <cell r="AF208">
            <v>127.823143594</v>
          </cell>
          <cell r="AG208">
            <v>158.157922297</v>
          </cell>
          <cell r="AH208">
            <v>104.646081384</v>
          </cell>
          <cell r="AI208">
            <v>125.36579754100001</v>
          </cell>
          <cell r="AJ208">
            <v>129.04719853</v>
          </cell>
          <cell r="AK208">
            <v>132.93100811599999</v>
          </cell>
          <cell r="AL208">
            <v>136.44520982099999</v>
          </cell>
          <cell r="AM208">
            <v>120.169120982</v>
          </cell>
          <cell r="AN208">
            <v>118.57075066900001</v>
          </cell>
          <cell r="AO208">
            <v>119.866380554</v>
          </cell>
          <cell r="AP208">
            <v>110.908184851</v>
          </cell>
          <cell r="AQ208">
            <v>110.384769323</v>
          </cell>
          <cell r="AR208">
            <v>107.939558534</v>
          </cell>
          <cell r="AS208">
            <v>104.15267780800001</v>
          </cell>
          <cell r="AT208">
            <v>124.48184738099999</v>
          </cell>
          <cell r="AU208">
            <v>80.565343213999995</v>
          </cell>
          <cell r="AV208">
            <v>80.742673977999999</v>
          </cell>
          <cell r="AW208">
            <v>84.828200326000001</v>
          </cell>
          <cell r="AX208">
            <v>85.743716516999996</v>
          </cell>
          <cell r="AY208">
            <v>97.598884423000001</v>
          </cell>
          <cell r="AZ208">
            <v>105.890783692</v>
          </cell>
          <cell r="BA208">
            <v>105.03871794200001</v>
          </cell>
          <cell r="BB208">
            <v>113.612914866</v>
          </cell>
          <cell r="BC208">
            <v>116.42786768000001</v>
          </cell>
          <cell r="BD208">
            <v>115.95759654299999</v>
          </cell>
          <cell r="BE208">
            <v>120.432138548</v>
          </cell>
          <cell r="BF208">
            <v>111.634634627</v>
          </cell>
          <cell r="BG208">
            <v>134.25956363500001</v>
          </cell>
          <cell r="BH208">
            <v>107.094907912</v>
          </cell>
          <cell r="BI208">
            <v>104.222697084</v>
          </cell>
          <cell r="BJ208">
            <v>110.065490189</v>
          </cell>
          <cell r="BK208">
            <v>116.791556404</v>
          </cell>
          <cell r="BL208">
            <v>104.227515055</v>
          </cell>
          <cell r="BM208">
            <v>108.221140906</v>
          </cell>
          <cell r="BN208">
            <v>103.42924088700001</v>
          </cell>
          <cell r="BO208">
            <v>103.641071052</v>
          </cell>
          <cell r="BP208">
            <v>114.46312684199999</v>
          </cell>
          <cell r="BQ208">
            <v>111.04906622999999</v>
          </cell>
          <cell r="BR208">
            <v>108.574581088</v>
          </cell>
          <cell r="BS208">
            <v>108.236085539</v>
          </cell>
          <cell r="BT208">
            <v>146.53206929999999</v>
          </cell>
          <cell r="BU208">
            <v>95.657241937999999</v>
          </cell>
          <cell r="BV208">
            <v>94.485449627999998</v>
          </cell>
          <cell r="BW208">
            <v>88.92083409</v>
          </cell>
          <cell r="BX208">
            <v>102.789068351</v>
          </cell>
          <cell r="BY208">
            <v>101.32876977799999</v>
          </cell>
          <cell r="BZ208">
            <v>99.290598071000005</v>
          </cell>
          <cell r="CA208">
            <v>97.913725889000006</v>
          </cell>
          <cell r="CB208">
            <v>99.854722472999995</v>
          </cell>
          <cell r="CC208">
            <v>99.029902281999995</v>
          </cell>
          <cell r="CD208">
            <v>94.834985559000003</v>
          </cell>
          <cell r="CE208">
            <v>97.677927420000003</v>
          </cell>
          <cell r="CF208">
            <v>96.404578944999997</v>
          </cell>
          <cell r="CG208">
            <v>121.25871549199999</v>
          </cell>
        </row>
        <row r="209">
          <cell r="B209" t="str">
            <v>Per_Volume_Imported Whiskey_North East Scotland</v>
          </cell>
          <cell r="C209" t="str">
            <v>Per</v>
          </cell>
          <cell r="D209" t="str">
            <v>Volume</v>
          </cell>
          <cell r="E209" t="str">
            <v>Spirits</v>
          </cell>
          <cell r="F209" t="str">
            <v>Imported Whiskey</v>
          </cell>
          <cell r="G209" t="str">
            <v>North East Scotland</v>
          </cell>
          <cell r="H209">
            <v>60.799289561999998</v>
          </cell>
          <cell r="I209">
            <v>61.940660131999998</v>
          </cell>
          <cell r="J209">
            <v>59.605031378</v>
          </cell>
          <cell r="K209">
            <v>62.573171827000003</v>
          </cell>
          <cell r="L209">
            <v>62.558077433999998</v>
          </cell>
          <cell r="M209">
            <v>65.273019904999998</v>
          </cell>
          <cell r="N209">
            <v>59.577274475999999</v>
          </cell>
          <cell r="O209">
            <v>56.153362315000003</v>
          </cell>
          <cell r="P209">
            <v>57.048895991999999</v>
          </cell>
          <cell r="Q209">
            <v>50.400376778000002</v>
          </cell>
          <cell r="R209">
            <v>50.312415891999997</v>
          </cell>
          <cell r="S209">
            <v>53.890602700000002</v>
          </cell>
          <cell r="T209">
            <v>58.700592866000001</v>
          </cell>
          <cell r="U209">
            <v>45.255269957000003</v>
          </cell>
          <cell r="V209">
            <v>54.033435328000003</v>
          </cell>
          <cell r="W209">
            <v>55.314584844999999</v>
          </cell>
          <cell r="X209">
            <v>56.696749732000001</v>
          </cell>
          <cell r="Y209">
            <v>49.314583835999997</v>
          </cell>
          <cell r="Z209">
            <v>44.160590738000003</v>
          </cell>
          <cell r="AA209">
            <v>45.169700714999998</v>
          </cell>
          <cell r="AB209">
            <v>44.451667823000001</v>
          </cell>
          <cell r="AC209">
            <v>36.915158744999999</v>
          </cell>
          <cell r="AD209">
            <v>46.469041445000002</v>
          </cell>
          <cell r="AE209">
            <v>40.285214158000002</v>
          </cell>
          <cell r="AF209">
            <v>42.840814002000002</v>
          </cell>
          <cell r="AG209">
            <v>46.921587766000002</v>
          </cell>
          <cell r="AH209">
            <v>23.828712986999999</v>
          </cell>
          <cell r="AI209">
            <v>34.772633953000003</v>
          </cell>
          <cell r="AJ209">
            <v>36.774431409000002</v>
          </cell>
          <cell r="AK209">
            <v>40.809015408</v>
          </cell>
          <cell r="AL209">
            <v>41.043734671000003</v>
          </cell>
          <cell r="AM209">
            <v>38.007315757999997</v>
          </cell>
          <cell r="AN209">
            <v>41.922834989000002</v>
          </cell>
          <cell r="AO209">
            <v>36.902192049</v>
          </cell>
          <cell r="AP209">
            <v>35.133941165000003</v>
          </cell>
          <cell r="AQ209">
            <v>41.837901506000001</v>
          </cell>
          <cell r="AR209">
            <v>43.851688664999998</v>
          </cell>
          <cell r="AS209">
            <v>48.296921361000003</v>
          </cell>
          <cell r="AT209">
            <v>57.955996155999998</v>
          </cell>
          <cell r="AU209">
            <v>36.734289386</v>
          </cell>
          <cell r="AV209">
            <v>28.309190723</v>
          </cell>
          <cell r="AW209">
            <v>31.17501085</v>
          </cell>
          <cell r="AX209">
            <v>30.433557102999998</v>
          </cell>
          <cell r="AY209">
            <v>35.413148986000003</v>
          </cell>
          <cell r="AZ209">
            <v>38.326786765000001</v>
          </cell>
          <cell r="BA209">
            <v>36.528400756000003</v>
          </cell>
          <cell r="BB209">
            <v>35.196651375000002</v>
          </cell>
          <cell r="BC209">
            <v>32.722216801000002</v>
          </cell>
          <cell r="BD209">
            <v>42.620307711999999</v>
          </cell>
          <cell r="BE209">
            <v>40.491557245999999</v>
          </cell>
          <cell r="BF209">
            <v>40.690135484999999</v>
          </cell>
          <cell r="BG209">
            <v>49.114036689000002</v>
          </cell>
          <cell r="BH209">
            <v>31.937507322999998</v>
          </cell>
          <cell r="BI209">
            <v>36.433087878999999</v>
          </cell>
          <cell r="BJ209">
            <v>39.971986016000002</v>
          </cell>
          <cell r="BK209">
            <v>45.449531972999999</v>
          </cell>
          <cell r="BL209">
            <v>49.130816301999999</v>
          </cell>
          <cell r="BM209">
            <v>44.423704633</v>
          </cell>
          <cell r="BN209">
            <v>48.189467186000002</v>
          </cell>
          <cell r="BO209">
            <v>51.859455246000003</v>
          </cell>
          <cell r="BP209">
            <v>55.668188348000001</v>
          </cell>
          <cell r="BQ209">
            <v>58.155725292</v>
          </cell>
          <cell r="BR209">
            <v>60.748384137999999</v>
          </cell>
          <cell r="BS209">
            <v>73.108543742999998</v>
          </cell>
          <cell r="BT209">
            <v>108.250908395</v>
          </cell>
          <cell r="BU209">
            <v>74.758632210000002</v>
          </cell>
          <cell r="BV209">
            <v>82.456553628999998</v>
          </cell>
          <cell r="BW209">
            <v>81.945766786999997</v>
          </cell>
          <cell r="BX209">
            <v>84.262077712000007</v>
          </cell>
          <cell r="BY209">
            <v>81.744429393999994</v>
          </cell>
          <cell r="BZ209">
            <v>76.561646936000002</v>
          </cell>
          <cell r="CA209">
            <v>79.305346850999996</v>
          </cell>
          <cell r="CB209">
            <v>74.726935839000006</v>
          </cell>
          <cell r="CC209">
            <v>74.880651804999999</v>
          </cell>
          <cell r="CD209">
            <v>79.487170191000004</v>
          </cell>
          <cell r="CE209">
            <v>86.896733365000003</v>
          </cell>
          <cell r="CF209">
            <v>85.375604402999997</v>
          </cell>
          <cell r="CG209">
            <v>110.148043356</v>
          </cell>
        </row>
        <row r="210">
          <cell r="B210" t="str">
            <v>Per_Volume_Imported Whiskey_North West (Lancashire)</v>
          </cell>
          <cell r="C210" t="str">
            <v>Per</v>
          </cell>
          <cell r="D210" t="str">
            <v>Volume</v>
          </cell>
          <cell r="E210" t="str">
            <v>Spirits</v>
          </cell>
          <cell r="F210" t="str">
            <v>Imported Whiskey</v>
          </cell>
          <cell r="G210" t="str">
            <v>North West (Lancashire)</v>
          </cell>
          <cell r="H210">
            <v>330.92784554399998</v>
          </cell>
          <cell r="I210">
            <v>298.580743445</v>
          </cell>
          <cell r="J210">
            <v>302.26891605399999</v>
          </cell>
          <cell r="K210">
            <v>320.67096473100003</v>
          </cell>
          <cell r="L210">
            <v>346.51926156100001</v>
          </cell>
          <cell r="M210">
            <v>348.92108806300001</v>
          </cell>
          <cell r="N210">
            <v>357.06544760100002</v>
          </cell>
          <cell r="O210">
            <v>369.63374615800001</v>
          </cell>
          <cell r="P210">
            <v>338.64088920299997</v>
          </cell>
          <cell r="Q210">
            <v>329.23466588600002</v>
          </cell>
          <cell r="R210">
            <v>335.62573451499998</v>
          </cell>
          <cell r="S210">
            <v>346.71057374700001</v>
          </cell>
          <cell r="T210">
            <v>420.890768659</v>
          </cell>
          <cell r="U210">
            <v>305.13672218300002</v>
          </cell>
          <cell r="V210">
            <v>311.70794612399999</v>
          </cell>
          <cell r="W210">
            <v>311.270368131</v>
          </cell>
          <cell r="X210">
            <v>316.03225110300002</v>
          </cell>
          <cell r="Y210">
            <v>309.62543008799997</v>
          </cell>
          <cell r="Z210">
            <v>306.63747953699999</v>
          </cell>
          <cell r="AA210">
            <v>301.44403889199998</v>
          </cell>
          <cell r="AB210">
            <v>305.11820782299998</v>
          </cell>
          <cell r="AC210">
            <v>300.92262177700002</v>
          </cell>
          <cell r="AD210">
            <v>290.93853765</v>
          </cell>
          <cell r="AE210">
            <v>288.679357971</v>
          </cell>
          <cell r="AF210">
            <v>294.286151045</v>
          </cell>
          <cell r="AG210">
            <v>370.115542683</v>
          </cell>
          <cell r="AH210">
            <v>263.25028390199998</v>
          </cell>
          <cell r="AI210">
            <v>268.45543340299997</v>
          </cell>
          <cell r="AJ210">
            <v>302.910854003</v>
          </cell>
          <cell r="AK210">
            <v>310.58913659500001</v>
          </cell>
          <cell r="AL210">
            <v>312.35185537299998</v>
          </cell>
          <cell r="AM210">
            <v>338.63415935400002</v>
          </cell>
          <cell r="AN210">
            <v>298.69825272899999</v>
          </cell>
          <cell r="AO210">
            <v>311.85498569600003</v>
          </cell>
          <cell r="AP210">
            <v>296.81188584699999</v>
          </cell>
          <cell r="AQ210">
            <v>297.29677363899998</v>
          </cell>
          <cell r="AR210">
            <v>282.17376709500002</v>
          </cell>
          <cell r="AS210">
            <v>290.44897020399998</v>
          </cell>
          <cell r="AT210">
            <v>363.95790206800001</v>
          </cell>
          <cell r="AU210">
            <v>226.073424614</v>
          </cell>
          <cell r="AV210">
            <v>229.54251725399999</v>
          </cell>
          <cell r="AW210">
            <v>239.69903309</v>
          </cell>
          <cell r="AX210">
            <v>245.46762541499999</v>
          </cell>
          <cell r="AY210">
            <v>277.57585416000001</v>
          </cell>
          <cell r="AZ210">
            <v>282.02276625000002</v>
          </cell>
          <cell r="BA210">
            <v>288.54390325700001</v>
          </cell>
          <cell r="BB210">
            <v>300.48133997299999</v>
          </cell>
          <cell r="BC210">
            <v>311.18329658699997</v>
          </cell>
          <cell r="BD210">
            <v>325.06019297500001</v>
          </cell>
          <cell r="BE210">
            <v>329.7228063</v>
          </cell>
          <cell r="BF210">
            <v>331.95021455800003</v>
          </cell>
          <cell r="BG210">
            <v>412.01476465600001</v>
          </cell>
          <cell r="BH210">
            <v>296.01433421000002</v>
          </cell>
          <cell r="BI210">
            <v>286.99211565100001</v>
          </cell>
          <cell r="BJ210">
            <v>310.38655130900003</v>
          </cell>
          <cell r="BK210">
            <v>360.69690176</v>
          </cell>
          <cell r="BL210">
            <v>330.88586925700002</v>
          </cell>
          <cell r="BM210">
            <v>337.03212230499997</v>
          </cell>
          <cell r="BN210">
            <v>330.30785786600001</v>
          </cell>
          <cell r="BO210">
            <v>321.046264431</v>
          </cell>
          <cell r="BP210">
            <v>343.49930976100001</v>
          </cell>
          <cell r="BQ210">
            <v>353.16853428299999</v>
          </cell>
          <cell r="BR210">
            <v>341.34562785899999</v>
          </cell>
          <cell r="BS210">
            <v>325.93259548200001</v>
          </cell>
          <cell r="BT210">
            <v>452.557769275</v>
          </cell>
          <cell r="BU210">
            <v>304.62632881600001</v>
          </cell>
          <cell r="BV210">
            <v>283.48568695699998</v>
          </cell>
          <cell r="BW210">
            <v>292.23702199500002</v>
          </cell>
          <cell r="BX210">
            <v>322.19633133600001</v>
          </cell>
          <cell r="BY210">
            <v>343.30915103500001</v>
          </cell>
          <cell r="BZ210">
            <v>334.74798708100002</v>
          </cell>
          <cell r="CA210">
            <v>330.99582007800001</v>
          </cell>
          <cell r="CB210">
            <v>330.598698845</v>
          </cell>
          <cell r="CC210">
            <v>335.668405871</v>
          </cell>
          <cell r="CD210">
            <v>344.51937718300002</v>
          </cell>
          <cell r="CE210">
            <v>336.79444100900002</v>
          </cell>
          <cell r="CF210">
            <v>336.32832213900002</v>
          </cell>
          <cell r="CG210">
            <v>438.65756664600002</v>
          </cell>
        </row>
        <row r="211">
          <cell r="B211" t="str">
            <v>Per_Volume_Imported Whiskey_South and South East</v>
          </cell>
          <cell r="C211" t="str">
            <v>Per</v>
          </cell>
          <cell r="D211" t="str">
            <v>Volume</v>
          </cell>
          <cell r="E211" t="str">
            <v>Spirits</v>
          </cell>
          <cell r="F211" t="str">
            <v>Imported Whiskey</v>
          </cell>
          <cell r="G211" t="str">
            <v>South and South East</v>
          </cell>
          <cell r="H211">
            <v>306.08047848500001</v>
          </cell>
          <cell r="I211">
            <v>295.82556685100002</v>
          </cell>
          <cell r="J211">
            <v>302.90096587800002</v>
          </cell>
          <cell r="K211">
            <v>299.22634548399998</v>
          </cell>
          <cell r="L211">
            <v>297.06919066400002</v>
          </cell>
          <cell r="M211">
            <v>293.51724405099998</v>
          </cell>
          <cell r="N211">
            <v>290.45457469199999</v>
          </cell>
          <cell r="O211">
            <v>281.842981915</v>
          </cell>
          <cell r="P211">
            <v>293.33550439999999</v>
          </cell>
          <cell r="Q211">
            <v>283.20513418500002</v>
          </cell>
          <cell r="R211">
            <v>287.55395088500001</v>
          </cell>
          <cell r="S211">
            <v>300.45845824600002</v>
          </cell>
          <cell r="T211">
            <v>359.67098120600002</v>
          </cell>
          <cell r="U211">
            <v>274.43459483399999</v>
          </cell>
          <cell r="V211">
            <v>279.55804730699998</v>
          </cell>
          <cell r="W211">
            <v>275.862188812</v>
          </cell>
          <cell r="X211">
            <v>284.89394418900002</v>
          </cell>
          <cell r="Y211">
            <v>279.23051615100002</v>
          </cell>
          <cell r="Z211">
            <v>277.55872695400001</v>
          </cell>
          <cell r="AA211">
            <v>270.071717003</v>
          </cell>
          <cell r="AB211">
            <v>278.62078263799998</v>
          </cell>
          <cell r="AC211">
            <v>264.93231557399997</v>
          </cell>
          <cell r="AD211">
            <v>252.76276980200001</v>
          </cell>
          <cell r="AE211">
            <v>251.14734489</v>
          </cell>
          <cell r="AF211">
            <v>257.45907808300001</v>
          </cell>
          <cell r="AG211">
            <v>290.85361311100002</v>
          </cell>
          <cell r="AH211">
            <v>165.89594802299999</v>
          </cell>
          <cell r="AI211">
            <v>193.902956467</v>
          </cell>
          <cell r="AJ211">
            <v>208.043643191</v>
          </cell>
          <cell r="AK211">
            <v>233.28361727800001</v>
          </cell>
          <cell r="AL211">
            <v>235.10625455600001</v>
          </cell>
          <cell r="AM211">
            <v>242.62183517099999</v>
          </cell>
          <cell r="AN211">
            <v>254.741698864</v>
          </cell>
          <cell r="AO211">
            <v>269.70769312499999</v>
          </cell>
          <cell r="AP211">
            <v>243.79409439400001</v>
          </cell>
          <cell r="AQ211">
            <v>226.44029286400001</v>
          </cell>
          <cell r="AR211">
            <v>221.13977857899999</v>
          </cell>
          <cell r="AS211">
            <v>230.79598602499999</v>
          </cell>
          <cell r="AT211">
            <v>279.599947907</v>
          </cell>
          <cell r="AU211">
            <v>169.53404014200001</v>
          </cell>
          <cell r="AV211">
            <v>174.25087379799999</v>
          </cell>
          <cell r="AW211">
            <v>178.33905218999999</v>
          </cell>
          <cell r="AX211">
            <v>184.98678384999999</v>
          </cell>
          <cell r="AY211">
            <v>221.21459887699999</v>
          </cell>
          <cell r="AZ211">
            <v>215.631367606</v>
          </cell>
          <cell r="BA211">
            <v>231.44254741500001</v>
          </cell>
          <cell r="BB211">
            <v>236.39363802700001</v>
          </cell>
          <cell r="BC211">
            <v>255.43507450300001</v>
          </cell>
          <cell r="BD211">
            <v>259.928026988</v>
          </cell>
          <cell r="BE211">
            <v>254.927428177</v>
          </cell>
          <cell r="BF211">
            <v>248.32473056800001</v>
          </cell>
          <cell r="BG211">
            <v>316.431213034</v>
          </cell>
          <cell r="BH211">
            <v>227.06675763499999</v>
          </cell>
          <cell r="BI211">
            <v>220.47569068999999</v>
          </cell>
          <cell r="BJ211">
            <v>244.23713987799999</v>
          </cell>
          <cell r="BK211">
            <v>250.67457782899999</v>
          </cell>
          <cell r="BL211">
            <v>234.69300110699999</v>
          </cell>
          <cell r="BM211">
            <v>228.37728023400001</v>
          </cell>
          <cell r="BN211">
            <v>226.491776324</v>
          </cell>
          <cell r="BO211">
            <v>231.46905264899999</v>
          </cell>
          <cell r="BP211">
            <v>245.70850682299999</v>
          </cell>
          <cell r="BQ211">
            <v>253.20859191700001</v>
          </cell>
          <cell r="BR211">
            <v>241.92660907699999</v>
          </cell>
          <cell r="BS211">
            <v>242.99909142300001</v>
          </cell>
          <cell r="BT211">
            <v>337.08120458899998</v>
          </cell>
          <cell r="BU211">
            <v>218.63172322099999</v>
          </cell>
          <cell r="BV211">
            <v>216.37295356000001</v>
          </cell>
          <cell r="BW211">
            <v>225.70517353</v>
          </cell>
          <cell r="BX211">
            <v>230.57707738799999</v>
          </cell>
          <cell r="BY211">
            <v>234.63156580699999</v>
          </cell>
          <cell r="BZ211">
            <v>234.42251145</v>
          </cell>
          <cell r="CA211">
            <v>238.485889961</v>
          </cell>
          <cell r="CB211">
            <v>239.04545248599999</v>
          </cell>
          <cell r="CC211">
            <v>242.10327916700001</v>
          </cell>
          <cell r="CD211">
            <v>251.987211613</v>
          </cell>
          <cell r="CE211">
            <v>253.59388689400001</v>
          </cell>
          <cell r="CF211">
            <v>251.39286692300001</v>
          </cell>
          <cell r="CG211">
            <v>324.94872140000001</v>
          </cell>
        </row>
        <row r="212">
          <cell r="B212" t="str">
            <v>Per_Volume_Imported Whiskey_South West</v>
          </cell>
          <cell r="C212" t="str">
            <v>Per</v>
          </cell>
          <cell r="D212" t="str">
            <v>Volume</v>
          </cell>
          <cell r="E212" t="str">
            <v>Spirits</v>
          </cell>
          <cell r="F212" t="str">
            <v>Imported Whiskey</v>
          </cell>
          <cell r="G212" t="str">
            <v>South West</v>
          </cell>
          <cell r="H212">
            <v>190.111758829</v>
          </cell>
          <cell r="I212">
            <v>186.54935480200001</v>
          </cell>
          <cell r="J212">
            <v>189.36210787600001</v>
          </cell>
          <cell r="K212">
            <v>195.53757969700001</v>
          </cell>
          <cell r="L212">
            <v>216.854328063</v>
          </cell>
          <cell r="M212">
            <v>218.20307568000001</v>
          </cell>
          <cell r="N212">
            <v>164.90890395400001</v>
          </cell>
          <cell r="O212">
            <v>158.75400254199999</v>
          </cell>
          <cell r="P212">
            <v>161.146099744</v>
          </cell>
          <cell r="Q212">
            <v>155.068152731</v>
          </cell>
          <cell r="R212">
            <v>160.388040442</v>
          </cell>
          <cell r="S212">
            <v>160.99378507200001</v>
          </cell>
          <cell r="T212">
            <v>198.74943414099999</v>
          </cell>
          <cell r="U212">
            <v>148.35810891400001</v>
          </cell>
          <cell r="V212">
            <v>151.48141570600001</v>
          </cell>
          <cell r="W212">
            <v>192.10128956</v>
          </cell>
          <cell r="X212">
            <v>152.04735299800001</v>
          </cell>
          <cell r="Y212">
            <v>148.41569142</v>
          </cell>
          <cell r="Z212">
            <v>138.95113383399999</v>
          </cell>
          <cell r="AA212">
            <v>142.506588327</v>
          </cell>
          <cell r="AB212">
            <v>145.32337774300001</v>
          </cell>
          <cell r="AC212">
            <v>153.78157926700001</v>
          </cell>
          <cell r="AD212">
            <v>140.51363271100001</v>
          </cell>
          <cell r="AE212">
            <v>137.56032236499999</v>
          </cell>
          <cell r="AF212">
            <v>130.23641461400001</v>
          </cell>
          <cell r="AG212">
            <v>130.73809678500001</v>
          </cell>
          <cell r="AH212">
            <v>106.768518915</v>
          </cell>
          <cell r="AI212">
            <v>134.033808523</v>
          </cell>
          <cell r="AJ212">
            <v>134.731829791</v>
          </cell>
          <cell r="AK212">
            <v>134.08036710799999</v>
          </cell>
          <cell r="AL212">
            <v>135.618157696</v>
          </cell>
          <cell r="AM212">
            <v>128.74159083500001</v>
          </cell>
          <cell r="AN212">
            <v>120.484587624</v>
          </cell>
          <cell r="AO212">
            <v>122.05407492400001</v>
          </cell>
          <cell r="AP212">
            <v>112.128036615</v>
          </cell>
          <cell r="AQ212">
            <v>121.333481124</v>
          </cell>
          <cell r="AR212">
            <v>121.793806144</v>
          </cell>
          <cell r="AS212">
            <v>115.911644224</v>
          </cell>
          <cell r="AT212">
            <v>137.80705000500001</v>
          </cell>
          <cell r="AU212">
            <v>89.213439221000002</v>
          </cell>
          <cell r="AV212">
            <v>88.011682266999998</v>
          </cell>
          <cell r="AW212">
            <v>93.616195693999998</v>
          </cell>
          <cell r="AX212">
            <v>106.398293329</v>
          </cell>
          <cell r="AY212">
            <v>125.40100818400001</v>
          </cell>
          <cell r="AZ212">
            <v>132.940831363</v>
          </cell>
          <cell r="BA212">
            <v>144.205366629</v>
          </cell>
          <cell r="BB212">
            <v>145.894501448</v>
          </cell>
          <cell r="BC212">
            <v>150.316353193</v>
          </cell>
          <cell r="BD212">
            <v>135.68660207799999</v>
          </cell>
          <cell r="BE212">
            <v>141.50587165799999</v>
          </cell>
          <cell r="BF212">
            <v>148.139550665</v>
          </cell>
          <cell r="BG212">
            <v>145.13889667199999</v>
          </cell>
          <cell r="BH212">
            <v>111.090766917</v>
          </cell>
          <cell r="BI212">
            <v>113.46660169499999</v>
          </cell>
          <cell r="BJ212">
            <v>115.80930400299999</v>
          </cell>
          <cell r="BK212">
            <v>130.296926727</v>
          </cell>
          <cell r="BL212">
            <v>131.668929287</v>
          </cell>
          <cell r="BM212">
            <v>135.70083267699999</v>
          </cell>
          <cell r="BN212">
            <v>140.538894951</v>
          </cell>
          <cell r="BO212">
            <v>145.60702198199999</v>
          </cell>
          <cell r="BP212">
            <v>158.61303217700001</v>
          </cell>
          <cell r="BQ212">
            <v>161.42101019899999</v>
          </cell>
          <cell r="BR212">
            <v>148.22545707200001</v>
          </cell>
          <cell r="BS212">
            <v>152.668793784</v>
          </cell>
          <cell r="BT212">
            <v>221.94351449300001</v>
          </cell>
          <cell r="BU212">
            <v>158.42150240199999</v>
          </cell>
          <cell r="BV212">
            <v>170.901518401</v>
          </cell>
          <cell r="BW212">
            <v>177.86744821400001</v>
          </cell>
          <cell r="BX212">
            <v>187.25741189300001</v>
          </cell>
          <cell r="BY212">
            <v>200.79102768000001</v>
          </cell>
          <cell r="BZ212">
            <v>200.607841044</v>
          </cell>
          <cell r="CA212">
            <v>200.617445995</v>
          </cell>
          <cell r="CB212">
            <v>211.23896762999999</v>
          </cell>
          <cell r="CC212">
            <v>198.474111658</v>
          </cell>
          <cell r="CD212">
            <v>194.311599914</v>
          </cell>
          <cell r="CE212">
            <v>183.85329562000001</v>
          </cell>
          <cell r="CF212">
            <v>184.94889714600001</v>
          </cell>
          <cell r="CG212">
            <v>218.21531638900001</v>
          </cell>
        </row>
        <row r="213">
          <cell r="B213" t="str">
            <v>Per_Volume_Imported Whiskey_Wales and West</v>
          </cell>
          <cell r="C213" t="str">
            <v>Per</v>
          </cell>
          <cell r="D213" t="str">
            <v>Volume</v>
          </cell>
          <cell r="E213" t="str">
            <v>Spirits</v>
          </cell>
          <cell r="F213" t="str">
            <v>Imported Whiskey</v>
          </cell>
          <cell r="G213" t="str">
            <v>Wales and West</v>
          </cell>
          <cell r="H213">
            <v>199.97916203299999</v>
          </cell>
          <cell r="I213">
            <v>198.38797539399999</v>
          </cell>
          <cell r="J213">
            <v>205.99899434299999</v>
          </cell>
          <cell r="K213">
            <v>232.103849365</v>
          </cell>
          <cell r="L213">
            <v>229.901807246</v>
          </cell>
          <cell r="M213">
            <v>228.96857589800001</v>
          </cell>
          <cell r="N213">
            <v>242.10238184799999</v>
          </cell>
          <cell r="O213">
            <v>223.42180022400001</v>
          </cell>
          <cell r="P213">
            <v>227.21516121100001</v>
          </cell>
          <cell r="Q213">
            <v>218.081548408</v>
          </cell>
          <cell r="R213">
            <v>216.55764774900001</v>
          </cell>
          <cell r="S213">
            <v>229.271013165</v>
          </cell>
          <cell r="T213">
            <v>277.50784555500002</v>
          </cell>
          <cell r="U213">
            <v>208.652996363</v>
          </cell>
          <cell r="V213">
            <v>213.62655549499999</v>
          </cell>
          <cell r="W213">
            <v>181.57401503</v>
          </cell>
          <cell r="X213">
            <v>215.85126963299999</v>
          </cell>
          <cell r="Y213">
            <v>216.88448935900001</v>
          </cell>
          <cell r="Z213">
            <v>220.02508827</v>
          </cell>
          <cell r="AA213">
            <v>209.07601183099999</v>
          </cell>
          <cell r="AB213">
            <v>213.75187639200001</v>
          </cell>
          <cell r="AC213">
            <v>203.340768384</v>
          </cell>
          <cell r="AD213">
            <v>199.958669703</v>
          </cell>
          <cell r="AE213">
            <v>214.330885795</v>
          </cell>
          <cell r="AF213">
            <v>227.93429884400001</v>
          </cell>
          <cell r="AG213">
            <v>277.98812428600002</v>
          </cell>
          <cell r="AH213">
            <v>190.71928762300001</v>
          </cell>
          <cell r="AI213">
            <v>242.798328414</v>
          </cell>
          <cell r="AJ213">
            <v>272.05625860499998</v>
          </cell>
          <cell r="AK213">
            <v>294.51918411299999</v>
          </cell>
          <cell r="AL213">
            <v>293.70046739700001</v>
          </cell>
          <cell r="AM213">
            <v>257.56281041199998</v>
          </cell>
          <cell r="AN213">
            <v>262.36366421299999</v>
          </cell>
          <cell r="AO213">
            <v>259.04527730500001</v>
          </cell>
          <cell r="AP213">
            <v>239.58575511500001</v>
          </cell>
          <cell r="AQ213">
            <v>251.67459321999999</v>
          </cell>
          <cell r="AR213">
            <v>234.63966607099999</v>
          </cell>
          <cell r="AS213">
            <v>230.76559687299999</v>
          </cell>
          <cell r="AT213">
            <v>281.83390486100001</v>
          </cell>
          <cell r="AU213">
            <v>167.004636726</v>
          </cell>
          <cell r="AV213">
            <v>182.72794862800001</v>
          </cell>
          <cell r="AW213">
            <v>174.54110814200001</v>
          </cell>
          <cell r="AX213">
            <v>177.826411183</v>
          </cell>
          <cell r="AY213">
            <v>200.76758980100001</v>
          </cell>
          <cell r="AZ213">
            <v>209.488915206</v>
          </cell>
          <cell r="BA213">
            <v>210.18289779</v>
          </cell>
          <cell r="BB213">
            <v>227.652284522</v>
          </cell>
          <cell r="BC213">
            <v>235.16279905100001</v>
          </cell>
          <cell r="BD213">
            <v>247.822353631</v>
          </cell>
          <cell r="BE213">
            <v>249.96174306099999</v>
          </cell>
          <cell r="BF213">
            <v>248.54041857999999</v>
          </cell>
          <cell r="BG213">
            <v>310.070812934</v>
          </cell>
          <cell r="BH213">
            <v>207.29179703899999</v>
          </cell>
          <cell r="BI213">
            <v>211.05630740199999</v>
          </cell>
          <cell r="BJ213">
            <v>213.34414909099999</v>
          </cell>
          <cell r="BK213">
            <v>210.062326601</v>
          </cell>
          <cell r="BL213">
            <v>184.10289447100001</v>
          </cell>
          <cell r="BM213">
            <v>180.520177346</v>
          </cell>
          <cell r="BN213">
            <v>177.133477664</v>
          </cell>
          <cell r="BO213">
            <v>182.680969412</v>
          </cell>
          <cell r="BP213">
            <v>186.195705137</v>
          </cell>
          <cell r="BQ213">
            <v>196.73947719500001</v>
          </cell>
          <cell r="BR213">
            <v>204.96541281200001</v>
          </cell>
          <cell r="BS213">
            <v>206.513830845</v>
          </cell>
          <cell r="BT213">
            <v>306.02869393700001</v>
          </cell>
          <cell r="BU213">
            <v>195.78237853100001</v>
          </cell>
          <cell r="BV213">
            <v>193.97629028700001</v>
          </cell>
          <cell r="BW213">
            <v>195.57935696600001</v>
          </cell>
          <cell r="BX213">
            <v>207.29588559000001</v>
          </cell>
          <cell r="BY213">
            <v>200.95814493699999</v>
          </cell>
          <cell r="BZ213">
            <v>194.05788123900001</v>
          </cell>
          <cell r="CA213">
            <v>194.61549477899999</v>
          </cell>
          <cell r="CB213">
            <v>196.50283398900001</v>
          </cell>
          <cell r="CC213">
            <v>215.73615994900001</v>
          </cell>
          <cell r="CD213">
            <v>225.19260321799999</v>
          </cell>
          <cell r="CE213">
            <v>231.403868292</v>
          </cell>
          <cell r="CF213">
            <v>221.63414599399999</v>
          </cell>
          <cell r="CG213">
            <v>298.77095283</v>
          </cell>
        </row>
        <row r="214">
          <cell r="B214" t="str">
            <v>Per_Volume_Imported Whiskey_Yorkshire</v>
          </cell>
          <cell r="C214" t="str">
            <v>Per</v>
          </cell>
          <cell r="D214" t="str">
            <v>Volume</v>
          </cell>
          <cell r="E214" t="str">
            <v>Spirits</v>
          </cell>
          <cell r="F214" t="str">
            <v>Imported Whiskey</v>
          </cell>
          <cell r="G214" t="str">
            <v>Yorkshire</v>
          </cell>
          <cell r="H214">
            <v>275.33493737100002</v>
          </cell>
          <cell r="I214">
            <v>250.54306009800001</v>
          </cell>
          <cell r="J214">
            <v>253.859749268</v>
          </cell>
          <cell r="K214">
            <v>266.10139386899999</v>
          </cell>
          <cell r="L214">
            <v>272.51648006800002</v>
          </cell>
          <cell r="M214">
            <v>274.03023334699998</v>
          </cell>
          <cell r="N214">
            <v>279.77281805299998</v>
          </cell>
          <cell r="O214">
            <v>276.49176660900002</v>
          </cell>
          <cell r="P214">
            <v>268.64738414599998</v>
          </cell>
          <cell r="Q214">
            <v>260.44960822199999</v>
          </cell>
          <cell r="R214">
            <v>264.888741256</v>
          </cell>
          <cell r="S214">
            <v>277.72344664100001</v>
          </cell>
          <cell r="T214">
            <v>333.42857222800001</v>
          </cell>
          <cell r="U214">
            <v>241.752366403</v>
          </cell>
          <cell r="V214">
            <v>246.74616594899999</v>
          </cell>
          <cell r="W214">
            <v>247.479551348</v>
          </cell>
          <cell r="X214">
            <v>257.44786994399999</v>
          </cell>
          <cell r="Y214">
            <v>255.30965878699999</v>
          </cell>
          <cell r="Z214">
            <v>251.35134603899999</v>
          </cell>
          <cell r="AA214">
            <v>244.938298121</v>
          </cell>
          <cell r="AB214">
            <v>248.180412421</v>
          </cell>
          <cell r="AC214">
            <v>237.40829260999999</v>
          </cell>
          <cell r="AD214">
            <v>225.56542986599999</v>
          </cell>
          <cell r="AE214">
            <v>224.69889501899999</v>
          </cell>
          <cell r="AF214">
            <v>234.86963771500001</v>
          </cell>
          <cell r="AG214">
            <v>284.75830601500002</v>
          </cell>
          <cell r="AH214">
            <v>173.338759216</v>
          </cell>
          <cell r="AI214">
            <v>205.209837505</v>
          </cell>
          <cell r="AJ214">
            <v>223.50735475799999</v>
          </cell>
          <cell r="AK214">
            <v>231.35847489700001</v>
          </cell>
          <cell r="AL214">
            <v>233.66575967700001</v>
          </cell>
          <cell r="AM214">
            <v>260.66678576999999</v>
          </cell>
          <cell r="AN214">
            <v>256.75571086500003</v>
          </cell>
          <cell r="AO214">
            <v>249.56125057200001</v>
          </cell>
          <cell r="AP214">
            <v>236.345784466</v>
          </cell>
          <cell r="AQ214">
            <v>233.651976714</v>
          </cell>
          <cell r="AR214">
            <v>228.35116619799999</v>
          </cell>
          <cell r="AS214">
            <v>232.05373865600001</v>
          </cell>
          <cell r="AT214">
            <v>280.82974105099998</v>
          </cell>
          <cell r="AU214">
            <v>173.01265208999999</v>
          </cell>
          <cell r="AV214">
            <v>173.15636590899999</v>
          </cell>
          <cell r="AW214">
            <v>179.82211650599999</v>
          </cell>
          <cell r="AX214">
            <v>189.02736486399999</v>
          </cell>
          <cell r="AY214">
            <v>222.819089082</v>
          </cell>
          <cell r="AZ214">
            <v>224.396662975</v>
          </cell>
          <cell r="BA214">
            <v>233.280920885</v>
          </cell>
          <cell r="BB214">
            <v>249.27423819500001</v>
          </cell>
          <cell r="BC214">
            <v>260.25026671099999</v>
          </cell>
          <cell r="BD214">
            <v>260.49844028699999</v>
          </cell>
          <cell r="BE214">
            <v>268.14780703600002</v>
          </cell>
          <cell r="BF214">
            <v>269.03545480000002</v>
          </cell>
          <cell r="BG214">
            <v>330.629920352</v>
          </cell>
          <cell r="BH214">
            <v>242.623849619</v>
          </cell>
          <cell r="BI214">
            <v>231.34956239300001</v>
          </cell>
          <cell r="BJ214">
            <v>239.568015925</v>
          </cell>
          <cell r="BK214">
            <v>248.14497308700001</v>
          </cell>
          <cell r="BL214">
            <v>240.518225589</v>
          </cell>
          <cell r="BM214">
            <v>249.30701948500001</v>
          </cell>
          <cell r="BN214">
            <v>230.03561118600001</v>
          </cell>
          <cell r="BO214">
            <v>239.091872929</v>
          </cell>
          <cell r="BP214">
            <v>255.069715465</v>
          </cell>
          <cell r="BQ214">
            <v>257.84874556300002</v>
          </cell>
          <cell r="BR214">
            <v>248.785496392</v>
          </cell>
          <cell r="BS214">
            <v>247.658187938</v>
          </cell>
          <cell r="BT214">
            <v>353.519136704</v>
          </cell>
          <cell r="BU214">
            <v>239.632312474</v>
          </cell>
          <cell r="BV214">
            <v>234.81303786199999</v>
          </cell>
          <cell r="BW214">
            <v>237.94779051</v>
          </cell>
          <cell r="BX214">
            <v>248.73652948899999</v>
          </cell>
          <cell r="BY214">
            <v>253.21935239199999</v>
          </cell>
          <cell r="BZ214">
            <v>250.97300499799999</v>
          </cell>
          <cell r="CA214">
            <v>250.38656300400001</v>
          </cell>
          <cell r="CB214">
            <v>254.536640218</v>
          </cell>
          <cell r="CC214">
            <v>259.95345656699999</v>
          </cell>
          <cell r="CD214">
            <v>273.62381181500001</v>
          </cell>
          <cell r="CE214">
            <v>271.90440504700001</v>
          </cell>
          <cell r="CF214">
            <v>272.68483613400002</v>
          </cell>
          <cell r="CG214">
            <v>352.76986661500001</v>
          </cell>
        </row>
        <row r="215">
          <cell r="B215" t="str">
            <v xml:space="preserve">Per_Volume_Malt Whisky_Central England </v>
          </cell>
          <cell r="C215" t="str">
            <v>Per</v>
          </cell>
          <cell r="D215" t="str">
            <v>Volume</v>
          </cell>
          <cell r="E215" t="str">
            <v>Spirits</v>
          </cell>
          <cell r="F215" t="str">
            <v>Malt Whisky</v>
          </cell>
          <cell r="G215" t="str">
            <v xml:space="preserve">Central England </v>
          </cell>
          <cell r="H215">
            <v>16.494337108</v>
          </cell>
          <cell r="I215">
            <v>18.780230476</v>
          </cell>
          <cell r="J215">
            <v>20.456788499000002</v>
          </cell>
          <cell r="K215">
            <v>23.165001919000002</v>
          </cell>
          <cell r="L215">
            <v>22.257716839</v>
          </cell>
          <cell r="M215">
            <v>21.938261492999999</v>
          </cell>
          <cell r="N215">
            <v>23.796828482999999</v>
          </cell>
          <cell r="O215">
            <v>24.979197193000001</v>
          </cell>
          <cell r="P215">
            <v>21.246634473</v>
          </cell>
          <cell r="Q215">
            <v>22.435808127000001</v>
          </cell>
          <cell r="R215">
            <v>21.619341719000001</v>
          </cell>
          <cell r="S215">
            <v>21.396867866000001</v>
          </cell>
          <cell r="T215">
            <v>28.944918146999999</v>
          </cell>
          <cell r="U215">
            <v>21.191533418999999</v>
          </cell>
          <cell r="V215">
            <v>23.146715851</v>
          </cell>
          <cell r="W215">
            <v>24.179369256000001</v>
          </cell>
          <cell r="X215">
            <v>24.316206184999999</v>
          </cell>
          <cell r="Y215">
            <v>24.853433359</v>
          </cell>
          <cell r="Z215">
            <v>25.030965321</v>
          </cell>
          <cell r="AA215">
            <v>26.923466569999999</v>
          </cell>
          <cell r="AB215">
            <v>26.499470245000001</v>
          </cell>
          <cell r="AC215">
            <v>24.005022113999999</v>
          </cell>
          <cell r="AD215">
            <v>23.885480013999999</v>
          </cell>
          <cell r="AE215">
            <v>22.906661985</v>
          </cell>
          <cell r="AF215">
            <v>25.547996392000002</v>
          </cell>
          <cell r="AG215">
            <v>38.487987723000003</v>
          </cell>
          <cell r="AH215">
            <v>17.262672611999999</v>
          </cell>
          <cell r="AI215">
            <v>20.023770935999998</v>
          </cell>
          <cell r="AJ215">
            <v>25.192310218999999</v>
          </cell>
          <cell r="AK215">
            <v>29.147814875000002</v>
          </cell>
          <cell r="AL215">
            <v>29.741176755000001</v>
          </cell>
          <cell r="AM215">
            <v>30.480339275999999</v>
          </cell>
          <cell r="AN215">
            <v>33.755268096999998</v>
          </cell>
          <cell r="AO215">
            <v>30.936093075999999</v>
          </cell>
          <cell r="AP215">
            <v>33.084643448000001</v>
          </cell>
          <cell r="AQ215">
            <v>35.190677078</v>
          </cell>
          <cell r="AR215">
            <v>35.300040031999998</v>
          </cell>
          <cell r="AS215">
            <v>36.360494983999999</v>
          </cell>
          <cell r="AT215">
            <v>46.508520488000002</v>
          </cell>
          <cell r="AU215">
            <v>30.785238287999999</v>
          </cell>
          <cell r="AV215">
            <v>33.652396357999997</v>
          </cell>
          <cell r="AW215">
            <v>36.415426840999999</v>
          </cell>
          <cell r="AX215">
            <v>35.847106889000003</v>
          </cell>
          <cell r="AY215">
            <v>37.652288591999998</v>
          </cell>
          <cell r="AZ215">
            <v>40.451194756</v>
          </cell>
          <cell r="BA215">
            <v>54.184601014999998</v>
          </cell>
          <cell r="BB215">
            <v>58.218940859999996</v>
          </cell>
          <cell r="BC215">
            <v>65.724484963999998</v>
          </cell>
          <cell r="BD215">
            <v>65.613557572000005</v>
          </cell>
          <cell r="BE215">
            <v>63.250162517</v>
          </cell>
          <cell r="BF215">
            <v>62.075258548999997</v>
          </cell>
          <cell r="BG215">
            <v>81.432457997</v>
          </cell>
          <cell r="BH215">
            <v>59.082351103000001</v>
          </cell>
          <cell r="BI215">
            <v>59.187910748</v>
          </cell>
          <cell r="BJ215">
            <v>60.941955935000003</v>
          </cell>
          <cell r="BK215">
            <v>67.313620392000004</v>
          </cell>
          <cell r="BL215">
            <v>57.932284305000003</v>
          </cell>
          <cell r="BM215">
            <v>54.809940144999999</v>
          </cell>
          <cell r="BN215">
            <v>52.557667584000001</v>
          </cell>
          <cell r="BO215">
            <v>56.000822309</v>
          </cell>
          <cell r="BP215">
            <v>56.231131238000003</v>
          </cell>
          <cell r="BQ215">
            <v>61.007905858000001</v>
          </cell>
          <cell r="BR215">
            <v>55.437038254999997</v>
          </cell>
          <cell r="BS215">
            <v>56.935113158</v>
          </cell>
          <cell r="BT215">
            <v>66.253322198000006</v>
          </cell>
          <cell r="BU215">
            <v>51.835223507999999</v>
          </cell>
          <cell r="BV215">
            <v>53.364599714999997</v>
          </cell>
          <cell r="BW215">
            <v>55.140656814000003</v>
          </cell>
          <cell r="BX215">
            <v>68.738346164999996</v>
          </cell>
          <cell r="BY215">
            <v>79.837725238999994</v>
          </cell>
          <cell r="BZ215">
            <v>73.355740896</v>
          </cell>
          <cell r="CA215">
            <v>71.410860474000003</v>
          </cell>
          <cell r="CB215">
            <v>69.285408509999996</v>
          </cell>
          <cell r="CC215">
            <v>67.816891335999998</v>
          </cell>
          <cell r="CD215">
            <v>66.048504515999994</v>
          </cell>
          <cell r="CE215">
            <v>69.785178419999994</v>
          </cell>
          <cell r="CF215">
            <v>70.974929517000007</v>
          </cell>
          <cell r="CG215">
            <v>84.835847199</v>
          </cell>
        </row>
        <row r="216">
          <cell r="B216" t="str">
            <v>Per_Volume_Malt Whisky_GB CENTRAL SCOTLAND</v>
          </cell>
          <cell r="C216" t="str">
            <v>Per</v>
          </cell>
          <cell r="D216" t="str">
            <v>Volume</v>
          </cell>
          <cell r="E216" t="str">
            <v>Spirits</v>
          </cell>
          <cell r="F216" t="str">
            <v>Malt Whisky</v>
          </cell>
          <cell r="G216" t="str">
            <v>GB CENTRAL SCOTLAND</v>
          </cell>
          <cell r="H216">
            <v>88.757574650999999</v>
          </cell>
          <cell r="I216">
            <v>98.900479951999998</v>
          </cell>
          <cell r="J216">
            <v>105.310058541</v>
          </cell>
          <cell r="K216">
            <v>109.35327809</v>
          </cell>
          <cell r="L216">
            <v>100.921972119</v>
          </cell>
          <cell r="M216">
            <v>105.39926160100001</v>
          </cell>
          <cell r="N216">
            <v>111.77081421600001</v>
          </cell>
          <cell r="O216">
            <v>107.003422313</v>
          </cell>
          <cell r="P216">
            <v>105.489279756</v>
          </cell>
          <cell r="Q216">
            <v>104.281988136</v>
          </cell>
          <cell r="R216">
            <v>100.41331934199999</v>
          </cell>
          <cell r="S216">
            <v>97.985945637</v>
          </cell>
          <cell r="T216">
            <v>131.97172657199999</v>
          </cell>
          <cell r="U216">
            <v>83.353899935000001</v>
          </cell>
          <cell r="V216">
            <v>94.281351977</v>
          </cell>
          <cell r="W216">
            <v>98.304688515999999</v>
          </cell>
          <cell r="X216">
            <v>100.967830357</v>
          </cell>
          <cell r="Y216">
            <v>105.598363463</v>
          </cell>
          <cell r="Z216">
            <v>108.314545122</v>
          </cell>
          <cell r="AA216">
            <v>99.379165670000006</v>
          </cell>
          <cell r="AB216">
            <v>99.999945478000001</v>
          </cell>
          <cell r="AC216">
            <v>100.490826957</v>
          </cell>
          <cell r="AD216">
            <v>97.579608879999995</v>
          </cell>
          <cell r="AE216">
            <v>96.387950325000006</v>
          </cell>
          <cell r="AF216">
            <v>104.49985229799999</v>
          </cell>
          <cell r="AG216">
            <v>143.704481512</v>
          </cell>
          <cell r="AH216">
            <v>54.537477568</v>
          </cell>
          <cell r="AI216">
            <v>62.865515305999999</v>
          </cell>
          <cell r="AJ216">
            <v>68.677304109999994</v>
          </cell>
          <cell r="AK216">
            <v>77.342123495999999</v>
          </cell>
          <cell r="AL216">
            <v>79.563932676999997</v>
          </cell>
          <cell r="AM216">
            <v>94.909573440000003</v>
          </cell>
          <cell r="AN216">
            <v>90.251893292000005</v>
          </cell>
          <cell r="AO216">
            <v>94.866339776000004</v>
          </cell>
          <cell r="AP216">
            <v>105.93968081600001</v>
          </cell>
          <cell r="AQ216">
            <v>102.708389618</v>
          </cell>
          <cell r="AR216">
            <v>103.634051539</v>
          </cell>
          <cell r="AS216">
            <v>97.218076784999994</v>
          </cell>
          <cell r="AT216">
            <v>121.692940428</v>
          </cell>
          <cell r="AU216">
            <v>76.439218432000004</v>
          </cell>
          <cell r="AV216">
            <v>89.733745466000002</v>
          </cell>
          <cell r="AW216">
            <v>94.052461661999999</v>
          </cell>
          <cell r="AX216">
            <v>97.860392039000004</v>
          </cell>
          <cell r="AY216">
            <v>95.101937776</v>
          </cell>
          <cell r="AZ216">
            <v>105.92182255199999</v>
          </cell>
          <cell r="BA216">
            <v>107.80643172400001</v>
          </cell>
          <cell r="BB216">
            <v>116.974553277</v>
          </cell>
          <cell r="BC216">
            <v>119.97288467600001</v>
          </cell>
          <cell r="BD216">
            <v>109.407152149</v>
          </cell>
          <cell r="BE216">
            <v>109.670282214</v>
          </cell>
          <cell r="BF216">
            <v>111.450011957</v>
          </cell>
          <cell r="BG216">
            <v>133.05970554699999</v>
          </cell>
          <cell r="BH216">
            <v>93.400252160999997</v>
          </cell>
          <cell r="BI216">
            <v>90.425873550999995</v>
          </cell>
          <cell r="BJ216">
            <v>95.330597737000005</v>
          </cell>
          <cell r="BK216">
            <v>84.018359826999998</v>
          </cell>
          <cell r="BL216">
            <v>81.372106603999995</v>
          </cell>
          <cell r="BM216">
            <v>87.821767894999994</v>
          </cell>
          <cell r="BN216">
            <v>86.036848958999997</v>
          </cell>
          <cell r="BO216">
            <v>87.083517579000002</v>
          </cell>
          <cell r="BP216">
            <v>93.727422887000003</v>
          </cell>
          <cell r="BQ216">
            <v>86.457665337999998</v>
          </cell>
          <cell r="BR216">
            <v>82.753175093999999</v>
          </cell>
          <cell r="BS216">
            <v>79.552382449000007</v>
          </cell>
          <cell r="BT216">
            <v>95.680526567000001</v>
          </cell>
          <cell r="BU216">
            <v>72.327077759000005</v>
          </cell>
          <cell r="BV216">
            <v>70.699444064999994</v>
          </cell>
          <cell r="BW216">
            <v>70.761855557999993</v>
          </cell>
          <cell r="BX216">
            <v>98.420288931000002</v>
          </cell>
          <cell r="BY216">
            <v>114.403517552</v>
          </cell>
          <cell r="BZ216">
            <v>108.51113931</v>
          </cell>
          <cell r="CA216">
            <v>102.936311304</v>
          </cell>
          <cell r="CB216">
            <v>100.929489506</v>
          </cell>
          <cell r="CC216">
            <v>101.982834021</v>
          </cell>
          <cell r="CD216">
            <v>101.629691154</v>
          </cell>
          <cell r="CE216">
            <v>112.70929056999999</v>
          </cell>
          <cell r="CF216">
            <v>112.89340272</v>
          </cell>
          <cell r="CG216">
            <v>137.009416792</v>
          </cell>
        </row>
        <row r="217">
          <cell r="B217" t="str">
            <v>Per_Volume_Malt Whisky_East of England</v>
          </cell>
          <cell r="C217" t="str">
            <v>Per</v>
          </cell>
          <cell r="D217" t="str">
            <v>Volume</v>
          </cell>
          <cell r="E217" t="str">
            <v>Spirits</v>
          </cell>
          <cell r="F217" t="str">
            <v>Malt Whisky</v>
          </cell>
          <cell r="G217" t="str">
            <v>East of England</v>
          </cell>
          <cell r="H217">
            <v>15.493950375000001</v>
          </cell>
          <cell r="I217">
            <v>16.659522602999999</v>
          </cell>
          <cell r="J217">
            <v>18.496402547999999</v>
          </cell>
          <cell r="K217">
            <v>18.954358778</v>
          </cell>
          <cell r="L217">
            <v>16.080533542000001</v>
          </cell>
          <cell r="M217">
            <v>17.031532595000002</v>
          </cell>
          <cell r="N217">
            <v>16.294537093999999</v>
          </cell>
          <cell r="O217">
            <v>15.677435819999999</v>
          </cell>
          <cell r="P217">
            <v>16.726517675</v>
          </cell>
          <cell r="Q217">
            <v>16.483216564999999</v>
          </cell>
          <cell r="R217">
            <v>16.190550443999999</v>
          </cell>
          <cell r="S217">
            <v>15.631198618000001</v>
          </cell>
          <cell r="T217">
            <v>20.456707879</v>
          </cell>
          <cell r="U217">
            <v>14.634242951999999</v>
          </cell>
          <cell r="V217">
            <v>17.440187649999999</v>
          </cell>
          <cell r="W217">
            <v>17.861744354999999</v>
          </cell>
          <cell r="X217">
            <v>17.724253396999998</v>
          </cell>
          <cell r="Y217">
            <v>18.153197932000001</v>
          </cell>
          <cell r="Z217">
            <v>18.270223732000002</v>
          </cell>
          <cell r="AA217">
            <v>18.614950164</v>
          </cell>
          <cell r="AB217">
            <v>18.615504511000001</v>
          </cell>
          <cell r="AC217">
            <v>18.979718092999999</v>
          </cell>
          <cell r="AD217">
            <v>18.420339054999999</v>
          </cell>
          <cell r="AE217">
            <v>17.904541967</v>
          </cell>
          <cell r="AF217">
            <v>17.197617808</v>
          </cell>
          <cell r="AG217">
            <v>16.897105409000002</v>
          </cell>
          <cell r="AH217">
            <v>8.2976706520000008</v>
          </cell>
          <cell r="AI217">
            <v>10.607146624</v>
          </cell>
          <cell r="AJ217">
            <v>12.234137716999999</v>
          </cell>
          <cell r="AK217">
            <v>13.30472559</v>
          </cell>
          <cell r="AL217">
            <v>13.462337874999999</v>
          </cell>
          <cell r="AM217">
            <v>14.339865916000001</v>
          </cell>
          <cell r="AN217">
            <v>15.402465915000001</v>
          </cell>
          <cell r="AO217">
            <v>14.654762061</v>
          </cell>
          <cell r="AP217">
            <v>13.396213368</v>
          </cell>
          <cell r="AQ217">
            <v>16.023272705</v>
          </cell>
          <cell r="AR217">
            <v>15.293507769</v>
          </cell>
          <cell r="AS217">
            <v>17.411181450000001</v>
          </cell>
          <cell r="AT217">
            <v>21.932027574999999</v>
          </cell>
          <cell r="AU217">
            <v>14.615034490999999</v>
          </cell>
          <cell r="AV217">
            <v>15.789088156</v>
          </cell>
          <cell r="AW217">
            <v>17.479639808999998</v>
          </cell>
          <cell r="AX217">
            <v>19.187804549999999</v>
          </cell>
          <cell r="AY217">
            <v>22.635292551999999</v>
          </cell>
          <cell r="AZ217">
            <v>23.906451574999998</v>
          </cell>
          <cell r="BA217">
            <v>28.221541704</v>
          </cell>
          <cell r="BB217">
            <v>30.929648874000002</v>
          </cell>
          <cell r="BC217">
            <v>34.036851405</v>
          </cell>
          <cell r="BD217">
            <v>35.868826958</v>
          </cell>
          <cell r="BE217">
            <v>38.320683985000002</v>
          </cell>
          <cell r="BF217">
            <v>40.435789759000002</v>
          </cell>
          <cell r="BG217">
            <v>56.494337502999997</v>
          </cell>
          <cell r="BH217">
            <v>38.551035499999998</v>
          </cell>
          <cell r="BI217">
            <v>37.146960270000001</v>
          </cell>
          <cell r="BJ217">
            <v>37.792802438999999</v>
          </cell>
          <cell r="BK217">
            <v>39.842480381999998</v>
          </cell>
          <cell r="BL217">
            <v>36.932904061999999</v>
          </cell>
          <cell r="BM217">
            <v>39.096580414000002</v>
          </cell>
          <cell r="BN217">
            <v>42.832654157</v>
          </cell>
          <cell r="BO217">
            <v>46.304492224999997</v>
          </cell>
          <cell r="BP217">
            <v>45.281719160000002</v>
          </cell>
          <cell r="BQ217">
            <v>46.586831721999999</v>
          </cell>
          <cell r="BR217">
            <v>45.082899185000002</v>
          </cell>
          <cell r="BS217">
            <v>46.480951957000002</v>
          </cell>
          <cell r="BT217">
            <v>55.549497103</v>
          </cell>
          <cell r="BU217">
            <v>42.799594200999998</v>
          </cell>
          <cell r="BV217">
            <v>46.401347973999997</v>
          </cell>
          <cell r="BW217">
            <v>44.508708284999997</v>
          </cell>
          <cell r="BX217">
            <v>46.190252702000002</v>
          </cell>
          <cell r="BY217">
            <v>53.911139132000002</v>
          </cell>
          <cell r="BZ217">
            <v>52.725829572999999</v>
          </cell>
          <cell r="CA217">
            <v>48.743667090000002</v>
          </cell>
          <cell r="CB217">
            <v>45.339292081000004</v>
          </cell>
          <cell r="CC217">
            <v>46.223687200000001</v>
          </cell>
          <cell r="CD217">
            <v>47.995425762000004</v>
          </cell>
          <cell r="CE217">
            <v>51.436142822999997</v>
          </cell>
          <cell r="CF217">
            <v>52.237282626000002</v>
          </cell>
          <cell r="CG217">
            <v>54.204506291999998</v>
          </cell>
        </row>
        <row r="218">
          <cell r="B218" t="str">
            <v>Per_Volume_Malt Whisky_London</v>
          </cell>
          <cell r="C218" t="str">
            <v>Per</v>
          </cell>
          <cell r="D218" t="str">
            <v>Volume</v>
          </cell>
          <cell r="E218" t="str">
            <v>Spirits</v>
          </cell>
          <cell r="F218" t="str">
            <v>Malt Whisky</v>
          </cell>
          <cell r="G218" t="str">
            <v>London</v>
          </cell>
          <cell r="H218">
            <v>73.931272323000002</v>
          </cell>
          <cell r="I218">
            <v>80.403706036000003</v>
          </cell>
          <cell r="J218">
            <v>86.910877408000005</v>
          </cell>
          <cell r="K218">
            <v>92.746209888999999</v>
          </cell>
          <cell r="L218">
            <v>87.855473156000002</v>
          </cell>
          <cell r="M218">
            <v>89.188796848999999</v>
          </cell>
          <cell r="N218">
            <v>100.822830008</v>
          </cell>
          <cell r="O218">
            <v>104.541150559</v>
          </cell>
          <cell r="P218">
            <v>94.158521688999997</v>
          </cell>
          <cell r="Q218">
            <v>94.240378829999997</v>
          </cell>
          <cell r="R218">
            <v>93.209242496000002</v>
          </cell>
          <cell r="S218">
            <v>91.910079526000004</v>
          </cell>
          <cell r="T218">
            <v>124.399976897</v>
          </cell>
          <cell r="U218">
            <v>64.959960210000006</v>
          </cell>
          <cell r="V218">
            <v>74.387139441000002</v>
          </cell>
          <cell r="W218">
            <v>78.151586187999996</v>
          </cell>
          <cell r="X218">
            <v>82.202999212999998</v>
          </cell>
          <cell r="Y218">
            <v>82.847252988999998</v>
          </cell>
          <cell r="Z218">
            <v>86.732642274</v>
          </cell>
          <cell r="AA218">
            <v>87.509750815000004</v>
          </cell>
          <cell r="AB218">
            <v>94.372705085000007</v>
          </cell>
          <cell r="AC218">
            <v>88.336881441000003</v>
          </cell>
          <cell r="AD218">
            <v>86.058535571999997</v>
          </cell>
          <cell r="AE218">
            <v>87.904662156000001</v>
          </cell>
          <cell r="AF218">
            <v>94.148629342000007</v>
          </cell>
          <cell r="AG218">
            <v>152.96361687000001</v>
          </cell>
          <cell r="AH218">
            <v>61.575112742999998</v>
          </cell>
          <cell r="AI218">
            <v>70.147388007999993</v>
          </cell>
          <cell r="AJ218">
            <v>91.132761262000002</v>
          </cell>
          <cell r="AK218">
            <v>93.713777006000001</v>
          </cell>
          <cell r="AL218">
            <v>93.634197767000003</v>
          </cell>
          <cell r="AM218">
            <v>92.265987530999993</v>
          </cell>
          <cell r="AN218">
            <v>93.571037071000006</v>
          </cell>
          <cell r="AO218">
            <v>95.646462671999998</v>
          </cell>
          <cell r="AP218">
            <v>95.947394162999998</v>
          </cell>
          <cell r="AQ218">
            <v>103.78913151499999</v>
          </cell>
          <cell r="AR218">
            <v>107.42343320499999</v>
          </cell>
          <cell r="AS218">
            <v>105.35642686200001</v>
          </cell>
          <cell r="AT218">
            <v>138.376642737</v>
          </cell>
          <cell r="AU218">
            <v>87.185600308000005</v>
          </cell>
          <cell r="AV218">
            <v>95.899283831999995</v>
          </cell>
          <cell r="AW218">
            <v>101.59676417199999</v>
          </cell>
          <cell r="AX218">
            <v>102.313744142</v>
          </cell>
          <cell r="AY218">
            <v>112.041675555</v>
          </cell>
          <cell r="AZ218">
            <v>111.42511941399999</v>
          </cell>
          <cell r="BA218">
            <v>109.46551479599999</v>
          </cell>
          <cell r="BB218">
            <v>109.86157202</v>
          </cell>
          <cell r="BC218">
            <v>117.29254523100001</v>
          </cell>
          <cell r="BD218">
            <v>118.55425127399999</v>
          </cell>
          <cell r="BE218">
            <v>111.996573521</v>
          </cell>
          <cell r="BF218">
            <v>111.24030196699999</v>
          </cell>
          <cell r="BG218">
            <v>136.82451912299999</v>
          </cell>
          <cell r="BH218">
            <v>96.313886818</v>
          </cell>
          <cell r="BI218">
            <v>90.671701394999999</v>
          </cell>
          <cell r="BJ218">
            <v>88.879722005999994</v>
          </cell>
          <cell r="BK218">
            <v>95.794077131999998</v>
          </cell>
          <cell r="BL218">
            <v>94.131174091000005</v>
          </cell>
          <cell r="BM218">
            <v>90.734837528</v>
          </cell>
          <cell r="BN218">
            <v>94.560556180999995</v>
          </cell>
          <cell r="BO218">
            <v>94.994089603999996</v>
          </cell>
          <cell r="BP218">
            <v>92.078527601999994</v>
          </cell>
          <cell r="BQ218">
            <v>100.178469376</v>
          </cell>
          <cell r="BR218">
            <v>107.733667549</v>
          </cell>
          <cell r="BS218">
            <v>120.280441698</v>
          </cell>
          <cell r="BT218">
            <v>146.25376339900001</v>
          </cell>
          <cell r="BU218">
            <v>113.992503962</v>
          </cell>
          <cell r="BV218">
            <v>111.989621298</v>
          </cell>
          <cell r="BW218">
            <v>119.02038780399999</v>
          </cell>
          <cell r="BX218">
            <v>119.02518932300001</v>
          </cell>
          <cell r="BY218">
            <v>122.071175268</v>
          </cell>
          <cell r="BZ218">
            <v>116.316181298</v>
          </cell>
          <cell r="CA218">
            <v>111.725799538</v>
          </cell>
          <cell r="CB218">
            <v>101.397426771</v>
          </cell>
          <cell r="CC218">
            <v>102.207890062</v>
          </cell>
          <cell r="CD218">
            <v>97.014133372000003</v>
          </cell>
          <cell r="CE218">
            <v>101.50618551700001</v>
          </cell>
          <cell r="CF218">
            <v>103.19591695299999</v>
          </cell>
          <cell r="CG218">
            <v>120.00938688799999</v>
          </cell>
        </row>
        <row r="219">
          <cell r="B219" t="str">
            <v>Per_Volume_Malt Whisky_North East England</v>
          </cell>
          <cell r="C219" t="str">
            <v>Per</v>
          </cell>
          <cell r="D219" t="str">
            <v>Volume</v>
          </cell>
          <cell r="E219" t="str">
            <v>Spirits</v>
          </cell>
          <cell r="F219" t="str">
            <v>Malt Whisky</v>
          </cell>
          <cell r="G219" t="str">
            <v>North East England</v>
          </cell>
          <cell r="H219">
            <v>21.206456625000001</v>
          </cell>
          <cell r="I219">
            <v>20.908756286999999</v>
          </cell>
          <cell r="J219">
            <v>23.777203910000001</v>
          </cell>
          <cell r="K219">
            <v>24.340595097000001</v>
          </cell>
          <cell r="L219">
            <v>23.589652507</v>
          </cell>
          <cell r="M219">
            <v>23.366281657999998</v>
          </cell>
          <cell r="N219">
            <v>22.881087396000002</v>
          </cell>
          <cell r="O219">
            <v>21.768604140000001</v>
          </cell>
          <cell r="P219">
            <v>23.355208736000002</v>
          </cell>
          <cell r="Q219">
            <v>22.397969325999998</v>
          </cell>
          <cell r="R219">
            <v>22.584784516999999</v>
          </cell>
          <cell r="S219">
            <v>21.507450132999999</v>
          </cell>
          <cell r="T219">
            <v>30.290058412</v>
          </cell>
          <cell r="U219">
            <v>20.369559475999999</v>
          </cell>
          <cell r="V219">
            <v>22.403013550000001</v>
          </cell>
          <cell r="W219">
            <v>22.568481894000001</v>
          </cell>
          <cell r="X219">
            <v>22.995145341000001</v>
          </cell>
          <cell r="Y219">
            <v>22.087069337999999</v>
          </cell>
          <cell r="Z219">
            <v>22.364915813</v>
          </cell>
          <cell r="AA219">
            <v>24.160649925000001</v>
          </cell>
          <cell r="AB219">
            <v>24.609781806000001</v>
          </cell>
          <cell r="AC219">
            <v>21.314266980999999</v>
          </cell>
          <cell r="AD219">
            <v>19.994163373999999</v>
          </cell>
          <cell r="AE219">
            <v>20.117867231999998</v>
          </cell>
          <cell r="AF219">
            <v>20.669403778</v>
          </cell>
          <cell r="AG219">
            <v>29.844101864999999</v>
          </cell>
          <cell r="AH219">
            <v>14.597702253</v>
          </cell>
          <cell r="AI219">
            <v>15.919737044</v>
          </cell>
          <cell r="AJ219">
            <v>16.842194430999999</v>
          </cell>
          <cell r="AK219">
            <v>19.766151541999999</v>
          </cell>
          <cell r="AL219">
            <v>20.060207050999999</v>
          </cell>
          <cell r="AM219">
            <v>17.559447672000001</v>
          </cell>
          <cell r="AN219">
            <v>19.074368338999999</v>
          </cell>
          <cell r="AO219">
            <v>19.869006957</v>
          </cell>
          <cell r="AP219">
            <v>21.025665013000001</v>
          </cell>
          <cell r="AQ219">
            <v>22.049529490000001</v>
          </cell>
          <cell r="AR219">
            <v>21.860195306000001</v>
          </cell>
          <cell r="AS219">
            <v>20.595694433999999</v>
          </cell>
          <cell r="AT219">
            <v>23.769634695000001</v>
          </cell>
          <cell r="AU219">
            <v>13.263631824000001</v>
          </cell>
          <cell r="AV219">
            <v>12.161281036</v>
          </cell>
          <cell r="AW219">
            <v>12.939608442999999</v>
          </cell>
          <cell r="AX219">
            <v>13.674666791</v>
          </cell>
          <cell r="AY219">
            <v>15.818812769000001</v>
          </cell>
          <cell r="AZ219">
            <v>17.78879032</v>
          </cell>
          <cell r="BA219">
            <v>15.658473019000001</v>
          </cell>
          <cell r="BB219">
            <v>16.357582319999999</v>
          </cell>
          <cell r="BC219">
            <v>16.850518310999998</v>
          </cell>
          <cell r="BD219">
            <v>18.497685190999999</v>
          </cell>
          <cell r="BE219">
            <v>22.30670804</v>
          </cell>
          <cell r="BF219">
            <v>20.094928731</v>
          </cell>
          <cell r="BG219">
            <v>26.919056691000002</v>
          </cell>
          <cell r="BH219">
            <v>20.044142933</v>
          </cell>
          <cell r="BI219">
            <v>19.033853104999999</v>
          </cell>
          <cell r="BJ219">
            <v>20.069784958</v>
          </cell>
          <cell r="BK219">
            <v>21.522126797999999</v>
          </cell>
          <cell r="BL219">
            <v>22.324946611000001</v>
          </cell>
          <cell r="BM219">
            <v>22.286873923999998</v>
          </cell>
          <cell r="BN219">
            <v>22.453815879</v>
          </cell>
          <cell r="BO219">
            <v>24.283538231000001</v>
          </cell>
          <cell r="BP219">
            <v>26.256927069</v>
          </cell>
          <cell r="BQ219">
            <v>27.750685604000001</v>
          </cell>
          <cell r="BR219">
            <v>26.966765934000001</v>
          </cell>
          <cell r="BS219">
            <v>27.811171703999999</v>
          </cell>
          <cell r="BT219">
            <v>34.838089920000002</v>
          </cell>
          <cell r="BU219">
            <v>25.757429286000001</v>
          </cell>
          <cell r="BV219">
            <v>24.641316216</v>
          </cell>
          <cell r="BW219">
            <v>26.37496544</v>
          </cell>
          <cell r="BX219">
            <v>34.781441987000001</v>
          </cell>
          <cell r="BY219">
            <v>36.124372387000001</v>
          </cell>
          <cell r="BZ219">
            <v>34.982585024000002</v>
          </cell>
          <cell r="CA219">
            <v>33.579414687000003</v>
          </cell>
          <cell r="CB219">
            <v>33.905678229000003</v>
          </cell>
          <cell r="CC219">
            <v>34.295141393999998</v>
          </cell>
          <cell r="CD219">
            <v>29.934912164</v>
          </cell>
          <cell r="CE219">
            <v>32.559005759000001</v>
          </cell>
          <cell r="CF219">
            <v>30.105315882999999</v>
          </cell>
          <cell r="CG219">
            <v>34.822900464</v>
          </cell>
        </row>
        <row r="220">
          <cell r="B220" t="str">
            <v>Per_Volume_Malt Whisky_North East Scotland</v>
          </cell>
          <cell r="C220" t="str">
            <v>Per</v>
          </cell>
          <cell r="D220" t="str">
            <v>Volume</v>
          </cell>
          <cell r="E220" t="str">
            <v>Spirits</v>
          </cell>
          <cell r="F220" t="str">
            <v>Malt Whisky</v>
          </cell>
          <cell r="G220" t="str">
            <v>North East Scotland</v>
          </cell>
          <cell r="H220">
            <v>24.548364157000002</v>
          </cell>
          <cell r="I220">
            <v>27.590925299999999</v>
          </cell>
          <cell r="J220">
            <v>28.633561814</v>
          </cell>
          <cell r="K220">
            <v>28.514054443999999</v>
          </cell>
          <cell r="L220">
            <v>25.197617069</v>
          </cell>
          <cell r="M220">
            <v>25.095431430000001</v>
          </cell>
          <cell r="N220">
            <v>29.508712760000002</v>
          </cell>
          <cell r="O220">
            <v>29.514263437</v>
          </cell>
          <cell r="P220">
            <v>28.738079258999999</v>
          </cell>
          <cell r="Q220">
            <v>26.321798394000002</v>
          </cell>
          <cell r="R220">
            <v>24.949236265</v>
          </cell>
          <cell r="S220">
            <v>22.64149222</v>
          </cell>
          <cell r="T220">
            <v>32.114418538999999</v>
          </cell>
          <cell r="U220">
            <v>19.438507024</v>
          </cell>
          <cell r="V220">
            <v>23.224999036</v>
          </cell>
          <cell r="W220">
            <v>22.606518896000001</v>
          </cell>
          <cell r="X220">
            <v>23.141985424000001</v>
          </cell>
          <cell r="Y220">
            <v>23.788600231</v>
          </cell>
          <cell r="Z220">
            <v>24.789893475</v>
          </cell>
          <cell r="AA220">
            <v>26.956793788999999</v>
          </cell>
          <cell r="AB220">
            <v>28.214539818999999</v>
          </cell>
          <cell r="AC220">
            <v>24.751114953999998</v>
          </cell>
          <cell r="AD220">
            <v>23.113899115999999</v>
          </cell>
          <cell r="AE220">
            <v>23.573068563</v>
          </cell>
          <cell r="AF220">
            <v>23.359526877</v>
          </cell>
          <cell r="AG220">
            <v>33.025021582999997</v>
          </cell>
          <cell r="AH220">
            <v>13.563783354</v>
          </cell>
          <cell r="AI220">
            <v>15.02800955</v>
          </cell>
          <cell r="AJ220">
            <v>15.612684761000001</v>
          </cell>
          <cell r="AK220">
            <v>17.243805075000001</v>
          </cell>
          <cell r="AL220">
            <v>17.547836087</v>
          </cell>
          <cell r="AM220">
            <v>17.71312313</v>
          </cell>
          <cell r="AN220">
            <v>19.040965505999999</v>
          </cell>
          <cell r="AO220">
            <v>17.331794801000001</v>
          </cell>
          <cell r="AP220">
            <v>20.882640261999999</v>
          </cell>
          <cell r="AQ220">
            <v>21.715947688</v>
          </cell>
          <cell r="AR220">
            <v>21.554299189000002</v>
          </cell>
          <cell r="AS220">
            <v>21.179141390000002</v>
          </cell>
          <cell r="AT220">
            <v>27.096130759000001</v>
          </cell>
          <cell r="AU220">
            <v>17.716349223999998</v>
          </cell>
          <cell r="AV220">
            <v>18.549955974</v>
          </cell>
          <cell r="AW220">
            <v>19.985655861000001</v>
          </cell>
          <cell r="AX220">
            <v>20.728017238</v>
          </cell>
          <cell r="AY220">
            <v>23.049239647</v>
          </cell>
          <cell r="AZ220">
            <v>25.584538850000001</v>
          </cell>
          <cell r="BA220">
            <v>29.601955641</v>
          </cell>
          <cell r="BB220">
            <v>28.175586982999999</v>
          </cell>
          <cell r="BC220">
            <v>28.045856110999999</v>
          </cell>
          <cell r="BD220">
            <v>31.690604593</v>
          </cell>
          <cell r="BE220">
            <v>28.444094612000001</v>
          </cell>
          <cell r="BF220">
            <v>28.803496260999999</v>
          </cell>
          <cell r="BG220">
            <v>34.056821202999998</v>
          </cell>
          <cell r="BH220">
            <v>21.433574058000001</v>
          </cell>
          <cell r="BI220">
            <v>23.276621205000001</v>
          </cell>
          <cell r="BJ220">
            <v>20.109254172</v>
          </cell>
          <cell r="BK220">
            <v>24.109627456999998</v>
          </cell>
          <cell r="BL220">
            <v>24.492100108999999</v>
          </cell>
          <cell r="BM220">
            <v>20.902174748</v>
          </cell>
          <cell r="BN220">
            <v>21.454089731</v>
          </cell>
          <cell r="BO220">
            <v>23.576577337</v>
          </cell>
          <cell r="BP220">
            <v>22.347894928999999</v>
          </cell>
          <cell r="BQ220">
            <v>26.487938901</v>
          </cell>
          <cell r="BR220">
            <v>27.685505851999999</v>
          </cell>
          <cell r="BS220">
            <v>35.302841845000003</v>
          </cell>
          <cell r="BT220">
            <v>44.673037239999999</v>
          </cell>
          <cell r="BU220">
            <v>34.520145579999998</v>
          </cell>
          <cell r="BV220">
            <v>34.452564436999999</v>
          </cell>
          <cell r="BW220">
            <v>33.045158671000003</v>
          </cell>
          <cell r="BX220">
            <v>32.733264425999998</v>
          </cell>
          <cell r="BY220">
            <v>38.242196053999997</v>
          </cell>
          <cell r="BZ220">
            <v>35.462751930000003</v>
          </cell>
          <cell r="CA220">
            <v>35.581677597999999</v>
          </cell>
          <cell r="CB220">
            <v>25.407815810999999</v>
          </cell>
          <cell r="CC220">
            <v>27.115277807999998</v>
          </cell>
          <cell r="CD220">
            <v>26.475281289000002</v>
          </cell>
          <cell r="CE220">
            <v>28.145793124000001</v>
          </cell>
          <cell r="CF220">
            <v>28.976147197</v>
          </cell>
          <cell r="CG220">
            <v>38.310889625999998</v>
          </cell>
        </row>
        <row r="221">
          <cell r="B221" t="str">
            <v>Per_Volume_Malt Whisky_North West (Lancashire)</v>
          </cell>
          <cell r="C221" t="str">
            <v>Per</v>
          </cell>
          <cell r="D221" t="str">
            <v>Volume</v>
          </cell>
          <cell r="E221" t="str">
            <v>Spirits</v>
          </cell>
          <cell r="F221" t="str">
            <v>Malt Whisky</v>
          </cell>
          <cell r="G221" t="str">
            <v>North West (Lancashire)</v>
          </cell>
          <cell r="H221">
            <v>26.182417313999998</v>
          </cell>
          <cell r="I221">
            <v>26.824959927999998</v>
          </cell>
          <cell r="J221">
            <v>28.474359515</v>
          </cell>
          <cell r="K221">
            <v>28.466815552</v>
          </cell>
          <cell r="L221">
            <v>25.920097397999999</v>
          </cell>
          <cell r="M221">
            <v>26.504126503999998</v>
          </cell>
          <cell r="N221">
            <v>27.118685779</v>
          </cell>
          <cell r="O221">
            <v>27.382136617</v>
          </cell>
          <cell r="P221">
            <v>26.766385492000001</v>
          </cell>
          <cell r="Q221">
            <v>27.180812501999998</v>
          </cell>
          <cell r="R221">
            <v>27.201631750000001</v>
          </cell>
          <cell r="S221">
            <v>26.135184625000001</v>
          </cell>
          <cell r="T221">
            <v>34.097583987</v>
          </cell>
          <cell r="U221">
            <v>22.019465585999999</v>
          </cell>
          <cell r="V221">
            <v>24.152063567999999</v>
          </cell>
          <cell r="W221">
            <v>25.836835466</v>
          </cell>
          <cell r="X221">
            <v>25.372981015000001</v>
          </cell>
          <cell r="Y221">
            <v>25.778264805999999</v>
          </cell>
          <cell r="Z221">
            <v>26.220104032999998</v>
          </cell>
          <cell r="AA221">
            <v>35.437532515999997</v>
          </cell>
          <cell r="AB221">
            <v>31.721533863000001</v>
          </cell>
          <cell r="AC221">
            <v>31.465219316999999</v>
          </cell>
          <cell r="AD221">
            <v>30.091202304999999</v>
          </cell>
          <cell r="AE221">
            <v>29.759166122</v>
          </cell>
          <cell r="AF221">
            <v>30.837310123999998</v>
          </cell>
          <cell r="AG221">
            <v>43.144225618999997</v>
          </cell>
          <cell r="AH221">
            <v>23.776734677</v>
          </cell>
          <cell r="AI221">
            <v>28.781339948999999</v>
          </cell>
          <cell r="AJ221">
            <v>33.389603192000003</v>
          </cell>
          <cell r="AK221">
            <v>37.320597708000001</v>
          </cell>
          <cell r="AL221">
            <v>37.450224286000001</v>
          </cell>
          <cell r="AM221">
            <v>34.807390302999998</v>
          </cell>
          <cell r="AN221">
            <v>35.651550208000003</v>
          </cell>
          <cell r="AO221">
            <v>35.530403163000003</v>
          </cell>
          <cell r="AP221">
            <v>35.702262791999999</v>
          </cell>
          <cell r="AQ221">
            <v>37.870782892999998</v>
          </cell>
          <cell r="AR221">
            <v>37.373648482999997</v>
          </cell>
          <cell r="AS221">
            <v>37.147276091999998</v>
          </cell>
          <cell r="AT221">
            <v>51.427821536000003</v>
          </cell>
          <cell r="AU221">
            <v>32.675589178999999</v>
          </cell>
          <cell r="AV221">
            <v>34.578685514</v>
          </cell>
          <cell r="AW221">
            <v>37.396623407</v>
          </cell>
          <cell r="AX221">
            <v>37.831180048</v>
          </cell>
          <cell r="AY221">
            <v>41.985744740000001</v>
          </cell>
          <cell r="AZ221">
            <v>42.133073080000003</v>
          </cell>
          <cell r="BA221">
            <v>42.316332676999998</v>
          </cell>
          <cell r="BB221">
            <v>42.988228433000003</v>
          </cell>
          <cell r="BC221">
            <v>44.848994150000003</v>
          </cell>
          <cell r="BD221">
            <v>45.433485789000002</v>
          </cell>
          <cell r="BE221">
            <v>45.051893092999997</v>
          </cell>
          <cell r="BF221">
            <v>43.278898095000002</v>
          </cell>
          <cell r="BG221">
            <v>56.987536409999997</v>
          </cell>
          <cell r="BH221">
            <v>40.509937886000003</v>
          </cell>
          <cell r="BI221">
            <v>37.739154823</v>
          </cell>
          <cell r="BJ221">
            <v>36.194098322999999</v>
          </cell>
          <cell r="BK221">
            <v>35.000590363999997</v>
          </cell>
          <cell r="BL221">
            <v>29.587380887999998</v>
          </cell>
          <cell r="BM221">
            <v>28.557732934000001</v>
          </cell>
          <cell r="BN221">
            <v>27.766422000999999</v>
          </cell>
          <cell r="BO221">
            <v>28.192081604999998</v>
          </cell>
          <cell r="BP221">
            <v>29.956697803000001</v>
          </cell>
          <cell r="BQ221">
            <v>36.149975619999999</v>
          </cell>
          <cell r="BR221">
            <v>37.229324325999997</v>
          </cell>
          <cell r="BS221">
            <v>36.464688803999998</v>
          </cell>
          <cell r="BT221">
            <v>45.346258722000002</v>
          </cell>
          <cell r="BU221">
            <v>35.148956488000003</v>
          </cell>
          <cell r="BV221">
            <v>34.799969967000003</v>
          </cell>
          <cell r="BW221">
            <v>38.697663562999999</v>
          </cell>
          <cell r="BX221">
            <v>61.944244025000003</v>
          </cell>
          <cell r="BY221">
            <v>87.992722924000006</v>
          </cell>
          <cell r="BZ221">
            <v>83.948635425000006</v>
          </cell>
          <cell r="CA221">
            <v>81.208706108000001</v>
          </cell>
          <cell r="CB221">
            <v>78.152059343999994</v>
          </cell>
          <cell r="CC221">
            <v>77.592038169999995</v>
          </cell>
          <cell r="CD221">
            <v>73.266559196000003</v>
          </cell>
          <cell r="CE221">
            <v>75.437468074999998</v>
          </cell>
          <cell r="CF221">
            <v>75.459656858000002</v>
          </cell>
          <cell r="CG221">
            <v>78.878653181000004</v>
          </cell>
        </row>
        <row r="222">
          <cell r="B222" t="str">
            <v>Per_Volume_Malt Whisky_South and South East</v>
          </cell>
          <cell r="C222" t="str">
            <v>Per</v>
          </cell>
          <cell r="D222" t="str">
            <v>Volume</v>
          </cell>
          <cell r="E222" t="str">
            <v>Spirits</v>
          </cell>
          <cell r="F222" t="str">
            <v>Malt Whisky</v>
          </cell>
          <cell r="G222" t="str">
            <v>South and South East</v>
          </cell>
          <cell r="H222">
            <v>26.364218735000001</v>
          </cell>
          <cell r="I222">
            <v>28.009545166999999</v>
          </cell>
          <cell r="J222">
            <v>29.580089990000001</v>
          </cell>
          <cell r="K222">
            <v>30.980264493</v>
          </cell>
          <cell r="L222">
            <v>29.8231009</v>
          </cell>
          <cell r="M222">
            <v>28.777823558000001</v>
          </cell>
          <cell r="N222">
            <v>30.174353811</v>
          </cell>
          <cell r="O222">
            <v>28.921553088</v>
          </cell>
          <cell r="P222">
            <v>28.323781404000002</v>
          </cell>
          <cell r="Q222">
            <v>28.467076612</v>
          </cell>
          <cell r="R222">
            <v>28.305620629</v>
          </cell>
          <cell r="S222">
            <v>27.549265621</v>
          </cell>
          <cell r="T222">
            <v>38.620220652999997</v>
          </cell>
          <cell r="U222">
            <v>23.742457437999999</v>
          </cell>
          <cell r="V222">
            <v>26.945942851000002</v>
          </cell>
          <cell r="W222">
            <v>28.579478830999999</v>
          </cell>
          <cell r="X222">
            <v>28.204658018</v>
          </cell>
          <cell r="Y222">
            <v>29.501703877000001</v>
          </cell>
          <cell r="Z222">
            <v>28.91645059</v>
          </cell>
          <cell r="AA222">
            <v>27.881744552000001</v>
          </cell>
          <cell r="AB222">
            <v>31.398057219999998</v>
          </cell>
          <cell r="AC222">
            <v>33.227973495000001</v>
          </cell>
          <cell r="AD222">
            <v>32.139972329000003</v>
          </cell>
          <cell r="AE222">
            <v>31.440706465000002</v>
          </cell>
          <cell r="AF222">
            <v>31.622938080000001</v>
          </cell>
          <cell r="AG222">
            <v>48.246877941000001</v>
          </cell>
          <cell r="AH222">
            <v>22.390638150000001</v>
          </cell>
          <cell r="AI222">
            <v>25.420341038</v>
          </cell>
          <cell r="AJ222">
            <v>27.617498210000001</v>
          </cell>
          <cell r="AK222">
            <v>25.208936992999998</v>
          </cell>
          <cell r="AL222">
            <v>25.797284187999999</v>
          </cell>
          <cell r="AM222">
            <v>22.507170782999999</v>
          </cell>
          <cell r="AN222">
            <v>23.745292822</v>
          </cell>
          <cell r="AO222">
            <v>26.212110361000001</v>
          </cell>
          <cell r="AP222">
            <v>25.504818887999999</v>
          </cell>
          <cell r="AQ222">
            <v>27.847747245000001</v>
          </cell>
          <cell r="AR222">
            <v>26.551511459</v>
          </cell>
          <cell r="AS222">
            <v>26.647852540999999</v>
          </cell>
          <cell r="AT222">
            <v>34.985464829999998</v>
          </cell>
          <cell r="AU222">
            <v>21.048659074</v>
          </cell>
          <cell r="AV222">
            <v>23.100917455000001</v>
          </cell>
          <cell r="AW222">
            <v>24.535241651</v>
          </cell>
          <cell r="AX222">
            <v>25.101915619</v>
          </cell>
          <cell r="AY222">
            <v>26.777382444000001</v>
          </cell>
          <cell r="AZ222">
            <v>27.726393057999999</v>
          </cell>
          <cell r="BA222">
            <v>30.373983608</v>
          </cell>
          <cell r="BB222">
            <v>28.784662003000001</v>
          </cell>
          <cell r="BC222">
            <v>30.385830939000002</v>
          </cell>
          <cell r="BD222">
            <v>30.938339328000001</v>
          </cell>
          <cell r="BE222">
            <v>28.522061622999999</v>
          </cell>
          <cell r="BF222">
            <v>27.916789603000002</v>
          </cell>
          <cell r="BG222">
            <v>38.278142776000003</v>
          </cell>
          <cell r="BH222">
            <v>28.103870551</v>
          </cell>
          <cell r="BI222">
            <v>27.295072478000002</v>
          </cell>
          <cell r="BJ222">
            <v>29.491533307000001</v>
          </cell>
          <cell r="BK222">
            <v>34.772711168000001</v>
          </cell>
          <cell r="BL222">
            <v>29.677540824000001</v>
          </cell>
          <cell r="BM222">
            <v>29.661262044000001</v>
          </cell>
          <cell r="BN222">
            <v>36.412292770999997</v>
          </cell>
          <cell r="BO222">
            <v>39.543764971999998</v>
          </cell>
          <cell r="BP222">
            <v>42.303199157000002</v>
          </cell>
          <cell r="BQ222">
            <v>46.568784915000002</v>
          </cell>
          <cell r="BR222">
            <v>55.601450127</v>
          </cell>
          <cell r="BS222">
            <v>45.943771363000003</v>
          </cell>
          <cell r="BT222">
            <v>56.487072583</v>
          </cell>
          <cell r="BU222">
            <v>44.010198168000002</v>
          </cell>
          <cell r="BV222">
            <v>47.333514043000001</v>
          </cell>
          <cell r="BW222">
            <v>49.751505709</v>
          </cell>
          <cell r="BX222">
            <v>52.641466196000003</v>
          </cell>
          <cell r="BY222">
            <v>58.440933770999997</v>
          </cell>
          <cell r="BZ222">
            <v>56.495766076000002</v>
          </cell>
          <cell r="CA222">
            <v>54.134278115000001</v>
          </cell>
          <cell r="CB222">
            <v>54.076121548000003</v>
          </cell>
          <cell r="CC222">
            <v>55.265739904</v>
          </cell>
          <cell r="CD222">
            <v>52.297134102000001</v>
          </cell>
          <cell r="CE222">
            <v>55.928251975000002</v>
          </cell>
          <cell r="CF222">
            <v>55.604726083000003</v>
          </cell>
          <cell r="CG222">
            <v>64.296568319000002</v>
          </cell>
        </row>
        <row r="223">
          <cell r="B223" t="str">
            <v>Per_Volume_Malt Whisky_South West</v>
          </cell>
          <cell r="C223" t="str">
            <v>Per</v>
          </cell>
          <cell r="D223" t="str">
            <v>Volume</v>
          </cell>
          <cell r="E223" t="str">
            <v>Spirits</v>
          </cell>
          <cell r="F223" t="str">
            <v>Malt Whisky</v>
          </cell>
          <cell r="G223" t="str">
            <v>South West</v>
          </cell>
          <cell r="H223">
            <v>6.494511524</v>
          </cell>
          <cell r="I223">
            <v>7.521374303</v>
          </cell>
          <cell r="J223">
            <v>8.1484549509999997</v>
          </cell>
          <cell r="K223">
            <v>8.4629013729999993</v>
          </cell>
          <cell r="L223">
            <v>8.5988008770000004</v>
          </cell>
          <cell r="M223">
            <v>8.3882364589999998</v>
          </cell>
          <cell r="N223">
            <v>9.336667877</v>
          </cell>
          <cell r="O223">
            <v>9.37496814</v>
          </cell>
          <cell r="P223">
            <v>7.7365003010000004</v>
          </cell>
          <cell r="Q223">
            <v>8.7519782090000007</v>
          </cell>
          <cell r="R223">
            <v>8.4528012879999999</v>
          </cell>
          <cell r="S223">
            <v>7.5382423669999996</v>
          </cell>
          <cell r="T223">
            <v>10.007277968</v>
          </cell>
          <cell r="U223">
            <v>7.3708467310000003</v>
          </cell>
          <cell r="V223">
            <v>8.1779696439999991</v>
          </cell>
          <cell r="W223">
            <v>9.9296799789999994</v>
          </cell>
          <cell r="X223">
            <v>10.360855417</v>
          </cell>
          <cell r="Y223">
            <v>9.5356109230000001</v>
          </cell>
          <cell r="Z223">
            <v>11.209336032</v>
          </cell>
          <cell r="AA223">
            <v>11.486861897000001</v>
          </cell>
          <cell r="AB223">
            <v>11.630263932</v>
          </cell>
          <cell r="AC223">
            <v>13.984354109</v>
          </cell>
          <cell r="AD223">
            <v>12.375103040999999</v>
          </cell>
          <cell r="AE223">
            <v>12.876280289</v>
          </cell>
          <cell r="AF223">
            <v>11.882654859000001</v>
          </cell>
          <cell r="AG223">
            <v>16.654194919999998</v>
          </cell>
          <cell r="AH223">
            <v>8.3349877960000001</v>
          </cell>
          <cell r="AI223">
            <v>9.7725111170000005</v>
          </cell>
          <cell r="AJ223">
            <v>9.6999809950000007</v>
          </cell>
          <cell r="AK223">
            <v>11.199547157</v>
          </cell>
          <cell r="AL223">
            <v>11.82146236</v>
          </cell>
          <cell r="AM223">
            <v>11.413760366</v>
          </cell>
          <cell r="AN223">
            <v>11.749714389999999</v>
          </cell>
          <cell r="AO223">
            <v>10.793445135000001</v>
          </cell>
          <cell r="AP223">
            <v>11.721683670000001</v>
          </cell>
          <cell r="AQ223">
            <v>12.148715977</v>
          </cell>
          <cell r="AR223">
            <v>12.741507025000001</v>
          </cell>
          <cell r="AS223">
            <v>13.044140774000001</v>
          </cell>
          <cell r="AT223">
            <v>18.188839957999999</v>
          </cell>
          <cell r="AU223">
            <v>11.509698812</v>
          </cell>
          <cell r="AV223">
            <v>12.472918062</v>
          </cell>
          <cell r="AW223">
            <v>15.563146386</v>
          </cell>
          <cell r="AX223">
            <v>16.757114525999999</v>
          </cell>
          <cell r="AY223">
            <v>17.990887369999999</v>
          </cell>
          <cell r="AZ223">
            <v>20.103038297000001</v>
          </cell>
          <cell r="BA223">
            <v>19.150767189</v>
          </cell>
          <cell r="BB223">
            <v>21.27242592</v>
          </cell>
          <cell r="BC223">
            <v>22.105129345999998</v>
          </cell>
          <cell r="BD223">
            <v>22.325984481999999</v>
          </cell>
          <cell r="BE223">
            <v>21.404232622999999</v>
          </cell>
          <cell r="BF223">
            <v>21.052172377000002</v>
          </cell>
          <cell r="BG223">
            <v>27.040575223000001</v>
          </cell>
          <cell r="BH223">
            <v>20.328014799999998</v>
          </cell>
          <cell r="BI223">
            <v>22.330312722999999</v>
          </cell>
          <cell r="BJ223">
            <v>20.288771151999999</v>
          </cell>
          <cell r="BK223">
            <v>23.654858011000002</v>
          </cell>
          <cell r="BL223">
            <v>20.948972355999999</v>
          </cell>
          <cell r="BM223">
            <v>21.870620026000001</v>
          </cell>
          <cell r="BN223">
            <v>22.985652562999999</v>
          </cell>
          <cell r="BO223">
            <v>22.042011236</v>
          </cell>
          <cell r="BP223">
            <v>24.328066335999999</v>
          </cell>
          <cell r="BQ223">
            <v>25.77909734</v>
          </cell>
          <cell r="BR223">
            <v>25.222389710000002</v>
          </cell>
          <cell r="BS223">
            <v>31.745396528000001</v>
          </cell>
          <cell r="BT223">
            <v>37.497006243000001</v>
          </cell>
          <cell r="BU223">
            <v>29.783265492000002</v>
          </cell>
          <cell r="BV223">
            <v>28.742281862999999</v>
          </cell>
          <cell r="BW223">
            <v>25.966387434000001</v>
          </cell>
          <cell r="BX223">
            <v>26.271135013999999</v>
          </cell>
          <cell r="BY223">
            <v>25.035443821000001</v>
          </cell>
          <cell r="BZ223">
            <v>22.907884708000001</v>
          </cell>
          <cell r="CA223">
            <v>23.587073628999999</v>
          </cell>
          <cell r="CB223">
            <v>21.036006173000001</v>
          </cell>
          <cell r="CC223">
            <v>19.589915288</v>
          </cell>
          <cell r="CD223">
            <v>19.879665181</v>
          </cell>
          <cell r="CE223">
            <v>19.560087328000002</v>
          </cell>
          <cell r="CF223">
            <v>20.155339654999999</v>
          </cell>
          <cell r="CG223">
            <v>22.592843431999999</v>
          </cell>
        </row>
        <row r="224">
          <cell r="B224" t="str">
            <v>Per_Volume_Malt Whisky_Wales and West</v>
          </cell>
          <cell r="C224" t="str">
            <v>Per</v>
          </cell>
          <cell r="D224" t="str">
            <v>Volume</v>
          </cell>
          <cell r="E224" t="str">
            <v>Spirits</v>
          </cell>
          <cell r="F224" t="str">
            <v>Malt Whisky</v>
          </cell>
          <cell r="G224" t="str">
            <v>Wales and West</v>
          </cell>
          <cell r="H224">
            <v>17.512632325999999</v>
          </cell>
          <cell r="I224">
            <v>18.726753141</v>
          </cell>
          <cell r="J224">
            <v>18.310680698999999</v>
          </cell>
          <cell r="K224">
            <v>20.285002699</v>
          </cell>
          <cell r="L224">
            <v>16.408943066999999</v>
          </cell>
          <cell r="M224">
            <v>16.918571202999999</v>
          </cell>
          <cell r="N224">
            <v>21.150496745000002</v>
          </cell>
          <cell r="O224">
            <v>24.908742279999998</v>
          </cell>
          <cell r="P224">
            <v>19.058428847999998</v>
          </cell>
          <cell r="Q224">
            <v>18.935178788000002</v>
          </cell>
          <cell r="R224">
            <v>18.958720208999999</v>
          </cell>
          <cell r="S224">
            <v>17.835213835000001</v>
          </cell>
          <cell r="T224">
            <v>23.409772030999999</v>
          </cell>
          <cell r="U224">
            <v>16.484814750999998</v>
          </cell>
          <cell r="V224">
            <v>17.564342494999998</v>
          </cell>
          <cell r="W224">
            <v>19.388102976999999</v>
          </cell>
          <cell r="X224">
            <v>20.574052754</v>
          </cell>
          <cell r="Y224">
            <v>21.403811977</v>
          </cell>
          <cell r="Z224">
            <v>21.648172420000002</v>
          </cell>
          <cell r="AA224">
            <v>21.584857321000001</v>
          </cell>
          <cell r="AB224">
            <v>24.653349398</v>
          </cell>
          <cell r="AC224">
            <v>20.106358458999999</v>
          </cell>
          <cell r="AD224">
            <v>20.147439379000001</v>
          </cell>
          <cell r="AE224">
            <v>19.406406269000001</v>
          </cell>
          <cell r="AF224">
            <v>21.641699365000001</v>
          </cell>
          <cell r="AG224">
            <v>29.157201332</v>
          </cell>
          <cell r="AH224">
            <v>12.770028205999999</v>
          </cell>
          <cell r="AI224">
            <v>15.59601456</v>
          </cell>
          <cell r="AJ224">
            <v>17.902996380000001</v>
          </cell>
          <cell r="AK224">
            <v>20.021460661999999</v>
          </cell>
          <cell r="AL224">
            <v>20.244744012000002</v>
          </cell>
          <cell r="AM224">
            <v>20.280078017000001</v>
          </cell>
          <cell r="AN224">
            <v>17.741030363</v>
          </cell>
          <cell r="AO224">
            <v>21.184207949000001</v>
          </cell>
          <cell r="AP224">
            <v>21.676837142</v>
          </cell>
          <cell r="AQ224">
            <v>23.572881359</v>
          </cell>
          <cell r="AR224">
            <v>24.376855701</v>
          </cell>
          <cell r="AS224">
            <v>25.506027295999999</v>
          </cell>
          <cell r="AT224">
            <v>34.136080462000002</v>
          </cell>
          <cell r="AU224">
            <v>21.718085293000001</v>
          </cell>
          <cell r="AV224">
            <v>24.881940169</v>
          </cell>
          <cell r="AW224">
            <v>25.969747031000001</v>
          </cell>
          <cell r="AX224">
            <v>29.892748346000001</v>
          </cell>
          <cell r="AY224">
            <v>32.207860584000002</v>
          </cell>
          <cell r="AZ224">
            <v>33.175633048000002</v>
          </cell>
          <cell r="BA224">
            <v>36.349961982000004</v>
          </cell>
          <cell r="BB224">
            <v>38.371895742</v>
          </cell>
          <cell r="BC224">
            <v>39.288279252000002</v>
          </cell>
          <cell r="BD224">
            <v>41.442923985</v>
          </cell>
          <cell r="BE224">
            <v>40.087753947000003</v>
          </cell>
          <cell r="BF224">
            <v>39.426233023999998</v>
          </cell>
          <cell r="BG224">
            <v>50.476315350999997</v>
          </cell>
          <cell r="BH224">
            <v>39.438768989000003</v>
          </cell>
          <cell r="BI224">
            <v>40.512930885000003</v>
          </cell>
          <cell r="BJ224">
            <v>50.142186047999999</v>
          </cell>
          <cell r="BK224">
            <v>39.424211948999996</v>
          </cell>
          <cell r="BL224">
            <v>35.594428542999999</v>
          </cell>
          <cell r="BM224">
            <v>34.90179886</v>
          </cell>
          <cell r="BN224">
            <v>39.295125910000003</v>
          </cell>
          <cell r="BO224">
            <v>39.862547949000003</v>
          </cell>
          <cell r="BP224">
            <v>42.175476527999997</v>
          </cell>
          <cell r="BQ224">
            <v>47.482939709999997</v>
          </cell>
          <cell r="BR224">
            <v>47.174702076000003</v>
          </cell>
          <cell r="BS224">
            <v>51.569143705000002</v>
          </cell>
          <cell r="BT224">
            <v>61.115617460000003</v>
          </cell>
          <cell r="BU224">
            <v>44.566907178999998</v>
          </cell>
          <cell r="BV224">
            <v>51.144768243000001</v>
          </cell>
          <cell r="BW224">
            <v>46.903231441999999</v>
          </cell>
          <cell r="BX224">
            <v>49.482795510000003</v>
          </cell>
          <cell r="BY224">
            <v>53.121069614</v>
          </cell>
          <cell r="BZ224">
            <v>50.714187613</v>
          </cell>
          <cell r="CA224">
            <v>47.005137785999999</v>
          </cell>
          <cell r="CB224">
            <v>45.850670329000003</v>
          </cell>
          <cell r="CC224">
            <v>46.107852631</v>
          </cell>
          <cell r="CD224">
            <v>45.816516165000003</v>
          </cell>
          <cell r="CE224">
            <v>46.120531122999999</v>
          </cell>
          <cell r="CF224">
            <v>46.707708668000002</v>
          </cell>
          <cell r="CG224">
            <v>56.952480213000001</v>
          </cell>
        </row>
        <row r="225">
          <cell r="B225" t="str">
            <v>Per_Volume_Malt Whisky_Yorkshire</v>
          </cell>
          <cell r="C225" t="str">
            <v>Per</v>
          </cell>
          <cell r="D225" t="str">
            <v>Volume</v>
          </cell>
          <cell r="E225" t="str">
            <v>Spirits</v>
          </cell>
          <cell r="F225" t="str">
            <v>Malt Whisky</v>
          </cell>
          <cell r="G225" t="str">
            <v>Yorkshire</v>
          </cell>
          <cell r="H225">
            <v>29.872662588000001</v>
          </cell>
          <cell r="I225">
            <v>31.680172511999999</v>
          </cell>
          <cell r="J225">
            <v>33.763564846000001</v>
          </cell>
          <cell r="K225">
            <v>36.344558452000001</v>
          </cell>
          <cell r="L225">
            <v>32.221743105000002</v>
          </cell>
          <cell r="M225">
            <v>33.174597824999999</v>
          </cell>
          <cell r="N225">
            <v>32.070225942</v>
          </cell>
          <cell r="O225">
            <v>33.119586855000001</v>
          </cell>
          <cell r="P225">
            <v>32.138864251000001</v>
          </cell>
          <cell r="Q225">
            <v>31.92218806</v>
          </cell>
          <cell r="R225">
            <v>31.402207807</v>
          </cell>
          <cell r="S225">
            <v>30.471580844000002</v>
          </cell>
          <cell r="T225">
            <v>40.777413592000002</v>
          </cell>
          <cell r="U225">
            <v>26.695719303000001</v>
          </cell>
          <cell r="V225">
            <v>30.668157605000001</v>
          </cell>
          <cell r="W225">
            <v>33.058499140000002</v>
          </cell>
          <cell r="X225">
            <v>33.878467014999998</v>
          </cell>
          <cell r="Y225">
            <v>34.365963077000004</v>
          </cell>
          <cell r="Z225">
            <v>35.795207478000002</v>
          </cell>
          <cell r="AA225">
            <v>34.466618187000002</v>
          </cell>
          <cell r="AB225">
            <v>33.468765660000003</v>
          </cell>
          <cell r="AC225">
            <v>35.916481537000003</v>
          </cell>
          <cell r="AD225">
            <v>34.611226711999997</v>
          </cell>
          <cell r="AE225">
            <v>33.110884315</v>
          </cell>
          <cell r="AF225">
            <v>35.261367567999997</v>
          </cell>
          <cell r="AG225">
            <v>42.334442555000003</v>
          </cell>
          <cell r="AH225">
            <v>18.25388873</v>
          </cell>
          <cell r="AI225">
            <v>21.077380503000001</v>
          </cell>
          <cell r="AJ225">
            <v>25.582589188</v>
          </cell>
          <cell r="AK225">
            <v>29.434621740000001</v>
          </cell>
          <cell r="AL225">
            <v>29.356342993999998</v>
          </cell>
          <cell r="AM225">
            <v>30.171413385000001</v>
          </cell>
          <cell r="AN225">
            <v>32.703595567000001</v>
          </cell>
          <cell r="AO225">
            <v>31.739086412999999</v>
          </cell>
          <cell r="AP225">
            <v>33.052796506</v>
          </cell>
          <cell r="AQ225">
            <v>34.306279429</v>
          </cell>
          <cell r="AR225">
            <v>33.514513807999997</v>
          </cell>
          <cell r="AS225">
            <v>33.971317006</v>
          </cell>
          <cell r="AT225">
            <v>45.138269719</v>
          </cell>
          <cell r="AU225">
            <v>28.529865048000001</v>
          </cell>
          <cell r="AV225">
            <v>33.584565611999999</v>
          </cell>
          <cell r="AW225">
            <v>37.711615516000002</v>
          </cell>
          <cell r="AX225">
            <v>38.786526791</v>
          </cell>
          <cell r="AY225">
            <v>42.952960505999997</v>
          </cell>
          <cell r="AZ225">
            <v>45.084921545</v>
          </cell>
          <cell r="BA225">
            <v>50.356880533999998</v>
          </cell>
          <cell r="BB225">
            <v>60.595246529999997</v>
          </cell>
          <cell r="BC225">
            <v>65.556408015000002</v>
          </cell>
          <cell r="BD225">
            <v>66.169499608999999</v>
          </cell>
          <cell r="BE225">
            <v>63.184776048000003</v>
          </cell>
          <cell r="BF225">
            <v>66.768164471999995</v>
          </cell>
          <cell r="BG225">
            <v>88.410358661999993</v>
          </cell>
          <cell r="BH225">
            <v>61.659281346</v>
          </cell>
          <cell r="BI225">
            <v>63.345958060999997</v>
          </cell>
          <cell r="BJ225">
            <v>62.164549254000001</v>
          </cell>
          <cell r="BK225">
            <v>69.269230750999995</v>
          </cell>
          <cell r="BL225">
            <v>62.662781889999998</v>
          </cell>
          <cell r="BM225">
            <v>62.151877992999999</v>
          </cell>
          <cell r="BN225">
            <v>64.533997443000004</v>
          </cell>
          <cell r="BO225">
            <v>67.299408077999999</v>
          </cell>
          <cell r="BP225">
            <v>75.159967660999996</v>
          </cell>
          <cell r="BQ225">
            <v>75.660230721999994</v>
          </cell>
          <cell r="BR225">
            <v>78.553897483</v>
          </cell>
          <cell r="BS225">
            <v>78.272136907000004</v>
          </cell>
          <cell r="BT225">
            <v>98.004337843000002</v>
          </cell>
          <cell r="BU225">
            <v>74.158069232000003</v>
          </cell>
          <cell r="BV225">
            <v>72.942436193000006</v>
          </cell>
          <cell r="BW225">
            <v>78.590989815</v>
          </cell>
          <cell r="BX225">
            <v>86.611042230999999</v>
          </cell>
          <cell r="BY225">
            <v>94.677639491999997</v>
          </cell>
          <cell r="BZ225">
            <v>92.439066643999993</v>
          </cell>
          <cell r="CA225">
            <v>89.004371461999995</v>
          </cell>
          <cell r="CB225">
            <v>84.441747125000006</v>
          </cell>
          <cell r="CC225">
            <v>84.857929196000001</v>
          </cell>
          <cell r="CD225">
            <v>82.950692817999993</v>
          </cell>
          <cell r="CE225">
            <v>87.992257417999994</v>
          </cell>
          <cell r="CF225">
            <v>89.347719726999998</v>
          </cell>
          <cell r="CG225">
            <v>107.074780726</v>
          </cell>
        </row>
        <row r="226">
          <cell r="B226" t="str">
            <v xml:space="preserve">Per_Volume_Non Cream Liqueurs_Central England </v>
          </cell>
          <cell r="C226" t="str">
            <v>Per</v>
          </cell>
          <cell r="D226" t="str">
            <v>Volume</v>
          </cell>
          <cell r="E226" t="str">
            <v>Spirits</v>
          </cell>
          <cell r="F226" t="str">
            <v>Non Cream Liqueurs</v>
          </cell>
          <cell r="G226" t="str">
            <v xml:space="preserve">Central England </v>
          </cell>
          <cell r="H226">
            <v>409.21046716699999</v>
          </cell>
          <cell r="I226">
            <v>420.46464015399999</v>
          </cell>
          <cell r="J226">
            <v>440.98543994200003</v>
          </cell>
          <cell r="K226">
            <v>444.16013252400001</v>
          </cell>
          <cell r="L226">
            <v>449.99787143100002</v>
          </cell>
          <cell r="M226">
            <v>458.486016135</v>
          </cell>
          <cell r="N226">
            <v>464.19902300699999</v>
          </cell>
          <cell r="O226">
            <v>476.11349408299998</v>
          </cell>
          <cell r="P226">
            <v>469.91959927800002</v>
          </cell>
          <cell r="Q226">
            <v>466.25950634600002</v>
          </cell>
          <cell r="R226">
            <v>464.15365426599999</v>
          </cell>
          <cell r="S226">
            <v>480.69274836199997</v>
          </cell>
          <cell r="T226">
            <v>586.37776858200004</v>
          </cell>
          <cell r="U226">
            <v>406.514489733</v>
          </cell>
          <cell r="V226">
            <v>446.85097136600001</v>
          </cell>
          <cell r="W226">
            <v>466.52545621100001</v>
          </cell>
          <cell r="X226">
            <v>476.45605645299997</v>
          </cell>
          <cell r="Y226">
            <v>486.50680908800001</v>
          </cell>
          <cell r="Z226">
            <v>483.34487071199999</v>
          </cell>
          <cell r="AA226">
            <v>466.87235466499999</v>
          </cell>
          <cell r="AB226">
            <v>476.78303273699998</v>
          </cell>
          <cell r="AC226">
            <v>492.82276729699998</v>
          </cell>
          <cell r="AD226">
            <v>506.71490356499999</v>
          </cell>
          <cell r="AE226">
            <v>509.78521997600001</v>
          </cell>
          <cell r="AF226">
            <v>517.46330827500003</v>
          </cell>
          <cell r="AG226">
            <v>729.60984186899998</v>
          </cell>
          <cell r="AH226">
            <v>477.65760148499999</v>
          </cell>
          <cell r="AI226">
            <v>461.61276090199999</v>
          </cell>
          <cell r="AJ226">
            <v>469.95748422600002</v>
          </cell>
          <cell r="AK226">
            <v>509.96294656399999</v>
          </cell>
          <cell r="AL226">
            <v>498.94625752299999</v>
          </cell>
          <cell r="AM226">
            <v>452.80139756300002</v>
          </cell>
          <cell r="AN226">
            <v>447.23958504000001</v>
          </cell>
          <cell r="AO226">
            <v>453.78600960300002</v>
          </cell>
          <cell r="AP226">
            <v>514.87676917199997</v>
          </cell>
          <cell r="AQ226">
            <v>559.22179021700003</v>
          </cell>
          <cell r="AR226">
            <v>590.45901250899999</v>
          </cell>
          <cell r="AS226">
            <v>609.87645622000002</v>
          </cell>
          <cell r="AT226">
            <v>721.11550942099996</v>
          </cell>
          <cell r="AU226">
            <v>592.36863042799996</v>
          </cell>
          <cell r="AV226">
            <v>489.02017507699998</v>
          </cell>
          <cell r="AW226">
            <v>521.74942876</v>
          </cell>
          <cell r="AX226">
            <v>511.45876037300002</v>
          </cell>
          <cell r="AY226">
            <v>566.34450108700003</v>
          </cell>
          <cell r="AZ226">
            <v>568.05971311500002</v>
          </cell>
          <cell r="BA226">
            <v>579.14211060100001</v>
          </cell>
          <cell r="BB226">
            <v>587.28629793000005</v>
          </cell>
          <cell r="BC226">
            <v>652.07871011899999</v>
          </cell>
          <cell r="BD226">
            <v>643.34711068299998</v>
          </cell>
          <cell r="BE226">
            <v>675.69968077399994</v>
          </cell>
          <cell r="BF226">
            <v>639.99723375999997</v>
          </cell>
          <cell r="BG226">
            <v>832.23434339400001</v>
          </cell>
          <cell r="BH226">
            <v>564.78451584499999</v>
          </cell>
          <cell r="BI226">
            <v>516.70765738099999</v>
          </cell>
          <cell r="BJ226">
            <v>558.42593650599997</v>
          </cell>
          <cell r="BK226">
            <v>571.558921801</v>
          </cell>
          <cell r="BL226">
            <v>569.75695565700005</v>
          </cell>
          <cell r="BM226">
            <v>599.36847686199997</v>
          </cell>
          <cell r="BN226">
            <v>574.85563072000002</v>
          </cell>
          <cell r="BO226">
            <v>580.91845610899998</v>
          </cell>
          <cell r="BP226">
            <v>637.639678043</v>
          </cell>
          <cell r="BQ226">
            <v>665.55585122100001</v>
          </cell>
          <cell r="BR226">
            <v>673.85600139200005</v>
          </cell>
          <cell r="BS226">
            <v>693.99460373299996</v>
          </cell>
          <cell r="BT226">
            <v>860.14182921899999</v>
          </cell>
          <cell r="BU226">
            <v>670.32874817000004</v>
          </cell>
          <cell r="BV226">
            <v>667.98049113499997</v>
          </cell>
          <cell r="BW226">
            <v>692.29153709499997</v>
          </cell>
          <cell r="BX226">
            <v>764.06876048599997</v>
          </cell>
          <cell r="BY226">
            <v>732.05499249100001</v>
          </cell>
          <cell r="BZ226">
            <v>793.40473490199997</v>
          </cell>
          <cell r="CA226">
            <v>760.37795203600001</v>
          </cell>
          <cell r="CB226">
            <v>749.92634116199997</v>
          </cell>
          <cell r="CC226">
            <v>817.84107378099998</v>
          </cell>
          <cell r="CD226">
            <v>751.06657386699999</v>
          </cell>
          <cell r="CE226">
            <v>758.51714086899995</v>
          </cell>
          <cell r="CF226">
            <v>757.37622577599996</v>
          </cell>
          <cell r="CG226">
            <v>985.10638013899995</v>
          </cell>
        </row>
        <row r="227">
          <cell r="B227" t="str">
            <v>Per_Volume_Non Cream Liqueurs_GB CENTRAL SCOTLAND</v>
          </cell>
          <cell r="C227" t="str">
            <v>Per</v>
          </cell>
          <cell r="D227" t="str">
            <v>Volume</v>
          </cell>
          <cell r="E227" t="str">
            <v>Spirits</v>
          </cell>
          <cell r="F227" t="str">
            <v>Non Cream Liqueurs</v>
          </cell>
          <cell r="G227" t="str">
            <v>GB CENTRAL SCOTLAND</v>
          </cell>
          <cell r="H227">
            <v>374.77197598800001</v>
          </cell>
          <cell r="I227">
            <v>391.43063179699999</v>
          </cell>
          <cell r="J227">
            <v>419.48499264499998</v>
          </cell>
          <cell r="K227">
            <v>410.73469810300003</v>
          </cell>
          <cell r="L227">
            <v>412.66554497999999</v>
          </cell>
          <cell r="M227">
            <v>404.32992924899997</v>
          </cell>
          <cell r="N227">
            <v>394.08513531800003</v>
          </cell>
          <cell r="O227">
            <v>397.87324141099998</v>
          </cell>
          <cell r="P227">
            <v>411.55496033700001</v>
          </cell>
          <cell r="Q227">
            <v>435.43896679300002</v>
          </cell>
          <cell r="R227">
            <v>425.64554857399997</v>
          </cell>
          <cell r="S227">
            <v>450.51817612799999</v>
          </cell>
          <cell r="T227">
            <v>542.73383180500002</v>
          </cell>
          <cell r="U227">
            <v>397.03258534399998</v>
          </cell>
          <cell r="V227">
            <v>414.55040233300002</v>
          </cell>
          <cell r="W227">
            <v>425.90708487799998</v>
          </cell>
          <cell r="X227">
            <v>424.00100053599999</v>
          </cell>
          <cell r="Y227">
            <v>408.49285145599998</v>
          </cell>
          <cell r="Z227">
            <v>405.62980195099999</v>
          </cell>
          <cell r="AA227">
            <v>407.02659418299999</v>
          </cell>
          <cell r="AB227">
            <v>394.66688540799998</v>
          </cell>
          <cell r="AC227">
            <v>417.65511228700001</v>
          </cell>
          <cell r="AD227">
            <v>419.16418929399998</v>
          </cell>
          <cell r="AE227">
            <v>427.984691785</v>
          </cell>
          <cell r="AF227">
            <v>432.131685651</v>
          </cell>
          <cell r="AG227">
            <v>467.25971888999999</v>
          </cell>
          <cell r="AH227">
            <v>277.42278848000001</v>
          </cell>
          <cell r="AI227">
            <v>348.75452761399998</v>
          </cell>
          <cell r="AJ227">
            <v>363.04059903799998</v>
          </cell>
          <cell r="AK227">
            <v>384.19702419999999</v>
          </cell>
          <cell r="AL227">
            <v>396.57509107200002</v>
          </cell>
          <cell r="AM227">
            <v>364.30449304000001</v>
          </cell>
          <cell r="AN227">
            <v>355.96741041199999</v>
          </cell>
          <cell r="AO227">
            <v>361.39145888600001</v>
          </cell>
          <cell r="AP227">
            <v>380.26390199899998</v>
          </cell>
          <cell r="AQ227">
            <v>386.93299479400002</v>
          </cell>
          <cell r="AR227">
            <v>396.11115755899999</v>
          </cell>
          <cell r="AS227">
            <v>403.90163885700002</v>
          </cell>
          <cell r="AT227">
            <v>484.178163262</v>
          </cell>
          <cell r="AU227">
            <v>361.91571513500003</v>
          </cell>
          <cell r="AV227">
            <v>419.28514738000001</v>
          </cell>
          <cell r="AW227">
            <v>392.79585579600001</v>
          </cell>
          <cell r="AX227">
            <v>399.36789743999998</v>
          </cell>
          <cell r="AY227">
            <v>409.70816247099998</v>
          </cell>
          <cell r="AZ227">
            <v>398.80672732400001</v>
          </cell>
          <cell r="BA227">
            <v>408.29777484800002</v>
          </cell>
          <cell r="BB227">
            <v>387.40584283300001</v>
          </cell>
          <cell r="BC227">
            <v>392.451063686</v>
          </cell>
          <cell r="BD227">
            <v>382.04548927399998</v>
          </cell>
          <cell r="BE227">
            <v>381.66483330400001</v>
          </cell>
          <cell r="BF227">
            <v>399.24392217600001</v>
          </cell>
          <cell r="BG227">
            <v>504.23619499300003</v>
          </cell>
          <cell r="BH227">
            <v>355.45793255699999</v>
          </cell>
          <cell r="BI227">
            <v>339.628415862</v>
          </cell>
          <cell r="BJ227">
            <v>337.49699841199998</v>
          </cell>
          <cell r="BK227">
            <v>357.44035991999999</v>
          </cell>
          <cell r="BL227">
            <v>349.95426922600001</v>
          </cell>
          <cell r="BM227">
            <v>375.23324039900001</v>
          </cell>
          <cell r="BN227">
            <v>363.420535341</v>
          </cell>
          <cell r="BO227">
            <v>368.56044952000002</v>
          </cell>
          <cell r="BP227">
            <v>366.85341396000001</v>
          </cell>
          <cell r="BQ227">
            <v>367.73519609099998</v>
          </cell>
          <cell r="BR227">
            <v>352.36597922200002</v>
          </cell>
          <cell r="BS227">
            <v>332.14817080799997</v>
          </cell>
          <cell r="BT227">
            <v>424.35894118099998</v>
          </cell>
          <cell r="BU227">
            <v>290.93274193500002</v>
          </cell>
          <cell r="BV227">
            <v>275.64506273199999</v>
          </cell>
          <cell r="BW227">
            <v>287.047098366</v>
          </cell>
          <cell r="BX227">
            <v>346.17218158700001</v>
          </cell>
          <cell r="BY227">
            <v>345.30757661299998</v>
          </cell>
          <cell r="BZ227">
            <v>320.13431010400001</v>
          </cell>
          <cell r="CA227">
            <v>291.83234702200002</v>
          </cell>
          <cell r="CB227">
            <v>288.92719713000002</v>
          </cell>
          <cell r="CC227">
            <v>290.721019727</v>
          </cell>
          <cell r="CD227">
            <v>288.78127089999998</v>
          </cell>
          <cell r="CE227">
            <v>295.09622386699999</v>
          </cell>
          <cell r="CF227">
            <v>300.681617163</v>
          </cell>
          <cell r="CG227">
            <v>417.44541706699999</v>
          </cell>
        </row>
        <row r="228">
          <cell r="B228" t="str">
            <v>Per_Volume_Non Cream Liqueurs_East of England</v>
          </cell>
          <cell r="C228" t="str">
            <v>Per</v>
          </cell>
          <cell r="D228" t="str">
            <v>Volume</v>
          </cell>
          <cell r="E228" t="str">
            <v>Spirits</v>
          </cell>
          <cell r="F228" t="str">
            <v>Non Cream Liqueurs</v>
          </cell>
          <cell r="G228" t="str">
            <v>East of England</v>
          </cell>
          <cell r="H228">
            <v>180.905413415</v>
          </cell>
          <cell r="I228">
            <v>194.27448967800001</v>
          </cell>
          <cell r="J228">
            <v>205.73177847700001</v>
          </cell>
          <cell r="K228">
            <v>211.63964525899999</v>
          </cell>
          <cell r="L228">
            <v>211.317009515</v>
          </cell>
          <cell r="M228">
            <v>213.68322909299999</v>
          </cell>
          <cell r="N228">
            <v>202.38437088399999</v>
          </cell>
          <cell r="O228">
            <v>203.11181539699999</v>
          </cell>
          <cell r="P228">
            <v>209.120376306</v>
          </cell>
          <cell r="Q228">
            <v>199.826255592</v>
          </cell>
          <cell r="R228">
            <v>200.236683881</v>
          </cell>
          <cell r="S228">
            <v>199.56445555600001</v>
          </cell>
          <cell r="T228">
            <v>241.51871505</v>
          </cell>
          <cell r="U228">
            <v>172.479377838</v>
          </cell>
          <cell r="V228">
            <v>187.057380792</v>
          </cell>
          <cell r="W228">
            <v>197.37142031600001</v>
          </cell>
          <cell r="X228">
            <v>192.49628031200001</v>
          </cell>
          <cell r="Y228">
            <v>185.299351648</v>
          </cell>
          <cell r="Z228">
            <v>186.09136580500001</v>
          </cell>
          <cell r="AA228">
            <v>184.00173963399999</v>
          </cell>
          <cell r="AB228">
            <v>183.09370705800001</v>
          </cell>
          <cell r="AC228">
            <v>203.520060949</v>
          </cell>
          <cell r="AD228">
            <v>190.327089366</v>
          </cell>
          <cell r="AE228">
            <v>195.78176037599999</v>
          </cell>
          <cell r="AF228">
            <v>200.99123028599999</v>
          </cell>
          <cell r="AG228">
            <v>269.43866358999998</v>
          </cell>
          <cell r="AH228">
            <v>185.549475454</v>
          </cell>
          <cell r="AI228">
            <v>212.00315417300001</v>
          </cell>
          <cell r="AJ228">
            <v>217.015875037</v>
          </cell>
          <cell r="AK228">
            <v>243.19963286399999</v>
          </cell>
          <cell r="AL228">
            <v>231.45778526999999</v>
          </cell>
          <cell r="AM228">
            <v>227.60688020500001</v>
          </cell>
          <cell r="AN228">
            <v>224.00798875000001</v>
          </cell>
          <cell r="AO228">
            <v>215.86945913400001</v>
          </cell>
          <cell r="AP228">
            <v>232.121656237</v>
          </cell>
          <cell r="AQ228">
            <v>232.088668138</v>
          </cell>
          <cell r="AR228">
            <v>234.063644082</v>
          </cell>
          <cell r="AS228">
            <v>257.36608425399999</v>
          </cell>
          <cell r="AT228">
            <v>308.57102920699998</v>
          </cell>
          <cell r="AU228">
            <v>228.786322746</v>
          </cell>
          <cell r="AV228">
            <v>210.24935830699999</v>
          </cell>
          <cell r="AW228">
            <v>223.76776891899999</v>
          </cell>
          <cell r="AX228">
            <v>255.97937302099999</v>
          </cell>
          <cell r="AY228">
            <v>298.20509654599999</v>
          </cell>
          <cell r="AZ228">
            <v>291.51000852200002</v>
          </cell>
          <cell r="BA228">
            <v>310.63841717999998</v>
          </cell>
          <cell r="BB228">
            <v>332.30497168800002</v>
          </cell>
          <cell r="BC228">
            <v>373.85028966900001</v>
          </cell>
          <cell r="BD228">
            <v>379.241381553</v>
          </cell>
          <cell r="BE228">
            <v>383.425734514</v>
          </cell>
          <cell r="BF228">
            <v>382.09582943499998</v>
          </cell>
          <cell r="BG228">
            <v>497.34360308599997</v>
          </cell>
          <cell r="BH228">
            <v>385.47869057100002</v>
          </cell>
          <cell r="BI228">
            <v>345.43842542300001</v>
          </cell>
          <cell r="BJ228">
            <v>369.61679017400002</v>
          </cell>
          <cell r="BK228">
            <v>395.66192694300003</v>
          </cell>
          <cell r="BL228">
            <v>385.049011458</v>
          </cell>
          <cell r="BM228">
            <v>408.40942494000001</v>
          </cell>
          <cell r="BN228">
            <v>413.61289937200002</v>
          </cell>
          <cell r="BO228">
            <v>463.16644125099998</v>
          </cell>
          <cell r="BP228">
            <v>457.82759152</v>
          </cell>
          <cell r="BQ228">
            <v>440.92306342000001</v>
          </cell>
          <cell r="BR228">
            <v>419.41034802000001</v>
          </cell>
          <cell r="BS228">
            <v>417.13475227200001</v>
          </cell>
          <cell r="BT228">
            <v>551.92059005600004</v>
          </cell>
          <cell r="BU228">
            <v>396.76431674899999</v>
          </cell>
          <cell r="BV228">
            <v>394.43015232599998</v>
          </cell>
          <cell r="BW228">
            <v>407.86577781699998</v>
          </cell>
          <cell r="BX228">
            <v>426.048225323</v>
          </cell>
          <cell r="BY228">
            <v>394.92496513100002</v>
          </cell>
          <cell r="BZ228">
            <v>423.66068314699999</v>
          </cell>
          <cell r="CA228">
            <v>400.014419428</v>
          </cell>
          <cell r="CB228">
            <v>383.90607461000002</v>
          </cell>
          <cell r="CC228">
            <v>391.46140229999997</v>
          </cell>
          <cell r="CD228">
            <v>385.63876031400002</v>
          </cell>
          <cell r="CE228">
            <v>368.59401940100003</v>
          </cell>
          <cell r="CF228">
            <v>370.63556171099998</v>
          </cell>
          <cell r="CG228">
            <v>504.852177332</v>
          </cell>
        </row>
        <row r="229">
          <cell r="B229" t="str">
            <v>Per_Volume_Non Cream Liqueurs_London</v>
          </cell>
          <cell r="C229" t="str">
            <v>Per</v>
          </cell>
          <cell r="D229" t="str">
            <v>Volume</v>
          </cell>
          <cell r="E229" t="str">
            <v>Spirits</v>
          </cell>
          <cell r="F229" t="str">
            <v>Non Cream Liqueurs</v>
          </cell>
          <cell r="G229" t="str">
            <v>London</v>
          </cell>
          <cell r="H229">
            <v>542.85347850200003</v>
          </cell>
          <cell r="I229">
            <v>566.26970416100005</v>
          </cell>
          <cell r="J229">
            <v>614.48669458799998</v>
          </cell>
          <cell r="K229">
            <v>622.93606407699997</v>
          </cell>
          <cell r="L229">
            <v>621.50422937400003</v>
          </cell>
          <cell r="M229">
            <v>619.22377567800004</v>
          </cell>
          <cell r="N229">
            <v>623.71387824199996</v>
          </cell>
          <cell r="O229">
            <v>617.568509285</v>
          </cell>
          <cell r="P229">
            <v>659.96491602399999</v>
          </cell>
          <cell r="Q229">
            <v>647.37030921799999</v>
          </cell>
          <cell r="R229">
            <v>649.71341549199997</v>
          </cell>
          <cell r="S229">
            <v>696.543994494</v>
          </cell>
          <cell r="T229">
            <v>862.44447695999997</v>
          </cell>
          <cell r="U229">
            <v>590.77620199800003</v>
          </cell>
          <cell r="V229">
            <v>641.010097836</v>
          </cell>
          <cell r="W229">
            <v>663.51878782200004</v>
          </cell>
          <cell r="X229">
            <v>663.42337727999995</v>
          </cell>
          <cell r="Y229">
            <v>658.69942455099999</v>
          </cell>
          <cell r="Z229">
            <v>634.75541316500005</v>
          </cell>
          <cell r="AA229">
            <v>648.43207777800001</v>
          </cell>
          <cell r="AB229">
            <v>641.54959840399999</v>
          </cell>
          <cell r="AC229">
            <v>683.86561911000001</v>
          </cell>
          <cell r="AD229">
            <v>685.470145882</v>
          </cell>
          <cell r="AE229">
            <v>673.38995119900005</v>
          </cell>
          <cell r="AF229">
            <v>702.50334398400003</v>
          </cell>
          <cell r="AG229">
            <v>927.16201521300002</v>
          </cell>
          <cell r="AH229">
            <v>585.79906442699996</v>
          </cell>
          <cell r="AI229">
            <v>601.680832936</v>
          </cell>
          <cell r="AJ229">
            <v>674.91919200999996</v>
          </cell>
          <cell r="AK229">
            <v>771.62098769399995</v>
          </cell>
          <cell r="AL229">
            <v>787.92392063499994</v>
          </cell>
          <cell r="AM229">
            <v>776.20301889300003</v>
          </cell>
          <cell r="AN229">
            <v>781.26785390700002</v>
          </cell>
          <cell r="AO229">
            <v>768.45034507900004</v>
          </cell>
          <cell r="AP229">
            <v>810.05690976000005</v>
          </cell>
          <cell r="AQ229">
            <v>856.79488583800003</v>
          </cell>
          <cell r="AR229">
            <v>874.76528799300002</v>
          </cell>
          <cell r="AS229">
            <v>860.58011409400001</v>
          </cell>
          <cell r="AT229">
            <v>1048.3948959950001</v>
          </cell>
          <cell r="AU229">
            <v>789.08942076999995</v>
          </cell>
          <cell r="AV229">
            <v>728.53129835699997</v>
          </cell>
          <cell r="AW229">
            <v>747.69324775500002</v>
          </cell>
          <cell r="AX229">
            <v>782.09156158799999</v>
          </cell>
          <cell r="AY229">
            <v>849.20314618700002</v>
          </cell>
          <cell r="AZ229">
            <v>836.97842250600002</v>
          </cell>
          <cell r="BA229">
            <v>858.71456342399995</v>
          </cell>
          <cell r="BB229">
            <v>899.55609171599997</v>
          </cell>
          <cell r="BC229">
            <v>965.87209709000001</v>
          </cell>
          <cell r="BD229">
            <v>1010.4290040659999</v>
          </cell>
          <cell r="BE229">
            <v>1063.399822931</v>
          </cell>
          <cell r="BF229">
            <v>1088.200389463</v>
          </cell>
          <cell r="BG229">
            <v>1419.083727019</v>
          </cell>
          <cell r="BH229">
            <v>1035.656811288</v>
          </cell>
          <cell r="BI229">
            <v>911.05014536700003</v>
          </cell>
          <cell r="BJ229">
            <v>972.33365899199998</v>
          </cell>
          <cell r="BK229">
            <v>1032.357234995</v>
          </cell>
          <cell r="BL229">
            <v>1034.6356028370001</v>
          </cell>
          <cell r="BM229">
            <v>1066.1445478840001</v>
          </cell>
          <cell r="BN229">
            <v>1148.1095368399999</v>
          </cell>
          <cell r="BO229">
            <v>1162.725532767</v>
          </cell>
          <cell r="BP229">
            <v>1173.980541123</v>
          </cell>
          <cell r="BQ229">
            <v>1226.641781172</v>
          </cell>
          <cell r="BR229">
            <v>1218.868584523</v>
          </cell>
          <cell r="BS229">
            <v>1241.2811926110001</v>
          </cell>
          <cell r="BT229">
            <v>1654.125167977</v>
          </cell>
          <cell r="BU229">
            <v>1183.267232032</v>
          </cell>
          <cell r="BV229">
            <v>1186.490295263</v>
          </cell>
          <cell r="BW229">
            <v>1266.9526765180001</v>
          </cell>
          <cell r="BX229">
            <v>1287.1116176959999</v>
          </cell>
          <cell r="BY229">
            <v>1287.399626468</v>
          </cell>
          <cell r="BZ229">
            <v>1297.2929161510001</v>
          </cell>
          <cell r="CA229">
            <v>1210.2911475880001</v>
          </cell>
          <cell r="CB229">
            <v>1214.9217397039999</v>
          </cell>
          <cell r="CC229">
            <v>1212.0515156480001</v>
          </cell>
          <cell r="CD229">
            <v>1131.947236001</v>
          </cell>
          <cell r="CE229">
            <v>1132.3618812140001</v>
          </cell>
          <cell r="CF229">
            <v>1123.7050066090001</v>
          </cell>
          <cell r="CG229">
            <v>1483.8808593179999</v>
          </cell>
        </row>
        <row r="230">
          <cell r="B230" t="str">
            <v>Per_Volume_Non Cream Liqueurs_North East England</v>
          </cell>
          <cell r="C230" t="str">
            <v>Per</v>
          </cell>
          <cell r="D230" t="str">
            <v>Volume</v>
          </cell>
          <cell r="E230" t="str">
            <v>Spirits</v>
          </cell>
          <cell r="F230" t="str">
            <v>Non Cream Liqueurs</v>
          </cell>
          <cell r="G230" t="str">
            <v>North East England</v>
          </cell>
          <cell r="H230">
            <v>200.51103956599999</v>
          </cell>
          <cell r="I230">
            <v>198.67695073499999</v>
          </cell>
          <cell r="J230">
            <v>192.746229562</v>
          </cell>
          <cell r="K230">
            <v>194.07610834600001</v>
          </cell>
          <cell r="L230">
            <v>201.024855686</v>
          </cell>
          <cell r="M230">
            <v>202.303775129</v>
          </cell>
          <cell r="N230">
            <v>194.868204268</v>
          </cell>
          <cell r="O230">
            <v>198.44166143800001</v>
          </cell>
          <cell r="P230">
            <v>209.129994872</v>
          </cell>
          <cell r="Q230">
            <v>209.421969367</v>
          </cell>
          <cell r="R230">
            <v>204.667241193</v>
          </cell>
          <cell r="S230">
            <v>217.57178085999999</v>
          </cell>
          <cell r="T230">
            <v>261.07263403799999</v>
          </cell>
          <cell r="U230">
            <v>171.361829887</v>
          </cell>
          <cell r="V230">
            <v>180.99388399200001</v>
          </cell>
          <cell r="W230">
            <v>187.196148865</v>
          </cell>
          <cell r="X230">
            <v>186.90527526700001</v>
          </cell>
          <cell r="Y230">
            <v>194.10342489600001</v>
          </cell>
          <cell r="Z230">
            <v>186.35030845399999</v>
          </cell>
          <cell r="AA230">
            <v>182.63509718200001</v>
          </cell>
          <cell r="AB230">
            <v>188.78450028500001</v>
          </cell>
          <cell r="AC230">
            <v>196.11037613400001</v>
          </cell>
          <cell r="AD230">
            <v>188.615155939</v>
          </cell>
          <cell r="AE230">
            <v>189.23869284</v>
          </cell>
          <cell r="AF230">
            <v>186.80838867899999</v>
          </cell>
          <cell r="AG230">
            <v>196.95786787500001</v>
          </cell>
          <cell r="AH230">
            <v>130.22215247099999</v>
          </cell>
          <cell r="AI230">
            <v>142.592170243</v>
          </cell>
          <cell r="AJ230">
            <v>147.60675929999999</v>
          </cell>
          <cell r="AK230">
            <v>159.807707556</v>
          </cell>
          <cell r="AL230">
            <v>175.50899353400001</v>
          </cell>
          <cell r="AM230">
            <v>168.41581022</v>
          </cell>
          <cell r="AN230">
            <v>158.52145516300001</v>
          </cell>
          <cell r="AO230">
            <v>160.567438708</v>
          </cell>
          <cell r="AP230">
            <v>171.13052121999999</v>
          </cell>
          <cell r="AQ230">
            <v>172.393793281</v>
          </cell>
          <cell r="AR230">
            <v>175.46064113400001</v>
          </cell>
          <cell r="AS230">
            <v>161.267167005</v>
          </cell>
          <cell r="AT230">
            <v>195.45866091400001</v>
          </cell>
          <cell r="AU230">
            <v>137.21295033000001</v>
          </cell>
          <cell r="AV230">
            <v>127.748771288</v>
          </cell>
          <cell r="AW230">
            <v>133.94072792899999</v>
          </cell>
          <cell r="AX230">
            <v>143.125239435</v>
          </cell>
          <cell r="AY230">
            <v>162.162828582</v>
          </cell>
          <cell r="AZ230">
            <v>160.94084378900001</v>
          </cell>
          <cell r="BA230">
            <v>169.52465752000001</v>
          </cell>
          <cell r="BB230">
            <v>190.99669551900001</v>
          </cell>
          <cell r="BC230">
            <v>201.24151391300001</v>
          </cell>
          <cell r="BD230">
            <v>223.13715629199999</v>
          </cell>
          <cell r="BE230">
            <v>248.961645011</v>
          </cell>
          <cell r="BF230">
            <v>254.75453403899999</v>
          </cell>
          <cell r="BG230">
            <v>390.37419839199998</v>
          </cell>
          <cell r="BH230">
            <v>291.96591276200002</v>
          </cell>
          <cell r="BI230">
            <v>250.68327138399999</v>
          </cell>
          <cell r="BJ230">
            <v>289.37628155900001</v>
          </cell>
          <cell r="BK230">
            <v>319.45996717999998</v>
          </cell>
          <cell r="BL230">
            <v>261.25755785799998</v>
          </cell>
          <cell r="BM230">
            <v>276.36131428200002</v>
          </cell>
          <cell r="BN230">
            <v>255.70417097000001</v>
          </cell>
          <cell r="BO230">
            <v>272.19246116800002</v>
          </cell>
          <cell r="BP230">
            <v>290.54303770299998</v>
          </cell>
          <cell r="BQ230">
            <v>302.30504382999999</v>
          </cell>
          <cell r="BR230">
            <v>284.48239232600002</v>
          </cell>
          <cell r="BS230">
            <v>280.28117416399999</v>
          </cell>
          <cell r="BT230">
            <v>374.87459049099999</v>
          </cell>
          <cell r="BU230">
            <v>256.886890827</v>
          </cell>
          <cell r="BV230">
            <v>250.540573999</v>
          </cell>
          <cell r="BW230">
            <v>267.20659296899998</v>
          </cell>
          <cell r="BX230">
            <v>288.13345696900001</v>
          </cell>
          <cell r="BY230">
            <v>280.27979980700002</v>
          </cell>
          <cell r="BZ230">
            <v>298.138049169</v>
          </cell>
          <cell r="CA230">
            <v>277.27757650900003</v>
          </cell>
          <cell r="CB230">
            <v>283.59787295500001</v>
          </cell>
          <cell r="CC230">
            <v>286.65275049000002</v>
          </cell>
          <cell r="CD230">
            <v>270.988868809</v>
          </cell>
          <cell r="CE230">
            <v>260.59813862200002</v>
          </cell>
          <cell r="CF230">
            <v>257.51401064700002</v>
          </cell>
          <cell r="CG230">
            <v>341.853655</v>
          </cell>
        </row>
        <row r="231">
          <cell r="B231" t="str">
            <v>Per_Volume_Non Cream Liqueurs_North East Scotland</v>
          </cell>
          <cell r="C231" t="str">
            <v>Per</v>
          </cell>
          <cell r="D231" t="str">
            <v>Volume</v>
          </cell>
          <cell r="E231" t="str">
            <v>Spirits</v>
          </cell>
          <cell r="F231" t="str">
            <v>Non Cream Liqueurs</v>
          </cell>
          <cell r="G231" t="str">
            <v>North East Scotland</v>
          </cell>
          <cell r="H231">
            <v>177.92018742400001</v>
          </cell>
          <cell r="I231">
            <v>185.18480352899999</v>
          </cell>
          <cell r="J231">
            <v>181.665227284</v>
          </cell>
          <cell r="K231">
            <v>182.41865758500001</v>
          </cell>
          <cell r="L231">
            <v>183.27973138999999</v>
          </cell>
          <cell r="M231">
            <v>181.92608247000001</v>
          </cell>
          <cell r="N231">
            <v>164.793123826</v>
          </cell>
          <cell r="O231">
            <v>167.613352757</v>
          </cell>
          <cell r="P231">
            <v>179.73604193899999</v>
          </cell>
          <cell r="Q231">
            <v>173.850914983</v>
          </cell>
          <cell r="R231">
            <v>173.327403014</v>
          </cell>
          <cell r="S231">
            <v>181.55785272899999</v>
          </cell>
          <cell r="T231">
            <v>222.73250062899999</v>
          </cell>
          <cell r="U231">
            <v>157.92836116199999</v>
          </cell>
          <cell r="V231">
            <v>156.726327583</v>
          </cell>
          <cell r="W231">
            <v>162.26652844899999</v>
          </cell>
          <cell r="X231">
            <v>159.92122135400001</v>
          </cell>
          <cell r="Y231">
            <v>164.00181249100001</v>
          </cell>
          <cell r="Z231">
            <v>160.66149309400001</v>
          </cell>
          <cell r="AA231">
            <v>171.014210878</v>
          </cell>
          <cell r="AB231">
            <v>163.58438049700001</v>
          </cell>
          <cell r="AC231">
            <v>156.76085457799999</v>
          </cell>
          <cell r="AD231">
            <v>162.806180501</v>
          </cell>
          <cell r="AE231">
            <v>166.36689468099999</v>
          </cell>
          <cell r="AF231">
            <v>175.17677601599999</v>
          </cell>
          <cell r="AG231">
            <v>208.12499606899999</v>
          </cell>
          <cell r="AH231">
            <v>122.842924169</v>
          </cell>
          <cell r="AI231">
            <v>108.85615684</v>
          </cell>
          <cell r="AJ231">
            <v>113.11425447000001</v>
          </cell>
          <cell r="AK231">
            <v>120.432088949</v>
          </cell>
          <cell r="AL231">
            <v>118.184170381</v>
          </cell>
          <cell r="AM231">
            <v>161.133066052</v>
          </cell>
          <cell r="AN231">
            <v>167.42262618300001</v>
          </cell>
          <cell r="AO231">
            <v>155.329157412</v>
          </cell>
          <cell r="AP231">
            <v>168.544021375</v>
          </cell>
          <cell r="AQ231">
            <v>185.22721009099999</v>
          </cell>
          <cell r="AR231">
            <v>195.24276950800001</v>
          </cell>
          <cell r="AS231">
            <v>198.95213760499999</v>
          </cell>
          <cell r="AT231">
            <v>229.25832918399999</v>
          </cell>
          <cell r="AU231">
            <v>159.261385262</v>
          </cell>
          <cell r="AV231">
            <v>108.799566348</v>
          </cell>
          <cell r="AW231">
            <v>136.79047304100001</v>
          </cell>
          <cell r="AX231">
            <v>138.98634796299999</v>
          </cell>
          <cell r="AY231">
            <v>144.36502718</v>
          </cell>
          <cell r="AZ231">
            <v>147.00424143399999</v>
          </cell>
          <cell r="BA231">
            <v>136.69723362400001</v>
          </cell>
          <cell r="BB231">
            <v>107.778229448</v>
          </cell>
          <cell r="BC231">
            <v>100.996899351</v>
          </cell>
          <cell r="BD231">
            <v>106.701400968</v>
          </cell>
          <cell r="BE231">
            <v>91.905713508000005</v>
          </cell>
          <cell r="BF231">
            <v>106.986268993</v>
          </cell>
          <cell r="BG231">
            <v>117.168132195</v>
          </cell>
          <cell r="BH231">
            <v>87.862081235999995</v>
          </cell>
          <cell r="BI231">
            <v>84.685054925000003</v>
          </cell>
          <cell r="BJ231">
            <v>86.749380196000004</v>
          </cell>
          <cell r="BK231">
            <v>83.182453632999994</v>
          </cell>
          <cell r="BL231">
            <v>88.792890313000001</v>
          </cell>
          <cell r="BM231">
            <v>87.002463507000002</v>
          </cell>
          <cell r="BN231">
            <v>85.547527786000003</v>
          </cell>
          <cell r="BO231">
            <v>94.614608325999995</v>
          </cell>
          <cell r="BP231">
            <v>89.510067828000004</v>
          </cell>
          <cell r="BQ231">
            <v>101.437359208</v>
          </cell>
          <cell r="BR231">
            <v>103.117132072</v>
          </cell>
          <cell r="BS231">
            <v>98.217332514000006</v>
          </cell>
          <cell r="BT231">
            <v>135.218702028</v>
          </cell>
          <cell r="BU231">
            <v>100.06755664000001</v>
          </cell>
          <cell r="BV231">
            <v>107.19262839</v>
          </cell>
          <cell r="BW231">
            <v>111.957986663</v>
          </cell>
          <cell r="BX231">
            <v>116.008976592</v>
          </cell>
          <cell r="BY231">
            <v>129.305930375</v>
          </cell>
          <cell r="BZ231">
            <v>145.40891269799999</v>
          </cell>
          <cell r="CA231">
            <v>138.225894563</v>
          </cell>
          <cell r="CB231">
            <v>134.15300436999999</v>
          </cell>
          <cell r="CC231">
            <v>133.52663910300001</v>
          </cell>
          <cell r="CD231">
            <v>125.773324167</v>
          </cell>
          <cell r="CE231">
            <v>124.81274670099999</v>
          </cell>
          <cell r="CF231">
            <v>126.364450711</v>
          </cell>
          <cell r="CG231">
            <v>159.676892724</v>
          </cell>
        </row>
        <row r="232">
          <cell r="B232" t="str">
            <v>Per_Volume_Non Cream Liqueurs_North West (Lancashire)</v>
          </cell>
          <cell r="C232" t="str">
            <v>Per</v>
          </cell>
          <cell r="D232" t="str">
            <v>Volume</v>
          </cell>
          <cell r="E232" t="str">
            <v>Spirits</v>
          </cell>
          <cell r="F232" t="str">
            <v>Non Cream Liqueurs</v>
          </cell>
          <cell r="G232" t="str">
            <v>North West (Lancashire)</v>
          </cell>
          <cell r="H232">
            <v>483.95427046899999</v>
          </cell>
          <cell r="I232">
            <v>489.59399363599999</v>
          </cell>
          <cell r="J232">
            <v>499.12444556499997</v>
          </cell>
          <cell r="K232">
            <v>520.26189032499997</v>
          </cell>
          <cell r="L232">
            <v>512.29034983199995</v>
          </cell>
          <cell r="M232">
            <v>503.97708224899998</v>
          </cell>
          <cell r="N232">
            <v>492.61386784799998</v>
          </cell>
          <cell r="O232">
            <v>501.52233003499998</v>
          </cell>
          <cell r="P232">
            <v>513.64729215</v>
          </cell>
          <cell r="Q232">
            <v>520.54043753899998</v>
          </cell>
          <cell r="R232">
            <v>523.92554115400003</v>
          </cell>
          <cell r="S232">
            <v>537.14209873200002</v>
          </cell>
          <cell r="T232">
            <v>648.99598823700001</v>
          </cell>
          <cell r="U232">
            <v>468.728066157</v>
          </cell>
          <cell r="V232">
            <v>477.78959482300002</v>
          </cell>
          <cell r="W232">
            <v>507.37507102000001</v>
          </cell>
          <cell r="X232">
            <v>496.637111769</v>
          </cell>
          <cell r="Y232">
            <v>528.25521695299994</v>
          </cell>
          <cell r="Z232">
            <v>510.78192618200001</v>
          </cell>
          <cell r="AA232">
            <v>492.77297140899998</v>
          </cell>
          <cell r="AB232">
            <v>498.924028351</v>
          </cell>
          <cell r="AC232">
            <v>531.09705067000004</v>
          </cell>
          <cell r="AD232">
            <v>553.03183191200003</v>
          </cell>
          <cell r="AE232">
            <v>545.14783439300004</v>
          </cell>
          <cell r="AF232">
            <v>548.20989369500001</v>
          </cell>
          <cell r="AG232">
            <v>615.53551598199999</v>
          </cell>
          <cell r="AH232">
            <v>346.99954470599999</v>
          </cell>
          <cell r="AI232">
            <v>391.36228531799998</v>
          </cell>
          <cell r="AJ232">
            <v>409.32305055500001</v>
          </cell>
          <cell r="AK232">
            <v>451.72063121600002</v>
          </cell>
          <cell r="AL232">
            <v>453.94651819799998</v>
          </cell>
          <cell r="AM232">
            <v>447.76477815800001</v>
          </cell>
          <cell r="AN232">
            <v>450.73795551299997</v>
          </cell>
          <cell r="AO232">
            <v>465.92424796099999</v>
          </cell>
          <cell r="AP232">
            <v>495.00347156300001</v>
          </cell>
          <cell r="AQ232">
            <v>539.03374688999997</v>
          </cell>
          <cell r="AR232">
            <v>548.80551194400005</v>
          </cell>
          <cell r="AS232">
            <v>548.84011946299995</v>
          </cell>
          <cell r="AT232">
            <v>653.28575340600003</v>
          </cell>
          <cell r="AU232">
            <v>490.38570740599999</v>
          </cell>
          <cell r="AV232">
            <v>439.85175186100003</v>
          </cell>
          <cell r="AW232">
            <v>469.41523535699997</v>
          </cell>
          <cell r="AX232">
            <v>496.53515210799998</v>
          </cell>
          <cell r="AY232">
            <v>530.03648039300003</v>
          </cell>
          <cell r="AZ232">
            <v>489.08732137499999</v>
          </cell>
          <cell r="BA232">
            <v>501.37451497000001</v>
          </cell>
          <cell r="BB232">
            <v>518.007876098</v>
          </cell>
          <cell r="BC232">
            <v>549.44656494799995</v>
          </cell>
          <cell r="BD232">
            <v>556.23794663900003</v>
          </cell>
          <cell r="BE232">
            <v>583.95058804400003</v>
          </cell>
          <cell r="BF232">
            <v>579.683287941</v>
          </cell>
          <cell r="BG232">
            <v>745.37128897399998</v>
          </cell>
          <cell r="BH232">
            <v>529.16145978300005</v>
          </cell>
          <cell r="BI232">
            <v>473.26617165499999</v>
          </cell>
          <cell r="BJ232">
            <v>499.69276369300002</v>
          </cell>
          <cell r="BK232">
            <v>551.85288962799996</v>
          </cell>
          <cell r="BL232">
            <v>512.81206962600004</v>
          </cell>
          <cell r="BM232">
            <v>516.09356098499995</v>
          </cell>
          <cell r="BN232">
            <v>484.17896328500001</v>
          </cell>
          <cell r="BO232">
            <v>504.55627822700001</v>
          </cell>
          <cell r="BP232">
            <v>510.45113774599997</v>
          </cell>
          <cell r="BQ232">
            <v>540.57321312299996</v>
          </cell>
          <cell r="BR232">
            <v>521.19607240100004</v>
          </cell>
          <cell r="BS232">
            <v>530.43757917000005</v>
          </cell>
          <cell r="BT232">
            <v>674.983600873</v>
          </cell>
          <cell r="BU232">
            <v>480.95747439399997</v>
          </cell>
          <cell r="BV232">
            <v>481.918911933</v>
          </cell>
          <cell r="BW232">
            <v>499.730150546</v>
          </cell>
          <cell r="BX232">
            <v>578.18970583299995</v>
          </cell>
          <cell r="BY232">
            <v>586.88304746300003</v>
          </cell>
          <cell r="BZ232">
            <v>581.25671264000005</v>
          </cell>
          <cell r="CA232">
            <v>605.56479296999998</v>
          </cell>
          <cell r="CB232">
            <v>617.01982138599999</v>
          </cell>
          <cell r="CC232">
            <v>615.78937843100005</v>
          </cell>
          <cell r="CD232">
            <v>564.07832578</v>
          </cell>
          <cell r="CE232">
            <v>561.20685625900001</v>
          </cell>
          <cell r="CF232">
            <v>554.84610779699995</v>
          </cell>
          <cell r="CG232">
            <v>742.75989463500002</v>
          </cell>
        </row>
        <row r="233">
          <cell r="B233" t="str">
            <v>Per_Volume_Non Cream Liqueurs_South and South East</v>
          </cell>
          <cell r="C233" t="str">
            <v>Per</v>
          </cell>
          <cell r="D233" t="str">
            <v>Volume</v>
          </cell>
          <cell r="E233" t="str">
            <v>Spirits</v>
          </cell>
          <cell r="F233" t="str">
            <v>Non Cream Liqueurs</v>
          </cell>
          <cell r="G233" t="str">
            <v>South and South East</v>
          </cell>
          <cell r="H233">
            <v>306.02666018299999</v>
          </cell>
          <cell r="I233">
            <v>320.34884849600002</v>
          </cell>
          <cell r="J233">
            <v>331.23239978599997</v>
          </cell>
          <cell r="K233">
            <v>328.97960354200001</v>
          </cell>
          <cell r="L233">
            <v>323.10449357200002</v>
          </cell>
          <cell r="M233">
            <v>318.06882527200003</v>
          </cell>
          <cell r="N233">
            <v>306.92868984699999</v>
          </cell>
          <cell r="O233">
            <v>312.93618919599999</v>
          </cell>
          <cell r="P233">
            <v>329.07504078199997</v>
          </cell>
          <cell r="Q233">
            <v>332.83174519800002</v>
          </cell>
          <cell r="R233">
            <v>329.54817358899999</v>
          </cell>
          <cell r="S233">
            <v>355.45298220299998</v>
          </cell>
          <cell r="T233">
            <v>414.16771511500002</v>
          </cell>
          <cell r="U233">
            <v>288.43492776400001</v>
          </cell>
          <cell r="V233">
            <v>318.45808484000003</v>
          </cell>
          <cell r="W233">
            <v>323.24862961700001</v>
          </cell>
          <cell r="X233">
            <v>333.12584617900001</v>
          </cell>
          <cell r="Y233">
            <v>325.26913376599998</v>
          </cell>
          <cell r="Z233">
            <v>326.22477740099998</v>
          </cell>
          <cell r="AA233">
            <v>330.14303532399998</v>
          </cell>
          <cell r="AB233">
            <v>333.10882910599997</v>
          </cell>
          <cell r="AC233">
            <v>357.51288407099997</v>
          </cell>
          <cell r="AD233">
            <v>364.87008420000001</v>
          </cell>
          <cell r="AE233">
            <v>355.11452414299998</v>
          </cell>
          <cell r="AF233">
            <v>385.56114992599998</v>
          </cell>
          <cell r="AG233">
            <v>492.07824181799998</v>
          </cell>
          <cell r="AH233">
            <v>319.23093208199998</v>
          </cell>
          <cell r="AI233">
            <v>333.73618719400002</v>
          </cell>
          <cell r="AJ233">
            <v>365.04870829700002</v>
          </cell>
          <cell r="AK233">
            <v>382.47520483300002</v>
          </cell>
          <cell r="AL233">
            <v>393.29324044999998</v>
          </cell>
          <cell r="AM233">
            <v>390.968573768</v>
          </cell>
          <cell r="AN233">
            <v>372.81010819199997</v>
          </cell>
          <cell r="AO233">
            <v>363.75637805700001</v>
          </cell>
          <cell r="AP233">
            <v>384.79736363400002</v>
          </cell>
          <cell r="AQ233">
            <v>409.778376616</v>
          </cell>
          <cell r="AR233">
            <v>414.44112425499998</v>
          </cell>
          <cell r="AS233">
            <v>401.94898379099999</v>
          </cell>
          <cell r="AT233">
            <v>488.69508838399997</v>
          </cell>
          <cell r="AU233">
            <v>345.56621011099998</v>
          </cell>
          <cell r="AV233">
            <v>310.97173237599998</v>
          </cell>
          <cell r="AW233">
            <v>334.25697418999999</v>
          </cell>
          <cell r="AX233">
            <v>382.223283525</v>
          </cell>
          <cell r="AY233">
            <v>428.08539682499998</v>
          </cell>
          <cell r="AZ233">
            <v>398.95076891600002</v>
          </cell>
          <cell r="BA233">
            <v>400.21590382099998</v>
          </cell>
          <cell r="BB233">
            <v>424.73500221900002</v>
          </cell>
          <cell r="BC233">
            <v>442.38614139800001</v>
          </cell>
          <cell r="BD233">
            <v>491.92827421099997</v>
          </cell>
          <cell r="BE233">
            <v>504.61966367299999</v>
          </cell>
          <cell r="BF233">
            <v>506.26905483600001</v>
          </cell>
          <cell r="BG233">
            <v>642.86117378599999</v>
          </cell>
          <cell r="BH233">
            <v>517.41387354400001</v>
          </cell>
          <cell r="BI233">
            <v>429.91322596499998</v>
          </cell>
          <cell r="BJ233">
            <v>471.647001735</v>
          </cell>
          <cell r="BK233">
            <v>551.85029375500005</v>
          </cell>
          <cell r="BL233">
            <v>534.66844148999996</v>
          </cell>
          <cell r="BM233">
            <v>550.329254343</v>
          </cell>
          <cell r="BN233">
            <v>549.12269874699996</v>
          </cell>
          <cell r="BO233">
            <v>569.42556143499996</v>
          </cell>
          <cell r="BP233">
            <v>583.12709709900003</v>
          </cell>
          <cell r="BQ233">
            <v>616.65449659599994</v>
          </cell>
          <cell r="BR233">
            <v>615.82413324499998</v>
          </cell>
          <cell r="BS233">
            <v>615.26632498699996</v>
          </cell>
          <cell r="BT233">
            <v>770.32265404099996</v>
          </cell>
          <cell r="BU233">
            <v>587.76539178600001</v>
          </cell>
          <cell r="BV233">
            <v>588.58639563099996</v>
          </cell>
          <cell r="BW233">
            <v>620.982341561</v>
          </cell>
          <cell r="BX233">
            <v>634.41708715699997</v>
          </cell>
          <cell r="BY233">
            <v>609.23056924399998</v>
          </cell>
          <cell r="BZ233">
            <v>603.04362374599998</v>
          </cell>
          <cell r="CA233">
            <v>562.76084714000001</v>
          </cell>
          <cell r="CB233">
            <v>554.99895784499995</v>
          </cell>
          <cell r="CC233">
            <v>553.05662156799997</v>
          </cell>
          <cell r="CD233">
            <v>531.98918671199999</v>
          </cell>
          <cell r="CE233">
            <v>525.58726909100005</v>
          </cell>
          <cell r="CF233">
            <v>515.17602077699996</v>
          </cell>
          <cell r="CG233">
            <v>689.59604615499995</v>
          </cell>
        </row>
        <row r="234">
          <cell r="B234" t="str">
            <v>Per_Volume_Non Cream Liqueurs_South West</v>
          </cell>
          <cell r="C234" t="str">
            <v>Per</v>
          </cell>
          <cell r="D234" t="str">
            <v>Volume</v>
          </cell>
          <cell r="E234" t="str">
            <v>Spirits</v>
          </cell>
          <cell r="F234" t="str">
            <v>Non Cream Liqueurs</v>
          </cell>
          <cell r="G234" t="str">
            <v>South West</v>
          </cell>
          <cell r="H234">
            <v>159.74919631899999</v>
          </cell>
          <cell r="I234">
            <v>163.50438753200001</v>
          </cell>
          <cell r="J234">
            <v>162.42134353399999</v>
          </cell>
          <cell r="K234">
            <v>169.31602656999999</v>
          </cell>
          <cell r="L234">
            <v>173.048698804</v>
          </cell>
          <cell r="M234">
            <v>177.626844742</v>
          </cell>
          <cell r="N234">
            <v>154.44740221999999</v>
          </cell>
          <cell r="O234">
            <v>153.017776755</v>
          </cell>
          <cell r="P234">
            <v>157.36864995400001</v>
          </cell>
          <cell r="Q234">
            <v>158.03986642699999</v>
          </cell>
          <cell r="R234">
            <v>156.95001588299999</v>
          </cell>
          <cell r="S234">
            <v>162.182455984</v>
          </cell>
          <cell r="T234">
            <v>200.15134406300001</v>
          </cell>
          <cell r="U234">
            <v>136.73854362599999</v>
          </cell>
          <cell r="V234">
            <v>146.07165105199999</v>
          </cell>
          <cell r="W234">
            <v>174.98283069199999</v>
          </cell>
          <cell r="X234">
            <v>164.227929364</v>
          </cell>
          <cell r="Y234">
            <v>163.01532145300001</v>
          </cell>
          <cell r="Z234">
            <v>159.21498078900001</v>
          </cell>
          <cell r="AA234">
            <v>148.88224690600001</v>
          </cell>
          <cell r="AB234">
            <v>156.07529185300001</v>
          </cell>
          <cell r="AC234">
            <v>184.59525758500001</v>
          </cell>
          <cell r="AD234">
            <v>187.68376665299999</v>
          </cell>
          <cell r="AE234">
            <v>164.358824054</v>
          </cell>
          <cell r="AF234">
            <v>175.11139406000001</v>
          </cell>
          <cell r="AG234">
            <v>250.03826603300001</v>
          </cell>
          <cell r="AH234">
            <v>163.27551220500001</v>
          </cell>
          <cell r="AI234">
            <v>178.368787161</v>
          </cell>
          <cell r="AJ234">
            <v>191.015596507</v>
          </cell>
          <cell r="AK234">
            <v>197.46412572200001</v>
          </cell>
          <cell r="AL234">
            <v>209.865269275</v>
          </cell>
          <cell r="AM234">
            <v>198.16088179499999</v>
          </cell>
          <cell r="AN234">
            <v>213.25046027600001</v>
          </cell>
          <cell r="AO234">
            <v>222.01891271900001</v>
          </cell>
          <cell r="AP234">
            <v>249.29749734200001</v>
          </cell>
          <cell r="AQ234">
            <v>251.34105703</v>
          </cell>
          <cell r="AR234">
            <v>250.408314566</v>
          </cell>
          <cell r="AS234">
            <v>246.80189403200001</v>
          </cell>
          <cell r="AT234">
            <v>279.67546996300001</v>
          </cell>
          <cell r="AU234">
            <v>203.02953002199999</v>
          </cell>
          <cell r="AV234">
            <v>204.213969308</v>
          </cell>
          <cell r="AW234">
            <v>210.957195015</v>
          </cell>
          <cell r="AX234">
            <v>231.787855579</v>
          </cell>
          <cell r="AY234">
            <v>263.291170491</v>
          </cell>
          <cell r="AZ234">
            <v>251.92668333099999</v>
          </cell>
          <cell r="BA234">
            <v>285.37748903200003</v>
          </cell>
          <cell r="BB234">
            <v>294.96520542299999</v>
          </cell>
          <cell r="BC234">
            <v>286.68675762800001</v>
          </cell>
          <cell r="BD234">
            <v>303.80074672000001</v>
          </cell>
          <cell r="BE234">
            <v>293.14412081099999</v>
          </cell>
          <cell r="BF234">
            <v>304.039422231</v>
          </cell>
          <cell r="BG234">
            <v>352.843007016</v>
          </cell>
          <cell r="BH234">
            <v>259.170741158</v>
          </cell>
          <cell r="BI234">
            <v>236.095985619</v>
          </cell>
          <cell r="BJ234">
            <v>240.39852491400001</v>
          </cell>
          <cell r="BK234">
            <v>256.77905830499998</v>
          </cell>
          <cell r="BL234">
            <v>273.03122143799999</v>
          </cell>
          <cell r="BM234">
            <v>286.12570228700002</v>
          </cell>
          <cell r="BN234">
            <v>285.38502517400002</v>
          </cell>
          <cell r="BO234">
            <v>319.14289993400001</v>
          </cell>
          <cell r="BP234">
            <v>347.32781754500002</v>
          </cell>
          <cell r="BQ234">
            <v>334.83929484100003</v>
          </cell>
          <cell r="BR234">
            <v>313.85384698899998</v>
          </cell>
          <cell r="BS234">
            <v>339.46436023199999</v>
          </cell>
          <cell r="BT234">
            <v>429.55498598399998</v>
          </cell>
          <cell r="BU234">
            <v>350.565809102</v>
          </cell>
          <cell r="BV234">
            <v>345.60610761100003</v>
          </cell>
          <cell r="BW234">
            <v>371.80292085399998</v>
          </cell>
          <cell r="BX234">
            <v>398.05922998099999</v>
          </cell>
          <cell r="BY234">
            <v>426.88669857899998</v>
          </cell>
          <cell r="BZ234">
            <v>455.682196143</v>
          </cell>
          <cell r="CA234">
            <v>433.60301791500001</v>
          </cell>
          <cell r="CB234">
            <v>448.67825310199999</v>
          </cell>
          <cell r="CC234">
            <v>419.78610403200003</v>
          </cell>
          <cell r="CD234">
            <v>393.478888961</v>
          </cell>
          <cell r="CE234">
            <v>375.96587289600001</v>
          </cell>
          <cell r="CF234">
            <v>374.50467997200002</v>
          </cell>
          <cell r="CG234">
            <v>446.33580544799997</v>
          </cell>
        </row>
        <row r="235">
          <cell r="B235" t="str">
            <v>Per_Volume_Non Cream Liqueurs_Wales and West</v>
          </cell>
          <cell r="C235" t="str">
            <v>Per</v>
          </cell>
          <cell r="D235" t="str">
            <v>Volume</v>
          </cell>
          <cell r="E235" t="str">
            <v>Spirits</v>
          </cell>
          <cell r="F235" t="str">
            <v>Non Cream Liqueurs</v>
          </cell>
          <cell r="G235" t="str">
            <v>Wales and West</v>
          </cell>
          <cell r="H235">
            <v>241.14324384</v>
          </cell>
          <cell r="I235">
            <v>247.00120873399999</v>
          </cell>
          <cell r="J235">
            <v>259.82421967499999</v>
          </cell>
          <cell r="K235">
            <v>256.80641461099998</v>
          </cell>
          <cell r="L235">
            <v>257.55724081800003</v>
          </cell>
          <cell r="M235">
            <v>258.07848592300002</v>
          </cell>
          <cell r="N235">
            <v>251.681104535</v>
          </cell>
          <cell r="O235">
            <v>244.10053086600001</v>
          </cell>
          <cell r="P235">
            <v>275.26774578300001</v>
          </cell>
          <cell r="Q235">
            <v>264.474012996</v>
          </cell>
          <cell r="R235">
            <v>258.38777926500001</v>
          </cell>
          <cell r="S235">
            <v>268.80571317099998</v>
          </cell>
          <cell r="T235">
            <v>330.65579989600002</v>
          </cell>
          <cell r="U235">
            <v>236.31059877300001</v>
          </cell>
          <cell r="V235">
            <v>263.27363067200002</v>
          </cell>
          <cell r="W235">
            <v>286.36165856899999</v>
          </cell>
          <cell r="X235">
            <v>280.97514261800001</v>
          </cell>
          <cell r="Y235">
            <v>296.78852253100001</v>
          </cell>
          <cell r="Z235">
            <v>287.960540772</v>
          </cell>
          <cell r="AA235">
            <v>287.01824782800003</v>
          </cell>
          <cell r="AB235">
            <v>260.05644507400001</v>
          </cell>
          <cell r="AC235">
            <v>267.74990581899999</v>
          </cell>
          <cell r="AD235">
            <v>263.16979943500002</v>
          </cell>
          <cell r="AE235">
            <v>268.286364451</v>
          </cell>
          <cell r="AF235">
            <v>278.39969509399998</v>
          </cell>
          <cell r="AG235">
            <v>343.60250141199998</v>
          </cell>
          <cell r="AH235">
            <v>227.956582556</v>
          </cell>
          <cell r="AI235">
            <v>238.33230179500001</v>
          </cell>
          <cell r="AJ235">
            <v>281.804446687</v>
          </cell>
          <cell r="AK235">
            <v>297.34799289</v>
          </cell>
          <cell r="AL235">
            <v>294.503870221</v>
          </cell>
          <cell r="AM235">
            <v>305.273773522</v>
          </cell>
          <cell r="AN235">
            <v>282.46404019599998</v>
          </cell>
          <cell r="AO235">
            <v>288.84772934400002</v>
          </cell>
          <cell r="AP235">
            <v>308.55871923500001</v>
          </cell>
          <cell r="AQ235">
            <v>325.24398945600001</v>
          </cell>
          <cell r="AR235">
            <v>334.942961927</v>
          </cell>
          <cell r="AS235">
            <v>323.08461124199999</v>
          </cell>
          <cell r="AT235">
            <v>386.03363627900001</v>
          </cell>
          <cell r="AU235">
            <v>306.51808666199997</v>
          </cell>
          <cell r="AV235">
            <v>304.02091877399999</v>
          </cell>
          <cell r="AW235">
            <v>322.64811581499998</v>
          </cell>
          <cell r="AX235">
            <v>329.451930404</v>
          </cell>
          <cell r="AY235">
            <v>350.75370665600002</v>
          </cell>
          <cell r="AZ235">
            <v>320.173331883</v>
          </cell>
          <cell r="BA235">
            <v>320.04943965500001</v>
          </cell>
          <cell r="BB235">
            <v>352.992330348</v>
          </cell>
          <cell r="BC235">
            <v>376.79286053700002</v>
          </cell>
          <cell r="BD235">
            <v>410.71247239299998</v>
          </cell>
          <cell r="BE235">
            <v>434.36183219200001</v>
          </cell>
          <cell r="BF235">
            <v>447.29690815599997</v>
          </cell>
          <cell r="BG235">
            <v>550.48214919899999</v>
          </cell>
          <cell r="BH235">
            <v>392.44059050800001</v>
          </cell>
          <cell r="BI235">
            <v>362.76314828900001</v>
          </cell>
          <cell r="BJ235">
            <v>401.48053259800002</v>
          </cell>
          <cell r="BK235">
            <v>439.40082901300002</v>
          </cell>
          <cell r="BL235">
            <v>431.38939287699998</v>
          </cell>
          <cell r="BM235">
            <v>465.50717714500001</v>
          </cell>
          <cell r="BN235">
            <v>458.93156622399999</v>
          </cell>
          <cell r="BO235">
            <v>496.57250860800002</v>
          </cell>
          <cell r="BP235">
            <v>524.37005199099997</v>
          </cell>
          <cell r="BQ235">
            <v>586.11717170999998</v>
          </cell>
          <cell r="BR235">
            <v>567.28115657800004</v>
          </cell>
          <cell r="BS235">
            <v>546.377544607</v>
          </cell>
          <cell r="BT235">
            <v>666.06580366900005</v>
          </cell>
          <cell r="BU235">
            <v>454.91960072000001</v>
          </cell>
          <cell r="BV235">
            <v>459.14735934800001</v>
          </cell>
          <cell r="BW235">
            <v>450.93090181299999</v>
          </cell>
          <cell r="BX235">
            <v>470.49012118100001</v>
          </cell>
          <cell r="BY235">
            <v>466.48135377199998</v>
          </cell>
          <cell r="BZ235">
            <v>482.86259627700002</v>
          </cell>
          <cell r="CA235">
            <v>432.13618127199999</v>
          </cell>
          <cell r="CB235">
            <v>452.18115097399999</v>
          </cell>
          <cell r="CC235">
            <v>441.26933243600001</v>
          </cell>
          <cell r="CD235">
            <v>443.13082099299999</v>
          </cell>
          <cell r="CE235">
            <v>445.15869610999999</v>
          </cell>
          <cell r="CF235">
            <v>448.72353872999997</v>
          </cell>
          <cell r="CG235">
            <v>620.54657645400005</v>
          </cell>
        </row>
        <row r="236">
          <cell r="B236" t="str">
            <v>Per_Volume_Non Cream Liqueurs_Yorkshire</v>
          </cell>
          <cell r="C236" t="str">
            <v>Per</v>
          </cell>
          <cell r="D236" t="str">
            <v>Volume</v>
          </cell>
          <cell r="E236" t="str">
            <v>Spirits</v>
          </cell>
          <cell r="F236" t="str">
            <v>Non Cream Liqueurs</v>
          </cell>
          <cell r="G236" t="str">
            <v>Yorkshire</v>
          </cell>
          <cell r="H236">
            <v>306.59897078699998</v>
          </cell>
          <cell r="I236">
            <v>307.09815099999997</v>
          </cell>
          <cell r="J236">
            <v>333.88995927899998</v>
          </cell>
          <cell r="K236">
            <v>343.48311432499997</v>
          </cell>
          <cell r="L236">
            <v>348.10500706200003</v>
          </cell>
          <cell r="M236">
            <v>338.31876178900001</v>
          </cell>
          <cell r="N236">
            <v>323.11437067999998</v>
          </cell>
          <cell r="O236">
            <v>333.47253681699999</v>
          </cell>
          <cell r="P236">
            <v>331.95274783000002</v>
          </cell>
          <cell r="Q236">
            <v>337.81773652999999</v>
          </cell>
          <cell r="R236">
            <v>341.09962872599999</v>
          </cell>
          <cell r="S236">
            <v>364.78241845899998</v>
          </cell>
          <cell r="T236">
            <v>448.33344140399998</v>
          </cell>
          <cell r="U236">
            <v>303.63884791599997</v>
          </cell>
          <cell r="V236">
            <v>326.76923014099998</v>
          </cell>
          <cell r="W236">
            <v>345.84819688699997</v>
          </cell>
          <cell r="X236">
            <v>346.88884742800002</v>
          </cell>
          <cell r="Y236">
            <v>340.79419890299999</v>
          </cell>
          <cell r="Z236">
            <v>330.770772335</v>
          </cell>
          <cell r="AA236">
            <v>321.417648692</v>
          </cell>
          <cell r="AB236">
            <v>318.68816477399997</v>
          </cell>
          <cell r="AC236">
            <v>338.82229739299999</v>
          </cell>
          <cell r="AD236">
            <v>348.96911059600001</v>
          </cell>
          <cell r="AE236">
            <v>349.36438396199998</v>
          </cell>
          <cell r="AF236">
            <v>383.53858889100002</v>
          </cell>
          <cell r="AG236">
            <v>494.053168782</v>
          </cell>
          <cell r="AH236">
            <v>302.43882380700001</v>
          </cell>
          <cell r="AI236">
            <v>319.63709583500003</v>
          </cell>
          <cell r="AJ236">
            <v>343.98576468800002</v>
          </cell>
          <cell r="AK236">
            <v>377.29678596799999</v>
          </cell>
          <cell r="AL236">
            <v>396.52750653700002</v>
          </cell>
          <cell r="AM236">
            <v>386.04201248499999</v>
          </cell>
          <cell r="AN236">
            <v>383.63109410800001</v>
          </cell>
          <cell r="AO236">
            <v>386.96587915700002</v>
          </cell>
          <cell r="AP236">
            <v>404.04942670499997</v>
          </cell>
          <cell r="AQ236">
            <v>412.94221245300002</v>
          </cell>
          <cell r="AR236">
            <v>426.31936060700002</v>
          </cell>
          <cell r="AS236">
            <v>416.94049235300002</v>
          </cell>
          <cell r="AT236">
            <v>479.14512080499998</v>
          </cell>
          <cell r="AU236">
            <v>332.70687415600003</v>
          </cell>
          <cell r="AV236">
            <v>317.78056150899999</v>
          </cell>
          <cell r="AW236">
            <v>332.56046039300003</v>
          </cell>
          <cell r="AX236">
            <v>372.427585948</v>
          </cell>
          <cell r="AY236">
            <v>408.37683478700001</v>
          </cell>
          <cell r="AZ236">
            <v>398.82653420600002</v>
          </cell>
          <cell r="BA236">
            <v>420.57396663899999</v>
          </cell>
          <cell r="BB236">
            <v>458.61523591999998</v>
          </cell>
          <cell r="BC236">
            <v>503.61368342200001</v>
          </cell>
          <cell r="BD236">
            <v>538.82784170499997</v>
          </cell>
          <cell r="BE236">
            <v>562.09374570700004</v>
          </cell>
          <cell r="BF236">
            <v>581.00948976799998</v>
          </cell>
          <cell r="BG236">
            <v>765.46805622500005</v>
          </cell>
          <cell r="BH236">
            <v>605.17491698399999</v>
          </cell>
          <cell r="BI236">
            <v>530.37083551900002</v>
          </cell>
          <cell r="BJ236">
            <v>539.48559267999997</v>
          </cell>
          <cell r="BK236">
            <v>538.63859079700001</v>
          </cell>
          <cell r="BL236">
            <v>517.82855957300001</v>
          </cell>
          <cell r="BM236">
            <v>579.52463861000001</v>
          </cell>
          <cell r="BN236">
            <v>556.644007397</v>
          </cell>
          <cell r="BO236">
            <v>583.79625008300002</v>
          </cell>
          <cell r="BP236">
            <v>601.87221266300003</v>
          </cell>
          <cell r="BQ236">
            <v>648.83100039199996</v>
          </cell>
          <cell r="BR236">
            <v>622.17066502199998</v>
          </cell>
          <cell r="BS236">
            <v>627.75047693700003</v>
          </cell>
          <cell r="BT236">
            <v>800.389967361</v>
          </cell>
          <cell r="BU236">
            <v>561.98470333199998</v>
          </cell>
          <cell r="BV236">
            <v>565.308279728</v>
          </cell>
          <cell r="BW236">
            <v>598.00809435600002</v>
          </cell>
          <cell r="BX236">
            <v>648.05844751300003</v>
          </cell>
          <cell r="BY236">
            <v>662.41514682599995</v>
          </cell>
          <cell r="BZ236">
            <v>687.91062550000004</v>
          </cell>
          <cell r="CA236">
            <v>634.60747122999999</v>
          </cell>
          <cell r="CB236">
            <v>630.86029417099996</v>
          </cell>
          <cell r="CC236">
            <v>638.11866293100002</v>
          </cell>
          <cell r="CD236">
            <v>598.74591441899997</v>
          </cell>
          <cell r="CE236">
            <v>592.03346733700005</v>
          </cell>
          <cell r="CF236">
            <v>586.26741412800004</v>
          </cell>
          <cell r="CG236">
            <v>766.75177713000005</v>
          </cell>
        </row>
        <row r="237">
          <cell r="B237" t="str">
            <v xml:space="preserve">Per_Volume_Specialities_Central England </v>
          </cell>
          <cell r="C237" t="str">
            <v>Per</v>
          </cell>
          <cell r="D237" t="str">
            <v>Volume</v>
          </cell>
          <cell r="E237" t="str">
            <v>Spirits</v>
          </cell>
          <cell r="F237" t="str">
            <v>Specialities</v>
          </cell>
          <cell r="G237" t="str">
            <v xml:space="preserve">Central England </v>
          </cell>
          <cell r="H237">
            <v>413.461801611</v>
          </cell>
          <cell r="I237">
            <v>461.54650738599997</v>
          </cell>
          <cell r="J237">
            <v>481.311303049</v>
          </cell>
          <cell r="K237">
            <v>521.99702057699994</v>
          </cell>
          <cell r="L237">
            <v>538.94467162499996</v>
          </cell>
          <cell r="M237">
            <v>615.50003655700004</v>
          </cell>
          <cell r="N237">
            <v>624.69675174400004</v>
          </cell>
          <cell r="O237">
            <v>612.48348311999996</v>
          </cell>
          <cell r="P237">
            <v>549.78523791800001</v>
          </cell>
          <cell r="Q237">
            <v>532.91131131500003</v>
          </cell>
          <cell r="R237">
            <v>515.725596978</v>
          </cell>
          <cell r="S237">
            <v>508.50420207100001</v>
          </cell>
          <cell r="T237">
            <v>631.53637833699997</v>
          </cell>
          <cell r="U237">
            <v>457.03410058600002</v>
          </cell>
          <cell r="V237">
            <v>474.66390073299999</v>
          </cell>
          <cell r="W237">
            <v>507.607964471</v>
          </cell>
          <cell r="X237">
            <v>568.844511592</v>
          </cell>
          <cell r="Y237">
            <v>609.69199296800002</v>
          </cell>
          <cell r="Z237">
            <v>687.19834402000004</v>
          </cell>
          <cell r="AA237">
            <v>670.35832404500002</v>
          </cell>
          <cell r="AB237">
            <v>647.63692713800003</v>
          </cell>
          <cell r="AC237">
            <v>612.52652380400002</v>
          </cell>
          <cell r="AD237">
            <v>600.33561332399995</v>
          </cell>
          <cell r="AE237">
            <v>595.95823340499999</v>
          </cell>
          <cell r="AF237">
            <v>610.38548664799998</v>
          </cell>
          <cell r="AG237">
            <v>861.48610574999998</v>
          </cell>
          <cell r="AH237">
            <v>459.639564092</v>
          </cell>
          <cell r="AI237">
            <v>515.70132263100004</v>
          </cell>
          <cell r="AJ237">
            <v>576.662693064</v>
          </cell>
          <cell r="AK237">
            <v>612.03788755899996</v>
          </cell>
          <cell r="AL237">
            <v>627.75867223700004</v>
          </cell>
          <cell r="AM237">
            <v>735.78873126500002</v>
          </cell>
          <cell r="AN237">
            <v>764.976144353</v>
          </cell>
          <cell r="AO237">
            <v>728.62184858499995</v>
          </cell>
          <cell r="AP237">
            <v>723.67090762700002</v>
          </cell>
          <cell r="AQ237">
            <v>682.60329573299998</v>
          </cell>
          <cell r="AR237">
            <v>680.44315423600005</v>
          </cell>
          <cell r="AS237">
            <v>682.28474802799997</v>
          </cell>
          <cell r="AT237">
            <v>812.22454873900006</v>
          </cell>
          <cell r="AU237">
            <v>581.11477377699998</v>
          </cell>
          <cell r="AV237">
            <v>548.296884138</v>
          </cell>
          <cell r="AW237">
            <v>570.09771004300001</v>
          </cell>
          <cell r="AX237">
            <v>565.72491942199997</v>
          </cell>
          <cell r="AY237">
            <v>681.41184113400004</v>
          </cell>
          <cell r="AZ237">
            <v>715.85708630800002</v>
          </cell>
          <cell r="BA237">
            <v>780.602774458</v>
          </cell>
          <cell r="BB237">
            <v>777.932770807</v>
          </cell>
          <cell r="BC237">
            <v>646.66962489699995</v>
          </cell>
          <cell r="BD237">
            <v>584.04914247800002</v>
          </cell>
          <cell r="BE237">
            <v>580.13030633300002</v>
          </cell>
          <cell r="BF237">
            <v>569.80730859599998</v>
          </cell>
          <cell r="BG237">
            <v>763.95654012</v>
          </cell>
          <cell r="BH237">
            <v>553.80539795300001</v>
          </cell>
          <cell r="BI237">
            <v>547.02083035500004</v>
          </cell>
          <cell r="BJ237">
            <v>591.36221301099999</v>
          </cell>
          <cell r="BK237">
            <v>621.97720851199995</v>
          </cell>
          <cell r="BL237">
            <v>644.29819343500003</v>
          </cell>
          <cell r="BM237">
            <v>704.75269383</v>
          </cell>
          <cell r="BN237">
            <v>664.76668489099995</v>
          </cell>
          <cell r="BO237">
            <v>709.711088324</v>
          </cell>
          <cell r="BP237">
            <v>733.45704262699996</v>
          </cell>
          <cell r="BQ237">
            <v>736.07804624200003</v>
          </cell>
          <cell r="BR237">
            <v>675.73640745199998</v>
          </cell>
          <cell r="BS237">
            <v>679.77201785499994</v>
          </cell>
          <cell r="BT237">
            <v>883.01828421699997</v>
          </cell>
          <cell r="BU237">
            <v>648.15817733699998</v>
          </cell>
          <cell r="BV237">
            <v>660.56346502600002</v>
          </cell>
          <cell r="BW237">
            <v>624.34936946000005</v>
          </cell>
          <cell r="BX237">
            <v>687.45486060400003</v>
          </cell>
          <cell r="BY237">
            <v>675.41844702599997</v>
          </cell>
          <cell r="BZ237">
            <v>714.19418103299995</v>
          </cell>
          <cell r="CA237">
            <v>741.38083619999998</v>
          </cell>
          <cell r="CB237">
            <v>728.588531837</v>
          </cell>
          <cell r="CC237">
            <v>687.64931704799994</v>
          </cell>
          <cell r="CD237">
            <v>614.90035000099999</v>
          </cell>
          <cell r="CE237">
            <v>578.61661888699996</v>
          </cell>
          <cell r="CF237">
            <v>569.19316755099999</v>
          </cell>
          <cell r="CG237">
            <v>739.10266407200004</v>
          </cell>
        </row>
        <row r="238">
          <cell r="B238" t="str">
            <v>Per_Volume_Specialities_GB CENTRAL SCOTLAND</v>
          </cell>
          <cell r="C238" t="str">
            <v>Per</v>
          </cell>
          <cell r="D238" t="str">
            <v>Volume</v>
          </cell>
          <cell r="E238" t="str">
            <v>Spirits</v>
          </cell>
          <cell r="F238" t="str">
            <v>Specialities</v>
          </cell>
          <cell r="G238" t="str">
            <v>GB CENTRAL SCOTLAND</v>
          </cell>
          <cell r="H238">
            <v>132.14269800299999</v>
          </cell>
          <cell r="I238">
            <v>139.637791459</v>
          </cell>
          <cell r="J238">
            <v>153.08653001600001</v>
          </cell>
          <cell r="K238">
            <v>164.41387844400001</v>
          </cell>
          <cell r="L238">
            <v>164.44984722800001</v>
          </cell>
          <cell r="M238">
            <v>187.716536843</v>
          </cell>
          <cell r="N238">
            <v>184.94928582099999</v>
          </cell>
          <cell r="O238">
            <v>189.06631906000001</v>
          </cell>
          <cell r="P238">
            <v>177.16929952999999</v>
          </cell>
          <cell r="Q238">
            <v>187.78176503099999</v>
          </cell>
          <cell r="R238">
            <v>183.937139922</v>
          </cell>
          <cell r="S238">
            <v>186.53507429999999</v>
          </cell>
          <cell r="T238">
            <v>236.09878128899999</v>
          </cell>
          <cell r="U238">
            <v>169.635077005</v>
          </cell>
          <cell r="V238">
            <v>180.81451413299999</v>
          </cell>
          <cell r="W238">
            <v>182.01299871200001</v>
          </cell>
          <cell r="X238">
            <v>190.44822528399999</v>
          </cell>
          <cell r="Y238">
            <v>204.767870534</v>
          </cell>
          <cell r="Z238">
            <v>232.138046237</v>
          </cell>
          <cell r="AA238">
            <v>223.66093324900001</v>
          </cell>
          <cell r="AB238">
            <v>213.44555063000001</v>
          </cell>
          <cell r="AC238">
            <v>211.91225905600001</v>
          </cell>
          <cell r="AD238">
            <v>211.45475156200001</v>
          </cell>
          <cell r="AE238">
            <v>210.34212016199999</v>
          </cell>
          <cell r="AF238">
            <v>210.828988001</v>
          </cell>
          <cell r="AG238">
            <v>183.00988959599999</v>
          </cell>
          <cell r="AH238">
            <v>119.452873162</v>
          </cell>
          <cell r="AI238">
            <v>160.561410131</v>
          </cell>
          <cell r="AJ238">
            <v>171.22614832599999</v>
          </cell>
          <cell r="AK238">
            <v>192.72913778700001</v>
          </cell>
          <cell r="AL238">
            <v>207.8350179</v>
          </cell>
          <cell r="AM238">
            <v>268.58067519899998</v>
          </cell>
          <cell r="AN238">
            <v>280.61198918500003</v>
          </cell>
          <cell r="AO238">
            <v>263.36153716000001</v>
          </cell>
          <cell r="AP238">
            <v>247.69816172</v>
          </cell>
          <cell r="AQ238">
            <v>216.81984060900001</v>
          </cell>
          <cell r="AR238">
            <v>207.91922644900001</v>
          </cell>
          <cell r="AS238">
            <v>207.674591429</v>
          </cell>
          <cell r="AT238">
            <v>233.29076073600001</v>
          </cell>
          <cell r="AU238">
            <v>169.23115835600001</v>
          </cell>
          <cell r="AV238">
            <v>169.48796884800001</v>
          </cell>
          <cell r="AW238">
            <v>166.28796640799999</v>
          </cell>
          <cell r="AX238">
            <v>178.412741939</v>
          </cell>
          <cell r="AY238">
            <v>248.12309010499999</v>
          </cell>
          <cell r="AZ238">
            <v>288.568866657</v>
          </cell>
          <cell r="BA238">
            <v>315.36446811299999</v>
          </cell>
          <cell r="BB238">
            <v>285.16093731500001</v>
          </cell>
          <cell r="BC238">
            <v>223.34843932999999</v>
          </cell>
          <cell r="BD238">
            <v>180.20154577400001</v>
          </cell>
          <cell r="BE238">
            <v>161.89845168400001</v>
          </cell>
          <cell r="BF238">
            <v>170.872178486</v>
          </cell>
          <cell r="BG238">
            <v>220.332126698</v>
          </cell>
          <cell r="BH238">
            <v>165.436017193</v>
          </cell>
          <cell r="BI238">
            <v>171.44524825799999</v>
          </cell>
          <cell r="BJ238">
            <v>171.2921479</v>
          </cell>
          <cell r="BK238">
            <v>169.06607868899999</v>
          </cell>
          <cell r="BL238">
            <v>169.79846143699999</v>
          </cell>
          <cell r="BM238">
            <v>201.22811454699999</v>
          </cell>
          <cell r="BN238">
            <v>194.39484433699999</v>
          </cell>
          <cell r="BO238">
            <v>218.04297847999999</v>
          </cell>
          <cell r="BP238">
            <v>215.903799913</v>
          </cell>
          <cell r="BQ238">
            <v>206.51228320999999</v>
          </cell>
          <cell r="BR238">
            <v>190.79967563400001</v>
          </cell>
          <cell r="BS238">
            <v>183.47536126399999</v>
          </cell>
          <cell r="BT238">
            <v>229.71956308700001</v>
          </cell>
          <cell r="BU238">
            <v>155.81887140699999</v>
          </cell>
          <cell r="BV238">
            <v>154.56343218000001</v>
          </cell>
          <cell r="BW238">
            <v>168.02227788900001</v>
          </cell>
          <cell r="BX238">
            <v>225.61710080700001</v>
          </cell>
          <cell r="BY238">
            <v>232.46698866899999</v>
          </cell>
          <cell r="BZ238">
            <v>236.613783842</v>
          </cell>
          <cell r="CA238">
            <v>229.37564977700001</v>
          </cell>
          <cell r="CB238">
            <v>231.10859527100001</v>
          </cell>
          <cell r="CC238">
            <v>215.91311585099999</v>
          </cell>
          <cell r="CD238">
            <v>204.52104548200001</v>
          </cell>
          <cell r="CE238">
            <v>194.29124272499999</v>
          </cell>
          <cell r="CF238">
            <v>195.634113095</v>
          </cell>
          <cell r="CG238">
            <v>344.79740599000002</v>
          </cell>
        </row>
        <row r="239">
          <cell r="B239" t="str">
            <v>Per_Volume_Specialities_East of England</v>
          </cell>
          <cell r="C239" t="str">
            <v>Per</v>
          </cell>
          <cell r="D239" t="str">
            <v>Volume</v>
          </cell>
          <cell r="E239" t="str">
            <v>Spirits</v>
          </cell>
          <cell r="F239" t="str">
            <v>Specialities</v>
          </cell>
          <cell r="G239" t="str">
            <v>East of England</v>
          </cell>
          <cell r="H239">
            <v>203.18000374100001</v>
          </cell>
          <cell r="I239">
            <v>241.152251944</v>
          </cell>
          <cell r="J239">
            <v>250.03168001399999</v>
          </cell>
          <cell r="K239">
            <v>284.54423026799998</v>
          </cell>
          <cell r="L239">
            <v>297.85309188000002</v>
          </cell>
          <cell r="M239">
            <v>321.274154727</v>
          </cell>
          <cell r="N239">
            <v>298.22484367999999</v>
          </cell>
          <cell r="O239">
            <v>277.97004930499997</v>
          </cell>
          <cell r="P239">
            <v>264.95190501100001</v>
          </cell>
          <cell r="Q239">
            <v>240.53944910600001</v>
          </cell>
          <cell r="R239">
            <v>225.77341969700001</v>
          </cell>
          <cell r="S239">
            <v>223.77635679100001</v>
          </cell>
          <cell r="T239">
            <v>273.74023590199999</v>
          </cell>
          <cell r="U239">
            <v>200.53648831199999</v>
          </cell>
          <cell r="V239">
            <v>206.50157480999999</v>
          </cell>
          <cell r="W239">
            <v>234.56735010599999</v>
          </cell>
          <cell r="X239">
            <v>260.12554232299999</v>
          </cell>
          <cell r="Y239">
            <v>275.62576416299999</v>
          </cell>
          <cell r="Z239">
            <v>325.06140977500002</v>
          </cell>
          <cell r="AA239">
            <v>295.30724856799998</v>
          </cell>
          <cell r="AB239">
            <v>275.54664911600003</v>
          </cell>
          <cell r="AC239">
            <v>244.78148196500001</v>
          </cell>
          <cell r="AD239">
            <v>230.28774644800001</v>
          </cell>
          <cell r="AE239">
            <v>219.23944234999999</v>
          </cell>
          <cell r="AF239">
            <v>239.83988376400001</v>
          </cell>
          <cell r="AG239">
            <v>269.01265532100001</v>
          </cell>
          <cell r="AH239">
            <v>219.76780307300001</v>
          </cell>
          <cell r="AI239">
            <v>250.712483865</v>
          </cell>
          <cell r="AJ239">
            <v>282.33178808399998</v>
          </cell>
          <cell r="AK239">
            <v>305.39777217400001</v>
          </cell>
          <cell r="AL239">
            <v>326.319891455</v>
          </cell>
          <cell r="AM239">
            <v>371.74541618199999</v>
          </cell>
          <cell r="AN239">
            <v>370.48423725599997</v>
          </cell>
          <cell r="AO239">
            <v>343.562572456</v>
          </cell>
          <cell r="AP239">
            <v>332.56199112799999</v>
          </cell>
          <cell r="AQ239">
            <v>282.52815612500001</v>
          </cell>
          <cell r="AR239">
            <v>261.96359401000001</v>
          </cell>
          <cell r="AS239">
            <v>287.49770859799997</v>
          </cell>
          <cell r="AT239">
            <v>325.09609464800002</v>
          </cell>
          <cell r="AU239">
            <v>198.77776052600001</v>
          </cell>
          <cell r="AV239">
            <v>195.76646681099999</v>
          </cell>
          <cell r="AW239">
            <v>193.97948306699999</v>
          </cell>
          <cell r="AX239">
            <v>209.95884722299999</v>
          </cell>
          <cell r="AY239">
            <v>277.98739666099999</v>
          </cell>
          <cell r="AZ239">
            <v>302.83911447000003</v>
          </cell>
          <cell r="BA239">
            <v>332.18776195599997</v>
          </cell>
          <cell r="BB239">
            <v>334.96380866999999</v>
          </cell>
          <cell r="BC239">
            <v>301.46576192499998</v>
          </cell>
          <cell r="BD239">
            <v>275.87164078500001</v>
          </cell>
          <cell r="BE239">
            <v>280.77924591499999</v>
          </cell>
          <cell r="BF239">
            <v>278.66889252499999</v>
          </cell>
          <cell r="BG239">
            <v>362.61799177900002</v>
          </cell>
          <cell r="BH239">
            <v>251.38025928799999</v>
          </cell>
          <cell r="BI239">
            <v>249.35849949300001</v>
          </cell>
          <cell r="BJ239">
            <v>269.80736533700002</v>
          </cell>
          <cell r="BK239">
            <v>313.32822375699999</v>
          </cell>
          <cell r="BL239">
            <v>292.366093353</v>
          </cell>
          <cell r="BM239">
            <v>363.13367321499999</v>
          </cell>
          <cell r="BN239">
            <v>346.18960690099999</v>
          </cell>
          <cell r="BO239">
            <v>364.89278854999998</v>
          </cell>
          <cell r="BP239">
            <v>374.36561553000001</v>
          </cell>
          <cell r="BQ239">
            <v>347.24088879599998</v>
          </cell>
          <cell r="BR239">
            <v>308.13876050499999</v>
          </cell>
          <cell r="BS239">
            <v>308.29294070999998</v>
          </cell>
          <cell r="BT239">
            <v>414.04166089099999</v>
          </cell>
          <cell r="BU239">
            <v>292.003868866</v>
          </cell>
          <cell r="BV239">
            <v>287.99461998599998</v>
          </cell>
          <cell r="BW239">
            <v>284.80627757299999</v>
          </cell>
          <cell r="BX239">
            <v>302.60159887600003</v>
          </cell>
          <cell r="BY239">
            <v>295.40336173600002</v>
          </cell>
          <cell r="BZ239">
            <v>326.008987494</v>
          </cell>
          <cell r="CA239">
            <v>359.63025315499999</v>
          </cell>
          <cell r="CB239">
            <v>354.24782034100002</v>
          </cell>
          <cell r="CC239">
            <v>316.67589243600003</v>
          </cell>
          <cell r="CD239">
            <v>285.97011607399998</v>
          </cell>
          <cell r="CE239">
            <v>272.10851512300002</v>
          </cell>
          <cell r="CF239">
            <v>263.46530127199998</v>
          </cell>
          <cell r="CG239">
            <v>413.65747938499999</v>
          </cell>
        </row>
        <row r="240">
          <cell r="B240" t="str">
            <v>Per_Volume_Specialities_London</v>
          </cell>
          <cell r="C240" t="str">
            <v>Per</v>
          </cell>
          <cell r="D240" t="str">
            <v>Volume</v>
          </cell>
          <cell r="E240" t="str">
            <v>Spirits</v>
          </cell>
          <cell r="F240" t="str">
            <v>Specialities</v>
          </cell>
          <cell r="G240" t="str">
            <v>London</v>
          </cell>
          <cell r="H240">
            <v>482.02621740799998</v>
          </cell>
          <cell r="I240">
            <v>522.75758718500003</v>
          </cell>
          <cell r="J240">
            <v>563.99847354300005</v>
          </cell>
          <cell r="K240">
            <v>638.94316655399996</v>
          </cell>
          <cell r="L240">
            <v>738.54099933700002</v>
          </cell>
          <cell r="M240">
            <v>929.73399501699998</v>
          </cell>
          <cell r="N240">
            <v>952.54403358100001</v>
          </cell>
          <cell r="O240">
            <v>834.14482817700002</v>
          </cell>
          <cell r="P240">
            <v>685.11342219799997</v>
          </cell>
          <cell r="Q240">
            <v>644.325381128</v>
          </cell>
          <cell r="R240">
            <v>613.74516833799998</v>
          </cell>
          <cell r="S240">
            <v>614.17684603800001</v>
          </cell>
          <cell r="T240">
            <v>775.34194361499999</v>
          </cell>
          <cell r="U240">
            <v>538.49894310599996</v>
          </cell>
          <cell r="V240">
            <v>554.32330412099998</v>
          </cell>
          <cell r="W240">
            <v>604.750391863</v>
          </cell>
          <cell r="X240">
            <v>686.49631518399997</v>
          </cell>
          <cell r="Y240">
            <v>777.07941685599997</v>
          </cell>
          <cell r="Z240">
            <v>991.02066107200005</v>
          </cell>
          <cell r="AA240">
            <v>967.13018530500005</v>
          </cell>
          <cell r="AB240">
            <v>862.24583713599998</v>
          </cell>
          <cell r="AC240">
            <v>747.92403902499996</v>
          </cell>
          <cell r="AD240">
            <v>689.83290125500002</v>
          </cell>
          <cell r="AE240">
            <v>678.84823557200002</v>
          </cell>
          <cell r="AF240">
            <v>678.02721710399999</v>
          </cell>
          <cell r="AG240">
            <v>903.24933298400003</v>
          </cell>
          <cell r="AH240">
            <v>439.35369655599999</v>
          </cell>
          <cell r="AI240">
            <v>512.73160699899995</v>
          </cell>
          <cell r="AJ240">
            <v>578.05856165700004</v>
          </cell>
          <cell r="AK240">
            <v>629.16113945999996</v>
          </cell>
          <cell r="AL240">
            <v>729.205528738</v>
          </cell>
          <cell r="AM240">
            <v>927.69993802099998</v>
          </cell>
          <cell r="AN240">
            <v>959.32121669699995</v>
          </cell>
          <cell r="AO240">
            <v>872.58249275699995</v>
          </cell>
          <cell r="AP240">
            <v>803.00713485200004</v>
          </cell>
          <cell r="AQ240">
            <v>705.19386032199998</v>
          </cell>
          <cell r="AR240">
            <v>674.560480095</v>
          </cell>
          <cell r="AS240">
            <v>661.21673960299995</v>
          </cell>
          <cell r="AT240">
            <v>773.59484940499999</v>
          </cell>
          <cell r="AU240">
            <v>554.28212572999996</v>
          </cell>
          <cell r="AV240">
            <v>550.27085516900001</v>
          </cell>
          <cell r="AW240">
            <v>557.49693749999994</v>
          </cell>
          <cell r="AX240">
            <v>608.37927923500001</v>
          </cell>
          <cell r="AY240">
            <v>814.60202369800004</v>
          </cell>
          <cell r="AZ240">
            <v>924.09433352099995</v>
          </cell>
          <cell r="BA240">
            <v>1003.0165446030001</v>
          </cell>
          <cell r="BB240">
            <v>1005.369171782</v>
          </cell>
          <cell r="BC240">
            <v>835.64700670299999</v>
          </cell>
          <cell r="BD240">
            <v>745.38820327099995</v>
          </cell>
          <cell r="BE240">
            <v>712.53392401799999</v>
          </cell>
          <cell r="BF240">
            <v>721.220562535</v>
          </cell>
          <cell r="BG240">
            <v>906.61140358299997</v>
          </cell>
          <cell r="BH240">
            <v>612.47353928699999</v>
          </cell>
          <cell r="BI240">
            <v>603.43686233200003</v>
          </cell>
          <cell r="BJ240">
            <v>651.75728295299996</v>
          </cell>
          <cell r="BK240">
            <v>733.89119513499998</v>
          </cell>
          <cell r="BL240">
            <v>751.23200500899998</v>
          </cell>
          <cell r="BM240">
            <v>1053.1278162030001</v>
          </cell>
          <cell r="BN240">
            <v>988.68407583600003</v>
          </cell>
          <cell r="BO240">
            <v>1069.214007238</v>
          </cell>
          <cell r="BP240">
            <v>1070.2343314110001</v>
          </cell>
          <cell r="BQ240">
            <v>956.95661676099996</v>
          </cell>
          <cell r="BR240">
            <v>776.69293310299997</v>
          </cell>
          <cell r="BS240">
            <v>770.54255062499999</v>
          </cell>
          <cell r="BT240">
            <v>951.344153269</v>
          </cell>
          <cell r="BU240">
            <v>742.50834022499998</v>
          </cell>
          <cell r="BV240">
            <v>735.18795164799997</v>
          </cell>
          <cell r="BW240">
            <v>781.51710593099995</v>
          </cell>
          <cell r="BX240">
            <v>815.72063112299998</v>
          </cell>
          <cell r="BY240">
            <v>874.788343736</v>
          </cell>
          <cell r="BZ240">
            <v>992.076669111</v>
          </cell>
          <cell r="CA240">
            <v>1166.2380477019999</v>
          </cell>
          <cell r="CB240">
            <v>1134.25574198</v>
          </cell>
          <cell r="CC240">
            <v>935.42072171899997</v>
          </cell>
          <cell r="CD240">
            <v>813.28761363599995</v>
          </cell>
          <cell r="CE240">
            <v>761.17146487599996</v>
          </cell>
          <cell r="CF240">
            <v>732.79763692400002</v>
          </cell>
          <cell r="CG240">
            <v>1017.869059923</v>
          </cell>
        </row>
        <row r="241">
          <cell r="B241" t="str">
            <v>Per_Volume_Specialities_North East England</v>
          </cell>
          <cell r="C241" t="str">
            <v>Per</v>
          </cell>
          <cell r="D241" t="str">
            <v>Volume</v>
          </cell>
          <cell r="E241" t="str">
            <v>Spirits</v>
          </cell>
          <cell r="F241" t="str">
            <v>Specialities</v>
          </cell>
          <cell r="G241" t="str">
            <v>North East England</v>
          </cell>
          <cell r="H241">
            <v>153.37483177199999</v>
          </cell>
          <cell r="I241">
            <v>157.477768709</v>
          </cell>
          <cell r="J241">
            <v>147.96769407299999</v>
          </cell>
          <cell r="K241">
            <v>165.115570236</v>
          </cell>
          <cell r="L241">
            <v>173.411931041</v>
          </cell>
          <cell r="M241">
            <v>180.64603236100001</v>
          </cell>
          <cell r="N241">
            <v>178.79472082699999</v>
          </cell>
          <cell r="O241">
            <v>181.022334108</v>
          </cell>
          <cell r="P241">
            <v>177.39804801099999</v>
          </cell>
          <cell r="Q241">
            <v>171.18295634200001</v>
          </cell>
          <cell r="R241">
            <v>163.598647943</v>
          </cell>
          <cell r="S241">
            <v>171.447976565</v>
          </cell>
          <cell r="T241">
            <v>205.38274618899999</v>
          </cell>
          <cell r="U241">
            <v>137.75160795799999</v>
          </cell>
          <cell r="V241">
            <v>148.97000131199999</v>
          </cell>
          <cell r="W241">
            <v>149.251324361</v>
          </cell>
          <cell r="X241">
            <v>164.76289254899999</v>
          </cell>
          <cell r="Y241">
            <v>173.36763593200001</v>
          </cell>
          <cell r="Z241">
            <v>179.611857722</v>
          </cell>
          <cell r="AA241">
            <v>184.140442718</v>
          </cell>
          <cell r="AB241">
            <v>167.70714939199999</v>
          </cell>
          <cell r="AC241">
            <v>166.114294583</v>
          </cell>
          <cell r="AD241">
            <v>165.35014904900001</v>
          </cell>
          <cell r="AE241">
            <v>160.361886978</v>
          </cell>
          <cell r="AF241">
            <v>157.19894057600001</v>
          </cell>
          <cell r="AG241">
            <v>175.16731053699999</v>
          </cell>
          <cell r="AH241">
            <v>109.444281602</v>
          </cell>
          <cell r="AI241">
            <v>115.36252987899999</v>
          </cell>
          <cell r="AJ241">
            <v>133.082930852</v>
          </cell>
          <cell r="AK241">
            <v>138.68935455100001</v>
          </cell>
          <cell r="AL241">
            <v>170.56552580799999</v>
          </cell>
          <cell r="AM241">
            <v>204.93963564000001</v>
          </cell>
          <cell r="AN241">
            <v>207.07594747499999</v>
          </cell>
          <cell r="AO241">
            <v>196.084418769</v>
          </cell>
          <cell r="AP241">
            <v>196.824037828</v>
          </cell>
          <cell r="AQ241">
            <v>179.67569140699999</v>
          </cell>
          <cell r="AR241">
            <v>177.53162349199999</v>
          </cell>
          <cell r="AS241">
            <v>157.07832642899999</v>
          </cell>
          <cell r="AT241">
            <v>178.159081402</v>
          </cell>
          <cell r="AU241">
            <v>125.09346697700001</v>
          </cell>
          <cell r="AV241">
            <v>113.449937574</v>
          </cell>
          <cell r="AW241">
            <v>113.442027834</v>
          </cell>
          <cell r="AX241">
            <v>131.383642804</v>
          </cell>
          <cell r="AY241">
            <v>184.69687277</v>
          </cell>
          <cell r="AZ241">
            <v>211.46198930599999</v>
          </cell>
          <cell r="BA241">
            <v>231.79311236500001</v>
          </cell>
          <cell r="BB241">
            <v>235.20057636499999</v>
          </cell>
          <cell r="BC241">
            <v>196.73452338999999</v>
          </cell>
          <cell r="BD241">
            <v>186.92285744500001</v>
          </cell>
          <cell r="BE241">
            <v>189.679761625</v>
          </cell>
          <cell r="BF241">
            <v>181.223977905</v>
          </cell>
          <cell r="BG241">
            <v>239.24930114399999</v>
          </cell>
          <cell r="BH241">
            <v>187.75055223000001</v>
          </cell>
          <cell r="BI241">
            <v>180.27175856900001</v>
          </cell>
          <cell r="BJ241">
            <v>202.789192216</v>
          </cell>
          <cell r="BK241">
            <v>230.026475439</v>
          </cell>
          <cell r="BL241">
            <v>191.62305603499999</v>
          </cell>
          <cell r="BM241">
            <v>219.16804716999999</v>
          </cell>
          <cell r="BN241">
            <v>206.96360897</v>
          </cell>
          <cell r="BO241">
            <v>238.16173089399999</v>
          </cell>
          <cell r="BP241">
            <v>245.104390623</v>
          </cell>
          <cell r="BQ241">
            <v>224.43343748000001</v>
          </cell>
          <cell r="BR241">
            <v>216.979338447</v>
          </cell>
          <cell r="BS241">
            <v>215.53877909600001</v>
          </cell>
          <cell r="BT241">
            <v>268.01790282899998</v>
          </cell>
          <cell r="BU241">
            <v>182.778873957</v>
          </cell>
          <cell r="BV241">
            <v>181.53365934000001</v>
          </cell>
          <cell r="BW241">
            <v>185.06248387599999</v>
          </cell>
          <cell r="BX241">
            <v>177.83476698999999</v>
          </cell>
          <cell r="BY241">
            <v>177.88279219</v>
          </cell>
          <cell r="BZ241">
            <v>226.43176934900001</v>
          </cell>
          <cell r="CA241">
            <v>276.71000030599998</v>
          </cell>
          <cell r="CB241">
            <v>269.69348355599999</v>
          </cell>
          <cell r="CC241">
            <v>210.463023875</v>
          </cell>
          <cell r="CD241">
            <v>159.700079757</v>
          </cell>
          <cell r="CE241">
            <v>152.195356895</v>
          </cell>
          <cell r="CF241">
            <v>142.50232339900001</v>
          </cell>
          <cell r="CG241">
            <v>223.035935908</v>
          </cell>
        </row>
        <row r="242">
          <cell r="B242" t="str">
            <v>Per_Volume_Specialities_North East Scotland</v>
          </cell>
          <cell r="C242" t="str">
            <v>Per</v>
          </cell>
          <cell r="D242" t="str">
            <v>Volume</v>
          </cell>
          <cell r="E242" t="str">
            <v>Spirits</v>
          </cell>
          <cell r="F242" t="str">
            <v>Specialities</v>
          </cell>
          <cell r="G242" t="str">
            <v>North East Scotland</v>
          </cell>
          <cell r="H242">
            <v>58.485421711999997</v>
          </cell>
          <cell r="I242">
            <v>62.193442120999997</v>
          </cell>
          <cell r="J242">
            <v>60.360296150000003</v>
          </cell>
          <cell r="K242">
            <v>74.339561442999994</v>
          </cell>
          <cell r="L242">
            <v>75.464156114000005</v>
          </cell>
          <cell r="M242">
            <v>74.164710729000006</v>
          </cell>
          <cell r="N242">
            <v>69.667809512999995</v>
          </cell>
          <cell r="O242">
            <v>67.385702495000004</v>
          </cell>
          <cell r="P242">
            <v>67.408888316000002</v>
          </cell>
          <cell r="Q242">
            <v>64.140733694000005</v>
          </cell>
          <cell r="R242">
            <v>64.810955152999995</v>
          </cell>
          <cell r="S242">
            <v>62.990678870000004</v>
          </cell>
          <cell r="T242">
            <v>78.591760754000006</v>
          </cell>
          <cell r="U242">
            <v>51.162938384</v>
          </cell>
          <cell r="V242">
            <v>60.811584559000003</v>
          </cell>
          <cell r="W242">
            <v>58.882162397999998</v>
          </cell>
          <cell r="X242">
            <v>64.632121115999993</v>
          </cell>
          <cell r="Y242">
            <v>62.721349226000001</v>
          </cell>
          <cell r="Z242">
            <v>54.807667043999999</v>
          </cell>
          <cell r="AA242">
            <v>48.411571938000002</v>
          </cell>
          <cell r="AB242">
            <v>50.048573951000002</v>
          </cell>
          <cell r="AC242">
            <v>60.397981747000003</v>
          </cell>
          <cell r="AD242">
            <v>60.019331027</v>
          </cell>
          <cell r="AE242">
            <v>51.996669349999998</v>
          </cell>
          <cell r="AF242">
            <v>50.376354444</v>
          </cell>
          <cell r="AG242">
            <v>42.289281510000002</v>
          </cell>
          <cell r="AH242">
            <v>35.403744005999997</v>
          </cell>
          <cell r="AI242">
            <v>42.939178529000003</v>
          </cell>
          <cell r="AJ242">
            <v>43.773690129999999</v>
          </cell>
          <cell r="AK242">
            <v>46.427044285000001</v>
          </cell>
          <cell r="AL242">
            <v>48.388068480999998</v>
          </cell>
          <cell r="AM242">
            <v>54.053387792000002</v>
          </cell>
          <cell r="AN242">
            <v>53.031843178999999</v>
          </cell>
          <cell r="AO242">
            <v>49.937220228999998</v>
          </cell>
          <cell r="AP242">
            <v>54.099319827000002</v>
          </cell>
          <cell r="AQ242">
            <v>53.172171118000001</v>
          </cell>
          <cell r="AR242">
            <v>54.535319952000002</v>
          </cell>
          <cell r="AS242">
            <v>59.406372435999998</v>
          </cell>
          <cell r="AT242">
            <v>67.961415833000004</v>
          </cell>
          <cell r="AU242">
            <v>54.410703925</v>
          </cell>
          <cell r="AV242">
            <v>52.231677425999997</v>
          </cell>
          <cell r="AW242">
            <v>52.696316606000003</v>
          </cell>
          <cell r="AX242">
            <v>55.086142346999999</v>
          </cell>
          <cell r="AY242">
            <v>69.157946750999997</v>
          </cell>
          <cell r="AZ242">
            <v>70.518352261999993</v>
          </cell>
          <cell r="BA242">
            <v>69.011316893</v>
          </cell>
          <cell r="BB242">
            <v>66.973612407999994</v>
          </cell>
          <cell r="BC242">
            <v>56.369695129</v>
          </cell>
          <cell r="BD242">
            <v>46.584588844999999</v>
          </cell>
          <cell r="BE242">
            <v>48.388498632999998</v>
          </cell>
          <cell r="BF242">
            <v>50.667864905000002</v>
          </cell>
          <cell r="BG242">
            <v>62.680680324000001</v>
          </cell>
          <cell r="BH242">
            <v>51.057548212999997</v>
          </cell>
          <cell r="BI242">
            <v>46.749192733999998</v>
          </cell>
          <cell r="BJ242">
            <v>43.848373172000002</v>
          </cell>
          <cell r="BK242">
            <v>51.144984895999997</v>
          </cell>
          <cell r="BL242">
            <v>53.773702213</v>
          </cell>
          <cell r="BM242">
            <v>55.552192402000003</v>
          </cell>
          <cell r="BN242">
            <v>56.390856702000001</v>
          </cell>
          <cell r="BO242">
            <v>47.621263824000003</v>
          </cell>
          <cell r="BP242">
            <v>52.829996315000002</v>
          </cell>
          <cell r="BQ242">
            <v>58.124477638000002</v>
          </cell>
          <cell r="BR242">
            <v>57.778844837999998</v>
          </cell>
          <cell r="BS242">
            <v>57.275750672000001</v>
          </cell>
          <cell r="BT242">
            <v>71.927963614999996</v>
          </cell>
          <cell r="BU242">
            <v>54.849352021999998</v>
          </cell>
          <cell r="BV242">
            <v>54.458393983000001</v>
          </cell>
          <cell r="BW242">
            <v>56.564544316000003</v>
          </cell>
          <cell r="BX242">
            <v>61.271383444000001</v>
          </cell>
          <cell r="BY242">
            <v>58.527155512999997</v>
          </cell>
          <cell r="BZ242">
            <v>60.304937496999997</v>
          </cell>
          <cell r="CA242">
            <v>74.192759374999994</v>
          </cell>
          <cell r="CB242">
            <v>61.078794021999997</v>
          </cell>
          <cell r="CC242">
            <v>63.493739949000002</v>
          </cell>
          <cell r="CD242">
            <v>51.359821959999998</v>
          </cell>
          <cell r="CE242">
            <v>52.134260797000003</v>
          </cell>
          <cell r="CF242">
            <v>52.441495992</v>
          </cell>
          <cell r="CG242">
            <v>74.381228695000004</v>
          </cell>
        </row>
        <row r="243">
          <cell r="B243" t="str">
            <v>Per_Volume_Specialities_North West (Lancashire)</v>
          </cell>
          <cell r="C243" t="str">
            <v>Per</v>
          </cell>
          <cell r="D243" t="str">
            <v>Volume</v>
          </cell>
          <cell r="E243" t="str">
            <v>Spirits</v>
          </cell>
          <cell r="F243" t="str">
            <v>Specialities</v>
          </cell>
          <cell r="G243" t="str">
            <v>North West (Lancashire)</v>
          </cell>
          <cell r="H243">
            <v>796.74225360399998</v>
          </cell>
          <cell r="I243">
            <v>816.95497939200004</v>
          </cell>
          <cell r="J243">
            <v>799.62215091600001</v>
          </cell>
          <cell r="K243">
            <v>874.18743753199999</v>
          </cell>
          <cell r="L243">
            <v>859.88494466899999</v>
          </cell>
          <cell r="M243">
            <v>832.18375825999999</v>
          </cell>
          <cell r="N243">
            <v>793.20501087399998</v>
          </cell>
          <cell r="O243">
            <v>797.31524370700004</v>
          </cell>
          <cell r="P243">
            <v>876.79900948800002</v>
          </cell>
          <cell r="Q243">
            <v>880.43800477000002</v>
          </cell>
          <cell r="R243">
            <v>893.42277335300003</v>
          </cell>
          <cell r="S243">
            <v>916.98640313700002</v>
          </cell>
          <cell r="T243">
            <v>1131.931264761</v>
          </cell>
          <cell r="U243">
            <v>777.92066485099997</v>
          </cell>
          <cell r="V243">
            <v>807.337217947</v>
          </cell>
          <cell r="W243">
            <v>808.43507914199995</v>
          </cell>
          <cell r="X243">
            <v>827.882013766</v>
          </cell>
          <cell r="Y243">
            <v>839.95182056800002</v>
          </cell>
          <cell r="Z243">
            <v>848.21293017799997</v>
          </cell>
          <cell r="AA243">
            <v>877.75478201500005</v>
          </cell>
          <cell r="AB243">
            <v>844.01862005199996</v>
          </cell>
          <cell r="AC243">
            <v>747.04252191700004</v>
          </cell>
          <cell r="AD243">
            <v>738.01918377000004</v>
          </cell>
          <cell r="AE243">
            <v>720.39559427400002</v>
          </cell>
          <cell r="AF243">
            <v>718.45947363699997</v>
          </cell>
          <cell r="AG243">
            <v>737.50809549999997</v>
          </cell>
          <cell r="AH243">
            <v>402.69390560900001</v>
          </cell>
          <cell r="AI243">
            <v>420.19825530200001</v>
          </cell>
          <cell r="AJ243">
            <v>481.05266932199999</v>
          </cell>
          <cell r="AK243">
            <v>521.98788009199995</v>
          </cell>
          <cell r="AL243">
            <v>581.12172188800002</v>
          </cell>
          <cell r="AM243">
            <v>709.18176436500005</v>
          </cell>
          <cell r="AN243">
            <v>702.84875091499998</v>
          </cell>
          <cell r="AO243">
            <v>693.37986781699999</v>
          </cell>
          <cell r="AP243">
            <v>677.36963179400004</v>
          </cell>
          <cell r="AQ243">
            <v>688.05560170700005</v>
          </cell>
          <cell r="AR243">
            <v>659.95975571999998</v>
          </cell>
          <cell r="AS243">
            <v>659.476168024</v>
          </cell>
          <cell r="AT243">
            <v>751.986429735</v>
          </cell>
          <cell r="AU243">
            <v>542.70736840500001</v>
          </cell>
          <cell r="AV243">
            <v>533.80000677700002</v>
          </cell>
          <cell r="AW243">
            <v>555.44273799300004</v>
          </cell>
          <cell r="AX243">
            <v>576.11349883100002</v>
          </cell>
          <cell r="AY243">
            <v>681.52747785500003</v>
          </cell>
          <cell r="AZ243">
            <v>712.633503808</v>
          </cell>
          <cell r="BA243">
            <v>735.16724425300004</v>
          </cell>
          <cell r="BB243">
            <v>707.25354178299995</v>
          </cell>
          <cell r="BC243">
            <v>652.42390699099997</v>
          </cell>
          <cell r="BD243">
            <v>587.35847177899996</v>
          </cell>
          <cell r="BE243">
            <v>584.82650453799999</v>
          </cell>
          <cell r="BF243">
            <v>556.00958800000001</v>
          </cell>
          <cell r="BG243">
            <v>682.23196341899995</v>
          </cell>
          <cell r="BH243">
            <v>451.994370516</v>
          </cell>
          <cell r="BI243">
            <v>427.89039344100001</v>
          </cell>
          <cell r="BJ243">
            <v>419.61222791799997</v>
          </cell>
          <cell r="BK243">
            <v>474.43783603600002</v>
          </cell>
          <cell r="BL243">
            <v>471.59141843999998</v>
          </cell>
          <cell r="BM243">
            <v>563.83038357299995</v>
          </cell>
          <cell r="BN243">
            <v>546.13041405499996</v>
          </cell>
          <cell r="BO243">
            <v>572.80910297299999</v>
          </cell>
          <cell r="BP243">
            <v>577.43284251900002</v>
          </cell>
          <cell r="BQ243">
            <v>545.94049268200001</v>
          </cell>
          <cell r="BR243">
            <v>523.34374326499994</v>
          </cell>
          <cell r="BS243">
            <v>517.36506623299999</v>
          </cell>
          <cell r="BT243">
            <v>667.45440741200002</v>
          </cell>
          <cell r="BU243">
            <v>488.43775921899999</v>
          </cell>
          <cell r="BV243">
            <v>494.728509067</v>
          </cell>
          <cell r="BW243">
            <v>504.351265662</v>
          </cell>
          <cell r="BX243">
            <v>585.766605992</v>
          </cell>
          <cell r="BY243">
            <v>621.14053906699996</v>
          </cell>
          <cell r="BZ243">
            <v>700.88234402099999</v>
          </cell>
          <cell r="CA243">
            <v>756.85818751299996</v>
          </cell>
          <cell r="CB243">
            <v>750.59344488900001</v>
          </cell>
          <cell r="CC243">
            <v>655.03705479400003</v>
          </cell>
          <cell r="CD243">
            <v>583.66076160800003</v>
          </cell>
          <cell r="CE243">
            <v>540.22813129899998</v>
          </cell>
          <cell r="CF243">
            <v>516.74448705600003</v>
          </cell>
          <cell r="CG243">
            <v>715.52051523700004</v>
          </cell>
        </row>
        <row r="244">
          <cell r="B244" t="str">
            <v>Per_Volume_Specialities_South and South East</v>
          </cell>
          <cell r="C244" t="str">
            <v>Per</v>
          </cell>
          <cell r="D244" t="str">
            <v>Volume</v>
          </cell>
          <cell r="E244" t="str">
            <v>Spirits</v>
          </cell>
          <cell r="F244" t="str">
            <v>Specialities</v>
          </cell>
          <cell r="G244" t="str">
            <v>South and South East</v>
          </cell>
          <cell r="H244">
            <v>334.59507244399998</v>
          </cell>
          <cell r="I244">
            <v>363.13933133500001</v>
          </cell>
          <cell r="J244">
            <v>362.29619756099999</v>
          </cell>
          <cell r="K244">
            <v>412.42692406999998</v>
          </cell>
          <cell r="L244">
            <v>424.67961681499997</v>
          </cell>
          <cell r="M244">
            <v>518.44245659199998</v>
          </cell>
          <cell r="N244">
            <v>518.51220004300001</v>
          </cell>
          <cell r="O244">
            <v>480.96903999599999</v>
          </cell>
          <cell r="P244">
            <v>418.847450391</v>
          </cell>
          <cell r="Q244">
            <v>397.13133600700002</v>
          </cell>
          <cell r="R244">
            <v>377.42960707399999</v>
          </cell>
          <cell r="S244">
            <v>386.50360498499998</v>
          </cell>
          <cell r="T244">
            <v>463.059457329</v>
          </cell>
          <cell r="U244">
            <v>330.30818617900002</v>
          </cell>
          <cell r="V244">
            <v>363.82994986900002</v>
          </cell>
          <cell r="W244">
            <v>389.15657064099997</v>
          </cell>
          <cell r="X244">
            <v>439.90704295299997</v>
          </cell>
          <cell r="Y244">
            <v>466.43838916200002</v>
          </cell>
          <cell r="Z244">
            <v>532.29957143199999</v>
          </cell>
          <cell r="AA244">
            <v>533.21460601800004</v>
          </cell>
          <cell r="AB244">
            <v>497.50674686600001</v>
          </cell>
          <cell r="AC244">
            <v>518.78616480999995</v>
          </cell>
          <cell r="AD244">
            <v>488.05459256799998</v>
          </cell>
          <cell r="AE244">
            <v>464.53868690399997</v>
          </cell>
          <cell r="AF244">
            <v>403.71897227099998</v>
          </cell>
          <cell r="AG244">
            <v>469.783530111</v>
          </cell>
          <cell r="AH244">
            <v>260.26664156700002</v>
          </cell>
          <cell r="AI244">
            <v>303.786981024</v>
          </cell>
          <cell r="AJ244">
            <v>339.814017213</v>
          </cell>
          <cell r="AK244">
            <v>360.21247640000001</v>
          </cell>
          <cell r="AL244">
            <v>397.69850504999999</v>
          </cell>
          <cell r="AM244">
            <v>456.66187520599999</v>
          </cell>
          <cell r="AN244">
            <v>455.02592441100001</v>
          </cell>
          <cell r="AO244">
            <v>438.48871018599999</v>
          </cell>
          <cell r="AP244">
            <v>419.68066193200002</v>
          </cell>
          <cell r="AQ244">
            <v>395.03525276300002</v>
          </cell>
          <cell r="AR244">
            <v>376.51998773899999</v>
          </cell>
          <cell r="AS244">
            <v>361.147886513</v>
          </cell>
          <cell r="AT244">
            <v>423.57969340699998</v>
          </cell>
          <cell r="AU244">
            <v>309.20650594099999</v>
          </cell>
          <cell r="AV244">
            <v>309.96033981699998</v>
          </cell>
          <cell r="AW244">
            <v>310.10425137200002</v>
          </cell>
          <cell r="AX244">
            <v>330.89121236599999</v>
          </cell>
          <cell r="AY244">
            <v>442.47456457099997</v>
          </cell>
          <cell r="AZ244">
            <v>469.30006630100002</v>
          </cell>
          <cell r="BA244">
            <v>512.676977416</v>
          </cell>
          <cell r="BB244">
            <v>481.91325957399999</v>
          </cell>
          <cell r="BC244">
            <v>424.72382492100002</v>
          </cell>
          <cell r="BD244">
            <v>387.75862215199999</v>
          </cell>
          <cell r="BE244">
            <v>386.07098246499999</v>
          </cell>
          <cell r="BF244">
            <v>371.93882980500001</v>
          </cell>
          <cell r="BG244">
            <v>473.32951523200001</v>
          </cell>
          <cell r="BH244">
            <v>334.971108496</v>
          </cell>
          <cell r="BI244">
            <v>304.37313714999999</v>
          </cell>
          <cell r="BJ244">
            <v>316.75483015899999</v>
          </cell>
          <cell r="BK244">
            <v>370.19815363100003</v>
          </cell>
          <cell r="BL244">
            <v>347.34306282699998</v>
          </cell>
          <cell r="BM244">
            <v>408.386612437</v>
          </cell>
          <cell r="BN244">
            <v>401.17340924400003</v>
          </cell>
          <cell r="BO244">
            <v>466.49128190099998</v>
          </cell>
          <cell r="BP244">
            <v>484.123148034</v>
          </cell>
          <cell r="BQ244">
            <v>468.900519836</v>
          </cell>
          <cell r="BR244">
            <v>412.65466354799997</v>
          </cell>
          <cell r="BS244">
            <v>393.78074174400001</v>
          </cell>
          <cell r="BT244">
            <v>505.91703167100002</v>
          </cell>
          <cell r="BU244">
            <v>389.79728571499999</v>
          </cell>
          <cell r="BV244">
            <v>379.76045957700001</v>
          </cell>
          <cell r="BW244">
            <v>396.23590996399997</v>
          </cell>
          <cell r="BX244">
            <v>404.99803992300002</v>
          </cell>
          <cell r="BY244">
            <v>408.62698399599998</v>
          </cell>
          <cell r="BZ244">
            <v>472.05779863800001</v>
          </cell>
          <cell r="CA244">
            <v>500.79633849599998</v>
          </cell>
          <cell r="CB244">
            <v>499.10851724299999</v>
          </cell>
          <cell r="CC244">
            <v>437.69816640599998</v>
          </cell>
          <cell r="CD244">
            <v>413.21750292199999</v>
          </cell>
          <cell r="CE244">
            <v>379.96877553100001</v>
          </cell>
          <cell r="CF244">
            <v>367.59300690499998</v>
          </cell>
          <cell r="CG244">
            <v>509.964784382</v>
          </cell>
        </row>
        <row r="245">
          <cell r="B245" t="str">
            <v>Per_Volume_Specialities_South West</v>
          </cell>
          <cell r="C245" t="str">
            <v>Per</v>
          </cell>
          <cell r="D245" t="str">
            <v>Volume</v>
          </cell>
          <cell r="E245" t="str">
            <v>Spirits</v>
          </cell>
          <cell r="F245" t="str">
            <v>Specialities</v>
          </cell>
          <cell r="G245" t="str">
            <v>South West</v>
          </cell>
          <cell r="H245">
            <v>270.13908629399998</v>
          </cell>
          <cell r="I245">
            <v>292.27559899699997</v>
          </cell>
          <cell r="J245">
            <v>273.60990019799999</v>
          </cell>
          <cell r="K245">
            <v>319.53935809000001</v>
          </cell>
          <cell r="L245">
            <v>330.84905971299997</v>
          </cell>
          <cell r="M245">
            <v>353.68305253099999</v>
          </cell>
          <cell r="N245">
            <v>297.160939816</v>
          </cell>
          <cell r="O245">
            <v>284.66662823299998</v>
          </cell>
          <cell r="P245">
            <v>255.832642177</v>
          </cell>
          <cell r="Q245">
            <v>243.37398342099999</v>
          </cell>
          <cell r="R245">
            <v>234.47907854900001</v>
          </cell>
          <cell r="S245">
            <v>240.69289670000001</v>
          </cell>
          <cell r="T245">
            <v>287.94476742299997</v>
          </cell>
          <cell r="U245">
            <v>234.170372703</v>
          </cell>
          <cell r="V245">
            <v>234.34003941500001</v>
          </cell>
          <cell r="W245">
            <v>274.50169086599999</v>
          </cell>
          <cell r="X245">
            <v>242.935949763</v>
          </cell>
          <cell r="Y245">
            <v>260.3803691</v>
          </cell>
          <cell r="Z245">
            <v>289.12073343700001</v>
          </cell>
          <cell r="AA245">
            <v>217.308281349</v>
          </cell>
          <cell r="AB245">
            <v>203.464644518</v>
          </cell>
          <cell r="AC245">
            <v>205.777492223</v>
          </cell>
          <cell r="AD245">
            <v>191.05897510299999</v>
          </cell>
          <cell r="AE245">
            <v>156.29894094900001</v>
          </cell>
          <cell r="AF245">
            <v>147.855083049</v>
          </cell>
          <cell r="AG245">
            <v>174.90184169400001</v>
          </cell>
          <cell r="AH245">
            <v>124.84225782599999</v>
          </cell>
          <cell r="AI245">
            <v>151.06135370499999</v>
          </cell>
          <cell r="AJ245">
            <v>173.89509119300001</v>
          </cell>
          <cell r="AK245">
            <v>186.384274557</v>
          </cell>
          <cell r="AL245">
            <v>207.81645704300001</v>
          </cell>
          <cell r="AM245">
            <v>242.85514396600001</v>
          </cell>
          <cell r="AN245">
            <v>251.82228289099999</v>
          </cell>
          <cell r="AO245">
            <v>234.10644205700001</v>
          </cell>
          <cell r="AP245">
            <v>225.95762888900001</v>
          </cell>
          <cell r="AQ245">
            <v>220.38892167500001</v>
          </cell>
          <cell r="AR245">
            <v>207.066506782</v>
          </cell>
          <cell r="AS245">
            <v>186.77135733899999</v>
          </cell>
          <cell r="AT245">
            <v>197.81556053200001</v>
          </cell>
          <cell r="AU245">
            <v>147.37046010899999</v>
          </cell>
          <cell r="AV245">
            <v>153.225589292</v>
          </cell>
          <cell r="AW245">
            <v>157.58711398099999</v>
          </cell>
          <cell r="AX245">
            <v>183.43943363099999</v>
          </cell>
          <cell r="AY245">
            <v>237.79338610299999</v>
          </cell>
          <cell r="AZ245">
            <v>312.63862592999999</v>
          </cell>
          <cell r="BA245">
            <v>374.93641903399998</v>
          </cell>
          <cell r="BB245">
            <v>371.51056431699999</v>
          </cell>
          <cell r="BC245">
            <v>313.14849170899998</v>
          </cell>
          <cell r="BD245">
            <v>265.91009258100001</v>
          </cell>
          <cell r="BE245">
            <v>257.29664553200001</v>
          </cell>
          <cell r="BF245">
            <v>245.404486228</v>
          </cell>
          <cell r="BG245">
            <v>304.77367960700002</v>
          </cell>
          <cell r="BH245">
            <v>223.82049004300001</v>
          </cell>
          <cell r="BI245">
            <v>214.74900398299999</v>
          </cell>
          <cell r="BJ245">
            <v>223.03163524300001</v>
          </cell>
          <cell r="BK245">
            <v>258.71950526299997</v>
          </cell>
          <cell r="BL245">
            <v>287.39318294499998</v>
          </cell>
          <cell r="BM245">
            <v>389.31690565100001</v>
          </cell>
          <cell r="BN245">
            <v>365.36749931000003</v>
          </cell>
          <cell r="BO245">
            <v>391.05707666199999</v>
          </cell>
          <cell r="BP245">
            <v>401.14852726399999</v>
          </cell>
          <cell r="BQ245">
            <v>358.96231615699998</v>
          </cell>
          <cell r="BR245">
            <v>288.785171155</v>
          </cell>
          <cell r="BS245">
            <v>283.67551887399998</v>
          </cell>
          <cell r="BT245">
            <v>349.49019391299998</v>
          </cell>
          <cell r="BU245">
            <v>254.228636722</v>
          </cell>
          <cell r="BV245">
            <v>271.35370054499998</v>
          </cell>
          <cell r="BW245">
            <v>262.49790322600001</v>
          </cell>
          <cell r="BX245">
            <v>285.01131668400001</v>
          </cell>
          <cell r="BY245">
            <v>296.42884424699997</v>
          </cell>
          <cell r="BZ245">
            <v>347.85516164900002</v>
          </cell>
          <cell r="CA245">
            <v>406.263300931</v>
          </cell>
          <cell r="CB245">
            <v>419.08792405100002</v>
          </cell>
          <cell r="CC245">
            <v>354.319893057</v>
          </cell>
          <cell r="CD245">
            <v>322.08615063899998</v>
          </cell>
          <cell r="CE245">
            <v>302.917009807</v>
          </cell>
          <cell r="CF245">
            <v>285.79418374699998</v>
          </cell>
          <cell r="CG245">
            <v>375.65095520099999</v>
          </cell>
        </row>
        <row r="246">
          <cell r="B246" t="str">
            <v>Per_Volume_Specialities_Wales and West</v>
          </cell>
          <cell r="C246" t="str">
            <v>Per</v>
          </cell>
          <cell r="D246" t="str">
            <v>Volume</v>
          </cell>
          <cell r="E246" t="str">
            <v>Spirits</v>
          </cell>
          <cell r="F246" t="str">
            <v>Specialities</v>
          </cell>
          <cell r="G246" t="str">
            <v>Wales and West</v>
          </cell>
          <cell r="H246">
            <v>186.11993662399999</v>
          </cell>
          <cell r="I246">
            <v>198.478992038</v>
          </cell>
          <cell r="J246">
            <v>218.77784669499999</v>
          </cell>
          <cell r="K246">
            <v>232.86406388500001</v>
          </cell>
          <cell r="L246">
            <v>239.32496588399999</v>
          </cell>
          <cell r="M246">
            <v>257.66910211800001</v>
          </cell>
          <cell r="N246">
            <v>286.41467329300002</v>
          </cell>
          <cell r="O246">
            <v>272.74354243499999</v>
          </cell>
          <cell r="P246">
            <v>269.08955252300001</v>
          </cell>
          <cell r="Q246">
            <v>248.61439031399999</v>
          </cell>
          <cell r="R246">
            <v>235.40900327099999</v>
          </cell>
          <cell r="S246">
            <v>233.80135658399999</v>
          </cell>
          <cell r="T246">
            <v>282.93644021099999</v>
          </cell>
          <cell r="U246">
            <v>220.54534087600001</v>
          </cell>
          <cell r="V246">
            <v>224.75518508299999</v>
          </cell>
          <cell r="W246">
            <v>214.505057494</v>
          </cell>
          <cell r="X246">
            <v>269.220837668</v>
          </cell>
          <cell r="Y246">
            <v>282.12028851600002</v>
          </cell>
          <cell r="Z246">
            <v>320.083666112</v>
          </cell>
          <cell r="AA246">
            <v>361.540369123</v>
          </cell>
          <cell r="AB246">
            <v>349.55597046899999</v>
          </cell>
          <cell r="AC246">
            <v>281.40291878699998</v>
          </cell>
          <cell r="AD246">
            <v>272.45124734199999</v>
          </cell>
          <cell r="AE246">
            <v>277.40083643200001</v>
          </cell>
          <cell r="AF246">
            <v>291.37724501000002</v>
          </cell>
          <cell r="AG246">
            <v>325.10182441199998</v>
          </cell>
          <cell r="AH246">
            <v>163.329875157</v>
          </cell>
          <cell r="AI246">
            <v>179.780178707</v>
          </cell>
          <cell r="AJ246">
            <v>227.612918326</v>
          </cell>
          <cell r="AK246">
            <v>249.19947444900001</v>
          </cell>
          <cell r="AL246">
            <v>266.832345739</v>
          </cell>
          <cell r="AM246">
            <v>315.91650560699998</v>
          </cell>
          <cell r="AN246">
            <v>324.37209152499997</v>
          </cell>
          <cell r="AO246">
            <v>291.81800433500001</v>
          </cell>
          <cell r="AP246">
            <v>295.47415487000001</v>
          </cell>
          <cell r="AQ246">
            <v>280.23329100900003</v>
          </cell>
          <cell r="AR246">
            <v>274.17449560699998</v>
          </cell>
          <cell r="AS246">
            <v>267.59902146799999</v>
          </cell>
          <cell r="AT246">
            <v>306.38234241200001</v>
          </cell>
          <cell r="AU246">
            <v>226.352887313</v>
          </cell>
          <cell r="AV246">
            <v>214.40749379799999</v>
          </cell>
          <cell r="AW246">
            <v>216.23907222599999</v>
          </cell>
          <cell r="AX246">
            <v>231.055782131</v>
          </cell>
          <cell r="AY246">
            <v>349.44213761499998</v>
          </cell>
          <cell r="AZ246">
            <v>366.006867414</v>
          </cell>
          <cell r="BA246">
            <v>406.14026582999998</v>
          </cell>
          <cell r="BB246">
            <v>400.07620281999999</v>
          </cell>
          <cell r="BC246">
            <v>321.05350810499999</v>
          </cell>
          <cell r="BD246">
            <v>284.19404945700001</v>
          </cell>
          <cell r="BE246">
            <v>284.927057531</v>
          </cell>
          <cell r="BF246">
            <v>274.539607639</v>
          </cell>
          <cell r="BG246">
            <v>364.62793313600002</v>
          </cell>
          <cell r="BH246">
            <v>261.66916221100001</v>
          </cell>
          <cell r="BI246">
            <v>255.19317151999999</v>
          </cell>
          <cell r="BJ246">
            <v>278.33009530599998</v>
          </cell>
          <cell r="BK246">
            <v>289.265801947</v>
          </cell>
          <cell r="BL246">
            <v>304.20503871800003</v>
          </cell>
          <cell r="BM246">
            <v>419.87208785000001</v>
          </cell>
          <cell r="BN246">
            <v>392.72744234999999</v>
          </cell>
          <cell r="BO246">
            <v>444.26686639000002</v>
          </cell>
          <cell r="BP246">
            <v>468.29097030000003</v>
          </cell>
          <cell r="BQ246">
            <v>409.96703426800002</v>
          </cell>
          <cell r="BR246">
            <v>334.013487134</v>
          </cell>
          <cell r="BS246">
            <v>328.48197957100001</v>
          </cell>
          <cell r="BT246">
            <v>427.40557739899998</v>
          </cell>
          <cell r="BU246">
            <v>311.84778730300002</v>
          </cell>
          <cell r="BV246">
            <v>313.00036803400002</v>
          </cell>
          <cell r="BW246">
            <v>327.78673980100001</v>
          </cell>
          <cell r="BX246">
            <v>346.94501397800002</v>
          </cell>
          <cell r="BY246">
            <v>341.06334233899997</v>
          </cell>
          <cell r="BZ246">
            <v>393.56926187800002</v>
          </cell>
          <cell r="CA246">
            <v>413.56555165100002</v>
          </cell>
          <cell r="CB246">
            <v>422.12700409000001</v>
          </cell>
          <cell r="CC246">
            <v>354.29678585599999</v>
          </cell>
          <cell r="CD246">
            <v>323.46348297700001</v>
          </cell>
          <cell r="CE246">
            <v>301.962919941</v>
          </cell>
          <cell r="CF246">
            <v>294.95362745</v>
          </cell>
          <cell r="CG246">
            <v>543.92683996000005</v>
          </cell>
        </row>
        <row r="247">
          <cell r="B247" t="str">
            <v>Per_Volume_Specialities_Yorkshire</v>
          </cell>
          <cell r="C247" t="str">
            <v>Per</v>
          </cell>
          <cell r="D247" t="str">
            <v>Volume</v>
          </cell>
          <cell r="E247" t="str">
            <v>Spirits</v>
          </cell>
          <cell r="F247" t="str">
            <v>Specialities</v>
          </cell>
          <cell r="G247" t="str">
            <v>Yorkshire</v>
          </cell>
          <cell r="H247">
            <v>358.12745763800001</v>
          </cell>
          <cell r="I247">
            <v>374.86331816799998</v>
          </cell>
          <cell r="J247">
            <v>380.20583776500001</v>
          </cell>
          <cell r="K247">
            <v>423.56011636300002</v>
          </cell>
          <cell r="L247">
            <v>451.90090869400001</v>
          </cell>
          <cell r="M247">
            <v>468.69745924799997</v>
          </cell>
          <cell r="N247">
            <v>449.26861019</v>
          </cell>
          <cell r="O247">
            <v>447.13128082100002</v>
          </cell>
          <cell r="P247">
            <v>407.96621044900002</v>
          </cell>
          <cell r="Q247">
            <v>403.87601774900003</v>
          </cell>
          <cell r="R247">
            <v>392.93023583799999</v>
          </cell>
          <cell r="S247">
            <v>400.55728096000001</v>
          </cell>
          <cell r="T247">
            <v>487.25190901000002</v>
          </cell>
          <cell r="U247">
            <v>363.09185992699997</v>
          </cell>
          <cell r="V247">
            <v>386.28344499500002</v>
          </cell>
          <cell r="W247">
            <v>405.05319844399997</v>
          </cell>
          <cell r="X247">
            <v>436.72661677899998</v>
          </cell>
          <cell r="Y247">
            <v>455.24508923799999</v>
          </cell>
          <cell r="Z247">
            <v>491.92533790599998</v>
          </cell>
          <cell r="AA247">
            <v>474.40226274499997</v>
          </cell>
          <cell r="AB247">
            <v>460.21144946099997</v>
          </cell>
          <cell r="AC247">
            <v>446.75811144099998</v>
          </cell>
          <cell r="AD247">
            <v>433.70260525800001</v>
          </cell>
          <cell r="AE247">
            <v>425.19994225300002</v>
          </cell>
          <cell r="AF247">
            <v>438.19672599500001</v>
          </cell>
          <cell r="AG247">
            <v>541.60153998199996</v>
          </cell>
          <cell r="AH247">
            <v>273.212979281</v>
          </cell>
          <cell r="AI247">
            <v>300.41710270900001</v>
          </cell>
          <cell r="AJ247">
            <v>381.15059499400002</v>
          </cell>
          <cell r="AK247">
            <v>400.57485104300002</v>
          </cell>
          <cell r="AL247">
            <v>434.26019710999998</v>
          </cell>
          <cell r="AM247">
            <v>528.10675496500005</v>
          </cell>
          <cell r="AN247">
            <v>535.74088144799998</v>
          </cell>
          <cell r="AO247">
            <v>507.30499239</v>
          </cell>
          <cell r="AP247">
            <v>496.542096152</v>
          </cell>
          <cell r="AQ247">
            <v>466.95535752500001</v>
          </cell>
          <cell r="AR247">
            <v>455.25661423700001</v>
          </cell>
          <cell r="AS247">
            <v>436.47032598800001</v>
          </cell>
          <cell r="AT247">
            <v>492.59944847600002</v>
          </cell>
          <cell r="AU247">
            <v>359.48889735300003</v>
          </cell>
          <cell r="AV247">
            <v>345.89753429199999</v>
          </cell>
          <cell r="AW247">
            <v>359.52655375500001</v>
          </cell>
          <cell r="AX247">
            <v>395.80010058300002</v>
          </cell>
          <cell r="AY247">
            <v>483.01601079199997</v>
          </cell>
          <cell r="AZ247">
            <v>518.66661746800003</v>
          </cell>
          <cell r="BA247">
            <v>560.79091378199996</v>
          </cell>
          <cell r="BB247">
            <v>573.45105491699996</v>
          </cell>
          <cell r="BC247">
            <v>527.07746749399996</v>
          </cell>
          <cell r="BD247">
            <v>515.12161850400003</v>
          </cell>
          <cell r="BE247">
            <v>508.87047382700001</v>
          </cell>
          <cell r="BF247">
            <v>511.598425572</v>
          </cell>
          <cell r="BG247">
            <v>650.47106708199999</v>
          </cell>
          <cell r="BH247">
            <v>495.17066284399999</v>
          </cell>
          <cell r="BI247">
            <v>485.18049832100002</v>
          </cell>
          <cell r="BJ247">
            <v>502.897911647</v>
          </cell>
          <cell r="BK247">
            <v>548.16604932999996</v>
          </cell>
          <cell r="BL247">
            <v>576.60871295000004</v>
          </cell>
          <cell r="BM247">
            <v>726.11879855899997</v>
          </cell>
          <cell r="BN247">
            <v>664.56252201400002</v>
          </cell>
          <cell r="BO247">
            <v>698.59795592299997</v>
          </cell>
          <cell r="BP247">
            <v>693.40925927499995</v>
          </cell>
          <cell r="BQ247">
            <v>632.335073061</v>
          </cell>
          <cell r="BR247">
            <v>590.47508091400005</v>
          </cell>
          <cell r="BS247">
            <v>589.62261912199995</v>
          </cell>
          <cell r="BT247">
            <v>734.99058329100001</v>
          </cell>
          <cell r="BU247">
            <v>520.61602806799999</v>
          </cell>
          <cell r="BV247">
            <v>534.78091440900005</v>
          </cell>
          <cell r="BW247">
            <v>552.62865582300003</v>
          </cell>
          <cell r="BX247">
            <v>570.82638507599995</v>
          </cell>
          <cell r="BY247">
            <v>596.06854763599995</v>
          </cell>
          <cell r="BZ247">
            <v>673.96163026099998</v>
          </cell>
          <cell r="CA247">
            <v>736.32941322199997</v>
          </cell>
          <cell r="CB247">
            <v>736.87283373000002</v>
          </cell>
          <cell r="CC247">
            <v>655.87973239500002</v>
          </cell>
          <cell r="CD247">
            <v>610.31529502700005</v>
          </cell>
          <cell r="CE247">
            <v>584.67711677600005</v>
          </cell>
          <cell r="CF247">
            <v>565.46978349300002</v>
          </cell>
          <cell r="CG247">
            <v>907.98195970899997</v>
          </cell>
        </row>
        <row r="248">
          <cell r="B248" t="str">
            <v xml:space="preserve">Per_Volume_Tequila_Central England </v>
          </cell>
          <cell r="C248" t="str">
            <v>Per</v>
          </cell>
          <cell r="D248" t="str">
            <v>Volume</v>
          </cell>
          <cell r="E248" t="str">
            <v>Spirits</v>
          </cell>
          <cell r="F248" t="str">
            <v>Tequila</v>
          </cell>
          <cell r="G248" t="str">
            <v xml:space="preserve">Central England </v>
          </cell>
          <cell r="H248">
            <v>44.809145178999998</v>
          </cell>
          <cell r="I248">
            <v>51.359240131</v>
          </cell>
          <cell r="J248">
            <v>51.157031252000003</v>
          </cell>
          <cell r="K248">
            <v>50.181557654000002</v>
          </cell>
          <cell r="L248">
            <v>50.786442526000002</v>
          </cell>
          <cell r="M248">
            <v>52.841816547000001</v>
          </cell>
          <cell r="N248">
            <v>47.063520206</v>
          </cell>
          <cell r="O248">
            <v>45.800440950000002</v>
          </cell>
          <cell r="P248">
            <v>46.460370267000002</v>
          </cell>
          <cell r="Q248">
            <v>48.503784621000001</v>
          </cell>
          <cell r="R248">
            <v>47.121145714999997</v>
          </cell>
          <cell r="S248">
            <v>47.691827382</v>
          </cell>
          <cell r="T248">
            <v>58.304844033000002</v>
          </cell>
          <cell r="U248">
            <v>40.404033579</v>
          </cell>
          <cell r="V248">
            <v>45.885246856000002</v>
          </cell>
          <cell r="W248">
            <v>53.022120713</v>
          </cell>
          <cell r="X248">
            <v>58.981867066</v>
          </cell>
          <cell r="Y248">
            <v>58.980216744000003</v>
          </cell>
          <cell r="Z248">
            <v>54.270374281000002</v>
          </cell>
          <cell r="AA248">
            <v>50.277964345000001</v>
          </cell>
          <cell r="AB248">
            <v>49.503897598000002</v>
          </cell>
          <cell r="AC248">
            <v>46.596642748000001</v>
          </cell>
          <cell r="AD248">
            <v>46.526453222000001</v>
          </cell>
          <cell r="AE248">
            <v>45.617005673000001</v>
          </cell>
          <cell r="AF248">
            <v>43.543959135000001</v>
          </cell>
          <cell r="AG248">
            <v>38.595738947999997</v>
          </cell>
          <cell r="AH248">
            <v>17.074716885000001</v>
          </cell>
          <cell r="AI248">
            <v>20.806771588</v>
          </cell>
          <cell r="AJ248">
            <v>20.916640168000001</v>
          </cell>
          <cell r="AK248">
            <v>23.137176450999998</v>
          </cell>
          <cell r="AL248">
            <v>22.798136229000001</v>
          </cell>
          <cell r="AM248">
            <v>23.269064164</v>
          </cell>
          <cell r="AN248">
            <v>25.899983802000001</v>
          </cell>
          <cell r="AO248">
            <v>27.261517728000001</v>
          </cell>
          <cell r="AP248">
            <v>31.956678737000001</v>
          </cell>
          <cell r="AQ248">
            <v>36.279339325000002</v>
          </cell>
          <cell r="AR248">
            <v>35.367746777999997</v>
          </cell>
          <cell r="AS248">
            <v>37.996658535999998</v>
          </cell>
          <cell r="AT248">
            <v>46.551095969999999</v>
          </cell>
          <cell r="AU248">
            <v>39.996144571000002</v>
          </cell>
          <cell r="AV248">
            <v>38.038037555000002</v>
          </cell>
          <cell r="AW248">
            <v>38.284103291000001</v>
          </cell>
          <cell r="AX248">
            <v>33.681659277000001</v>
          </cell>
          <cell r="AY248">
            <v>30.013940623</v>
          </cell>
          <cell r="AZ248">
            <v>26.474388329</v>
          </cell>
          <cell r="BA248">
            <v>30.881314755999998</v>
          </cell>
          <cell r="BB248">
            <v>29.888749339</v>
          </cell>
          <cell r="BC248">
            <v>34.114006635999999</v>
          </cell>
          <cell r="BD248">
            <v>39.509626044000001</v>
          </cell>
          <cell r="BE248">
            <v>39.267403481000002</v>
          </cell>
          <cell r="BF248">
            <v>39.848004703000001</v>
          </cell>
          <cell r="BG248">
            <v>55.180701833000001</v>
          </cell>
          <cell r="BH248">
            <v>39.754594120999997</v>
          </cell>
          <cell r="BI248">
            <v>39.329801744999997</v>
          </cell>
          <cell r="BJ248">
            <v>42.433150238000003</v>
          </cell>
          <cell r="BK248">
            <v>54.160448963</v>
          </cell>
          <cell r="BL248">
            <v>59.130373886999998</v>
          </cell>
          <cell r="BM248">
            <v>58.441360465999999</v>
          </cell>
          <cell r="BN248">
            <v>54.679352315000003</v>
          </cell>
          <cell r="BO248">
            <v>54.908992759999997</v>
          </cell>
          <cell r="BP248">
            <v>58.985228567999997</v>
          </cell>
          <cell r="BQ248">
            <v>62.496750577999997</v>
          </cell>
          <cell r="BR248">
            <v>73.535387216999993</v>
          </cell>
          <cell r="BS248">
            <v>75.934100887</v>
          </cell>
          <cell r="BT248">
            <v>98.7355369</v>
          </cell>
          <cell r="BU248">
            <v>73.422174893000005</v>
          </cell>
          <cell r="BV248">
            <v>76.420573838999999</v>
          </cell>
          <cell r="BW248">
            <v>74.522102294999996</v>
          </cell>
          <cell r="BX248">
            <v>91.349699739000002</v>
          </cell>
          <cell r="BY248">
            <v>85.788266356999998</v>
          </cell>
          <cell r="BZ248">
            <v>84.582436883</v>
          </cell>
          <cell r="CA248">
            <v>78.222651988999999</v>
          </cell>
          <cell r="CB248">
            <v>87.625774223999997</v>
          </cell>
          <cell r="CC248">
            <v>89.753855454999993</v>
          </cell>
          <cell r="CD248">
            <v>83.868207709000004</v>
          </cell>
          <cell r="CE248">
            <v>89.435836895999998</v>
          </cell>
          <cell r="CF248">
            <v>88.020787769999998</v>
          </cell>
          <cell r="CG248">
            <v>103.857295236</v>
          </cell>
        </row>
        <row r="249">
          <cell r="B249" t="str">
            <v>Per_Volume_Tequila_GB CENTRAL SCOTLAND</v>
          </cell>
          <cell r="C249" t="str">
            <v>Per</v>
          </cell>
          <cell r="D249" t="str">
            <v>Volume</v>
          </cell>
          <cell r="E249" t="str">
            <v>Spirits</v>
          </cell>
          <cell r="F249" t="str">
            <v>Tequila</v>
          </cell>
          <cell r="G249" t="str">
            <v>GB CENTRAL SCOTLAND</v>
          </cell>
          <cell r="H249">
            <v>32.977661064999999</v>
          </cell>
          <cell r="I249">
            <v>35.922563036</v>
          </cell>
          <cell r="J249">
            <v>39.051057626999999</v>
          </cell>
          <cell r="K249">
            <v>39.459807916000003</v>
          </cell>
          <cell r="L249">
            <v>40.055043384999998</v>
          </cell>
          <cell r="M249">
            <v>37.062952123000002</v>
          </cell>
          <cell r="N249">
            <v>36.409390401000003</v>
          </cell>
          <cell r="O249">
            <v>34.843160975000004</v>
          </cell>
          <cell r="P249">
            <v>34.833381068000001</v>
          </cell>
          <cell r="Q249">
            <v>40.989990237999997</v>
          </cell>
          <cell r="R249">
            <v>39.815429494</v>
          </cell>
          <cell r="S249">
            <v>39.269304278</v>
          </cell>
          <cell r="T249">
            <v>51.659652749999999</v>
          </cell>
          <cell r="U249">
            <v>38.508964693000003</v>
          </cell>
          <cell r="V249">
            <v>42.569506091999997</v>
          </cell>
          <cell r="W249">
            <v>47.788886114999997</v>
          </cell>
          <cell r="X249">
            <v>44.181350715999997</v>
          </cell>
          <cell r="Y249">
            <v>46.051104158999998</v>
          </cell>
          <cell r="Z249">
            <v>48.712352744</v>
          </cell>
          <cell r="AA249">
            <v>46.411557529</v>
          </cell>
          <cell r="AB249">
            <v>45.631132817999998</v>
          </cell>
          <cell r="AC249">
            <v>52.541542053999997</v>
          </cell>
          <cell r="AD249">
            <v>52.031775267999997</v>
          </cell>
          <cell r="AE249">
            <v>50.053291174000002</v>
          </cell>
          <cell r="AF249">
            <v>49.545406489000001</v>
          </cell>
          <cell r="AG249">
            <v>58.011810320999999</v>
          </cell>
          <cell r="AH249">
            <v>40.324630257999999</v>
          </cell>
          <cell r="AI249">
            <v>48.666604249999999</v>
          </cell>
          <cell r="AJ249">
            <v>56.060872689</v>
          </cell>
          <cell r="AK249">
            <v>57.846548571</v>
          </cell>
          <cell r="AL249">
            <v>61.390470852999997</v>
          </cell>
          <cell r="AM249">
            <v>69.391833582000004</v>
          </cell>
          <cell r="AN249">
            <v>66.979452037000001</v>
          </cell>
          <cell r="AO249">
            <v>69.270766512999998</v>
          </cell>
          <cell r="AP249">
            <v>72.441647754000002</v>
          </cell>
          <cell r="AQ249">
            <v>72.128905435999997</v>
          </cell>
          <cell r="AR249">
            <v>66.744514812000006</v>
          </cell>
          <cell r="AS249">
            <v>61.858819121000003</v>
          </cell>
          <cell r="AT249">
            <v>73.172836928999999</v>
          </cell>
          <cell r="AU249">
            <v>60.566283028999997</v>
          </cell>
          <cell r="AV249">
            <v>69.057572413000003</v>
          </cell>
          <cell r="AW249">
            <v>73.356202844999999</v>
          </cell>
          <cell r="AX249">
            <v>63.326259964999998</v>
          </cell>
          <cell r="AY249">
            <v>54.607734243000003</v>
          </cell>
          <cell r="AZ249">
            <v>44.484705362</v>
          </cell>
          <cell r="BA249">
            <v>42.724243799</v>
          </cell>
          <cell r="BB249">
            <v>39.403447225999997</v>
          </cell>
          <cell r="BC249">
            <v>41.935653889000001</v>
          </cell>
          <cell r="BD249">
            <v>41.565350895000002</v>
          </cell>
          <cell r="BE249">
            <v>45.888440213000003</v>
          </cell>
          <cell r="BF249">
            <v>44.040843457999998</v>
          </cell>
          <cell r="BG249">
            <v>49.888691102999999</v>
          </cell>
          <cell r="BH249">
            <v>35.526936200999998</v>
          </cell>
          <cell r="BI249">
            <v>35.547018751000003</v>
          </cell>
          <cell r="BJ249">
            <v>37.319142487000001</v>
          </cell>
          <cell r="BK249">
            <v>47.895208664000002</v>
          </cell>
          <cell r="BL249">
            <v>42.012438109000001</v>
          </cell>
          <cell r="BM249">
            <v>41.441383430999998</v>
          </cell>
          <cell r="BN249">
            <v>40.696749443000002</v>
          </cell>
          <cell r="BO249">
            <v>42.437521689</v>
          </cell>
          <cell r="BP249">
            <v>41.488535476999999</v>
          </cell>
          <cell r="BQ249">
            <v>40.395052477999997</v>
          </cell>
          <cell r="BR249">
            <v>35.561261864000002</v>
          </cell>
          <cell r="BS249">
            <v>39.038156882000003</v>
          </cell>
          <cell r="BT249">
            <v>48.775198957000001</v>
          </cell>
          <cell r="BU249">
            <v>36.342352654000003</v>
          </cell>
          <cell r="BV249">
            <v>35.572516702000001</v>
          </cell>
          <cell r="BW249">
            <v>36.745388542999997</v>
          </cell>
          <cell r="BX249">
            <v>44.626041540000003</v>
          </cell>
          <cell r="BY249">
            <v>49.969634970000001</v>
          </cell>
          <cell r="BZ249">
            <v>45.144533631000002</v>
          </cell>
          <cell r="CA249">
            <v>40.028515982000002</v>
          </cell>
          <cell r="CB249">
            <v>42.925369760000002</v>
          </cell>
          <cell r="CC249">
            <v>41.108021796000003</v>
          </cell>
          <cell r="CD249">
            <v>48.957173243</v>
          </cell>
          <cell r="CE249">
            <v>51.098929388000002</v>
          </cell>
          <cell r="CF249">
            <v>51.207161468000002</v>
          </cell>
          <cell r="CG249">
            <v>61.030141552000003</v>
          </cell>
        </row>
        <row r="250">
          <cell r="B250" t="str">
            <v>Per_Volume_Tequila_East of England</v>
          </cell>
          <cell r="C250" t="str">
            <v>Per</v>
          </cell>
          <cell r="D250" t="str">
            <v>Volume</v>
          </cell>
          <cell r="E250" t="str">
            <v>Spirits</v>
          </cell>
          <cell r="F250" t="str">
            <v>Tequila</v>
          </cell>
          <cell r="G250" t="str">
            <v>East of England</v>
          </cell>
          <cell r="H250">
            <v>24.225117471000001</v>
          </cell>
          <cell r="I250">
            <v>27.280701763</v>
          </cell>
          <cell r="J250">
            <v>30.801432137999999</v>
          </cell>
          <cell r="K250">
            <v>31.167514762</v>
          </cell>
          <cell r="L250">
            <v>31.419779184999999</v>
          </cell>
          <cell r="M250">
            <v>31.188243271000001</v>
          </cell>
          <cell r="N250">
            <v>28.492058083</v>
          </cell>
          <cell r="O250">
            <v>28.513426349</v>
          </cell>
          <cell r="P250">
            <v>31.531161597000001</v>
          </cell>
          <cell r="Q250">
            <v>32.843679244999997</v>
          </cell>
          <cell r="R250">
            <v>32.478000840999997</v>
          </cell>
          <cell r="S250">
            <v>32.419200726</v>
          </cell>
          <cell r="T250">
            <v>39.298852766000003</v>
          </cell>
          <cell r="U250">
            <v>21.7576958</v>
          </cell>
          <cell r="V250">
            <v>23.667462006000001</v>
          </cell>
          <cell r="W250">
            <v>24.801537789000001</v>
          </cell>
          <cell r="X250">
            <v>19.791348455000001</v>
          </cell>
          <cell r="Y250">
            <v>20.197094472</v>
          </cell>
          <cell r="Z250">
            <v>17.580893887999999</v>
          </cell>
          <cell r="AA250">
            <v>17.206460122999999</v>
          </cell>
          <cell r="AB250">
            <v>17.645547257</v>
          </cell>
          <cell r="AC250">
            <v>18.630661162999999</v>
          </cell>
          <cell r="AD250">
            <v>18.637479398</v>
          </cell>
          <cell r="AE250">
            <v>17.190806877</v>
          </cell>
          <cell r="AF250">
            <v>19.115530307</v>
          </cell>
          <cell r="AG250">
            <v>27.868087460999998</v>
          </cell>
          <cell r="AH250">
            <v>19.534395958000001</v>
          </cell>
          <cell r="AI250">
            <v>21.959979570000002</v>
          </cell>
          <cell r="AJ250">
            <v>27.350461063000001</v>
          </cell>
          <cell r="AK250">
            <v>29.018314106999998</v>
          </cell>
          <cell r="AL250">
            <v>29.528335628000001</v>
          </cell>
          <cell r="AM250">
            <v>32.482317932999997</v>
          </cell>
          <cell r="AN250">
            <v>32.582353452</v>
          </cell>
          <cell r="AO250">
            <v>33.883532674000001</v>
          </cell>
          <cell r="AP250">
            <v>34.222880375000003</v>
          </cell>
          <cell r="AQ250">
            <v>35.674764250999999</v>
          </cell>
          <cell r="AR250">
            <v>36.760951812999998</v>
          </cell>
          <cell r="AS250">
            <v>42.614787759999999</v>
          </cell>
          <cell r="AT250">
            <v>53.070048706000001</v>
          </cell>
          <cell r="AU250">
            <v>53.110004428000003</v>
          </cell>
          <cell r="AV250">
            <v>56.509819231999998</v>
          </cell>
          <cell r="AW250">
            <v>58.055251791000003</v>
          </cell>
          <cell r="AX250">
            <v>53.089549427000001</v>
          </cell>
          <cell r="AY250">
            <v>48.668496740000002</v>
          </cell>
          <cell r="AZ250">
            <v>37.538561364000003</v>
          </cell>
          <cell r="BA250">
            <v>45.433690929000001</v>
          </cell>
          <cell r="BB250">
            <v>46.754642855</v>
          </cell>
          <cell r="BC250">
            <v>54.358270976</v>
          </cell>
          <cell r="BD250">
            <v>63.715088129000002</v>
          </cell>
          <cell r="BE250">
            <v>64.830987973000006</v>
          </cell>
          <cell r="BF250">
            <v>64.710291791000003</v>
          </cell>
          <cell r="BG250">
            <v>76.348729900999999</v>
          </cell>
          <cell r="BH250">
            <v>70.338072933000007</v>
          </cell>
          <cell r="BI250">
            <v>74.984077606</v>
          </cell>
          <cell r="BJ250">
            <v>79.948164485999996</v>
          </cell>
          <cell r="BK250">
            <v>90.893257945000002</v>
          </cell>
          <cell r="BL250">
            <v>84.998409702999993</v>
          </cell>
          <cell r="BM250">
            <v>83.538719877999995</v>
          </cell>
          <cell r="BN250">
            <v>79.847484460000004</v>
          </cell>
          <cell r="BO250">
            <v>77.47150413</v>
          </cell>
          <cell r="BP250">
            <v>74.597019388999996</v>
          </cell>
          <cell r="BQ250">
            <v>77.592721815000004</v>
          </cell>
          <cell r="BR250">
            <v>75.693905919000002</v>
          </cell>
          <cell r="BS250">
            <v>76.902226855999999</v>
          </cell>
          <cell r="BT250">
            <v>92.830542219999998</v>
          </cell>
          <cell r="BU250">
            <v>73.192288433000002</v>
          </cell>
          <cell r="BV250">
            <v>70.126181058</v>
          </cell>
          <cell r="BW250">
            <v>73.708022901999996</v>
          </cell>
          <cell r="BX250">
            <v>77.688348156999993</v>
          </cell>
          <cell r="BY250">
            <v>77.798883059000005</v>
          </cell>
          <cell r="BZ250">
            <v>77.839379593999993</v>
          </cell>
          <cell r="CA250">
            <v>76.854503132999994</v>
          </cell>
          <cell r="CB250">
            <v>87.169165518</v>
          </cell>
          <cell r="CC250">
            <v>90.654206790000003</v>
          </cell>
          <cell r="CD250">
            <v>91.028948138999993</v>
          </cell>
          <cell r="CE250">
            <v>90.587455481999996</v>
          </cell>
          <cell r="CF250">
            <v>83.788078944999995</v>
          </cell>
          <cell r="CG250">
            <v>98.354455474000005</v>
          </cell>
        </row>
        <row r="251">
          <cell r="B251" t="str">
            <v>Per_Volume_Tequila_London</v>
          </cell>
          <cell r="C251" t="str">
            <v>Per</v>
          </cell>
          <cell r="D251" t="str">
            <v>Volume</v>
          </cell>
          <cell r="E251" t="str">
            <v>Spirits</v>
          </cell>
          <cell r="F251" t="str">
            <v>Tequila</v>
          </cell>
          <cell r="G251" t="str">
            <v>London</v>
          </cell>
          <cell r="H251">
            <v>108.744859461</v>
          </cell>
          <cell r="I251">
            <v>121.396099664</v>
          </cell>
          <cell r="J251">
            <v>133.723925108</v>
          </cell>
          <cell r="K251">
            <v>133.99344265400001</v>
          </cell>
          <cell r="L251">
            <v>132.22486781999999</v>
          </cell>
          <cell r="M251">
            <v>136.077462056</v>
          </cell>
          <cell r="N251">
            <v>126.739853533</v>
          </cell>
          <cell r="O251">
            <v>123.033852697</v>
          </cell>
          <cell r="P251">
            <v>132.25761677</v>
          </cell>
          <cell r="Q251">
            <v>136.369104951</v>
          </cell>
          <cell r="R251">
            <v>132.814125542</v>
          </cell>
          <cell r="S251">
            <v>135.05031058399999</v>
          </cell>
          <cell r="T251">
            <v>160.46750726100001</v>
          </cell>
          <cell r="U251">
            <v>118.31022671700001</v>
          </cell>
          <cell r="V251">
            <v>130.392034373</v>
          </cell>
          <cell r="W251">
            <v>136.81827454399999</v>
          </cell>
          <cell r="X251">
            <v>150.16449552200001</v>
          </cell>
          <cell r="Y251">
            <v>159.429601117</v>
          </cell>
          <cell r="Z251">
            <v>150.737669356</v>
          </cell>
          <cell r="AA251">
            <v>146.333065288</v>
          </cell>
          <cell r="AB251">
            <v>146.412376247</v>
          </cell>
          <cell r="AC251">
            <v>141.08590140800001</v>
          </cell>
          <cell r="AD251">
            <v>139.87669089400001</v>
          </cell>
          <cell r="AE251">
            <v>135.01680512499999</v>
          </cell>
          <cell r="AF251">
            <v>128.663627096</v>
          </cell>
          <cell r="AG251">
            <v>153.017234043</v>
          </cell>
          <cell r="AH251">
            <v>77.361988827000005</v>
          </cell>
          <cell r="AI251">
            <v>90.996050100999994</v>
          </cell>
          <cell r="AJ251">
            <v>97.472477510000004</v>
          </cell>
          <cell r="AK251">
            <v>108.301339871</v>
          </cell>
          <cell r="AL251">
            <v>113.686917185</v>
          </cell>
          <cell r="AM251">
            <v>112.198444313</v>
          </cell>
          <cell r="AN251">
            <v>116.53643449</v>
          </cell>
          <cell r="AO251">
            <v>119.028408603</v>
          </cell>
          <cell r="AP251">
            <v>126.39279414400001</v>
          </cell>
          <cell r="AQ251">
            <v>136.054107542</v>
          </cell>
          <cell r="AR251">
            <v>134.13435679599999</v>
          </cell>
          <cell r="AS251">
            <v>128.59710468500001</v>
          </cell>
          <cell r="AT251">
            <v>170.26056788299999</v>
          </cell>
          <cell r="AU251">
            <v>131.798725346</v>
          </cell>
          <cell r="AV251">
            <v>128.83679571100001</v>
          </cell>
          <cell r="AW251">
            <v>133.19440641200001</v>
          </cell>
          <cell r="AX251">
            <v>128.73627512100001</v>
          </cell>
          <cell r="AY251">
            <v>115.894261075</v>
          </cell>
          <cell r="AZ251">
            <v>99.721261443000003</v>
          </cell>
          <cell r="BA251">
            <v>95.515292040999995</v>
          </cell>
          <cell r="BB251">
            <v>107.685227024</v>
          </cell>
          <cell r="BC251">
            <v>123.10059735999999</v>
          </cell>
          <cell r="BD251">
            <v>150.947621758</v>
          </cell>
          <cell r="BE251">
            <v>152.13796242199999</v>
          </cell>
          <cell r="BF251">
            <v>156.74771048900001</v>
          </cell>
          <cell r="BG251">
            <v>198.10207805900001</v>
          </cell>
          <cell r="BH251">
            <v>139.33065734499999</v>
          </cell>
          <cell r="BI251">
            <v>140.365311271</v>
          </cell>
          <cell r="BJ251">
            <v>152.828771542</v>
          </cell>
          <cell r="BK251">
            <v>163.95419351499999</v>
          </cell>
          <cell r="BL251">
            <v>156.12416658999999</v>
          </cell>
          <cell r="BM251">
            <v>153.43658173899999</v>
          </cell>
          <cell r="BN251">
            <v>154.31442035399999</v>
          </cell>
          <cell r="BO251">
            <v>151.31877019500001</v>
          </cell>
          <cell r="BP251">
            <v>152.040912838</v>
          </cell>
          <cell r="BQ251">
            <v>157.52507634</v>
          </cell>
          <cell r="BR251">
            <v>165.31989333300001</v>
          </cell>
          <cell r="BS251">
            <v>159.20289812799999</v>
          </cell>
          <cell r="BT251">
            <v>195.850918122</v>
          </cell>
          <cell r="BU251">
            <v>155.494597634</v>
          </cell>
          <cell r="BV251">
            <v>153.42899236900001</v>
          </cell>
          <cell r="BW251">
            <v>164.34059109699999</v>
          </cell>
          <cell r="BX251">
            <v>177.80527532900001</v>
          </cell>
          <cell r="BY251">
            <v>173.545350552</v>
          </cell>
          <cell r="BZ251">
            <v>171.17616737200001</v>
          </cell>
          <cell r="CA251">
            <v>160.72999973899999</v>
          </cell>
          <cell r="CB251">
            <v>173.86952934600001</v>
          </cell>
          <cell r="CC251">
            <v>174.44977984299999</v>
          </cell>
          <cell r="CD251">
            <v>165.46942633399999</v>
          </cell>
          <cell r="CE251">
            <v>176.80017199599999</v>
          </cell>
          <cell r="CF251">
            <v>165.510149746</v>
          </cell>
          <cell r="CG251">
            <v>200.09390407199999</v>
          </cell>
        </row>
        <row r="252">
          <cell r="B252" t="str">
            <v>Per_Volume_Tequila_North East England</v>
          </cell>
          <cell r="C252" t="str">
            <v>Per</v>
          </cell>
          <cell r="D252" t="str">
            <v>Volume</v>
          </cell>
          <cell r="E252" t="str">
            <v>Spirits</v>
          </cell>
          <cell r="F252" t="str">
            <v>Tequila</v>
          </cell>
          <cell r="G252" t="str">
            <v>North East England</v>
          </cell>
          <cell r="H252">
            <v>12.799604670000001</v>
          </cell>
          <cell r="I252">
            <v>13.447060607999999</v>
          </cell>
          <cell r="J252">
            <v>14.603450144</v>
          </cell>
          <cell r="K252">
            <v>14.775787736</v>
          </cell>
          <cell r="L252">
            <v>15.241139213</v>
          </cell>
          <cell r="M252">
            <v>15.063057127</v>
          </cell>
          <cell r="N252">
            <v>14.097064244</v>
          </cell>
          <cell r="O252">
            <v>13.728293861999999</v>
          </cell>
          <cell r="P252">
            <v>15.749979638999999</v>
          </cell>
          <cell r="Q252">
            <v>16.094363821000002</v>
          </cell>
          <cell r="R252">
            <v>15.526706990999999</v>
          </cell>
          <cell r="S252">
            <v>16.590368604999998</v>
          </cell>
          <cell r="T252">
            <v>19.830921705000002</v>
          </cell>
          <cell r="U252">
            <v>14.174953667</v>
          </cell>
          <cell r="V252">
            <v>16.059857102999999</v>
          </cell>
          <cell r="W252">
            <v>16.470676357999999</v>
          </cell>
          <cell r="X252">
            <v>15.661986035</v>
          </cell>
          <cell r="Y252">
            <v>16.392484890999999</v>
          </cell>
          <cell r="Z252">
            <v>18.702411814000001</v>
          </cell>
          <cell r="AA252">
            <v>18.109749010000002</v>
          </cell>
          <cell r="AB252">
            <v>18.533780706999998</v>
          </cell>
          <cell r="AC252">
            <v>18.928773715999998</v>
          </cell>
          <cell r="AD252">
            <v>18.315311314999999</v>
          </cell>
          <cell r="AE252">
            <v>17.568588458000001</v>
          </cell>
          <cell r="AF252">
            <v>16.304752414999999</v>
          </cell>
          <cell r="AG252">
            <v>20.878033760000001</v>
          </cell>
          <cell r="AH252">
            <v>11.634342223000001</v>
          </cell>
          <cell r="AI252">
            <v>16.356404349000002</v>
          </cell>
          <cell r="AJ252">
            <v>12.510737707000001</v>
          </cell>
          <cell r="AK252">
            <v>13.608546143</v>
          </cell>
          <cell r="AL252">
            <v>15.434822047000001</v>
          </cell>
          <cell r="AM252">
            <v>14.372390233999999</v>
          </cell>
          <cell r="AN252">
            <v>13.758913249000001</v>
          </cell>
          <cell r="AO252">
            <v>14.060447054999999</v>
          </cell>
          <cell r="AP252">
            <v>13.919599457</v>
          </cell>
          <cell r="AQ252">
            <v>15.533763222999999</v>
          </cell>
          <cell r="AR252">
            <v>15.780036374</v>
          </cell>
          <cell r="AS252">
            <v>11.688086561</v>
          </cell>
          <cell r="AT252">
            <v>14.502051537</v>
          </cell>
          <cell r="AU252">
            <v>11.080220260000001</v>
          </cell>
          <cell r="AV252">
            <v>8.9054362709999992</v>
          </cell>
          <cell r="AW252">
            <v>8.3423430449999998</v>
          </cell>
          <cell r="AX252">
            <v>8.7856687559999997</v>
          </cell>
          <cell r="AY252">
            <v>9.3665663919999993</v>
          </cell>
          <cell r="AZ252">
            <v>8.0460110159999996</v>
          </cell>
          <cell r="BA252">
            <v>8.4169857490000002</v>
          </cell>
          <cell r="BB252">
            <v>8.0018357570000003</v>
          </cell>
          <cell r="BC252">
            <v>8.6447280630000005</v>
          </cell>
          <cell r="BD252">
            <v>12.077533339</v>
          </cell>
          <cell r="BE252">
            <v>13.083456721999999</v>
          </cell>
          <cell r="BF252">
            <v>13.457741267999999</v>
          </cell>
          <cell r="BG252">
            <v>19.490487123000001</v>
          </cell>
          <cell r="BH252">
            <v>19.492241647</v>
          </cell>
          <cell r="BI252">
            <v>17.347537732999999</v>
          </cell>
          <cell r="BJ252">
            <v>17.348724786999998</v>
          </cell>
          <cell r="BK252">
            <v>23.578692215</v>
          </cell>
          <cell r="BL252">
            <v>18.663622111999999</v>
          </cell>
          <cell r="BM252">
            <v>19.381859211999998</v>
          </cell>
          <cell r="BN252">
            <v>18.463005489</v>
          </cell>
          <cell r="BO252">
            <v>20.921484334999999</v>
          </cell>
          <cell r="BP252">
            <v>22.060243899</v>
          </cell>
          <cell r="BQ252">
            <v>23.0724664</v>
          </cell>
          <cell r="BR252">
            <v>23.958066795000001</v>
          </cell>
          <cell r="BS252">
            <v>25.434234419999999</v>
          </cell>
          <cell r="BT252">
            <v>28.688603795999999</v>
          </cell>
          <cell r="BU252">
            <v>20.555186425999999</v>
          </cell>
          <cell r="BV252">
            <v>20.700425489000001</v>
          </cell>
          <cell r="BW252">
            <v>21.902116937999999</v>
          </cell>
          <cell r="BX252">
            <v>25.713581856000001</v>
          </cell>
          <cell r="BY252">
            <v>23.887231840999998</v>
          </cell>
          <cell r="BZ252">
            <v>22.803766248999999</v>
          </cell>
          <cell r="CA252">
            <v>20.488664448000002</v>
          </cell>
          <cell r="CB252">
            <v>23.07782993</v>
          </cell>
          <cell r="CC252">
            <v>24.743091453000002</v>
          </cell>
          <cell r="CD252">
            <v>24.952971983000001</v>
          </cell>
          <cell r="CE252">
            <v>26.308583470999999</v>
          </cell>
          <cell r="CF252">
            <v>24.799785832000001</v>
          </cell>
          <cell r="CG252">
            <v>22.595667419000002</v>
          </cell>
        </row>
        <row r="253">
          <cell r="B253" t="str">
            <v>Per_Volume_Tequila_North East Scotland</v>
          </cell>
          <cell r="C253" t="str">
            <v>Per</v>
          </cell>
          <cell r="D253" t="str">
            <v>Volume</v>
          </cell>
          <cell r="E253" t="str">
            <v>Spirits</v>
          </cell>
          <cell r="F253" t="str">
            <v>Tequila</v>
          </cell>
          <cell r="G253" t="str">
            <v>North East Scotland</v>
          </cell>
          <cell r="H253">
            <v>15.860218194</v>
          </cell>
          <cell r="I253">
            <v>19.904748281</v>
          </cell>
          <cell r="J253">
            <v>22.935756895000001</v>
          </cell>
          <cell r="K253">
            <v>24.705839326</v>
          </cell>
          <cell r="L253">
            <v>24.363197473</v>
          </cell>
          <cell r="M253">
            <v>28.124129751000002</v>
          </cell>
          <cell r="N253">
            <v>26.994666486</v>
          </cell>
          <cell r="O253">
            <v>25.978217605000001</v>
          </cell>
          <cell r="P253">
            <v>25.435457316000001</v>
          </cell>
          <cell r="Q253">
            <v>24.047277144999999</v>
          </cell>
          <cell r="R253">
            <v>23.569495093</v>
          </cell>
          <cell r="S253">
            <v>24.108649561</v>
          </cell>
          <cell r="T253">
            <v>24.285400363000001</v>
          </cell>
          <cell r="U253">
            <v>15.078035627</v>
          </cell>
          <cell r="V253">
            <v>17.006932762000002</v>
          </cell>
          <cell r="W253">
            <v>16.774085911</v>
          </cell>
          <cell r="X253">
            <v>19.024558202000001</v>
          </cell>
          <cell r="Y253">
            <v>19.815793274000001</v>
          </cell>
          <cell r="Z253">
            <v>18.217120504</v>
          </cell>
          <cell r="AA253">
            <v>18.882169469000001</v>
          </cell>
          <cell r="AB253">
            <v>19.990050171</v>
          </cell>
          <cell r="AC253">
            <v>18.077893645</v>
          </cell>
          <cell r="AD253">
            <v>17.941064622999999</v>
          </cell>
          <cell r="AE253">
            <v>20.445768104999999</v>
          </cell>
          <cell r="AF253">
            <v>19.002501031000001</v>
          </cell>
          <cell r="AG253">
            <v>23.102869877</v>
          </cell>
          <cell r="AH253">
            <v>9.6003042359999995</v>
          </cell>
          <cell r="AI253">
            <v>11.522690441</v>
          </cell>
          <cell r="AJ253">
            <v>11.657345704000001</v>
          </cell>
          <cell r="AK253">
            <v>12.745008116999999</v>
          </cell>
          <cell r="AL253">
            <v>13.549858993000001</v>
          </cell>
          <cell r="AM253">
            <v>14.69441458</v>
          </cell>
          <cell r="AN253">
            <v>15.340427769</v>
          </cell>
          <cell r="AO253">
            <v>15.383627531</v>
          </cell>
          <cell r="AP253">
            <v>16.129831371000002</v>
          </cell>
          <cell r="AQ253">
            <v>16.375202698999999</v>
          </cell>
          <cell r="AR253">
            <v>17.638284468999998</v>
          </cell>
          <cell r="AS253">
            <v>19.906585109000002</v>
          </cell>
          <cell r="AT253">
            <v>25.673778070000001</v>
          </cell>
          <cell r="AU253">
            <v>24.629162879999999</v>
          </cell>
          <cell r="AV253">
            <v>16.781230981</v>
          </cell>
          <cell r="AW253">
            <v>13.595755239000001</v>
          </cell>
          <cell r="AX253">
            <v>15.108719964000001</v>
          </cell>
          <cell r="AY253">
            <v>12.353338047999999</v>
          </cell>
          <cell r="AZ253">
            <v>11.382371159</v>
          </cell>
          <cell r="BA253">
            <v>10.883990568</v>
          </cell>
          <cell r="BB253">
            <v>9.4309498660000006</v>
          </cell>
          <cell r="BC253">
            <v>10.518583559</v>
          </cell>
          <cell r="BD253">
            <v>12.024053434000001</v>
          </cell>
          <cell r="BE253">
            <v>10.133309572</v>
          </cell>
          <cell r="BF253">
            <v>11.671225626</v>
          </cell>
          <cell r="BG253">
            <v>13.276209089</v>
          </cell>
          <cell r="BH253">
            <v>11.125698763000001</v>
          </cell>
          <cell r="BI253">
            <v>12.286409217999999</v>
          </cell>
          <cell r="BJ253">
            <v>14.772080067999999</v>
          </cell>
          <cell r="BK253">
            <v>14.560489459999999</v>
          </cell>
          <cell r="BL253">
            <v>10.777429160000001</v>
          </cell>
          <cell r="BM253">
            <v>11.562783463000001</v>
          </cell>
          <cell r="BN253">
            <v>10.994545112000001</v>
          </cell>
          <cell r="BO253">
            <v>12.011176342000001</v>
          </cell>
          <cell r="BP253">
            <v>14.71706515</v>
          </cell>
          <cell r="BQ253">
            <v>13.332555735</v>
          </cell>
          <cell r="BR253">
            <v>9.0275846729999998</v>
          </cell>
          <cell r="BS253">
            <v>12.419135548</v>
          </cell>
          <cell r="BT253">
            <v>18.322076645999999</v>
          </cell>
          <cell r="BU253">
            <v>14.837085343</v>
          </cell>
          <cell r="BV253">
            <v>16.623356091000002</v>
          </cell>
          <cell r="BW253">
            <v>17.700845775000001</v>
          </cell>
          <cell r="BX253">
            <v>15.370758106</v>
          </cell>
          <cell r="BY253">
            <v>13.561233928</v>
          </cell>
          <cell r="BZ253">
            <v>10.74111152</v>
          </cell>
          <cell r="CA253">
            <v>10.528921994999999</v>
          </cell>
          <cell r="CB253">
            <v>9.7146714159999998</v>
          </cell>
          <cell r="CC253">
            <v>14.567492219</v>
          </cell>
          <cell r="CD253">
            <v>12.077727439</v>
          </cell>
          <cell r="CE253">
            <v>13.420155856999999</v>
          </cell>
          <cell r="CF253">
            <v>10.270763535</v>
          </cell>
          <cell r="CG253">
            <v>16.763967697999998</v>
          </cell>
        </row>
        <row r="254">
          <cell r="B254" t="str">
            <v>Per_Volume_Tequila_North West (Lancashire)</v>
          </cell>
          <cell r="C254" t="str">
            <v>Per</v>
          </cell>
          <cell r="D254" t="str">
            <v>Volume</v>
          </cell>
          <cell r="E254" t="str">
            <v>Spirits</v>
          </cell>
          <cell r="F254" t="str">
            <v>Tequila</v>
          </cell>
          <cell r="G254" t="str">
            <v>North West (Lancashire)</v>
          </cell>
          <cell r="H254">
            <v>23.144692926000001</v>
          </cell>
          <cell r="I254">
            <v>25.698741982000001</v>
          </cell>
          <cell r="J254">
            <v>26.271195758000001</v>
          </cell>
          <cell r="K254">
            <v>26.886284787000001</v>
          </cell>
          <cell r="L254">
            <v>27.159585290999999</v>
          </cell>
          <cell r="M254">
            <v>27.275192443000002</v>
          </cell>
          <cell r="N254">
            <v>24.275918568000002</v>
          </cell>
          <cell r="O254">
            <v>23.887801904</v>
          </cell>
          <cell r="P254">
            <v>25.299779932</v>
          </cell>
          <cell r="Q254">
            <v>26.135469733000001</v>
          </cell>
          <cell r="R254">
            <v>25.556569297999999</v>
          </cell>
          <cell r="S254">
            <v>25.272313167</v>
          </cell>
          <cell r="T254">
            <v>29.91840359</v>
          </cell>
          <cell r="U254">
            <v>24.434674613999999</v>
          </cell>
          <cell r="V254">
            <v>26.324584386000002</v>
          </cell>
          <cell r="W254">
            <v>26.927608890999998</v>
          </cell>
          <cell r="X254">
            <v>29.524929298</v>
          </cell>
          <cell r="Y254">
            <v>30.685143005</v>
          </cell>
          <cell r="Z254">
            <v>31.505388703000001</v>
          </cell>
          <cell r="AA254">
            <v>30.454143725000002</v>
          </cell>
          <cell r="AB254">
            <v>40.034997654000001</v>
          </cell>
          <cell r="AC254">
            <v>36.441198659999998</v>
          </cell>
          <cell r="AD254">
            <v>36.566718213000001</v>
          </cell>
          <cell r="AE254">
            <v>36.504327422000003</v>
          </cell>
          <cell r="AF254">
            <v>35.286342339999997</v>
          </cell>
          <cell r="AG254">
            <v>44.252067625000002</v>
          </cell>
          <cell r="AH254">
            <v>19.878675042000001</v>
          </cell>
          <cell r="AI254">
            <v>28.272502577000001</v>
          </cell>
          <cell r="AJ254">
            <v>30.820850929999999</v>
          </cell>
          <cell r="AK254">
            <v>33.096397420000002</v>
          </cell>
          <cell r="AL254">
            <v>32.946788773999998</v>
          </cell>
          <cell r="AM254">
            <v>35.924989986999996</v>
          </cell>
          <cell r="AN254">
            <v>32.783494243</v>
          </cell>
          <cell r="AO254">
            <v>33.736617105999997</v>
          </cell>
          <cell r="AP254">
            <v>36.005398667999998</v>
          </cell>
          <cell r="AQ254">
            <v>39.349573169000003</v>
          </cell>
          <cell r="AR254">
            <v>37.517061644999998</v>
          </cell>
          <cell r="AS254">
            <v>38.479116531000003</v>
          </cell>
          <cell r="AT254">
            <v>47.238835178999999</v>
          </cell>
          <cell r="AU254">
            <v>44.49039466</v>
          </cell>
          <cell r="AV254">
            <v>40.922486765000002</v>
          </cell>
          <cell r="AW254">
            <v>41.538332261999997</v>
          </cell>
          <cell r="AX254">
            <v>40.754911440999997</v>
          </cell>
          <cell r="AY254">
            <v>36.552049259</v>
          </cell>
          <cell r="AZ254">
            <v>29.53034341</v>
          </cell>
          <cell r="BA254">
            <v>25.15261237</v>
          </cell>
          <cell r="BB254">
            <v>24.176092563000001</v>
          </cell>
          <cell r="BC254">
            <v>27.282156595</v>
          </cell>
          <cell r="BD254">
            <v>34.174254134000002</v>
          </cell>
          <cell r="BE254">
            <v>32.118512453999998</v>
          </cell>
          <cell r="BF254">
            <v>32.995688514000001</v>
          </cell>
          <cell r="BG254">
            <v>39.334054700000003</v>
          </cell>
          <cell r="BH254">
            <v>27.325297506999998</v>
          </cell>
          <cell r="BI254">
            <v>25.418829550000002</v>
          </cell>
          <cell r="BJ254">
            <v>28.345438992999998</v>
          </cell>
          <cell r="BK254">
            <v>29.628428861</v>
          </cell>
          <cell r="BL254">
            <v>30.679479807</v>
          </cell>
          <cell r="BM254">
            <v>31.087333886</v>
          </cell>
          <cell r="BN254">
            <v>29.564141611</v>
          </cell>
          <cell r="BO254">
            <v>28.186004639</v>
          </cell>
          <cell r="BP254">
            <v>30.308275433999999</v>
          </cell>
          <cell r="BQ254">
            <v>33.422233386999999</v>
          </cell>
          <cell r="BR254">
            <v>31.441442897999998</v>
          </cell>
          <cell r="BS254">
            <v>32.391240461000002</v>
          </cell>
          <cell r="BT254">
            <v>39.986160495</v>
          </cell>
          <cell r="BU254">
            <v>31.688289407999999</v>
          </cell>
          <cell r="BV254">
            <v>33.128013899999999</v>
          </cell>
          <cell r="BW254">
            <v>37.388498480999999</v>
          </cell>
          <cell r="BX254">
            <v>54.418640740999997</v>
          </cell>
          <cell r="BY254">
            <v>61.553559557</v>
          </cell>
          <cell r="BZ254">
            <v>60.141355400000002</v>
          </cell>
          <cell r="CA254">
            <v>57.307109396000001</v>
          </cell>
          <cell r="CB254">
            <v>67.131604190999994</v>
          </cell>
          <cell r="CC254">
            <v>69.220489490000006</v>
          </cell>
          <cell r="CD254">
            <v>64.384894635999999</v>
          </cell>
          <cell r="CE254">
            <v>60.592397654999999</v>
          </cell>
          <cell r="CF254">
            <v>53.689366206000003</v>
          </cell>
          <cell r="CG254">
            <v>62.423947437000002</v>
          </cell>
        </row>
        <row r="255">
          <cell r="B255" t="str">
            <v>Per_Volume_Tequila_South and South East</v>
          </cell>
          <cell r="C255" t="str">
            <v>Per</v>
          </cell>
          <cell r="D255" t="str">
            <v>Volume</v>
          </cell>
          <cell r="E255" t="str">
            <v>Spirits</v>
          </cell>
          <cell r="F255" t="str">
            <v>Tequila</v>
          </cell>
          <cell r="G255" t="str">
            <v>South and South East</v>
          </cell>
          <cell r="H255">
            <v>52.431922686999997</v>
          </cell>
          <cell r="I255">
            <v>60.256233416000001</v>
          </cell>
          <cell r="J255">
            <v>73.701237070999994</v>
          </cell>
          <cell r="K255">
            <v>75.300301437000002</v>
          </cell>
          <cell r="L255">
            <v>78.598235692000003</v>
          </cell>
          <cell r="M255">
            <v>78.137288467000005</v>
          </cell>
          <cell r="N255">
            <v>70.894907528999994</v>
          </cell>
          <cell r="O255">
            <v>66.250364372999996</v>
          </cell>
          <cell r="P255">
            <v>66.208160182</v>
          </cell>
          <cell r="Q255">
            <v>68.712265279999997</v>
          </cell>
          <cell r="R255">
            <v>66.280171898000006</v>
          </cell>
          <cell r="S255">
            <v>68.433470249999999</v>
          </cell>
          <cell r="T255">
            <v>80.120233327999998</v>
          </cell>
          <cell r="U255">
            <v>52.017170327999999</v>
          </cell>
          <cell r="V255">
            <v>56.761548277999999</v>
          </cell>
          <cell r="W255">
            <v>59.856730368000001</v>
          </cell>
          <cell r="X255">
            <v>68.038375604999999</v>
          </cell>
          <cell r="Y255">
            <v>71.796366203000005</v>
          </cell>
          <cell r="Z255">
            <v>75.344646197000003</v>
          </cell>
          <cell r="AA255">
            <v>72.564642859000003</v>
          </cell>
          <cell r="AB255">
            <v>65.23374484</v>
          </cell>
          <cell r="AC255">
            <v>76.941409719999996</v>
          </cell>
          <cell r="AD255">
            <v>75.873561616000003</v>
          </cell>
          <cell r="AE255">
            <v>65.044679576999997</v>
          </cell>
          <cell r="AF255">
            <v>63.664354455999998</v>
          </cell>
          <cell r="AG255">
            <v>76.608688681000004</v>
          </cell>
          <cell r="AH255">
            <v>40.191794309999999</v>
          </cell>
          <cell r="AI255">
            <v>49.018415148000003</v>
          </cell>
          <cell r="AJ255">
            <v>59.432175925000003</v>
          </cell>
          <cell r="AK255">
            <v>63.093313668999997</v>
          </cell>
          <cell r="AL255">
            <v>66.199634743000004</v>
          </cell>
          <cell r="AM255">
            <v>64.702581581000004</v>
          </cell>
          <cell r="AN255">
            <v>61.293109966999999</v>
          </cell>
          <cell r="AO255">
            <v>63.490571846000002</v>
          </cell>
          <cell r="AP255">
            <v>61.923221968</v>
          </cell>
          <cell r="AQ255">
            <v>65.731755973000006</v>
          </cell>
          <cell r="AR255">
            <v>68.818402598999995</v>
          </cell>
          <cell r="AS255">
            <v>62.903961324000001</v>
          </cell>
          <cell r="AT255">
            <v>81.716961674999993</v>
          </cell>
          <cell r="AU255">
            <v>68.804371199000002</v>
          </cell>
          <cell r="AV255">
            <v>69.105158091000007</v>
          </cell>
          <cell r="AW255">
            <v>70.363643531999998</v>
          </cell>
          <cell r="AX255">
            <v>57.970120583000003</v>
          </cell>
          <cell r="AY255">
            <v>54.767785922000002</v>
          </cell>
          <cell r="AZ255">
            <v>45.949951443000003</v>
          </cell>
          <cell r="BA255">
            <v>46.313075842000003</v>
          </cell>
          <cell r="BB255">
            <v>47.145557218</v>
          </cell>
          <cell r="BC255">
            <v>53.756859050000003</v>
          </cell>
          <cell r="BD255">
            <v>67.162489879999995</v>
          </cell>
          <cell r="BE255">
            <v>68.971589081999994</v>
          </cell>
          <cell r="BF255">
            <v>65.415347866000005</v>
          </cell>
          <cell r="BG255">
            <v>81.083778210000006</v>
          </cell>
          <cell r="BH255">
            <v>62.909696314999998</v>
          </cell>
          <cell r="BI255">
            <v>60.92418704</v>
          </cell>
          <cell r="BJ255">
            <v>65.911376726</v>
          </cell>
          <cell r="BK255">
            <v>76.668848354000005</v>
          </cell>
          <cell r="BL255">
            <v>81.553624915</v>
          </cell>
          <cell r="BM255">
            <v>79.262097924000003</v>
          </cell>
          <cell r="BN255">
            <v>76.739574313000006</v>
          </cell>
          <cell r="BO255">
            <v>80.254260809000002</v>
          </cell>
          <cell r="BP255">
            <v>84.251991781000001</v>
          </cell>
          <cell r="BQ255">
            <v>83.410879115</v>
          </cell>
          <cell r="BR255">
            <v>78.956039860999994</v>
          </cell>
          <cell r="BS255">
            <v>71.975670903999998</v>
          </cell>
          <cell r="BT255">
            <v>97.836099281000003</v>
          </cell>
          <cell r="BU255">
            <v>78.565632054999995</v>
          </cell>
          <cell r="BV255">
            <v>82.517666642999998</v>
          </cell>
          <cell r="BW255">
            <v>79.937489005000003</v>
          </cell>
          <cell r="BX255">
            <v>83.033998264000004</v>
          </cell>
          <cell r="BY255">
            <v>81.017042395000004</v>
          </cell>
          <cell r="BZ255">
            <v>86.1535461</v>
          </cell>
          <cell r="CA255">
            <v>83.437985499000007</v>
          </cell>
          <cell r="CB255">
            <v>85.378434362999997</v>
          </cell>
          <cell r="CC255">
            <v>86.558717142999996</v>
          </cell>
          <cell r="CD255">
            <v>78.477802156999999</v>
          </cell>
          <cell r="CE255">
            <v>83.552269322000001</v>
          </cell>
          <cell r="CF255">
            <v>77.258879406000005</v>
          </cell>
          <cell r="CG255">
            <v>90.275956024999999</v>
          </cell>
        </row>
        <row r="256">
          <cell r="B256" t="str">
            <v>Per_Volume_Tequila_South West</v>
          </cell>
          <cell r="C256" t="str">
            <v>Per</v>
          </cell>
          <cell r="D256" t="str">
            <v>Volume</v>
          </cell>
          <cell r="E256" t="str">
            <v>Spirits</v>
          </cell>
          <cell r="F256" t="str">
            <v>Tequila</v>
          </cell>
          <cell r="G256" t="str">
            <v>South West</v>
          </cell>
          <cell r="H256">
            <v>26.824599902999999</v>
          </cell>
          <cell r="I256">
            <v>30.412620141000001</v>
          </cell>
          <cell r="J256">
            <v>32.857813016000001</v>
          </cell>
          <cell r="K256">
            <v>35.674220802999997</v>
          </cell>
          <cell r="L256">
            <v>40.686964234999998</v>
          </cell>
          <cell r="M256">
            <v>40.548816221000003</v>
          </cell>
          <cell r="N256">
            <v>44.213517955999997</v>
          </cell>
          <cell r="O256">
            <v>40.587797105</v>
          </cell>
          <cell r="P256">
            <v>39.118001683000003</v>
          </cell>
          <cell r="Q256">
            <v>42.558245458999998</v>
          </cell>
          <cell r="R256">
            <v>42.079632668999999</v>
          </cell>
          <cell r="S256">
            <v>40.423271515000003</v>
          </cell>
          <cell r="T256">
            <v>47.765755616</v>
          </cell>
          <cell r="U256">
            <v>29.745273381000001</v>
          </cell>
          <cell r="V256">
            <v>33.752705179000003</v>
          </cell>
          <cell r="W256">
            <v>35.085468642999999</v>
          </cell>
          <cell r="X256">
            <v>28.793179362</v>
          </cell>
          <cell r="Y256">
            <v>28.052850952</v>
          </cell>
          <cell r="Z256">
            <v>32.028723333000002</v>
          </cell>
          <cell r="AA256">
            <v>30.356734076999999</v>
          </cell>
          <cell r="AB256">
            <v>31.267379571999999</v>
          </cell>
          <cell r="AC256">
            <v>32.911799877</v>
          </cell>
          <cell r="AD256">
            <v>32.978348324000002</v>
          </cell>
          <cell r="AE256">
            <v>31.637299625000001</v>
          </cell>
          <cell r="AF256">
            <v>29.863463686999999</v>
          </cell>
          <cell r="AG256">
            <v>40.431071805000002</v>
          </cell>
          <cell r="AH256">
            <v>24.308355245000001</v>
          </cell>
          <cell r="AI256">
            <v>27.168140786999999</v>
          </cell>
          <cell r="AJ256">
            <v>30.294934508000001</v>
          </cell>
          <cell r="AK256">
            <v>31.682666355999999</v>
          </cell>
          <cell r="AL256">
            <v>32.090294018000002</v>
          </cell>
          <cell r="AM256">
            <v>36.001560058000003</v>
          </cell>
          <cell r="AN256">
            <v>35.602683450000001</v>
          </cell>
          <cell r="AO256">
            <v>38.375155835000001</v>
          </cell>
          <cell r="AP256">
            <v>44.174123672999997</v>
          </cell>
          <cell r="AQ256">
            <v>44.156298137</v>
          </cell>
          <cell r="AR256">
            <v>46.149945762000002</v>
          </cell>
          <cell r="AS256">
            <v>40.006820929</v>
          </cell>
          <cell r="AT256">
            <v>39.912886608000001</v>
          </cell>
          <cell r="AU256">
            <v>33.621150780000001</v>
          </cell>
          <cell r="AV256">
            <v>27.812189462999999</v>
          </cell>
          <cell r="AW256">
            <v>28.494860616</v>
          </cell>
          <cell r="AX256">
            <v>29.013186322999999</v>
          </cell>
          <cell r="AY256">
            <v>27.414914033999999</v>
          </cell>
          <cell r="AZ256">
            <v>25.854137236</v>
          </cell>
          <cell r="BA256">
            <v>28.052855616999999</v>
          </cell>
          <cell r="BB256">
            <v>32.672554576000003</v>
          </cell>
          <cell r="BC256">
            <v>38.953440211999997</v>
          </cell>
          <cell r="BD256">
            <v>35.935295686000003</v>
          </cell>
          <cell r="BE256">
            <v>37.085531121000002</v>
          </cell>
          <cell r="BF256">
            <v>37.613652086999998</v>
          </cell>
          <cell r="BG256">
            <v>42.603931318000001</v>
          </cell>
          <cell r="BH256">
            <v>30.039999474999998</v>
          </cell>
          <cell r="BI256">
            <v>32.635773919000002</v>
          </cell>
          <cell r="BJ256">
            <v>35.412111686000003</v>
          </cell>
          <cell r="BK256">
            <v>42.785599036999997</v>
          </cell>
          <cell r="BL256">
            <v>41.936084899000001</v>
          </cell>
          <cell r="BM256">
            <v>43.259058865999997</v>
          </cell>
          <cell r="BN256">
            <v>44.353766960999998</v>
          </cell>
          <cell r="BO256">
            <v>44.221541897000002</v>
          </cell>
          <cell r="BP256">
            <v>47.858838628000001</v>
          </cell>
          <cell r="BQ256">
            <v>47.430466252000002</v>
          </cell>
          <cell r="BR256">
            <v>41.924522668000002</v>
          </cell>
          <cell r="BS256">
            <v>36.721351843000001</v>
          </cell>
          <cell r="BT256">
            <v>47.047780533999997</v>
          </cell>
          <cell r="BU256">
            <v>33.791736245999999</v>
          </cell>
          <cell r="BV256">
            <v>37.318366705999999</v>
          </cell>
          <cell r="BW256">
            <v>36.579655352000003</v>
          </cell>
          <cell r="BX256">
            <v>40.461386574000002</v>
          </cell>
          <cell r="BY256">
            <v>36.187010373</v>
          </cell>
          <cell r="BZ256">
            <v>35.007641560000003</v>
          </cell>
          <cell r="CA256">
            <v>35.275398072000002</v>
          </cell>
          <cell r="CB256">
            <v>41.553792223999999</v>
          </cell>
          <cell r="CC256">
            <v>42.240111976000001</v>
          </cell>
          <cell r="CD256">
            <v>40.376118765000001</v>
          </cell>
          <cell r="CE256">
            <v>41.543293114999997</v>
          </cell>
          <cell r="CF256">
            <v>41.306422118999997</v>
          </cell>
          <cell r="CG256">
            <v>45.916342651999997</v>
          </cell>
        </row>
        <row r="257">
          <cell r="B257" t="str">
            <v>Per_Volume_Tequila_Wales and West</v>
          </cell>
          <cell r="C257" t="str">
            <v>Per</v>
          </cell>
          <cell r="D257" t="str">
            <v>Volume</v>
          </cell>
          <cell r="E257" t="str">
            <v>Spirits</v>
          </cell>
          <cell r="F257" t="str">
            <v>Tequila</v>
          </cell>
          <cell r="G257" t="str">
            <v>Wales and West</v>
          </cell>
          <cell r="H257">
            <v>25.673280147</v>
          </cell>
          <cell r="I257">
            <v>31.811006953</v>
          </cell>
          <cell r="J257">
            <v>43.359290063000003</v>
          </cell>
          <cell r="K257">
            <v>40.052129031</v>
          </cell>
          <cell r="L257">
            <v>39.322395262000001</v>
          </cell>
          <cell r="M257">
            <v>39.031654429</v>
          </cell>
          <cell r="N257">
            <v>37.763579344999997</v>
          </cell>
          <cell r="O257">
            <v>33.860730811000003</v>
          </cell>
          <cell r="P257">
            <v>33.150190252000002</v>
          </cell>
          <cell r="Q257">
            <v>29.825453619000001</v>
          </cell>
          <cell r="R257">
            <v>29.274744224999999</v>
          </cell>
          <cell r="S257">
            <v>29.628162539000002</v>
          </cell>
          <cell r="T257">
            <v>36.046926448999997</v>
          </cell>
          <cell r="U257">
            <v>27.790142028000002</v>
          </cell>
          <cell r="V257">
            <v>29.428586416000002</v>
          </cell>
          <cell r="W257">
            <v>32.191385785999998</v>
          </cell>
          <cell r="X257">
            <v>34.802677177</v>
          </cell>
          <cell r="Y257">
            <v>36.598803437000001</v>
          </cell>
          <cell r="Z257">
            <v>36.740661148999997</v>
          </cell>
          <cell r="AA257">
            <v>36.641243707000001</v>
          </cell>
          <cell r="AB257">
            <v>34.755275619999999</v>
          </cell>
          <cell r="AC257">
            <v>35.733672677999998</v>
          </cell>
          <cell r="AD257">
            <v>34.543420853999997</v>
          </cell>
          <cell r="AE257">
            <v>32.181663598999997</v>
          </cell>
          <cell r="AF257">
            <v>30.811461014999999</v>
          </cell>
          <cell r="AG257">
            <v>42.32352453</v>
          </cell>
          <cell r="AH257">
            <v>25.985114236000001</v>
          </cell>
          <cell r="AI257">
            <v>29.928469484000001</v>
          </cell>
          <cell r="AJ257">
            <v>36.336904433000001</v>
          </cell>
          <cell r="AK257">
            <v>39.101906675999999</v>
          </cell>
          <cell r="AL257">
            <v>36.058115839000003</v>
          </cell>
          <cell r="AM257">
            <v>31.815773786000001</v>
          </cell>
          <cell r="AN257">
            <v>31.761986799999999</v>
          </cell>
          <cell r="AO257">
            <v>31.351775541999999</v>
          </cell>
          <cell r="AP257">
            <v>31.812162556000001</v>
          </cell>
          <cell r="AQ257">
            <v>35.359115174000003</v>
          </cell>
          <cell r="AR257">
            <v>37.969750177000002</v>
          </cell>
          <cell r="AS257">
            <v>40.403923681999999</v>
          </cell>
          <cell r="AT257">
            <v>47.102637776999998</v>
          </cell>
          <cell r="AU257">
            <v>36.507517718000003</v>
          </cell>
          <cell r="AV257">
            <v>40.032026963</v>
          </cell>
          <cell r="AW257">
            <v>40.094561243999998</v>
          </cell>
          <cell r="AX257">
            <v>36.288470947999997</v>
          </cell>
          <cell r="AY257">
            <v>33.602048105000001</v>
          </cell>
          <cell r="AZ257">
            <v>27.047224308000001</v>
          </cell>
          <cell r="BA257">
            <v>26.339053094</v>
          </cell>
          <cell r="BB257">
            <v>22.167364706000001</v>
          </cell>
          <cell r="BC257">
            <v>23.363525523</v>
          </cell>
          <cell r="BD257">
            <v>31.817512838999999</v>
          </cell>
          <cell r="BE257">
            <v>30.295461965000001</v>
          </cell>
          <cell r="BF257">
            <v>32.707331541999999</v>
          </cell>
          <cell r="BG257">
            <v>41.701502992000002</v>
          </cell>
          <cell r="BH257">
            <v>31.80464868</v>
          </cell>
          <cell r="BI257">
            <v>30.339287671000001</v>
          </cell>
          <cell r="BJ257">
            <v>34.078548627000004</v>
          </cell>
          <cell r="BK257">
            <v>34.566591015</v>
          </cell>
          <cell r="BL257">
            <v>35.035559370000001</v>
          </cell>
          <cell r="BM257">
            <v>38.775498145</v>
          </cell>
          <cell r="BN257">
            <v>44.513611132000001</v>
          </cell>
          <cell r="BO257">
            <v>48.814793229999999</v>
          </cell>
          <cell r="BP257">
            <v>51.237332510000002</v>
          </cell>
          <cell r="BQ257">
            <v>57.350606984999999</v>
          </cell>
          <cell r="BR257">
            <v>62.692433928</v>
          </cell>
          <cell r="BS257">
            <v>67.650064663999999</v>
          </cell>
          <cell r="BT257">
            <v>76.538574080999993</v>
          </cell>
          <cell r="BU257">
            <v>51.984540252999999</v>
          </cell>
          <cell r="BV257">
            <v>55.932353696</v>
          </cell>
          <cell r="BW257">
            <v>61.171513564000001</v>
          </cell>
          <cell r="BX257">
            <v>61.101295039</v>
          </cell>
          <cell r="BY257">
            <v>60.925952938999998</v>
          </cell>
          <cell r="BZ257">
            <v>62.657097200999999</v>
          </cell>
          <cell r="CA257">
            <v>56.103070729999999</v>
          </cell>
          <cell r="CB257">
            <v>55.328195444999999</v>
          </cell>
          <cell r="CC257">
            <v>56.705129831999997</v>
          </cell>
          <cell r="CD257">
            <v>59.110539907000003</v>
          </cell>
          <cell r="CE257">
            <v>60.785007882999999</v>
          </cell>
          <cell r="CF257">
            <v>56.634695055999998</v>
          </cell>
          <cell r="CG257">
            <v>69.606586863999993</v>
          </cell>
        </row>
        <row r="258">
          <cell r="B258" t="str">
            <v>Per_Volume_Tequila_Yorkshire</v>
          </cell>
          <cell r="C258" t="str">
            <v>Per</v>
          </cell>
          <cell r="D258" t="str">
            <v>Volume</v>
          </cell>
          <cell r="E258" t="str">
            <v>Spirits</v>
          </cell>
          <cell r="F258" t="str">
            <v>Tequila</v>
          </cell>
          <cell r="G258" t="str">
            <v>Yorkshire</v>
          </cell>
          <cell r="H258">
            <v>60.044284629000003</v>
          </cell>
          <cell r="I258">
            <v>67.121252276999996</v>
          </cell>
          <cell r="J258">
            <v>71.924997226000002</v>
          </cell>
          <cell r="K258">
            <v>70.845964926999997</v>
          </cell>
          <cell r="L258">
            <v>75.913785844000003</v>
          </cell>
          <cell r="M258">
            <v>69.924984778999999</v>
          </cell>
          <cell r="N258">
            <v>69.466373723000004</v>
          </cell>
          <cell r="O258">
            <v>66.389632657999996</v>
          </cell>
          <cell r="P258">
            <v>68.298541040999993</v>
          </cell>
          <cell r="Q258">
            <v>73.966738753000001</v>
          </cell>
          <cell r="R258">
            <v>71.949596095999993</v>
          </cell>
          <cell r="S258">
            <v>71.741960969000004</v>
          </cell>
          <cell r="T258">
            <v>102.060083287</v>
          </cell>
          <cell r="U258">
            <v>69.895442832000001</v>
          </cell>
          <cell r="V258">
            <v>76.580892969999994</v>
          </cell>
          <cell r="W258">
            <v>81.115733546000001</v>
          </cell>
          <cell r="X258">
            <v>77.754961023999996</v>
          </cell>
          <cell r="Y258">
            <v>77.496707494999995</v>
          </cell>
          <cell r="Z258">
            <v>75.230741398000006</v>
          </cell>
          <cell r="AA258">
            <v>74.110246360000005</v>
          </cell>
          <cell r="AB258">
            <v>73.377189673000004</v>
          </cell>
          <cell r="AC258">
            <v>75.593635931999998</v>
          </cell>
          <cell r="AD258">
            <v>75.636597680999998</v>
          </cell>
          <cell r="AE258">
            <v>69.321365513000003</v>
          </cell>
          <cell r="AF258">
            <v>69.533324389000001</v>
          </cell>
          <cell r="AG258">
            <v>87.292931002000003</v>
          </cell>
          <cell r="AH258">
            <v>39.425229031000001</v>
          </cell>
          <cell r="AI258">
            <v>45.541972471000001</v>
          </cell>
          <cell r="AJ258">
            <v>46.978546925000003</v>
          </cell>
          <cell r="AK258">
            <v>50.101159101999997</v>
          </cell>
          <cell r="AL258">
            <v>55.598753606000002</v>
          </cell>
          <cell r="AM258">
            <v>54.991350068000003</v>
          </cell>
          <cell r="AN258">
            <v>51.658935993999997</v>
          </cell>
          <cell r="AO258">
            <v>53.277158462999999</v>
          </cell>
          <cell r="AP258">
            <v>52.48712922</v>
          </cell>
          <cell r="AQ258">
            <v>55.133733075000002</v>
          </cell>
          <cell r="AR258">
            <v>55.071498210000001</v>
          </cell>
          <cell r="AS258">
            <v>53.777242268999998</v>
          </cell>
          <cell r="AT258">
            <v>64.416023244000002</v>
          </cell>
          <cell r="AU258">
            <v>48.634879238000003</v>
          </cell>
          <cell r="AV258">
            <v>47.012289903999999</v>
          </cell>
          <cell r="AW258">
            <v>48.176073080999998</v>
          </cell>
          <cell r="AX258">
            <v>46.321827110999998</v>
          </cell>
          <cell r="AY258">
            <v>46.013962239999998</v>
          </cell>
          <cell r="AZ258">
            <v>40.378538530999997</v>
          </cell>
          <cell r="BA258">
            <v>42.837020707999997</v>
          </cell>
          <cell r="BB258">
            <v>48.008345009999999</v>
          </cell>
          <cell r="BC258">
            <v>52.945293194000001</v>
          </cell>
          <cell r="BD258">
            <v>62.298807431</v>
          </cell>
          <cell r="BE258">
            <v>63.984379650000001</v>
          </cell>
          <cell r="BF258">
            <v>65.659544369000002</v>
          </cell>
          <cell r="BG258">
            <v>78.221686547999994</v>
          </cell>
          <cell r="BH258">
            <v>59.835242073000003</v>
          </cell>
          <cell r="BI258">
            <v>57.096589766000001</v>
          </cell>
          <cell r="BJ258">
            <v>61.088101254000001</v>
          </cell>
          <cell r="BK258">
            <v>66.467329386000003</v>
          </cell>
          <cell r="BL258">
            <v>61.435168238000003</v>
          </cell>
          <cell r="BM258">
            <v>64.050163330999993</v>
          </cell>
          <cell r="BN258">
            <v>60.717626535999997</v>
          </cell>
          <cell r="BO258">
            <v>63.766170058999997</v>
          </cell>
          <cell r="BP258">
            <v>64.385870307999994</v>
          </cell>
          <cell r="BQ258">
            <v>74.041225925000006</v>
          </cell>
          <cell r="BR258">
            <v>73.100520997000004</v>
          </cell>
          <cell r="BS258">
            <v>73.035645780999999</v>
          </cell>
          <cell r="BT258">
            <v>87.703668715000006</v>
          </cell>
          <cell r="BU258">
            <v>67.078139988999993</v>
          </cell>
          <cell r="BV258">
            <v>73.001432609000005</v>
          </cell>
          <cell r="BW258">
            <v>76.474795310000005</v>
          </cell>
          <cell r="BX258">
            <v>84.279007796000002</v>
          </cell>
          <cell r="BY258">
            <v>81.790673616000007</v>
          </cell>
          <cell r="BZ258">
            <v>87.983204463999996</v>
          </cell>
          <cell r="CA258">
            <v>81.711859603999997</v>
          </cell>
          <cell r="CB258">
            <v>84.277309162999998</v>
          </cell>
          <cell r="CC258">
            <v>81.529894127999995</v>
          </cell>
          <cell r="CD258">
            <v>82.760605417999997</v>
          </cell>
          <cell r="CE258">
            <v>84.744790128000005</v>
          </cell>
          <cell r="CF258">
            <v>86.012388783999995</v>
          </cell>
          <cell r="CG258">
            <v>100.501331699</v>
          </cell>
        </row>
        <row r="259">
          <cell r="B259" t="str">
            <v xml:space="preserve">Per_Volume_Vodka_Central England </v>
          </cell>
          <cell r="C259" t="str">
            <v>Per</v>
          </cell>
          <cell r="D259" t="str">
            <v>Volume</v>
          </cell>
          <cell r="E259" t="str">
            <v>Spirits</v>
          </cell>
          <cell r="F259" t="str">
            <v>Vodka</v>
          </cell>
          <cell r="G259" t="str">
            <v xml:space="preserve">Central England </v>
          </cell>
          <cell r="H259">
            <v>1565.0524085669999</v>
          </cell>
          <cell r="I259">
            <v>1569.2896775500001</v>
          </cell>
          <cell r="J259">
            <v>1635.6536867760001</v>
          </cell>
          <cell r="K259">
            <v>1638.345593127</v>
          </cell>
          <cell r="L259">
            <v>1747.3649542339999</v>
          </cell>
          <cell r="M259">
            <v>1651.6771516670001</v>
          </cell>
          <cell r="N259">
            <v>1566.3519588940001</v>
          </cell>
          <cell r="O259">
            <v>1554.634828321</v>
          </cell>
          <cell r="P259">
            <v>1564.4644647590001</v>
          </cell>
          <cell r="Q259">
            <v>1546.904272858</v>
          </cell>
          <cell r="R259">
            <v>1548.5163455740001</v>
          </cell>
          <cell r="S259">
            <v>1570.4244930760001</v>
          </cell>
          <cell r="T259">
            <v>2004.5688701290001</v>
          </cell>
          <cell r="U259">
            <v>1543.6348254229999</v>
          </cell>
          <cell r="V259">
            <v>1411.8303827719999</v>
          </cell>
          <cell r="W259">
            <v>1627.515438614</v>
          </cell>
          <cell r="X259">
            <v>1681.969156932</v>
          </cell>
          <cell r="Y259">
            <v>1727.0219677299999</v>
          </cell>
          <cell r="Z259">
            <v>1694.397525849</v>
          </cell>
          <cell r="AA259">
            <v>1623.715229056</v>
          </cell>
          <cell r="AB259">
            <v>1661.609377729</v>
          </cell>
          <cell r="AC259">
            <v>1788.382196178</v>
          </cell>
          <cell r="AD259">
            <v>1767.4769651900001</v>
          </cell>
          <cell r="AE259">
            <v>1783.314809449</v>
          </cell>
          <cell r="AF259">
            <v>1710.5260955159999</v>
          </cell>
          <cell r="AG259">
            <v>2045.738605387</v>
          </cell>
          <cell r="AH259">
            <v>1369.964263377</v>
          </cell>
          <cell r="AI259">
            <v>1466.6601735849999</v>
          </cell>
          <cell r="AJ259">
            <v>1610.8042087849999</v>
          </cell>
          <cell r="AK259">
            <v>1816.467808891</v>
          </cell>
          <cell r="AL259">
            <v>1825.641029272</v>
          </cell>
          <cell r="AM259">
            <v>1772.361371559</v>
          </cell>
          <cell r="AN259">
            <v>1716.0934246050001</v>
          </cell>
          <cell r="AO259">
            <v>1649.148486928</v>
          </cell>
          <cell r="AP259">
            <v>1711.844327581</v>
          </cell>
          <cell r="AQ259">
            <v>1673.133655219</v>
          </cell>
          <cell r="AR259">
            <v>1633.011518194</v>
          </cell>
          <cell r="AS259">
            <v>1666.234491961</v>
          </cell>
          <cell r="AT259">
            <v>2008.9268759290001</v>
          </cell>
          <cell r="AU259">
            <v>1605.070177095</v>
          </cell>
          <cell r="AV259">
            <v>1460.4777437109999</v>
          </cell>
          <cell r="AW259">
            <v>1634.3728911630001</v>
          </cell>
          <cell r="AX259">
            <v>1638.9463334459999</v>
          </cell>
          <cell r="AY259">
            <v>1754.6302496190001</v>
          </cell>
          <cell r="AZ259">
            <v>1710.144872098</v>
          </cell>
          <cell r="BA259">
            <v>1726.8402765569999</v>
          </cell>
          <cell r="BB259">
            <v>1620.8665387609999</v>
          </cell>
          <cell r="BC259">
            <v>1647.6516541460001</v>
          </cell>
          <cell r="BD259">
            <v>1606.610579383</v>
          </cell>
          <cell r="BE259">
            <v>1629.0868170690001</v>
          </cell>
          <cell r="BF259">
            <v>1584.6626812249999</v>
          </cell>
          <cell r="BG259">
            <v>1950.0670808069999</v>
          </cell>
          <cell r="BH259">
            <v>1437.94304773</v>
          </cell>
          <cell r="BI259">
            <v>1308.8155130780001</v>
          </cell>
          <cell r="BJ259">
            <v>1426.1035733799999</v>
          </cell>
          <cell r="BK259">
            <v>1468.475612148</v>
          </cell>
          <cell r="BL259">
            <v>1399.347831156</v>
          </cell>
          <cell r="BM259">
            <v>1440.582248098</v>
          </cell>
          <cell r="BN259">
            <v>1379.5808566569999</v>
          </cell>
          <cell r="BO259">
            <v>1429.698521026</v>
          </cell>
          <cell r="BP259">
            <v>1477.079922207</v>
          </cell>
          <cell r="BQ259">
            <v>1472.0577260780001</v>
          </cell>
          <cell r="BR259">
            <v>1403.2877856099999</v>
          </cell>
          <cell r="BS259">
            <v>1405.415987998</v>
          </cell>
          <cell r="BT259">
            <v>1805.1668486789999</v>
          </cell>
          <cell r="BU259">
            <v>1301.6031319040001</v>
          </cell>
          <cell r="BV259">
            <v>1269.2119125310001</v>
          </cell>
          <cell r="BW259">
            <v>1274.1635670999999</v>
          </cell>
          <cell r="BX259">
            <v>1316.164958068</v>
          </cell>
          <cell r="BY259">
            <v>1320.3769318980001</v>
          </cell>
          <cell r="BZ259">
            <v>1351.9565185050001</v>
          </cell>
          <cell r="CA259">
            <v>1416.711939235</v>
          </cell>
          <cell r="CB259">
            <v>1424.2792446999999</v>
          </cell>
          <cell r="CC259">
            <v>1438.273461345</v>
          </cell>
          <cell r="CD259">
            <v>1406.0133398830001</v>
          </cell>
          <cell r="CE259">
            <v>1367.8544712939999</v>
          </cell>
          <cell r="CF259">
            <v>1365.4603806299999</v>
          </cell>
          <cell r="CG259">
            <v>1779.05607371</v>
          </cell>
        </row>
        <row r="260">
          <cell r="B260" t="str">
            <v>Per_Volume_Vodka_GB CENTRAL SCOTLAND</v>
          </cell>
          <cell r="C260" t="str">
            <v>Per</v>
          </cell>
          <cell r="D260" t="str">
            <v>Volume</v>
          </cell>
          <cell r="E260" t="str">
            <v>Spirits</v>
          </cell>
          <cell r="F260" t="str">
            <v>Vodka</v>
          </cell>
          <cell r="G260" t="str">
            <v>GB CENTRAL SCOTLAND</v>
          </cell>
          <cell r="H260">
            <v>1704.645635203</v>
          </cell>
          <cell r="I260">
            <v>1713.173631308</v>
          </cell>
          <cell r="J260">
            <v>1813.8299605110001</v>
          </cell>
          <cell r="K260">
            <v>1818.900021055</v>
          </cell>
          <cell r="L260">
            <v>1737.019422026</v>
          </cell>
          <cell r="M260">
            <v>1526.9475677309999</v>
          </cell>
          <cell r="N260">
            <v>1614.197556843</v>
          </cell>
          <cell r="O260">
            <v>1486.0713724699999</v>
          </cell>
          <cell r="P260">
            <v>1649.764932288</v>
          </cell>
          <cell r="Q260">
            <v>1902.2153734139999</v>
          </cell>
          <cell r="R260">
            <v>1917.098329724</v>
          </cell>
          <cell r="S260">
            <v>1930.9644875280001</v>
          </cell>
          <cell r="T260">
            <v>2265.3827981539998</v>
          </cell>
          <cell r="U260">
            <v>1870.6422845879999</v>
          </cell>
          <cell r="V260">
            <v>1950.2516674420001</v>
          </cell>
          <cell r="W260">
            <v>1866.0336437640001</v>
          </cell>
          <cell r="X260">
            <v>1999.7597248760001</v>
          </cell>
          <cell r="Y260">
            <v>1957.3095595340001</v>
          </cell>
          <cell r="Z260">
            <v>1940.125060888</v>
          </cell>
          <cell r="AA260">
            <v>1888.0262711519999</v>
          </cell>
          <cell r="AB260">
            <v>1818.05578356</v>
          </cell>
          <cell r="AC260">
            <v>1890.4289030970001</v>
          </cell>
          <cell r="AD260">
            <v>1870.03514928</v>
          </cell>
          <cell r="AE260">
            <v>1746.469039219</v>
          </cell>
          <cell r="AF260">
            <v>1944.858720185</v>
          </cell>
          <cell r="AG260">
            <v>2350.5285408519999</v>
          </cell>
          <cell r="AH260">
            <v>1405.8536131169999</v>
          </cell>
          <cell r="AI260">
            <v>1604.9386164479999</v>
          </cell>
          <cell r="AJ260">
            <v>1814.848100791</v>
          </cell>
          <cell r="AK260">
            <v>1919.0948840200001</v>
          </cell>
          <cell r="AL260">
            <v>2142.6419733900002</v>
          </cell>
          <cell r="AM260">
            <v>1998.1370397380001</v>
          </cell>
          <cell r="AN260">
            <v>1895.9150323040001</v>
          </cell>
          <cell r="AO260">
            <v>1940.3717970979999</v>
          </cell>
          <cell r="AP260">
            <v>1966.9354141690001</v>
          </cell>
          <cell r="AQ260">
            <v>1855.7658251739999</v>
          </cell>
          <cell r="AR260">
            <v>1770.116768997</v>
          </cell>
          <cell r="AS260">
            <v>1851.306712439</v>
          </cell>
          <cell r="AT260">
            <v>2288.9105691640002</v>
          </cell>
          <cell r="AU260">
            <v>1554.1410357689999</v>
          </cell>
          <cell r="AV260">
            <v>1601.177750289</v>
          </cell>
          <cell r="AW260">
            <v>1727.650820455</v>
          </cell>
          <cell r="AX260">
            <v>1807.170195743</v>
          </cell>
          <cell r="AY260">
            <v>1882.455192159</v>
          </cell>
          <cell r="AZ260">
            <v>1942.024280786</v>
          </cell>
          <cell r="BA260">
            <v>1955.3930517230001</v>
          </cell>
          <cell r="BB260">
            <v>1904.0074024979999</v>
          </cell>
          <cell r="BC260">
            <v>1977.8818090039999</v>
          </cell>
          <cell r="BD260">
            <v>1807.442011395</v>
          </cell>
          <cell r="BE260">
            <v>1720.570324842</v>
          </cell>
          <cell r="BF260">
            <v>1725.1466886979999</v>
          </cell>
          <cell r="BG260">
            <v>2473.4744411279999</v>
          </cell>
          <cell r="BH260">
            <v>1532.3479557759999</v>
          </cell>
          <cell r="BI260">
            <v>1446.4204318330001</v>
          </cell>
          <cell r="BJ260">
            <v>1497.6289712820001</v>
          </cell>
          <cell r="BK260">
            <v>1521.3299766519999</v>
          </cell>
          <cell r="BL260">
            <v>1403.1084383540001</v>
          </cell>
          <cell r="BM260">
            <v>1523.4129215610001</v>
          </cell>
          <cell r="BN260">
            <v>1416.0736676030001</v>
          </cell>
          <cell r="BO260">
            <v>1514.8324374450001</v>
          </cell>
          <cell r="BP260">
            <v>1561.7484586759999</v>
          </cell>
          <cell r="BQ260">
            <v>1494.644343362</v>
          </cell>
          <cell r="BR260">
            <v>1387.089327247</v>
          </cell>
          <cell r="BS260">
            <v>1343.471969447</v>
          </cell>
          <cell r="BT260">
            <v>1809.199371792</v>
          </cell>
          <cell r="BU260">
            <v>1342.25429818</v>
          </cell>
          <cell r="BV260">
            <v>1360.2386792570001</v>
          </cell>
          <cell r="BW260">
            <v>1355.5534578039999</v>
          </cell>
          <cell r="BX260">
            <v>1383.039508112</v>
          </cell>
          <cell r="BY260">
            <v>1421.404492826</v>
          </cell>
          <cell r="BZ260">
            <v>1473.1479771100001</v>
          </cell>
          <cell r="CA260">
            <v>1526.98109987</v>
          </cell>
          <cell r="CB260">
            <v>1575.60962851</v>
          </cell>
          <cell r="CC260">
            <v>1596.1753633020001</v>
          </cell>
          <cell r="CD260">
            <v>1579.0840929640001</v>
          </cell>
          <cell r="CE260">
            <v>1551.837698439</v>
          </cell>
          <cell r="CF260">
            <v>1530.0720166200001</v>
          </cell>
          <cell r="CG260">
            <v>1957.320568809</v>
          </cell>
        </row>
        <row r="261">
          <cell r="B261" t="str">
            <v>Per_Volume_Vodka_East of England</v>
          </cell>
          <cell r="C261" t="str">
            <v>Per</v>
          </cell>
          <cell r="D261" t="str">
            <v>Volume</v>
          </cell>
          <cell r="E261" t="str">
            <v>Spirits</v>
          </cell>
          <cell r="F261" t="str">
            <v>Vodka</v>
          </cell>
          <cell r="G261" t="str">
            <v>East of England</v>
          </cell>
          <cell r="H261">
            <v>1183.340462677</v>
          </cell>
          <cell r="I261">
            <v>1221.624527446</v>
          </cell>
          <cell r="J261">
            <v>1250.456892723</v>
          </cell>
          <cell r="K261">
            <v>1191.4492449049999</v>
          </cell>
          <cell r="L261">
            <v>1140.981872461</v>
          </cell>
          <cell r="M261">
            <v>1003.788233077</v>
          </cell>
          <cell r="N261">
            <v>981.30963465800005</v>
          </cell>
          <cell r="O261">
            <v>912.89659516699999</v>
          </cell>
          <cell r="P261">
            <v>1040.8533910680001</v>
          </cell>
          <cell r="Q261">
            <v>1022.621607112</v>
          </cell>
          <cell r="R261">
            <v>1017.932538571</v>
          </cell>
          <cell r="S261">
            <v>1025.198505527</v>
          </cell>
          <cell r="T261">
            <v>1237.621456463</v>
          </cell>
          <cell r="U261">
            <v>986.83232386300006</v>
          </cell>
          <cell r="V261">
            <v>752.52377542099998</v>
          </cell>
          <cell r="W261">
            <v>815.14327669500005</v>
          </cell>
          <cell r="X261">
            <v>803.08424404799996</v>
          </cell>
          <cell r="Y261">
            <v>836.26985885199997</v>
          </cell>
          <cell r="Z261">
            <v>790.07474547699996</v>
          </cell>
          <cell r="AA261">
            <v>764.04154586799996</v>
          </cell>
          <cell r="AB261">
            <v>773.58169454899996</v>
          </cell>
          <cell r="AC261">
            <v>828.32624957200005</v>
          </cell>
          <cell r="AD261">
            <v>798.92184613200004</v>
          </cell>
          <cell r="AE261">
            <v>806.01185783799997</v>
          </cell>
          <cell r="AF261">
            <v>765.11542955799996</v>
          </cell>
          <cell r="AG261">
            <v>1013.4435577310001</v>
          </cell>
          <cell r="AH261">
            <v>836.50610967399996</v>
          </cell>
          <cell r="AI261">
            <v>888.66984527099999</v>
          </cell>
          <cell r="AJ261">
            <v>859.58553428699997</v>
          </cell>
          <cell r="AK261">
            <v>940.73267936499997</v>
          </cell>
          <cell r="AL261">
            <v>903.29435614399995</v>
          </cell>
          <cell r="AM261">
            <v>909.610594601</v>
          </cell>
          <cell r="AN261">
            <v>907.49450646499997</v>
          </cell>
          <cell r="AO261">
            <v>876.71480123399999</v>
          </cell>
          <cell r="AP261">
            <v>900.81759008400002</v>
          </cell>
          <cell r="AQ261">
            <v>912.15248525799996</v>
          </cell>
          <cell r="AR261">
            <v>910.40006678899999</v>
          </cell>
          <cell r="AS261">
            <v>878.87447200700001</v>
          </cell>
          <cell r="AT261">
            <v>1078.31501531</v>
          </cell>
          <cell r="AU261">
            <v>776.52799455900004</v>
          </cell>
          <cell r="AV261">
            <v>701.91258262899998</v>
          </cell>
          <cell r="AW261">
            <v>775.88722868599996</v>
          </cell>
          <cell r="AX261">
            <v>854.51941931399995</v>
          </cell>
          <cell r="AY261">
            <v>964.25721134100002</v>
          </cell>
          <cell r="AZ261">
            <v>954.56863209000005</v>
          </cell>
          <cell r="BA261">
            <v>939.98800254599996</v>
          </cell>
          <cell r="BB261">
            <v>941.78833110100004</v>
          </cell>
          <cell r="BC261">
            <v>942.108990758</v>
          </cell>
          <cell r="BD261">
            <v>934.92768996300003</v>
          </cell>
          <cell r="BE261">
            <v>937.30192874500005</v>
          </cell>
          <cell r="BF261">
            <v>975.37272201500002</v>
          </cell>
          <cell r="BG261">
            <v>1257.6642444460001</v>
          </cell>
          <cell r="BH261">
            <v>902.76051863500004</v>
          </cell>
          <cell r="BI261">
            <v>856.00240324900005</v>
          </cell>
          <cell r="BJ261">
            <v>859.29446822099999</v>
          </cell>
          <cell r="BK261">
            <v>855.25876080099999</v>
          </cell>
          <cell r="BL261">
            <v>777.22090296199997</v>
          </cell>
          <cell r="BM261">
            <v>851.63561365500004</v>
          </cell>
          <cell r="BN261">
            <v>822.15056038700004</v>
          </cell>
          <cell r="BO261">
            <v>850.26250335999998</v>
          </cell>
          <cell r="BP261">
            <v>876.16229178900005</v>
          </cell>
          <cell r="BQ261">
            <v>818.900138008</v>
          </cell>
          <cell r="BR261">
            <v>801.64249952</v>
          </cell>
          <cell r="BS261">
            <v>830.28870556200002</v>
          </cell>
          <cell r="BT261">
            <v>1095.478738774</v>
          </cell>
          <cell r="BU261">
            <v>755.468134104</v>
          </cell>
          <cell r="BV261">
            <v>774.36705967499995</v>
          </cell>
          <cell r="BW261">
            <v>767.84214349900003</v>
          </cell>
          <cell r="BX261">
            <v>801.68267963300002</v>
          </cell>
          <cell r="BY261">
            <v>793.22684806999996</v>
          </cell>
          <cell r="BZ261">
            <v>807.74409550200005</v>
          </cell>
          <cell r="CA261">
            <v>818.22936885299998</v>
          </cell>
          <cell r="CB261">
            <v>841.72831672200005</v>
          </cell>
          <cell r="CC261">
            <v>842.48315196800002</v>
          </cell>
          <cell r="CD261">
            <v>841.83793686700005</v>
          </cell>
          <cell r="CE261">
            <v>820.93129544800001</v>
          </cell>
          <cell r="CF261">
            <v>812.271677082</v>
          </cell>
          <cell r="CG261">
            <v>1131.164190599</v>
          </cell>
        </row>
        <row r="262">
          <cell r="B262" t="str">
            <v>Per_Volume_Vodka_London</v>
          </cell>
          <cell r="C262" t="str">
            <v>Per</v>
          </cell>
          <cell r="D262" t="str">
            <v>Volume</v>
          </cell>
          <cell r="E262" t="str">
            <v>Spirits</v>
          </cell>
          <cell r="F262" t="str">
            <v>Vodka</v>
          </cell>
          <cell r="G262" t="str">
            <v>London</v>
          </cell>
          <cell r="H262">
            <v>2987.0776861859999</v>
          </cell>
          <cell r="I262">
            <v>3011.3061112229998</v>
          </cell>
          <cell r="J262">
            <v>3099.876800645</v>
          </cell>
          <cell r="K262">
            <v>3232.9408403829998</v>
          </cell>
          <cell r="L262">
            <v>3514.3186099109998</v>
          </cell>
          <cell r="M262">
            <v>3640.1228292689998</v>
          </cell>
          <cell r="N262">
            <v>3469.8609715729999</v>
          </cell>
          <cell r="O262">
            <v>3726.200367936</v>
          </cell>
          <cell r="P262">
            <v>3241.1663086220001</v>
          </cell>
          <cell r="Q262">
            <v>3230.6595943450002</v>
          </cell>
          <cell r="R262">
            <v>3138.5301448350001</v>
          </cell>
          <cell r="S262">
            <v>3271.6325186600002</v>
          </cell>
          <cell r="T262">
            <v>4021.8083770469998</v>
          </cell>
          <cell r="U262">
            <v>3544.59924787</v>
          </cell>
          <cell r="V262">
            <v>2754.1256897049998</v>
          </cell>
          <cell r="W262">
            <v>3035.0212460130001</v>
          </cell>
          <cell r="X262">
            <v>3208.1869921389998</v>
          </cell>
          <cell r="Y262">
            <v>3246.4997242159998</v>
          </cell>
          <cell r="Z262">
            <v>3132.3943685620002</v>
          </cell>
          <cell r="AA262">
            <v>3111.5870070010001</v>
          </cell>
          <cell r="AB262">
            <v>3108.4409339089998</v>
          </cell>
          <cell r="AC262">
            <v>3163.1276451929998</v>
          </cell>
          <cell r="AD262">
            <v>3131.7257535970002</v>
          </cell>
          <cell r="AE262">
            <v>3073.8331142689999</v>
          </cell>
          <cell r="AF262">
            <v>3042.0593065590001</v>
          </cell>
          <cell r="AG262">
            <v>4179.5780471460002</v>
          </cell>
          <cell r="AH262">
            <v>2543.6094990629999</v>
          </cell>
          <cell r="AI262">
            <v>2631.1716492300002</v>
          </cell>
          <cell r="AJ262">
            <v>2811.8919903770002</v>
          </cell>
          <cell r="AK262">
            <v>3065.4328945739999</v>
          </cell>
          <cell r="AL262">
            <v>3057.9837932099999</v>
          </cell>
          <cell r="AM262">
            <v>3219.991627719</v>
          </cell>
          <cell r="AN262">
            <v>3108.9859416429999</v>
          </cell>
          <cell r="AO262">
            <v>2917.9694776189999</v>
          </cell>
          <cell r="AP262">
            <v>3070.9724199480002</v>
          </cell>
          <cell r="AQ262">
            <v>2994.4627995219998</v>
          </cell>
          <cell r="AR262">
            <v>2986.3172524920001</v>
          </cell>
          <cell r="AS262">
            <v>2956.055381016</v>
          </cell>
          <cell r="AT262">
            <v>3614.3434463590002</v>
          </cell>
          <cell r="AU262">
            <v>3053.3226555350002</v>
          </cell>
          <cell r="AV262">
            <v>2574.007302217</v>
          </cell>
          <cell r="AW262">
            <v>2797.658307359</v>
          </cell>
          <cell r="AX262">
            <v>2978.3769715110002</v>
          </cell>
          <cell r="AY262">
            <v>3078.3288311420001</v>
          </cell>
          <cell r="AZ262">
            <v>3028.5818061939999</v>
          </cell>
          <cell r="BA262">
            <v>3035.6310877599999</v>
          </cell>
          <cell r="BB262">
            <v>3148.156828871</v>
          </cell>
          <cell r="BC262">
            <v>3165.6111397879999</v>
          </cell>
          <cell r="BD262">
            <v>3303.4812411759999</v>
          </cell>
          <cell r="BE262">
            <v>3126.9884057290001</v>
          </cell>
          <cell r="BF262">
            <v>3101.2047691460002</v>
          </cell>
          <cell r="BG262">
            <v>3900.5085003019999</v>
          </cell>
          <cell r="BH262">
            <v>2886.0234793720001</v>
          </cell>
          <cell r="BI262">
            <v>2730.5963436960001</v>
          </cell>
          <cell r="BJ262">
            <v>3073.6412182439999</v>
          </cell>
          <cell r="BK262">
            <v>3149.2902117919998</v>
          </cell>
          <cell r="BL262">
            <v>3142.9289673120002</v>
          </cell>
          <cell r="BM262">
            <v>3368.7471693870002</v>
          </cell>
          <cell r="BN262">
            <v>3243.1338835689999</v>
          </cell>
          <cell r="BO262">
            <v>3286.1927247009999</v>
          </cell>
          <cell r="BP262">
            <v>3352.8989253740001</v>
          </cell>
          <cell r="BQ262">
            <v>3358.8064241010002</v>
          </cell>
          <cell r="BR262">
            <v>3274.3118926289999</v>
          </cell>
          <cell r="BS262">
            <v>3277.2639161010002</v>
          </cell>
          <cell r="BT262">
            <v>4141.6365085879997</v>
          </cell>
          <cell r="BU262">
            <v>3060.3801555270002</v>
          </cell>
          <cell r="BV262">
            <v>3123.5732180509999</v>
          </cell>
          <cell r="BW262">
            <v>3154.6110282169998</v>
          </cell>
          <cell r="BX262">
            <v>3200.1562011840001</v>
          </cell>
          <cell r="BY262">
            <v>3223.3400870320002</v>
          </cell>
          <cell r="BZ262">
            <v>3361.8631004220001</v>
          </cell>
          <cell r="CA262">
            <v>3394.6560909929999</v>
          </cell>
          <cell r="CB262">
            <v>3533.7854657859998</v>
          </cell>
          <cell r="CC262">
            <v>3492.876064176</v>
          </cell>
          <cell r="CD262">
            <v>3465.2451638060002</v>
          </cell>
          <cell r="CE262">
            <v>3483.0078568419999</v>
          </cell>
          <cell r="CF262">
            <v>3479.919636607</v>
          </cell>
          <cell r="CG262">
            <v>4504.0172819460004</v>
          </cell>
        </row>
        <row r="263">
          <cell r="B263" t="str">
            <v>Per_Volume_Vodka_North East England</v>
          </cell>
          <cell r="C263" t="str">
            <v>Per</v>
          </cell>
          <cell r="D263" t="str">
            <v>Volume</v>
          </cell>
          <cell r="E263" t="str">
            <v>Spirits</v>
          </cell>
          <cell r="F263" t="str">
            <v>Vodka</v>
          </cell>
          <cell r="G263" t="str">
            <v>North East England</v>
          </cell>
          <cell r="H263">
            <v>889.66036237599997</v>
          </cell>
          <cell r="I263">
            <v>873.07521363399997</v>
          </cell>
          <cell r="J263">
            <v>863.90073612699996</v>
          </cell>
          <cell r="K263">
            <v>905.23295752800004</v>
          </cell>
          <cell r="L263">
            <v>960.23097815799997</v>
          </cell>
          <cell r="M263">
            <v>967.73946911300004</v>
          </cell>
          <cell r="N263">
            <v>921.80786330399997</v>
          </cell>
          <cell r="O263">
            <v>937.12517322899998</v>
          </cell>
          <cell r="P263">
            <v>929.85435497200001</v>
          </cell>
          <cell r="Q263">
            <v>850.31617704099995</v>
          </cell>
          <cell r="R263">
            <v>845.96238857900005</v>
          </cell>
          <cell r="S263">
            <v>873.33416895699997</v>
          </cell>
          <cell r="T263">
            <v>1053.6122341180001</v>
          </cell>
          <cell r="U263">
            <v>796.49657873199999</v>
          </cell>
          <cell r="V263">
            <v>834.69614905799995</v>
          </cell>
          <cell r="W263">
            <v>929.13232149400005</v>
          </cell>
          <cell r="X263">
            <v>973.00893362199997</v>
          </cell>
          <cell r="Y263">
            <v>1013.758534185</v>
          </cell>
          <cell r="Z263">
            <v>940.54458893000003</v>
          </cell>
          <cell r="AA263">
            <v>984.78310352799997</v>
          </cell>
          <cell r="AB263">
            <v>971.62795141599997</v>
          </cell>
          <cell r="AC263">
            <v>1037.0338883239999</v>
          </cell>
          <cell r="AD263">
            <v>998.12845329899994</v>
          </cell>
          <cell r="AE263">
            <v>984.21870935599998</v>
          </cell>
          <cell r="AF263">
            <v>966.98301476799998</v>
          </cell>
          <cell r="AG263">
            <v>1176.1453533280001</v>
          </cell>
          <cell r="AH263">
            <v>733.74919508799996</v>
          </cell>
          <cell r="AI263">
            <v>803.90230633199997</v>
          </cell>
          <cell r="AJ263">
            <v>808.68587041299998</v>
          </cell>
          <cell r="AK263">
            <v>892.79815126000005</v>
          </cell>
          <cell r="AL263">
            <v>989.88566610600003</v>
          </cell>
          <cell r="AM263">
            <v>930.76971157000003</v>
          </cell>
          <cell r="AN263">
            <v>860.40212886899997</v>
          </cell>
          <cell r="AO263">
            <v>883.43826574399998</v>
          </cell>
          <cell r="AP263">
            <v>890.93021679699996</v>
          </cell>
          <cell r="AQ263">
            <v>873.269785082</v>
          </cell>
          <cell r="AR263">
            <v>869.02994560499997</v>
          </cell>
          <cell r="AS263">
            <v>778.25022422100005</v>
          </cell>
          <cell r="AT263">
            <v>954.77674532599997</v>
          </cell>
          <cell r="AU263">
            <v>715.98422001799997</v>
          </cell>
          <cell r="AV263">
            <v>667.67297157300004</v>
          </cell>
          <cell r="AW263">
            <v>743.32701330700002</v>
          </cell>
          <cell r="AX263">
            <v>757.31756551800004</v>
          </cell>
          <cell r="AY263">
            <v>856.21486361400002</v>
          </cell>
          <cell r="AZ263">
            <v>855.28874217800001</v>
          </cell>
          <cell r="BA263">
            <v>874.33166052399997</v>
          </cell>
          <cell r="BB263">
            <v>834.63112844099999</v>
          </cell>
          <cell r="BC263">
            <v>870.54369663800003</v>
          </cell>
          <cell r="BD263">
            <v>889.34632290399998</v>
          </cell>
          <cell r="BE263">
            <v>920.18479826400005</v>
          </cell>
          <cell r="BF263">
            <v>815.29922993900004</v>
          </cell>
          <cell r="BG263">
            <v>1090.927825815</v>
          </cell>
          <cell r="BH263">
            <v>825.19776119999995</v>
          </cell>
          <cell r="BI263">
            <v>780.21510639600001</v>
          </cell>
          <cell r="BJ263">
            <v>882.19054841399998</v>
          </cell>
          <cell r="BK263">
            <v>850.66726136199998</v>
          </cell>
          <cell r="BL263">
            <v>708.93307127800006</v>
          </cell>
          <cell r="BM263">
            <v>761.09880363100001</v>
          </cell>
          <cell r="BN263">
            <v>709.06947055600006</v>
          </cell>
          <cell r="BO263">
            <v>752.86898055300003</v>
          </cell>
          <cell r="BP263">
            <v>778.501284575</v>
          </cell>
          <cell r="BQ263">
            <v>783.03213748400003</v>
          </cell>
          <cell r="BR263">
            <v>806.42734653100001</v>
          </cell>
          <cell r="BS263">
            <v>763.56530933600004</v>
          </cell>
          <cell r="BT263">
            <v>993.76552469700005</v>
          </cell>
          <cell r="BU263">
            <v>666.20142224599999</v>
          </cell>
          <cell r="BV263">
            <v>643.84882887100002</v>
          </cell>
          <cell r="BW263">
            <v>625.149886982</v>
          </cell>
          <cell r="BX263">
            <v>659.57963366800004</v>
          </cell>
          <cell r="BY263">
            <v>662.67630343600001</v>
          </cell>
          <cell r="BZ263">
            <v>728.85576006899998</v>
          </cell>
          <cell r="CA263">
            <v>761.99820227400005</v>
          </cell>
          <cell r="CB263">
            <v>787.91323135899995</v>
          </cell>
          <cell r="CC263">
            <v>753.36120024100001</v>
          </cell>
          <cell r="CD263">
            <v>716.063827167</v>
          </cell>
          <cell r="CE263">
            <v>696.71418683800005</v>
          </cell>
          <cell r="CF263">
            <v>673.47636875399996</v>
          </cell>
          <cell r="CG263">
            <v>886.96681642500005</v>
          </cell>
        </row>
        <row r="264">
          <cell r="B264" t="str">
            <v>Per_Volume_Vodka_North East Scotland</v>
          </cell>
          <cell r="C264" t="str">
            <v>Per</v>
          </cell>
          <cell r="D264" t="str">
            <v>Volume</v>
          </cell>
          <cell r="E264" t="str">
            <v>Spirits</v>
          </cell>
          <cell r="F264" t="str">
            <v>Vodka</v>
          </cell>
          <cell r="G264" t="str">
            <v>North East Scotland</v>
          </cell>
          <cell r="H264">
            <v>555.54872624699999</v>
          </cell>
          <cell r="I264">
            <v>610.24322583200001</v>
          </cell>
          <cell r="J264">
            <v>599.90361623499996</v>
          </cell>
          <cell r="K264">
            <v>588.31410958399999</v>
          </cell>
          <cell r="L264">
            <v>542.15030774000002</v>
          </cell>
          <cell r="M264">
            <v>490.58607176200002</v>
          </cell>
          <cell r="N264">
            <v>442.17650061199998</v>
          </cell>
          <cell r="O264">
            <v>423.732163313</v>
          </cell>
          <cell r="P264">
            <v>513.78674272399996</v>
          </cell>
          <cell r="Q264">
            <v>452.593111894</v>
          </cell>
          <cell r="R264">
            <v>470.53581291199998</v>
          </cell>
          <cell r="S264">
            <v>436.24854096199999</v>
          </cell>
          <cell r="T264">
            <v>552.05907055700004</v>
          </cell>
          <cell r="U264">
            <v>375.57220005900001</v>
          </cell>
          <cell r="V264">
            <v>371.16676629800003</v>
          </cell>
          <cell r="W264">
            <v>473.89024519999998</v>
          </cell>
          <cell r="X264">
            <v>419.640651209</v>
          </cell>
          <cell r="Y264">
            <v>520.369102097</v>
          </cell>
          <cell r="Z264">
            <v>459.80329358400002</v>
          </cell>
          <cell r="AA264">
            <v>443.82130525100001</v>
          </cell>
          <cell r="AB264">
            <v>476.10752109800001</v>
          </cell>
          <cell r="AC264">
            <v>431.32515762000003</v>
          </cell>
          <cell r="AD264">
            <v>452.326889865</v>
          </cell>
          <cell r="AE264">
            <v>397.66506548500001</v>
          </cell>
          <cell r="AF264">
            <v>316.53849788600002</v>
          </cell>
          <cell r="AG264">
            <v>446.79023318100002</v>
          </cell>
          <cell r="AH264">
            <v>244.41085559800001</v>
          </cell>
          <cell r="AI264">
            <v>298.10476615900001</v>
          </cell>
          <cell r="AJ264">
            <v>343.41963209900001</v>
          </cell>
          <cell r="AK264">
            <v>359.23074247199997</v>
          </cell>
          <cell r="AL264">
            <v>399.64875484100003</v>
          </cell>
          <cell r="AM264">
            <v>427.819188967</v>
          </cell>
          <cell r="AN264">
            <v>405.50999792099998</v>
          </cell>
          <cell r="AO264">
            <v>415.08097951600001</v>
          </cell>
          <cell r="AP264">
            <v>411.74603987199998</v>
          </cell>
          <cell r="AQ264">
            <v>456.76312422900003</v>
          </cell>
          <cell r="AR264">
            <v>453.14566664699998</v>
          </cell>
          <cell r="AS264">
            <v>547.78151871399996</v>
          </cell>
          <cell r="AT264">
            <v>648.410031463</v>
          </cell>
          <cell r="AU264">
            <v>415.586927839</v>
          </cell>
          <cell r="AV264">
            <v>281.52093211099998</v>
          </cell>
          <cell r="AW264">
            <v>339.48555950000002</v>
          </cell>
          <cell r="AX264">
            <v>342.68906701700001</v>
          </cell>
          <cell r="AY264">
            <v>386.59020683900002</v>
          </cell>
          <cell r="AZ264">
            <v>411.185688868</v>
          </cell>
          <cell r="BA264">
            <v>407.14225839300002</v>
          </cell>
          <cell r="BB264">
            <v>382.06032030199998</v>
          </cell>
          <cell r="BC264">
            <v>362.29767708700001</v>
          </cell>
          <cell r="BD264">
            <v>369.712408165</v>
          </cell>
          <cell r="BE264">
            <v>357.25163497900002</v>
          </cell>
          <cell r="BF264">
            <v>395.14506088600001</v>
          </cell>
          <cell r="BG264">
            <v>468.16604670700002</v>
          </cell>
          <cell r="BH264">
            <v>319.76434294799998</v>
          </cell>
          <cell r="BI264">
            <v>293.32953483699998</v>
          </cell>
          <cell r="BJ264">
            <v>349.79162160999999</v>
          </cell>
          <cell r="BK264">
            <v>374.789456239</v>
          </cell>
          <cell r="BL264">
            <v>400.99639597999999</v>
          </cell>
          <cell r="BM264">
            <v>394.133252443</v>
          </cell>
          <cell r="BN264">
            <v>384.47971211300001</v>
          </cell>
          <cell r="BO264">
            <v>391.75450543199997</v>
          </cell>
          <cell r="BP264">
            <v>359.91779694299998</v>
          </cell>
          <cell r="BQ264">
            <v>408.31826138700001</v>
          </cell>
          <cell r="BR264">
            <v>409.42712300599999</v>
          </cell>
          <cell r="BS264">
            <v>451.43344987</v>
          </cell>
          <cell r="BT264">
            <v>554.79996176400005</v>
          </cell>
          <cell r="BU264">
            <v>370.67585363799998</v>
          </cell>
          <cell r="BV264">
            <v>383.09951254100002</v>
          </cell>
          <cell r="BW264">
            <v>376.288897265</v>
          </cell>
          <cell r="BX264">
            <v>392.61557539900002</v>
          </cell>
          <cell r="BY264">
            <v>406.38866044399998</v>
          </cell>
          <cell r="BZ264">
            <v>409.826825246</v>
          </cell>
          <cell r="CA264">
            <v>436.561762961</v>
          </cell>
          <cell r="CB264">
            <v>429.77315006499998</v>
          </cell>
          <cell r="CC264">
            <v>407.06207859300002</v>
          </cell>
          <cell r="CD264">
            <v>394.95950077499998</v>
          </cell>
          <cell r="CE264">
            <v>387.82529691600001</v>
          </cell>
          <cell r="CF264">
            <v>396.24711274399999</v>
          </cell>
          <cell r="CG264">
            <v>548.96148171300001</v>
          </cell>
        </row>
        <row r="265">
          <cell r="B265" t="str">
            <v>Per_Volume_Vodka_North West (Lancashire)</v>
          </cell>
          <cell r="C265" t="str">
            <v>Per</v>
          </cell>
          <cell r="D265" t="str">
            <v>Volume</v>
          </cell>
          <cell r="E265" t="str">
            <v>Spirits</v>
          </cell>
          <cell r="F265" t="str">
            <v>Vodka</v>
          </cell>
          <cell r="G265" t="str">
            <v>North West (Lancashire)</v>
          </cell>
          <cell r="H265">
            <v>1583.808049537</v>
          </cell>
          <cell r="I265">
            <v>1638.7509501489999</v>
          </cell>
          <cell r="J265">
            <v>1653.9502878119999</v>
          </cell>
          <cell r="K265">
            <v>1720.71864912</v>
          </cell>
          <cell r="L265">
            <v>1837.428667202</v>
          </cell>
          <cell r="M265">
            <v>1785.140601417</v>
          </cell>
          <cell r="N265">
            <v>1840.1255660239999</v>
          </cell>
          <cell r="O265">
            <v>1889.7661151929999</v>
          </cell>
          <cell r="P265">
            <v>1665.4453954600001</v>
          </cell>
          <cell r="Q265">
            <v>1826.4673760319999</v>
          </cell>
          <cell r="R265">
            <v>1929.7689427180001</v>
          </cell>
          <cell r="S265">
            <v>1881.8311466309999</v>
          </cell>
          <cell r="T265">
            <v>2281.065953585</v>
          </cell>
          <cell r="U265">
            <v>1834.396207471</v>
          </cell>
          <cell r="V265">
            <v>1704.221466125</v>
          </cell>
          <cell r="W265">
            <v>1865.3926893600001</v>
          </cell>
          <cell r="X265">
            <v>2017.4479623950001</v>
          </cell>
          <cell r="Y265">
            <v>1982.4391680589999</v>
          </cell>
          <cell r="Z265">
            <v>1842.0530778919999</v>
          </cell>
          <cell r="AA265">
            <v>1800.7719069360001</v>
          </cell>
          <cell r="AB265">
            <v>1777.4271248340001</v>
          </cell>
          <cell r="AC265">
            <v>1885.8161850450001</v>
          </cell>
          <cell r="AD265">
            <v>1948.239656429</v>
          </cell>
          <cell r="AE265">
            <v>1980.3108875790001</v>
          </cell>
          <cell r="AF265">
            <v>1898.9851139990001</v>
          </cell>
          <cell r="AG265">
            <v>2382.6556120649998</v>
          </cell>
          <cell r="AH265">
            <v>1582.813763995</v>
          </cell>
          <cell r="AI265">
            <v>1682.0687450739999</v>
          </cell>
          <cell r="AJ265">
            <v>1824.6883887460001</v>
          </cell>
          <cell r="AK265">
            <v>1996.4367805249999</v>
          </cell>
          <cell r="AL265">
            <v>2000.1076802929999</v>
          </cell>
          <cell r="AM265">
            <v>1927.7871939060001</v>
          </cell>
          <cell r="AN265">
            <v>1767.271656056</v>
          </cell>
          <cell r="AO265">
            <v>1769.055158696</v>
          </cell>
          <cell r="AP265">
            <v>1837.8317216959999</v>
          </cell>
          <cell r="AQ265">
            <v>1840.6090776680001</v>
          </cell>
          <cell r="AR265">
            <v>1774.465865912</v>
          </cell>
          <cell r="AS265">
            <v>1824.9284065439999</v>
          </cell>
          <cell r="AT265">
            <v>2193.1892618749998</v>
          </cell>
          <cell r="AU265">
            <v>1809.3572312859999</v>
          </cell>
          <cell r="AV265">
            <v>1602.744874557</v>
          </cell>
          <cell r="AW265">
            <v>1763.581466289</v>
          </cell>
          <cell r="AX265">
            <v>1931.8096428040001</v>
          </cell>
          <cell r="AY265">
            <v>2070.5925746389998</v>
          </cell>
          <cell r="AZ265">
            <v>1976.47563726</v>
          </cell>
          <cell r="BA265">
            <v>1956.308918464</v>
          </cell>
          <cell r="BB265">
            <v>1969.7835813849999</v>
          </cell>
          <cell r="BC265">
            <v>2065.5305661799998</v>
          </cell>
          <cell r="BD265">
            <v>2087.3752203680001</v>
          </cell>
          <cell r="BE265">
            <v>2014.3377067260001</v>
          </cell>
          <cell r="BF265">
            <v>1945.3159556099999</v>
          </cell>
          <cell r="BG265">
            <v>2496.1821602720001</v>
          </cell>
          <cell r="BH265">
            <v>1876.6073247429999</v>
          </cell>
          <cell r="BI265">
            <v>1613.3378013189999</v>
          </cell>
          <cell r="BJ265">
            <v>1788.491696091</v>
          </cell>
          <cell r="BK265">
            <v>1785.588965138</v>
          </cell>
          <cell r="BL265">
            <v>1686.140098546</v>
          </cell>
          <cell r="BM265">
            <v>1782.359784665</v>
          </cell>
          <cell r="BN265">
            <v>1648.558804328</v>
          </cell>
          <cell r="BO265">
            <v>1662.9515007719999</v>
          </cell>
          <cell r="BP265">
            <v>1672.0563950220001</v>
          </cell>
          <cell r="BQ265">
            <v>1674.282249073</v>
          </cell>
          <cell r="BR265">
            <v>1537.7949159929999</v>
          </cell>
          <cell r="BS265">
            <v>1430.5550448219999</v>
          </cell>
          <cell r="BT265">
            <v>1932.2725761500001</v>
          </cell>
          <cell r="BU265">
            <v>1354.8723356810001</v>
          </cell>
          <cell r="BV265">
            <v>1362.2179746649999</v>
          </cell>
          <cell r="BW265">
            <v>1367.315603154</v>
          </cell>
          <cell r="BX265">
            <v>1457.0804353359999</v>
          </cell>
          <cell r="BY265">
            <v>1520.216814716</v>
          </cell>
          <cell r="BZ265">
            <v>1525.8121027950001</v>
          </cell>
          <cell r="CA265">
            <v>1572.433819888</v>
          </cell>
          <cell r="CB265">
            <v>1605.4024508370001</v>
          </cell>
          <cell r="CC265">
            <v>1602.0656306620001</v>
          </cell>
          <cell r="CD265">
            <v>1576.3013461979999</v>
          </cell>
          <cell r="CE265">
            <v>1518.992928678</v>
          </cell>
          <cell r="CF265">
            <v>1495.8887417399999</v>
          </cell>
          <cell r="CG265">
            <v>1962.8444737540001</v>
          </cell>
        </row>
        <row r="266">
          <cell r="B266" t="str">
            <v>Per_Volume_Vodka_South and South East</v>
          </cell>
          <cell r="C266" t="str">
            <v>Per</v>
          </cell>
          <cell r="D266" t="str">
            <v>Volume</v>
          </cell>
          <cell r="E266" t="str">
            <v>Spirits</v>
          </cell>
          <cell r="F266" t="str">
            <v>Vodka</v>
          </cell>
          <cell r="G266" t="str">
            <v>South and South East</v>
          </cell>
          <cell r="H266">
            <v>1610.9026422310001</v>
          </cell>
          <cell r="I266">
            <v>1656.589173632</v>
          </cell>
          <cell r="J266">
            <v>1712.889947078</v>
          </cell>
          <cell r="K266">
            <v>1629.0402666340001</v>
          </cell>
          <cell r="L266">
            <v>1632.9814910380001</v>
          </cell>
          <cell r="M266">
            <v>1616.9195060699999</v>
          </cell>
          <cell r="N266">
            <v>1531.170744844</v>
          </cell>
          <cell r="O266">
            <v>1546.1289072750001</v>
          </cell>
          <cell r="P266">
            <v>1639.5764522920001</v>
          </cell>
          <cell r="Q266">
            <v>1569.7228753909999</v>
          </cell>
          <cell r="R266">
            <v>1512.6443321940001</v>
          </cell>
          <cell r="S266">
            <v>1490.99628751</v>
          </cell>
          <cell r="T266">
            <v>1920.920038944</v>
          </cell>
          <cell r="U266">
            <v>1474.2417843010001</v>
          </cell>
          <cell r="V266">
            <v>1237.6604175980001</v>
          </cell>
          <cell r="W266">
            <v>1338.344029418</v>
          </cell>
          <cell r="X266">
            <v>1420.1764246180001</v>
          </cell>
          <cell r="Y266">
            <v>1477.610468369</v>
          </cell>
          <cell r="Z266">
            <v>1368.143302233</v>
          </cell>
          <cell r="AA266">
            <v>1333.877490587</v>
          </cell>
          <cell r="AB266">
            <v>1341.689592423</v>
          </cell>
          <cell r="AC266">
            <v>1477.223553197</v>
          </cell>
          <cell r="AD266">
            <v>1438.97387183</v>
          </cell>
          <cell r="AE266">
            <v>1384.4996100630001</v>
          </cell>
          <cell r="AF266">
            <v>1317.9771511619999</v>
          </cell>
          <cell r="AG266">
            <v>1879.953096022</v>
          </cell>
          <cell r="AH266">
            <v>1211.282323439</v>
          </cell>
          <cell r="AI266">
            <v>1269.4603403199999</v>
          </cell>
          <cell r="AJ266">
            <v>1248.494574345</v>
          </cell>
          <cell r="AK266">
            <v>1383.9472302730001</v>
          </cell>
          <cell r="AL266">
            <v>1415.748336719</v>
          </cell>
          <cell r="AM266">
            <v>1430.4086078979999</v>
          </cell>
          <cell r="AN266">
            <v>1362.949706335</v>
          </cell>
          <cell r="AO266">
            <v>1477.01391167</v>
          </cell>
          <cell r="AP266">
            <v>1510.1653188800001</v>
          </cell>
          <cell r="AQ266">
            <v>1543.2236021220001</v>
          </cell>
          <cell r="AR266">
            <v>1492.309001307</v>
          </cell>
          <cell r="AS266">
            <v>1449.588683941</v>
          </cell>
          <cell r="AT266">
            <v>1724.539339148</v>
          </cell>
          <cell r="AU266">
            <v>1307.9082683849999</v>
          </cell>
          <cell r="AV266">
            <v>1214.013331868</v>
          </cell>
          <cell r="AW266">
            <v>1336.878722274</v>
          </cell>
          <cell r="AX266">
            <v>1422.986052599</v>
          </cell>
          <cell r="AY266">
            <v>1556.7542862329999</v>
          </cell>
          <cell r="AZ266">
            <v>1417.535506103</v>
          </cell>
          <cell r="BA266">
            <v>1401.4009321420001</v>
          </cell>
          <cell r="BB266">
            <v>1407.312945317</v>
          </cell>
          <cell r="BC266">
            <v>1461.4083759580001</v>
          </cell>
          <cell r="BD266">
            <v>1470.1500036939999</v>
          </cell>
          <cell r="BE266">
            <v>1426.9746414870001</v>
          </cell>
          <cell r="BF266">
            <v>1440.476921319</v>
          </cell>
          <cell r="BG266">
            <v>1796.260309648</v>
          </cell>
          <cell r="BH266">
            <v>1350.9473057319999</v>
          </cell>
          <cell r="BI266">
            <v>1184.014032544</v>
          </cell>
          <cell r="BJ266">
            <v>1284.643473656</v>
          </cell>
          <cell r="BK266">
            <v>1318.17263546</v>
          </cell>
          <cell r="BL266">
            <v>1256.447875223</v>
          </cell>
          <cell r="BM266">
            <v>1338.4011006400001</v>
          </cell>
          <cell r="BN266">
            <v>1282.828039473</v>
          </cell>
          <cell r="BO266">
            <v>1354.999314956</v>
          </cell>
          <cell r="BP266">
            <v>1365.609135727</v>
          </cell>
          <cell r="BQ266">
            <v>1382.6924051829999</v>
          </cell>
          <cell r="BR266">
            <v>1347.277434306</v>
          </cell>
          <cell r="BS266">
            <v>1333.6326188400001</v>
          </cell>
          <cell r="BT266">
            <v>1672.25444062</v>
          </cell>
          <cell r="BU266">
            <v>1272.885038374</v>
          </cell>
          <cell r="BV266">
            <v>1286.4047862729999</v>
          </cell>
          <cell r="BW266">
            <v>1300.2914169549999</v>
          </cell>
          <cell r="BX266">
            <v>1300.095662831</v>
          </cell>
          <cell r="BY266">
            <v>1300.551018358</v>
          </cell>
          <cell r="BZ266">
            <v>1297.6795645100001</v>
          </cell>
          <cell r="CA266">
            <v>1349.456285539</v>
          </cell>
          <cell r="CB266">
            <v>1358.830352832</v>
          </cell>
          <cell r="CC266">
            <v>1362.964419869</v>
          </cell>
          <cell r="CD266">
            <v>1351.5568134489999</v>
          </cell>
          <cell r="CE266">
            <v>1298.333710479</v>
          </cell>
          <cell r="CF266">
            <v>1278.777799666</v>
          </cell>
          <cell r="CG266">
            <v>1683.823764175</v>
          </cell>
        </row>
        <row r="267">
          <cell r="B267" t="str">
            <v>Per_Volume_Vodka_South West</v>
          </cell>
          <cell r="C267" t="str">
            <v>Per</v>
          </cell>
          <cell r="D267" t="str">
            <v>Volume</v>
          </cell>
          <cell r="E267" t="str">
            <v>Spirits</v>
          </cell>
          <cell r="F267" t="str">
            <v>Vodka</v>
          </cell>
          <cell r="G267" t="str">
            <v>South West</v>
          </cell>
          <cell r="H267">
            <v>719.76241285599997</v>
          </cell>
          <cell r="I267">
            <v>725.47727620499995</v>
          </cell>
          <cell r="J267">
            <v>727.76668477600003</v>
          </cell>
          <cell r="K267">
            <v>718.97556797200002</v>
          </cell>
          <cell r="L267">
            <v>627.00354010700005</v>
          </cell>
          <cell r="M267">
            <v>559.26514080000004</v>
          </cell>
          <cell r="N267">
            <v>512.30552453400003</v>
          </cell>
          <cell r="O267">
            <v>466.43678086599999</v>
          </cell>
          <cell r="P267">
            <v>568.25763840900004</v>
          </cell>
          <cell r="Q267">
            <v>656.78591150099999</v>
          </cell>
          <cell r="R267">
            <v>668.82920481600001</v>
          </cell>
          <cell r="S267">
            <v>695.85640439500003</v>
          </cell>
          <cell r="T267">
            <v>817.925074032</v>
          </cell>
          <cell r="U267">
            <v>638.80238685400002</v>
          </cell>
          <cell r="V267">
            <v>513.33764072500003</v>
          </cell>
          <cell r="W267">
            <v>653.72894662500005</v>
          </cell>
          <cell r="X267">
            <v>582.77284607199999</v>
          </cell>
          <cell r="Y267">
            <v>640.10985695199997</v>
          </cell>
          <cell r="Z267">
            <v>627.49370534499997</v>
          </cell>
          <cell r="AA267">
            <v>615.79913028800001</v>
          </cell>
          <cell r="AB267">
            <v>618.64293207399999</v>
          </cell>
          <cell r="AC267">
            <v>657.83701754799995</v>
          </cell>
          <cell r="AD267">
            <v>630.608471065</v>
          </cell>
          <cell r="AE267">
            <v>646.19924939700002</v>
          </cell>
          <cell r="AF267">
            <v>580.78727192400004</v>
          </cell>
          <cell r="AG267">
            <v>720.69222649799997</v>
          </cell>
          <cell r="AH267">
            <v>521.79252292299998</v>
          </cell>
          <cell r="AI267">
            <v>593.64160960900006</v>
          </cell>
          <cell r="AJ267">
            <v>544.58148088300004</v>
          </cell>
          <cell r="AK267">
            <v>551.03599766399998</v>
          </cell>
          <cell r="AL267">
            <v>577.23599497700002</v>
          </cell>
          <cell r="AM267">
            <v>553.16056519200004</v>
          </cell>
          <cell r="AN267">
            <v>577.39443693999999</v>
          </cell>
          <cell r="AO267">
            <v>628.383030383</v>
          </cell>
          <cell r="AP267">
            <v>640.42179043099998</v>
          </cell>
          <cell r="AQ267">
            <v>682.55361541800005</v>
          </cell>
          <cell r="AR267">
            <v>647.73856027099998</v>
          </cell>
          <cell r="AS267">
            <v>564.48757757500005</v>
          </cell>
          <cell r="AT267">
            <v>699.34795180799995</v>
          </cell>
          <cell r="AU267">
            <v>508.984883217</v>
          </cell>
          <cell r="AV267">
            <v>440.96628188099999</v>
          </cell>
          <cell r="AW267">
            <v>447.83722570700002</v>
          </cell>
          <cell r="AX267">
            <v>489.06373282200002</v>
          </cell>
          <cell r="AY267">
            <v>549.82240067500004</v>
          </cell>
          <cell r="AZ267">
            <v>565.59118672700004</v>
          </cell>
          <cell r="BA267">
            <v>611.30160047000004</v>
          </cell>
          <cell r="BB267">
            <v>638.35417612499998</v>
          </cell>
          <cell r="BC267">
            <v>684.88914764200001</v>
          </cell>
          <cell r="BD267">
            <v>643.49096636900003</v>
          </cell>
          <cell r="BE267">
            <v>617.84599908999996</v>
          </cell>
          <cell r="BF267">
            <v>598.89153389499995</v>
          </cell>
          <cell r="BG267">
            <v>762.68026264800005</v>
          </cell>
          <cell r="BH267">
            <v>584.45080155899996</v>
          </cell>
          <cell r="BI267">
            <v>508.32167286100002</v>
          </cell>
          <cell r="BJ267">
            <v>537.72877331799998</v>
          </cell>
          <cell r="BK267">
            <v>598.07599733799998</v>
          </cell>
          <cell r="BL267">
            <v>567.09843491499998</v>
          </cell>
          <cell r="BM267">
            <v>587.42765128999997</v>
          </cell>
          <cell r="BN267">
            <v>623.63800829199999</v>
          </cell>
          <cell r="BO267">
            <v>628.46095903299999</v>
          </cell>
          <cell r="BP267">
            <v>622.36014832399997</v>
          </cell>
          <cell r="BQ267">
            <v>571.76526965200003</v>
          </cell>
          <cell r="BR267">
            <v>544.20123938699999</v>
          </cell>
          <cell r="BS267">
            <v>524.62279809300003</v>
          </cell>
          <cell r="BT267">
            <v>661.825258211</v>
          </cell>
          <cell r="BU267">
            <v>511.54906390100001</v>
          </cell>
          <cell r="BV267">
            <v>515.05178585800002</v>
          </cell>
          <cell r="BW267">
            <v>501.507634311</v>
          </cell>
          <cell r="BX267">
            <v>523.86136173</v>
          </cell>
          <cell r="BY267">
            <v>548.79012807599997</v>
          </cell>
          <cell r="BZ267">
            <v>569.92124061499999</v>
          </cell>
          <cell r="CA267">
            <v>566.30143952100002</v>
          </cell>
          <cell r="CB267">
            <v>576.59590730000002</v>
          </cell>
          <cell r="CC267">
            <v>548.98100554400003</v>
          </cell>
          <cell r="CD267">
            <v>534.27889529499998</v>
          </cell>
          <cell r="CE267">
            <v>511.07881993199999</v>
          </cell>
          <cell r="CF267">
            <v>451.35814768300003</v>
          </cell>
          <cell r="CG267">
            <v>582.58713782899997</v>
          </cell>
        </row>
        <row r="268">
          <cell r="B268" t="str">
            <v>Per_Volume_Vodka_Wales and West</v>
          </cell>
          <cell r="C268" t="str">
            <v>Per</v>
          </cell>
          <cell r="D268" t="str">
            <v>Volume</v>
          </cell>
          <cell r="E268" t="str">
            <v>Spirits</v>
          </cell>
          <cell r="F268" t="str">
            <v>Vodka</v>
          </cell>
          <cell r="G268" t="str">
            <v>Wales and West</v>
          </cell>
          <cell r="H268">
            <v>946.69577658200001</v>
          </cell>
          <cell r="I268">
            <v>958.22979188199997</v>
          </cell>
          <cell r="J268">
            <v>1012.857968904</v>
          </cell>
          <cell r="K268">
            <v>1074.943321835</v>
          </cell>
          <cell r="L268">
            <v>1042.8924700709999</v>
          </cell>
          <cell r="M268">
            <v>938.41197919900003</v>
          </cell>
          <cell r="N268">
            <v>990.85526831699997</v>
          </cell>
          <cell r="O268">
            <v>926.38879174199997</v>
          </cell>
          <cell r="P268">
            <v>1035.180151109</v>
          </cell>
          <cell r="Q268">
            <v>1000.978817319</v>
          </cell>
          <cell r="R268">
            <v>1172.2590599739999</v>
          </cell>
          <cell r="S268">
            <v>920.35715730599998</v>
          </cell>
          <cell r="T268">
            <v>1186.358752823</v>
          </cell>
          <cell r="U268">
            <v>878.13190991500005</v>
          </cell>
          <cell r="V268">
            <v>679.77279206499998</v>
          </cell>
          <cell r="W268">
            <v>775.42348141000002</v>
          </cell>
          <cell r="X268">
            <v>828.96925375399996</v>
          </cell>
          <cell r="Y268">
            <v>945.49053475200003</v>
          </cell>
          <cell r="Z268">
            <v>903.493159085</v>
          </cell>
          <cell r="AA268">
            <v>879.79562352899995</v>
          </cell>
          <cell r="AB268">
            <v>860.47634037700004</v>
          </cell>
          <cell r="AC268">
            <v>898.18196027299996</v>
          </cell>
          <cell r="AD268">
            <v>923.11043953800004</v>
          </cell>
          <cell r="AE268">
            <v>851.63627659400004</v>
          </cell>
          <cell r="AF268">
            <v>914.16980621100004</v>
          </cell>
          <cell r="AG268">
            <v>1215.5189977140001</v>
          </cell>
          <cell r="AH268">
            <v>744.00139337300004</v>
          </cell>
          <cell r="AI268">
            <v>773.11254948099997</v>
          </cell>
          <cell r="AJ268">
            <v>988.22127639099995</v>
          </cell>
          <cell r="AK268">
            <v>1116.3253761630001</v>
          </cell>
          <cell r="AL268">
            <v>1167.402376794</v>
          </cell>
          <cell r="AM268">
            <v>1070.7896990050001</v>
          </cell>
          <cell r="AN268">
            <v>1130.3472492210001</v>
          </cell>
          <cell r="AO268">
            <v>1119.8561174890001</v>
          </cell>
          <cell r="AP268">
            <v>1136.534641645</v>
          </cell>
          <cell r="AQ268">
            <v>1045.6880305059999</v>
          </cell>
          <cell r="AR268">
            <v>1028.7861056219999</v>
          </cell>
          <cell r="AS268">
            <v>953.189543308</v>
          </cell>
          <cell r="AT268">
            <v>1194.698230964</v>
          </cell>
          <cell r="AU268">
            <v>827.96344036599999</v>
          </cell>
          <cell r="AV268">
            <v>767.39577680100001</v>
          </cell>
          <cell r="AW268">
            <v>871.37861077499997</v>
          </cell>
          <cell r="AX268">
            <v>921.33018204500002</v>
          </cell>
          <cell r="AY268">
            <v>1008.756466468</v>
          </cell>
          <cell r="AZ268">
            <v>1003.660793045</v>
          </cell>
          <cell r="BA268">
            <v>1007.926894019</v>
          </cell>
          <cell r="BB268">
            <v>952.97128621599995</v>
          </cell>
          <cell r="BC268">
            <v>1003.7681032420001</v>
          </cell>
          <cell r="BD268">
            <v>1048.06859646</v>
          </cell>
          <cell r="BE268">
            <v>1057.7462976039999</v>
          </cell>
          <cell r="BF268">
            <v>1090.3489750169999</v>
          </cell>
          <cell r="BG268">
            <v>1430.9446609060001</v>
          </cell>
          <cell r="BH268">
            <v>975.33962319399996</v>
          </cell>
          <cell r="BI268">
            <v>911.26884772699998</v>
          </cell>
          <cell r="BJ268">
            <v>1065.964328455</v>
          </cell>
          <cell r="BK268">
            <v>1034.756161021</v>
          </cell>
          <cell r="BL268">
            <v>1028.3258004679999</v>
          </cell>
          <cell r="BM268">
            <v>1129.9572799749999</v>
          </cell>
          <cell r="BN268">
            <v>1067.2401052729999</v>
          </cell>
          <cell r="BO268">
            <v>1133.9800673140001</v>
          </cell>
          <cell r="BP268">
            <v>1183.9316957660001</v>
          </cell>
          <cell r="BQ268">
            <v>1170.385457335</v>
          </cell>
          <cell r="BR268">
            <v>1198.8320155460001</v>
          </cell>
          <cell r="BS268">
            <v>1202.458720479</v>
          </cell>
          <cell r="BT268">
            <v>1469.527562407</v>
          </cell>
          <cell r="BU268">
            <v>943.20244544399998</v>
          </cell>
          <cell r="BV268">
            <v>952.97084966</v>
          </cell>
          <cell r="BW268">
            <v>924.513646515</v>
          </cell>
          <cell r="BX268">
            <v>938.76295824199997</v>
          </cell>
          <cell r="BY268">
            <v>960.75396132000003</v>
          </cell>
          <cell r="BZ268">
            <v>986.07183703600003</v>
          </cell>
          <cell r="CA268">
            <v>979.35587802199996</v>
          </cell>
          <cell r="CB268">
            <v>1046.0751093900001</v>
          </cell>
          <cell r="CC268">
            <v>1015.357765506</v>
          </cell>
          <cell r="CD268">
            <v>1021.72398012</v>
          </cell>
          <cell r="CE268">
            <v>999.22623585899998</v>
          </cell>
          <cell r="CF268">
            <v>1057.719370281</v>
          </cell>
          <cell r="CG268">
            <v>1400.3145162139999</v>
          </cell>
        </row>
        <row r="269">
          <cell r="B269" t="str">
            <v>Per_Volume_Vodka_Yorkshire</v>
          </cell>
          <cell r="C269" t="str">
            <v>Per</v>
          </cell>
          <cell r="D269" t="str">
            <v>Volume</v>
          </cell>
          <cell r="E269" t="str">
            <v>Spirits</v>
          </cell>
          <cell r="F269" t="str">
            <v>Vodka</v>
          </cell>
          <cell r="G269" t="str">
            <v>Yorkshire</v>
          </cell>
          <cell r="H269">
            <v>1562.783301361</v>
          </cell>
          <cell r="I269">
            <v>1577.4401125280001</v>
          </cell>
          <cell r="J269">
            <v>1660.574120857</v>
          </cell>
          <cell r="K269">
            <v>1701.8984541990001</v>
          </cell>
          <cell r="L269">
            <v>1666.9372150879999</v>
          </cell>
          <cell r="M269">
            <v>1571.119655728</v>
          </cell>
          <cell r="N269">
            <v>1575.1433255009999</v>
          </cell>
          <cell r="O269">
            <v>1557.7687290609999</v>
          </cell>
          <cell r="P269">
            <v>1688.840580954</v>
          </cell>
          <cell r="Q269">
            <v>1639.5022513050001</v>
          </cell>
          <cell r="R269">
            <v>1641.855919267</v>
          </cell>
          <cell r="S269">
            <v>1643.4502351809999</v>
          </cell>
          <cell r="T269">
            <v>2088.4631853689998</v>
          </cell>
          <cell r="U269">
            <v>1452.635925817</v>
          </cell>
          <cell r="V269">
            <v>1401.5291396099999</v>
          </cell>
          <cell r="W269">
            <v>1485.029132313</v>
          </cell>
          <cell r="X269">
            <v>1591.0420167909999</v>
          </cell>
          <cell r="Y269">
            <v>1595.9868908989999</v>
          </cell>
          <cell r="Z269">
            <v>1548.9168977849999</v>
          </cell>
          <cell r="AA269">
            <v>1532.3623592930001</v>
          </cell>
          <cell r="AB269">
            <v>1538.5800532109999</v>
          </cell>
          <cell r="AC269">
            <v>1609.7165284800001</v>
          </cell>
          <cell r="AD269">
            <v>1588.0005547329999</v>
          </cell>
          <cell r="AE269">
            <v>1578.8644208410001</v>
          </cell>
          <cell r="AF269">
            <v>1601.0108812870001</v>
          </cell>
          <cell r="AG269">
            <v>2069.6310361579999</v>
          </cell>
          <cell r="AH269">
            <v>1225.396612927</v>
          </cell>
          <cell r="AI269">
            <v>1316.7510124549999</v>
          </cell>
          <cell r="AJ269">
            <v>1404.7040952039999</v>
          </cell>
          <cell r="AK269">
            <v>1477.9335962370001</v>
          </cell>
          <cell r="AL269">
            <v>1498.357576207</v>
          </cell>
          <cell r="AM269">
            <v>1398.2615179500001</v>
          </cell>
          <cell r="AN269">
            <v>1408.293210265</v>
          </cell>
          <cell r="AO269">
            <v>1482.231939047</v>
          </cell>
          <cell r="AP269">
            <v>1489.8384870049999</v>
          </cell>
          <cell r="AQ269">
            <v>1406.8088580470001</v>
          </cell>
          <cell r="AR269">
            <v>1383.565049583</v>
          </cell>
          <cell r="AS269">
            <v>1346.0163115160001</v>
          </cell>
          <cell r="AT269">
            <v>1562.9478474130001</v>
          </cell>
          <cell r="AU269">
            <v>1193.4495238100001</v>
          </cell>
          <cell r="AV269">
            <v>1160.1492072149999</v>
          </cell>
          <cell r="AW269">
            <v>1256.8197688810001</v>
          </cell>
          <cell r="AX269">
            <v>1301.821782086</v>
          </cell>
          <cell r="AY269">
            <v>1474.987067369</v>
          </cell>
          <cell r="AZ269">
            <v>1386.1141927260001</v>
          </cell>
          <cell r="BA269">
            <v>1370.6192619349999</v>
          </cell>
          <cell r="BB269">
            <v>1435.2352586059999</v>
          </cell>
          <cell r="BC269">
            <v>1484.5108230010001</v>
          </cell>
          <cell r="BD269">
            <v>1415.2856453280001</v>
          </cell>
          <cell r="BE269">
            <v>1384.2588200309999</v>
          </cell>
          <cell r="BF269">
            <v>1336.9924748210001</v>
          </cell>
          <cell r="BG269">
            <v>1761.8057853739999</v>
          </cell>
          <cell r="BH269">
            <v>1338.047767564</v>
          </cell>
          <cell r="BI269">
            <v>1317.1154500570001</v>
          </cell>
          <cell r="BJ269">
            <v>1376.9339105229999</v>
          </cell>
          <cell r="BK269">
            <v>1379.9777254190001</v>
          </cell>
          <cell r="BL269">
            <v>1285.712848315</v>
          </cell>
          <cell r="BM269">
            <v>1419.1144609319999</v>
          </cell>
          <cell r="BN269">
            <v>1311.786581048</v>
          </cell>
          <cell r="BO269">
            <v>1350.4491756059999</v>
          </cell>
          <cell r="BP269">
            <v>1398.8398801809999</v>
          </cell>
          <cell r="BQ269">
            <v>1531.9961335329999</v>
          </cell>
          <cell r="BR269">
            <v>1459.074903896</v>
          </cell>
          <cell r="BS269">
            <v>1449.37405835</v>
          </cell>
          <cell r="BT269">
            <v>1865.157356293</v>
          </cell>
          <cell r="BU269">
            <v>1306.805738388</v>
          </cell>
          <cell r="BV269">
            <v>1319.4481111529999</v>
          </cell>
          <cell r="BW269">
            <v>1292.593154723</v>
          </cell>
          <cell r="BX269">
            <v>1347.4640397420001</v>
          </cell>
          <cell r="BY269">
            <v>1357.6750625019999</v>
          </cell>
          <cell r="BZ269">
            <v>1372.9459699280001</v>
          </cell>
          <cell r="CA269">
            <v>1409.0265459110001</v>
          </cell>
          <cell r="CB269">
            <v>1412.1559006330001</v>
          </cell>
          <cell r="CC269">
            <v>1392.2644263960001</v>
          </cell>
          <cell r="CD269">
            <v>1384.996126621</v>
          </cell>
          <cell r="CE269">
            <v>1381.7207444979999</v>
          </cell>
          <cell r="CF269">
            <v>1376.7007523310001</v>
          </cell>
          <cell r="CG269">
            <v>1810.5543033609999</v>
          </cell>
        </row>
        <row r="270">
          <cell r="B270" t="str">
            <v xml:space="preserve">Per_Volume_White Rum_Central England </v>
          </cell>
          <cell r="C270" t="str">
            <v>Per</v>
          </cell>
          <cell r="D270" t="str">
            <v>Volume</v>
          </cell>
          <cell r="E270" t="str">
            <v>Spirits</v>
          </cell>
          <cell r="F270" t="str">
            <v>White Rum</v>
          </cell>
          <cell r="G270" t="str">
            <v xml:space="preserve">Central England </v>
          </cell>
          <cell r="H270">
            <v>335.760376576</v>
          </cell>
          <cell r="I270">
            <v>338.92382705199998</v>
          </cell>
          <cell r="J270">
            <v>372.653305757</v>
          </cell>
          <cell r="K270">
            <v>402.94502046100001</v>
          </cell>
          <cell r="L270">
            <v>412.18240678500001</v>
          </cell>
          <cell r="M270">
            <v>393.374496518</v>
          </cell>
          <cell r="N270">
            <v>382.89386228699999</v>
          </cell>
          <cell r="O270">
            <v>388.27739934200002</v>
          </cell>
          <cell r="P270">
            <v>351.92407722199999</v>
          </cell>
          <cell r="Q270">
            <v>363.07647945299999</v>
          </cell>
          <cell r="R270">
            <v>357.49219261799999</v>
          </cell>
          <cell r="S270">
            <v>367.99155440700002</v>
          </cell>
          <cell r="T270">
            <v>444.435558087</v>
          </cell>
          <cell r="U270">
            <v>264.92952623500003</v>
          </cell>
          <cell r="V270">
            <v>280.44192978000001</v>
          </cell>
          <cell r="W270">
            <v>303.07596171699998</v>
          </cell>
          <cell r="X270">
            <v>339.12036400300002</v>
          </cell>
          <cell r="Y270">
            <v>343.49991111399999</v>
          </cell>
          <cell r="Z270">
            <v>356.46615670199998</v>
          </cell>
          <cell r="AA270">
            <v>354.19273787600002</v>
          </cell>
          <cell r="AB270">
            <v>359.26827058600003</v>
          </cell>
          <cell r="AC270">
            <v>351.21032260800001</v>
          </cell>
          <cell r="AD270">
            <v>328.17022784300002</v>
          </cell>
          <cell r="AE270">
            <v>318.41012450800002</v>
          </cell>
          <cell r="AF270">
            <v>323.08205591799998</v>
          </cell>
          <cell r="AG270">
            <v>408.92278977400002</v>
          </cell>
          <cell r="AH270">
            <v>231.96637117099999</v>
          </cell>
          <cell r="AI270">
            <v>242.04311779599999</v>
          </cell>
          <cell r="AJ270">
            <v>287.72162874200001</v>
          </cell>
          <cell r="AK270">
            <v>299.38270151799998</v>
          </cell>
          <cell r="AL270">
            <v>330.727105935</v>
          </cell>
          <cell r="AM270">
            <v>311.22692971200001</v>
          </cell>
          <cell r="AN270">
            <v>314.13225151799998</v>
          </cell>
          <cell r="AO270">
            <v>342.77082958800003</v>
          </cell>
          <cell r="AP270">
            <v>325.18333997000002</v>
          </cell>
          <cell r="AQ270">
            <v>304.111726197</v>
          </cell>
          <cell r="AR270">
            <v>310.73651855200001</v>
          </cell>
          <cell r="AS270">
            <v>322.23901329500001</v>
          </cell>
          <cell r="AT270">
            <v>412.06049694900003</v>
          </cell>
          <cell r="AU270">
            <v>268.147744241</v>
          </cell>
          <cell r="AV270">
            <v>286.54465273</v>
          </cell>
          <cell r="AW270">
            <v>287.86820388899997</v>
          </cell>
          <cell r="AX270">
            <v>287.86939243799998</v>
          </cell>
          <cell r="AY270">
            <v>327.70885120200001</v>
          </cell>
          <cell r="AZ270">
            <v>313.382140698</v>
          </cell>
          <cell r="BA270">
            <v>315.31273079099998</v>
          </cell>
          <cell r="BB270">
            <v>330.68967062799999</v>
          </cell>
          <cell r="BC270">
            <v>331.47150153899997</v>
          </cell>
          <cell r="BD270">
            <v>314.75431112899997</v>
          </cell>
          <cell r="BE270">
            <v>306.56805493899998</v>
          </cell>
          <cell r="BF270">
            <v>298.80575614100002</v>
          </cell>
          <cell r="BG270">
            <v>417.55240880100001</v>
          </cell>
          <cell r="BH270">
            <v>275.14760409299998</v>
          </cell>
          <cell r="BI270">
            <v>261.84758740900003</v>
          </cell>
          <cell r="BJ270">
            <v>274.747587979</v>
          </cell>
          <cell r="BK270">
            <v>295.59527520900002</v>
          </cell>
          <cell r="BL270">
            <v>269.77626873600002</v>
          </cell>
          <cell r="BM270">
            <v>273.36176918500001</v>
          </cell>
          <cell r="BN270">
            <v>259.40318999200002</v>
          </cell>
          <cell r="BO270">
            <v>254.07381154000001</v>
          </cell>
          <cell r="BP270">
            <v>264.92079022000001</v>
          </cell>
          <cell r="BQ270">
            <v>262.00441849800001</v>
          </cell>
          <cell r="BR270">
            <v>255.57298683400001</v>
          </cell>
          <cell r="BS270">
            <v>254.00081326599999</v>
          </cell>
          <cell r="BT270">
            <v>352.344059657</v>
          </cell>
          <cell r="BU270">
            <v>227.95313531799999</v>
          </cell>
          <cell r="BV270">
            <v>233.8992676</v>
          </cell>
          <cell r="BW270">
            <v>230.20003895799999</v>
          </cell>
          <cell r="BX270">
            <v>253.119953538</v>
          </cell>
          <cell r="BY270">
            <v>255.94324629600001</v>
          </cell>
          <cell r="BZ270">
            <v>256.72120533200001</v>
          </cell>
          <cell r="CA270">
            <v>253.200579339</v>
          </cell>
          <cell r="CB270">
            <v>259.44571754600003</v>
          </cell>
          <cell r="CC270">
            <v>261.56790837900002</v>
          </cell>
          <cell r="CD270">
            <v>246.54687259900001</v>
          </cell>
          <cell r="CE270">
            <v>239.80494208100001</v>
          </cell>
          <cell r="CF270">
            <v>239.52148627700001</v>
          </cell>
          <cell r="CG270">
            <v>318.57854473700002</v>
          </cell>
        </row>
        <row r="271">
          <cell r="B271" t="str">
            <v>Per_Volume_White Rum_GB CENTRAL SCOTLAND</v>
          </cell>
          <cell r="C271" t="str">
            <v>Per</v>
          </cell>
          <cell r="D271" t="str">
            <v>Volume</v>
          </cell>
          <cell r="E271" t="str">
            <v>Spirits</v>
          </cell>
          <cell r="F271" t="str">
            <v>White Rum</v>
          </cell>
          <cell r="G271" t="str">
            <v>GB CENTRAL SCOTLAND</v>
          </cell>
          <cell r="H271">
            <v>138.400781747</v>
          </cell>
          <cell r="I271">
            <v>154.974934445</v>
          </cell>
          <cell r="J271">
            <v>195.62370166400001</v>
          </cell>
          <cell r="K271">
            <v>210.24755268800001</v>
          </cell>
          <cell r="L271">
            <v>217.56785847699999</v>
          </cell>
          <cell r="M271">
            <v>206.75338918200001</v>
          </cell>
          <cell r="N271">
            <v>207.26929436200001</v>
          </cell>
          <cell r="O271">
            <v>193.48068991900001</v>
          </cell>
          <cell r="P271">
            <v>197.688521455</v>
          </cell>
          <cell r="Q271">
            <v>188.45127469600001</v>
          </cell>
          <cell r="R271">
            <v>182.55357202799999</v>
          </cell>
          <cell r="S271">
            <v>197.90602750900001</v>
          </cell>
          <cell r="T271">
            <v>243.27369975900001</v>
          </cell>
          <cell r="U271">
            <v>169.2505037</v>
          </cell>
          <cell r="V271">
            <v>168.95995141500001</v>
          </cell>
          <cell r="W271">
            <v>202.78874044299999</v>
          </cell>
          <cell r="X271">
            <v>219.19472397199999</v>
          </cell>
          <cell r="Y271">
            <v>200.53026731400001</v>
          </cell>
          <cell r="Z271">
            <v>218.46415796700001</v>
          </cell>
          <cell r="AA271">
            <v>216.13511856599999</v>
          </cell>
          <cell r="AB271">
            <v>215.080863878</v>
          </cell>
          <cell r="AC271">
            <v>206.2999015</v>
          </cell>
          <cell r="AD271">
            <v>188.033537728</v>
          </cell>
          <cell r="AE271">
            <v>198.28151183</v>
          </cell>
          <cell r="AF271">
            <v>206.31671096299999</v>
          </cell>
          <cell r="AG271">
            <v>257.22708949399998</v>
          </cell>
          <cell r="AH271">
            <v>123.248115967</v>
          </cell>
          <cell r="AI271">
            <v>168.011907565</v>
          </cell>
          <cell r="AJ271">
            <v>195.42262730900001</v>
          </cell>
          <cell r="AK271">
            <v>186.26907636999999</v>
          </cell>
          <cell r="AL271">
            <v>211.83437343200001</v>
          </cell>
          <cell r="AM271">
            <v>239.46980842799999</v>
          </cell>
          <cell r="AN271">
            <v>237.486234483</v>
          </cell>
          <cell r="AO271">
            <v>232.21348110400001</v>
          </cell>
          <cell r="AP271">
            <v>215.103623895</v>
          </cell>
          <cell r="AQ271">
            <v>193.01256832999999</v>
          </cell>
          <cell r="AR271">
            <v>198.60633238099999</v>
          </cell>
          <cell r="AS271">
            <v>200.21693863799999</v>
          </cell>
          <cell r="AT271">
            <v>234.89768916400001</v>
          </cell>
          <cell r="AU271">
            <v>153.452763817</v>
          </cell>
          <cell r="AV271">
            <v>184.24484354099999</v>
          </cell>
          <cell r="AW271">
            <v>187.081031591</v>
          </cell>
          <cell r="AX271">
            <v>188.02488345899999</v>
          </cell>
          <cell r="AY271">
            <v>206.09126086699999</v>
          </cell>
          <cell r="AZ271">
            <v>191.535331638</v>
          </cell>
          <cell r="BA271">
            <v>188.49836535899999</v>
          </cell>
          <cell r="BB271">
            <v>191.41993331200001</v>
          </cell>
          <cell r="BC271">
            <v>186.74979005500001</v>
          </cell>
          <cell r="BD271">
            <v>180.455017559</v>
          </cell>
          <cell r="BE271">
            <v>176.857364139</v>
          </cell>
          <cell r="BF271">
            <v>187.656291127</v>
          </cell>
          <cell r="BG271">
            <v>251.49801108299999</v>
          </cell>
          <cell r="BH271">
            <v>158.88754195800001</v>
          </cell>
          <cell r="BI271">
            <v>148.81830600399999</v>
          </cell>
          <cell r="BJ271">
            <v>160.25299931399999</v>
          </cell>
          <cell r="BK271">
            <v>168.56456759299999</v>
          </cell>
          <cell r="BL271">
            <v>169.977210189</v>
          </cell>
          <cell r="BM271">
            <v>178.16426594699999</v>
          </cell>
          <cell r="BN271">
            <v>167.66368296799999</v>
          </cell>
          <cell r="BO271">
            <v>167.481236155</v>
          </cell>
          <cell r="BP271">
            <v>176.966866952</v>
          </cell>
          <cell r="BQ271">
            <v>171.74741712400001</v>
          </cell>
          <cell r="BR271">
            <v>174.17836320699999</v>
          </cell>
          <cell r="BS271">
            <v>179.776646586</v>
          </cell>
          <cell r="BT271">
            <v>227.96871144100001</v>
          </cell>
          <cell r="BU271">
            <v>147.22514963899999</v>
          </cell>
          <cell r="BV271">
            <v>149.23144893</v>
          </cell>
          <cell r="BW271">
            <v>149.61995741699999</v>
          </cell>
          <cell r="BX271">
            <v>167.91857185999999</v>
          </cell>
          <cell r="BY271">
            <v>163.08147895600001</v>
          </cell>
          <cell r="BZ271">
            <v>163.454558515</v>
          </cell>
          <cell r="CA271">
            <v>170.121053808</v>
          </cell>
          <cell r="CB271">
            <v>173.92918828200001</v>
          </cell>
          <cell r="CC271">
            <v>169.49555584699999</v>
          </cell>
          <cell r="CD271">
            <v>153.33593629200001</v>
          </cell>
          <cell r="CE271">
            <v>157.14441245399999</v>
          </cell>
          <cell r="CF271">
            <v>158.575156099</v>
          </cell>
          <cell r="CG271">
            <v>206.584333082</v>
          </cell>
        </row>
        <row r="272">
          <cell r="B272" t="str">
            <v>Per_Volume_White Rum_East of England</v>
          </cell>
          <cell r="C272" t="str">
            <v>Per</v>
          </cell>
          <cell r="D272" t="str">
            <v>Volume</v>
          </cell>
          <cell r="E272" t="str">
            <v>Spirits</v>
          </cell>
          <cell r="F272" t="str">
            <v>White Rum</v>
          </cell>
          <cell r="G272" t="str">
            <v>East of England</v>
          </cell>
          <cell r="H272">
            <v>197.173122135</v>
          </cell>
          <cell r="I272">
            <v>211.63254586400001</v>
          </cell>
          <cell r="J272">
            <v>223.25696266400001</v>
          </cell>
          <cell r="K272">
            <v>224.960904293</v>
          </cell>
          <cell r="L272">
            <v>226.861915428</v>
          </cell>
          <cell r="M272">
            <v>224.76269511000001</v>
          </cell>
          <cell r="N272">
            <v>222.58075269</v>
          </cell>
          <cell r="O272">
            <v>215.276546852</v>
          </cell>
          <cell r="P272">
            <v>210.53870919900001</v>
          </cell>
          <cell r="Q272">
            <v>202.48946612699999</v>
          </cell>
          <cell r="R272">
            <v>198.09550628599999</v>
          </cell>
          <cell r="S272">
            <v>199.205638322</v>
          </cell>
          <cell r="T272">
            <v>258.77407039000002</v>
          </cell>
          <cell r="U272">
            <v>176.385020019</v>
          </cell>
          <cell r="V272">
            <v>172.65490696200001</v>
          </cell>
          <cell r="W272">
            <v>191.756126424</v>
          </cell>
          <cell r="X272">
            <v>200.22950970900001</v>
          </cell>
          <cell r="Y272">
            <v>203.22149358499999</v>
          </cell>
          <cell r="Z272">
            <v>201.77288208799999</v>
          </cell>
          <cell r="AA272">
            <v>197.07028395200001</v>
          </cell>
          <cell r="AB272">
            <v>181.615354123</v>
          </cell>
          <cell r="AC272">
            <v>177.094904036</v>
          </cell>
          <cell r="AD272">
            <v>163.94624603400001</v>
          </cell>
          <cell r="AE272">
            <v>158.30646772399999</v>
          </cell>
          <cell r="AF272">
            <v>151.23028354600001</v>
          </cell>
          <cell r="AG272">
            <v>204.35521035400001</v>
          </cell>
          <cell r="AH272">
            <v>112.6592236</v>
          </cell>
          <cell r="AI272">
            <v>125.898126828</v>
          </cell>
          <cell r="AJ272">
            <v>153.00982994200001</v>
          </cell>
          <cell r="AK272">
            <v>204.25550856699999</v>
          </cell>
          <cell r="AL272">
            <v>227.357199396</v>
          </cell>
          <cell r="AM272">
            <v>199.29338110200001</v>
          </cell>
          <cell r="AN272">
            <v>198.276409239</v>
          </cell>
          <cell r="AO272">
            <v>187.935303468</v>
          </cell>
          <cell r="AP272">
            <v>193.23219786600001</v>
          </cell>
          <cell r="AQ272">
            <v>193.01461587099999</v>
          </cell>
          <cell r="AR272">
            <v>178.99532967600001</v>
          </cell>
          <cell r="AS272">
            <v>185.66256873099999</v>
          </cell>
          <cell r="AT272">
            <v>218.8072468</v>
          </cell>
          <cell r="AU272">
            <v>131.95228183399999</v>
          </cell>
          <cell r="AV272">
            <v>138.67146069899999</v>
          </cell>
          <cell r="AW272">
            <v>142.25622359799999</v>
          </cell>
          <cell r="AX272">
            <v>151.88178323099999</v>
          </cell>
          <cell r="AY272">
            <v>170.22967844999999</v>
          </cell>
          <cell r="AZ272">
            <v>162.652743273</v>
          </cell>
          <cell r="BA272">
            <v>155.434676572</v>
          </cell>
          <cell r="BB272">
            <v>165.69263453600001</v>
          </cell>
          <cell r="BC272">
            <v>167.42264764000001</v>
          </cell>
          <cell r="BD272">
            <v>169.74904264200001</v>
          </cell>
          <cell r="BE272">
            <v>167.126927424</v>
          </cell>
          <cell r="BF272">
            <v>172.974109011</v>
          </cell>
          <cell r="BG272">
            <v>238.56825969600001</v>
          </cell>
          <cell r="BH272">
            <v>153.290933903</v>
          </cell>
          <cell r="BI272">
            <v>150.33521239999999</v>
          </cell>
          <cell r="BJ272">
            <v>161.56491569799999</v>
          </cell>
          <cell r="BK272">
            <v>176.185694721</v>
          </cell>
          <cell r="BL272">
            <v>159.457739363</v>
          </cell>
          <cell r="BM272">
            <v>176.19232595599999</v>
          </cell>
          <cell r="BN272">
            <v>167.482776505</v>
          </cell>
          <cell r="BO272">
            <v>166.214783904</v>
          </cell>
          <cell r="BP272">
            <v>163.14938283399999</v>
          </cell>
          <cell r="BQ272">
            <v>151.66668162900001</v>
          </cell>
          <cell r="BR272">
            <v>147.27690396700001</v>
          </cell>
          <cell r="BS272">
            <v>151.24589592199999</v>
          </cell>
          <cell r="BT272">
            <v>211.33805246200001</v>
          </cell>
          <cell r="BU272">
            <v>136.863605965</v>
          </cell>
          <cell r="BV272">
            <v>141.60036424800001</v>
          </cell>
          <cell r="BW272">
            <v>137.536140956</v>
          </cell>
          <cell r="BX272">
            <v>144.368723461</v>
          </cell>
          <cell r="BY272">
            <v>142.540542327</v>
          </cell>
          <cell r="BZ272">
            <v>141.83576822500001</v>
          </cell>
          <cell r="CA272">
            <v>139.52448166299999</v>
          </cell>
          <cell r="CB272">
            <v>140.990310991</v>
          </cell>
          <cell r="CC272">
            <v>142.02514082799999</v>
          </cell>
          <cell r="CD272">
            <v>129.82310263700001</v>
          </cell>
          <cell r="CE272">
            <v>125.882191374</v>
          </cell>
          <cell r="CF272">
            <v>125.38319359400001</v>
          </cell>
          <cell r="CG272">
            <v>174.059106087</v>
          </cell>
        </row>
        <row r="273">
          <cell r="B273" t="str">
            <v>Per_Volume_White Rum_London</v>
          </cell>
          <cell r="C273" t="str">
            <v>Per</v>
          </cell>
          <cell r="D273" t="str">
            <v>Volume</v>
          </cell>
          <cell r="E273" t="str">
            <v>Spirits</v>
          </cell>
          <cell r="F273" t="str">
            <v>White Rum</v>
          </cell>
          <cell r="G273" t="str">
            <v>London</v>
          </cell>
          <cell r="H273">
            <v>371.21119326199999</v>
          </cell>
          <cell r="I273">
            <v>381.04887305800003</v>
          </cell>
          <cell r="J273">
            <v>424.65507119</v>
          </cell>
          <cell r="K273">
            <v>466.163503875</v>
          </cell>
          <cell r="L273">
            <v>479.22061742400001</v>
          </cell>
          <cell r="M273">
            <v>477.670777563</v>
          </cell>
          <cell r="N273">
            <v>483.24473233600003</v>
          </cell>
          <cell r="O273">
            <v>483.07830638600001</v>
          </cell>
          <cell r="P273">
            <v>456.32178501700002</v>
          </cell>
          <cell r="Q273">
            <v>435.49113204999998</v>
          </cell>
          <cell r="R273">
            <v>442.85690668299998</v>
          </cell>
          <cell r="S273">
            <v>467.33888895899997</v>
          </cell>
          <cell r="T273">
            <v>581.90182990300002</v>
          </cell>
          <cell r="U273">
            <v>390.99875930299999</v>
          </cell>
          <cell r="V273">
            <v>401.89803136299997</v>
          </cell>
          <cell r="W273">
            <v>443.03186272400001</v>
          </cell>
          <cell r="X273">
            <v>454.38200097200001</v>
          </cell>
          <cell r="Y273">
            <v>446.68796022499998</v>
          </cell>
          <cell r="Z273">
            <v>451.15920285999999</v>
          </cell>
          <cell r="AA273">
            <v>429.732423627</v>
          </cell>
          <cell r="AB273">
            <v>397.09557507900001</v>
          </cell>
          <cell r="AC273">
            <v>394.81226936100001</v>
          </cell>
          <cell r="AD273">
            <v>376.8272695</v>
          </cell>
          <cell r="AE273">
            <v>379.26943240600002</v>
          </cell>
          <cell r="AF273">
            <v>376.779579367</v>
          </cell>
          <cell r="AG273">
            <v>480.75416637900003</v>
          </cell>
          <cell r="AH273">
            <v>280.562032268</v>
          </cell>
          <cell r="AI273">
            <v>312.89320109599998</v>
          </cell>
          <cell r="AJ273">
            <v>338.06275824599999</v>
          </cell>
          <cell r="AK273">
            <v>376.96763931499999</v>
          </cell>
          <cell r="AL273">
            <v>407.48149040099997</v>
          </cell>
          <cell r="AM273">
            <v>388.53459007800001</v>
          </cell>
          <cell r="AN273">
            <v>399.79752744899997</v>
          </cell>
          <cell r="AO273">
            <v>367.29025035199999</v>
          </cell>
          <cell r="AP273">
            <v>340.315134005</v>
          </cell>
          <cell r="AQ273">
            <v>349.44477032100002</v>
          </cell>
          <cell r="AR273">
            <v>353.00732490799999</v>
          </cell>
          <cell r="AS273">
            <v>351.176837686</v>
          </cell>
          <cell r="AT273">
            <v>453.150596264</v>
          </cell>
          <cell r="AU273">
            <v>298.27659394</v>
          </cell>
          <cell r="AV273">
            <v>321.77508453199999</v>
          </cell>
          <cell r="AW273">
            <v>319.61096887899998</v>
          </cell>
          <cell r="AX273">
            <v>340.43986726899999</v>
          </cell>
          <cell r="AY273">
            <v>364.43172188599999</v>
          </cell>
          <cell r="AZ273">
            <v>346.32275023800003</v>
          </cell>
          <cell r="BA273">
            <v>335.35328750000002</v>
          </cell>
          <cell r="BB273">
            <v>364.23642799100003</v>
          </cell>
          <cell r="BC273">
            <v>355.35474496299997</v>
          </cell>
          <cell r="BD273">
            <v>371.93986516000001</v>
          </cell>
          <cell r="BE273">
            <v>373.693885067</v>
          </cell>
          <cell r="BF273">
            <v>375.80202092500002</v>
          </cell>
          <cell r="BG273">
            <v>514.88813418899997</v>
          </cell>
          <cell r="BH273">
            <v>333.30444448200001</v>
          </cell>
          <cell r="BI273">
            <v>339.88987718099997</v>
          </cell>
          <cell r="BJ273">
            <v>358.50855796299999</v>
          </cell>
          <cell r="BK273">
            <v>392.45353533399998</v>
          </cell>
          <cell r="BL273">
            <v>365.44256590100002</v>
          </cell>
          <cell r="BM273">
            <v>380.27991146400001</v>
          </cell>
          <cell r="BN273">
            <v>354.87019246099999</v>
          </cell>
          <cell r="BO273">
            <v>359.712757318</v>
          </cell>
          <cell r="BP273">
            <v>354.98398977699998</v>
          </cell>
          <cell r="BQ273">
            <v>333.142301901</v>
          </cell>
          <cell r="BR273">
            <v>343.01576750200002</v>
          </cell>
          <cell r="BS273">
            <v>355.126775775</v>
          </cell>
          <cell r="BT273">
            <v>463.11435634600002</v>
          </cell>
          <cell r="BU273">
            <v>301.744890462</v>
          </cell>
          <cell r="BV273">
            <v>306.50031608400002</v>
          </cell>
          <cell r="BW273">
            <v>298.85630749900002</v>
          </cell>
          <cell r="BX273">
            <v>321.38253411199997</v>
          </cell>
          <cell r="BY273">
            <v>365.04410186600001</v>
          </cell>
          <cell r="BZ273">
            <v>365.72623694999999</v>
          </cell>
          <cell r="CA273">
            <v>369.22068000600001</v>
          </cell>
          <cell r="CB273">
            <v>376.06710394100003</v>
          </cell>
          <cell r="CC273">
            <v>377.44578761899999</v>
          </cell>
          <cell r="CD273">
            <v>354.75651131299998</v>
          </cell>
          <cell r="CE273">
            <v>360.91764349499999</v>
          </cell>
          <cell r="CF273">
            <v>362.23606681899997</v>
          </cell>
          <cell r="CG273">
            <v>486.95423620899999</v>
          </cell>
        </row>
        <row r="274">
          <cell r="B274" t="str">
            <v>Per_Volume_White Rum_North East England</v>
          </cell>
          <cell r="C274" t="str">
            <v>Per</v>
          </cell>
          <cell r="D274" t="str">
            <v>Volume</v>
          </cell>
          <cell r="E274" t="str">
            <v>Spirits</v>
          </cell>
          <cell r="F274" t="str">
            <v>White Rum</v>
          </cell>
          <cell r="G274" t="str">
            <v>North East England</v>
          </cell>
          <cell r="H274">
            <v>125.493254153</v>
          </cell>
          <cell r="I274">
            <v>125.50268868800001</v>
          </cell>
          <cell r="J274">
            <v>131.768931872</v>
          </cell>
          <cell r="K274">
            <v>142.63471579899999</v>
          </cell>
          <cell r="L274">
            <v>148.900214664</v>
          </cell>
          <cell r="M274">
            <v>138.72063307600001</v>
          </cell>
          <cell r="N274">
            <v>149.34585532200001</v>
          </cell>
          <cell r="O274">
            <v>159.70278008299999</v>
          </cell>
          <cell r="P274">
            <v>123.102456715</v>
          </cell>
          <cell r="Q274">
            <v>124.934188237</v>
          </cell>
          <cell r="R274">
            <v>128.236990644</v>
          </cell>
          <cell r="S274">
            <v>129.32759910300001</v>
          </cell>
          <cell r="T274">
            <v>166.15105117499999</v>
          </cell>
          <cell r="U274">
            <v>87.729613618000002</v>
          </cell>
          <cell r="V274">
            <v>92.919226214999995</v>
          </cell>
          <cell r="W274">
            <v>103.075313642</v>
          </cell>
          <cell r="X274">
            <v>117.64445742300001</v>
          </cell>
          <cell r="Y274">
            <v>113.66984177099999</v>
          </cell>
          <cell r="Z274">
            <v>119.28761771800001</v>
          </cell>
          <cell r="AA274">
            <v>117.26202975</v>
          </cell>
          <cell r="AB274">
            <v>112.028249669</v>
          </cell>
          <cell r="AC274">
            <v>111.91655714300001</v>
          </cell>
          <cell r="AD274">
            <v>104.393930905</v>
          </cell>
          <cell r="AE274">
            <v>104.221766559</v>
          </cell>
          <cell r="AF274">
            <v>107.02824668</v>
          </cell>
          <cell r="AG274">
            <v>135.32856197500001</v>
          </cell>
          <cell r="AH274">
            <v>94.949299816000007</v>
          </cell>
          <cell r="AI274">
            <v>105.112653067</v>
          </cell>
          <cell r="AJ274">
            <v>111.13649239</v>
          </cell>
          <cell r="AK274">
            <v>106.294064146</v>
          </cell>
          <cell r="AL274">
            <v>120.389757334</v>
          </cell>
          <cell r="AM274">
            <v>133.88308599199999</v>
          </cell>
          <cell r="AN274">
            <v>138.71238983999999</v>
          </cell>
          <cell r="AO274">
            <v>138.141693519</v>
          </cell>
          <cell r="AP274">
            <v>137.195775618</v>
          </cell>
          <cell r="AQ274">
            <v>137.00379846499999</v>
          </cell>
          <cell r="AR274">
            <v>128.815817014</v>
          </cell>
          <cell r="AS274">
            <v>127.74206536</v>
          </cell>
          <cell r="AT274">
            <v>173.19011826900001</v>
          </cell>
          <cell r="AU274">
            <v>114.082669701</v>
          </cell>
          <cell r="AV274">
            <v>124.28403509</v>
          </cell>
          <cell r="AW274">
            <v>129.576948996</v>
          </cell>
          <cell r="AX274">
            <v>135.49716689499999</v>
          </cell>
          <cell r="AY274">
            <v>143.80015945700001</v>
          </cell>
          <cell r="AZ274">
            <v>140.44255800299999</v>
          </cell>
          <cell r="BA274">
            <v>135.70464554</v>
          </cell>
          <cell r="BB274">
            <v>142.92474321200001</v>
          </cell>
          <cell r="BC274">
            <v>141.54987512299999</v>
          </cell>
          <cell r="BD274">
            <v>146.28546905499999</v>
          </cell>
          <cell r="BE274">
            <v>144.553485631</v>
          </cell>
          <cell r="BF274">
            <v>138.69851385499999</v>
          </cell>
          <cell r="BG274">
            <v>195.19758734800001</v>
          </cell>
          <cell r="BH274">
            <v>138.31868581399999</v>
          </cell>
          <cell r="BI274">
            <v>126.74233562800001</v>
          </cell>
          <cell r="BJ274">
            <v>131.55824442599999</v>
          </cell>
          <cell r="BK274">
            <v>144.86154365100001</v>
          </cell>
          <cell r="BL274">
            <v>123.759207045</v>
          </cell>
          <cell r="BM274">
            <v>128.83576782099999</v>
          </cell>
          <cell r="BN274">
            <v>119.32068231700001</v>
          </cell>
          <cell r="BO274">
            <v>121.53902773999999</v>
          </cell>
          <cell r="BP274">
            <v>119.186987582</v>
          </cell>
          <cell r="BQ274">
            <v>110.235672085</v>
          </cell>
          <cell r="BR274">
            <v>107.02457368499999</v>
          </cell>
          <cell r="BS274">
            <v>102.634735136</v>
          </cell>
          <cell r="BT274">
            <v>147.32899468799999</v>
          </cell>
          <cell r="BU274">
            <v>95.168553650000007</v>
          </cell>
          <cell r="BV274">
            <v>96.378402305999998</v>
          </cell>
          <cell r="BW274">
            <v>94.838772714000001</v>
          </cell>
          <cell r="BX274">
            <v>103.519742182</v>
          </cell>
          <cell r="BY274">
            <v>100.48446432599999</v>
          </cell>
          <cell r="BZ274">
            <v>101.091724579</v>
          </cell>
          <cell r="CA274">
            <v>99.634120072000002</v>
          </cell>
          <cell r="CB274">
            <v>102.42057561199999</v>
          </cell>
          <cell r="CC274">
            <v>101.810293458</v>
          </cell>
          <cell r="CD274">
            <v>89.516604033999997</v>
          </cell>
          <cell r="CE274">
            <v>89.550239524000006</v>
          </cell>
          <cell r="CF274">
            <v>90.072468877000006</v>
          </cell>
          <cell r="CG274">
            <v>122.842863188</v>
          </cell>
        </row>
        <row r="275">
          <cell r="B275" t="str">
            <v>Per_Volume_White Rum_North East Scotland</v>
          </cell>
          <cell r="C275" t="str">
            <v>Per</v>
          </cell>
          <cell r="D275" t="str">
            <v>Volume</v>
          </cell>
          <cell r="E275" t="str">
            <v>Spirits</v>
          </cell>
          <cell r="F275" t="str">
            <v>White Rum</v>
          </cell>
          <cell r="G275" t="str">
            <v>North East Scotland</v>
          </cell>
          <cell r="H275">
            <v>63.328059594000003</v>
          </cell>
          <cell r="I275">
            <v>71.082212620000007</v>
          </cell>
          <cell r="J275">
            <v>59.742331184999998</v>
          </cell>
          <cell r="K275">
            <v>60.565462979000003</v>
          </cell>
          <cell r="L275">
            <v>61.369578511</v>
          </cell>
          <cell r="M275">
            <v>57.077293154000003</v>
          </cell>
          <cell r="N275">
            <v>54.462090105000001</v>
          </cell>
          <cell r="O275">
            <v>49.466262317000002</v>
          </cell>
          <cell r="P275">
            <v>43.306303331999999</v>
          </cell>
          <cell r="Q275">
            <v>45.510101640000002</v>
          </cell>
          <cell r="R275">
            <v>44.279386322999997</v>
          </cell>
          <cell r="S275">
            <v>40.696452272999998</v>
          </cell>
          <cell r="T275">
            <v>49.025535275999999</v>
          </cell>
          <cell r="U275">
            <v>35.014665602999997</v>
          </cell>
          <cell r="V275">
            <v>36.221271305999998</v>
          </cell>
          <cell r="W275">
            <v>35.196520657000001</v>
          </cell>
          <cell r="X275">
            <v>45.331615018000001</v>
          </cell>
          <cell r="Y275">
            <v>46.812798442000002</v>
          </cell>
          <cell r="Z275">
            <v>38.958881439000002</v>
          </cell>
          <cell r="AA275">
            <v>41.177989681</v>
          </cell>
          <cell r="AB275">
            <v>43.441362877000003</v>
          </cell>
          <cell r="AC275">
            <v>39.303335711999999</v>
          </cell>
          <cell r="AD275">
            <v>43.589448535000002</v>
          </cell>
          <cell r="AE275">
            <v>35.623520192999997</v>
          </cell>
          <cell r="AF275">
            <v>27.800303753000001</v>
          </cell>
          <cell r="AG275">
            <v>37.576553304999997</v>
          </cell>
          <cell r="AH275">
            <v>32.045566432000001</v>
          </cell>
          <cell r="AI275">
            <v>36.979794402000003</v>
          </cell>
          <cell r="AJ275">
            <v>44.274846650999997</v>
          </cell>
          <cell r="AK275">
            <v>42.524601246000003</v>
          </cell>
          <cell r="AL275">
            <v>48.224833308000001</v>
          </cell>
          <cell r="AM275">
            <v>37.451973438000003</v>
          </cell>
          <cell r="AN275">
            <v>40.687474573000003</v>
          </cell>
          <cell r="AO275">
            <v>40.317242176999997</v>
          </cell>
          <cell r="AP275">
            <v>37.831518584999998</v>
          </cell>
          <cell r="AQ275">
            <v>43.343242986</v>
          </cell>
          <cell r="AR275">
            <v>45.981696399999997</v>
          </cell>
          <cell r="AS275">
            <v>46.963395441999999</v>
          </cell>
          <cell r="AT275">
            <v>58.682017293000001</v>
          </cell>
          <cell r="AU275">
            <v>38.248452213999997</v>
          </cell>
          <cell r="AV275">
            <v>26.881851595000001</v>
          </cell>
          <cell r="AW275">
            <v>28.498503106000001</v>
          </cell>
          <cell r="AX275">
            <v>35.432686494000002</v>
          </cell>
          <cell r="AY275">
            <v>33.430299791000003</v>
          </cell>
          <cell r="AZ275">
            <v>37.064776641999998</v>
          </cell>
          <cell r="BA275">
            <v>33.958455141000002</v>
          </cell>
          <cell r="BB275">
            <v>32.4405103</v>
          </cell>
          <cell r="BC275">
            <v>29.843149586999999</v>
          </cell>
          <cell r="BD275">
            <v>29.900395053</v>
          </cell>
          <cell r="BE275">
            <v>26.451463008000001</v>
          </cell>
          <cell r="BF275">
            <v>26.587316031</v>
          </cell>
          <cell r="BG275">
            <v>32.352825000000003</v>
          </cell>
          <cell r="BH275">
            <v>19.791709813000001</v>
          </cell>
          <cell r="BI275">
            <v>21.730477004000001</v>
          </cell>
          <cell r="BJ275">
            <v>24.551079384000001</v>
          </cell>
          <cell r="BK275">
            <v>31.455311363</v>
          </cell>
          <cell r="BL275">
            <v>31.438375283999999</v>
          </cell>
          <cell r="BM275">
            <v>31.087112604000001</v>
          </cell>
          <cell r="BN275">
            <v>32.568289159999999</v>
          </cell>
          <cell r="BO275">
            <v>32.448730222999998</v>
          </cell>
          <cell r="BP275">
            <v>27.035103088</v>
          </cell>
          <cell r="BQ275">
            <v>29.216892717</v>
          </cell>
          <cell r="BR275">
            <v>29.933706361999999</v>
          </cell>
          <cell r="BS275">
            <v>30.745563988000001</v>
          </cell>
          <cell r="BT275">
            <v>46.183084059000002</v>
          </cell>
          <cell r="BU275">
            <v>27.741558003000002</v>
          </cell>
          <cell r="BV275">
            <v>30.679266937000001</v>
          </cell>
          <cell r="BW275">
            <v>26.913935128999999</v>
          </cell>
          <cell r="BX275">
            <v>31.593210995</v>
          </cell>
          <cell r="BY275">
            <v>35.273649579999997</v>
          </cell>
          <cell r="BZ275">
            <v>37.968346986999997</v>
          </cell>
          <cell r="CA275">
            <v>34.743450684999999</v>
          </cell>
          <cell r="CB275">
            <v>33.683318808999999</v>
          </cell>
          <cell r="CC275">
            <v>42.509749126999999</v>
          </cell>
          <cell r="CD275">
            <v>39.300822007999997</v>
          </cell>
          <cell r="CE275">
            <v>39.381433629999997</v>
          </cell>
          <cell r="CF275">
            <v>39.351804209000001</v>
          </cell>
          <cell r="CG275">
            <v>56.346951073</v>
          </cell>
        </row>
        <row r="276">
          <cell r="B276" t="str">
            <v>Per_Volume_White Rum_North West (Lancashire)</v>
          </cell>
          <cell r="C276" t="str">
            <v>Per</v>
          </cell>
          <cell r="D276" t="str">
            <v>Volume</v>
          </cell>
          <cell r="E276" t="str">
            <v>Spirits</v>
          </cell>
          <cell r="F276" t="str">
            <v>White Rum</v>
          </cell>
          <cell r="G276" t="str">
            <v>North West (Lancashire)</v>
          </cell>
          <cell r="H276">
            <v>288.64426027399998</v>
          </cell>
          <cell r="I276">
            <v>284.52542295799998</v>
          </cell>
          <cell r="J276">
            <v>316.33464388599998</v>
          </cell>
          <cell r="K276">
            <v>355.93838378800001</v>
          </cell>
          <cell r="L276">
            <v>359.30418391000001</v>
          </cell>
          <cell r="M276">
            <v>336.15437888399998</v>
          </cell>
          <cell r="N276">
            <v>343.21597552899999</v>
          </cell>
          <cell r="O276">
            <v>355.94236454100002</v>
          </cell>
          <cell r="P276">
            <v>310.19451417800002</v>
          </cell>
          <cell r="Q276">
            <v>324.731272735</v>
          </cell>
          <cell r="R276">
            <v>333.42607376400002</v>
          </cell>
          <cell r="S276">
            <v>328.79285442700001</v>
          </cell>
          <cell r="T276">
            <v>431.16143602300002</v>
          </cell>
          <cell r="U276">
            <v>260.99044234500002</v>
          </cell>
          <cell r="V276">
            <v>265.83978180899999</v>
          </cell>
          <cell r="W276">
            <v>295.611275283</v>
          </cell>
          <cell r="X276">
            <v>311.65233983000002</v>
          </cell>
          <cell r="Y276">
            <v>290.845652814</v>
          </cell>
          <cell r="Z276">
            <v>301.04820654700001</v>
          </cell>
          <cell r="AA276">
            <v>296.67330070200001</v>
          </cell>
          <cell r="AB276">
            <v>296.665207608</v>
          </cell>
          <cell r="AC276">
            <v>292.01586486100001</v>
          </cell>
          <cell r="AD276">
            <v>280.29468426</v>
          </cell>
          <cell r="AE276">
            <v>277.29074364799999</v>
          </cell>
          <cell r="AF276">
            <v>276.11407854800001</v>
          </cell>
          <cell r="AG276">
            <v>358.38294354099997</v>
          </cell>
          <cell r="AH276">
            <v>239.57109988600001</v>
          </cell>
          <cell r="AI276">
            <v>239.42741141299999</v>
          </cell>
          <cell r="AJ276">
            <v>296.43824489399998</v>
          </cell>
          <cell r="AK276">
            <v>298.07953849699999</v>
          </cell>
          <cell r="AL276">
            <v>339.43204394700001</v>
          </cell>
          <cell r="AM276">
            <v>348.75096483300001</v>
          </cell>
          <cell r="AN276">
            <v>340.92946245500002</v>
          </cell>
          <cell r="AO276">
            <v>341.078502249</v>
          </cell>
          <cell r="AP276">
            <v>331.35686708700001</v>
          </cell>
          <cell r="AQ276">
            <v>309.06166127500001</v>
          </cell>
          <cell r="AR276">
            <v>290.95909112599998</v>
          </cell>
          <cell r="AS276">
            <v>298.90216285700001</v>
          </cell>
          <cell r="AT276">
            <v>381.16761635</v>
          </cell>
          <cell r="AU276">
            <v>242.82573357699999</v>
          </cell>
          <cell r="AV276">
            <v>259.74081483600003</v>
          </cell>
          <cell r="AW276">
            <v>265.12621556099998</v>
          </cell>
          <cell r="AX276">
            <v>279.96737839000002</v>
          </cell>
          <cell r="AY276">
            <v>318.48982196499998</v>
          </cell>
          <cell r="AZ276">
            <v>298.54741163099999</v>
          </cell>
          <cell r="BA276">
            <v>281.48718370199998</v>
          </cell>
          <cell r="BB276">
            <v>298.58890121399997</v>
          </cell>
          <cell r="BC276">
            <v>296.93999899599999</v>
          </cell>
          <cell r="BD276">
            <v>302.10936250399999</v>
          </cell>
          <cell r="BE276">
            <v>295.04275727200002</v>
          </cell>
          <cell r="BF276">
            <v>296.72062425399997</v>
          </cell>
          <cell r="BG276">
            <v>410.98055141200001</v>
          </cell>
          <cell r="BH276">
            <v>277.08285095500003</v>
          </cell>
          <cell r="BI276">
            <v>266.24970815299997</v>
          </cell>
          <cell r="BJ276">
            <v>290.166958217</v>
          </cell>
          <cell r="BK276">
            <v>316.322815779</v>
          </cell>
          <cell r="BL276">
            <v>289.54686812400001</v>
          </cell>
          <cell r="BM276">
            <v>286.53147104999999</v>
          </cell>
          <cell r="BN276">
            <v>272.21632240500003</v>
          </cell>
          <cell r="BO276">
            <v>278.71583507299999</v>
          </cell>
          <cell r="BP276">
            <v>289.026315576</v>
          </cell>
          <cell r="BQ276">
            <v>271.33399481599997</v>
          </cell>
          <cell r="BR276">
            <v>271.73386818199998</v>
          </cell>
          <cell r="BS276">
            <v>267.89204672599999</v>
          </cell>
          <cell r="BT276">
            <v>357.90852211100002</v>
          </cell>
          <cell r="BU276">
            <v>236.847031227</v>
          </cell>
          <cell r="BV276">
            <v>221.93326003300001</v>
          </cell>
          <cell r="BW276">
            <v>213.941663471</v>
          </cell>
          <cell r="BX276">
            <v>243.40738597500001</v>
          </cell>
          <cell r="BY276">
            <v>236.520347047</v>
          </cell>
          <cell r="BZ276">
            <v>239.23161104499999</v>
          </cell>
          <cell r="CA276">
            <v>249.36510703100001</v>
          </cell>
          <cell r="CB276">
            <v>255.778828804</v>
          </cell>
          <cell r="CC276">
            <v>255.10203645999999</v>
          </cell>
          <cell r="CD276">
            <v>232.36200809100001</v>
          </cell>
          <cell r="CE276">
            <v>219.04841925100001</v>
          </cell>
          <cell r="CF276">
            <v>217.20275211200001</v>
          </cell>
          <cell r="CG276">
            <v>299.92966328799997</v>
          </cell>
        </row>
        <row r="277">
          <cell r="B277" t="str">
            <v>Per_Volume_White Rum_South and South East</v>
          </cell>
          <cell r="C277" t="str">
            <v>Per</v>
          </cell>
          <cell r="D277" t="str">
            <v>Volume</v>
          </cell>
          <cell r="E277" t="str">
            <v>Spirits</v>
          </cell>
          <cell r="F277" t="str">
            <v>White Rum</v>
          </cell>
          <cell r="G277" t="str">
            <v>South and South East</v>
          </cell>
          <cell r="H277">
            <v>238.66716155</v>
          </cell>
          <cell r="I277">
            <v>261.90710977100002</v>
          </cell>
          <cell r="J277">
            <v>280.04046047100002</v>
          </cell>
          <cell r="K277">
            <v>280.23405633599998</v>
          </cell>
          <cell r="L277">
            <v>288.19378841600002</v>
          </cell>
          <cell r="M277">
            <v>291.58542777299999</v>
          </cell>
          <cell r="N277">
            <v>298.56942458200001</v>
          </cell>
          <cell r="O277">
            <v>295.90441064599997</v>
          </cell>
          <cell r="P277">
            <v>286.04676590100001</v>
          </cell>
          <cell r="Q277">
            <v>289.37290424999998</v>
          </cell>
          <cell r="R277">
            <v>278.24890038799998</v>
          </cell>
          <cell r="S277">
            <v>271.68724068900002</v>
          </cell>
          <cell r="T277">
            <v>356.541551648</v>
          </cell>
          <cell r="U277">
            <v>206.108251284</v>
          </cell>
          <cell r="V277">
            <v>217.277179563</v>
          </cell>
          <cell r="W277">
            <v>246.38452636100001</v>
          </cell>
          <cell r="X277">
            <v>259.30089056100002</v>
          </cell>
          <cell r="Y277">
            <v>256.31658726500001</v>
          </cell>
          <cell r="Z277">
            <v>264.36856046499997</v>
          </cell>
          <cell r="AA277">
            <v>258.74866998300001</v>
          </cell>
          <cell r="AB277">
            <v>261.036359957</v>
          </cell>
          <cell r="AC277">
            <v>249.56363611800001</v>
          </cell>
          <cell r="AD277">
            <v>234.65980592700001</v>
          </cell>
          <cell r="AE277">
            <v>224.47882948500001</v>
          </cell>
          <cell r="AF277">
            <v>219.543038078</v>
          </cell>
          <cell r="AG277">
            <v>266.92738298799998</v>
          </cell>
          <cell r="AH277">
            <v>122.98983021799999</v>
          </cell>
          <cell r="AI277">
            <v>143.70368772899999</v>
          </cell>
          <cell r="AJ277">
            <v>159.15793149000001</v>
          </cell>
          <cell r="AK277">
            <v>171.415653913</v>
          </cell>
          <cell r="AL277">
            <v>189.72132767400001</v>
          </cell>
          <cell r="AM277">
            <v>205.62641767100001</v>
          </cell>
          <cell r="AN277">
            <v>211.997250802</v>
          </cell>
          <cell r="AO277">
            <v>199.72245790900001</v>
          </cell>
          <cell r="AP277">
            <v>194.349651548</v>
          </cell>
          <cell r="AQ277">
            <v>173.418958734</v>
          </cell>
          <cell r="AR277">
            <v>155.75913897000001</v>
          </cell>
          <cell r="AS277">
            <v>157.91656892099999</v>
          </cell>
          <cell r="AT277">
            <v>187.41802308699999</v>
          </cell>
          <cell r="AU277">
            <v>118.509113344</v>
          </cell>
          <cell r="AV277">
            <v>127.274644186</v>
          </cell>
          <cell r="AW277">
            <v>132.41650903300001</v>
          </cell>
          <cell r="AX277">
            <v>135.85335510199999</v>
          </cell>
          <cell r="AY277">
            <v>156.64478729199999</v>
          </cell>
          <cell r="AZ277">
            <v>138.144363013</v>
          </cell>
          <cell r="BA277">
            <v>132.34767030899999</v>
          </cell>
          <cell r="BB277">
            <v>141.46896325099999</v>
          </cell>
          <cell r="BC277">
            <v>144.97407536099999</v>
          </cell>
          <cell r="BD277">
            <v>146.702920396</v>
          </cell>
          <cell r="BE277">
            <v>139.88842362099999</v>
          </cell>
          <cell r="BF277">
            <v>134.98418878300001</v>
          </cell>
          <cell r="BG277">
            <v>181.592192907</v>
          </cell>
          <cell r="BH277">
            <v>123.96749592099999</v>
          </cell>
          <cell r="BI277">
            <v>117.82964818799999</v>
          </cell>
          <cell r="BJ277">
            <v>123.779705695</v>
          </cell>
          <cell r="BK277">
            <v>131.95807055899999</v>
          </cell>
          <cell r="BL277">
            <v>122.633482595</v>
          </cell>
          <cell r="BM277">
            <v>122.311691571</v>
          </cell>
          <cell r="BN277">
            <v>117.004026357</v>
          </cell>
          <cell r="BO277">
            <v>122.96390900199999</v>
          </cell>
          <cell r="BP277">
            <v>128.74949675600001</v>
          </cell>
          <cell r="BQ277">
            <v>126.73763846</v>
          </cell>
          <cell r="BR277">
            <v>121.249317557</v>
          </cell>
          <cell r="BS277">
            <v>117.186876841</v>
          </cell>
          <cell r="BT277">
            <v>162.75961704100001</v>
          </cell>
          <cell r="BU277">
            <v>106.947254392</v>
          </cell>
          <cell r="BV277">
            <v>105.828173961</v>
          </cell>
          <cell r="BW277">
            <v>104.58285746999999</v>
          </cell>
          <cell r="BX277">
            <v>114.203901544</v>
          </cell>
          <cell r="BY277">
            <v>112.494837894</v>
          </cell>
          <cell r="BZ277">
            <v>115.905652316</v>
          </cell>
          <cell r="CA277">
            <v>114.900246899</v>
          </cell>
          <cell r="CB277">
            <v>116.07849738</v>
          </cell>
          <cell r="CC277">
            <v>114.77265020500001</v>
          </cell>
          <cell r="CD277">
            <v>112.35809706400001</v>
          </cell>
          <cell r="CE277">
            <v>107.83595018</v>
          </cell>
          <cell r="CF277">
            <v>109.36189574300001</v>
          </cell>
          <cell r="CG277">
            <v>145.49792997500001</v>
          </cell>
        </row>
        <row r="278">
          <cell r="B278" t="str">
            <v>Per_Volume_White Rum_South West</v>
          </cell>
          <cell r="C278" t="str">
            <v>Per</v>
          </cell>
          <cell r="D278" t="str">
            <v>Volume</v>
          </cell>
          <cell r="E278" t="str">
            <v>Spirits</v>
          </cell>
          <cell r="F278" t="str">
            <v>White Rum</v>
          </cell>
          <cell r="G278" t="str">
            <v>South West</v>
          </cell>
          <cell r="H278">
            <v>148.09072769700001</v>
          </cell>
          <cell r="I278">
            <v>161.663104242</v>
          </cell>
          <cell r="J278">
            <v>169.45022967200001</v>
          </cell>
          <cell r="K278">
            <v>176.38503691099999</v>
          </cell>
          <cell r="L278">
            <v>181.77198430000001</v>
          </cell>
          <cell r="M278">
            <v>181.292071674</v>
          </cell>
          <cell r="N278">
            <v>145.81180410499999</v>
          </cell>
          <cell r="O278">
            <v>146.62193252099999</v>
          </cell>
          <cell r="P278">
            <v>144.754779447</v>
          </cell>
          <cell r="Q278">
            <v>146.91601415900001</v>
          </cell>
          <cell r="R278">
            <v>128.77091512600001</v>
          </cell>
          <cell r="S278">
            <v>118.058771613</v>
          </cell>
          <cell r="T278">
            <v>158.917665656</v>
          </cell>
          <cell r="U278">
            <v>110.70210885199999</v>
          </cell>
          <cell r="V278">
            <v>109.416310834</v>
          </cell>
          <cell r="W278">
            <v>178.37459339200001</v>
          </cell>
          <cell r="X278">
            <v>127.695771853</v>
          </cell>
          <cell r="Y278">
            <v>119.621706424</v>
          </cell>
          <cell r="Z278">
            <v>118.20730745100001</v>
          </cell>
          <cell r="AA278">
            <v>119.884030963</v>
          </cell>
          <cell r="AB278">
            <v>119.59062713199999</v>
          </cell>
          <cell r="AC278">
            <v>135.527909491</v>
          </cell>
          <cell r="AD278">
            <v>116.116241428</v>
          </cell>
          <cell r="AE278">
            <v>122.521201437</v>
          </cell>
          <cell r="AF278">
            <v>94.674491900999996</v>
          </cell>
          <cell r="AG278">
            <v>123.061732793</v>
          </cell>
          <cell r="AH278">
            <v>64.609321743999999</v>
          </cell>
          <cell r="AI278">
            <v>101.528085924</v>
          </cell>
          <cell r="AJ278">
            <v>110.23210417200001</v>
          </cell>
          <cell r="AK278">
            <v>100.34272537</v>
          </cell>
          <cell r="AL278">
            <v>114.191500601</v>
          </cell>
          <cell r="AM278">
            <v>106.184788294</v>
          </cell>
          <cell r="AN278">
            <v>101.982844473</v>
          </cell>
          <cell r="AO278">
            <v>99.900133761999996</v>
          </cell>
          <cell r="AP278">
            <v>100.655469211</v>
          </cell>
          <cell r="AQ278">
            <v>110.708707881</v>
          </cell>
          <cell r="AR278">
            <v>104.15256336500001</v>
          </cell>
          <cell r="AS278">
            <v>97.158401432000005</v>
          </cell>
          <cell r="AT278">
            <v>116.39194494100001</v>
          </cell>
          <cell r="AU278">
            <v>73.505930812000003</v>
          </cell>
          <cell r="AV278">
            <v>77.550453845000007</v>
          </cell>
          <cell r="AW278">
            <v>74.336074644999997</v>
          </cell>
          <cell r="AX278">
            <v>84.149646149000006</v>
          </cell>
          <cell r="AY278">
            <v>87.804374855999995</v>
          </cell>
          <cell r="AZ278">
            <v>86.534892567</v>
          </cell>
          <cell r="BA278">
            <v>91.374127345000005</v>
          </cell>
          <cell r="BB278">
            <v>91.284834322999998</v>
          </cell>
          <cell r="BC278">
            <v>87.285117964999998</v>
          </cell>
          <cell r="BD278">
            <v>84.213921572999993</v>
          </cell>
          <cell r="BE278">
            <v>77.078862509000004</v>
          </cell>
          <cell r="BF278">
            <v>74.647704856000004</v>
          </cell>
          <cell r="BG278">
            <v>102.49189327400001</v>
          </cell>
          <cell r="BH278">
            <v>68.267599403999995</v>
          </cell>
          <cell r="BI278">
            <v>72.865004675999998</v>
          </cell>
          <cell r="BJ278">
            <v>70.974756483999997</v>
          </cell>
          <cell r="BK278">
            <v>79.144065127999994</v>
          </cell>
          <cell r="BL278">
            <v>72.116830262999997</v>
          </cell>
          <cell r="BM278">
            <v>86.538597194000005</v>
          </cell>
          <cell r="BN278">
            <v>86.633596218999998</v>
          </cell>
          <cell r="BO278">
            <v>82.945517144999997</v>
          </cell>
          <cell r="BP278">
            <v>88.412787050999995</v>
          </cell>
          <cell r="BQ278">
            <v>82.004335839999996</v>
          </cell>
          <cell r="BR278">
            <v>76.737064055999994</v>
          </cell>
          <cell r="BS278">
            <v>71.115674045000006</v>
          </cell>
          <cell r="BT278">
            <v>111.827706828</v>
          </cell>
          <cell r="BU278">
            <v>76.453635399000007</v>
          </cell>
          <cell r="BV278">
            <v>75.939962541</v>
          </cell>
          <cell r="BW278">
            <v>76.267914434000005</v>
          </cell>
          <cell r="BX278">
            <v>83.555498049999997</v>
          </cell>
          <cell r="BY278">
            <v>83.114621360000001</v>
          </cell>
          <cell r="BZ278">
            <v>97.359031578</v>
          </cell>
          <cell r="CA278">
            <v>89.573605029000007</v>
          </cell>
          <cell r="CB278">
            <v>93.983503279999994</v>
          </cell>
          <cell r="CC278">
            <v>94.995939897</v>
          </cell>
          <cell r="CD278">
            <v>83.765932997999997</v>
          </cell>
          <cell r="CE278">
            <v>73.833475739999997</v>
          </cell>
          <cell r="CF278">
            <v>72.846678044000001</v>
          </cell>
          <cell r="CG278">
            <v>89.563137968000007</v>
          </cell>
        </row>
        <row r="279">
          <cell r="B279" t="str">
            <v>Per_Volume_White Rum_Wales and West</v>
          </cell>
          <cell r="C279" t="str">
            <v>Per</v>
          </cell>
          <cell r="D279" t="str">
            <v>Volume</v>
          </cell>
          <cell r="E279" t="str">
            <v>Spirits</v>
          </cell>
          <cell r="F279" t="str">
            <v>White Rum</v>
          </cell>
          <cell r="G279" t="str">
            <v>Wales and West</v>
          </cell>
          <cell r="H279">
            <v>158.80114073999999</v>
          </cell>
          <cell r="I279">
            <v>165.040354603</v>
          </cell>
          <cell r="J279">
            <v>199.408405552</v>
          </cell>
          <cell r="K279">
            <v>223.70266497599999</v>
          </cell>
          <cell r="L279">
            <v>224.678718221</v>
          </cell>
          <cell r="M279">
            <v>211.85351112399999</v>
          </cell>
          <cell r="N279">
            <v>266.60403955700002</v>
          </cell>
          <cell r="O279">
            <v>263.78447677299999</v>
          </cell>
          <cell r="P279">
            <v>260.38440292199999</v>
          </cell>
          <cell r="Q279">
            <v>238.325685827</v>
          </cell>
          <cell r="R279">
            <v>221.259433194</v>
          </cell>
          <cell r="S279">
            <v>207.98048620599999</v>
          </cell>
          <cell r="T279">
            <v>266.28367550399997</v>
          </cell>
          <cell r="U279">
            <v>172.60327034100001</v>
          </cell>
          <cell r="V279">
            <v>177.261548081</v>
          </cell>
          <cell r="W279">
            <v>178.45729560199999</v>
          </cell>
          <cell r="X279">
            <v>224.48876891800001</v>
          </cell>
          <cell r="Y279">
            <v>222.88198252399999</v>
          </cell>
          <cell r="Z279">
            <v>233.600700252</v>
          </cell>
          <cell r="AA279">
            <v>221.13770301400001</v>
          </cell>
          <cell r="AB279">
            <v>229.22182169999999</v>
          </cell>
          <cell r="AC279">
            <v>201.44007958</v>
          </cell>
          <cell r="AD279">
            <v>195.14807888000001</v>
          </cell>
          <cell r="AE279">
            <v>185.438077951</v>
          </cell>
          <cell r="AF279">
            <v>205.63945082199999</v>
          </cell>
          <cell r="AG279">
            <v>244.337900717</v>
          </cell>
          <cell r="AH279">
            <v>109.335736849</v>
          </cell>
          <cell r="AI279">
            <v>134.68432977099999</v>
          </cell>
          <cell r="AJ279">
            <v>181.60198691100001</v>
          </cell>
          <cell r="AK279">
            <v>182.654097385</v>
          </cell>
          <cell r="AL279">
            <v>210.23188621099999</v>
          </cell>
          <cell r="AM279">
            <v>226.252537891</v>
          </cell>
          <cell r="AN279">
            <v>238.669568935</v>
          </cell>
          <cell r="AO279">
            <v>269.52785042199997</v>
          </cell>
          <cell r="AP279">
            <v>238.23470184600001</v>
          </cell>
          <cell r="AQ279">
            <v>222.63681582699999</v>
          </cell>
          <cell r="AR279">
            <v>210.54863359699999</v>
          </cell>
          <cell r="AS279">
            <v>212.22561924300001</v>
          </cell>
          <cell r="AT279">
            <v>255.07017515800001</v>
          </cell>
          <cell r="AU279">
            <v>148.59309965599999</v>
          </cell>
          <cell r="AV279">
            <v>160.973259117</v>
          </cell>
          <cell r="AW279">
            <v>161.60835123000001</v>
          </cell>
          <cell r="AX279">
            <v>159.56578023700001</v>
          </cell>
          <cell r="AY279">
            <v>172.094307117</v>
          </cell>
          <cell r="AZ279">
            <v>163.57687213700001</v>
          </cell>
          <cell r="BA279">
            <v>157.07860236499999</v>
          </cell>
          <cell r="BB279">
            <v>157.819850648</v>
          </cell>
          <cell r="BC279">
            <v>154.00975848900001</v>
          </cell>
          <cell r="BD279">
            <v>153.94375676600001</v>
          </cell>
          <cell r="BE279">
            <v>148.549169068</v>
          </cell>
          <cell r="BF279">
            <v>152.47874517599999</v>
          </cell>
          <cell r="BG279">
            <v>199.96925970800001</v>
          </cell>
          <cell r="BH279">
            <v>130.73673794199999</v>
          </cell>
          <cell r="BI279">
            <v>123.478331142</v>
          </cell>
          <cell r="BJ279">
            <v>125.29521868</v>
          </cell>
          <cell r="BK279">
            <v>124.034490605</v>
          </cell>
          <cell r="BL279">
            <v>112.047958866</v>
          </cell>
          <cell r="BM279">
            <v>114.477717407</v>
          </cell>
          <cell r="BN279">
            <v>111.310724736</v>
          </cell>
          <cell r="BO279">
            <v>114.360878621</v>
          </cell>
          <cell r="BP279">
            <v>116.608933916</v>
          </cell>
          <cell r="BQ279">
            <v>110.96685872099999</v>
          </cell>
          <cell r="BR279">
            <v>107.364205547</v>
          </cell>
          <cell r="BS279">
            <v>106.999218914</v>
          </cell>
          <cell r="BT279">
            <v>159.19250686300001</v>
          </cell>
          <cell r="BU279">
            <v>99.072450709999998</v>
          </cell>
          <cell r="BV279">
            <v>103.51175091</v>
          </cell>
          <cell r="BW279">
            <v>104.644237144</v>
          </cell>
          <cell r="BX279">
            <v>109.680031087</v>
          </cell>
          <cell r="BY279">
            <v>110.444209922</v>
          </cell>
          <cell r="BZ279">
            <v>100.990038087</v>
          </cell>
          <cell r="CA279">
            <v>99.382210170999997</v>
          </cell>
          <cell r="CB279">
            <v>98.576100224000001</v>
          </cell>
          <cell r="CC279">
            <v>101.14149483999999</v>
          </cell>
          <cell r="CD279">
            <v>97.670782700999993</v>
          </cell>
          <cell r="CE279">
            <v>101.793873123</v>
          </cell>
          <cell r="CF279">
            <v>101.145422357</v>
          </cell>
          <cell r="CG279">
            <v>136.86853020199999</v>
          </cell>
        </row>
        <row r="280">
          <cell r="B280" t="str">
            <v>Per_Volume_White Rum_Yorkshire</v>
          </cell>
          <cell r="C280" t="str">
            <v>Per</v>
          </cell>
          <cell r="D280" t="str">
            <v>Volume</v>
          </cell>
          <cell r="E280" t="str">
            <v>Spirits</v>
          </cell>
          <cell r="F280" t="str">
            <v>White Rum</v>
          </cell>
          <cell r="G280" t="str">
            <v>Yorkshire</v>
          </cell>
          <cell r="H280">
            <v>195.02350479</v>
          </cell>
          <cell r="I280">
            <v>198.13890168399999</v>
          </cell>
          <cell r="J280">
            <v>216.187199257</v>
          </cell>
          <cell r="K280">
            <v>243.98417106900001</v>
          </cell>
          <cell r="L280">
            <v>245.99226116099999</v>
          </cell>
          <cell r="M280">
            <v>239.461367456</v>
          </cell>
          <cell r="N280">
            <v>242.98374826400001</v>
          </cell>
          <cell r="O280">
            <v>250.27973693600001</v>
          </cell>
          <cell r="P280">
            <v>225.603021977</v>
          </cell>
          <cell r="Q280">
            <v>220.889637542</v>
          </cell>
          <cell r="R280">
            <v>234.44733728599999</v>
          </cell>
          <cell r="S280">
            <v>240.69738367599999</v>
          </cell>
          <cell r="T280">
            <v>306.57517856999999</v>
          </cell>
          <cell r="U280">
            <v>174.229636704</v>
          </cell>
          <cell r="V280">
            <v>177.29568642199999</v>
          </cell>
          <cell r="W280">
            <v>194.033963511</v>
          </cell>
          <cell r="X280">
            <v>208.45685328100001</v>
          </cell>
          <cell r="Y280">
            <v>203.293051034</v>
          </cell>
          <cell r="Z280">
            <v>211.598774292</v>
          </cell>
          <cell r="AA280">
            <v>206.29781354599999</v>
          </cell>
          <cell r="AB280">
            <v>207.94231312100001</v>
          </cell>
          <cell r="AC280">
            <v>206.15181948700001</v>
          </cell>
          <cell r="AD280">
            <v>196.361249644</v>
          </cell>
          <cell r="AE280">
            <v>195.1412186</v>
          </cell>
          <cell r="AF280">
            <v>196.575087368</v>
          </cell>
          <cell r="AG280">
            <v>245.733322937</v>
          </cell>
          <cell r="AH280">
            <v>126.657842613</v>
          </cell>
          <cell r="AI280">
            <v>143.36899603800001</v>
          </cell>
          <cell r="AJ280">
            <v>165.12820059200001</v>
          </cell>
          <cell r="AK280">
            <v>162.79273587899999</v>
          </cell>
          <cell r="AL280">
            <v>181.05016186200001</v>
          </cell>
          <cell r="AM280">
            <v>207.75871273600001</v>
          </cell>
          <cell r="AN280">
            <v>199.29739977</v>
          </cell>
          <cell r="AO280">
            <v>196.386209119</v>
          </cell>
          <cell r="AP280">
            <v>201.06443738999999</v>
          </cell>
          <cell r="AQ280">
            <v>198.20141758299999</v>
          </cell>
          <cell r="AR280">
            <v>207.788988104</v>
          </cell>
          <cell r="AS280">
            <v>202.18116695099999</v>
          </cell>
          <cell r="AT280">
            <v>251.50623975100001</v>
          </cell>
          <cell r="AU280">
            <v>159.57670632599999</v>
          </cell>
          <cell r="AV280">
            <v>169.15801573300001</v>
          </cell>
          <cell r="AW280">
            <v>171.10625148</v>
          </cell>
          <cell r="AX280">
            <v>174.826349757</v>
          </cell>
          <cell r="AY280">
            <v>192.98882620699999</v>
          </cell>
          <cell r="AZ280">
            <v>182.46430865400001</v>
          </cell>
          <cell r="BA280">
            <v>177.69129297999999</v>
          </cell>
          <cell r="BB280">
            <v>184.67808236900001</v>
          </cell>
          <cell r="BC280">
            <v>186.71852475200001</v>
          </cell>
          <cell r="BD280">
            <v>181.59792144400001</v>
          </cell>
          <cell r="BE280">
            <v>173.576551061</v>
          </cell>
          <cell r="BF280">
            <v>175.461961984</v>
          </cell>
          <cell r="BG280">
            <v>244.86110236900001</v>
          </cell>
          <cell r="BH280">
            <v>167.24423482099999</v>
          </cell>
          <cell r="BI280">
            <v>167.15576627199999</v>
          </cell>
          <cell r="BJ280">
            <v>173.09538095299999</v>
          </cell>
          <cell r="BK280">
            <v>188.166279086</v>
          </cell>
          <cell r="BL280">
            <v>187.27805216499999</v>
          </cell>
          <cell r="BM280">
            <v>189.54535844700001</v>
          </cell>
          <cell r="BN280">
            <v>174.99576667400001</v>
          </cell>
          <cell r="BO280">
            <v>173.89906427599999</v>
          </cell>
          <cell r="BP280">
            <v>181.69914530299999</v>
          </cell>
          <cell r="BQ280">
            <v>169.985496547</v>
          </cell>
          <cell r="BR280">
            <v>163.05565585900001</v>
          </cell>
          <cell r="BS280">
            <v>166.06153431800001</v>
          </cell>
          <cell r="BT280">
            <v>226.53711814900001</v>
          </cell>
          <cell r="BU280">
            <v>144.34953622699999</v>
          </cell>
          <cell r="BV280">
            <v>146.88299352799999</v>
          </cell>
          <cell r="BW280">
            <v>136.621443333</v>
          </cell>
          <cell r="BX280">
            <v>147.90726553900001</v>
          </cell>
          <cell r="BY280">
            <v>145.31545968699999</v>
          </cell>
          <cell r="BZ280">
            <v>147.420273963</v>
          </cell>
          <cell r="CA280">
            <v>143.51046498299999</v>
          </cell>
          <cell r="CB280">
            <v>147.369561382</v>
          </cell>
          <cell r="CC280">
            <v>146.900379448</v>
          </cell>
          <cell r="CD280">
            <v>137.29297274300001</v>
          </cell>
          <cell r="CE280">
            <v>139.54644641600001</v>
          </cell>
          <cell r="CF280">
            <v>137.56183326999999</v>
          </cell>
          <cell r="CG280">
            <v>182.25943597599999</v>
          </cell>
        </row>
        <row r="281">
          <cell r="B281" t="str">
            <v xml:space="preserve">QTR_Volume_Commodity_Central England </v>
          </cell>
          <cell r="C281" t="str">
            <v>QTR</v>
          </cell>
          <cell r="D281" t="str">
            <v>Volume</v>
          </cell>
          <cell r="E281" t="str">
            <v>Beer</v>
          </cell>
          <cell r="F281" t="str">
            <v>Commodity</v>
          </cell>
          <cell r="G281" t="str">
            <v xml:space="preserve">Central England </v>
          </cell>
          <cell r="K281">
            <v>10810.7724824455</v>
          </cell>
          <cell r="N281">
            <v>13412.631180744</v>
          </cell>
          <cell r="Q281">
            <v>14476.266592507749</v>
          </cell>
          <cell r="T281">
            <v>14044.26731449675</v>
          </cell>
          <cell r="X281">
            <v>11594.122761750999</v>
          </cell>
          <cell r="AA281">
            <v>12243.06358414</v>
          </cell>
          <cell r="AD281">
            <v>9979.8600686027494</v>
          </cell>
          <cell r="AG281">
            <v>10484.54262073525</v>
          </cell>
          <cell r="AK281">
            <v>8844.7892079615012</v>
          </cell>
          <cell r="AN281">
            <v>11758.5858216505</v>
          </cell>
          <cell r="AQ281">
            <v>12421.293925105751</v>
          </cell>
          <cell r="AT281">
            <v>13151.06444079525</v>
          </cell>
          <cell r="AX281">
            <v>9509.9090501417486</v>
          </cell>
          <cell r="BA281">
            <v>10788.24810298175</v>
          </cell>
          <cell r="BD281">
            <v>9797.8095855780011</v>
          </cell>
          <cell r="BG281">
            <v>9800.3101025204996</v>
          </cell>
          <cell r="BK281">
            <v>7219.8589258117509</v>
          </cell>
          <cell r="BN281">
            <v>9694.3087314577497</v>
          </cell>
          <cell r="BQ281">
            <v>9662.3532482735009</v>
          </cell>
          <cell r="BT281">
            <v>10999.838797760001</v>
          </cell>
          <cell r="BX281">
            <v>6913.7508375019988</v>
          </cell>
          <cell r="CA281">
            <v>4702.7807899094996</v>
          </cell>
          <cell r="CD281">
            <v>1964.25839099225</v>
          </cell>
          <cell r="CG281">
            <v>1583.4108489982498</v>
          </cell>
        </row>
        <row r="282">
          <cell r="B282" t="str">
            <v>QTR_Volume_Commodity_GB CENTRAL SCOTLAND</v>
          </cell>
          <cell r="C282" t="str">
            <v>QTR</v>
          </cell>
          <cell r="D282" t="str">
            <v>Volume</v>
          </cell>
          <cell r="E282" t="str">
            <v>Beer</v>
          </cell>
          <cell r="F282" t="str">
            <v>Commodity</v>
          </cell>
          <cell r="G282" t="str">
            <v>GB CENTRAL SCOTLAND</v>
          </cell>
          <cell r="K282">
            <v>9161.8034577902508</v>
          </cell>
          <cell r="N282">
            <v>3867.4481793932496</v>
          </cell>
          <cell r="Q282">
            <v>3205.7548188457499</v>
          </cell>
          <cell r="T282">
            <v>2945.4342482787501</v>
          </cell>
          <cell r="X282">
            <v>2866.4107550062499</v>
          </cell>
          <cell r="AA282">
            <v>3391.1044390377501</v>
          </cell>
          <cell r="AD282">
            <v>2945.0703624150001</v>
          </cell>
          <cell r="AG282">
            <v>2534.6056436399999</v>
          </cell>
          <cell r="AK282">
            <v>2158.1438600557499</v>
          </cell>
          <cell r="AN282">
            <v>2377.0730829457502</v>
          </cell>
          <cell r="AQ282">
            <v>2918.6368252880002</v>
          </cell>
          <cell r="AT282">
            <v>3515.0454085645001</v>
          </cell>
          <cell r="AX282">
            <v>2867.1629629982499</v>
          </cell>
          <cell r="BA282">
            <v>3015.3575606317499</v>
          </cell>
          <cell r="BD282">
            <v>2967.7263563537499</v>
          </cell>
          <cell r="BG282">
            <v>3091.4962140182502</v>
          </cell>
          <cell r="BK282">
            <v>3627.4273136904994</v>
          </cell>
          <cell r="BN282">
            <v>7542.2106975879997</v>
          </cell>
          <cell r="BQ282">
            <v>8438.9268973602502</v>
          </cell>
          <cell r="BT282">
            <v>7854.75448306825</v>
          </cell>
          <cell r="BX282">
            <v>6614.5309163874999</v>
          </cell>
          <cell r="CA282">
            <v>7772.060009154</v>
          </cell>
          <cell r="CD282">
            <v>6442.3454938989998</v>
          </cell>
          <cell r="CG282">
            <v>7173.6420817785011</v>
          </cell>
        </row>
        <row r="283">
          <cell r="B283" t="str">
            <v>QTR_Volume_Commodity_East of England</v>
          </cell>
          <cell r="C283" t="str">
            <v>QTR</v>
          </cell>
          <cell r="D283" t="str">
            <v>Volume</v>
          </cell>
          <cell r="E283" t="str">
            <v>Beer</v>
          </cell>
          <cell r="F283" t="str">
            <v>Commodity</v>
          </cell>
          <cell r="G283" t="str">
            <v>East of England</v>
          </cell>
          <cell r="K283">
            <v>3464.0595849175002</v>
          </cell>
          <cell r="N283">
            <v>4262.9965512894996</v>
          </cell>
          <cell r="Q283">
            <v>4783.5445381302497</v>
          </cell>
          <cell r="T283">
            <v>4937.3601899877503</v>
          </cell>
          <cell r="X283">
            <v>4340.3952020407505</v>
          </cell>
          <cell r="AA283">
            <v>4143.86457512175</v>
          </cell>
          <cell r="AD283">
            <v>3578.29740183075</v>
          </cell>
          <cell r="AG283">
            <v>3914.9000889097501</v>
          </cell>
          <cell r="AK283">
            <v>3002.706808338</v>
          </cell>
          <cell r="AN283">
            <v>2710.3077369935004</v>
          </cell>
          <cell r="AQ283">
            <v>3088.3705931750001</v>
          </cell>
          <cell r="AT283">
            <v>3228.6455288034999</v>
          </cell>
          <cell r="AX283">
            <v>2317.6530583979998</v>
          </cell>
          <cell r="BA283">
            <v>2327.1770584870001</v>
          </cell>
          <cell r="BD283">
            <v>2114.5324072772501</v>
          </cell>
          <cell r="BG283">
            <v>2574.9406015017498</v>
          </cell>
          <cell r="BK283">
            <v>1676.20671021875</v>
          </cell>
          <cell r="BN283">
            <v>2020.24874020675</v>
          </cell>
          <cell r="BQ283">
            <v>2276.51072695725</v>
          </cell>
          <cell r="BT283">
            <v>2623.06483855225</v>
          </cell>
          <cell r="BX283">
            <v>1859.136406635</v>
          </cell>
          <cell r="CA283">
            <v>1621.8237525340001</v>
          </cell>
          <cell r="CD283">
            <v>1329.850613525</v>
          </cell>
          <cell r="CG283">
            <v>1164.947647986</v>
          </cell>
        </row>
        <row r="284">
          <cell r="B284" t="str">
            <v>QTR_Volume_Commodity_London</v>
          </cell>
          <cell r="C284" t="str">
            <v>QTR</v>
          </cell>
          <cell r="D284" t="str">
            <v>Volume</v>
          </cell>
          <cell r="E284" t="str">
            <v>Beer</v>
          </cell>
          <cell r="F284" t="str">
            <v>Commodity</v>
          </cell>
          <cell r="G284" t="str">
            <v>London</v>
          </cell>
          <cell r="K284">
            <v>2918.6998351775001</v>
          </cell>
          <cell r="N284">
            <v>3408.7237492210002</v>
          </cell>
          <cell r="Q284">
            <v>3819.3018375409997</v>
          </cell>
          <cell r="T284">
            <v>3953.8681007375003</v>
          </cell>
          <cell r="X284">
            <v>3645.0408668044997</v>
          </cell>
          <cell r="AA284">
            <v>4017.2357706434996</v>
          </cell>
          <cell r="AD284">
            <v>3596.6437982990001</v>
          </cell>
          <cell r="AG284">
            <v>3292.947566281</v>
          </cell>
          <cell r="AK284">
            <v>2420.23562569775</v>
          </cell>
          <cell r="AN284">
            <v>2614.1196469297502</v>
          </cell>
          <cell r="AQ284">
            <v>2359.4958312355002</v>
          </cell>
          <cell r="AT284">
            <v>3073.9232823359998</v>
          </cell>
          <cell r="AX284">
            <v>1709.3914875770001</v>
          </cell>
          <cell r="BA284">
            <v>1801.1071350260002</v>
          </cell>
          <cell r="BD284">
            <v>1827.5537699260001</v>
          </cell>
          <cell r="BG284">
            <v>1740.0156874479999</v>
          </cell>
          <cell r="BK284">
            <v>1248.4517251017498</v>
          </cell>
          <cell r="BN284">
            <v>1890.25078111675</v>
          </cell>
          <cell r="BQ284">
            <v>1882.9884488835</v>
          </cell>
          <cell r="BT284">
            <v>1909.5527117619999</v>
          </cell>
          <cell r="BX284">
            <v>1706.557972328</v>
          </cell>
          <cell r="CA284">
            <v>2113.6953935535003</v>
          </cell>
          <cell r="CD284">
            <v>1920.37339660625</v>
          </cell>
          <cell r="CG284">
            <v>2147.73166206525</v>
          </cell>
        </row>
        <row r="285">
          <cell r="B285" t="str">
            <v>QTR_Volume_Commodity_North East England</v>
          </cell>
          <cell r="C285" t="str">
            <v>QTR</v>
          </cell>
          <cell r="D285" t="str">
            <v>Volume</v>
          </cell>
          <cell r="E285" t="str">
            <v>Beer</v>
          </cell>
          <cell r="F285" t="str">
            <v>Commodity</v>
          </cell>
          <cell r="G285" t="str">
            <v>North East England</v>
          </cell>
          <cell r="K285">
            <v>736.39438568399987</v>
          </cell>
          <cell r="N285">
            <v>1244.238106926</v>
          </cell>
          <cell r="Q285">
            <v>1959.6747274417498</v>
          </cell>
          <cell r="T285">
            <v>1658.9024050632499</v>
          </cell>
          <cell r="X285">
            <v>1145.0546696805002</v>
          </cell>
          <cell r="AA285">
            <v>1009.718370779</v>
          </cell>
          <cell r="AD285">
            <v>1039.5127952687499</v>
          </cell>
          <cell r="AG285">
            <v>1059.2058014597501</v>
          </cell>
          <cell r="AK285">
            <v>750.73302711600002</v>
          </cell>
          <cell r="AN285">
            <v>617.60597189999999</v>
          </cell>
          <cell r="AQ285">
            <v>689.51248307750006</v>
          </cell>
          <cell r="AT285">
            <v>857.09099829749994</v>
          </cell>
          <cell r="AX285">
            <v>682.13919301850001</v>
          </cell>
          <cell r="BA285">
            <v>543.79264816200009</v>
          </cell>
          <cell r="BD285">
            <v>139.65442253949999</v>
          </cell>
          <cell r="BG285">
            <v>184.78934849300001</v>
          </cell>
          <cell r="BK285">
            <v>57.729054560750001</v>
          </cell>
          <cell r="BN285">
            <v>224.12822758024998</v>
          </cell>
          <cell r="BQ285">
            <v>426.18051316724996</v>
          </cell>
          <cell r="BT285">
            <v>595.97256544174991</v>
          </cell>
          <cell r="BX285">
            <v>339.32859227825003</v>
          </cell>
          <cell r="CA285">
            <v>302.33739569674998</v>
          </cell>
          <cell r="CD285">
            <v>132.28206241025001</v>
          </cell>
          <cell r="CG285">
            <v>140.30761995174998</v>
          </cell>
        </row>
        <row r="286">
          <cell r="B286" t="str">
            <v>QTR_Volume_Commodity_North East Scotland</v>
          </cell>
          <cell r="C286" t="str">
            <v>QTR</v>
          </cell>
          <cell r="D286" t="str">
            <v>Volume</v>
          </cell>
          <cell r="E286" t="str">
            <v>Beer</v>
          </cell>
          <cell r="F286" t="str">
            <v>Commodity</v>
          </cell>
          <cell r="G286" t="str">
            <v>North East Scotland</v>
          </cell>
          <cell r="K286">
            <v>333.99062148399997</v>
          </cell>
          <cell r="N286">
            <v>631.95104091249993</v>
          </cell>
          <cell r="Q286">
            <v>571.24190781250002</v>
          </cell>
          <cell r="T286">
            <v>624.06607439499999</v>
          </cell>
          <cell r="X286">
            <v>485.93682676050003</v>
          </cell>
          <cell r="AA286">
            <v>1012.158980782</v>
          </cell>
          <cell r="AD286">
            <v>1081.81213787</v>
          </cell>
          <cell r="AG286">
            <v>921.78694083049993</v>
          </cell>
          <cell r="AK286">
            <v>719.51950893275</v>
          </cell>
          <cell r="AN286">
            <v>1271.76019337925</v>
          </cell>
          <cell r="AQ286">
            <v>1211.36817793725</v>
          </cell>
          <cell r="AT286">
            <v>1653.5878763887499</v>
          </cell>
          <cell r="AX286">
            <v>851.39065629999993</v>
          </cell>
          <cell r="BA286">
            <v>829.11055551199991</v>
          </cell>
          <cell r="BD286">
            <v>817.63564441950007</v>
          </cell>
          <cell r="BG286">
            <v>906.34102127949984</v>
          </cell>
          <cell r="BK286">
            <v>1049.70404407775</v>
          </cell>
          <cell r="BN286">
            <v>2159.71062782025</v>
          </cell>
          <cell r="BQ286">
            <v>1908.9452544917501</v>
          </cell>
          <cell r="BT286">
            <v>2267.4622281192501</v>
          </cell>
          <cell r="BX286">
            <v>2332.1340435375</v>
          </cell>
          <cell r="CA286">
            <v>2486.8497210285</v>
          </cell>
          <cell r="CD286">
            <v>2613.6887460384996</v>
          </cell>
          <cell r="CG286">
            <v>3153.6855403674999</v>
          </cell>
        </row>
        <row r="287">
          <cell r="B287" t="str">
            <v>QTR_Volume_Commodity_North West (Lancashire)</v>
          </cell>
          <cell r="C287" t="str">
            <v>QTR</v>
          </cell>
          <cell r="D287" t="str">
            <v>Volume</v>
          </cell>
          <cell r="E287" t="str">
            <v>Beer</v>
          </cell>
          <cell r="F287" t="str">
            <v>Commodity</v>
          </cell>
          <cell r="G287" t="str">
            <v>North West (Lancashire)</v>
          </cell>
          <cell r="K287">
            <v>13574.24922454475</v>
          </cell>
          <cell r="N287">
            <v>13230.01956029925</v>
          </cell>
          <cell r="Q287">
            <v>10959.627020319002</v>
          </cell>
          <cell r="T287">
            <v>10813.928975563</v>
          </cell>
          <cell r="X287">
            <v>9542.4566592120009</v>
          </cell>
          <cell r="AA287">
            <v>9946.3308641429994</v>
          </cell>
          <cell r="AD287">
            <v>9010.0970616252489</v>
          </cell>
          <cell r="AG287">
            <v>9446.6857911757488</v>
          </cell>
          <cell r="AK287">
            <v>7921.0654634167495</v>
          </cell>
          <cell r="AN287">
            <v>9188.2538713912509</v>
          </cell>
          <cell r="AQ287">
            <v>10137.017344960501</v>
          </cell>
          <cell r="AT287">
            <v>11496.6030673075</v>
          </cell>
          <cell r="AX287">
            <v>7309.6674259305009</v>
          </cell>
          <cell r="BA287">
            <v>8559.7987429729983</v>
          </cell>
          <cell r="BD287">
            <v>8291.484476332751</v>
          </cell>
          <cell r="BG287">
            <v>7290.9982681277497</v>
          </cell>
          <cell r="BK287">
            <v>3584.5815727229997</v>
          </cell>
          <cell r="BN287">
            <v>3414.2256922820002</v>
          </cell>
          <cell r="BQ287">
            <v>3086.6896528362499</v>
          </cell>
          <cell r="BT287">
            <v>4274.3668367397495</v>
          </cell>
          <cell r="BX287">
            <v>3163.1370441104996</v>
          </cell>
          <cell r="CA287">
            <v>2180.980657991</v>
          </cell>
          <cell r="CD287">
            <v>2128.4668794224999</v>
          </cell>
          <cell r="CG287">
            <v>2136.3321040279998</v>
          </cell>
        </row>
        <row r="288">
          <cell r="B288" t="str">
            <v>QTR_Volume_Commodity_South and South East</v>
          </cell>
          <cell r="C288" t="str">
            <v>QTR</v>
          </cell>
          <cell r="D288" t="str">
            <v>Volume</v>
          </cell>
          <cell r="E288" t="str">
            <v>Beer</v>
          </cell>
          <cell r="F288" t="str">
            <v>Commodity</v>
          </cell>
          <cell r="G288" t="str">
            <v>South and South East</v>
          </cell>
          <cell r="K288">
            <v>2525.5819154452497</v>
          </cell>
          <cell r="N288">
            <v>3155.1863396927502</v>
          </cell>
          <cell r="Q288">
            <v>4045.6605104137498</v>
          </cell>
          <cell r="T288">
            <v>4019.16710935225</v>
          </cell>
          <cell r="X288">
            <v>3617.621261622</v>
          </cell>
          <cell r="AA288">
            <v>4513.8634836024994</v>
          </cell>
          <cell r="AD288">
            <v>4635.1431571535004</v>
          </cell>
          <cell r="AG288">
            <v>4085.0332460700001</v>
          </cell>
          <cell r="AK288">
            <v>3099.9167599580001</v>
          </cell>
          <cell r="AN288">
            <v>4156.6503872824997</v>
          </cell>
          <cell r="AQ288">
            <v>4538.7689441667499</v>
          </cell>
          <cell r="AT288">
            <v>5309.8909164567503</v>
          </cell>
          <cell r="AX288">
            <v>2880.7450512364999</v>
          </cell>
          <cell r="BA288">
            <v>2945.1808369329997</v>
          </cell>
          <cell r="BD288">
            <v>2475.1415712932499</v>
          </cell>
          <cell r="BG288">
            <v>1323.9986148282501</v>
          </cell>
          <cell r="BK288">
            <v>916.04986490725003</v>
          </cell>
          <cell r="BN288">
            <v>1438.6683281607498</v>
          </cell>
          <cell r="BQ288">
            <v>1295.4317045867501</v>
          </cell>
          <cell r="BT288">
            <v>1236.1699042492501</v>
          </cell>
          <cell r="BX288">
            <v>981.82789856725003</v>
          </cell>
          <cell r="CA288">
            <v>1325.3658701602501</v>
          </cell>
          <cell r="CD288">
            <v>929.50174420124995</v>
          </cell>
          <cell r="CG288">
            <v>1005.55650529625</v>
          </cell>
        </row>
        <row r="289">
          <cell r="B289" t="str">
            <v>QTR_Volume_Commodity_South West</v>
          </cell>
          <cell r="C289" t="str">
            <v>QTR</v>
          </cell>
          <cell r="D289" t="str">
            <v>Volume</v>
          </cell>
          <cell r="E289" t="str">
            <v>Beer</v>
          </cell>
          <cell r="F289" t="str">
            <v>Commodity</v>
          </cell>
          <cell r="G289" t="str">
            <v>South West</v>
          </cell>
          <cell r="K289">
            <v>1941.8264202390001</v>
          </cell>
          <cell r="N289">
            <v>1921.9756746210001</v>
          </cell>
          <cell r="Q289">
            <v>1604.7300908615</v>
          </cell>
          <cell r="T289">
            <v>1326.7456858055</v>
          </cell>
          <cell r="X289">
            <v>1228.7120800004998</v>
          </cell>
          <cell r="AA289">
            <v>1638.978487765</v>
          </cell>
          <cell r="AD289">
            <v>1923.16438583575</v>
          </cell>
          <cell r="AG289">
            <v>1956.88586728575</v>
          </cell>
          <cell r="AK289">
            <v>1607.1831164180001</v>
          </cell>
          <cell r="AN289">
            <v>2149.1689546890002</v>
          </cell>
          <cell r="AQ289">
            <v>2062.8017793499998</v>
          </cell>
          <cell r="AT289">
            <v>2128.704802754</v>
          </cell>
          <cell r="AX289">
            <v>1399.6733901397499</v>
          </cell>
          <cell r="BA289">
            <v>1662.79058578225</v>
          </cell>
          <cell r="BD289">
            <v>1760.81820105725</v>
          </cell>
          <cell r="BG289">
            <v>1698.0677261637502</v>
          </cell>
          <cell r="BK289">
            <v>817.32384840949999</v>
          </cell>
          <cell r="BN289">
            <v>988.35064362849994</v>
          </cell>
          <cell r="BQ289">
            <v>893.55917409300002</v>
          </cell>
          <cell r="BT289">
            <v>926.693867146</v>
          </cell>
          <cell r="BX289">
            <v>733.34607771200012</v>
          </cell>
          <cell r="CA289">
            <v>671.77374492699994</v>
          </cell>
          <cell r="CD289">
            <v>647.21107571475</v>
          </cell>
          <cell r="CG289">
            <v>574.94904002825001</v>
          </cell>
        </row>
        <row r="290">
          <cell r="B290" t="str">
            <v>QTR_Volume_Commodity_Wales and West</v>
          </cell>
          <cell r="C290" t="str">
            <v>QTR</v>
          </cell>
          <cell r="D290" t="str">
            <v>Volume</v>
          </cell>
          <cell r="E290" t="str">
            <v>Beer</v>
          </cell>
          <cell r="F290" t="str">
            <v>Commodity</v>
          </cell>
          <cell r="G290" t="str">
            <v>Wales and West</v>
          </cell>
          <cell r="K290">
            <v>1937.440828106</v>
          </cell>
          <cell r="N290">
            <v>1834.9116993005</v>
          </cell>
          <cell r="Q290">
            <v>1869.7228421437499</v>
          </cell>
          <cell r="T290">
            <v>2231.2725356527499</v>
          </cell>
          <cell r="X290">
            <v>1709.6260107910002</v>
          </cell>
          <cell r="AA290">
            <v>2357.9266855250003</v>
          </cell>
          <cell r="AD290">
            <v>1898.5043742255002</v>
          </cell>
          <cell r="AG290">
            <v>1652.0595988425</v>
          </cell>
          <cell r="AK290">
            <v>1273.273735967</v>
          </cell>
          <cell r="AN290">
            <v>1464.4018039954999</v>
          </cell>
          <cell r="AQ290">
            <v>1465.4272250747499</v>
          </cell>
          <cell r="AT290">
            <v>1692.30341854375</v>
          </cell>
          <cell r="AX290">
            <v>859.53368010024997</v>
          </cell>
          <cell r="BA290">
            <v>928.28766344725</v>
          </cell>
          <cell r="BD290">
            <v>1037.421894247</v>
          </cell>
          <cell r="BG290">
            <v>1028.0997876725</v>
          </cell>
          <cell r="BK290">
            <v>679.75881926725003</v>
          </cell>
          <cell r="BN290">
            <v>1065.4516605332501</v>
          </cell>
          <cell r="BQ290">
            <v>1034.854145413</v>
          </cell>
          <cell r="BT290">
            <v>1275.8618872645</v>
          </cell>
          <cell r="BX290">
            <v>1060.68219675825</v>
          </cell>
          <cell r="CA290">
            <v>1383.1498262382499</v>
          </cell>
          <cell r="CD290">
            <v>1043.8704367854998</v>
          </cell>
          <cell r="CG290">
            <v>940.13132121400008</v>
          </cell>
        </row>
        <row r="291">
          <cell r="B291" t="str">
            <v>QTR_Volume_Commodity_Yorkshire</v>
          </cell>
          <cell r="C291" t="str">
            <v>QTR</v>
          </cell>
          <cell r="D291" t="str">
            <v>Volume</v>
          </cell>
          <cell r="E291" t="str">
            <v>Beer</v>
          </cell>
          <cell r="F291" t="str">
            <v>Commodity</v>
          </cell>
          <cell r="G291" t="str">
            <v>Yorkshire</v>
          </cell>
          <cell r="K291">
            <v>3875.5778947294998</v>
          </cell>
          <cell r="N291">
            <v>5472.3476637660006</v>
          </cell>
          <cell r="Q291">
            <v>7931.6931959092499</v>
          </cell>
          <cell r="T291">
            <v>5979.2234157302501</v>
          </cell>
          <cell r="X291">
            <v>4352.6496196375001</v>
          </cell>
          <cell r="AA291">
            <v>4254.9080470505005</v>
          </cell>
          <cell r="AD291">
            <v>4058.1111715695001</v>
          </cell>
          <cell r="AG291">
            <v>3924.3755182115005</v>
          </cell>
          <cell r="AK291">
            <v>3204.8373580797497</v>
          </cell>
          <cell r="AN291">
            <v>3776.35154171575</v>
          </cell>
          <cell r="AQ291">
            <v>3344.6647244745</v>
          </cell>
          <cell r="AT291">
            <v>3598.8716380119999</v>
          </cell>
          <cell r="AX291">
            <v>2078.0616919585004</v>
          </cell>
          <cell r="BA291">
            <v>2226.1329896100001</v>
          </cell>
          <cell r="BD291">
            <v>1541.67275353175</v>
          </cell>
          <cell r="BG291">
            <v>1176.0406765547498</v>
          </cell>
          <cell r="BK291">
            <v>687.168766366</v>
          </cell>
          <cell r="BN291">
            <v>1048.2226692670001</v>
          </cell>
          <cell r="BQ291">
            <v>1082.0024586637498</v>
          </cell>
          <cell r="BT291">
            <v>1794.7878454182501</v>
          </cell>
          <cell r="BX291">
            <v>1245.4107797489999</v>
          </cell>
          <cell r="CA291">
            <v>1281.1920958774999</v>
          </cell>
          <cell r="CD291">
            <v>835.77833230400006</v>
          </cell>
          <cell r="CG291">
            <v>998.32988547150001</v>
          </cell>
        </row>
        <row r="292">
          <cell r="B292" t="str">
            <v xml:space="preserve">QTR_Volume_NAB/LAB_Central England </v>
          </cell>
          <cell r="C292" t="str">
            <v>QTR</v>
          </cell>
          <cell r="D292" t="str">
            <v>Volume</v>
          </cell>
          <cell r="E292" t="str">
            <v>Beer</v>
          </cell>
          <cell r="F292" t="str">
            <v>NAB/LAB</v>
          </cell>
          <cell r="G292" t="str">
            <v xml:space="preserve">Central England </v>
          </cell>
          <cell r="K292">
            <v>2436.6907023457502</v>
          </cell>
          <cell r="N292">
            <v>2485.0720162222501</v>
          </cell>
          <cell r="Q292">
            <v>2498.2146616955001</v>
          </cell>
          <cell r="T292">
            <v>2645.8094627764999</v>
          </cell>
          <cell r="X292">
            <v>2644.2829515230001</v>
          </cell>
          <cell r="AA292">
            <v>2772.6993838769999</v>
          </cell>
          <cell r="AD292">
            <v>2767.8233764234997</v>
          </cell>
          <cell r="AG292">
            <v>2692.4376214714998</v>
          </cell>
          <cell r="AK292">
            <v>2561.0613960709998</v>
          </cell>
          <cell r="AN292">
            <v>3202.3600391229998</v>
          </cell>
          <cell r="AQ292">
            <v>3056.7786148259997</v>
          </cell>
          <cell r="AT292">
            <v>2734.8530115869999</v>
          </cell>
          <cell r="AX292">
            <v>1812.0231634899999</v>
          </cell>
          <cell r="BA292">
            <v>2052.6773165290001</v>
          </cell>
          <cell r="BD292">
            <v>1991.8898353427498</v>
          </cell>
          <cell r="BG292">
            <v>1551.20003697525</v>
          </cell>
          <cell r="BK292">
            <v>1044.367528884</v>
          </cell>
          <cell r="BN292">
            <v>1155.6032822980001</v>
          </cell>
          <cell r="BQ292">
            <v>1462.06203509225</v>
          </cell>
          <cell r="BT292">
            <v>1561.0452341287501</v>
          </cell>
          <cell r="BX292">
            <v>1039.042023063</v>
          </cell>
          <cell r="CA292">
            <v>1518.8531024099998</v>
          </cell>
          <cell r="CD292">
            <v>1533.4279906554998</v>
          </cell>
          <cell r="CG292">
            <v>1434.6402118024998</v>
          </cell>
        </row>
        <row r="293">
          <cell r="B293" t="str">
            <v>QTR_Volume_NAB/LAB_GB CENTRAL SCOTLAND</v>
          </cell>
          <cell r="C293" t="str">
            <v>QTR</v>
          </cell>
          <cell r="D293" t="str">
            <v>Volume</v>
          </cell>
          <cell r="E293" t="str">
            <v>Beer</v>
          </cell>
          <cell r="F293" t="str">
            <v>NAB/LAB</v>
          </cell>
          <cell r="G293" t="str">
            <v>GB CENTRAL SCOTLAND</v>
          </cell>
          <cell r="K293">
            <v>528.32470263425</v>
          </cell>
          <cell r="N293">
            <v>615.18430748725007</v>
          </cell>
          <cell r="Q293">
            <v>602.51206598550004</v>
          </cell>
          <cell r="T293">
            <v>583.17850788600003</v>
          </cell>
          <cell r="X293">
            <v>544.93392463174996</v>
          </cell>
          <cell r="AA293">
            <v>577.85843906624996</v>
          </cell>
          <cell r="AD293">
            <v>533.69904144224995</v>
          </cell>
          <cell r="AG293">
            <v>519.00380369974994</v>
          </cell>
          <cell r="AK293">
            <v>445.63542440200001</v>
          </cell>
          <cell r="AN293">
            <v>420.70821665599999</v>
          </cell>
          <cell r="AQ293">
            <v>466.35028298225001</v>
          </cell>
          <cell r="AT293">
            <v>517.94941968775004</v>
          </cell>
          <cell r="AX293">
            <v>449.45028315424997</v>
          </cell>
          <cell r="BA293">
            <v>739.25674994224994</v>
          </cell>
          <cell r="BD293">
            <v>627.76892203149998</v>
          </cell>
          <cell r="BG293">
            <v>380.39239941699998</v>
          </cell>
          <cell r="BK293">
            <v>279.96383775499999</v>
          </cell>
          <cell r="BN293">
            <v>349.08233690400004</v>
          </cell>
          <cell r="BQ293">
            <v>351.2161048895</v>
          </cell>
          <cell r="BT293">
            <v>317.10989313350001</v>
          </cell>
          <cell r="BX293">
            <v>283.70544938949996</v>
          </cell>
          <cell r="CA293">
            <v>214.20547027149999</v>
          </cell>
          <cell r="CD293">
            <v>218.13327018825004</v>
          </cell>
          <cell r="CG293">
            <v>205.36583987775001</v>
          </cell>
        </row>
        <row r="294">
          <cell r="B294" t="str">
            <v>QTR_Volume_NAB/LAB_East of England</v>
          </cell>
          <cell r="C294" t="str">
            <v>QTR</v>
          </cell>
          <cell r="D294" t="str">
            <v>Volume</v>
          </cell>
          <cell r="E294" t="str">
            <v>Beer</v>
          </cell>
          <cell r="F294" t="str">
            <v>NAB/LAB</v>
          </cell>
          <cell r="G294" t="str">
            <v>East of England</v>
          </cell>
          <cell r="K294">
            <v>1199.7096492885</v>
          </cell>
          <cell r="N294">
            <v>1286.7049435674999</v>
          </cell>
          <cell r="Q294">
            <v>1099.731846038</v>
          </cell>
          <cell r="T294">
            <v>1171.698499523</v>
          </cell>
          <cell r="X294">
            <v>1133.6558363867503</v>
          </cell>
          <cell r="AA294">
            <v>1109.70360210025</v>
          </cell>
          <cell r="AD294">
            <v>1065.7930041929999</v>
          </cell>
          <cell r="AG294">
            <v>1056.608741427</v>
          </cell>
          <cell r="AK294">
            <v>936.42409519099988</v>
          </cell>
          <cell r="AN294">
            <v>1029.478315263</v>
          </cell>
          <cell r="AQ294">
            <v>952.42236318450011</v>
          </cell>
          <cell r="AT294">
            <v>1030.1296664385</v>
          </cell>
          <cell r="AX294">
            <v>838.37120490675011</v>
          </cell>
          <cell r="BA294">
            <v>887.71584060274995</v>
          </cell>
          <cell r="BD294">
            <v>969.36949413599996</v>
          </cell>
          <cell r="BG294">
            <v>794.63228862149992</v>
          </cell>
          <cell r="BK294">
            <v>537.43371128449996</v>
          </cell>
          <cell r="BN294">
            <v>630.37598895049996</v>
          </cell>
          <cell r="BQ294">
            <v>798.41386837899995</v>
          </cell>
          <cell r="BT294">
            <v>989.817443422</v>
          </cell>
          <cell r="BX294">
            <v>699.06259526224994</v>
          </cell>
          <cell r="CA294">
            <v>682.16782650825007</v>
          </cell>
          <cell r="CD294">
            <v>675.93283520775003</v>
          </cell>
          <cell r="CG294">
            <v>574.94290606074992</v>
          </cell>
        </row>
        <row r="295">
          <cell r="B295" t="str">
            <v>QTR_Volume_NAB/LAB_London</v>
          </cell>
          <cell r="C295" t="str">
            <v>QTR</v>
          </cell>
          <cell r="D295" t="str">
            <v>Volume</v>
          </cell>
          <cell r="E295" t="str">
            <v>Beer</v>
          </cell>
          <cell r="F295" t="str">
            <v>NAB/LAB</v>
          </cell>
          <cell r="G295" t="str">
            <v>London</v>
          </cell>
          <cell r="K295">
            <v>1935.71098599125</v>
          </cell>
          <cell r="N295">
            <v>1978.7443740682497</v>
          </cell>
          <cell r="Q295">
            <v>1843.9897770705002</v>
          </cell>
          <cell r="T295">
            <v>1782.279815888</v>
          </cell>
          <cell r="X295">
            <v>1565.9982981104997</v>
          </cell>
          <cell r="AA295">
            <v>1502.8201805275</v>
          </cell>
          <cell r="AD295">
            <v>1348.7865899502501</v>
          </cell>
          <cell r="AG295">
            <v>1387.91799647275</v>
          </cell>
          <cell r="AK295">
            <v>1263.3537793314999</v>
          </cell>
          <cell r="AN295">
            <v>1596.3165455630001</v>
          </cell>
          <cell r="AQ295">
            <v>1476.7688485189999</v>
          </cell>
          <cell r="AT295">
            <v>2470.8449992695</v>
          </cell>
          <cell r="AX295">
            <v>1911.5158858139998</v>
          </cell>
          <cell r="BA295">
            <v>1576.1135379069999</v>
          </cell>
          <cell r="BD295">
            <v>1523.0294494395002</v>
          </cell>
          <cell r="BG295">
            <v>1226.9545602095</v>
          </cell>
          <cell r="BK295">
            <v>804.62197715199989</v>
          </cell>
          <cell r="BN295">
            <v>948.73099418600009</v>
          </cell>
          <cell r="BQ295">
            <v>1033.0159513287499</v>
          </cell>
          <cell r="BT295">
            <v>1088.3969845922497</v>
          </cell>
          <cell r="BX295">
            <v>949.71444187149996</v>
          </cell>
          <cell r="CA295">
            <v>1041.7857519365</v>
          </cell>
          <cell r="CD295">
            <v>983.47721306050005</v>
          </cell>
          <cell r="CG295">
            <v>926.91599674849999</v>
          </cell>
        </row>
        <row r="296">
          <cell r="B296" t="str">
            <v>QTR_Volume_NAB/LAB_North East England</v>
          </cell>
          <cell r="C296" t="str">
            <v>QTR</v>
          </cell>
          <cell r="D296" t="str">
            <v>Volume</v>
          </cell>
          <cell r="E296" t="str">
            <v>Beer</v>
          </cell>
          <cell r="F296" t="str">
            <v>NAB/LAB</v>
          </cell>
          <cell r="G296" t="str">
            <v>North East England</v>
          </cell>
          <cell r="K296">
            <v>663.31882409700006</v>
          </cell>
          <cell r="N296">
            <v>598.50456976550004</v>
          </cell>
          <cell r="Q296">
            <v>553.27340702950005</v>
          </cell>
          <cell r="T296">
            <v>598.74985400799994</v>
          </cell>
          <cell r="X296">
            <v>575.00039287324989</v>
          </cell>
          <cell r="AA296">
            <v>597.92377034574997</v>
          </cell>
          <cell r="AD296">
            <v>603.34164792824993</v>
          </cell>
          <cell r="AG296">
            <v>553.80785217475</v>
          </cell>
          <cell r="AK296">
            <v>457.75865888599998</v>
          </cell>
          <cell r="AN296">
            <v>615.5930048235</v>
          </cell>
          <cell r="AQ296">
            <v>574.93226986550007</v>
          </cell>
          <cell r="AT296">
            <v>496.45021705300002</v>
          </cell>
          <cell r="AX296">
            <v>299.37309629924999</v>
          </cell>
          <cell r="BA296">
            <v>355.90097613325003</v>
          </cell>
          <cell r="BD296">
            <v>348.123461953</v>
          </cell>
          <cell r="BG296">
            <v>248.42723738749999</v>
          </cell>
          <cell r="BK296">
            <v>321.74363245325003</v>
          </cell>
          <cell r="BN296">
            <v>633.13755003324991</v>
          </cell>
          <cell r="BQ296">
            <v>719.48374951599999</v>
          </cell>
          <cell r="BT296">
            <v>972.36004678250004</v>
          </cell>
          <cell r="BX296">
            <v>507.51347266749997</v>
          </cell>
          <cell r="CA296">
            <v>417.61154426050001</v>
          </cell>
          <cell r="CD296">
            <v>250.39260548350001</v>
          </cell>
          <cell r="CG296">
            <v>155.35450924049999</v>
          </cell>
        </row>
        <row r="297">
          <cell r="B297" t="str">
            <v>QTR_Volume_NAB/LAB_North East Scotland</v>
          </cell>
          <cell r="C297" t="str">
            <v>QTR</v>
          </cell>
          <cell r="D297" t="str">
            <v>Volume</v>
          </cell>
          <cell r="E297" t="str">
            <v>Beer</v>
          </cell>
          <cell r="F297" t="str">
            <v>NAB/LAB</v>
          </cell>
          <cell r="G297" t="str">
            <v>North East Scotland</v>
          </cell>
          <cell r="K297">
            <v>609.82540682650006</v>
          </cell>
          <cell r="N297">
            <v>617.98995642650004</v>
          </cell>
          <cell r="Q297">
            <v>576.50727833225005</v>
          </cell>
          <cell r="T297">
            <v>561.02128051274997</v>
          </cell>
          <cell r="X297">
            <v>400.66171486625001</v>
          </cell>
          <cell r="AA297">
            <v>431.93700777524998</v>
          </cell>
          <cell r="AD297">
            <v>387.28760005750001</v>
          </cell>
          <cell r="AG297">
            <v>349.52433468700008</v>
          </cell>
          <cell r="AK297">
            <v>416.5107100285</v>
          </cell>
          <cell r="AN297">
            <v>531.98862161549994</v>
          </cell>
          <cell r="AQ297">
            <v>554.33623188499996</v>
          </cell>
          <cell r="AT297">
            <v>681.24013945900003</v>
          </cell>
          <cell r="AX297">
            <v>406.28411119424999</v>
          </cell>
          <cell r="BA297">
            <v>453.41912889075002</v>
          </cell>
          <cell r="BD297">
            <v>447.96528514225008</v>
          </cell>
          <cell r="BG297">
            <v>364.15806481474999</v>
          </cell>
          <cell r="BK297">
            <v>278.68899231575</v>
          </cell>
          <cell r="BN297">
            <v>344.28409442375005</v>
          </cell>
          <cell r="BQ297">
            <v>396.70550848599999</v>
          </cell>
          <cell r="BT297">
            <v>320.36961261250002</v>
          </cell>
          <cell r="BX297">
            <v>90.616292977749993</v>
          </cell>
          <cell r="CA297">
            <v>103.32035056725002</v>
          </cell>
          <cell r="CD297">
            <v>81.117250504750004</v>
          </cell>
          <cell r="CG297">
            <v>54.410666338249996</v>
          </cell>
        </row>
        <row r="298">
          <cell r="B298" t="str">
            <v>QTR_Volume_NAB/LAB_North West (Lancashire)</v>
          </cell>
          <cell r="C298" t="str">
            <v>QTR</v>
          </cell>
          <cell r="D298" t="str">
            <v>Volume</v>
          </cell>
          <cell r="E298" t="str">
            <v>Beer</v>
          </cell>
          <cell r="F298" t="str">
            <v>NAB/LAB</v>
          </cell>
          <cell r="G298" t="str">
            <v>North West (Lancashire)</v>
          </cell>
          <cell r="K298">
            <v>1755.6255686264999</v>
          </cell>
          <cell r="N298">
            <v>1905.6201094779999</v>
          </cell>
          <cell r="Q298">
            <v>2038.9643532257501</v>
          </cell>
          <cell r="T298">
            <v>1912.7457490957502</v>
          </cell>
          <cell r="X298">
            <v>1758.5221333085003</v>
          </cell>
          <cell r="AA298">
            <v>1905.1593025945001</v>
          </cell>
          <cell r="AD298">
            <v>1898.24055368725</v>
          </cell>
          <cell r="AG298">
            <v>1935.49875110775</v>
          </cell>
          <cell r="AK298">
            <v>1722.4869407325</v>
          </cell>
          <cell r="AN298">
            <v>2062.4786454855002</v>
          </cell>
          <cell r="AQ298">
            <v>1945.1259942845002</v>
          </cell>
          <cell r="AT298">
            <v>2835.7593684214999</v>
          </cell>
          <cell r="AX298">
            <v>2032.5791206732499</v>
          </cell>
          <cell r="BA298">
            <v>2532.4186868062498</v>
          </cell>
          <cell r="BD298">
            <v>2080.0258148732501</v>
          </cell>
          <cell r="BG298">
            <v>1671.65840964325</v>
          </cell>
          <cell r="BK298">
            <v>964.7541773024999</v>
          </cell>
          <cell r="BN298">
            <v>1410.5507191245001</v>
          </cell>
          <cell r="BQ298">
            <v>1443.3554702742501</v>
          </cell>
          <cell r="BT298">
            <v>1263.7216374197501</v>
          </cell>
          <cell r="BX298">
            <v>910.54691493724999</v>
          </cell>
          <cell r="CA298">
            <v>916.62531209775</v>
          </cell>
          <cell r="CD298">
            <v>1074.5753910945</v>
          </cell>
          <cell r="CG298">
            <v>1110.8409549405001</v>
          </cell>
        </row>
        <row r="299">
          <cell r="B299" t="str">
            <v>QTR_Volume_NAB/LAB_South and South East</v>
          </cell>
          <cell r="C299" t="str">
            <v>QTR</v>
          </cell>
          <cell r="D299" t="str">
            <v>Volume</v>
          </cell>
          <cell r="E299" t="str">
            <v>Beer</v>
          </cell>
          <cell r="F299" t="str">
            <v>NAB/LAB</v>
          </cell>
          <cell r="G299" t="str">
            <v>South and South East</v>
          </cell>
          <cell r="K299">
            <v>1220.7082354557501</v>
          </cell>
          <cell r="N299">
            <v>1343.54021282075</v>
          </cell>
          <cell r="Q299">
            <v>1085.54198294975</v>
          </cell>
          <cell r="T299">
            <v>995.87112345575008</v>
          </cell>
          <cell r="X299">
            <v>827.98773595925002</v>
          </cell>
          <cell r="AA299">
            <v>961.43776546575009</v>
          </cell>
          <cell r="AD299">
            <v>1049.5366404362501</v>
          </cell>
          <cell r="AG299">
            <v>1116.7543982577502</v>
          </cell>
          <cell r="AK299">
            <v>1019.7629663502498</v>
          </cell>
          <cell r="AN299">
            <v>1167.4725478937498</v>
          </cell>
          <cell r="AQ299">
            <v>988.06103870150002</v>
          </cell>
          <cell r="AT299">
            <v>1078.0498142575</v>
          </cell>
          <cell r="AX299">
            <v>874.89991990224996</v>
          </cell>
          <cell r="BA299">
            <v>979.48112964225004</v>
          </cell>
          <cell r="BD299">
            <v>984.65500933875001</v>
          </cell>
          <cell r="BG299">
            <v>775.61507621574992</v>
          </cell>
          <cell r="BK299">
            <v>491.74958624700002</v>
          </cell>
          <cell r="BN299">
            <v>584.74038986200003</v>
          </cell>
          <cell r="BQ299">
            <v>541.32728667100002</v>
          </cell>
          <cell r="BT299">
            <v>550.57180692999998</v>
          </cell>
          <cell r="BX299">
            <v>520.53199404350005</v>
          </cell>
          <cell r="CA299">
            <v>692.52775925650008</v>
          </cell>
          <cell r="CD299">
            <v>862.82433277699988</v>
          </cell>
          <cell r="CG299">
            <v>462.14062315900003</v>
          </cell>
        </row>
        <row r="300">
          <cell r="B300" t="str">
            <v>QTR_Volume_NAB/LAB_South West</v>
          </cell>
          <cell r="C300" t="str">
            <v>QTR</v>
          </cell>
          <cell r="D300" t="str">
            <v>Volume</v>
          </cell>
          <cell r="E300" t="str">
            <v>Beer</v>
          </cell>
          <cell r="F300" t="str">
            <v>NAB/LAB</v>
          </cell>
          <cell r="G300" t="str">
            <v>South West</v>
          </cell>
          <cell r="K300">
            <v>686.43628069974989</v>
          </cell>
          <cell r="N300">
            <v>849.87325253025006</v>
          </cell>
          <cell r="Q300">
            <v>688.85074862424995</v>
          </cell>
          <cell r="T300">
            <v>779.55583173175</v>
          </cell>
          <cell r="X300">
            <v>743.63236855774994</v>
          </cell>
          <cell r="AA300">
            <v>889.74447444475004</v>
          </cell>
          <cell r="AD300">
            <v>790.523940724</v>
          </cell>
          <cell r="AG300">
            <v>761.97931344250003</v>
          </cell>
          <cell r="AK300">
            <v>664.20378921575002</v>
          </cell>
          <cell r="AN300">
            <v>759.26270540774999</v>
          </cell>
          <cell r="AQ300">
            <v>746.56051994875008</v>
          </cell>
          <cell r="AT300">
            <v>812.26324146375009</v>
          </cell>
          <cell r="AX300">
            <v>626.71103772800006</v>
          </cell>
          <cell r="BA300">
            <v>836.29336825949997</v>
          </cell>
          <cell r="BD300">
            <v>897.40916279525004</v>
          </cell>
          <cell r="BG300">
            <v>710.68916110224995</v>
          </cell>
          <cell r="BK300">
            <v>874.70879389950005</v>
          </cell>
          <cell r="BN300">
            <v>1143.4348984210001</v>
          </cell>
          <cell r="BQ300">
            <v>1341.5482388710002</v>
          </cell>
          <cell r="BT300">
            <v>1282.3513146595001</v>
          </cell>
          <cell r="BX300">
            <v>952.62414825050007</v>
          </cell>
          <cell r="CA300">
            <v>941.10453858749997</v>
          </cell>
          <cell r="CD300">
            <v>856.04676158450002</v>
          </cell>
          <cell r="CG300">
            <v>896.80613261550002</v>
          </cell>
        </row>
        <row r="301">
          <cell r="B301" t="str">
            <v>QTR_Volume_NAB/LAB_Wales and West</v>
          </cell>
          <cell r="C301" t="str">
            <v>QTR</v>
          </cell>
          <cell r="D301" t="str">
            <v>Volume</v>
          </cell>
          <cell r="E301" t="str">
            <v>Beer</v>
          </cell>
          <cell r="F301" t="str">
            <v>NAB/LAB</v>
          </cell>
          <cell r="G301" t="str">
            <v>Wales and West</v>
          </cell>
          <cell r="K301">
            <v>1014.4199472824999</v>
          </cell>
          <cell r="N301">
            <v>886.85527579949996</v>
          </cell>
          <cell r="Q301">
            <v>757.224367433</v>
          </cell>
          <cell r="T301">
            <v>855.40707480699996</v>
          </cell>
          <cell r="X301">
            <v>719.88196363949987</v>
          </cell>
          <cell r="AA301">
            <v>891.65715397100007</v>
          </cell>
          <cell r="AD301">
            <v>900.43915648625</v>
          </cell>
          <cell r="AG301">
            <v>963.31934125225007</v>
          </cell>
          <cell r="AK301">
            <v>906.62478528599991</v>
          </cell>
          <cell r="AN301">
            <v>1021.0373911470001</v>
          </cell>
          <cell r="AQ301">
            <v>1035.9099079895</v>
          </cell>
          <cell r="AT301">
            <v>1199.0929127945001</v>
          </cell>
          <cell r="AX301">
            <v>879.71497655325004</v>
          </cell>
          <cell r="BA301">
            <v>888.69282444875</v>
          </cell>
          <cell r="BD301">
            <v>806.60360290375002</v>
          </cell>
          <cell r="BG301">
            <v>1037.7639201142499</v>
          </cell>
          <cell r="BK301">
            <v>938.1120618862501</v>
          </cell>
          <cell r="BN301">
            <v>912.14224659975002</v>
          </cell>
          <cell r="BQ301">
            <v>856.81516359600005</v>
          </cell>
          <cell r="BT301">
            <v>740.26561917999993</v>
          </cell>
          <cell r="BX301">
            <v>563.94903088374997</v>
          </cell>
          <cell r="CA301">
            <v>672.78984086875005</v>
          </cell>
          <cell r="CD301">
            <v>681.69186223400004</v>
          </cell>
          <cell r="CG301">
            <v>668.77022596450001</v>
          </cell>
        </row>
        <row r="302">
          <cell r="B302" t="str">
            <v>QTR_Volume_NAB/LAB_Yorkshire</v>
          </cell>
          <cell r="C302" t="str">
            <v>QTR</v>
          </cell>
          <cell r="D302" t="str">
            <v>Volume</v>
          </cell>
          <cell r="E302" t="str">
            <v>Beer</v>
          </cell>
          <cell r="F302" t="str">
            <v>NAB/LAB</v>
          </cell>
          <cell r="G302" t="str">
            <v>Yorkshire</v>
          </cell>
          <cell r="K302">
            <v>1759.5330137989999</v>
          </cell>
          <cell r="N302">
            <v>2084.8528369245</v>
          </cell>
          <cell r="Q302">
            <v>1935.6210104207498</v>
          </cell>
          <cell r="T302">
            <v>2048.6804343887502</v>
          </cell>
          <cell r="X302">
            <v>1903.5364392767501</v>
          </cell>
          <cell r="AA302">
            <v>1971.86792017025</v>
          </cell>
          <cell r="AD302">
            <v>1908.9760412809999</v>
          </cell>
          <cell r="AG302">
            <v>1806.5300851789998</v>
          </cell>
          <cell r="AK302">
            <v>1479.1384976417501</v>
          </cell>
          <cell r="AN302">
            <v>2019.7884444157498</v>
          </cell>
          <cell r="AQ302">
            <v>2007.7323522767501</v>
          </cell>
          <cell r="AT302">
            <v>1663.13566305775</v>
          </cell>
          <cell r="AX302">
            <v>1472.0366370765</v>
          </cell>
          <cell r="BA302">
            <v>1685.0584059130001</v>
          </cell>
          <cell r="BD302">
            <v>1686.2830808412502</v>
          </cell>
          <cell r="BG302">
            <v>1307.63719825825</v>
          </cell>
          <cell r="BK302">
            <v>772.46826610175003</v>
          </cell>
          <cell r="BN302">
            <v>846.27298533575004</v>
          </cell>
          <cell r="BQ302">
            <v>880.59640763200002</v>
          </cell>
          <cell r="BT302">
            <v>860.98865469949999</v>
          </cell>
          <cell r="BX302">
            <v>613.81564911025009</v>
          </cell>
          <cell r="CA302">
            <v>729.52720903024999</v>
          </cell>
          <cell r="CD302">
            <v>694.99901725375003</v>
          </cell>
          <cell r="CG302">
            <v>698.10163166575001</v>
          </cell>
        </row>
        <row r="303">
          <cell r="B303" t="str">
            <v xml:space="preserve">QTR_Volume_Premium_Central England </v>
          </cell>
          <cell r="C303" t="str">
            <v>QTR</v>
          </cell>
          <cell r="D303" t="str">
            <v>Volume</v>
          </cell>
          <cell r="E303" t="str">
            <v>Beer</v>
          </cell>
          <cell r="F303" t="str">
            <v>Premium</v>
          </cell>
          <cell r="G303" t="str">
            <v xml:space="preserve">Central England </v>
          </cell>
          <cell r="K303">
            <v>200269.82714871553</v>
          </cell>
          <cell r="N303">
            <v>224550.08995267449</v>
          </cell>
          <cell r="Q303">
            <v>209329.99507692849</v>
          </cell>
          <cell r="T303">
            <v>219107.7895269375</v>
          </cell>
          <cell r="X303">
            <v>188362.36301587251</v>
          </cell>
          <cell r="AA303">
            <v>216491.90233552249</v>
          </cell>
          <cell r="AD303">
            <v>207751.29866594376</v>
          </cell>
          <cell r="AG303">
            <v>214344.54603388725</v>
          </cell>
          <cell r="AK303">
            <v>165665.88033715251</v>
          </cell>
          <cell r="AN303">
            <v>214992.1555109125</v>
          </cell>
          <cell r="AQ303">
            <v>215513.12314243399</v>
          </cell>
          <cell r="AT303">
            <v>226557.517898563</v>
          </cell>
          <cell r="AX303">
            <v>164685.35458581499</v>
          </cell>
          <cell r="BA303">
            <v>190382.46645541053</v>
          </cell>
          <cell r="BD303">
            <v>194374.32310998347</v>
          </cell>
          <cell r="BG303">
            <v>198538.19467091601</v>
          </cell>
          <cell r="BK303">
            <v>156542.2403277535</v>
          </cell>
          <cell r="BN303">
            <v>173587.6908364165</v>
          </cell>
          <cell r="BQ303">
            <v>176449.74576238677</v>
          </cell>
          <cell r="BT303">
            <v>191867.53900410322</v>
          </cell>
          <cell r="BX303">
            <v>145724.84675441025</v>
          </cell>
          <cell r="CA303">
            <v>167876.10436842826</v>
          </cell>
          <cell r="CD303">
            <v>173004.73832325303</v>
          </cell>
          <cell r="CG303">
            <v>188027.8648260475</v>
          </cell>
        </row>
        <row r="304">
          <cell r="B304" t="str">
            <v>QTR_Volume_Premium_GB CENTRAL SCOTLAND</v>
          </cell>
          <cell r="C304" t="str">
            <v>QTR</v>
          </cell>
          <cell r="D304" t="str">
            <v>Volume</v>
          </cell>
          <cell r="E304" t="str">
            <v>Beer</v>
          </cell>
          <cell r="F304" t="str">
            <v>Premium</v>
          </cell>
          <cell r="G304" t="str">
            <v>GB CENTRAL SCOTLAND</v>
          </cell>
          <cell r="K304">
            <v>96722.038327452989</v>
          </cell>
          <cell r="N304">
            <v>102157.4385655145</v>
          </cell>
          <cell r="Q304">
            <v>94014.353667057498</v>
          </cell>
          <cell r="T304">
            <v>108477.163684935</v>
          </cell>
          <cell r="X304">
            <v>89418.969573982511</v>
          </cell>
          <cell r="AA304">
            <v>93332.109899342511</v>
          </cell>
          <cell r="AD304">
            <v>90129.504672787996</v>
          </cell>
          <cell r="AG304">
            <v>90595.884090161009</v>
          </cell>
          <cell r="AK304">
            <v>69068.503900046257</v>
          </cell>
          <cell r="AN304">
            <v>98271.794978091246</v>
          </cell>
          <cell r="AQ304">
            <v>98044.816482106748</v>
          </cell>
          <cell r="AT304">
            <v>99249.720016574749</v>
          </cell>
          <cell r="AX304">
            <v>61235.424421708492</v>
          </cell>
          <cell r="BA304">
            <v>75879.326781608004</v>
          </cell>
          <cell r="BD304">
            <v>80222.142501710245</v>
          </cell>
          <cell r="BG304">
            <v>85642.592055855246</v>
          </cell>
          <cell r="BK304">
            <v>76637.932712781505</v>
          </cell>
          <cell r="BN304">
            <v>84369.938959152496</v>
          </cell>
          <cell r="BQ304">
            <v>87418.223580662248</v>
          </cell>
          <cell r="BT304">
            <v>91144.366132726747</v>
          </cell>
          <cell r="BX304">
            <v>67986.253744858754</v>
          </cell>
          <cell r="CA304">
            <v>73722.983977067241</v>
          </cell>
          <cell r="CD304">
            <v>71996.931196418998</v>
          </cell>
          <cell r="CG304">
            <v>80687.299790652993</v>
          </cell>
        </row>
        <row r="305">
          <cell r="B305" t="str">
            <v>QTR_Volume_Premium_East of England</v>
          </cell>
          <cell r="C305" t="str">
            <v>QTR</v>
          </cell>
          <cell r="D305" t="str">
            <v>Volume</v>
          </cell>
          <cell r="E305" t="str">
            <v>Beer</v>
          </cell>
          <cell r="F305" t="str">
            <v>Premium</v>
          </cell>
          <cell r="G305" t="str">
            <v>East of England</v>
          </cell>
          <cell r="K305">
            <v>99148.852886545254</v>
          </cell>
          <cell r="N305">
            <v>119883.36910165224</v>
          </cell>
          <cell r="Q305">
            <v>115570.80244444925</v>
          </cell>
          <cell r="T305">
            <v>110602.45704861326</v>
          </cell>
          <cell r="X305">
            <v>90933.439468586759</v>
          </cell>
          <cell r="AA305">
            <v>106145.74179574075</v>
          </cell>
          <cell r="AD305">
            <v>102347.50115567951</v>
          </cell>
          <cell r="AG305">
            <v>96593.914873365007</v>
          </cell>
          <cell r="AK305">
            <v>80404.177371764759</v>
          </cell>
          <cell r="AN305">
            <v>104334.32518180675</v>
          </cell>
          <cell r="AQ305">
            <v>101782.99585467073</v>
          </cell>
          <cell r="AT305">
            <v>105150.43022151676</v>
          </cell>
          <cell r="AX305">
            <v>76595.11898505874</v>
          </cell>
          <cell r="BA305">
            <v>95850.248479158239</v>
          </cell>
          <cell r="BD305">
            <v>104991.62715313275</v>
          </cell>
          <cell r="BG305">
            <v>113639.72663383925</v>
          </cell>
          <cell r="BK305">
            <v>88644.511728692494</v>
          </cell>
          <cell r="BN305">
            <v>108311.61433937751</v>
          </cell>
          <cell r="BQ305">
            <v>109602.13426774624</v>
          </cell>
          <cell r="BT305">
            <v>114730.77773393676</v>
          </cell>
          <cell r="BX305">
            <v>93742.185240578503</v>
          </cell>
          <cell r="CA305">
            <v>107848.08163488502</v>
          </cell>
          <cell r="CD305">
            <v>117067.29601421075</v>
          </cell>
          <cell r="CG305">
            <v>116125.40734358974</v>
          </cell>
        </row>
        <row r="306">
          <cell r="B306" t="str">
            <v>QTR_Volume_Premium_London</v>
          </cell>
          <cell r="C306" t="str">
            <v>QTR</v>
          </cell>
          <cell r="D306" t="str">
            <v>Volume</v>
          </cell>
          <cell r="E306" t="str">
            <v>Beer</v>
          </cell>
          <cell r="F306" t="str">
            <v>Premium</v>
          </cell>
          <cell r="G306" t="str">
            <v>London</v>
          </cell>
          <cell r="K306">
            <v>389950.64452472451</v>
          </cell>
          <cell r="N306">
            <v>468076.582795544</v>
          </cell>
          <cell r="Q306">
            <v>451039.23817071202</v>
          </cell>
          <cell r="T306">
            <v>453907.32005851553</v>
          </cell>
          <cell r="X306">
            <v>334501.86194289528</v>
          </cell>
          <cell r="AA306">
            <v>408682.16869306477</v>
          </cell>
          <cell r="AD306">
            <v>400417.566179752</v>
          </cell>
          <cell r="AG306">
            <v>409386.43237159395</v>
          </cell>
          <cell r="AK306">
            <v>294595.77017011971</v>
          </cell>
          <cell r="AN306">
            <v>390763.06319307326</v>
          </cell>
          <cell r="AQ306">
            <v>415250.83230959973</v>
          </cell>
          <cell r="AT306">
            <v>441512.8649771153</v>
          </cell>
          <cell r="AX306">
            <v>329290.83805244451</v>
          </cell>
          <cell r="BA306">
            <v>413512.56386388349</v>
          </cell>
          <cell r="BD306">
            <v>444141.51943622378</v>
          </cell>
          <cell r="BG306">
            <v>480201.44441170228</v>
          </cell>
          <cell r="BK306">
            <v>335200.01968027226</v>
          </cell>
          <cell r="BN306">
            <v>382051.16144957574</v>
          </cell>
          <cell r="BQ306">
            <v>374196.61545937753</v>
          </cell>
          <cell r="BT306">
            <v>413380.40426216752</v>
          </cell>
          <cell r="BX306">
            <v>321056.92422928649</v>
          </cell>
          <cell r="CA306">
            <v>360740.12276490498</v>
          </cell>
          <cell r="CD306">
            <v>392062.32772037253</v>
          </cell>
          <cell r="CG306">
            <v>420376.091659764</v>
          </cell>
        </row>
        <row r="307">
          <cell r="B307" t="str">
            <v>QTR_Volume_Premium_North East England</v>
          </cell>
          <cell r="C307" t="str">
            <v>QTR</v>
          </cell>
          <cell r="D307" t="str">
            <v>Volume</v>
          </cell>
          <cell r="E307" t="str">
            <v>Beer</v>
          </cell>
          <cell r="F307" t="str">
            <v>Premium</v>
          </cell>
          <cell r="G307" t="str">
            <v>North East England</v>
          </cell>
          <cell r="K307">
            <v>57490.342205129498</v>
          </cell>
          <cell r="N307">
            <v>61707.974961601496</v>
          </cell>
          <cell r="Q307">
            <v>61626.044483439255</v>
          </cell>
          <cell r="T307">
            <v>66892.988595619739</v>
          </cell>
          <cell r="X307">
            <v>56947.84717106475</v>
          </cell>
          <cell r="AA307">
            <v>65377.933146459247</v>
          </cell>
          <cell r="AD307">
            <v>60723.315783167498</v>
          </cell>
          <cell r="AG307">
            <v>64756.272041639495</v>
          </cell>
          <cell r="AK307">
            <v>50854.752188787999</v>
          </cell>
          <cell r="AN307">
            <v>59820.947487393001</v>
          </cell>
          <cell r="AQ307">
            <v>59305.047220314504</v>
          </cell>
          <cell r="AT307">
            <v>60900.9463191455</v>
          </cell>
          <cell r="AX307">
            <v>41956.4720730505</v>
          </cell>
          <cell r="BA307">
            <v>54557.303050321505</v>
          </cell>
          <cell r="BD307">
            <v>64181.440163830746</v>
          </cell>
          <cell r="BG307">
            <v>72034.988006070256</v>
          </cell>
          <cell r="BK307">
            <v>57669.864405375498</v>
          </cell>
          <cell r="BN307">
            <v>71640.959313948493</v>
          </cell>
          <cell r="BQ307">
            <v>74162.471699507005</v>
          </cell>
          <cell r="BT307">
            <v>76917.449206293008</v>
          </cell>
          <cell r="BX307">
            <v>52086.875411981746</v>
          </cell>
          <cell r="CA307">
            <v>53822.543506994749</v>
          </cell>
          <cell r="CD307">
            <v>50950.54436964725</v>
          </cell>
          <cell r="CG307">
            <v>52682.344268423258</v>
          </cell>
        </row>
        <row r="308">
          <cell r="B308" t="str">
            <v>QTR_Volume_Premium_North East Scotland</v>
          </cell>
          <cell r="C308" t="str">
            <v>QTR</v>
          </cell>
          <cell r="D308" t="str">
            <v>Volume</v>
          </cell>
          <cell r="E308" t="str">
            <v>Beer</v>
          </cell>
          <cell r="F308" t="str">
            <v>Premium</v>
          </cell>
          <cell r="G308" t="str">
            <v>North East Scotland</v>
          </cell>
          <cell r="K308">
            <v>28337.795271392752</v>
          </cell>
          <cell r="N308">
            <v>36827.679765062247</v>
          </cell>
          <cell r="Q308">
            <v>34699.529103125999</v>
          </cell>
          <cell r="T308">
            <v>37480.205745048996</v>
          </cell>
          <cell r="X308">
            <v>25299.858299929998</v>
          </cell>
          <cell r="AA308">
            <v>25503.548206381001</v>
          </cell>
          <cell r="AD308">
            <v>24921.207495702998</v>
          </cell>
          <cell r="AG308">
            <v>25578.708340194</v>
          </cell>
          <cell r="AK308">
            <v>17972.01002903625</v>
          </cell>
          <cell r="AN308">
            <v>23272.601633382248</v>
          </cell>
          <cell r="AQ308">
            <v>22777.109260838748</v>
          </cell>
          <cell r="AT308">
            <v>25378.657969092746</v>
          </cell>
          <cell r="AX308">
            <v>16355.300749787999</v>
          </cell>
          <cell r="BA308">
            <v>20478.572320281</v>
          </cell>
          <cell r="BD308">
            <v>20991.198804709747</v>
          </cell>
          <cell r="BG308">
            <v>19952.80949295525</v>
          </cell>
          <cell r="BK308">
            <v>16280.07015208325</v>
          </cell>
          <cell r="BN308">
            <v>20950.608565631752</v>
          </cell>
          <cell r="BQ308">
            <v>24326.426644291998</v>
          </cell>
          <cell r="BT308">
            <v>21834.169686257999</v>
          </cell>
          <cell r="BX308">
            <v>14888.940009044001</v>
          </cell>
          <cell r="CA308">
            <v>18704.529730676499</v>
          </cell>
          <cell r="CD308">
            <v>19294.695155504749</v>
          </cell>
          <cell r="CG308">
            <v>21017.656059446752</v>
          </cell>
        </row>
        <row r="309">
          <cell r="B309" t="str">
            <v>QTR_Volume_Premium_North West (Lancashire)</v>
          </cell>
          <cell r="C309" t="str">
            <v>QTR</v>
          </cell>
          <cell r="D309" t="str">
            <v>Volume</v>
          </cell>
          <cell r="E309" t="str">
            <v>Beer</v>
          </cell>
          <cell r="F309" t="str">
            <v>Premium</v>
          </cell>
          <cell r="G309" t="str">
            <v>North West (Lancashire)</v>
          </cell>
          <cell r="K309">
            <v>163046.33082583325</v>
          </cell>
          <cell r="N309">
            <v>188231.57379444625</v>
          </cell>
          <cell r="Q309">
            <v>182141.30980331427</v>
          </cell>
          <cell r="T309">
            <v>188352.92232974124</v>
          </cell>
          <cell r="X309">
            <v>153438.2445332325</v>
          </cell>
          <cell r="AA309">
            <v>167596.73078942602</v>
          </cell>
          <cell r="AD309">
            <v>163217.89041107849</v>
          </cell>
          <cell r="AG309">
            <v>169889.36834844801</v>
          </cell>
          <cell r="AK309">
            <v>126074.30942244074</v>
          </cell>
          <cell r="AN309">
            <v>146750.45995183077</v>
          </cell>
          <cell r="AQ309">
            <v>142001.75152195501</v>
          </cell>
          <cell r="AT309">
            <v>147625.15325648049</v>
          </cell>
          <cell r="AX309">
            <v>95887.270383719238</v>
          </cell>
          <cell r="BA309">
            <v>121168.24540635024</v>
          </cell>
          <cell r="BD309">
            <v>126904.10301883976</v>
          </cell>
          <cell r="BG309">
            <v>126919.29515593573</v>
          </cell>
          <cell r="BK309">
            <v>100076.84707795276</v>
          </cell>
          <cell r="BN309">
            <v>127690.74056223525</v>
          </cell>
          <cell r="BQ309">
            <v>126474.49129098401</v>
          </cell>
          <cell r="BT309">
            <v>128443.94731071399</v>
          </cell>
          <cell r="BX309">
            <v>97134.346054645255</v>
          </cell>
          <cell r="CA309">
            <v>114420.32564221676</v>
          </cell>
          <cell r="CD309">
            <v>119193.7248735115</v>
          </cell>
          <cell r="CG309">
            <v>121344.9419761865</v>
          </cell>
        </row>
        <row r="310">
          <cell r="B310" t="str">
            <v>QTR_Volume_Premium_South and South East</v>
          </cell>
          <cell r="C310" t="str">
            <v>QTR</v>
          </cell>
          <cell r="D310" t="str">
            <v>Volume</v>
          </cell>
          <cell r="E310" t="str">
            <v>Beer</v>
          </cell>
          <cell r="F310" t="str">
            <v>Premium</v>
          </cell>
          <cell r="G310" t="str">
            <v>South and South East</v>
          </cell>
          <cell r="K310">
            <v>124859.82896413926</v>
          </cell>
          <cell r="N310">
            <v>147473.39057977125</v>
          </cell>
          <cell r="Q310">
            <v>155082.72039488624</v>
          </cell>
          <cell r="T310">
            <v>148838.63276653923</v>
          </cell>
          <cell r="X310">
            <v>126297.99385332424</v>
          </cell>
          <cell r="AA310">
            <v>151070.51003959475</v>
          </cell>
          <cell r="AD310">
            <v>147208.88549481251</v>
          </cell>
          <cell r="AG310">
            <v>146484.65368579549</v>
          </cell>
          <cell r="AK310">
            <v>112442.853877357</v>
          </cell>
          <cell r="AN310">
            <v>149870.21429707849</v>
          </cell>
          <cell r="AQ310">
            <v>145562.44378112425</v>
          </cell>
          <cell r="AT310">
            <v>151527.74216787226</v>
          </cell>
          <cell r="AX310">
            <v>115055.4810436275</v>
          </cell>
          <cell r="BA310">
            <v>149140.7876181805</v>
          </cell>
          <cell r="BD310">
            <v>156360.10381196925</v>
          </cell>
          <cell r="BG310">
            <v>165081.98861571174</v>
          </cell>
          <cell r="BK310">
            <v>144744.406237669</v>
          </cell>
          <cell r="BN310">
            <v>178540.07964713601</v>
          </cell>
          <cell r="BQ310">
            <v>180426.100390498</v>
          </cell>
          <cell r="BT310">
            <v>177608.382155436</v>
          </cell>
          <cell r="BX310">
            <v>141539.03618733925</v>
          </cell>
          <cell r="CA310">
            <v>171096.85335920926</v>
          </cell>
          <cell r="CD310">
            <v>181724.44704664301</v>
          </cell>
          <cell r="CG310">
            <v>188460.78495215951</v>
          </cell>
        </row>
        <row r="311">
          <cell r="B311" t="str">
            <v>QTR_Volume_Premium_South West</v>
          </cell>
          <cell r="C311" t="str">
            <v>QTR</v>
          </cell>
          <cell r="D311" t="str">
            <v>Volume</v>
          </cell>
          <cell r="E311" t="str">
            <v>Beer</v>
          </cell>
          <cell r="F311" t="str">
            <v>Premium</v>
          </cell>
          <cell r="G311" t="str">
            <v>South West</v>
          </cell>
          <cell r="K311">
            <v>59775.694107434749</v>
          </cell>
          <cell r="N311">
            <v>73082.620460030739</v>
          </cell>
          <cell r="Q311">
            <v>72064.364732536997</v>
          </cell>
          <cell r="T311">
            <v>74316.3627814145</v>
          </cell>
          <cell r="X311">
            <v>58461.008008366509</v>
          </cell>
          <cell r="AA311">
            <v>67023.489594113998</v>
          </cell>
          <cell r="AD311">
            <v>67928.532230659257</v>
          </cell>
          <cell r="AG311">
            <v>64164.997177237252</v>
          </cell>
          <cell r="AK311">
            <v>44675.249769904505</v>
          </cell>
          <cell r="AN311">
            <v>55090.265677531002</v>
          </cell>
          <cell r="AQ311">
            <v>56463.728007256497</v>
          </cell>
          <cell r="AT311">
            <v>58439.351508697997</v>
          </cell>
          <cell r="AX311">
            <v>46705.405534842503</v>
          </cell>
          <cell r="BA311">
            <v>61489.049235876999</v>
          </cell>
          <cell r="BD311">
            <v>65923.044807053753</v>
          </cell>
          <cell r="BG311">
            <v>65613.101744736749</v>
          </cell>
          <cell r="BK311">
            <v>51246.433149602744</v>
          </cell>
          <cell r="BN311">
            <v>66715.875526289252</v>
          </cell>
          <cell r="BQ311">
            <v>70794.436350532502</v>
          </cell>
          <cell r="BT311">
            <v>60491.419763942497</v>
          </cell>
          <cell r="BX311">
            <v>45130.827608308253</v>
          </cell>
          <cell r="CA311">
            <v>51510.441228441749</v>
          </cell>
          <cell r="CD311">
            <v>58357.161165484009</v>
          </cell>
          <cell r="CG311">
            <v>53885.693532058998</v>
          </cell>
        </row>
        <row r="312">
          <cell r="B312" t="str">
            <v>QTR_Volume_Premium_Wales and West</v>
          </cell>
          <cell r="C312" t="str">
            <v>QTR</v>
          </cell>
          <cell r="D312" t="str">
            <v>Volume</v>
          </cell>
          <cell r="E312" t="str">
            <v>Beer</v>
          </cell>
          <cell r="F312" t="str">
            <v>Premium</v>
          </cell>
          <cell r="G312" t="str">
            <v>Wales and West</v>
          </cell>
          <cell r="K312">
            <v>100274.54109260475</v>
          </cell>
          <cell r="N312">
            <v>109729.91992812375</v>
          </cell>
          <cell r="Q312">
            <v>105485.36207255026</v>
          </cell>
          <cell r="T312">
            <v>109392.71218919325</v>
          </cell>
          <cell r="X312">
            <v>89627.766089900499</v>
          </cell>
          <cell r="AA312">
            <v>105795.04425466499</v>
          </cell>
          <cell r="AD312">
            <v>101396.62683865224</v>
          </cell>
          <cell r="AG312">
            <v>106141.96638488525</v>
          </cell>
          <cell r="AK312">
            <v>78571.270377952998</v>
          </cell>
          <cell r="AN312">
            <v>99966.668813611002</v>
          </cell>
          <cell r="AQ312">
            <v>97943.823918490743</v>
          </cell>
          <cell r="AT312">
            <v>104800.36505716725</v>
          </cell>
          <cell r="AX312">
            <v>72089.052171062242</v>
          </cell>
          <cell r="BA312">
            <v>85316.633851948252</v>
          </cell>
          <cell r="BD312">
            <v>91212.6080756265</v>
          </cell>
          <cell r="BG312">
            <v>97617.161840153989</v>
          </cell>
          <cell r="BK312">
            <v>80629.332121537504</v>
          </cell>
          <cell r="BN312">
            <v>95140.065660424501</v>
          </cell>
          <cell r="BQ312">
            <v>99709.556397401</v>
          </cell>
          <cell r="BT312">
            <v>109843.83209265201</v>
          </cell>
          <cell r="BX312">
            <v>82250.819712098004</v>
          </cell>
          <cell r="CA312">
            <v>91457.689949251508</v>
          </cell>
          <cell r="CD312">
            <v>92805.130373728505</v>
          </cell>
          <cell r="CG312">
            <v>98194.82578556001</v>
          </cell>
        </row>
        <row r="313">
          <cell r="B313" t="str">
            <v>QTR_Volume_Premium_Yorkshire</v>
          </cell>
          <cell r="C313" t="str">
            <v>QTR</v>
          </cell>
          <cell r="D313" t="str">
            <v>Volume</v>
          </cell>
          <cell r="E313" t="str">
            <v>Beer</v>
          </cell>
          <cell r="F313" t="str">
            <v>Premium</v>
          </cell>
          <cell r="G313" t="str">
            <v>Yorkshire</v>
          </cell>
          <cell r="K313">
            <v>134517.35092931776</v>
          </cell>
          <cell r="N313">
            <v>148960.90135736828</v>
          </cell>
          <cell r="Q313">
            <v>142047.24511621398</v>
          </cell>
          <cell r="T313">
            <v>147806.29601380901</v>
          </cell>
          <cell r="X313">
            <v>120705.337733979</v>
          </cell>
          <cell r="AA313">
            <v>131360.21650611452</v>
          </cell>
          <cell r="AD313">
            <v>125667.13638338275</v>
          </cell>
          <cell r="AG313">
            <v>132617.59566801973</v>
          </cell>
          <cell r="AK313">
            <v>101134.42435655124</v>
          </cell>
          <cell r="AN313">
            <v>132910.41150598426</v>
          </cell>
          <cell r="AQ313">
            <v>142433.73592619199</v>
          </cell>
          <cell r="AT313">
            <v>157800.56894041252</v>
          </cell>
          <cell r="AX313">
            <v>115821.22509470151</v>
          </cell>
          <cell r="BA313">
            <v>145336.05460646949</v>
          </cell>
          <cell r="BD313">
            <v>144167.72930646077</v>
          </cell>
          <cell r="BG313">
            <v>142254.27759631423</v>
          </cell>
          <cell r="BK313">
            <v>116695.699488039</v>
          </cell>
          <cell r="BN313">
            <v>147471.73963523848</v>
          </cell>
          <cell r="BQ313">
            <v>149705.28905696099</v>
          </cell>
          <cell r="BT313">
            <v>158256.74396452447</v>
          </cell>
          <cell r="BX313">
            <v>117421.754761028</v>
          </cell>
          <cell r="CA313">
            <v>134282.46148541651</v>
          </cell>
          <cell r="CD313">
            <v>134926.00804635001</v>
          </cell>
          <cell r="CG313">
            <v>161206.08675152849</v>
          </cell>
        </row>
        <row r="314">
          <cell r="B314" t="str">
            <v xml:space="preserve">QTR_Volume_Standard_Central England </v>
          </cell>
          <cell r="C314" t="str">
            <v>QTR</v>
          </cell>
          <cell r="D314" t="str">
            <v>Volume</v>
          </cell>
          <cell r="E314" t="str">
            <v>Beer</v>
          </cell>
          <cell r="F314" t="str">
            <v>Standard</v>
          </cell>
          <cell r="G314" t="str">
            <v xml:space="preserve">Central England </v>
          </cell>
          <cell r="K314">
            <v>875579.21587723878</v>
          </cell>
          <cell r="N314">
            <v>962889.91191427479</v>
          </cell>
          <cell r="Q314">
            <v>955138.21087665763</v>
          </cell>
          <cell r="T314">
            <v>929617.65686057077</v>
          </cell>
          <cell r="X314">
            <v>808694.1576920168</v>
          </cell>
          <cell r="AA314">
            <v>894606.0763450911</v>
          </cell>
          <cell r="AD314">
            <v>885962.6640029191</v>
          </cell>
          <cell r="AG314">
            <v>918755.94326171209</v>
          </cell>
          <cell r="AK314">
            <v>734318.9793120916</v>
          </cell>
          <cell r="AN314">
            <v>872967.85648447287</v>
          </cell>
          <cell r="AQ314">
            <v>865865.76815792359</v>
          </cell>
          <cell r="AT314">
            <v>853893.87288083311</v>
          </cell>
          <cell r="AX314">
            <v>685078.62448776723</v>
          </cell>
          <cell r="BA314">
            <v>805057.97031915537</v>
          </cell>
          <cell r="BD314">
            <v>773250.93365204672</v>
          </cell>
          <cell r="BG314">
            <v>770226.69769380265</v>
          </cell>
          <cell r="BK314">
            <v>643265.1709739283</v>
          </cell>
          <cell r="BN314">
            <v>708808.32964424533</v>
          </cell>
          <cell r="BQ314">
            <v>721369.92260285595</v>
          </cell>
          <cell r="BT314">
            <v>752733.2234759985</v>
          </cell>
          <cell r="BX314">
            <v>634353.67972986272</v>
          </cell>
          <cell r="CA314">
            <v>652779.47551249433</v>
          </cell>
          <cell r="CD314">
            <v>620298.21582392068</v>
          </cell>
          <cell r="CG314">
            <v>671118.52049308212</v>
          </cell>
        </row>
        <row r="315">
          <cell r="B315" t="str">
            <v>QTR_Volume_Standard_GB CENTRAL SCOTLAND</v>
          </cell>
          <cell r="C315" t="str">
            <v>QTR</v>
          </cell>
          <cell r="D315" t="str">
            <v>Volume</v>
          </cell>
          <cell r="E315" t="str">
            <v>Beer</v>
          </cell>
          <cell r="F315" t="str">
            <v>Standard</v>
          </cell>
          <cell r="G315" t="str">
            <v>GB CENTRAL SCOTLAND</v>
          </cell>
          <cell r="K315">
            <v>223534.08613914426</v>
          </cell>
          <cell r="N315">
            <v>251216.20172134627</v>
          </cell>
          <cell r="Q315">
            <v>253172.39367314527</v>
          </cell>
          <cell r="T315">
            <v>254182.10496343224</v>
          </cell>
          <cell r="X315">
            <v>235490.53812301072</v>
          </cell>
          <cell r="AA315">
            <v>277375.01925547025</v>
          </cell>
          <cell r="AD315">
            <v>272864.36677287723</v>
          </cell>
          <cell r="AG315">
            <v>250525.32914319876</v>
          </cell>
          <cell r="AK315">
            <v>203383.86674847599</v>
          </cell>
          <cell r="AN315">
            <v>253075.9071482385</v>
          </cell>
          <cell r="AQ315">
            <v>261523.48016248475</v>
          </cell>
          <cell r="AT315">
            <v>262341.40437012777</v>
          </cell>
          <cell r="AX315">
            <v>205984.20237832924</v>
          </cell>
          <cell r="BA315">
            <v>248763.64500017976</v>
          </cell>
          <cell r="BD315">
            <v>269540.81618228898</v>
          </cell>
          <cell r="BG315">
            <v>281393.64979523997</v>
          </cell>
          <cell r="BK315">
            <v>212908.31992931</v>
          </cell>
          <cell r="BN315">
            <v>223914.4878948665</v>
          </cell>
          <cell r="BQ315">
            <v>223562.40491068401</v>
          </cell>
          <cell r="BT315">
            <v>227778.05857305048</v>
          </cell>
          <cell r="BX315">
            <v>181470.3816278165</v>
          </cell>
          <cell r="CA315">
            <v>204341.94092607053</v>
          </cell>
          <cell r="CD315">
            <v>210146.30665848675</v>
          </cell>
          <cell r="CG315">
            <v>220811.70562999925</v>
          </cell>
        </row>
        <row r="316">
          <cell r="B316" t="str">
            <v>QTR_Volume_Standard_East of England</v>
          </cell>
          <cell r="C316" t="str">
            <v>QTR</v>
          </cell>
          <cell r="D316" t="str">
            <v>Volume</v>
          </cell>
          <cell r="E316" t="str">
            <v>Beer</v>
          </cell>
          <cell r="F316" t="str">
            <v>Standard</v>
          </cell>
          <cell r="G316" t="str">
            <v>East of England</v>
          </cell>
          <cell r="K316">
            <v>301229.17136705498</v>
          </cell>
          <cell r="N316">
            <v>331190.922294733</v>
          </cell>
          <cell r="Q316">
            <v>334561.64121366624</v>
          </cell>
          <cell r="T316">
            <v>319131.5906657888</v>
          </cell>
          <cell r="X316">
            <v>279454.71869240573</v>
          </cell>
          <cell r="AA316">
            <v>328646.61738220823</v>
          </cell>
          <cell r="AD316">
            <v>332831.11728782376</v>
          </cell>
          <cell r="AG316">
            <v>330204.11062738625</v>
          </cell>
          <cell r="AK316">
            <v>247724.19826462926</v>
          </cell>
          <cell r="AN316">
            <v>311303.23650225025</v>
          </cell>
          <cell r="AQ316">
            <v>313878.60697758599</v>
          </cell>
          <cell r="AT316">
            <v>311615.38111388648</v>
          </cell>
          <cell r="AX316">
            <v>241475.33145388096</v>
          </cell>
          <cell r="BA316">
            <v>288313.88473034097</v>
          </cell>
          <cell r="BD316">
            <v>288608.46149295376</v>
          </cell>
          <cell r="BG316">
            <v>308619.16624783922</v>
          </cell>
          <cell r="BK316">
            <v>243241.31952579823</v>
          </cell>
          <cell r="BN316">
            <v>279173.82786474226</v>
          </cell>
          <cell r="BQ316">
            <v>275318.67646267347</v>
          </cell>
          <cell r="BT316">
            <v>277883.87588996498</v>
          </cell>
          <cell r="BX316">
            <v>227366.3122098865</v>
          </cell>
          <cell r="CA316">
            <v>253585.67386481751</v>
          </cell>
          <cell r="CD316">
            <v>250413.18099543854</v>
          </cell>
          <cell r="CG316">
            <v>253012.0056981825</v>
          </cell>
        </row>
        <row r="317">
          <cell r="B317" t="str">
            <v>QTR_Volume_Standard_London</v>
          </cell>
          <cell r="C317" t="str">
            <v>QTR</v>
          </cell>
          <cell r="D317" t="str">
            <v>Volume</v>
          </cell>
          <cell r="E317" t="str">
            <v>Beer</v>
          </cell>
          <cell r="F317" t="str">
            <v>Standard</v>
          </cell>
          <cell r="G317" t="str">
            <v>London</v>
          </cell>
          <cell r="K317">
            <v>729611.23061750422</v>
          </cell>
          <cell r="N317">
            <v>787185.12077707832</v>
          </cell>
          <cell r="Q317">
            <v>740651.87721562386</v>
          </cell>
          <cell r="T317">
            <v>750923.58420496446</v>
          </cell>
          <cell r="X317">
            <v>620702.85684483126</v>
          </cell>
          <cell r="AA317">
            <v>705554.45852674718</v>
          </cell>
          <cell r="AD317">
            <v>679939.17242504831</v>
          </cell>
          <cell r="AG317">
            <v>677978.85630864627</v>
          </cell>
          <cell r="AK317">
            <v>582180.98472661106</v>
          </cell>
          <cell r="AN317">
            <v>703372.72486308601</v>
          </cell>
          <cell r="AQ317">
            <v>690724.6292934299</v>
          </cell>
          <cell r="AT317">
            <v>711326.44877463102</v>
          </cell>
          <cell r="AX317">
            <v>603190.3989520797</v>
          </cell>
          <cell r="BA317">
            <v>693313.2938510098</v>
          </cell>
          <cell r="BD317">
            <v>683438.1830343653</v>
          </cell>
          <cell r="BG317">
            <v>728120.2162183692</v>
          </cell>
          <cell r="BK317">
            <v>567600.01723939343</v>
          </cell>
          <cell r="BN317">
            <v>662299.05403947853</v>
          </cell>
          <cell r="BQ317">
            <v>692302.44750353834</v>
          </cell>
          <cell r="BT317">
            <v>732903.72520202585</v>
          </cell>
          <cell r="BX317">
            <v>570833.09351488948</v>
          </cell>
          <cell r="CA317">
            <v>637962.89761218661</v>
          </cell>
          <cell r="CD317">
            <v>657343.53030552424</v>
          </cell>
          <cell r="CG317">
            <v>707265.97714453877</v>
          </cell>
        </row>
        <row r="318">
          <cell r="B318" t="str">
            <v>QTR_Volume_Standard_North East England</v>
          </cell>
          <cell r="C318" t="str">
            <v>QTR</v>
          </cell>
          <cell r="D318" t="str">
            <v>Volume</v>
          </cell>
          <cell r="E318" t="str">
            <v>Beer</v>
          </cell>
          <cell r="F318" t="str">
            <v>Standard</v>
          </cell>
          <cell r="G318" t="str">
            <v>North East England</v>
          </cell>
          <cell r="K318">
            <v>347733.50598625431</v>
          </cell>
          <cell r="N318">
            <v>380291.12941540027</v>
          </cell>
          <cell r="Q318">
            <v>376484.60502707202</v>
          </cell>
          <cell r="T318">
            <v>383410.76671033242</v>
          </cell>
          <cell r="X318">
            <v>371194.70868913824</v>
          </cell>
          <cell r="AA318">
            <v>388039.65512233728</v>
          </cell>
          <cell r="AD318">
            <v>374316.87546363403</v>
          </cell>
          <cell r="AG318">
            <v>372823.67725470045</v>
          </cell>
          <cell r="AK318">
            <v>316162.71383509226</v>
          </cell>
          <cell r="AN318">
            <v>358205.66532314924</v>
          </cell>
          <cell r="AQ318">
            <v>347240.66555183852</v>
          </cell>
          <cell r="AT318">
            <v>332432.52391022694</v>
          </cell>
          <cell r="AX318">
            <v>236409.88762221925</v>
          </cell>
          <cell r="BA318">
            <v>279182.23277523374</v>
          </cell>
          <cell r="BD318">
            <v>286005.88880086376</v>
          </cell>
          <cell r="BG318">
            <v>286656.95946304523</v>
          </cell>
          <cell r="BK318">
            <v>252332.22907493071</v>
          </cell>
          <cell r="BN318">
            <v>259440.23413836776</v>
          </cell>
          <cell r="BQ318">
            <v>258878.44635774</v>
          </cell>
          <cell r="BT318">
            <v>283353.50083040254</v>
          </cell>
          <cell r="BX318">
            <v>229623.21572017524</v>
          </cell>
          <cell r="CA318">
            <v>240890.3081470257</v>
          </cell>
          <cell r="CD318">
            <v>223151.79507179075</v>
          </cell>
          <cell r="CG318">
            <v>234434.61753078827</v>
          </cell>
        </row>
        <row r="319">
          <cell r="B319" t="str">
            <v>QTR_Volume_Standard_North East Scotland</v>
          </cell>
          <cell r="C319" t="str">
            <v>QTR</v>
          </cell>
          <cell r="D319" t="str">
            <v>Volume</v>
          </cell>
          <cell r="E319" t="str">
            <v>Beer</v>
          </cell>
          <cell r="F319" t="str">
            <v>Standard</v>
          </cell>
          <cell r="G319" t="str">
            <v>North East Scotland</v>
          </cell>
          <cell r="K319">
            <v>77388.719951812498</v>
          </cell>
          <cell r="N319">
            <v>87297.987696832002</v>
          </cell>
          <cell r="Q319">
            <v>88554.641392544247</v>
          </cell>
          <cell r="T319">
            <v>80587.678443924247</v>
          </cell>
          <cell r="X319">
            <v>60130.425622078757</v>
          </cell>
          <cell r="AA319">
            <v>84014.193805550254</v>
          </cell>
          <cell r="AD319">
            <v>79733.631199252501</v>
          </cell>
          <cell r="AG319">
            <v>76463.150079199491</v>
          </cell>
          <cell r="AK319">
            <v>67871.142788929748</v>
          </cell>
          <cell r="AN319">
            <v>90823.958815867736</v>
          </cell>
          <cell r="AQ319">
            <v>87659.121575941739</v>
          </cell>
          <cell r="AT319">
            <v>86732.192638277746</v>
          </cell>
          <cell r="AX319">
            <v>43903.215924297496</v>
          </cell>
          <cell r="BA319">
            <v>54766.115076285991</v>
          </cell>
          <cell r="BD319">
            <v>62519.201925096502</v>
          </cell>
          <cell r="BG319">
            <v>62339.780098247997</v>
          </cell>
          <cell r="BK319">
            <v>52662.626957459506</v>
          </cell>
          <cell r="BN319">
            <v>70955.470904399001</v>
          </cell>
          <cell r="BQ319">
            <v>76328.037376577762</v>
          </cell>
          <cell r="BT319">
            <v>77619.440697601764</v>
          </cell>
          <cell r="BX319">
            <v>60905.620263394499</v>
          </cell>
          <cell r="CA319">
            <v>67833.893341806994</v>
          </cell>
          <cell r="CD319">
            <v>65728.73107872525</v>
          </cell>
          <cell r="CG319">
            <v>68367.10327857724</v>
          </cell>
        </row>
        <row r="320">
          <cell r="B320" t="str">
            <v>QTR_Volume_Standard_North West (Lancashire)</v>
          </cell>
          <cell r="C320" t="str">
            <v>QTR</v>
          </cell>
          <cell r="D320" t="str">
            <v>Volume</v>
          </cell>
          <cell r="E320" t="str">
            <v>Beer</v>
          </cell>
          <cell r="F320" t="str">
            <v>Standard</v>
          </cell>
          <cell r="G320" t="str">
            <v>North West (Lancashire)</v>
          </cell>
          <cell r="K320">
            <v>680460.57602941326</v>
          </cell>
          <cell r="N320">
            <v>752043.77427541569</v>
          </cell>
          <cell r="Q320">
            <v>751723.60331158421</v>
          </cell>
          <cell r="T320">
            <v>734475.14268422883</v>
          </cell>
          <cell r="X320">
            <v>650168.09106615605</v>
          </cell>
          <cell r="AA320">
            <v>726261.09378435998</v>
          </cell>
          <cell r="AD320">
            <v>741805.60672346677</v>
          </cell>
          <cell r="AG320">
            <v>712107.34277854429</v>
          </cell>
          <cell r="AK320">
            <v>589608.80451295373</v>
          </cell>
          <cell r="AN320">
            <v>704070.02205345873</v>
          </cell>
          <cell r="AQ320">
            <v>698125.98368296924</v>
          </cell>
          <cell r="AT320">
            <v>707239.17060778919</v>
          </cell>
          <cell r="AX320">
            <v>590044.6161452037</v>
          </cell>
          <cell r="BA320">
            <v>708727.70426653582</v>
          </cell>
          <cell r="BD320">
            <v>665453.84762431425</v>
          </cell>
          <cell r="BG320">
            <v>688010.87995029625</v>
          </cell>
          <cell r="BK320">
            <v>543048.68899323489</v>
          </cell>
          <cell r="BN320">
            <v>597052.75031674956</v>
          </cell>
          <cell r="BQ320">
            <v>588629.70299485396</v>
          </cell>
          <cell r="BT320">
            <v>611663.72112420155</v>
          </cell>
          <cell r="BX320">
            <v>525477.61678233079</v>
          </cell>
          <cell r="CA320">
            <v>566505.77304092981</v>
          </cell>
          <cell r="CD320">
            <v>542105.39042813517</v>
          </cell>
          <cell r="CG320">
            <v>560186.01189186925</v>
          </cell>
        </row>
        <row r="321">
          <cell r="B321" t="str">
            <v>QTR_Volume_Standard_South and South East</v>
          </cell>
          <cell r="C321" t="str">
            <v>QTR</v>
          </cell>
          <cell r="D321" t="str">
            <v>Volume</v>
          </cell>
          <cell r="E321" t="str">
            <v>Beer</v>
          </cell>
          <cell r="F321" t="str">
            <v>Standard</v>
          </cell>
          <cell r="G321" t="str">
            <v>South and South East</v>
          </cell>
          <cell r="K321">
            <v>307917.85390902549</v>
          </cell>
          <cell r="N321">
            <v>352596.37517777801</v>
          </cell>
          <cell r="Q321">
            <v>329407.23973576323</v>
          </cell>
          <cell r="T321">
            <v>333620.73034906224</v>
          </cell>
          <cell r="X321">
            <v>314771.33307918976</v>
          </cell>
          <cell r="AA321">
            <v>371299.83353539975</v>
          </cell>
          <cell r="AD321">
            <v>368894.82714523375</v>
          </cell>
          <cell r="AG321">
            <v>348286.87793409178</v>
          </cell>
          <cell r="AK321">
            <v>279830.15266147803</v>
          </cell>
          <cell r="AN321">
            <v>333937.13015501096</v>
          </cell>
          <cell r="AQ321">
            <v>328419.90430128656</v>
          </cell>
          <cell r="AT321">
            <v>341123.32992616354</v>
          </cell>
          <cell r="AX321">
            <v>290591.6387392375</v>
          </cell>
          <cell r="BA321">
            <v>344866.67895952554</v>
          </cell>
          <cell r="BD321">
            <v>349488.89184017672</v>
          </cell>
          <cell r="BG321">
            <v>368351.49216981127</v>
          </cell>
          <cell r="BK321">
            <v>295384.02015749051</v>
          </cell>
          <cell r="BN321">
            <v>341278.27305398247</v>
          </cell>
          <cell r="BQ321">
            <v>345423.85443710652</v>
          </cell>
          <cell r="BT321">
            <v>344578.12760136754</v>
          </cell>
          <cell r="BX321">
            <v>285357.22193741676</v>
          </cell>
          <cell r="CA321">
            <v>313148.32770479529</v>
          </cell>
          <cell r="CD321">
            <v>323228.28551184526</v>
          </cell>
          <cell r="CG321">
            <v>331923.34966600873</v>
          </cell>
        </row>
        <row r="322">
          <cell r="B322" t="str">
            <v>QTR_Volume_Standard_South West</v>
          </cell>
          <cell r="C322" t="str">
            <v>QTR</v>
          </cell>
          <cell r="D322" t="str">
            <v>Volume</v>
          </cell>
          <cell r="E322" t="str">
            <v>Beer</v>
          </cell>
          <cell r="F322" t="str">
            <v>Standard</v>
          </cell>
          <cell r="G322" t="str">
            <v>South West</v>
          </cell>
          <cell r="K322">
            <v>155452.55658080426</v>
          </cell>
          <cell r="N322">
            <v>181331.71371037577</v>
          </cell>
          <cell r="Q322">
            <v>185382.47154431901</v>
          </cell>
          <cell r="T322">
            <v>177826.87776355699</v>
          </cell>
          <cell r="X322">
            <v>163430.20028489752</v>
          </cell>
          <cell r="AA322">
            <v>174018.39049631401</v>
          </cell>
          <cell r="AD322">
            <v>162167.59255250503</v>
          </cell>
          <cell r="AG322">
            <v>152356.80041161351</v>
          </cell>
          <cell r="AK322">
            <v>119739.28038253325</v>
          </cell>
          <cell r="AN322">
            <v>140306.17576848727</v>
          </cell>
          <cell r="AQ322">
            <v>145737.23501506151</v>
          </cell>
          <cell r="AT322">
            <v>136929.04072302199</v>
          </cell>
          <cell r="AX322">
            <v>119367.79191539875</v>
          </cell>
          <cell r="BA322">
            <v>157410.93441071274</v>
          </cell>
          <cell r="BD322">
            <v>150442.15509280801</v>
          </cell>
          <cell r="BG322">
            <v>143955.63623062451</v>
          </cell>
          <cell r="BK322">
            <v>117494.94843512551</v>
          </cell>
          <cell r="BN322">
            <v>136546.90952266549</v>
          </cell>
          <cell r="BQ322">
            <v>146434.316642344</v>
          </cell>
          <cell r="BT322">
            <v>139374.83624192103</v>
          </cell>
          <cell r="BX322">
            <v>118343.533274006</v>
          </cell>
          <cell r="CA322">
            <v>149917.82006841101</v>
          </cell>
          <cell r="CD322">
            <v>153511.09875516099</v>
          </cell>
          <cell r="CG322">
            <v>133341.26810560402</v>
          </cell>
        </row>
        <row r="323">
          <cell r="B323" t="str">
            <v>QTR_Volume_Standard_Wales and West</v>
          </cell>
          <cell r="C323" t="str">
            <v>QTR</v>
          </cell>
          <cell r="D323" t="str">
            <v>Volume</v>
          </cell>
          <cell r="E323" t="str">
            <v>Beer</v>
          </cell>
          <cell r="F323" t="str">
            <v>Standard</v>
          </cell>
          <cell r="G323" t="str">
            <v>Wales and West</v>
          </cell>
          <cell r="K323">
            <v>358032.66670986952</v>
          </cell>
          <cell r="N323">
            <v>401927.530843699</v>
          </cell>
          <cell r="Q323">
            <v>389807.54169092572</v>
          </cell>
          <cell r="T323">
            <v>385964.64792110078</v>
          </cell>
          <cell r="X323">
            <v>342340.54775037797</v>
          </cell>
          <cell r="AA323">
            <v>390438.27003017248</v>
          </cell>
          <cell r="AD323">
            <v>388304.72784906748</v>
          </cell>
          <cell r="AG323">
            <v>392416.07469508005</v>
          </cell>
          <cell r="AK323">
            <v>321309.06991145801</v>
          </cell>
          <cell r="AN323">
            <v>383371.88445236348</v>
          </cell>
          <cell r="AQ323">
            <v>365777.57586102048</v>
          </cell>
          <cell r="AT323">
            <v>371462.13840596599</v>
          </cell>
          <cell r="AX323">
            <v>319785.60373154696</v>
          </cell>
          <cell r="BA323">
            <v>373683.35552956548</v>
          </cell>
          <cell r="BD323">
            <v>369879.39384436398</v>
          </cell>
          <cell r="BG323">
            <v>372276.58349363756</v>
          </cell>
          <cell r="BK323">
            <v>285747.33409696323</v>
          </cell>
          <cell r="BN323">
            <v>310048.29015487572</v>
          </cell>
          <cell r="BQ323">
            <v>312559.40258123697</v>
          </cell>
          <cell r="BT323">
            <v>333109.46032607602</v>
          </cell>
          <cell r="BX323">
            <v>277567.06621010002</v>
          </cell>
          <cell r="CA323">
            <v>279959.26541193848</v>
          </cell>
          <cell r="CD323">
            <v>268287.96084719949</v>
          </cell>
          <cell r="CG323">
            <v>295074.80978080299</v>
          </cell>
        </row>
        <row r="324">
          <cell r="B324" t="str">
            <v>QTR_Volume_Standard_Yorkshire</v>
          </cell>
          <cell r="C324" t="str">
            <v>QTR</v>
          </cell>
          <cell r="D324" t="str">
            <v>Volume</v>
          </cell>
          <cell r="E324" t="str">
            <v>Beer</v>
          </cell>
          <cell r="F324" t="str">
            <v>Standard</v>
          </cell>
          <cell r="G324" t="str">
            <v>Yorkshire</v>
          </cell>
          <cell r="K324">
            <v>613528.78828533099</v>
          </cell>
          <cell r="N324">
            <v>673715.77848204598</v>
          </cell>
          <cell r="Q324">
            <v>680530.19920312706</v>
          </cell>
          <cell r="T324">
            <v>679871.55515705096</v>
          </cell>
          <cell r="X324">
            <v>580655.91400099022</v>
          </cell>
          <cell r="AA324">
            <v>672513.50367503625</v>
          </cell>
          <cell r="AD324">
            <v>654669.39612459822</v>
          </cell>
          <cell r="AG324">
            <v>654694.93793219316</v>
          </cell>
          <cell r="AK324">
            <v>529607.33006372873</v>
          </cell>
          <cell r="AN324">
            <v>625437.41779296624</v>
          </cell>
          <cell r="AQ324">
            <v>628332.55709732277</v>
          </cell>
          <cell r="AT324">
            <v>618064.59854999522</v>
          </cell>
          <cell r="AX324">
            <v>522568.31441610627</v>
          </cell>
          <cell r="BA324">
            <v>647089.44082020433</v>
          </cell>
          <cell r="BD324">
            <v>626336.09608259425</v>
          </cell>
          <cell r="BG324">
            <v>629543.74126538122</v>
          </cell>
          <cell r="BK324">
            <v>518065.81277168373</v>
          </cell>
          <cell r="BN324">
            <v>568395.31241915375</v>
          </cell>
          <cell r="BQ324">
            <v>563123.49562238052</v>
          </cell>
          <cell r="BT324">
            <v>586529.47714383504</v>
          </cell>
          <cell r="BX324">
            <v>473454.18081583746</v>
          </cell>
          <cell r="CA324">
            <v>509870.97901315452</v>
          </cell>
          <cell r="CD324">
            <v>516322.27887512028</v>
          </cell>
          <cell r="CG324">
            <v>569084.48073603678</v>
          </cell>
        </row>
        <row r="325">
          <cell r="B325" t="str">
            <v xml:space="preserve">QTR_Volume_Super_Central England </v>
          </cell>
          <cell r="C325" t="str">
            <v>QTR</v>
          </cell>
          <cell r="D325" t="str">
            <v>Volume</v>
          </cell>
          <cell r="E325" t="str">
            <v>Beer</v>
          </cell>
          <cell r="F325" t="str">
            <v>Super</v>
          </cell>
          <cell r="G325" t="str">
            <v xml:space="preserve">Central England </v>
          </cell>
          <cell r="K325">
            <v>459.73772944750004</v>
          </cell>
          <cell r="N325">
            <v>704.12872025850004</v>
          </cell>
          <cell r="Q325">
            <v>639.38575174099992</v>
          </cell>
          <cell r="T325">
            <v>665.78903857799992</v>
          </cell>
          <cell r="X325">
            <v>417.89006307824997</v>
          </cell>
          <cell r="AA325">
            <v>449.80237279774997</v>
          </cell>
          <cell r="AD325">
            <v>434.78333404525</v>
          </cell>
          <cell r="AG325">
            <v>458.53100560974997</v>
          </cell>
          <cell r="AK325">
            <v>311.24581545775004</v>
          </cell>
          <cell r="AN325">
            <v>437.29084151774998</v>
          </cell>
          <cell r="AQ325">
            <v>447.53751947824992</v>
          </cell>
          <cell r="AT325">
            <v>527.00902477224997</v>
          </cell>
          <cell r="AX325">
            <v>501.57969431524998</v>
          </cell>
          <cell r="BA325">
            <v>680.61772190674992</v>
          </cell>
          <cell r="BD325">
            <v>655.92975554825</v>
          </cell>
          <cell r="BG325">
            <v>522.06279339975003</v>
          </cell>
          <cell r="BK325">
            <v>316.30898420674998</v>
          </cell>
          <cell r="BN325">
            <v>530.93901047324994</v>
          </cell>
          <cell r="BQ325">
            <v>785.31731797499992</v>
          </cell>
          <cell r="BT325">
            <v>1101.2025512720002</v>
          </cell>
          <cell r="BX325">
            <v>926.4654896264999</v>
          </cell>
          <cell r="CA325">
            <v>936.04166542849998</v>
          </cell>
          <cell r="CD325">
            <v>855.11632451000014</v>
          </cell>
          <cell r="CG325">
            <v>857.40202195699999</v>
          </cell>
        </row>
        <row r="326">
          <cell r="B326" t="str">
            <v>QTR_Volume_Super_GB CENTRAL SCOTLAND</v>
          </cell>
          <cell r="C326" t="str">
            <v>QTR</v>
          </cell>
          <cell r="D326" t="str">
            <v>Volume</v>
          </cell>
          <cell r="E326" t="str">
            <v>Beer</v>
          </cell>
          <cell r="F326" t="str">
            <v>Super</v>
          </cell>
          <cell r="G326" t="str">
            <v>GB CENTRAL SCOTLAND</v>
          </cell>
          <cell r="K326">
            <v>159.93367363224999</v>
          </cell>
          <cell r="N326">
            <v>247.20195270524999</v>
          </cell>
          <cell r="Q326">
            <v>253.63388399600001</v>
          </cell>
          <cell r="T326">
            <v>262.47664884850002</v>
          </cell>
          <cell r="X326">
            <v>153.82308219199999</v>
          </cell>
          <cell r="AA326">
            <v>191.48508704000002</v>
          </cell>
          <cell r="AD326">
            <v>190.12039203174999</v>
          </cell>
          <cell r="AG326">
            <v>216.96098645224998</v>
          </cell>
          <cell r="AK326">
            <v>134.29065530700001</v>
          </cell>
          <cell r="AN326">
            <v>244.145738225</v>
          </cell>
          <cell r="AQ326">
            <v>379.15003155925001</v>
          </cell>
          <cell r="AT326">
            <v>515.69113518575</v>
          </cell>
          <cell r="AX326">
            <v>268.64632012375</v>
          </cell>
          <cell r="BA326">
            <v>284.77009716575003</v>
          </cell>
          <cell r="BD326">
            <v>275.20849094800002</v>
          </cell>
          <cell r="BG326">
            <v>285.18879507449998</v>
          </cell>
          <cell r="BK326">
            <v>194.47913859325001</v>
          </cell>
          <cell r="BN326">
            <v>316.96350565325002</v>
          </cell>
          <cell r="BQ326">
            <v>486.06290149125005</v>
          </cell>
          <cell r="BT326">
            <v>383.44414319525004</v>
          </cell>
          <cell r="BX326">
            <v>337.05124290825</v>
          </cell>
          <cell r="CA326">
            <v>343.20915762925006</v>
          </cell>
          <cell r="CD326">
            <v>362.68871825075001</v>
          </cell>
          <cell r="CG326">
            <v>378.01956836774997</v>
          </cell>
        </row>
        <row r="327">
          <cell r="B327" t="str">
            <v>QTR_Volume_Super_East of England</v>
          </cell>
          <cell r="C327" t="str">
            <v>QTR</v>
          </cell>
          <cell r="D327" t="str">
            <v>Volume</v>
          </cell>
          <cell r="E327" t="str">
            <v>Beer</v>
          </cell>
          <cell r="F327" t="str">
            <v>Super</v>
          </cell>
          <cell r="G327" t="str">
            <v>East of England</v>
          </cell>
          <cell r="K327">
            <v>152.50025959224999</v>
          </cell>
          <cell r="N327">
            <v>237.57588151824999</v>
          </cell>
          <cell r="Q327">
            <v>223.40354770599998</v>
          </cell>
          <cell r="T327">
            <v>174.7410164145</v>
          </cell>
          <cell r="X327">
            <v>102.46204795200001</v>
          </cell>
          <cell r="AA327">
            <v>112.41401378299999</v>
          </cell>
          <cell r="AD327">
            <v>113.99628310475001</v>
          </cell>
          <cell r="AG327">
            <v>127.21450672225001</v>
          </cell>
          <cell r="AK327">
            <v>106.57527706325001</v>
          </cell>
          <cell r="AN327">
            <v>165.65721927125003</v>
          </cell>
          <cell r="AQ327">
            <v>210.17108120349999</v>
          </cell>
          <cell r="AT327">
            <v>297.95652542200003</v>
          </cell>
          <cell r="AX327">
            <v>223.99839845424998</v>
          </cell>
          <cell r="BA327">
            <v>350.84121852524999</v>
          </cell>
          <cell r="BD327">
            <v>337.73975094349998</v>
          </cell>
          <cell r="BG327">
            <v>288.04898652399999</v>
          </cell>
          <cell r="BK327">
            <v>343.60866165774996</v>
          </cell>
          <cell r="BN327">
            <v>481.99970564174993</v>
          </cell>
          <cell r="BQ327">
            <v>469.08834360549997</v>
          </cell>
          <cell r="BT327">
            <v>610.25163582799996</v>
          </cell>
          <cell r="BX327">
            <v>625.93688999075005</v>
          </cell>
          <cell r="CA327">
            <v>764.69209921725007</v>
          </cell>
          <cell r="CD327">
            <v>772.83380833174999</v>
          </cell>
          <cell r="CG327">
            <v>978.12531947925004</v>
          </cell>
        </row>
        <row r="328">
          <cell r="B328" t="str">
            <v>QTR_Volume_Super_London</v>
          </cell>
          <cell r="C328" t="str">
            <v>QTR</v>
          </cell>
          <cell r="D328" t="str">
            <v>Volume</v>
          </cell>
          <cell r="E328" t="str">
            <v>Beer</v>
          </cell>
          <cell r="F328" t="str">
            <v>Super</v>
          </cell>
          <cell r="G328" t="str">
            <v>London</v>
          </cell>
          <cell r="K328">
            <v>888.85928314950002</v>
          </cell>
          <cell r="N328">
            <v>1099.805972271</v>
          </cell>
          <cell r="Q328">
            <v>1047.8060753452501</v>
          </cell>
          <cell r="T328">
            <v>1068.46098505025</v>
          </cell>
          <cell r="X328">
            <v>626.5704757515</v>
          </cell>
          <cell r="AA328">
            <v>804.90371351650003</v>
          </cell>
          <cell r="AD328">
            <v>824.60735027174997</v>
          </cell>
          <cell r="AG328">
            <v>793.60406761524996</v>
          </cell>
          <cell r="AK328">
            <v>586.25792413224997</v>
          </cell>
          <cell r="AN328">
            <v>938.60981099674996</v>
          </cell>
          <cell r="AQ328">
            <v>1250.5718039557501</v>
          </cell>
          <cell r="AT328">
            <v>1718.4018637412501</v>
          </cell>
          <cell r="AX328">
            <v>1423.0619332077499</v>
          </cell>
          <cell r="BA328">
            <v>1658.40903843825</v>
          </cell>
          <cell r="BD328">
            <v>1510.2705923847502</v>
          </cell>
          <cell r="BG328">
            <v>1550.4149683312501</v>
          </cell>
          <cell r="BK328">
            <v>1499.9501419872499</v>
          </cell>
          <cell r="BN328">
            <v>1501.2063708887501</v>
          </cell>
          <cell r="BQ328">
            <v>1466.62736888525</v>
          </cell>
          <cell r="BT328">
            <v>1721.77066722475</v>
          </cell>
          <cell r="BX328">
            <v>1848.7038099027498</v>
          </cell>
          <cell r="CA328">
            <v>1846.95876054675</v>
          </cell>
          <cell r="CD328">
            <v>1594.912261726</v>
          </cell>
          <cell r="CG328">
            <v>1617.2310785964999</v>
          </cell>
        </row>
        <row r="329">
          <cell r="B329" t="str">
            <v>QTR_Volume_Super_North East England</v>
          </cell>
          <cell r="C329" t="str">
            <v>QTR</v>
          </cell>
          <cell r="D329" t="str">
            <v>Volume</v>
          </cell>
          <cell r="E329" t="str">
            <v>Beer</v>
          </cell>
          <cell r="F329" t="str">
            <v>Super</v>
          </cell>
          <cell r="G329" t="str">
            <v>North East England</v>
          </cell>
          <cell r="K329">
            <v>190.606027764</v>
          </cell>
          <cell r="N329">
            <v>266.79920732800002</v>
          </cell>
          <cell r="Q329">
            <v>231.15593359250002</v>
          </cell>
          <cell r="T329">
            <v>218.28000348649999</v>
          </cell>
          <cell r="X329">
            <v>167.325743214</v>
          </cell>
          <cell r="AA329">
            <v>194.47229214449999</v>
          </cell>
          <cell r="AD329">
            <v>152.11295416199999</v>
          </cell>
          <cell r="AG329">
            <v>158.18718108449997</v>
          </cell>
          <cell r="AK329">
            <v>91.308888574999983</v>
          </cell>
          <cell r="AN329">
            <v>144.8893938715</v>
          </cell>
          <cell r="AQ329">
            <v>150.94808783975</v>
          </cell>
          <cell r="AT329">
            <v>154.87314678175002</v>
          </cell>
          <cell r="AX329">
            <v>82.834030828500005</v>
          </cell>
          <cell r="BA329">
            <v>93.485945047499996</v>
          </cell>
          <cell r="BD329">
            <v>156.7422394125</v>
          </cell>
          <cell r="BG329">
            <v>251.47724934350001</v>
          </cell>
          <cell r="BK329">
            <v>386.30935317199999</v>
          </cell>
          <cell r="BN329">
            <v>598.26604351899994</v>
          </cell>
          <cell r="BQ329">
            <v>658.51273354324996</v>
          </cell>
          <cell r="BT329">
            <v>934.69399344274996</v>
          </cell>
          <cell r="BX329">
            <v>878.64642691425001</v>
          </cell>
          <cell r="CA329">
            <v>1294.4482070152499</v>
          </cell>
          <cell r="CD329">
            <v>1541.1074495509999</v>
          </cell>
          <cell r="CG329">
            <v>1152.3186439745</v>
          </cell>
        </row>
        <row r="330">
          <cell r="B330" t="str">
            <v>QTR_Volume_Super_North East Scotland</v>
          </cell>
          <cell r="C330" t="str">
            <v>QTR</v>
          </cell>
          <cell r="D330" t="str">
            <v>Volume</v>
          </cell>
          <cell r="E330" t="str">
            <v>Beer</v>
          </cell>
          <cell r="F330" t="str">
            <v>Super</v>
          </cell>
          <cell r="G330" t="str">
            <v>North East Scotland</v>
          </cell>
          <cell r="K330">
            <v>55.433816169249994</v>
          </cell>
          <cell r="N330">
            <v>112.51004805224999</v>
          </cell>
          <cell r="Q330">
            <v>99.506151898750005</v>
          </cell>
          <cell r="T330">
            <v>84.104442728750001</v>
          </cell>
          <cell r="X330">
            <v>38.769371226750003</v>
          </cell>
          <cell r="AA330">
            <v>28.645676663749999</v>
          </cell>
          <cell r="AD330">
            <v>30.562742990499999</v>
          </cell>
          <cell r="AG330">
            <v>32.770632008999996</v>
          </cell>
          <cell r="AK330">
            <v>20.300078721000002</v>
          </cell>
          <cell r="AN330">
            <v>27.642121305499998</v>
          </cell>
          <cell r="AQ330">
            <v>28.376222829500001</v>
          </cell>
          <cell r="AT330">
            <v>26.64976411</v>
          </cell>
          <cell r="AX330">
            <v>12.737615955999999</v>
          </cell>
          <cell r="BA330">
            <v>12.223130638500001</v>
          </cell>
          <cell r="BD330">
            <v>9.0982287034999985</v>
          </cell>
          <cell r="BG330">
            <v>4.3057750270000001</v>
          </cell>
          <cell r="BK330">
            <v>4.4600526079999998</v>
          </cell>
          <cell r="BN330">
            <v>13.4198236705</v>
          </cell>
          <cell r="BQ330">
            <v>15.00177103075</v>
          </cell>
          <cell r="BT330">
            <v>6.0009979547500008</v>
          </cell>
          <cell r="BX330">
            <v>7.7071809827500006</v>
          </cell>
          <cell r="CA330">
            <v>11.42510970675</v>
          </cell>
          <cell r="CD330">
            <v>5.0595096349999995</v>
          </cell>
          <cell r="CG330">
            <v>2.4390856914999999</v>
          </cell>
        </row>
        <row r="331">
          <cell r="B331" t="str">
            <v>QTR_Volume_Super_North West (Lancashire)</v>
          </cell>
          <cell r="C331" t="str">
            <v>QTR</v>
          </cell>
          <cell r="D331" t="str">
            <v>Volume</v>
          </cell>
          <cell r="E331" t="str">
            <v>Beer</v>
          </cell>
          <cell r="F331" t="str">
            <v>Super</v>
          </cell>
          <cell r="G331" t="str">
            <v>North West (Lancashire)</v>
          </cell>
          <cell r="K331">
            <v>567.53956682075</v>
          </cell>
          <cell r="N331">
            <v>734.14534113474997</v>
          </cell>
          <cell r="Q331">
            <v>535.30015166825001</v>
          </cell>
          <cell r="T331">
            <v>542.77252661925002</v>
          </cell>
          <cell r="X331">
            <v>451.00633333949997</v>
          </cell>
          <cell r="AA331">
            <v>373.41942425249999</v>
          </cell>
          <cell r="AD331">
            <v>342.57975917449994</v>
          </cell>
          <cell r="AG331">
            <v>397.15664117950001</v>
          </cell>
          <cell r="AK331">
            <v>460.01304415875001</v>
          </cell>
          <cell r="AN331">
            <v>369.29032492824996</v>
          </cell>
          <cell r="AQ331">
            <v>526.91380634099994</v>
          </cell>
          <cell r="AT331">
            <v>634.63290295399997</v>
          </cell>
          <cell r="AX331">
            <v>501.25835232700007</v>
          </cell>
          <cell r="BA331">
            <v>501.35673399399997</v>
          </cell>
          <cell r="BD331">
            <v>413.5809956265</v>
          </cell>
          <cell r="BG331">
            <v>379.59275320250003</v>
          </cell>
          <cell r="BK331">
            <v>272.80658375950003</v>
          </cell>
          <cell r="BN331">
            <v>401.43015608899998</v>
          </cell>
          <cell r="BQ331">
            <v>418.83086185549996</v>
          </cell>
          <cell r="BT331">
            <v>604.66793511900005</v>
          </cell>
          <cell r="BX331">
            <v>467.294343701</v>
          </cell>
          <cell r="CA331">
            <v>598.35552221350008</v>
          </cell>
          <cell r="CD331">
            <v>466.95112683824999</v>
          </cell>
          <cell r="CG331">
            <v>232.04447011125001</v>
          </cell>
        </row>
        <row r="332">
          <cell r="B332" t="str">
            <v>QTR_Volume_Super_South and South East</v>
          </cell>
          <cell r="C332" t="str">
            <v>QTR</v>
          </cell>
          <cell r="D332" t="str">
            <v>Volume</v>
          </cell>
          <cell r="E332" t="str">
            <v>Beer</v>
          </cell>
          <cell r="F332" t="str">
            <v>Super</v>
          </cell>
          <cell r="G332" t="str">
            <v>South and South East</v>
          </cell>
          <cell r="K332">
            <v>194.93482128824999</v>
          </cell>
          <cell r="N332">
            <v>303.35467729975005</v>
          </cell>
          <cell r="Q332">
            <v>301.69635223299997</v>
          </cell>
          <cell r="T332">
            <v>254.94287185000002</v>
          </cell>
          <cell r="X332">
            <v>177.56844026299999</v>
          </cell>
          <cell r="AA332">
            <v>203.63242054899999</v>
          </cell>
          <cell r="AD332">
            <v>186.93799081175001</v>
          </cell>
          <cell r="AG332">
            <v>194.95284563824998</v>
          </cell>
          <cell r="AK332">
            <v>176.60963885575001</v>
          </cell>
          <cell r="AN332">
            <v>236.83761864875001</v>
          </cell>
          <cell r="AQ332">
            <v>398.53890095450004</v>
          </cell>
          <cell r="AT332">
            <v>586.24674008199997</v>
          </cell>
          <cell r="AX332">
            <v>481.18278984325002</v>
          </cell>
          <cell r="BA332">
            <v>415.55103404524999</v>
          </cell>
          <cell r="BD332">
            <v>233.50064549625</v>
          </cell>
          <cell r="BG332">
            <v>158.37210123725001</v>
          </cell>
          <cell r="BK332">
            <v>87.165661074499994</v>
          </cell>
          <cell r="BN332">
            <v>245.74173191149998</v>
          </cell>
          <cell r="BQ332">
            <v>533.21027133299992</v>
          </cell>
          <cell r="BT332">
            <v>767.28682875300001</v>
          </cell>
          <cell r="BX332">
            <v>678.09628606725005</v>
          </cell>
          <cell r="CA332">
            <v>587.72905517025004</v>
          </cell>
          <cell r="CD332">
            <v>326.87989843374999</v>
          </cell>
          <cell r="CG332">
            <v>285.93815585575004</v>
          </cell>
        </row>
        <row r="333">
          <cell r="B333" t="str">
            <v>QTR_Volume_Super_South West</v>
          </cell>
          <cell r="C333" t="str">
            <v>QTR</v>
          </cell>
          <cell r="D333" t="str">
            <v>Volume</v>
          </cell>
          <cell r="E333" t="str">
            <v>Beer</v>
          </cell>
          <cell r="F333" t="str">
            <v>Super</v>
          </cell>
          <cell r="G333" t="str">
            <v>South West</v>
          </cell>
          <cell r="K333">
            <v>136.10619208200001</v>
          </cell>
          <cell r="N333">
            <v>168.96144053900002</v>
          </cell>
          <cell r="Q333">
            <v>138.33064087100001</v>
          </cell>
          <cell r="T333">
            <v>119.71676330400001</v>
          </cell>
          <cell r="X333">
            <v>93.522459700750005</v>
          </cell>
          <cell r="AA333">
            <v>124.04271304525001</v>
          </cell>
          <cell r="AD333">
            <v>121.3586954955</v>
          </cell>
          <cell r="AG333">
            <v>163.60423471050001</v>
          </cell>
          <cell r="AK333">
            <v>145.93051151575</v>
          </cell>
          <cell r="AN333">
            <v>194.62663453925001</v>
          </cell>
          <cell r="AQ333">
            <v>192.54203731075</v>
          </cell>
          <cell r="AT333">
            <v>200.90652488724999</v>
          </cell>
          <cell r="AX333">
            <v>156.18635854450002</v>
          </cell>
          <cell r="BA333">
            <v>175.29302513249999</v>
          </cell>
          <cell r="BD333">
            <v>183.10217015500001</v>
          </cell>
          <cell r="BG333">
            <v>163.90886987000002</v>
          </cell>
          <cell r="BK333">
            <v>106.23312190775</v>
          </cell>
          <cell r="BN333">
            <v>322.72936365875</v>
          </cell>
          <cell r="BQ333">
            <v>493.81795593525004</v>
          </cell>
          <cell r="BT333">
            <v>358.34042914224995</v>
          </cell>
          <cell r="BX333">
            <v>167.41603308500001</v>
          </cell>
          <cell r="CA333">
            <v>99.581833904500002</v>
          </cell>
          <cell r="CD333">
            <v>41.288121825999994</v>
          </cell>
          <cell r="CG333">
            <v>68.111017957499996</v>
          </cell>
        </row>
        <row r="334">
          <cell r="B334" t="str">
            <v>QTR_Volume_Super_Wales and West</v>
          </cell>
          <cell r="C334" t="str">
            <v>QTR</v>
          </cell>
          <cell r="D334" t="str">
            <v>Volume</v>
          </cell>
          <cell r="E334" t="str">
            <v>Beer</v>
          </cell>
          <cell r="F334" t="str">
            <v>Super</v>
          </cell>
          <cell r="G334" t="str">
            <v>Wales and West</v>
          </cell>
          <cell r="K334">
            <v>122.29468416175</v>
          </cell>
          <cell r="N334">
            <v>161.39650817275</v>
          </cell>
          <cell r="Q334">
            <v>172.59190265575</v>
          </cell>
          <cell r="T334">
            <v>204.24978649775002</v>
          </cell>
          <cell r="X334">
            <v>137.80158863474998</v>
          </cell>
          <cell r="AA334">
            <v>146.22243020425</v>
          </cell>
          <cell r="AD334">
            <v>372.48170293649997</v>
          </cell>
          <cell r="AG334">
            <v>493.44152036649996</v>
          </cell>
          <cell r="AK334">
            <v>367.76882979325001</v>
          </cell>
          <cell r="AN334">
            <v>348.74995388224994</v>
          </cell>
          <cell r="AQ334">
            <v>389.65757920450005</v>
          </cell>
          <cell r="AT334">
            <v>430.44497843799996</v>
          </cell>
          <cell r="AX334">
            <v>333.74791303375002</v>
          </cell>
          <cell r="BA334">
            <v>303.20951324575003</v>
          </cell>
          <cell r="BD334">
            <v>361.10154292325001</v>
          </cell>
          <cell r="BG334">
            <v>384.31488239725002</v>
          </cell>
          <cell r="BK334">
            <v>264.410237537</v>
          </cell>
          <cell r="BN334">
            <v>277.54813835750002</v>
          </cell>
          <cell r="BQ334">
            <v>331.22513250400004</v>
          </cell>
          <cell r="BT334">
            <v>431.12209230050001</v>
          </cell>
          <cell r="BX334">
            <v>393.13452055374995</v>
          </cell>
          <cell r="CA334">
            <v>358.74491284225002</v>
          </cell>
          <cell r="CD334">
            <v>150.04689147975</v>
          </cell>
          <cell r="CG334">
            <v>233.20378672524998</v>
          </cell>
        </row>
        <row r="335">
          <cell r="B335" t="str">
            <v>QTR_Volume_Super_Yorkshire</v>
          </cell>
          <cell r="C335" t="str">
            <v>QTR</v>
          </cell>
          <cell r="D335" t="str">
            <v>Volume</v>
          </cell>
          <cell r="E335" t="str">
            <v>Beer</v>
          </cell>
          <cell r="F335" t="str">
            <v>Super</v>
          </cell>
          <cell r="G335" t="str">
            <v>Yorkshire</v>
          </cell>
          <cell r="K335">
            <v>561.23068318524997</v>
          </cell>
          <cell r="N335">
            <v>798.92226229225002</v>
          </cell>
          <cell r="Q335">
            <v>702.65989406699998</v>
          </cell>
          <cell r="T335">
            <v>670.79609259250003</v>
          </cell>
          <cell r="X335">
            <v>477.32795038824997</v>
          </cell>
          <cell r="AA335">
            <v>509.47227620424997</v>
          </cell>
          <cell r="AD335">
            <v>453.03323032750001</v>
          </cell>
          <cell r="AG335">
            <v>411.90780384799996</v>
          </cell>
          <cell r="AK335">
            <v>402.66521651599999</v>
          </cell>
          <cell r="AN335">
            <v>374.6422638235</v>
          </cell>
          <cell r="AQ335">
            <v>421.85368760724998</v>
          </cell>
          <cell r="AT335">
            <v>449.58113562525</v>
          </cell>
          <cell r="AX335">
            <v>542.08625282524997</v>
          </cell>
          <cell r="BA335">
            <v>620.04000291325008</v>
          </cell>
          <cell r="BD335">
            <v>600.93266888749997</v>
          </cell>
          <cell r="BG335">
            <v>660.794957823</v>
          </cell>
          <cell r="BK335">
            <v>660.91977954749996</v>
          </cell>
          <cell r="BN335">
            <v>928.92464228400002</v>
          </cell>
          <cell r="BQ335">
            <v>1013.59427655</v>
          </cell>
          <cell r="BT335">
            <v>1377.6535615125001</v>
          </cell>
          <cell r="BX335">
            <v>1194.2747255890001</v>
          </cell>
          <cell r="CA335">
            <v>1166.558798175</v>
          </cell>
          <cell r="CD335">
            <v>972.0467775605</v>
          </cell>
          <cell r="CG335">
            <v>986.99349287249993</v>
          </cell>
        </row>
        <row r="336">
          <cell r="B336" t="str">
            <v xml:space="preserve">QTR_Volume_Total Fortifed Wine &amp; Vermouth_Central England </v>
          </cell>
          <cell r="C336" t="str">
            <v>QTR</v>
          </cell>
          <cell r="D336" t="str">
            <v>Volume</v>
          </cell>
          <cell r="E336" t="str">
            <v>Fortified Wine</v>
          </cell>
          <cell r="F336" t="str">
            <v>Total Fortifed Wine &amp; Vermouth</v>
          </cell>
          <cell r="G336" t="str">
            <v xml:space="preserve">Central England </v>
          </cell>
          <cell r="K336">
            <v>762.42166738725007</v>
          </cell>
          <cell r="N336">
            <v>895.80899142775002</v>
          </cell>
          <cell r="Q336">
            <v>856.15541245625002</v>
          </cell>
          <cell r="T336">
            <v>903.92933790074994</v>
          </cell>
          <cell r="X336">
            <v>740.69615464024992</v>
          </cell>
          <cell r="AA336">
            <v>857.84144414474997</v>
          </cell>
          <cell r="AD336">
            <v>840.65585952000004</v>
          </cell>
          <cell r="AG336">
            <v>924.727371877</v>
          </cell>
          <cell r="AK336">
            <v>562.22003536725003</v>
          </cell>
          <cell r="AN336">
            <v>659.46552064075001</v>
          </cell>
          <cell r="AQ336">
            <v>689.5778028822499</v>
          </cell>
          <cell r="AT336">
            <v>778.3004150347499</v>
          </cell>
          <cell r="AX336">
            <v>602.678219829</v>
          </cell>
          <cell r="BA336">
            <v>626.97574357100007</v>
          </cell>
          <cell r="BD336">
            <v>691.70442951475002</v>
          </cell>
          <cell r="BG336">
            <v>740.41768385525006</v>
          </cell>
          <cell r="BK336">
            <v>577.6265541869999</v>
          </cell>
          <cell r="BN336">
            <v>530.05774217699991</v>
          </cell>
          <cell r="BQ336">
            <v>474.06918178425002</v>
          </cell>
          <cell r="BT336">
            <v>554.82643147975</v>
          </cell>
          <cell r="BX336">
            <v>453.78717019624997</v>
          </cell>
          <cell r="CA336">
            <v>521.65464351125001</v>
          </cell>
          <cell r="CD336">
            <v>502.42807317874997</v>
          </cell>
          <cell r="CG336">
            <v>535.80166782374999</v>
          </cell>
        </row>
        <row r="337">
          <cell r="B337" t="str">
            <v>QTR_Volume_Total Fortifed Wine &amp; Vermouth_GB CENTRAL SCOTLAND</v>
          </cell>
          <cell r="C337" t="str">
            <v>QTR</v>
          </cell>
          <cell r="D337" t="str">
            <v>Volume</v>
          </cell>
          <cell r="E337" t="str">
            <v>Fortified Wine</v>
          </cell>
          <cell r="F337" t="str">
            <v>Total Fortifed Wine &amp; Vermouth</v>
          </cell>
          <cell r="G337" t="str">
            <v>GB CENTRAL SCOTLAND</v>
          </cell>
          <cell r="K337">
            <v>333.199293001</v>
          </cell>
          <cell r="N337">
            <v>342.27967058249999</v>
          </cell>
          <cell r="Q337">
            <v>345.416528621</v>
          </cell>
          <cell r="T337">
            <v>384.29811206549999</v>
          </cell>
          <cell r="X337">
            <v>300.05864173750001</v>
          </cell>
          <cell r="AA337">
            <v>326.35734942299996</v>
          </cell>
          <cell r="AD337">
            <v>333.95270652149998</v>
          </cell>
          <cell r="AG337">
            <v>369.38689929899999</v>
          </cell>
          <cell r="AK337">
            <v>215.36574151249999</v>
          </cell>
          <cell r="AN337">
            <v>259.78193458700002</v>
          </cell>
          <cell r="AQ337">
            <v>276.59769240424998</v>
          </cell>
          <cell r="AT337">
            <v>321.94599532325003</v>
          </cell>
          <cell r="AX337">
            <v>246.1435609145</v>
          </cell>
          <cell r="BA337">
            <v>250.79775912600002</v>
          </cell>
          <cell r="BD337">
            <v>238.3837797155</v>
          </cell>
          <cell r="BG337">
            <v>244.043407065</v>
          </cell>
          <cell r="BK337">
            <v>190.36682265799999</v>
          </cell>
          <cell r="BN337">
            <v>179.33425155149999</v>
          </cell>
          <cell r="BQ337">
            <v>160.399040474</v>
          </cell>
          <cell r="BT337">
            <v>177.0890797525</v>
          </cell>
          <cell r="BX337">
            <v>135.931496796</v>
          </cell>
          <cell r="CA337">
            <v>154.88675207649999</v>
          </cell>
          <cell r="CD337">
            <v>160.50999225825001</v>
          </cell>
          <cell r="CG337">
            <v>169.06291888525001</v>
          </cell>
        </row>
        <row r="338">
          <cell r="B338" t="str">
            <v>QTR_Volume_Total Fortifed Wine &amp; Vermouth_East of England</v>
          </cell>
          <cell r="C338" t="str">
            <v>QTR</v>
          </cell>
          <cell r="D338" t="str">
            <v>Volume</v>
          </cell>
          <cell r="E338" t="str">
            <v>Fortified Wine</v>
          </cell>
          <cell r="F338" t="str">
            <v>Total Fortifed Wine &amp; Vermouth</v>
          </cell>
          <cell r="G338" t="str">
            <v>East of England</v>
          </cell>
          <cell r="K338">
            <v>420.65930582425</v>
          </cell>
          <cell r="N338">
            <v>475.16414255525007</v>
          </cell>
          <cell r="Q338">
            <v>438.07113209674998</v>
          </cell>
          <cell r="T338">
            <v>454.68275281475002</v>
          </cell>
          <cell r="X338">
            <v>376.50359474549998</v>
          </cell>
          <cell r="AA338">
            <v>421.82561850450003</v>
          </cell>
          <cell r="AD338">
            <v>407.37388665449998</v>
          </cell>
          <cell r="AG338">
            <v>433.47943537149996</v>
          </cell>
          <cell r="AK338">
            <v>245.68701251549999</v>
          </cell>
          <cell r="AN338">
            <v>286.12906908399998</v>
          </cell>
          <cell r="AQ338">
            <v>317.59986076224999</v>
          </cell>
          <cell r="AT338">
            <v>346.81924544924999</v>
          </cell>
          <cell r="AX338">
            <v>247.44054482075001</v>
          </cell>
          <cell r="BA338">
            <v>265.61615423324997</v>
          </cell>
          <cell r="BD338">
            <v>288.60712098174997</v>
          </cell>
          <cell r="BG338">
            <v>320.84318941325</v>
          </cell>
          <cell r="BK338">
            <v>257.70872278375003</v>
          </cell>
          <cell r="BN338">
            <v>270.27610383724999</v>
          </cell>
          <cell r="BQ338">
            <v>272.80465620299998</v>
          </cell>
          <cell r="BT338">
            <v>303.24153961100001</v>
          </cell>
          <cell r="BX338">
            <v>241.13689923049995</v>
          </cell>
          <cell r="CA338">
            <v>250.188246048</v>
          </cell>
          <cell r="CD338">
            <v>235.28023018100001</v>
          </cell>
          <cell r="CG338">
            <v>246.39233672950002</v>
          </cell>
        </row>
        <row r="339">
          <cell r="B339" t="str">
            <v>QTR_Volume_Total Fortifed Wine &amp; Vermouth_London</v>
          </cell>
          <cell r="C339" t="str">
            <v>QTR</v>
          </cell>
          <cell r="D339" t="str">
            <v>Volume</v>
          </cell>
          <cell r="E339" t="str">
            <v>Fortified Wine</v>
          </cell>
          <cell r="F339" t="str">
            <v>Total Fortifed Wine &amp; Vermouth</v>
          </cell>
          <cell r="G339" t="str">
            <v>London</v>
          </cell>
          <cell r="K339">
            <v>847.93484995150004</v>
          </cell>
          <cell r="N339">
            <v>948.94200504950004</v>
          </cell>
          <cell r="Q339">
            <v>915.67405053824996</v>
          </cell>
          <cell r="T339">
            <v>995.40525396775001</v>
          </cell>
          <cell r="X339">
            <v>821.87874521775007</v>
          </cell>
          <cell r="AA339">
            <v>958.21487841574992</v>
          </cell>
          <cell r="AD339">
            <v>954.9853368654999</v>
          </cell>
          <cell r="AG339">
            <v>1126.587725978</v>
          </cell>
          <cell r="AK339">
            <v>705.37991844350006</v>
          </cell>
          <cell r="AN339">
            <v>975.34246354950005</v>
          </cell>
          <cell r="AQ339">
            <v>994.06678674524994</v>
          </cell>
          <cell r="AT339">
            <v>1163.1090788907497</v>
          </cell>
          <cell r="AX339">
            <v>844.3000836972501</v>
          </cell>
          <cell r="BA339">
            <v>891.50124795374995</v>
          </cell>
          <cell r="BD339">
            <v>939.30401767224998</v>
          </cell>
          <cell r="BG339">
            <v>1023.86919432075</v>
          </cell>
          <cell r="BK339">
            <v>798.372522205</v>
          </cell>
          <cell r="BN339">
            <v>764.47316083249996</v>
          </cell>
          <cell r="BQ339">
            <v>727.84851105250004</v>
          </cell>
          <cell r="BT339">
            <v>867.10076018799998</v>
          </cell>
          <cell r="BX339">
            <v>703.66710612525003</v>
          </cell>
          <cell r="CA339">
            <v>704.92903158475008</v>
          </cell>
          <cell r="CD339">
            <v>665.81164139400005</v>
          </cell>
          <cell r="CG339">
            <v>681.77198870999996</v>
          </cell>
        </row>
        <row r="340">
          <cell r="B340" t="str">
            <v>QTR_Volume_Total Fortifed Wine &amp; Vermouth_North East England</v>
          </cell>
          <cell r="C340" t="str">
            <v>QTR</v>
          </cell>
          <cell r="D340" t="str">
            <v>Volume</v>
          </cell>
          <cell r="E340" t="str">
            <v>Fortified Wine</v>
          </cell>
          <cell r="F340" t="str">
            <v>Total Fortifed Wine &amp; Vermouth</v>
          </cell>
          <cell r="G340" t="str">
            <v>North East England</v>
          </cell>
          <cell r="K340">
            <v>220.53659482449999</v>
          </cell>
          <cell r="N340">
            <v>239.30611813100001</v>
          </cell>
          <cell r="Q340">
            <v>224.984610027</v>
          </cell>
          <cell r="T340">
            <v>238.29453554349999</v>
          </cell>
          <cell r="X340">
            <v>196.83885202875001</v>
          </cell>
          <cell r="AA340">
            <v>211.31368635625</v>
          </cell>
          <cell r="AD340">
            <v>199.37571764399999</v>
          </cell>
          <cell r="AG340">
            <v>220.54620664200002</v>
          </cell>
          <cell r="AK340">
            <v>144.54680015150001</v>
          </cell>
          <cell r="AN340">
            <v>174.68110204050004</v>
          </cell>
          <cell r="AQ340">
            <v>179.32165188975</v>
          </cell>
          <cell r="AT340">
            <v>202.52735939325001</v>
          </cell>
          <cell r="AX340">
            <v>140.18485742175002</v>
          </cell>
          <cell r="BA340">
            <v>144.52461096825002</v>
          </cell>
          <cell r="BD340">
            <v>148.54182157775</v>
          </cell>
          <cell r="BG340">
            <v>172.05659386624998</v>
          </cell>
          <cell r="BK340">
            <v>147.3198330045</v>
          </cell>
          <cell r="BN340">
            <v>154.48151086850001</v>
          </cell>
          <cell r="BQ340">
            <v>155.52799382250001</v>
          </cell>
          <cell r="BT340">
            <v>163.36441925349999</v>
          </cell>
          <cell r="BX340">
            <v>129.77641875725001</v>
          </cell>
          <cell r="CA340">
            <v>142.52023709525</v>
          </cell>
          <cell r="CD340">
            <v>140.762893107</v>
          </cell>
          <cell r="CG340">
            <v>159.71766410949999</v>
          </cell>
        </row>
        <row r="341">
          <cell r="B341" t="str">
            <v>QTR_Volume_Total Fortifed Wine &amp; Vermouth_North East Scotland</v>
          </cell>
          <cell r="C341" t="str">
            <v>QTR</v>
          </cell>
          <cell r="D341" t="str">
            <v>Volume</v>
          </cell>
          <cell r="E341" t="str">
            <v>Fortified Wine</v>
          </cell>
          <cell r="F341" t="str">
            <v>Total Fortifed Wine &amp; Vermouth</v>
          </cell>
          <cell r="G341" t="str">
            <v>North East Scotland</v>
          </cell>
          <cell r="K341">
            <v>97.506591558250008</v>
          </cell>
          <cell r="N341">
            <v>117.80755567025</v>
          </cell>
          <cell r="Q341">
            <v>125.84805246800001</v>
          </cell>
          <cell r="T341">
            <v>121.02809982549999</v>
          </cell>
          <cell r="X341">
            <v>93.055961537000002</v>
          </cell>
          <cell r="AA341">
            <v>110.84452835949999</v>
          </cell>
          <cell r="AD341">
            <v>105.85837636375</v>
          </cell>
          <cell r="AG341">
            <v>106.13144279975002</v>
          </cell>
          <cell r="AK341">
            <v>75.348010673499999</v>
          </cell>
          <cell r="AN341">
            <v>79.867154634499997</v>
          </cell>
          <cell r="AQ341">
            <v>76.705063074750001</v>
          </cell>
          <cell r="AT341">
            <v>91.602383915250002</v>
          </cell>
          <cell r="AX341">
            <v>66.174089709250012</v>
          </cell>
          <cell r="BA341">
            <v>71.564036900749997</v>
          </cell>
          <cell r="BD341">
            <v>66.614988875750001</v>
          </cell>
          <cell r="BG341">
            <v>62.932583338249998</v>
          </cell>
          <cell r="BK341">
            <v>49.488886571249999</v>
          </cell>
          <cell r="BN341">
            <v>55.376300816249994</v>
          </cell>
          <cell r="BQ341">
            <v>64.965150919999999</v>
          </cell>
          <cell r="BT341">
            <v>62.284656859500004</v>
          </cell>
          <cell r="BX341">
            <v>59.777113568499999</v>
          </cell>
          <cell r="CA341">
            <v>68.9513936245</v>
          </cell>
          <cell r="CD341">
            <v>53.9285565765</v>
          </cell>
          <cell r="CG341">
            <v>57.496154465500005</v>
          </cell>
        </row>
        <row r="342">
          <cell r="B342" t="str">
            <v>QTR_Volume_Total Fortifed Wine &amp; Vermouth_North West (Lancashire)</v>
          </cell>
          <cell r="C342" t="str">
            <v>QTR</v>
          </cell>
          <cell r="D342" t="str">
            <v>Volume</v>
          </cell>
          <cell r="E342" t="str">
            <v>Fortified Wine</v>
          </cell>
          <cell r="F342" t="str">
            <v>Total Fortifed Wine &amp; Vermouth</v>
          </cell>
          <cell r="G342" t="str">
            <v>North West (Lancashire)</v>
          </cell>
          <cell r="K342">
            <v>607.57051324625002</v>
          </cell>
          <cell r="N342">
            <v>739.30722289925006</v>
          </cell>
          <cell r="Q342">
            <v>709.81173690025003</v>
          </cell>
          <cell r="T342">
            <v>744.62288503825005</v>
          </cell>
          <cell r="X342">
            <v>602.90371031774998</v>
          </cell>
          <cell r="AA342">
            <v>672.88601134474993</v>
          </cell>
          <cell r="AD342">
            <v>677.17668834324991</v>
          </cell>
          <cell r="AG342">
            <v>713.65751840324992</v>
          </cell>
          <cell r="AK342">
            <v>437.99565259050001</v>
          </cell>
          <cell r="AN342">
            <v>526.69313143600004</v>
          </cell>
          <cell r="AQ342">
            <v>593.16869971574988</v>
          </cell>
          <cell r="AT342">
            <v>650.20290402574994</v>
          </cell>
          <cell r="AX342">
            <v>475.46755828249997</v>
          </cell>
          <cell r="BA342">
            <v>505.27119638950001</v>
          </cell>
          <cell r="BD342">
            <v>470.57510997825</v>
          </cell>
          <cell r="BG342">
            <v>505.73803112374998</v>
          </cell>
          <cell r="BK342">
            <v>408.37687095475002</v>
          </cell>
          <cell r="BN342">
            <v>394.62502353775</v>
          </cell>
          <cell r="BQ342">
            <v>349.98141221874999</v>
          </cell>
          <cell r="BT342">
            <v>379.42699673375</v>
          </cell>
          <cell r="BX342">
            <v>309.87327892425003</v>
          </cell>
          <cell r="CA342">
            <v>359.91448599325003</v>
          </cell>
          <cell r="CD342">
            <v>372.21171268124999</v>
          </cell>
          <cell r="CG342">
            <v>382.82268823125003</v>
          </cell>
        </row>
        <row r="343">
          <cell r="B343" t="str">
            <v>QTR_Volume_Total Fortifed Wine &amp; Vermouth_South and South East</v>
          </cell>
          <cell r="C343" t="str">
            <v>QTR</v>
          </cell>
          <cell r="D343" t="str">
            <v>Volume</v>
          </cell>
          <cell r="E343" t="str">
            <v>Fortified Wine</v>
          </cell>
          <cell r="F343" t="str">
            <v>Total Fortifed Wine &amp; Vermouth</v>
          </cell>
          <cell r="G343" t="str">
            <v>South and South East</v>
          </cell>
          <cell r="K343">
            <v>651.23230034849996</v>
          </cell>
          <cell r="N343">
            <v>670.32962052250002</v>
          </cell>
          <cell r="Q343">
            <v>639.64061444574997</v>
          </cell>
          <cell r="T343">
            <v>718.73144324024997</v>
          </cell>
          <cell r="X343">
            <v>588.13302191150001</v>
          </cell>
          <cell r="AA343">
            <v>639.75278430449998</v>
          </cell>
          <cell r="AD343">
            <v>621.75950241525004</v>
          </cell>
          <cell r="AG343">
            <v>690.51485257374998</v>
          </cell>
          <cell r="AK343">
            <v>376.24025683449997</v>
          </cell>
          <cell r="AN343">
            <v>517.34639143000004</v>
          </cell>
          <cell r="AQ343">
            <v>550.94199463449991</v>
          </cell>
          <cell r="AT343">
            <v>597.48882479700001</v>
          </cell>
          <cell r="AX343">
            <v>417.0795610875</v>
          </cell>
          <cell r="BA343">
            <v>422.49994596750003</v>
          </cell>
          <cell r="BD343">
            <v>431.94537482850001</v>
          </cell>
          <cell r="BG343">
            <v>430.31035833850007</v>
          </cell>
          <cell r="BK343">
            <v>334.10827991125007</v>
          </cell>
          <cell r="BN343">
            <v>310.92253980625003</v>
          </cell>
          <cell r="BQ343">
            <v>326.39917899525</v>
          </cell>
          <cell r="BT343">
            <v>397.65026510524996</v>
          </cell>
          <cell r="BX343">
            <v>339.49414309899998</v>
          </cell>
          <cell r="CA343">
            <v>340.74590788200004</v>
          </cell>
          <cell r="CD343">
            <v>323.53984013499996</v>
          </cell>
          <cell r="CG343">
            <v>344.29789246999997</v>
          </cell>
        </row>
        <row r="344">
          <cell r="B344" t="str">
            <v>QTR_Volume_Total Fortifed Wine &amp; Vermouth_South West</v>
          </cell>
          <cell r="C344" t="str">
            <v>QTR</v>
          </cell>
          <cell r="D344" t="str">
            <v>Volume</v>
          </cell>
          <cell r="E344" t="str">
            <v>Fortified Wine</v>
          </cell>
          <cell r="F344" t="str">
            <v>Total Fortifed Wine &amp; Vermouth</v>
          </cell>
          <cell r="G344" t="str">
            <v>South West</v>
          </cell>
          <cell r="K344">
            <v>426.89587622300002</v>
          </cell>
          <cell r="N344">
            <v>515.28402614599997</v>
          </cell>
          <cell r="Q344">
            <v>350.66281166624998</v>
          </cell>
          <cell r="T344">
            <v>351.18581144575001</v>
          </cell>
          <cell r="X344">
            <v>303.63886643025</v>
          </cell>
          <cell r="AA344">
            <v>287.10479253425001</v>
          </cell>
          <cell r="AD344">
            <v>288.70616244575001</v>
          </cell>
          <cell r="AG344">
            <v>258.20705010375002</v>
          </cell>
          <cell r="AK344">
            <v>148.07079407825</v>
          </cell>
          <cell r="AN344">
            <v>183.89846704575001</v>
          </cell>
          <cell r="AQ344">
            <v>200.51660597899999</v>
          </cell>
          <cell r="AT344">
            <v>250.34345736400002</v>
          </cell>
          <cell r="AX344">
            <v>200.18735683724998</v>
          </cell>
          <cell r="BA344">
            <v>254.60611754024998</v>
          </cell>
          <cell r="BD344">
            <v>293.6330812315</v>
          </cell>
          <cell r="BG344">
            <v>309.68278331099998</v>
          </cell>
          <cell r="BK344">
            <v>286.62710330874995</v>
          </cell>
          <cell r="BN344">
            <v>291.99212526625001</v>
          </cell>
          <cell r="BQ344">
            <v>286.430448695</v>
          </cell>
          <cell r="BT344">
            <v>270.96581991000005</v>
          </cell>
          <cell r="BX344">
            <v>208.20841195199998</v>
          </cell>
          <cell r="CA344">
            <v>225.1264660665</v>
          </cell>
          <cell r="CD344">
            <v>219.18915755124999</v>
          </cell>
          <cell r="CG344">
            <v>217.58028833025</v>
          </cell>
        </row>
        <row r="345">
          <cell r="B345" t="str">
            <v>QTR_Volume_Total Fortifed Wine &amp; Vermouth_Wales and West</v>
          </cell>
          <cell r="C345" t="str">
            <v>QTR</v>
          </cell>
          <cell r="D345" t="str">
            <v>Volume</v>
          </cell>
          <cell r="E345" t="str">
            <v>Fortified Wine</v>
          </cell>
          <cell r="F345" t="str">
            <v>Total Fortifed Wine &amp; Vermouth</v>
          </cell>
          <cell r="G345" t="str">
            <v>Wales and West</v>
          </cell>
          <cell r="K345">
            <v>458.08023986125005</v>
          </cell>
          <cell r="N345">
            <v>552.87183643925005</v>
          </cell>
          <cell r="Q345">
            <v>570.75035020799999</v>
          </cell>
          <cell r="T345">
            <v>556.5602020975</v>
          </cell>
          <cell r="X345">
            <v>442.85513341049995</v>
          </cell>
          <cell r="AA345">
            <v>478.97013783450001</v>
          </cell>
          <cell r="AD345">
            <v>470.47509859100001</v>
          </cell>
          <cell r="AG345">
            <v>514.94130424399998</v>
          </cell>
          <cell r="AK345">
            <v>342.45146053975003</v>
          </cell>
          <cell r="AN345">
            <v>406.00166375375005</v>
          </cell>
          <cell r="AQ345">
            <v>424.90729109950001</v>
          </cell>
          <cell r="AT345">
            <v>482.28885917000002</v>
          </cell>
          <cell r="AX345">
            <v>330.89156417875006</v>
          </cell>
          <cell r="BA345">
            <v>313.88972830375002</v>
          </cell>
          <cell r="BD345">
            <v>313.14712817825</v>
          </cell>
          <cell r="BG345">
            <v>337.32255341824998</v>
          </cell>
          <cell r="BK345">
            <v>258.48444034074998</v>
          </cell>
          <cell r="BN345">
            <v>266.10673595725001</v>
          </cell>
          <cell r="BQ345">
            <v>261.17097985800001</v>
          </cell>
          <cell r="BT345">
            <v>308.63467684199998</v>
          </cell>
          <cell r="BX345">
            <v>240.35334465000003</v>
          </cell>
          <cell r="CA345">
            <v>223.92907128899998</v>
          </cell>
          <cell r="CD345">
            <v>213.09053850625003</v>
          </cell>
          <cell r="CG345">
            <v>241.18223057275003</v>
          </cell>
        </row>
        <row r="346">
          <cell r="B346" t="str">
            <v>QTR_Volume_Total Fortifed Wine &amp; Vermouth_Yorkshire</v>
          </cell>
          <cell r="C346" t="str">
            <v>QTR</v>
          </cell>
          <cell r="D346" t="str">
            <v>Volume</v>
          </cell>
          <cell r="E346" t="str">
            <v>Fortified Wine</v>
          </cell>
          <cell r="F346" t="str">
            <v>Total Fortifed Wine &amp; Vermouth</v>
          </cell>
          <cell r="G346" t="str">
            <v>Yorkshire</v>
          </cell>
          <cell r="K346">
            <v>481.63352913174998</v>
          </cell>
          <cell r="N346">
            <v>546.21164937075002</v>
          </cell>
          <cell r="Q346">
            <v>501.96727640850008</v>
          </cell>
          <cell r="T346">
            <v>521.23914093500002</v>
          </cell>
          <cell r="X346">
            <v>453.47259724375004</v>
          </cell>
          <cell r="AA346">
            <v>503.68039107075003</v>
          </cell>
          <cell r="AD346">
            <v>483.78404546675</v>
          </cell>
          <cell r="AG346">
            <v>545.33247881875002</v>
          </cell>
          <cell r="AK346">
            <v>321.80972834249997</v>
          </cell>
          <cell r="AN346">
            <v>380.78352875249993</v>
          </cell>
          <cell r="AQ346">
            <v>421.43874757600003</v>
          </cell>
          <cell r="AT346">
            <v>452.83591419999993</v>
          </cell>
          <cell r="AX346">
            <v>379.37064574324995</v>
          </cell>
          <cell r="BA346">
            <v>431.36184041174999</v>
          </cell>
          <cell r="BD346">
            <v>484.85452951475003</v>
          </cell>
          <cell r="BG346">
            <v>570.24197787825005</v>
          </cell>
          <cell r="BK346">
            <v>488.28585149975004</v>
          </cell>
          <cell r="BN346">
            <v>498.86793521425</v>
          </cell>
          <cell r="BQ346">
            <v>462.84019069975</v>
          </cell>
          <cell r="BT346">
            <v>511.74075212225006</v>
          </cell>
          <cell r="BX346">
            <v>421.2011620175</v>
          </cell>
          <cell r="CA346">
            <v>438.22873158199997</v>
          </cell>
          <cell r="CD346">
            <v>534.15885437049997</v>
          </cell>
          <cell r="CG346">
            <v>531.97204553300003</v>
          </cell>
        </row>
        <row r="347">
          <cell r="B347" t="str">
            <v xml:space="preserve">QTR_Volume_Total Wine &amp; Champagne_Central England </v>
          </cell>
          <cell r="C347" t="str">
            <v>QTR</v>
          </cell>
          <cell r="D347" t="str">
            <v>Volume</v>
          </cell>
          <cell r="E347" t="str">
            <v>Light Wine</v>
          </cell>
          <cell r="F347" t="str">
            <v>Total Wine &amp; Champagne</v>
          </cell>
          <cell r="G347" t="str">
            <v xml:space="preserve">Central England </v>
          </cell>
          <cell r="K347">
            <v>67966.666308976259</v>
          </cell>
          <cell r="N347">
            <v>68661.651828341754</v>
          </cell>
          <cell r="Q347">
            <v>72249.154011540755</v>
          </cell>
          <cell r="T347">
            <v>86919.388388196254</v>
          </cell>
          <cell r="X347">
            <v>63036.620873404754</v>
          </cell>
          <cell r="AA347">
            <v>69272.261049317254</v>
          </cell>
          <cell r="AD347">
            <v>71775.761208691751</v>
          </cell>
          <cell r="AG347">
            <v>85200.263898392252</v>
          </cell>
          <cell r="AK347">
            <v>64331.950846671738</v>
          </cell>
          <cell r="AN347">
            <v>70382.449687453744</v>
          </cell>
          <cell r="AQ347">
            <v>69608.199917281512</v>
          </cell>
          <cell r="AT347">
            <v>78453.877369141992</v>
          </cell>
          <cell r="AX347">
            <v>67628.07287051926</v>
          </cell>
          <cell r="BA347">
            <v>66492.959245982755</v>
          </cell>
          <cell r="BD347">
            <v>65109.100539531253</v>
          </cell>
          <cell r="BG347">
            <v>72803.291481278749</v>
          </cell>
          <cell r="BK347">
            <v>63125.845360564999</v>
          </cell>
          <cell r="BN347">
            <v>63619.375071833005</v>
          </cell>
          <cell r="BQ347">
            <v>63477.591911668002</v>
          </cell>
          <cell r="BT347">
            <v>71329.882292424008</v>
          </cell>
          <cell r="BX347">
            <v>63293.534079352256</v>
          </cell>
          <cell r="CA347">
            <v>64053.06435014325</v>
          </cell>
          <cell r="CD347">
            <v>63821.378477798004</v>
          </cell>
          <cell r="CG347">
            <v>67674.826791016501</v>
          </cell>
        </row>
        <row r="348">
          <cell r="B348" t="str">
            <v>QTR_Volume_Total Wine &amp; Champagne_GB CENTRAL SCOTLAND</v>
          </cell>
          <cell r="C348" t="str">
            <v>QTR</v>
          </cell>
          <cell r="D348" t="str">
            <v>Volume</v>
          </cell>
          <cell r="E348" t="str">
            <v>Light Wine</v>
          </cell>
          <cell r="F348" t="str">
            <v>Total Wine &amp; Champagne</v>
          </cell>
          <cell r="G348" t="str">
            <v>GB CENTRAL SCOTLAND</v>
          </cell>
          <cell r="K348">
            <v>24072.698056158999</v>
          </cell>
          <cell r="N348">
            <v>23405.5847251835</v>
          </cell>
          <cell r="Q348">
            <v>25778.675421718748</v>
          </cell>
          <cell r="T348">
            <v>36939.17924750875</v>
          </cell>
          <cell r="X348">
            <v>24241.320753778749</v>
          </cell>
          <cell r="AA348">
            <v>25633.64763757625</v>
          </cell>
          <cell r="AD348">
            <v>27248.899752429497</v>
          </cell>
          <cell r="AG348">
            <v>34437.764606773497</v>
          </cell>
          <cell r="AK348">
            <v>22228.492666625749</v>
          </cell>
          <cell r="AN348">
            <v>28101.52220952525</v>
          </cell>
          <cell r="AQ348">
            <v>31714.1415331305</v>
          </cell>
          <cell r="AT348">
            <v>35334.909453002503</v>
          </cell>
          <cell r="AX348">
            <v>29217.82445246775</v>
          </cell>
          <cell r="BA348">
            <v>27522.914030391752</v>
          </cell>
          <cell r="BD348">
            <v>29166.374596020498</v>
          </cell>
          <cell r="BG348">
            <v>31526.581828726998</v>
          </cell>
          <cell r="BK348">
            <v>27314.587063355251</v>
          </cell>
          <cell r="BN348">
            <v>28293.314924426249</v>
          </cell>
          <cell r="BQ348">
            <v>31197.283200201</v>
          </cell>
          <cell r="BT348">
            <v>34902.287690500496</v>
          </cell>
          <cell r="BX348">
            <v>26550.746234740749</v>
          </cell>
          <cell r="CA348">
            <v>28258.343779673251</v>
          </cell>
          <cell r="CD348">
            <v>30420.312197837502</v>
          </cell>
          <cell r="CG348">
            <v>34674.1196030305</v>
          </cell>
        </row>
        <row r="349">
          <cell r="B349" t="str">
            <v>QTR_Volume_Total Wine &amp; Champagne_East of England</v>
          </cell>
          <cell r="C349" t="str">
            <v>QTR</v>
          </cell>
          <cell r="D349" t="str">
            <v>Volume</v>
          </cell>
          <cell r="E349" t="str">
            <v>Light Wine</v>
          </cell>
          <cell r="F349" t="str">
            <v>Total Wine &amp; Champagne</v>
          </cell>
          <cell r="G349" t="str">
            <v>East of England</v>
          </cell>
          <cell r="K349">
            <v>31942.147935881254</v>
          </cell>
          <cell r="N349">
            <v>29005.289343280252</v>
          </cell>
          <cell r="Q349">
            <v>29188.525976244004</v>
          </cell>
          <cell r="T349">
            <v>37601.799501820504</v>
          </cell>
          <cell r="X349">
            <v>24457.850685567748</v>
          </cell>
          <cell r="AA349">
            <v>26393.74399503375</v>
          </cell>
          <cell r="AD349">
            <v>27097.094648687002</v>
          </cell>
          <cell r="AG349">
            <v>32906.615868434499</v>
          </cell>
          <cell r="AK349">
            <v>23735.26258279425</v>
          </cell>
          <cell r="AN349">
            <v>26786.093579670251</v>
          </cell>
          <cell r="AQ349">
            <v>26966.39966316575</v>
          </cell>
          <cell r="AT349">
            <v>30633.143217522746</v>
          </cell>
          <cell r="AX349">
            <v>25414.9419237125</v>
          </cell>
          <cell r="BA349">
            <v>25509.798427980499</v>
          </cell>
          <cell r="BD349">
            <v>25352.864449653753</v>
          </cell>
          <cell r="BG349">
            <v>29906.897041019249</v>
          </cell>
          <cell r="BK349">
            <v>25351.362673426749</v>
          </cell>
          <cell r="BN349">
            <v>25753.721733383249</v>
          </cell>
          <cell r="BQ349">
            <v>25793.731905623252</v>
          </cell>
          <cell r="BT349">
            <v>28874.82383728975</v>
          </cell>
          <cell r="BX349">
            <v>25421.592125248</v>
          </cell>
          <cell r="CA349">
            <v>26173.056005498001</v>
          </cell>
          <cell r="CD349">
            <v>26108.250408565502</v>
          </cell>
          <cell r="CG349">
            <v>28322.798361037501</v>
          </cell>
        </row>
        <row r="350">
          <cell r="B350" t="str">
            <v>QTR_Volume_Total Wine &amp; Champagne_London</v>
          </cell>
          <cell r="C350" t="str">
            <v>QTR</v>
          </cell>
          <cell r="D350" t="str">
            <v>Volume</v>
          </cell>
          <cell r="E350" t="str">
            <v>Light Wine</v>
          </cell>
          <cell r="F350" t="str">
            <v>Total Wine &amp; Champagne</v>
          </cell>
          <cell r="G350" t="str">
            <v>London</v>
          </cell>
          <cell r="K350">
            <v>114139.97332455174</v>
          </cell>
          <cell r="N350">
            <v>125129.43422247926</v>
          </cell>
          <cell r="Q350">
            <v>123472.0965916065</v>
          </cell>
          <cell r="T350">
            <v>144470.28930827649</v>
          </cell>
          <cell r="X350">
            <v>110407.95400046749</v>
          </cell>
          <cell r="AA350">
            <v>124791.91930937453</v>
          </cell>
          <cell r="AD350">
            <v>125767.55801975151</v>
          </cell>
          <cell r="AG350">
            <v>147178.9541895685</v>
          </cell>
          <cell r="AK350">
            <v>109556.93883927974</v>
          </cell>
          <cell r="AN350">
            <v>117992.33396863475</v>
          </cell>
          <cell r="AQ350">
            <v>127004.05461478449</v>
          </cell>
          <cell r="AT350">
            <v>141878.48401328598</v>
          </cell>
          <cell r="AX350">
            <v>116888.66419731999</v>
          </cell>
          <cell r="BA350">
            <v>115066.355872723</v>
          </cell>
          <cell r="BD350">
            <v>112185.52443668374</v>
          </cell>
          <cell r="BG350">
            <v>127721.09719335024</v>
          </cell>
          <cell r="BK350">
            <v>111471.21069428651</v>
          </cell>
          <cell r="BN350">
            <v>116172.05593610401</v>
          </cell>
          <cell r="BQ350">
            <v>116296.38662502574</v>
          </cell>
          <cell r="BT350">
            <v>130955.70076376174</v>
          </cell>
          <cell r="BX350">
            <v>112144.94600104574</v>
          </cell>
          <cell r="CA350">
            <v>117598.05362049474</v>
          </cell>
          <cell r="CD350">
            <v>119545.36304277426</v>
          </cell>
          <cell r="CG350">
            <v>136523.03213837024</v>
          </cell>
        </row>
        <row r="351">
          <cell r="B351" t="str">
            <v>QTR_Volume_Total Wine &amp; Champagne_North East England</v>
          </cell>
          <cell r="C351" t="str">
            <v>QTR</v>
          </cell>
          <cell r="D351" t="str">
            <v>Volume</v>
          </cell>
          <cell r="E351" t="str">
            <v>Light Wine</v>
          </cell>
          <cell r="F351" t="str">
            <v>Total Wine &amp; Champagne</v>
          </cell>
          <cell r="G351" t="str">
            <v>North East England</v>
          </cell>
          <cell r="K351">
            <v>13598.99192887875</v>
          </cell>
          <cell r="N351">
            <v>14044.48325427925</v>
          </cell>
          <cell r="Q351">
            <v>13871.143518982499</v>
          </cell>
          <cell r="T351">
            <v>17565.166012259499</v>
          </cell>
          <cell r="X351">
            <v>12169.428775176499</v>
          </cell>
          <cell r="AA351">
            <v>13389.716979864001</v>
          </cell>
          <cell r="AD351">
            <v>14064.679215910248</v>
          </cell>
          <cell r="AG351">
            <v>17222.088379989251</v>
          </cell>
          <cell r="AK351">
            <v>11944.653856291001</v>
          </cell>
          <cell r="AN351">
            <v>13131.361523314999</v>
          </cell>
          <cell r="AQ351">
            <v>13544.524991832001</v>
          </cell>
          <cell r="AT351">
            <v>15648.23904758</v>
          </cell>
          <cell r="AX351">
            <v>12401.3780042175</v>
          </cell>
          <cell r="BA351">
            <v>12483.672247951001</v>
          </cell>
          <cell r="BD351">
            <v>11794.900467144</v>
          </cell>
          <cell r="BG351">
            <v>13229.809839863499</v>
          </cell>
          <cell r="BK351">
            <v>11585.600383764498</v>
          </cell>
          <cell r="BN351">
            <v>12249.377423260999</v>
          </cell>
          <cell r="BQ351">
            <v>12664.2744580505</v>
          </cell>
          <cell r="BT351">
            <v>13766.470072464999</v>
          </cell>
          <cell r="BX351">
            <v>11722.26334728075</v>
          </cell>
          <cell r="CA351">
            <v>12578.139594366752</v>
          </cell>
          <cell r="CD351">
            <v>13385.105390126249</v>
          </cell>
          <cell r="CG351">
            <v>14894.21114090925</v>
          </cell>
        </row>
        <row r="352">
          <cell r="B352" t="str">
            <v>QTR_Volume_Total Wine &amp; Champagne_North East Scotland</v>
          </cell>
          <cell r="C352" t="str">
            <v>QTR</v>
          </cell>
          <cell r="D352" t="str">
            <v>Volume</v>
          </cell>
          <cell r="E352" t="str">
            <v>Light Wine</v>
          </cell>
          <cell r="F352" t="str">
            <v>Total Wine &amp; Champagne</v>
          </cell>
          <cell r="G352" t="str">
            <v>North East Scotland</v>
          </cell>
          <cell r="K352">
            <v>30375.044269758</v>
          </cell>
          <cell r="N352">
            <v>32383.167393127002</v>
          </cell>
          <cell r="Q352">
            <v>32088.138429086248</v>
          </cell>
          <cell r="T352">
            <v>37166.732780344748</v>
          </cell>
          <cell r="X352">
            <v>25152.979718810002</v>
          </cell>
          <cell r="AA352">
            <v>25732.6382014675</v>
          </cell>
          <cell r="AD352">
            <v>27206.779441922248</v>
          </cell>
          <cell r="AG352">
            <v>34504.717206501249</v>
          </cell>
          <cell r="AK352">
            <v>24981.11778454575</v>
          </cell>
          <cell r="AN352">
            <v>20793.213246932253</v>
          </cell>
          <cell r="AQ352">
            <v>19723.635039914501</v>
          </cell>
          <cell r="AT352">
            <v>22031.906634291499</v>
          </cell>
          <cell r="AX352">
            <v>17134.283214382001</v>
          </cell>
          <cell r="BA352">
            <v>15918.126223722502</v>
          </cell>
          <cell r="BD352">
            <v>14991.652857514498</v>
          </cell>
          <cell r="BG352">
            <v>15996.663925107001</v>
          </cell>
          <cell r="BK352">
            <v>13475.779418552</v>
          </cell>
          <cell r="BN352">
            <v>13639.803985075001</v>
          </cell>
          <cell r="BQ352">
            <v>12962.575129293749</v>
          </cell>
          <cell r="BT352">
            <v>13547.90565303125</v>
          </cell>
          <cell r="BX352">
            <v>10208.03962120675</v>
          </cell>
          <cell r="CA352">
            <v>9244.4664577452495</v>
          </cell>
          <cell r="CD352">
            <v>8665.6352179902497</v>
          </cell>
          <cell r="CG352">
            <v>9079.2098324687504</v>
          </cell>
        </row>
        <row r="353">
          <cell r="B353" t="str">
            <v>QTR_Volume_Total Wine &amp; Champagne_North West (Lancashire)</v>
          </cell>
          <cell r="C353" t="str">
            <v>QTR</v>
          </cell>
          <cell r="D353" t="str">
            <v>Volume</v>
          </cell>
          <cell r="E353" t="str">
            <v>Light Wine</v>
          </cell>
          <cell r="F353" t="str">
            <v>Total Wine &amp; Champagne</v>
          </cell>
          <cell r="G353" t="str">
            <v>North West (Lancashire)</v>
          </cell>
          <cell r="K353">
            <v>69201.224169081746</v>
          </cell>
          <cell r="N353">
            <v>67496.856214948755</v>
          </cell>
          <cell r="Q353">
            <v>66187.282910297494</v>
          </cell>
          <cell r="T353">
            <v>79870.688943519985</v>
          </cell>
          <cell r="X353">
            <v>61916.819392502497</v>
          </cell>
          <cell r="AA353">
            <v>65187.426578441999</v>
          </cell>
          <cell r="AD353">
            <v>61830.431185322508</v>
          </cell>
          <cell r="AG353">
            <v>75660.527480488003</v>
          </cell>
          <cell r="AK353">
            <v>55583.265292208496</v>
          </cell>
          <cell r="AN353">
            <v>66908.031062092006</v>
          </cell>
          <cell r="AQ353">
            <v>65968.085046570748</v>
          </cell>
          <cell r="AT353">
            <v>71343.008313482758</v>
          </cell>
          <cell r="AX353">
            <v>56270.081687811493</v>
          </cell>
          <cell r="BA353">
            <v>56822.667045604998</v>
          </cell>
          <cell r="BD353">
            <v>56309.373728533756</v>
          </cell>
          <cell r="BG353">
            <v>63048.057598055748</v>
          </cell>
          <cell r="BK353">
            <v>53167.1360039785</v>
          </cell>
          <cell r="BN353">
            <v>56047.224961591506</v>
          </cell>
          <cell r="BQ353">
            <v>58261.574338624247</v>
          </cell>
          <cell r="BT353">
            <v>64121.724645705748</v>
          </cell>
          <cell r="BX353">
            <v>52774.213728244998</v>
          </cell>
          <cell r="CA353">
            <v>55654.937968610495</v>
          </cell>
          <cell r="CD353">
            <v>56016.360561886751</v>
          </cell>
          <cell r="CG353">
            <v>62231.587636142744</v>
          </cell>
        </row>
        <row r="354">
          <cell r="B354" t="str">
            <v>QTR_Volume_Total Wine &amp; Champagne_South and South East</v>
          </cell>
          <cell r="C354" t="str">
            <v>QTR</v>
          </cell>
          <cell r="D354" t="str">
            <v>Volume</v>
          </cell>
          <cell r="E354" t="str">
            <v>Light Wine</v>
          </cell>
          <cell r="F354" t="str">
            <v>Total Wine &amp; Champagne</v>
          </cell>
          <cell r="G354" t="str">
            <v>South and South East</v>
          </cell>
          <cell r="K354">
            <v>69162.076160782264</v>
          </cell>
          <cell r="N354">
            <v>64526.956502724744</v>
          </cell>
          <cell r="Q354">
            <v>63904.261816651502</v>
          </cell>
          <cell r="T354">
            <v>74369.765176028508</v>
          </cell>
          <cell r="X354">
            <v>55545.816491984006</v>
          </cell>
          <cell r="AA354">
            <v>62442.805162922006</v>
          </cell>
          <cell r="AD354">
            <v>64357.259352911497</v>
          </cell>
          <cell r="AG354">
            <v>72672.683250964488</v>
          </cell>
          <cell r="AK354">
            <v>53834.203070471747</v>
          </cell>
          <cell r="AN354">
            <v>61997.658622092255</v>
          </cell>
          <cell r="AQ354">
            <v>63246.154770095753</v>
          </cell>
          <cell r="AT354">
            <v>67801.084218775242</v>
          </cell>
          <cell r="AX354">
            <v>56214.958934414004</v>
          </cell>
          <cell r="BA354">
            <v>54828.408568779501</v>
          </cell>
          <cell r="BD354">
            <v>53552.307221368756</v>
          </cell>
          <cell r="BG354">
            <v>60540.753004680751</v>
          </cell>
          <cell r="BK354">
            <v>51884.678524494746</v>
          </cell>
          <cell r="BN354">
            <v>51741.533490976755</v>
          </cell>
          <cell r="BQ354">
            <v>51932.195349565998</v>
          </cell>
          <cell r="BT354">
            <v>59417.340717649502</v>
          </cell>
          <cell r="BX354">
            <v>50990.522200538748</v>
          </cell>
          <cell r="CA354">
            <v>50807.529211084744</v>
          </cell>
          <cell r="CD354">
            <v>52239.542408187248</v>
          </cell>
          <cell r="CG354">
            <v>54985.267664933242</v>
          </cell>
        </row>
        <row r="355">
          <cell r="B355" t="str">
            <v>QTR_Volume_Total Wine &amp; Champagne_South West</v>
          </cell>
          <cell r="C355" t="str">
            <v>QTR</v>
          </cell>
          <cell r="D355" t="str">
            <v>Volume</v>
          </cell>
          <cell r="E355" t="str">
            <v>Light Wine</v>
          </cell>
          <cell r="F355" t="str">
            <v>Total Wine &amp; Champagne</v>
          </cell>
          <cell r="G355" t="str">
            <v>South West</v>
          </cell>
          <cell r="K355">
            <v>13358.544760846751</v>
          </cell>
          <cell r="N355">
            <v>12295.526236109748</v>
          </cell>
          <cell r="Q355">
            <v>11201.356932140501</v>
          </cell>
          <cell r="T355">
            <v>14404.228172700999</v>
          </cell>
          <cell r="X355">
            <v>11787.115137633498</v>
          </cell>
          <cell r="AA355">
            <v>12729.669165428999</v>
          </cell>
          <cell r="AD355">
            <v>12060.230110059001</v>
          </cell>
          <cell r="AG355">
            <v>14466.0064766915</v>
          </cell>
          <cell r="AK355">
            <v>9898.4340556514999</v>
          </cell>
          <cell r="AN355">
            <v>11367.530483172</v>
          </cell>
          <cell r="AQ355">
            <v>10798.525046865499</v>
          </cell>
          <cell r="AT355">
            <v>12049.694361901</v>
          </cell>
          <cell r="AX355">
            <v>11545.059134800002</v>
          </cell>
          <cell r="BA355">
            <v>13809.243005656001</v>
          </cell>
          <cell r="BD355">
            <v>14781.659277715</v>
          </cell>
          <cell r="BG355">
            <v>17092.803810619</v>
          </cell>
          <cell r="BK355">
            <v>15267.204468086749</v>
          </cell>
          <cell r="BN355">
            <v>16110.161480255749</v>
          </cell>
          <cell r="BQ355">
            <v>16699.931404301751</v>
          </cell>
          <cell r="BT355">
            <v>17473.374873398749</v>
          </cell>
          <cell r="BX355">
            <v>14704.534565245</v>
          </cell>
          <cell r="CA355">
            <v>14793.2466960445</v>
          </cell>
          <cell r="CD355">
            <v>14613.678898108999</v>
          </cell>
          <cell r="CG355">
            <v>13963.186263902498</v>
          </cell>
        </row>
        <row r="356">
          <cell r="B356" t="str">
            <v>QTR_Volume_Total Wine &amp; Champagne_Wales and West</v>
          </cell>
          <cell r="C356" t="str">
            <v>QTR</v>
          </cell>
          <cell r="D356" t="str">
            <v>Volume</v>
          </cell>
          <cell r="E356" t="str">
            <v>Light Wine</v>
          </cell>
          <cell r="F356" t="str">
            <v>Total Wine &amp; Champagne</v>
          </cell>
          <cell r="G356" t="str">
            <v>Wales and West</v>
          </cell>
          <cell r="K356">
            <v>41495.437838219252</v>
          </cell>
          <cell r="N356">
            <v>39114.274971513252</v>
          </cell>
          <cell r="Q356">
            <v>39824.714497067995</v>
          </cell>
          <cell r="T356">
            <v>47830.594592408495</v>
          </cell>
          <cell r="X356">
            <v>34713.205212541245</v>
          </cell>
          <cell r="AA356">
            <v>37413.424263527755</v>
          </cell>
          <cell r="AD356">
            <v>38884.302267412</v>
          </cell>
          <cell r="AG356">
            <v>44783.104676686999</v>
          </cell>
          <cell r="AK356">
            <v>31486.581457735745</v>
          </cell>
          <cell r="AN356">
            <v>36351.380506627749</v>
          </cell>
          <cell r="AQ356">
            <v>37004.909452568252</v>
          </cell>
          <cell r="AT356">
            <v>41290.98248233425</v>
          </cell>
          <cell r="AX356">
            <v>32865.006239173752</v>
          </cell>
          <cell r="BA356">
            <v>31396.796994521254</v>
          </cell>
          <cell r="BD356">
            <v>30865.078261248498</v>
          </cell>
          <cell r="BG356">
            <v>34918.608789150501</v>
          </cell>
          <cell r="BK356">
            <v>28802.721616725252</v>
          </cell>
          <cell r="BN356">
            <v>29220.257132944749</v>
          </cell>
          <cell r="BQ356">
            <v>29081.228587879752</v>
          </cell>
          <cell r="BT356">
            <v>34328.771679547252</v>
          </cell>
          <cell r="BX356">
            <v>27754.889835561502</v>
          </cell>
          <cell r="CA356">
            <v>28098.328044486498</v>
          </cell>
          <cell r="CD356">
            <v>28228.551880929252</v>
          </cell>
          <cell r="CG356">
            <v>31606.128463304751</v>
          </cell>
        </row>
        <row r="357">
          <cell r="B357" t="str">
            <v>QTR_Volume_Total Wine &amp; Champagne_Yorkshire</v>
          </cell>
          <cell r="C357" t="str">
            <v>QTR</v>
          </cell>
          <cell r="D357" t="str">
            <v>Volume</v>
          </cell>
          <cell r="E357" t="str">
            <v>Light Wine</v>
          </cell>
          <cell r="F357" t="str">
            <v>Total Wine &amp; Champagne</v>
          </cell>
          <cell r="G357" t="str">
            <v>Yorkshire</v>
          </cell>
          <cell r="K357">
            <v>46188.653082395751</v>
          </cell>
          <cell r="N357">
            <v>41548.043631365246</v>
          </cell>
          <cell r="Q357">
            <v>43606.255070551502</v>
          </cell>
          <cell r="T357">
            <v>58237.130398312496</v>
          </cell>
          <cell r="X357">
            <v>43434.234292415</v>
          </cell>
          <cell r="AA357">
            <v>45819.377188434497</v>
          </cell>
          <cell r="AD357">
            <v>44985.909912523253</v>
          </cell>
          <cell r="AG357">
            <v>52133.804088495257</v>
          </cell>
          <cell r="AK357">
            <v>40643.779504864753</v>
          </cell>
          <cell r="AN357">
            <v>44818.437866841748</v>
          </cell>
          <cell r="AQ357">
            <v>42774.710049332993</v>
          </cell>
          <cell r="AT357">
            <v>47813.336662050497</v>
          </cell>
          <cell r="AX357">
            <v>41008.387493429502</v>
          </cell>
          <cell r="BA357">
            <v>41314.723310650996</v>
          </cell>
          <cell r="BD357">
            <v>41668.522654404747</v>
          </cell>
          <cell r="BG357">
            <v>47156.276163024755</v>
          </cell>
          <cell r="BK357">
            <v>40249.366471563495</v>
          </cell>
          <cell r="BN357">
            <v>41782.277188125008</v>
          </cell>
          <cell r="BQ357">
            <v>42816.47057376225</v>
          </cell>
          <cell r="BT357">
            <v>48264.251755491248</v>
          </cell>
          <cell r="BX357">
            <v>40033.228317978246</v>
          </cell>
          <cell r="CA357">
            <v>41327.767331804243</v>
          </cell>
          <cell r="CD357">
            <v>41900.536854822247</v>
          </cell>
          <cell r="CG357">
            <v>45359.425068191253</v>
          </cell>
        </row>
        <row r="358">
          <cell r="B358" t="str">
            <v xml:space="preserve">QTR_Volume_Perry_Central England </v>
          </cell>
          <cell r="C358" t="str">
            <v>QTR</v>
          </cell>
          <cell r="D358" t="str">
            <v>Volume</v>
          </cell>
          <cell r="E358" t="str">
            <v>Other LAD</v>
          </cell>
          <cell r="F358" t="str">
            <v>Perry</v>
          </cell>
          <cell r="G358" t="str">
            <v xml:space="preserve">Central England </v>
          </cell>
          <cell r="K358">
            <v>32.063563145250001</v>
          </cell>
          <cell r="N358">
            <v>43.106644438750003</v>
          </cell>
          <cell r="Q358">
            <v>28.443125404250001</v>
          </cell>
          <cell r="T358">
            <v>33.829522265750001</v>
          </cell>
          <cell r="X358">
            <v>15.918195370999999</v>
          </cell>
          <cell r="AA358">
            <v>3.7349511945000002</v>
          </cell>
          <cell r="AD358">
            <v>1.46365674275</v>
          </cell>
          <cell r="AG358">
            <v>1.3540460547500002</v>
          </cell>
          <cell r="AK358">
            <v>1.3628633649999999</v>
          </cell>
          <cell r="AN358">
            <v>2.355186754</v>
          </cell>
          <cell r="AQ358">
            <v>11.864045864249999</v>
          </cell>
          <cell r="AT358">
            <v>59.731919414749996</v>
          </cell>
          <cell r="AX358">
            <v>72.604063857499995</v>
          </cell>
          <cell r="BA358">
            <v>125.661796947</v>
          </cell>
          <cell r="BD358">
            <v>147.63078347575001</v>
          </cell>
          <cell r="BG358">
            <v>276.82147122574997</v>
          </cell>
          <cell r="BK358">
            <v>233.88997542675</v>
          </cell>
          <cell r="BN358">
            <v>466.05871542175004</v>
          </cell>
          <cell r="BQ358">
            <v>968.95344065349991</v>
          </cell>
          <cell r="BT358">
            <v>975.36643018700011</v>
          </cell>
          <cell r="BX358">
            <v>499.09429297775</v>
          </cell>
          <cell r="CA358">
            <v>370.71805429375001</v>
          </cell>
          <cell r="CD358">
            <v>444.787777248</v>
          </cell>
          <cell r="CG358">
            <v>641.99769718050004</v>
          </cell>
        </row>
        <row r="359">
          <cell r="B359" t="str">
            <v>QTR_Volume_Perry_GB CENTRAL SCOTLAND</v>
          </cell>
          <cell r="C359" t="str">
            <v>QTR</v>
          </cell>
          <cell r="D359" t="str">
            <v>Volume</v>
          </cell>
          <cell r="E359" t="str">
            <v>Other LAD</v>
          </cell>
          <cell r="F359" t="str">
            <v>Perry</v>
          </cell>
          <cell r="G359" t="str">
            <v>GB CENTRAL SCOTLAND</v>
          </cell>
          <cell r="K359">
            <v>0.39718907674999998</v>
          </cell>
          <cell r="N359">
            <v>0.19191069324999999</v>
          </cell>
          <cell r="Q359">
            <v>0</v>
          </cell>
          <cell r="T359">
            <v>0</v>
          </cell>
          <cell r="X359">
            <v>0.25357057599999999</v>
          </cell>
          <cell r="AA359">
            <v>0</v>
          </cell>
          <cell r="AD359">
            <v>9.5591797499999992E-2</v>
          </cell>
          <cell r="AG359">
            <v>0.33683047150000001</v>
          </cell>
          <cell r="AK359">
            <v>3.0984502427500002</v>
          </cell>
          <cell r="AN359">
            <v>4.6898928172499996</v>
          </cell>
          <cell r="AQ359">
            <v>14.285306792</v>
          </cell>
          <cell r="AT359">
            <v>25.664930104000003</v>
          </cell>
          <cell r="AX359">
            <v>175.09908542150001</v>
          </cell>
          <cell r="BA359">
            <v>319.16369177800004</v>
          </cell>
          <cell r="BD359">
            <v>323.01034238450001</v>
          </cell>
          <cell r="BG359">
            <v>193.029265471</v>
          </cell>
          <cell r="BK359">
            <v>93.665977888500009</v>
          </cell>
          <cell r="BN359">
            <v>44.093512321000006</v>
          </cell>
          <cell r="BQ359">
            <v>80.496449377499999</v>
          </cell>
          <cell r="BT359">
            <v>115.54277209200001</v>
          </cell>
          <cell r="BX359">
            <v>72.123472038499997</v>
          </cell>
          <cell r="CA359">
            <v>92.597479703000005</v>
          </cell>
          <cell r="CD359">
            <v>18.195547092999998</v>
          </cell>
          <cell r="CG359">
            <v>12.4667801125</v>
          </cell>
        </row>
        <row r="360">
          <cell r="B360" t="str">
            <v>QTR_Volume_Perry_East of England</v>
          </cell>
          <cell r="C360" t="str">
            <v>QTR</v>
          </cell>
          <cell r="D360" t="str">
            <v>Volume</v>
          </cell>
          <cell r="E360" t="str">
            <v>Other LAD</v>
          </cell>
          <cell r="F360" t="str">
            <v>Perry</v>
          </cell>
          <cell r="G360" t="str">
            <v>East of England</v>
          </cell>
          <cell r="K360">
            <v>1.1416517095000001</v>
          </cell>
          <cell r="N360">
            <v>2.286086289</v>
          </cell>
          <cell r="Q360">
            <v>6.6560072007500004</v>
          </cell>
          <cell r="T360">
            <v>8.0984003827499986</v>
          </cell>
          <cell r="X360">
            <v>8.809254846</v>
          </cell>
          <cell r="AA360">
            <v>6.1274361700000002</v>
          </cell>
          <cell r="AD360">
            <v>0.470212097</v>
          </cell>
          <cell r="AG360">
            <v>0.47154829400000003</v>
          </cell>
          <cell r="AK360">
            <v>0.29628853875</v>
          </cell>
          <cell r="AN360">
            <v>0.84388824725</v>
          </cell>
          <cell r="AQ360">
            <v>5.5136375592500002</v>
          </cell>
          <cell r="AT360">
            <v>59.545447607749999</v>
          </cell>
          <cell r="AX360">
            <v>78.370612332499988</v>
          </cell>
          <cell r="BA360">
            <v>109.4720729475</v>
          </cell>
          <cell r="BD360">
            <v>147.11392353824999</v>
          </cell>
          <cell r="BG360">
            <v>223.54116123575002</v>
          </cell>
          <cell r="BK360">
            <v>187.63189622775002</v>
          </cell>
          <cell r="BN360">
            <v>820.99008020424992</v>
          </cell>
          <cell r="BQ360">
            <v>1323.63555288975</v>
          </cell>
          <cell r="BT360">
            <v>1438.8605362312501</v>
          </cell>
          <cell r="BX360">
            <v>1322.2798596232501</v>
          </cell>
          <cell r="CA360">
            <v>1419.2762750802499</v>
          </cell>
          <cell r="CD360">
            <v>1064.3500417262499</v>
          </cell>
          <cell r="CG360">
            <v>1468.78387389625</v>
          </cell>
        </row>
        <row r="361">
          <cell r="B361" t="str">
            <v>QTR_Volume_Perry_London</v>
          </cell>
          <cell r="C361" t="str">
            <v>QTR</v>
          </cell>
          <cell r="D361" t="str">
            <v>Volume</v>
          </cell>
          <cell r="E361" t="str">
            <v>Other LAD</v>
          </cell>
          <cell r="F361" t="str">
            <v>Perry</v>
          </cell>
          <cell r="G361" t="str">
            <v>London</v>
          </cell>
          <cell r="K361">
            <v>19.577465889750002</v>
          </cell>
          <cell r="N361">
            <v>27.721297783250002</v>
          </cell>
          <cell r="Q361">
            <v>15.160429265749999</v>
          </cell>
          <cell r="T361">
            <v>12.190356690250001</v>
          </cell>
          <cell r="X361">
            <v>15.76631304475</v>
          </cell>
          <cell r="AA361">
            <v>19.340875333750002</v>
          </cell>
          <cell r="AD361">
            <v>16.443522239500002</v>
          </cell>
          <cell r="AG361">
            <v>17.108891238999998</v>
          </cell>
          <cell r="AK361">
            <v>9.6181849499999998</v>
          </cell>
          <cell r="AN361">
            <v>14.196409985500001</v>
          </cell>
          <cell r="AQ361">
            <v>45.701481530750002</v>
          </cell>
          <cell r="AT361">
            <v>53.451062016750001</v>
          </cell>
          <cell r="AX361">
            <v>56.536185895999999</v>
          </cell>
          <cell r="BA361">
            <v>35.502125257499998</v>
          </cell>
          <cell r="BD361">
            <v>92.851381187749993</v>
          </cell>
          <cell r="BG361">
            <v>93.920179516749997</v>
          </cell>
          <cell r="BK361">
            <v>148.94178636275001</v>
          </cell>
          <cell r="BN361">
            <v>522.22258339025007</v>
          </cell>
          <cell r="BQ361">
            <v>762.52152927125007</v>
          </cell>
          <cell r="BT361">
            <v>718.07969570275009</v>
          </cell>
          <cell r="BX361">
            <v>660.34255970674997</v>
          </cell>
          <cell r="CA361">
            <v>709.1250355167499</v>
          </cell>
          <cell r="CD361">
            <v>609.23305282499996</v>
          </cell>
          <cell r="CG361">
            <v>625.37819407450002</v>
          </cell>
        </row>
        <row r="362">
          <cell r="B362" t="str">
            <v>QTR_Volume_Perry_North East England</v>
          </cell>
          <cell r="C362" t="str">
            <v>QTR</v>
          </cell>
          <cell r="D362" t="str">
            <v>Volume</v>
          </cell>
          <cell r="E362" t="str">
            <v>Other LAD</v>
          </cell>
          <cell r="F362" t="str">
            <v>Perry</v>
          </cell>
          <cell r="G362" t="str">
            <v>North East England</v>
          </cell>
          <cell r="K362">
            <v>348.01805906400006</v>
          </cell>
          <cell r="N362">
            <v>597.60465066400002</v>
          </cell>
          <cell r="Q362">
            <v>320.73069718800002</v>
          </cell>
          <cell r="T362">
            <v>296.55094825599997</v>
          </cell>
          <cell r="X362">
            <v>193.53639474600001</v>
          </cell>
          <cell r="AA362">
            <v>187.939585642</v>
          </cell>
          <cell r="AD362">
            <v>166.05268946999999</v>
          </cell>
          <cell r="AG362">
            <v>179.44685925700003</v>
          </cell>
          <cell r="AK362">
            <v>108.26591041075</v>
          </cell>
          <cell r="AN362">
            <v>114.77485807975</v>
          </cell>
          <cell r="AQ362">
            <v>101.86428249874999</v>
          </cell>
          <cell r="AT362">
            <v>94.207378043749998</v>
          </cell>
          <cell r="AX362">
            <v>66.187573720250001</v>
          </cell>
          <cell r="BA362">
            <v>73.93205507975</v>
          </cell>
          <cell r="BD362">
            <v>54.570167086750004</v>
          </cell>
          <cell r="BG362">
            <v>50.09922553525</v>
          </cell>
          <cell r="BK362">
            <v>27.07036266675</v>
          </cell>
          <cell r="BN362">
            <v>57.404670111750001</v>
          </cell>
          <cell r="BQ362">
            <v>143.719919758</v>
          </cell>
          <cell r="BT362">
            <v>207.17595209550001</v>
          </cell>
          <cell r="BX362">
            <v>182.465969444</v>
          </cell>
          <cell r="CA362">
            <v>206.90850534500004</v>
          </cell>
          <cell r="CD362">
            <v>58.407741907000002</v>
          </cell>
          <cell r="CG362">
            <v>16.851934871000001</v>
          </cell>
        </row>
        <row r="363">
          <cell r="B363" t="str">
            <v>QTR_Volume_Perry_North East Scotland</v>
          </cell>
          <cell r="C363" t="str">
            <v>QTR</v>
          </cell>
          <cell r="D363" t="str">
            <v>Volume</v>
          </cell>
          <cell r="E363" t="str">
            <v>Other LAD</v>
          </cell>
          <cell r="F363" t="str">
            <v>Perry</v>
          </cell>
          <cell r="G363" t="str">
            <v>North East Scotland</v>
          </cell>
          <cell r="K363">
            <v>2.0454356200000001</v>
          </cell>
          <cell r="N363">
            <v>1.8959942520000002</v>
          </cell>
          <cell r="Q363">
            <v>0.32076159949999999</v>
          </cell>
          <cell r="T363">
            <v>1.3687441155</v>
          </cell>
          <cell r="X363">
            <v>1.4702782802500001</v>
          </cell>
          <cell r="AA363">
            <v>1.86456599575</v>
          </cell>
          <cell r="AD363">
            <v>1.0219256960000001</v>
          </cell>
          <cell r="AG363">
            <v>0</v>
          </cell>
          <cell r="AK363">
            <v>0</v>
          </cell>
          <cell r="AN363">
            <v>5.7344236999999999E-2</v>
          </cell>
          <cell r="AQ363">
            <v>1.1782444427500001</v>
          </cell>
          <cell r="AT363">
            <v>1.9701906002499998</v>
          </cell>
          <cell r="AX363">
            <v>0.52739197974999996</v>
          </cell>
          <cell r="BA363">
            <v>0.32815644625000001</v>
          </cell>
          <cell r="BD363">
            <v>0.3518759105</v>
          </cell>
          <cell r="BG363">
            <v>0.25255435850000002</v>
          </cell>
          <cell r="BK363">
            <v>1.0894394359999999</v>
          </cell>
          <cell r="BN363">
            <v>7.8602449880000007</v>
          </cell>
          <cell r="BQ363">
            <v>8.928462949</v>
          </cell>
          <cell r="BT363">
            <v>8.7852258210000009</v>
          </cell>
          <cell r="BX363">
            <v>9.2654915307499994</v>
          </cell>
          <cell r="CA363">
            <v>11.786034287250001</v>
          </cell>
          <cell r="CD363">
            <v>8.1436320984999995</v>
          </cell>
          <cell r="CG363">
            <v>6.392809398499999</v>
          </cell>
        </row>
        <row r="364">
          <cell r="B364" t="str">
            <v>QTR_Volume_Perry_North West (Lancashire)</v>
          </cell>
          <cell r="C364" t="str">
            <v>QTR</v>
          </cell>
          <cell r="D364" t="str">
            <v>Volume</v>
          </cell>
          <cell r="E364" t="str">
            <v>Other LAD</v>
          </cell>
          <cell r="F364" t="str">
            <v>Perry</v>
          </cell>
          <cell r="G364" t="str">
            <v>North West (Lancashire)</v>
          </cell>
          <cell r="K364">
            <v>38.389416523250006</v>
          </cell>
          <cell r="N364">
            <v>63.933953132249997</v>
          </cell>
          <cell r="Q364">
            <v>37.053430257000002</v>
          </cell>
          <cell r="T364">
            <v>52.129514550500005</v>
          </cell>
          <cell r="X364">
            <v>29.107927397500003</v>
          </cell>
          <cell r="AA364">
            <v>28.378967811500001</v>
          </cell>
          <cell r="AD364">
            <v>21.838275183</v>
          </cell>
          <cell r="AG364">
            <v>16.368721601000001</v>
          </cell>
          <cell r="AK364">
            <v>1.6511734075</v>
          </cell>
          <cell r="AN364">
            <v>8.6009363529999998</v>
          </cell>
          <cell r="AQ364">
            <v>47.435133746000005</v>
          </cell>
          <cell r="AT364">
            <v>49.030397536500004</v>
          </cell>
          <cell r="AX364">
            <v>46.567805569250005</v>
          </cell>
          <cell r="BA364">
            <v>61.022491615249997</v>
          </cell>
          <cell r="BD364">
            <v>100.75004014199999</v>
          </cell>
          <cell r="BG364">
            <v>94.296284812499991</v>
          </cell>
          <cell r="BK364">
            <v>40.131457374999997</v>
          </cell>
          <cell r="BN364">
            <v>128.4713076905</v>
          </cell>
          <cell r="BQ364">
            <v>179.364466693</v>
          </cell>
          <cell r="BT364">
            <v>204.7534170145</v>
          </cell>
          <cell r="BX364">
            <v>152.45318105000001</v>
          </cell>
          <cell r="CA364">
            <v>303.05541085000004</v>
          </cell>
          <cell r="CD364">
            <v>253.74059413175002</v>
          </cell>
          <cell r="CG364">
            <v>218.18835775024999</v>
          </cell>
        </row>
        <row r="365">
          <cell r="B365" t="str">
            <v>QTR_Volume_Perry_South and South East</v>
          </cell>
          <cell r="C365" t="str">
            <v>QTR</v>
          </cell>
          <cell r="D365" t="str">
            <v>Volume</v>
          </cell>
          <cell r="E365" t="str">
            <v>Other LAD</v>
          </cell>
          <cell r="F365" t="str">
            <v>Perry</v>
          </cell>
          <cell r="G365" t="str">
            <v>South and South East</v>
          </cell>
          <cell r="K365">
            <v>21.192620793499998</v>
          </cell>
          <cell r="N365">
            <v>25.707733662500001</v>
          </cell>
          <cell r="Q365">
            <v>10.69518872375</v>
          </cell>
          <cell r="T365">
            <v>24.259117106249999</v>
          </cell>
          <cell r="X365">
            <v>34.020298105249999</v>
          </cell>
          <cell r="AA365">
            <v>48.919954283250007</v>
          </cell>
          <cell r="AD365">
            <v>56.182550645000006</v>
          </cell>
          <cell r="AG365">
            <v>56.132323465500001</v>
          </cell>
          <cell r="AK365">
            <v>28.786392447000001</v>
          </cell>
          <cell r="AN365">
            <v>53.539803268499995</v>
          </cell>
          <cell r="AQ365">
            <v>124.29589674675</v>
          </cell>
          <cell r="AT365">
            <v>180.34434850275002</v>
          </cell>
          <cell r="AX365">
            <v>95.671638442750009</v>
          </cell>
          <cell r="BA365">
            <v>102.47942442025</v>
          </cell>
          <cell r="BD365">
            <v>74.204765014000003</v>
          </cell>
          <cell r="BG365">
            <v>58.188383927999993</v>
          </cell>
          <cell r="BK365">
            <v>24.266171402250002</v>
          </cell>
          <cell r="BN365">
            <v>136.83225253724999</v>
          </cell>
          <cell r="BQ365">
            <v>153.27200703725001</v>
          </cell>
          <cell r="BT365">
            <v>213.26299332425</v>
          </cell>
          <cell r="BX365">
            <v>241.81252177524999</v>
          </cell>
          <cell r="CA365">
            <v>337.94006525224995</v>
          </cell>
          <cell r="CD365">
            <v>566.89918453175005</v>
          </cell>
          <cell r="CG365">
            <v>1244.1590059437499</v>
          </cell>
        </row>
        <row r="366">
          <cell r="B366" t="str">
            <v>QTR_Volume_Perry_South West</v>
          </cell>
          <cell r="C366" t="str">
            <v>QTR</v>
          </cell>
          <cell r="D366" t="str">
            <v>Volume</v>
          </cell>
          <cell r="E366" t="str">
            <v>Other LAD</v>
          </cell>
          <cell r="F366" t="str">
            <v>Perry</v>
          </cell>
          <cell r="G366" t="str">
            <v>South West</v>
          </cell>
          <cell r="K366">
            <v>4.31013372525</v>
          </cell>
          <cell r="N366">
            <v>5.7468087417499998</v>
          </cell>
          <cell r="Q366">
            <v>2.7028739847500001</v>
          </cell>
          <cell r="T366">
            <v>5.3875377962500002</v>
          </cell>
          <cell r="X366">
            <v>7.7466174335</v>
          </cell>
          <cell r="AA366">
            <v>12.312356954</v>
          </cell>
          <cell r="AD366">
            <v>12.5818129725</v>
          </cell>
          <cell r="AG366">
            <v>7.288385881</v>
          </cell>
          <cell r="AK366">
            <v>9.2474770377500004</v>
          </cell>
          <cell r="AN366">
            <v>10.642911047750001</v>
          </cell>
          <cell r="AQ366">
            <v>57.030366775999994</v>
          </cell>
          <cell r="AT366">
            <v>70.108238913499989</v>
          </cell>
          <cell r="AX366">
            <v>127.668761201</v>
          </cell>
          <cell r="BA366">
            <v>211.00450982000001</v>
          </cell>
          <cell r="BD366">
            <v>145.10554474275</v>
          </cell>
          <cell r="BG366">
            <v>123.30325235725002</v>
          </cell>
          <cell r="BK366">
            <v>97.85740331049999</v>
          </cell>
          <cell r="BN366">
            <v>178.1431546405</v>
          </cell>
          <cell r="BQ366">
            <v>266.31082847099998</v>
          </cell>
          <cell r="BT366">
            <v>317.19004489699995</v>
          </cell>
          <cell r="BX366">
            <v>264.84927497749999</v>
          </cell>
          <cell r="CA366">
            <v>426.98091533749994</v>
          </cell>
          <cell r="CD366">
            <v>289.55238089074999</v>
          </cell>
          <cell r="CG366">
            <v>26.085262493249999</v>
          </cell>
        </row>
        <row r="367">
          <cell r="B367" t="str">
            <v>QTR_Volume_Perry_Wales and West</v>
          </cell>
          <cell r="C367" t="str">
            <v>QTR</v>
          </cell>
          <cell r="D367" t="str">
            <v>Volume</v>
          </cell>
          <cell r="E367" t="str">
            <v>Other LAD</v>
          </cell>
          <cell r="F367" t="str">
            <v>Perry</v>
          </cell>
          <cell r="G367" t="str">
            <v>Wales and West</v>
          </cell>
          <cell r="K367">
            <v>38.780142921749999</v>
          </cell>
          <cell r="N367">
            <v>62.089785300750009</v>
          </cell>
          <cell r="Q367">
            <v>36.266343887749997</v>
          </cell>
          <cell r="T367">
            <v>52.463429446749998</v>
          </cell>
          <cell r="X367">
            <v>94.304826903250003</v>
          </cell>
          <cell r="AA367">
            <v>103.15007888974999</v>
          </cell>
          <cell r="AD367">
            <v>104.1043494235</v>
          </cell>
          <cell r="AG367">
            <v>49.168026510499999</v>
          </cell>
          <cell r="AK367">
            <v>40.480773479250004</v>
          </cell>
          <cell r="AN367">
            <v>86.945354334249998</v>
          </cell>
          <cell r="AQ367">
            <v>203.32030835724998</v>
          </cell>
          <cell r="AT367">
            <v>162.82226265225</v>
          </cell>
          <cell r="AX367">
            <v>136.20194617625</v>
          </cell>
          <cell r="BA367">
            <v>177.03193651774998</v>
          </cell>
          <cell r="BD367">
            <v>195.03531522074999</v>
          </cell>
          <cell r="BG367">
            <v>192.32026412524999</v>
          </cell>
          <cell r="BK367">
            <v>102.07694531749999</v>
          </cell>
          <cell r="BN367">
            <v>152.37852641800001</v>
          </cell>
          <cell r="BQ367">
            <v>210.6139074175</v>
          </cell>
          <cell r="BT367">
            <v>236.34206277000001</v>
          </cell>
          <cell r="BX367">
            <v>165.95616696800002</v>
          </cell>
          <cell r="CA367">
            <v>238.0394640225</v>
          </cell>
          <cell r="CD367">
            <v>302.81748215824996</v>
          </cell>
          <cell r="CG367">
            <v>169.59717982925</v>
          </cell>
        </row>
        <row r="368">
          <cell r="B368" t="str">
            <v>QTR_Volume_Perry_Yorkshire</v>
          </cell>
          <cell r="C368" t="str">
            <v>QTR</v>
          </cell>
          <cell r="D368" t="str">
            <v>Volume</v>
          </cell>
          <cell r="E368" t="str">
            <v>Other LAD</v>
          </cell>
          <cell r="F368" t="str">
            <v>Perry</v>
          </cell>
          <cell r="G368" t="str">
            <v>Yorkshire</v>
          </cell>
          <cell r="K368">
            <v>77.162211632249992</v>
          </cell>
          <cell r="N368">
            <v>128.79574865924999</v>
          </cell>
          <cell r="Q368">
            <v>80.152842572499992</v>
          </cell>
          <cell r="T368">
            <v>99.270148961000004</v>
          </cell>
          <cell r="X368">
            <v>65.899305959749995</v>
          </cell>
          <cell r="AA368">
            <v>10.71451281425</v>
          </cell>
          <cell r="AD368">
            <v>0.99907130399999999</v>
          </cell>
          <cell r="AG368">
            <v>0.54038955399999999</v>
          </cell>
          <cell r="AK368">
            <v>0.23268169</v>
          </cell>
          <cell r="AN368">
            <v>1.262552264</v>
          </cell>
          <cell r="AQ368">
            <v>10.184653577000001</v>
          </cell>
          <cell r="AT368">
            <v>20.128195463000001</v>
          </cell>
          <cell r="AX368">
            <v>54.699067040249993</v>
          </cell>
          <cell r="BA368">
            <v>67.170231568749998</v>
          </cell>
          <cell r="BD368">
            <v>112.17838621075001</v>
          </cell>
          <cell r="BG368">
            <v>112.18962440725001</v>
          </cell>
          <cell r="BK368">
            <v>96.922618813999989</v>
          </cell>
          <cell r="BN368">
            <v>159.7835004355</v>
          </cell>
          <cell r="BQ368">
            <v>221.07314088800001</v>
          </cell>
          <cell r="BT368">
            <v>310.27881194150001</v>
          </cell>
          <cell r="BX368">
            <v>200.92832154224999</v>
          </cell>
          <cell r="CA368">
            <v>324.64516358675002</v>
          </cell>
          <cell r="CD368">
            <v>462.99390637800002</v>
          </cell>
          <cell r="CG368">
            <v>736.75782463500002</v>
          </cell>
        </row>
        <row r="369">
          <cell r="B369" t="str">
            <v xml:space="preserve">QTR_Volume_Regular Cider_Central England </v>
          </cell>
          <cell r="C369" t="str">
            <v>QTR</v>
          </cell>
          <cell r="D369" t="str">
            <v>Volume</v>
          </cell>
          <cell r="E369" t="str">
            <v>Other LAD</v>
          </cell>
          <cell r="F369" t="str">
            <v>Regular Cider</v>
          </cell>
          <cell r="G369" t="str">
            <v xml:space="preserve">Central England </v>
          </cell>
          <cell r="K369">
            <v>90564.902577638248</v>
          </cell>
          <cell r="N369">
            <v>114395.84905003425</v>
          </cell>
          <cell r="Q369">
            <v>110000.03848619951</v>
          </cell>
          <cell r="T369">
            <v>108604.812539281</v>
          </cell>
          <cell r="X369">
            <v>92766.141680168745</v>
          </cell>
          <cell r="AA369">
            <v>109141.38327105725</v>
          </cell>
          <cell r="AD369">
            <v>105703.08212075324</v>
          </cell>
          <cell r="AG369">
            <v>108352.71330197975</v>
          </cell>
          <cell r="AK369">
            <v>87474.358302549241</v>
          </cell>
          <cell r="AN369">
            <v>109874.45477083775</v>
          </cell>
          <cell r="AQ369">
            <v>113493.61092253949</v>
          </cell>
          <cell r="AT369">
            <v>113618.10677425552</v>
          </cell>
          <cell r="AX369">
            <v>89864.615356870258</v>
          </cell>
          <cell r="BA369">
            <v>108657.79320733974</v>
          </cell>
          <cell r="BD369">
            <v>110811.398498929</v>
          </cell>
          <cell r="BG369">
            <v>103292.070435774</v>
          </cell>
          <cell r="BK369">
            <v>80313.335917136254</v>
          </cell>
          <cell r="BN369">
            <v>106668.20812544326</v>
          </cell>
          <cell r="BQ369">
            <v>109907.9582685855</v>
          </cell>
          <cell r="BT369">
            <v>106673.86801506899</v>
          </cell>
          <cell r="BX369">
            <v>85343.786343944754</v>
          </cell>
          <cell r="CA369">
            <v>105219.73013765176</v>
          </cell>
          <cell r="CD369">
            <v>113069.70589735925</v>
          </cell>
          <cell r="CG369">
            <v>100762.58314281426</v>
          </cell>
        </row>
        <row r="370">
          <cell r="B370" t="str">
            <v>QTR_Volume_Regular Cider_GB CENTRAL SCOTLAND</v>
          </cell>
          <cell r="C370" t="str">
            <v>QTR</v>
          </cell>
          <cell r="D370" t="str">
            <v>Volume</v>
          </cell>
          <cell r="E370" t="str">
            <v>Other LAD</v>
          </cell>
          <cell r="F370" t="str">
            <v>Regular Cider</v>
          </cell>
          <cell r="G370" t="str">
            <v>GB CENTRAL SCOTLAND</v>
          </cell>
          <cell r="K370">
            <v>27334.200191528998</v>
          </cell>
          <cell r="N370">
            <v>33788.089650451002</v>
          </cell>
          <cell r="Q370">
            <v>31076.475912895497</v>
          </cell>
          <cell r="T370">
            <v>27648.601930029501</v>
          </cell>
          <cell r="X370">
            <v>24431.051918284749</v>
          </cell>
          <cell r="AA370">
            <v>28500.78067651275</v>
          </cell>
          <cell r="AD370">
            <v>33792.448597930997</v>
          </cell>
          <cell r="AG370">
            <v>33405.077920978496</v>
          </cell>
          <cell r="AK370">
            <v>25005.231361429745</v>
          </cell>
          <cell r="AN370">
            <v>30880.205397256752</v>
          </cell>
          <cell r="AQ370">
            <v>33215.5200849955</v>
          </cell>
          <cell r="AT370">
            <v>35647.699633496995</v>
          </cell>
          <cell r="AX370">
            <v>28338.554431383</v>
          </cell>
          <cell r="BA370">
            <v>35582.833803884998</v>
          </cell>
          <cell r="BD370">
            <v>36291.188426338995</v>
          </cell>
          <cell r="BG370">
            <v>40725.072738643998</v>
          </cell>
          <cell r="BK370">
            <v>32479.613122799754</v>
          </cell>
          <cell r="BN370">
            <v>39092.022067904247</v>
          </cell>
          <cell r="BQ370">
            <v>39710.891287152503</v>
          </cell>
          <cell r="BT370">
            <v>38598.545201761503</v>
          </cell>
          <cell r="BX370">
            <v>29178.807643400251</v>
          </cell>
          <cell r="CA370">
            <v>34149.341857914755</v>
          </cell>
          <cell r="CD370">
            <v>37327.042824257747</v>
          </cell>
          <cell r="CG370">
            <v>37362.668596059251</v>
          </cell>
        </row>
        <row r="371">
          <cell r="B371" t="str">
            <v>QTR_Volume_Regular Cider_East of England</v>
          </cell>
          <cell r="C371" t="str">
            <v>QTR</v>
          </cell>
          <cell r="D371" t="str">
            <v>Volume</v>
          </cell>
          <cell r="E371" t="str">
            <v>Other LAD</v>
          </cell>
          <cell r="F371" t="str">
            <v>Regular Cider</v>
          </cell>
          <cell r="G371" t="str">
            <v>East of England</v>
          </cell>
          <cell r="K371">
            <v>28806.265041350001</v>
          </cell>
          <cell r="N371">
            <v>41755.518739632993</v>
          </cell>
          <cell r="Q371">
            <v>42591.773783215001</v>
          </cell>
          <cell r="T371">
            <v>41407.758106477995</v>
          </cell>
          <cell r="X371">
            <v>39662.250834529506</v>
          </cell>
          <cell r="AA371">
            <v>44021.099506839499</v>
          </cell>
          <cell r="AD371">
            <v>46385.971799102495</v>
          </cell>
          <cell r="AG371">
            <v>41442.487547691497</v>
          </cell>
          <cell r="AK371">
            <v>31524.452495251502</v>
          </cell>
          <cell r="AN371">
            <v>39921.535304163997</v>
          </cell>
          <cell r="AQ371">
            <v>41008.51070608625</v>
          </cell>
          <cell r="AT371">
            <v>42702.248660063255</v>
          </cell>
          <cell r="AX371">
            <v>36917.9867129505</v>
          </cell>
          <cell r="BA371">
            <v>45695.577251634495</v>
          </cell>
          <cell r="BD371">
            <v>48354.770395185245</v>
          </cell>
          <cell r="BG371">
            <v>47670.930869863754</v>
          </cell>
          <cell r="BK371">
            <v>36423.473116148998</v>
          </cell>
          <cell r="BN371">
            <v>46956.6342692935</v>
          </cell>
          <cell r="BQ371">
            <v>48431.943585872999</v>
          </cell>
          <cell r="BT371">
            <v>44182.8632130275</v>
          </cell>
          <cell r="BX371">
            <v>34570.73629509125</v>
          </cell>
          <cell r="CA371">
            <v>43500.99700750575</v>
          </cell>
          <cell r="CD371">
            <v>49753.071553757007</v>
          </cell>
          <cell r="CG371">
            <v>41289.163062072999</v>
          </cell>
        </row>
        <row r="372">
          <cell r="B372" t="str">
            <v>QTR_Volume_Regular Cider_London</v>
          </cell>
          <cell r="C372" t="str">
            <v>QTR</v>
          </cell>
          <cell r="D372" t="str">
            <v>Volume</v>
          </cell>
          <cell r="E372" t="str">
            <v>Other LAD</v>
          </cell>
          <cell r="F372" t="str">
            <v>Regular Cider</v>
          </cell>
          <cell r="G372" t="str">
            <v>London</v>
          </cell>
          <cell r="K372">
            <v>81193.48988137726</v>
          </cell>
          <cell r="N372">
            <v>114587.92099136676</v>
          </cell>
          <cell r="Q372">
            <v>113554.06050194326</v>
          </cell>
          <cell r="T372">
            <v>98133.145295960741</v>
          </cell>
          <cell r="X372">
            <v>83036.994840128245</v>
          </cell>
          <cell r="AA372">
            <v>107549.17341494076</v>
          </cell>
          <cell r="AD372">
            <v>103737.70632552475</v>
          </cell>
          <cell r="AG372">
            <v>96941.764708888251</v>
          </cell>
          <cell r="AK372">
            <v>72328.944364031253</v>
          </cell>
          <cell r="AN372">
            <v>92733.845833685744</v>
          </cell>
          <cell r="AQ372">
            <v>100026.48351984299</v>
          </cell>
          <cell r="AT372">
            <v>100983.95859755101</v>
          </cell>
          <cell r="AX372">
            <v>75275.868835641508</v>
          </cell>
          <cell r="BA372">
            <v>93253.212906900502</v>
          </cell>
          <cell r="BD372">
            <v>96678.420310721747</v>
          </cell>
          <cell r="BG372">
            <v>106194.19561487525</v>
          </cell>
          <cell r="BK372">
            <v>81455.247308053251</v>
          </cell>
          <cell r="BN372">
            <v>100571.42630088824</v>
          </cell>
          <cell r="BQ372">
            <v>108437.57713666851</v>
          </cell>
          <cell r="BT372">
            <v>100539.60820615399</v>
          </cell>
          <cell r="BX372">
            <v>91369.325096973742</v>
          </cell>
          <cell r="CA372">
            <v>113481.99385937024</v>
          </cell>
          <cell r="CD372">
            <v>127864.10434915</v>
          </cell>
          <cell r="CG372">
            <v>108661.59205492299</v>
          </cell>
        </row>
        <row r="373">
          <cell r="B373" t="str">
            <v>QTR_Volume_Regular Cider_North East England</v>
          </cell>
          <cell r="C373" t="str">
            <v>QTR</v>
          </cell>
          <cell r="D373" t="str">
            <v>Volume</v>
          </cell>
          <cell r="E373" t="str">
            <v>Other LAD</v>
          </cell>
          <cell r="F373" t="str">
            <v>Regular Cider</v>
          </cell>
          <cell r="G373" t="str">
            <v>North East England</v>
          </cell>
          <cell r="K373">
            <v>26857.972353146251</v>
          </cell>
          <cell r="N373">
            <v>35764.509317077747</v>
          </cell>
          <cell r="Q373">
            <v>34086.041390546503</v>
          </cell>
          <cell r="T373">
            <v>33991.738303296501</v>
          </cell>
          <cell r="X373">
            <v>29911.71464342175</v>
          </cell>
          <cell r="AA373">
            <v>32970.864008980752</v>
          </cell>
          <cell r="AD373">
            <v>32039.825866614752</v>
          </cell>
          <cell r="AG373">
            <v>31969.879419742749</v>
          </cell>
          <cell r="AK373">
            <v>24636.5147207345</v>
          </cell>
          <cell r="AN373">
            <v>31327.03154923</v>
          </cell>
          <cell r="AQ373">
            <v>31596.727039652498</v>
          </cell>
          <cell r="AT373">
            <v>33671.880164189002</v>
          </cell>
          <cell r="AX373">
            <v>23503.682071388499</v>
          </cell>
          <cell r="BA373">
            <v>28142.548575130997</v>
          </cell>
          <cell r="BD373">
            <v>31606.900635414</v>
          </cell>
          <cell r="BG373">
            <v>35741.7480929105</v>
          </cell>
          <cell r="BK373">
            <v>31605.282893787749</v>
          </cell>
          <cell r="BN373">
            <v>36491.484606360747</v>
          </cell>
          <cell r="BQ373">
            <v>38767.225575159246</v>
          </cell>
          <cell r="BT373">
            <v>38639.68551931125</v>
          </cell>
          <cell r="BX373">
            <v>28951.329974626246</v>
          </cell>
          <cell r="CA373">
            <v>36761.437631682755</v>
          </cell>
          <cell r="CD373">
            <v>39349.518523480001</v>
          </cell>
          <cell r="CG373">
            <v>37452.983325986002</v>
          </cell>
        </row>
        <row r="374">
          <cell r="B374" t="str">
            <v>QTR_Volume_Regular Cider_North East Scotland</v>
          </cell>
          <cell r="C374" t="str">
            <v>QTR</v>
          </cell>
          <cell r="D374" t="str">
            <v>Volume</v>
          </cell>
          <cell r="E374" t="str">
            <v>Other LAD</v>
          </cell>
          <cell r="F374" t="str">
            <v>Regular Cider</v>
          </cell>
          <cell r="G374" t="str">
            <v>North East Scotland</v>
          </cell>
          <cell r="K374">
            <v>11435.15702574675</v>
          </cell>
          <cell r="N374">
            <v>13594.679622199248</v>
          </cell>
          <cell r="Q374">
            <v>12654.9161166255</v>
          </cell>
          <cell r="T374">
            <v>12519.5568962785</v>
          </cell>
          <cell r="X374">
            <v>9141.7054611745007</v>
          </cell>
          <cell r="AA374">
            <v>10431.676905089</v>
          </cell>
          <cell r="AD374">
            <v>10353.37774164025</v>
          </cell>
          <cell r="AG374">
            <v>10982.71646642025</v>
          </cell>
          <cell r="AK374">
            <v>8178.7841492702501</v>
          </cell>
          <cell r="AN374">
            <v>10511.00437384175</v>
          </cell>
          <cell r="AQ374">
            <v>10965.614440940499</v>
          </cell>
          <cell r="AT374">
            <v>12002.563285362499</v>
          </cell>
          <cell r="AX374">
            <v>6834.7006540180009</v>
          </cell>
          <cell r="BA374">
            <v>9205.0271938094993</v>
          </cell>
          <cell r="BD374">
            <v>9241.0354869744988</v>
          </cell>
          <cell r="BG374">
            <v>10039.376771521</v>
          </cell>
          <cell r="BK374">
            <v>8327.5762998089995</v>
          </cell>
          <cell r="BN374">
            <v>11166.055211282499</v>
          </cell>
          <cell r="BQ374">
            <v>11247.507560381249</v>
          </cell>
          <cell r="BT374">
            <v>9589.0472713102499</v>
          </cell>
          <cell r="BX374">
            <v>7236.1629329799998</v>
          </cell>
          <cell r="CA374">
            <v>8849.8472754239992</v>
          </cell>
          <cell r="CD374">
            <v>9405.4956616232503</v>
          </cell>
          <cell r="CG374">
            <v>7918.94181014475</v>
          </cell>
        </row>
        <row r="375">
          <cell r="B375" t="str">
            <v>QTR_Volume_Regular Cider_North West (Lancashire)</v>
          </cell>
          <cell r="C375" t="str">
            <v>QTR</v>
          </cell>
          <cell r="D375" t="str">
            <v>Volume</v>
          </cell>
          <cell r="E375" t="str">
            <v>Other LAD</v>
          </cell>
          <cell r="F375" t="str">
            <v>Regular Cider</v>
          </cell>
          <cell r="G375" t="str">
            <v>North West (Lancashire)</v>
          </cell>
          <cell r="K375">
            <v>62418.922653533758</v>
          </cell>
          <cell r="N375">
            <v>85018.26675144925</v>
          </cell>
          <cell r="Q375">
            <v>81972.498210198741</v>
          </cell>
          <cell r="T375">
            <v>76844.340994492246</v>
          </cell>
          <cell r="X375">
            <v>66648.459813060501</v>
          </cell>
          <cell r="AA375">
            <v>79920.940636904008</v>
          </cell>
          <cell r="AD375">
            <v>79002.122166699992</v>
          </cell>
          <cell r="AG375">
            <v>79187.5062708935</v>
          </cell>
          <cell r="AK375">
            <v>62029.884167791257</v>
          </cell>
          <cell r="AN375">
            <v>80245.15524421024</v>
          </cell>
          <cell r="AQ375">
            <v>80644.631541331008</v>
          </cell>
          <cell r="AT375">
            <v>82980.560286707507</v>
          </cell>
          <cell r="AX375">
            <v>58730.417652353754</v>
          </cell>
          <cell r="BA375">
            <v>74626.919299469257</v>
          </cell>
          <cell r="BD375">
            <v>78119.012175351498</v>
          </cell>
          <cell r="BG375">
            <v>83439.650620447501</v>
          </cell>
          <cell r="BK375">
            <v>60913.168826276749</v>
          </cell>
          <cell r="BN375">
            <v>75155.815592339248</v>
          </cell>
          <cell r="BQ375">
            <v>72288.671647309238</v>
          </cell>
          <cell r="BT375">
            <v>66341.54098266075</v>
          </cell>
          <cell r="BX375">
            <v>55193.812121318006</v>
          </cell>
          <cell r="CA375">
            <v>71824.890406215505</v>
          </cell>
          <cell r="CD375">
            <v>74502.803798722511</v>
          </cell>
          <cell r="CG375">
            <v>66687.864151867994</v>
          </cell>
        </row>
        <row r="376">
          <cell r="B376" t="str">
            <v>QTR_Volume_Regular Cider_South and South East</v>
          </cell>
          <cell r="C376" t="str">
            <v>QTR</v>
          </cell>
          <cell r="D376" t="str">
            <v>Volume</v>
          </cell>
          <cell r="E376" t="str">
            <v>Other LAD</v>
          </cell>
          <cell r="F376" t="str">
            <v>Regular Cider</v>
          </cell>
          <cell r="G376" t="str">
            <v>South and South East</v>
          </cell>
          <cell r="K376">
            <v>42714.186652258497</v>
          </cell>
          <cell r="N376">
            <v>57529.415073962009</v>
          </cell>
          <cell r="Q376">
            <v>59197.630865297499</v>
          </cell>
          <cell r="T376">
            <v>58589.741779351003</v>
          </cell>
          <cell r="X376">
            <v>50842.976516601499</v>
          </cell>
          <cell r="AA376">
            <v>62742.6793047725</v>
          </cell>
          <cell r="AD376">
            <v>65297.566305797242</v>
          </cell>
          <cell r="AG376">
            <v>62469.486540534745</v>
          </cell>
          <cell r="AK376">
            <v>50181.586634103995</v>
          </cell>
          <cell r="AN376">
            <v>64464.731609935996</v>
          </cell>
          <cell r="AQ376">
            <v>66529.881580991001</v>
          </cell>
          <cell r="AT376">
            <v>68466.913680591009</v>
          </cell>
          <cell r="AX376">
            <v>54566.531802613747</v>
          </cell>
          <cell r="BA376">
            <v>69673.357862042249</v>
          </cell>
          <cell r="BD376">
            <v>70441.231757422996</v>
          </cell>
          <cell r="BG376">
            <v>76583.521298011008</v>
          </cell>
          <cell r="BK376">
            <v>66227.836035566739</v>
          </cell>
          <cell r="BN376">
            <v>80474.827414809755</v>
          </cell>
          <cell r="BQ376">
            <v>82582.439277725498</v>
          </cell>
          <cell r="BT376">
            <v>73925.684217957998</v>
          </cell>
          <cell r="BX376">
            <v>63597.246147689249</v>
          </cell>
          <cell r="CA376">
            <v>79644.625049682247</v>
          </cell>
          <cell r="CD376">
            <v>88477.180482620999</v>
          </cell>
          <cell r="CG376">
            <v>75980.908082448499</v>
          </cell>
        </row>
        <row r="377">
          <cell r="B377" t="str">
            <v>QTR_Volume_Regular Cider_South West</v>
          </cell>
          <cell r="C377" t="str">
            <v>QTR</v>
          </cell>
          <cell r="D377" t="str">
            <v>Volume</v>
          </cell>
          <cell r="E377" t="str">
            <v>Other LAD</v>
          </cell>
          <cell r="F377" t="str">
            <v>Regular Cider</v>
          </cell>
          <cell r="G377" t="str">
            <v>South West</v>
          </cell>
          <cell r="K377">
            <v>19835.08830519925</v>
          </cell>
          <cell r="N377">
            <v>28224.55235716125</v>
          </cell>
          <cell r="Q377">
            <v>29118.295526580503</v>
          </cell>
          <cell r="T377">
            <v>29975.356228904999</v>
          </cell>
          <cell r="X377">
            <v>29453.954522170501</v>
          </cell>
          <cell r="AA377">
            <v>33498.914503982</v>
          </cell>
          <cell r="AD377">
            <v>38068.373912175499</v>
          </cell>
          <cell r="AG377">
            <v>34768.662789132999</v>
          </cell>
          <cell r="AK377">
            <v>26229.637353399499</v>
          </cell>
          <cell r="AN377">
            <v>32161.492100374504</v>
          </cell>
          <cell r="AQ377">
            <v>34454.420142345756</v>
          </cell>
          <cell r="AT377">
            <v>35780.664842263242</v>
          </cell>
          <cell r="AX377">
            <v>34434.298692843498</v>
          </cell>
          <cell r="BA377">
            <v>51062.034374279501</v>
          </cell>
          <cell r="BD377">
            <v>53970.417309327997</v>
          </cell>
          <cell r="BG377">
            <v>52408.227443165</v>
          </cell>
          <cell r="BK377">
            <v>43877.674286190253</v>
          </cell>
          <cell r="BN377">
            <v>64461.354210178746</v>
          </cell>
          <cell r="BQ377">
            <v>73350.741662412009</v>
          </cell>
          <cell r="BT377">
            <v>59082.179785313005</v>
          </cell>
          <cell r="BX377">
            <v>47898.06785122725</v>
          </cell>
          <cell r="CA377">
            <v>60776.619985264741</v>
          </cell>
          <cell r="CD377">
            <v>69845.604170277991</v>
          </cell>
          <cell r="CG377">
            <v>54874.745827005012</v>
          </cell>
        </row>
        <row r="378">
          <cell r="B378" t="str">
            <v>QTR_Volume_Regular Cider_Wales and West</v>
          </cell>
          <cell r="C378" t="str">
            <v>QTR</v>
          </cell>
          <cell r="D378" t="str">
            <v>Volume</v>
          </cell>
          <cell r="E378" t="str">
            <v>Other LAD</v>
          </cell>
          <cell r="F378" t="str">
            <v>Regular Cider</v>
          </cell>
          <cell r="G378" t="str">
            <v>Wales and West</v>
          </cell>
          <cell r="K378">
            <v>69194.268233716997</v>
          </cell>
          <cell r="N378">
            <v>90331.676097628006</v>
          </cell>
          <cell r="Q378">
            <v>88112.207376529012</v>
          </cell>
          <cell r="T378">
            <v>85454.622210754998</v>
          </cell>
          <cell r="X378">
            <v>78740.626562478996</v>
          </cell>
          <cell r="AA378">
            <v>95338.136612250499</v>
          </cell>
          <cell r="AD378">
            <v>94056.796492299996</v>
          </cell>
          <cell r="AG378">
            <v>93557.935422436509</v>
          </cell>
          <cell r="AK378">
            <v>76240.801834234997</v>
          </cell>
          <cell r="AN378">
            <v>96705.604845097987</v>
          </cell>
          <cell r="AQ378">
            <v>100416.27058632525</v>
          </cell>
          <cell r="AT378">
            <v>102703.39615513875</v>
          </cell>
          <cell r="AX378">
            <v>87038.279555725254</v>
          </cell>
          <cell r="BA378">
            <v>106713.18716890024</v>
          </cell>
          <cell r="BD378">
            <v>109076.83030915324</v>
          </cell>
          <cell r="BG378">
            <v>121364.10888880625</v>
          </cell>
          <cell r="BK378">
            <v>79552.003263596998</v>
          </cell>
          <cell r="BN378">
            <v>88122.967970329497</v>
          </cell>
          <cell r="BQ378">
            <v>89186.909009888754</v>
          </cell>
          <cell r="BT378">
            <v>87401.326725112755</v>
          </cell>
          <cell r="BX378">
            <v>67132.027526216014</v>
          </cell>
          <cell r="CA378">
            <v>75557.753843504499</v>
          </cell>
          <cell r="CD378">
            <v>79700.29224863225</v>
          </cell>
          <cell r="CG378">
            <v>69698.862139259247</v>
          </cell>
        </row>
        <row r="379">
          <cell r="B379" t="str">
            <v>QTR_Volume_Regular Cider_Yorkshire</v>
          </cell>
          <cell r="C379" t="str">
            <v>QTR</v>
          </cell>
          <cell r="D379" t="str">
            <v>Volume</v>
          </cell>
          <cell r="E379" t="str">
            <v>Other LAD</v>
          </cell>
          <cell r="F379" t="str">
            <v>Regular Cider</v>
          </cell>
          <cell r="G379" t="str">
            <v>Yorkshire</v>
          </cell>
          <cell r="K379">
            <v>52782.817898916495</v>
          </cell>
          <cell r="N379">
            <v>67451.127910518495</v>
          </cell>
          <cell r="Q379">
            <v>63869.814064197504</v>
          </cell>
          <cell r="T379">
            <v>67203.724720554514</v>
          </cell>
          <cell r="X379">
            <v>57287.2020266705</v>
          </cell>
          <cell r="AA379">
            <v>70007.901439794994</v>
          </cell>
          <cell r="AD379">
            <v>68306.315882506751</v>
          </cell>
          <cell r="AG379">
            <v>69998.016564592748</v>
          </cell>
          <cell r="AK379">
            <v>54469.418869301997</v>
          </cell>
          <cell r="AN379">
            <v>70465.320321527994</v>
          </cell>
          <cell r="AQ379">
            <v>71785.555375034251</v>
          </cell>
          <cell r="AT379">
            <v>74460.633696077741</v>
          </cell>
          <cell r="AX379">
            <v>54614.175668585005</v>
          </cell>
          <cell r="BA379">
            <v>67411.971040764009</v>
          </cell>
          <cell r="BD379">
            <v>71004.470887667252</v>
          </cell>
          <cell r="BG379">
            <v>74079.307796868758</v>
          </cell>
          <cell r="BK379">
            <v>53538.141649231744</v>
          </cell>
          <cell r="BN379">
            <v>71292.288928875743</v>
          </cell>
          <cell r="BQ379">
            <v>73213.413013302488</v>
          </cell>
          <cell r="BT379">
            <v>77701.769801210001</v>
          </cell>
          <cell r="BX379">
            <v>61999.149991519</v>
          </cell>
          <cell r="CA379">
            <v>70276.588630225495</v>
          </cell>
          <cell r="CD379">
            <v>77074.085444583994</v>
          </cell>
          <cell r="CG379">
            <v>67275.009699249509</v>
          </cell>
        </row>
        <row r="380">
          <cell r="B380" t="str">
            <v xml:space="preserve">QTR_Volume_RTD_Central England </v>
          </cell>
          <cell r="C380" t="str">
            <v>QTR</v>
          </cell>
          <cell r="D380" t="str">
            <v>Volume</v>
          </cell>
          <cell r="E380" t="str">
            <v>Other LAD</v>
          </cell>
          <cell r="F380" t="str">
            <v>RTD</v>
          </cell>
          <cell r="G380" t="str">
            <v xml:space="preserve">Central England </v>
          </cell>
          <cell r="K380">
            <v>16771.4995244155</v>
          </cell>
          <cell r="N380">
            <v>21738.285104372502</v>
          </cell>
          <cell r="Q380">
            <v>20585.343346513251</v>
          </cell>
          <cell r="T380">
            <v>18848.661209757753</v>
          </cell>
          <cell r="X380">
            <v>13345.965554041752</v>
          </cell>
          <cell r="AA380">
            <v>16947.489076650749</v>
          </cell>
          <cell r="AD380">
            <v>16285.340316223748</v>
          </cell>
          <cell r="AG380">
            <v>17545.343533359752</v>
          </cell>
          <cell r="AK380">
            <v>12812.683014781498</v>
          </cell>
          <cell r="AN380">
            <v>16398.329380263</v>
          </cell>
          <cell r="AQ380">
            <v>15446.34942449325</v>
          </cell>
          <cell r="AT380">
            <v>17834.568925863248</v>
          </cell>
          <cell r="AX380">
            <v>14552.836991449749</v>
          </cell>
          <cell r="BA380">
            <v>17081.30781267675</v>
          </cell>
          <cell r="BD380">
            <v>17708.656051807</v>
          </cell>
          <cell r="BG380">
            <v>17346.913048035502</v>
          </cell>
          <cell r="BK380">
            <v>12565.680062173251</v>
          </cell>
          <cell r="BN380">
            <v>15872.69437887325</v>
          </cell>
          <cell r="BQ380">
            <v>16617.749052298252</v>
          </cell>
          <cell r="BT380">
            <v>15911.35333704525</v>
          </cell>
          <cell r="BX380">
            <v>11088.551697987999</v>
          </cell>
          <cell r="CA380">
            <v>12631.674497779499</v>
          </cell>
          <cell r="CD380">
            <v>12698.806928957998</v>
          </cell>
          <cell r="CG380">
            <v>11982.923264100498</v>
          </cell>
        </row>
        <row r="381">
          <cell r="B381" t="str">
            <v>QTR_Volume_RTD_GB CENTRAL SCOTLAND</v>
          </cell>
          <cell r="C381" t="str">
            <v>QTR</v>
          </cell>
          <cell r="D381" t="str">
            <v>Volume</v>
          </cell>
          <cell r="E381" t="str">
            <v>Other LAD</v>
          </cell>
          <cell r="F381" t="str">
            <v>RTD</v>
          </cell>
          <cell r="G381" t="str">
            <v>GB CENTRAL SCOTLAND</v>
          </cell>
          <cell r="K381">
            <v>5163.0166465454995</v>
          </cell>
          <cell r="N381">
            <v>6808.316563851</v>
          </cell>
          <cell r="Q381">
            <v>6181.8577588645003</v>
          </cell>
          <cell r="T381">
            <v>6132.6045351060002</v>
          </cell>
          <cell r="X381">
            <v>4413.6158296779995</v>
          </cell>
          <cell r="AA381">
            <v>5701.1566062374995</v>
          </cell>
          <cell r="AD381">
            <v>5572.7455557095</v>
          </cell>
          <cell r="AG381">
            <v>5576.54782385</v>
          </cell>
          <cell r="AK381">
            <v>3722.6052758125002</v>
          </cell>
          <cell r="AN381">
            <v>5148.0750937379999</v>
          </cell>
          <cell r="AQ381">
            <v>4675.63515100525</v>
          </cell>
          <cell r="AT381">
            <v>5684.5699956692506</v>
          </cell>
          <cell r="AX381">
            <v>4207.3844613620004</v>
          </cell>
          <cell r="BA381">
            <v>4773.1416644705005</v>
          </cell>
          <cell r="BD381">
            <v>5034.6838396002504</v>
          </cell>
          <cell r="BG381">
            <v>5440.0833576312498</v>
          </cell>
          <cell r="BK381">
            <v>4697.3157730492503</v>
          </cell>
          <cell r="BN381">
            <v>5829.7191397717506</v>
          </cell>
          <cell r="BQ381">
            <v>6523.3983897749995</v>
          </cell>
          <cell r="BT381">
            <v>6258.1997361170006</v>
          </cell>
          <cell r="BX381">
            <v>4392.3597494475007</v>
          </cell>
          <cell r="CA381">
            <v>4499.5156880910008</v>
          </cell>
          <cell r="CD381">
            <v>4361.606394855</v>
          </cell>
          <cell r="CG381">
            <v>4328.0783219285004</v>
          </cell>
        </row>
        <row r="382">
          <cell r="B382" t="str">
            <v>QTR_Volume_RTD_East of England</v>
          </cell>
          <cell r="C382" t="str">
            <v>QTR</v>
          </cell>
          <cell r="D382" t="str">
            <v>Volume</v>
          </cell>
          <cell r="E382" t="str">
            <v>Other LAD</v>
          </cell>
          <cell r="F382" t="str">
            <v>RTD</v>
          </cell>
          <cell r="G382" t="str">
            <v>East of England</v>
          </cell>
          <cell r="K382">
            <v>10195.33492188725</v>
          </cell>
          <cell r="N382">
            <v>13465.40864157175</v>
          </cell>
          <cell r="Q382">
            <v>12148.481862899251</v>
          </cell>
          <cell r="T382">
            <v>11960.63845907275</v>
          </cell>
          <cell r="X382">
            <v>8220.8692816487492</v>
          </cell>
          <cell r="AA382">
            <v>10472.626606517251</v>
          </cell>
          <cell r="AD382">
            <v>10585.336796508251</v>
          </cell>
          <cell r="AG382">
            <v>10364.67617788375</v>
          </cell>
          <cell r="AK382">
            <v>7905.1582489737493</v>
          </cell>
          <cell r="AN382">
            <v>10095.586156131751</v>
          </cell>
          <cell r="AQ382">
            <v>9244.7032993049997</v>
          </cell>
          <cell r="AT382">
            <v>10011.404875979501</v>
          </cell>
          <cell r="AX382">
            <v>7017.4027652742507</v>
          </cell>
          <cell r="BA382">
            <v>8242.4379633157496</v>
          </cell>
          <cell r="BD382">
            <v>8574.2414150509994</v>
          </cell>
          <cell r="BG382">
            <v>10160.500495074999</v>
          </cell>
          <cell r="BK382">
            <v>6669.58086536475</v>
          </cell>
          <cell r="BN382">
            <v>8400.2280503962502</v>
          </cell>
          <cell r="BQ382">
            <v>8353.1167784747504</v>
          </cell>
          <cell r="BT382">
            <v>7602.9815528352501</v>
          </cell>
          <cell r="BX382">
            <v>5751.1629825502505</v>
          </cell>
          <cell r="CA382">
            <v>6218.3716362617506</v>
          </cell>
          <cell r="CD382">
            <v>6117.1961695257496</v>
          </cell>
          <cell r="CG382">
            <v>5179.5473083622501</v>
          </cell>
        </row>
        <row r="383">
          <cell r="B383" t="str">
            <v>QTR_Volume_RTD_London</v>
          </cell>
          <cell r="C383" t="str">
            <v>QTR</v>
          </cell>
          <cell r="D383" t="str">
            <v>Volume</v>
          </cell>
          <cell r="E383" t="str">
            <v>Other LAD</v>
          </cell>
          <cell r="F383" t="str">
            <v>RTD</v>
          </cell>
          <cell r="G383" t="str">
            <v>London</v>
          </cell>
          <cell r="K383">
            <v>14422.815448211499</v>
          </cell>
          <cell r="N383">
            <v>18507.1540295985</v>
          </cell>
          <cell r="Q383">
            <v>18648.983157412753</v>
          </cell>
          <cell r="T383">
            <v>19440.380790373252</v>
          </cell>
          <cell r="X383">
            <v>13879.923076467498</v>
          </cell>
          <cell r="AA383">
            <v>16377.6888797135</v>
          </cell>
          <cell r="AD383">
            <v>14087.742626269499</v>
          </cell>
          <cell r="AG383">
            <v>15411.7859906995</v>
          </cell>
          <cell r="AK383">
            <v>10991.99628280825</v>
          </cell>
          <cell r="AN383">
            <v>15297.06657766975</v>
          </cell>
          <cell r="AQ383">
            <v>15967.069886502501</v>
          </cell>
          <cell r="AT383">
            <v>18055.300294736502</v>
          </cell>
          <cell r="AX383">
            <v>15275.086745039001</v>
          </cell>
          <cell r="BA383">
            <v>17665.499256208499</v>
          </cell>
          <cell r="BD383">
            <v>16844.031605933251</v>
          </cell>
          <cell r="BG383">
            <v>19110.200001772253</v>
          </cell>
          <cell r="BK383">
            <v>15436.374842543752</v>
          </cell>
          <cell r="BN383">
            <v>17234.551160949748</v>
          </cell>
          <cell r="BQ383">
            <v>17314.798991966498</v>
          </cell>
          <cell r="BT383">
            <v>14609.477831578002</v>
          </cell>
          <cell r="BX383">
            <v>11094.339749181749</v>
          </cell>
          <cell r="CA383">
            <v>13541.61798904175</v>
          </cell>
          <cell r="CD383">
            <v>14805.070521141999</v>
          </cell>
          <cell r="CG383">
            <v>13355.7364449545</v>
          </cell>
        </row>
        <row r="384">
          <cell r="B384" t="str">
            <v>QTR_Volume_RTD_North East England</v>
          </cell>
          <cell r="C384" t="str">
            <v>QTR</v>
          </cell>
          <cell r="D384" t="str">
            <v>Volume</v>
          </cell>
          <cell r="E384" t="str">
            <v>Other LAD</v>
          </cell>
          <cell r="F384" t="str">
            <v>RTD</v>
          </cell>
          <cell r="G384" t="str">
            <v>North East England</v>
          </cell>
          <cell r="K384">
            <v>7928.4765436425005</v>
          </cell>
          <cell r="N384">
            <v>10781.207283808999</v>
          </cell>
          <cell r="Q384">
            <v>11338.26074790975</v>
          </cell>
          <cell r="T384">
            <v>10544.94180001675</v>
          </cell>
          <cell r="X384">
            <v>7150.6244038412497</v>
          </cell>
          <cell r="AA384">
            <v>9643.3477240677512</v>
          </cell>
          <cell r="AD384">
            <v>8913.305502923251</v>
          </cell>
          <cell r="AG384">
            <v>8743.366138429752</v>
          </cell>
          <cell r="AK384">
            <v>6685.9733518297489</v>
          </cell>
          <cell r="AN384">
            <v>8143.4399341427488</v>
          </cell>
          <cell r="AQ384">
            <v>7903.26262587775</v>
          </cell>
          <cell r="AT384">
            <v>7847.8323959027493</v>
          </cell>
          <cell r="AX384">
            <v>5484.0850682645005</v>
          </cell>
          <cell r="BA384">
            <v>6000.5184715599999</v>
          </cell>
          <cell r="BD384">
            <v>6376.1337699960004</v>
          </cell>
          <cell r="BG384">
            <v>7210.8979179415001</v>
          </cell>
          <cell r="BK384">
            <v>6626.071873563249</v>
          </cell>
          <cell r="BN384">
            <v>8181.9539522627501</v>
          </cell>
          <cell r="BQ384">
            <v>7845.5216184860001</v>
          </cell>
          <cell r="BT384">
            <v>8118.5590071350007</v>
          </cell>
          <cell r="BX384">
            <v>5979.142064187</v>
          </cell>
          <cell r="CA384">
            <v>4914.9765520869996</v>
          </cell>
          <cell r="CD384">
            <v>3340.5918822579997</v>
          </cell>
          <cell r="CG384">
            <v>3200.5131160279998</v>
          </cell>
        </row>
        <row r="385">
          <cell r="B385" t="str">
            <v>QTR_Volume_RTD_North East Scotland</v>
          </cell>
          <cell r="C385" t="str">
            <v>QTR</v>
          </cell>
          <cell r="D385" t="str">
            <v>Volume</v>
          </cell>
          <cell r="E385" t="str">
            <v>Other LAD</v>
          </cell>
          <cell r="F385" t="str">
            <v>RTD</v>
          </cell>
          <cell r="G385" t="str">
            <v>North East Scotland</v>
          </cell>
          <cell r="K385">
            <v>1420.4406430455001</v>
          </cell>
          <cell r="N385">
            <v>1927.257232147</v>
          </cell>
          <cell r="Q385">
            <v>1871.6197916912499</v>
          </cell>
          <cell r="T385">
            <v>1933.7864547812501</v>
          </cell>
          <cell r="X385">
            <v>1188.40887430775</v>
          </cell>
          <cell r="AA385">
            <v>1501.2775020237498</v>
          </cell>
          <cell r="AD385">
            <v>1423.1479634249999</v>
          </cell>
          <cell r="AG385">
            <v>1429.4310968615</v>
          </cell>
          <cell r="AK385">
            <v>1097.36415150525</v>
          </cell>
          <cell r="AN385">
            <v>1851.0618874217498</v>
          </cell>
          <cell r="AQ385">
            <v>1818.5346487124998</v>
          </cell>
          <cell r="AT385">
            <v>1980.3538184435001</v>
          </cell>
          <cell r="AX385">
            <v>1805.50243513025</v>
          </cell>
          <cell r="BA385">
            <v>2286.4835114892498</v>
          </cell>
          <cell r="BD385">
            <v>1907.03418917825</v>
          </cell>
          <cell r="BG385">
            <v>2100.3687348912499</v>
          </cell>
          <cell r="BK385">
            <v>1380.6867122425001</v>
          </cell>
          <cell r="BN385">
            <v>1911.7265255395</v>
          </cell>
          <cell r="BQ385">
            <v>2171.7775861822502</v>
          </cell>
          <cell r="BT385">
            <v>2553.1557700347498</v>
          </cell>
          <cell r="BX385">
            <v>2018.88913026725</v>
          </cell>
          <cell r="CA385">
            <v>2100.6634321717497</v>
          </cell>
          <cell r="CD385">
            <v>1970.8339643442498</v>
          </cell>
          <cell r="CG385">
            <v>1673.3265385127499</v>
          </cell>
        </row>
        <row r="386">
          <cell r="B386" t="str">
            <v>QTR_Volume_RTD_North West (Lancashire)</v>
          </cell>
          <cell r="C386" t="str">
            <v>QTR</v>
          </cell>
          <cell r="D386" t="str">
            <v>Volume</v>
          </cell>
          <cell r="E386" t="str">
            <v>Other LAD</v>
          </cell>
          <cell r="F386" t="str">
            <v>RTD</v>
          </cell>
          <cell r="G386" t="str">
            <v>North West (Lancashire)</v>
          </cell>
          <cell r="K386">
            <v>20199.853284872002</v>
          </cell>
          <cell r="N386">
            <v>28818.645669792502</v>
          </cell>
          <cell r="Q386">
            <v>29367.640562780249</v>
          </cell>
          <cell r="T386">
            <v>29801.816069906246</v>
          </cell>
          <cell r="X386">
            <v>21368.134310366753</v>
          </cell>
          <cell r="AA386">
            <v>27566.502861563749</v>
          </cell>
          <cell r="AD386">
            <v>25497.269887899998</v>
          </cell>
          <cell r="AG386">
            <v>24661.748614173499</v>
          </cell>
          <cell r="AK386">
            <v>17117.296659414998</v>
          </cell>
          <cell r="AN386">
            <v>23118.3766839565</v>
          </cell>
          <cell r="AQ386">
            <v>22886.232527029249</v>
          </cell>
          <cell r="AT386">
            <v>22933.52579966325</v>
          </cell>
          <cell r="AX386">
            <v>16389.649599558001</v>
          </cell>
          <cell r="BA386">
            <v>19563.329503108998</v>
          </cell>
          <cell r="BD386">
            <v>19051.042262413503</v>
          </cell>
          <cell r="BG386">
            <v>17055.573830406502</v>
          </cell>
          <cell r="BK386">
            <v>13884.619676942999</v>
          </cell>
          <cell r="BN386">
            <v>16850.4422546735</v>
          </cell>
          <cell r="BQ386">
            <v>16082.08376360625</v>
          </cell>
          <cell r="BT386">
            <v>16635.729437064248</v>
          </cell>
          <cell r="BX386">
            <v>11904.591925950001</v>
          </cell>
          <cell r="CA386">
            <v>13788.725144161002</v>
          </cell>
          <cell r="CD386">
            <v>12951.840972387499</v>
          </cell>
          <cell r="CG386">
            <v>12761.300460471501</v>
          </cell>
        </row>
        <row r="387">
          <cell r="B387" t="str">
            <v>QTR_Volume_RTD_South and South East</v>
          </cell>
          <cell r="C387" t="str">
            <v>QTR</v>
          </cell>
          <cell r="D387" t="str">
            <v>Volume</v>
          </cell>
          <cell r="E387" t="str">
            <v>Other LAD</v>
          </cell>
          <cell r="F387" t="str">
            <v>RTD</v>
          </cell>
          <cell r="G387" t="str">
            <v>South and South East</v>
          </cell>
          <cell r="K387">
            <v>8913.1590689352488</v>
          </cell>
          <cell r="N387">
            <v>11425.167795108251</v>
          </cell>
          <cell r="Q387">
            <v>10983.893957056251</v>
          </cell>
          <cell r="T387">
            <v>10689.485971208251</v>
          </cell>
          <cell r="X387">
            <v>7585.9708648039996</v>
          </cell>
          <cell r="AA387">
            <v>9584.7907587895006</v>
          </cell>
          <cell r="AD387">
            <v>9215.1095969244998</v>
          </cell>
          <cell r="AG387">
            <v>9277.180790638</v>
          </cell>
          <cell r="AK387">
            <v>6578.6858098264993</v>
          </cell>
          <cell r="AN387">
            <v>9056.2166991390004</v>
          </cell>
          <cell r="AQ387">
            <v>9363.8239815747511</v>
          </cell>
          <cell r="AT387">
            <v>11571.98851904975</v>
          </cell>
          <cell r="AX387">
            <v>9656.5988456857503</v>
          </cell>
          <cell r="BA387">
            <v>11388.105567819252</v>
          </cell>
          <cell r="BD387">
            <v>11266.167780212751</v>
          </cell>
          <cell r="BG387">
            <v>11745.442880323249</v>
          </cell>
          <cell r="BK387">
            <v>8890.0039039732492</v>
          </cell>
          <cell r="BN387">
            <v>10759.920046013251</v>
          </cell>
          <cell r="BQ387">
            <v>10747.81694320725</v>
          </cell>
          <cell r="BT387">
            <v>9920.5287402622507</v>
          </cell>
          <cell r="BX387">
            <v>7179.1089683549999</v>
          </cell>
          <cell r="CA387">
            <v>7867.2753407350001</v>
          </cell>
          <cell r="CD387">
            <v>7454.9369959570004</v>
          </cell>
          <cell r="CG387">
            <v>7079.6771436680001</v>
          </cell>
        </row>
        <row r="388">
          <cell r="B388" t="str">
            <v>QTR_Volume_RTD_South West</v>
          </cell>
          <cell r="C388" t="str">
            <v>QTR</v>
          </cell>
          <cell r="D388" t="str">
            <v>Volume</v>
          </cell>
          <cell r="E388" t="str">
            <v>Other LAD</v>
          </cell>
          <cell r="F388" t="str">
            <v>RTD</v>
          </cell>
          <cell r="G388" t="str">
            <v>South West</v>
          </cell>
          <cell r="K388">
            <v>3862.68419034625</v>
          </cell>
          <cell r="N388">
            <v>5221.9200996567497</v>
          </cell>
          <cell r="Q388">
            <v>5018.7073481007501</v>
          </cell>
          <cell r="T388">
            <v>5461.6985216332496</v>
          </cell>
          <cell r="X388">
            <v>3891.3300966365</v>
          </cell>
          <cell r="AA388">
            <v>4585.1015670100005</v>
          </cell>
          <cell r="AD388">
            <v>4814.9673881485005</v>
          </cell>
          <cell r="AG388">
            <v>4229.1594497530004</v>
          </cell>
          <cell r="AK388">
            <v>2902.2103338949996</v>
          </cell>
          <cell r="AN388">
            <v>3996.4308992939996</v>
          </cell>
          <cell r="AQ388">
            <v>4079.8311166017497</v>
          </cell>
          <cell r="AT388">
            <v>4774.5835831942504</v>
          </cell>
          <cell r="AX388">
            <v>4169.6048927254997</v>
          </cell>
          <cell r="BA388">
            <v>5172.6782006849999</v>
          </cell>
          <cell r="BD388">
            <v>5379.9459751917493</v>
          </cell>
          <cell r="BG388">
            <v>5957.7325107197503</v>
          </cell>
          <cell r="BK388">
            <v>4090.3507960112502</v>
          </cell>
          <cell r="BN388">
            <v>5419.6703501167503</v>
          </cell>
          <cell r="BQ388">
            <v>5575.0583078899999</v>
          </cell>
          <cell r="BT388">
            <v>4985.1686758839996</v>
          </cell>
          <cell r="BX388">
            <v>3805.5917067082505</v>
          </cell>
          <cell r="CA388">
            <v>4536.6781644767498</v>
          </cell>
          <cell r="CD388">
            <v>4707.4153100572503</v>
          </cell>
          <cell r="CG388">
            <v>4094.7860036827506</v>
          </cell>
        </row>
        <row r="389">
          <cell r="B389" t="str">
            <v>QTR_Volume_RTD_Wales and West</v>
          </cell>
          <cell r="C389" t="str">
            <v>QTR</v>
          </cell>
          <cell r="D389" t="str">
            <v>Volume</v>
          </cell>
          <cell r="E389" t="str">
            <v>Other LAD</v>
          </cell>
          <cell r="F389" t="str">
            <v>RTD</v>
          </cell>
          <cell r="G389" t="str">
            <v>Wales and West</v>
          </cell>
          <cell r="K389">
            <v>10119.223122514</v>
          </cell>
          <cell r="N389">
            <v>11433.109346216499</v>
          </cell>
          <cell r="Q389">
            <v>10624.221238660499</v>
          </cell>
          <cell r="T389">
            <v>9785.8673603890002</v>
          </cell>
          <cell r="X389">
            <v>6807.2547271959993</v>
          </cell>
          <cell r="AA389">
            <v>8656.7163779484999</v>
          </cell>
          <cell r="AD389">
            <v>8387.9587292422493</v>
          </cell>
          <cell r="AG389">
            <v>9144.6581851462506</v>
          </cell>
          <cell r="AK389">
            <v>6733.547556306251</v>
          </cell>
          <cell r="AN389">
            <v>8343.9476365702503</v>
          </cell>
          <cell r="AQ389">
            <v>7690.1022989277499</v>
          </cell>
          <cell r="AT389">
            <v>9557.34595621275</v>
          </cell>
          <cell r="AX389">
            <v>6886.9732808692506</v>
          </cell>
          <cell r="BA389">
            <v>7333.5000681462498</v>
          </cell>
          <cell r="BD389">
            <v>7341.4355363989998</v>
          </cell>
          <cell r="BG389">
            <v>7562.9150616634997</v>
          </cell>
          <cell r="BK389">
            <v>5312.4663379082494</v>
          </cell>
          <cell r="BN389">
            <v>7147.0323809457495</v>
          </cell>
          <cell r="BQ389">
            <v>7202.3942422662512</v>
          </cell>
          <cell r="BT389">
            <v>7661.9044477597499</v>
          </cell>
          <cell r="BX389">
            <v>5268.6830810702495</v>
          </cell>
          <cell r="CA389">
            <v>5220.3808101382501</v>
          </cell>
          <cell r="CD389">
            <v>4663.3598263499998</v>
          </cell>
          <cell r="CG389">
            <v>4486.4304867934998</v>
          </cell>
        </row>
        <row r="390">
          <cell r="B390" t="str">
            <v>QTR_Volume_RTD_Yorkshire</v>
          </cell>
          <cell r="C390" t="str">
            <v>QTR</v>
          </cell>
          <cell r="D390" t="str">
            <v>Volume</v>
          </cell>
          <cell r="E390" t="str">
            <v>Other LAD</v>
          </cell>
          <cell r="F390" t="str">
            <v>RTD</v>
          </cell>
          <cell r="G390" t="str">
            <v>Yorkshire</v>
          </cell>
          <cell r="K390">
            <v>11836.934756273</v>
          </cell>
          <cell r="N390">
            <v>16225.369069674001</v>
          </cell>
          <cell r="Q390">
            <v>16453.586809105502</v>
          </cell>
          <cell r="T390">
            <v>16538.617831114498</v>
          </cell>
          <cell r="X390">
            <v>10905.317352135498</v>
          </cell>
          <cell r="AA390">
            <v>14547.7118634135</v>
          </cell>
          <cell r="AD390">
            <v>14959.786692006503</v>
          </cell>
          <cell r="AG390">
            <v>15318.9447735225</v>
          </cell>
          <cell r="AK390">
            <v>10481.916829225751</v>
          </cell>
          <cell r="AN390">
            <v>12331.26295754475</v>
          </cell>
          <cell r="AQ390">
            <v>12698.894429574</v>
          </cell>
          <cell r="AT390">
            <v>14336.758050193501</v>
          </cell>
          <cell r="AX390">
            <v>10818.570511048249</v>
          </cell>
          <cell r="BA390">
            <v>12753.733753121749</v>
          </cell>
          <cell r="BD390">
            <v>13287.87170931575</v>
          </cell>
          <cell r="BG390">
            <v>15026.620916348249</v>
          </cell>
          <cell r="BK390">
            <v>11574.10517408825</v>
          </cell>
          <cell r="BN390">
            <v>14279.276950960248</v>
          </cell>
          <cell r="BQ390">
            <v>14175.978906122251</v>
          </cell>
          <cell r="BT390">
            <v>15971.357289822252</v>
          </cell>
          <cell r="BX390">
            <v>11304.27175299175</v>
          </cell>
          <cell r="CA390">
            <v>12074.586453286751</v>
          </cell>
          <cell r="CD390">
            <v>11025.783565037749</v>
          </cell>
          <cell r="CG390">
            <v>11690.502128038752</v>
          </cell>
        </row>
        <row r="391">
          <cell r="B391" t="str">
            <v xml:space="preserve">QTR_Volume_Strong Cider_Central England </v>
          </cell>
          <cell r="C391" t="str">
            <v>QTR</v>
          </cell>
          <cell r="D391" t="str">
            <v>Volume</v>
          </cell>
          <cell r="E391" t="str">
            <v>Other LAD</v>
          </cell>
          <cell r="F391" t="str">
            <v>Strong Cider</v>
          </cell>
          <cell r="G391" t="str">
            <v xml:space="preserve">Central England </v>
          </cell>
          <cell r="K391">
            <v>854.27879751149999</v>
          </cell>
          <cell r="N391">
            <v>918.27612655600001</v>
          </cell>
          <cell r="Q391">
            <v>594.98587999575</v>
          </cell>
          <cell r="T391">
            <v>777.91492056974994</v>
          </cell>
          <cell r="X391">
            <v>699.69913776549993</v>
          </cell>
          <cell r="AA391">
            <v>846.52542532350003</v>
          </cell>
          <cell r="AD391">
            <v>767.39072668724998</v>
          </cell>
          <cell r="AG391">
            <v>606.03423983075004</v>
          </cell>
          <cell r="AK391">
            <v>377.72510713100002</v>
          </cell>
          <cell r="AN391">
            <v>564.03623721600002</v>
          </cell>
          <cell r="AQ391">
            <v>706.03396010325002</v>
          </cell>
          <cell r="AT391">
            <v>1104.7837475807501</v>
          </cell>
          <cell r="AX391">
            <v>1230.9545938769998</v>
          </cell>
          <cell r="BA391">
            <v>1618.3355569215</v>
          </cell>
          <cell r="BD391">
            <v>1834.9516990915004</v>
          </cell>
          <cell r="BG391">
            <v>1805.4698534429999</v>
          </cell>
          <cell r="BK391">
            <v>1108.3947651445001</v>
          </cell>
          <cell r="BN391">
            <v>3404.9509234085003</v>
          </cell>
          <cell r="BQ391">
            <v>3568.35651450975</v>
          </cell>
          <cell r="BT391">
            <v>3062.6905917782501</v>
          </cell>
          <cell r="BX391">
            <v>2584.7833502082503</v>
          </cell>
          <cell r="CA391">
            <v>3334.9373894357495</v>
          </cell>
          <cell r="CD391">
            <v>4085.0578697605001</v>
          </cell>
          <cell r="CG391">
            <v>3649.8595609394997</v>
          </cell>
        </row>
        <row r="392">
          <cell r="B392" t="str">
            <v>QTR_Volume_Strong Cider_GB CENTRAL SCOTLAND</v>
          </cell>
          <cell r="C392" t="str">
            <v>QTR</v>
          </cell>
          <cell r="D392" t="str">
            <v>Volume</v>
          </cell>
          <cell r="E392" t="str">
            <v>Other LAD</v>
          </cell>
          <cell r="F392" t="str">
            <v>Strong Cider</v>
          </cell>
          <cell r="G392" t="str">
            <v>GB CENTRAL SCOTLAND</v>
          </cell>
          <cell r="K392">
            <v>39.122684274249998</v>
          </cell>
          <cell r="N392">
            <v>56.495395848749993</v>
          </cell>
          <cell r="Q392">
            <v>46.908214837749995</v>
          </cell>
          <cell r="T392">
            <v>77.454236603249996</v>
          </cell>
          <cell r="X392">
            <v>59.776553963499993</v>
          </cell>
          <cell r="AA392">
            <v>52.334089134999999</v>
          </cell>
          <cell r="AD392">
            <v>51.300392901000009</v>
          </cell>
          <cell r="AG392">
            <v>58.268367061500001</v>
          </cell>
          <cell r="AK392">
            <v>71.909345456250009</v>
          </cell>
          <cell r="AN392">
            <v>151.75408498874998</v>
          </cell>
          <cell r="AQ392">
            <v>154.7021961195</v>
          </cell>
          <cell r="AT392">
            <v>145.3071036085</v>
          </cell>
          <cell r="AX392">
            <v>103.70672325699999</v>
          </cell>
          <cell r="BA392">
            <v>119.300047886</v>
          </cell>
          <cell r="BD392">
            <v>108.37055871400001</v>
          </cell>
          <cell r="BG392">
            <v>94.167905923999996</v>
          </cell>
          <cell r="BK392">
            <v>59.324806575749996</v>
          </cell>
          <cell r="BN392">
            <v>142.27352308925001</v>
          </cell>
          <cell r="BQ392">
            <v>159.55592549649998</v>
          </cell>
          <cell r="BT392">
            <v>174.14445232149998</v>
          </cell>
          <cell r="BX392">
            <v>129.26351136874999</v>
          </cell>
          <cell r="CA392">
            <v>138.96255621825</v>
          </cell>
          <cell r="CD392">
            <v>215.4608346755</v>
          </cell>
          <cell r="CG392">
            <v>294.07761103049995</v>
          </cell>
        </row>
        <row r="393">
          <cell r="B393" t="str">
            <v>QTR_Volume_Strong Cider_East of England</v>
          </cell>
          <cell r="C393" t="str">
            <v>QTR</v>
          </cell>
          <cell r="D393" t="str">
            <v>Volume</v>
          </cell>
          <cell r="E393" t="str">
            <v>Other LAD</v>
          </cell>
          <cell r="F393" t="str">
            <v>Strong Cider</v>
          </cell>
          <cell r="G393" t="str">
            <v>East of England</v>
          </cell>
          <cell r="K393">
            <v>1112.9496453957499</v>
          </cell>
          <cell r="N393">
            <v>1223.8012165892501</v>
          </cell>
          <cell r="Q393">
            <v>1440.41088223325</v>
          </cell>
          <cell r="T393">
            <v>1346.2891774807499</v>
          </cell>
          <cell r="X393">
            <v>903.91998145700006</v>
          </cell>
          <cell r="AA393">
            <v>987.01450473399996</v>
          </cell>
          <cell r="AD393">
            <v>853.44874583600006</v>
          </cell>
          <cell r="AG393">
            <v>649.38982074099999</v>
          </cell>
          <cell r="AK393">
            <v>214.69946103875</v>
          </cell>
          <cell r="AN393">
            <v>127.94588527075001</v>
          </cell>
          <cell r="AQ393">
            <v>169.02034353275002</v>
          </cell>
          <cell r="AT393">
            <v>230.83876008474999</v>
          </cell>
          <cell r="AX393">
            <v>256.00036372850002</v>
          </cell>
          <cell r="BA393">
            <v>367.04857052899996</v>
          </cell>
          <cell r="BD393">
            <v>756.58217440074998</v>
          </cell>
          <cell r="BG393">
            <v>961.32128313174996</v>
          </cell>
          <cell r="BK393">
            <v>698.78584389275011</v>
          </cell>
          <cell r="BN393">
            <v>1276.0411509472501</v>
          </cell>
          <cell r="BQ393">
            <v>1379.7743692372501</v>
          </cell>
          <cell r="BT393">
            <v>1142.2676366317501</v>
          </cell>
          <cell r="BX393">
            <v>1187.7247439915002</v>
          </cell>
          <cell r="CA393">
            <v>1602.0287103419998</v>
          </cell>
          <cell r="CD393">
            <v>1544.7320625895002</v>
          </cell>
          <cell r="CG393">
            <v>996.07804119899993</v>
          </cell>
        </row>
        <row r="394">
          <cell r="B394" t="str">
            <v>QTR_Volume_Strong Cider_London</v>
          </cell>
          <cell r="C394" t="str">
            <v>QTR</v>
          </cell>
          <cell r="D394" t="str">
            <v>Volume</v>
          </cell>
          <cell r="E394" t="str">
            <v>Other LAD</v>
          </cell>
          <cell r="F394" t="str">
            <v>Strong Cider</v>
          </cell>
          <cell r="G394" t="str">
            <v>London</v>
          </cell>
          <cell r="K394">
            <v>903.06569006475002</v>
          </cell>
          <cell r="N394">
            <v>1056.5333296797498</v>
          </cell>
          <cell r="Q394">
            <v>714.13802588650003</v>
          </cell>
          <cell r="T394">
            <v>413.95099540400003</v>
          </cell>
          <cell r="X394">
            <v>325.65507689875</v>
          </cell>
          <cell r="AA394">
            <v>718.94562418674991</v>
          </cell>
          <cell r="AD394">
            <v>711.66601649624999</v>
          </cell>
          <cell r="AG394">
            <v>731.65288460524994</v>
          </cell>
          <cell r="AK394">
            <v>327.821787083</v>
          </cell>
          <cell r="AN394">
            <v>504.43968722849996</v>
          </cell>
          <cell r="AQ394">
            <v>675.5783159435</v>
          </cell>
          <cell r="AT394">
            <v>883.35131890999992</v>
          </cell>
          <cell r="AX394">
            <v>927.87031991749996</v>
          </cell>
          <cell r="BA394">
            <v>1114.8288780125001</v>
          </cell>
          <cell r="BD394">
            <v>1361.2519838610001</v>
          </cell>
          <cell r="BG394">
            <v>1517.3442479720002</v>
          </cell>
          <cell r="BK394">
            <v>1042.785479051</v>
          </cell>
          <cell r="BN394">
            <v>2370.8447957029998</v>
          </cell>
          <cell r="BQ394">
            <v>3033.8156624072499</v>
          </cell>
          <cell r="BT394">
            <v>2544.1838798817498</v>
          </cell>
          <cell r="BX394">
            <v>2344.9380820162501</v>
          </cell>
          <cell r="CA394">
            <v>2957.1297671257498</v>
          </cell>
          <cell r="CD394">
            <v>3478.4850933580001</v>
          </cell>
          <cell r="CG394">
            <v>3222.2169466739997</v>
          </cell>
        </row>
        <row r="395">
          <cell r="B395" t="str">
            <v>QTR_Volume_Strong Cider_North East England</v>
          </cell>
          <cell r="C395" t="str">
            <v>QTR</v>
          </cell>
          <cell r="D395" t="str">
            <v>Volume</v>
          </cell>
          <cell r="E395" t="str">
            <v>Other LAD</v>
          </cell>
          <cell r="F395" t="str">
            <v>Strong Cider</v>
          </cell>
          <cell r="G395" t="str">
            <v>North East England</v>
          </cell>
          <cell r="K395">
            <v>149.20279222024999</v>
          </cell>
          <cell r="N395">
            <v>184.01481517025002</v>
          </cell>
          <cell r="Q395">
            <v>123.36304774625</v>
          </cell>
          <cell r="T395">
            <v>156.21557000425</v>
          </cell>
          <cell r="X395">
            <v>109.45179779999999</v>
          </cell>
          <cell r="AA395">
            <v>114.97511066999999</v>
          </cell>
          <cell r="AD395">
            <v>55.70175406325</v>
          </cell>
          <cell r="AG395">
            <v>52.67655340675001</v>
          </cell>
          <cell r="AK395">
            <v>43.506694526749996</v>
          </cell>
          <cell r="AN395">
            <v>69.910199305749998</v>
          </cell>
          <cell r="AQ395">
            <v>89.638577783749994</v>
          </cell>
          <cell r="AT395">
            <v>106.70393825475001</v>
          </cell>
          <cell r="AX395">
            <v>81.038241111999994</v>
          </cell>
          <cell r="BA395">
            <v>112.644081036</v>
          </cell>
          <cell r="BD395">
            <v>146.05495316275</v>
          </cell>
          <cell r="BG395">
            <v>240.47346890624999</v>
          </cell>
          <cell r="BK395">
            <v>117.92673059275</v>
          </cell>
          <cell r="BN395">
            <v>590.71088011824997</v>
          </cell>
          <cell r="BQ395">
            <v>821.79884480224996</v>
          </cell>
          <cell r="BT395">
            <v>838.20308953475001</v>
          </cell>
          <cell r="BX395">
            <v>760.24932082875</v>
          </cell>
          <cell r="CA395">
            <v>526.46051400574993</v>
          </cell>
          <cell r="CD395">
            <v>258.72351276724999</v>
          </cell>
          <cell r="CG395">
            <v>247.03309322325001</v>
          </cell>
        </row>
        <row r="396">
          <cell r="B396" t="str">
            <v>QTR_Volume_Strong Cider_North East Scotland</v>
          </cell>
          <cell r="C396" t="str">
            <v>QTR</v>
          </cell>
          <cell r="D396" t="str">
            <v>Volume</v>
          </cell>
          <cell r="E396" t="str">
            <v>Other LAD</v>
          </cell>
          <cell r="F396" t="str">
            <v>Strong Cider</v>
          </cell>
          <cell r="G396" t="str">
            <v>North East Scotland</v>
          </cell>
          <cell r="K396">
            <v>93.418727359749994</v>
          </cell>
          <cell r="N396">
            <v>94.790241886749996</v>
          </cell>
          <cell r="Q396">
            <v>98.510883536250006</v>
          </cell>
          <cell r="T396">
            <v>106.95670231625</v>
          </cell>
          <cell r="X396">
            <v>96.590147154249991</v>
          </cell>
          <cell r="AA396">
            <v>33.511188337249997</v>
          </cell>
          <cell r="AD396">
            <v>27.021479181499998</v>
          </cell>
          <cell r="AG396">
            <v>30.271091445000003</v>
          </cell>
          <cell r="AK396">
            <v>16.946851736749998</v>
          </cell>
          <cell r="AN396">
            <v>32.773158367249998</v>
          </cell>
          <cell r="AQ396">
            <v>40.482078539250004</v>
          </cell>
          <cell r="AT396">
            <v>32.894613985749999</v>
          </cell>
          <cell r="AX396">
            <v>20.734623330750001</v>
          </cell>
          <cell r="BA396">
            <v>19.139552534249997</v>
          </cell>
          <cell r="BD396">
            <v>80.950611447249997</v>
          </cell>
          <cell r="BG396">
            <v>98.478339063749999</v>
          </cell>
          <cell r="BK396">
            <v>79.642031221249994</v>
          </cell>
          <cell r="BN396">
            <v>193.48545719175002</v>
          </cell>
          <cell r="BQ396">
            <v>233.47388199950004</v>
          </cell>
          <cell r="BT396">
            <v>19.721123931499999</v>
          </cell>
          <cell r="BX396">
            <v>17.658360017</v>
          </cell>
          <cell r="CA396">
            <v>28.188506720500001</v>
          </cell>
          <cell r="CD396">
            <v>139.03617315150001</v>
          </cell>
          <cell r="CG396">
            <v>151.37879603300001</v>
          </cell>
        </row>
        <row r="397">
          <cell r="B397" t="str">
            <v>QTR_Volume_Strong Cider_North West (Lancashire)</v>
          </cell>
          <cell r="C397" t="str">
            <v>QTR</v>
          </cell>
          <cell r="D397" t="str">
            <v>Volume</v>
          </cell>
          <cell r="E397" t="str">
            <v>Other LAD</v>
          </cell>
          <cell r="F397" t="str">
            <v>Strong Cider</v>
          </cell>
          <cell r="G397" t="str">
            <v>North West (Lancashire)</v>
          </cell>
          <cell r="K397">
            <v>887.40516420724998</v>
          </cell>
          <cell r="N397">
            <v>325.57018838624998</v>
          </cell>
          <cell r="Q397">
            <v>273.39551273575</v>
          </cell>
          <cell r="T397">
            <v>358.93237569075001</v>
          </cell>
          <cell r="X397">
            <v>410.70508646025002</v>
          </cell>
          <cell r="AA397">
            <v>441.17307959774996</v>
          </cell>
          <cell r="AD397">
            <v>390.8802211725</v>
          </cell>
          <cell r="AG397">
            <v>286.61070661150001</v>
          </cell>
          <cell r="AK397">
            <v>183.73114795525001</v>
          </cell>
          <cell r="AN397">
            <v>215.45184103275</v>
          </cell>
          <cell r="AQ397">
            <v>306.65641171999999</v>
          </cell>
          <cell r="AT397">
            <v>352.65688225999997</v>
          </cell>
          <cell r="AX397">
            <v>455.24934745525002</v>
          </cell>
          <cell r="BA397">
            <v>567.42306571325003</v>
          </cell>
          <cell r="BD397">
            <v>543.32445107800004</v>
          </cell>
          <cell r="BG397">
            <v>430.44644875350002</v>
          </cell>
          <cell r="BK397">
            <v>290.272695328</v>
          </cell>
          <cell r="BN397">
            <v>673.12809125699994</v>
          </cell>
          <cell r="BQ397">
            <v>728.20918385650009</v>
          </cell>
          <cell r="BT397">
            <v>1014.6983527274999</v>
          </cell>
          <cell r="BX397">
            <v>791.16764009300005</v>
          </cell>
          <cell r="CA397">
            <v>921.32203376350003</v>
          </cell>
          <cell r="CD397">
            <v>892.70170150324998</v>
          </cell>
          <cell r="CG397">
            <v>865.80698474625001</v>
          </cell>
        </row>
        <row r="398">
          <cell r="B398" t="str">
            <v>QTR_Volume_Strong Cider_South and South East</v>
          </cell>
          <cell r="C398" t="str">
            <v>QTR</v>
          </cell>
          <cell r="D398" t="str">
            <v>Volume</v>
          </cell>
          <cell r="E398" t="str">
            <v>Other LAD</v>
          </cell>
          <cell r="F398" t="str">
            <v>Strong Cider</v>
          </cell>
          <cell r="G398" t="str">
            <v>South and South East</v>
          </cell>
          <cell r="K398">
            <v>362.79806365175</v>
          </cell>
          <cell r="N398">
            <v>413.49748850624997</v>
          </cell>
          <cell r="Q398">
            <v>455.34903244425004</v>
          </cell>
          <cell r="T398">
            <v>552.99559311575001</v>
          </cell>
          <cell r="X398">
            <v>493.86326386200005</v>
          </cell>
          <cell r="AA398">
            <v>745.64700062399993</v>
          </cell>
          <cell r="AD398">
            <v>1284.4840581885001</v>
          </cell>
          <cell r="AG398">
            <v>1141.4732143254998</v>
          </cell>
          <cell r="AK398">
            <v>450.30594077375002</v>
          </cell>
          <cell r="AN398">
            <v>472.06941548725001</v>
          </cell>
          <cell r="AQ398">
            <v>676.36913590949996</v>
          </cell>
          <cell r="AT398">
            <v>805.21499892250006</v>
          </cell>
          <cell r="AX398">
            <v>913.95972190800001</v>
          </cell>
          <cell r="BA398">
            <v>771.00477493000005</v>
          </cell>
          <cell r="BD398">
            <v>812.05421907950006</v>
          </cell>
          <cell r="BG398">
            <v>1051.6268558484999</v>
          </cell>
          <cell r="BK398">
            <v>524.68361839875001</v>
          </cell>
          <cell r="BN398">
            <v>1102.2144677537499</v>
          </cell>
          <cell r="BQ398">
            <v>1100.25555216775</v>
          </cell>
          <cell r="BT398">
            <v>895.41245029074992</v>
          </cell>
          <cell r="BX398">
            <v>816.10834888574993</v>
          </cell>
          <cell r="CA398">
            <v>1145.6179810307499</v>
          </cell>
          <cell r="CD398">
            <v>1424.5362961799999</v>
          </cell>
          <cell r="CG398">
            <v>1619.8999210364998</v>
          </cell>
        </row>
        <row r="399">
          <cell r="B399" t="str">
            <v>QTR_Volume_Strong Cider_South West</v>
          </cell>
          <cell r="C399" t="str">
            <v>QTR</v>
          </cell>
          <cell r="D399" t="str">
            <v>Volume</v>
          </cell>
          <cell r="E399" t="str">
            <v>Other LAD</v>
          </cell>
          <cell r="F399" t="str">
            <v>Strong Cider</v>
          </cell>
          <cell r="G399" t="str">
            <v>South West</v>
          </cell>
          <cell r="K399">
            <v>762.27165145150002</v>
          </cell>
          <cell r="N399">
            <v>800.71910878199992</v>
          </cell>
          <cell r="Q399">
            <v>372.04887749900001</v>
          </cell>
          <cell r="T399">
            <v>278.81063894750002</v>
          </cell>
          <cell r="X399">
            <v>184.00138842675003</v>
          </cell>
          <cell r="AA399">
            <v>241.93302476525</v>
          </cell>
          <cell r="AD399">
            <v>258.40302379175</v>
          </cell>
          <cell r="AG399">
            <v>452.25581422724997</v>
          </cell>
          <cell r="AK399">
            <v>355.94591949425001</v>
          </cell>
          <cell r="AN399">
            <v>598.77513311024995</v>
          </cell>
          <cell r="AQ399">
            <v>703.03301101850002</v>
          </cell>
          <cell r="AT399">
            <v>829.72833605999995</v>
          </cell>
          <cell r="AX399">
            <v>718.30288171699999</v>
          </cell>
          <cell r="BA399">
            <v>906.67500599050004</v>
          </cell>
          <cell r="BD399">
            <v>1038.2344225607499</v>
          </cell>
          <cell r="BG399">
            <v>1594.44302069375</v>
          </cell>
          <cell r="BK399">
            <v>1191.9191559834999</v>
          </cell>
          <cell r="BN399">
            <v>1571.6766501040001</v>
          </cell>
          <cell r="BQ399">
            <v>1148.6762558379999</v>
          </cell>
          <cell r="BT399">
            <v>779.07546484649993</v>
          </cell>
          <cell r="BX399">
            <v>599.16904267900009</v>
          </cell>
          <cell r="CA399">
            <v>770.82859797499998</v>
          </cell>
          <cell r="CD399">
            <v>604.81620760450005</v>
          </cell>
          <cell r="CG399">
            <v>462.21125986950005</v>
          </cell>
        </row>
        <row r="400">
          <cell r="B400" t="str">
            <v>QTR_Volume_Strong Cider_Wales and West</v>
          </cell>
          <cell r="C400" t="str">
            <v>QTR</v>
          </cell>
          <cell r="D400" t="str">
            <v>Volume</v>
          </cell>
          <cell r="E400" t="str">
            <v>Other LAD</v>
          </cell>
          <cell r="F400" t="str">
            <v>Strong Cider</v>
          </cell>
          <cell r="G400" t="str">
            <v>Wales and West</v>
          </cell>
          <cell r="K400">
            <v>723.19181295750002</v>
          </cell>
          <cell r="N400">
            <v>711.04655071149989</v>
          </cell>
          <cell r="Q400">
            <v>477.03097800025</v>
          </cell>
          <cell r="T400">
            <v>454.57199641074999</v>
          </cell>
          <cell r="X400">
            <v>812.55174584574991</v>
          </cell>
          <cell r="AA400">
            <v>904.32411846775005</v>
          </cell>
          <cell r="AD400">
            <v>622.31784592124995</v>
          </cell>
          <cell r="AG400">
            <v>527.55544279724995</v>
          </cell>
          <cell r="AK400">
            <v>442.21022059500001</v>
          </cell>
          <cell r="AN400">
            <v>504.61427929350003</v>
          </cell>
          <cell r="AQ400">
            <v>650.07654091024995</v>
          </cell>
          <cell r="AT400">
            <v>768.95464121324994</v>
          </cell>
          <cell r="AX400">
            <v>1073.6547603717499</v>
          </cell>
          <cell r="BA400">
            <v>1267.00060905175</v>
          </cell>
          <cell r="BD400">
            <v>1452.8759280740001</v>
          </cell>
          <cell r="BG400">
            <v>1431.6905842824999</v>
          </cell>
          <cell r="BK400">
            <v>1050.9557317372498</v>
          </cell>
          <cell r="BN400">
            <v>1760.0876022682498</v>
          </cell>
          <cell r="BQ400">
            <v>2235.6114779795003</v>
          </cell>
          <cell r="BT400">
            <v>2458.1909663280003</v>
          </cell>
          <cell r="BX400">
            <v>1960.8869854655002</v>
          </cell>
          <cell r="CA400">
            <v>2362.9017174569999</v>
          </cell>
          <cell r="CD400">
            <v>1944.905520155</v>
          </cell>
          <cell r="CG400">
            <v>1502.3343311745002</v>
          </cell>
        </row>
        <row r="401">
          <cell r="B401" t="str">
            <v>QTR_Volume_Strong Cider_Yorkshire</v>
          </cell>
          <cell r="C401" t="str">
            <v>QTR</v>
          </cell>
          <cell r="D401" t="str">
            <v>Volume</v>
          </cell>
          <cell r="E401" t="str">
            <v>Other LAD</v>
          </cell>
          <cell r="F401" t="str">
            <v>Strong Cider</v>
          </cell>
          <cell r="G401" t="str">
            <v>Yorkshire</v>
          </cell>
          <cell r="K401">
            <v>607.21059561850007</v>
          </cell>
          <cell r="N401">
            <v>668.79061891950005</v>
          </cell>
          <cell r="Q401">
            <v>451.75029024575002</v>
          </cell>
          <cell r="T401">
            <v>451.40437905925006</v>
          </cell>
          <cell r="X401">
            <v>431.28093044950003</v>
          </cell>
          <cell r="AA401">
            <v>454.571424734</v>
          </cell>
          <cell r="AD401">
            <v>410.04354632825005</v>
          </cell>
          <cell r="AG401">
            <v>477.53935877725002</v>
          </cell>
          <cell r="AK401">
            <v>317.06435559149998</v>
          </cell>
          <cell r="AN401">
            <v>537.52761048749994</v>
          </cell>
          <cell r="AQ401">
            <v>664.22606298400001</v>
          </cell>
          <cell r="AT401">
            <v>824.64554106799994</v>
          </cell>
          <cell r="AX401">
            <v>739.9748412754999</v>
          </cell>
          <cell r="BA401">
            <v>769.88445004099992</v>
          </cell>
          <cell r="BD401">
            <v>841.03148320650007</v>
          </cell>
          <cell r="BG401">
            <v>1386.472369051</v>
          </cell>
          <cell r="BK401">
            <v>875.92693804324995</v>
          </cell>
          <cell r="BN401">
            <v>971.70819247924999</v>
          </cell>
          <cell r="BQ401">
            <v>1339.9046510945</v>
          </cell>
          <cell r="BT401">
            <v>1386.5193096419998</v>
          </cell>
          <cell r="BX401">
            <v>1451.2528682592501</v>
          </cell>
          <cell r="CA401">
            <v>1684.7884888432502</v>
          </cell>
          <cell r="CD401">
            <v>1769.41574626175</v>
          </cell>
          <cell r="CG401">
            <v>1862.6965975287499</v>
          </cell>
        </row>
        <row r="402">
          <cell r="B402" t="str">
            <v xml:space="preserve">QTR_Volume_Blended Whisky_Central England </v>
          </cell>
          <cell r="C402" t="str">
            <v>QTR</v>
          </cell>
          <cell r="D402" t="str">
            <v>Volume</v>
          </cell>
          <cell r="E402" t="str">
            <v>Spirits</v>
          </cell>
          <cell r="F402" t="str">
            <v>Blended Whisky</v>
          </cell>
          <cell r="G402" t="str">
            <v xml:space="preserve">Central England </v>
          </cell>
          <cell r="K402">
            <v>1635.059817269</v>
          </cell>
          <cell r="N402">
            <v>1595.9602324399998</v>
          </cell>
          <cell r="Q402">
            <v>1783.2789602590001</v>
          </cell>
          <cell r="T402">
            <v>1968.679406275</v>
          </cell>
          <cell r="X402">
            <v>1567.8960756419999</v>
          </cell>
          <cell r="AA402">
            <v>1778.0079655479999</v>
          </cell>
          <cell r="AD402">
            <v>1811.5921780079998</v>
          </cell>
          <cell r="AG402">
            <v>1916.569310827</v>
          </cell>
          <cell r="AK402">
            <v>1422.7734600205001</v>
          </cell>
          <cell r="AN402">
            <v>1784.1706318064998</v>
          </cell>
          <cell r="AQ402">
            <v>1750.5067357804999</v>
          </cell>
          <cell r="AT402">
            <v>1884.3716528555001</v>
          </cell>
          <cell r="AX402">
            <v>1284.1505213280002</v>
          </cell>
          <cell r="BA402">
            <v>1255.3598708530001</v>
          </cell>
          <cell r="BD402">
            <v>1308.7965767424998</v>
          </cell>
          <cell r="BG402">
            <v>1605.4517267254998</v>
          </cell>
          <cell r="BK402">
            <v>1516.9603072040002</v>
          </cell>
          <cell r="BN402">
            <v>1412.538037648</v>
          </cell>
          <cell r="BQ402">
            <v>1302.510541352</v>
          </cell>
          <cell r="BT402">
            <v>1332.0105436460001</v>
          </cell>
          <cell r="BX402">
            <v>1189.2309145707502</v>
          </cell>
          <cell r="CA402">
            <v>1216.2516521217499</v>
          </cell>
          <cell r="CD402">
            <v>1158.7808352987499</v>
          </cell>
          <cell r="CG402">
            <v>1212.9187632707501</v>
          </cell>
        </row>
        <row r="403">
          <cell r="B403" t="str">
            <v>QTR_Volume_Blended Whisky_GB CENTRAL SCOTLAND</v>
          </cell>
          <cell r="C403" t="str">
            <v>QTR</v>
          </cell>
          <cell r="D403" t="str">
            <v>Volume</v>
          </cell>
          <cell r="E403" t="str">
            <v>Spirits</v>
          </cell>
          <cell r="F403" t="str">
            <v>Blended Whisky</v>
          </cell>
          <cell r="G403" t="str">
            <v>GB CENTRAL SCOTLAND</v>
          </cell>
          <cell r="K403">
            <v>1983.9325796444998</v>
          </cell>
          <cell r="N403">
            <v>2204.4609862849998</v>
          </cell>
          <cell r="Q403">
            <v>2187.8642007747499</v>
          </cell>
          <cell r="T403">
            <v>2340.22400555575</v>
          </cell>
          <cell r="X403">
            <v>2163.9450757049999</v>
          </cell>
          <cell r="AA403">
            <v>2361.0209163599998</v>
          </cell>
          <cell r="AD403">
            <v>2310.5026655424999</v>
          </cell>
          <cell r="AG403">
            <v>2546.1709990495001</v>
          </cell>
          <cell r="AK403">
            <v>1869.8137671382501</v>
          </cell>
          <cell r="AN403">
            <v>2300.1557568562498</v>
          </cell>
          <cell r="AQ403">
            <v>2189.96693769375</v>
          </cell>
          <cell r="AT403">
            <v>2158.22418447375</v>
          </cell>
          <cell r="AX403">
            <v>1877.93557202075</v>
          </cell>
          <cell r="BA403">
            <v>2001.3702973722502</v>
          </cell>
          <cell r="BD403">
            <v>2055.3635889387497</v>
          </cell>
          <cell r="BG403">
            <v>2348.80027561825</v>
          </cell>
          <cell r="BK403">
            <v>1973.92544017775</v>
          </cell>
          <cell r="BN403">
            <v>1878.7800581097499</v>
          </cell>
          <cell r="BQ403">
            <v>1925.427650138</v>
          </cell>
          <cell r="BT403">
            <v>2144.0441891235</v>
          </cell>
          <cell r="BX403">
            <v>1771.6794386777501</v>
          </cell>
          <cell r="CA403">
            <v>2090.7707879202503</v>
          </cell>
          <cell r="CD403">
            <v>2171.9546354965</v>
          </cell>
          <cell r="CG403">
            <v>2276.3039983784997</v>
          </cell>
        </row>
        <row r="404">
          <cell r="B404" t="str">
            <v>QTR_Volume_Blended Whisky_East of England</v>
          </cell>
          <cell r="C404" t="str">
            <v>QTR</v>
          </cell>
          <cell r="D404" t="str">
            <v>Volume</v>
          </cell>
          <cell r="E404" t="str">
            <v>Spirits</v>
          </cell>
          <cell r="F404" t="str">
            <v>Blended Whisky</v>
          </cell>
          <cell r="G404" t="str">
            <v>East of England</v>
          </cell>
          <cell r="K404">
            <v>1236.0254916102499</v>
          </cell>
          <cell r="N404">
            <v>1212.0171799247501</v>
          </cell>
          <cell r="Q404">
            <v>1185.2373271054998</v>
          </cell>
          <cell r="T404">
            <v>1318.6887001255</v>
          </cell>
          <cell r="X404">
            <v>1155.76318658175</v>
          </cell>
          <cell r="AA404">
            <v>1291.6733713287499</v>
          </cell>
          <cell r="AD404">
            <v>1315.547267099</v>
          </cell>
          <cell r="AG404">
            <v>1316.0260853354998</v>
          </cell>
          <cell r="AK404">
            <v>754.51919407150001</v>
          </cell>
          <cell r="AN404">
            <v>1040.3884682859998</v>
          </cell>
          <cell r="AQ404">
            <v>1191.3096600127501</v>
          </cell>
          <cell r="AT404">
            <v>1332.1251387647501</v>
          </cell>
          <cell r="AX404">
            <v>879.61674683499996</v>
          </cell>
          <cell r="BA404">
            <v>897.77871061750011</v>
          </cell>
          <cell r="BD404">
            <v>936.56297954925003</v>
          </cell>
          <cell r="BG404">
            <v>1181.27179370625</v>
          </cell>
          <cell r="BK404">
            <v>1100.3596170652499</v>
          </cell>
          <cell r="BN404">
            <v>1036.4115701512501</v>
          </cell>
          <cell r="BQ404">
            <v>946.84338111725003</v>
          </cell>
          <cell r="BT404">
            <v>921.37256477425012</v>
          </cell>
          <cell r="BX404">
            <v>818.36644046674996</v>
          </cell>
          <cell r="CA404">
            <v>829.91613645175005</v>
          </cell>
          <cell r="CD404">
            <v>816.94733299575</v>
          </cell>
          <cell r="CG404">
            <v>855.69867386274996</v>
          </cell>
        </row>
        <row r="405">
          <cell r="B405" t="str">
            <v>QTR_Volume_Blended Whisky_London</v>
          </cell>
          <cell r="C405" t="str">
            <v>QTR</v>
          </cell>
          <cell r="D405" t="str">
            <v>Volume</v>
          </cell>
          <cell r="E405" t="str">
            <v>Spirits</v>
          </cell>
          <cell r="F405" t="str">
            <v>Blended Whisky</v>
          </cell>
          <cell r="G405" t="str">
            <v>London</v>
          </cell>
          <cell r="K405">
            <v>2412.8881181502497</v>
          </cell>
          <cell r="N405">
            <v>2434.8907410837501</v>
          </cell>
          <cell r="Q405">
            <v>2694.816558124</v>
          </cell>
          <cell r="T405">
            <v>2921.6882155619996</v>
          </cell>
          <cell r="X405">
            <v>2240.390940793</v>
          </cell>
          <cell r="AA405">
            <v>2519.1937561900004</v>
          </cell>
          <cell r="AD405">
            <v>2507.9769428750001</v>
          </cell>
          <cell r="AG405">
            <v>2732.9444910219995</v>
          </cell>
          <cell r="AK405">
            <v>2061.01806896775</v>
          </cell>
          <cell r="AN405">
            <v>2638.69039622625</v>
          </cell>
          <cell r="AQ405">
            <v>2649.1737354534998</v>
          </cell>
          <cell r="AT405">
            <v>2751.4075046144999</v>
          </cell>
          <cell r="AX405">
            <v>1969.3866090014999</v>
          </cell>
          <cell r="BA405">
            <v>2075.4095106555001</v>
          </cell>
          <cell r="BD405">
            <v>2324.3851110149999</v>
          </cell>
          <cell r="BG405">
            <v>2771.3217226099996</v>
          </cell>
          <cell r="BK405">
            <v>2442.7540652572502</v>
          </cell>
          <cell r="BN405">
            <v>2429.9916510817502</v>
          </cell>
          <cell r="BQ405">
            <v>2315.6523558907497</v>
          </cell>
          <cell r="BT405">
            <v>2513.4548814842497</v>
          </cell>
          <cell r="BX405">
            <v>2225.1081019677499</v>
          </cell>
          <cell r="CA405">
            <v>2289.9894165282499</v>
          </cell>
          <cell r="CD405">
            <v>2241.6999272325002</v>
          </cell>
          <cell r="CG405">
            <v>2399.7447797865002</v>
          </cell>
        </row>
        <row r="406">
          <cell r="B406" t="str">
            <v>QTR_Volume_Blended Whisky_North East England</v>
          </cell>
          <cell r="C406" t="str">
            <v>QTR</v>
          </cell>
          <cell r="D406" t="str">
            <v>Volume</v>
          </cell>
          <cell r="E406" t="str">
            <v>Spirits</v>
          </cell>
          <cell r="F406" t="str">
            <v>Blended Whisky</v>
          </cell>
          <cell r="G406" t="str">
            <v>North East England</v>
          </cell>
          <cell r="K406">
            <v>746.27356903250006</v>
          </cell>
          <cell r="N406">
            <v>743.09349891550005</v>
          </cell>
          <cell r="Q406">
            <v>733.48977323650001</v>
          </cell>
          <cell r="T406">
            <v>799.46398144950001</v>
          </cell>
          <cell r="X406">
            <v>619.78027380324988</v>
          </cell>
          <cell r="AA406">
            <v>683.01035192674999</v>
          </cell>
          <cell r="AD406">
            <v>682.08192771774998</v>
          </cell>
          <cell r="AG406">
            <v>710.96052053525</v>
          </cell>
          <cell r="AK406">
            <v>488.11294174225003</v>
          </cell>
          <cell r="AN406">
            <v>639.83575171325003</v>
          </cell>
          <cell r="AQ406">
            <v>661.01944545699996</v>
          </cell>
          <cell r="AT406">
            <v>699.33951226149998</v>
          </cell>
          <cell r="AX406">
            <v>482.60511501974997</v>
          </cell>
          <cell r="BA406">
            <v>463.40570120224999</v>
          </cell>
          <cell r="BD406">
            <v>497.95011807150001</v>
          </cell>
          <cell r="BG406">
            <v>600.52087286450012</v>
          </cell>
          <cell r="BK406">
            <v>575.74763351500008</v>
          </cell>
          <cell r="BN406">
            <v>574.20677151500001</v>
          </cell>
          <cell r="BQ406">
            <v>560.00490991050003</v>
          </cell>
          <cell r="BT406">
            <v>554.31293044050005</v>
          </cell>
          <cell r="BX406">
            <v>487.00913090375002</v>
          </cell>
          <cell r="CA406">
            <v>507.89988527825</v>
          </cell>
          <cell r="CD406">
            <v>492.92817459349999</v>
          </cell>
          <cell r="CG406">
            <v>510.82556364750002</v>
          </cell>
        </row>
        <row r="407">
          <cell r="B407" t="str">
            <v>QTR_Volume_Blended Whisky_North East Scotland</v>
          </cell>
          <cell r="C407" t="str">
            <v>QTR</v>
          </cell>
          <cell r="D407" t="str">
            <v>Volume</v>
          </cell>
          <cell r="E407" t="str">
            <v>Spirits</v>
          </cell>
          <cell r="F407" t="str">
            <v>Blended Whisky</v>
          </cell>
          <cell r="G407" t="str">
            <v>North East Scotland</v>
          </cell>
          <cell r="K407">
            <v>739.95087647374987</v>
          </cell>
          <cell r="N407">
            <v>822.83561492125</v>
          </cell>
          <cell r="Q407">
            <v>693.45761777250004</v>
          </cell>
          <cell r="T407">
            <v>710.28020821350003</v>
          </cell>
          <cell r="X407">
            <v>681.55688070874999</v>
          </cell>
          <cell r="AA407">
            <v>697.54596886075001</v>
          </cell>
          <cell r="AD407">
            <v>747.97722583150005</v>
          </cell>
          <cell r="AG407">
            <v>772.97610624100002</v>
          </cell>
          <cell r="AK407">
            <v>573.38410204025001</v>
          </cell>
          <cell r="AN407">
            <v>720.56566550225011</v>
          </cell>
          <cell r="AQ407">
            <v>814.40232500225</v>
          </cell>
          <cell r="AT407">
            <v>873.50304639725005</v>
          </cell>
          <cell r="AX407">
            <v>576.75207639874998</v>
          </cell>
          <cell r="BA407">
            <v>674.21074042574992</v>
          </cell>
          <cell r="BD407">
            <v>736.76158544125008</v>
          </cell>
          <cell r="BG407">
            <v>776.72293206625</v>
          </cell>
          <cell r="BK407">
            <v>680.17940691725005</v>
          </cell>
          <cell r="BN407">
            <v>898.08096200425007</v>
          </cell>
          <cell r="BQ407">
            <v>766.4784500935001</v>
          </cell>
          <cell r="BT407">
            <v>710.69317559099989</v>
          </cell>
          <cell r="BX407">
            <v>719.76760067000009</v>
          </cell>
          <cell r="CA407">
            <v>626.68686906249991</v>
          </cell>
          <cell r="CD407">
            <v>530.39127231450004</v>
          </cell>
          <cell r="CG407">
            <v>570.11007707300007</v>
          </cell>
        </row>
        <row r="408">
          <cell r="B408" t="str">
            <v>QTR_Volume_Blended Whisky_North West (Lancashire)</v>
          </cell>
          <cell r="C408" t="str">
            <v>QTR</v>
          </cell>
          <cell r="D408" t="str">
            <v>Volume</v>
          </cell>
          <cell r="E408" t="str">
            <v>Spirits</v>
          </cell>
          <cell r="F408" t="str">
            <v>Blended Whisky</v>
          </cell>
          <cell r="G408" t="str">
            <v>North West (Lancashire)</v>
          </cell>
          <cell r="K408">
            <v>1957.1854665317499</v>
          </cell>
          <cell r="N408">
            <v>2046.5681077317499</v>
          </cell>
          <cell r="Q408">
            <v>2140.8089604807501</v>
          </cell>
          <cell r="T408">
            <v>2268.6476141817498</v>
          </cell>
          <cell r="X408">
            <v>1769.93380295575</v>
          </cell>
          <cell r="AA408">
            <v>1939.01956407025</v>
          </cell>
          <cell r="AD408">
            <v>1960.8321635435</v>
          </cell>
          <cell r="AG408">
            <v>2079.8749483765</v>
          </cell>
          <cell r="AK408">
            <v>1821.1382253787499</v>
          </cell>
          <cell r="AN408">
            <v>2173.9141455717499</v>
          </cell>
          <cell r="AQ408">
            <v>1839.3609776275</v>
          </cell>
          <cell r="AT408">
            <v>1931.5457150350001</v>
          </cell>
          <cell r="AX408">
            <v>1403.96599073375</v>
          </cell>
          <cell r="BA408">
            <v>1415.0689950762501</v>
          </cell>
          <cell r="BD408">
            <v>1431.6567005055001</v>
          </cell>
          <cell r="BG408">
            <v>1763.1705820105001</v>
          </cell>
          <cell r="BK408">
            <v>1441.7131996485</v>
          </cell>
          <cell r="BN408">
            <v>1346.7420637379998</v>
          </cell>
          <cell r="BQ408">
            <v>1274.938270416</v>
          </cell>
          <cell r="BT408">
            <v>1369.9914038075001</v>
          </cell>
          <cell r="BX408">
            <v>1182.9163076865</v>
          </cell>
          <cell r="CA408">
            <v>1319.8683249764999</v>
          </cell>
          <cell r="CD408">
            <v>1276.8937816682501</v>
          </cell>
          <cell r="CG408">
            <v>1305.4862709177498</v>
          </cell>
        </row>
        <row r="409">
          <cell r="B409" t="str">
            <v>QTR_Volume_Blended Whisky_South and South East</v>
          </cell>
          <cell r="C409" t="str">
            <v>QTR</v>
          </cell>
          <cell r="D409" t="str">
            <v>Volume</v>
          </cell>
          <cell r="E409" t="str">
            <v>Spirits</v>
          </cell>
          <cell r="F409" t="str">
            <v>Blended Whisky</v>
          </cell>
          <cell r="G409" t="str">
            <v>South and South East</v>
          </cell>
          <cell r="K409">
            <v>1614.7064707997502</v>
          </cell>
          <cell r="N409">
            <v>1623.25185215225</v>
          </cell>
          <cell r="Q409">
            <v>1654.495360416</v>
          </cell>
          <cell r="T409">
            <v>1806.82091717</v>
          </cell>
          <cell r="X409">
            <v>1559.2549743</v>
          </cell>
          <cell r="AA409">
            <v>1698.3937652545001</v>
          </cell>
          <cell r="AD409">
            <v>1645.5550456217502</v>
          </cell>
          <cell r="AG409">
            <v>1704.5688480307499</v>
          </cell>
          <cell r="AK409">
            <v>980.30649306624991</v>
          </cell>
          <cell r="AN409">
            <v>1280.6940866057498</v>
          </cell>
          <cell r="AQ409">
            <v>1309.2416852525</v>
          </cell>
          <cell r="AT409">
            <v>1356.0254502385001</v>
          </cell>
          <cell r="AX409">
            <v>940.30923978475005</v>
          </cell>
          <cell r="BA409">
            <v>945.2709698942499</v>
          </cell>
          <cell r="BD409">
            <v>976.89815430075009</v>
          </cell>
          <cell r="BG409">
            <v>1117.8242353862499</v>
          </cell>
          <cell r="BK409">
            <v>1019.44844429375</v>
          </cell>
          <cell r="BN409">
            <v>981.30172021975</v>
          </cell>
          <cell r="BQ409">
            <v>966.87072458700004</v>
          </cell>
          <cell r="BT409">
            <v>1000.8252090164999</v>
          </cell>
          <cell r="BX409">
            <v>913.20614278400001</v>
          </cell>
          <cell r="CA409">
            <v>891.53446817999998</v>
          </cell>
          <cell r="CD409">
            <v>860.08701351025002</v>
          </cell>
          <cell r="CG409">
            <v>897.88762580874982</v>
          </cell>
        </row>
        <row r="410">
          <cell r="B410" t="str">
            <v>QTR_Volume_Blended Whisky_South West</v>
          </cell>
          <cell r="C410" t="str">
            <v>QTR</v>
          </cell>
          <cell r="D410" t="str">
            <v>Volume</v>
          </cell>
          <cell r="E410" t="str">
            <v>Spirits</v>
          </cell>
          <cell r="F410" t="str">
            <v>Blended Whisky</v>
          </cell>
          <cell r="G410" t="str">
            <v>South West</v>
          </cell>
          <cell r="K410">
            <v>876.07786065000005</v>
          </cell>
          <cell r="N410">
            <v>1002.14674252</v>
          </cell>
          <cell r="Q410">
            <v>750.63570697625005</v>
          </cell>
          <cell r="T410">
            <v>775.8131676157501</v>
          </cell>
          <cell r="X410">
            <v>728.45486420600002</v>
          </cell>
          <cell r="AA410">
            <v>746.73860433600009</v>
          </cell>
          <cell r="AD410">
            <v>846.68967114449993</v>
          </cell>
          <cell r="AG410">
            <v>835.33526702450001</v>
          </cell>
          <cell r="AK410">
            <v>558.77567647399997</v>
          </cell>
          <cell r="AN410">
            <v>733.9425500095</v>
          </cell>
          <cell r="AQ410">
            <v>752.71159188950003</v>
          </cell>
          <cell r="AT410">
            <v>896.41269183599991</v>
          </cell>
          <cell r="AX410">
            <v>605.97133029600002</v>
          </cell>
          <cell r="BA410">
            <v>669.94912606100002</v>
          </cell>
          <cell r="BD410">
            <v>706.97772182624999</v>
          </cell>
          <cell r="BG410">
            <v>772.87380388974998</v>
          </cell>
          <cell r="BK410">
            <v>674.49557310599994</v>
          </cell>
          <cell r="BN410">
            <v>759.36757093050005</v>
          </cell>
          <cell r="BQ410">
            <v>698.294451772</v>
          </cell>
          <cell r="BT410">
            <v>641.57695184350007</v>
          </cell>
          <cell r="BX410">
            <v>589.76850390100003</v>
          </cell>
          <cell r="CA410">
            <v>703.52121516150009</v>
          </cell>
          <cell r="CD410">
            <v>755.31830889075002</v>
          </cell>
          <cell r="CG410">
            <v>705.54345969775</v>
          </cell>
        </row>
        <row r="411">
          <cell r="B411" t="str">
            <v>QTR_Volume_Blended Whisky_Wales and West</v>
          </cell>
          <cell r="C411" t="str">
            <v>QTR</v>
          </cell>
          <cell r="D411" t="str">
            <v>Volume</v>
          </cell>
          <cell r="E411" t="str">
            <v>Spirits</v>
          </cell>
          <cell r="F411" t="str">
            <v>Blended Whisky</v>
          </cell>
          <cell r="G411" t="str">
            <v>Wales and West</v>
          </cell>
          <cell r="K411">
            <v>1077.0931240150001</v>
          </cell>
          <cell r="N411">
            <v>1091.1288377779999</v>
          </cell>
          <cell r="Q411">
            <v>1230.1691781832501</v>
          </cell>
          <cell r="T411">
            <v>1357.3138697477498</v>
          </cell>
          <cell r="X411">
            <v>1125.0051066707499</v>
          </cell>
          <cell r="AA411">
            <v>1377.8018389497499</v>
          </cell>
          <cell r="AD411">
            <v>1329.7902843505001</v>
          </cell>
          <cell r="AG411">
            <v>1433.5517412440001</v>
          </cell>
          <cell r="AK411">
            <v>1004.8673590354999</v>
          </cell>
          <cell r="AN411">
            <v>1331.5551837354999</v>
          </cell>
          <cell r="AQ411">
            <v>1372.4935607535001</v>
          </cell>
          <cell r="AT411">
            <v>1432.8421835975003</v>
          </cell>
          <cell r="AX411">
            <v>1042.3325886100001</v>
          </cell>
          <cell r="BA411">
            <v>1000.9131367465001</v>
          </cell>
          <cell r="BD411">
            <v>1015.2756179520001</v>
          </cell>
          <cell r="BG411">
            <v>1270.1916987335001</v>
          </cell>
          <cell r="BK411">
            <v>1146.8541876755003</v>
          </cell>
          <cell r="BN411">
            <v>1070.7711844665</v>
          </cell>
          <cell r="BQ411">
            <v>1071.3496765</v>
          </cell>
          <cell r="BT411">
            <v>1148.3676373159999</v>
          </cell>
          <cell r="BX411">
            <v>1003.3099956809999</v>
          </cell>
          <cell r="CA411">
            <v>979.25466949050008</v>
          </cell>
          <cell r="CD411">
            <v>924.98171999499993</v>
          </cell>
          <cell r="CG411">
            <v>984.76550704850013</v>
          </cell>
        </row>
        <row r="412">
          <cell r="B412" t="str">
            <v>QTR_Volume_Blended Whisky_Yorkshire</v>
          </cell>
          <cell r="C412" t="str">
            <v>QTR</v>
          </cell>
          <cell r="D412" t="str">
            <v>Volume</v>
          </cell>
          <cell r="E412" t="str">
            <v>Spirits</v>
          </cell>
          <cell r="F412" t="str">
            <v>Blended Whisky</v>
          </cell>
          <cell r="G412" t="str">
            <v>Yorkshire</v>
          </cell>
          <cell r="K412">
            <v>1067.7101725655</v>
          </cell>
          <cell r="N412">
            <v>1018.1738929225</v>
          </cell>
          <cell r="Q412">
            <v>1087.86464080275</v>
          </cell>
          <cell r="T412">
            <v>1201.4317520602499</v>
          </cell>
          <cell r="X412">
            <v>988.72454559275002</v>
          </cell>
          <cell r="AA412">
            <v>1133.0890710372498</v>
          </cell>
          <cell r="AD412">
            <v>1124.0265515567498</v>
          </cell>
          <cell r="AG412">
            <v>1177.9997143852499</v>
          </cell>
          <cell r="AK412">
            <v>717.3744126995</v>
          </cell>
          <cell r="AN412">
            <v>926.28678453249995</v>
          </cell>
          <cell r="AQ412">
            <v>978.18963079249988</v>
          </cell>
          <cell r="AT412">
            <v>1063.8546333935001</v>
          </cell>
          <cell r="AX412">
            <v>726.53971252199995</v>
          </cell>
          <cell r="BA412">
            <v>706.66518591250008</v>
          </cell>
          <cell r="BD412">
            <v>750.08003629724999</v>
          </cell>
          <cell r="BG412">
            <v>931.9565136622499</v>
          </cell>
          <cell r="BK412">
            <v>829.17901112799996</v>
          </cell>
          <cell r="BN412">
            <v>795.16898186999993</v>
          </cell>
          <cell r="BQ412">
            <v>762.72156374400004</v>
          </cell>
          <cell r="BT412">
            <v>841.71450965200006</v>
          </cell>
          <cell r="BX412">
            <v>769.53470762074994</v>
          </cell>
          <cell r="CA412">
            <v>815.50656400324999</v>
          </cell>
          <cell r="CD412">
            <v>828.58321018275001</v>
          </cell>
          <cell r="CG412">
            <v>898.87055767925006</v>
          </cell>
        </row>
        <row r="413">
          <cell r="B413" t="str">
            <v xml:space="preserve">QTR_Volume_Brandy_Central England </v>
          </cell>
          <cell r="C413" t="str">
            <v>QTR</v>
          </cell>
          <cell r="D413" t="str">
            <v>Volume</v>
          </cell>
          <cell r="E413" t="str">
            <v>Spirits</v>
          </cell>
          <cell r="F413" t="str">
            <v>Brandy</v>
          </cell>
          <cell r="G413" t="str">
            <v xml:space="preserve">Central England </v>
          </cell>
          <cell r="K413">
            <v>103.13907320125001</v>
          </cell>
          <cell r="N413">
            <v>100.85899803175</v>
          </cell>
          <cell r="Q413">
            <v>90.287959152750005</v>
          </cell>
          <cell r="T413">
            <v>104.02528732525001</v>
          </cell>
          <cell r="X413">
            <v>91.93684215799999</v>
          </cell>
          <cell r="AA413">
            <v>88.719751080499989</v>
          </cell>
          <cell r="AD413">
            <v>69.775978092499997</v>
          </cell>
          <cell r="AG413">
            <v>67.829101102999999</v>
          </cell>
          <cell r="AK413">
            <v>23.393607821750003</v>
          </cell>
          <cell r="AN413">
            <v>36.152922487249995</v>
          </cell>
          <cell r="AQ413">
            <v>42.568122308250004</v>
          </cell>
          <cell r="AT413">
            <v>71.24857223475</v>
          </cell>
          <cell r="AX413">
            <v>61.812738825750003</v>
          </cell>
          <cell r="BA413">
            <v>60.809170840250005</v>
          </cell>
          <cell r="BD413">
            <v>60.243416934500004</v>
          </cell>
          <cell r="BG413">
            <v>66.114269051500003</v>
          </cell>
          <cell r="BK413">
            <v>63.734786975500008</v>
          </cell>
          <cell r="BN413">
            <v>53.246102250500002</v>
          </cell>
          <cell r="BQ413">
            <v>55.011049155750001</v>
          </cell>
          <cell r="BT413">
            <v>61.413194438250002</v>
          </cell>
          <cell r="BX413">
            <v>48.181040612249994</v>
          </cell>
          <cell r="CA413">
            <v>48.392556003749995</v>
          </cell>
          <cell r="CD413">
            <v>40.688846126000001</v>
          </cell>
          <cell r="CG413">
            <v>51.571771751</v>
          </cell>
        </row>
        <row r="414">
          <cell r="B414" t="str">
            <v>QTR_Volume_Brandy_GB CENTRAL SCOTLAND</v>
          </cell>
          <cell r="C414" t="str">
            <v>QTR</v>
          </cell>
          <cell r="D414" t="str">
            <v>Volume</v>
          </cell>
          <cell r="E414" t="str">
            <v>Spirits</v>
          </cell>
          <cell r="F414" t="str">
            <v>Brandy</v>
          </cell>
          <cell r="G414" t="str">
            <v>GB CENTRAL SCOTLAND</v>
          </cell>
          <cell r="K414">
            <v>19.20127446575</v>
          </cell>
          <cell r="N414">
            <v>23.64496744325</v>
          </cell>
          <cell r="Q414">
            <v>19.473796730749999</v>
          </cell>
          <cell r="T414">
            <v>25.192877608249997</v>
          </cell>
          <cell r="X414">
            <v>25.72245796775</v>
          </cell>
          <cell r="AA414">
            <v>28.661546825249999</v>
          </cell>
          <cell r="AD414">
            <v>24.396711527000001</v>
          </cell>
          <cell r="AG414">
            <v>27.398769258999998</v>
          </cell>
          <cell r="AK414">
            <v>14.183701881999999</v>
          </cell>
          <cell r="AN414">
            <v>16.990486817499999</v>
          </cell>
          <cell r="AQ414">
            <v>17.304101013250001</v>
          </cell>
          <cell r="AT414">
            <v>19.615257603250001</v>
          </cell>
          <cell r="AX414">
            <v>18.766370985749997</v>
          </cell>
          <cell r="BA414">
            <v>18.88931067775</v>
          </cell>
          <cell r="BD414">
            <v>14.58811992025</v>
          </cell>
          <cell r="BG414">
            <v>13.59048502325</v>
          </cell>
          <cell r="BK414">
            <v>11.34304910525</v>
          </cell>
          <cell r="BN414">
            <v>16.13729544525</v>
          </cell>
          <cell r="BQ414">
            <v>17.246351236500001</v>
          </cell>
          <cell r="BT414">
            <v>17.098603953999998</v>
          </cell>
          <cell r="BX414">
            <v>16.42480579775</v>
          </cell>
          <cell r="CA414">
            <v>18.276563497250002</v>
          </cell>
          <cell r="CD414">
            <v>7.7600509982500014</v>
          </cell>
          <cell r="CG414">
            <v>6.4840723107500002</v>
          </cell>
        </row>
        <row r="415">
          <cell r="B415" t="str">
            <v>QTR_Volume_Brandy_East of England</v>
          </cell>
          <cell r="C415" t="str">
            <v>QTR</v>
          </cell>
          <cell r="D415" t="str">
            <v>Volume</v>
          </cell>
          <cell r="E415" t="str">
            <v>Spirits</v>
          </cell>
          <cell r="F415" t="str">
            <v>Brandy</v>
          </cell>
          <cell r="G415" t="str">
            <v>East of England</v>
          </cell>
          <cell r="K415">
            <v>74.810513111749998</v>
          </cell>
          <cell r="N415">
            <v>72.938312987749995</v>
          </cell>
          <cell r="Q415">
            <v>70.618953809250002</v>
          </cell>
          <cell r="T415">
            <v>94.180052748250006</v>
          </cell>
          <cell r="X415">
            <v>72.706663541750004</v>
          </cell>
          <cell r="AA415">
            <v>53.317780292750001</v>
          </cell>
          <cell r="AD415">
            <v>63.332238077500001</v>
          </cell>
          <cell r="AG415">
            <v>70.755060279999995</v>
          </cell>
          <cell r="AK415">
            <v>24.902024156749999</v>
          </cell>
          <cell r="AN415">
            <v>30.502462882250001</v>
          </cell>
          <cell r="AQ415">
            <v>36.398292235</v>
          </cell>
          <cell r="AT415">
            <v>45.242613243000001</v>
          </cell>
          <cell r="AX415">
            <v>35.876949501999995</v>
          </cell>
          <cell r="BA415">
            <v>31.232642539499999</v>
          </cell>
          <cell r="BD415">
            <v>31.934973795499999</v>
          </cell>
          <cell r="BG415">
            <v>35.144732020999996</v>
          </cell>
          <cell r="BK415">
            <v>28.078086949999999</v>
          </cell>
          <cell r="BN415">
            <v>21.222098645499997</v>
          </cell>
          <cell r="BQ415">
            <v>22.153146421750002</v>
          </cell>
          <cell r="BT415">
            <v>31.052512887750005</v>
          </cell>
          <cell r="BX415">
            <v>27.144258341500002</v>
          </cell>
          <cell r="CA415">
            <v>27.3212411405</v>
          </cell>
          <cell r="CD415">
            <v>25.107393979499999</v>
          </cell>
          <cell r="CG415">
            <v>25.6583030575</v>
          </cell>
        </row>
        <row r="416">
          <cell r="B416" t="str">
            <v>QTR_Volume_Brandy_London</v>
          </cell>
          <cell r="C416" t="str">
            <v>QTR</v>
          </cell>
          <cell r="D416" t="str">
            <v>Volume</v>
          </cell>
          <cell r="E416" t="str">
            <v>Spirits</v>
          </cell>
          <cell r="F416" t="str">
            <v>Brandy</v>
          </cell>
          <cell r="G416" t="str">
            <v>London</v>
          </cell>
          <cell r="K416">
            <v>141.19530185249999</v>
          </cell>
          <cell r="N416">
            <v>147.60110022149999</v>
          </cell>
          <cell r="Q416">
            <v>141.76155495224998</v>
          </cell>
          <cell r="T416">
            <v>152.55025442674997</v>
          </cell>
          <cell r="X416">
            <v>103.22677896975</v>
          </cell>
          <cell r="AA416">
            <v>147.25670820174997</v>
          </cell>
          <cell r="AD416">
            <v>146.9836699295</v>
          </cell>
          <cell r="AG416">
            <v>171.73024120700001</v>
          </cell>
          <cell r="AK416">
            <v>66.933253484000005</v>
          </cell>
          <cell r="AN416">
            <v>83.921529113000005</v>
          </cell>
          <cell r="AQ416">
            <v>97.971055980250014</v>
          </cell>
          <cell r="AT416">
            <v>128.67921976975001</v>
          </cell>
          <cell r="AX416">
            <v>115.31229441025</v>
          </cell>
          <cell r="BA416">
            <v>112.58861478675</v>
          </cell>
          <cell r="BD416">
            <v>91.656704079999997</v>
          </cell>
          <cell r="BG416">
            <v>96.368462043999997</v>
          </cell>
          <cell r="BK416">
            <v>71.819374927999988</v>
          </cell>
          <cell r="BN416">
            <v>84.906841262</v>
          </cell>
          <cell r="BQ416">
            <v>92.662636692749999</v>
          </cell>
          <cell r="BT416">
            <v>94.891493361249999</v>
          </cell>
          <cell r="BX416">
            <v>74.870459414750002</v>
          </cell>
          <cell r="CA416">
            <v>79.785417514250014</v>
          </cell>
          <cell r="CD416">
            <v>70.248371926999994</v>
          </cell>
          <cell r="CG416">
            <v>73.307950777000002</v>
          </cell>
        </row>
        <row r="417">
          <cell r="B417" t="str">
            <v>QTR_Volume_Brandy_North East England</v>
          </cell>
          <cell r="C417" t="str">
            <v>QTR</v>
          </cell>
          <cell r="D417" t="str">
            <v>Volume</v>
          </cell>
          <cell r="E417" t="str">
            <v>Spirits</v>
          </cell>
          <cell r="F417" t="str">
            <v>Brandy</v>
          </cell>
          <cell r="G417" t="str">
            <v>North East England</v>
          </cell>
          <cell r="K417">
            <v>70.33464484400001</v>
          </cell>
          <cell r="N417">
            <v>64.382740804499988</v>
          </cell>
          <cell r="Q417">
            <v>59.984072170000005</v>
          </cell>
          <cell r="T417">
            <v>67.590570748499999</v>
          </cell>
          <cell r="X417">
            <v>51.894977649500007</v>
          </cell>
          <cell r="AA417">
            <v>43.218772567000002</v>
          </cell>
          <cell r="AD417">
            <v>33.595760183499998</v>
          </cell>
          <cell r="AG417">
            <v>28.183032291</v>
          </cell>
          <cell r="AK417">
            <v>10.508423221500001</v>
          </cell>
          <cell r="AN417">
            <v>18.6841597815</v>
          </cell>
          <cell r="AQ417">
            <v>25.178716662250004</v>
          </cell>
          <cell r="AT417">
            <v>26.896024569749997</v>
          </cell>
          <cell r="AX417">
            <v>19.279552240499999</v>
          </cell>
          <cell r="BA417">
            <v>20.143581333</v>
          </cell>
          <cell r="BD417">
            <v>19.049649569500001</v>
          </cell>
          <cell r="BG417">
            <v>24.246089492000003</v>
          </cell>
          <cell r="BK417">
            <v>23.677104951</v>
          </cell>
          <cell r="BN417">
            <v>27.650832755000003</v>
          </cell>
          <cell r="BQ417">
            <v>32.898028515500002</v>
          </cell>
          <cell r="BT417">
            <v>34.9048431545</v>
          </cell>
          <cell r="BX417">
            <v>29.109472504999996</v>
          </cell>
          <cell r="CA417">
            <v>27.418989944499998</v>
          </cell>
          <cell r="CD417">
            <v>22.716368087249997</v>
          </cell>
          <cell r="CG417">
            <v>18.682223306250002</v>
          </cell>
        </row>
        <row r="418">
          <cell r="B418" t="str">
            <v>QTR_Volume_Brandy_North East Scotland</v>
          </cell>
          <cell r="C418" t="str">
            <v>QTR</v>
          </cell>
          <cell r="D418" t="str">
            <v>Volume</v>
          </cell>
          <cell r="E418" t="str">
            <v>Spirits</v>
          </cell>
          <cell r="F418" t="str">
            <v>Brandy</v>
          </cell>
          <cell r="G418" t="str">
            <v>North East Scotland</v>
          </cell>
          <cell r="K418">
            <v>3.5754442709999998</v>
          </cell>
          <cell r="N418">
            <v>4.6292516259999994</v>
          </cell>
          <cell r="Q418">
            <v>4.3266863907499999</v>
          </cell>
          <cell r="T418">
            <v>3.9794101872500001</v>
          </cell>
          <cell r="X418">
            <v>2.7404627727499999</v>
          </cell>
          <cell r="AA418">
            <v>4.2742633777499996</v>
          </cell>
          <cell r="AD418">
            <v>4.3565724469999996</v>
          </cell>
          <cell r="AG418">
            <v>3.3413197515000004</v>
          </cell>
          <cell r="AK418">
            <v>1.3692735195000001</v>
          </cell>
          <cell r="AN418">
            <v>1.4852295744999999</v>
          </cell>
          <cell r="AQ418">
            <v>2.0395599322500004</v>
          </cell>
          <cell r="AT418">
            <v>3.1675659807500001</v>
          </cell>
          <cell r="AX418">
            <v>3.3604615152499999</v>
          </cell>
          <cell r="BA418">
            <v>4.6627988127500002</v>
          </cell>
          <cell r="BD418">
            <v>3.5890451854999998</v>
          </cell>
          <cell r="BG418">
            <v>1.7533428955000001</v>
          </cell>
          <cell r="BK418">
            <v>1.0008048404999998</v>
          </cell>
          <cell r="BN418">
            <v>1.307870206</v>
          </cell>
          <cell r="BQ418">
            <v>1.2331260607500001</v>
          </cell>
          <cell r="BT418">
            <v>2.8843477077499999</v>
          </cell>
          <cell r="BX418">
            <v>3.72766287425</v>
          </cell>
          <cell r="CA418">
            <v>4.1672385862499999</v>
          </cell>
          <cell r="CD418">
            <v>2.477416302</v>
          </cell>
          <cell r="CG418">
            <v>2.2965052705</v>
          </cell>
        </row>
        <row r="419">
          <cell r="B419" t="str">
            <v>QTR_Volume_Brandy_North West (Lancashire)</v>
          </cell>
          <cell r="C419" t="str">
            <v>QTR</v>
          </cell>
          <cell r="D419" t="str">
            <v>Volume</v>
          </cell>
          <cell r="E419" t="str">
            <v>Spirits</v>
          </cell>
          <cell r="F419" t="str">
            <v>Brandy</v>
          </cell>
          <cell r="G419" t="str">
            <v>North West (Lancashire)</v>
          </cell>
          <cell r="K419">
            <v>84.549363021000005</v>
          </cell>
          <cell r="N419">
            <v>78.413676670499996</v>
          </cell>
          <cell r="Q419">
            <v>85.747608852000013</v>
          </cell>
          <cell r="T419">
            <v>117.75174433049999</v>
          </cell>
          <cell r="X419">
            <v>99.753344128750001</v>
          </cell>
          <cell r="AA419">
            <v>92.141582768250004</v>
          </cell>
          <cell r="AD419">
            <v>88.019862563499998</v>
          </cell>
          <cell r="AG419">
            <v>98.323880441499995</v>
          </cell>
          <cell r="AK419">
            <v>51.468572995749994</v>
          </cell>
          <cell r="AN419">
            <v>69.858495537249993</v>
          </cell>
          <cell r="AQ419">
            <v>78.824681562999999</v>
          </cell>
          <cell r="AT419">
            <v>91.816261757999996</v>
          </cell>
          <cell r="AX419">
            <v>70.311641520249992</v>
          </cell>
          <cell r="BA419">
            <v>63.995294188249993</v>
          </cell>
          <cell r="BD419">
            <v>51.934372394999997</v>
          </cell>
          <cell r="BG419">
            <v>58.273676153500006</v>
          </cell>
          <cell r="BK419">
            <v>43.778812071750004</v>
          </cell>
          <cell r="BN419">
            <v>31.627507868249999</v>
          </cell>
          <cell r="BQ419">
            <v>29.380330844500001</v>
          </cell>
          <cell r="BT419">
            <v>35.568981443499993</v>
          </cell>
          <cell r="BX419">
            <v>23.508223665499997</v>
          </cell>
          <cell r="CA419">
            <v>38.843297450500003</v>
          </cell>
          <cell r="CD419">
            <v>43.940486640749995</v>
          </cell>
          <cell r="CG419">
            <v>48.503432789249999</v>
          </cell>
        </row>
        <row r="420">
          <cell r="B420" t="str">
            <v>QTR_Volume_Brandy_South and South East</v>
          </cell>
          <cell r="C420" t="str">
            <v>QTR</v>
          </cell>
          <cell r="D420" t="str">
            <v>Volume</v>
          </cell>
          <cell r="E420" t="str">
            <v>Spirits</v>
          </cell>
          <cell r="F420" t="str">
            <v>Brandy</v>
          </cell>
          <cell r="G420" t="str">
            <v>South and South East</v>
          </cell>
          <cell r="K420">
            <v>97.805098877749998</v>
          </cell>
          <cell r="N420">
            <v>99.233004673249994</v>
          </cell>
          <cell r="Q420">
            <v>102.30686841799999</v>
          </cell>
          <cell r="T420">
            <v>107.93758375100001</v>
          </cell>
          <cell r="X420">
            <v>86.490146564499994</v>
          </cell>
          <cell r="AA420">
            <v>77.662483036499992</v>
          </cell>
          <cell r="AD420">
            <v>71.865539861499997</v>
          </cell>
          <cell r="AG420">
            <v>86.860336530499993</v>
          </cell>
          <cell r="AK420">
            <v>43.714368402250003</v>
          </cell>
          <cell r="AN420">
            <v>47.880983190750001</v>
          </cell>
          <cell r="AQ420">
            <v>50.982268409749999</v>
          </cell>
          <cell r="AT420">
            <v>62.678318596249994</v>
          </cell>
          <cell r="AX420">
            <v>52.157934658500004</v>
          </cell>
          <cell r="BA420">
            <v>48.389281193500004</v>
          </cell>
          <cell r="BD420">
            <v>41.398498158999999</v>
          </cell>
          <cell r="BG420">
            <v>41.96832019</v>
          </cell>
          <cell r="BK420">
            <v>43.450513296250001</v>
          </cell>
          <cell r="BN420">
            <v>50.323585694249999</v>
          </cell>
          <cell r="BQ420">
            <v>71.862795344250003</v>
          </cell>
          <cell r="BT420">
            <v>79.577182962250006</v>
          </cell>
          <cell r="BX420">
            <v>70.853383682750007</v>
          </cell>
          <cell r="CA420">
            <v>71.65401061275</v>
          </cell>
          <cell r="CD420">
            <v>64.695994041500001</v>
          </cell>
          <cell r="CG420">
            <v>69.450573176000006</v>
          </cell>
        </row>
        <row r="421">
          <cell r="B421" t="str">
            <v>QTR_Volume_Brandy_South West</v>
          </cell>
          <cell r="C421" t="str">
            <v>QTR</v>
          </cell>
          <cell r="D421" t="str">
            <v>Volume</v>
          </cell>
          <cell r="E421" t="str">
            <v>Spirits</v>
          </cell>
          <cell r="F421" t="str">
            <v>Brandy</v>
          </cell>
          <cell r="G421" t="str">
            <v>South West</v>
          </cell>
          <cell r="K421">
            <v>49.921384553999999</v>
          </cell>
          <cell r="N421">
            <v>70.328383818999995</v>
          </cell>
          <cell r="Q421">
            <v>119.71020675725001</v>
          </cell>
          <cell r="T421">
            <v>94.572464472749999</v>
          </cell>
          <cell r="X421">
            <v>76.368695212250003</v>
          </cell>
          <cell r="AA421">
            <v>73.749673391749994</v>
          </cell>
          <cell r="AD421">
            <v>60.208763970999996</v>
          </cell>
          <cell r="AG421">
            <v>69.888535345000008</v>
          </cell>
          <cell r="AK421">
            <v>26.920070016499999</v>
          </cell>
          <cell r="AN421">
            <v>37.944273660999997</v>
          </cell>
          <cell r="AQ421">
            <v>46.040634215749996</v>
          </cell>
          <cell r="AT421">
            <v>59.113658226750005</v>
          </cell>
          <cell r="AX421">
            <v>44.051873823499996</v>
          </cell>
          <cell r="BA421">
            <v>43.026680745999997</v>
          </cell>
          <cell r="BD421">
            <v>43.889737618749997</v>
          </cell>
          <cell r="BG421">
            <v>46.306221966749995</v>
          </cell>
          <cell r="BK421">
            <v>37.579702902750007</v>
          </cell>
          <cell r="BN421">
            <v>41.487602594749994</v>
          </cell>
          <cell r="BQ421">
            <v>48.500128136000001</v>
          </cell>
          <cell r="BT421">
            <v>56.377467317499999</v>
          </cell>
          <cell r="BX421">
            <v>55.345528818999995</v>
          </cell>
          <cell r="CA421">
            <v>58.859481921000004</v>
          </cell>
          <cell r="CD421">
            <v>55.027505271000003</v>
          </cell>
          <cell r="CG421">
            <v>53.470104248000005</v>
          </cell>
        </row>
        <row r="422">
          <cell r="B422" t="str">
            <v>QTR_Volume_Brandy_Wales and West</v>
          </cell>
          <cell r="C422" t="str">
            <v>QTR</v>
          </cell>
          <cell r="D422" t="str">
            <v>Volume</v>
          </cell>
          <cell r="E422" t="str">
            <v>Spirits</v>
          </cell>
          <cell r="F422" t="str">
            <v>Brandy</v>
          </cell>
          <cell r="G422" t="str">
            <v>Wales and West</v>
          </cell>
          <cell r="K422">
            <v>47.007160375250002</v>
          </cell>
          <cell r="N422">
            <v>50.230563202249996</v>
          </cell>
          <cell r="Q422">
            <v>46.039657764749997</v>
          </cell>
          <cell r="T422">
            <v>43.057127260750001</v>
          </cell>
          <cell r="X422">
            <v>39.419192353749999</v>
          </cell>
          <cell r="AA422">
            <v>28.794830676749999</v>
          </cell>
          <cell r="AD422">
            <v>38.488621371500003</v>
          </cell>
          <cell r="AG422">
            <v>42.184946830000001</v>
          </cell>
          <cell r="AK422">
            <v>21.509167115500002</v>
          </cell>
          <cell r="AN422">
            <v>22.543151557999998</v>
          </cell>
          <cell r="AQ422">
            <v>23.102248300249997</v>
          </cell>
          <cell r="AT422">
            <v>27.121736151249998</v>
          </cell>
          <cell r="AX422">
            <v>28.019174361499999</v>
          </cell>
          <cell r="BA422">
            <v>28.766871349500001</v>
          </cell>
          <cell r="BD422">
            <v>26.938007090999999</v>
          </cell>
          <cell r="BG422">
            <v>27.503145747999998</v>
          </cell>
          <cell r="BK422">
            <v>23.02216421875</v>
          </cell>
          <cell r="BN422">
            <v>26.16026534425</v>
          </cell>
          <cell r="BQ422">
            <v>25.736638435750002</v>
          </cell>
          <cell r="BT422">
            <v>32.962313644250003</v>
          </cell>
          <cell r="BX422">
            <v>33.213475217999999</v>
          </cell>
          <cell r="CA422">
            <v>61.887822847499997</v>
          </cell>
          <cell r="CD422">
            <v>39.948035217249995</v>
          </cell>
          <cell r="CG422">
            <v>40.295859177249994</v>
          </cell>
        </row>
        <row r="423">
          <cell r="B423" t="str">
            <v>QTR_Volume_Brandy_Yorkshire</v>
          </cell>
          <cell r="C423" t="str">
            <v>QTR</v>
          </cell>
          <cell r="D423" t="str">
            <v>Volume</v>
          </cell>
          <cell r="E423" t="str">
            <v>Spirits</v>
          </cell>
          <cell r="F423" t="str">
            <v>Brandy</v>
          </cell>
          <cell r="G423" t="str">
            <v>Yorkshire</v>
          </cell>
          <cell r="K423">
            <v>67.195154156499996</v>
          </cell>
          <cell r="N423">
            <v>67.878241837499999</v>
          </cell>
          <cell r="Q423">
            <v>68.483082473249993</v>
          </cell>
          <cell r="T423">
            <v>78.091295681750012</v>
          </cell>
          <cell r="X423">
            <v>60.327163456500003</v>
          </cell>
          <cell r="AA423">
            <v>58.292078236999998</v>
          </cell>
          <cell r="AD423">
            <v>51.432384980500004</v>
          </cell>
          <cell r="AG423">
            <v>46.900917054000004</v>
          </cell>
          <cell r="AK423">
            <v>12.9007719145</v>
          </cell>
          <cell r="AN423">
            <v>19.982324447</v>
          </cell>
          <cell r="AQ423">
            <v>28.618468339749995</v>
          </cell>
          <cell r="AT423">
            <v>36.749765235750004</v>
          </cell>
          <cell r="AX423">
            <v>39.870059816999998</v>
          </cell>
          <cell r="BA423">
            <v>44.2753371465</v>
          </cell>
          <cell r="BD423">
            <v>55.527460351000002</v>
          </cell>
          <cell r="BG423">
            <v>58.646830342500003</v>
          </cell>
          <cell r="BK423">
            <v>57.430020411500003</v>
          </cell>
          <cell r="BN423">
            <v>64.730760646999997</v>
          </cell>
          <cell r="BQ423">
            <v>67.505704069499998</v>
          </cell>
          <cell r="BT423">
            <v>60.706449763000009</v>
          </cell>
          <cell r="BX423">
            <v>48.130029962500004</v>
          </cell>
          <cell r="CA423">
            <v>51.419191341999991</v>
          </cell>
          <cell r="CD423">
            <v>49.80126154525</v>
          </cell>
          <cell r="CG423">
            <v>56.167575682250011</v>
          </cell>
        </row>
        <row r="424">
          <cell r="B424" t="str">
            <v xml:space="preserve">QTR_Volume_Cognac_Central England </v>
          </cell>
          <cell r="C424" t="str">
            <v>QTR</v>
          </cell>
          <cell r="D424" t="str">
            <v>Volume</v>
          </cell>
          <cell r="E424" t="str">
            <v>Spirits</v>
          </cell>
          <cell r="F424" t="str">
            <v>Cognac</v>
          </cell>
          <cell r="G424" t="str">
            <v xml:space="preserve">Central England </v>
          </cell>
          <cell r="K424">
            <v>765.03874738299999</v>
          </cell>
          <cell r="N424">
            <v>856.86411993299998</v>
          </cell>
          <cell r="Q424">
            <v>742.30005343325001</v>
          </cell>
          <cell r="T424">
            <v>897.8005648057499</v>
          </cell>
          <cell r="X424">
            <v>696.047642763</v>
          </cell>
          <cell r="AA424">
            <v>754.79837629650001</v>
          </cell>
          <cell r="AD424">
            <v>741.81018454299999</v>
          </cell>
          <cell r="AG424">
            <v>884.55358638150005</v>
          </cell>
          <cell r="AK424">
            <v>541.60511869375011</v>
          </cell>
          <cell r="AN424">
            <v>603.32223837974993</v>
          </cell>
          <cell r="AQ424">
            <v>670.82561720550007</v>
          </cell>
          <cell r="AT424">
            <v>684.71119638499999</v>
          </cell>
          <cell r="AX424">
            <v>511.12340830775003</v>
          </cell>
          <cell r="BA424">
            <v>488.13825766574996</v>
          </cell>
          <cell r="BD424">
            <v>457.76826001375002</v>
          </cell>
          <cell r="BG424">
            <v>519.65049733975002</v>
          </cell>
          <cell r="BK424">
            <v>441.11839366424999</v>
          </cell>
          <cell r="BN424">
            <v>490.74378182124997</v>
          </cell>
          <cell r="BQ424">
            <v>505.68070117075001</v>
          </cell>
          <cell r="BT424">
            <v>585.40847704175007</v>
          </cell>
          <cell r="BX424">
            <v>443.50725182375004</v>
          </cell>
          <cell r="CA424">
            <v>470.48973345175</v>
          </cell>
          <cell r="CD424">
            <v>479.03591363700002</v>
          </cell>
          <cell r="CG424">
            <v>526.01626761649993</v>
          </cell>
        </row>
        <row r="425">
          <cell r="B425" t="str">
            <v>QTR_Volume_Cognac_GB CENTRAL SCOTLAND</v>
          </cell>
          <cell r="C425" t="str">
            <v>QTR</v>
          </cell>
          <cell r="D425" t="str">
            <v>Volume</v>
          </cell>
          <cell r="E425" t="str">
            <v>Spirits</v>
          </cell>
          <cell r="F425" t="str">
            <v>Cognac</v>
          </cell>
          <cell r="G425" t="str">
            <v>GB CENTRAL SCOTLAND</v>
          </cell>
          <cell r="K425">
            <v>213.9497664685</v>
          </cell>
          <cell r="N425">
            <v>236.72701288049998</v>
          </cell>
          <cell r="Q425">
            <v>232.24189667399997</v>
          </cell>
          <cell r="T425">
            <v>295.30905571699998</v>
          </cell>
          <cell r="X425">
            <v>228.74193917299999</v>
          </cell>
          <cell r="AA425">
            <v>252.15645936850001</v>
          </cell>
          <cell r="AD425">
            <v>246.43357821699999</v>
          </cell>
          <cell r="AG425">
            <v>328.23421890450004</v>
          </cell>
          <cell r="AK425">
            <v>275.11484936850002</v>
          </cell>
          <cell r="AN425">
            <v>323.21240657599998</v>
          </cell>
          <cell r="AQ425">
            <v>292.64499306700003</v>
          </cell>
          <cell r="AT425">
            <v>328.25319653849999</v>
          </cell>
          <cell r="AX425">
            <v>285.29115173049996</v>
          </cell>
          <cell r="BA425">
            <v>281.39834200600001</v>
          </cell>
          <cell r="BD425">
            <v>246.13687459150003</v>
          </cell>
          <cell r="BG425">
            <v>241.79131935699999</v>
          </cell>
          <cell r="BK425">
            <v>211.38308257900002</v>
          </cell>
          <cell r="BN425">
            <v>206.10501115100001</v>
          </cell>
          <cell r="BQ425">
            <v>190.23141292525003</v>
          </cell>
          <cell r="BT425">
            <v>224.43716337075</v>
          </cell>
          <cell r="BX425">
            <v>183.03796152200002</v>
          </cell>
          <cell r="CA425">
            <v>212.8250717075</v>
          </cell>
          <cell r="CD425">
            <v>269.3666588955</v>
          </cell>
          <cell r="CG425">
            <v>296.09402126500004</v>
          </cell>
        </row>
        <row r="426">
          <cell r="B426" t="str">
            <v>QTR_Volume_Cognac_East of England</v>
          </cell>
          <cell r="C426" t="str">
            <v>QTR</v>
          </cell>
          <cell r="D426" t="str">
            <v>Volume</v>
          </cell>
          <cell r="E426" t="str">
            <v>Spirits</v>
          </cell>
          <cell r="F426" t="str">
            <v>Cognac</v>
          </cell>
          <cell r="G426" t="str">
            <v>East of England</v>
          </cell>
          <cell r="K426">
            <v>687.88920653125001</v>
          </cell>
          <cell r="N426">
            <v>670.36672952975005</v>
          </cell>
          <cell r="Q426">
            <v>538.44613814075001</v>
          </cell>
          <cell r="T426">
            <v>676.96496985825002</v>
          </cell>
          <cell r="X426">
            <v>549.92141679575002</v>
          </cell>
          <cell r="AA426">
            <v>568.46804251175001</v>
          </cell>
          <cell r="AD426">
            <v>582.24346009675003</v>
          </cell>
          <cell r="AG426">
            <v>633.58819263574992</v>
          </cell>
          <cell r="AK426">
            <v>355.26953726350001</v>
          </cell>
          <cell r="AN426">
            <v>385.18784618499996</v>
          </cell>
          <cell r="AQ426">
            <v>401.90046700724997</v>
          </cell>
          <cell r="AT426">
            <v>447.33338055324998</v>
          </cell>
          <cell r="AX426">
            <v>338.56837682624996</v>
          </cell>
          <cell r="BA426">
            <v>340.97770338825001</v>
          </cell>
          <cell r="BD426">
            <v>333.23465550825</v>
          </cell>
          <cell r="BG426">
            <v>379.76377223125002</v>
          </cell>
          <cell r="BK426">
            <v>314.20585047949999</v>
          </cell>
          <cell r="BN426">
            <v>334.592803113</v>
          </cell>
          <cell r="BQ426">
            <v>365.52118385400001</v>
          </cell>
          <cell r="BT426">
            <v>397.71750586349998</v>
          </cell>
          <cell r="BX426">
            <v>333.17877315999999</v>
          </cell>
          <cell r="CA426">
            <v>332.70954672349995</v>
          </cell>
          <cell r="CD426">
            <v>347.99967779074996</v>
          </cell>
          <cell r="CG426">
            <v>385.08806205475003</v>
          </cell>
        </row>
        <row r="427">
          <cell r="B427" t="str">
            <v>QTR_Volume_Cognac_London</v>
          </cell>
          <cell r="C427" t="str">
            <v>QTR</v>
          </cell>
          <cell r="D427" t="str">
            <v>Volume</v>
          </cell>
          <cell r="E427" t="str">
            <v>Spirits</v>
          </cell>
          <cell r="F427" t="str">
            <v>Cognac</v>
          </cell>
          <cell r="G427" t="str">
            <v>London</v>
          </cell>
          <cell r="K427">
            <v>1128.2217048882499</v>
          </cell>
          <cell r="N427">
            <v>1191.8287522067499</v>
          </cell>
          <cell r="Q427">
            <v>1136.20056181325</v>
          </cell>
          <cell r="T427">
            <v>1398.0196690647501</v>
          </cell>
          <cell r="X427">
            <v>1105.5937869555</v>
          </cell>
          <cell r="AA427">
            <v>1213.9064170695001</v>
          </cell>
          <cell r="AD427">
            <v>1252.0129965372498</v>
          </cell>
          <cell r="AG427">
            <v>1473.08790420275</v>
          </cell>
          <cell r="AK427">
            <v>1118.4147115497499</v>
          </cell>
          <cell r="AN427">
            <v>1259.5310761052499</v>
          </cell>
          <cell r="AQ427">
            <v>1193.5866345662498</v>
          </cell>
          <cell r="AT427">
            <v>1463.56159981275</v>
          </cell>
          <cell r="AX427">
            <v>1334.6753376462498</v>
          </cell>
          <cell r="BA427">
            <v>1244.41789873175</v>
          </cell>
          <cell r="BD427">
            <v>1123.9309184880001</v>
          </cell>
          <cell r="BG427">
            <v>1270.3318086049999</v>
          </cell>
          <cell r="BK427">
            <v>1109.933983848</v>
          </cell>
          <cell r="BN427">
            <v>1242.9961782354999</v>
          </cell>
          <cell r="BQ427">
            <v>1321.759072246</v>
          </cell>
          <cell r="BT427">
            <v>1489.4767155845</v>
          </cell>
          <cell r="BX427">
            <v>1117.4594649059998</v>
          </cell>
          <cell r="CA427">
            <v>1148.6886922480001</v>
          </cell>
          <cell r="CD427">
            <v>1228.3295701192501</v>
          </cell>
          <cell r="CG427">
            <v>1350.6440368087499</v>
          </cell>
        </row>
        <row r="428">
          <cell r="B428" t="str">
            <v>QTR_Volume_Cognac_North East England</v>
          </cell>
          <cell r="C428" t="str">
            <v>QTR</v>
          </cell>
          <cell r="D428" t="str">
            <v>Volume</v>
          </cell>
          <cell r="E428" t="str">
            <v>Spirits</v>
          </cell>
          <cell r="F428" t="str">
            <v>Cognac</v>
          </cell>
          <cell r="G428" t="str">
            <v>North East England</v>
          </cell>
          <cell r="K428">
            <v>117.90668096525002</v>
          </cell>
          <cell r="N428">
            <v>119.20945128324999</v>
          </cell>
          <cell r="Q428">
            <v>110.65895289525</v>
          </cell>
          <cell r="T428">
            <v>133.83684783625</v>
          </cell>
          <cell r="X428">
            <v>106.1459225035</v>
          </cell>
          <cell r="AA428">
            <v>114.07048679249999</v>
          </cell>
          <cell r="AD428">
            <v>112.135885882</v>
          </cell>
          <cell r="AG428">
            <v>134.26823706799999</v>
          </cell>
          <cell r="AK428">
            <v>91.647573206000004</v>
          </cell>
          <cell r="AN428">
            <v>102.613871348</v>
          </cell>
          <cell r="AQ428">
            <v>116.73861448824999</v>
          </cell>
          <cell r="AT428">
            <v>127.84422235675001</v>
          </cell>
          <cell r="AX428">
            <v>104.31730538375</v>
          </cell>
          <cell r="BA428">
            <v>110.22291494024999</v>
          </cell>
          <cell r="BD428">
            <v>101.02524701825</v>
          </cell>
          <cell r="BG428">
            <v>115.34261152475</v>
          </cell>
          <cell r="BK428">
            <v>105.77322154150001</v>
          </cell>
          <cell r="BN428">
            <v>122.77671518999999</v>
          </cell>
          <cell r="BQ428">
            <v>127.906050991</v>
          </cell>
          <cell r="BT428">
            <v>144.49903867350002</v>
          </cell>
          <cell r="BX428">
            <v>103.73962348875001</v>
          </cell>
          <cell r="CA428">
            <v>120.73678991975001</v>
          </cell>
          <cell r="CD428">
            <v>129.51754628325</v>
          </cell>
          <cell r="CG428">
            <v>143.74896076425</v>
          </cell>
        </row>
        <row r="429">
          <cell r="B429" t="str">
            <v>QTR_Volume_Cognac_North East Scotland</v>
          </cell>
          <cell r="C429" t="str">
            <v>QTR</v>
          </cell>
          <cell r="D429" t="str">
            <v>Volume</v>
          </cell>
          <cell r="E429" t="str">
            <v>Spirits</v>
          </cell>
          <cell r="F429" t="str">
            <v>Cognac</v>
          </cell>
          <cell r="G429" t="str">
            <v>North East Scotland</v>
          </cell>
          <cell r="K429">
            <v>74.755995135749998</v>
          </cell>
          <cell r="N429">
            <v>95.734307573250007</v>
          </cell>
          <cell r="Q429">
            <v>82.514571182249995</v>
          </cell>
          <cell r="T429">
            <v>87.431262459750002</v>
          </cell>
          <cell r="X429">
            <v>67.723356159250002</v>
          </cell>
          <cell r="AA429">
            <v>79.09725961174999</v>
          </cell>
          <cell r="AD429">
            <v>85.212120869750009</v>
          </cell>
          <cell r="AG429">
            <v>95.137501839249992</v>
          </cell>
          <cell r="AK429">
            <v>105.13654090025</v>
          </cell>
          <cell r="AN429">
            <v>113.72425570175</v>
          </cell>
          <cell r="AQ429">
            <v>99.353815159250004</v>
          </cell>
          <cell r="AT429">
            <v>121.11566706475</v>
          </cell>
          <cell r="AX429">
            <v>126.69967222375</v>
          </cell>
          <cell r="BA429">
            <v>132.56242292475</v>
          </cell>
          <cell r="BD429">
            <v>101.71768140275</v>
          </cell>
          <cell r="BG429">
            <v>94.951054468750002</v>
          </cell>
          <cell r="BK429">
            <v>84.135661133500008</v>
          </cell>
          <cell r="BN429">
            <v>103.136798497</v>
          </cell>
          <cell r="BQ429">
            <v>115.31516824975</v>
          </cell>
          <cell r="BT429">
            <v>110.99369418175</v>
          </cell>
          <cell r="BX429">
            <v>92.096240899750001</v>
          </cell>
          <cell r="CA429">
            <v>84.681744489250008</v>
          </cell>
          <cell r="CD429">
            <v>57.991055644500001</v>
          </cell>
          <cell r="CG429">
            <v>65.87098685849999</v>
          </cell>
        </row>
        <row r="430">
          <cell r="B430" t="str">
            <v>QTR_Volume_Cognac_North West (Lancashire)</v>
          </cell>
          <cell r="C430" t="str">
            <v>QTR</v>
          </cell>
          <cell r="D430" t="str">
            <v>Volume</v>
          </cell>
          <cell r="E430" t="str">
            <v>Spirits</v>
          </cell>
          <cell r="F430" t="str">
            <v>Cognac</v>
          </cell>
          <cell r="G430" t="str">
            <v>North West (Lancashire)</v>
          </cell>
          <cell r="K430">
            <v>787.28310722449999</v>
          </cell>
          <cell r="N430">
            <v>878.22118981649999</v>
          </cell>
          <cell r="Q430">
            <v>816.14401994675006</v>
          </cell>
          <cell r="T430">
            <v>969.17782114925001</v>
          </cell>
          <cell r="X430">
            <v>745.41566998949997</v>
          </cell>
          <cell r="AA430">
            <v>788.87874813999997</v>
          </cell>
          <cell r="AD430">
            <v>786.50082696025004</v>
          </cell>
          <cell r="AG430">
            <v>942.90308984725004</v>
          </cell>
          <cell r="AK430">
            <v>718.26841252350005</v>
          </cell>
          <cell r="AN430">
            <v>772.00063718550007</v>
          </cell>
          <cell r="AQ430">
            <v>791.75029654799994</v>
          </cell>
          <cell r="AT430">
            <v>908.09341665099998</v>
          </cell>
          <cell r="AX430">
            <v>744.53939861375</v>
          </cell>
          <cell r="BA430">
            <v>749.04975989175</v>
          </cell>
          <cell r="BD430">
            <v>646.51341752250005</v>
          </cell>
          <cell r="BG430">
            <v>674.43788307499995</v>
          </cell>
          <cell r="BK430">
            <v>566.99370589349996</v>
          </cell>
          <cell r="BN430">
            <v>642.54120549449999</v>
          </cell>
          <cell r="BQ430">
            <v>661.90217589174995</v>
          </cell>
          <cell r="BT430">
            <v>750.18456341824992</v>
          </cell>
          <cell r="BX430">
            <v>575.36653318150002</v>
          </cell>
          <cell r="CA430">
            <v>637.24758673200006</v>
          </cell>
          <cell r="CD430">
            <v>689.69990994449995</v>
          </cell>
          <cell r="CG430">
            <v>745.16880605800009</v>
          </cell>
        </row>
        <row r="431">
          <cell r="B431" t="str">
            <v>QTR_Volume_Cognac_South and South East</v>
          </cell>
          <cell r="C431" t="str">
            <v>QTR</v>
          </cell>
          <cell r="D431" t="str">
            <v>Volume</v>
          </cell>
          <cell r="E431" t="str">
            <v>Spirits</v>
          </cell>
          <cell r="F431" t="str">
            <v>Cognac</v>
          </cell>
          <cell r="G431" t="str">
            <v>South and South East</v>
          </cell>
          <cell r="K431">
            <v>540.60380075224998</v>
          </cell>
          <cell r="N431">
            <v>519.88390498025001</v>
          </cell>
          <cell r="Q431">
            <v>461.24282770375004</v>
          </cell>
          <cell r="T431">
            <v>586.37796164974998</v>
          </cell>
          <cell r="X431">
            <v>474.19713778699992</v>
          </cell>
          <cell r="AA431">
            <v>506.60981847849996</v>
          </cell>
          <cell r="AD431">
            <v>527.21784388499998</v>
          </cell>
          <cell r="AG431">
            <v>603.13968889850003</v>
          </cell>
          <cell r="AK431">
            <v>323.68260269549995</v>
          </cell>
          <cell r="AN431">
            <v>388.38622017999995</v>
          </cell>
          <cell r="AQ431">
            <v>457.73145640049995</v>
          </cell>
          <cell r="AT431">
            <v>526.11551775199996</v>
          </cell>
          <cell r="AX431">
            <v>426.15118613999999</v>
          </cell>
          <cell r="BA431">
            <v>398.38947945300004</v>
          </cell>
          <cell r="BD431">
            <v>355.83522301874996</v>
          </cell>
          <cell r="BG431">
            <v>394.64637884025001</v>
          </cell>
          <cell r="BK431">
            <v>343.43747609474997</v>
          </cell>
          <cell r="BN431">
            <v>379.97440769825005</v>
          </cell>
          <cell r="BQ431">
            <v>385.6221974435</v>
          </cell>
          <cell r="BT431">
            <v>437.47662364350003</v>
          </cell>
          <cell r="BX431">
            <v>381.50203463425004</v>
          </cell>
          <cell r="CA431">
            <v>392.72031107825006</v>
          </cell>
          <cell r="CD431">
            <v>424.25411652849994</v>
          </cell>
          <cell r="CG431">
            <v>488.70787525899999</v>
          </cell>
        </row>
        <row r="432">
          <cell r="B432" t="str">
            <v>QTR_Volume_Cognac_South West</v>
          </cell>
          <cell r="C432" t="str">
            <v>QTR</v>
          </cell>
          <cell r="D432" t="str">
            <v>Volume</v>
          </cell>
          <cell r="E432" t="str">
            <v>Spirits</v>
          </cell>
          <cell r="F432" t="str">
            <v>Cognac</v>
          </cell>
          <cell r="G432" t="str">
            <v>South West</v>
          </cell>
          <cell r="K432">
            <v>300.11704093349999</v>
          </cell>
          <cell r="N432">
            <v>335.16591968099999</v>
          </cell>
          <cell r="Q432">
            <v>269.40562678275001</v>
          </cell>
          <cell r="T432">
            <v>311.27807589275</v>
          </cell>
          <cell r="X432">
            <v>248.07869964024997</v>
          </cell>
          <cell r="AA432">
            <v>259.44513025825</v>
          </cell>
          <cell r="AD432">
            <v>268.44186484074999</v>
          </cell>
          <cell r="AG432">
            <v>307.88864921375</v>
          </cell>
          <cell r="AK432">
            <v>239.64120468825001</v>
          </cell>
          <cell r="AN432">
            <v>247.31490341674998</v>
          </cell>
          <cell r="AQ432">
            <v>249.83781101549999</v>
          </cell>
          <cell r="AT432">
            <v>281.36644641949999</v>
          </cell>
          <cell r="AX432">
            <v>254.78120690650002</v>
          </cell>
          <cell r="BA432">
            <v>253.78928338050002</v>
          </cell>
          <cell r="BD432">
            <v>262.73847539500002</v>
          </cell>
          <cell r="BG432">
            <v>255.33964558600002</v>
          </cell>
          <cell r="BK432">
            <v>218.13608593525001</v>
          </cell>
          <cell r="BN432">
            <v>275.39401481224996</v>
          </cell>
          <cell r="BQ432">
            <v>333.52663450475001</v>
          </cell>
          <cell r="BT432">
            <v>324.87991850775001</v>
          </cell>
          <cell r="BX432">
            <v>228.05316200075001</v>
          </cell>
          <cell r="CA432">
            <v>254.68071531725002</v>
          </cell>
          <cell r="CD432">
            <v>260.23116042624997</v>
          </cell>
          <cell r="CG432">
            <v>289.14191269874999</v>
          </cell>
        </row>
        <row r="433">
          <cell r="B433" t="str">
            <v>QTR_Volume_Cognac_Wales and West</v>
          </cell>
          <cell r="C433" t="str">
            <v>QTR</v>
          </cell>
          <cell r="D433" t="str">
            <v>Volume</v>
          </cell>
          <cell r="E433" t="str">
            <v>Spirits</v>
          </cell>
          <cell r="F433" t="str">
            <v>Cognac</v>
          </cell>
          <cell r="G433" t="str">
            <v>Wales and West</v>
          </cell>
          <cell r="K433">
            <v>341.18005051525</v>
          </cell>
          <cell r="N433">
            <v>395.29272283624999</v>
          </cell>
          <cell r="Q433">
            <v>378.913471448</v>
          </cell>
          <cell r="T433">
            <v>465.66615050949997</v>
          </cell>
          <cell r="X433">
            <v>360.59455652375004</v>
          </cell>
          <cell r="AA433">
            <v>379.04031924725007</v>
          </cell>
          <cell r="AD433">
            <v>378.10674780249997</v>
          </cell>
          <cell r="AG433">
            <v>443.13582180050003</v>
          </cell>
          <cell r="AK433">
            <v>371.454001764</v>
          </cell>
          <cell r="AN433">
            <v>402.21060172450007</v>
          </cell>
          <cell r="AQ433">
            <v>409.83566853675001</v>
          </cell>
          <cell r="AT433">
            <v>497.45674627475006</v>
          </cell>
          <cell r="AX433">
            <v>445.29291046750006</v>
          </cell>
          <cell r="BA433">
            <v>428.72831202100002</v>
          </cell>
          <cell r="BD433">
            <v>389.75543851574997</v>
          </cell>
          <cell r="BG433">
            <v>426.20983840974998</v>
          </cell>
          <cell r="BK433">
            <v>368.95716292075002</v>
          </cell>
          <cell r="BN433">
            <v>371.60584403724999</v>
          </cell>
          <cell r="BQ433">
            <v>380.59076247625001</v>
          </cell>
          <cell r="BT433">
            <v>472.07647990475004</v>
          </cell>
          <cell r="BX433">
            <v>373.87100851524997</v>
          </cell>
          <cell r="CA433">
            <v>363.84621852424999</v>
          </cell>
          <cell r="CD433">
            <v>369.01056432949997</v>
          </cell>
          <cell r="CG433">
            <v>416.72200012000002</v>
          </cell>
        </row>
        <row r="434">
          <cell r="B434" t="str">
            <v>QTR_Volume_Cognac_Yorkshire</v>
          </cell>
          <cell r="C434" t="str">
            <v>QTR</v>
          </cell>
          <cell r="D434" t="str">
            <v>Volume</v>
          </cell>
          <cell r="E434" t="str">
            <v>Spirits</v>
          </cell>
          <cell r="F434" t="str">
            <v>Cognac</v>
          </cell>
          <cell r="G434" t="str">
            <v>Yorkshire</v>
          </cell>
          <cell r="K434">
            <v>295.737666805</v>
          </cell>
          <cell r="N434">
            <v>314.19427532999998</v>
          </cell>
          <cell r="Q434">
            <v>310.886852874</v>
          </cell>
          <cell r="T434">
            <v>376.21003137299999</v>
          </cell>
          <cell r="X434">
            <v>297.48396863674998</v>
          </cell>
          <cell r="AA434">
            <v>328.37889002025003</v>
          </cell>
          <cell r="AD434">
            <v>332.32448054174995</v>
          </cell>
          <cell r="AG434">
            <v>400.97495586125001</v>
          </cell>
          <cell r="AK434">
            <v>343.85340881500002</v>
          </cell>
          <cell r="AN434">
            <v>378.19096867300004</v>
          </cell>
          <cell r="AQ434">
            <v>402.63933646199996</v>
          </cell>
          <cell r="AT434">
            <v>414.63779910599999</v>
          </cell>
          <cell r="AX434">
            <v>363.84726398149996</v>
          </cell>
          <cell r="BA434">
            <v>378.05273662950003</v>
          </cell>
          <cell r="BD434">
            <v>362.76124013899999</v>
          </cell>
          <cell r="BG434">
            <v>410.751667441</v>
          </cell>
          <cell r="BK434">
            <v>358.72902675124999</v>
          </cell>
          <cell r="BN434">
            <v>364.21990438975001</v>
          </cell>
          <cell r="BQ434">
            <v>393.35484812425</v>
          </cell>
          <cell r="BT434">
            <v>455.10732372774999</v>
          </cell>
          <cell r="BX434">
            <v>341.66189693400003</v>
          </cell>
          <cell r="CA434">
            <v>358.09319942950003</v>
          </cell>
          <cell r="CD434">
            <v>377.91100918024995</v>
          </cell>
          <cell r="CG434">
            <v>442.10073595924996</v>
          </cell>
        </row>
        <row r="435">
          <cell r="B435" t="str">
            <v xml:space="preserve">QTR_Volume_Cream Liqueurs_Central England </v>
          </cell>
          <cell r="C435" t="str">
            <v>QTR</v>
          </cell>
          <cell r="D435" t="str">
            <v>Volume</v>
          </cell>
          <cell r="E435" t="str">
            <v>Spirits</v>
          </cell>
          <cell r="F435" t="str">
            <v>Cream Liqueurs</v>
          </cell>
          <cell r="G435" t="str">
            <v xml:space="preserve">Central England </v>
          </cell>
          <cell r="K435">
            <v>484.88566405900002</v>
          </cell>
          <cell r="N435">
            <v>443.661905477</v>
          </cell>
          <cell r="Q435">
            <v>432.69270373949996</v>
          </cell>
          <cell r="T435">
            <v>646.24463546250001</v>
          </cell>
          <cell r="X435">
            <v>484.23224235649997</v>
          </cell>
          <cell r="AA435">
            <v>475.74797271049999</v>
          </cell>
          <cell r="AD435">
            <v>437.25200299124992</v>
          </cell>
          <cell r="AG435">
            <v>644.36549141774992</v>
          </cell>
          <cell r="AK435">
            <v>350.36412893475006</v>
          </cell>
          <cell r="AN435">
            <v>360.81845395024999</v>
          </cell>
          <cell r="AQ435">
            <v>353.27538262425003</v>
          </cell>
          <cell r="AT435">
            <v>500.39234852274996</v>
          </cell>
          <cell r="AX435">
            <v>413.34742284875</v>
          </cell>
          <cell r="BA435">
            <v>370.41549554025005</v>
          </cell>
          <cell r="BD435">
            <v>465.63646704600001</v>
          </cell>
          <cell r="BG435">
            <v>573.20674162799992</v>
          </cell>
          <cell r="BK435">
            <v>323.88099272300002</v>
          </cell>
          <cell r="BN435">
            <v>215.44860767500001</v>
          </cell>
          <cell r="BQ435">
            <v>208.46413056425001</v>
          </cell>
          <cell r="BT435">
            <v>434.38652001775</v>
          </cell>
          <cell r="BX435">
            <v>425.64373915599998</v>
          </cell>
          <cell r="CA435">
            <v>414.0621816785</v>
          </cell>
          <cell r="CD435">
            <v>345.92903572475001</v>
          </cell>
          <cell r="CG435">
            <v>434.83603177874994</v>
          </cell>
        </row>
        <row r="436">
          <cell r="B436" t="str">
            <v>QTR_Volume_Cream Liqueurs_GB CENTRAL SCOTLAND</v>
          </cell>
          <cell r="C436" t="str">
            <v>QTR</v>
          </cell>
          <cell r="D436" t="str">
            <v>Volume</v>
          </cell>
          <cell r="E436" t="str">
            <v>Spirits</v>
          </cell>
          <cell r="F436" t="str">
            <v>Cream Liqueurs</v>
          </cell>
          <cell r="G436" t="str">
            <v>GB CENTRAL SCOTLAND</v>
          </cell>
          <cell r="K436">
            <v>248.10090290324999</v>
          </cell>
          <cell r="N436">
            <v>241.66680610725001</v>
          </cell>
          <cell r="Q436">
            <v>274.96224809875002</v>
          </cell>
          <cell r="T436">
            <v>334.29981596375006</v>
          </cell>
          <cell r="X436">
            <v>227.04541838174998</v>
          </cell>
          <cell r="AA436">
            <v>253.89579046825</v>
          </cell>
          <cell r="AD436">
            <v>263.04816707750001</v>
          </cell>
          <cell r="AG436">
            <v>419.87100714050001</v>
          </cell>
          <cell r="AK436">
            <v>223.024550011</v>
          </cell>
          <cell r="AN436">
            <v>278.05885049450001</v>
          </cell>
          <cell r="AQ436">
            <v>284.40572427950002</v>
          </cell>
          <cell r="AT436">
            <v>391.48871829500001</v>
          </cell>
          <cell r="AX436">
            <v>337.12589926450005</v>
          </cell>
          <cell r="BA436">
            <v>301.41662012900002</v>
          </cell>
          <cell r="BD436">
            <v>364.85049920299997</v>
          </cell>
          <cell r="BG436">
            <v>486.07663882349999</v>
          </cell>
          <cell r="BK436">
            <v>259.60828216125003</v>
          </cell>
          <cell r="BN436">
            <v>185.37631784924997</v>
          </cell>
          <cell r="BQ436">
            <v>185.7325979275</v>
          </cell>
          <cell r="BT436">
            <v>326.27366441700002</v>
          </cell>
          <cell r="BX436">
            <v>314.46176320025</v>
          </cell>
          <cell r="CA436">
            <v>306.59107311775</v>
          </cell>
          <cell r="CD436">
            <v>243.70973499799999</v>
          </cell>
          <cell r="CG436">
            <v>295.63810102000002</v>
          </cell>
        </row>
        <row r="437">
          <cell r="B437" t="str">
            <v>QTR_Volume_Cream Liqueurs_East of England</v>
          </cell>
          <cell r="C437" t="str">
            <v>QTR</v>
          </cell>
          <cell r="D437" t="str">
            <v>Volume</v>
          </cell>
          <cell r="E437" t="str">
            <v>Spirits</v>
          </cell>
          <cell r="F437" t="str">
            <v>Cream Liqueurs</v>
          </cell>
          <cell r="G437" t="str">
            <v>East of England</v>
          </cell>
          <cell r="K437">
            <v>234.06323760500001</v>
          </cell>
          <cell r="N437">
            <v>219.2763134155</v>
          </cell>
          <cell r="Q437">
            <v>212.94521667074997</v>
          </cell>
          <cell r="T437">
            <v>321.99903327375</v>
          </cell>
          <cell r="X437">
            <v>198.83264823350001</v>
          </cell>
          <cell r="AA437">
            <v>196.178271403</v>
          </cell>
          <cell r="AD437">
            <v>219.833488875</v>
          </cell>
          <cell r="AG437">
            <v>315.75069753149995</v>
          </cell>
          <cell r="AK437">
            <v>259.39889892025002</v>
          </cell>
          <cell r="AN437">
            <v>278.48658038324999</v>
          </cell>
          <cell r="AQ437">
            <v>309.90487368250001</v>
          </cell>
          <cell r="AT437">
            <v>342.60600673699997</v>
          </cell>
          <cell r="AX437">
            <v>278.51431170200004</v>
          </cell>
          <cell r="BA437">
            <v>250.43542230450001</v>
          </cell>
          <cell r="BD437">
            <v>315.94448212125002</v>
          </cell>
          <cell r="BG437">
            <v>392.80760422125002</v>
          </cell>
          <cell r="BK437">
            <v>211.89906797450001</v>
          </cell>
          <cell r="BN437">
            <v>154.14590423550001</v>
          </cell>
          <cell r="BQ437">
            <v>159.42973541474998</v>
          </cell>
          <cell r="BT437">
            <v>301.27197438025001</v>
          </cell>
          <cell r="BX437">
            <v>303.37042501350004</v>
          </cell>
          <cell r="CA437">
            <v>291.89135753300002</v>
          </cell>
          <cell r="CD437">
            <v>244.94095568949999</v>
          </cell>
          <cell r="CG437">
            <v>302.43103069099993</v>
          </cell>
        </row>
        <row r="438">
          <cell r="B438" t="str">
            <v>QTR_Volume_Cream Liqueurs_London</v>
          </cell>
          <cell r="C438" t="str">
            <v>QTR</v>
          </cell>
          <cell r="D438" t="str">
            <v>Volume</v>
          </cell>
          <cell r="E438" t="str">
            <v>Spirits</v>
          </cell>
          <cell r="F438" t="str">
            <v>Cream Liqueurs</v>
          </cell>
          <cell r="G438" t="str">
            <v>London</v>
          </cell>
          <cell r="K438">
            <v>579.62938341050005</v>
          </cell>
          <cell r="N438">
            <v>513.83080971150002</v>
          </cell>
          <cell r="Q438">
            <v>524.94974177100005</v>
          </cell>
          <cell r="T438">
            <v>818.21371131799992</v>
          </cell>
          <cell r="X438">
            <v>523.77057033700009</v>
          </cell>
          <cell r="AA438">
            <v>522.46237954800006</v>
          </cell>
          <cell r="AD438">
            <v>526.100992335</v>
          </cell>
          <cell r="AG438">
            <v>839.28308027699995</v>
          </cell>
          <cell r="AK438">
            <v>608.43856805224993</v>
          </cell>
          <cell r="AN438">
            <v>707.04936657974997</v>
          </cell>
          <cell r="AQ438">
            <v>684.99358141624998</v>
          </cell>
          <cell r="AT438">
            <v>1012.36305424075</v>
          </cell>
          <cell r="AX438">
            <v>837.98846872850004</v>
          </cell>
          <cell r="BA438">
            <v>765.45493232650006</v>
          </cell>
          <cell r="BD438">
            <v>939.46211955999991</v>
          </cell>
          <cell r="BG438">
            <v>1146.8092038210002</v>
          </cell>
          <cell r="BK438">
            <v>618.81408212250005</v>
          </cell>
          <cell r="BN438">
            <v>435.0025115185</v>
          </cell>
          <cell r="BQ438">
            <v>461.28663507850001</v>
          </cell>
          <cell r="BT438">
            <v>911.34328099150002</v>
          </cell>
          <cell r="BX438">
            <v>867.79261872899997</v>
          </cell>
          <cell r="CA438">
            <v>820.98071241900004</v>
          </cell>
          <cell r="CD438">
            <v>693.88028961000009</v>
          </cell>
          <cell r="CG438">
            <v>915.36826443100006</v>
          </cell>
        </row>
        <row r="439">
          <cell r="B439" t="str">
            <v>QTR_Volume_Cream Liqueurs_North East England</v>
          </cell>
          <cell r="C439" t="str">
            <v>QTR</v>
          </cell>
          <cell r="D439" t="str">
            <v>Volume</v>
          </cell>
          <cell r="E439" t="str">
            <v>Spirits</v>
          </cell>
          <cell r="F439" t="str">
            <v>Cream Liqueurs</v>
          </cell>
          <cell r="G439" t="str">
            <v>North East England</v>
          </cell>
          <cell r="K439">
            <v>113.45027201549999</v>
          </cell>
          <cell r="N439">
            <v>95.674020317</v>
          </cell>
          <cell r="Q439">
            <v>101.52375424500002</v>
          </cell>
          <cell r="T439">
            <v>141.4083133675</v>
          </cell>
          <cell r="X439">
            <v>95.932173460000001</v>
          </cell>
          <cell r="AA439">
            <v>98.745400452500007</v>
          </cell>
          <cell r="AD439">
            <v>93.595885256749995</v>
          </cell>
          <cell r="AG439">
            <v>127.89245554175</v>
          </cell>
          <cell r="AK439">
            <v>77.470852946500003</v>
          </cell>
          <cell r="AN439">
            <v>86.154284287500005</v>
          </cell>
          <cell r="AQ439">
            <v>86.620078491249998</v>
          </cell>
          <cell r="AT439">
            <v>119.63833525174999</v>
          </cell>
          <cell r="AX439">
            <v>98.827710089999982</v>
          </cell>
          <cell r="BA439">
            <v>88.794163964499987</v>
          </cell>
          <cell r="BD439">
            <v>115.69338895049998</v>
          </cell>
          <cell r="BG439">
            <v>153.42669464799999</v>
          </cell>
          <cell r="BK439">
            <v>89.074832373749999</v>
          </cell>
          <cell r="BN439">
            <v>61.475856503749995</v>
          </cell>
          <cell r="BQ439">
            <v>60.260781827000002</v>
          </cell>
          <cell r="BT439">
            <v>119.28286501849999</v>
          </cell>
          <cell r="BX439">
            <v>131.65785115849999</v>
          </cell>
          <cell r="CA439">
            <v>146.06954524450001</v>
          </cell>
          <cell r="CD439">
            <v>122.31263411425</v>
          </cell>
          <cell r="CG439">
            <v>156.15514769474999</v>
          </cell>
        </row>
        <row r="440">
          <cell r="B440" t="str">
            <v>QTR_Volume_Cream Liqueurs_North East Scotland</v>
          </cell>
          <cell r="C440" t="str">
            <v>QTR</v>
          </cell>
          <cell r="D440" t="str">
            <v>Volume</v>
          </cell>
          <cell r="E440" t="str">
            <v>Spirits</v>
          </cell>
          <cell r="F440" t="str">
            <v>Cream Liqueurs</v>
          </cell>
          <cell r="G440" t="str">
            <v>North East Scotland</v>
          </cell>
          <cell r="K440">
            <v>70.504542114000003</v>
          </cell>
          <cell r="N440">
            <v>61.248374292999998</v>
          </cell>
          <cell r="Q440">
            <v>76.793964148749993</v>
          </cell>
          <cell r="T440">
            <v>84.261000551249992</v>
          </cell>
          <cell r="X440">
            <v>52.509695922500008</v>
          </cell>
          <cell r="AA440">
            <v>59.612888100999996</v>
          </cell>
          <cell r="AD440">
            <v>64.616058863749998</v>
          </cell>
          <cell r="AG440">
            <v>91.310148389750012</v>
          </cell>
          <cell r="AK440">
            <v>65.496020844</v>
          </cell>
          <cell r="AN440">
            <v>70.787512434999996</v>
          </cell>
          <cell r="AQ440">
            <v>64.934805609500003</v>
          </cell>
          <cell r="AT440">
            <v>100.85539858750001</v>
          </cell>
          <cell r="AX440">
            <v>77.33124712675</v>
          </cell>
          <cell r="BA440">
            <v>80.701369909749999</v>
          </cell>
          <cell r="BD440">
            <v>93.386973608250003</v>
          </cell>
          <cell r="BG440">
            <v>105.04625322625</v>
          </cell>
          <cell r="BK440">
            <v>54.025102127000004</v>
          </cell>
          <cell r="BN440">
            <v>50.280956394</v>
          </cell>
          <cell r="BQ440">
            <v>38.194239027750001</v>
          </cell>
          <cell r="BT440">
            <v>77.535972991250006</v>
          </cell>
          <cell r="BX440">
            <v>93.133077173749996</v>
          </cell>
          <cell r="CA440">
            <v>82.786028545249991</v>
          </cell>
          <cell r="CD440">
            <v>83.217105635500005</v>
          </cell>
          <cell r="CG440">
            <v>153.04088611450001</v>
          </cell>
        </row>
        <row r="441">
          <cell r="B441" t="str">
            <v>QTR_Volume_Cream Liqueurs_North West (Lancashire)</v>
          </cell>
          <cell r="C441" t="str">
            <v>QTR</v>
          </cell>
          <cell r="D441" t="str">
            <v>Volume</v>
          </cell>
          <cell r="E441" t="str">
            <v>Spirits</v>
          </cell>
          <cell r="F441" t="str">
            <v>Cream Liqueurs</v>
          </cell>
          <cell r="G441" t="str">
            <v>North West (Lancashire)</v>
          </cell>
          <cell r="K441">
            <v>356.61880423299999</v>
          </cell>
          <cell r="N441">
            <v>328.69853945199998</v>
          </cell>
          <cell r="Q441">
            <v>327.839678531</v>
          </cell>
          <cell r="T441">
            <v>511.86973797099995</v>
          </cell>
          <cell r="X441">
            <v>335.96316933100002</v>
          </cell>
          <cell r="AA441">
            <v>313.75236408999996</v>
          </cell>
          <cell r="AD441">
            <v>299.85144981924998</v>
          </cell>
          <cell r="AG441">
            <v>471.35755824475001</v>
          </cell>
          <cell r="AK441">
            <v>364.66544986175001</v>
          </cell>
          <cell r="AN441">
            <v>407.28641491625001</v>
          </cell>
          <cell r="AQ441">
            <v>408.48333962599997</v>
          </cell>
          <cell r="AT441">
            <v>541.29951891600001</v>
          </cell>
          <cell r="AX441">
            <v>476.28348131549996</v>
          </cell>
          <cell r="BA441">
            <v>444.13278297049999</v>
          </cell>
          <cell r="BD441">
            <v>507.39660862975001</v>
          </cell>
          <cell r="BG441">
            <v>598.04581822224998</v>
          </cell>
          <cell r="BK441">
            <v>326.87619855424998</v>
          </cell>
          <cell r="BN441">
            <v>233.45718777675</v>
          </cell>
          <cell r="BQ441">
            <v>252.78236878149997</v>
          </cell>
          <cell r="BT441">
            <v>487.90805835649996</v>
          </cell>
          <cell r="BX441">
            <v>471.44665132675004</v>
          </cell>
          <cell r="CA441">
            <v>446.26251788925003</v>
          </cell>
          <cell r="CD441">
            <v>378.88746788750001</v>
          </cell>
          <cell r="CG441">
            <v>498.91077621550005</v>
          </cell>
        </row>
        <row r="442">
          <cell r="B442" t="str">
            <v>QTR_Volume_Cream Liqueurs_South and South East</v>
          </cell>
          <cell r="C442" t="str">
            <v>QTR</v>
          </cell>
          <cell r="D442" t="str">
            <v>Volume</v>
          </cell>
          <cell r="E442" t="str">
            <v>Spirits</v>
          </cell>
          <cell r="F442" t="str">
            <v>Cream Liqueurs</v>
          </cell>
          <cell r="G442" t="str">
            <v>South and South East</v>
          </cell>
          <cell r="K442">
            <v>343.65323735974999</v>
          </cell>
          <cell r="N442">
            <v>321.96490691175001</v>
          </cell>
          <cell r="Q442">
            <v>352.97559995099999</v>
          </cell>
          <cell r="T442">
            <v>493.45878468349997</v>
          </cell>
          <cell r="X442">
            <v>377.82950633675006</v>
          </cell>
          <cell r="AA442">
            <v>349.83409761724999</v>
          </cell>
          <cell r="AD442">
            <v>352.22411023024995</v>
          </cell>
          <cell r="AG442">
            <v>468.87190153874997</v>
          </cell>
          <cell r="AK442">
            <v>227.56232396549998</v>
          </cell>
          <cell r="AN442">
            <v>245.79271931299999</v>
          </cell>
          <cell r="AQ442">
            <v>239.72652358525002</v>
          </cell>
          <cell r="AT442">
            <v>334.42431200025004</v>
          </cell>
          <cell r="AX442">
            <v>266.55992579050002</v>
          </cell>
          <cell r="BA442">
            <v>232.34915211549998</v>
          </cell>
          <cell r="BD442">
            <v>284.89270840375002</v>
          </cell>
          <cell r="BG442">
            <v>340.47471740924999</v>
          </cell>
          <cell r="BK442">
            <v>194.99736051475</v>
          </cell>
          <cell r="BN442">
            <v>152.52899009974999</v>
          </cell>
          <cell r="BQ442">
            <v>159.65083568925002</v>
          </cell>
          <cell r="BT442">
            <v>309.90048841025003</v>
          </cell>
          <cell r="BX442">
            <v>307.09612552974994</v>
          </cell>
          <cell r="CA442">
            <v>299.16435572175004</v>
          </cell>
          <cell r="CD442">
            <v>261.61727700200004</v>
          </cell>
          <cell r="CG442">
            <v>333.29545911749995</v>
          </cell>
        </row>
        <row r="443">
          <cell r="B443" t="str">
            <v>QTR_Volume_Cream Liqueurs_South West</v>
          </cell>
          <cell r="C443" t="str">
            <v>QTR</v>
          </cell>
          <cell r="D443" t="str">
            <v>Volume</v>
          </cell>
          <cell r="E443" t="str">
            <v>Spirits</v>
          </cell>
          <cell r="F443" t="str">
            <v>Cream Liqueurs</v>
          </cell>
          <cell r="G443" t="str">
            <v>South West</v>
          </cell>
          <cell r="K443">
            <v>317.50231608324998</v>
          </cell>
          <cell r="N443">
            <v>308.11678565024999</v>
          </cell>
          <cell r="Q443">
            <v>221.18299063875</v>
          </cell>
          <cell r="T443">
            <v>263.84088846175001</v>
          </cell>
          <cell r="X443">
            <v>194.97840239925</v>
          </cell>
          <cell r="AA443">
            <v>209.58290675575</v>
          </cell>
          <cell r="AD443">
            <v>220.68577910049999</v>
          </cell>
          <cell r="AG443">
            <v>288.48299517950005</v>
          </cell>
          <cell r="AK443">
            <v>192.12118108724997</v>
          </cell>
          <cell r="AN443">
            <v>207.75469587674999</v>
          </cell>
          <cell r="AQ443">
            <v>254.06725759049999</v>
          </cell>
          <cell r="AT443">
            <v>310.4378487935</v>
          </cell>
          <cell r="AX443">
            <v>291.26391066549996</v>
          </cell>
          <cell r="BA443">
            <v>311.89681927650003</v>
          </cell>
          <cell r="BD443">
            <v>386.92505552</v>
          </cell>
          <cell r="BG443">
            <v>431.96601817100003</v>
          </cell>
          <cell r="BK443">
            <v>227.94955571375002</v>
          </cell>
          <cell r="BN443">
            <v>193.09450263725</v>
          </cell>
          <cell r="BQ443">
            <v>216.99205440324999</v>
          </cell>
          <cell r="BT443">
            <v>326.39651413675006</v>
          </cell>
          <cell r="BX443">
            <v>310.6459626285</v>
          </cell>
          <cell r="CA443">
            <v>312.5043355775</v>
          </cell>
          <cell r="CD443">
            <v>295.72034428749998</v>
          </cell>
          <cell r="CG443">
            <v>336.97041552450003</v>
          </cell>
        </row>
        <row r="444">
          <cell r="B444" t="str">
            <v>QTR_Volume_Cream Liqueurs_Wales and West</v>
          </cell>
          <cell r="C444" t="str">
            <v>QTR</v>
          </cell>
          <cell r="D444" t="str">
            <v>Volume</v>
          </cell>
          <cell r="E444" t="str">
            <v>Spirits</v>
          </cell>
          <cell r="F444" t="str">
            <v>Cream Liqueurs</v>
          </cell>
          <cell r="G444" t="str">
            <v>Wales and West</v>
          </cell>
          <cell r="K444">
            <v>251.102026008</v>
          </cell>
          <cell r="N444">
            <v>237.81105196150003</v>
          </cell>
          <cell r="Q444">
            <v>292.25096084649999</v>
          </cell>
          <cell r="T444">
            <v>394.08501082099997</v>
          </cell>
          <cell r="X444">
            <v>268.16135186275</v>
          </cell>
          <cell r="AA444">
            <v>283.71526392775002</v>
          </cell>
          <cell r="AD444">
            <v>260.89641927924998</v>
          </cell>
          <cell r="AG444">
            <v>342.07462592725</v>
          </cell>
          <cell r="AK444">
            <v>199.09283150600004</v>
          </cell>
          <cell r="AN444">
            <v>279.46772435849999</v>
          </cell>
          <cell r="AQ444">
            <v>321.3283022695</v>
          </cell>
          <cell r="AT444">
            <v>413.53638143399996</v>
          </cell>
          <cell r="AX444">
            <v>330.957970687</v>
          </cell>
          <cell r="BA444">
            <v>271.76539142799999</v>
          </cell>
          <cell r="BD444">
            <v>316.64140086725001</v>
          </cell>
          <cell r="BG444">
            <v>433.88873148074998</v>
          </cell>
          <cell r="BK444">
            <v>253.47098024299999</v>
          </cell>
          <cell r="BN444">
            <v>169.9147587825</v>
          </cell>
          <cell r="BQ444">
            <v>157.26390690100001</v>
          </cell>
          <cell r="BT444">
            <v>325.22291368949999</v>
          </cell>
          <cell r="BX444">
            <v>345.10041761900004</v>
          </cell>
          <cell r="CA444">
            <v>331.87772821999999</v>
          </cell>
          <cell r="CD444">
            <v>274.81280079425005</v>
          </cell>
          <cell r="CG444">
            <v>378.14794566374997</v>
          </cell>
        </row>
        <row r="445">
          <cell r="B445" t="str">
            <v>QTR_Volume_Cream Liqueurs_Yorkshire</v>
          </cell>
          <cell r="C445" t="str">
            <v>QTR</v>
          </cell>
          <cell r="D445" t="str">
            <v>Volume</v>
          </cell>
          <cell r="E445" t="str">
            <v>Spirits</v>
          </cell>
          <cell r="F445" t="str">
            <v>Cream Liqueurs</v>
          </cell>
          <cell r="G445" t="str">
            <v>Yorkshire</v>
          </cell>
          <cell r="K445">
            <v>260.15993349600001</v>
          </cell>
          <cell r="N445">
            <v>239.87964618500001</v>
          </cell>
          <cell r="Q445">
            <v>220.40728686575</v>
          </cell>
          <cell r="T445">
            <v>334.46533136425001</v>
          </cell>
          <cell r="X445">
            <v>245.57739346649998</v>
          </cell>
          <cell r="AA445">
            <v>253.66111910499998</v>
          </cell>
          <cell r="AD445">
            <v>251.79500310675002</v>
          </cell>
          <cell r="AG445">
            <v>338.27502743274999</v>
          </cell>
          <cell r="AK445">
            <v>260.77193480024999</v>
          </cell>
          <cell r="AN445">
            <v>284.60398996975005</v>
          </cell>
          <cell r="AQ445">
            <v>287.29564161949997</v>
          </cell>
          <cell r="AT445">
            <v>378.18343217050005</v>
          </cell>
          <cell r="AX445">
            <v>319.84244062175003</v>
          </cell>
          <cell r="BA445">
            <v>299.06375800075</v>
          </cell>
          <cell r="BD445">
            <v>364.18448959099999</v>
          </cell>
          <cell r="BG445">
            <v>410.57717750949996</v>
          </cell>
          <cell r="BK445">
            <v>243.52677459250003</v>
          </cell>
          <cell r="BN445">
            <v>195.8858099215</v>
          </cell>
          <cell r="BQ445">
            <v>198.03424305499999</v>
          </cell>
          <cell r="BT445">
            <v>362.55997808500001</v>
          </cell>
          <cell r="BX445">
            <v>340.69943189324999</v>
          </cell>
          <cell r="CA445">
            <v>327.26697325924999</v>
          </cell>
          <cell r="CD445">
            <v>286.32107136949998</v>
          </cell>
          <cell r="CG445">
            <v>378.90126511400001</v>
          </cell>
        </row>
        <row r="446">
          <cell r="B446" t="str">
            <v xml:space="preserve">QTR_Volume_Dark Rum_Central England </v>
          </cell>
          <cell r="C446" t="str">
            <v>QTR</v>
          </cell>
          <cell r="D446" t="str">
            <v>Volume</v>
          </cell>
          <cell r="E446" t="str">
            <v>Spirits</v>
          </cell>
          <cell r="F446" t="str">
            <v>Dark Rum</v>
          </cell>
          <cell r="G446" t="str">
            <v xml:space="preserve">Central England </v>
          </cell>
          <cell r="K446">
            <v>223.97501976125</v>
          </cell>
          <cell r="N446">
            <v>264.09147837075</v>
          </cell>
          <cell r="Q446">
            <v>256.25450428800002</v>
          </cell>
          <cell r="T446">
            <v>263.39303679900001</v>
          </cell>
          <cell r="X446">
            <v>226.58798736725001</v>
          </cell>
          <cell r="AA446">
            <v>265.94591103725003</v>
          </cell>
          <cell r="AD446">
            <v>293.13818516775001</v>
          </cell>
          <cell r="AG446">
            <v>324.50350738575003</v>
          </cell>
          <cell r="AK446">
            <v>248.29568857624997</v>
          </cell>
          <cell r="AN446">
            <v>284.12937165475</v>
          </cell>
          <cell r="AQ446">
            <v>286.35256187375001</v>
          </cell>
          <cell r="AT446">
            <v>293.04919544224998</v>
          </cell>
          <cell r="AX446">
            <v>244.09828323524999</v>
          </cell>
          <cell r="BA446">
            <v>295.92337033825004</v>
          </cell>
          <cell r="BD446">
            <v>301.83234247625001</v>
          </cell>
          <cell r="BG446">
            <v>219.86503102524998</v>
          </cell>
          <cell r="BK446">
            <v>167.40511394500001</v>
          </cell>
          <cell r="BN446">
            <v>216.29522514550001</v>
          </cell>
          <cell r="BQ446">
            <v>251.85347958725001</v>
          </cell>
          <cell r="BT446">
            <v>298.81148073924999</v>
          </cell>
          <cell r="BX446">
            <v>204.71885859</v>
          </cell>
          <cell r="CA446">
            <v>242.83383019449997</v>
          </cell>
          <cell r="CD446">
            <v>261.31910602275002</v>
          </cell>
          <cell r="CG446">
            <v>311.55725308174999</v>
          </cell>
        </row>
        <row r="447">
          <cell r="B447" t="str">
            <v>QTR_Volume_Dark Rum_GB CENTRAL SCOTLAND</v>
          </cell>
          <cell r="C447" t="str">
            <v>QTR</v>
          </cell>
          <cell r="D447" t="str">
            <v>Volume</v>
          </cell>
          <cell r="E447" t="str">
            <v>Spirits</v>
          </cell>
          <cell r="F447" t="str">
            <v>Dark Rum</v>
          </cell>
          <cell r="G447" t="str">
            <v>GB CENTRAL SCOTLAND</v>
          </cell>
          <cell r="K447">
            <v>269.25226757749999</v>
          </cell>
          <cell r="N447">
            <v>302.50351080450002</v>
          </cell>
          <cell r="Q447">
            <v>300.9179966255</v>
          </cell>
          <cell r="T447">
            <v>265.6107664415</v>
          </cell>
          <cell r="X447">
            <v>217.45623219200002</v>
          </cell>
          <cell r="AA447">
            <v>249.55494834249998</v>
          </cell>
          <cell r="AD447">
            <v>271.42998501250003</v>
          </cell>
          <cell r="AG447">
            <v>306.82081568799998</v>
          </cell>
          <cell r="AK447">
            <v>207.93488954599999</v>
          </cell>
          <cell r="AN447">
            <v>238.16106455749997</v>
          </cell>
          <cell r="AQ447">
            <v>250.45344971275</v>
          </cell>
          <cell r="AT447">
            <v>288.58506185775002</v>
          </cell>
          <cell r="AX447">
            <v>191.13713811600002</v>
          </cell>
          <cell r="BA447">
            <v>205.92534584250001</v>
          </cell>
          <cell r="BD447">
            <v>262.2221912215</v>
          </cell>
          <cell r="BG447">
            <v>267.11717260299997</v>
          </cell>
          <cell r="BK447">
            <v>219.98828163650001</v>
          </cell>
          <cell r="BN447">
            <v>195.368961431</v>
          </cell>
          <cell r="BQ447">
            <v>194.36352521625</v>
          </cell>
          <cell r="BT447">
            <v>185.25646612624999</v>
          </cell>
          <cell r="BX447">
            <v>140.46363636300001</v>
          </cell>
          <cell r="CA447">
            <v>164.93462943950001</v>
          </cell>
          <cell r="CD447">
            <v>187.74254391425001</v>
          </cell>
          <cell r="CG447">
            <v>207.72211625725001</v>
          </cell>
        </row>
        <row r="448">
          <cell r="B448" t="str">
            <v>QTR_Volume_Dark Rum_East of England</v>
          </cell>
          <cell r="C448" t="str">
            <v>QTR</v>
          </cell>
          <cell r="D448" t="str">
            <v>Volume</v>
          </cell>
          <cell r="E448" t="str">
            <v>Spirits</v>
          </cell>
          <cell r="F448" t="str">
            <v>Dark Rum</v>
          </cell>
          <cell r="G448" t="str">
            <v>East of England</v>
          </cell>
          <cell r="K448">
            <v>187.88151416199997</v>
          </cell>
          <cell r="N448">
            <v>195.77858629149998</v>
          </cell>
          <cell r="Q448">
            <v>190.02086229175001</v>
          </cell>
          <cell r="T448">
            <v>183.82579106475001</v>
          </cell>
          <cell r="X448">
            <v>149.94907710199999</v>
          </cell>
          <cell r="AA448">
            <v>176.64675127850001</v>
          </cell>
          <cell r="AD448">
            <v>182.52180987899999</v>
          </cell>
          <cell r="AG448">
            <v>192.61728288949999</v>
          </cell>
          <cell r="AK448">
            <v>142.36617758649999</v>
          </cell>
          <cell r="AN448">
            <v>214.63774305850001</v>
          </cell>
          <cell r="AQ448">
            <v>196.68694371925</v>
          </cell>
          <cell r="AT448">
            <v>204.20500806474999</v>
          </cell>
          <cell r="AX448">
            <v>172.52215230850001</v>
          </cell>
          <cell r="BA448">
            <v>223.16412451650001</v>
          </cell>
          <cell r="BD448">
            <v>224.09875957149998</v>
          </cell>
          <cell r="BG448">
            <v>193.82607779549997</v>
          </cell>
          <cell r="BK448">
            <v>160.874303766</v>
          </cell>
          <cell r="BN448">
            <v>214.72038662750001</v>
          </cell>
          <cell r="BQ448">
            <v>235.35050771075004</v>
          </cell>
          <cell r="BT448">
            <v>232.39470639974996</v>
          </cell>
          <cell r="BX448">
            <v>153.84447236975001</v>
          </cell>
          <cell r="CA448">
            <v>154.45602883974999</v>
          </cell>
          <cell r="CD448">
            <v>165.16497856800001</v>
          </cell>
          <cell r="CG448">
            <v>186.35366063549998</v>
          </cell>
        </row>
        <row r="449">
          <cell r="B449" t="str">
            <v>QTR_Volume_Dark Rum_London</v>
          </cell>
          <cell r="C449" t="str">
            <v>QTR</v>
          </cell>
          <cell r="D449" t="str">
            <v>Volume</v>
          </cell>
          <cell r="E449" t="str">
            <v>Spirits</v>
          </cell>
          <cell r="F449" t="str">
            <v>Dark Rum</v>
          </cell>
          <cell r="G449" t="str">
            <v>London</v>
          </cell>
          <cell r="K449">
            <v>360.07983926049997</v>
          </cell>
          <cell r="N449">
            <v>422.56712598899998</v>
          </cell>
          <cell r="Q449">
            <v>405.73583681449998</v>
          </cell>
          <cell r="T449">
            <v>419.25488673399997</v>
          </cell>
          <cell r="X449">
            <v>355.52877342124998</v>
          </cell>
          <cell r="AA449">
            <v>408.68416262724998</v>
          </cell>
          <cell r="AD449">
            <v>425.25683667300007</v>
          </cell>
          <cell r="AG449">
            <v>448.65709280550004</v>
          </cell>
          <cell r="AK449">
            <v>341.90670311974998</v>
          </cell>
          <cell r="AN449">
            <v>407.02252202224997</v>
          </cell>
          <cell r="AQ449">
            <v>435.35005754874999</v>
          </cell>
          <cell r="AT449">
            <v>462.16339095425002</v>
          </cell>
          <cell r="AX449">
            <v>371.2343838475</v>
          </cell>
          <cell r="BA449">
            <v>451.82170798549998</v>
          </cell>
          <cell r="BD449">
            <v>447.74568441399998</v>
          </cell>
          <cell r="BG449">
            <v>380.34970039899997</v>
          </cell>
          <cell r="BK449">
            <v>307.03545159349994</v>
          </cell>
          <cell r="BN449">
            <v>435.11749739299995</v>
          </cell>
          <cell r="BQ449">
            <v>519.01049487849991</v>
          </cell>
          <cell r="BT449">
            <v>640.75792948800006</v>
          </cell>
          <cell r="BX449">
            <v>424.42533164975004</v>
          </cell>
          <cell r="CA449">
            <v>441.70301261774995</v>
          </cell>
          <cell r="CD449">
            <v>481.07697516075001</v>
          </cell>
          <cell r="CG449">
            <v>535.33892280474993</v>
          </cell>
        </row>
        <row r="450">
          <cell r="B450" t="str">
            <v>QTR_Volume_Dark Rum_North East England</v>
          </cell>
          <cell r="C450" t="str">
            <v>QTR</v>
          </cell>
          <cell r="D450" t="str">
            <v>Volume</v>
          </cell>
          <cell r="E450" t="str">
            <v>Spirits</v>
          </cell>
          <cell r="F450" t="str">
            <v>Dark Rum</v>
          </cell>
          <cell r="G450" t="str">
            <v>North East England</v>
          </cell>
          <cell r="K450">
            <v>94.099250843749999</v>
          </cell>
          <cell r="N450">
            <v>110.39851011774999</v>
          </cell>
          <cell r="Q450">
            <v>108.28266341275</v>
          </cell>
          <cell r="T450">
            <v>100.99838794975</v>
          </cell>
          <cell r="X450">
            <v>83.162821726749996</v>
          </cell>
          <cell r="AA450">
            <v>97.375342197750001</v>
          </cell>
          <cell r="AD450">
            <v>109.23119212675002</v>
          </cell>
          <cell r="AG450">
            <v>116.41857231675</v>
          </cell>
          <cell r="AK450">
            <v>90.494468354999995</v>
          </cell>
          <cell r="AN450">
            <v>124.88954193750001</v>
          </cell>
          <cell r="AQ450">
            <v>128.42696218575</v>
          </cell>
          <cell r="AT450">
            <v>130.79764491675002</v>
          </cell>
          <cell r="AX450">
            <v>95.028033587250007</v>
          </cell>
          <cell r="BA450">
            <v>106.49920586775001</v>
          </cell>
          <cell r="BD450">
            <v>117.898269941</v>
          </cell>
          <cell r="BG450">
            <v>109.272792908</v>
          </cell>
          <cell r="BK450">
            <v>100.52237962174999</v>
          </cell>
          <cell r="BN450">
            <v>116.20483933725002</v>
          </cell>
          <cell r="BQ450">
            <v>116.3300320685</v>
          </cell>
          <cell r="BT450">
            <v>121.33894285149999</v>
          </cell>
          <cell r="BX450">
            <v>71.8221996085</v>
          </cell>
          <cell r="CA450">
            <v>68.792049571500002</v>
          </cell>
          <cell r="CD450">
            <v>72.689240278</v>
          </cell>
          <cell r="CG450">
            <v>82.788115219999995</v>
          </cell>
        </row>
        <row r="451">
          <cell r="B451" t="str">
            <v>QTR_Volume_Dark Rum_North East Scotland</v>
          </cell>
          <cell r="C451" t="str">
            <v>QTR</v>
          </cell>
          <cell r="D451" t="str">
            <v>Volume</v>
          </cell>
          <cell r="E451" t="str">
            <v>Spirits</v>
          </cell>
          <cell r="F451" t="str">
            <v>Dark Rum</v>
          </cell>
          <cell r="G451" t="str">
            <v>North East Scotland</v>
          </cell>
          <cell r="K451">
            <v>103.14856107275</v>
          </cell>
          <cell r="N451">
            <v>112.78963326625001</v>
          </cell>
          <cell r="Q451">
            <v>126.67867467725</v>
          </cell>
          <cell r="T451">
            <v>130.94803282075</v>
          </cell>
          <cell r="X451">
            <v>110.52348726874999</v>
          </cell>
          <cell r="AA451">
            <v>109.17721542925001</v>
          </cell>
          <cell r="AD451">
            <v>107.047287837</v>
          </cell>
          <cell r="AG451">
            <v>102.50383617200001</v>
          </cell>
          <cell r="AK451">
            <v>61.709407383499993</v>
          </cell>
          <cell r="AN451">
            <v>76.690862602999999</v>
          </cell>
          <cell r="AQ451">
            <v>83.42163385424999</v>
          </cell>
          <cell r="AT451">
            <v>92.191680930250001</v>
          </cell>
          <cell r="AX451">
            <v>51.705693572249999</v>
          </cell>
          <cell r="BA451">
            <v>67.261272606749998</v>
          </cell>
          <cell r="BD451">
            <v>90.25189276750001</v>
          </cell>
          <cell r="BG451">
            <v>95.511752790500012</v>
          </cell>
          <cell r="BK451">
            <v>62.700825705749992</v>
          </cell>
          <cell r="BN451">
            <v>56.596642540750004</v>
          </cell>
          <cell r="BQ451">
            <v>48.352822298999996</v>
          </cell>
          <cell r="BT451">
            <v>44.9761033475</v>
          </cell>
          <cell r="BX451">
            <v>39.606693348</v>
          </cell>
          <cell r="CA451">
            <v>41.250513579999996</v>
          </cell>
          <cell r="CD451">
            <v>36.927815917000004</v>
          </cell>
          <cell r="CG451">
            <v>45.259556355999997</v>
          </cell>
        </row>
        <row r="452">
          <cell r="B452" t="str">
            <v>QTR_Volume_Dark Rum_North West (Lancashire)</v>
          </cell>
          <cell r="C452" t="str">
            <v>QTR</v>
          </cell>
          <cell r="D452" t="str">
            <v>Volume</v>
          </cell>
          <cell r="E452" t="str">
            <v>Spirits</v>
          </cell>
          <cell r="F452" t="str">
            <v>Dark Rum</v>
          </cell>
          <cell r="G452" t="str">
            <v>North West (Lancashire)</v>
          </cell>
          <cell r="K452">
            <v>195.42744377975001</v>
          </cell>
          <cell r="N452">
            <v>222.88459602325</v>
          </cell>
          <cell r="Q452">
            <v>218.95778447124999</v>
          </cell>
          <cell r="T452">
            <v>225.12977926475</v>
          </cell>
          <cell r="X452">
            <v>196.86965776599999</v>
          </cell>
          <cell r="AA452">
            <v>231.85063607450002</v>
          </cell>
          <cell r="AD452">
            <v>247.30938302600003</v>
          </cell>
          <cell r="AG452">
            <v>276.7370267435</v>
          </cell>
          <cell r="AK452">
            <v>229.50911373125001</v>
          </cell>
          <cell r="AN452">
            <v>264.14621080974996</v>
          </cell>
          <cell r="AQ452">
            <v>258.72144927624998</v>
          </cell>
          <cell r="AT452">
            <v>265.31007137875002</v>
          </cell>
          <cell r="AX452">
            <v>195.94296634150001</v>
          </cell>
          <cell r="BA452">
            <v>225.10852966499999</v>
          </cell>
          <cell r="BD452">
            <v>238.87972709750002</v>
          </cell>
          <cell r="BG452">
            <v>222.20988428499999</v>
          </cell>
          <cell r="BK452">
            <v>169.21018811175</v>
          </cell>
          <cell r="BN452">
            <v>183.67344854125</v>
          </cell>
          <cell r="BQ452">
            <v>193.89307313</v>
          </cell>
          <cell r="BT452">
            <v>220.88789455099999</v>
          </cell>
          <cell r="BX452">
            <v>145.98197361849998</v>
          </cell>
          <cell r="CA452">
            <v>162.7360529725</v>
          </cell>
          <cell r="CD452">
            <v>172.116229019</v>
          </cell>
          <cell r="CG452">
            <v>183.55860150000001</v>
          </cell>
        </row>
        <row r="453">
          <cell r="B453" t="str">
            <v>QTR_Volume_Dark Rum_South and South East</v>
          </cell>
          <cell r="C453" t="str">
            <v>QTR</v>
          </cell>
          <cell r="D453" t="str">
            <v>Volume</v>
          </cell>
          <cell r="E453" t="str">
            <v>Spirits</v>
          </cell>
          <cell r="F453" t="str">
            <v>Dark Rum</v>
          </cell>
          <cell r="G453" t="str">
            <v>South and South East</v>
          </cell>
          <cell r="K453">
            <v>248.78570363025003</v>
          </cell>
          <cell r="N453">
            <v>276.61072999624997</v>
          </cell>
          <cell r="Q453">
            <v>274.20667406625</v>
          </cell>
          <cell r="T453">
            <v>262.77662069224999</v>
          </cell>
          <cell r="X453">
            <v>236.9995056695</v>
          </cell>
          <cell r="AA453">
            <v>271.53602887599999</v>
          </cell>
          <cell r="AD453">
            <v>285.85121426174999</v>
          </cell>
          <cell r="AG453">
            <v>294.11928998774999</v>
          </cell>
          <cell r="AK453">
            <v>183.64745432499998</v>
          </cell>
          <cell r="AN453">
            <v>229.46255572150002</v>
          </cell>
          <cell r="AQ453">
            <v>243.02363552874999</v>
          </cell>
          <cell r="AT453">
            <v>232.43316808175001</v>
          </cell>
          <cell r="AX453">
            <v>179.38717323075002</v>
          </cell>
          <cell r="BA453">
            <v>200.22862608174998</v>
          </cell>
          <cell r="BD453">
            <v>192.61694664700002</v>
          </cell>
          <cell r="BG453">
            <v>169.37981365750002</v>
          </cell>
          <cell r="BK453">
            <v>142.06594687750001</v>
          </cell>
          <cell r="BN453">
            <v>186.0968485855</v>
          </cell>
          <cell r="BQ453">
            <v>242.20496900025</v>
          </cell>
          <cell r="BT453">
            <v>271.17538569775002</v>
          </cell>
          <cell r="BX453">
            <v>178.72285017324998</v>
          </cell>
          <cell r="CA453">
            <v>179.94957592175001</v>
          </cell>
          <cell r="CD453">
            <v>194.78037191549998</v>
          </cell>
          <cell r="CG453">
            <v>217.62390798049998</v>
          </cell>
        </row>
        <row r="454">
          <cell r="B454" t="str">
            <v>QTR_Volume_Dark Rum_South West</v>
          </cell>
          <cell r="C454" t="str">
            <v>QTR</v>
          </cell>
          <cell r="D454" t="str">
            <v>Volume</v>
          </cell>
          <cell r="E454" t="str">
            <v>Spirits</v>
          </cell>
          <cell r="F454" t="str">
            <v>Dark Rum</v>
          </cell>
          <cell r="G454" t="str">
            <v>South West</v>
          </cell>
          <cell r="K454">
            <v>131.46721275325001</v>
          </cell>
          <cell r="N454">
            <v>131.54153408024999</v>
          </cell>
          <cell r="Q454">
            <v>100.10933287099999</v>
          </cell>
          <cell r="T454">
            <v>105.9793951055</v>
          </cell>
          <cell r="X454">
            <v>97.2181471655</v>
          </cell>
          <cell r="AA454">
            <v>114.75111792600001</v>
          </cell>
          <cell r="AD454">
            <v>132.4552407665</v>
          </cell>
          <cell r="AG454">
            <v>144.61009989800002</v>
          </cell>
          <cell r="AK454">
            <v>144.60749513899998</v>
          </cell>
          <cell r="AN454">
            <v>174.34638690800003</v>
          </cell>
          <cell r="AQ454">
            <v>171.9477636435</v>
          </cell>
          <cell r="AT454">
            <v>192.69169836249998</v>
          </cell>
          <cell r="AX454">
            <v>130.73937238125001</v>
          </cell>
          <cell r="BA454">
            <v>162.65418620825</v>
          </cell>
          <cell r="BD454">
            <v>172.68823458074999</v>
          </cell>
          <cell r="BG454">
            <v>129.26563162874999</v>
          </cell>
          <cell r="BK454">
            <v>99.435106651249995</v>
          </cell>
          <cell r="BN454">
            <v>148.03335136125</v>
          </cell>
          <cell r="BQ454">
            <v>174.49989464525001</v>
          </cell>
          <cell r="BT454">
            <v>160.92333771825</v>
          </cell>
          <cell r="BX454">
            <v>122.40148033425001</v>
          </cell>
          <cell r="CA454">
            <v>166.00265763024998</v>
          </cell>
          <cell r="CD454">
            <v>210.19706637224999</v>
          </cell>
          <cell r="CG454">
            <v>176.06153465125001</v>
          </cell>
        </row>
        <row r="455">
          <cell r="B455" t="str">
            <v>QTR_Volume_Dark Rum_Wales and West</v>
          </cell>
          <cell r="C455" t="str">
            <v>QTR</v>
          </cell>
          <cell r="D455" t="str">
            <v>Volume</v>
          </cell>
          <cell r="E455" t="str">
            <v>Spirits</v>
          </cell>
          <cell r="F455" t="str">
            <v>Dark Rum</v>
          </cell>
          <cell r="G455" t="str">
            <v>Wales and West</v>
          </cell>
          <cell r="K455">
            <v>168.88156224874999</v>
          </cell>
          <cell r="N455">
            <v>192.72389123925001</v>
          </cell>
          <cell r="Q455">
            <v>196.91251215025</v>
          </cell>
          <cell r="T455">
            <v>190.60875382674999</v>
          </cell>
          <cell r="X455">
            <v>157.34746858325002</v>
          </cell>
          <cell r="AA455">
            <v>192.12647287525002</v>
          </cell>
          <cell r="AD455">
            <v>190.55325403774998</v>
          </cell>
          <cell r="AG455">
            <v>212.97027457474999</v>
          </cell>
          <cell r="AK455">
            <v>143.41954686949998</v>
          </cell>
          <cell r="AN455">
            <v>170.56162755700001</v>
          </cell>
          <cell r="AQ455">
            <v>179.59405141425</v>
          </cell>
          <cell r="AT455">
            <v>193.55947955524999</v>
          </cell>
          <cell r="AX455">
            <v>179.11301575350001</v>
          </cell>
          <cell r="BA455">
            <v>220.87309384549999</v>
          </cell>
          <cell r="BD455">
            <v>211.96004720975</v>
          </cell>
          <cell r="BG455">
            <v>205.34165854025002</v>
          </cell>
          <cell r="BK455">
            <v>157.66301607400001</v>
          </cell>
          <cell r="BN455">
            <v>204.39669284499999</v>
          </cell>
          <cell r="BQ455">
            <v>225.33006799825</v>
          </cell>
          <cell r="BT455">
            <v>261.92063302574996</v>
          </cell>
          <cell r="BX455">
            <v>180.63208609950001</v>
          </cell>
          <cell r="CA455">
            <v>158.034088943</v>
          </cell>
          <cell r="CD455">
            <v>162.11119300625001</v>
          </cell>
          <cell r="CG455">
            <v>208.70722718225002</v>
          </cell>
        </row>
        <row r="456">
          <cell r="B456" t="str">
            <v>QTR_Volume_Dark Rum_Yorkshire</v>
          </cell>
          <cell r="C456" t="str">
            <v>QTR</v>
          </cell>
          <cell r="D456" t="str">
            <v>Volume</v>
          </cell>
          <cell r="E456" t="str">
            <v>Spirits</v>
          </cell>
          <cell r="F456" t="str">
            <v>Dark Rum</v>
          </cell>
          <cell r="G456" t="str">
            <v>Yorkshire</v>
          </cell>
          <cell r="K456">
            <v>170.61601483850001</v>
          </cell>
          <cell r="N456">
            <v>192.62781756549998</v>
          </cell>
          <cell r="Q456">
            <v>190.70320026924998</v>
          </cell>
          <cell r="T456">
            <v>194.00784872675001</v>
          </cell>
          <cell r="X456">
            <v>171.18866196849999</v>
          </cell>
          <cell r="AA456">
            <v>201.50973034899999</v>
          </cell>
          <cell r="AD456">
            <v>192.34214759175001</v>
          </cell>
          <cell r="AG456">
            <v>198.61727899075001</v>
          </cell>
          <cell r="AK456">
            <v>139.86186149850002</v>
          </cell>
          <cell r="AN456">
            <v>171.97299237249999</v>
          </cell>
          <cell r="AQ456">
            <v>177.99793661025001</v>
          </cell>
          <cell r="AT456">
            <v>177.15314100775001</v>
          </cell>
          <cell r="AX456">
            <v>141.170640996</v>
          </cell>
          <cell r="BA456">
            <v>165.53929937949999</v>
          </cell>
          <cell r="BD456">
            <v>178.05813696400003</v>
          </cell>
          <cell r="BG456">
            <v>165.67388446850001</v>
          </cell>
          <cell r="BK456">
            <v>135.26974436174999</v>
          </cell>
          <cell r="BN456">
            <v>173.29173354325002</v>
          </cell>
          <cell r="BQ456">
            <v>215.1804561415</v>
          </cell>
          <cell r="BT456">
            <v>229.79745326349999</v>
          </cell>
          <cell r="BX456">
            <v>154.19464749624998</v>
          </cell>
          <cell r="CA456">
            <v>152.79207196675003</v>
          </cell>
          <cell r="CD456">
            <v>158.84190294499999</v>
          </cell>
          <cell r="CG456">
            <v>177.65960699500002</v>
          </cell>
        </row>
        <row r="457">
          <cell r="B457" t="str">
            <v xml:space="preserve">QTR_Volume_Gin_Central England </v>
          </cell>
          <cell r="C457" t="str">
            <v>QTR</v>
          </cell>
          <cell r="D457" t="str">
            <v>Volume</v>
          </cell>
          <cell r="E457" t="str">
            <v>Spirits</v>
          </cell>
          <cell r="F457" t="str">
            <v>Gin</v>
          </cell>
          <cell r="G457" t="str">
            <v xml:space="preserve">Central England </v>
          </cell>
          <cell r="K457">
            <v>1182.14950964425</v>
          </cell>
          <cell r="N457">
            <v>1239.90893250725</v>
          </cell>
          <cell r="Q457">
            <v>1155.6934736967501</v>
          </cell>
          <cell r="T457">
            <v>1293.74756925775</v>
          </cell>
          <cell r="X457">
            <v>1234.31810875425</v>
          </cell>
          <cell r="AA457">
            <v>1290.83188134125</v>
          </cell>
          <cell r="AD457">
            <v>1217.97002598325</v>
          </cell>
          <cell r="AG457">
            <v>1307.0946289892499</v>
          </cell>
          <cell r="AK457">
            <v>978.04528377225017</v>
          </cell>
          <cell r="AN457">
            <v>1355.73494130775</v>
          </cell>
          <cell r="AQ457">
            <v>1377.47117365025</v>
          </cell>
          <cell r="AT457">
            <v>1371.2934058177498</v>
          </cell>
          <cell r="AX457">
            <v>925.60076852350005</v>
          </cell>
          <cell r="BA457">
            <v>1058.9970320655002</v>
          </cell>
          <cell r="BD457">
            <v>1156.0941132759999</v>
          </cell>
          <cell r="BG457">
            <v>1360.869063438</v>
          </cell>
          <cell r="BK457">
            <v>1069.8252223857498</v>
          </cell>
          <cell r="BN457">
            <v>1042.4020691242499</v>
          </cell>
          <cell r="BQ457">
            <v>1051.0059523</v>
          </cell>
          <cell r="BT457">
            <v>1180.104840123</v>
          </cell>
          <cell r="BX457">
            <v>1161.512329939</v>
          </cell>
          <cell r="CA457">
            <v>1220.4100932514998</v>
          </cell>
          <cell r="CD457">
            <v>1185.504147271</v>
          </cell>
          <cell r="CG457">
            <v>1217.5952448485</v>
          </cell>
        </row>
        <row r="458">
          <cell r="B458" t="str">
            <v>QTR_Volume_Gin_GB CENTRAL SCOTLAND</v>
          </cell>
          <cell r="C458" t="str">
            <v>QTR</v>
          </cell>
          <cell r="D458" t="str">
            <v>Volume</v>
          </cell>
          <cell r="E458" t="str">
            <v>Spirits</v>
          </cell>
          <cell r="F458" t="str">
            <v>Gin</v>
          </cell>
          <cell r="G458" t="str">
            <v>GB CENTRAL SCOTLAND</v>
          </cell>
          <cell r="K458">
            <v>965.68220112574988</v>
          </cell>
          <cell r="N458">
            <v>1009.66755252625</v>
          </cell>
          <cell r="Q458">
            <v>964.14499664824996</v>
          </cell>
          <cell r="T458">
            <v>1085.27210185575</v>
          </cell>
          <cell r="X458">
            <v>1024.6152217787499</v>
          </cell>
          <cell r="AA458">
            <v>1027.51148391525</v>
          </cell>
          <cell r="AD458">
            <v>966.45167074924996</v>
          </cell>
          <cell r="AG458">
            <v>1045.8250442927501</v>
          </cell>
          <cell r="AK458">
            <v>679.12975111075002</v>
          </cell>
          <cell r="AN458">
            <v>941.06228052575</v>
          </cell>
          <cell r="AQ458">
            <v>969.92569581849989</v>
          </cell>
          <cell r="AT458">
            <v>1079.919371793</v>
          </cell>
          <cell r="AX458">
            <v>822.31362051100007</v>
          </cell>
          <cell r="BA458">
            <v>865.9602057945001</v>
          </cell>
          <cell r="BD458">
            <v>877.39939692425014</v>
          </cell>
          <cell r="BG458">
            <v>977.43996476224993</v>
          </cell>
          <cell r="BK458">
            <v>767.28256821525008</v>
          </cell>
          <cell r="BN458">
            <v>792.73034130175006</v>
          </cell>
          <cell r="BQ458">
            <v>814.64211198949999</v>
          </cell>
          <cell r="BT458">
            <v>869.30151789650006</v>
          </cell>
          <cell r="BX458">
            <v>789.0986110204999</v>
          </cell>
          <cell r="CA458">
            <v>863.58285180749999</v>
          </cell>
          <cell r="CD458">
            <v>878.10006258425005</v>
          </cell>
          <cell r="CG458">
            <v>937.32439025374993</v>
          </cell>
        </row>
        <row r="459">
          <cell r="B459" t="str">
            <v>QTR_Volume_Gin_East of England</v>
          </cell>
          <cell r="C459" t="str">
            <v>QTR</v>
          </cell>
          <cell r="D459" t="str">
            <v>Volume</v>
          </cell>
          <cell r="E459" t="str">
            <v>Spirits</v>
          </cell>
          <cell r="F459" t="str">
            <v>Gin</v>
          </cell>
          <cell r="G459" t="str">
            <v>East of England</v>
          </cell>
          <cell r="K459">
            <v>950.48912910500007</v>
          </cell>
          <cell r="N459">
            <v>982.40391371049998</v>
          </cell>
          <cell r="Q459">
            <v>916.24184009850001</v>
          </cell>
          <cell r="T459">
            <v>990.72426928100015</v>
          </cell>
          <cell r="X459">
            <v>899.80975236025006</v>
          </cell>
          <cell r="AA459">
            <v>902.54875981374994</v>
          </cell>
          <cell r="AD459">
            <v>869.35552833825</v>
          </cell>
          <cell r="AG459">
            <v>856.19541187774996</v>
          </cell>
          <cell r="AK459">
            <v>572.64451064524997</v>
          </cell>
          <cell r="AN459">
            <v>776.96929309875009</v>
          </cell>
          <cell r="AQ459">
            <v>855.2069707147499</v>
          </cell>
          <cell r="AT459">
            <v>769.66412366524992</v>
          </cell>
          <cell r="AX459">
            <v>425.89592613524997</v>
          </cell>
          <cell r="BA459">
            <v>491.76279725425002</v>
          </cell>
          <cell r="BD459">
            <v>562.10831658274992</v>
          </cell>
          <cell r="BG459">
            <v>684.32493595174992</v>
          </cell>
          <cell r="BK459">
            <v>554.26934081175</v>
          </cell>
          <cell r="BN459">
            <v>604.93442268675005</v>
          </cell>
          <cell r="BQ459">
            <v>620.70648950999998</v>
          </cell>
          <cell r="BT459">
            <v>689.76246785349997</v>
          </cell>
          <cell r="BX459">
            <v>664.77175456750001</v>
          </cell>
          <cell r="CA459">
            <v>681.28936485399993</v>
          </cell>
          <cell r="CD459">
            <v>651.75166843350007</v>
          </cell>
          <cell r="CG459">
            <v>685.74375067400001</v>
          </cell>
        </row>
        <row r="460">
          <cell r="B460" t="str">
            <v>QTR_Volume_Gin_London</v>
          </cell>
          <cell r="C460" t="str">
            <v>QTR</v>
          </cell>
          <cell r="D460" t="str">
            <v>Volume</v>
          </cell>
          <cell r="E460" t="str">
            <v>Spirits</v>
          </cell>
          <cell r="F460" t="str">
            <v>Gin</v>
          </cell>
          <cell r="G460" t="str">
            <v>London</v>
          </cell>
          <cell r="K460">
            <v>2491.73841574775</v>
          </cell>
          <cell r="N460">
            <v>2789.4069546217497</v>
          </cell>
          <cell r="Q460">
            <v>2752.2399673444997</v>
          </cell>
          <cell r="T460">
            <v>2981.5039641309995</v>
          </cell>
          <cell r="X460">
            <v>2669.8770403327499</v>
          </cell>
          <cell r="AA460">
            <v>2610.11644901925</v>
          </cell>
          <cell r="AD460">
            <v>2400.69169535725</v>
          </cell>
          <cell r="AG460">
            <v>2639.9113150827502</v>
          </cell>
          <cell r="AK460">
            <v>1836.1142052052501</v>
          </cell>
          <cell r="AN460">
            <v>2309.7190449567497</v>
          </cell>
          <cell r="AQ460">
            <v>2312.9427362392503</v>
          </cell>
          <cell r="AT460">
            <v>2457.7090532387497</v>
          </cell>
          <cell r="AX460">
            <v>1790.0951926187499</v>
          </cell>
          <cell r="BA460">
            <v>2109.80734068325</v>
          </cell>
          <cell r="BD460">
            <v>2199.24005455525</v>
          </cell>
          <cell r="BG460">
            <v>2458.7134169527503</v>
          </cell>
          <cell r="BK460">
            <v>2036.3972258957501</v>
          </cell>
          <cell r="BN460">
            <v>2204.9136678947502</v>
          </cell>
          <cell r="BQ460">
            <v>2294.6013417640002</v>
          </cell>
          <cell r="BT460">
            <v>2442.5625520005005</v>
          </cell>
          <cell r="BX460">
            <v>2293.8947613697501</v>
          </cell>
          <cell r="CA460">
            <v>2369.6274434717502</v>
          </cell>
          <cell r="CD460">
            <v>2477.5546396017498</v>
          </cell>
          <cell r="CG460">
            <v>2650.5739522057502</v>
          </cell>
        </row>
        <row r="461">
          <cell r="B461" t="str">
            <v>QTR_Volume_Gin_North East England</v>
          </cell>
          <cell r="C461" t="str">
            <v>QTR</v>
          </cell>
          <cell r="D461" t="str">
            <v>Volume</v>
          </cell>
          <cell r="E461" t="str">
            <v>Spirits</v>
          </cell>
          <cell r="F461" t="str">
            <v>Gin</v>
          </cell>
          <cell r="G461" t="str">
            <v>North East England</v>
          </cell>
          <cell r="K461">
            <v>515.40961749999997</v>
          </cell>
          <cell r="N461">
            <v>556.13230157850012</v>
          </cell>
          <cell r="Q461">
            <v>522.91485219474998</v>
          </cell>
          <cell r="T461">
            <v>599.45350029074996</v>
          </cell>
          <cell r="X461">
            <v>459.51033712725001</v>
          </cell>
          <cell r="AA461">
            <v>458.55405909675005</v>
          </cell>
          <cell r="AD461">
            <v>434.05497640450005</v>
          </cell>
          <cell r="AG461">
            <v>471.00431251350005</v>
          </cell>
          <cell r="AK461">
            <v>315.32600409424998</v>
          </cell>
          <cell r="AN461">
            <v>413.68592119875001</v>
          </cell>
          <cell r="AQ461">
            <v>392.34309175324995</v>
          </cell>
          <cell r="AT461">
            <v>405.61135762675002</v>
          </cell>
          <cell r="AX461">
            <v>284.62273873775001</v>
          </cell>
          <cell r="BA461">
            <v>327.83160282624999</v>
          </cell>
          <cell r="BD461">
            <v>370.84205252899994</v>
          </cell>
          <cell r="BG461">
            <v>441.95461662400004</v>
          </cell>
          <cell r="BK461">
            <v>401.51372056700001</v>
          </cell>
          <cell r="BN461">
            <v>432.12695381749995</v>
          </cell>
          <cell r="BQ461">
            <v>420.41714711724995</v>
          </cell>
          <cell r="BT461">
            <v>407.62038071124994</v>
          </cell>
          <cell r="BX461">
            <v>360.67772483650003</v>
          </cell>
          <cell r="CA461">
            <v>374.73851780899997</v>
          </cell>
          <cell r="CD461">
            <v>378.75093377074995</v>
          </cell>
          <cell r="CG461">
            <v>398.19869289375004</v>
          </cell>
        </row>
        <row r="462">
          <cell r="B462" t="str">
            <v>QTR_Volume_Gin_North East Scotland</v>
          </cell>
          <cell r="C462" t="str">
            <v>QTR</v>
          </cell>
          <cell r="D462" t="str">
            <v>Volume</v>
          </cell>
          <cell r="E462" t="str">
            <v>Spirits</v>
          </cell>
          <cell r="F462" t="str">
            <v>Gin</v>
          </cell>
          <cell r="G462" t="str">
            <v>North East Scotland</v>
          </cell>
          <cell r="K462">
            <v>287.40008182349993</v>
          </cell>
          <cell r="N462">
            <v>265.88238900700003</v>
          </cell>
          <cell r="Q462">
            <v>228.77645432850002</v>
          </cell>
          <cell r="T462">
            <v>252.02606417700002</v>
          </cell>
          <cell r="X462">
            <v>233.187284648</v>
          </cell>
          <cell r="AA462">
            <v>223.8524854435</v>
          </cell>
          <cell r="AD462">
            <v>221.65026414724997</v>
          </cell>
          <cell r="AG462">
            <v>226.61522263825</v>
          </cell>
          <cell r="AK462">
            <v>161.68453598375001</v>
          </cell>
          <cell r="AN462">
            <v>217.84993765075001</v>
          </cell>
          <cell r="AQ462">
            <v>220.85123846549999</v>
          </cell>
          <cell r="AT462">
            <v>281.992295727</v>
          </cell>
          <cell r="AX462">
            <v>166.22746326899997</v>
          </cell>
          <cell r="BA462">
            <v>196.37425703400001</v>
          </cell>
          <cell r="BD462">
            <v>185.63458968749998</v>
          </cell>
          <cell r="BG462">
            <v>192.47182469849997</v>
          </cell>
          <cell r="BK462">
            <v>149.74348652750001</v>
          </cell>
          <cell r="BN462">
            <v>205.21061203649998</v>
          </cell>
          <cell r="BQ462">
            <v>226.16486835399996</v>
          </cell>
          <cell r="BT462">
            <v>246.964845975</v>
          </cell>
          <cell r="BX462">
            <v>239.10474553350002</v>
          </cell>
          <cell r="CA462">
            <v>230.78569477350001</v>
          </cell>
          <cell r="CD462">
            <v>223.47455008899999</v>
          </cell>
          <cell r="CG462">
            <v>247.41096001900002</v>
          </cell>
        </row>
        <row r="463">
          <cell r="B463" t="str">
            <v>QTR_Volume_Gin_North West (Lancashire)</v>
          </cell>
          <cell r="C463" t="str">
            <v>QTR</v>
          </cell>
          <cell r="D463" t="str">
            <v>Volume</v>
          </cell>
          <cell r="E463" t="str">
            <v>Spirits</v>
          </cell>
          <cell r="F463" t="str">
            <v>Gin</v>
          </cell>
          <cell r="G463" t="str">
            <v>North West (Lancashire)</v>
          </cell>
          <cell r="K463">
            <v>1091.5079727495001</v>
          </cell>
          <cell r="N463">
            <v>1122.2456813240001</v>
          </cell>
          <cell r="Q463">
            <v>1081.5033743067499</v>
          </cell>
          <cell r="T463">
            <v>1157.75198341175</v>
          </cell>
          <cell r="X463">
            <v>971.98609711799998</v>
          </cell>
          <cell r="AA463">
            <v>989.14784743300004</v>
          </cell>
          <cell r="AD463">
            <v>925.09751001275004</v>
          </cell>
          <cell r="AG463">
            <v>1003.4361938712499</v>
          </cell>
          <cell r="AK463">
            <v>835.68415903300001</v>
          </cell>
          <cell r="AN463">
            <v>1060.7257015705</v>
          </cell>
          <cell r="AQ463">
            <v>1016.56715908525</v>
          </cell>
          <cell r="AT463">
            <v>1084.9925952562501</v>
          </cell>
          <cell r="AX463">
            <v>719.37873903374998</v>
          </cell>
          <cell r="BA463">
            <v>863.57288384674996</v>
          </cell>
          <cell r="BD463">
            <v>935.18185250900001</v>
          </cell>
          <cell r="BG463">
            <v>1101.0541981615002</v>
          </cell>
          <cell r="BK463">
            <v>887.27670340075008</v>
          </cell>
          <cell r="BN463">
            <v>881.20812110224995</v>
          </cell>
          <cell r="BQ463">
            <v>862.412151236</v>
          </cell>
          <cell r="BT463">
            <v>929.45763653300003</v>
          </cell>
          <cell r="BX463">
            <v>891.01475765625014</v>
          </cell>
          <cell r="CA463">
            <v>965.99860197375006</v>
          </cell>
          <cell r="CD463">
            <v>951.68684923724993</v>
          </cell>
          <cell r="CG463">
            <v>951.88806852374989</v>
          </cell>
        </row>
        <row r="464">
          <cell r="B464" t="str">
            <v>QTR_Volume_Gin_South and South East</v>
          </cell>
          <cell r="C464" t="str">
            <v>QTR</v>
          </cell>
          <cell r="D464" t="str">
            <v>Volume</v>
          </cell>
          <cell r="E464" t="str">
            <v>Spirits</v>
          </cell>
          <cell r="F464" t="str">
            <v>Gin</v>
          </cell>
          <cell r="G464" t="str">
            <v>South and South East</v>
          </cell>
          <cell r="K464">
            <v>1056.5371727612501</v>
          </cell>
          <cell r="N464">
            <v>1063.4902853062499</v>
          </cell>
          <cell r="Q464">
            <v>1082.1043462647499</v>
          </cell>
          <cell r="T464">
            <v>1145.1542374107501</v>
          </cell>
          <cell r="X464">
            <v>1036.1499403827499</v>
          </cell>
          <cell r="AA464">
            <v>1021.3435776912502</v>
          </cell>
          <cell r="AD464">
            <v>1005.5898443792501</v>
          </cell>
          <cell r="AG464">
            <v>963.73357055275005</v>
          </cell>
          <cell r="AK464">
            <v>582.96769339499997</v>
          </cell>
          <cell r="AN464">
            <v>760.80963640699997</v>
          </cell>
          <cell r="AQ464">
            <v>826.88009089749994</v>
          </cell>
          <cell r="AT464">
            <v>901.05584705449996</v>
          </cell>
          <cell r="AX464">
            <v>598.48564957525002</v>
          </cell>
          <cell r="BA464">
            <v>694.18373102525004</v>
          </cell>
          <cell r="BD464">
            <v>701.38802990099998</v>
          </cell>
          <cell r="BG464">
            <v>801.04078614850005</v>
          </cell>
          <cell r="BK464">
            <v>649.21940706750001</v>
          </cell>
          <cell r="BN464">
            <v>690.58236111350004</v>
          </cell>
          <cell r="BQ464">
            <v>717.83580559100005</v>
          </cell>
          <cell r="BT464">
            <v>752.94167189899997</v>
          </cell>
          <cell r="BX464">
            <v>745.47380586775</v>
          </cell>
          <cell r="CA464">
            <v>766.06139656724997</v>
          </cell>
          <cell r="CD464">
            <v>751.98471433325005</v>
          </cell>
          <cell r="CG464">
            <v>775.20920817674994</v>
          </cell>
        </row>
        <row r="465">
          <cell r="B465" t="str">
            <v>QTR_Volume_Gin_South West</v>
          </cell>
          <cell r="C465" t="str">
            <v>QTR</v>
          </cell>
          <cell r="D465" t="str">
            <v>Volume</v>
          </cell>
          <cell r="E465" t="str">
            <v>Spirits</v>
          </cell>
          <cell r="F465" t="str">
            <v>Gin</v>
          </cell>
          <cell r="G465" t="str">
            <v>South West</v>
          </cell>
          <cell r="K465">
            <v>948.83138500425002</v>
          </cell>
          <cell r="N465">
            <v>905.43127225474996</v>
          </cell>
          <cell r="Q465">
            <v>724.64258998299999</v>
          </cell>
          <cell r="T465">
            <v>735.46318371399991</v>
          </cell>
          <cell r="X465">
            <v>685.64208214225005</v>
          </cell>
          <cell r="AA465">
            <v>627.54006537675002</v>
          </cell>
          <cell r="AD465">
            <v>690.49710919774998</v>
          </cell>
          <cell r="AG465">
            <v>706.10455984224996</v>
          </cell>
          <cell r="AK465">
            <v>536.99275384949999</v>
          </cell>
          <cell r="AN465">
            <v>715.23394491949989</v>
          </cell>
          <cell r="AQ465">
            <v>742.96919276724998</v>
          </cell>
          <cell r="AT465">
            <v>765.62305998775003</v>
          </cell>
          <cell r="AX465">
            <v>448.69062561425</v>
          </cell>
          <cell r="BA465">
            <v>590.79415448224995</v>
          </cell>
          <cell r="BD465">
            <v>669.59667156525006</v>
          </cell>
          <cell r="BG465">
            <v>707.02372815824992</v>
          </cell>
          <cell r="BK465">
            <v>578.20656486049995</v>
          </cell>
          <cell r="BN465">
            <v>644.91705854650002</v>
          </cell>
          <cell r="BQ465">
            <v>687.5965337435</v>
          </cell>
          <cell r="BT465">
            <v>677.61214093749993</v>
          </cell>
          <cell r="BX465">
            <v>634.88607245424998</v>
          </cell>
          <cell r="CA465">
            <v>718.08646155525003</v>
          </cell>
          <cell r="CD465">
            <v>698.24054503249999</v>
          </cell>
          <cell r="CG465">
            <v>623.35726258300008</v>
          </cell>
        </row>
        <row r="466">
          <cell r="B466" t="str">
            <v>QTR_Volume_Gin_Wales and West</v>
          </cell>
          <cell r="C466" t="str">
            <v>QTR</v>
          </cell>
          <cell r="D466" t="str">
            <v>Volume</v>
          </cell>
          <cell r="E466" t="str">
            <v>Spirits</v>
          </cell>
          <cell r="F466" t="str">
            <v>Gin</v>
          </cell>
          <cell r="G466" t="str">
            <v>Wales and West</v>
          </cell>
          <cell r="K466">
            <v>737.25316642225005</v>
          </cell>
          <cell r="N466">
            <v>808.03570256374996</v>
          </cell>
          <cell r="Q466">
            <v>848.94770894925</v>
          </cell>
          <cell r="T466">
            <v>941.07428488475</v>
          </cell>
          <cell r="X466">
            <v>819.85572961649996</v>
          </cell>
          <cell r="AA466">
            <v>922.45024400750003</v>
          </cell>
          <cell r="AD466">
            <v>852.82719453824996</v>
          </cell>
          <cell r="AG466">
            <v>924.47581430075002</v>
          </cell>
          <cell r="AK466">
            <v>735.06212131424991</v>
          </cell>
          <cell r="AN466">
            <v>1009.7838166547499</v>
          </cell>
          <cell r="AQ466">
            <v>1080.8675900947501</v>
          </cell>
          <cell r="AT466">
            <v>1147.0219902802498</v>
          </cell>
          <cell r="AX466">
            <v>773.36421864049998</v>
          </cell>
          <cell r="BA466">
            <v>903.89588973950003</v>
          </cell>
          <cell r="BD466">
            <v>945.64473029574992</v>
          </cell>
          <cell r="BG466">
            <v>1129.6413415162499</v>
          </cell>
          <cell r="BK466">
            <v>907.70175446700011</v>
          </cell>
          <cell r="BN466">
            <v>938.87239865950005</v>
          </cell>
          <cell r="BQ466">
            <v>956.46888848575009</v>
          </cell>
          <cell r="BT466">
            <v>1060.5738937297499</v>
          </cell>
          <cell r="BX466">
            <v>951.25914857675002</v>
          </cell>
          <cell r="CA466">
            <v>894.64429580025001</v>
          </cell>
          <cell r="CD466">
            <v>856.94995679475005</v>
          </cell>
          <cell r="CG466">
            <v>930.11430114525001</v>
          </cell>
        </row>
        <row r="467">
          <cell r="B467" t="str">
            <v>QTR_Volume_Gin_Yorkshire</v>
          </cell>
          <cell r="C467" t="str">
            <v>QTR</v>
          </cell>
          <cell r="D467" t="str">
            <v>Volume</v>
          </cell>
          <cell r="E467" t="str">
            <v>Spirits</v>
          </cell>
          <cell r="F467" t="str">
            <v>Gin</v>
          </cell>
          <cell r="G467" t="str">
            <v>Yorkshire</v>
          </cell>
          <cell r="K467">
            <v>939.58757673374998</v>
          </cell>
          <cell r="N467">
            <v>938.28129732175012</v>
          </cell>
          <cell r="Q467">
            <v>903.87732629425</v>
          </cell>
          <cell r="T467">
            <v>979.11427312925014</v>
          </cell>
          <cell r="X467">
            <v>832.01148826450003</v>
          </cell>
          <cell r="AA467">
            <v>858.07178189899992</v>
          </cell>
          <cell r="AD467">
            <v>866.12198310300005</v>
          </cell>
          <cell r="AG467">
            <v>929.32609836049994</v>
          </cell>
          <cell r="AK467">
            <v>716.09130567424995</v>
          </cell>
          <cell r="AN467">
            <v>928.33960381074996</v>
          </cell>
          <cell r="AQ467">
            <v>951.56290669324994</v>
          </cell>
          <cell r="AT467">
            <v>1029.0918870757498</v>
          </cell>
          <cell r="AX467">
            <v>731.90143835849995</v>
          </cell>
          <cell r="BA467">
            <v>811.73769317200004</v>
          </cell>
          <cell r="BD467">
            <v>866.62674392574991</v>
          </cell>
          <cell r="BG467">
            <v>992.99886228275</v>
          </cell>
          <cell r="BK467">
            <v>800.28767675849997</v>
          </cell>
          <cell r="BN467">
            <v>817.81205244299997</v>
          </cell>
          <cell r="BQ467">
            <v>806.05650107625002</v>
          </cell>
          <cell r="BT467">
            <v>872.1904016002502</v>
          </cell>
          <cell r="BX467">
            <v>816.11319031150003</v>
          </cell>
          <cell r="CA467">
            <v>834.83965731100011</v>
          </cell>
          <cell r="CD467">
            <v>828.79801462449996</v>
          </cell>
          <cell r="CG467">
            <v>852.57498420000002</v>
          </cell>
        </row>
        <row r="468">
          <cell r="B468" t="str">
            <v xml:space="preserve">QTR_Volume_Golden Rum_Central England </v>
          </cell>
          <cell r="C468" t="str">
            <v>QTR</v>
          </cell>
          <cell r="D468" t="str">
            <v>Volume</v>
          </cell>
          <cell r="E468" t="str">
            <v>Spirits</v>
          </cell>
          <cell r="F468" t="str">
            <v>Golden Rum</v>
          </cell>
          <cell r="G468" t="str">
            <v xml:space="preserve">Central England </v>
          </cell>
          <cell r="K468">
            <v>70.704541735250004</v>
          </cell>
          <cell r="N468">
            <v>85.976568980249994</v>
          </cell>
          <cell r="Q468">
            <v>101.09423356524999</v>
          </cell>
          <cell r="T468">
            <v>111.57444953825001</v>
          </cell>
          <cell r="X468">
            <v>108.63482585825</v>
          </cell>
          <cell r="AA468">
            <v>129.01793753375</v>
          </cell>
          <cell r="AD468">
            <v>126.5221968415</v>
          </cell>
          <cell r="AG468">
            <v>153.58543405449998</v>
          </cell>
          <cell r="AK468">
            <v>200.54953652374999</v>
          </cell>
          <cell r="AN468">
            <v>251.74359860874998</v>
          </cell>
          <cell r="AQ468">
            <v>224.19330362350001</v>
          </cell>
          <cell r="AT468">
            <v>237.87073680500001</v>
          </cell>
          <cell r="AX468">
            <v>184.18109802949996</v>
          </cell>
          <cell r="BA468">
            <v>182.606558111</v>
          </cell>
          <cell r="BD468">
            <v>172.40425386675</v>
          </cell>
          <cell r="BG468">
            <v>211.23561480075</v>
          </cell>
          <cell r="BK468">
            <v>193.9208302955</v>
          </cell>
          <cell r="BN468">
            <v>219.16931219700001</v>
          </cell>
          <cell r="BQ468">
            <v>279.80762620600001</v>
          </cell>
          <cell r="BT468">
            <v>350.47716477649999</v>
          </cell>
          <cell r="BX468">
            <v>286.71125493075004</v>
          </cell>
          <cell r="CA468">
            <v>366.31290278824997</v>
          </cell>
          <cell r="CD468">
            <v>375.41633867350004</v>
          </cell>
          <cell r="CG468">
            <v>424.11425136350005</v>
          </cell>
        </row>
        <row r="469">
          <cell r="B469" t="str">
            <v>QTR_Volume_Golden Rum_GB CENTRAL SCOTLAND</v>
          </cell>
          <cell r="C469" t="str">
            <v>QTR</v>
          </cell>
          <cell r="D469" t="str">
            <v>Volume</v>
          </cell>
          <cell r="E469" t="str">
            <v>Spirits</v>
          </cell>
          <cell r="F469" t="str">
            <v>Golden Rum</v>
          </cell>
          <cell r="G469" t="str">
            <v>GB CENTRAL SCOTLAND</v>
          </cell>
          <cell r="K469">
            <v>713.37902938699995</v>
          </cell>
          <cell r="N469">
            <v>806.26304119950009</v>
          </cell>
          <cell r="Q469">
            <v>898.66282650774997</v>
          </cell>
          <cell r="T469">
            <v>1019.8318464687499</v>
          </cell>
          <cell r="X469">
            <v>981.94489061124989</v>
          </cell>
          <cell r="AA469">
            <v>1081.1550723642501</v>
          </cell>
          <cell r="AD469">
            <v>1034.2878636595001</v>
          </cell>
          <cell r="AG469">
            <v>1209.1339461570001</v>
          </cell>
          <cell r="AK469">
            <v>812.02719708100005</v>
          </cell>
          <cell r="AN469">
            <v>1051.394148824</v>
          </cell>
          <cell r="AQ469">
            <v>1165.32207793975</v>
          </cell>
          <cell r="AT469">
            <v>1096.47570858825</v>
          </cell>
          <cell r="AX469">
            <v>1055.6985812462501</v>
          </cell>
          <cell r="BA469">
            <v>1125.5394154452499</v>
          </cell>
          <cell r="BD469">
            <v>1014.582576258</v>
          </cell>
          <cell r="BG469">
            <v>1049.4881017435</v>
          </cell>
          <cell r="BK469">
            <v>791.42143675900002</v>
          </cell>
          <cell r="BN469">
            <v>987.05113095800004</v>
          </cell>
          <cell r="BQ469">
            <v>1116.1429511735</v>
          </cell>
          <cell r="BT469">
            <v>1078.1997144025001</v>
          </cell>
          <cell r="BX469">
            <v>776.0772222144999</v>
          </cell>
          <cell r="CA469">
            <v>870.07032179800001</v>
          </cell>
          <cell r="CD469">
            <v>929.90203760375005</v>
          </cell>
          <cell r="CG469">
            <v>1105.77569529175</v>
          </cell>
        </row>
        <row r="470">
          <cell r="B470" t="str">
            <v>QTR_Volume_Golden Rum_East of England</v>
          </cell>
          <cell r="C470" t="str">
            <v>QTR</v>
          </cell>
          <cell r="D470" t="str">
            <v>Volume</v>
          </cell>
          <cell r="E470" t="str">
            <v>Spirits</v>
          </cell>
          <cell r="F470" t="str">
            <v>Golden Rum</v>
          </cell>
          <cell r="G470" t="str">
            <v>East of England</v>
          </cell>
          <cell r="K470">
            <v>37.259174048750005</v>
          </cell>
          <cell r="N470">
            <v>43.117624779750003</v>
          </cell>
          <cell r="Q470">
            <v>42.940459549750003</v>
          </cell>
          <cell r="T470">
            <v>48.817870900750002</v>
          </cell>
          <cell r="X470">
            <v>43.732187467000003</v>
          </cell>
          <cell r="AA470">
            <v>44.254382109999995</v>
          </cell>
          <cell r="AD470">
            <v>48.317284178249992</v>
          </cell>
          <cell r="AG470">
            <v>55.580793886750008</v>
          </cell>
          <cell r="AK470">
            <v>122.62841881375002</v>
          </cell>
          <cell r="AN470">
            <v>183.43957450874998</v>
          </cell>
          <cell r="AQ470">
            <v>130.17332986125001</v>
          </cell>
          <cell r="AT470">
            <v>146.88710958525002</v>
          </cell>
          <cell r="AX470">
            <v>126.60829409250002</v>
          </cell>
          <cell r="BA470">
            <v>144.90365046650001</v>
          </cell>
          <cell r="BD470">
            <v>154.61324627375001</v>
          </cell>
          <cell r="BG470">
            <v>178.13993173425001</v>
          </cell>
          <cell r="BK470">
            <v>150.99473368975001</v>
          </cell>
          <cell r="BN470">
            <v>182.49210730574998</v>
          </cell>
          <cell r="BQ470">
            <v>201.1387702195</v>
          </cell>
          <cell r="BT470">
            <v>243.89666557199999</v>
          </cell>
          <cell r="BX470">
            <v>193.53439927599999</v>
          </cell>
          <cell r="CA470">
            <v>211.86207878600001</v>
          </cell>
          <cell r="CD470">
            <v>233.41444185349999</v>
          </cell>
          <cell r="CG470">
            <v>263.93714245350003</v>
          </cell>
        </row>
        <row r="471">
          <cell r="B471" t="str">
            <v>QTR_Volume_Golden Rum_London</v>
          </cell>
          <cell r="C471" t="str">
            <v>QTR</v>
          </cell>
          <cell r="D471" t="str">
            <v>Volume</v>
          </cell>
          <cell r="E471" t="str">
            <v>Spirits</v>
          </cell>
          <cell r="F471" t="str">
            <v>Golden Rum</v>
          </cell>
          <cell r="G471" t="str">
            <v>London</v>
          </cell>
          <cell r="K471">
            <v>376.28691085775006</v>
          </cell>
          <cell r="N471">
            <v>423.39871702074993</v>
          </cell>
          <cell r="Q471">
            <v>447.54447606775</v>
          </cell>
          <cell r="T471">
            <v>492.87152670374996</v>
          </cell>
          <cell r="X471">
            <v>474.16598454000007</v>
          </cell>
          <cell r="AA471">
            <v>517.9688138235</v>
          </cell>
          <cell r="AD471">
            <v>512.53256995175002</v>
          </cell>
          <cell r="AG471">
            <v>560.14494513074999</v>
          </cell>
          <cell r="AK471">
            <v>531.76860907399998</v>
          </cell>
          <cell r="AN471">
            <v>665.02498249349992</v>
          </cell>
          <cell r="AQ471">
            <v>661.88922644399997</v>
          </cell>
          <cell r="AT471">
            <v>724.51044185449996</v>
          </cell>
          <cell r="AX471">
            <v>636.15168160075007</v>
          </cell>
          <cell r="BA471">
            <v>627.33621493825001</v>
          </cell>
          <cell r="BD471">
            <v>561.77556154524996</v>
          </cell>
          <cell r="BG471">
            <v>649.36859335874999</v>
          </cell>
          <cell r="BK471">
            <v>585.45308841350004</v>
          </cell>
          <cell r="BN471">
            <v>698.62718160999998</v>
          </cell>
          <cell r="BQ471">
            <v>802.67219698050008</v>
          </cell>
          <cell r="BT471">
            <v>936.74702783300006</v>
          </cell>
          <cell r="BX471">
            <v>741.24779207975007</v>
          </cell>
          <cell r="CA471">
            <v>814.29115604824983</v>
          </cell>
          <cell r="CD471">
            <v>873.82318924075003</v>
          </cell>
          <cell r="CG471">
            <v>978.74586964824994</v>
          </cell>
        </row>
        <row r="472">
          <cell r="B472" t="str">
            <v>QTR_Volume_Golden Rum_North East England</v>
          </cell>
          <cell r="C472" t="str">
            <v>QTR</v>
          </cell>
          <cell r="D472" t="str">
            <v>Volume</v>
          </cell>
          <cell r="E472" t="str">
            <v>Spirits</v>
          </cell>
          <cell r="F472" t="str">
            <v>Golden Rum</v>
          </cell>
          <cell r="G472" t="str">
            <v>North East England</v>
          </cell>
          <cell r="K472">
            <v>144.14818584475</v>
          </cell>
          <cell r="N472">
            <v>215.89197504625002</v>
          </cell>
          <cell r="Q472">
            <v>178.47742950049999</v>
          </cell>
          <cell r="T472">
            <v>193.09805696150002</v>
          </cell>
          <cell r="X472">
            <v>114.66872688250001</v>
          </cell>
          <cell r="AA472">
            <v>122.8595022935</v>
          </cell>
          <cell r="AD472">
            <v>116.01862853275</v>
          </cell>
          <cell r="AG472">
            <v>117.04089744824999</v>
          </cell>
          <cell r="AK472">
            <v>88.25839320099999</v>
          </cell>
          <cell r="AN472">
            <v>98.714077846000009</v>
          </cell>
          <cell r="AQ472">
            <v>97.457863734749992</v>
          </cell>
          <cell r="AT472">
            <v>105.54871286024999</v>
          </cell>
          <cell r="AX472">
            <v>75.011478654499996</v>
          </cell>
          <cell r="BA472">
            <v>75.240805454999986</v>
          </cell>
          <cell r="BD472">
            <v>65.879686778500002</v>
          </cell>
          <cell r="BG472">
            <v>76.423593171000007</v>
          </cell>
          <cell r="BK472">
            <v>74.123436235249997</v>
          </cell>
          <cell r="BN472">
            <v>109.92645233525</v>
          </cell>
          <cell r="BQ472">
            <v>136.03542357325</v>
          </cell>
          <cell r="BT472">
            <v>163.90851149325002</v>
          </cell>
          <cell r="BX472">
            <v>144.13247315500001</v>
          </cell>
          <cell r="CA472">
            <v>149.52287751149998</v>
          </cell>
          <cell r="CD472">
            <v>158.33792211650001</v>
          </cell>
          <cell r="CG472">
            <v>182.81894472499999</v>
          </cell>
        </row>
        <row r="473">
          <cell r="B473" t="str">
            <v>QTR_Volume_Golden Rum_North East Scotland</v>
          </cell>
          <cell r="C473" t="str">
            <v>QTR</v>
          </cell>
          <cell r="D473" t="str">
            <v>Volume</v>
          </cell>
          <cell r="E473" t="str">
            <v>Spirits</v>
          </cell>
          <cell r="F473" t="str">
            <v>Golden Rum</v>
          </cell>
          <cell r="G473" t="str">
            <v>North East Scotland</v>
          </cell>
          <cell r="K473">
            <v>420.22340732249995</v>
          </cell>
          <cell r="N473">
            <v>444.09090164650001</v>
          </cell>
          <cell r="Q473">
            <v>349.36890964949998</v>
          </cell>
          <cell r="T473">
            <v>389.9143923885</v>
          </cell>
          <cell r="X473">
            <v>374.53007157075001</v>
          </cell>
          <cell r="AA473">
            <v>395.17209549025</v>
          </cell>
          <cell r="AD473">
            <v>362.50453981225002</v>
          </cell>
          <cell r="AG473">
            <v>337.31906201974999</v>
          </cell>
          <cell r="AK473">
            <v>243.97738780050003</v>
          </cell>
          <cell r="AN473">
            <v>341.08581120150001</v>
          </cell>
          <cell r="AQ473">
            <v>385.06664600124998</v>
          </cell>
          <cell r="AT473">
            <v>402.62318409775003</v>
          </cell>
          <cell r="AX473">
            <v>308.07481211025004</v>
          </cell>
          <cell r="BA473">
            <v>326.17148055825004</v>
          </cell>
          <cell r="BD473">
            <v>261.86152447174999</v>
          </cell>
          <cell r="BG473">
            <v>274.01851532274998</v>
          </cell>
          <cell r="BK473">
            <v>214.14236986900002</v>
          </cell>
          <cell r="BN473">
            <v>348.90424441750002</v>
          </cell>
          <cell r="BQ473">
            <v>370.60118735524998</v>
          </cell>
          <cell r="BT473">
            <v>436.18282305925004</v>
          </cell>
          <cell r="BX473">
            <v>332.36600409350001</v>
          </cell>
          <cell r="CA473">
            <v>360.47243582199997</v>
          </cell>
          <cell r="CD473">
            <v>362.76996418825001</v>
          </cell>
          <cell r="CG473">
            <v>433.10807448724995</v>
          </cell>
        </row>
        <row r="474">
          <cell r="B474" t="str">
            <v>QTR_Volume_Golden Rum_North West (Lancashire)</v>
          </cell>
          <cell r="C474" t="str">
            <v>QTR</v>
          </cell>
          <cell r="D474" t="str">
            <v>Volume</v>
          </cell>
          <cell r="E474" t="str">
            <v>Spirits</v>
          </cell>
          <cell r="F474" t="str">
            <v>Golden Rum</v>
          </cell>
          <cell r="G474" t="str">
            <v>North West (Lancashire)</v>
          </cell>
          <cell r="K474">
            <v>90.12002595925</v>
          </cell>
          <cell r="N474">
            <v>94.955545215749993</v>
          </cell>
          <cell r="Q474">
            <v>110.72051871050002</v>
          </cell>
          <cell r="T474">
            <v>137.8218244505</v>
          </cell>
          <cell r="X474">
            <v>152.67915969525001</v>
          </cell>
          <cell r="AA474">
            <v>158.22739905175001</v>
          </cell>
          <cell r="AD474">
            <v>157.96231397649998</v>
          </cell>
          <cell r="AG474">
            <v>179.82992366849999</v>
          </cell>
          <cell r="AK474">
            <v>230.51295079524996</v>
          </cell>
          <cell r="AN474">
            <v>258.22080909175003</v>
          </cell>
          <cell r="AQ474">
            <v>216.45082407500001</v>
          </cell>
          <cell r="AT474">
            <v>232.232036663</v>
          </cell>
          <cell r="AX474">
            <v>191.44295128050001</v>
          </cell>
          <cell r="BA474">
            <v>183.76759496800003</v>
          </cell>
          <cell r="BD474">
            <v>164.6724918205</v>
          </cell>
          <cell r="BG474">
            <v>186.70731781199999</v>
          </cell>
          <cell r="BK474">
            <v>150.06776408975</v>
          </cell>
          <cell r="BN474">
            <v>163.23049292724997</v>
          </cell>
          <cell r="BQ474">
            <v>188.49295984825</v>
          </cell>
          <cell r="BT474">
            <v>200.70635324475001</v>
          </cell>
          <cell r="BX474">
            <v>167.1570519425</v>
          </cell>
          <cell r="CA474">
            <v>255.31298699400003</v>
          </cell>
          <cell r="CD474">
            <v>252.053821013</v>
          </cell>
          <cell r="CG474">
            <v>285.28713260549995</v>
          </cell>
        </row>
        <row r="475">
          <cell r="B475" t="str">
            <v>QTR_Volume_Golden Rum_South and South East</v>
          </cell>
          <cell r="C475" t="str">
            <v>QTR</v>
          </cell>
          <cell r="D475" t="str">
            <v>Volume</v>
          </cell>
          <cell r="E475" t="str">
            <v>Spirits</v>
          </cell>
          <cell r="F475" t="str">
            <v>Golden Rum</v>
          </cell>
          <cell r="G475" t="str">
            <v>South and South East</v>
          </cell>
          <cell r="K475">
            <v>160.18257873749997</v>
          </cell>
          <cell r="N475">
            <v>166.63631372750001</v>
          </cell>
          <cell r="Q475">
            <v>168.279655203</v>
          </cell>
          <cell r="T475">
            <v>190.54419502099998</v>
          </cell>
          <cell r="X475">
            <v>197.36699005225</v>
          </cell>
          <cell r="AA475">
            <v>216.46565761775003</v>
          </cell>
          <cell r="AD475">
            <v>218.76958249899999</v>
          </cell>
          <cell r="AG475">
            <v>235.834636886</v>
          </cell>
          <cell r="AK475">
            <v>187.75657167074999</v>
          </cell>
          <cell r="AN475">
            <v>254.00251157874999</v>
          </cell>
          <cell r="AQ475">
            <v>287.86080872824999</v>
          </cell>
          <cell r="AT475">
            <v>314.18890173725003</v>
          </cell>
          <cell r="AX475">
            <v>269.27064654474998</v>
          </cell>
          <cell r="BA475">
            <v>260.19059668824997</v>
          </cell>
          <cell r="BD475">
            <v>203.95559657825001</v>
          </cell>
          <cell r="BG475">
            <v>208.95897998475002</v>
          </cell>
          <cell r="BK475">
            <v>164.01229114374999</v>
          </cell>
          <cell r="BN475">
            <v>235.64171803075001</v>
          </cell>
          <cell r="BQ475">
            <v>316.65907430850001</v>
          </cell>
          <cell r="BT475">
            <v>383.50461981599994</v>
          </cell>
          <cell r="BX475">
            <v>293.16609136299996</v>
          </cell>
          <cell r="CA475">
            <v>305.742842741</v>
          </cell>
          <cell r="CD475">
            <v>308.08276278000005</v>
          </cell>
          <cell r="CG475">
            <v>377.19041165699997</v>
          </cell>
        </row>
        <row r="476">
          <cell r="B476" t="str">
            <v>QTR_Volume_Golden Rum_South West</v>
          </cell>
          <cell r="C476" t="str">
            <v>QTR</v>
          </cell>
          <cell r="D476" t="str">
            <v>Volume</v>
          </cell>
          <cell r="E476" t="str">
            <v>Spirits</v>
          </cell>
          <cell r="F476" t="str">
            <v>Golden Rum</v>
          </cell>
          <cell r="G476" t="str">
            <v>South West</v>
          </cell>
          <cell r="K476">
            <v>43.462431050250004</v>
          </cell>
          <cell r="N476">
            <v>47.23911170425</v>
          </cell>
          <cell r="Q476">
            <v>55.557126256000004</v>
          </cell>
          <cell r="T476">
            <v>64.013775560500008</v>
          </cell>
          <cell r="X476">
            <v>57.656938009000001</v>
          </cell>
          <cell r="AA476">
            <v>62.525765678000006</v>
          </cell>
          <cell r="AD476">
            <v>71.245575441249997</v>
          </cell>
          <cell r="AG476">
            <v>86.214661758749997</v>
          </cell>
          <cell r="AK476">
            <v>133.9853249455</v>
          </cell>
          <cell r="AN476">
            <v>202.15526424899997</v>
          </cell>
          <cell r="AQ476">
            <v>186.45795937</v>
          </cell>
          <cell r="AT476">
            <v>185.92523721750001</v>
          </cell>
          <cell r="AX476">
            <v>133.69959799424998</v>
          </cell>
          <cell r="BA476">
            <v>138.28094684325001</v>
          </cell>
          <cell r="BD476">
            <v>132.4869451955</v>
          </cell>
          <cell r="BG476">
            <v>163.12547403900001</v>
          </cell>
          <cell r="BK476">
            <v>148.07820154725002</v>
          </cell>
          <cell r="BN476">
            <v>189.70767578975</v>
          </cell>
          <cell r="BQ476">
            <v>213.32090714</v>
          </cell>
          <cell r="BT476">
            <v>216.509675743</v>
          </cell>
          <cell r="BX476">
            <v>152.966942918</v>
          </cell>
          <cell r="CA476">
            <v>202.85154907700002</v>
          </cell>
          <cell r="CD476">
            <v>211.06076744949999</v>
          </cell>
          <cell r="CG476">
            <v>195.0159559235</v>
          </cell>
        </row>
        <row r="477">
          <cell r="B477" t="str">
            <v>QTR_Volume_Golden Rum_Wales and West</v>
          </cell>
          <cell r="C477" t="str">
            <v>QTR</v>
          </cell>
          <cell r="D477" t="str">
            <v>Volume</v>
          </cell>
          <cell r="E477" t="str">
            <v>Spirits</v>
          </cell>
          <cell r="F477" t="str">
            <v>Golden Rum</v>
          </cell>
          <cell r="G477" t="str">
            <v>Wales and West</v>
          </cell>
          <cell r="K477">
            <v>91.54456597475</v>
          </cell>
          <cell r="N477">
            <v>115.38960210475001</v>
          </cell>
          <cell r="Q477">
            <v>112.41169599450001</v>
          </cell>
          <cell r="T477">
            <v>119.25914861000001</v>
          </cell>
          <cell r="X477">
            <v>120.60436213124999</v>
          </cell>
          <cell r="AA477">
            <v>135.21093831075001</v>
          </cell>
          <cell r="AD477">
            <v>115.63278704325</v>
          </cell>
          <cell r="AG477">
            <v>124.25045073675</v>
          </cell>
          <cell r="AK477">
            <v>146.38120087649997</v>
          </cell>
          <cell r="AN477">
            <v>159.4804378355</v>
          </cell>
          <cell r="AQ477">
            <v>160.09918625025</v>
          </cell>
          <cell r="AT477">
            <v>189.57607183875001</v>
          </cell>
          <cell r="AX477">
            <v>133.20455362300001</v>
          </cell>
          <cell r="BA477">
            <v>119.8541461465</v>
          </cell>
          <cell r="BD477">
            <v>101.77466333949999</v>
          </cell>
          <cell r="BG477">
            <v>109.491163693</v>
          </cell>
          <cell r="BK477">
            <v>107.47924905850002</v>
          </cell>
          <cell r="BN477">
            <v>129.3617499545</v>
          </cell>
          <cell r="BQ477">
            <v>172.52785192725</v>
          </cell>
          <cell r="BT477">
            <v>240.16140013775001</v>
          </cell>
          <cell r="BX477">
            <v>199.17340959575</v>
          </cell>
          <cell r="CA477">
            <v>216.70634287675</v>
          </cell>
          <cell r="CD477">
            <v>216.2493526465</v>
          </cell>
          <cell r="CG477">
            <v>266.24400917499997</v>
          </cell>
        </row>
        <row r="478">
          <cell r="B478" t="str">
            <v>QTR_Volume_Golden Rum_Yorkshire</v>
          </cell>
          <cell r="C478" t="str">
            <v>QTR</v>
          </cell>
          <cell r="D478" t="str">
            <v>Volume</v>
          </cell>
          <cell r="E478" t="str">
            <v>Spirits</v>
          </cell>
          <cell r="F478" t="str">
            <v>Golden Rum</v>
          </cell>
          <cell r="G478" t="str">
            <v>Yorkshire</v>
          </cell>
          <cell r="K478">
            <v>340.62191768100001</v>
          </cell>
          <cell r="N478">
            <v>340.93104336049998</v>
          </cell>
          <cell r="Q478">
            <v>355.92311787375002</v>
          </cell>
          <cell r="T478">
            <v>403.16088868775006</v>
          </cell>
          <cell r="X478">
            <v>364.45154661974999</v>
          </cell>
          <cell r="AA478">
            <v>422.63654112225004</v>
          </cell>
          <cell r="AD478">
            <v>408.91686607825</v>
          </cell>
          <cell r="AG478">
            <v>412.85587780275</v>
          </cell>
          <cell r="AK478">
            <v>354.78892444474997</v>
          </cell>
          <cell r="AN478">
            <v>444.39094647725</v>
          </cell>
          <cell r="AQ478">
            <v>448.54929741900003</v>
          </cell>
          <cell r="AT478">
            <v>452.507772461</v>
          </cell>
          <cell r="AX478">
            <v>308.93285332599999</v>
          </cell>
          <cell r="BA478">
            <v>297.04742348050002</v>
          </cell>
          <cell r="BD478">
            <v>295.47833922525001</v>
          </cell>
          <cell r="BG478">
            <v>338.58458277425001</v>
          </cell>
          <cell r="BK478">
            <v>274.39652094625001</v>
          </cell>
          <cell r="BN478">
            <v>322.83398165624999</v>
          </cell>
          <cell r="BQ478">
            <v>355.84527759049996</v>
          </cell>
          <cell r="BT478">
            <v>403.15903297599999</v>
          </cell>
          <cell r="BX478">
            <v>303.83738362849999</v>
          </cell>
          <cell r="CA478">
            <v>316.93927826650003</v>
          </cell>
          <cell r="CD478">
            <v>329.26244937774999</v>
          </cell>
          <cell r="CG478">
            <v>395.51029877424997</v>
          </cell>
        </row>
        <row r="479">
          <cell r="B479" t="str">
            <v xml:space="preserve">QTR_Volume_Imported Whiskey_Central England </v>
          </cell>
          <cell r="C479" t="str">
            <v>QTR</v>
          </cell>
          <cell r="D479" t="str">
            <v>Volume</v>
          </cell>
          <cell r="E479" t="str">
            <v>Spirits</v>
          </cell>
          <cell r="F479" t="str">
            <v>Imported Whiskey</v>
          </cell>
          <cell r="G479" t="str">
            <v xml:space="preserve">Central England </v>
          </cell>
          <cell r="K479">
            <v>1333.8077223057501</v>
          </cell>
          <cell r="N479">
            <v>1326.0037847332499</v>
          </cell>
          <cell r="Q479">
            <v>1286.918120371</v>
          </cell>
          <cell r="T479">
            <v>1389.205551041</v>
          </cell>
          <cell r="X479">
            <v>1247.2139778297501</v>
          </cell>
          <cell r="AA479">
            <v>1248.51857862875</v>
          </cell>
          <cell r="AD479">
            <v>1193.27058003</v>
          </cell>
          <cell r="AG479">
            <v>1231.5660299695001</v>
          </cell>
          <cell r="AK479">
            <v>1093.83707474175</v>
          </cell>
          <cell r="AN479">
            <v>1353.0837767027499</v>
          </cell>
          <cell r="AQ479">
            <v>1367.7189184204999</v>
          </cell>
          <cell r="AT479">
            <v>1443.308012961</v>
          </cell>
          <cell r="AX479">
            <v>1133.7816019337499</v>
          </cell>
          <cell r="BA479">
            <v>1303.0063845827499</v>
          </cell>
          <cell r="BD479">
            <v>1461.92050308225</v>
          </cell>
          <cell r="BG479">
            <v>1614.46622489525</v>
          </cell>
          <cell r="BK479">
            <v>1335.3942111827498</v>
          </cell>
          <cell r="BN479">
            <v>1275.9578396427501</v>
          </cell>
          <cell r="BQ479">
            <v>1221.2295412829999</v>
          </cell>
          <cell r="BT479">
            <v>1509.5115659675</v>
          </cell>
          <cell r="BX479">
            <v>1297.62194772975</v>
          </cell>
          <cell r="CA479">
            <v>1383.4850652632499</v>
          </cell>
          <cell r="CD479">
            <v>1404.6441873967501</v>
          </cell>
          <cell r="CG479">
            <v>1625.4801680912501</v>
          </cell>
        </row>
        <row r="480">
          <cell r="B480" t="str">
            <v>QTR_Volume_Imported Whiskey_GB CENTRAL SCOTLAND</v>
          </cell>
          <cell r="C480" t="str">
            <v>QTR</v>
          </cell>
          <cell r="D480" t="str">
            <v>Volume</v>
          </cell>
          <cell r="E480" t="str">
            <v>Spirits</v>
          </cell>
          <cell r="F480" t="str">
            <v>Imported Whiskey</v>
          </cell>
          <cell r="G480" t="str">
            <v>GB CENTRAL SCOTLAND</v>
          </cell>
          <cell r="K480">
            <v>757.73325803475007</v>
          </cell>
          <cell r="N480">
            <v>841.41140815974995</v>
          </cell>
          <cell r="Q480">
            <v>825.08909614125002</v>
          </cell>
          <cell r="T480">
            <v>902.20940718324994</v>
          </cell>
          <cell r="X480">
            <v>790.40453130275</v>
          </cell>
          <cell r="AA480">
            <v>814.01558234074992</v>
          </cell>
          <cell r="AD480">
            <v>801.36257788274997</v>
          </cell>
          <cell r="AG480">
            <v>898.07665481375</v>
          </cell>
          <cell r="AK480">
            <v>708.43082268600006</v>
          </cell>
          <cell r="AN480">
            <v>822.615221249</v>
          </cell>
          <cell r="AQ480">
            <v>783.29235331675</v>
          </cell>
          <cell r="AT480">
            <v>771.92913180624998</v>
          </cell>
          <cell r="AX480">
            <v>601.60615971949994</v>
          </cell>
          <cell r="BA480">
            <v>709.00219185649996</v>
          </cell>
          <cell r="BD480">
            <v>814.01566203999994</v>
          </cell>
          <cell r="BG480">
            <v>908.02870560500003</v>
          </cell>
          <cell r="BK480">
            <v>732.99395204200005</v>
          </cell>
          <cell r="BN480">
            <v>726.7092770255</v>
          </cell>
          <cell r="BQ480">
            <v>725.51837891974992</v>
          </cell>
          <cell r="BT480">
            <v>772.35378241275009</v>
          </cell>
          <cell r="BX480">
            <v>612.39269303949993</v>
          </cell>
          <cell r="CA480">
            <v>671.78724692050002</v>
          </cell>
          <cell r="CD480">
            <v>692.81246306799994</v>
          </cell>
          <cell r="CG480">
            <v>775.84417188199996</v>
          </cell>
        </row>
        <row r="481">
          <cell r="B481" t="str">
            <v>QTR_Volume_Imported Whiskey_East of England</v>
          </cell>
          <cell r="C481" t="str">
            <v>QTR</v>
          </cell>
          <cell r="D481" t="str">
            <v>Volume</v>
          </cell>
          <cell r="E481" t="str">
            <v>Spirits</v>
          </cell>
          <cell r="F481" t="str">
            <v>Imported Whiskey</v>
          </cell>
          <cell r="G481" t="str">
            <v>East of England</v>
          </cell>
          <cell r="K481">
            <v>942.76019683324989</v>
          </cell>
          <cell r="N481">
            <v>977.5462484492499</v>
          </cell>
          <cell r="Q481">
            <v>853.44138932050009</v>
          </cell>
          <cell r="T481">
            <v>924.05020649100004</v>
          </cell>
          <cell r="X481">
            <v>862.20319573899997</v>
          </cell>
          <cell r="AA481">
            <v>855.89892002900001</v>
          </cell>
          <cell r="AD481">
            <v>832.63842084750002</v>
          </cell>
          <cell r="AG481">
            <v>818.07747693449994</v>
          </cell>
          <cell r="AK481">
            <v>900.11148127775004</v>
          </cell>
          <cell r="AN481">
            <v>1039.08945698825</v>
          </cell>
          <cell r="AQ481">
            <v>1003.0716741450001</v>
          </cell>
          <cell r="AT481">
            <v>931.872355782</v>
          </cell>
          <cell r="AX481">
            <v>614.10344427050006</v>
          </cell>
          <cell r="BA481">
            <v>785.74296593099996</v>
          </cell>
          <cell r="BD481">
            <v>912.76909241575004</v>
          </cell>
          <cell r="BG481">
            <v>978.02698925375</v>
          </cell>
          <cell r="BK481">
            <v>731.4907947989999</v>
          </cell>
          <cell r="BN481">
            <v>739.06280839900001</v>
          </cell>
          <cell r="BQ481">
            <v>753.62411046025011</v>
          </cell>
          <cell r="BT481">
            <v>924.52165828575005</v>
          </cell>
          <cell r="BX481">
            <v>822.20178890300008</v>
          </cell>
          <cell r="CA481">
            <v>793.80550718849997</v>
          </cell>
          <cell r="CD481">
            <v>769.79230003425005</v>
          </cell>
          <cell r="CG481">
            <v>872.94244838024997</v>
          </cell>
        </row>
        <row r="482">
          <cell r="B482" t="str">
            <v>QTR_Volume_Imported Whiskey_London</v>
          </cell>
          <cell r="C482" t="str">
            <v>QTR</v>
          </cell>
          <cell r="D482" t="str">
            <v>Volume</v>
          </cell>
          <cell r="E482" t="str">
            <v>Spirits</v>
          </cell>
          <cell r="F482" t="str">
            <v>Imported Whiskey</v>
          </cell>
          <cell r="G482" t="str">
            <v>London</v>
          </cell>
          <cell r="K482">
            <v>3158.3604549377501</v>
          </cell>
          <cell r="N482">
            <v>3154.6977936252497</v>
          </cell>
          <cell r="Q482">
            <v>3090.1968849177501</v>
          </cell>
          <cell r="T482">
            <v>3361.7565554442504</v>
          </cell>
          <cell r="X482">
            <v>2972.7393245429998</v>
          </cell>
          <cell r="AA482">
            <v>2985.7389286375001</v>
          </cell>
          <cell r="AD482">
            <v>2883.7815826405003</v>
          </cell>
          <cell r="AG482">
            <v>3139.8347390139998</v>
          </cell>
          <cell r="AK482">
            <v>2789.5781559920001</v>
          </cell>
          <cell r="AN482">
            <v>3228.9161207549996</v>
          </cell>
          <cell r="AQ482">
            <v>2908.2543619012499</v>
          </cell>
          <cell r="AT482">
            <v>2886.65771888675</v>
          </cell>
          <cell r="AX482">
            <v>2136.3285382115</v>
          </cell>
          <cell r="BA482">
            <v>2552.2000250310002</v>
          </cell>
          <cell r="BD482">
            <v>2848.7304996072498</v>
          </cell>
          <cell r="BG482">
            <v>3206.6663087512502</v>
          </cell>
          <cell r="BK482">
            <v>2586.4916489425</v>
          </cell>
          <cell r="BN482">
            <v>2508.2980018504995</v>
          </cell>
          <cell r="BQ482">
            <v>2471.5169738545001</v>
          </cell>
          <cell r="BT482">
            <v>2976.1779705264998</v>
          </cell>
          <cell r="BX482">
            <v>2525.3435131004999</v>
          </cell>
          <cell r="CA482">
            <v>2582.3755844269999</v>
          </cell>
          <cell r="CD482">
            <v>2518.3366918444999</v>
          </cell>
          <cell r="CG482">
            <v>2857.9319809129997</v>
          </cell>
        </row>
        <row r="483">
          <cell r="B483" t="str">
            <v>QTR_Volume_Imported Whiskey_North East England</v>
          </cell>
          <cell r="C483" t="str">
            <v>QTR</v>
          </cell>
          <cell r="D483" t="str">
            <v>Volume</v>
          </cell>
          <cell r="E483" t="str">
            <v>Spirits</v>
          </cell>
          <cell r="F483" t="str">
            <v>Imported Whiskey</v>
          </cell>
          <cell r="G483" t="str">
            <v>North East England</v>
          </cell>
          <cell r="K483">
            <v>432.02921979925003</v>
          </cell>
          <cell r="N483">
            <v>438.39406559175001</v>
          </cell>
          <cell r="Q483">
            <v>438.47425440274998</v>
          </cell>
          <cell r="T483">
            <v>464.96654687825003</v>
          </cell>
          <cell r="X483">
            <v>402.1938406475</v>
          </cell>
          <cell r="AA483">
            <v>401.69280925449999</v>
          </cell>
          <cell r="AD483">
            <v>395.55775900075002</v>
          </cell>
          <cell r="AG483">
            <v>435.32569360725006</v>
          </cell>
          <cell r="AK483">
            <v>392.291829484</v>
          </cell>
          <cell r="AN483">
            <v>415.59796222449995</v>
          </cell>
          <cell r="AQ483">
            <v>372.84851773175001</v>
          </cell>
          <cell r="AT483">
            <v>364.17027605375</v>
          </cell>
          <cell r="AX483">
            <v>267.57214664725001</v>
          </cell>
          <cell r="BA483">
            <v>320.31681447375001</v>
          </cell>
          <cell r="BD483">
            <v>369.52833892425002</v>
          </cell>
          <cell r="BG483">
            <v>395.31573594574996</v>
          </cell>
          <cell r="BK483">
            <v>350.58098428599999</v>
          </cell>
          <cell r="BN483">
            <v>351.7569437075</v>
          </cell>
          <cell r="BQ483">
            <v>353.10561800999994</v>
          </cell>
          <cell r="BT483">
            <v>391.10500248450001</v>
          </cell>
          <cell r="BX483">
            <v>304.76079274375002</v>
          </cell>
          <cell r="CA483">
            <v>326.66803205675001</v>
          </cell>
          <cell r="CD483">
            <v>318.96772686874999</v>
          </cell>
          <cell r="CG483">
            <v>339.04996824674998</v>
          </cell>
        </row>
        <row r="484">
          <cell r="B484" t="str">
            <v>QTR_Volume_Imported Whiskey_North East Scotland</v>
          </cell>
          <cell r="C484" t="str">
            <v>QTR</v>
          </cell>
          <cell r="D484" t="str">
            <v>Volume</v>
          </cell>
          <cell r="E484" t="str">
            <v>Spirits</v>
          </cell>
          <cell r="F484" t="str">
            <v>Imported Whiskey</v>
          </cell>
          <cell r="G484" t="str">
            <v>North East Scotland</v>
          </cell>
          <cell r="K484">
            <v>197.98827402875</v>
          </cell>
          <cell r="N484">
            <v>204.54961344724998</v>
          </cell>
          <cell r="Q484">
            <v>180.79117812850001</v>
          </cell>
          <cell r="T484">
            <v>175.5037056525</v>
          </cell>
          <cell r="X484">
            <v>168.77747756299999</v>
          </cell>
          <cell r="AA484">
            <v>158.5825872305</v>
          </cell>
          <cell r="AD484">
            <v>138.80345800924999</v>
          </cell>
          <cell r="AG484">
            <v>141.66487628725</v>
          </cell>
          <cell r="AK484">
            <v>105.578032201</v>
          </cell>
          <cell r="AN484">
            <v>130.61922947950001</v>
          </cell>
          <cell r="AQ484">
            <v>124.375976838</v>
          </cell>
          <cell r="AT484">
            <v>160.56408155849999</v>
          </cell>
          <cell r="AX484">
            <v>103.82688023475001</v>
          </cell>
          <cell r="BA484">
            <v>114.82930395625</v>
          </cell>
          <cell r="BD484">
            <v>118.148299338</v>
          </cell>
          <cell r="BG484">
            <v>140.95080634799999</v>
          </cell>
          <cell r="BK484">
            <v>119.70496421125</v>
          </cell>
          <cell r="BN484">
            <v>151.73640350775</v>
          </cell>
          <cell r="BQ484">
            <v>175.239171156</v>
          </cell>
          <cell r="BT484">
            <v>256.64676759899999</v>
          </cell>
          <cell r="BX484">
            <v>260.226472054</v>
          </cell>
          <cell r="CA484">
            <v>261.15530803949997</v>
          </cell>
          <cell r="CD484">
            <v>248.87563871275</v>
          </cell>
          <cell r="CG484">
            <v>302.29217367174999</v>
          </cell>
        </row>
        <row r="485">
          <cell r="B485" t="str">
            <v>QTR_Volume_Imported Whiskey_North West (Lancashire)</v>
          </cell>
          <cell r="C485" t="str">
            <v>QTR</v>
          </cell>
          <cell r="D485" t="str">
            <v>Volume</v>
          </cell>
          <cell r="E485" t="str">
            <v>Spirits</v>
          </cell>
          <cell r="F485" t="str">
            <v>Imported Whiskey</v>
          </cell>
          <cell r="G485" t="str">
            <v>North West (Lancashire)</v>
          </cell>
          <cell r="K485">
            <v>1011.9452462257499</v>
          </cell>
          <cell r="N485">
            <v>1114.4762969727501</v>
          </cell>
          <cell r="Q485">
            <v>1133.733358576</v>
          </cell>
          <cell r="T485">
            <v>1185.5357433924999</v>
          </cell>
          <cell r="X485">
            <v>1007.12309921375</v>
          </cell>
          <cell r="AA485">
            <v>1004.0091173982499</v>
          </cell>
          <cell r="AD485">
            <v>974.9667522835</v>
          </cell>
          <cell r="AG485">
            <v>1025.8156861115001</v>
          </cell>
          <cell r="AK485">
            <v>912.26385545674998</v>
          </cell>
          <cell r="AN485">
            <v>1033.2769935377501</v>
          </cell>
          <cell r="AQ485">
            <v>980.98857813674999</v>
          </cell>
          <cell r="AT485">
            <v>1010.90483277675</v>
          </cell>
          <cell r="AX485">
            <v>756.68188131174998</v>
          </cell>
          <cell r="BA485">
            <v>887.97129109975003</v>
          </cell>
          <cell r="BD485">
            <v>999.7317329197499</v>
          </cell>
          <cell r="BG485">
            <v>1154.9528337577501</v>
          </cell>
          <cell r="BK485">
            <v>983.56722660999992</v>
          </cell>
          <cell r="BN485">
            <v>1103.5945968150002</v>
          </cell>
          <cell r="BQ485">
            <v>1094.5759038372501</v>
          </cell>
          <cell r="BT485">
            <v>1208.1281261867498</v>
          </cell>
          <cell r="BX485">
            <v>960.89812060200006</v>
          </cell>
          <cell r="CA485">
            <v>1085.202296657</v>
          </cell>
          <cell r="CD485">
            <v>1090.15454764225</v>
          </cell>
          <cell r="CG485">
            <v>1197.9101740897499</v>
          </cell>
        </row>
        <row r="486">
          <cell r="B486" t="str">
            <v>QTR_Volume_Imported Whiskey_South and South East</v>
          </cell>
          <cell r="C486" t="str">
            <v>QTR</v>
          </cell>
          <cell r="D486" t="str">
            <v>Volume</v>
          </cell>
          <cell r="E486" t="str">
            <v>Spirits</v>
          </cell>
          <cell r="F486" t="str">
            <v>Imported Whiskey</v>
          </cell>
          <cell r="G486" t="str">
            <v>South and South East</v>
          </cell>
          <cell r="K486">
            <v>979.61359758500009</v>
          </cell>
          <cell r="N486">
            <v>960.23348117400008</v>
          </cell>
          <cell r="Q486">
            <v>932.80962429975</v>
          </cell>
          <cell r="T486">
            <v>1018.48467388325</v>
          </cell>
          <cell r="X486">
            <v>901.07831700025008</v>
          </cell>
          <cell r="AA486">
            <v>905.49555974825</v>
          </cell>
          <cell r="AD486">
            <v>868.16103406499997</v>
          </cell>
          <cell r="AG486">
            <v>862.6507285345001</v>
          </cell>
          <cell r="AK486">
            <v>626.1634520005</v>
          </cell>
          <cell r="AN486">
            <v>780.06165211749999</v>
          </cell>
          <cell r="AQ486">
            <v>810.70285659900003</v>
          </cell>
          <cell r="AT486">
            <v>788.14578572699997</v>
          </cell>
          <cell r="AX486">
            <v>568.37066209249997</v>
          </cell>
          <cell r="BA486">
            <v>691.30732807800007</v>
          </cell>
          <cell r="BD486">
            <v>802.49600647850002</v>
          </cell>
          <cell r="BG486">
            <v>884.66537852600004</v>
          </cell>
          <cell r="BK486">
            <v>754.44823266025003</v>
          </cell>
          <cell r="BN486">
            <v>764.32210287475004</v>
          </cell>
          <cell r="BQ486">
            <v>780.32989157175007</v>
          </cell>
          <cell r="BT486">
            <v>885.30905306824991</v>
          </cell>
          <cell r="BX486">
            <v>718.35411965799995</v>
          </cell>
          <cell r="CA486">
            <v>761.2298302785</v>
          </cell>
          <cell r="CD486">
            <v>789.38208534324997</v>
          </cell>
          <cell r="CG486">
            <v>892.93227812024998</v>
          </cell>
        </row>
        <row r="487">
          <cell r="B487" t="str">
            <v>QTR_Volume_Imported Whiskey_South West</v>
          </cell>
          <cell r="C487" t="str">
            <v>QTR</v>
          </cell>
          <cell r="D487" t="str">
            <v>Volume</v>
          </cell>
          <cell r="E487" t="str">
            <v>Spirits</v>
          </cell>
          <cell r="F487" t="str">
            <v>Imported Whiskey</v>
          </cell>
          <cell r="G487" t="str">
            <v>South West</v>
          </cell>
          <cell r="K487">
            <v>614.90761643125006</v>
          </cell>
          <cell r="N487">
            <v>664.16504049274999</v>
          </cell>
          <cell r="Q487">
            <v>518.65566881124994</v>
          </cell>
          <cell r="T487">
            <v>558.89829783774996</v>
          </cell>
          <cell r="X487">
            <v>529.95265242950006</v>
          </cell>
          <cell r="AA487">
            <v>472.65563416599997</v>
          </cell>
          <cell r="AD487">
            <v>475.74347570675002</v>
          </cell>
          <cell r="AG487">
            <v>433.66324194175002</v>
          </cell>
          <cell r="AK487">
            <v>409.05424900600002</v>
          </cell>
          <cell r="AN487">
            <v>425.16231767400001</v>
          </cell>
          <cell r="AQ487">
            <v>385.42451619400003</v>
          </cell>
          <cell r="AT487">
            <v>405.84587065399995</v>
          </cell>
          <cell r="AX487">
            <v>297.44089051424999</v>
          </cell>
          <cell r="BA487">
            <v>410.24324285824997</v>
          </cell>
          <cell r="BD487">
            <v>470.07848951400001</v>
          </cell>
          <cell r="BG487">
            <v>468.7059695145</v>
          </cell>
          <cell r="BK487">
            <v>372.94090429674998</v>
          </cell>
          <cell r="BN487">
            <v>435.36190448474997</v>
          </cell>
          <cell r="BQ487">
            <v>495.55525928375005</v>
          </cell>
          <cell r="BT487">
            <v>563.1930178987501</v>
          </cell>
          <cell r="BX487">
            <v>554.00482199024998</v>
          </cell>
          <cell r="CA487">
            <v>642.15065064125008</v>
          </cell>
          <cell r="CD487">
            <v>655.75550222100003</v>
          </cell>
          <cell r="CG487">
            <v>635.59540913350008</v>
          </cell>
        </row>
        <row r="488">
          <cell r="B488" t="str">
            <v>QTR_Volume_Imported Whiskey_Wales and West</v>
          </cell>
          <cell r="C488" t="str">
            <v>QTR</v>
          </cell>
          <cell r="D488" t="str">
            <v>Volume</v>
          </cell>
          <cell r="E488" t="str">
            <v>Spirits</v>
          </cell>
          <cell r="F488" t="str">
            <v>Imported Whiskey</v>
          </cell>
          <cell r="G488" t="str">
            <v>Wales and West</v>
          </cell>
          <cell r="K488">
            <v>662.39209411125</v>
          </cell>
          <cell r="N488">
            <v>753.99946109175005</v>
          </cell>
          <cell r="Q488">
            <v>735.24931366500005</v>
          </cell>
          <cell r="T488">
            <v>777.856893571</v>
          </cell>
          <cell r="X488">
            <v>657.81638429624991</v>
          </cell>
          <cell r="AA488">
            <v>703.33603576924997</v>
          </cell>
          <cell r="AD488">
            <v>671.59965296874998</v>
          </cell>
          <cell r="AG488">
            <v>770.24297635075004</v>
          </cell>
          <cell r="AK488">
            <v>779.20367067024995</v>
          </cell>
          <cell r="AN488">
            <v>903.33449800024994</v>
          </cell>
          <cell r="AQ488">
            <v>818.56880944149998</v>
          </cell>
          <cell r="AT488">
            <v>810.15781611</v>
          </cell>
          <cell r="AX488">
            <v>568.73029629174994</v>
          </cell>
          <cell r="BA488">
            <v>648.71776228925</v>
          </cell>
          <cell r="BD488">
            <v>753.77329769125004</v>
          </cell>
          <cell r="BG488">
            <v>870.52856298275003</v>
          </cell>
          <cell r="BK488">
            <v>684.20783518224994</v>
          </cell>
          <cell r="BN488">
            <v>610.73655559975009</v>
          </cell>
          <cell r="BQ488">
            <v>604.99802127725002</v>
          </cell>
          <cell r="BT488">
            <v>766.6928068927499</v>
          </cell>
          <cell r="BX488">
            <v>637.16199718150006</v>
          </cell>
          <cell r="CA488">
            <v>647.7956877580001</v>
          </cell>
          <cell r="CD488">
            <v>678.44119374100001</v>
          </cell>
          <cell r="CG488">
            <v>808.10711792049995</v>
          </cell>
        </row>
        <row r="489">
          <cell r="B489" t="str">
            <v>QTR_Volume_Imported Whiskey_Yorkshire</v>
          </cell>
          <cell r="C489" t="str">
            <v>QTR</v>
          </cell>
          <cell r="D489" t="str">
            <v>Volume</v>
          </cell>
          <cell r="E489" t="str">
            <v>Spirits</v>
          </cell>
          <cell r="F489" t="str">
            <v>Imported Whiskey</v>
          </cell>
          <cell r="G489" t="str">
            <v>Yorkshire</v>
          </cell>
          <cell r="K489">
            <v>846.26309520425002</v>
          </cell>
          <cell r="N489">
            <v>886.00916784325</v>
          </cell>
          <cell r="Q489">
            <v>880.36276594800006</v>
          </cell>
          <cell r="T489">
            <v>941.15316218049998</v>
          </cell>
          <cell r="X489">
            <v>800.34005118599998</v>
          </cell>
          <cell r="AA489">
            <v>822.21605634449998</v>
          </cell>
          <cell r="AD489">
            <v>777.23192649099997</v>
          </cell>
          <cell r="AG489">
            <v>800.71819621550003</v>
          </cell>
          <cell r="AK489">
            <v>659.89557020325003</v>
          </cell>
          <cell r="AN489">
            <v>796.22925705225009</v>
          </cell>
          <cell r="AQ489">
            <v>789.52387300599992</v>
          </cell>
          <cell r="AT489">
            <v>799.64764008349994</v>
          </cell>
          <cell r="AX489">
            <v>573.24797572099999</v>
          </cell>
          <cell r="BA489">
            <v>705.62673614749997</v>
          </cell>
          <cell r="BD489">
            <v>821.53879556375</v>
          </cell>
          <cell r="BG489">
            <v>932.93779225975004</v>
          </cell>
          <cell r="BK489">
            <v>775.57767120874996</v>
          </cell>
          <cell r="BN489">
            <v>790.95178048225011</v>
          </cell>
          <cell r="BQ489">
            <v>802.56595315925006</v>
          </cell>
          <cell r="BT489">
            <v>914.42500742475011</v>
          </cell>
          <cell r="BX489">
            <v>774.57727321825007</v>
          </cell>
          <cell r="CA489">
            <v>815.93803600874992</v>
          </cell>
          <cell r="CD489">
            <v>844.90123714824995</v>
          </cell>
          <cell r="CG489">
            <v>965.76506074974998</v>
          </cell>
        </row>
        <row r="490">
          <cell r="B490" t="str">
            <v xml:space="preserve">QTR_Volume_Malt Whisky_Central England </v>
          </cell>
          <cell r="C490" t="str">
            <v>QTR</v>
          </cell>
          <cell r="D490" t="str">
            <v>Volume</v>
          </cell>
          <cell r="E490" t="str">
            <v>Spirits</v>
          </cell>
          <cell r="F490" t="str">
            <v>Malt Whisky</v>
          </cell>
          <cell r="G490" t="str">
            <v xml:space="preserve">Central England </v>
          </cell>
          <cell r="K490">
            <v>61.522606562749992</v>
          </cell>
          <cell r="N490">
            <v>73.468144012750003</v>
          </cell>
          <cell r="Q490">
            <v>74.951102002749991</v>
          </cell>
          <cell r="T490">
            <v>77.570079763750016</v>
          </cell>
          <cell r="X490">
            <v>74.596670072250006</v>
          </cell>
          <cell r="AA490">
            <v>81.583286603749997</v>
          </cell>
          <cell r="AD490">
            <v>81.880335654500001</v>
          </cell>
          <cell r="AG490">
            <v>92.914016103500003</v>
          </cell>
          <cell r="AK490">
            <v>69.765707485749999</v>
          </cell>
          <cell r="AN490">
            <v>98.960011235750002</v>
          </cell>
          <cell r="AQ490">
            <v>107.291378381</v>
          </cell>
          <cell r="AT490">
            <v>126.9667247735</v>
          </cell>
          <cell r="AX490">
            <v>109.81483820924998</v>
          </cell>
          <cell r="BA490">
            <v>132.08111402225001</v>
          </cell>
          <cell r="BD490">
            <v>200.24589451050002</v>
          </cell>
          <cell r="BG490">
            <v>223.16126845599999</v>
          </cell>
          <cell r="BK490">
            <v>196.04062288399999</v>
          </cell>
          <cell r="BN490">
            <v>189.50627353599998</v>
          </cell>
          <cell r="BQ490">
            <v>184.26671673249999</v>
          </cell>
          <cell r="BT490">
            <v>193.87745007550001</v>
          </cell>
          <cell r="BX490">
            <v>177.52506657825001</v>
          </cell>
          <cell r="CA490">
            <v>240.45265599575001</v>
          </cell>
          <cell r="CD490">
            <v>222.34410846999998</v>
          </cell>
          <cell r="CG490">
            <v>242.10808126500001</v>
          </cell>
        </row>
        <row r="491">
          <cell r="B491" t="str">
            <v>QTR_Volume_Malt Whisky_GB CENTRAL SCOTLAND</v>
          </cell>
          <cell r="C491" t="str">
            <v>QTR</v>
          </cell>
          <cell r="D491" t="str">
            <v>Volume</v>
          </cell>
          <cell r="E491" t="str">
            <v>Spirits</v>
          </cell>
          <cell r="F491" t="str">
            <v>Malt Whisky</v>
          </cell>
          <cell r="G491" t="str">
            <v>GB CENTRAL SCOTLAND</v>
          </cell>
          <cell r="K491">
            <v>320.30643266649997</v>
          </cell>
          <cell r="N491">
            <v>344.22159939549999</v>
          </cell>
          <cell r="Q491">
            <v>346.58960027900002</v>
          </cell>
          <cell r="T491">
            <v>356.441488585</v>
          </cell>
          <cell r="X491">
            <v>301.18189801724998</v>
          </cell>
          <cell r="AA491">
            <v>339.32836418775003</v>
          </cell>
          <cell r="AD491">
            <v>323.36506193000002</v>
          </cell>
          <cell r="AG491">
            <v>368.98718635500001</v>
          </cell>
          <cell r="AK491">
            <v>205.415827858</v>
          </cell>
          <cell r="AN491">
            <v>277.60604538500002</v>
          </cell>
          <cell r="AQ491">
            <v>322.96325945149999</v>
          </cell>
          <cell r="AT491">
            <v>348.22216615649995</v>
          </cell>
          <cell r="AX491">
            <v>284.69052356975004</v>
          </cell>
          <cell r="BA491">
            <v>328.32227021925002</v>
          </cell>
          <cell r="BD491">
            <v>372.90601792675</v>
          </cell>
          <cell r="BG491">
            <v>381.53178775524998</v>
          </cell>
          <cell r="BK491">
            <v>300.16131340574998</v>
          </cell>
          <cell r="BN491">
            <v>275.22606884874995</v>
          </cell>
          <cell r="BQ491">
            <v>288.67261394900004</v>
          </cell>
          <cell r="BT491">
            <v>279.60050044449997</v>
          </cell>
          <cell r="BX491">
            <v>238.39344961474995</v>
          </cell>
          <cell r="CA491">
            <v>348.19802921224999</v>
          </cell>
          <cell r="CD491">
            <v>330.60274754450001</v>
          </cell>
          <cell r="CG491">
            <v>388.01953287050003</v>
          </cell>
        </row>
        <row r="492">
          <cell r="B492" t="str">
            <v>QTR_Volume_Malt Whisky_East of England</v>
          </cell>
          <cell r="C492" t="str">
            <v>QTR</v>
          </cell>
          <cell r="D492" t="str">
            <v>Volume</v>
          </cell>
          <cell r="E492" t="str">
            <v>Spirits</v>
          </cell>
          <cell r="F492" t="str">
            <v>Malt Whisky</v>
          </cell>
          <cell r="G492" t="str">
            <v>East of England</v>
          </cell>
          <cell r="K492">
            <v>55.388465220499995</v>
          </cell>
          <cell r="N492">
            <v>55.475103767500002</v>
          </cell>
          <cell r="Q492">
            <v>52.91363446575</v>
          </cell>
          <cell r="T492">
            <v>56.39926108225</v>
          </cell>
          <cell r="X492">
            <v>54.367238306250002</v>
          </cell>
          <cell r="AA492">
            <v>59.024086793750001</v>
          </cell>
          <cell r="AD492">
            <v>60.717951977249996</v>
          </cell>
          <cell r="AG492">
            <v>56.604349947750002</v>
          </cell>
          <cell r="AK492">
            <v>34.4651363905</v>
          </cell>
          <cell r="AN492">
            <v>45.481980941000003</v>
          </cell>
          <cell r="AQ492">
            <v>47.769662915250002</v>
          </cell>
          <cell r="AT492">
            <v>58.642534970250004</v>
          </cell>
          <cell r="AX492">
            <v>52.680713593500002</v>
          </cell>
          <cell r="BA492">
            <v>75.043368391499996</v>
          </cell>
          <cell r="BD492">
            <v>105.9788913495</v>
          </cell>
          <cell r="BG492">
            <v>144.2180179865</v>
          </cell>
          <cell r="BK492">
            <v>123.45141830450001</v>
          </cell>
          <cell r="BN492">
            <v>127.32767184100001</v>
          </cell>
          <cell r="BQ492">
            <v>147.94266225500002</v>
          </cell>
          <cell r="BT492">
            <v>158.76005617549998</v>
          </cell>
          <cell r="BX492">
            <v>145.25721363549997</v>
          </cell>
          <cell r="CA492">
            <v>165.6514917765</v>
          </cell>
          <cell r="CD492">
            <v>151.93138214750002</v>
          </cell>
          <cell r="CG492">
            <v>169.87678818149999</v>
          </cell>
        </row>
        <row r="493">
          <cell r="B493" t="str">
            <v>QTR_Volume_Malt Whisky_London</v>
          </cell>
          <cell r="C493" t="str">
            <v>QTR</v>
          </cell>
          <cell r="D493" t="str">
            <v>Volume</v>
          </cell>
          <cell r="E493" t="str">
            <v>Spirits</v>
          </cell>
          <cell r="F493" t="str">
            <v>Malt Whisky</v>
          </cell>
          <cell r="G493" t="str">
            <v>London</v>
          </cell>
          <cell r="K493">
            <v>264.43240823924998</v>
          </cell>
          <cell r="N493">
            <v>297.01534242575002</v>
          </cell>
          <cell r="Q493">
            <v>319.79137137449999</v>
          </cell>
          <cell r="T493">
            <v>333.07939362650001</v>
          </cell>
          <cell r="X493">
            <v>238.04943564225002</v>
          </cell>
          <cell r="AA493">
            <v>274.98702008024998</v>
          </cell>
          <cell r="AD493">
            <v>291.00836361250003</v>
          </cell>
          <cell r="AG493">
            <v>356.53154226100003</v>
          </cell>
          <cell r="AK493">
            <v>246.28370626449998</v>
          </cell>
          <cell r="AN493">
            <v>302.971036588</v>
          </cell>
          <cell r="AQ493">
            <v>316.22122400674999</v>
          </cell>
          <cell r="AT493">
            <v>377.10378568275001</v>
          </cell>
          <cell r="AX493">
            <v>310.26008434749997</v>
          </cell>
          <cell r="BA493">
            <v>354.93486047349995</v>
          </cell>
          <cell r="BD493">
            <v>370.8025631045</v>
          </cell>
          <cell r="BG493">
            <v>389.69995742949999</v>
          </cell>
          <cell r="BK493">
            <v>299.81382950199998</v>
          </cell>
          <cell r="BN493">
            <v>303.99184755850001</v>
          </cell>
          <cell r="BQ493">
            <v>309.48674732849997</v>
          </cell>
          <cell r="BT493">
            <v>399.31248999000007</v>
          </cell>
          <cell r="BX493">
            <v>374.75881039475001</v>
          </cell>
          <cell r="CA493">
            <v>383.51914832725004</v>
          </cell>
          <cell r="CD493">
            <v>332.22881663099997</v>
          </cell>
          <cell r="CG493">
            <v>348.96502270100001</v>
          </cell>
        </row>
        <row r="494">
          <cell r="B494" t="str">
            <v>QTR_Volume_Malt Whisky_North East England</v>
          </cell>
          <cell r="C494" t="str">
            <v>QTR</v>
          </cell>
          <cell r="D494" t="str">
            <v>Volume</v>
          </cell>
          <cell r="E494" t="str">
            <v>Spirits</v>
          </cell>
          <cell r="F494" t="str">
            <v>Malt Whisky</v>
          </cell>
          <cell r="G494" t="str">
            <v>North East England</v>
          </cell>
          <cell r="K494">
            <v>71.977565596250002</v>
          </cell>
          <cell r="N494">
            <v>76.651924185750005</v>
          </cell>
          <cell r="Q494">
            <v>73.362833568500008</v>
          </cell>
          <cell r="T494">
            <v>79.981785393500004</v>
          </cell>
          <cell r="X494">
            <v>71.089841255250008</v>
          </cell>
          <cell r="AA494">
            <v>73.778669119249997</v>
          </cell>
          <cell r="AD494">
            <v>72.999996280000005</v>
          </cell>
          <cell r="AG494">
            <v>75.629913718499992</v>
          </cell>
          <cell r="AK494">
            <v>52.301171613499996</v>
          </cell>
          <cell r="AN494">
            <v>61.981452549000004</v>
          </cell>
          <cell r="AQ494">
            <v>66.969003256999997</v>
          </cell>
          <cell r="AT494">
            <v>71.737906807500011</v>
          </cell>
          <cell r="AX494">
            <v>41.783188000749995</v>
          </cell>
          <cell r="BA494">
            <v>51.692839691750002</v>
          </cell>
          <cell r="BD494">
            <v>54.910601033749998</v>
          </cell>
          <cell r="BG494">
            <v>73.945114759750012</v>
          </cell>
          <cell r="BK494">
            <v>64.528312695499991</v>
          </cell>
          <cell r="BN494">
            <v>71.980323572999993</v>
          </cell>
          <cell r="BQ494">
            <v>82.580387442500012</v>
          </cell>
          <cell r="BT494">
            <v>96.553698959000016</v>
          </cell>
          <cell r="BX494">
            <v>85.469071438749992</v>
          </cell>
          <cell r="CA494">
            <v>113.98274624475</v>
          </cell>
          <cell r="CD494">
            <v>107.4417110895</v>
          </cell>
          <cell r="CG494">
            <v>104.97095014700001</v>
          </cell>
        </row>
        <row r="495">
          <cell r="B495" t="str">
            <v>QTR_Volume_Malt Whisky_North East Scotland</v>
          </cell>
          <cell r="C495" t="str">
            <v>QTR</v>
          </cell>
          <cell r="D495" t="str">
            <v>Volume</v>
          </cell>
          <cell r="E495" t="str">
            <v>Spirits</v>
          </cell>
          <cell r="F495" t="str">
            <v>Malt Whisky</v>
          </cell>
          <cell r="G495" t="str">
            <v>North East Scotland</v>
          </cell>
          <cell r="K495">
            <v>87.90136488200001</v>
          </cell>
          <cell r="N495">
            <v>86.432945712000006</v>
          </cell>
          <cell r="Q495">
            <v>92.748047871500006</v>
          </cell>
          <cell r="T495">
            <v>86.285596622499995</v>
          </cell>
          <cell r="X495">
            <v>71.055521311999996</v>
          </cell>
          <cell r="AA495">
            <v>79.413379668499999</v>
          </cell>
          <cell r="AD495">
            <v>83.779476004499998</v>
          </cell>
          <cell r="AG495">
            <v>85.736091802000004</v>
          </cell>
          <cell r="AK495">
            <v>48.515428933750002</v>
          </cell>
          <cell r="AN495">
            <v>57.714295776249998</v>
          </cell>
          <cell r="AQ495">
            <v>64.021878581999999</v>
          </cell>
          <cell r="AT495">
            <v>75.258558260000001</v>
          </cell>
          <cell r="AX495">
            <v>61.433965368499997</v>
          </cell>
          <cell r="BA495">
            <v>78.980769245999994</v>
          </cell>
          <cell r="BD495">
            <v>94.790374359249995</v>
          </cell>
          <cell r="BG495">
            <v>99.227063224250003</v>
          </cell>
          <cell r="BK495">
            <v>70.846856299249993</v>
          </cell>
          <cell r="BN495">
            <v>74.203540315249995</v>
          </cell>
          <cell r="BQ495">
            <v>76.517471307249991</v>
          </cell>
          <cell r="BT495">
            <v>114.28336966225001</v>
          </cell>
          <cell r="BX495">
            <v>110.20118479449999</v>
          </cell>
          <cell r="CA495">
            <v>116.0457351025</v>
          </cell>
          <cell r="CD495">
            <v>90.170393384749985</v>
          </cell>
          <cell r="CG495">
            <v>102.05165026924999</v>
          </cell>
        </row>
        <row r="496">
          <cell r="B496" t="str">
            <v>QTR_Volume_Malt Whisky_North West (Lancashire)</v>
          </cell>
          <cell r="C496" t="str">
            <v>QTR</v>
          </cell>
          <cell r="D496" t="str">
            <v>Volume</v>
          </cell>
          <cell r="E496" t="str">
            <v>Spirits</v>
          </cell>
          <cell r="F496" t="str">
            <v>Malt Whisky</v>
          </cell>
          <cell r="G496" t="str">
            <v>North West (Lancashire)</v>
          </cell>
          <cell r="K496">
            <v>88.598440644999997</v>
          </cell>
          <cell r="N496">
            <v>87.333678455499992</v>
          </cell>
          <cell r="Q496">
            <v>88.093474375</v>
          </cell>
          <cell r="T496">
            <v>94.2296034875</v>
          </cell>
          <cell r="X496">
            <v>78.351609873749993</v>
          </cell>
          <cell r="AA496">
            <v>88.746870858250006</v>
          </cell>
          <cell r="AD496">
            <v>103.47392116675</v>
          </cell>
          <cell r="AG496">
            <v>111.26350244125</v>
          </cell>
          <cell r="AK496">
            <v>95.277827244999997</v>
          </cell>
          <cell r="AN496">
            <v>118.07383797400001</v>
          </cell>
          <cell r="AQ496">
            <v>117.46152822875</v>
          </cell>
          <cell r="AT496">
            <v>135.41644183425001</v>
          </cell>
          <cell r="AX496">
            <v>114.10869311200001</v>
          </cell>
          <cell r="BA496">
            <v>133.6503691945</v>
          </cell>
          <cell r="BD496">
            <v>143.07050326325</v>
          </cell>
          <cell r="BG496">
            <v>156.67669904524999</v>
          </cell>
          <cell r="BK496">
            <v>123.19333862299999</v>
          </cell>
          <cell r="BN496">
            <v>98.278767595499986</v>
          </cell>
          <cell r="BQ496">
            <v>99.144472123499995</v>
          </cell>
          <cell r="BT496">
            <v>128.07776575700001</v>
          </cell>
          <cell r="BX496">
            <v>124.13265102425001</v>
          </cell>
          <cell r="CA496">
            <v>259.00389442175003</v>
          </cell>
          <cell r="CD496">
            <v>251.29836996499998</v>
          </cell>
          <cell r="CG496">
            <v>248.09241791300002</v>
          </cell>
        </row>
        <row r="497">
          <cell r="B497" t="str">
            <v>QTR_Volume_Malt Whisky_South and South East</v>
          </cell>
          <cell r="C497" t="str">
            <v>QTR</v>
          </cell>
          <cell r="D497" t="str">
            <v>Volume</v>
          </cell>
          <cell r="E497" t="str">
            <v>Spirits</v>
          </cell>
          <cell r="F497" t="str">
            <v>Malt Whisky</v>
          </cell>
          <cell r="G497" t="str">
            <v>South and South East</v>
          </cell>
          <cell r="K497">
            <v>91.698920015249996</v>
          </cell>
          <cell r="N497">
            <v>96.923299733250005</v>
          </cell>
          <cell r="Q497">
            <v>93.682818856500006</v>
          </cell>
          <cell r="T497">
            <v>101.59187605599999</v>
          </cell>
          <cell r="X497">
            <v>86.319043624499997</v>
          </cell>
          <cell r="AA497">
            <v>93.512520256500011</v>
          </cell>
          <cell r="AD497">
            <v>102.67188223775001</v>
          </cell>
          <cell r="AG497">
            <v>119.34551556825001</v>
          </cell>
          <cell r="AK497">
            <v>81.730711646250015</v>
          </cell>
          <cell r="AN497">
            <v>79.08380412675001</v>
          </cell>
          <cell r="AQ497">
            <v>84.475386093749989</v>
          </cell>
          <cell r="AT497">
            <v>95.146765641249999</v>
          </cell>
          <cell r="AX497">
            <v>74.96029708475001</v>
          </cell>
          <cell r="BA497">
            <v>88.517204020250006</v>
          </cell>
          <cell r="BD497">
            <v>97.561239242000013</v>
          </cell>
          <cell r="BG497">
            <v>102.451578834</v>
          </cell>
          <cell r="BK497">
            <v>93.583654128000006</v>
          </cell>
          <cell r="BN497">
            <v>103.62448262949999</v>
          </cell>
          <cell r="BQ497">
            <v>134.97969920074999</v>
          </cell>
          <cell r="BT497">
            <v>169.67449030175001</v>
          </cell>
          <cell r="BX497">
            <v>154.25558446899998</v>
          </cell>
          <cell r="CA497">
            <v>181.48493855150002</v>
          </cell>
          <cell r="CD497">
            <v>175.63185108600001</v>
          </cell>
          <cell r="CG497">
            <v>188.90382990250001</v>
          </cell>
        </row>
        <row r="498">
          <cell r="B498" t="str">
            <v>QTR_Volume_Malt Whisky_South West</v>
          </cell>
          <cell r="C498" t="str">
            <v>QTR</v>
          </cell>
          <cell r="D498" t="str">
            <v>Volume</v>
          </cell>
          <cell r="E498" t="str">
            <v>Spirits</v>
          </cell>
          <cell r="F498" t="str">
            <v>Malt Whisky</v>
          </cell>
          <cell r="G498" t="str">
            <v>South West</v>
          </cell>
          <cell r="K498">
            <v>24.280066121249998</v>
          </cell>
          <cell r="N498">
            <v>28.002547304250001</v>
          </cell>
          <cell r="Q498">
            <v>28.343786036250002</v>
          </cell>
          <cell r="T498">
            <v>28.186316175249999</v>
          </cell>
          <cell r="X498">
            <v>28.06871020825</v>
          </cell>
          <cell r="AA498">
            <v>34.259019466250002</v>
          </cell>
          <cell r="AD498">
            <v>40.639376270249997</v>
          </cell>
          <cell r="AG498">
            <v>44.506905828249998</v>
          </cell>
          <cell r="AK498">
            <v>30.607366697250001</v>
          </cell>
          <cell r="AN498">
            <v>37.509740288749995</v>
          </cell>
          <cell r="AQ498">
            <v>37.501522982750004</v>
          </cell>
          <cell r="AT498">
            <v>47.011666751250004</v>
          </cell>
          <cell r="AX498">
            <v>43.735041891500003</v>
          </cell>
          <cell r="BA498">
            <v>60.237145155999997</v>
          </cell>
          <cell r="BD498">
            <v>69.697427222000002</v>
          </cell>
          <cell r="BG498">
            <v>75.078476343500014</v>
          </cell>
          <cell r="BK498">
            <v>68.860813177749989</v>
          </cell>
          <cell r="BN498">
            <v>72.053562171750002</v>
          </cell>
          <cell r="BQ498">
            <v>77.197226858500002</v>
          </cell>
          <cell r="BT498">
            <v>100.90956681600001</v>
          </cell>
          <cell r="BX498">
            <v>91.059718542499994</v>
          </cell>
          <cell r="CA498">
            <v>79.440216604</v>
          </cell>
          <cell r="CD498">
            <v>67.329207161249997</v>
          </cell>
          <cell r="CG498">
            <v>67.278186710249997</v>
          </cell>
        </row>
        <row r="499">
          <cell r="B499" t="str">
            <v>QTR_Volume_Malt Whisky_Wales and West</v>
          </cell>
          <cell r="C499" t="str">
            <v>QTR</v>
          </cell>
          <cell r="D499" t="str">
            <v>Volume</v>
          </cell>
          <cell r="E499" t="str">
            <v>Spirits</v>
          </cell>
          <cell r="F499" t="str">
            <v>Malt Whisky</v>
          </cell>
          <cell r="G499" t="str">
            <v>Wales and West</v>
          </cell>
          <cell r="K499">
            <v>59.621316840749991</v>
          </cell>
          <cell r="N499">
            <v>59.116514666749993</v>
          </cell>
          <cell r="Q499">
            <v>68.743803591499997</v>
          </cell>
          <cell r="T499">
            <v>64.937500771999993</v>
          </cell>
          <cell r="X499">
            <v>58.580773411499997</v>
          </cell>
          <cell r="AA499">
            <v>69.274952623000004</v>
          </cell>
          <cell r="AD499">
            <v>70.662716051749996</v>
          </cell>
          <cell r="AG499">
            <v>75.242166810749993</v>
          </cell>
          <cell r="AK499">
            <v>51.2744043115</v>
          </cell>
          <cell r="AN499">
            <v>64.411432707000003</v>
          </cell>
          <cell r="AQ499">
            <v>69.411221291749996</v>
          </cell>
          <cell r="AT499">
            <v>89.912183798750007</v>
          </cell>
          <cell r="AX499">
            <v>80.042959579500007</v>
          </cell>
          <cell r="BA499">
            <v>105.97803588250001</v>
          </cell>
          <cell r="BD499">
            <v>126.91734897374999</v>
          </cell>
          <cell r="BG499">
            <v>140.35103331824999</v>
          </cell>
          <cell r="BK499">
            <v>139.94993890925002</v>
          </cell>
          <cell r="BN499">
            <v>119.71194931974999</v>
          </cell>
          <cell r="BQ499">
            <v>137.29779221450002</v>
          </cell>
          <cell r="BT499">
            <v>171.73019816850001</v>
          </cell>
          <cell r="BX499">
            <v>154.9856057415</v>
          </cell>
          <cell r="CA499">
            <v>164.44992275249999</v>
          </cell>
          <cell r="CD499">
            <v>149.82347897675001</v>
          </cell>
          <cell r="CG499">
            <v>161.23484904525003</v>
          </cell>
        </row>
        <row r="500">
          <cell r="B500" t="str">
            <v>QTR_Volume_Malt Whisky_Yorkshire</v>
          </cell>
          <cell r="C500" t="str">
            <v>QTR</v>
          </cell>
          <cell r="D500" t="str">
            <v>Volume</v>
          </cell>
          <cell r="E500" t="str">
            <v>Spirits</v>
          </cell>
          <cell r="F500" t="str">
            <v>Malt Whisky</v>
          </cell>
          <cell r="G500" t="str">
            <v>Yorkshire</v>
          </cell>
          <cell r="K500">
            <v>104.40253955899999</v>
          </cell>
          <cell r="N500">
            <v>108.68987274000001</v>
          </cell>
          <cell r="Q500">
            <v>105.235205122</v>
          </cell>
          <cell r="T500">
            <v>110.631749258</v>
          </cell>
          <cell r="X500">
            <v>98.891992801750007</v>
          </cell>
          <cell r="AA500">
            <v>112.80332990975</v>
          </cell>
          <cell r="AD500">
            <v>112.57697632450001</v>
          </cell>
          <cell r="AG500">
            <v>119.359501116</v>
          </cell>
          <cell r="AK500">
            <v>72.272513856000003</v>
          </cell>
          <cell r="AN500">
            <v>97.955520467499994</v>
          </cell>
          <cell r="AQ500">
            <v>106.87339027425</v>
          </cell>
          <cell r="AT500">
            <v>121.20067039025</v>
          </cell>
          <cell r="AX500">
            <v>109.52267787375001</v>
          </cell>
          <cell r="BA500">
            <v>142.30621741125</v>
          </cell>
          <cell r="BD500">
            <v>200.95721951874998</v>
          </cell>
          <cell r="BG500">
            <v>234.90567408424999</v>
          </cell>
          <cell r="BK500">
            <v>204.48709634875001</v>
          </cell>
          <cell r="BN500">
            <v>209.03358166775001</v>
          </cell>
          <cell r="BQ500">
            <v>231.47154750199996</v>
          </cell>
          <cell r="BT500">
            <v>273.7454299135</v>
          </cell>
          <cell r="BX500">
            <v>247.34425579775001</v>
          </cell>
          <cell r="CA500">
            <v>296.57717354024999</v>
          </cell>
          <cell r="CD500">
            <v>276.01488166549996</v>
          </cell>
          <cell r="CG500">
            <v>305.15243107549998</v>
          </cell>
        </row>
        <row r="501">
          <cell r="B501" t="str">
            <v xml:space="preserve">QTR_Volume_Non Cream Liqueurs_Central England </v>
          </cell>
          <cell r="C501" t="str">
            <v>QTR</v>
          </cell>
          <cell r="D501" t="str">
            <v>Volume</v>
          </cell>
          <cell r="E501" t="str">
            <v>Spirits</v>
          </cell>
          <cell r="F501" t="str">
            <v>Non Cream Liqueurs</v>
          </cell>
          <cell r="G501" t="str">
            <v xml:space="preserve">Central England </v>
          </cell>
          <cell r="K501">
            <v>1381.7005803940001</v>
          </cell>
          <cell r="N501">
            <v>1473.7034984625</v>
          </cell>
          <cell r="Q501">
            <v>1527.8272346240001</v>
          </cell>
          <cell r="T501">
            <v>1647.7890477965</v>
          </cell>
          <cell r="X501">
            <v>1439.0049314232501</v>
          </cell>
          <cell r="AA501">
            <v>1560.6298994722499</v>
          </cell>
          <cell r="AD501">
            <v>1583.0781550402498</v>
          </cell>
          <cell r="AG501">
            <v>1883.53709601125</v>
          </cell>
          <cell r="AK501">
            <v>1536.7185832540001</v>
          </cell>
          <cell r="AN501">
            <v>1557.8396575289999</v>
          </cell>
          <cell r="AQ501">
            <v>1611.6989139577499</v>
          </cell>
          <cell r="AT501">
            <v>2061.25642570425</v>
          </cell>
          <cell r="AX501">
            <v>1731.0029243582499</v>
          </cell>
          <cell r="BA501">
            <v>1807.5693397822502</v>
          </cell>
          <cell r="BD501">
            <v>2011.44639636175</v>
          </cell>
          <cell r="BG501">
            <v>2308.76803559875</v>
          </cell>
          <cell r="BK501">
            <v>1782.8078401822499</v>
          </cell>
          <cell r="BN501">
            <v>1885.2224392297501</v>
          </cell>
          <cell r="BQ501">
            <v>2005.1528379277499</v>
          </cell>
          <cell r="BT501">
            <v>2394.38139714925</v>
          </cell>
          <cell r="BX501">
            <v>2221.6179665215</v>
          </cell>
          <cell r="CA501">
            <v>2478.7002737755001</v>
          </cell>
          <cell r="CD501">
            <v>2511.2563213612498</v>
          </cell>
          <cell r="CG501">
            <v>2688.7663902507497</v>
          </cell>
        </row>
        <row r="502">
          <cell r="B502" t="str">
            <v>QTR_Volume_Non Cream Liqueurs_GB CENTRAL SCOTLAND</v>
          </cell>
          <cell r="C502" t="str">
            <v>QTR</v>
          </cell>
          <cell r="D502" t="str">
            <v>Volume</v>
          </cell>
          <cell r="E502" t="str">
            <v>Spirits</v>
          </cell>
          <cell r="F502" t="str">
            <v>Non Cream Liqueurs</v>
          </cell>
          <cell r="G502" t="str">
            <v>GB CENTRAL SCOTLAND</v>
          </cell>
          <cell r="K502">
            <v>1288.3712749557499</v>
          </cell>
          <cell r="N502">
            <v>1322.0890654652501</v>
          </cell>
          <cell r="Q502">
            <v>1333.04999450175</v>
          </cell>
          <cell r="T502">
            <v>1527.75729820525</v>
          </cell>
          <cell r="X502">
            <v>1343.4903226890001</v>
          </cell>
          <cell r="AA502">
            <v>1335.6367009004998</v>
          </cell>
          <cell r="AD502">
            <v>1330.2084367570001</v>
          </cell>
          <cell r="AG502">
            <v>1432.1671436494998</v>
          </cell>
          <cell r="AK502">
            <v>1085.2671711819999</v>
          </cell>
          <cell r="AN502">
            <v>1227.011057468</v>
          </cell>
          <cell r="AQ502">
            <v>1209.8388121865</v>
          </cell>
          <cell r="AT502">
            <v>1380.9242083765002</v>
          </cell>
          <cell r="AX502">
            <v>1273.838692671</v>
          </cell>
          <cell r="BA502">
            <v>1312.1897002989999</v>
          </cell>
          <cell r="BD502">
            <v>1270.5399108985</v>
          </cell>
          <cell r="BG502">
            <v>1380.6563227915001</v>
          </cell>
          <cell r="BK502">
            <v>1121.9434368110001</v>
          </cell>
          <cell r="BN502">
            <v>1174.9780472355001</v>
          </cell>
          <cell r="BQ502">
            <v>1192.9255282187501</v>
          </cell>
          <cell r="BT502">
            <v>1200.80689023375</v>
          </cell>
          <cell r="BX502">
            <v>940.16794842975003</v>
          </cell>
          <cell r="CA502">
            <v>1070.9871964182498</v>
          </cell>
          <cell r="CD502">
            <v>942.15034354299996</v>
          </cell>
          <cell r="CG502">
            <v>1085.4185758219999</v>
          </cell>
        </row>
        <row r="503">
          <cell r="B503" t="str">
            <v>QTR_Volume_Non Cream Liqueurs_East of England</v>
          </cell>
          <cell r="C503" t="str">
            <v>QTR</v>
          </cell>
          <cell r="D503" t="str">
            <v>Volume</v>
          </cell>
          <cell r="E503" t="str">
            <v>Spirits</v>
          </cell>
          <cell r="F503" t="str">
            <v>Non Cream Liqueurs</v>
          </cell>
          <cell r="G503" t="str">
            <v>East of England</v>
          </cell>
          <cell r="K503">
            <v>633.82159288475009</v>
          </cell>
          <cell r="N503">
            <v>684.92215799425003</v>
          </cell>
          <cell r="Q503">
            <v>663.29406883899992</v>
          </cell>
          <cell r="T503">
            <v>691.27641838500006</v>
          </cell>
          <cell r="X503">
            <v>605.03224902400007</v>
          </cell>
          <cell r="AA503">
            <v>607.76379750399997</v>
          </cell>
          <cell r="AD503">
            <v>621.35995484850002</v>
          </cell>
          <cell r="AG503">
            <v>713.79342659349993</v>
          </cell>
          <cell r="AK503">
            <v>675.36841287999994</v>
          </cell>
          <cell r="AN503">
            <v>753.46838449800009</v>
          </cell>
          <cell r="AQ503">
            <v>734.06161084950008</v>
          </cell>
          <cell r="AT503">
            <v>858.02292457749991</v>
          </cell>
          <cell r="AX503">
            <v>726.79829322724993</v>
          </cell>
          <cell r="BA503">
            <v>937.01884342375001</v>
          </cell>
          <cell r="BD503">
            <v>1145.9055061117501</v>
          </cell>
          <cell r="BG503">
            <v>1357.67551242325</v>
          </cell>
          <cell r="BK503">
            <v>1199.4493879037502</v>
          </cell>
          <cell r="BN503">
            <v>1297.0113312912499</v>
          </cell>
          <cell r="BQ503">
            <v>1458.492780022</v>
          </cell>
          <cell r="BT503">
            <v>1498.696456203</v>
          </cell>
          <cell r="BX503">
            <v>1305.57230322275</v>
          </cell>
          <cell r="CA503">
            <v>1338.1290269842502</v>
          </cell>
          <cell r="CD503">
            <v>1264.6037568594998</v>
          </cell>
          <cell r="CG503">
            <v>1340.4914485224999</v>
          </cell>
        </row>
        <row r="504">
          <cell r="B504" t="str">
            <v>QTR_Volume_Non Cream Liqueurs_London</v>
          </cell>
          <cell r="C504" t="str">
            <v>QTR</v>
          </cell>
          <cell r="D504" t="str">
            <v>Volume</v>
          </cell>
          <cell r="E504" t="str">
            <v>Spirits</v>
          </cell>
          <cell r="F504" t="str">
            <v>Non Cream Liqueurs</v>
          </cell>
          <cell r="G504" t="str">
            <v>London</v>
          </cell>
          <cell r="K504">
            <v>1879.34389327025</v>
          </cell>
          <cell r="N504">
            <v>2019.78699223075</v>
          </cell>
          <cell r="Q504">
            <v>2074.9180963435001</v>
          </cell>
          <cell r="T504">
            <v>2370.5444642504999</v>
          </cell>
          <cell r="X504">
            <v>2061.160931976</v>
          </cell>
          <cell r="AA504">
            <v>2115.238409565</v>
          </cell>
          <cell r="AD504">
            <v>2163.7338658144999</v>
          </cell>
          <cell r="AG504">
            <v>2474.4228468665001</v>
          </cell>
          <cell r="AK504">
            <v>2055.3043362965</v>
          </cell>
          <cell r="AN504">
            <v>2533.4766072519997</v>
          </cell>
          <cell r="AQ504">
            <v>2611.7373461709999</v>
          </cell>
          <cell r="AT504">
            <v>2997.9390195415003</v>
          </cell>
          <cell r="AX504">
            <v>2460.836857279</v>
          </cell>
          <cell r="BA504">
            <v>2702.1075215959995</v>
          </cell>
          <cell r="BD504">
            <v>3052.6072235674997</v>
          </cell>
          <cell r="BG504">
            <v>3823.2911904295001</v>
          </cell>
          <cell r="BK504">
            <v>3177.1299243957501</v>
          </cell>
          <cell r="BN504">
            <v>3449.1028453872505</v>
          </cell>
          <cell r="BQ504">
            <v>3830.7421781889998</v>
          </cell>
          <cell r="BT504">
            <v>4420.9353904039999</v>
          </cell>
          <cell r="BX504">
            <v>3958.4881082369998</v>
          </cell>
          <cell r="CA504">
            <v>4155.1718296849995</v>
          </cell>
          <cell r="CD504">
            <v>3881.0792561467501</v>
          </cell>
          <cell r="CG504">
            <v>4022.9345561412501</v>
          </cell>
        </row>
        <row r="505">
          <cell r="B505" t="str">
            <v>QTR_Volume_Non Cream Liqueurs_North East England</v>
          </cell>
          <cell r="C505" t="str">
            <v>QTR</v>
          </cell>
          <cell r="D505" t="str">
            <v>Volume</v>
          </cell>
          <cell r="E505" t="str">
            <v>Spirits</v>
          </cell>
          <cell r="F505" t="str">
            <v>Non Cream Liqueurs</v>
          </cell>
          <cell r="G505" t="str">
            <v>North East England</v>
          </cell>
          <cell r="K505">
            <v>640.4532469495</v>
          </cell>
          <cell r="N505">
            <v>646.31981420850002</v>
          </cell>
          <cell r="Q505">
            <v>662.07223546925002</v>
          </cell>
          <cell r="T505">
            <v>735.66714843275008</v>
          </cell>
          <cell r="X505">
            <v>586.27818156075</v>
          </cell>
          <cell r="AA505">
            <v>611.95023839124997</v>
          </cell>
          <cell r="AD505">
            <v>617.67379196425009</v>
          </cell>
          <cell r="AG505">
            <v>620.15873837875006</v>
          </cell>
          <cell r="AK505">
            <v>460.37300890300003</v>
          </cell>
          <cell r="AN505">
            <v>543.04131200250004</v>
          </cell>
          <cell r="AQ505">
            <v>540.25403247024997</v>
          </cell>
          <cell r="AT505">
            <v>575.2849173732501</v>
          </cell>
          <cell r="AX505">
            <v>434.68375940574998</v>
          </cell>
          <cell r="BA505">
            <v>515.20993070725012</v>
          </cell>
          <cell r="BD505">
            <v>644.35340541100004</v>
          </cell>
          <cell r="BG505">
            <v>949.87466651499994</v>
          </cell>
          <cell r="BK505">
            <v>911.89045750000002</v>
          </cell>
          <cell r="BN505">
            <v>905.06593300999998</v>
          </cell>
          <cell r="BQ505">
            <v>917.31636722849998</v>
          </cell>
          <cell r="BT505">
            <v>1015.2144179385001</v>
          </cell>
          <cell r="BX505">
            <v>846.66742203724993</v>
          </cell>
          <cell r="CA505">
            <v>933.15672995725004</v>
          </cell>
          <cell r="CD505">
            <v>912.13106330624998</v>
          </cell>
          <cell r="CG505">
            <v>927.71302147125004</v>
          </cell>
        </row>
        <row r="506">
          <cell r="B506" t="str">
            <v>QTR_Volume_Non Cream Liqueurs_North East Scotland</v>
          </cell>
          <cell r="C506" t="str">
            <v>QTR</v>
          </cell>
          <cell r="D506" t="str">
            <v>Volume</v>
          </cell>
          <cell r="E506" t="str">
            <v>Spirits</v>
          </cell>
          <cell r="F506" t="str">
            <v>Non Cream Liqueurs</v>
          </cell>
          <cell r="G506" t="str">
            <v>North East Scotland</v>
          </cell>
          <cell r="K506">
            <v>590.37488263324997</v>
          </cell>
          <cell r="N506">
            <v>584.41636896174998</v>
          </cell>
          <cell r="Q506">
            <v>560.13414284625003</v>
          </cell>
          <cell r="T506">
            <v>621.08048511774996</v>
          </cell>
          <cell r="X506">
            <v>516.90152253249994</v>
          </cell>
          <cell r="AA506">
            <v>530.11132703950011</v>
          </cell>
          <cell r="AD506">
            <v>527.95697588975008</v>
          </cell>
          <cell r="AG506">
            <v>590.37021189125005</v>
          </cell>
          <cell r="AK506">
            <v>374.92135771624999</v>
          </cell>
          <cell r="AN506">
            <v>453.35261623625001</v>
          </cell>
          <cell r="AQ506">
            <v>546.50489944674996</v>
          </cell>
          <cell r="AT506">
            <v>669.76003881974998</v>
          </cell>
          <cell r="AX506">
            <v>439.59801164175002</v>
          </cell>
          <cell r="BA506">
            <v>463.95764639825001</v>
          </cell>
          <cell r="BD506">
            <v>357.149796337</v>
          </cell>
          <cell r="BG506">
            <v>342.73546493800001</v>
          </cell>
          <cell r="BK506">
            <v>280.09212976524998</v>
          </cell>
          <cell r="BN506">
            <v>280.95595793775004</v>
          </cell>
          <cell r="BQ506">
            <v>302.97645945300002</v>
          </cell>
          <cell r="BT506">
            <v>361.91250641600004</v>
          </cell>
          <cell r="BX506">
            <v>348.22041584099998</v>
          </cell>
          <cell r="CA506">
            <v>430.83452279850002</v>
          </cell>
          <cell r="CD506">
            <v>431.12258387974998</v>
          </cell>
          <cell r="CG506">
            <v>442.29742117774998</v>
          </cell>
        </row>
        <row r="507">
          <cell r="B507" t="str">
            <v>QTR_Volume_Non Cream Liqueurs_North West (Lancashire)</v>
          </cell>
          <cell r="C507" t="str">
            <v>QTR</v>
          </cell>
          <cell r="D507" t="str">
            <v>Volume</v>
          </cell>
          <cell r="E507" t="str">
            <v>Spirits</v>
          </cell>
          <cell r="F507" t="str">
            <v>Non Cream Liqueurs</v>
          </cell>
          <cell r="G507" t="str">
            <v>North West (Lancashire)</v>
          </cell>
          <cell r="K507">
            <v>1602.7381822512502</v>
          </cell>
          <cell r="N507">
            <v>1652.7707837487501</v>
          </cell>
          <cell r="Q507">
            <v>1651.88188426325</v>
          </cell>
          <cell r="T507">
            <v>1840.1987375077501</v>
          </cell>
          <cell r="X507">
            <v>1578.0520099422499</v>
          </cell>
          <cell r="AA507">
            <v>1657.9014626662499</v>
          </cell>
          <cell r="AD507">
            <v>1691.1814386594999</v>
          </cell>
          <cell r="AG507">
            <v>1847.151202048</v>
          </cell>
          <cell r="AK507">
            <v>1260.615038383</v>
          </cell>
          <cell r="AN507">
            <v>1465.8707475245001</v>
          </cell>
          <cell r="AQ507">
            <v>1590.572007448</v>
          </cell>
          <cell r="AT507">
            <v>1885.6898215355</v>
          </cell>
          <cell r="AX507">
            <v>1523.7864826510001</v>
          </cell>
          <cell r="BA507">
            <v>1642.2124233340001</v>
          </cell>
          <cell r="BD507">
            <v>1735.3201585102499</v>
          </cell>
          <cell r="BG507">
            <v>2048.0646516187498</v>
          </cell>
          <cell r="BK507">
            <v>1640.083617538</v>
          </cell>
          <cell r="BN507">
            <v>1684.8847794745</v>
          </cell>
          <cell r="BQ507">
            <v>1662.52680745775</v>
          </cell>
          <cell r="BT507">
            <v>1861.76055572475</v>
          </cell>
          <cell r="BX507">
            <v>1607.15396333125</v>
          </cell>
          <cell r="CA507">
            <v>1904.5644359627499</v>
          </cell>
          <cell r="CD507">
            <v>1958.6503406370002</v>
          </cell>
          <cell r="CG507">
            <v>1999.8324401360001</v>
          </cell>
        </row>
        <row r="508">
          <cell r="B508" t="str">
            <v>QTR_Volume_Non Cream Liqueurs_South and South East</v>
          </cell>
          <cell r="C508" t="str">
            <v>QTR</v>
          </cell>
          <cell r="D508" t="str">
            <v>Volume</v>
          </cell>
          <cell r="E508" t="str">
            <v>Spirits</v>
          </cell>
          <cell r="F508" t="str">
            <v>Non Cream Liqueurs</v>
          </cell>
          <cell r="G508" t="str">
            <v>South and South East</v>
          </cell>
          <cell r="K508">
            <v>1039.8528093504999</v>
          </cell>
          <cell r="N508">
            <v>1041.3723664240001</v>
          </cell>
          <cell r="Q508">
            <v>1045.0993837999999</v>
          </cell>
          <cell r="T508">
            <v>1182.3768072065</v>
          </cell>
          <cell r="X508">
            <v>1013.4231037657499</v>
          </cell>
          <cell r="AA508">
            <v>1066.40981346325</v>
          </cell>
          <cell r="AD508">
            <v>1129.345793989</v>
          </cell>
          <cell r="AG508">
            <v>1323.9714369369999</v>
          </cell>
          <cell r="AK508">
            <v>1113.6346287812501</v>
          </cell>
          <cell r="AN508">
            <v>1257.52327193875</v>
          </cell>
          <cell r="AQ508">
            <v>1242.2925782489999</v>
          </cell>
          <cell r="AT508">
            <v>1407.529790584</v>
          </cell>
          <cell r="AX508">
            <v>1086.3507375582499</v>
          </cell>
          <cell r="BA508">
            <v>1313.8115802952502</v>
          </cell>
          <cell r="BD508">
            <v>1436.17530118575</v>
          </cell>
          <cell r="BG508">
            <v>1776.7319608477499</v>
          </cell>
          <cell r="BK508">
            <v>1556.93667468275</v>
          </cell>
          <cell r="BN508">
            <v>1773.44676552275</v>
          </cell>
          <cell r="BQ508">
            <v>1889.6048803544998</v>
          </cell>
          <cell r="BT508">
            <v>2155.5767364219996</v>
          </cell>
          <cell r="BX508">
            <v>1955.9384007672502</v>
          </cell>
          <cell r="CA508">
            <v>1969.4674319277497</v>
          </cell>
          <cell r="CD508">
            <v>1788.4278930169999</v>
          </cell>
          <cell r="CG508">
            <v>1863.3566327009999</v>
          </cell>
        </row>
        <row r="509">
          <cell r="B509" t="str">
            <v>QTR_Volume_Non Cream Liqueurs_South West</v>
          </cell>
          <cell r="C509" t="str">
            <v>QTR</v>
          </cell>
          <cell r="D509" t="str">
            <v>Volume</v>
          </cell>
          <cell r="E509" t="str">
            <v>Spirits</v>
          </cell>
          <cell r="F509" t="str">
            <v>Non Cream Liqueurs</v>
          </cell>
          <cell r="G509" t="str">
            <v>South West</v>
          </cell>
          <cell r="K509">
            <v>528.00393402750001</v>
          </cell>
          <cell r="N509">
            <v>554.88626458349995</v>
          </cell>
          <cell r="Q509">
            <v>506.14002763924998</v>
          </cell>
          <cell r="T509">
            <v>558.79378253674997</v>
          </cell>
          <cell r="X509">
            <v>498.85000771099999</v>
          </cell>
          <cell r="AA509">
            <v>519.84237271800009</v>
          </cell>
          <cell r="AD509">
            <v>555.87449788075003</v>
          </cell>
          <cell r="AG509">
            <v>636.42942581025</v>
          </cell>
          <cell r="AK509">
            <v>582.02592730350011</v>
          </cell>
          <cell r="AN509">
            <v>662.74947549950002</v>
          </cell>
          <cell r="AQ509">
            <v>766.44743297150012</v>
          </cell>
          <cell r="AT509">
            <v>839.72094281850013</v>
          </cell>
          <cell r="AX509">
            <v>676.14765823974994</v>
          </cell>
          <cell r="BA509">
            <v>831.74749002225008</v>
          </cell>
          <cell r="BD509">
            <v>952.19126760699999</v>
          </cell>
          <cell r="BG509">
            <v>1025.976736738</v>
          </cell>
          <cell r="BK509">
            <v>799.8600162672501</v>
          </cell>
          <cell r="BN509">
            <v>894.43373004074999</v>
          </cell>
          <cell r="BQ509">
            <v>1060.2927011967502</v>
          </cell>
          <cell r="BT509">
            <v>1166.58301691525</v>
          </cell>
          <cell r="BX509">
            <v>1167.4896450622498</v>
          </cell>
          <cell r="CA509">
            <v>1397.9148261652499</v>
          </cell>
          <cell r="CD509">
            <v>1380.3750328122499</v>
          </cell>
          <cell r="CG509">
            <v>1295.1760805562501</v>
          </cell>
        </row>
        <row r="510">
          <cell r="B510" t="str">
            <v>QTR_Volume_Non Cream Liqueurs_Wales and West</v>
          </cell>
          <cell r="C510" t="str">
            <v>QTR</v>
          </cell>
          <cell r="D510" t="str">
            <v>Volume</v>
          </cell>
          <cell r="E510" t="str">
            <v>Spirits</v>
          </cell>
          <cell r="F510" t="str">
            <v>Non Cream Liqueurs</v>
          </cell>
          <cell r="G510" t="str">
            <v>Wales and West</v>
          </cell>
          <cell r="K510">
            <v>812.17027590174996</v>
          </cell>
          <cell r="N510">
            <v>834.08108996675003</v>
          </cell>
          <cell r="Q510">
            <v>843.56433866349994</v>
          </cell>
          <cell r="T510">
            <v>923.96779558100002</v>
          </cell>
          <cell r="X510">
            <v>856.18967366850006</v>
          </cell>
          <cell r="AA510">
            <v>938.98954418050005</v>
          </cell>
          <cell r="AD510">
            <v>868.69282438325001</v>
          </cell>
          <cell r="AG510">
            <v>956.08101081575012</v>
          </cell>
          <cell r="AK510">
            <v>822.4303292605</v>
          </cell>
          <cell r="AN510">
            <v>964.02065850849999</v>
          </cell>
          <cell r="AQ510">
            <v>982.57146076899994</v>
          </cell>
          <cell r="AT510">
            <v>1125.3722068120001</v>
          </cell>
          <cell r="AX510">
            <v>1015.550103852</v>
          </cell>
          <cell r="BA510">
            <v>1078.0407061695</v>
          </cell>
          <cell r="BD510">
            <v>1197.84426500725</v>
          </cell>
          <cell r="BG510">
            <v>1534.8190076452499</v>
          </cell>
          <cell r="BK510">
            <v>1266.5344786482501</v>
          </cell>
          <cell r="BN510">
            <v>1455.9129748937501</v>
          </cell>
          <cell r="BQ510">
            <v>1689.9962224934998</v>
          </cell>
          <cell r="BT510">
            <v>1926.2537977815</v>
          </cell>
          <cell r="BX510">
            <v>1482.6203921762501</v>
          </cell>
          <cell r="CA510">
            <v>1518.2796315707501</v>
          </cell>
          <cell r="CD510">
            <v>1441.8666897907501</v>
          </cell>
          <cell r="CG510">
            <v>1625.2115165422501</v>
          </cell>
        </row>
        <row r="511">
          <cell r="B511" t="str">
            <v>QTR_Volume_Non Cream Liqueurs_Yorkshire</v>
          </cell>
          <cell r="C511" t="str">
            <v>QTR</v>
          </cell>
          <cell r="D511" t="str">
            <v>Volume</v>
          </cell>
          <cell r="E511" t="str">
            <v>Spirits</v>
          </cell>
          <cell r="F511" t="str">
            <v>Non Cream Liqueurs</v>
          </cell>
          <cell r="G511" t="str">
            <v>Yorkshire</v>
          </cell>
          <cell r="K511">
            <v>1033.45785964725</v>
          </cell>
          <cell r="N511">
            <v>1105.5932899347499</v>
          </cell>
          <cell r="Q511">
            <v>1080.3457723844999</v>
          </cell>
          <cell r="T511">
            <v>1238.6699227214999</v>
          </cell>
          <cell r="X511">
            <v>1062.9784868009999</v>
          </cell>
          <cell r="AA511">
            <v>1092.4404311549999</v>
          </cell>
          <cell r="AD511">
            <v>1079.9461194599999</v>
          </cell>
          <cell r="AG511">
            <v>1314.198419284</v>
          </cell>
          <cell r="AK511">
            <v>1060.385880822</v>
          </cell>
          <cell r="AN511">
            <v>1257.3576555520001</v>
          </cell>
          <cell r="AQ511">
            <v>1292.53751225575</v>
          </cell>
          <cell r="AT511">
            <v>1425.6405268782501</v>
          </cell>
          <cell r="AX511">
            <v>1076.1547925450002</v>
          </cell>
          <cell r="BA511">
            <v>1296.8110417735002</v>
          </cell>
          <cell r="BD511">
            <v>1576.6367839402501</v>
          </cell>
          <cell r="BG511">
            <v>2043.27825212625</v>
          </cell>
          <cell r="BK511">
            <v>1809.6909928822502</v>
          </cell>
          <cell r="BN511">
            <v>1779.6541449792498</v>
          </cell>
          <cell r="BQ511">
            <v>1950.6137167385</v>
          </cell>
          <cell r="BT511">
            <v>2212.5188594179999</v>
          </cell>
          <cell r="BX511">
            <v>1887.3156892942502</v>
          </cell>
          <cell r="CA511">
            <v>2153.6733435757501</v>
          </cell>
          <cell r="CD511">
            <v>2035.34212853125</v>
          </cell>
          <cell r="CG511">
            <v>2094.7391371997501</v>
          </cell>
        </row>
        <row r="512">
          <cell r="B512" t="str">
            <v xml:space="preserve">QTR_Volume_Specialities_Central England </v>
          </cell>
          <cell r="C512" t="str">
            <v>QTR</v>
          </cell>
          <cell r="D512" t="str">
            <v>Volume</v>
          </cell>
          <cell r="E512" t="str">
            <v>Spirits</v>
          </cell>
          <cell r="F512" t="str">
            <v>Specialities</v>
          </cell>
          <cell r="G512" t="str">
            <v xml:space="preserve">Central England </v>
          </cell>
          <cell r="K512">
            <v>1486.8188671902499</v>
          </cell>
          <cell r="N512">
            <v>1858.2908494867497</v>
          </cell>
          <cell r="Q512">
            <v>1874.3005803962499</v>
          </cell>
          <cell r="T512">
            <v>1788.9940052147499</v>
          </cell>
          <cell r="X512">
            <v>1581.5170936880002</v>
          </cell>
          <cell r="AA512">
            <v>2058.7028827045001</v>
          </cell>
          <cell r="AD512">
            <v>2045.5943229575</v>
          </cell>
          <cell r="AG512">
            <v>2217.9137291339998</v>
          </cell>
          <cell r="AK512">
            <v>1705.0130516767499</v>
          </cell>
          <cell r="AN512">
            <v>2205.0638913477501</v>
          </cell>
          <cell r="AQ512">
            <v>2346.7333001882503</v>
          </cell>
          <cell r="AT512">
            <v>2345.6032749362503</v>
          </cell>
          <cell r="AX512">
            <v>1840.9405978135001</v>
          </cell>
          <cell r="BA512">
            <v>2211.8640042375</v>
          </cell>
          <cell r="BD512">
            <v>2252.9406397915</v>
          </cell>
          <cell r="BG512">
            <v>2059.9064406684997</v>
          </cell>
          <cell r="BK512">
            <v>1847.6827434470001</v>
          </cell>
          <cell r="BN512">
            <v>2147.9171360945002</v>
          </cell>
          <cell r="BQ512">
            <v>2327.6100080779997</v>
          </cell>
          <cell r="BT512">
            <v>2422.5462210845003</v>
          </cell>
          <cell r="BX512">
            <v>2104.9347269740001</v>
          </cell>
          <cell r="CA512">
            <v>2275.8941916120002</v>
          </cell>
          <cell r="CD512">
            <v>2248.1035294857502</v>
          </cell>
          <cell r="CG512">
            <v>2040.6375380102502</v>
          </cell>
        </row>
        <row r="513">
          <cell r="B513" t="str">
            <v>QTR_Volume_Specialities_GB CENTRAL SCOTLAND</v>
          </cell>
          <cell r="C513" t="str">
            <v>QTR</v>
          </cell>
          <cell r="D513" t="str">
            <v>Volume</v>
          </cell>
          <cell r="E513" t="str">
            <v>Spirits</v>
          </cell>
          <cell r="F513" t="str">
            <v>Specialities</v>
          </cell>
          <cell r="G513" t="str">
            <v>GB CENTRAL SCOTLAND</v>
          </cell>
          <cell r="K513">
            <v>465.97048908899995</v>
          </cell>
          <cell r="N513">
            <v>567.95143581449997</v>
          </cell>
          <cell r="Q513">
            <v>599.54658527375</v>
          </cell>
          <cell r="T513">
            <v>653.51643676874994</v>
          </cell>
          <cell r="X513">
            <v>580.07464617099993</v>
          </cell>
          <cell r="AA513">
            <v>691.57255235849993</v>
          </cell>
          <cell r="AD513">
            <v>695.77933998200001</v>
          </cell>
          <cell r="AG513">
            <v>657.04468564950002</v>
          </cell>
          <cell r="AK513">
            <v>499.42271606575002</v>
          </cell>
          <cell r="AN513">
            <v>761.26854103175003</v>
          </cell>
          <cell r="AQ513">
            <v>813.98057392925011</v>
          </cell>
          <cell r="AT513">
            <v>703.08953876625003</v>
          </cell>
          <cell r="AX513">
            <v>549.61027909674999</v>
          </cell>
          <cell r="BA513">
            <v>828.18374727275</v>
          </cell>
          <cell r="BD513">
            <v>801.34277003200009</v>
          </cell>
          <cell r="BG513">
            <v>598.15314331149989</v>
          </cell>
          <cell r="BK513">
            <v>550.43993302324998</v>
          </cell>
          <cell r="BN513">
            <v>595.02355716925001</v>
          </cell>
          <cell r="BQ513">
            <v>686.02841296899987</v>
          </cell>
          <cell r="BT513">
            <v>655.62267078750006</v>
          </cell>
          <cell r="BX513">
            <v>534.80885667774999</v>
          </cell>
          <cell r="CA513">
            <v>752.98142300475001</v>
          </cell>
          <cell r="CD513">
            <v>715.10032012199997</v>
          </cell>
          <cell r="CG513">
            <v>785.85302318049992</v>
          </cell>
        </row>
        <row r="514">
          <cell r="B514" t="str">
            <v>QTR_Volume_Specialities_East of England</v>
          </cell>
          <cell r="C514" t="str">
            <v>QTR</v>
          </cell>
          <cell r="D514" t="str">
            <v>Volume</v>
          </cell>
          <cell r="E514" t="str">
            <v>Spirits</v>
          </cell>
          <cell r="F514" t="str">
            <v>Specialities</v>
          </cell>
          <cell r="G514" t="str">
            <v>East of England</v>
          </cell>
          <cell r="K514">
            <v>765.49999326599993</v>
          </cell>
          <cell r="N514">
            <v>981.647841148</v>
          </cell>
          <cell r="Q514">
            <v>872.43896298549998</v>
          </cell>
          <cell r="T514">
            <v>783.42487466650005</v>
          </cell>
          <cell r="X514">
            <v>706.63679880874997</v>
          </cell>
          <cell r="AA514">
            <v>943.43495496424998</v>
          </cell>
          <cell r="AD514">
            <v>840.69756520100009</v>
          </cell>
          <cell r="AG514">
            <v>785.66391804699992</v>
          </cell>
          <cell r="AK514">
            <v>829.1615180655001</v>
          </cell>
          <cell r="AN514">
            <v>1112.3557553955</v>
          </cell>
          <cell r="AQ514">
            <v>1073.2627993057499</v>
          </cell>
          <cell r="AT514">
            <v>945.18943628725003</v>
          </cell>
          <cell r="AX514">
            <v>641.01342220974993</v>
          </cell>
          <cell r="BA514">
            <v>904.38952752625005</v>
          </cell>
          <cell r="BD514">
            <v>1009.4271821617499</v>
          </cell>
          <cell r="BG514">
            <v>991.03404041525016</v>
          </cell>
          <cell r="BK514">
            <v>848.87818005725012</v>
          </cell>
          <cell r="BN514">
            <v>1063.5907378362499</v>
          </cell>
          <cell r="BQ514">
            <v>1172.7838741275</v>
          </cell>
          <cell r="BT514">
            <v>1117.283584305</v>
          </cell>
          <cell r="BX514">
            <v>940.45516614400003</v>
          </cell>
          <cell r="CA514">
            <v>1028.1786749645</v>
          </cell>
          <cell r="CD514">
            <v>1065.2164264100002</v>
          </cell>
          <cell r="CG514">
            <v>1020.7238247985</v>
          </cell>
        </row>
        <row r="515">
          <cell r="B515" t="str">
            <v>QTR_Volume_Specialities_London</v>
          </cell>
          <cell r="C515" t="str">
            <v>QTR</v>
          </cell>
          <cell r="D515" t="str">
            <v>Volume</v>
          </cell>
          <cell r="E515" t="str">
            <v>Spirits</v>
          </cell>
          <cell r="F515" t="str">
            <v>Specialities</v>
          </cell>
          <cell r="G515" t="str">
            <v>London</v>
          </cell>
          <cell r="K515">
            <v>1728.5180697745</v>
          </cell>
          <cell r="N515">
            <v>2623.7543860599999</v>
          </cell>
          <cell r="Q515">
            <v>2478.7743030114998</v>
          </cell>
          <cell r="T515">
            <v>2164.3453032729999</v>
          </cell>
          <cell r="X515">
            <v>1869.196717886</v>
          </cell>
          <cell r="AA515">
            <v>2766.5374069684999</v>
          </cell>
          <cell r="AD515">
            <v>2611.1096447547498</v>
          </cell>
          <cell r="AG515">
            <v>2432.5830109737503</v>
          </cell>
          <cell r="AK515">
            <v>1687.4341500770001</v>
          </cell>
          <cell r="AN515">
            <v>2608.4369297025</v>
          </cell>
          <cell r="AQ515">
            <v>2684.145631199</v>
          </cell>
          <cell r="AT515">
            <v>2285.6705341835</v>
          </cell>
          <cell r="AX515">
            <v>1814.1447382077499</v>
          </cell>
          <cell r="BA515">
            <v>2696.4890889467497</v>
          </cell>
          <cell r="BD515">
            <v>2901.5656032397501</v>
          </cell>
          <cell r="BG515">
            <v>2526.7129409537501</v>
          </cell>
          <cell r="BK515">
            <v>2051.1404833557499</v>
          </cell>
          <cell r="BN515">
            <v>2849.1202554812503</v>
          </cell>
          <cell r="BQ515">
            <v>3351.5078391377497</v>
          </cell>
          <cell r="BT515">
            <v>2737.8187911872496</v>
          </cell>
          <cell r="BX515">
            <v>2463.1435555847502</v>
          </cell>
          <cell r="CA515">
            <v>3061.7745100402499</v>
          </cell>
          <cell r="CD515">
            <v>3262.7611977769998</v>
          </cell>
          <cell r="CG515">
            <v>2715.1600651319995</v>
          </cell>
        </row>
        <row r="516">
          <cell r="B516" t="str">
            <v>QTR_Volume_Specialities_North East England</v>
          </cell>
          <cell r="C516" t="str">
            <v>QTR</v>
          </cell>
          <cell r="D516" t="str">
            <v>Volume</v>
          </cell>
          <cell r="E516" t="str">
            <v>Spirits</v>
          </cell>
          <cell r="F516" t="str">
            <v>Specialities</v>
          </cell>
          <cell r="G516" t="str">
            <v>North East England</v>
          </cell>
          <cell r="K516">
            <v>500.09918711299991</v>
          </cell>
          <cell r="N516">
            <v>567.29200149250005</v>
          </cell>
          <cell r="Q516">
            <v>576.20495978899999</v>
          </cell>
          <cell r="T516">
            <v>583.2251097825</v>
          </cell>
          <cell r="X516">
            <v>477.16365676825001</v>
          </cell>
          <cell r="AA516">
            <v>568.62188442474996</v>
          </cell>
          <cell r="AD516">
            <v>549.90427712074995</v>
          </cell>
          <cell r="AG516">
            <v>534.06567535324996</v>
          </cell>
          <cell r="AK516">
            <v>392.56208097075</v>
          </cell>
          <cell r="AN516">
            <v>583.06015109875</v>
          </cell>
          <cell r="AQ516">
            <v>631.20319888974996</v>
          </cell>
          <cell r="AT516">
            <v>557.68795417475008</v>
          </cell>
          <cell r="AX516">
            <v>384.831343086</v>
          </cell>
          <cell r="BA516">
            <v>610.59315036149997</v>
          </cell>
          <cell r="BD516">
            <v>688.02379902125006</v>
          </cell>
          <cell r="BG516">
            <v>656.88375503524992</v>
          </cell>
          <cell r="BK516">
            <v>628.31812187474998</v>
          </cell>
          <cell r="BN516">
            <v>686.79276426925003</v>
          </cell>
          <cell r="BQ516">
            <v>755.07300411200004</v>
          </cell>
          <cell r="BT516">
            <v>756.64437974200007</v>
          </cell>
          <cell r="BX516">
            <v>593.83370892050004</v>
          </cell>
          <cell r="CA516">
            <v>676.04563693449995</v>
          </cell>
          <cell r="CD516">
            <v>738.28656740175006</v>
          </cell>
          <cell r="CG516">
            <v>557.65863614124999</v>
          </cell>
        </row>
        <row r="517">
          <cell r="B517" t="str">
            <v>QTR_Volume_Specialities_North East Scotland</v>
          </cell>
          <cell r="C517" t="str">
            <v>QTR</v>
          </cell>
          <cell r="D517" t="str">
            <v>Volume</v>
          </cell>
          <cell r="E517" t="str">
            <v>Spirits</v>
          </cell>
          <cell r="F517" t="str">
            <v>Specialities</v>
          </cell>
          <cell r="G517" t="str">
            <v>North East Scotland</v>
          </cell>
          <cell r="K517">
            <v>199.62405034374999</v>
          </cell>
          <cell r="N517">
            <v>240.21744268175001</v>
          </cell>
          <cell r="Q517">
            <v>217.73404583800001</v>
          </cell>
          <cell r="T517">
            <v>222.42857820050003</v>
          </cell>
          <cell r="X517">
            <v>187.01471562</v>
          </cell>
          <cell r="AA517">
            <v>190.20889307600001</v>
          </cell>
          <cell r="AD517">
            <v>179.66683993725002</v>
          </cell>
          <cell r="AG517">
            <v>159.66713806075001</v>
          </cell>
          <cell r="AK517">
            <v>133.72337373624998</v>
          </cell>
          <cell r="AN517">
            <v>163.77766107625001</v>
          </cell>
          <cell r="AQ517">
            <v>170.431589984</v>
          </cell>
          <cell r="AT517">
            <v>195.19615100050001</v>
          </cell>
          <cell r="AX517">
            <v>173.11023354374998</v>
          </cell>
          <cell r="BA517">
            <v>215.49656421975001</v>
          </cell>
          <cell r="BD517">
            <v>192.78740761724998</v>
          </cell>
          <cell r="BG517">
            <v>173.38319107325</v>
          </cell>
          <cell r="BK517">
            <v>154.44136034299999</v>
          </cell>
          <cell r="BN517">
            <v>175.880061638</v>
          </cell>
          <cell r="BQ517">
            <v>172.2400467185</v>
          </cell>
          <cell r="BT517">
            <v>201.5136785345</v>
          </cell>
          <cell r="BX517">
            <v>181.190136182</v>
          </cell>
          <cell r="CA517">
            <v>201.8820102805</v>
          </cell>
          <cell r="CD517">
            <v>200.18878012850001</v>
          </cell>
          <cell r="CG517">
            <v>191.79694097399999</v>
          </cell>
        </row>
        <row r="518">
          <cell r="B518" t="str">
            <v>QTR_Volume_Specialities_North West (Lancashire)</v>
          </cell>
          <cell r="C518" t="str">
            <v>QTR</v>
          </cell>
          <cell r="D518" t="str">
            <v>Volume</v>
          </cell>
          <cell r="E518" t="str">
            <v>Spirits</v>
          </cell>
          <cell r="F518" t="str">
            <v>Specialities</v>
          </cell>
          <cell r="G518" t="str">
            <v>North West (Lancashire)</v>
          </cell>
          <cell r="K518">
            <v>2631.866243295</v>
          </cell>
          <cell r="N518">
            <v>2744.3117865149998</v>
          </cell>
          <cell r="Q518">
            <v>2731.0452622094999</v>
          </cell>
          <cell r="T518">
            <v>3162.4499424435003</v>
          </cell>
          <cell r="X518">
            <v>2600.6634653814999</v>
          </cell>
          <cell r="AA518">
            <v>2747.9536520780002</v>
          </cell>
          <cell r="AD518">
            <v>2583.4529208040003</v>
          </cell>
          <cell r="AG518">
            <v>2360.8679593534998</v>
          </cell>
          <cell r="AK518">
            <v>1434.4418002559999</v>
          </cell>
          <cell r="AN518">
            <v>2033.2187717795</v>
          </cell>
          <cell r="AQ518">
            <v>2238.2155763487499</v>
          </cell>
          <cell r="AT518">
            <v>2243.4362539057497</v>
          </cell>
          <cell r="AX518">
            <v>1775.97848788275</v>
          </cell>
          <cell r="BA518">
            <v>2193.8297279127501</v>
          </cell>
          <cell r="BD518">
            <v>2167.7799247347498</v>
          </cell>
          <cell r="BG518">
            <v>1969.9076739017501</v>
          </cell>
          <cell r="BK518">
            <v>1418.106450884</v>
          </cell>
          <cell r="BN518">
            <v>1664.3153860675</v>
          </cell>
          <cell r="BQ518">
            <v>1832.7625220310001</v>
          </cell>
          <cell r="BT518">
            <v>1844.6483400804998</v>
          </cell>
          <cell r="BX518">
            <v>1633.959185446</v>
          </cell>
          <cell r="CA518">
            <v>2139.7769313385002</v>
          </cell>
          <cell r="CD518">
            <v>2221.8051646455001</v>
          </cell>
          <cell r="CG518">
            <v>1918.4083239940001</v>
          </cell>
        </row>
        <row r="519">
          <cell r="B519" t="str">
            <v>QTR_Volume_Specialities_South and South East</v>
          </cell>
          <cell r="C519" t="str">
            <v>QTR</v>
          </cell>
          <cell r="D519" t="str">
            <v>Volume</v>
          </cell>
          <cell r="E519" t="str">
            <v>Spirits</v>
          </cell>
          <cell r="F519" t="str">
            <v>Specialities</v>
          </cell>
          <cell r="G519" t="str">
            <v>South and South East</v>
          </cell>
          <cell r="K519">
            <v>1163.1373323574999</v>
          </cell>
          <cell r="N519">
            <v>1511.698366481</v>
          </cell>
          <cell r="Q519">
            <v>1456.9210924137501</v>
          </cell>
          <cell r="T519">
            <v>1326.2755033897499</v>
          </cell>
          <cell r="X519">
            <v>1193.2714674272499</v>
          </cell>
          <cell r="AA519">
            <v>1595.2755458177498</v>
          </cell>
          <cell r="AD519">
            <v>1648.9411591110002</v>
          </cell>
          <cell r="AG519">
            <v>1460.0548374279999</v>
          </cell>
          <cell r="AK519">
            <v>993.92075890399997</v>
          </cell>
          <cell r="AN519">
            <v>1352.0326997615002</v>
          </cell>
          <cell r="AQ519">
            <v>1381.95877389575</v>
          </cell>
          <cell r="AT519">
            <v>1260.00638084975</v>
          </cell>
          <cell r="AX519">
            <v>1011.9939002214999</v>
          </cell>
          <cell r="BA519">
            <v>1416.2815288544998</v>
          </cell>
          <cell r="BD519">
            <v>1453.794539817</v>
          </cell>
          <cell r="BG519">
            <v>1328.27898304</v>
          </cell>
          <cell r="BK519">
            <v>1048.6486142127501</v>
          </cell>
          <cell r="BN519">
            <v>1233.9649951092501</v>
          </cell>
          <cell r="BQ519">
            <v>1502.876524434</v>
          </cell>
          <cell r="BT519">
            <v>1429.577566922</v>
          </cell>
          <cell r="BX519">
            <v>1267.0431652367499</v>
          </cell>
          <cell r="CA519">
            <v>1434.83148182425</v>
          </cell>
          <cell r="CD519">
            <v>1497.1179800885</v>
          </cell>
          <cell r="CG519">
            <v>1360.8309425484999</v>
          </cell>
        </row>
        <row r="520">
          <cell r="B520" t="str">
            <v>QTR_Volume_Specialities_South West</v>
          </cell>
          <cell r="C520" t="str">
            <v>QTR</v>
          </cell>
          <cell r="D520" t="str">
            <v>Volume</v>
          </cell>
          <cell r="E520" t="str">
            <v>Spirits</v>
          </cell>
          <cell r="F520" t="str">
            <v>Specialities</v>
          </cell>
          <cell r="G520" t="str">
            <v>South West</v>
          </cell>
          <cell r="K520">
            <v>915.90942501149993</v>
          </cell>
          <cell r="N520">
            <v>1072.7671007194999</v>
          </cell>
          <cell r="Q520">
            <v>871.61022788374999</v>
          </cell>
          <cell r="T520">
            <v>823.96023852724989</v>
          </cell>
          <cell r="X520">
            <v>803.74609042474992</v>
          </cell>
          <cell r="AA520">
            <v>840.35720553374995</v>
          </cell>
          <cell r="AD520">
            <v>661.19050874275001</v>
          </cell>
          <cell r="AG520">
            <v>526.82060946775005</v>
          </cell>
          <cell r="AK520">
            <v>496.39477136325002</v>
          </cell>
          <cell r="AN520">
            <v>716.37094837225004</v>
          </cell>
          <cell r="AQ520">
            <v>751.26690364775004</v>
          </cell>
          <cell r="AT520">
            <v>646.75065507174997</v>
          </cell>
          <cell r="AX520">
            <v>504.04302178974996</v>
          </cell>
          <cell r="BA520">
            <v>875.47979677324997</v>
          </cell>
          <cell r="BD520">
            <v>1071.5598349787501</v>
          </cell>
          <cell r="BG520">
            <v>873.95233451224999</v>
          </cell>
          <cell r="BK520">
            <v>726.28100558475001</v>
          </cell>
          <cell r="BN520">
            <v>1053.4334671982499</v>
          </cell>
          <cell r="BQ520">
            <v>1244.1110906987501</v>
          </cell>
          <cell r="BT520">
            <v>1011.69146298125</v>
          </cell>
          <cell r="BX520">
            <v>859.33306966400005</v>
          </cell>
          <cell r="CA520">
            <v>1061.1741438745</v>
          </cell>
          <cell r="CD520">
            <v>1218.10408055275</v>
          </cell>
          <cell r="CG520">
            <v>1044.8836864147499</v>
          </cell>
        </row>
        <row r="521">
          <cell r="B521" t="str">
            <v>QTR_Volume_Specialities_Wales and West</v>
          </cell>
          <cell r="C521" t="str">
            <v>QTR</v>
          </cell>
          <cell r="D521" t="str">
            <v>Volume</v>
          </cell>
          <cell r="E521" t="str">
            <v>Spirits</v>
          </cell>
          <cell r="F521" t="str">
            <v>Specialities</v>
          </cell>
          <cell r="G521" t="str">
            <v>Wales and West</v>
          </cell>
          <cell r="K521">
            <v>661.59279132825009</v>
          </cell>
          <cell r="N521">
            <v>814.84945256225012</v>
          </cell>
          <cell r="Q521">
            <v>871.50122434000014</v>
          </cell>
          <cell r="T521">
            <v>814.30039764449998</v>
          </cell>
          <cell r="X521">
            <v>727.11079286999995</v>
          </cell>
          <cell r="AA521">
            <v>984.88976744050001</v>
          </cell>
          <cell r="AD521">
            <v>1016.067509324</v>
          </cell>
          <cell r="AG521">
            <v>961.99271768950007</v>
          </cell>
          <cell r="AK521">
            <v>633.02284080225002</v>
          </cell>
          <cell r="AN521">
            <v>931.83450294525005</v>
          </cell>
          <cell r="AQ521">
            <v>959.65317322425005</v>
          </cell>
          <cell r="AT521">
            <v>918.21418223925002</v>
          </cell>
          <cell r="AX521">
            <v>714.76339886974995</v>
          </cell>
          <cell r="BA521">
            <v>1091.8109745422501</v>
          </cell>
          <cell r="BD521">
            <v>1137.34538093275</v>
          </cell>
          <cell r="BG521">
            <v>995.14311067025005</v>
          </cell>
          <cell r="BK521">
            <v>867.50887952375001</v>
          </cell>
          <cell r="BN521">
            <v>1137.3901992032499</v>
          </cell>
          <cell r="BQ521">
            <v>1416.3968335660002</v>
          </cell>
          <cell r="BT521">
            <v>1192.392802671</v>
          </cell>
          <cell r="BX521">
            <v>1039.3711486325001</v>
          </cell>
          <cell r="CA521">
            <v>1201.624140526</v>
          </cell>
          <cell r="CD521">
            <v>1225.8041780042499</v>
          </cell>
          <cell r="CG521">
            <v>1221.7092580952501</v>
          </cell>
        </row>
        <row r="522">
          <cell r="B522" t="str">
            <v>QTR_Volume_Specialities_Yorkshire</v>
          </cell>
          <cell r="C522" t="str">
            <v>QTR</v>
          </cell>
          <cell r="D522" t="str">
            <v>Volume</v>
          </cell>
          <cell r="E522" t="str">
            <v>Spirits</v>
          </cell>
          <cell r="F522" t="str">
            <v>Specialities</v>
          </cell>
          <cell r="G522" t="str">
            <v>Yorkshire</v>
          </cell>
          <cell r="K522">
            <v>1219.0866426617499</v>
          </cell>
          <cell r="N522">
            <v>1462.90276030925</v>
          </cell>
          <cell r="Q522">
            <v>1382.63880967675</v>
          </cell>
          <cell r="T522">
            <v>1381.7084302452502</v>
          </cell>
          <cell r="X522">
            <v>1263.6101575607499</v>
          </cell>
          <cell r="AA522">
            <v>1511.9165211007501</v>
          </cell>
          <cell r="AD522">
            <v>1469.447646218</v>
          </cell>
          <cell r="AG522">
            <v>1513.4238595445001</v>
          </cell>
          <cell r="AK522">
            <v>1054.92438974475</v>
          </cell>
          <cell r="AN522">
            <v>1530.6685310812502</v>
          </cell>
          <cell r="AQ522">
            <v>1621.9340474097498</v>
          </cell>
          <cell r="AT522">
            <v>1501.0652280822501</v>
          </cell>
          <cell r="AX522">
            <v>1163.8630105457501</v>
          </cell>
          <cell r="BA522">
            <v>1578.9281605882497</v>
          </cell>
          <cell r="BD522">
            <v>1767.2651931799999</v>
          </cell>
          <cell r="BG522">
            <v>1799.7203711070001</v>
          </cell>
          <cell r="BK522">
            <v>1620.2905851445</v>
          </cell>
          <cell r="BN522">
            <v>2046.1333095135001</v>
          </cell>
          <cell r="BQ522">
            <v>2198.5397810007498</v>
          </cell>
          <cell r="BT522">
            <v>2073.1720515922498</v>
          </cell>
          <cell r="BX522">
            <v>1750.7321945690001</v>
          </cell>
          <cell r="CA522">
            <v>2066.3146733150002</v>
          </cell>
          <cell r="CD522">
            <v>2218.6537440062502</v>
          </cell>
          <cell r="CG522">
            <v>2210.7076837347499</v>
          </cell>
        </row>
        <row r="523">
          <cell r="B523" t="str">
            <v xml:space="preserve">QTR_Volume_Tequila_Central England </v>
          </cell>
          <cell r="C523" t="str">
            <v>QTR</v>
          </cell>
          <cell r="D523" t="str">
            <v>Volume</v>
          </cell>
          <cell r="E523" t="str">
            <v>Spirits</v>
          </cell>
          <cell r="F523" t="str">
            <v>Tequila</v>
          </cell>
          <cell r="G523" t="str">
            <v xml:space="preserve">Central England </v>
          </cell>
          <cell r="K523">
            <v>159.87080597549999</v>
          </cell>
          <cell r="N523">
            <v>164.7961874165</v>
          </cell>
          <cell r="Q523">
            <v>152.17040978575</v>
          </cell>
          <cell r="T523">
            <v>165.24376328525</v>
          </cell>
          <cell r="X523">
            <v>154.05686791449997</v>
          </cell>
          <cell r="AA523">
            <v>182.62597349700002</v>
          </cell>
          <cell r="AD523">
            <v>156.13436243500001</v>
          </cell>
          <cell r="AG523">
            <v>139.3883170615</v>
          </cell>
          <cell r="AK523">
            <v>64.582422753750009</v>
          </cell>
          <cell r="AN523">
            <v>76.370074632249995</v>
          </cell>
          <cell r="AQ523">
            <v>99.377692859750013</v>
          </cell>
          <cell r="AT523">
            <v>128.98533611524999</v>
          </cell>
          <cell r="AX523">
            <v>124.73870023625</v>
          </cell>
          <cell r="BA523">
            <v>97.190230787750011</v>
          </cell>
          <cell r="BD523">
            <v>109.07563288599999</v>
          </cell>
          <cell r="BG523">
            <v>144.17351652799999</v>
          </cell>
          <cell r="BK523">
            <v>135.05765834475</v>
          </cell>
          <cell r="BN523">
            <v>185.53174723275001</v>
          </cell>
          <cell r="BQ523">
            <v>188.106460419</v>
          </cell>
          <cell r="BT523">
            <v>263.8292126485</v>
          </cell>
          <cell r="BX523">
            <v>247.20227596175002</v>
          </cell>
          <cell r="CA523">
            <v>277.99430403875004</v>
          </cell>
          <cell r="CD523">
            <v>279.39211145524996</v>
          </cell>
          <cell r="CG523">
            <v>302.28097182925001</v>
          </cell>
        </row>
        <row r="524">
          <cell r="B524" t="str">
            <v>QTR_Volume_Tequila_GB CENTRAL SCOTLAND</v>
          </cell>
          <cell r="C524" t="str">
            <v>QTR</v>
          </cell>
          <cell r="D524" t="str">
            <v>Volume</v>
          </cell>
          <cell r="E524" t="str">
            <v>Spirits</v>
          </cell>
          <cell r="F524" t="str">
            <v>Tequila</v>
          </cell>
          <cell r="G524" t="str">
            <v>GB CENTRAL SCOTLAND</v>
          </cell>
          <cell r="K524">
            <v>117.81623370699999</v>
          </cell>
          <cell r="N524">
            <v>124.9175466455</v>
          </cell>
          <cell r="Q524">
            <v>118.62372992200001</v>
          </cell>
          <cell r="T524">
            <v>140.99188408150002</v>
          </cell>
          <cell r="X524">
            <v>139.912694579</v>
          </cell>
          <cell r="AA524">
            <v>151.10524870450001</v>
          </cell>
          <cell r="AD524">
            <v>160.40228508749999</v>
          </cell>
          <cell r="AG524">
            <v>170.61845180100002</v>
          </cell>
          <cell r="AK524">
            <v>159.51374433974999</v>
          </cell>
          <cell r="AN524">
            <v>207.65694188174999</v>
          </cell>
          <cell r="AQ524">
            <v>229.29881936250001</v>
          </cell>
          <cell r="AT524">
            <v>219.80839722100001</v>
          </cell>
          <cell r="AX524">
            <v>218.81162327825001</v>
          </cell>
          <cell r="BA524">
            <v>167.94925647825002</v>
          </cell>
          <cell r="BD524">
            <v>133.87523618575</v>
          </cell>
          <cell r="BG524">
            <v>150.20931249775001</v>
          </cell>
          <cell r="BK524">
            <v>120.366899605</v>
          </cell>
          <cell r="BN524">
            <v>139.72360275949998</v>
          </cell>
          <cell r="BQ524">
            <v>134.57072124600001</v>
          </cell>
          <cell r="BT524">
            <v>133.47338082249999</v>
          </cell>
          <cell r="BX524">
            <v>119.81676828399999</v>
          </cell>
          <cell r="CA524">
            <v>148.59795774699998</v>
          </cell>
          <cell r="CD524">
            <v>140.76552947925001</v>
          </cell>
          <cell r="CG524">
            <v>175.57552571874999</v>
          </cell>
        </row>
        <row r="525">
          <cell r="B525" t="str">
            <v>QTR_Volume_Tequila_East of England</v>
          </cell>
          <cell r="C525" t="str">
            <v>QTR</v>
          </cell>
          <cell r="D525" t="str">
            <v>Volume</v>
          </cell>
          <cell r="E525" t="str">
            <v>Spirits</v>
          </cell>
          <cell r="F525" t="str">
            <v>Tequila</v>
          </cell>
          <cell r="G525" t="str">
            <v>East of England</v>
          </cell>
          <cell r="K525">
            <v>90.099130062499995</v>
          </cell>
          <cell r="N525">
            <v>100.22968756899999</v>
          </cell>
          <cell r="Q525">
            <v>98.923376421249998</v>
          </cell>
          <cell r="T525">
            <v>112.40697414424999</v>
          </cell>
          <cell r="X525">
            <v>75.174532708749993</v>
          </cell>
          <cell r="AA525">
            <v>61.224729762749995</v>
          </cell>
          <cell r="AD525">
            <v>58.857548030000004</v>
          </cell>
          <cell r="AG525">
            <v>68.833794494499998</v>
          </cell>
          <cell r="AK525">
            <v>76.099415117749999</v>
          </cell>
          <cell r="AN525">
            <v>100.06556586725</v>
          </cell>
          <cell r="AQ525">
            <v>111.15366296325</v>
          </cell>
          <cell r="AT525">
            <v>141.36447934174998</v>
          </cell>
          <cell r="AX525">
            <v>180.94746280774999</v>
          </cell>
          <cell r="BA525">
            <v>148.74106563875</v>
          </cell>
          <cell r="BD525">
            <v>171.61607539225</v>
          </cell>
          <cell r="BG525">
            <v>221.81878169724999</v>
          </cell>
          <cell r="BK525">
            <v>247.99362951124999</v>
          </cell>
          <cell r="BN525">
            <v>276.63081526974997</v>
          </cell>
          <cell r="BQ525">
            <v>250.18680711025002</v>
          </cell>
          <cell r="BT525">
            <v>264.82485544874999</v>
          </cell>
          <cell r="BX525">
            <v>236.44857943225</v>
          </cell>
          <cell r="CA525">
            <v>252.33177533724995</v>
          </cell>
          <cell r="CD525">
            <v>284.52233497875</v>
          </cell>
          <cell r="CG525">
            <v>295.48722693575002</v>
          </cell>
        </row>
        <row r="526">
          <cell r="B526" t="str">
            <v>QTR_Volume_Tequila_London</v>
          </cell>
          <cell r="C526" t="str">
            <v>QTR</v>
          </cell>
          <cell r="D526" t="str">
            <v>Volume</v>
          </cell>
          <cell r="E526" t="str">
            <v>Spirits</v>
          </cell>
          <cell r="F526" t="str">
            <v>Tequila</v>
          </cell>
          <cell r="G526" t="str">
            <v>London</v>
          </cell>
          <cell r="K526">
            <v>397.36324489650002</v>
          </cell>
          <cell r="N526">
            <v>432.16733863299999</v>
          </cell>
          <cell r="Q526">
            <v>420.93822494674998</v>
          </cell>
          <cell r="T526">
            <v>462.42421962474998</v>
          </cell>
          <cell r="X526">
            <v>423.06165951449998</v>
          </cell>
          <cell r="AA526">
            <v>495.95717475849995</v>
          </cell>
          <cell r="AD526">
            <v>465.57232846950001</v>
          </cell>
          <cell r="AG526">
            <v>451.66683898749994</v>
          </cell>
          <cell r="AK526">
            <v>292.90585140575001</v>
          </cell>
          <cell r="AN526">
            <v>365.37958364625001</v>
          </cell>
          <cell r="AQ526">
            <v>405.73000064849998</v>
          </cell>
          <cell r="AT526">
            <v>467.00555624950005</v>
          </cell>
          <cell r="AX526">
            <v>426.01399624925006</v>
          </cell>
          <cell r="BA526">
            <v>359.92537487925</v>
          </cell>
          <cell r="BD526">
            <v>391.75418672299998</v>
          </cell>
          <cell r="BG526">
            <v>544.72465640949997</v>
          </cell>
          <cell r="BK526">
            <v>473.51328853675</v>
          </cell>
          <cell r="BN526">
            <v>509.68360364224998</v>
          </cell>
          <cell r="BQ526">
            <v>498.66070046500005</v>
          </cell>
          <cell r="BT526">
            <v>559.75497866799992</v>
          </cell>
          <cell r="BX526">
            <v>517.71549993224994</v>
          </cell>
          <cell r="CA526">
            <v>558.44047429024999</v>
          </cell>
          <cell r="CD526">
            <v>552.78637880899998</v>
          </cell>
          <cell r="CG526">
            <v>583.77158239749997</v>
          </cell>
        </row>
        <row r="527">
          <cell r="B527" t="str">
            <v>QTR_Volume_Tequila_North East England</v>
          </cell>
          <cell r="C527" t="str">
            <v>QTR</v>
          </cell>
          <cell r="D527" t="str">
            <v>Volume</v>
          </cell>
          <cell r="E527" t="str">
            <v>Spirits</v>
          </cell>
          <cell r="F527" t="str">
            <v>Tequila</v>
          </cell>
          <cell r="G527" t="str">
            <v>North East England</v>
          </cell>
          <cell r="K527">
            <v>44.544062356000005</v>
          </cell>
          <cell r="N527">
            <v>48.434569263999997</v>
          </cell>
          <cell r="Q527">
            <v>48.597578488750003</v>
          </cell>
          <cell r="T527">
            <v>55.971588256250001</v>
          </cell>
          <cell r="X527">
            <v>50.620983636750005</v>
          </cell>
          <cell r="AA527">
            <v>55.896260736249999</v>
          </cell>
          <cell r="AD527">
            <v>60.253912414249996</v>
          </cell>
          <cell r="AG527">
            <v>59.330202461750005</v>
          </cell>
          <cell r="AK527">
            <v>43.903620814750006</v>
          </cell>
          <cell r="AN527">
            <v>46.893078512750002</v>
          </cell>
          <cell r="AQ527">
            <v>46.509825553749991</v>
          </cell>
          <cell r="AT527">
            <v>45.853615277749995</v>
          </cell>
          <cell r="AX527">
            <v>30.524416764999998</v>
          </cell>
          <cell r="BA527">
            <v>28.210321849499998</v>
          </cell>
          <cell r="BD527">
            <v>29.913206698750002</v>
          </cell>
          <cell r="BG527">
            <v>49.051068447750005</v>
          </cell>
          <cell r="BK527">
            <v>60.083177220749988</v>
          </cell>
          <cell r="BN527">
            <v>64.961003229750006</v>
          </cell>
          <cell r="BQ527">
            <v>69.517580778500005</v>
          </cell>
          <cell r="BT527">
            <v>83.849021610999998</v>
          </cell>
          <cell r="BX527">
            <v>69.586124316999999</v>
          </cell>
          <cell r="CA527">
            <v>76.220516706000012</v>
          </cell>
          <cell r="CD527">
            <v>76.779982594250001</v>
          </cell>
          <cell r="CG527">
            <v>79.942279717750012</v>
          </cell>
        </row>
        <row r="528">
          <cell r="B528" t="str">
            <v>QTR_Volume_Tequila_North East Scotland</v>
          </cell>
          <cell r="C528" t="str">
            <v>QTR</v>
          </cell>
          <cell r="D528" t="str">
            <v>Volume</v>
          </cell>
          <cell r="E528" t="str">
            <v>Spirits</v>
          </cell>
          <cell r="F528" t="str">
            <v>Tequila</v>
          </cell>
          <cell r="G528" t="str">
            <v>North East Scotland</v>
          </cell>
          <cell r="K528">
            <v>64.877183201500003</v>
          </cell>
          <cell r="N528">
            <v>84.514039961500004</v>
          </cell>
          <cell r="Q528">
            <v>82.946466022750002</v>
          </cell>
          <cell r="T528">
            <v>77.975364303250004</v>
          </cell>
          <cell r="X528">
            <v>53.615193850500006</v>
          </cell>
          <cell r="AA528">
            <v>61.742417164000003</v>
          </cell>
          <cell r="AD528">
            <v>60.964827017750004</v>
          </cell>
          <cell r="AG528">
            <v>67.036405168749994</v>
          </cell>
          <cell r="AK528">
            <v>35.966592410250001</v>
          </cell>
          <cell r="AN528">
            <v>45.47324354525</v>
          </cell>
          <cell r="AQ528">
            <v>51.465074810749996</v>
          </cell>
          <cell r="AT528">
            <v>67.312448322750001</v>
          </cell>
          <cell r="AX528">
            <v>58.783329090999999</v>
          </cell>
          <cell r="BA528">
            <v>40.509244463999998</v>
          </cell>
          <cell r="BD528">
            <v>34.409568784499996</v>
          </cell>
          <cell r="BG528">
            <v>38.086757645500001</v>
          </cell>
          <cell r="BK528">
            <v>41.824310413999996</v>
          </cell>
          <cell r="BN528">
            <v>38.757852274000001</v>
          </cell>
          <cell r="BQ528">
            <v>42.224930849250001</v>
          </cell>
          <cell r="BT528">
            <v>43.101935800749999</v>
          </cell>
          <cell r="BX528">
            <v>53.003976735500011</v>
          </cell>
          <cell r="CA528">
            <v>41.094875025</v>
          </cell>
          <cell r="CD528">
            <v>38.604920211749999</v>
          </cell>
          <cell r="CG528">
            <v>43.47431894975</v>
          </cell>
        </row>
        <row r="529">
          <cell r="B529" t="str">
            <v>QTR_Volume_Tequila_North West (Lancashire)</v>
          </cell>
          <cell r="C529" t="str">
            <v>QTR</v>
          </cell>
          <cell r="D529" t="str">
            <v>Volume</v>
          </cell>
          <cell r="E529" t="str">
            <v>Spirits</v>
          </cell>
          <cell r="F529" t="str">
            <v>Tequila</v>
          </cell>
          <cell r="G529" t="str">
            <v>North West (Lancashire)</v>
          </cell>
          <cell r="K529">
            <v>81.836201862750016</v>
          </cell>
          <cell r="N529">
            <v>86.737450608250015</v>
          </cell>
          <cell r="Q529">
            <v>80.927143419749996</v>
          </cell>
          <cell r="T529">
            <v>87.281153488249998</v>
          </cell>
          <cell r="X529">
            <v>85.068100215499996</v>
          </cell>
          <cell r="AA529">
            <v>99.561300544000005</v>
          </cell>
          <cell r="AD529">
            <v>119.12830683625</v>
          </cell>
          <cell r="AG529">
            <v>125.18441694025</v>
          </cell>
          <cell r="AK529">
            <v>87.246127904000005</v>
          </cell>
          <cell r="AN529">
            <v>110.08582394749999</v>
          </cell>
          <cell r="AQ529">
            <v>115.64594277225001</v>
          </cell>
          <cell r="AT529">
            <v>133.07240664725001</v>
          </cell>
          <cell r="AX529">
            <v>137.13994154725</v>
          </cell>
          <cell r="BA529">
            <v>109.22488243474999</v>
          </cell>
          <cell r="BD529">
            <v>89.665245943500011</v>
          </cell>
          <cell r="BG529">
            <v>112.99181920150001</v>
          </cell>
          <cell r="BK529">
            <v>88.496673265249996</v>
          </cell>
          <cell r="BN529">
            <v>98.770206144249997</v>
          </cell>
          <cell r="BQ529">
            <v>98.343025918749987</v>
          </cell>
          <cell r="BT529">
            <v>112.17440220075</v>
          </cell>
          <cell r="BX529">
            <v>115.80946197425</v>
          </cell>
          <cell r="CA529">
            <v>191.16245021074999</v>
          </cell>
          <cell r="CD529">
            <v>213.29431935600002</v>
          </cell>
          <cell r="CG529">
            <v>192.80193495699999</v>
          </cell>
        </row>
        <row r="530">
          <cell r="B530" t="str">
            <v>QTR_Volume_Tequila_South and South East</v>
          </cell>
          <cell r="C530" t="str">
            <v>QTR</v>
          </cell>
          <cell r="D530" t="str">
            <v>Volume</v>
          </cell>
          <cell r="E530" t="str">
            <v>Spirits</v>
          </cell>
          <cell r="F530" t="str">
            <v>Tequila</v>
          </cell>
          <cell r="G530" t="str">
            <v>South and South East</v>
          </cell>
          <cell r="K530">
            <v>205.21446853325</v>
          </cell>
          <cell r="N530">
            <v>248.65820400125</v>
          </cell>
          <cell r="Q530">
            <v>219.44017727949998</v>
          </cell>
          <cell r="T530">
            <v>232.011941796</v>
          </cell>
          <cell r="X530">
            <v>185.64504287525</v>
          </cell>
          <cell r="AA530">
            <v>234.45211553325001</v>
          </cell>
          <cell r="AD530">
            <v>235.36264720149998</v>
          </cell>
          <cell r="AG530">
            <v>224.286113118</v>
          </cell>
          <cell r="AK530">
            <v>164.41571380024999</v>
          </cell>
          <cell r="AN530">
            <v>208.86875655925002</v>
          </cell>
          <cell r="AQ530">
            <v>205.35916577725001</v>
          </cell>
          <cell r="AT530">
            <v>229.87226459124997</v>
          </cell>
          <cell r="AX530">
            <v>222.76570296775003</v>
          </cell>
          <cell r="BA530">
            <v>167.35186572325</v>
          </cell>
          <cell r="BD530">
            <v>174.43082159900001</v>
          </cell>
          <cell r="BG530">
            <v>232.26133762800001</v>
          </cell>
          <cell r="BK530">
            <v>208.91247216950001</v>
          </cell>
          <cell r="BN530">
            <v>256.68714626100001</v>
          </cell>
          <cell r="BQ530">
            <v>265.43419908275001</v>
          </cell>
          <cell r="BT530">
            <v>269.62052982475001</v>
          </cell>
          <cell r="BX530">
            <v>261.77928726900001</v>
          </cell>
          <cell r="CA530">
            <v>271.16507994250003</v>
          </cell>
          <cell r="CD530">
            <v>272.51449587324998</v>
          </cell>
          <cell r="CG530">
            <v>270.70655529225002</v>
          </cell>
        </row>
        <row r="531">
          <cell r="B531" t="str">
            <v>QTR_Volume_Tequila_South West</v>
          </cell>
          <cell r="C531" t="str">
            <v>QTR</v>
          </cell>
          <cell r="D531" t="str">
            <v>Volume</v>
          </cell>
          <cell r="E531" t="str">
            <v>Spirits</v>
          </cell>
          <cell r="F531" t="str">
            <v>Tequila</v>
          </cell>
          <cell r="G531" t="str">
            <v>South West</v>
          </cell>
          <cell r="K531">
            <v>99.013588260749998</v>
          </cell>
          <cell r="N531">
            <v>130.09820503624999</v>
          </cell>
          <cell r="Q531">
            <v>133.73124186025001</v>
          </cell>
          <cell r="T531">
            <v>140.90822116474999</v>
          </cell>
          <cell r="X531">
            <v>105.7817420435</v>
          </cell>
          <cell r="AA531">
            <v>96.854825844999993</v>
          </cell>
          <cell r="AD531">
            <v>104.09130773050001</v>
          </cell>
          <cell r="AG531">
            <v>110.176422198</v>
          </cell>
          <cell r="AK531">
            <v>89.69209712899999</v>
          </cell>
          <cell r="AN531">
            <v>109.655195568</v>
          </cell>
          <cell r="AQ531">
            <v>133.46784483574999</v>
          </cell>
          <cell r="AT531">
            <v>137.10872783324999</v>
          </cell>
          <cell r="AX531">
            <v>97.181497439750004</v>
          </cell>
          <cell r="BA531">
            <v>89.055368820750004</v>
          </cell>
          <cell r="BD531">
            <v>112.603894361</v>
          </cell>
          <cell r="BG531">
            <v>126.28693844750001</v>
          </cell>
          <cell r="BK531">
            <v>108.78428483925001</v>
          </cell>
          <cell r="BN531">
            <v>139.46122652325002</v>
          </cell>
          <cell r="BQ531">
            <v>149.8301136945</v>
          </cell>
          <cell r="BT531">
            <v>137.55127160800001</v>
          </cell>
          <cell r="BX531">
            <v>117.80510494750001</v>
          </cell>
          <cell r="CA531">
            <v>119.1783908995</v>
          </cell>
          <cell r="CD531">
            <v>131.71369230975</v>
          </cell>
          <cell r="CG531">
            <v>138.86008757725</v>
          </cell>
        </row>
        <row r="532">
          <cell r="B532" t="str">
            <v>QTR_Volume_Tequila_Wales and West</v>
          </cell>
          <cell r="C532" t="str">
            <v>QTR</v>
          </cell>
          <cell r="D532" t="str">
            <v>Volume</v>
          </cell>
          <cell r="E532" t="str">
            <v>Spirits</v>
          </cell>
          <cell r="F532" t="str">
            <v>Tequila</v>
          </cell>
          <cell r="G532" t="str">
            <v>Wales and West</v>
          </cell>
          <cell r="K532">
            <v>110.85660942075</v>
          </cell>
          <cell r="N532">
            <v>127.27493613675</v>
          </cell>
          <cell r="Q532">
            <v>108.26180094975001</v>
          </cell>
          <cell r="T532">
            <v>102.40619661775</v>
          </cell>
          <cell r="X532">
            <v>98.11078352425001</v>
          </cell>
          <cell r="AA532">
            <v>117.76209432224999</v>
          </cell>
          <cell r="AD532">
            <v>114.71713579199999</v>
          </cell>
          <cell r="AG532">
            <v>113.95250435749999</v>
          </cell>
          <cell r="AK532">
            <v>102.02596482200001</v>
          </cell>
          <cell r="AN532">
            <v>113.081313032</v>
          </cell>
          <cell r="AQ532">
            <v>105.5642678785</v>
          </cell>
          <cell r="AT532">
            <v>134.31609042949998</v>
          </cell>
          <cell r="AX532">
            <v>125.706223662</v>
          </cell>
          <cell r="BA532">
            <v>101.03515217100001</v>
          </cell>
          <cell r="BD532">
            <v>82.563551405249996</v>
          </cell>
          <cell r="BG532">
            <v>112.65867470875</v>
          </cell>
          <cell r="BK532">
            <v>104.86413273175</v>
          </cell>
          <cell r="BN532">
            <v>121.99280634224999</v>
          </cell>
          <cell r="BQ532">
            <v>165.32188654474999</v>
          </cell>
          <cell r="BT532">
            <v>221.21872441925001</v>
          </cell>
          <cell r="BX532">
            <v>184.36373127274999</v>
          </cell>
          <cell r="CA532">
            <v>197.46055678425</v>
          </cell>
          <cell r="CD532">
            <v>184.41776557225</v>
          </cell>
          <cell r="CG532">
            <v>201.80392477974999</v>
          </cell>
        </row>
        <row r="533">
          <cell r="B533" t="str">
            <v>QTR_Volume_Tequila_Yorkshire</v>
          </cell>
          <cell r="C533" t="str">
            <v>QTR</v>
          </cell>
          <cell r="D533" t="str">
            <v>Volume</v>
          </cell>
          <cell r="E533" t="str">
            <v>Spirits</v>
          </cell>
          <cell r="F533" t="str">
            <v>Tequila</v>
          </cell>
          <cell r="G533" t="str">
            <v>Yorkshire</v>
          </cell>
          <cell r="K533">
            <v>216.80202536375</v>
          </cell>
          <cell r="N533">
            <v>233.70643117975001</v>
          </cell>
          <cell r="Q533">
            <v>224.89641462524997</v>
          </cell>
          <cell r="T533">
            <v>264.24332504025</v>
          </cell>
          <cell r="X533">
            <v>247.03080960399998</v>
          </cell>
          <cell r="AA533">
            <v>248.09879284100003</v>
          </cell>
          <cell r="AD533">
            <v>242.75339704575003</v>
          </cell>
          <cell r="AG533">
            <v>245.05677032425001</v>
          </cell>
          <cell r="AK533">
            <v>144.47103820250001</v>
          </cell>
          <cell r="AN533">
            <v>173.9954409975</v>
          </cell>
          <cell r="AQ533">
            <v>172.94405548625002</v>
          </cell>
          <cell r="AT533">
            <v>187.04819699174999</v>
          </cell>
          <cell r="AX533">
            <v>155.40369900074998</v>
          </cell>
          <cell r="BA533">
            <v>142.55238145825001</v>
          </cell>
          <cell r="BD533">
            <v>169.09625413125002</v>
          </cell>
          <cell r="BG533">
            <v>223.44031242474998</v>
          </cell>
          <cell r="BK533">
            <v>194.63676543950001</v>
          </cell>
          <cell r="BN533">
            <v>205.69464187649999</v>
          </cell>
          <cell r="BQ533">
            <v>214.04177307875</v>
          </cell>
          <cell r="BT533">
            <v>252.35014197425002</v>
          </cell>
          <cell r="BX533">
            <v>237.62411985700001</v>
          </cell>
          <cell r="CA533">
            <v>273.83906372899997</v>
          </cell>
          <cell r="CD533">
            <v>268.73358715649999</v>
          </cell>
          <cell r="CG533">
            <v>291.94866196550004</v>
          </cell>
        </row>
        <row r="534">
          <cell r="B534" t="str">
            <v xml:space="preserve">QTR_Volume_Vodka_Central England </v>
          </cell>
          <cell r="C534" t="str">
            <v>QTR</v>
          </cell>
          <cell r="D534" t="str">
            <v>Volume</v>
          </cell>
          <cell r="E534" t="str">
            <v>Spirits</v>
          </cell>
          <cell r="F534" t="str">
            <v>Vodka</v>
          </cell>
          <cell r="G534" t="str">
            <v xml:space="preserve">Central England </v>
          </cell>
          <cell r="K534">
            <v>5179.5821711747503</v>
          </cell>
          <cell r="N534">
            <v>5410.9772801932504</v>
          </cell>
          <cell r="Q534">
            <v>5062.4534771705003</v>
          </cell>
          <cell r="T534">
            <v>5510.2357769934997</v>
          </cell>
          <cell r="X534">
            <v>5003.4729360419997</v>
          </cell>
          <cell r="AA534">
            <v>5494.7539758060002</v>
          </cell>
          <cell r="AD534">
            <v>5587.4569123275005</v>
          </cell>
          <cell r="AG534">
            <v>5981.4487516494992</v>
          </cell>
          <cell r="AK534">
            <v>4901.5455979697499</v>
          </cell>
          <cell r="AN534">
            <v>5818.3999698017496</v>
          </cell>
          <cell r="AQ534">
            <v>5473.8897682257502</v>
          </cell>
          <cell r="AT534">
            <v>5726.4562998887504</v>
          </cell>
          <cell r="AX534">
            <v>5109.6573953304996</v>
          </cell>
          <cell r="BA534">
            <v>5557.4050100799996</v>
          </cell>
          <cell r="BD534">
            <v>5336.8962657227494</v>
          </cell>
          <cell r="BG534">
            <v>5565.4692239467495</v>
          </cell>
          <cell r="BK534">
            <v>4539.9810372249995</v>
          </cell>
          <cell r="BN534">
            <v>4631.0772166935003</v>
          </cell>
          <cell r="BQ534">
            <v>4700.6121661199995</v>
          </cell>
          <cell r="BT534">
            <v>4981.8850538065008</v>
          </cell>
          <cell r="BX534">
            <v>4174.0198510520004</v>
          </cell>
          <cell r="CA534">
            <v>4367.8131385715005</v>
          </cell>
          <cell r="CD534">
            <v>4625.4186805747504</v>
          </cell>
          <cell r="CG534">
            <v>4863.8742606047499</v>
          </cell>
        </row>
        <row r="535">
          <cell r="B535" t="str">
            <v>QTR_Volume_Vodka_GB CENTRAL SCOTLAND</v>
          </cell>
          <cell r="C535" t="str">
            <v>QTR</v>
          </cell>
          <cell r="D535" t="str">
            <v>Volume</v>
          </cell>
          <cell r="E535" t="str">
            <v>Spirits</v>
          </cell>
          <cell r="F535" t="str">
            <v>Vodka</v>
          </cell>
          <cell r="G535" t="str">
            <v>GB CENTRAL SCOTLAND</v>
          </cell>
          <cell r="K535">
            <v>5686.3742322857506</v>
          </cell>
          <cell r="N535">
            <v>5435.2407839697507</v>
          </cell>
          <cell r="Q535">
            <v>5369.5966132399999</v>
          </cell>
          <cell r="T535">
            <v>6588.9994587595002</v>
          </cell>
          <cell r="X535">
            <v>6186.8675270129997</v>
          </cell>
          <cell r="AA535">
            <v>6341.267549655</v>
          </cell>
          <cell r="AD535">
            <v>6055.0241841930001</v>
          </cell>
          <cell r="AG535">
            <v>6509.3650875760004</v>
          </cell>
          <cell r="AK535">
            <v>5305.414051361</v>
          </cell>
          <cell r="AN535">
            <v>6528.0576922949995</v>
          </cell>
          <cell r="AQ535">
            <v>6247.0890962994999</v>
          </cell>
          <cell r="AT535">
            <v>6374.2755068934994</v>
          </cell>
          <cell r="AX535">
            <v>5334.7621554487505</v>
          </cell>
          <cell r="BA535">
            <v>6157.5536456137506</v>
          </cell>
          <cell r="BD535">
            <v>6215.1672459097499</v>
          </cell>
          <cell r="BG535">
            <v>6371.05195751675</v>
          </cell>
          <cell r="BK535">
            <v>4856.7298530540002</v>
          </cell>
          <cell r="BN535">
            <v>4775.5556762055003</v>
          </cell>
          <cell r="BQ535">
            <v>4905.6009874440006</v>
          </cell>
          <cell r="BT535">
            <v>4913.4217543265004</v>
          </cell>
          <cell r="BX535">
            <v>4403.806312269</v>
          </cell>
          <cell r="CA535">
            <v>4695.3226509549995</v>
          </cell>
          <cell r="CD535">
            <v>5119.5886114699997</v>
          </cell>
          <cell r="CG535">
            <v>5434.0013071089998</v>
          </cell>
        </row>
        <row r="536">
          <cell r="B536" t="str">
            <v>QTR_Volume_Vodka_East of England</v>
          </cell>
          <cell r="C536" t="str">
            <v>QTR</v>
          </cell>
          <cell r="D536" t="str">
            <v>Volume</v>
          </cell>
          <cell r="E536" t="str">
            <v>Spirits</v>
          </cell>
          <cell r="F536" t="str">
            <v>Vodka</v>
          </cell>
          <cell r="G536" t="str">
            <v>East of England</v>
          </cell>
          <cell r="K536">
            <v>3953.2841940722496</v>
          </cell>
          <cell r="N536">
            <v>3529.0118565457497</v>
          </cell>
          <cell r="Q536">
            <v>3211.3710088979997</v>
          </cell>
          <cell r="T536">
            <v>3536.4079023389995</v>
          </cell>
          <cell r="X536">
            <v>2755.2704369909998</v>
          </cell>
          <cell r="AA536">
            <v>2610.6785602989999</v>
          </cell>
          <cell r="AD536">
            <v>2583.1201016539999</v>
          </cell>
          <cell r="AG536">
            <v>2784.3013066600001</v>
          </cell>
          <cell r="AK536">
            <v>2819.9446590732496</v>
          </cell>
          <cell r="AN536">
            <v>2972.2017135012502</v>
          </cell>
          <cell r="AQ536">
            <v>2915.394008494</v>
          </cell>
          <cell r="AT536">
            <v>3095.6276754205001</v>
          </cell>
          <cell r="AX536">
            <v>2467.9576607025001</v>
          </cell>
          <cell r="BA536">
            <v>3029.7094091894996</v>
          </cell>
          <cell r="BD536">
            <v>3055.0870906042501</v>
          </cell>
          <cell r="BG536">
            <v>3404.0708176967505</v>
          </cell>
          <cell r="BK536">
            <v>2831.8720803052502</v>
          </cell>
          <cell r="BN536">
            <v>2681.3758674112501</v>
          </cell>
          <cell r="BQ536">
            <v>2751.6751788485003</v>
          </cell>
          <cell r="BT536">
            <v>2932.1349783580004</v>
          </cell>
          <cell r="BX536">
            <v>2498.09800718625</v>
          </cell>
          <cell r="CA536">
            <v>2611.34763772325</v>
          </cell>
          <cell r="CD536">
            <v>2724.7046057667499</v>
          </cell>
          <cell r="CG536">
            <v>2974.8266473457497</v>
          </cell>
        </row>
        <row r="537">
          <cell r="B537" t="str">
            <v>QTR_Volume_Vodka_London</v>
          </cell>
          <cell r="C537" t="str">
            <v>QTR</v>
          </cell>
          <cell r="D537" t="str">
            <v>Volume</v>
          </cell>
          <cell r="E537" t="str">
            <v>Spirits</v>
          </cell>
          <cell r="F537" t="str">
            <v>Vodka</v>
          </cell>
          <cell r="G537" t="str">
            <v>London</v>
          </cell>
          <cell r="K537">
            <v>9906.4958081497498</v>
          </cell>
          <cell r="N537">
            <v>11314.077555253749</v>
          </cell>
          <cell r="Q537">
            <v>11125.29185810325</v>
          </cell>
          <cell r="T537">
            <v>11239.635939128251</v>
          </cell>
          <cell r="X537">
            <v>10135.792931622751</v>
          </cell>
          <cell r="AA537">
            <v>10340.82784038275</v>
          </cell>
          <cell r="AD537">
            <v>10176.15639780025</v>
          </cell>
          <cell r="AG537">
            <v>11078.40190637325</v>
          </cell>
          <cell r="AK537">
            <v>8753.0313623135007</v>
          </cell>
          <cell r="AN537">
            <v>10131.543062681001</v>
          </cell>
          <cell r="AQ537">
            <v>9789.2819680299999</v>
          </cell>
          <cell r="AT537">
            <v>10305.331779747501</v>
          </cell>
          <cell r="AX537">
            <v>9169.5825079887509</v>
          </cell>
          <cell r="BA537">
            <v>9858.5089098492517</v>
          </cell>
          <cell r="BD537">
            <v>10309.194443421</v>
          </cell>
          <cell r="BG537">
            <v>10954.571985471001</v>
          </cell>
          <cell r="BK537">
            <v>9477.5835942600006</v>
          </cell>
          <cell r="BN537">
            <v>10495.210737327501</v>
          </cell>
          <cell r="BQ537">
            <v>10779.763409935251</v>
          </cell>
          <cell r="BT537">
            <v>11532.913923343251</v>
          </cell>
          <cell r="BX537">
            <v>10138.603452091</v>
          </cell>
          <cell r="CA537">
            <v>10682.648383838501</v>
          </cell>
          <cell r="CD537">
            <v>11322.923448312999</v>
          </cell>
          <cell r="CG537">
            <v>12333.256066346501</v>
          </cell>
        </row>
        <row r="538">
          <cell r="B538" t="str">
            <v>QTR_Volume_Vodka_North East England</v>
          </cell>
          <cell r="C538" t="str">
            <v>QTR</v>
          </cell>
          <cell r="D538" t="str">
            <v>Volume</v>
          </cell>
          <cell r="E538" t="str">
            <v>Spirits</v>
          </cell>
          <cell r="F538" t="str">
            <v>Vodka</v>
          </cell>
          <cell r="G538" t="str">
            <v>North East England</v>
          </cell>
          <cell r="K538">
            <v>2852.944551519</v>
          </cell>
          <cell r="N538">
            <v>3067.7990970689998</v>
          </cell>
          <cell r="Q538">
            <v>2965.6205926337502</v>
          </cell>
          <cell r="T538">
            <v>2985.4878359142504</v>
          </cell>
          <cell r="X538">
            <v>2803.5772826895</v>
          </cell>
          <cell r="AA538">
            <v>3176.4513750954998</v>
          </cell>
          <cell r="AD538">
            <v>3249.6497314782496</v>
          </cell>
          <cell r="AG538">
            <v>3376.87919077675</v>
          </cell>
          <cell r="AK538">
            <v>2569.5369096479999</v>
          </cell>
          <cell r="AN538">
            <v>3020.4550555555002</v>
          </cell>
          <cell r="AQ538">
            <v>2859.521885787</v>
          </cell>
          <cell r="AT538">
            <v>2820.3743614225004</v>
          </cell>
          <cell r="AX538">
            <v>2316.3135962775</v>
          </cell>
          <cell r="BA538">
            <v>2716.6576101924998</v>
          </cell>
          <cell r="BD538">
            <v>2809.3503975190001</v>
          </cell>
          <cell r="BG538">
            <v>3048.7484347440004</v>
          </cell>
          <cell r="BK538">
            <v>2700.2702313504997</v>
          </cell>
          <cell r="BN538">
            <v>2462.5670562085002</v>
          </cell>
          <cell r="BQ538">
            <v>2473.1791035189999</v>
          </cell>
          <cell r="BT538">
            <v>2759.5162149350003</v>
          </cell>
          <cell r="BX538">
            <v>2100.0950465159999</v>
          </cell>
          <cell r="CA538">
            <v>2267.2158898930002</v>
          </cell>
          <cell r="CD538">
            <v>2459.3214031122502</v>
          </cell>
          <cell r="CG538">
            <v>2436.1733288087498</v>
          </cell>
        </row>
        <row r="539">
          <cell r="B539" t="str">
            <v>QTR_Volume_Vodka_North East Scotland</v>
          </cell>
          <cell r="C539" t="str">
            <v>QTR</v>
          </cell>
          <cell r="D539" t="str">
            <v>Volume</v>
          </cell>
          <cell r="E539" t="str">
            <v>Spirits</v>
          </cell>
          <cell r="F539" t="str">
            <v>Vodka</v>
          </cell>
          <cell r="G539" t="str">
            <v>North East Scotland</v>
          </cell>
          <cell r="K539">
            <v>1912.77409571</v>
          </cell>
          <cell r="N539">
            <v>1695.0602119959999</v>
          </cell>
          <cell r="Q539">
            <v>1498.0519902635001</v>
          </cell>
          <cell r="T539">
            <v>1571.9917024045001</v>
          </cell>
          <cell r="X539">
            <v>1325.5393743592499</v>
          </cell>
          <cell r="AA539">
            <v>1516.81353671325</v>
          </cell>
          <cell r="AD539">
            <v>1468.5884987422501</v>
          </cell>
          <cell r="AG539">
            <v>1274.0755190182501</v>
          </cell>
          <cell r="AK539">
            <v>975.74293947399997</v>
          </cell>
          <cell r="AN539">
            <v>1299.6459996224999</v>
          </cell>
          <cell r="AQ539">
            <v>1372.1543615202499</v>
          </cell>
          <cell r="AT539">
            <v>1763.5279978812498</v>
          </cell>
          <cell r="AX539">
            <v>1122.26568620425</v>
          </cell>
          <cell r="BA539">
            <v>1258.3638251662501</v>
          </cell>
          <cell r="BD539">
            <v>1225.2134327092499</v>
          </cell>
          <cell r="BG539">
            <v>1312.9908446132501</v>
          </cell>
          <cell r="BK539">
            <v>1056.5828634547499</v>
          </cell>
          <cell r="BN539">
            <v>1268.4615966587501</v>
          </cell>
          <cell r="BQ539">
            <v>1250.1508544717499</v>
          </cell>
          <cell r="BT539">
            <v>1517.7400999867502</v>
          </cell>
          <cell r="BX539">
            <v>1228.21815729375</v>
          </cell>
          <cell r="CA539">
            <v>1328.95804871975</v>
          </cell>
          <cell r="CD539">
            <v>1351.3357357197501</v>
          </cell>
          <cell r="CG539">
            <v>1431.7737665667501</v>
          </cell>
        </row>
        <row r="540">
          <cell r="B540" t="str">
            <v>QTR_Volume_Vodka_North West (Lancashire)</v>
          </cell>
          <cell r="C540" t="str">
            <v>QTR</v>
          </cell>
          <cell r="D540" t="str">
            <v>Volume</v>
          </cell>
          <cell r="E540" t="str">
            <v>Spirits</v>
          </cell>
          <cell r="F540" t="str">
            <v>Vodka</v>
          </cell>
          <cell r="G540" t="str">
            <v>North West (Lancashire)</v>
          </cell>
          <cell r="K540">
            <v>5306.6889497780003</v>
          </cell>
          <cell r="N540">
            <v>5833.1710384710004</v>
          </cell>
          <cell r="Q540">
            <v>5845.1248256890003</v>
          </cell>
          <cell r="T540">
            <v>6549.282886942</v>
          </cell>
          <cell r="X540">
            <v>5908.3723535547497</v>
          </cell>
          <cell r="AA540">
            <v>6237.9641712152497</v>
          </cell>
          <cell r="AD540">
            <v>6024.8090056687506</v>
          </cell>
          <cell r="AG540">
            <v>6749.01152775025</v>
          </cell>
          <cell r="AK540">
            <v>5588.6800929462497</v>
          </cell>
          <cell r="AN540">
            <v>6308.8582876207493</v>
          </cell>
          <cell r="AQ540">
            <v>5870.9795166709991</v>
          </cell>
          <cell r="AT540">
            <v>6252.7358037479989</v>
          </cell>
          <cell r="AX540">
            <v>5658.6359828329996</v>
          </cell>
          <cell r="BA540">
            <v>6474.0799032339992</v>
          </cell>
          <cell r="BD540">
            <v>6579.0000220729999</v>
          </cell>
          <cell r="BG540">
            <v>6977.6796277000003</v>
          </cell>
          <cell r="BK540">
            <v>5724.8340634374999</v>
          </cell>
          <cell r="BN540">
            <v>5631.9710092285004</v>
          </cell>
          <cell r="BQ540">
            <v>5414.9989847627494</v>
          </cell>
          <cell r="BT540">
            <v>5319.19309923325</v>
          </cell>
          <cell r="BX540">
            <v>4448.6760223339998</v>
          </cell>
          <cell r="CA540">
            <v>4925.0561539569999</v>
          </cell>
          <cell r="CD540">
            <v>5175.9110010915001</v>
          </cell>
          <cell r="CG540">
            <v>5371.8014807215004</v>
          </cell>
        </row>
        <row r="541">
          <cell r="B541" t="str">
            <v>QTR_Volume_Vodka_South and South East</v>
          </cell>
          <cell r="C541" t="str">
            <v>QTR</v>
          </cell>
          <cell r="D541" t="str">
            <v>Volume</v>
          </cell>
          <cell r="E541" t="str">
            <v>Spirits</v>
          </cell>
          <cell r="F541" t="str">
            <v>Vodka</v>
          </cell>
          <cell r="G541" t="str">
            <v>South and South East</v>
          </cell>
          <cell r="K541">
            <v>5387.6418295994999</v>
          </cell>
          <cell r="N541">
            <v>5237.2665695055002</v>
          </cell>
          <cell r="Q541">
            <v>5128.5828885322499</v>
          </cell>
          <cell r="T541">
            <v>5316.9913774957504</v>
          </cell>
          <cell r="X541">
            <v>4405.2903374714997</v>
          </cell>
          <cell r="AA541">
            <v>4577.8248343590003</v>
          </cell>
          <cell r="AD541">
            <v>4565.0822947859997</v>
          </cell>
          <cell r="AG541">
            <v>4942.1733252044996</v>
          </cell>
          <cell r="AK541">
            <v>4075.2240456722493</v>
          </cell>
          <cell r="AN541">
            <v>4565.5922204892504</v>
          </cell>
          <cell r="AQ541">
            <v>4826.071785309</v>
          </cell>
          <cell r="AT541">
            <v>5052.2429249265006</v>
          </cell>
          <cell r="AX541">
            <v>4214.5468356767506</v>
          </cell>
          <cell r="BA541">
            <v>4742.2297978562501</v>
          </cell>
          <cell r="BD541">
            <v>4672.0342901165004</v>
          </cell>
          <cell r="BG541">
            <v>5031.2493733775</v>
          </cell>
          <cell r="BK541">
            <v>4149.1479707970002</v>
          </cell>
          <cell r="BN541">
            <v>4224.8924721945004</v>
          </cell>
          <cell r="BQ541">
            <v>4399.0417743067501</v>
          </cell>
          <cell r="BT541">
            <v>4698.8375950617501</v>
          </cell>
          <cell r="BX541">
            <v>4184.6051573097502</v>
          </cell>
          <cell r="CA541">
            <v>4248.0304727607499</v>
          </cell>
          <cell r="CD541">
            <v>4410.1905255572501</v>
          </cell>
          <cell r="CG541">
            <v>4598.8244776822494</v>
          </cell>
        </row>
        <row r="542">
          <cell r="B542" t="str">
            <v>QTR_Volume_Vodka_South West</v>
          </cell>
          <cell r="C542" t="str">
            <v>QTR</v>
          </cell>
          <cell r="D542" t="str">
            <v>Volume</v>
          </cell>
          <cell r="E542" t="str">
            <v>Spirits</v>
          </cell>
          <cell r="F542" t="str">
            <v>Vodka</v>
          </cell>
          <cell r="G542" t="str">
            <v>South West</v>
          </cell>
          <cell r="K542">
            <v>2352.75026583</v>
          </cell>
          <cell r="N542">
            <v>1981.6531191530003</v>
          </cell>
          <cell r="Q542">
            <v>1783.43661516775</v>
          </cell>
          <cell r="T542">
            <v>2346.80716111825</v>
          </cell>
          <cell r="X542">
            <v>1951.5621857220001</v>
          </cell>
          <cell r="AA542">
            <v>2012.5827619950001</v>
          </cell>
          <cell r="AD542">
            <v>2057.3358680647498</v>
          </cell>
          <cell r="AG542">
            <v>2105.3308655852497</v>
          </cell>
          <cell r="AK542">
            <v>1797.7746128310002</v>
          </cell>
          <cell r="AN542">
            <v>1832.3707768870001</v>
          </cell>
          <cell r="AQ542">
            <v>2069.4172508475003</v>
          </cell>
          <cell r="AT542">
            <v>2082.2124935085003</v>
          </cell>
          <cell r="AX542">
            <v>1520.0543240105001</v>
          </cell>
          <cell r="BA542">
            <v>1787.8621872535</v>
          </cell>
          <cell r="BD542">
            <v>2111.51234877875</v>
          </cell>
          <cell r="BG542">
            <v>2140.2905372252499</v>
          </cell>
          <cell r="BK542">
            <v>1780.0202470725001</v>
          </cell>
          <cell r="BN542">
            <v>1914.9020883544999</v>
          </cell>
          <cell r="BQ542">
            <v>1991.4640637419998</v>
          </cell>
          <cell r="BT542">
            <v>1873.5906131040001</v>
          </cell>
          <cell r="BX542">
            <v>1659.0738245025</v>
          </cell>
          <cell r="CA542">
            <v>1794.7581097490001</v>
          </cell>
          <cell r="CD542">
            <v>1809.4368040757499</v>
          </cell>
          <cell r="CG542">
            <v>1678.5938292677502</v>
          </cell>
        </row>
        <row r="543">
          <cell r="B543" t="str">
            <v>QTR_Volume_Vodka_Wales and West</v>
          </cell>
          <cell r="C543" t="str">
            <v>QTR</v>
          </cell>
          <cell r="D543" t="str">
            <v>Volume</v>
          </cell>
          <cell r="E543" t="str">
            <v>Spirits</v>
          </cell>
          <cell r="F543" t="str">
            <v>Vodka</v>
          </cell>
          <cell r="G543" t="str">
            <v>Wales and West</v>
          </cell>
          <cell r="K543">
            <v>3186.5193678267501</v>
          </cell>
          <cell r="N543">
            <v>3282.93957480475</v>
          </cell>
          <cell r="Q543">
            <v>3207.7306899987498</v>
          </cell>
          <cell r="T543">
            <v>3529.2196744327493</v>
          </cell>
          <cell r="X543">
            <v>2540.5704968284999</v>
          </cell>
          <cell r="AA543">
            <v>2910.6084459170002</v>
          </cell>
          <cell r="AD543">
            <v>2890.8889420679998</v>
          </cell>
          <cell r="AG543">
            <v>3212.1026904035002</v>
          </cell>
          <cell r="AK543">
            <v>2784.4165632857503</v>
          </cell>
          <cell r="AN543">
            <v>3640.6097325317505</v>
          </cell>
          <cell r="AQ543">
            <v>3605.8304066240003</v>
          </cell>
          <cell r="AT543">
            <v>3438.0958875205001</v>
          </cell>
          <cell r="AX543">
            <v>2697.0703734532499</v>
          </cell>
          <cell r="BA543">
            <v>3207.3783430562498</v>
          </cell>
          <cell r="BD543">
            <v>3246.7542838125</v>
          </cell>
          <cell r="BG543">
            <v>3841.0570826419994</v>
          </cell>
          <cell r="BK543">
            <v>3211.26183963125</v>
          </cell>
          <cell r="BN543">
            <v>3467.9702538452498</v>
          </cell>
          <cell r="BQ543">
            <v>3729.3209087177502</v>
          </cell>
          <cell r="BT543">
            <v>4163.4146627657501</v>
          </cell>
          <cell r="BX543">
            <v>3055.3776811794996</v>
          </cell>
          <cell r="CA543">
            <v>3140.5759560484998</v>
          </cell>
          <cell r="CD543">
            <v>3317.4037989970002</v>
          </cell>
          <cell r="CG543">
            <v>3712.6911173839999</v>
          </cell>
        </row>
        <row r="544">
          <cell r="B544" t="str">
            <v>QTR_Volume_Vodka_Yorkshire</v>
          </cell>
          <cell r="C544" t="str">
            <v>QTR</v>
          </cell>
          <cell r="D544" t="str">
            <v>Volume</v>
          </cell>
          <cell r="E544" t="str">
            <v>Spirits</v>
          </cell>
          <cell r="F544" t="str">
            <v>Vodka</v>
          </cell>
          <cell r="G544" t="str">
            <v>Yorkshire</v>
          </cell>
          <cell r="K544">
            <v>5226.2721482957495</v>
          </cell>
          <cell r="N544">
            <v>5302.0523742157502</v>
          </cell>
          <cell r="Q544">
            <v>5263.8076612442501</v>
          </cell>
          <cell r="T544">
            <v>5783.6449026432492</v>
          </cell>
          <cell r="X544">
            <v>4736.9547019377505</v>
          </cell>
          <cell r="AA544">
            <v>5104.3664809237498</v>
          </cell>
          <cell r="AD544">
            <v>5105.4781773872501</v>
          </cell>
          <cell r="AG544">
            <v>5646.5064769692508</v>
          </cell>
          <cell r="AK544">
            <v>4316.3351196452495</v>
          </cell>
          <cell r="AN544">
            <v>4709.2158964672499</v>
          </cell>
          <cell r="AQ544">
            <v>4731.3236747197498</v>
          </cell>
          <cell r="AT544">
            <v>4644.2314230237498</v>
          </cell>
          <cell r="AX544">
            <v>3935.8739454275001</v>
          </cell>
          <cell r="BA544">
            <v>4522.7772276269998</v>
          </cell>
          <cell r="BD544">
            <v>4666.5199465705</v>
          </cell>
          <cell r="BG544">
            <v>4836.878491558</v>
          </cell>
          <cell r="BK544">
            <v>4377.09155949875</v>
          </cell>
          <cell r="BN544">
            <v>4395.7038938352498</v>
          </cell>
          <cell r="BQ544">
            <v>4554.1794464607501</v>
          </cell>
          <cell r="BT544">
            <v>5156.6053519222505</v>
          </cell>
          <cell r="BX544">
            <v>4255.7130141995003</v>
          </cell>
          <cell r="CA544">
            <v>4445.7323351920004</v>
          </cell>
          <cell r="CD544">
            <v>4547.6806949502497</v>
          </cell>
          <cell r="CG544">
            <v>4915.2248318452503</v>
          </cell>
        </row>
        <row r="545">
          <cell r="B545" t="str">
            <v xml:space="preserve">QTR_Volume_White Rum_Central England </v>
          </cell>
          <cell r="C545" t="str">
            <v>QTR</v>
          </cell>
          <cell r="D545" t="str">
            <v>Volume</v>
          </cell>
          <cell r="E545" t="str">
            <v>Spirits</v>
          </cell>
          <cell r="F545" t="str">
            <v>White Rum</v>
          </cell>
          <cell r="G545" t="str">
            <v xml:space="preserve">Central England </v>
          </cell>
          <cell r="K545">
            <v>1148.07376450025</v>
          </cell>
          <cell r="N545">
            <v>1299.2125997922499</v>
          </cell>
          <cell r="Q545">
            <v>1203.9557672972498</v>
          </cell>
          <cell r="T545">
            <v>1260.68842497525</v>
          </cell>
          <cell r="X545">
            <v>933.22750873275004</v>
          </cell>
          <cell r="AA545">
            <v>1131.40270975625</v>
          </cell>
          <cell r="AD545">
            <v>1133.7026330142501</v>
          </cell>
          <cell r="AG545">
            <v>1132.45752716075</v>
          </cell>
          <cell r="AK545">
            <v>836.57679308850004</v>
          </cell>
          <cell r="AN545">
            <v>1023.5571875444999</v>
          </cell>
          <cell r="AQ545">
            <v>1053.1040899647501</v>
          </cell>
          <cell r="AT545">
            <v>1121.0639603452501</v>
          </cell>
          <cell r="AX545">
            <v>914.52794896950002</v>
          </cell>
          <cell r="BA545">
            <v>1014.6494016239999</v>
          </cell>
          <cell r="BD545">
            <v>1055.8832709092499</v>
          </cell>
          <cell r="BG545">
            <v>1101.6147976632499</v>
          </cell>
          <cell r="BK545">
            <v>885.64159828325012</v>
          </cell>
          <cell r="BN545">
            <v>894.53608932375005</v>
          </cell>
          <cell r="BQ545">
            <v>845.19951062950008</v>
          </cell>
          <cell r="BT545">
            <v>927.41896438150013</v>
          </cell>
          <cell r="BX545">
            <v>755.33243026050002</v>
          </cell>
          <cell r="CA545">
            <v>829.10470645100008</v>
          </cell>
          <cell r="CD545">
            <v>832.52407004375004</v>
          </cell>
          <cell r="CG545">
            <v>859.54169124475004</v>
          </cell>
        </row>
        <row r="546">
          <cell r="B546" t="str">
            <v>QTR_Volume_White Rum_GB CENTRAL SCOTLAND</v>
          </cell>
          <cell r="C546" t="str">
            <v>QTR</v>
          </cell>
          <cell r="D546" t="str">
            <v>Volume</v>
          </cell>
          <cell r="E546" t="str">
            <v>Spirits</v>
          </cell>
          <cell r="F546" t="str">
            <v>White Rum</v>
          </cell>
          <cell r="G546" t="str">
            <v>GB CENTRAL SCOTLAND</v>
          </cell>
          <cell r="K546">
            <v>541.56130602799999</v>
          </cell>
          <cell r="N546">
            <v>685.64155935600002</v>
          </cell>
          <cell r="Q546">
            <v>636.14231457699998</v>
          </cell>
          <cell r="T546">
            <v>670.84611797000002</v>
          </cell>
          <cell r="X546">
            <v>595.79787655099994</v>
          </cell>
          <cell r="AA546">
            <v>691.45802754300007</v>
          </cell>
          <cell r="AD546">
            <v>670.473477957</v>
          </cell>
          <cell r="AG546">
            <v>708.83369671899993</v>
          </cell>
          <cell r="AK546">
            <v>533.2499199335</v>
          </cell>
          <cell r="AN546">
            <v>709.74910637900007</v>
          </cell>
          <cell r="AQ546">
            <v>710.81964848799998</v>
          </cell>
          <cell r="AT546">
            <v>681.97410226549994</v>
          </cell>
          <cell r="AX546">
            <v>571.78485981375002</v>
          </cell>
          <cell r="BA546">
            <v>632.89443777874999</v>
          </cell>
          <cell r="BD546">
            <v>607.76016921575001</v>
          </cell>
          <cell r="BG546">
            <v>661.12542073874988</v>
          </cell>
          <cell r="BK546">
            <v>510.09998917425003</v>
          </cell>
          <cell r="BN546">
            <v>558.39674331474998</v>
          </cell>
          <cell r="BQ546">
            <v>557.09050743400007</v>
          </cell>
          <cell r="BT546">
            <v>624.86057551500005</v>
          </cell>
          <cell r="BX546">
            <v>488.056198951</v>
          </cell>
          <cell r="CA546">
            <v>537.53549326999996</v>
          </cell>
          <cell r="CD546">
            <v>543.48722325200004</v>
          </cell>
          <cell r="CG546">
            <v>560.637885708</v>
          </cell>
        </row>
        <row r="547">
          <cell r="B547" t="str">
            <v>QTR_Volume_White Rum_East of England</v>
          </cell>
          <cell r="C547" t="str">
            <v>QTR</v>
          </cell>
          <cell r="D547" t="str">
            <v>Volume</v>
          </cell>
          <cell r="E547" t="str">
            <v>Spirits</v>
          </cell>
          <cell r="F547" t="str">
            <v>White Rum</v>
          </cell>
          <cell r="G547" t="str">
            <v>East of England</v>
          </cell>
          <cell r="K547">
            <v>688.30285673624996</v>
          </cell>
          <cell r="N547">
            <v>731.63566510275007</v>
          </cell>
          <cell r="Q547">
            <v>688.97273199125004</v>
          </cell>
          <cell r="T547">
            <v>706.6975815297501</v>
          </cell>
          <cell r="X547">
            <v>590.85343083225007</v>
          </cell>
          <cell r="AA547">
            <v>653.70164993074991</v>
          </cell>
          <cell r="AD547">
            <v>580.20508466050001</v>
          </cell>
          <cell r="AG547">
            <v>554.87852313250005</v>
          </cell>
          <cell r="AK547">
            <v>442.63105751174999</v>
          </cell>
          <cell r="AN547">
            <v>678.98041654275005</v>
          </cell>
          <cell r="AQ547">
            <v>625.06666785674997</v>
          </cell>
          <cell r="AT547">
            <v>631.71879917474996</v>
          </cell>
          <cell r="AX547">
            <v>450.85041193874997</v>
          </cell>
          <cell r="BA547">
            <v>524.51109743225004</v>
          </cell>
          <cell r="BD547">
            <v>538.14440244349998</v>
          </cell>
          <cell r="BG547">
            <v>621.1065567915</v>
          </cell>
          <cell r="BK547">
            <v>509.23748568124995</v>
          </cell>
          <cell r="BN547">
            <v>551.53072461224997</v>
          </cell>
          <cell r="BQ547">
            <v>526.85556621224998</v>
          </cell>
          <cell r="BT547">
            <v>547.77752275825003</v>
          </cell>
          <cell r="BX547">
            <v>452.09229203425002</v>
          </cell>
          <cell r="CA547">
            <v>462.41509397924995</v>
          </cell>
          <cell r="CD547">
            <v>450.14501962824994</v>
          </cell>
          <cell r="CG547">
            <v>457.78026671424999</v>
          </cell>
        </row>
        <row r="548">
          <cell r="B548" t="str">
            <v>QTR_Volume_White Rum_London</v>
          </cell>
          <cell r="C548" t="str">
            <v>QTR</v>
          </cell>
          <cell r="D548" t="str">
            <v>Volume</v>
          </cell>
          <cell r="E548" t="str">
            <v>Spirits</v>
          </cell>
          <cell r="F548" t="str">
            <v>White Rum</v>
          </cell>
          <cell r="G548" t="str">
            <v>London</v>
          </cell>
          <cell r="K548">
            <v>1293.45601347875</v>
          </cell>
          <cell r="N548">
            <v>1548.1363890612502</v>
          </cell>
          <cell r="Q548">
            <v>1507.6408066084998</v>
          </cell>
          <cell r="T548">
            <v>1600.9704085574999</v>
          </cell>
          <cell r="X548">
            <v>1349.524153633</v>
          </cell>
          <cell r="AA548">
            <v>1453.4998756275002</v>
          </cell>
          <cell r="AD548">
            <v>1289.3945083784999</v>
          </cell>
          <cell r="AG548">
            <v>1331.009995527</v>
          </cell>
          <cell r="AK548">
            <v>1025.7599014387499</v>
          </cell>
          <cell r="AN548">
            <v>1278.64057368975</v>
          </cell>
          <cell r="AQ548">
            <v>1169.5877258222499</v>
          </cell>
          <cell r="AT548">
            <v>1244.6959514382499</v>
          </cell>
          <cell r="AX548">
            <v>1024.7726141682501</v>
          </cell>
          <cell r="BA548">
            <v>1133.76101632575</v>
          </cell>
          <cell r="BD548">
            <v>1166.2227155740002</v>
          </cell>
          <cell r="BG548">
            <v>1357.3690064709999</v>
          </cell>
          <cell r="BK548">
            <v>1129.8162634594999</v>
          </cell>
          <cell r="BN548">
            <v>1217.4977250960001</v>
          </cell>
          <cell r="BQ548">
            <v>1141.98856975125</v>
          </cell>
          <cell r="BT548">
            <v>1244.54247509825</v>
          </cell>
          <cell r="BX548">
            <v>987.44714757299994</v>
          </cell>
          <cell r="CA548">
            <v>1156.4175794029998</v>
          </cell>
          <cell r="CD548">
            <v>1204.19061504775</v>
          </cell>
          <cell r="CG548">
            <v>1298.7970743512501</v>
          </cell>
        </row>
        <row r="549">
          <cell r="B549" t="str">
            <v>QTR_Volume_White Rum_North East England</v>
          </cell>
          <cell r="C549" t="str">
            <v>QTR</v>
          </cell>
          <cell r="D549" t="str">
            <v>Volume</v>
          </cell>
          <cell r="E549" t="str">
            <v>Spirits</v>
          </cell>
          <cell r="F549" t="str">
            <v>White Rum</v>
          </cell>
          <cell r="G549" t="str">
            <v>North East England</v>
          </cell>
          <cell r="K549">
            <v>418.42355366275001</v>
          </cell>
          <cell r="N549">
            <v>469.26981225025003</v>
          </cell>
          <cell r="Q549">
            <v>451.17880563675004</v>
          </cell>
          <cell r="T549">
            <v>454.94918798125002</v>
          </cell>
          <cell r="X549">
            <v>313.13526783074997</v>
          </cell>
          <cell r="AA549">
            <v>379.82181743125</v>
          </cell>
          <cell r="AD549">
            <v>360.87126986575004</v>
          </cell>
          <cell r="AG549">
            <v>372.67705794024999</v>
          </cell>
          <cell r="AK549">
            <v>337.7719613095</v>
          </cell>
          <cell r="AN549">
            <v>403.34958635550004</v>
          </cell>
          <cell r="AQ549">
            <v>447.44651290574996</v>
          </cell>
          <cell r="AT549">
            <v>463.99895025925002</v>
          </cell>
          <cell r="AX549">
            <v>401.81794551075001</v>
          </cell>
          <cell r="BA549">
            <v>453.71791540125002</v>
          </cell>
          <cell r="BD549">
            <v>462.04104289625002</v>
          </cell>
          <cell r="BG549">
            <v>515.02095409774995</v>
          </cell>
          <cell r="BK549">
            <v>432.83465178074994</v>
          </cell>
          <cell r="BN549">
            <v>420.90147376274996</v>
          </cell>
          <cell r="BQ549">
            <v>383.06311054424998</v>
          </cell>
          <cell r="BT549">
            <v>384.54722153025</v>
          </cell>
          <cell r="BX549">
            <v>312.26566421550001</v>
          </cell>
          <cell r="CA549">
            <v>329.03305557749997</v>
          </cell>
          <cell r="CD549">
            <v>321.18538213149998</v>
          </cell>
          <cell r="CG549">
            <v>324.84472259749998</v>
          </cell>
        </row>
        <row r="550">
          <cell r="B550" t="str">
            <v>QTR_Volume_White Rum_North East Scotland</v>
          </cell>
          <cell r="C550" t="str">
            <v>QTR</v>
          </cell>
          <cell r="D550" t="str">
            <v>Volume</v>
          </cell>
          <cell r="E550" t="str">
            <v>Spirits</v>
          </cell>
          <cell r="F550" t="str">
            <v>White Rum</v>
          </cell>
          <cell r="G550" t="str">
            <v>North East Scotland</v>
          </cell>
          <cell r="K550">
            <v>209.29396914374999</v>
          </cell>
          <cell r="N550">
            <v>191.10201395175</v>
          </cell>
          <cell r="Q550">
            <v>154.13618693149999</v>
          </cell>
          <cell r="T550">
            <v>145.37889928199999</v>
          </cell>
          <cell r="X550">
            <v>117.76536132050001</v>
          </cell>
          <cell r="AA550">
            <v>140.35938598499999</v>
          </cell>
          <cell r="AD550">
            <v>136.02577983075003</v>
          </cell>
          <cell r="AG550">
            <v>111.89773938475</v>
          </cell>
          <cell r="AK550">
            <v>123.93135779649998</v>
          </cell>
          <cell r="AN550">
            <v>137.91399496700001</v>
          </cell>
          <cell r="AQ550">
            <v>130.999930288</v>
          </cell>
          <cell r="AT550">
            <v>162.4629198815</v>
          </cell>
          <cell r="AX550">
            <v>102.4869785385</v>
          </cell>
          <cell r="BA550">
            <v>114.04881887400001</v>
          </cell>
          <cell r="BD550">
            <v>101.68818374725001</v>
          </cell>
          <cell r="BG550">
            <v>92.866702802250003</v>
          </cell>
          <cell r="BK550">
            <v>73.937094041750015</v>
          </cell>
          <cell r="BN550">
            <v>102.40111599025001</v>
          </cell>
          <cell r="BQ550">
            <v>97.680647428750007</v>
          </cell>
          <cell r="BT550">
            <v>114.16657758824999</v>
          </cell>
          <cell r="BX550">
            <v>93.233062817749996</v>
          </cell>
          <cell r="CA550">
            <v>114.30863015575</v>
          </cell>
          <cell r="CD550">
            <v>123.04040978449999</v>
          </cell>
          <cell r="CG550">
            <v>144.905394414</v>
          </cell>
        </row>
        <row r="551">
          <cell r="B551" t="str">
            <v>QTR_Volume_White Rum_North West (Lancashire)</v>
          </cell>
          <cell r="C551" t="str">
            <v>QTR</v>
          </cell>
          <cell r="D551" t="str">
            <v>Volume</v>
          </cell>
          <cell r="E551" t="str">
            <v>Spirits</v>
          </cell>
          <cell r="F551" t="str">
            <v>White Rum</v>
          </cell>
          <cell r="G551" t="str">
            <v>North West (Lancashire)</v>
          </cell>
          <cell r="K551">
            <v>978.48892306499988</v>
          </cell>
          <cell r="N551">
            <v>1134.0203383994999</v>
          </cell>
          <cell r="Q551">
            <v>1081.2933210347501</v>
          </cell>
          <cell r="T551">
            <v>1174.5631823977501</v>
          </cell>
          <cell r="X551">
            <v>900.35458439449997</v>
          </cell>
          <cell r="AA551">
            <v>973.96976458450001</v>
          </cell>
          <cell r="AD551">
            <v>947.23873601500009</v>
          </cell>
          <cell r="AG551">
            <v>981.86143680199996</v>
          </cell>
          <cell r="AK551">
            <v>849.9566408172501</v>
          </cell>
          <cell r="AN551">
            <v>1082.20739388025</v>
          </cell>
          <cell r="AQ551">
            <v>1074.69634651975</v>
          </cell>
          <cell r="AT551">
            <v>1048.29428565175</v>
          </cell>
          <cell r="AX551">
            <v>837.68460857149989</v>
          </cell>
          <cell r="BA551">
            <v>967.75635923949994</v>
          </cell>
          <cell r="BD551">
            <v>962.85451393899996</v>
          </cell>
          <cell r="BG551">
            <v>1078.271273564</v>
          </cell>
          <cell r="BK551">
            <v>912.58022126974993</v>
          </cell>
          <cell r="BN551">
            <v>949.42861221075009</v>
          </cell>
          <cell r="BQ551">
            <v>907.35080796349996</v>
          </cell>
          <cell r="BT551">
            <v>965.36793572300007</v>
          </cell>
          <cell r="BX551">
            <v>733.57380122475001</v>
          </cell>
          <cell r="CA551">
            <v>782.99005108874996</v>
          </cell>
          <cell r="CD551">
            <v>809.83492484775002</v>
          </cell>
          <cell r="CG551">
            <v>794.27133667375006</v>
          </cell>
        </row>
        <row r="552">
          <cell r="B552" t="str">
            <v>QTR_Volume_White Rum_South and South East</v>
          </cell>
          <cell r="C552" t="str">
            <v>QTR</v>
          </cell>
          <cell r="D552" t="str">
            <v>Volume</v>
          </cell>
          <cell r="E552" t="str">
            <v>Spirits</v>
          </cell>
          <cell r="F552" t="str">
            <v>White Rum</v>
          </cell>
          <cell r="G552" t="str">
            <v>South and South East</v>
          </cell>
          <cell r="K552">
            <v>850.67324587600001</v>
          </cell>
          <cell r="N552">
            <v>939.23947073199997</v>
          </cell>
          <cell r="Q552">
            <v>948.26556702549988</v>
          </cell>
          <cell r="T552">
            <v>978.82091878749998</v>
          </cell>
          <cell r="X552">
            <v>734.59517984825004</v>
          </cell>
          <cell r="AA552">
            <v>844.53515064225007</v>
          </cell>
          <cell r="AD552">
            <v>815.96918551174997</v>
          </cell>
          <cell r="AG552">
            <v>769.61420203274997</v>
          </cell>
          <cell r="AK552">
            <v>468.70536291524996</v>
          </cell>
          <cell r="AN552">
            <v>629.90811118074998</v>
          </cell>
          <cell r="AQ552">
            <v>630.13495390850005</v>
          </cell>
          <cell r="AT552">
            <v>544.44847066149998</v>
          </cell>
          <cell r="AX552">
            <v>412.16360533850002</v>
          </cell>
          <cell r="BA552">
            <v>462.85300178599994</v>
          </cell>
          <cell r="BD552">
            <v>462.64406406350002</v>
          </cell>
          <cell r="BG552">
            <v>493.14053540999998</v>
          </cell>
          <cell r="BK552">
            <v>398.56636744374998</v>
          </cell>
          <cell r="BN552">
            <v>402.41574026375002</v>
          </cell>
          <cell r="BQ552">
            <v>405.26864778150002</v>
          </cell>
          <cell r="BT552">
            <v>432.880221054</v>
          </cell>
          <cell r="BX552">
            <v>345.90926120899996</v>
          </cell>
          <cell r="CA552">
            <v>371.50353981749998</v>
          </cell>
          <cell r="CD552">
            <v>372.56984383250006</v>
          </cell>
          <cell r="CG552">
            <v>390.78530016400003</v>
          </cell>
        </row>
        <row r="553">
          <cell r="B553" t="str">
            <v>QTR_Volume_White Rum_South West</v>
          </cell>
          <cell r="C553" t="str">
            <v>QTR</v>
          </cell>
          <cell r="D553" t="str">
            <v>Volume</v>
          </cell>
          <cell r="E553" t="str">
            <v>Spirits</v>
          </cell>
          <cell r="F553" t="str">
            <v>White Rum</v>
          </cell>
          <cell r="G553" t="str">
            <v>South West</v>
          </cell>
          <cell r="K553">
            <v>523.30032083875005</v>
          </cell>
          <cell r="N553">
            <v>568.25873570975</v>
          </cell>
          <cell r="Q553">
            <v>474.46962463975001</v>
          </cell>
          <cell r="T553">
            <v>442.47635593475002</v>
          </cell>
          <cell r="X553">
            <v>430.41695604124999</v>
          </cell>
          <cell r="AA553">
            <v>393.54285824624998</v>
          </cell>
          <cell r="AD553">
            <v>402.14773317549998</v>
          </cell>
          <cell r="AG553">
            <v>369.28648648799998</v>
          </cell>
          <cell r="AK553">
            <v>301.45519318249995</v>
          </cell>
          <cell r="AN553">
            <v>346.62475515900002</v>
          </cell>
          <cell r="AQ553">
            <v>334.57855612024997</v>
          </cell>
          <cell r="AT553">
            <v>345.38008670825002</v>
          </cell>
          <cell r="AX553">
            <v>246.42987083925001</v>
          </cell>
          <cell r="BA553">
            <v>283.13856570725</v>
          </cell>
          <cell r="BD553">
            <v>287.41745714025001</v>
          </cell>
          <cell r="BG553">
            <v>275.27194103225003</v>
          </cell>
          <cell r="BK553">
            <v>231.89337684599997</v>
          </cell>
          <cell r="BN553">
            <v>261.33027441249999</v>
          </cell>
          <cell r="BQ553">
            <v>276.17835418549998</v>
          </cell>
          <cell r="BT553">
            <v>280.18152888900005</v>
          </cell>
          <cell r="BX553">
            <v>249.55038688650001</v>
          </cell>
          <cell r="CA553">
            <v>287.92707898999998</v>
          </cell>
          <cell r="CD553">
            <v>296.59069543999999</v>
          </cell>
          <cell r="CG553">
            <v>257.18477500149999</v>
          </cell>
        </row>
        <row r="554">
          <cell r="B554" t="str">
            <v>QTR_Volume_White Rum_Wales and West</v>
          </cell>
          <cell r="C554" t="str">
            <v>QTR</v>
          </cell>
          <cell r="D554" t="str">
            <v>Volume</v>
          </cell>
          <cell r="E554" t="str">
            <v>Spirits</v>
          </cell>
          <cell r="F554" t="str">
            <v>White Rum</v>
          </cell>
          <cell r="G554" t="str">
            <v>Wales and West</v>
          </cell>
          <cell r="K554">
            <v>579.17556713900001</v>
          </cell>
          <cell r="N554">
            <v>737.61124785549998</v>
          </cell>
          <cell r="Q554">
            <v>836.21516384374991</v>
          </cell>
          <cell r="T554">
            <v>755.10501636075003</v>
          </cell>
          <cell r="X554">
            <v>584.44430625350003</v>
          </cell>
          <cell r="AA554">
            <v>735.41811097150003</v>
          </cell>
          <cell r="AD554">
            <v>687.591811947</v>
          </cell>
          <cell r="AG554">
            <v>684.20244920999994</v>
          </cell>
          <cell r="AK554">
            <v>471.28557787725003</v>
          </cell>
          <cell r="AN554">
            <v>692.80978160824998</v>
          </cell>
          <cell r="AQ554">
            <v>794.07494860575002</v>
          </cell>
          <cell r="AT554">
            <v>733.50363195475006</v>
          </cell>
          <cell r="AX554">
            <v>511.06615506225</v>
          </cell>
          <cell r="BA554">
            <v>533.88481561424999</v>
          </cell>
          <cell r="BD554">
            <v>505.82672789399999</v>
          </cell>
          <cell r="BG554">
            <v>539.48311314350008</v>
          </cell>
          <cell r="BK554">
            <v>410.51891041524999</v>
          </cell>
          <cell r="BN554">
            <v>375.20690659475002</v>
          </cell>
          <cell r="BQ554">
            <v>369.85031894575002</v>
          </cell>
          <cell r="BT554">
            <v>401.29764600424994</v>
          </cell>
          <cell r="BX554">
            <v>334.64844653575</v>
          </cell>
          <cell r="CA554">
            <v>343.38537640974999</v>
          </cell>
          <cell r="CD554">
            <v>322.66178717525003</v>
          </cell>
          <cell r="CG554">
            <v>364.22552135724999</v>
          </cell>
        </row>
        <row r="555">
          <cell r="B555" t="str">
            <v>QTR_Volume_White Rum_Yorkshire</v>
          </cell>
          <cell r="C555" t="str">
            <v>QTR</v>
          </cell>
          <cell r="D555" t="str">
            <v>Volume</v>
          </cell>
          <cell r="E555" t="str">
            <v>Spirits</v>
          </cell>
          <cell r="F555" t="str">
            <v>White Rum</v>
          </cell>
          <cell r="G555" t="str">
            <v>Yorkshire</v>
          </cell>
          <cell r="K555">
            <v>670.34564849825006</v>
          </cell>
          <cell r="N555">
            <v>789.93363105075002</v>
          </cell>
          <cell r="Q555">
            <v>763.04186120150007</v>
          </cell>
          <cell r="T555">
            <v>836.94230891749999</v>
          </cell>
          <cell r="X555">
            <v>597.67349995724999</v>
          </cell>
          <cell r="AA555">
            <v>674.38337205975006</v>
          </cell>
          <cell r="AD555">
            <v>664.51397661400006</v>
          </cell>
          <cell r="AG555">
            <v>686.53994131600007</v>
          </cell>
          <cell r="AK555">
            <v>475.85322321275004</v>
          </cell>
          <cell r="AN555">
            <v>610.55212639224999</v>
          </cell>
          <cell r="AQ555">
            <v>645.75040958124998</v>
          </cell>
          <cell r="AT555">
            <v>711.02674920174991</v>
          </cell>
          <cell r="AX555">
            <v>543.54756097824998</v>
          </cell>
          <cell r="BA555">
            <v>595.41854366874998</v>
          </cell>
          <cell r="BD555">
            <v>596.44069469400006</v>
          </cell>
          <cell r="BG555">
            <v>639.29909577499996</v>
          </cell>
          <cell r="BK555">
            <v>554.53695181750004</v>
          </cell>
          <cell r="BN555">
            <v>605.44600326349996</v>
          </cell>
          <cell r="BQ555">
            <v>570.58521532624991</v>
          </cell>
          <cell r="BT555">
            <v>598.15068246275007</v>
          </cell>
          <cell r="BX555">
            <v>464.83078947274998</v>
          </cell>
          <cell r="CA555">
            <v>475.42141529574997</v>
          </cell>
          <cell r="CD555">
            <v>468.99490287875</v>
          </cell>
          <cell r="CG555">
            <v>493.69095884775004</v>
          </cell>
        </row>
        <row r="556">
          <cell r="B556" t="str">
            <v xml:space="preserve">Year_Volume_Commodity_Central England </v>
          </cell>
          <cell r="C556" t="str">
            <v>Year</v>
          </cell>
          <cell r="D556" t="str">
            <v>Volume</v>
          </cell>
          <cell r="E556" t="str">
            <v>Beer</v>
          </cell>
          <cell r="F556" t="str">
            <v>Commodity</v>
          </cell>
          <cell r="G556" t="str">
            <v xml:space="preserve">Central England </v>
          </cell>
          <cell r="H556">
            <v>52743.937570193993</v>
          </cell>
          <cell r="U556">
            <v>44301.589035229008</v>
          </cell>
          <cell r="AH556">
            <v>46175.733395512994</v>
          </cell>
          <cell r="AU556">
            <v>39896.276841222003</v>
          </cell>
          <cell r="BH556">
            <v>37576.359703303009</v>
          </cell>
          <cell r="BU556">
            <v>15164.200867402002</v>
          </cell>
        </row>
        <row r="557">
          <cell r="B557" t="str">
            <v>Year_Volume_Commodity_GB CENTRAL SCOTLAND</v>
          </cell>
          <cell r="C557" t="str">
            <v>Year</v>
          </cell>
          <cell r="D557" t="str">
            <v>Volume</v>
          </cell>
          <cell r="E557" t="str">
            <v>Beer</v>
          </cell>
          <cell r="F557" t="str">
            <v>Commodity</v>
          </cell>
          <cell r="G557" t="str">
            <v>GB CENTRAL SCOTLAND</v>
          </cell>
          <cell r="H557">
            <v>19180.440704307999</v>
          </cell>
          <cell r="U557">
            <v>11737.191200098998</v>
          </cell>
          <cell r="AH557">
            <v>10968.899176853998</v>
          </cell>
          <cell r="AU557">
            <v>11941.743094002</v>
          </cell>
          <cell r="BH557">
            <v>27463.319391706998</v>
          </cell>
          <cell r="BU557">
            <v>28002.578501219003</v>
          </cell>
        </row>
        <row r="558">
          <cell r="B558" t="str">
            <v>Year_Volume_Commodity_East of England</v>
          </cell>
          <cell r="C558" t="str">
            <v>Year</v>
          </cell>
          <cell r="D558" t="str">
            <v>Volume</v>
          </cell>
          <cell r="E558" t="str">
            <v>Beer</v>
          </cell>
          <cell r="F558" t="str">
            <v>Commodity</v>
          </cell>
          <cell r="G558" t="str">
            <v>East of England</v>
          </cell>
          <cell r="H558">
            <v>17447.960864324999</v>
          </cell>
          <cell r="U558">
            <v>15977.457267903003</v>
          </cell>
          <cell r="AH558">
            <v>12030.030667310002</v>
          </cell>
          <cell r="AU558">
            <v>9334.3031256640006</v>
          </cell>
          <cell r="BH558">
            <v>8596.0310159350011</v>
          </cell>
          <cell r="BU558">
            <v>5975.7584206799993</v>
          </cell>
        </row>
        <row r="559">
          <cell r="B559" t="str">
            <v>Year_Volume_Commodity_London</v>
          </cell>
          <cell r="C559" t="str">
            <v>Year</v>
          </cell>
          <cell r="D559" t="str">
            <v>Volume</v>
          </cell>
          <cell r="E559" t="str">
            <v>Beer</v>
          </cell>
          <cell r="F559" t="str">
            <v>Commodity</v>
          </cell>
          <cell r="G559" t="str">
            <v>London</v>
          </cell>
          <cell r="H559">
            <v>14100.593522677002</v>
          </cell>
          <cell r="U559">
            <v>14551.868002027999</v>
          </cell>
          <cell r="AH559">
            <v>10467.774386199</v>
          </cell>
          <cell r="AU559">
            <v>7078.0680799770007</v>
          </cell>
          <cell r="BH559">
            <v>6931.2436668640003</v>
          </cell>
          <cell r="BU559">
            <v>7888.3584245530001</v>
          </cell>
        </row>
        <row r="560">
          <cell r="B560" t="str">
            <v>Year_Volume_Commodity_North East England</v>
          </cell>
          <cell r="C560" t="str">
            <v>Year</v>
          </cell>
          <cell r="D560" t="str">
            <v>Volume</v>
          </cell>
          <cell r="E560" t="str">
            <v>Beer</v>
          </cell>
          <cell r="F560" t="str">
            <v>Commodity</v>
          </cell>
          <cell r="G560" t="str">
            <v>North East England</v>
          </cell>
          <cell r="H560">
            <v>5599.2096251149997</v>
          </cell>
          <cell r="U560">
            <v>4253.4916371879999</v>
          </cell>
          <cell r="AH560">
            <v>2914.9424803909997</v>
          </cell>
          <cell r="AU560">
            <v>1550.3756122129998</v>
          </cell>
          <cell r="BH560">
            <v>1304.01036075</v>
          </cell>
          <cell r="BU560">
            <v>914.25567033699997</v>
          </cell>
        </row>
        <row r="561">
          <cell r="B561" t="str">
            <v>Year_Volume_Commodity_North East Scotland</v>
          </cell>
          <cell r="C561" t="str">
            <v>Year</v>
          </cell>
          <cell r="D561" t="str">
            <v>Volume</v>
          </cell>
          <cell r="E561" t="str">
            <v>Beer</v>
          </cell>
          <cell r="F561" t="str">
            <v>Commodity</v>
          </cell>
          <cell r="G561" t="str">
            <v>North East Scotland</v>
          </cell>
          <cell r="H561">
            <v>2161.249644604</v>
          </cell>
          <cell r="U561">
            <v>3501.6948862430004</v>
          </cell>
          <cell r="AH561">
            <v>4856.2357566380006</v>
          </cell>
          <cell r="AU561">
            <v>3404.4778775109994</v>
          </cell>
          <cell r="BH561">
            <v>7385.822154509</v>
          </cell>
          <cell r="BU561">
            <v>10586.358050972</v>
          </cell>
        </row>
        <row r="562">
          <cell r="B562" t="str">
            <v>Year_Volume_Commodity_North West (Lancashire)</v>
          </cell>
          <cell r="C562" t="str">
            <v>Year</v>
          </cell>
          <cell r="D562" t="str">
            <v>Volume</v>
          </cell>
          <cell r="E562" t="str">
            <v>Beer</v>
          </cell>
          <cell r="F562" t="str">
            <v>Commodity</v>
          </cell>
          <cell r="G562" t="str">
            <v>North West (Lancashire)</v>
          </cell>
          <cell r="H562">
            <v>48577.824780725998</v>
          </cell>
          <cell r="U562">
            <v>37945.570376156</v>
          </cell>
          <cell r="AH562">
            <v>38742.939747076001</v>
          </cell>
          <cell r="AU562">
            <v>31451.948913363995</v>
          </cell>
          <cell r="BH562">
            <v>14359.863754581</v>
          </cell>
          <cell r="BU562">
            <v>9608.9166855520016</v>
          </cell>
        </row>
        <row r="563">
          <cell r="B563" t="str">
            <v>Year_Volume_Commodity_South and South East</v>
          </cell>
          <cell r="C563" t="str">
            <v>Year</v>
          </cell>
          <cell r="D563" t="str">
            <v>Volume</v>
          </cell>
          <cell r="E563" t="str">
            <v>Beer</v>
          </cell>
          <cell r="F563" t="str">
            <v>Commodity</v>
          </cell>
          <cell r="G563" t="str">
            <v>South and South East</v>
          </cell>
          <cell r="H563">
            <v>13745.595874904</v>
          </cell>
          <cell r="U563">
            <v>16851.661148448002</v>
          </cell>
          <cell r="AH563">
            <v>17105.227007863999</v>
          </cell>
          <cell r="AU563">
            <v>9625.0660742910004</v>
          </cell>
          <cell r="BH563">
            <v>4886.3198019039992</v>
          </cell>
          <cell r="BU563">
            <v>4242.252018225</v>
          </cell>
        </row>
        <row r="564">
          <cell r="B564" t="str">
            <v>Year_Volume_Commodity_South West</v>
          </cell>
          <cell r="C564" t="str">
            <v>Year</v>
          </cell>
          <cell r="D564" t="str">
            <v>Volume</v>
          </cell>
          <cell r="E564" t="str">
            <v>Beer</v>
          </cell>
          <cell r="F564" t="str">
            <v>Commodity</v>
          </cell>
          <cell r="G564" t="str">
            <v>South West</v>
          </cell>
          <cell r="H564">
            <v>6795.2778715269988</v>
          </cell>
          <cell r="U564">
            <v>6747.7408208870002</v>
          </cell>
          <cell r="AH564">
            <v>7947.8586532110003</v>
          </cell>
          <cell r="AU564">
            <v>6521.349903143001</v>
          </cell>
          <cell r="BH564">
            <v>3625.9275332769998</v>
          </cell>
          <cell r="BU564">
            <v>2627.2799383820002</v>
          </cell>
        </row>
        <row r="565">
          <cell r="B565" t="str">
            <v>Year_Volume_Commodity_Wales and West</v>
          </cell>
          <cell r="C565" t="str">
            <v>Year</v>
          </cell>
          <cell r="D565" t="str">
            <v>Volume</v>
          </cell>
          <cell r="E565" t="str">
            <v>Beer</v>
          </cell>
          <cell r="F565" t="str">
            <v>Commodity</v>
          </cell>
          <cell r="G565" t="str">
            <v>Wales and West</v>
          </cell>
          <cell r="H565">
            <v>7873.3479052029998</v>
          </cell>
          <cell r="U565">
            <v>7618.1166693840005</v>
          </cell>
          <cell r="AH565">
            <v>5895.4061835809998</v>
          </cell>
          <cell r="AU565">
            <v>3853.3430254669997</v>
          </cell>
          <cell r="BH565">
            <v>4055.9265124779995</v>
          </cell>
          <cell r="BU565">
            <v>4427.8337809960003</v>
          </cell>
        </row>
        <row r="566">
          <cell r="B566" t="str">
            <v>Year_Volume_Commodity_Yorkshire</v>
          </cell>
          <cell r="C566" t="str">
            <v>Year</v>
          </cell>
          <cell r="D566" t="str">
            <v>Volume</v>
          </cell>
          <cell r="E566" t="str">
            <v>Beer</v>
          </cell>
          <cell r="F566" t="str">
            <v>Commodity</v>
          </cell>
          <cell r="G566" t="str">
            <v>Yorkshire</v>
          </cell>
          <cell r="H566">
            <v>23258.842170134998</v>
          </cell>
          <cell r="U566">
            <v>16590.044356469003</v>
          </cell>
          <cell r="AH566">
            <v>13924.725262282</v>
          </cell>
          <cell r="AU566">
            <v>7021.9081116549996</v>
          </cell>
          <cell r="BH566">
            <v>4612.1817397149998</v>
          </cell>
          <cell r="BU566">
            <v>4360.7110934019993</v>
          </cell>
        </row>
        <row r="567">
          <cell r="B567" t="str">
            <v xml:space="preserve">Year_Volume_NAB/LAB_Central England </v>
          </cell>
          <cell r="C567" t="str">
            <v>Year</v>
          </cell>
          <cell r="D567" t="str">
            <v>Volume</v>
          </cell>
          <cell r="E567" t="str">
            <v>Beer</v>
          </cell>
          <cell r="F567" t="str">
            <v>NAB/LAB</v>
          </cell>
          <cell r="G567" t="str">
            <v xml:space="preserve">Central England </v>
          </cell>
          <cell r="H567">
            <v>10065.786843040001</v>
          </cell>
          <cell r="U567">
            <v>10877.243333294999</v>
          </cell>
          <cell r="AH567">
            <v>11555.053061606999</v>
          </cell>
          <cell r="AU567">
            <v>7407.7903523369987</v>
          </cell>
          <cell r="BH567">
            <v>5223.0780804030001</v>
          </cell>
          <cell r="BU567">
            <v>5525.9633279309992</v>
          </cell>
        </row>
        <row r="568">
          <cell r="B568" t="str">
            <v>Year_Volume_NAB/LAB_GB CENTRAL SCOTLAND</v>
          </cell>
          <cell r="C568" t="str">
            <v>Year</v>
          </cell>
          <cell r="D568" t="str">
            <v>Volume</v>
          </cell>
          <cell r="E568" t="str">
            <v>Beer</v>
          </cell>
          <cell r="F568" t="str">
            <v>NAB/LAB</v>
          </cell>
          <cell r="G568" t="str">
            <v>GB CENTRAL SCOTLAND</v>
          </cell>
          <cell r="H568">
            <v>2329.1995839930005</v>
          </cell>
          <cell r="U568">
            <v>2175.49520884</v>
          </cell>
          <cell r="AH568">
            <v>1850.643343728</v>
          </cell>
          <cell r="AU568">
            <v>2196.8683545450003</v>
          </cell>
          <cell r="BH568">
            <v>1297.3721726820002</v>
          </cell>
          <cell r="BU568">
            <v>921.41002972699994</v>
          </cell>
        </row>
        <row r="569">
          <cell r="B569" t="str">
            <v>Year_Volume_NAB/LAB_East of England</v>
          </cell>
          <cell r="C569" t="str">
            <v>Year</v>
          </cell>
          <cell r="D569" t="str">
            <v>Volume</v>
          </cell>
          <cell r="E569" t="str">
            <v>Beer</v>
          </cell>
          <cell r="F569" t="str">
            <v>NAB/LAB</v>
          </cell>
          <cell r="G569" t="str">
            <v>East of England</v>
          </cell>
          <cell r="H569">
            <v>4757.8449384169999</v>
          </cell>
          <cell r="U569">
            <v>4365.7611841070002</v>
          </cell>
          <cell r="AH569">
            <v>3948.4544400770001</v>
          </cell>
          <cell r="AU569">
            <v>3490.0888282669998</v>
          </cell>
          <cell r="BH569">
            <v>2956.0410120359998</v>
          </cell>
          <cell r="BU569">
            <v>2632.106163039</v>
          </cell>
        </row>
        <row r="570">
          <cell r="B570" t="str">
            <v>Year_Volume_NAB/LAB_London</v>
          </cell>
          <cell r="C570" t="str">
            <v>Year</v>
          </cell>
          <cell r="D570" t="str">
            <v>Volume</v>
          </cell>
          <cell r="E570" t="str">
            <v>Beer</v>
          </cell>
          <cell r="F570" t="str">
            <v>NAB/LAB</v>
          </cell>
          <cell r="G570" t="str">
            <v>London</v>
          </cell>
          <cell r="H570">
            <v>7540.7249530180006</v>
          </cell>
          <cell r="U570">
            <v>5805.5230650610001</v>
          </cell>
          <cell r="AH570">
            <v>6807.2841726830002</v>
          </cell>
          <cell r="AU570">
            <v>6237.6134333699993</v>
          </cell>
          <cell r="BH570">
            <v>3874.7659072590004</v>
          </cell>
          <cell r="BU570">
            <v>3901.8934036170003</v>
          </cell>
        </row>
        <row r="571">
          <cell r="B571" t="str">
            <v>Year_Volume_NAB/LAB_North East England</v>
          </cell>
          <cell r="C571" t="str">
            <v>Year</v>
          </cell>
          <cell r="D571" t="str">
            <v>Volume</v>
          </cell>
          <cell r="E571" t="str">
            <v>Beer</v>
          </cell>
          <cell r="F571" t="str">
            <v>NAB/LAB</v>
          </cell>
          <cell r="G571" t="str">
            <v>North East England</v>
          </cell>
          <cell r="H571">
            <v>2413.8466549</v>
          </cell>
          <cell r="U571">
            <v>2330.0736633219999</v>
          </cell>
          <cell r="AH571">
            <v>2144.734150628</v>
          </cell>
          <cell r="AU571">
            <v>1251.8247717730001</v>
          </cell>
          <cell r="BH571">
            <v>2646.7249787849996</v>
          </cell>
          <cell r="BU571">
            <v>1330.872131652</v>
          </cell>
        </row>
        <row r="572">
          <cell r="B572" t="str">
            <v>Year_Volume_NAB/LAB_North East Scotland</v>
          </cell>
          <cell r="C572" t="str">
            <v>Year</v>
          </cell>
          <cell r="D572" t="str">
            <v>Volume</v>
          </cell>
          <cell r="E572" t="str">
            <v>Beer</v>
          </cell>
          <cell r="F572" t="str">
            <v>NAB/LAB</v>
          </cell>
          <cell r="G572" t="str">
            <v>North East Scotland</v>
          </cell>
          <cell r="H572">
            <v>2365.3439220980008</v>
          </cell>
          <cell r="U572">
            <v>1569.4106573860004</v>
          </cell>
          <cell r="AH572">
            <v>2184.0757029880001</v>
          </cell>
          <cell r="AU572">
            <v>1671.8265900419999</v>
          </cell>
          <cell r="BH572">
            <v>1340.0482078380003</v>
          </cell>
          <cell r="BU572">
            <v>329.46456038799988</v>
          </cell>
        </row>
        <row r="573">
          <cell r="B573" t="str">
            <v>Year_Volume_NAB/LAB_North West (Lancashire)</v>
          </cell>
          <cell r="C573" t="str">
            <v>Year</v>
          </cell>
          <cell r="D573" t="str">
            <v>Volume</v>
          </cell>
          <cell r="E573" t="str">
            <v>Beer</v>
          </cell>
          <cell r="F573" t="str">
            <v>NAB/LAB</v>
          </cell>
          <cell r="G573" t="str">
            <v>North West (Lancashire)</v>
          </cell>
          <cell r="H573">
            <v>7612.9557804260003</v>
          </cell>
          <cell r="U573">
            <v>7497.4207406980004</v>
          </cell>
          <cell r="AH573">
            <v>8565.8509489240005</v>
          </cell>
          <cell r="AU573">
            <v>8316.6820319959988</v>
          </cell>
          <cell r="BH573">
            <v>5082.3820041210001</v>
          </cell>
          <cell r="BU573">
            <v>4012.5885730700002</v>
          </cell>
        </row>
        <row r="574">
          <cell r="B574" t="str">
            <v>Year_Volume_NAB/LAB_South and South East</v>
          </cell>
          <cell r="C574" t="str">
            <v>Year</v>
          </cell>
          <cell r="D574" t="str">
            <v>Volume</v>
          </cell>
          <cell r="E574" t="str">
            <v>Beer</v>
          </cell>
          <cell r="F574" t="str">
            <v>NAB/LAB</v>
          </cell>
          <cell r="G574" t="str">
            <v>South and South East</v>
          </cell>
          <cell r="H574">
            <v>4645.6615546819994</v>
          </cell>
          <cell r="U574">
            <v>3955.716540119</v>
          </cell>
          <cell r="AH574">
            <v>4253.3463672030002</v>
          </cell>
          <cell r="AU574">
            <v>3614.6511350989999</v>
          </cell>
          <cell r="BH574">
            <v>2168.3890697099996</v>
          </cell>
          <cell r="BU574">
            <v>2538.024709236</v>
          </cell>
        </row>
        <row r="575">
          <cell r="B575" t="str">
            <v>Year_Volume_NAB/LAB_South West</v>
          </cell>
          <cell r="C575" t="str">
            <v>Year</v>
          </cell>
          <cell r="D575" t="str">
            <v>Volume</v>
          </cell>
          <cell r="E575" t="str">
            <v>Beer</v>
          </cell>
          <cell r="F575" t="str">
            <v>NAB/LAB</v>
          </cell>
          <cell r="G575" t="str">
            <v>South West</v>
          </cell>
          <cell r="H575">
            <v>3004.7161135860001</v>
          </cell>
          <cell r="U575">
            <v>3185.8800971690002</v>
          </cell>
          <cell r="AH575">
            <v>2982.2902560360003</v>
          </cell>
          <cell r="AU575">
            <v>3071.1027298850004</v>
          </cell>
          <cell r="BH575">
            <v>4642.0432458510004</v>
          </cell>
          <cell r="BU575">
            <v>3646.581581038</v>
          </cell>
        </row>
        <row r="576">
          <cell r="B576" t="str">
            <v>Year_Volume_NAB/LAB_Wales and West</v>
          </cell>
          <cell r="C576" t="str">
            <v>Year</v>
          </cell>
          <cell r="D576" t="str">
            <v>Volume</v>
          </cell>
          <cell r="E576" t="str">
            <v>Beer</v>
          </cell>
          <cell r="F576" t="str">
            <v>NAB/LAB</v>
          </cell>
          <cell r="G576" t="str">
            <v>Wales and West</v>
          </cell>
          <cell r="H576">
            <v>3513.9066653220002</v>
          </cell>
          <cell r="U576">
            <v>3475.2976153489999</v>
          </cell>
          <cell r="AH576">
            <v>4162.6649972169998</v>
          </cell>
          <cell r="AU576">
            <v>3612.7753240200004</v>
          </cell>
          <cell r="BH576">
            <v>3447.3350912619994</v>
          </cell>
          <cell r="BU576">
            <v>2587.2009599509997</v>
          </cell>
        </row>
        <row r="577">
          <cell r="B577" t="str">
            <v>Year_Volume_NAB/LAB_Yorkshire</v>
          </cell>
          <cell r="C577" t="str">
            <v>Year</v>
          </cell>
          <cell r="D577" t="str">
            <v>Volume</v>
          </cell>
          <cell r="E577" t="str">
            <v>Beer</v>
          </cell>
          <cell r="F577" t="str">
            <v>NAB/LAB</v>
          </cell>
          <cell r="G577" t="str">
            <v>Yorkshire</v>
          </cell>
          <cell r="H577">
            <v>7828.6872955329991</v>
          </cell>
          <cell r="U577">
            <v>7590.9104859070003</v>
          </cell>
          <cell r="AH577">
            <v>7169.7949573920005</v>
          </cell>
          <cell r="AU577">
            <v>6151.0153220890006</v>
          </cell>
          <cell r="BH577">
            <v>3360.3263137690001</v>
          </cell>
          <cell r="BU577">
            <v>2736.4435070600007</v>
          </cell>
        </row>
        <row r="578">
          <cell r="B578" t="str">
            <v xml:space="preserve">Year_Volume_Premium_Central England </v>
          </cell>
          <cell r="C578" t="str">
            <v>Year</v>
          </cell>
          <cell r="D578" t="str">
            <v>Volume</v>
          </cell>
          <cell r="E578" t="str">
            <v>Beer</v>
          </cell>
          <cell r="F578" t="str">
            <v>Premium</v>
          </cell>
          <cell r="G578" t="str">
            <v xml:space="preserve">Central England </v>
          </cell>
          <cell r="H578">
            <v>853257.70170525589</v>
          </cell>
          <cell r="U578">
            <v>826950.1100512261</v>
          </cell>
          <cell r="AH578">
            <v>822728.67688906216</v>
          </cell>
          <cell r="AU578">
            <v>747980.33882212499</v>
          </cell>
          <cell r="BH578">
            <v>698447.21593066014</v>
          </cell>
          <cell r="BU578">
            <v>674633.55427213898</v>
          </cell>
        </row>
        <row r="579">
          <cell r="B579" t="str">
            <v>Year_Volume_Premium_GB CENTRAL SCOTLAND</v>
          </cell>
          <cell r="C579" t="str">
            <v>Year</v>
          </cell>
          <cell r="D579" t="str">
            <v>Volume</v>
          </cell>
          <cell r="E579" t="str">
            <v>Beer</v>
          </cell>
          <cell r="F579" t="str">
            <v>Premium</v>
          </cell>
          <cell r="G579" t="str">
            <v>GB CENTRAL SCOTLAND</v>
          </cell>
          <cell r="H579">
            <v>401370.99424496002</v>
          </cell>
          <cell r="U579">
            <v>363476.46823627397</v>
          </cell>
          <cell r="AH579">
            <v>364634.83537681901</v>
          </cell>
          <cell r="AU579">
            <v>302979.48576088197</v>
          </cell>
          <cell r="BH579">
            <v>339570.46138532303</v>
          </cell>
          <cell r="BU579">
            <v>294393.468708998</v>
          </cell>
        </row>
        <row r="580">
          <cell r="B580" t="str">
            <v>Year_Volume_Premium_East of England</v>
          </cell>
          <cell r="C580" t="str">
            <v>Year</v>
          </cell>
          <cell r="D580" t="str">
            <v>Volume</v>
          </cell>
          <cell r="E580" t="str">
            <v>Beer</v>
          </cell>
          <cell r="F580" t="str">
            <v>Premium</v>
          </cell>
          <cell r="G580" t="str">
            <v>East of England</v>
          </cell>
          <cell r="H580">
            <v>445205.48148126004</v>
          </cell>
          <cell r="U580">
            <v>396020.59729337197</v>
          </cell>
          <cell r="AH580">
            <v>391671.92862975894</v>
          </cell>
          <cell r="AU580">
            <v>391076.72125118901</v>
          </cell>
          <cell r="BH580">
            <v>421289.03806975298</v>
          </cell>
          <cell r="BU580">
            <v>434782.97023326415</v>
          </cell>
        </row>
        <row r="581">
          <cell r="B581" t="str">
            <v>Year_Volume_Premium_London</v>
          </cell>
          <cell r="C581" t="str">
            <v>Year</v>
          </cell>
          <cell r="D581" t="str">
            <v>Volume</v>
          </cell>
          <cell r="E581" t="str">
            <v>Beer</v>
          </cell>
          <cell r="F581" t="str">
            <v>Premium</v>
          </cell>
          <cell r="G581" t="str">
            <v>London</v>
          </cell>
          <cell r="H581">
            <v>1762973.7855494961</v>
          </cell>
          <cell r="U581">
            <v>1552988.0291873056</v>
          </cell>
          <cell r="AH581">
            <v>1542122.5306499079</v>
          </cell>
          <cell r="AU581">
            <v>1667146.3657642538</v>
          </cell>
          <cell r="BH581">
            <v>1504828.2008513927</v>
          </cell>
          <cell r="BU581">
            <v>1494235.4663743281</v>
          </cell>
        </row>
        <row r="582">
          <cell r="B582" t="str">
            <v>Year_Volume_Premium_North East England</v>
          </cell>
          <cell r="C582" t="str">
            <v>Year</v>
          </cell>
          <cell r="D582" t="str">
            <v>Volume</v>
          </cell>
          <cell r="E582" t="str">
            <v>Beer</v>
          </cell>
          <cell r="F582" t="str">
            <v>Premium</v>
          </cell>
          <cell r="G582" t="str">
            <v>North East England</v>
          </cell>
          <cell r="H582">
            <v>247717.35024579</v>
          </cell>
          <cell r="U582">
            <v>247805.36814233096</v>
          </cell>
          <cell r="AH582">
            <v>230881.69321564102</v>
          </cell>
          <cell r="AU582">
            <v>232730.20329327299</v>
          </cell>
          <cell r="BH582">
            <v>280390.74462512397</v>
          </cell>
          <cell r="BU582">
            <v>209542.30755704702</v>
          </cell>
        </row>
        <row r="583">
          <cell r="B583" t="str">
            <v>Year_Volume_Premium_North East Scotland</v>
          </cell>
          <cell r="C583" t="str">
            <v>Year</v>
          </cell>
          <cell r="D583" t="str">
            <v>Volume</v>
          </cell>
          <cell r="E583" t="str">
            <v>Beer</v>
          </cell>
          <cell r="F583" t="str">
            <v>Premium</v>
          </cell>
          <cell r="G583" t="str">
            <v>North East Scotland</v>
          </cell>
          <cell r="H583">
            <v>137345.20988463002</v>
          </cell>
          <cell r="U583">
            <v>101303.32234220799</v>
          </cell>
          <cell r="AH583">
            <v>89400.378892350025</v>
          </cell>
          <cell r="AU583">
            <v>77777.881367733993</v>
          </cell>
          <cell r="BH583">
            <v>83391.275048265001</v>
          </cell>
          <cell r="BU583">
            <v>73905.820954672003</v>
          </cell>
        </row>
        <row r="584">
          <cell r="B584" t="str">
            <v>Year_Volume_Premium_North West (Lancashire)</v>
          </cell>
          <cell r="C584" t="str">
            <v>Year</v>
          </cell>
          <cell r="D584" t="str">
            <v>Volume</v>
          </cell>
          <cell r="E584" t="str">
            <v>Beer</v>
          </cell>
          <cell r="F584" t="str">
            <v>Premium</v>
          </cell>
          <cell r="G584" t="str">
            <v>North West (Lancashire)</v>
          </cell>
          <cell r="H584">
            <v>721772.13675333501</v>
          </cell>
          <cell r="U584">
            <v>654142.23408218496</v>
          </cell>
          <cell r="AH584">
            <v>562451.67415270687</v>
          </cell>
          <cell r="AU584">
            <v>470878.91396484501</v>
          </cell>
          <cell r="BH584">
            <v>482686.02624188596</v>
          </cell>
          <cell r="BU584">
            <v>452093.33854655991</v>
          </cell>
        </row>
        <row r="585">
          <cell r="B585" t="str">
            <v>Year_Volume_Premium_South and South East</v>
          </cell>
          <cell r="C585" t="str">
            <v>Year</v>
          </cell>
          <cell r="D585" t="str">
            <v>Volume</v>
          </cell>
          <cell r="E585" t="str">
            <v>Beer</v>
          </cell>
          <cell r="F585" t="str">
            <v>Premium</v>
          </cell>
          <cell r="G585" t="str">
            <v>South and South East</v>
          </cell>
          <cell r="H585">
            <v>576254.57270533603</v>
          </cell>
          <cell r="U585">
            <v>571062.04307352693</v>
          </cell>
          <cell r="AH585">
            <v>559403.25412343198</v>
          </cell>
          <cell r="AU585">
            <v>585638.36108948907</v>
          </cell>
          <cell r="BH585">
            <v>681318.96843073901</v>
          </cell>
          <cell r="BU585">
            <v>682821.12154535099</v>
          </cell>
        </row>
        <row r="586">
          <cell r="B586" t="str">
            <v>Year_Volume_Premium_South West</v>
          </cell>
          <cell r="C586" t="str">
            <v>Year</v>
          </cell>
          <cell r="D586" t="str">
            <v>Volume</v>
          </cell>
          <cell r="E586" t="str">
            <v>Beer</v>
          </cell>
          <cell r="F586" t="str">
            <v>Premium</v>
          </cell>
          <cell r="G586" t="str">
            <v>South West</v>
          </cell>
          <cell r="H586">
            <v>279239.04208141699</v>
          </cell>
          <cell r="U586">
            <v>257578.027010377</v>
          </cell>
          <cell r="AH586">
            <v>214668.59496339</v>
          </cell>
          <cell r="AU586">
            <v>239730.60132251002</v>
          </cell>
          <cell r="BH586">
            <v>249248.16479036698</v>
          </cell>
          <cell r="BU586">
            <v>208884.123534293</v>
          </cell>
        </row>
        <row r="587">
          <cell r="B587" t="str">
            <v>Year_Volume_Premium_Wales and West</v>
          </cell>
          <cell r="C587" t="str">
            <v>Year</v>
          </cell>
          <cell r="D587" t="str">
            <v>Volume</v>
          </cell>
          <cell r="E587" t="str">
            <v>Beer</v>
          </cell>
          <cell r="F587" t="str">
            <v>Premium</v>
          </cell>
          <cell r="G587" t="str">
            <v>Wales and West</v>
          </cell>
          <cell r="H587">
            <v>424882.53528247197</v>
          </cell>
          <cell r="U587">
            <v>402961.40356810298</v>
          </cell>
          <cell r="AH587">
            <v>381282.1281672219</v>
          </cell>
          <cell r="AU587">
            <v>346235.45593879092</v>
          </cell>
          <cell r="BH587">
            <v>385322.78627201496</v>
          </cell>
          <cell r="BU587">
            <v>364708.46582063806</v>
          </cell>
        </row>
        <row r="588">
          <cell r="B588" t="str">
            <v>Year_Volume_Premium_Yorkshire</v>
          </cell>
          <cell r="C588" t="str">
            <v>Year</v>
          </cell>
          <cell r="D588" t="str">
            <v>Volume</v>
          </cell>
          <cell r="E588" t="str">
            <v>Beer</v>
          </cell>
          <cell r="F588" t="str">
            <v>Premium</v>
          </cell>
          <cell r="G588" t="str">
            <v>Yorkshire</v>
          </cell>
          <cell r="H588">
            <v>573331.79341670906</v>
          </cell>
          <cell r="U588">
            <v>510350.28629149607</v>
          </cell>
          <cell r="AH588">
            <v>534279.14072913991</v>
          </cell>
          <cell r="AU588">
            <v>547579.28660394601</v>
          </cell>
          <cell r="BH588">
            <v>572129.47214476299</v>
          </cell>
          <cell r="BU588">
            <v>547836.31104432303</v>
          </cell>
        </row>
        <row r="589">
          <cell r="B589" t="str">
            <v xml:space="preserve">Year_Volume_Standard_Central England </v>
          </cell>
          <cell r="C589" t="str">
            <v>Year</v>
          </cell>
          <cell r="D589" t="str">
            <v>Volume</v>
          </cell>
          <cell r="E589" t="str">
            <v>Beer</v>
          </cell>
          <cell r="F589" t="str">
            <v>Standard</v>
          </cell>
          <cell r="G589" t="str">
            <v xml:space="preserve">Central England </v>
          </cell>
          <cell r="H589">
            <v>3723224.9955287417</v>
          </cell>
          <cell r="U589">
            <v>3508018.8413017397</v>
          </cell>
          <cell r="AH589">
            <v>3327046.4768353216</v>
          </cell>
          <cell r="AU589">
            <v>3033614.2261527721</v>
          </cell>
          <cell r="BH589">
            <v>2826176.6466970281</v>
          </cell>
          <cell r="BU589">
            <v>2578549.8915593596</v>
          </cell>
        </row>
        <row r="590">
          <cell r="B590" t="str">
            <v>Year_Volume_Standard_GB CENTRAL SCOTLAND</v>
          </cell>
          <cell r="C590" t="str">
            <v>Year</v>
          </cell>
          <cell r="D590" t="str">
            <v>Volume</v>
          </cell>
          <cell r="E590" t="str">
            <v>Beer</v>
          </cell>
          <cell r="F590" t="str">
            <v>Standard</v>
          </cell>
          <cell r="G590" t="str">
            <v>GB CENTRAL SCOTLAND</v>
          </cell>
          <cell r="H590">
            <v>982104.78649706813</v>
          </cell>
          <cell r="U590">
            <v>1036255.253294557</v>
          </cell>
          <cell r="AH590">
            <v>980324.65842932684</v>
          </cell>
          <cell r="AU590">
            <v>1005682.3133560381</v>
          </cell>
          <cell r="BH590">
            <v>888163.27130791103</v>
          </cell>
          <cell r="BU590">
            <v>816770.33484237303</v>
          </cell>
        </row>
        <row r="591">
          <cell r="B591" t="str">
            <v>Year_Volume_Standard_East of England</v>
          </cell>
          <cell r="C591" t="str">
            <v>Year</v>
          </cell>
          <cell r="D591" t="str">
            <v>Volume</v>
          </cell>
          <cell r="E591" t="str">
            <v>Beer</v>
          </cell>
          <cell r="F591" t="str">
            <v>Standard</v>
          </cell>
          <cell r="G591" t="str">
            <v>East of England</v>
          </cell>
          <cell r="H591">
            <v>1286113.3255412427</v>
          </cell>
          <cell r="U591">
            <v>1271136.5639898239</v>
          </cell>
          <cell r="AH591">
            <v>1184521.4228583521</v>
          </cell>
          <cell r="AU591">
            <v>1127016.8439250151</v>
          </cell>
          <cell r="BH591">
            <v>1075617.6997431789</v>
          </cell>
          <cell r="BU591">
            <v>984377.17276832496</v>
          </cell>
        </row>
        <row r="592">
          <cell r="B592" t="str">
            <v>Year_Volume_Standard_London</v>
          </cell>
          <cell r="C592" t="str">
            <v>Year</v>
          </cell>
          <cell r="D592" t="str">
            <v>Volume</v>
          </cell>
          <cell r="E592" t="str">
            <v>Beer</v>
          </cell>
          <cell r="F592" t="str">
            <v>Standard</v>
          </cell>
          <cell r="G592" t="str">
            <v>London</v>
          </cell>
          <cell r="H592">
            <v>3008371.8128151707</v>
          </cell>
          <cell r="U592">
            <v>2684175.3441052726</v>
          </cell>
          <cell r="AH592">
            <v>2687604.7876577578</v>
          </cell>
          <cell r="AU592">
            <v>2708062.0920558237</v>
          </cell>
          <cell r="BH592">
            <v>2655105.2439844362</v>
          </cell>
          <cell r="BU592">
            <v>2573405.4985771389</v>
          </cell>
        </row>
        <row r="593">
          <cell r="B593" t="str">
            <v>Year_Volume_Standard_North East England</v>
          </cell>
          <cell r="C593" t="str">
            <v>Year</v>
          </cell>
          <cell r="D593" t="str">
            <v>Volume</v>
          </cell>
          <cell r="E593" t="str">
            <v>Beer</v>
          </cell>
          <cell r="F593" t="str">
            <v>Standard</v>
          </cell>
          <cell r="G593" t="str">
            <v>North East England</v>
          </cell>
          <cell r="H593">
            <v>1487920.0071390588</v>
          </cell>
          <cell r="U593">
            <v>1506374.9165298098</v>
          </cell>
          <cell r="AH593">
            <v>1354041.5686203069</v>
          </cell>
          <cell r="AU593">
            <v>1088254.9686613621</v>
          </cell>
          <cell r="BH593">
            <v>1054004.4104014412</v>
          </cell>
          <cell r="BU593">
            <v>928099.93646978005</v>
          </cell>
        </row>
        <row r="594">
          <cell r="B594" t="str">
            <v>Year_Volume_Standard_North East Scotland</v>
          </cell>
          <cell r="C594" t="str">
            <v>Year</v>
          </cell>
          <cell r="D594" t="str">
            <v>Volume</v>
          </cell>
          <cell r="E594" t="str">
            <v>Beer</v>
          </cell>
          <cell r="F594" t="str">
            <v>Standard</v>
          </cell>
          <cell r="G594" t="str">
            <v>North East Scotland</v>
          </cell>
          <cell r="H594">
            <v>333829.02748511301</v>
          </cell>
          <cell r="U594">
            <v>300341.40070608101</v>
          </cell>
          <cell r="AH594">
            <v>333086.41581901693</v>
          </cell>
          <cell r="AU594">
            <v>223528.313023928</v>
          </cell>
          <cell r="BH594">
            <v>277565.57593603799</v>
          </cell>
          <cell r="BU594">
            <v>262835.34796250402</v>
          </cell>
        </row>
        <row r="595">
          <cell r="B595" t="str">
            <v>Year_Volume_Standard_North West (Lancashire)</v>
          </cell>
          <cell r="C595" t="str">
            <v>Year</v>
          </cell>
          <cell r="D595" t="str">
            <v>Volume</v>
          </cell>
          <cell r="E595" t="str">
            <v>Beer</v>
          </cell>
          <cell r="F595" t="str">
            <v>Standard</v>
          </cell>
          <cell r="G595" t="str">
            <v>North West (Lancashire)</v>
          </cell>
          <cell r="H595">
            <v>2918703.096300642</v>
          </cell>
          <cell r="U595">
            <v>2830342.1343525271</v>
          </cell>
          <cell r="AH595">
            <v>2699043.9808571711</v>
          </cell>
          <cell r="AU595">
            <v>2652237.04798635</v>
          </cell>
          <cell r="BH595">
            <v>2340394.8634290397</v>
          </cell>
          <cell r="BU595">
            <v>2194274.7921432653</v>
          </cell>
        </row>
        <row r="596">
          <cell r="B596" t="str">
            <v>Year_Volume_Standard_South and South East</v>
          </cell>
          <cell r="C596" t="str">
            <v>Year</v>
          </cell>
          <cell r="D596" t="str">
            <v>Volume</v>
          </cell>
          <cell r="E596" t="str">
            <v>Beer</v>
          </cell>
          <cell r="F596" t="str">
            <v>Standard</v>
          </cell>
          <cell r="G596" t="str">
            <v>South and South East</v>
          </cell>
          <cell r="H596">
            <v>1323542.199171629</v>
          </cell>
          <cell r="U596">
            <v>1403252.8716939148</v>
          </cell>
          <cell r="AH596">
            <v>1283310.5170439389</v>
          </cell>
          <cell r="AU596">
            <v>1353298.701708751</v>
          </cell>
          <cell r="BH596">
            <v>1326664.2752499471</v>
          </cell>
          <cell r="BU596">
            <v>1253657.184820066</v>
          </cell>
        </row>
        <row r="597">
          <cell r="B597" t="str">
            <v>Year_Volume_Standard_South West</v>
          </cell>
          <cell r="C597" t="str">
            <v>Year</v>
          </cell>
          <cell r="D597" t="str">
            <v>Volume</v>
          </cell>
          <cell r="E597" t="str">
            <v>Beer</v>
          </cell>
          <cell r="F597" t="str">
            <v>Standard</v>
          </cell>
          <cell r="G597" t="str">
            <v>South West</v>
          </cell>
          <cell r="H597">
            <v>699993.61959905596</v>
          </cell>
          <cell r="U597">
            <v>651972.98374533001</v>
          </cell>
          <cell r="AH597">
            <v>542711.73188910412</v>
          </cell>
          <cell r="AU597">
            <v>571176.51764954394</v>
          </cell>
          <cell r="BH597">
            <v>539851.0108420559</v>
          </cell>
          <cell r="BU597">
            <v>555113.72020318196</v>
          </cell>
        </row>
        <row r="598">
          <cell r="B598" t="str">
            <v>Year_Volume_Standard_Wales and West</v>
          </cell>
          <cell r="C598" t="str">
            <v>Year</v>
          </cell>
          <cell r="D598" t="str">
            <v>Volume</v>
          </cell>
          <cell r="E598" t="str">
            <v>Beer</v>
          </cell>
          <cell r="F598" t="str">
            <v>Standard</v>
          </cell>
          <cell r="G598" t="str">
            <v>Wales and West</v>
          </cell>
          <cell r="H598">
            <v>1535732.3871655948</v>
          </cell>
          <cell r="U598">
            <v>1513499.6203246978</v>
          </cell>
          <cell r="AH598">
            <v>1441920.6686308079</v>
          </cell>
          <cell r="AU598">
            <v>1435624.9365991137</v>
          </cell>
          <cell r="BH598">
            <v>1241464.487159152</v>
          </cell>
          <cell r="BU598">
            <v>1120889.102250041</v>
          </cell>
        </row>
        <row r="599">
          <cell r="B599" t="str">
            <v>Year_Volume_Standard_Yorkshire</v>
          </cell>
          <cell r="C599" t="str">
            <v>Year</v>
          </cell>
          <cell r="D599" t="str">
            <v>Volume</v>
          </cell>
          <cell r="E599" t="str">
            <v>Beer</v>
          </cell>
          <cell r="F599" t="str">
            <v>Standard</v>
          </cell>
          <cell r="G599" t="str">
            <v>Yorkshire</v>
          </cell>
          <cell r="H599">
            <v>2647646.3211275553</v>
          </cell>
          <cell r="U599">
            <v>2562533.7517328174</v>
          </cell>
          <cell r="AH599">
            <v>2401441.9035040135</v>
          </cell>
          <cell r="AU599">
            <v>2425537.5925842859</v>
          </cell>
          <cell r="BH599">
            <v>2236114.0979570528</v>
          </cell>
          <cell r="BU599">
            <v>2068731.9194401489</v>
          </cell>
        </row>
        <row r="600">
          <cell r="B600" t="str">
            <v xml:space="preserve">Year_Volume_Super_Central England </v>
          </cell>
          <cell r="C600" t="str">
            <v>Year</v>
          </cell>
          <cell r="D600" t="str">
            <v>Volume</v>
          </cell>
          <cell r="E600" t="str">
            <v>Beer</v>
          </cell>
          <cell r="F600" t="str">
            <v>Super</v>
          </cell>
          <cell r="G600" t="str">
            <v xml:space="preserve">Central England </v>
          </cell>
          <cell r="H600">
            <v>2469.0412400250002</v>
          </cell>
          <cell r="U600">
            <v>1761.0067755310001</v>
          </cell>
          <cell r="AH600">
            <v>1723.0832012259998</v>
          </cell>
          <cell r="AU600">
            <v>2360.1899651699996</v>
          </cell>
          <cell r="BH600">
            <v>2733.7678639269998</v>
          </cell>
          <cell r="BU600">
            <v>3575.025501522</v>
          </cell>
        </row>
        <row r="601">
          <cell r="B601" t="str">
            <v>Year_Volume_Super_GB CENTRAL SCOTLAND</v>
          </cell>
          <cell r="C601" t="str">
            <v>Year</v>
          </cell>
          <cell r="D601" t="str">
            <v>Volume</v>
          </cell>
          <cell r="E601" t="str">
            <v>Beer</v>
          </cell>
          <cell r="F601" t="str">
            <v>Super</v>
          </cell>
          <cell r="G601" t="str">
            <v>GB CENTRAL SCOTLAND</v>
          </cell>
          <cell r="H601">
            <v>923.24615918199993</v>
          </cell>
          <cell r="U601">
            <v>752.38954771599992</v>
          </cell>
          <cell r="AH601">
            <v>1273.277560277</v>
          </cell>
          <cell r="AU601">
            <v>1113.8137033120001</v>
          </cell>
          <cell r="BH601">
            <v>1380.9496889330001</v>
          </cell>
          <cell r="BU601">
            <v>1420.9686871560002</v>
          </cell>
        </row>
        <row r="602">
          <cell r="B602" t="str">
            <v>Year_Volume_Super_East of England</v>
          </cell>
          <cell r="C602" t="str">
            <v>Year</v>
          </cell>
          <cell r="D602" t="str">
            <v>Volume</v>
          </cell>
          <cell r="E602" t="str">
            <v>Beer</v>
          </cell>
          <cell r="F602" t="str">
            <v>Super</v>
          </cell>
          <cell r="G602" t="str">
            <v>East of England</v>
          </cell>
          <cell r="H602">
            <v>788.22070523100001</v>
          </cell>
          <cell r="U602">
            <v>456.08685156199994</v>
          </cell>
          <cell r="AH602">
            <v>780.36010295999995</v>
          </cell>
          <cell r="AU602">
            <v>1200.6283544470002</v>
          </cell>
          <cell r="BH602">
            <v>1904.9483467329997</v>
          </cell>
          <cell r="BU602">
            <v>3141.5881170190005</v>
          </cell>
        </row>
        <row r="603">
          <cell r="B603" t="str">
            <v>Year_Volume_Super_London</v>
          </cell>
          <cell r="C603" t="str">
            <v>Year</v>
          </cell>
          <cell r="D603" t="str">
            <v>Volume</v>
          </cell>
          <cell r="E603" t="str">
            <v>Beer</v>
          </cell>
          <cell r="F603" t="str">
            <v>Super</v>
          </cell>
          <cell r="G603" t="str">
            <v>London</v>
          </cell>
          <cell r="H603">
            <v>4104.9323158160005</v>
          </cell>
          <cell r="U603">
            <v>3049.6856071550001</v>
          </cell>
          <cell r="AH603">
            <v>4493.8414028260013</v>
          </cell>
          <cell r="AU603">
            <v>6142.1565323619998</v>
          </cell>
          <cell r="BH603">
            <v>6189.5545489860006</v>
          </cell>
          <cell r="BU603">
            <v>6907.8059107720001</v>
          </cell>
        </row>
        <row r="604">
          <cell r="B604" t="str">
            <v>Year_Volume_Super_North East England</v>
          </cell>
          <cell r="C604" t="str">
            <v>Year</v>
          </cell>
          <cell r="D604" t="str">
            <v>Volume</v>
          </cell>
          <cell r="E604" t="str">
            <v>Beer</v>
          </cell>
          <cell r="F604" t="str">
            <v>Super</v>
          </cell>
          <cell r="G604" t="str">
            <v>North East England</v>
          </cell>
          <cell r="H604">
            <v>906.84117217100004</v>
          </cell>
          <cell r="U604">
            <v>672.09817060499995</v>
          </cell>
          <cell r="AH604">
            <v>542.01951706800003</v>
          </cell>
          <cell r="AU604">
            <v>584.53946463199998</v>
          </cell>
          <cell r="BH604">
            <v>2577.7821236769996</v>
          </cell>
          <cell r="BU604">
            <v>4866.5207274550012</v>
          </cell>
        </row>
        <row r="605">
          <cell r="B605" t="str">
            <v>Year_Volume_Super_North East Scotland</v>
          </cell>
          <cell r="C605" t="str">
            <v>Year</v>
          </cell>
          <cell r="D605" t="str">
            <v>Volume</v>
          </cell>
          <cell r="E605" t="str">
            <v>Beer</v>
          </cell>
          <cell r="F605" t="str">
            <v>Super</v>
          </cell>
          <cell r="G605" t="str">
            <v>North East Scotland</v>
          </cell>
          <cell r="H605">
            <v>351.55445884900001</v>
          </cell>
          <cell r="U605">
            <v>130.74842288999997</v>
          </cell>
          <cell r="AH605">
            <v>102.968186966</v>
          </cell>
          <cell r="AU605">
            <v>38.364750324999996</v>
          </cell>
          <cell r="BH605">
            <v>38.882645264000004</v>
          </cell>
          <cell r="BU605">
            <v>26.630886016000002</v>
          </cell>
        </row>
        <row r="606">
          <cell r="B606" t="str">
            <v>Year_Volume_Super_North West (Lancashire)</v>
          </cell>
          <cell r="C606" t="str">
            <v>Year</v>
          </cell>
          <cell r="D606" t="str">
            <v>Volume</v>
          </cell>
          <cell r="E606" t="str">
            <v>Beer</v>
          </cell>
          <cell r="F606" t="str">
            <v>Super</v>
          </cell>
          <cell r="G606" t="str">
            <v>North West (Lancashire)</v>
          </cell>
          <cell r="H606">
            <v>2379.7575862429994</v>
          </cell>
          <cell r="U606">
            <v>1564.1621579459998</v>
          </cell>
          <cell r="AH606">
            <v>1990.8500783820002</v>
          </cell>
          <cell r="AU606">
            <v>1795.7888351500001</v>
          </cell>
          <cell r="BH606">
            <v>1697.7355368229998</v>
          </cell>
          <cell r="BU606">
            <v>1764.6454628639999</v>
          </cell>
        </row>
        <row r="607">
          <cell r="B607" t="str">
            <v>Year_Volume_Super_South and South East</v>
          </cell>
          <cell r="C607" t="str">
            <v>Year</v>
          </cell>
          <cell r="D607" t="str">
            <v>Volume</v>
          </cell>
          <cell r="E607" t="str">
            <v>Beer</v>
          </cell>
          <cell r="F607" t="str">
            <v>Super</v>
          </cell>
          <cell r="G607" t="str">
            <v>South and South East</v>
          </cell>
          <cell r="H607">
            <v>1054.9287226710001</v>
          </cell>
          <cell r="U607">
            <v>763.09169726199991</v>
          </cell>
          <cell r="AH607">
            <v>1398.2328985409999</v>
          </cell>
          <cell r="AU607">
            <v>1288.6065706220002</v>
          </cell>
          <cell r="BH607">
            <v>1633.4044930719997</v>
          </cell>
          <cell r="BU607">
            <v>1878.6433955269999</v>
          </cell>
        </row>
        <row r="608">
          <cell r="B608" t="str">
            <v>Year_Volume_Super_South West</v>
          </cell>
          <cell r="C608" t="str">
            <v>Year</v>
          </cell>
          <cell r="D608" t="str">
            <v>Volume</v>
          </cell>
          <cell r="E608" t="str">
            <v>Beer</v>
          </cell>
          <cell r="F608" t="str">
            <v>Super</v>
          </cell>
          <cell r="G608" t="str">
            <v>South West</v>
          </cell>
          <cell r="H608">
            <v>563.11503679600003</v>
          </cell>
          <cell r="U608">
            <v>502.52810295199998</v>
          </cell>
          <cell r="AH608">
            <v>734.00570825300019</v>
          </cell>
          <cell r="AU608">
            <v>678.49042370200004</v>
          </cell>
          <cell r="BH608">
            <v>1281.120870644</v>
          </cell>
          <cell r="BU608">
            <v>376.39700677300004</v>
          </cell>
        </row>
        <row r="609">
          <cell r="B609" t="str">
            <v>Year_Volume_Super_Wales and West</v>
          </cell>
          <cell r="C609" t="str">
            <v>Year</v>
          </cell>
          <cell r="D609" t="str">
            <v>Volume</v>
          </cell>
          <cell r="E609" t="str">
            <v>Beer</v>
          </cell>
          <cell r="F609" t="str">
            <v>Super</v>
          </cell>
          <cell r="G609" t="str">
            <v>Wales and West</v>
          </cell>
          <cell r="H609">
            <v>660.53288148799993</v>
          </cell>
          <cell r="U609">
            <v>1149.9472421420001</v>
          </cell>
          <cell r="AH609">
            <v>1536.6213413180001</v>
          </cell>
          <cell r="AU609">
            <v>1382.3738515999999</v>
          </cell>
          <cell r="BH609">
            <v>1304.305600699</v>
          </cell>
          <cell r="BU609">
            <v>1135.130111601</v>
          </cell>
        </row>
        <row r="610">
          <cell r="B610" t="str">
            <v>Year_Volume_Super_Yorkshire</v>
          </cell>
          <cell r="C610" t="str">
            <v>Year</v>
          </cell>
          <cell r="D610" t="str">
            <v>Volume</v>
          </cell>
          <cell r="E610" t="str">
            <v>Beer</v>
          </cell>
          <cell r="F610" t="str">
            <v>Super</v>
          </cell>
          <cell r="G610" t="str">
            <v>Yorkshire</v>
          </cell>
          <cell r="H610">
            <v>2733.608932137</v>
          </cell>
          <cell r="U610">
            <v>1851.7412607679998</v>
          </cell>
          <cell r="AH610">
            <v>1648.7423035719999</v>
          </cell>
          <cell r="AU610">
            <v>2423.8538824489997</v>
          </cell>
          <cell r="BH610">
            <v>3981.0922598940001</v>
          </cell>
          <cell r="BU610">
            <v>4319.8737941969994</v>
          </cell>
        </row>
        <row r="611">
          <cell r="B611" t="str">
            <v xml:space="preserve">Year_Volume_Total Fortifed Wine &amp; Vermouth_Central England </v>
          </cell>
          <cell r="C611" t="str">
            <v>Year</v>
          </cell>
          <cell r="D611" t="str">
            <v>Volume</v>
          </cell>
          <cell r="E611" t="str">
            <v>Fortified Wine</v>
          </cell>
          <cell r="F611" t="str">
            <v>Total Fortifed Wine &amp; Vermouth</v>
          </cell>
          <cell r="G611" t="str">
            <v xml:space="preserve">Central England </v>
          </cell>
          <cell r="H611">
            <v>3418.3154091719998</v>
          </cell>
          <cell r="U611">
            <v>3363.9208301820004</v>
          </cell>
          <cell r="AH611">
            <v>2689.5637739249996</v>
          </cell>
          <cell r="AU611">
            <v>2661.7760767700006</v>
          </cell>
          <cell r="BH611">
            <v>2136.5799096279998</v>
          </cell>
          <cell r="BU611">
            <v>2013.67155471</v>
          </cell>
        </row>
        <row r="612">
          <cell r="B612" t="str">
            <v>Year_Volume_Total Fortifed Wine &amp; Vermouth_GB CENTRAL SCOTLAND</v>
          </cell>
          <cell r="C612" t="str">
            <v>Year</v>
          </cell>
          <cell r="D612" t="str">
            <v>Volume</v>
          </cell>
          <cell r="E612" t="str">
            <v>Fortified Wine</v>
          </cell>
          <cell r="F612" t="str">
            <v>Total Fortifed Wine &amp; Vermouth</v>
          </cell>
          <cell r="G612" t="str">
            <v>GB CENTRAL SCOTLAND</v>
          </cell>
          <cell r="H612">
            <v>1405.1936042699997</v>
          </cell>
          <cell r="U612">
            <v>1329.7555969809998</v>
          </cell>
          <cell r="AH612">
            <v>1073.691363827</v>
          </cell>
          <cell r="AU612">
            <v>979.3685068210001</v>
          </cell>
          <cell r="BH612">
            <v>707.18919443599998</v>
          </cell>
          <cell r="BU612">
            <v>620.39116001599996</v>
          </cell>
        </row>
        <row r="613">
          <cell r="B613" t="str">
            <v>Year_Volume_Total Fortifed Wine &amp; Vermouth_East of England</v>
          </cell>
          <cell r="C613" t="str">
            <v>Year</v>
          </cell>
          <cell r="D613" t="str">
            <v>Volume</v>
          </cell>
          <cell r="E613" t="str">
            <v>Fortified Wine</v>
          </cell>
          <cell r="F613" t="str">
            <v>Total Fortifed Wine &amp; Vermouth</v>
          </cell>
          <cell r="G613" t="str">
            <v>East of England</v>
          </cell>
          <cell r="H613">
            <v>1788.5773332910003</v>
          </cell>
          <cell r="U613">
            <v>1639.1825352760002</v>
          </cell>
          <cell r="AH613">
            <v>1196.2351878109998</v>
          </cell>
          <cell r="AU613">
            <v>1122.507009449</v>
          </cell>
          <cell r="BH613">
            <v>1104.0310224349998</v>
          </cell>
          <cell r="BU613">
            <v>972.99771218899991</v>
          </cell>
        </row>
        <row r="614">
          <cell r="B614" t="str">
            <v>Year_Volume_Total Fortifed Wine &amp; Vermouth_London</v>
          </cell>
          <cell r="C614" t="str">
            <v>Year</v>
          </cell>
          <cell r="D614" t="str">
            <v>Volume</v>
          </cell>
          <cell r="E614" t="str">
            <v>Fortified Wine</v>
          </cell>
          <cell r="F614" t="str">
            <v>Total Fortifed Wine &amp; Vermouth</v>
          </cell>
          <cell r="G614" t="str">
            <v>London</v>
          </cell>
          <cell r="H614">
            <v>3707.9561595069999</v>
          </cell>
          <cell r="U614">
            <v>3861.6666864770004</v>
          </cell>
          <cell r="AH614">
            <v>3837.8982476290003</v>
          </cell>
          <cell r="AU614">
            <v>3698.9745436439998</v>
          </cell>
          <cell r="BH614">
            <v>3157.7949542780002</v>
          </cell>
          <cell r="BU614">
            <v>2756.1797678139997</v>
          </cell>
        </row>
        <row r="615">
          <cell r="B615" t="str">
            <v>Year_Volume_Total Fortifed Wine &amp; Vermouth_North East England</v>
          </cell>
          <cell r="C615" t="str">
            <v>Year</v>
          </cell>
          <cell r="D615" t="str">
            <v>Volume</v>
          </cell>
          <cell r="E615" t="str">
            <v>Fortified Wine</v>
          </cell>
          <cell r="F615" t="str">
            <v>Total Fortifed Wine &amp; Vermouth</v>
          </cell>
          <cell r="G615" t="str">
            <v>North East England</v>
          </cell>
          <cell r="H615">
            <v>923.1218585260001</v>
          </cell>
          <cell r="U615">
            <v>828.07446267099999</v>
          </cell>
          <cell r="AH615">
            <v>701.07691347500008</v>
          </cell>
          <cell r="AU615">
            <v>605.30788383400011</v>
          </cell>
          <cell r="BH615">
            <v>620.69375694899986</v>
          </cell>
          <cell r="BU615">
            <v>572.77721306900003</v>
          </cell>
        </row>
        <row r="616">
          <cell r="B616" t="str">
            <v>Year_Volume_Total Fortifed Wine &amp; Vermouth_North East Scotland</v>
          </cell>
          <cell r="C616" t="str">
            <v>Year</v>
          </cell>
          <cell r="D616" t="str">
            <v>Volume</v>
          </cell>
          <cell r="E616" t="str">
            <v>Fortified Wine</v>
          </cell>
          <cell r="F616" t="str">
            <v>Total Fortifed Wine &amp; Vermouth</v>
          </cell>
          <cell r="G616" t="str">
            <v>North East Scotland</v>
          </cell>
          <cell r="H616">
            <v>462.19029952200003</v>
          </cell>
          <cell r="U616">
            <v>415.89030905999999</v>
          </cell>
          <cell r="AH616">
            <v>323.52261229800001</v>
          </cell>
          <cell r="AU616">
            <v>267.28569882400001</v>
          </cell>
          <cell r="BH616">
            <v>232.11499516700002</v>
          </cell>
          <cell r="BU616">
            <v>240.153218235</v>
          </cell>
        </row>
        <row r="617">
          <cell r="B617" t="str">
            <v>Year_Volume_Total Fortifed Wine &amp; Vermouth_North West (Lancashire)</v>
          </cell>
          <cell r="C617" t="str">
            <v>Year</v>
          </cell>
          <cell r="D617" t="str">
            <v>Volume</v>
          </cell>
          <cell r="E617" t="str">
            <v>Fortified Wine</v>
          </cell>
          <cell r="F617" t="str">
            <v>Total Fortifed Wine &amp; Vermouth</v>
          </cell>
          <cell r="G617" t="str">
            <v>North West (Lancashire)</v>
          </cell>
          <cell r="H617">
            <v>2801.3123580840002</v>
          </cell>
          <cell r="U617">
            <v>2666.6239284089997</v>
          </cell>
          <cell r="AH617">
            <v>2208.0603877680001</v>
          </cell>
          <cell r="AU617">
            <v>1957.0518957740001</v>
          </cell>
          <cell r="BH617">
            <v>1532.410303445</v>
          </cell>
          <cell r="BU617">
            <v>1424.8221658299999</v>
          </cell>
        </row>
        <row r="618">
          <cell r="B618" t="str">
            <v>Year_Volume_Total Fortifed Wine &amp; Vermouth_South and South East</v>
          </cell>
          <cell r="C618" t="str">
            <v>Year</v>
          </cell>
          <cell r="D618" t="str">
            <v>Volume</v>
          </cell>
          <cell r="E618" t="str">
            <v>Fortified Wine</v>
          </cell>
          <cell r="F618" t="str">
            <v>Total Fortifed Wine &amp; Vermouth</v>
          </cell>
          <cell r="G618" t="str">
            <v>South and South East</v>
          </cell>
          <cell r="H618">
            <v>2679.933978557</v>
          </cell>
          <cell r="U618">
            <v>2540.1601612049999</v>
          </cell>
          <cell r="AH618">
            <v>2042.0174676959998</v>
          </cell>
          <cell r="AU618">
            <v>1701.835240222</v>
          </cell>
          <cell r="BH618">
            <v>1369.0802638180003</v>
          </cell>
          <cell r="BU618">
            <v>1348.0777835859999</v>
          </cell>
        </row>
        <row r="619">
          <cell r="B619" t="str">
            <v>Year_Volume_Total Fortifed Wine &amp; Vermouth_South West</v>
          </cell>
          <cell r="C619" t="str">
            <v>Year</v>
          </cell>
          <cell r="D619" t="str">
            <v>Volume</v>
          </cell>
          <cell r="E619" t="str">
            <v>Fortified Wine</v>
          </cell>
          <cell r="F619" t="str">
            <v>Total Fortifed Wine &amp; Vermouth</v>
          </cell>
          <cell r="G619" t="str">
            <v>South West</v>
          </cell>
          <cell r="H619">
            <v>1644.0285254810001</v>
          </cell>
          <cell r="U619">
            <v>1137.6568715139999</v>
          </cell>
          <cell r="AH619">
            <v>782.82932446700011</v>
          </cell>
          <cell r="AU619">
            <v>1058.1093389200003</v>
          </cell>
          <cell r="BH619">
            <v>1136.01549718</v>
          </cell>
          <cell r="BU619">
            <v>870.10432390000005</v>
          </cell>
        </row>
        <row r="620">
          <cell r="B620" t="str">
            <v>Year_Volume_Total Fortifed Wine &amp; Vermouth_Wales and West</v>
          </cell>
          <cell r="C620" t="str">
            <v>Year</v>
          </cell>
          <cell r="D620" t="str">
            <v>Volume</v>
          </cell>
          <cell r="E620" t="str">
            <v>Fortified Wine</v>
          </cell>
          <cell r="F620" t="str">
            <v>Total Fortifed Wine &amp; Vermouth</v>
          </cell>
          <cell r="G620" t="str">
            <v>Wales and West</v>
          </cell>
          <cell r="H620">
            <v>2138.2626286059999</v>
          </cell>
          <cell r="U620">
            <v>1907.2416740800002</v>
          </cell>
          <cell r="AH620">
            <v>1655.6492745630001</v>
          </cell>
          <cell r="AU620">
            <v>1295.2509740790001</v>
          </cell>
          <cell r="BH620">
            <v>1094.3968329979998</v>
          </cell>
          <cell r="BU620">
            <v>918.55518501800009</v>
          </cell>
        </row>
        <row r="621">
          <cell r="B621" t="str">
            <v>Year_Volume_Total Fortifed Wine &amp; Vermouth_Yorkshire</v>
          </cell>
          <cell r="C621" t="str">
            <v>Year</v>
          </cell>
          <cell r="D621" t="str">
            <v>Volume</v>
          </cell>
          <cell r="E621" t="str">
            <v>Fortified Wine</v>
          </cell>
          <cell r="F621" t="str">
            <v>Total Fortifed Wine &amp; Vermouth</v>
          </cell>
          <cell r="G621" t="str">
            <v>Yorkshire</v>
          </cell>
          <cell r="H621">
            <v>2051.0515958460001</v>
          </cell>
          <cell r="U621">
            <v>1986.2695126000001</v>
          </cell>
          <cell r="AH621">
            <v>1576.867918871</v>
          </cell>
          <cell r="AU621">
            <v>1865.8289935479997</v>
          </cell>
          <cell r="BH621">
            <v>1961.7347295360003</v>
          </cell>
          <cell r="BU621">
            <v>1925.5607935029998</v>
          </cell>
        </row>
        <row r="622">
          <cell r="B622" t="str">
            <v xml:space="preserve">Year_Volume_Total Wine &amp; Champagne_Central England </v>
          </cell>
          <cell r="C622" t="str">
            <v>Year</v>
          </cell>
          <cell r="D622" t="str">
            <v>Volume</v>
          </cell>
          <cell r="E622" t="str">
            <v>Light Wine</v>
          </cell>
          <cell r="F622" t="str">
            <v>Total Wine &amp; Champagne</v>
          </cell>
          <cell r="G622" t="str">
            <v xml:space="preserve">Central England </v>
          </cell>
          <cell r="H622">
            <v>295796.86053705506</v>
          </cell>
          <cell r="U622">
            <v>289284.907029806</v>
          </cell>
          <cell r="AH622">
            <v>282776.47782054904</v>
          </cell>
          <cell r="AU622">
            <v>272033.42413731199</v>
          </cell>
          <cell r="BH622">
            <v>261552.69463649002</v>
          </cell>
          <cell r="BU622">
            <v>258842.80369831005</v>
          </cell>
        </row>
        <row r="623">
          <cell r="B623" t="str">
            <v>Year_Volume_Total Wine &amp; Champagne_GB CENTRAL SCOTLAND</v>
          </cell>
          <cell r="C623" t="str">
            <v>Year</v>
          </cell>
          <cell r="D623" t="str">
            <v>Volume</v>
          </cell>
          <cell r="E623" t="str">
            <v>Light Wine</v>
          </cell>
          <cell r="F623" t="str">
            <v>Total Wine &amp; Champagne</v>
          </cell>
          <cell r="G623" t="str">
            <v>GB CENTRAL SCOTLAND</v>
          </cell>
          <cell r="H623">
            <v>110196.13745057001</v>
          </cell>
          <cell r="U623">
            <v>111561.632750558</v>
          </cell>
          <cell r="AH623">
            <v>117379.06586228398</v>
          </cell>
          <cell r="AU623">
            <v>117433.69490760699</v>
          </cell>
          <cell r="BH623">
            <v>121707.47287848298</v>
          </cell>
          <cell r="BU623">
            <v>119903.52181528199</v>
          </cell>
        </row>
        <row r="624">
          <cell r="B624" t="str">
            <v>Year_Volume_Total Wine &amp; Champagne_East of England</v>
          </cell>
          <cell r="C624" t="str">
            <v>Year</v>
          </cell>
          <cell r="D624" t="str">
            <v>Volume</v>
          </cell>
          <cell r="E624" t="str">
            <v>Light Wine</v>
          </cell>
          <cell r="F624" t="str">
            <v>Total Wine &amp; Champagne</v>
          </cell>
          <cell r="G624" t="str">
            <v>East of England</v>
          </cell>
          <cell r="H624">
            <v>127737.762757226</v>
          </cell>
          <cell r="U624">
            <v>110855.30519772301</v>
          </cell>
          <cell r="AH624">
            <v>108120.899043153</v>
          </cell>
          <cell r="AU624">
            <v>106184.50184236601</v>
          </cell>
          <cell r="BH624">
            <v>105773.64014972301</v>
          </cell>
          <cell r="BU624">
            <v>106025.69690034902</v>
          </cell>
        </row>
        <row r="625">
          <cell r="B625" t="str">
            <v>Year_Volume_Total Wine &amp; Champagne_London</v>
          </cell>
          <cell r="C625" t="str">
            <v>Year</v>
          </cell>
          <cell r="D625" t="str">
            <v>Volume</v>
          </cell>
          <cell r="E625" t="str">
            <v>Light Wine</v>
          </cell>
          <cell r="F625" t="str">
            <v>Total Wine &amp; Champagne</v>
          </cell>
          <cell r="G625" t="str">
            <v>London</v>
          </cell>
          <cell r="H625">
            <v>507211.79344691406</v>
          </cell>
          <cell r="U625">
            <v>508146.38551916211</v>
          </cell>
          <cell r="AH625">
            <v>496431.81143598497</v>
          </cell>
          <cell r="AU625">
            <v>471861.64170007699</v>
          </cell>
          <cell r="BH625">
            <v>474895.35401917796</v>
          </cell>
          <cell r="BU625">
            <v>485811.39480268501</v>
          </cell>
        </row>
        <row r="626">
          <cell r="B626" t="str">
            <v>Year_Volume_Total Wine &amp; Champagne_North East England</v>
          </cell>
          <cell r="C626" t="str">
            <v>Year</v>
          </cell>
          <cell r="D626" t="str">
            <v>Volume</v>
          </cell>
          <cell r="E626" t="str">
            <v>Light Wine</v>
          </cell>
          <cell r="F626" t="str">
            <v>Total Wine &amp; Champagne</v>
          </cell>
          <cell r="G626" t="str">
            <v>North East England</v>
          </cell>
          <cell r="H626">
            <v>59079.784714399997</v>
          </cell>
          <cell r="U626">
            <v>56845.913350940005</v>
          </cell>
          <cell r="AH626">
            <v>54268.779419017999</v>
          </cell>
          <cell r="AU626">
            <v>49909.760559176008</v>
          </cell>
          <cell r="BH626">
            <v>50265.722337540996</v>
          </cell>
          <cell r="BU626">
            <v>52579.719472682998</v>
          </cell>
        </row>
        <row r="627">
          <cell r="B627" t="str">
            <v>Year_Volume_Total Wine &amp; Champagne_North East Scotland</v>
          </cell>
          <cell r="C627" t="str">
            <v>Year</v>
          </cell>
          <cell r="D627" t="str">
            <v>Volume</v>
          </cell>
          <cell r="E627" t="str">
            <v>Light Wine</v>
          </cell>
          <cell r="F627" t="str">
            <v>Total Wine &amp; Champagne</v>
          </cell>
          <cell r="G627" t="str">
            <v>North East Scotland</v>
          </cell>
          <cell r="H627">
            <v>132013.08287231601</v>
          </cell>
          <cell r="U627">
            <v>112597.11456870098</v>
          </cell>
          <cell r="AH627">
            <v>87529.872705684</v>
          </cell>
          <cell r="AU627">
            <v>64040.726220726006</v>
          </cell>
          <cell r="BH627">
            <v>53626.064185951996</v>
          </cell>
          <cell r="BU627">
            <v>37197.351129410999</v>
          </cell>
        </row>
        <row r="628">
          <cell r="B628" t="str">
            <v>Year_Volume_Total Wine &amp; Champagne_North West (Lancashire)</v>
          </cell>
          <cell r="C628" t="str">
            <v>Year</v>
          </cell>
          <cell r="D628" t="str">
            <v>Volume</v>
          </cell>
          <cell r="E628" t="str">
            <v>Light Wine</v>
          </cell>
          <cell r="F628" t="str">
            <v>Total Wine &amp; Champagne</v>
          </cell>
          <cell r="G628" t="str">
            <v>North West (Lancashire)</v>
          </cell>
          <cell r="H628">
            <v>282756.05223784805</v>
          </cell>
          <cell r="U628">
            <v>264595.20463675499</v>
          </cell>
          <cell r="AH628">
            <v>259802.38971435398</v>
          </cell>
          <cell r="AU628">
            <v>232450.18006000601</v>
          </cell>
          <cell r="BH628">
            <v>231597.65994989997</v>
          </cell>
          <cell r="BU628">
            <v>226677.09989488503</v>
          </cell>
        </row>
        <row r="629">
          <cell r="B629" t="str">
            <v>Year_Volume_Total Wine &amp; Champagne_South and South East</v>
          </cell>
          <cell r="C629" t="str">
            <v>Year</v>
          </cell>
          <cell r="D629" t="str">
            <v>Volume</v>
          </cell>
          <cell r="E629" t="str">
            <v>Light Wine</v>
          </cell>
          <cell r="F629" t="str">
            <v>Total Wine &amp; Champagne</v>
          </cell>
          <cell r="G629" t="str">
            <v>South and South East</v>
          </cell>
          <cell r="H629">
            <v>271963.05965618696</v>
          </cell>
          <cell r="U629">
            <v>255018.56425878199</v>
          </cell>
          <cell r="AH629">
            <v>246879.10068143503</v>
          </cell>
          <cell r="AU629">
            <v>225136.42772924303</v>
          </cell>
          <cell r="BH629">
            <v>214975.74808268697</v>
          </cell>
          <cell r="BU629">
            <v>209022.86148474397</v>
          </cell>
        </row>
        <row r="630">
          <cell r="B630" t="str">
            <v>Year_Volume_Total Wine &amp; Champagne_South West</v>
          </cell>
          <cell r="C630" t="str">
            <v>Year</v>
          </cell>
          <cell r="D630" t="str">
            <v>Volume</v>
          </cell>
          <cell r="E630" t="str">
            <v>Light Wine</v>
          </cell>
          <cell r="F630" t="str">
            <v>Total Wine &amp; Champagne</v>
          </cell>
          <cell r="G630" t="str">
            <v>South West</v>
          </cell>
          <cell r="H630">
            <v>51259.656101797998</v>
          </cell>
          <cell r="U630">
            <v>51043.020889812993</v>
          </cell>
          <cell r="AH630">
            <v>44114.183947589998</v>
          </cell>
          <cell r="AU630">
            <v>57228.765228789991</v>
          </cell>
          <cell r="BH630">
            <v>65550.672226042996</v>
          </cell>
          <cell r="BU630">
            <v>58074.646423301005</v>
          </cell>
        </row>
        <row r="631">
          <cell r="B631" t="str">
            <v>Year_Volume_Total Wine &amp; Champagne_Wales and West</v>
          </cell>
          <cell r="C631" t="str">
            <v>Year</v>
          </cell>
          <cell r="D631" t="str">
            <v>Volume</v>
          </cell>
          <cell r="E631" t="str">
            <v>Light Wine</v>
          </cell>
          <cell r="F631" t="str">
            <v>Total Wine &amp; Champagne</v>
          </cell>
          <cell r="G631" t="str">
            <v>Wales and West</v>
          </cell>
          <cell r="H631">
            <v>168265.02189920898</v>
          </cell>
          <cell r="U631">
            <v>155794.03642016798</v>
          </cell>
          <cell r="AH631">
            <v>146133.85389926596</v>
          </cell>
          <cell r="AU631">
            <v>130045.490284094</v>
          </cell>
          <cell r="BH631">
            <v>121432.97901709699</v>
          </cell>
          <cell r="BU631">
            <v>115687.89822428201</v>
          </cell>
        </row>
        <row r="632">
          <cell r="B632" t="str">
            <v>Year_Volume_Total Wine &amp; Champagne_Yorkshire</v>
          </cell>
          <cell r="C632" t="str">
            <v>Year</v>
          </cell>
          <cell r="D632" t="str">
            <v>Volume</v>
          </cell>
          <cell r="E632" t="str">
            <v>Light Wine</v>
          </cell>
          <cell r="F632" t="str">
            <v>Total Wine &amp; Champagne</v>
          </cell>
          <cell r="G632" t="str">
            <v>Yorkshire</v>
          </cell>
          <cell r="H632">
            <v>189580.08218262505</v>
          </cell>
          <cell r="U632">
            <v>186373.32548186794</v>
          </cell>
          <cell r="AH632">
            <v>176050.26408308998</v>
          </cell>
          <cell r="AU632">
            <v>171147.90962151001</v>
          </cell>
          <cell r="BH632">
            <v>173112.36598894201</v>
          </cell>
          <cell r="BU632">
            <v>168620.95757279597</v>
          </cell>
        </row>
        <row r="633">
          <cell r="B633" t="str">
            <v xml:space="preserve">Year_Volume_Perry_Central England </v>
          </cell>
          <cell r="C633" t="str">
            <v>Year</v>
          </cell>
          <cell r="D633" t="str">
            <v>Volume</v>
          </cell>
          <cell r="E633" t="str">
            <v>Other LAD</v>
          </cell>
          <cell r="F633" t="str">
            <v>Perry</v>
          </cell>
          <cell r="G633" t="str">
            <v xml:space="preserve">Central England </v>
          </cell>
          <cell r="H633">
            <v>137.44285525400002</v>
          </cell>
          <cell r="U633">
            <v>22.470849362999999</v>
          </cell>
          <cell r="AH633">
            <v>75.314015398000009</v>
          </cell>
          <cell r="AU633">
            <v>622.718115506</v>
          </cell>
          <cell r="BH633">
            <v>2644.2685616889999</v>
          </cell>
          <cell r="BU633">
            <v>1956.5978217000002</v>
          </cell>
        </row>
        <row r="634">
          <cell r="B634" t="str">
            <v>Year_Volume_Perry_GB CENTRAL SCOTLAND</v>
          </cell>
          <cell r="C634" t="str">
            <v>Year</v>
          </cell>
          <cell r="D634" t="str">
            <v>Volume</v>
          </cell>
          <cell r="E634" t="str">
            <v>Other LAD</v>
          </cell>
          <cell r="F634" t="str">
            <v>Perry</v>
          </cell>
          <cell r="G634" t="str">
            <v>GB CENTRAL SCOTLAND</v>
          </cell>
          <cell r="H634">
            <v>0.58909977000000002</v>
          </cell>
          <cell r="U634">
            <v>0.68599284499999991</v>
          </cell>
          <cell r="AH634">
            <v>47.738579956000002</v>
          </cell>
          <cell r="AU634">
            <v>1010.3023850549999</v>
          </cell>
          <cell r="BH634">
            <v>333.79871167900001</v>
          </cell>
          <cell r="BU634">
            <v>195.38327894700001</v>
          </cell>
        </row>
        <row r="635">
          <cell r="B635" t="str">
            <v>Year_Volume_Perry_East of England</v>
          </cell>
          <cell r="C635" t="str">
            <v>Year</v>
          </cell>
          <cell r="D635" t="str">
            <v>Volume</v>
          </cell>
          <cell r="E635" t="str">
            <v>Other LAD</v>
          </cell>
          <cell r="F635" t="str">
            <v>Perry</v>
          </cell>
          <cell r="G635" t="str">
            <v>East of England</v>
          </cell>
          <cell r="H635">
            <v>18.182145582</v>
          </cell>
          <cell r="U635">
            <v>15.878451407</v>
          </cell>
          <cell r="AH635">
            <v>66.199261953000004</v>
          </cell>
          <cell r="AU635">
            <v>558.49777005399994</v>
          </cell>
          <cell r="BH635">
            <v>3771.1180655530006</v>
          </cell>
          <cell r="BU635">
            <v>5274.6900503260003</v>
          </cell>
        </row>
        <row r="636">
          <cell r="B636" t="str">
            <v>Year_Volume_Perry_London</v>
          </cell>
          <cell r="C636" t="str">
            <v>Year</v>
          </cell>
          <cell r="D636" t="str">
            <v>Volume</v>
          </cell>
          <cell r="E636" t="str">
            <v>Other LAD</v>
          </cell>
          <cell r="F636" t="str">
            <v>Perry</v>
          </cell>
          <cell r="G636" t="str">
            <v>London</v>
          </cell>
          <cell r="H636">
            <v>74.649549629000006</v>
          </cell>
          <cell r="U636">
            <v>68.659601856999998</v>
          </cell>
          <cell r="AH636">
            <v>122.96713848300001</v>
          </cell>
          <cell r="AU636">
            <v>278.80987185800001</v>
          </cell>
          <cell r="BH636">
            <v>2151.765594727</v>
          </cell>
          <cell r="BU636">
            <v>2604.078842123</v>
          </cell>
        </row>
        <row r="637">
          <cell r="B637" t="str">
            <v>Year_Volume_Perry_North East England</v>
          </cell>
          <cell r="C637" t="str">
            <v>Year</v>
          </cell>
          <cell r="D637" t="str">
            <v>Volume</v>
          </cell>
          <cell r="E637" t="str">
            <v>Other LAD</v>
          </cell>
          <cell r="F637" t="str">
            <v>Perry</v>
          </cell>
          <cell r="G637" t="str">
            <v>North East England</v>
          </cell>
          <cell r="H637">
            <v>1562.9043551720001</v>
          </cell>
          <cell r="U637">
            <v>726.97552911499997</v>
          </cell>
          <cell r="AH637">
            <v>419.11242903299996</v>
          </cell>
          <cell r="AU637">
            <v>244.78902142200002</v>
          </cell>
          <cell r="BH637">
            <v>435.37090463200002</v>
          </cell>
          <cell r="BU637">
            <v>464.63415156700006</v>
          </cell>
        </row>
        <row r="638">
          <cell r="B638" t="str">
            <v>Year_Volume_Perry_North East Scotland</v>
          </cell>
          <cell r="C638" t="str">
            <v>Year</v>
          </cell>
          <cell r="D638" t="str">
            <v>Volume</v>
          </cell>
          <cell r="E638" t="str">
            <v>Other LAD</v>
          </cell>
          <cell r="F638" t="str">
            <v>Perry</v>
          </cell>
          <cell r="G638" t="str">
            <v>North East Scotland</v>
          </cell>
          <cell r="H638">
            <v>5.6309355869999989</v>
          </cell>
          <cell r="U638">
            <v>4.3567699720000004</v>
          </cell>
          <cell r="AH638">
            <v>3.2057792799999998</v>
          </cell>
          <cell r="AU638">
            <v>1.459978695</v>
          </cell>
          <cell r="BH638">
            <v>26.663373194000002</v>
          </cell>
          <cell r="BU638">
            <v>35.587967315</v>
          </cell>
        </row>
        <row r="639">
          <cell r="B639" t="str">
            <v>Year_Volume_Perry_North West (Lancashire)</v>
          </cell>
          <cell r="C639" t="str">
            <v>Year</v>
          </cell>
          <cell r="D639" t="str">
            <v>Volume</v>
          </cell>
          <cell r="E639" t="str">
            <v>Other LAD</v>
          </cell>
          <cell r="F639" t="str">
            <v>Perry</v>
          </cell>
          <cell r="G639" t="str">
            <v>North West (Lancashire)</v>
          </cell>
          <cell r="H639">
            <v>191.50631446299997</v>
          </cell>
          <cell r="U639">
            <v>95.693891993000008</v>
          </cell>
          <cell r="AH639">
            <v>106.717641043</v>
          </cell>
          <cell r="AU639">
            <v>302.63662213900005</v>
          </cell>
          <cell r="BH639">
            <v>552.72064877299999</v>
          </cell>
          <cell r="BU639">
            <v>927.43754378200003</v>
          </cell>
        </row>
        <row r="640">
          <cell r="B640" t="str">
            <v>Year_Volume_Perry_South and South East</v>
          </cell>
          <cell r="C640" t="str">
            <v>Year</v>
          </cell>
          <cell r="D640" t="str">
            <v>Volume</v>
          </cell>
          <cell r="E640" t="str">
            <v>Other LAD</v>
          </cell>
          <cell r="F640" t="str">
            <v>Perry</v>
          </cell>
          <cell r="G640" t="str">
            <v>South and South East</v>
          </cell>
          <cell r="H640">
            <v>81.854660285999984</v>
          </cell>
          <cell r="U640">
            <v>195.25512649900003</v>
          </cell>
          <cell r="AH640">
            <v>386.96644096499995</v>
          </cell>
          <cell r="AU640">
            <v>330.54421180499997</v>
          </cell>
          <cell r="BH640">
            <v>527.6334243010001</v>
          </cell>
          <cell r="BU640">
            <v>2390.8107775029998</v>
          </cell>
        </row>
        <row r="641">
          <cell r="B641" t="str">
            <v>Year_Volume_Perry_South West</v>
          </cell>
          <cell r="C641" t="str">
            <v>Year</v>
          </cell>
          <cell r="D641" t="str">
            <v>Volume</v>
          </cell>
          <cell r="E641" t="str">
            <v>Other LAD</v>
          </cell>
          <cell r="F641" t="str">
            <v>Perry</v>
          </cell>
          <cell r="G641" t="str">
            <v>South West</v>
          </cell>
          <cell r="H641">
            <v>18.147354247999999</v>
          </cell>
          <cell r="U641">
            <v>39.929173241000001</v>
          </cell>
          <cell r="AH641">
            <v>147.028993775</v>
          </cell>
          <cell r="AU641">
            <v>607.08206812099991</v>
          </cell>
          <cell r="BH641">
            <v>859.50143131899995</v>
          </cell>
          <cell r="BU641">
            <v>1007.4678336990002</v>
          </cell>
        </row>
        <row r="642">
          <cell r="B642" t="str">
            <v>Year_Volume_Perry_Wales and West</v>
          </cell>
          <cell r="C642" t="str">
            <v>Year</v>
          </cell>
          <cell r="D642" t="str">
            <v>Volume</v>
          </cell>
          <cell r="E642" t="str">
            <v>Other LAD</v>
          </cell>
          <cell r="F642" t="str">
            <v>Perry</v>
          </cell>
          <cell r="G642" t="str">
            <v>Wales and West</v>
          </cell>
          <cell r="H642">
            <v>189.59970155700003</v>
          </cell>
          <cell r="U642">
            <v>350.7272817270001</v>
          </cell>
          <cell r="AH642">
            <v>493.56869882299998</v>
          </cell>
          <cell r="AU642">
            <v>700.58946204000006</v>
          </cell>
          <cell r="BH642">
            <v>701.41144192299998</v>
          </cell>
          <cell r="BU642">
            <v>876.41029297800003</v>
          </cell>
        </row>
        <row r="643">
          <cell r="B643" t="str">
            <v>Year_Volume_Perry_Yorkshire</v>
          </cell>
          <cell r="C643" t="str">
            <v>Year</v>
          </cell>
          <cell r="D643" t="str">
            <v>Volume</v>
          </cell>
          <cell r="E643" t="str">
            <v>Other LAD</v>
          </cell>
          <cell r="F643" t="str">
            <v>Perry</v>
          </cell>
          <cell r="G643" t="str">
            <v>Yorkshire</v>
          </cell>
          <cell r="H643">
            <v>385.3809518249999</v>
          </cell>
          <cell r="U643">
            <v>78.153279631999993</v>
          </cell>
          <cell r="AH643">
            <v>31.808082994000003</v>
          </cell>
          <cell r="AU643">
            <v>346.23730922699997</v>
          </cell>
          <cell r="BH643">
            <v>788.058072079</v>
          </cell>
          <cell r="BU643">
            <v>1725.325216142</v>
          </cell>
        </row>
        <row r="644">
          <cell r="B644" t="str">
            <v xml:space="preserve">Year_Volume_Regular Cider_Central England </v>
          </cell>
          <cell r="C644" t="str">
            <v>Year</v>
          </cell>
          <cell r="D644" t="str">
            <v>Volume</v>
          </cell>
          <cell r="E644" t="str">
            <v>Other LAD</v>
          </cell>
          <cell r="F644" t="str">
            <v>Regular Cider</v>
          </cell>
          <cell r="G644" t="str">
            <v xml:space="preserve">Central England </v>
          </cell>
          <cell r="H644">
            <v>423565.60265315295</v>
          </cell>
          <cell r="U644">
            <v>415963.32037395902</v>
          </cell>
          <cell r="AH644">
            <v>424460.53077018197</v>
          </cell>
          <cell r="AU644">
            <v>412625.87749891303</v>
          </cell>
          <cell r="BH644">
            <v>403563.37032623397</v>
          </cell>
          <cell r="BU644">
            <v>404395.80552177003</v>
          </cell>
        </row>
        <row r="645">
          <cell r="B645" t="str">
            <v>Year_Volume_Regular Cider_GB CENTRAL SCOTLAND</v>
          </cell>
          <cell r="C645" t="str">
            <v>Year</v>
          </cell>
          <cell r="D645" t="str">
            <v>Volume</v>
          </cell>
          <cell r="E645" t="str">
            <v>Other LAD</v>
          </cell>
          <cell r="F645" t="str">
            <v>Regular Cider</v>
          </cell>
          <cell r="G645" t="str">
            <v>GB CENTRAL SCOTLAND</v>
          </cell>
          <cell r="H645">
            <v>119847.36768490498</v>
          </cell>
          <cell r="U645">
            <v>120129.359113707</v>
          </cell>
          <cell r="AH645">
            <v>124748.656477179</v>
          </cell>
          <cell r="AU645">
            <v>140937.64940025099</v>
          </cell>
          <cell r="BH645">
            <v>149881.07167961801</v>
          </cell>
          <cell r="BU645">
            <v>138017.860921632</v>
          </cell>
        </row>
        <row r="646">
          <cell r="B646" t="str">
            <v>Year_Volume_Regular Cider_East of England</v>
          </cell>
          <cell r="C646" t="str">
            <v>Year</v>
          </cell>
          <cell r="D646" t="str">
            <v>Volume</v>
          </cell>
          <cell r="E646" t="str">
            <v>Other LAD</v>
          </cell>
          <cell r="F646" t="str">
            <v>Regular Cider</v>
          </cell>
          <cell r="G646" t="str">
            <v>East of England</v>
          </cell>
          <cell r="H646">
            <v>154561.31567067601</v>
          </cell>
          <cell r="U646">
            <v>171511.80968816299</v>
          </cell>
          <cell r="AH646">
            <v>155156.747165565</v>
          </cell>
          <cell r="AU646">
            <v>178639.26522963401</v>
          </cell>
          <cell r="BH646">
            <v>175994.91418434298</v>
          </cell>
          <cell r="BU646">
            <v>169113.96791842699</v>
          </cell>
        </row>
        <row r="647">
          <cell r="B647" t="str">
            <v>Year_Volume_Regular Cider_London</v>
          </cell>
          <cell r="C647" t="str">
            <v>Year</v>
          </cell>
          <cell r="D647" t="str">
            <v>Volume</v>
          </cell>
          <cell r="E647" t="str">
            <v>Other LAD</v>
          </cell>
          <cell r="F647" t="str">
            <v>Regular Cider</v>
          </cell>
          <cell r="G647" t="str">
            <v>London</v>
          </cell>
          <cell r="H647">
            <v>407468.61667064799</v>
          </cell>
          <cell r="U647">
            <v>391265.63928948197</v>
          </cell>
          <cell r="AH647">
            <v>366073.23231511097</v>
          </cell>
          <cell r="AU647">
            <v>371401.69766813901</v>
          </cell>
          <cell r="BH647">
            <v>391003.85895176395</v>
          </cell>
          <cell r="BU647">
            <v>441377.01536041702</v>
          </cell>
        </row>
        <row r="648">
          <cell r="B648" t="str">
            <v>Year_Volume_Regular Cider_North East England</v>
          </cell>
          <cell r="C648" t="str">
            <v>Year</v>
          </cell>
          <cell r="D648" t="str">
            <v>Volume</v>
          </cell>
          <cell r="E648" t="str">
            <v>Other LAD</v>
          </cell>
          <cell r="F648" t="str">
            <v>Regular Cider</v>
          </cell>
          <cell r="G648" t="str">
            <v>North East England</v>
          </cell>
          <cell r="H648">
            <v>130700.261364067</v>
          </cell>
          <cell r="U648">
            <v>126892.28393876</v>
          </cell>
          <cell r="AH648">
            <v>121232.15347380599</v>
          </cell>
          <cell r="AU648">
            <v>118994.87937484399</v>
          </cell>
          <cell r="BH648">
            <v>145503.67859461901</v>
          </cell>
          <cell r="BU648">
            <v>142515.26945577498</v>
          </cell>
        </row>
        <row r="649">
          <cell r="B649" t="str">
            <v>Year_Volume_Regular Cider_North East Scotland</v>
          </cell>
          <cell r="C649" t="str">
            <v>Year</v>
          </cell>
          <cell r="D649" t="str">
            <v>Volume</v>
          </cell>
          <cell r="E649" t="str">
            <v>Other LAD</v>
          </cell>
          <cell r="F649" t="str">
            <v>Regular Cider</v>
          </cell>
          <cell r="G649" t="str">
            <v>North East Scotland</v>
          </cell>
          <cell r="H649">
            <v>50204.309660850005</v>
          </cell>
          <cell r="U649">
            <v>40909.476574323999</v>
          </cell>
          <cell r="AH649">
            <v>41657.966249414996</v>
          </cell>
          <cell r="AU649">
            <v>35320.140106323001</v>
          </cell>
          <cell r="BH649">
            <v>40330.186342783003</v>
          </cell>
          <cell r="BU649">
            <v>33410.447680172001</v>
          </cell>
        </row>
        <row r="650">
          <cell r="B650" t="str">
            <v>Year_Volume_Regular Cider_North West (Lancashire)</v>
          </cell>
          <cell r="C650" t="str">
            <v>Year</v>
          </cell>
          <cell r="D650" t="str">
            <v>Volume</v>
          </cell>
          <cell r="E650" t="str">
            <v>Other LAD</v>
          </cell>
          <cell r="F650" t="str">
            <v>Regular Cider</v>
          </cell>
          <cell r="G650" t="str">
            <v>North West (Lancashire)</v>
          </cell>
          <cell r="H650">
            <v>306254.02860967402</v>
          </cell>
          <cell r="U650">
            <v>304759.02888755803</v>
          </cell>
          <cell r="AH650">
            <v>305900.23124004004</v>
          </cell>
          <cell r="AU650">
            <v>294915.99974762206</v>
          </cell>
          <cell r="BH650">
            <v>274699.19704858598</v>
          </cell>
          <cell r="BU650">
            <v>268209.37047812401</v>
          </cell>
        </row>
        <row r="651">
          <cell r="B651" t="str">
            <v>Year_Volume_Regular Cider_South and South East</v>
          </cell>
          <cell r="C651" t="str">
            <v>Year</v>
          </cell>
          <cell r="D651" t="str">
            <v>Volume</v>
          </cell>
          <cell r="E651" t="str">
            <v>Other LAD</v>
          </cell>
          <cell r="F651" t="str">
            <v>Regular Cider</v>
          </cell>
          <cell r="G651" t="str">
            <v>South and South East</v>
          </cell>
          <cell r="H651">
            <v>218030.97437086905</v>
          </cell>
          <cell r="U651">
            <v>241352.70866770597</v>
          </cell>
          <cell r="AH651">
            <v>249643.11350562199</v>
          </cell>
          <cell r="AU651">
            <v>271264.64272008999</v>
          </cell>
          <cell r="BH651">
            <v>303210.78694605996</v>
          </cell>
          <cell r="BU651">
            <v>307699.95976244099</v>
          </cell>
        </row>
        <row r="652">
          <cell r="B652" t="str">
            <v>Year_Volume_Regular Cider_South West</v>
          </cell>
          <cell r="C652" t="str">
            <v>Year</v>
          </cell>
          <cell r="D652" t="str">
            <v>Volume</v>
          </cell>
          <cell r="E652" t="str">
            <v>Other LAD</v>
          </cell>
          <cell r="F652" t="str">
            <v>Regular Cider</v>
          </cell>
          <cell r="G652" t="str">
            <v>South West</v>
          </cell>
          <cell r="H652">
            <v>107153.29241784599</v>
          </cell>
          <cell r="U652">
            <v>135789.90572746098</v>
          </cell>
          <cell r="AH652">
            <v>128626.214438383</v>
          </cell>
          <cell r="AU652">
            <v>191874.977819616</v>
          </cell>
          <cell r="BH652">
            <v>240771.949944094</v>
          </cell>
          <cell r="BU652">
            <v>233395.03783377496</v>
          </cell>
        </row>
        <row r="653">
          <cell r="B653" t="str">
            <v>Year_Volume_Regular Cider_Wales and West</v>
          </cell>
          <cell r="C653" t="str">
            <v>Year</v>
          </cell>
          <cell r="D653" t="str">
            <v>Volume</v>
          </cell>
          <cell r="E653" t="str">
            <v>Other LAD</v>
          </cell>
          <cell r="F653" t="str">
            <v>Regular Cider</v>
          </cell>
          <cell r="G653" t="str">
            <v>Wales and West</v>
          </cell>
          <cell r="H653">
            <v>333092.77391862898</v>
          </cell>
          <cell r="U653">
            <v>361693.49508946593</v>
          </cell>
          <cell r="AH653">
            <v>376066.07342079701</v>
          </cell>
          <cell r="AU653">
            <v>424192.40592258499</v>
          </cell>
          <cell r="BH653">
            <v>344263.20696892799</v>
          </cell>
          <cell r="BU653">
            <v>292088.93575761199</v>
          </cell>
        </row>
        <row r="654">
          <cell r="B654" t="str">
            <v>Year_Volume_Regular Cider_Yorkshire</v>
          </cell>
          <cell r="C654" t="str">
            <v>Year</v>
          </cell>
          <cell r="D654" t="str">
            <v>Volume</v>
          </cell>
          <cell r="E654" t="str">
            <v>Other LAD</v>
          </cell>
          <cell r="F654" t="str">
            <v>Regular Cider</v>
          </cell>
          <cell r="G654" t="str">
            <v>Yorkshire</v>
          </cell>
          <cell r="H654">
            <v>251307.484594187</v>
          </cell>
          <cell r="U654">
            <v>265599.43591356499</v>
          </cell>
          <cell r="AH654">
            <v>271180.928261942</v>
          </cell>
          <cell r="AU654">
            <v>267109.925393885</v>
          </cell>
          <cell r="BH654">
            <v>275745.61339262006</v>
          </cell>
          <cell r="BU654">
            <v>276624.83376557799</v>
          </cell>
        </row>
        <row r="655">
          <cell r="B655" t="str">
            <v xml:space="preserve">Year_Volume_RTD_Central England </v>
          </cell>
          <cell r="C655" t="str">
            <v>Year</v>
          </cell>
          <cell r="D655" t="str">
            <v>Volume</v>
          </cell>
          <cell r="E655" t="str">
            <v>Other LAD</v>
          </cell>
          <cell r="F655" t="str">
            <v>RTD</v>
          </cell>
          <cell r="G655" t="str">
            <v xml:space="preserve">Central England </v>
          </cell>
          <cell r="H655">
            <v>77943.789185059009</v>
          </cell>
          <cell r="U655">
            <v>64124.138480276</v>
          </cell>
          <cell r="AH655">
            <v>62491.930745400998</v>
          </cell>
          <cell r="AU655">
            <v>66689.713903969008</v>
          </cell>
          <cell r="BH655">
            <v>60967.476830389991</v>
          </cell>
          <cell r="BU655">
            <v>48401.956388826002</v>
          </cell>
        </row>
        <row r="656">
          <cell r="B656" t="str">
            <v>Year_Volume_RTD_GB CENTRAL SCOTLAND</v>
          </cell>
          <cell r="C656" t="str">
            <v>Year</v>
          </cell>
          <cell r="D656" t="str">
            <v>Volume</v>
          </cell>
          <cell r="E656" t="str">
            <v>Other LAD</v>
          </cell>
          <cell r="F656" t="str">
            <v>RTD</v>
          </cell>
          <cell r="G656" t="str">
            <v>GB CENTRAL SCOTLAND</v>
          </cell>
          <cell r="H656">
            <v>24285.795504366997</v>
          </cell>
          <cell r="U656">
            <v>21264.065815474998</v>
          </cell>
          <cell r="AH656">
            <v>19230.885516225</v>
          </cell>
          <cell r="AU656">
            <v>19455.293323063997</v>
          </cell>
          <cell r="BH656">
            <v>23308.633038713</v>
          </cell>
          <cell r="BU656">
            <v>17581.560154322004</v>
          </cell>
        </row>
        <row r="657">
          <cell r="B657" t="str">
            <v>Year_Volume_RTD_East of England</v>
          </cell>
          <cell r="C657" t="str">
            <v>Year</v>
          </cell>
          <cell r="D657" t="str">
            <v>Volume</v>
          </cell>
          <cell r="E657" t="str">
            <v>Other LAD</v>
          </cell>
          <cell r="F657" t="str">
            <v>RTD</v>
          </cell>
          <cell r="G657" t="str">
            <v>East of England</v>
          </cell>
          <cell r="H657">
            <v>47769.863885431012</v>
          </cell>
          <cell r="U657">
            <v>39643.508862557996</v>
          </cell>
          <cell r="AH657">
            <v>37256.852580390005</v>
          </cell>
          <cell r="AU657">
            <v>33994.582638715998</v>
          </cell>
          <cell r="BH657">
            <v>31025.907247071002</v>
          </cell>
          <cell r="BU657">
            <v>23266.278096700004</v>
          </cell>
        </row>
        <row r="658">
          <cell r="B658" t="str">
            <v>Year_Volume_RTD_London</v>
          </cell>
          <cell r="C658" t="str">
            <v>Year</v>
          </cell>
          <cell r="D658" t="str">
            <v>Volume</v>
          </cell>
          <cell r="E658" t="str">
            <v>Other LAD</v>
          </cell>
          <cell r="F658" t="str">
            <v>RTD</v>
          </cell>
          <cell r="G658" t="str">
            <v>London</v>
          </cell>
          <cell r="H658">
            <v>71019.333425596007</v>
          </cell>
          <cell r="U658">
            <v>59757.140573149991</v>
          </cell>
          <cell r="AH658">
            <v>60311.433041716999</v>
          </cell>
          <cell r="AU658">
            <v>68894.817608953002</v>
          </cell>
          <cell r="BH658">
            <v>64595.202827038011</v>
          </cell>
          <cell r="BU658">
            <v>52796.764704320005</v>
          </cell>
        </row>
        <row r="659">
          <cell r="B659" t="str">
            <v>Year_Volume_RTD_North East England</v>
          </cell>
          <cell r="C659" t="str">
            <v>Year</v>
          </cell>
          <cell r="D659" t="str">
            <v>Volume</v>
          </cell>
          <cell r="E659" t="str">
            <v>Other LAD</v>
          </cell>
          <cell r="F659" t="str">
            <v>RTD</v>
          </cell>
          <cell r="G659" t="str">
            <v>North East England</v>
          </cell>
          <cell r="H659">
            <v>40592.886375378002</v>
          </cell>
          <cell r="U659">
            <v>34450.643769262002</v>
          </cell>
          <cell r="AH659">
            <v>30580.508307753</v>
          </cell>
          <cell r="AU659">
            <v>25071.635227762003</v>
          </cell>
          <cell r="BH659">
            <v>30772.106451446998</v>
          </cell>
          <cell r="BU659">
            <v>17435.22361456</v>
          </cell>
        </row>
        <row r="660">
          <cell r="B660" t="str">
            <v>Year_Volume_RTD_North East Scotland</v>
          </cell>
          <cell r="C660" t="str">
            <v>Year</v>
          </cell>
          <cell r="D660" t="str">
            <v>Volume</v>
          </cell>
          <cell r="E660" t="str">
            <v>Other LAD</v>
          </cell>
          <cell r="F660" t="str">
            <v>RTD</v>
          </cell>
          <cell r="G660" t="str">
            <v>North East Scotland</v>
          </cell>
          <cell r="H660">
            <v>7153.1041216650001</v>
          </cell>
          <cell r="U660">
            <v>5542.2654366180004</v>
          </cell>
          <cell r="AH660">
            <v>6747.3145060830002</v>
          </cell>
          <cell r="AU660">
            <v>8099.3888706889993</v>
          </cell>
          <cell r="BH660">
            <v>8017.3465939990001</v>
          </cell>
          <cell r="BU660">
            <v>7763.7130652959995</v>
          </cell>
        </row>
        <row r="661">
          <cell r="B661" t="str">
            <v>Year_Volume_RTD_North West (Lancashire)</v>
          </cell>
          <cell r="C661" t="str">
            <v>Year</v>
          </cell>
          <cell r="D661" t="str">
            <v>Volume</v>
          </cell>
          <cell r="E661" t="str">
            <v>Other LAD</v>
          </cell>
          <cell r="F661" t="str">
            <v>RTD</v>
          </cell>
          <cell r="G661" t="str">
            <v>North West (Lancashire)</v>
          </cell>
          <cell r="H661">
            <v>108187.955587351</v>
          </cell>
          <cell r="U661">
            <v>99093.655674004011</v>
          </cell>
          <cell r="AH661">
            <v>86055.431670064005</v>
          </cell>
          <cell r="AU661">
            <v>72059.595195486996</v>
          </cell>
          <cell r="BH661">
            <v>63452.875132287001</v>
          </cell>
          <cell r="BU661">
            <v>51406.458502969996</v>
          </cell>
        </row>
        <row r="662">
          <cell r="B662" t="str">
            <v>Year_Volume_RTD_South and South East</v>
          </cell>
          <cell r="C662" t="str">
            <v>Year</v>
          </cell>
          <cell r="D662" t="str">
            <v>Volume</v>
          </cell>
          <cell r="E662" t="str">
            <v>Other LAD</v>
          </cell>
          <cell r="F662" t="str">
            <v>RTD</v>
          </cell>
          <cell r="G662" t="str">
            <v>South and South East</v>
          </cell>
          <cell r="H662">
            <v>42011.706792308003</v>
          </cell>
          <cell r="U662">
            <v>35663.052011155996</v>
          </cell>
          <cell r="AH662">
            <v>36570.71500959</v>
          </cell>
          <cell r="AU662">
            <v>44056.315074040998</v>
          </cell>
          <cell r="BH662">
            <v>40318.269633456002</v>
          </cell>
          <cell r="BU662">
            <v>29580.998448715003</v>
          </cell>
        </row>
        <row r="663">
          <cell r="B663" t="str">
            <v>Year_Volume_RTD_South West</v>
          </cell>
          <cell r="C663" t="str">
            <v>Year</v>
          </cell>
          <cell r="D663" t="str">
            <v>Volume</v>
          </cell>
          <cell r="E663" t="str">
            <v>Other LAD</v>
          </cell>
          <cell r="F663" t="str">
            <v>RTD</v>
          </cell>
          <cell r="G663" t="str">
            <v>South West</v>
          </cell>
          <cell r="H663">
            <v>19565.010159737001</v>
          </cell>
          <cell r="U663">
            <v>17520.558501547999</v>
          </cell>
          <cell r="AH663">
            <v>15753.055932985</v>
          </cell>
          <cell r="AU663">
            <v>20679.961579322</v>
          </cell>
          <cell r="BH663">
            <v>20070.248129901996</v>
          </cell>
          <cell r="BU663">
            <v>17144.471184925002</v>
          </cell>
        </row>
        <row r="664">
          <cell r="B664" t="str">
            <v>Year_Volume_RTD_Wales and West</v>
          </cell>
          <cell r="C664" t="str">
            <v>Year</v>
          </cell>
          <cell r="D664" t="str">
            <v>Volume</v>
          </cell>
          <cell r="E664" t="str">
            <v>Other LAD</v>
          </cell>
          <cell r="F664" t="str">
            <v>RTD</v>
          </cell>
          <cell r="G664" t="str">
            <v>Wales and West</v>
          </cell>
          <cell r="H664">
            <v>41962.42106778</v>
          </cell>
          <cell r="U664">
            <v>32996.588019532996</v>
          </cell>
          <cell r="AH664">
            <v>32324.943448017002</v>
          </cell>
          <cell r="AU664">
            <v>29124.823947077999</v>
          </cell>
          <cell r="BH664">
            <v>27323.797408879997</v>
          </cell>
          <cell r="BU664">
            <v>19638.854204351999</v>
          </cell>
        </row>
        <row r="665">
          <cell r="B665" t="str">
            <v>Year_Volume_RTD_Yorkshire</v>
          </cell>
          <cell r="C665" t="str">
            <v>Year</v>
          </cell>
          <cell r="D665" t="str">
            <v>Volume</v>
          </cell>
          <cell r="E665" t="str">
            <v>Other LAD</v>
          </cell>
          <cell r="F665" t="str">
            <v>RTD</v>
          </cell>
          <cell r="G665" t="str">
            <v>Yorkshire</v>
          </cell>
          <cell r="H665">
            <v>61054.508466166997</v>
          </cell>
          <cell r="U665">
            <v>55731.760681077998</v>
          </cell>
          <cell r="AH665">
            <v>49848.832266538004</v>
          </cell>
          <cell r="AU665">
            <v>51886.79688983399</v>
          </cell>
          <cell r="BH665">
            <v>56000.718320993008</v>
          </cell>
          <cell r="BU665">
            <v>46095.143899354996</v>
          </cell>
        </row>
        <row r="666">
          <cell r="B666" t="str">
            <v xml:space="preserve">Year_Volume_Strong Cider_Central England </v>
          </cell>
          <cell r="C666" t="str">
            <v>Year</v>
          </cell>
          <cell r="D666" t="str">
            <v>Volume</v>
          </cell>
          <cell r="E666" t="str">
            <v>Other LAD</v>
          </cell>
          <cell r="F666" t="str">
            <v>Strong Cider</v>
          </cell>
          <cell r="G666" t="str">
            <v xml:space="preserve">Central England </v>
          </cell>
          <cell r="H666">
            <v>3145.455724633</v>
          </cell>
          <cell r="U666">
            <v>2919.6495296069997</v>
          </cell>
          <cell r="AH666">
            <v>2752.5790520310002</v>
          </cell>
          <cell r="AU666">
            <v>6489.7117033329996</v>
          </cell>
          <cell r="BH666">
            <v>11144.392794841</v>
          </cell>
          <cell r="BU666">
            <v>13654.638170343998</v>
          </cell>
        </row>
        <row r="667">
          <cell r="B667" t="str">
            <v>Year_Volume_Strong Cider_GB CENTRAL SCOTLAND</v>
          </cell>
          <cell r="C667" t="str">
            <v>Year</v>
          </cell>
          <cell r="D667" t="str">
            <v>Volume</v>
          </cell>
          <cell r="E667" t="str">
            <v>Other LAD</v>
          </cell>
          <cell r="F667" t="str">
            <v>Strong Cider</v>
          </cell>
          <cell r="G667" t="str">
            <v>GB CENTRAL SCOTLAND</v>
          </cell>
          <cell r="H667">
            <v>219.98053156399999</v>
          </cell>
          <cell r="U667">
            <v>221.67940306099996</v>
          </cell>
          <cell r="AH667">
            <v>523.6727301730001</v>
          </cell>
          <cell r="AU667">
            <v>425.54523578099997</v>
          </cell>
          <cell r="BH667">
            <v>535.29870748299993</v>
          </cell>
          <cell r="BU667">
            <v>777.76451329299994</v>
          </cell>
        </row>
        <row r="668">
          <cell r="B668" t="str">
            <v>Year_Volume_Strong Cider_East of England</v>
          </cell>
          <cell r="C668" t="str">
            <v>Year</v>
          </cell>
          <cell r="D668" t="str">
            <v>Volume</v>
          </cell>
          <cell r="E668" t="str">
            <v>Other LAD</v>
          </cell>
          <cell r="F668" t="str">
            <v>Strong Cider</v>
          </cell>
          <cell r="G668" t="str">
            <v>East of England</v>
          </cell>
          <cell r="H668">
            <v>5123.450921699</v>
          </cell>
          <cell r="U668">
            <v>3393.7730527679996</v>
          </cell>
          <cell r="AH668">
            <v>742.504449927</v>
          </cell>
          <cell r="AU668">
            <v>2340.9523917900001</v>
          </cell>
          <cell r="BH668">
            <v>4496.8690007089999</v>
          </cell>
          <cell r="BU668">
            <v>5330.5635581219994</v>
          </cell>
        </row>
        <row r="669">
          <cell r="B669" t="str">
            <v>Year_Volume_Strong Cider_London</v>
          </cell>
          <cell r="C669" t="str">
            <v>Year</v>
          </cell>
          <cell r="D669" t="str">
            <v>Volume</v>
          </cell>
          <cell r="E669" t="str">
            <v>Other LAD</v>
          </cell>
          <cell r="F669" t="str">
            <v>Strong Cider</v>
          </cell>
          <cell r="G669" t="str">
            <v>London</v>
          </cell>
          <cell r="H669">
            <v>3087.688041035</v>
          </cell>
          <cell r="U669">
            <v>2487.9196021869998</v>
          </cell>
          <cell r="AH669">
            <v>2391.1911091649999</v>
          </cell>
          <cell r="AU669">
            <v>4921.2954297630004</v>
          </cell>
          <cell r="BH669">
            <v>8991.629817043</v>
          </cell>
          <cell r="BU669">
            <v>12002.769889174</v>
          </cell>
        </row>
        <row r="670">
          <cell r="B670" t="str">
            <v>Year_Volume_Strong Cider_North East England</v>
          </cell>
          <cell r="C670" t="str">
            <v>Year</v>
          </cell>
          <cell r="D670" t="str">
            <v>Volume</v>
          </cell>
          <cell r="E670" t="str">
            <v>Other LAD</v>
          </cell>
          <cell r="F670" t="str">
            <v>Strong Cider</v>
          </cell>
          <cell r="G670" t="str">
            <v>North East England</v>
          </cell>
          <cell r="H670">
            <v>612.79622514100004</v>
          </cell>
          <cell r="U670">
            <v>332.80521594000004</v>
          </cell>
          <cell r="AH670">
            <v>309.759409871</v>
          </cell>
          <cell r="AU670">
            <v>580.21074421699996</v>
          </cell>
          <cell r="BH670">
            <v>2368.6395450480004</v>
          </cell>
          <cell r="BU670">
            <v>1792.4664408250001</v>
          </cell>
        </row>
        <row r="671">
          <cell r="B671" t="str">
            <v>Year_Volume_Strong Cider_North East Scotland</v>
          </cell>
          <cell r="C671" t="str">
            <v>Year</v>
          </cell>
          <cell r="D671" t="str">
            <v>Volume</v>
          </cell>
          <cell r="E671" t="str">
            <v>Other LAD</v>
          </cell>
          <cell r="F671" t="str">
            <v>Strong Cider</v>
          </cell>
          <cell r="G671" t="str">
            <v>North East Scotland</v>
          </cell>
          <cell r="H671">
            <v>393.67655509900004</v>
          </cell>
          <cell r="U671">
            <v>187.39390611799999</v>
          </cell>
          <cell r="AH671">
            <v>123.09670262899998</v>
          </cell>
          <cell r="AU671">
            <v>219.30312637599997</v>
          </cell>
          <cell r="BH671">
            <v>526.32249434400012</v>
          </cell>
          <cell r="BU671">
            <v>336.26183592199999</v>
          </cell>
        </row>
        <row r="672">
          <cell r="B672" t="str">
            <v>Year_Volume_Strong Cider_North West (Lancashire)</v>
          </cell>
          <cell r="C672" t="str">
            <v>Year</v>
          </cell>
          <cell r="D672" t="str">
            <v>Volume</v>
          </cell>
          <cell r="E672" t="str">
            <v>Other LAD</v>
          </cell>
          <cell r="F672" t="str">
            <v>Strong Cider</v>
          </cell>
          <cell r="G672" t="str">
            <v>North West (Lancashire)</v>
          </cell>
          <cell r="H672">
            <v>1845.3032410200003</v>
          </cell>
          <cell r="U672">
            <v>1529.369093842</v>
          </cell>
          <cell r="AH672">
            <v>1058.4962829679998</v>
          </cell>
          <cell r="AU672">
            <v>1996.4433129999998</v>
          </cell>
          <cell r="BH672">
            <v>2706.3083231689993</v>
          </cell>
          <cell r="BU672">
            <v>3470.9983601060003</v>
          </cell>
        </row>
        <row r="673">
          <cell r="B673" t="str">
            <v>Year_Volume_Strong Cider_South and South East</v>
          </cell>
          <cell r="C673" t="str">
            <v>Year</v>
          </cell>
          <cell r="D673" t="str">
            <v>Volume</v>
          </cell>
          <cell r="E673" t="str">
            <v>Other LAD</v>
          </cell>
          <cell r="F673" t="str">
            <v>Strong Cider</v>
          </cell>
          <cell r="G673" t="str">
            <v>South and South East</v>
          </cell>
          <cell r="H673">
            <v>1784.6401777180001</v>
          </cell>
          <cell r="U673">
            <v>3665.4675370000004</v>
          </cell>
          <cell r="AH673">
            <v>2403.9594910930005</v>
          </cell>
          <cell r="AU673">
            <v>3548.6455717659996</v>
          </cell>
          <cell r="BH673">
            <v>3622.5660886109995</v>
          </cell>
          <cell r="BU673">
            <v>5006.1625471329999</v>
          </cell>
        </row>
        <row r="674">
          <cell r="B674" t="str">
            <v>Year_Volume_Strong Cider_South West</v>
          </cell>
          <cell r="C674" t="str">
            <v>Year</v>
          </cell>
          <cell r="D674" t="str">
            <v>Volume</v>
          </cell>
          <cell r="E674" t="str">
            <v>Other LAD</v>
          </cell>
          <cell r="F674" t="str">
            <v>Strong Cider</v>
          </cell>
          <cell r="G674" t="str">
            <v>South West</v>
          </cell>
          <cell r="H674">
            <v>2213.8502766799998</v>
          </cell>
          <cell r="U674">
            <v>1136.5932512110001</v>
          </cell>
          <cell r="AH674">
            <v>2487.4823996829996</v>
          </cell>
          <cell r="AU674">
            <v>4257.6553309620003</v>
          </cell>
          <cell r="BH674">
            <v>4691.3475267720005</v>
          </cell>
          <cell r="BU674">
            <v>2437.0251081280003</v>
          </cell>
        </row>
        <row r="675">
          <cell r="B675" t="str">
            <v>Year_Volume_Strong Cider_Wales and West</v>
          </cell>
          <cell r="C675" t="str">
            <v>Year</v>
          </cell>
          <cell r="D675" t="str">
            <v>Volume</v>
          </cell>
          <cell r="E675" t="str">
            <v>Other LAD</v>
          </cell>
          <cell r="F675" t="str">
            <v>Strong Cider</v>
          </cell>
          <cell r="G675" t="str">
            <v>Wales and West</v>
          </cell>
          <cell r="H675">
            <v>2365.8413380799998</v>
          </cell>
          <cell r="U675">
            <v>2866.7491530320003</v>
          </cell>
          <cell r="AH675">
            <v>2365.8556820120002</v>
          </cell>
          <cell r="AU675">
            <v>5225.2218817800003</v>
          </cell>
          <cell r="BH675">
            <v>7504.8457783129998</v>
          </cell>
          <cell r="BU675">
            <v>7771.0285542520014</v>
          </cell>
        </row>
        <row r="676">
          <cell r="B676" t="str">
            <v>Year_Volume_Strong Cider_Yorkshire</v>
          </cell>
          <cell r="C676" t="str">
            <v>Year</v>
          </cell>
          <cell r="D676" t="str">
            <v>Volume</v>
          </cell>
          <cell r="E676" t="str">
            <v>Other LAD</v>
          </cell>
          <cell r="F676" t="str">
            <v>Strong Cider</v>
          </cell>
          <cell r="G676" t="str">
            <v>Yorkshire</v>
          </cell>
          <cell r="H676">
            <v>2179.1558838430001</v>
          </cell>
          <cell r="U676">
            <v>1773.4352602890001</v>
          </cell>
          <cell r="AH676">
            <v>2343.4635701310003</v>
          </cell>
          <cell r="AU676">
            <v>3737.3631435739999</v>
          </cell>
          <cell r="BH676">
            <v>4574.0590912589996</v>
          </cell>
          <cell r="BU676">
            <v>6768.153700893</v>
          </cell>
        </row>
        <row r="677">
          <cell r="B677" t="str">
            <v xml:space="preserve">Year_Volume_Blended Whisky_Central England </v>
          </cell>
          <cell r="C677" t="str">
            <v>Year</v>
          </cell>
          <cell r="D677" t="str">
            <v>Volume</v>
          </cell>
          <cell r="E677" t="str">
            <v>Spirits</v>
          </cell>
          <cell r="F677" t="str">
            <v>Blended Whisky</v>
          </cell>
          <cell r="G677" t="str">
            <v xml:space="preserve">Central England </v>
          </cell>
          <cell r="H677">
            <v>6982.9784162430005</v>
          </cell>
          <cell r="U677">
            <v>7074.0655300249991</v>
          </cell>
          <cell r="AH677">
            <v>6841.8224804630008</v>
          </cell>
          <cell r="AU677">
            <v>5453.7586956489995</v>
          </cell>
          <cell r="BH677">
            <v>5564.019429850001</v>
          </cell>
          <cell r="BU677">
            <v>4777.1821652620001</v>
          </cell>
        </row>
        <row r="678">
          <cell r="B678" t="str">
            <v>Year_Volume_Blended Whisky_GB CENTRAL SCOTLAND</v>
          </cell>
          <cell r="C678" t="str">
            <v>Year</v>
          </cell>
          <cell r="D678" t="str">
            <v>Volume</v>
          </cell>
          <cell r="E678" t="str">
            <v>Spirits</v>
          </cell>
          <cell r="F678" t="str">
            <v>Blended Whisky</v>
          </cell>
          <cell r="G678" t="str">
            <v>GB CENTRAL SCOTLAND</v>
          </cell>
          <cell r="H678">
            <v>8716.4817722600001</v>
          </cell>
          <cell r="U678">
            <v>9381.6396566570002</v>
          </cell>
          <cell r="AH678">
            <v>8518.1606461619995</v>
          </cell>
          <cell r="AU678">
            <v>8283.4697339499999</v>
          </cell>
          <cell r="BH678">
            <v>7922.1773375490011</v>
          </cell>
          <cell r="BU678">
            <v>8310.7088604729979</v>
          </cell>
        </row>
        <row r="679">
          <cell r="B679" t="str">
            <v>Year_Volume_Blended Whisky_East of England</v>
          </cell>
          <cell r="C679" t="str">
            <v>Year</v>
          </cell>
          <cell r="D679" t="str">
            <v>Volume</v>
          </cell>
          <cell r="E679" t="str">
            <v>Spirits</v>
          </cell>
          <cell r="F679" t="str">
            <v>Blended Whisky</v>
          </cell>
          <cell r="G679" t="str">
            <v>East of England</v>
          </cell>
          <cell r="H679">
            <v>4951.9686987659998</v>
          </cell>
          <cell r="U679">
            <v>5079.0099103449993</v>
          </cell>
          <cell r="AH679">
            <v>4318.3424611350001</v>
          </cell>
          <cell r="AU679">
            <v>3895.2302307080004</v>
          </cell>
          <cell r="BH679">
            <v>4004.9871331079994</v>
          </cell>
          <cell r="BU679">
            <v>3320.9285837769999</v>
          </cell>
        </row>
        <row r="680">
          <cell r="B680" t="str">
            <v>Year_Volume_Blended Whisky_London</v>
          </cell>
          <cell r="C680" t="str">
            <v>Year</v>
          </cell>
          <cell r="D680" t="str">
            <v>Volume</v>
          </cell>
          <cell r="E680" t="str">
            <v>Spirits</v>
          </cell>
          <cell r="F680" t="str">
            <v>Blended Whisky</v>
          </cell>
          <cell r="G680" t="str">
            <v>London</v>
          </cell>
          <cell r="H680">
            <v>10464.283632920002</v>
          </cell>
          <cell r="U680">
            <v>10000.50613088</v>
          </cell>
          <cell r="AH680">
            <v>10100.289705262001</v>
          </cell>
          <cell r="AU680">
            <v>9140.5029532820008</v>
          </cell>
          <cell r="BH680">
            <v>9701.8529537140003</v>
          </cell>
          <cell r="BU680">
            <v>9156.5422255150006</v>
          </cell>
        </row>
        <row r="681">
          <cell r="B681" t="str">
            <v>Year_Volume_Blended Whisky_North East England</v>
          </cell>
          <cell r="C681" t="str">
            <v>Year</v>
          </cell>
          <cell r="D681" t="str">
            <v>Volume</v>
          </cell>
          <cell r="E681" t="str">
            <v>Spirits</v>
          </cell>
          <cell r="F681" t="str">
            <v>Blended Whisky</v>
          </cell>
          <cell r="G681" t="str">
            <v>North East England</v>
          </cell>
          <cell r="H681">
            <v>3022.3208226340003</v>
          </cell>
          <cell r="U681">
            <v>2695.8330739829998</v>
          </cell>
          <cell r="AH681">
            <v>2488.3076511740005</v>
          </cell>
          <cell r="AU681">
            <v>2044.4818071580003</v>
          </cell>
          <cell r="BH681">
            <v>2264.2722453810002</v>
          </cell>
          <cell r="BU681">
            <v>1998.662754423</v>
          </cell>
        </row>
        <row r="682">
          <cell r="B682" t="str">
            <v>Year_Volume_Blended Whisky_North East Scotland</v>
          </cell>
          <cell r="C682" t="str">
            <v>Year</v>
          </cell>
          <cell r="D682" t="str">
            <v>Volume</v>
          </cell>
          <cell r="E682" t="str">
            <v>Spirits</v>
          </cell>
          <cell r="F682" t="str">
            <v>Blended Whisky</v>
          </cell>
          <cell r="G682" t="str">
            <v>North East Scotland</v>
          </cell>
          <cell r="H682">
            <v>2966.5243173810004</v>
          </cell>
          <cell r="U682">
            <v>2900.056181642</v>
          </cell>
          <cell r="AH682">
            <v>2981.8551389419999</v>
          </cell>
          <cell r="AU682">
            <v>2764.4473343320001</v>
          </cell>
          <cell r="BH682">
            <v>3055.4319946059995</v>
          </cell>
          <cell r="BU682">
            <v>2446.9558191199999</v>
          </cell>
        </row>
        <row r="683">
          <cell r="B683" t="str">
            <v>Year_Volume_Blended Whisky_North West (Lancashire)</v>
          </cell>
          <cell r="C683" t="str">
            <v>Year</v>
          </cell>
          <cell r="D683" t="str">
            <v>Volume</v>
          </cell>
          <cell r="E683" t="str">
            <v>Spirits</v>
          </cell>
          <cell r="F683" t="str">
            <v>Blended Whisky</v>
          </cell>
          <cell r="G683" t="str">
            <v>North West (Lancashire)</v>
          </cell>
          <cell r="H683">
            <v>8413.2101489260003</v>
          </cell>
          <cell r="U683">
            <v>7749.6604789460007</v>
          </cell>
          <cell r="AH683">
            <v>7765.9590636130006</v>
          </cell>
          <cell r="AU683">
            <v>6013.862268326</v>
          </cell>
          <cell r="BH683">
            <v>5433.3849376100006</v>
          </cell>
          <cell r="BU683">
            <v>5085.1646852489985</v>
          </cell>
        </row>
        <row r="684">
          <cell r="B684" t="str">
            <v>Year_Volume_Blended Whisky_South and South East</v>
          </cell>
          <cell r="C684" t="str">
            <v>Year</v>
          </cell>
          <cell r="D684" t="str">
            <v>Volume</v>
          </cell>
          <cell r="E684" t="str">
            <v>Spirits</v>
          </cell>
          <cell r="F684" t="str">
            <v>Blended Whisky</v>
          </cell>
          <cell r="G684" t="str">
            <v>South and South East</v>
          </cell>
          <cell r="H684">
            <v>6699.2746005380004</v>
          </cell>
          <cell r="U684">
            <v>6607.7726332069988</v>
          </cell>
          <cell r="AH684">
            <v>4926.2677151630005</v>
          </cell>
          <cell r="AU684">
            <v>3980.3025993659999</v>
          </cell>
          <cell r="BH684">
            <v>3968.446098117</v>
          </cell>
          <cell r="BU684">
            <v>3562.7152502829999</v>
          </cell>
        </row>
        <row r="685">
          <cell r="B685" t="str">
            <v>Year_Volume_Blended Whisky_South West</v>
          </cell>
          <cell r="C685" t="str">
            <v>Year</v>
          </cell>
          <cell r="D685" t="str">
            <v>Volume</v>
          </cell>
          <cell r="E685" t="str">
            <v>Spirits</v>
          </cell>
          <cell r="F685" t="str">
            <v>Blended Whisky</v>
          </cell>
          <cell r="G685" t="str">
            <v>South West</v>
          </cell>
          <cell r="H685">
            <v>3404.6734777620004</v>
          </cell>
          <cell r="U685">
            <v>3157.2184067110002</v>
          </cell>
          <cell r="AH685">
            <v>2941.8425102089996</v>
          </cell>
          <cell r="AU685">
            <v>2755.7719820729994</v>
          </cell>
          <cell r="BH685">
            <v>2773.7345476520004</v>
          </cell>
          <cell r="BU685">
            <v>2754.1514876510005</v>
          </cell>
        </row>
        <row r="686">
          <cell r="B686" t="str">
            <v>Year_Volume_Blended Whisky_Wales and West</v>
          </cell>
          <cell r="C686" t="str">
            <v>Year</v>
          </cell>
          <cell r="D686" t="str">
            <v>Volume</v>
          </cell>
          <cell r="E686" t="str">
            <v>Spirits</v>
          </cell>
          <cell r="F686" t="str">
            <v>Blended Whisky</v>
          </cell>
          <cell r="G686" t="str">
            <v>Wales and West</v>
          </cell>
          <cell r="H686">
            <v>4755.7050097239999</v>
          </cell>
          <cell r="U686">
            <v>5266.1489712150005</v>
          </cell>
          <cell r="AH686">
            <v>5141.7582871219993</v>
          </cell>
          <cell r="AU686">
            <v>4328.7130420419999</v>
          </cell>
          <cell r="BH686">
            <v>4437.3426859580004</v>
          </cell>
          <cell r="BU686">
            <v>3892.3118922150006</v>
          </cell>
        </row>
        <row r="687">
          <cell r="B687" t="str">
            <v>Year_Volume_Blended Whisky_Yorkshire</v>
          </cell>
          <cell r="C687" t="str">
            <v>Year</v>
          </cell>
          <cell r="D687" t="str">
            <v>Volume</v>
          </cell>
          <cell r="E687" t="str">
            <v>Spirits</v>
          </cell>
          <cell r="F687" t="str">
            <v>Blended Whisky</v>
          </cell>
          <cell r="G687" t="str">
            <v>Yorkshire</v>
          </cell>
          <cell r="H687">
            <v>4375.1804583510002</v>
          </cell>
          <cell r="U687">
            <v>4423.8398825720005</v>
          </cell>
          <cell r="AH687">
            <v>3685.7054614179997</v>
          </cell>
          <cell r="AU687">
            <v>3115.2414483940001</v>
          </cell>
          <cell r="BH687">
            <v>3228.7840663940005</v>
          </cell>
          <cell r="BU687">
            <v>3312.4950394859998</v>
          </cell>
        </row>
        <row r="688">
          <cell r="B688" t="str">
            <v xml:space="preserve">Year_Volume_Brandy_Central England </v>
          </cell>
          <cell r="C688" t="str">
            <v>Year</v>
          </cell>
          <cell r="D688" t="str">
            <v>Volume</v>
          </cell>
          <cell r="E688" t="str">
            <v>Spirits</v>
          </cell>
          <cell r="F688" t="str">
            <v>Brandy</v>
          </cell>
          <cell r="G688" t="str">
            <v xml:space="preserve">Central England </v>
          </cell>
          <cell r="H688">
            <v>398.31131771100007</v>
          </cell>
          <cell r="U688">
            <v>318.26167243400005</v>
          </cell>
          <cell r="AH688">
            <v>173.36322485199997</v>
          </cell>
          <cell r="AU688">
            <v>248.979595652</v>
          </cell>
          <cell r="BH688">
            <v>233.40513282000001</v>
          </cell>
          <cell r="BU688">
            <v>188.83421449300002</v>
          </cell>
        </row>
        <row r="689">
          <cell r="B689" t="str">
            <v>Year_Volume_Brandy_GB CENTRAL SCOTLAND</v>
          </cell>
          <cell r="C689" t="str">
            <v>Year</v>
          </cell>
          <cell r="D689" t="str">
            <v>Volume</v>
          </cell>
          <cell r="E689" t="str">
            <v>Spirits</v>
          </cell>
          <cell r="F689" t="str">
            <v>Brandy</v>
          </cell>
          <cell r="G689" t="str">
            <v>GB CENTRAL SCOTLAND</v>
          </cell>
          <cell r="H689">
            <v>87.512916247999996</v>
          </cell>
          <cell r="U689">
            <v>106.179485579</v>
          </cell>
          <cell r="AH689">
            <v>68.093547315999999</v>
          </cell>
          <cell r="AU689">
            <v>65.834286606999996</v>
          </cell>
          <cell r="BH689">
            <v>61.825299741000009</v>
          </cell>
          <cell r="BU689">
            <v>48.945492604000002</v>
          </cell>
        </row>
        <row r="690">
          <cell r="B690" t="str">
            <v>Year_Volume_Brandy_East of England</v>
          </cell>
          <cell r="C690" t="str">
            <v>Year</v>
          </cell>
          <cell r="D690" t="str">
            <v>Volume</v>
          </cell>
          <cell r="E690" t="str">
            <v>Spirits</v>
          </cell>
          <cell r="F690" t="str">
            <v>Brandy</v>
          </cell>
          <cell r="G690" t="str">
            <v>East of England</v>
          </cell>
          <cell r="H690">
            <v>312.54783265700001</v>
          </cell>
          <cell r="U690">
            <v>260.11174219200001</v>
          </cell>
          <cell r="AH690">
            <v>137.04539251700001</v>
          </cell>
          <cell r="AU690">
            <v>134.189297858</v>
          </cell>
          <cell r="BH690">
            <v>102.50584490499999</v>
          </cell>
          <cell r="BU690">
            <v>105.23119651899999</v>
          </cell>
        </row>
        <row r="691">
          <cell r="B691" t="str">
            <v>Year_Volume_Brandy_London</v>
          </cell>
          <cell r="C691" t="str">
            <v>Year</v>
          </cell>
          <cell r="D691" t="str">
            <v>Volume</v>
          </cell>
          <cell r="E691" t="str">
            <v>Spirits</v>
          </cell>
          <cell r="F691" t="str">
            <v>Brandy</v>
          </cell>
          <cell r="G691" t="str">
            <v>London</v>
          </cell>
          <cell r="H691">
            <v>583.10821145300008</v>
          </cell>
          <cell r="U691">
            <v>569.19739830800006</v>
          </cell>
          <cell r="AH691">
            <v>377.50505834699993</v>
          </cell>
          <cell r="AU691">
            <v>415.92607532099998</v>
          </cell>
          <cell r="BH691">
            <v>344.28034624399999</v>
          </cell>
          <cell r="BU691">
            <v>298.21219963299995</v>
          </cell>
        </row>
        <row r="692">
          <cell r="B692" t="str">
            <v>Year_Volume_Brandy_North East England</v>
          </cell>
          <cell r="C692" t="str">
            <v>Year</v>
          </cell>
          <cell r="D692" t="str">
            <v>Volume</v>
          </cell>
          <cell r="E692" t="str">
            <v>Spirits</v>
          </cell>
          <cell r="F692" t="str">
            <v>Brandy</v>
          </cell>
          <cell r="G692" t="str">
            <v>North East England</v>
          </cell>
          <cell r="H692">
            <v>262.29202856699999</v>
          </cell>
          <cell r="U692">
            <v>156.89254269100002</v>
          </cell>
          <cell r="AH692">
            <v>81.267324235000018</v>
          </cell>
          <cell r="AU692">
            <v>82.718872635000011</v>
          </cell>
          <cell r="BH692">
            <v>119.13080937600002</v>
          </cell>
          <cell r="BU692">
            <v>97.927053842999982</v>
          </cell>
        </row>
        <row r="693">
          <cell r="B693" t="str">
            <v>Year_Volume_Brandy_North East Scotland</v>
          </cell>
          <cell r="C693" t="str">
            <v>Year</v>
          </cell>
          <cell r="D693" t="str">
            <v>Volume</v>
          </cell>
          <cell r="E693" t="str">
            <v>Spirits</v>
          </cell>
          <cell r="F693" t="str">
            <v>Brandy</v>
          </cell>
          <cell r="G693" t="str">
            <v>North East Scotland</v>
          </cell>
          <cell r="H693">
            <v>16.510792474999999</v>
          </cell>
          <cell r="U693">
            <v>14.712618349000003</v>
          </cell>
          <cell r="AH693">
            <v>8.0616290070000005</v>
          </cell>
          <cell r="AU693">
            <v>13.365648408999999</v>
          </cell>
          <cell r="BH693">
            <v>6.4261488149999995</v>
          </cell>
          <cell r="BU693">
            <v>12.668823032999999</v>
          </cell>
        </row>
        <row r="694">
          <cell r="B694" t="str">
            <v>Year_Volume_Brandy_North West (Lancashire)</v>
          </cell>
          <cell r="C694" t="str">
            <v>Year</v>
          </cell>
          <cell r="D694" t="str">
            <v>Volume</v>
          </cell>
          <cell r="E694" t="str">
            <v>Spirits</v>
          </cell>
          <cell r="F694" t="str">
            <v>Brandy</v>
          </cell>
          <cell r="G694" t="str">
            <v>North West (Lancashire)</v>
          </cell>
          <cell r="H694">
            <v>366.46239287399993</v>
          </cell>
          <cell r="U694">
            <v>378.23866990199991</v>
          </cell>
          <cell r="AH694">
            <v>291.96801185400005</v>
          </cell>
          <cell r="AU694">
            <v>244.51498425699998</v>
          </cell>
          <cell r="BH694">
            <v>140.35563222799999</v>
          </cell>
          <cell r="BU694">
            <v>154.79544054600001</v>
          </cell>
        </row>
        <row r="695">
          <cell r="B695" t="str">
            <v>Year_Volume_Brandy_South and South East</v>
          </cell>
          <cell r="C695" t="str">
            <v>Year</v>
          </cell>
          <cell r="D695" t="str">
            <v>Volume</v>
          </cell>
          <cell r="E695" t="str">
            <v>Spirits</v>
          </cell>
          <cell r="F695" t="str">
            <v>Brandy</v>
          </cell>
          <cell r="G695" t="str">
            <v>South and South East</v>
          </cell>
          <cell r="H695">
            <v>407.28255572</v>
          </cell>
          <cell r="U695">
            <v>322.87850599300003</v>
          </cell>
          <cell r="AH695">
            <v>205.25593859899999</v>
          </cell>
          <cell r="AU695">
            <v>183.91403420100002</v>
          </cell>
          <cell r="BH695">
            <v>245.21407729700002</v>
          </cell>
          <cell r="BU695">
            <v>276.65396151299996</v>
          </cell>
        </row>
        <row r="696">
          <cell r="B696" t="str">
            <v>Year_Volume_Brandy_South West</v>
          </cell>
          <cell r="C696" t="str">
            <v>Year</v>
          </cell>
          <cell r="D696" t="str">
            <v>Volume</v>
          </cell>
          <cell r="E696" t="str">
            <v>Spirits</v>
          </cell>
          <cell r="F696" t="str">
            <v>Brandy</v>
          </cell>
          <cell r="G696" t="str">
            <v>South West</v>
          </cell>
          <cell r="H696">
            <v>334.532439603</v>
          </cell>
          <cell r="U696">
            <v>280.21566791999999</v>
          </cell>
          <cell r="AH696">
            <v>170.01863612</v>
          </cell>
          <cell r="AU696">
            <v>177.27451415499999</v>
          </cell>
          <cell r="BH696">
            <v>183.94490095099997</v>
          </cell>
          <cell r="BU696">
            <v>222.70262025899999</v>
          </cell>
        </row>
        <row r="697">
          <cell r="B697" t="str">
            <v>Year_Volume_Brandy_Wales and West</v>
          </cell>
          <cell r="C697" t="str">
            <v>Year</v>
          </cell>
          <cell r="D697" t="str">
            <v>Volume</v>
          </cell>
          <cell r="E697" t="str">
            <v>Spirits</v>
          </cell>
          <cell r="F697" t="str">
            <v>Brandy</v>
          </cell>
          <cell r="G697" t="str">
            <v>Wales and West</v>
          </cell>
          <cell r="H697">
            <v>186.33450860299999</v>
          </cell>
          <cell r="U697">
            <v>148.88759123200001</v>
          </cell>
          <cell r="AH697">
            <v>94.276303125000013</v>
          </cell>
          <cell r="AU697">
            <v>111.22719855000001</v>
          </cell>
          <cell r="BH697">
            <v>107.88138164299998</v>
          </cell>
          <cell r="BU697">
            <v>175.34519245999999</v>
          </cell>
        </row>
        <row r="698">
          <cell r="B698" t="str">
            <v>Year_Volume_Brandy_Yorkshire</v>
          </cell>
          <cell r="C698" t="str">
            <v>Year</v>
          </cell>
          <cell r="D698" t="str">
            <v>Volume</v>
          </cell>
          <cell r="E698" t="str">
            <v>Spirits</v>
          </cell>
          <cell r="F698" t="str">
            <v>Brandy</v>
          </cell>
          <cell r="G698" t="str">
            <v>Yorkshire</v>
          </cell>
          <cell r="H698">
            <v>281.64777414899999</v>
          </cell>
          <cell r="U698">
            <v>216.95254372799999</v>
          </cell>
          <cell r="AH698">
            <v>98.251329936999994</v>
          </cell>
          <cell r="AU698">
            <v>198.31968765699997</v>
          </cell>
          <cell r="BH698">
            <v>250.37293489099997</v>
          </cell>
          <cell r="BU698">
            <v>205.51805853199997</v>
          </cell>
        </row>
        <row r="699">
          <cell r="B699" t="str">
            <v xml:space="preserve">Year_Volume_Cognac_Central England </v>
          </cell>
          <cell r="C699" t="str">
            <v>Year</v>
          </cell>
          <cell r="D699" t="str">
            <v>Volume</v>
          </cell>
          <cell r="E699" t="str">
            <v>Spirits</v>
          </cell>
          <cell r="F699" t="str">
            <v>Cognac</v>
          </cell>
          <cell r="G699" t="str">
            <v xml:space="preserve">Central England </v>
          </cell>
          <cell r="H699">
            <v>3262.0034855549998</v>
          </cell>
          <cell r="U699">
            <v>3077.2097899840001</v>
          </cell>
          <cell r="AH699">
            <v>2500.464170664</v>
          </cell>
          <cell r="AU699">
            <v>1976.6804233270002</v>
          </cell>
          <cell r="BH699">
            <v>2022.951353698</v>
          </cell>
          <cell r="BU699">
            <v>1919.0491665289996</v>
          </cell>
        </row>
        <row r="700">
          <cell r="B700" t="str">
            <v>Year_Volume_Cognac_GB CENTRAL SCOTLAND</v>
          </cell>
          <cell r="C700" t="str">
            <v>Year</v>
          </cell>
          <cell r="D700" t="str">
            <v>Volume</v>
          </cell>
          <cell r="E700" t="str">
            <v>Spirits</v>
          </cell>
          <cell r="F700" t="str">
            <v>Cognac</v>
          </cell>
          <cell r="G700" t="str">
            <v>GB CENTRAL SCOTLAND</v>
          </cell>
          <cell r="H700">
            <v>978.22773174000008</v>
          </cell>
          <cell r="U700">
            <v>1055.5661956629999</v>
          </cell>
          <cell r="AH700">
            <v>1219.2254455499999</v>
          </cell>
          <cell r="AU700">
            <v>1054.617687685</v>
          </cell>
          <cell r="BH700">
            <v>832.15667002600003</v>
          </cell>
          <cell r="BU700">
            <v>961.32371339000008</v>
          </cell>
        </row>
        <row r="701">
          <cell r="B701" t="str">
            <v>Year_Volume_Cognac_East of England</v>
          </cell>
          <cell r="C701" t="str">
            <v>Year</v>
          </cell>
          <cell r="D701" t="str">
            <v>Volume</v>
          </cell>
          <cell r="E701" t="str">
            <v>Spirits</v>
          </cell>
          <cell r="F701" t="str">
            <v>Cognac</v>
          </cell>
          <cell r="G701" t="str">
            <v>East of England</v>
          </cell>
          <cell r="H701">
            <v>2573.6670440600001</v>
          </cell>
          <cell r="U701">
            <v>2334.2211120400002</v>
          </cell>
          <cell r="AH701">
            <v>1589.6912310090001</v>
          </cell>
          <cell r="AU701">
            <v>1392.544507954</v>
          </cell>
          <cell r="BH701">
            <v>1412.0373433099999</v>
          </cell>
          <cell r="BU701">
            <v>1398.9760597289999</v>
          </cell>
        </row>
        <row r="702">
          <cell r="B702" t="str">
            <v>Year_Volume_Cognac_London</v>
          </cell>
          <cell r="C702" t="str">
            <v>Year</v>
          </cell>
          <cell r="D702" t="str">
            <v>Volume</v>
          </cell>
          <cell r="E702" t="str">
            <v>Spirits</v>
          </cell>
          <cell r="F702" t="str">
            <v>Cognac</v>
          </cell>
          <cell r="G702" t="str">
            <v>London</v>
          </cell>
          <cell r="H702">
            <v>4854.2706879730003</v>
          </cell>
          <cell r="U702">
            <v>5044.6011047650009</v>
          </cell>
          <cell r="AH702">
            <v>5035.0940220339999</v>
          </cell>
          <cell r="AU702">
            <v>4973.355963471</v>
          </cell>
          <cell r="BH702">
            <v>5164.1659499139987</v>
          </cell>
          <cell r="BU702">
            <v>4845.1217640819996</v>
          </cell>
        </row>
        <row r="703">
          <cell r="B703" t="str">
            <v>Year_Volume_Cognac_North East England</v>
          </cell>
          <cell r="C703" t="str">
            <v>Year</v>
          </cell>
          <cell r="D703" t="str">
            <v>Volume</v>
          </cell>
          <cell r="E703" t="str">
            <v>Spirits</v>
          </cell>
          <cell r="F703" t="str">
            <v>Cognac</v>
          </cell>
          <cell r="G703" t="str">
            <v>North East England</v>
          </cell>
          <cell r="H703">
            <v>481.61193298000001</v>
          </cell>
          <cell r="U703">
            <v>466.62053224600004</v>
          </cell>
          <cell r="AH703">
            <v>438.84428139900001</v>
          </cell>
          <cell r="AU703">
            <v>430.90807886699992</v>
          </cell>
          <cell r="BH703">
            <v>500.95502639599999</v>
          </cell>
          <cell r="BU703">
            <v>497.74292045599998</v>
          </cell>
        </row>
        <row r="704">
          <cell r="B704" t="str">
            <v>Year_Volume_Cognac_North East Scotland</v>
          </cell>
          <cell r="C704" t="str">
            <v>Year</v>
          </cell>
          <cell r="D704" t="str">
            <v>Volume</v>
          </cell>
          <cell r="E704" t="str">
            <v>Spirits</v>
          </cell>
          <cell r="F704" t="str">
            <v>Cognac</v>
          </cell>
          <cell r="G704" t="str">
            <v>North East Scotland</v>
          </cell>
          <cell r="H704">
            <v>340.43613635099996</v>
          </cell>
          <cell r="U704">
            <v>327.17023848000002</v>
          </cell>
          <cell r="AH704">
            <v>439.33027882599993</v>
          </cell>
          <cell r="AU704">
            <v>455.93083102000003</v>
          </cell>
          <cell r="BH704">
            <v>413.58132206200003</v>
          </cell>
          <cell r="BU704">
            <v>300.64002789199998</v>
          </cell>
        </row>
        <row r="705">
          <cell r="B705" t="str">
            <v>Year_Volume_Cognac_North West (Lancashire)</v>
          </cell>
          <cell r="C705" t="str">
            <v>Year</v>
          </cell>
          <cell r="D705" t="str">
            <v>Volume</v>
          </cell>
          <cell r="E705" t="str">
            <v>Spirits</v>
          </cell>
          <cell r="F705" t="str">
            <v>Cognac</v>
          </cell>
          <cell r="G705" t="str">
            <v>North West (Lancashire)</v>
          </cell>
          <cell r="H705">
            <v>3450.8261381370003</v>
          </cell>
          <cell r="U705">
            <v>3263.6983349369998</v>
          </cell>
          <cell r="AH705">
            <v>3190.1127629080006</v>
          </cell>
          <cell r="AU705">
            <v>2814.5404591029996</v>
          </cell>
          <cell r="BH705">
            <v>2621.6216506980004</v>
          </cell>
          <cell r="BU705">
            <v>2647.4828359160001</v>
          </cell>
        </row>
        <row r="706">
          <cell r="B706" t="str">
            <v>Year_Volume_Cognac_South and South East</v>
          </cell>
          <cell r="C706" t="str">
            <v>Year</v>
          </cell>
          <cell r="D706" t="str">
            <v>Volume</v>
          </cell>
          <cell r="E706" t="str">
            <v>Spirits</v>
          </cell>
          <cell r="F706" t="str">
            <v>Cognac</v>
          </cell>
          <cell r="G706" t="str">
            <v>South and South East</v>
          </cell>
          <cell r="H706">
            <v>2108.1084950860004</v>
          </cell>
          <cell r="U706">
            <v>2111.1644890489997</v>
          </cell>
          <cell r="AH706">
            <v>1695.915797028</v>
          </cell>
          <cell r="AU706">
            <v>1575.0222674520001</v>
          </cell>
          <cell r="BH706">
            <v>1546.51070488</v>
          </cell>
          <cell r="BU706">
            <v>1687.1843375000001</v>
          </cell>
        </row>
        <row r="707">
          <cell r="B707" t="str">
            <v>Year_Volume_Cognac_South West</v>
          </cell>
          <cell r="C707" t="str">
            <v>Year</v>
          </cell>
          <cell r="D707" t="str">
            <v>Volume</v>
          </cell>
          <cell r="E707" t="str">
            <v>Spirits</v>
          </cell>
          <cell r="F707" t="str">
            <v>Cognac</v>
          </cell>
          <cell r="G707" t="str">
            <v>South West</v>
          </cell>
          <cell r="H707">
            <v>1215.96666329</v>
          </cell>
          <cell r="U707">
            <v>1083.8543439529999</v>
          </cell>
          <cell r="AH707">
            <v>1018.1603655400002</v>
          </cell>
          <cell r="AU707">
            <v>1026.648611268</v>
          </cell>
          <cell r="BH707">
            <v>1151.9366537599999</v>
          </cell>
          <cell r="BU707">
            <v>1032.106950443</v>
          </cell>
        </row>
        <row r="708">
          <cell r="B708" t="str">
            <v>Year_Volume_Cognac_Wales and West</v>
          </cell>
          <cell r="C708" t="str">
            <v>Year</v>
          </cell>
          <cell r="D708" t="str">
            <v>Volume</v>
          </cell>
          <cell r="E708" t="str">
            <v>Spirits</v>
          </cell>
          <cell r="F708" t="str">
            <v>Cognac</v>
          </cell>
          <cell r="G708" t="str">
            <v>Wales and West</v>
          </cell>
          <cell r="H708">
            <v>1581.0523953089998</v>
          </cell>
          <cell r="U708">
            <v>1560.877445374</v>
          </cell>
          <cell r="AH708">
            <v>1680.9570183000003</v>
          </cell>
          <cell r="AU708">
            <v>1689.9864994139998</v>
          </cell>
          <cell r="BH708">
            <v>1593.230249339</v>
          </cell>
          <cell r="BU708">
            <v>1523.4497914889998</v>
          </cell>
        </row>
        <row r="709">
          <cell r="B709" t="str">
            <v>Year_Volume_Cognac_Yorkshire</v>
          </cell>
          <cell r="C709" t="str">
            <v>Year</v>
          </cell>
          <cell r="D709" t="str">
            <v>Volume</v>
          </cell>
          <cell r="E709" t="str">
            <v>Spirits</v>
          </cell>
          <cell r="F709" t="str">
            <v>Cognac</v>
          </cell>
          <cell r="G709" t="str">
            <v>Yorkshire</v>
          </cell>
          <cell r="H709">
            <v>1297.0288263819998</v>
          </cell>
          <cell r="U709">
            <v>1359.1622950600001</v>
          </cell>
          <cell r="AH709">
            <v>1539.321513056</v>
          </cell>
          <cell r="AU709">
            <v>1515.4129081909998</v>
          </cell>
          <cell r="BH709">
            <v>1571.4111029930002</v>
          </cell>
          <cell r="BU709">
            <v>1519.766841503</v>
          </cell>
        </row>
        <row r="710">
          <cell r="B710" t="str">
            <v xml:space="preserve">Year_Volume_Cream Liqueurs_Central England </v>
          </cell>
          <cell r="C710" t="str">
            <v>Year</v>
          </cell>
          <cell r="D710" t="str">
            <v>Volume</v>
          </cell>
          <cell r="E710" t="str">
            <v>Spirits</v>
          </cell>
          <cell r="F710" t="str">
            <v>Cream Liqueurs</v>
          </cell>
          <cell r="G710" t="str">
            <v xml:space="preserve">Central England </v>
          </cell>
          <cell r="H710">
            <v>2007.4849087380001</v>
          </cell>
          <cell r="U710">
            <v>2041.5977094760001</v>
          </cell>
          <cell r="AH710">
            <v>1564.8503140320001</v>
          </cell>
          <cell r="AU710">
            <v>1822.606127063</v>
          </cell>
          <cell r="BH710">
            <v>1182.18025098</v>
          </cell>
          <cell r="BU710">
            <v>1620.4709883379996</v>
          </cell>
        </row>
        <row r="711">
          <cell r="B711" t="str">
            <v>Year_Volume_Cream Liqueurs_GB CENTRAL SCOTLAND</v>
          </cell>
          <cell r="C711" t="str">
            <v>Year</v>
          </cell>
          <cell r="D711" t="str">
            <v>Volume</v>
          </cell>
          <cell r="E711" t="str">
            <v>Spirits</v>
          </cell>
          <cell r="F711" t="str">
            <v>Cream Liqueurs</v>
          </cell>
          <cell r="G711" t="str">
            <v>GB CENTRAL SCOTLAND</v>
          </cell>
          <cell r="H711">
            <v>1099.0297730730001</v>
          </cell>
          <cell r="U711">
            <v>1163.8603830679999</v>
          </cell>
          <cell r="AH711">
            <v>1176.97784308</v>
          </cell>
          <cell r="AU711">
            <v>1489.4696574200002</v>
          </cell>
          <cell r="BH711">
            <v>956.99086235499999</v>
          </cell>
          <cell r="BU711">
            <v>1160.4006723360001</v>
          </cell>
        </row>
        <row r="712">
          <cell r="B712" t="str">
            <v>Year_Volume_Cream Liqueurs_East of England</v>
          </cell>
          <cell r="C712" t="str">
            <v>Year</v>
          </cell>
          <cell r="D712" t="str">
            <v>Volume</v>
          </cell>
          <cell r="E712" t="str">
            <v>Spirits</v>
          </cell>
          <cell r="F712" t="str">
            <v>Cream Liqueurs</v>
          </cell>
          <cell r="G712" t="str">
            <v>East of England</v>
          </cell>
          <cell r="H712">
            <v>988.28380096499995</v>
          </cell>
          <cell r="U712">
            <v>930.59510604299999</v>
          </cell>
          <cell r="AH712">
            <v>1190.3963597230002</v>
          </cell>
          <cell r="AU712">
            <v>1237.7018203490002</v>
          </cell>
          <cell r="BH712">
            <v>826.74668200500003</v>
          </cell>
          <cell r="BU712">
            <v>1142.6337689269999</v>
          </cell>
        </row>
        <row r="713">
          <cell r="B713" t="str">
            <v>Year_Volume_Cream Liqueurs_London</v>
          </cell>
          <cell r="C713" t="str">
            <v>Year</v>
          </cell>
          <cell r="D713" t="str">
            <v>Volume</v>
          </cell>
          <cell r="E713" t="str">
            <v>Spirits</v>
          </cell>
          <cell r="F713" t="str">
            <v>Cream Liqueurs</v>
          </cell>
          <cell r="G713" t="str">
            <v>London</v>
          </cell>
          <cell r="H713">
            <v>2436.6236462110005</v>
          </cell>
          <cell r="U713">
            <v>2411.6170224970001</v>
          </cell>
          <cell r="AH713">
            <v>3012.8445702889999</v>
          </cell>
          <cell r="AU713">
            <v>3689.7147244359999</v>
          </cell>
          <cell r="BH713">
            <v>2426.4465097110001</v>
          </cell>
          <cell r="BU713">
            <v>3298.0218851889995</v>
          </cell>
        </row>
        <row r="714">
          <cell r="B714" t="str">
            <v>Year_Volume_Cream Liqueurs_North East England</v>
          </cell>
          <cell r="C714" t="str">
            <v>Year</v>
          </cell>
          <cell r="D714" t="str">
            <v>Volume</v>
          </cell>
          <cell r="E714" t="str">
            <v>Spirits</v>
          </cell>
          <cell r="F714" t="str">
            <v>Cream Liqueurs</v>
          </cell>
          <cell r="G714" t="str">
            <v>North East England</v>
          </cell>
          <cell r="H714">
            <v>452.05635994499994</v>
          </cell>
          <cell r="U714">
            <v>416.16591471100003</v>
          </cell>
          <cell r="AH714">
            <v>369.88355097699997</v>
          </cell>
          <cell r="AU714">
            <v>456.74195765300004</v>
          </cell>
          <cell r="BH714">
            <v>330.09433572299992</v>
          </cell>
          <cell r="BU714">
            <v>556.19517821200009</v>
          </cell>
        </row>
        <row r="715">
          <cell r="B715" t="str">
            <v>Year_Volume_Cream Liqueurs_North East Scotland</v>
          </cell>
          <cell r="C715" t="str">
            <v>Year</v>
          </cell>
          <cell r="D715" t="str">
            <v>Volume</v>
          </cell>
          <cell r="E715" t="str">
            <v>Spirits</v>
          </cell>
          <cell r="F715" t="str">
            <v>Cream Liqueurs</v>
          </cell>
          <cell r="G715" t="str">
            <v>North East Scotland</v>
          </cell>
          <cell r="H715">
            <v>292.80788110700001</v>
          </cell>
          <cell r="U715">
            <v>268.04879127700002</v>
          </cell>
          <cell r="AH715">
            <v>302.07373747600002</v>
          </cell>
          <cell r="AU715">
            <v>356.46584387099995</v>
          </cell>
          <cell r="BH715">
            <v>220.03627054</v>
          </cell>
          <cell r="BU715">
            <v>412.17709746899999</v>
          </cell>
        </row>
        <row r="716">
          <cell r="B716" t="str">
            <v>Year_Volume_Cream Liqueurs_North West (Lancashire)</v>
          </cell>
          <cell r="C716" t="str">
            <v>Year</v>
          </cell>
          <cell r="D716" t="str">
            <v>Volume</v>
          </cell>
          <cell r="E716" t="str">
            <v>Spirits</v>
          </cell>
          <cell r="F716" t="str">
            <v>Cream Liqueurs</v>
          </cell>
          <cell r="G716" t="str">
            <v>North West (Lancashire)</v>
          </cell>
          <cell r="H716">
            <v>1525.026760187</v>
          </cell>
          <cell r="U716">
            <v>1420.9245414849997</v>
          </cell>
          <cell r="AH716">
            <v>1721.7347233200003</v>
          </cell>
          <cell r="AU716">
            <v>2025.858691138</v>
          </cell>
          <cell r="BH716">
            <v>1301.0238134690001</v>
          </cell>
          <cell r="BU716">
            <v>1795.5074133190001</v>
          </cell>
        </row>
        <row r="717">
          <cell r="B717" t="str">
            <v>Year_Volume_Cream Liqueurs_South and South East</v>
          </cell>
          <cell r="C717" t="str">
            <v>Year</v>
          </cell>
          <cell r="D717" t="str">
            <v>Volume</v>
          </cell>
          <cell r="E717" t="str">
            <v>Spirits</v>
          </cell>
          <cell r="F717" t="str">
            <v>Cream Liqueurs</v>
          </cell>
          <cell r="G717" t="str">
            <v>South and South East</v>
          </cell>
          <cell r="H717">
            <v>1512.0525289059999</v>
          </cell>
          <cell r="U717">
            <v>1548.759615723</v>
          </cell>
          <cell r="AH717">
            <v>1047.5058788640001</v>
          </cell>
          <cell r="AU717">
            <v>1124.2765037189999</v>
          </cell>
          <cell r="BH717">
            <v>817.07767471399995</v>
          </cell>
          <cell r="BU717">
            <v>1201.173217371</v>
          </cell>
        </row>
        <row r="718">
          <cell r="B718" t="str">
            <v>Year_Volume_Cream Liqueurs_South West</v>
          </cell>
          <cell r="C718" t="str">
            <v>Year</v>
          </cell>
          <cell r="D718" t="str">
            <v>Volume</v>
          </cell>
          <cell r="E718" t="str">
            <v>Spirits</v>
          </cell>
          <cell r="F718" t="str">
            <v>Cream Liqueurs</v>
          </cell>
          <cell r="G718" t="str">
            <v>South West</v>
          </cell>
          <cell r="H718">
            <v>1110.6429808339999</v>
          </cell>
          <cell r="U718">
            <v>913.73008343499998</v>
          </cell>
          <cell r="AH718">
            <v>964.38098334799997</v>
          </cell>
          <cell r="AU718">
            <v>1422.0518036329997</v>
          </cell>
          <cell r="BH718">
            <v>964.43262689099993</v>
          </cell>
          <cell r="BU718">
            <v>1255.8410580179998</v>
          </cell>
        </row>
        <row r="719">
          <cell r="B719" t="str">
            <v>Year_Volume_Cream Liqueurs_Wales and West</v>
          </cell>
          <cell r="C719" t="str">
            <v>Year</v>
          </cell>
          <cell r="D719" t="str">
            <v>Volume</v>
          </cell>
          <cell r="E719" t="str">
            <v>Spirits</v>
          </cell>
          <cell r="F719" t="str">
            <v>Cream Liqueurs</v>
          </cell>
          <cell r="G719" t="str">
            <v>Wales and West</v>
          </cell>
          <cell r="H719">
            <v>1175.2490496369999</v>
          </cell>
          <cell r="U719">
            <v>1154.847660997</v>
          </cell>
          <cell r="AH719">
            <v>1213.4252395680001</v>
          </cell>
          <cell r="AU719">
            <v>1353.2534944629999</v>
          </cell>
          <cell r="BH719">
            <v>905.8725596160001</v>
          </cell>
          <cell r="BU719">
            <v>1329.9388922970002</v>
          </cell>
        </row>
        <row r="720">
          <cell r="B720" t="str">
            <v>Year_Volume_Cream Liqueurs_Yorkshire</v>
          </cell>
          <cell r="C720" t="str">
            <v>Year</v>
          </cell>
          <cell r="D720" t="str">
            <v>Volume</v>
          </cell>
          <cell r="E720" t="str">
            <v>Spirits</v>
          </cell>
          <cell r="F720" t="str">
            <v>Cream Liqueurs</v>
          </cell>
          <cell r="G720" t="str">
            <v>Yorkshire</v>
          </cell>
          <cell r="H720">
            <v>1054.9121979110002</v>
          </cell>
          <cell r="U720">
            <v>1089.3085431110003</v>
          </cell>
          <cell r="AH720">
            <v>1210.85499856</v>
          </cell>
          <cell r="AU720">
            <v>1393.667865723</v>
          </cell>
          <cell r="BH720">
            <v>1000.0068056539999</v>
          </cell>
          <cell r="BU720">
            <v>1333.188741636</v>
          </cell>
        </row>
        <row r="721">
          <cell r="B721" t="str">
            <v xml:space="preserve">Year_Volume_Dark Rum_Central England </v>
          </cell>
          <cell r="C721" t="str">
            <v>Year</v>
          </cell>
          <cell r="D721" t="str">
            <v>Volume</v>
          </cell>
          <cell r="E721" t="str">
            <v>Spirits</v>
          </cell>
          <cell r="F721" t="str">
            <v>Dark Rum</v>
          </cell>
          <cell r="G721" t="str">
            <v xml:space="preserve">Central England </v>
          </cell>
          <cell r="H721">
            <v>1007.7140392189998</v>
          </cell>
          <cell r="U721">
            <v>1110.1755909579999</v>
          </cell>
          <cell r="AH721">
            <v>1111.826817547</v>
          </cell>
          <cell r="AU721">
            <v>1061.719027075</v>
          </cell>
          <cell r="BH721">
            <v>934.36529941699973</v>
          </cell>
          <cell r="BU721">
            <v>1020.429047889</v>
          </cell>
        </row>
        <row r="722">
          <cell r="B722" t="str">
            <v>Year_Volume_Dark Rum_GB CENTRAL SCOTLAND</v>
          </cell>
          <cell r="C722" t="str">
            <v>Year</v>
          </cell>
          <cell r="D722" t="str">
            <v>Volume</v>
          </cell>
          <cell r="E722" t="str">
            <v>Spirits</v>
          </cell>
          <cell r="F722" t="str">
            <v>Dark Rum</v>
          </cell>
          <cell r="G722" t="str">
            <v>GB CENTRAL SCOTLAND</v>
          </cell>
          <cell r="H722">
            <v>1138.284541449</v>
          </cell>
          <cell r="U722">
            <v>1045.2619812349999</v>
          </cell>
          <cell r="AH722">
            <v>985.1344656739999</v>
          </cell>
          <cell r="AU722">
            <v>926.40184778299988</v>
          </cell>
          <cell r="BH722">
            <v>794.97723440999994</v>
          </cell>
          <cell r="BU722">
            <v>700.86292597400006</v>
          </cell>
        </row>
        <row r="723">
          <cell r="B723" t="str">
            <v>Year_Volume_Dark Rum_East of England</v>
          </cell>
          <cell r="C723" t="str">
            <v>Year</v>
          </cell>
          <cell r="D723" t="str">
            <v>Volume</v>
          </cell>
          <cell r="E723" t="str">
            <v>Spirits</v>
          </cell>
          <cell r="F723" t="str">
            <v>Dark Rum</v>
          </cell>
          <cell r="G723" t="str">
            <v>East of England</v>
          </cell>
          <cell r="H723">
            <v>757.50675380999996</v>
          </cell>
          <cell r="U723">
            <v>701.734921149</v>
          </cell>
          <cell r="AH723">
            <v>757.89587242900006</v>
          </cell>
          <cell r="AU723">
            <v>813.61111419200006</v>
          </cell>
          <cell r="BH723">
            <v>843.33990450399995</v>
          </cell>
          <cell r="BU723">
            <v>659.81914041300013</v>
          </cell>
        </row>
        <row r="724">
          <cell r="B724" t="str">
            <v>Year_Volume_Dark Rum_London</v>
          </cell>
          <cell r="C724" t="str">
            <v>Year</v>
          </cell>
          <cell r="D724" t="str">
            <v>Volume</v>
          </cell>
          <cell r="E724" t="str">
            <v>Spirits</v>
          </cell>
          <cell r="F724" t="str">
            <v>Dark Rum</v>
          </cell>
          <cell r="G724" t="str">
            <v>London</v>
          </cell>
          <cell r="H724">
            <v>1607.637688798</v>
          </cell>
          <cell r="U724">
            <v>1638.1268655269998</v>
          </cell>
          <cell r="AH724">
            <v>1646.442673645</v>
          </cell>
          <cell r="AU724">
            <v>1651.151476646</v>
          </cell>
          <cell r="BH724">
            <v>1901.9213733529998</v>
          </cell>
          <cell r="BU724">
            <v>1882.5442422329997</v>
          </cell>
        </row>
        <row r="725">
          <cell r="B725" t="str">
            <v>Year_Volume_Dark Rum_North East England</v>
          </cell>
          <cell r="C725" t="str">
            <v>Year</v>
          </cell>
          <cell r="D725" t="str">
            <v>Volume</v>
          </cell>
          <cell r="E725" t="str">
            <v>Spirits</v>
          </cell>
          <cell r="F725" t="str">
            <v>Dark Rum</v>
          </cell>
          <cell r="G725" t="str">
            <v>North East England</v>
          </cell>
          <cell r="H725">
            <v>413.77881232400006</v>
          </cell>
          <cell r="U725">
            <v>406.18792836800003</v>
          </cell>
          <cell r="AH725">
            <v>474.60861739500001</v>
          </cell>
          <cell r="AU725">
            <v>428.69830230399992</v>
          </cell>
          <cell r="BH725">
            <v>454.3961938789999</v>
          </cell>
          <cell r="BU725">
            <v>296.09160467800001</v>
          </cell>
        </row>
        <row r="726">
          <cell r="B726" t="str">
            <v>Year_Volume_Dark Rum_North East Scotland</v>
          </cell>
          <cell r="C726" t="str">
            <v>Year</v>
          </cell>
          <cell r="D726" t="str">
            <v>Volume</v>
          </cell>
          <cell r="E726" t="str">
            <v>Spirits</v>
          </cell>
          <cell r="F726" t="str">
            <v>Dark Rum</v>
          </cell>
          <cell r="G726" t="str">
            <v>North East Scotland</v>
          </cell>
          <cell r="H726">
            <v>473.56490183699998</v>
          </cell>
          <cell r="U726">
            <v>429.25182670700002</v>
          </cell>
          <cell r="AH726">
            <v>314.01358477100001</v>
          </cell>
          <cell r="AU726">
            <v>304.730611737</v>
          </cell>
          <cell r="BH726">
            <v>212.626393893</v>
          </cell>
          <cell r="BU726">
            <v>163.04457920100003</v>
          </cell>
        </row>
        <row r="727">
          <cell r="B727" t="str">
            <v>Year_Volume_Dark Rum_North West (Lancashire)</v>
          </cell>
          <cell r="C727" t="str">
            <v>Year</v>
          </cell>
          <cell r="D727" t="str">
            <v>Volume</v>
          </cell>
          <cell r="E727" t="str">
            <v>Spirits</v>
          </cell>
          <cell r="F727" t="str">
            <v>Dark Rum</v>
          </cell>
          <cell r="G727" t="str">
            <v>North West (Lancashire)</v>
          </cell>
          <cell r="H727">
            <v>862.39960353900005</v>
          </cell>
          <cell r="U727">
            <v>952.76670361000015</v>
          </cell>
          <cell r="AH727">
            <v>1017.686845196</v>
          </cell>
          <cell r="AU727">
            <v>882.14110738900001</v>
          </cell>
          <cell r="BH727">
            <v>767.66460433399982</v>
          </cell>
          <cell r="BU727">
            <v>664.39285711000002</v>
          </cell>
        </row>
        <row r="728">
          <cell r="B728" t="str">
            <v>Year_Volume_Dark Rum_South and South East</v>
          </cell>
          <cell r="C728" t="str">
            <v>Year</v>
          </cell>
          <cell r="D728" t="str">
            <v>Volume</v>
          </cell>
          <cell r="E728" t="str">
            <v>Spirits</v>
          </cell>
          <cell r="F728" t="str">
            <v>Dark Rum</v>
          </cell>
          <cell r="G728" t="str">
            <v>South and South East</v>
          </cell>
          <cell r="H728">
            <v>1062.3797283849999</v>
          </cell>
          <cell r="U728">
            <v>1088.506038795</v>
          </cell>
          <cell r="AH728">
            <v>888.56681365700001</v>
          </cell>
          <cell r="AU728">
            <v>741.6125596170001</v>
          </cell>
          <cell r="BH728">
            <v>841.54315016099986</v>
          </cell>
          <cell r="BU728">
            <v>771.07670599099993</v>
          </cell>
        </row>
        <row r="729">
          <cell r="B729" t="str">
            <v>Year_Volume_Dark Rum_South West</v>
          </cell>
          <cell r="C729" t="str">
            <v>Year</v>
          </cell>
          <cell r="D729" t="str">
            <v>Volume</v>
          </cell>
          <cell r="E729" t="str">
            <v>Spirits</v>
          </cell>
          <cell r="F729" t="str">
            <v>Dark Rum</v>
          </cell>
          <cell r="G729" t="str">
            <v>South West</v>
          </cell>
          <cell r="H729">
            <v>469.09747480999999</v>
          </cell>
          <cell r="U729">
            <v>489.03460575600002</v>
          </cell>
          <cell r="AH729">
            <v>683.5933440529999</v>
          </cell>
          <cell r="AU729">
            <v>595.3474247989999</v>
          </cell>
          <cell r="BH729">
            <v>582.89169037599993</v>
          </cell>
          <cell r="BU729">
            <v>674.66273898799989</v>
          </cell>
        </row>
        <row r="730">
          <cell r="B730" t="str">
            <v>Year_Volume_Dark Rum_Wales and West</v>
          </cell>
          <cell r="C730" t="str">
            <v>Year</v>
          </cell>
          <cell r="D730" t="str">
            <v>Volume</v>
          </cell>
          <cell r="E730" t="str">
            <v>Spirits</v>
          </cell>
          <cell r="F730" t="str">
            <v>Dark Rum</v>
          </cell>
          <cell r="G730" t="str">
            <v>Wales and West</v>
          </cell>
          <cell r="H730">
            <v>749.12671946500006</v>
          </cell>
          <cell r="U730">
            <v>752.99747007099995</v>
          </cell>
          <cell r="AH730">
            <v>687.13470539600007</v>
          </cell>
          <cell r="AU730">
            <v>817.2878153490002</v>
          </cell>
          <cell r="BH730">
            <v>849.31040994299997</v>
          </cell>
          <cell r="BU730">
            <v>709.48459523099984</v>
          </cell>
        </row>
        <row r="731">
          <cell r="B731" t="str">
            <v>Year_Volume_Dark Rum_Yorkshire</v>
          </cell>
          <cell r="C731" t="str">
            <v>Year</v>
          </cell>
          <cell r="D731" t="str">
            <v>Volume</v>
          </cell>
          <cell r="E731" t="str">
            <v>Spirits</v>
          </cell>
          <cell r="F731" t="str">
            <v>Dark Rum</v>
          </cell>
          <cell r="G731" t="str">
            <v>Yorkshire</v>
          </cell>
          <cell r="H731">
            <v>747.95488139999998</v>
          </cell>
          <cell r="U731">
            <v>763.65781889999994</v>
          </cell>
          <cell r="AH731">
            <v>666.98593148900011</v>
          </cell>
          <cell r="AU731">
            <v>650.44196180799997</v>
          </cell>
          <cell r="BH731">
            <v>753.53938730999994</v>
          </cell>
          <cell r="BU731">
            <v>643.48822940299999</v>
          </cell>
        </row>
        <row r="732">
          <cell r="B732" t="str">
            <v xml:space="preserve">Year_Volume_Gin_Central England </v>
          </cell>
          <cell r="C732" t="str">
            <v>Year</v>
          </cell>
          <cell r="D732" t="str">
            <v>Volume</v>
          </cell>
          <cell r="E732" t="str">
            <v>Spirits</v>
          </cell>
          <cell r="F732" t="str">
            <v>Gin</v>
          </cell>
          <cell r="G732" t="str">
            <v xml:space="preserve">Central England </v>
          </cell>
          <cell r="H732">
            <v>4871.499485106001</v>
          </cell>
          <cell r="U732">
            <v>5050.2146450680002</v>
          </cell>
          <cell r="AH732">
            <v>5082.5448045480007</v>
          </cell>
          <cell r="AU732">
            <v>4501.5609773030001</v>
          </cell>
          <cell r="BH732">
            <v>4343.3380839329993</v>
          </cell>
          <cell r="BU732">
            <v>4785.0218153100004</v>
          </cell>
        </row>
        <row r="733">
          <cell r="B733" t="str">
            <v>Year_Volume_Gin_GB CENTRAL SCOTLAND</v>
          </cell>
          <cell r="C733" t="str">
            <v>Year</v>
          </cell>
          <cell r="D733" t="str">
            <v>Volume</v>
          </cell>
          <cell r="E733" t="str">
            <v>Spirits</v>
          </cell>
          <cell r="F733" t="str">
            <v>Gin</v>
          </cell>
          <cell r="G733" t="str">
            <v>GB CENTRAL SCOTLAND</v>
          </cell>
          <cell r="H733">
            <v>4024.7668521559999</v>
          </cell>
          <cell r="U733">
            <v>4064.4034207359996</v>
          </cell>
          <cell r="AH733">
            <v>3670.0370992479993</v>
          </cell>
          <cell r="AU733">
            <v>3543.1131879920003</v>
          </cell>
          <cell r="BH733">
            <v>3243.9565394030001</v>
          </cell>
          <cell r="BU733">
            <v>3468.1059156660003</v>
          </cell>
        </row>
        <row r="734">
          <cell r="B734" t="str">
            <v>Year_Volume_Gin_East of England</v>
          </cell>
          <cell r="C734" t="str">
            <v>Year</v>
          </cell>
          <cell r="D734" t="str">
            <v>Volume</v>
          </cell>
          <cell r="E734" t="str">
            <v>Spirits</v>
          </cell>
          <cell r="F734" t="str">
            <v>Gin</v>
          </cell>
          <cell r="G734" t="str">
            <v>East of England</v>
          </cell>
          <cell r="H734">
            <v>3839.8591521949998</v>
          </cell>
          <cell r="U734">
            <v>3527.9094523899998</v>
          </cell>
          <cell r="AH734">
            <v>2974.4848981239998</v>
          </cell>
          <cell r="AU734">
            <v>2164.0919759240001</v>
          </cell>
          <cell r="BH734">
            <v>2469.6727208619996</v>
          </cell>
          <cell r="BU734">
            <v>2683.5565385289997</v>
          </cell>
        </row>
        <row r="735">
          <cell r="B735" t="str">
            <v>Year_Volume_Gin_London</v>
          </cell>
          <cell r="C735" t="str">
            <v>Year</v>
          </cell>
          <cell r="D735" t="str">
            <v>Volume</v>
          </cell>
          <cell r="E735" t="str">
            <v>Spirits</v>
          </cell>
          <cell r="F735" t="str">
            <v>Gin</v>
          </cell>
          <cell r="G735" t="str">
            <v>London</v>
          </cell>
          <cell r="H735">
            <v>11014.889301845002</v>
          </cell>
          <cell r="U735">
            <v>10320.596499792</v>
          </cell>
          <cell r="AH735">
            <v>8916.4850396399997</v>
          </cell>
          <cell r="AU735">
            <v>8557.8560048100007</v>
          </cell>
          <cell r="BH735">
            <v>8978.4747875550001</v>
          </cell>
          <cell r="BU735">
            <v>9791.6507966490008</v>
          </cell>
        </row>
        <row r="736">
          <cell r="B736" t="str">
            <v>Year_Volume_Gin_North East England</v>
          </cell>
          <cell r="C736" t="str">
            <v>Year</v>
          </cell>
          <cell r="D736" t="str">
            <v>Volume</v>
          </cell>
          <cell r="E736" t="str">
            <v>Spirits</v>
          </cell>
          <cell r="F736" t="str">
            <v>Gin</v>
          </cell>
          <cell r="G736" t="str">
            <v>North East England</v>
          </cell>
          <cell r="H736">
            <v>2193.9102715640001</v>
          </cell>
          <cell r="U736">
            <v>1823.1236851420001</v>
          </cell>
          <cell r="AH736">
            <v>1526.9663746729998</v>
          </cell>
          <cell r="AU736">
            <v>1425.2510107170001</v>
          </cell>
          <cell r="BH736">
            <v>1661.6782022129998</v>
          </cell>
          <cell r="BU736">
            <v>1512.3658693100001</v>
          </cell>
        </row>
        <row r="737">
          <cell r="B737" t="str">
            <v>Year_Volume_Gin_North East Scotland</v>
          </cell>
          <cell r="C737" t="str">
            <v>Year</v>
          </cell>
          <cell r="D737" t="str">
            <v>Volume</v>
          </cell>
          <cell r="E737" t="str">
            <v>Spirits</v>
          </cell>
          <cell r="F737" t="str">
            <v>Gin</v>
          </cell>
          <cell r="G737" t="str">
            <v>North East Scotland</v>
          </cell>
          <cell r="H737">
            <v>1034.084989336</v>
          </cell>
          <cell r="U737">
            <v>905.30525687699992</v>
          </cell>
          <cell r="AH737">
            <v>882.37800782699992</v>
          </cell>
          <cell r="AU737">
            <v>740.70813468900008</v>
          </cell>
          <cell r="BH737">
            <v>828.08381289299996</v>
          </cell>
          <cell r="BU737">
            <v>940.77595041500024</v>
          </cell>
        </row>
        <row r="738">
          <cell r="B738" t="str">
            <v>Year_Volume_Gin_North West (Lancashire)</v>
          </cell>
          <cell r="C738" t="str">
            <v>Year</v>
          </cell>
          <cell r="D738" t="str">
            <v>Volume</v>
          </cell>
          <cell r="E738" t="str">
            <v>Spirits</v>
          </cell>
          <cell r="F738" t="str">
            <v>Gin</v>
          </cell>
          <cell r="G738" t="str">
            <v>North West (Lancashire)</v>
          </cell>
          <cell r="H738">
            <v>4453.0090117919999</v>
          </cell>
          <cell r="U738">
            <v>3889.667648435</v>
          </cell>
          <cell r="AH738">
            <v>3997.9696149449996</v>
          </cell>
          <cell r="AU738">
            <v>3619.1876735510004</v>
          </cell>
          <cell r="BH738">
            <v>3560.3546122719999</v>
          </cell>
          <cell r="BU738">
            <v>3760.5882773910002</v>
          </cell>
        </row>
        <row r="739">
          <cell r="B739" t="str">
            <v>Year_Volume_Gin_South and South East</v>
          </cell>
          <cell r="C739" t="str">
            <v>Year</v>
          </cell>
          <cell r="D739" t="str">
            <v>Volume</v>
          </cell>
          <cell r="E739" t="str">
            <v>Spirits</v>
          </cell>
          <cell r="F739" t="str">
            <v>Gin</v>
          </cell>
          <cell r="G739" t="str">
            <v>South and South East</v>
          </cell>
          <cell r="H739">
            <v>4347.2860417430002</v>
          </cell>
          <cell r="U739">
            <v>4026.8169330059995</v>
          </cell>
          <cell r="AH739">
            <v>3071.7132677540003</v>
          </cell>
          <cell r="AU739">
            <v>2795.0981966499999</v>
          </cell>
          <cell r="BH739">
            <v>2810.5792456710001</v>
          </cell>
          <cell r="BU739">
            <v>3038.7291249449995</v>
          </cell>
        </row>
        <row r="740">
          <cell r="B740" t="str">
            <v>Year_Volume_Gin_South West</v>
          </cell>
          <cell r="C740" t="str">
            <v>Year</v>
          </cell>
          <cell r="D740" t="str">
            <v>Volume</v>
          </cell>
          <cell r="E740" t="str">
            <v>Spirits</v>
          </cell>
          <cell r="F740" t="str">
            <v>Gin</v>
          </cell>
          <cell r="G740" t="str">
            <v>South West</v>
          </cell>
          <cell r="H740">
            <v>3314.3684309559999</v>
          </cell>
          <cell r="U740">
            <v>2709.7838165590001</v>
          </cell>
          <cell r="AH740">
            <v>2760.8189515239997</v>
          </cell>
          <cell r="AU740">
            <v>2416.1051798199996</v>
          </cell>
          <cell r="BH740">
            <v>2588.3322980879998</v>
          </cell>
          <cell r="BU740">
            <v>2674.5703416250003</v>
          </cell>
        </row>
        <row r="741">
          <cell r="B741" t="str">
            <v>Year_Volume_Gin_Wales and West</v>
          </cell>
          <cell r="C741" t="str">
            <v>Year</v>
          </cell>
          <cell r="D741" t="str">
            <v>Volume</v>
          </cell>
          <cell r="E741" t="str">
            <v>Spirits</v>
          </cell>
          <cell r="F741" t="str">
            <v>Gin</v>
          </cell>
          <cell r="G741" t="str">
            <v>Wales and West</v>
          </cell>
          <cell r="H741">
            <v>3335.3108628199998</v>
          </cell>
          <cell r="U741">
            <v>3519.6089824629998</v>
          </cell>
          <cell r="AH741">
            <v>3972.735518344</v>
          </cell>
          <cell r="AU741">
            <v>3752.5461801919996</v>
          </cell>
          <cell r="BH741">
            <v>3863.6169353420005</v>
          </cell>
          <cell r="BU741">
            <v>3632.9677023170002</v>
          </cell>
        </row>
        <row r="742">
          <cell r="B742" t="str">
            <v>Year_Volume_Gin_Yorkshire</v>
          </cell>
          <cell r="C742" t="str">
            <v>Year</v>
          </cell>
          <cell r="D742" t="str">
            <v>Volume</v>
          </cell>
          <cell r="E742" t="str">
            <v>Spirits</v>
          </cell>
          <cell r="F742" t="str">
            <v>Gin</v>
          </cell>
          <cell r="G742" t="str">
            <v>Yorkshire</v>
          </cell>
          <cell r="H742">
            <v>3760.8604734790001</v>
          </cell>
          <cell r="U742">
            <v>3485.5313516269998</v>
          </cell>
          <cell r="AH742">
            <v>3625.0857032539998</v>
          </cell>
          <cell r="AU742">
            <v>3403.2647377390003</v>
          </cell>
          <cell r="BH742">
            <v>3296.3466318779997</v>
          </cell>
          <cell r="BU742">
            <v>3332.3258464469995</v>
          </cell>
        </row>
        <row r="743">
          <cell r="B743" t="str">
            <v xml:space="preserve">Year_Volume_Golden Rum_Central England </v>
          </cell>
          <cell r="C743" t="str">
            <v>Year</v>
          </cell>
          <cell r="D743" t="str">
            <v>Volume</v>
          </cell>
          <cell r="E743" t="str">
            <v>Spirits</v>
          </cell>
          <cell r="F743" t="str">
            <v>Golden Rum</v>
          </cell>
          <cell r="G743" t="str">
            <v xml:space="preserve">Central England </v>
          </cell>
          <cell r="H743">
            <v>369.34979381899996</v>
          </cell>
          <cell r="U743">
            <v>517.76039428800004</v>
          </cell>
          <cell r="AH743">
            <v>914.35717556099985</v>
          </cell>
          <cell r="AU743">
            <v>750.42752480799993</v>
          </cell>
          <cell r="BH743">
            <v>1043.3749334749998</v>
          </cell>
          <cell r="BU743">
            <v>1452.5547477559999</v>
          </cell>
        </row>
        <row r="744">
          <cell r="B744" t="str">
            <v>Year_Volume_Golden Rum_GB CENTRAL SCOTLAND</v>
          </cell>
          <cell r="C744" t="str">
            <v>Year</v>
          </cell>
          <cell r="D744" t="str">
            <v>Volume</v>
          </cell>
          <cell r="E744" t="str">
            <v>Spirits</v>
          </cell>
          <cell r="F744" t="str">
            <v>Golden Rum</v>
          </cell>
          <cell r="G744" t="str">
            <v>GB CENTRAL SCOTLAND</v>
          </cell>
          <cell r="H744">
            <v>3438.136743563</v>
          </cell>
          <cell r="U744">
            <v>4306.5217727919999</v>
          </cell>
          <cell r="AH744">
            <v>4125.2191324329997</v>
          </cell>
          <cell r="AU744">
            <v>4245.3086746930003</v>
          </cell>
          <cell r="BH744">
            <v>3972.8152332929999</v>
          </cell>
          <cell r="BU744">
            <v>3681.825276908</v>
          </cell>
        </row>
        <row r="745">
          <cell r="B745" t="str">
            <v>Year_Volume_Golden Rum_East of England</v>
          </cell>
          <cell r="C745" t="str">
            <v>Year</v>
          </cell>
          <cell r="D745" t="str">
            <v>Volume</v>
          </cell>
          <cell r="E745" t="str">
            <v>Spirits</v>
          </cell>
          <cell r="F745" t="str">
            <v>Golden Rum</v>
          </cell>
          <cell r="G745" t="str">
            <v>East of England</v>
          </cell>
          <cell r="H745">
            <v>172.13512927900001</v>
          </cell>
          <cell r="U745">
            <v>191.884647642</v>
          </cell>
          <cell r="AH745">
            <v>583.12843276900003</v>
          </cell>
          <cell r="AU745">
            <v>604.26512256700005</v>
          </cell>
          <cell r="BH745">
            <v>778.52227678700001</v>
          </cell>
          <cell r="BU745">
            <v>902.74806236899997</v>
          </cell>
        </row>
        <row r="746">
          <cell r="B746" t="str">
            <v>Year_Volume_Golden Rum_London</v>
          </cell>
          <cell r="C746" t="str">
            <v>Year</v>
          </cell>
          <cell r="D746" t="str">
            <v>Volume</v>
          </cell>
          <cell r="E746" t="str">
            <v>Spirits</v>
          </cell>
          <cell r="F746" t="str">
            <v>Golden Rum</v>
          </cell>
          <cell r="G746" t="str">
            <v>London</v>
          </cell>
          <cell r="H746">
            <v>1740.1016306500001</v>
          </cell>
          <cell r="U746">
            <v>2064.8123134460002</v>
          </cell>
          <cell r="AH746">
            <v>2583.1932598660001</v>
          </cell>
          <cell r="AU746">
            <v>2474.6320514430004</v>
          </cell>
          <cell r="BH746">
            <v>3023.4994948369995</v>
          </cell>
          <cell r="BU746">
            <v>3408.1080070170005</v>
          </cell>
        </row>
        <row r="747">
          <cell r="B747" t="str">
            <v>Year_Volume_Golden Rum_North East England</v>
          </cell>
          <cell r="C747" t="str">
            <v>Year</v>
          </cell>
          <cell r="D747" t="str">
            <v>Volume</v>
          </cell>
          <cell r="E747" t="str">
            <v>Spirits</v>
          </cell>
          <cell r="F747" t="str">
            <v>Golden Rum</v>
          </cell>
          <cell r="G747" t="str">
            <v>North East England</v>
          </cell>
          <cell r="H747">
            <v>731.6156473530001</v>
          </cell>
          <cell r="U747">
            <v>470.58775515700006</v>
          </cell>
          <cell r="AH747">
            <v>389.97904764200001</v>
          </cell>
          <cell r="AU747">
            <v>292.55556405899995</v>
          </cell>
          <cell r="BH747">
            <v>483.99382363699999</v>
          </cell>
          <cell r="BU747">
            <v>634.812217508</v>
          </cell>
        </row>
        <row r="748">
          <cell r="B748" t="str">
            <v>Year_Volume_Golden Rum_North East Scotland</v>
          </cell>
          <cell r="C748" t="str">
            <v>Year</v>
          </cell>
          <cell r="D748" t="str">
            <v>Volume</v>
          </cell>
          <cell r="E748" t="str">
            <v>Spirits</v>
          </cell>
          <cell r="F748" t="str">
            <v>Golden Rum</v>
          </cell>
          <cell r="G748" t="str">
            <v>North East Scotland</v>
          </cell>
          <cell r="H748">
            <v>1603.5976110069998</v>
          </cell>
          <cell r="U748">
            <v>1469.5257688929998</v>
          </cell>
          <cell r="AH748">
            <v>1372.753029101</v>
          </cell>
          <cell r="AU748">
            <v>1170.1263324630004</v>
          </cell>
          <cell r="BH748">
            <v>1369.8306247010003</v>
          </cell>
          <cell r="BU748">
            <v>1488.7164785909997</v>
          </cell>
        </row>
        <row r="749">
          <cell r="B749" t="str">
            <v>Year_Volume_Golden Rum_North West (Lancashire)</v>
          </cell>
          <cell r="C749" t="str">
            <v>Year</v>
          </cell>
          <cell r="D749" t="str">
            <v>Volume</v>
          </cell>
          <cell r="E749" t="str">
            <v>Spirits</v>
          </cell>
          <cell r="F749" t="str">
            <v>Golden Rum</v>
          </cell>
          <cell r="G749" t="str">
            <v>North West (Lancashire)</v>
          </cell>
          <cell r="H749">
            <v>433.61791433600007</v>
          </cell>
          <cell r="U749">
            <v>648.69879639199996</v>
          </cell>
          <cell r="AH749">
            <v>937.41662062499995</v>
          </cell>
          <cell r="AU749">
            <v>726.59035588100016</v>
          </cell>
          <cell r="BH749">
            <v>702.49757011000008</v>
          </cell>
          <cell r="BU749">
            <v>959.81099255499998</v>
          </cell>
        </row>
        <row r="750">
          <cell r="B750" t="str">
            <v>Year_Volume_Golden Rum_South and South East</v>
          </cell>
          <cell r="C750" t="str">
            <v>Year</v>
          </cell>
          <cell r="D750" t="str">
            <v>Volume</v>
          </cell>
          <cell r="E750" t="str">
            <v>Spirits</v>
          </cell>
          <cell r="F750" t="str">
            <v>Golden Rum</v>
          </cell>
          <cell r="G750" t="str">
            <v>South and South East</v>
          </cell>
          <cell r="H750">
            <v>685.64274268899999</v>
          </cell>
          <cell r="U750">
            <v>868.43686705500011</v>
          </cell>
          <cell r="AH750">
            <v>1043.8087937149999</v>
          </cell>
          <cell r="AU750">
            <v>942.37581979599986</v>
          </cell>
          <cell r="BH750">
            <v>1099.817703299</v>
          </cell>
          <cell r="BU750">
            <v>1284.1821085409999</v>
          </cell>
        </row>
        <row r="751">
          <cell r="B751" t="str">
            <v>Year_Volume_Golden Rum_South West</v>
          </cell>
          <cell r="C751" t="str">
            <v>Year</v>
          </cell>
          <cell r="D751" t="str">
            <v>Volume</v>
          </cell>
          <cell r="E751" t="str">
            <v>Spirits</v>
          </cell>
          <cell r="F751" t="str">
            <v>Golden Rum</v>
          </cell>
          <cell r="G751" t="str">
            <v>South West</v>
          </cell>
          <cell r="H751">
            <v>210.27244457100002</v>
          </cell>
          <cell r="U751">
            <v>277.64294088700001</v>
          </cell>
          <cell r="AH751">
            <v>708.523785782</v>
          </cell>
          <cell r="AU751">
            <v>567.59296407199997</v>
          </cell>
          <cell r="BH751">
            <v>767.61646021999991</v>
          </cell>
          <cell r="BU751">
            <v>761.89521536799998</v>
          </cell>
        </row>
        <row r="752">
          <cell r="B752" t="str">
            <v>Year_Volume_Golden Rum_Wales and West</v>
          </cell>
          <cell r="C752" t="str">
            <v>Year</v>
          </cell>
          <cell r="D752" t="str">
            <v>Volume</v>
          </cell>
          <cell r="E752" t="str">
            <v>Spirits</v>
          </cell>
          <cell r="F752" t="str">
            <v>Golden Rum</v>
          </cell>
          <cell r="G752" t="str">
            <v>Wales and West</v>
          </cell>
          <cell r="H752">
            <v>438.60501268399997</v>
          </cell>
          <cell r="U752">
            <v>495.69853822200014</v>
          </cell>
          <cell r="AH752">
            <v>655.5368968009999</v>
          </cell>
          <cell r="AU752">
            <v>464.32452680200004</v>
          </cell>
          <cell r="BH752">
            <v>649.53025107799999</v>
          </cell>
          <cell r="BU752">
            <v>898.37311429399995</v>
          </cell>
        </row>
        <row r="753">
          <cell r="B753" t="str">
            <v>Year_Volume_Golden Rum_Yorkshire</v>
          </cell>
          <cell r="C753" t="str">
            <v>Year</v>
          </cell>
          <cell r="D753" t="str">
            <v>Volume</v>
          </cell>
          <cell r="E753" t="str">
            <v>Spirits</v>
          </cell>
          <cell r="F753" t="str">
            <v>Golden Rum</v>
          </cell>
          <cell r="G753" t="str">
            <v>Yorkshire</v>
          </cell>
          <cell r="H753">
            <v>1440.6369676029999</v>
          </cell>
          <cell r="U753">
            <v>1608.8608316230002</v>
          </cell>
          <cell r="AH753">
            <v>1700.2369408019999</v>
          </cell>
          <cell r="AU753">
            <v>1240.043198806</v>
          </cell>
          <cell r="BH753">
            <v>1356.2348131690003</v>
          </cell>
          <cell r="BU753">
            <v>1345.549410047</v>
          </cell>
        </row>
        <row r="754">
          <cell r="B754" t="str">
            <v xml:space="preserve">Year_Volume_Imported Whiskey_Central England </v>
          </cell>
          <cell r="C754" t="str">
            <v>Year</v>
          </cell>
          <cell r="D754" t="str">
            <v>Volume</v>
          </cell>
          <cell r="E754" t="str">
            <v>Spirits</v>
          </cell>
          <cell r="F754" t="str">
            <v>Imported Whiskey</v>
          </cell>
          <cell r="G754" t="str">
            <v xml:space="preserve">Central England </v>
          </cell>
          <cell r="H754">
            <v>5335.935178451</v>
          </cell>
          <cell r="U754">
            <v>4920.5691664579999</v>
          </cell>
          <cell r="AH754">
            <v>5257.9477828259996</v>
          </cell>
          <cell r="AU754">
            <v>5513.174714494</v>
          </cell>
          <cell r="BH754">
            <v>5342.0931580759998</v>
          </cell>
          <cell r="BU754">
            <v>5711.2313684810006</v>
          </cell>
        </row>
        <row r="755">
          <cell r="B755" t="str">
            <v>Year_Volume_Imported Whiskey_GB CENTRAL SCOTLAND</v>
          </cell>
          <cell r="C755" t="str">
            <v>Year</v>
          </cell>
          <cell r="D755" t="str">
            <v>Volume</v>
          </cell>
          <cell r="E755" t="str">
            <v>Spirits</v>
          </cell>
          <cell r="F755" t="str">
            <v>Imported Whiskey</v>
          </cell>
          <cell r="G755" t="str">
            <v>GB CENTRAL SCOTLAND</v>
          </cell>
          <cell r="H755">
            <v>3326.4431695189996</v>
          </cell>
          <cell r="U755">
            <v>3303.8593463399998</v>
          </cell>
          <cell r="AH755">
            <v>3086.2675290579996</v>
          </cell>
          <cell r="AU755">
            <v>3032.6527192209996</v>
          </cell>
          <cell r="BH755">
            <v>2957.5753903999998</v>
          </cell>
          <cell r="BU755">
            <v>2752.8365749099999</v>
          </cell>
        </row>
        <row r="756">
          <cell r="B756" t="str">
            <v>Year_Volume_Imported Whiskey_East of England</v>
          </cell>
          <cell r="C756" t="str">
            <v>Year</v>
          </cell>
          <cell r="D756" t="str">
            <v>Volume</v>
          </cell>
          <cell r="E756" t="str">
            <v>Spirits</v>
          </cell>
          <cell r="F756" t="str">
            <v>Imported Whiskey</v>
          </cell>
          <cell r="G756" t="str">
            <v>East of England</v>
          </cell>
          <cell r="H756">
            <v>3697.7980410939999</v>
          </cell>
          <cell r="U756">
            <v>3368.8180135500002</v>
          </cell>
          <cell r="AH756">
            <v>3874.1449681929998</v>
          </cell>
          <cell r="AU756">
            <v>3290.6424918709999</v>
          </cell>
          <cell r="BH756">
            <v>3148.6993719440002</v>
          </cell>
          <cell r="BU756">
            <v>3258.7420445060002</v>
          </cell>
        </row>
        <row r="757">
          <cell r="B757" t="str">
            <v>Year_Volume_Imported Whiskey_London</v>
          </cell>
          <cell r="C757" t="str">
            <v>Year</v>
          </cell>
          <cell r="D757" t="str">
            <v>Volume</v>
          </cell>
          <cell r="E757" t="str">
            <v>Spirits</v>
          </cell>
          <cell r="F757" t="str">
            <v>Imported Whiskey</v>
          </cell>
          <cell r="G757" t="str">
            <v>London</v>
          </cell>
          <cell r="H757">
            <v>12765.011688925002</v>
          </cell>
          <cell r="U757">
            <v>11982.094574835</v>
          </cell>
          <cell r="AH757">
            <v>11813.406357535001</v>
          </cell>
          <cell r="AU757">
            <v>10743.925371601001</v>
          </cell>
          <cell r="BH757">
            <v>10542.484595173997</v>
          </cell>
          <cell r="BU757">
            <v>10483.987770284999</v>
          </cell>
        </row>
        <row r="758">
          <cell r="B758" t="str">
            <v>Year_Volume_Imported Whiskey_North East England</v>
          </cell>
          <cell r="C758" t="str">
            <v>Year</v>
          </cell>
          <cell r="D758" t="str">
            <v>Volume</v>
          </cell>
          <cell r="E758" t="str">
            <v>Spirits</v>
          </cell>
          <cell r="F758" t="str">
            <v>Imported Whiskey</v>
          </cell>
          <cell r="G758" t="str">
            <v>North East England</v>
          </cell>
          <cell r="H758">
            <v>1773.8640866719998</v>
          </cell>
          <cell r="U758">
            <v>1634.7701025099998</v>
          </cell>
          <cell r="AH758">
            <v>1544.9085854939999</v>
          </cell>
          <cell r="AU758">
            <v>1352.7330359909997</v>
          </cell>
          <cell r="BH758">
            <v>1446.5485484880001</v>
          </cell>
          <cell r="BU758">
            <v>1289.4465199159999</v>
          </cell>
        </row>
        <row r="759">
          <cell r="B759" t="str">
            <v>Year_Volume_Imported Whiskey_North East Scotland</v>
          </cell>
          <cell r="C759" t="str">
            <v>Year</v>
          </cell>
          <cell r="D759" t="str">
            <v>Volume</v>
          </cell>
          <cell r="E759" t="str">
            <v>Spirits</v>
          </cell>
          <cell r="F759" t="str">
            <v>Imported Whiskey</v>
          </cell>
          <cell r="G759" t="str">
            <v>North East Scotland</v>
          </cell>
          <cell r="H759">
            <v>758.83277125699999</v>
          </cell>
          <cell r="U759">
            <v>607.82839908999995</v>
          </cell>
          <cell r="AH759">
            <v>521.13732007700003</v>
          </cell>
          <cell r="AU759">
            <v>477.755289877</v>
          </cell>
          <cell r="BH759">
            <v>703.32730647400001</v>
          </cell>
          <cell r="BU759">
            <v>1072.549592478</v>
          </cell>
        </row>
        <row r="760">
          <cell r="B760" t="str">
            <v>Year_Volume_Imported Whiskey_North West (Lancashire)</v>
          </cell>
          <cell r="C760" t="str">
            <v>Year</v>
          </cell>
          <cell r="D760" t="str">
            <v>Volume</v>
          </cell>
          <cell r="E760" t="str">
            <v>Spirits</v>
          </cell>
          <cell r="F760" t="str">
            <v>Imported Whiskey</v>
          </cell>
          <cell r="G760" t="str">
            <v>North West (Lancashire)</v>
          </cell>
          <cell r="H760">
            <v>4445.6906451670002</v>
          </cell>
          <cell r="U760">
            <v>4011.914655007</v>
          </cell>
          <cell r="AH760">
            <v>3937.4342599080001</v>
          </cell>
          <cell r="AU760">
            <v>3799.337739089</v>
          </cell>
          <cell r="BH760">
            <v>4389.8658534490005</v>
          </cell>
          <cell r="BU760">
            <v>4334.1651389910003</v>
          </cell>
        </row>
        <row r="761">
          <cell r="B761" t="str">
            <v>Year_Volume_Imported Whiskey_South and South East</v>
          </cell>
          <cell r="C761" t="str">
            <v>Year</v>
          </cell>
          <cell r="D761" t="str">
            <v>Volume</v>
          </cell>
          <cell r="E761" t="str">
            <v>Spirits</v>
          </cell>
          <cell r="F761" t="str">
            <v>Imported Whiskey</v>
          </cell>
          <cell r="G761" t="str">
            <v>South and South East</v>
          </cell>
          <cell r="H761">
            <v>3891.1413769420005</v>
          </cell>
          <cell r="U761">
            <v>3537.385639348</v>
          </cell>
          <cell r="AH761">
            <v>3005.0737464439999</v>
          </cell>
          <cell r="AU761">
            <v>2946.839375175</v>
          </cell>
          <cell r="BH761">
            <v>3184.4092801750003</v>
          </cell>
          <cell r="BU761">
            <v>3161.8983134000005</v>
          </cell>
        </row>
        <row r="762">
          <cell r="B762" t="str">
            <v>Year_Volume_Imported Whiskey_South West</v>
          </cell>
          <cell r="C762" t="str">
            <v>Year</v>
          </cell>
          <cell r="D762" t="str">
            <v>Volume</v>
          </cell>
          <cell r="E762" t="str">
            <v>Spirits</v>
          </cell>
          <cell r="F762" t="str">
            <v>Imported Whiskey</v>
          </cell>
          <cell r="G762" t="str">
            <v>South West</v>
          </cell>
          <cell r="H762">
            <v>2356.626623573</v>
          </cell>
          <cell r="U762">
            <v>1912.0150042440002</v>
          </cell>
          <cell r="AH762">
            <v>1625.486953528</v>
          </cell>
          <cell r="AU762">
            <v>1646.468592401</v>
          </cell>
          <cell r="BH762">
            <v>1867.0510859639996</v>
          </cell>
          <cell r="BU762">
            <v>2487.5063839860004</v>
          </cell>
        </row>
        <row r="763">
          <cell r="B763" t="str">
            <v>Year_Volume_Imported Whiskey_Wales and West</v>
          </cell>
          <cell r="C763" t="str">
            <v>Year</v>
          </cell>
          <cell r="D763" t="str">
            <v>Volume</v>
          </cell>
          <cell r="E763" t="str">
            <v>Spirits</v>
          </cell>
          <cell r="F763" t="str">
            <v>Imported Whiskey</v>
          </cell>
          <cell r="G763" t="str">
            <v>Wales and West</v>
          </cell>
          <cell r="H763">
            <v>2929.4977624389999</v>
          </cell>
          <cell r="U763">
            <v>2802.9950493850001</v>
          </cell>
          <cell r="AH763">
            <v>3311.2647942220005</v>
          </cell>
          <cell r="AU763">
            <v>2841.7499192549999</v>
          </cell>
          <cell r="BH763">
            <v>2666.6352189519998</v>
          </cell>
          <cell r="BU763">
            <v>2771.5059966010003</v>
          </cell>
        </row>
        <row r="764">
          <cell r="B764" t="str">
            <v>Year_Volume_Imported Whiskey_Yorkshire</v>
          </cell>
          <cell r="C764" t="str">
            <v>Year</v>
          </cell>
          <cell r="D764" t="str">
            <v>Volume</v>
          </cell>
          <cell r="E764" t="str">
            <v>Spirits</v>
          </cell>
          <cell r="F764" t="str">
            <v>Imported Whiskey</v>
          </cell>
          <cell r="G764" t="str">
            <v>Yorkshire</v>
          </cell>
          <cell r="H764">
            <v>3553.7881911760005</v>
          </cell>
          <cell r="U764">
            <v>3200.5062302369997</v>
          </cell>
          <cell r="AH764">
            <v>3045.2963403449999</v>
          </cell>
          <cell r="AU764">
            <v>3033.3512996919999</v>
          </cell>
          <cell r="BH764">
            <v>3283.5204122750006</v>
          </cell>
          <cell r="BU764">
            <v>3401.181607125</v>
          </cell>
        </row>
        <row r="765">
          <cell r="B765" t="str">
            <v xml:space="preserve">Year_Volume_Malt Whisky_Central England </v>
          </cell>
          <cell r="C765" t="str">
            <v>Year</v>
          </cell>
          <cell r="D765" t="str">
            <v>Volume</v>
          </cell>
          <cell r="E765" t="str">
            <v>Spirits</v>
          </cell>
          <cell r="F765" t="str">
            <v>Malt Whisky</v>
          </cell>
          <cell r="G765" t="str">
            <v xml:space="preserve">Central England </v>
          </cell>
          <cell r="H765">
            <v>287.51193234200002</v>
          </cell>
          <cell r="U765">
            <v>330.97430843400002</v>
          </cell>
          <cell r="AH765">
            <v>402.98382187599998</v>
          </cell>
          <cell r="AU765">
            <v>665.303115198</v>
          </cell>
          <cell r="BH765">
            <v>763.69106322799996</v>
          </cell>
          <cell r="BU765">
            <v>882.42991230899986</v>
          </cell>
        </row>
        <row r="766">
          <cell r="B766" t="str">
            <v>Year_Volume_Malt Whisky_GB CENTRAL SCOTLAND</v>
          </cell>
          <cell r="C766" t="str">
            <v>Year</v>
          </cell>
          <cell r="D766" t="str">
            <v>Volume</v>
          </cell>
          <cell r="E766" t="str">
            <v>Spirits</v>
          </cell>
          <cell r="F766" t="str">
            <v>Malt Whisky</v>
          </cell>
          <cell r="G766" t="str">
            <v>GB CENTRAL SCOTLAND</v>
          </cell>
          <cell r="H766">
            <v>1367.5591209259999</v>
          </cell>
          <cell r="U766">
            <v>1332.86251049</v>
          </cell>
          <cell r="AH766">
            <v>1154.2072988509999</v>
          </cell>
          <cell r="AU766">
            <v>1367.4505994710003</v>
          </cell>
          <cell r="BH766">
            <v>1143.6604966479999</v>
          </cell>
          <cell r="BU766">
            <v>1305.2137592419999</v>
          </cell>
        </row>
        <row r="767">
          <cell r="B767" t="str">
            <v>Year_Volume_Malt Whisky_East of England</v>
          </cell>
          <cell r="C767" t="str">
            <v>Year</v>
          </cell>
          <cell r="D767" t="str">
            <v>Volume</v>
          </cell>
          <cell r="E767" t="str">
            <v>Spirits</v>
          </cell>
          <cell r="F767" t="str">
            <v>Malt Whisky</v>
          </cell>
          <cell r="G767" t="str">
            <v>East of England</v>
          </cell>
          <cell r="H767">
            <v>220.17646453599997</v>
          </cell>
          <cell r="U767">
            <v>230.71362702500002</v>
          </cell>
          <cell r="AH767">
            <v>186.35931521700002</v>
          </cell>
          <cell r="AU767">
            <v>377.92099132099997</v>
          </cell>
          <cell r="BH767">
            <v>557.48180857600005</v>
          </cell>
          <cell r="BU767">
            <v>632.71687574100008</v>
          </cell>
        </row>
        <row r="768">
          <cell r="B768" t="str">
            <v>Year_Volume_Malt Whisky_London</v>
          </cell>
          <cell r="C768" t="str">
            <v>Year</v>
          </cell>
          <cell r="D768" t="str">
            <v>Volume</v>
          </cell>
          <cell r="E768" t="str">
            <v>Spirits</v>
          </cell>
          <cell r="F768" t="str">
            <v>Malt Whisky</v>
          </cell>
          <cell r="G768" t="str">
            <v>London</v>
          </cell>
          <cell r="H768">
            <v>1214.3185156660002</v>
          </cell>
          <cell r="U768">
            <v>1160.576361596</v>
          </cell>
          <cell r="AH768">
            <v>1242.5797525419998</v>
          </cell>
          <cell r="AU768">
            <v>1425.6974653550001</v>
          </cell>
          <cell r="BH768">
            <v>1312.6049143790001</v>
          </cell>
          <cell r="BU768">
            <v>1439.4717980539999</v>
          </cell>
        </row>
        <row r="769">
          <cell r="B769" t="str">
            <v>Year_Volume_Malt Whisky_North East England</v>
          </cell>
          <cell r="C769" t="str">
            <v>Year</v>
          </cell>
          <cell r="D769" t="str">
            <v>Volume</v>
          </cell>
          <cell r="E769" t="str">
            <v>Spirits</v>
          </cell>
          <cell r="F769" t="str">
            <v>Malt Whisky</v>
          </cell>
          <cell r="G769" t="str">
            <v>North East England</v>
          </cell>
          <cell r="H769">
            <v>301.97410874400003</v>
          </cell>
          <cell r="U769">
            <v>293.49842037300004</v>
          </cell>
          <cell r="AH769">
            <v>252.98953422700001</v>
          </cell>
          <cell r="AU769">
            <v>222.33174348599999</v>
          </cell>
          <cell r="BH769">
            <v>315.64272267000001</v>
          </cell>
          <cell r="BU769">
            <v>411.86447892000001</v>
          </cell>
        </row>
        <row r="770">
          <cell r="B770" t="str">
            <v>Year_Volume_Malt Whisky_North East Scotland</v>
          </cell>
          <cell r="C770" t="str">
            <v>Year</v>
          </cell>
          <cell r="D770" t="str">
            <v>Volume</v>
          </cell>
          <cell r="E770" t="str">
            <v>Spirits</v>
          </cell>
          <cell r="F770" t="str">
            <v>Malt Whisky</v>
          </cell>
          <cell r="G770" t="str">
            <v>North East Scotland</v>
          </cell>
          <cell r="H770">
            <v>353.36795508799997</v>
          </cell>
          <cell r="U770">
            <v>319.98446878700003</v>
          </cell>
          <cell r="AH770">
            <v>245.51016155200003</v>
          </cell>
          <cell r="AU770">
            <v>334.43217219799999</v>
          </cell>
          <cell r="BH770">
            <v>335.85123758399999</v>
          </cell>
          <cell r="BU770">
            <v>418.468963551</v>
          </cell>
        </row>
        <row r="771">
          <cell r="B771" t="str">
            <v>Year_Volume_Malt Whisky_North West (Lancashire)</v>
          </cell>
          <cell r="C771" t="str">
            <v>Year</v>
          </cell>
          <cell r="D771" t="str">
            <v>Volume</v>
          </cell>
          <cell r="E771" t="str">
            <v>Spirits</v>
          </cell>
          <cell r="F771" t="str">
            <v>Malt Whisky</v>
          </cell>
          <cell r="G771" t="str">
            <v>North West (Lancashire)</v>
          </cell>
          <cell r="H771">
            <v>358.25519696300006</v>
          </cell>
          <cell r="U771">
            <v>381.83590434000001</v>
          </cell>
          <cell r="AH771">
            <v>466.229635282</v>
          </cell>
          <cell r="AU771">
            <v>547.50626461500008</v>
          </cell>
          <cell r="BH771">
            <v>448.69434409899998</v>
          </cell>
          <cell r="BU771">
            <v>882.5273333240001</v>
          </cell>
        </row>
        <row r="772">
          <cell r="B772" t="str">
            <v>Year_Volume_Malt Whisky_South and South East</v>
          </cell>
          <cell r="C772" t="str">
            <v>Year</v>
          </cell>
          <cell r="D772" t="str">
            <v>Volume</v>
          </cell>
          <cell r="E772" t="str">
            <v>Spirits</v>
          </cell>
          <cell r="F772" t="str">
            <v>Malt Whisky</v>
          </cell>
          <cell r="G772" t="str">
            <v>South and South East</v>
          </cell>
          <cell r="H772">
            <v>383.89691466099998</v>
          </cell>
          <cell r="U772">
            <v>401.84896168699998</v>
          </cell>
          <cell r="AH772">
            <v>340.43666750800003</v>
          </cell>
          <cell r="AU772">
            <v>363.49031918099996</v>
          </cell>
          <cell r="BH772">
            <v>501.86232626000003</v>
          </cell>
          <cell r="BU772">
            <v>700.27620400899991</v>
          </cell>
        </row>
        <row r="773">
          <cell r="B773" t="str">
            <v>Year_Volume_Malt Whisky_South West</v>
          </cell>
          <cell r="C773" t="str">
            <v>Year</v>
          </cell>
          <cell r="D773" t="str">
            <v>Volume</v>
          </cell>
          <cell r="E773" t="str">
            <v>Spirits</v>
          </cell>
          <cell r="F773" t="str">
            <v>Malt Whisky</v>
          </cell>
          <cell r="G773" t="str">
            <v>South West</v>
          </cell>
          <cell r="H773">
            <v>108.812715637</v>
          </cell>
          <cell r="U773">
            <v>147.47401177300003</v>
          </cell>
          <cell r="AH773">
            <v>152.63029671999999</v>
          </cell>
          <cell r="AU773">
            <v>248.74809061299999</v>
          </cell>
          <cell r="BH773">
            <v>319.02116902400002</v>
          </cell>
          <cell r="BU773">
            <v>305.10732901800003</v>
          </cell>
        </row>
        <row r="774">
          <cell r="B774" t="str">
            <v>Year_Volume_Malt Whisky_Wales and West</v>
          </cell>
          <cell r="C774" t="str">
            <v>Year</v>
          </cell>
          <cell r="D774" t="str">
            <v>Volume</v>
          </cell>
          <cell r="E774" t="str">
            <v>Spirits</v>
          </cell>
          <cell r="F774" t="str">
            <v>Malt Whisky</v>
          </cell>
          <cell r="G774" t="str">
            <v>Wales and West</v>
          </cell>
          <cell r="H774">
            <v>252.41913587099998</v>
          </cell>
          <cell r="U774">
            <v>273.760608897</v>
          </cell>
          <cell r="AH774">
            <v>275.00924210900001</v>
          </cell>
          <cell r="AU774">
            <v>453.28937775399999</v>
          </cell>
          <cell r="BH774">
            <v>568.68987861199992</v>
          </cell>
          <cell r="BU774">
            <v>630.49385651600005</v>
          </cell>
        </row>
        <row r="775">
          <cell r="B775" t="str">
            <v>Year_Volume_Malt Whisky_Yorkshire</v>
          </cell>
          <cell r="C775" t="str">
            <v>Year</v>
          </cell>
          <cell r="D775" t="str">
            <v>Volume</v>
          </cell>
          <cell r="E775" t="str">
            <v>Spirits</v>
          </cell>
          <cell r="F775" t="str">
            <v>Malt Whisky</v>
          </cell>
          <cell r="G775" t="str">
            <v>Yorkshire</v>
          </cell>
          <cell r="H775">
            <v>428.95936667900008</v>
          </cell>
          <cell r="U775">
            <v>443.6318001520001</v>
          </cell>
          <cell r="AH775">
            <v>398.30209498799996</v>
          </cell>
          <cell r="AU775">
            <v>687.69178888800002</v>
          </cell>
          <cell r="BH775">
            <v>918.737655432</v>
          </cell>
          <cell r="BU775">
            <v>1125.088742079</v>
          </cell>
        </row>
        <row r="776">
          <cell r="B776" t="str">
            <v xml:space="preserve">Year_Volume_Non Cream Liqueurs_Central England </v>
          </cell>
          <cell r="C776" t="str">
            <v>Year</v>
          </cell>
          <cell r="D776" t="str">
            <v>Volume</v>
          </cell>
          <cell r="E776" t="str">
            <v>Spirits</v>
          </cell>
          <cell r="F776" t="str">
            <v>Non Cream Liqueurs</v>
          </cell>
          <cell r="G776" t="str">
            <v xml:space="preserve">Central England </v>
          </cell>
          <cell r="H776">
            <v>6031.0203612770001</v>
          </cell>
          <cell r="U776">
            <v>6466.2500819469997</v>
          </cell>
          <cell r="AH776">
            <v>6767.5135804450001</v>
          </cell>
          <cell r="AU776">
            <v>7858.7866961010004</v>
          </cell>
          <cell r="BH776">
            <v>8067.5645144890004</v>
          </cell>
          <cell r="BU776">
            <v>9900.3409519090001</v>
          </cell>
        </row>
        <row r="777">
          <cell r="B777" t="str">
            <v>Year_Volume_Non Cream Liqueurs_GB CENTRAL SCOTLAND</v>
          </cell>
          <cell r="C777" t="str">
            <v>Year</v>
          </cell>
          <cell r="D777" t="str">
            <v>Volume</v>
          </cell>
          <cell r="E777" t="str">
            <v>Spirits</v>
          </cell>
          <cell r="F777" t="str">
            <v>Non Cream Liqueurs</v>
          </cell>
          <cell r="G777" t="str">
            <v>GB CENTRAL SCOTLAND</v>
          </cell>
          <cell r="H777">
            <v>5471.2676331279999</v>
          </cell>
          <cell r="U777">
            <v>5441.5026039960003</v>
          </cell>
          <cell r="AH777">
            <v>4903.0412492129999</v>
          </cell>
          <cell r="AU777">
            <v>5237.2246266599996</v>
          </cell>
          <cell r="BH777">
            <v>4690.6539024989997</v>
          </cell>
          <cell r="BU777">
            <v>4038.724064213</v>
          </cell>
        </row>
        <row r="778">
          <cell r="B778" t="str">
            <v>Year_Volume_Non Cream Liqueurs_East of England</v>
          </cell>
          <cell r="C778" t="str">
            <v>Year</v>
          </cell>
          <cell r="D778" t="str">
            <v>Volume</v>
          </cell>
          <cell r="E778" t="str">
            <v>Spirits</v>
          </cell>
          <cell r="F778" t="str">
            <v>Non Cream Liqueurs</v>
          </cell>
          <cell r="G778" t="str">
            <v>East of England</v>
          </cell>
          <cell r="H778">
            <v>2673.3142381030002</v>
          </cell>
          <cell r="U778">
            <v>2547.9494279699998</v>
          </cell>
          <cell r="AH778">
            <v>3020.9213328049996</v>
          </cell>
          <cell r="AU778">
            <v>4167.3981551859997</v>
          </cell>
          <cell r="BH778">
            <v>5453.64995542</v>
          </cell>
          <cell r="BU778">
            <v>5248.7965355890001</v>
          </cell>
        </row>
        <row r="779">
          <cell r="B779" t="str">
            <v>Year_Volume_Non Cream Liqueurs_London</v>
          </cell>
          <cell r="C779" t="str">
            <v>Year</v>
          </cell>
          <cell r="D779" t="str">
            <v>Volume</v>
          </cell>
          <cell r="E779" t="str">
            <v>Spirits</v>
          </cell>
          <cell r="F779" t="str">
            <v>Non Cream Liqueurs</v>
          </cell>
          <cell r="G779" t="str">
            <v>London</v>
          </cell>
          <cell r="H779">
            <v>8344.5934460950011</v>
          </cell>
          <cell r="U779">
            <v>8814.556054222001</v>
          </cell>
          <cell r="AH779">
            <v>10198.457309260999</v>
          </cell>
          <cell r="AU779">
            <v>12038.842792872001</v>
          </cell>
          <cell r="BH779">
            <v>14877.910338375999</v>
          </cell>
          <cell r="BU779">
            <v>16017.673750209999</v>
          </cell>
        </row>
        <row r="780">
          <cell r="B780" t="str">
            <v>Year_Volume_Non Cream Liqueurs_North East England</v>
          </cell>
          <cell r="C780" t="str">
            <v>Year</v>
          </cell>
          <cell r="D780" t="str">
            <v>Volume</v>
          </cell>
          <cell r="E780" t="str">
            <v>Spirits</v>
          </cell>
          <cell r="F780" t="str">
            <v>Non Cream Liqueurs</v>
          </cell>
          <cell r="G780" t="str">
            <v>North East England</v>
          </cell>
          <cell r="H780">
            <v>2684.5124450600001</v>
          </cell>
          <cell r="U780">
            <v>2436.0609502949997</v>
          </cell>
          <cell r="AH780">
            <v>2118.9532707490002</v>
          </cell>
          <cell r="AU780">
            <v>2544.1217620389998</v>
          </cell>
          <cell r="BH780">
            <v>3749.4871756770003</v>
          </cell>
          <cell r="BU780">
            <v>3619.668236772</v>
          </cell>
        </row>
        <row r="781">
          <cell r="B781" t="str">
            <v>Year_Volume_Non Cream Liqueurs_North East Scotland</v>
          </cell>
          <cell r="C781" t="str">
            <v>Year</v>
          </cell>
          <cell r="D781" t="str">
            <v>Volume</v>
          </cell>
          <cell r="E781" t="str">
            <v>Spirits</v>
          </cell>
          <cell r="F781" t="str">
            <v>Non Cream Liqueurs</v>
          </cell>
          <cell r="G781" t="str">
            <v>North East Scotland</v>
          </cell>
          <cell r="H781">
            <v>2356.0058795589998</v>
          </cell>
          <cell r="U781">
            <v>2165.3400373530003</v>
          </cell>
          <cell r="AH781">
            <v>2044.5389122189999</v>
          </cell>
          <cell r="AU781">
            <v>1603.4409193149997</v>
          </cell>
          <cell r="BH781">
            <v>1225.9370535720002</v>
          </cell>
          <cell r="BU781">
            <v>1652.4749436970001</v>
          </cell>
        </row>
        <row r="782">
          <cell r="B782" t="str">
            <v>Year_Volume_Non Cream Liqueurs_North West (Lancashire)</v>
          </cell>
          <cell r="C782" t="str">
            <v>Year</v>
          </cell>
          <cell r="D782" t="str">
            <v>Volume</v>
          </cell>
          <cell r="E782" t="str">
            <v>Spirits</v>
          </cell>
          <cell r="F782" t="str">
            <v>Non Cream Liqueurs</v>
          </cell>
          <cell r="G782" t="str">
            <v>North West (Lancashire)</v>
          </cell>
          <cell r="H782">
            <v>6747.589587771</v>
          </cell>
          <cell r="U782">
            <v>6774.2861133159995</v>
          </cell>
          <cell r="AH782">
            <v>6202.747614891</v>
          </cell>
          <cell r="AU782">
            <v>6949.3837161140009</v>
          </cell>
          <cell r="BH782">
            <v>6849.2557601950011</v>
          </cell>
          <cell r="BU782">
            <v>7470.2011800669998</v>
          </cell>
        </row>
        <row r="783">
          <cell r="B783" t="str">
            <v>Year_Volume_Non Cream Liqueurs_South and South East</v>
          </cell>
          <cell r="C783" t="str">
            <v>Year</v>
          </cell>
          <cell r="D783" t="str">
            <v>Volume</v>
          </cell>
          <cell r="E783" t="str">
            <v>Spirits</v>
          </cell>
          <cell r="F783" t="str">
            <v>Non Cream Liqueurs</v>
          </cell>
          <cell r="G783" t="str">
            <v>South and South East</v>
          </cell>
          <cell r="H783">
            <v>4308.7013667810006</v>
          </cell>
          <cell r="U783">
            <v>4533.1501481549994</v>
          </cell>
          <cell r="AH783">
            <v>5020.9802695529988</v>
          </cell>
          <cell r="AU783">
            <v>5613.0695798869992</v>
          </cell>
          <cell r="BH783">
            <v>7375.565056982</v>
          </cell>
          <cell r="BU783">
            <v>7577.1903584129996</v>
          </cell>
        </row>
        <row r="784">
          <cell r="B784" t="str">
            <v>Year_Volume_Non Cream Liqueurs_South West</v>
          </cell>
          <cell r="C784" t="str">
            <v>Year</v>
          </cell>
          <cell r="D784" t="str">
            <v>Volume</v>
          </cell>
          <cell r="E784" t="str">
            <v>Spirits</v>
          </cell>
          <cell r="F784" t="str">
            <v>Non Cream Liqueurs</v>
          </cell>
          <cell r="G784" t="str">
            <v>South West</v>
          </cell>
          <cell r="H784">
            <v>2147.8240087869999</v>
          </cell>
          <cell r="U784">
            <v>2210.9963041200003</v>
          </cell>
          <cell r="AH784">
            <v>2850.9437785929999</v>
          </cell>
          <cell r="AU784">
            <v>3486.0631526070001</v>
          </cell>
          <cell r="BH784">
            <v>3921.1694644200002</v>
          </cell>
          <cell r="BU784">
            <v>5240.9555845960003</v>
          </cell>
        </row>
        <row r="785">
          <cell r="B785" t="str">
            <v>Year_Volume_Non Cream Liqueurs_Wales and West</v>
          </cell>
          <cell r="C785" t="str">
            <v>Year</v>
          </cell>
          <cell r="D785" t="str">
            <v>Volume</v>
          </cell>
          <cell r="E785" t="str">
            <v>Spirits</v>
          </cell>
          <cell r="F785" t="str">
            <v>Non Cream Liqueurs</v>
          </cell>
          <cell r="G785" t="str">
            <v>Wales and West</v>
          </cell>
          <cell r="H785">
            <v>3413.7835001130002</v>
          </cell>
          <cell r="U785">
            <v>3619.9530530480006</v>
          </cell>
          <cell r="AH785">
            <v>3894.3946553499995</v>
          </cell>
          <cell r="AU785">
            <v>4826.2540826739996</v>
          </cell>
          <cell r="BH785">
            <v>6338.6974738170011</v>
          </cell>
          <cell r="BU785">
            <v>6067.9782300800007</v>
          </cell>
        </row>
        <row r="786">
          <cell r="B786" t="str">
            <v>Year_Volume_Non Cream Liqueurs_Yorkshire</v>
          </cell>
          <cell r="C786" t="str">
            <v>Year</v>
          </cell>
          <cell r="D786" t="str">
            <v>Volume</v>
          </cell>
          <cell r="E786" t="str">
            <v>Spirits</v>
          </cell>
          <cell r="F786" t="str">
            <v>Non Cream Liqueurs</v>
          </cell>
          <cell r="G786" t="str">
            <v>Yorkshire</v>
          </cell>
          <cell r="H786">
            <v>4458.0668446879999</v>
          </cell>
          <cell r="U786">
            <v>4549.5634567000006</v>
          </cell>
          <cell r="AH786">
            <v>5035.9215755080004</v>
          </cell>
          <cell r="AU786">
            <v>5992.8808703850009</v>
          </cell>
          <cell r="BH786">
            <v>7752.4777140180004</v>
          </cell>
          <cell r="BU786">
            <v>8171.0702986009992</v>
          </cell>
        </row>
        <row r="787">
          <cell r="B787" t="str">
            <v xml:space="preserve">Year_Volume_Specialities_Central England </v>
          </cell>
          <cell r="C787" t="str">
            <v>Year</v>
          </cell>
          <cell r="D787" t="str">
            <v>Volume</v>
          </cell>
          <cell r="E787" t="str">
            <v>Spirits</v>
          </cell>
          <cell r="F787" t="str">
            <v>Specialities</v>
          </cell>
          <cell r="G787" t="str">
            <v xml:space="preserve">Central England </v>
          </cell>
          <cell r="H787">
            <v>7008.4043022879996</v>
          </cell>
          <cell r="U787">
            <v>7903.7280284840008</v>
          </cell>
          <cell r="AH787">
            <v>8602.4135181490001</v>
          </cell>
          <cell r="AU787">
            <v>8365.6516825109993</v>
          </cell>
          <cell r="BH787">
            <v>8745.7561087040012</v>
          </cell>
          <cell r="BU787">
            <v>8669.5699860819986</v>
          </cell>
        </row>
        <row r="788">
          <cell r="B788" t="str">
            <v>Year_Volume_Specialities_GB CENTRAL SCOTLAND</v>
          </cell>
          <cell r="C788" t="str">
            <v>Year</v>
          </cell>
          <cell r="D788" t="str">
            <v>Volume</v>
          </cell>
          <cell r="E788" t="str">
            <v>Spirits</v>
          </cell>
          <cell r="F788" t="str">
            <v>Specialities</v>
          </cell>
          <cell r="G788" t="str">
            <v>GB CENTRAL SCOTLAND</v>
          </cell>
          <cell r="H788">
            <v>2286.984946946</v>
          </cell>
          <cell r="U788">
            <v>2624.471224161</v>
          </cell>
          <cell r="AH788">
            <v>2777.7613697930001</v>
          </cell>
          <cell r="AU788">
            <v>2777.289939713</v>
          </cell>
          <cell r="BH788">
            <v>2487.1145739490003</v>
          </cell>
          <cell r="BU788">
            <v>2788.743622985</v>
          </cell>
        </row>
        <row r="789">
          <cell r="B789" t="str">
            <v>Year_Volume_Specialities_East of England</v>
          </cell>
          <cell r="C789" t="str">
            <v>Year</v>
          </cell>
          <cell r="D789" t="str">
            <v>Volume</v>
          </cell>
          <cell r="E789" t="str">
            <v>Spirits</v>
          </cell>
          <cell r="F789" t="str">
            <v>Specialities</v>
          </cell>
          <cell r="G789" t="str">
            <v>East of England</v>
          </cell>
          <cell r="H789">
            <v>3403.0116720660008</v>
          </cell>
          <cell r="U789">
            <v>3276.4332370209995</v>
          </cell>
          <cell r="AH789">
            <v>3959.9695090540004</v>
          </cell>
          <cell r="AU789">
            <v>3545.8641723130004</v>
          </cell>
          <cell r="BH789">
            <v>4202.5363763260002</v>
          </cell>
          <cell r="BU789">
            <v>4054.5740923170006</v>
          </cell>
        </row>
        <row r="790">
          <cell r="B790" t="str">
            <v>Year_Volume_Specialities_London</v>
          </cell>
          <cell r="C790" t="str">
            <v>Year</v>
          </cell>
          <cell r="D790" t="str">
            <v>Volume</v>
          </cell>
          <cell r="E790" t="str">
            <v>Spirits</v>
          </cell>
          <cell r="F790" t="str">
            <v>Specialities</v>
          </cell>
          <cell r="G790" t="str">
            <v>London</v>
          </cell>
          <cell r="H790">
            <v>8995.3920621190009</v>
          </cell>
          <cell r="U790">
            <v>9679.4267805830004</v>
          </cell>
          <cell r="AH790">
            <v>9265.6872451620002</v>
          </cell>
          <cell r="AU790">
            <v>9938.9123713479985</v>
          </cell>
          <cell r="BH790">
            <v>10989.587369162</v>
          </cell>
          <cell r="BU790">
            <v>11502.839328533999</v>
          </cell>
        </row>
        <row r="791">
          <cell r="B791" t="str">
            <v>Year_Volume_Specialities_North East England</v>
          </cell>
          <cell r="C791" t="str">
            <v>Year</v>
          </cell>
          <cell r="D791" t="str">
            <v>Volume</v>
          </cell>
          <cell r="E791" t="str">
            <v>Spirits</v>
          </cell>
          <cell r="F791" t="str">
            <v>Specialities</v>
          </cell>
          <cell r="G791" t="str">
            <v>North East England</v>
          </cell>
          <cell r="H791">
            <v>2226.8212581769999</v>
          </cell>
          <cell r="U791">
            <v>2129.7554936669999</v>
          </cell>
          <cell r="AH791">
            <v>2164.5133851339997</v>
          </cell>
          <cell r="AU791">
            <v>2340.3320475040005</v>
          </cell>
          <cell r="BH791">
            <v>2826.8282699979995</v>
          </cell>
          <cell r="BU791">
            <v>2565.8245493979998</v>
          </cell>
        </row>
        <row r="792">
          <cell r="B792" t="str">
            <v>Year_Volume_Specialities_North East Scotland</v>
          </cell>
          <cell r="C792" t="str">
            <v>Year</v>
          </cell>
          <cell r="D792" t="str">
            <v>Volume</v>
          </cell>
          <cell r="E792" t="str">
            <v>Spirits</v>
          </cell>
          <cell r="F792" t="str">
            <v>Specialities</v>
          </cell>
          <cell r="G792" t="str">
            <v>North East Scotland</v>
          </cell>
          <cell r="H792">
            <v>880.00411706399996</v>
          </cell>
          <cell r="U792">
            <v>716.55758669400007</v>
          </cell>
          <cell r="AH792">
            <v>663.128775797</v>
          </cell>
          <cell r="AU792">
            <v>754.77739645400004</v>
          </cell>
          <cell r="BH792">
            <v>704.07514723400004</v>
          </cell>
          <cell r="BU792">
            <v>775.05786756500004</v>
          </cell>
        </row>
        <row r="793">
          <cell r="B793" t="str">
            <v>Year_Volume_Specialities_North West (Lancashire)</v>
          </cell>
          <cell r="C793" t="str">
            <v>Year</v>
          </cell>
          <cell r="D793" t="str">
            <v>Volume</v>
          </cell>
          <cell r="E793" t="str">
            <v>Spirits</v>
          </cell>
          <cell r="F793" t="str">
            <v>Specialities</v>
          </cell>
          <cell r="G793" t="str">
            <v>North West (Lancashire)</v>
          </cell>
          <cell r="H793">
            <v>11269.673234463002</v>
          </cell>
          <cell r="U793">
            <v>10292.937997617</v>
          </cell>
          <cell r="AH793">
            <v>7949.312402290001</v>
          </cell>
          <cell r="AU793">
            <v>8107.4958144319999</v>
          </cell>
          <cell r="BH793">
            <v>6759.8326990629994</v>
          </cell>
          <cell r="BU793">
            <v>7913.9496054240008</v>
          </cell>
        </row>
        <row r="794">
          <cell r="B794" t="str">
            <v>Year_Volume_Specialities_South and South East</v>
          </cell>
          <cell r="C794" t="str">
            <v>Year</v>
          </cell>
          <cell r="D794" t="str">
            <v>Volume</v>
          </cell>
          <cell r="E794" t="str">
            <v>Spirits</v>
          </cell>
          <cell r="F794" t="str">
            <v>Specialities</v>
          </cell>
          <cell r="G794" t="str">
            <v>South and South East</v>
          </cell>
          <cell r="H794">
            <v>5458.0322946420001</v>
          </cell>
          <cell r="U794">
            <v>5897.5430097839999</v>
          </cell>
          <cell r="AH794">
            <v>4987.9186134110005</v>
          </cell>
          <cell r="AU794">
            <v>5210.3489519330005</v>
          </cell>
          <cell r="BH794">
            <v>5215.0677006779997</v>
          </cell>
          <cell r="BU794">
            <v>5559.823569698</v>
          </cell>
        </row>
        <row r="795">
          <cell r="B795" t="str">
            <v>Year_Volume_Specialities_South West</v>
          </cell>
          <cell r="C795" t="str">
            <v>Year</v>
          </cell>
          <cell r="D795" t="str">
            <v>Volume</v>
          </cell>
          <cell r="E795" t="str">
            <v>Spirits</v>
          </cell>
          <cell r="F795" t="str">
            <v>Specialities</v>
          </cell>
          <cell r="G795" t="str">
            <v>South West</v>
          </cell>
          <cell r="H795">
            <v>3684.2469921419993</v>
          </cell>
          <cell r="U795">
            <v>2832.1144141690002</v>
          </cell>
          <cell r="AH795">
            <v>2610.7832784550001</v>
          </cell>
          <cell r="AU795">
            <v>3325.0349880539993</v>
          </cell>
          <cell r="BH795">
            <v>4035.5170264630001</v>
          </cell>
          <cell r="BU795">
            <v>4183.4949805060005</v>
          </cell>
        </row>
        <row r="796">
          <cell r="B796" t="str">
            <v>Year_Volume_Specialities_Wales and West</v>
          </cell>
          <cell r="C796" t="str">
            <v>Year</v>
          </cell>
          <cell r="D796" t="str">
            <v>Volume</v>
          </cell>
          <cell r="E796" t="str">
            <v>Spirits</v>
          </cell>
          <cell r="F796" t="str">
            <v>Specialities</v>
          </cell>
          <cell r="G796" t="str">
            <v>Wales and West</v>
          </cell>
          <cell r="H796">
            <v>3162.2438658750002</v>
          </cell>
          <cell r="U796">
            <v>3690.0607873239996</v>
          </cell>
          <cell r="AH796">
            <v>3442.7246992110004</v>
          </cell>
          <cell r="AU796">
            <v>3939.0628650150002</v>
          </cell>
          <cell r="BH796">
            <v>4613.6887149640006</v>
          </cell>
          <cell r="BU796">
            <v>4688.5087252579997</v>
          </cell>
        </row>
        <row r="797">
          <cell r="B797" t="str">
            <v>Year_Volume_Specialities_Yorkshire</v>
          </cell>
          <cell r="C797" t="str">
            <v>Year</v>
          </cell>
          <cell r="D797" t="str">
            <v>Volume</v>
          </cell>
          <cell r="E797" t="str">
            <v>Spirits</v>
          </cell>
          <cell r="F797" t="str">
            <v>Specialities</v>
          </cell>
          <cell r="G797" t="str">
            <v>Yorkshire</v>
          </cell>
          <cell r="H797">
            <v>5446.3366428930003</v>
          </cell>
          <cell r="U797">
            <v>5758.3981844239988</v>
          </cell>
          <cell r="AH797">
            <v>5708.5921963179999</v>
          </cell>
          <cell r="AU797">
            <v>6309.7767354210009</v>
          </cell>
          <cell r="BH797">
            <v>7938.1357272510013</v>
          </cell>
          <cell r="BU797">
            <v>8246.4082956250004</v>
          </cell>
        </row>
        <row r="798">
          <cell r="B798" t="str">
            <v xml:space="preserve">Year_Volume_Tequila_Central England </v>
          </cell>
          <cell r="C798" t="str">
            <v>Year</v>
          </cell>
          <cell r="D798" t="str">
            <v>Volume</v>
          </cell>
          <cell r="E798" t="str">
            <v>Spirits</v>
          </cell>
          <cell r="F798" t="str">
            <v>Tequila</v>
          </cell>
          <cell r="G798" t="str">
            <v xml:space="preserve">Central England </v>
          </cell>
          <cell r="H798">
            <v>642.08116646300005</v>
          </cell>
          <cell r="U798">
            <v>632.20552090799993</v>
          </cell>
          <cell r="AH798">
            <v>369.31552636100002</v>
          </cell>
          <cell r="AU798">
            <v>475.17808043799999</v>
          </cell>
          <cell r="BH798">
            <v>772.52507864500012</v>
          </cell>
          <cell r="BU798">
            <v>1106.8696632849999</v>
          </cell>
        </row>
        <row r="799">
          <cell r="B799" t="str">
            <v>Year_Volume_Tequila_GB CENTRAL SCOTLAND</v>
          </cell>
          <cell r="C799" t="str">
            <v>Year</v>
          </cell>
          <cell r="D799" t="str">
            <v>Volume</v>
          </cell>
          <cell r="E799" t="str">
            <v>Spirits</v>
          </cell>
          <cell r="F799" t="str">
            <v>Tequila</v>
          </cell>
          <cell r="G799" t="str">
            <v>GB CENTRAL SCOTLAND</v>
          </cell>
          <cell r="H799">
            <v>502.34939435600006</v>
          </cell>
          <cell r="U799">
            <v>622.038680172</v>
          </cell>
          <cell r="AH799">
            <v>816.27790280500005</v>
          </cell>
          <cell r="AU799">
            <v>670.84542844000009</v>
          </cell>
          <cell r="BH799">
            <v>528.13460443300005</v>
          </cell>
          <cell r="BU799">
            <v>584.75578122900004</v>
          </cell>
        </row>
        <row r="800">
          <cell r="B800" t="str">
            <v>Year_Volume_Tequila_East of England</v>
          </cell>
          <cell r="C800" t="str">
            <v>Year</v>
          </cell>
          <cell r="D800" t="str">
            <v>Volume</v>
          </cell>
          <cell r="E800" t="str">
            <v>Spirits</v>
          </cell>
          <cell r="F800" t="str">
            <v>Tequila</v>
          </cell>
          <cell r="G800" t="str">
            <v>East of England</v>
          </cell>
          <cell r="H800">
            <v>401.65916819699993</v>
          </cell>
          <cell r="U800">
            <v>264.09060499600002</v>
          </cell>
          <cell r="AH800">
            <v>428.68312329000008</v>
          </cell>
          <cell r="AU800">
            <v>723.12338553600011</v>
          </cell>
          <cell r="BH800">
            <v>1039.6361073400001</v>
          </cell>
          <cell r="BU800">
            <v>1068.789916684</v>
          </cell>
        </row>
        <row r="801">
          <cell r="B801" t="str">
            <v>Year_Volume_Tequila_London</v>
          </cell>
          <cell r="C801" t="str">
            <v>Year</v>
          </cell>
          <cell r="D801" t="str">
            <v>Volume</v>
          </cell>
          <cell r="E801" t="str">
            <v>Spirits</v>
          </cell>
          <cell r="F801" t="str">
            <v>Tequila</v>
          </cell>
          <cell r="G801" t="str">
            <v>London</v>
          </cell>
          <cell r="H801">
            <v>1712.893028101</v>
          </cell>
          <cell r="U801">
            <v>1836.2580017299997</v>
          </cell>
          <cell r="AH801">
            <v>1531.0209919500001</v>
          </cell>
          <cell r="AU801">
            <v>1722.418214261</v>
          </cell>
          <cell r="BH801">
            <v>2041.6125713119998</v>
          </cell>
          <cell r="BU801">
            <v>2212.7139354290002</v>
          </cell>
        </row>
        <row r="802">
          <cell r="B802" t="str">
            <v>Year_Volume_Tequila_North East England</v>
          </cell>
          <cell r="C802" t="str">
            <v>Year</v>
          </cell>
          <cell r="D802" t="str">
            <v>Volume</v>
          </cell>
          <cell r="E802" t="str">
            <v>Spirits</v>
          </cell>
          <cell r="F802" t="str">
            <v>Tequila</v>
          </cell>
          <cell r="G802" t="str">
            <v>North East England</v>
          </cell>
          <cell r="H802">
            <v>197.54779836500001</v>
          </cell>
          <cell r="U802">
            <v>226.10135924899998</v>
          </cell>
          <cell r="AH802">
            <v>183.16014015900001</v>
          </cell>
          <cell r="AU802">
            <v>137.699013761</v>
          </cell>
          <cell r="BH802">
            <v>278.41078284000002</v>
          </cell>
          <cell r="BU802">
            <v>302.528903335</v>
          </cell>
        </row>
        <row r="803">
          <cell r="B803" t="str">
            <v>Year_Volume_Tequila_North East Scotland</v>
          </cell>
          <cell r="C803" t="str">
            <v>Year</v>
          </cell>
          <cell r="D803" t="str">
            <v>Volume</v>
          </cell>
          <cell r="E803" t="str">
            <v>Spirits</v>
          </cell>
          <cell r="F803" t="str">
            <v>Tequila</v>
          </cell>
          <cell r="G803" t="str">
            <v>North East Scotland</v>
          </cell>
          <cell r="H803">
            <v>310.31305348900003</v>
          </cell>
          <cell r="U803">
            <v>243.35884320099996</v>
          </cell>
          <cell r="AH803">
            <v>200.21735908899998</v>
          </cell>
          <cell r="AU803">
            <v>171.788899985</v>
          </cell>
          <cell r="BH803">
            <v>165.90902933800001</v>
          </cell>
          <cell r="BU803">
            <v>176.17809092200002</v>
          </cell>
        </row>
        <row r="804">
          <cell r="B804" t="str">
            <v>Year_Volume_Tequila_North West (Lancashire)</v>
          </cell>
          <cell r="C804" t="str">
            <v>Year</v>
          </cell>
          <cell r="D804" t="str">
            <v>Volume</v>
          </cell>
          <cell r="E804" t="str">
            <v>Spirits</v>
          </cell>
          <cell r="F804" t="str">
            <v>Tequila</v>
          </cell>
          <cell r="G804" t="str">
            <v>North West (Lancashire)</v>
          </cell>
          <cell r="H804">
            <v>336.78194937900003</v>
          </cell>
          <cell r="U804">
            <v>428.94212453599999</v>
          </cell>
          <cell r="AH804">
            <v>446.05030127099997</v>
          </cell>
          <cell r="AU804">
            <v>449.02188912700001</v>
          </cell>
          <cell r="BH804">
            <v>397.78430752899999</v>
          </cell>
          <cell r="BU804">
            <v>713.0681664980001</v>
          </cell>
        </row>
        <row r="805">
          <cell r="B805" t="str">
            <v>Year_Volume_Tequila_South and South East</v>
          </cell>
          <cell r="C805" t="str">
            <v>Year</v>
          </cell>
          <cell r="D805" t="str">
            <v>Volume</v>
          </cell>
          <cell r="E805" t="str">
            <v>Spirits</v>
          </cell>
          <cell r="F805" t="str">
            <v>Tequila</v>
          </cell>
          <cell r="G805" t="str">
            <v>South and South East</v>
          </cell>
          <cell r="H805">
            <v>905.32479161000015</v>
          </cell>
          <cell r="U805">
            <v>879.74591872799999</v>
          </cell>
          <cell r="AH805">
            <v>808.51590072800002</v>
          </cell>
          <cell r="AU805">
            <v>796.80972791800014</v>
          </cell>
          <cell r="BH805">
            <v>1000.654347338</v>
          </cell>
          <cell r="BU805">
            <v>1076.1654183769999</v>
          </cell>
        </row>
        <row r="806">
          <cell r="B806" t="str">
            <v>Year_Volume_Tequila_South West</v>
          </cell>
          <cell r="C806" t="str">
            <v>Year</v>
          </cell>
          <cell r="D806" t="str">
            <v>Volume</v>
          </cell>
          <cell r="E806" t="str">
            <v>Spirits</v>
          </cell>
          <cell r="F806" t="str">
            <v>Tequila</v>
          </cell>
          <cell r="G806" t="str">
            <v>South West</v>
          </cell>
          <cell r="H806">
            <v>503.75125632199996</v>
          </cell>
          <cell r="U806">
            <v>416.90429781700004</v>
          </cell>
          <cell r="AH806">
            <v>469.92386536600003</v>
          </cell>
          <cell r="AU806">
            <v>425.12769906900002</v>
          </cell>
          <cell r="BH806">
            <v>535.626896665</v>
          </cell>
          <cell r="BU806">
            <v>507.55727573399997</v>
          </cell>
        </row>
        <row r="807">
          <cell r="B807" t="str">
            <v>Year_Volume_Tequila_Wales and West</v>
          </cell>
          <cell r="C807" t="str">
            <v>Year</v>
          </cell>
          <cell r="D807" t="str">
            <v>Volume</v>
          </cell>
          <cell r="E807" t="str">
            <v>Spirits</v>
          </cell>
          <cell r="F807" t="str">
            <v>Tequila</v>
          </cell>
          <cell r="G807" t="str">
            <v>Wales and West</v>
          </cell>
          <cell r="H807">
            <v>448.79954312500001</v>
          </cell>
          <cell r="U807">
            <v>444.54251799600002</v>
          </cell>
          <cell r="AH807">
            <v>454.98763616199989</v>
          </cell>
          <cell r="AU807">
            <v>421.96360194700003</v>
          </cell>
          <cell r="BH807">
            <v>613.39755003799996</v>
          </cell>
          <cell r="BU807">
            <v>768.04597840899999</v>
          </cell>
        </row>
        <row r="808">
          <cell r="B808" t="str">
            <v>Year_Volume_Tequila_Yorkshire</v>
          </cell>
          <cell r="C808" t="str">
            <v>Year</v>
          </cell>
          <cell r="D808" t="str">
            <v>Volume</v>
          </cell>
          <cell r="E808" t="str">
            <v>Spirits</v>
          </cell>
          <cell r="F808" t="str">
            <v>Tequila</v>
          </cell>
          <cell r="G808" t="str">
            <v>Yorkshire</v>
          </cell>
          <cell r="H808">
            <v>939.64819620900016</v>
          </cell>
          <cell r="U808">
            <v>982.93976981500009</v>
          </cell>
          <cell r="AH808">
            <v>678.45873167800005</v>
          </cell>
          <cell r="AU808">
            <v>690.4926470150001</v>
          </cell>
          <cell r="BH808">
            <v>866.72332236900013</v>
          </cell>
          <cell r="BU808">
            <v>1072.145432708</v>
          </cell>
        </row>
        <row r="809">
          <cell r="B809" t="str">
            <v xml:space="preserve">Year_Volume_Vodka_Central England </v>
          </cell>
          <cell r="C809" t="str">
            <v>Year</v>
          </cell>
          <cell r="D809" t="str">
            <v>Volume</v>
          </cell>
          <cell r="E809" t="str">
            <v>Spirits</v>
          </cell>
          <cell r="F809" t="str">
            <v>Vodka</v>
          </cell>
          <cell r="G809" t="str">
            <v xml:space="preserve">Central England </v>
          </cell>
          <cell r="H809">
            <v>21163.248705532002</v>
          </cell>
          <cell r="U809">
            <v>22067.132575825002</v>
          </cell>
          <cell r="AH809">
            <v>21920.291635885998</v>
          </cell>
          <cell r="AU809">
            <v>21569.42789508</v>
          </cell>
          <cell r="BH809">
            <v>18853.555473845001</v>
          </cell>
          <cell r="BU809">
            <v>18031.125930802998</v>
          </cell>
        </row>
        <row r="810">
          <cell r="B810" t="str">
            <v>Year_Volume_Vodka_GB CENTRAL SCOTLAND</v>
          </cell>
          <cell r="C810" t="str">
            <v>Year</v>
          </cell>
          <cell r="D810" t="str">
            <v>Volume</v>
          </cell>
          <cell r="E810" t="str">
            <v>Spirits</v>
          </cell>
          <cell r="F810" t="str">
            <v>Vodka</v>
          </cell>
          <cell r="G810" t="str">
            <v>GB CENTRAL SCOTLAND</v>
          </cell>
          <cell r="H810">
            <v>23080.211088255004</v>
          </cell>
          <cell r="U810">
            <v>25092.524348436997</v>
          </cell>
          <cell r="AH810">
            <v>24454.836346848995</v>
          </cell>
          <cell r="AU810">
            <v>24078.535004489004</v>
          </cell>
          <cell r="BH810">
            <v>19451.308271030004</v>
          </cell>
          <cell r="BU810">
            <v>19652.718881802997</v>
          </cell>
        </row>
        <row r="811">
          <cell r="B811" t="str">
            <v>Year_Volume_Vodka_East of England</v>
          </cell>
          <cell r="C811" t="str">
            <v>Year</v>
          </cell>
          <cell r="D811" t="str">
            <v>Volume</v>
          </cell>
          <cell r="E811" t="str">
            <v>Spirits</v>
          </cell>
          <cell r="F811" t="str">
            <v>Vodka</v>
          </cell>
          <cell r="G811" t="str">
            <v>East of England</v>
          </cell>
          <cell r="H811">
            <v>14230.074961854996</v>
          </cell>
          <cell r="U811">
            <v>10733.370405603999</v>
          </cell>
          <cell r="AH811">
            <v>11803.168056488999</v>
          </cell>
          <cell r="AU811">
            <v>11956.824978192999</v>
          </cell>
          <cell r="BH811">
            <v>11197.058104922999</v>
          </cell>
          <cell r="BU811">
            <v>10808.976898022001</v>
          </cell>
        </row>
        <row r="812">
          <cell r="B812" t="str">
            <v>Year_Volume_Vodka_London</v>
          </cell>
          <cell r="C812" t="str">
            <v>Year</v>
          </cell>
          <cell r="D812" t="str">
            <v>Volume</v>
          </cell>
          <cell r="E812" t="str">
            <v>Spirits</v>
          </cell>
          <cell r="F812" t="str">
            <v>Vodka</v>
          </cell>
          <cell r="G812" t="str">
            <v>London</v>
          </cell>
          <cell r="H812">
            <v>43585.501160634994</v>
          </cell>
          <cell r="U812">
            <v>41731.179076179003</v>
          </cell>
          <cell r="AH812">
            <v>38979.188172772003</v>
          </cell>
          <cell r="AU812">
            <v>40291.857846730003</v>
          </cell>
          <cell r="BH812">
            <v>42285.471664866003</v>
          </cell>
          <cell r="BU812">
            <v>44477.431350589002</v>
          </cell>
        </row>
        <row r="813">
          <cell r="B813" t="str">
            <v>Year_Volume_Vodka_North East England</v>
          </cell>
          <cell r="C813" t="str">
            <v>Year</v>
          </cell>
          <cell r="D813" t="str">
            <v>Volume</v>
          </cell>
          <cell r="E813" t="str">
            <v>Spirits</v>
          </cell>
          <cell r="F813" t="str">
            <v>Vodka</v>
          </cell>
          <cell r="G813" t="str">
            <v>North East England</v>
          </cell>
          <cell r="H813">
            <v>11871.852077136002</v>
          </cell>
          <cell r="U813">
            <v>12606.557580039998</v>
          </cell>
          <cell r="AH813">
            <v>11269.888212413</v>
          </cell>
          <cell r="AU813">
            <v>10891.070038733002</v>
          </cell>
          <cell r="BH813">
            <v>10395.532606013001</v>
          </cell>
          <cell r="BU813">
            <v>9262.8056683300001</v>
          </cell>
        </row>
        <row r="814">
          <cell r="B814" t="str">
            <v>Year_Volume_Vodka_North East Scotland</v>
          </cell>
          <cell r="C814" t="str">
            <v>Year</v>
          </cell>
          <cell r="D814" t="str">
            <v>Volume</v>
          </cell>
          <cell r="E814" t="str">
            <v>Spirits</v>
          </cell>
          <cell r="F814" t="str">
            <v>Vodka</v>
          </cell>
          <cell r="G814" t="str">
            <v>North East Scotland</v>
          </cell>
          <cell r="H814">
            <v>6677.8780003740003</v>
          </cell>
          <cell r="U814">
            <v>5585.0169288330007</v>
          </cell>
          <cell r="AH814">
            <v>5411.071298498</v>
          </cell>
          <cell r="AU814">
            <v>4918.8337886929994</v>
          </cell>
          <cell r="BH814">
            <v>5092.935414571999</v>
          </cell>
          <cell r="BU814">
            <v>5340.2857083000017</v>
          </cell>
        </row>
        <row r="815">
          <cell r="B815" t="str">
            <v>Year_Volume_Vodka_North West (Lancashire)</v>
          </cell>
          <cell r="C815" t="str">
            <v>Year</v>
          </cell>
          <cell r="D815" t="str">
            <v>Volume</v>
          </cell>
          <cell r="E815" t="str">
            <v>Spirits</v>
          </cell>
          <cell r="F815" t="str">
            <v>Vodka</v>
          </cell>
          <cell r="G815" t="str">
            <v>North West (Lancashire)</v>
          </cell>
          <cell r="H815">
            <v>23534.267700880002</v>
          </cell>
          <cell r="U815">
            <v>24920.157058188997</v>
          </cell>
          <cell r="AH815">
            <v>24021.253700985999</v>
          </cell>
          <cell r="AU815">
            <v>25689.395535840002</v>
          </cell>
          <cell r="BH815">
            <v>22090.997156662001</v>
          </cell>
          <cell r="BU815">
            <v>19921.444658103999</v>
          </cell>
        </row>
        <row r="816">
          <cell r="B816" t="str">
            <v>Year_Volume_Vodka_South and South East</v>
          </cell>
          <cell r="C816" t="str">
            <v>Year</v>
          </cell>
          <cell r="D816" t="str">
            <v>Volume</v>
          </cell>
          <cell r="E816" t="str">
            <v>Spirits</v>
          </cell>
          <cell r="F816" t="str">
            <v>Vodka</v>
          </cell>
          <cell r="G816" t="str">
            <v>South and South East</v>
          </cell>
          <cell r="H816">
            <v>21070.482665133</v>
          </cell>
          <cell r="U816">
            <v>18490.370791820998</v>
          </cell>
          <cell r="AH816">
            <v>18519.130976396995</v>
          </cell>
          <cell r="AU816">
            <v>18660.060297027005</v>
          </cell>
          <cell r="BH816">
            <v>17471.91981236</v>
          </cell>
          <cell r="BU816">
            <v>17441.650633310001</v>
          </cell>
        </row>
        <row r="817">
          <cell r="B817" t="str">
            <v>Year_Volume_Vodka_South West</v>
          </cell>
          <cell r="C817" t="str">
            <v>Year</v>
          </cell>
          <cell r="D817" t="str">
            <v>Volume</v>
          </cell>
          <cell r="E817" t="str">
            <v>Spirits</v>
          </cell>
          <cell r="F817" t="str">
            <v>Vodka</v>
          </cell>
          <cell r="G817" t="str">
            <v>South West</v>
          </cell>
          <cell r="H817">
            <v>8464.6471612690002</v>
          </cell>
          <cell r="U817">
            <v>8126.8116813670003</v>
          </cell>
          <cell r="AH817">
            <v>7781.7751340740006</v>
          </cell>
          <cell r="AU817">
            <v>7559.7193972680016</v>
          </cell>
          <cell r="BH817">
            <v>7559.9770122729997</v>
          </cell>
          <cell r="BU817">
            <v>6941.8625675950016</v>
          </cell>
        </row>
        <row r="818">
          <cell r="B818" t="str">
            <v>Year_Volume_Vodka_Wales and West</v>
          </cell>
          <cell r="C818" t="str">
            <v>Year</v>
          </cell>
          <cell r="D818" t="str">
            <v>Volume</v>
          </cell>
          <cell r="E818" t="str">
            <v>Spirits</v>
          </cell>
          <cell r="F818" t="str">
            <v>Vodka</v>
          </cell>
          <cell r="G818" t="str">
            <v>Wales and West</v>
          </cell>
          <cell r="H818">
            <v>13206.409307062999</v>
          </cell>
          <cell r="U818">
            <v>11554.170575217002</v>
          </cell>
          <cell r="AH818">
            <v>13468.952589962004</v>
          </cell>
          <cell r="AU818">
            <v>12992.260082964</v>
          </cell>
          <cell r="BH818">
            <v>14571.967664960001</v>
          </cell>
          <cell r="BU818">
            <v>13226.048553608998</v>
          </cell>
        </row>
        <row r="819">
          <cell r="B819" t="str">
            <v>Year_Volume_Vodka_Yorkshire</v>
          </cell>
          <cell r="C819" t="str">
            <v>Year</v>
          </cell>
          <cell r="D819" t="str">
            <v>Volume</v>
          </cell>
          <cell r="E819" t="str">
            <v>Spirits</v>
          </cell>
          <cell r="F819" t="str">
            <v>Vodka</v>
          </cell>
          <cell r="G819" t="str">
            <v>Yorkshire</v>
          </cell>
          <cell r="H819">
            <v>21575.777086399001</v>
          </cell>
          <cell r="U819">
            <v>20593.305837217998</v>
          </cell>
          <cell r="AH819">
            <v>18401.106113856</v>
          </cell>
          <cell r="AU819">
            <v>17962.049611183003</v>
          </cell>
          <cell r="BH819">
            <v>18483.580251716998</v>
          </cell>
          <cell r="BU819">
            <v>18164.350876187</v>
          </cell>
        </row>
        <row r="820">
          <cell r="B820" t="str">
            <v xml:space="preserve">Year_Volume_White Rum_Central England </v>
          </cell>
          <cell r="C820" t="str">
            <v>Year</v>
          </cell>
          <cell r="D820" t="str">
            <v>Volume</v>
          </cell>
          <cell r="E820" t="str">
            <v>Spirits</v>
          </cell>
          <cell r="F820" t="str">
            <v>White Rum</v>
          </cell>
          <cell r="G820" t="str">
            <v xml:space="preserve">Central England </v>
          </cell>
          <cell r="H820">
            <v>4911.9305565650002</v>
          </cell>
          <cell r="U820">
            <v>4330.7903786640009</v>
          </cell>
          <cell r="AH820">
            <v>4034.3020309430003</v>
          </cell>
          <cell r="AU820">
            <v>4086.6754191660007</v>
          </cell>
          <cell r="BH820">
            <v>3552.7961626180004</v>
          </cell>
          <cell r="BU820">
            <v>3276.5028979999993</v>
          </cell>
        </row>
        <row r="821">
          <cell r="B821" t="str">
            <v>Year_Volume_White Rum_GB CENTRAL SCOTLAND</v>
          </cell>
          <cell r="C821" t="str">
            <v>Year</v>
          </cell>
          <cell r="D821" t="str">
            <v>Volume</v>
          </cell>
          <cell r="E821" t="str">
            <v>Spirits</v>
          </cell>
          <cell r="F821" t="str">
            <v>White Rum</v>
          </cell>
          <cell r="G821" t="str">
            <v>GB CENTRAL SCOTLAND</v>
          </cell>
          <cell r="H821">
            <v>2534.191297931</v>
          </cell>
          <cell r="U821">
            <v>2666.5630787700002</v>
          </cell>
          <cell r="AH821">
            <v>2635.7927770660003</v>
          </cell>
          <cell r="AU821">
            <v>2473.5648875470001</v>
          </cell>
          <cell r="BH821">
            <v>2250.4478154379999</v>
          </cell>
          <cell r="BU821">
            <v>2129.7168011809999</v>
          </cell>
        </row>
        <row r="822">
          <cell r="B822" t="str">
            <v>Year_Volume_White Rum_East of England</v>
          </cell>
          <cell r="C822" t="str">
            <v>Year</v>
          </cell>
          <cell r="D822" t="str">
            <v>Volume</v>
          </cell>
          <cell r="E822" t="str">
            <v>Spirits</v>
          </cell>
          <cell r="F822" t="str">
            <v>White Rum</v>
          </cell>
          <cell r="G822" t="str">
            <v>East of England</v>
          </cell>
          <cell r="H822">
            <v>2815.6088353599998</v>
          </cell>
          <cell r="U822">
            <v>2379.638688556</v>
          </cell>
          <cell r="AH822">
            <v>2378.396941086</v>
          </cell>
          <cell r="AU822">
            <v>2134.6124686059998</v>
          </cell>
          <cell r="BH822">
            <v>2135.401299264</v>
          </cell>
          <cell r="BU822">
            <v>1822.432672356</v>
          </cell>
        </row>
        <row r="823">
          <cell r="B823" t="str">
            <v>Year_Volume_White Rum_London</v>
          </cell>
          <cell r="C823" t="str">
            <v>Year</v>
          </cell>
          <cell r="D823" t="str">
            <v>Volume</v>
          </cell>
          <cell r="E823" t="str">
            <v>Spirits</v>
          </cell>
          <cell r="F823" t="str">
            <v>White Rum</v>
          </cell>
          <cell r="G823" t="str">
            <v>London</v>
          </cell>
          <cell r="H823">
            <v>5950.2036177059999</v>
          </cell>
          <cell r="U823">
            <v>5423.4285331659994</v>
          </cell>
          <cell r="AH823">
            <v>4718.6841523889998</v>
          </cell>
          <cell r="AU823">
            <v>4682.1253525390002</v>
          </cell>
          <cell r="BH823">
            <v>4733.8450334049994</v>
          </cell>
          <cell r="BU823">
            <v>4646.8524163749989</v>
          </cell>
        </row>
        <row r="824">
          <cell r="B824" t="str">
            <v>Year_Volume_White Rum_North East England</v>
          </cell>
          <cell r="C824" t="str">
            <v>Year</v>
          </cell>
          <cell r="D824" t="str">
            <v>Volume</v>
          </cell>
          <cell r="E824" t="str">
            <v>Spirits</v>
          </cell>
          <cell r="F824" t="str">
            <v>White Rum</v>
          </cell>
          <cell r="G824" t="str">
            <v>North East England</v>
          </cell>
          <cell r="H824">
            <v>1793.8213595310001</v>
          </cell>
          <cell r="U824">
            <v>1426.5054130680001</v>
          </cell>
          <cell r="AH824">
            <v>1652.5670108300001</v>
          </cell>
          <cell r="AU824">
            <v>1832.5978579060002</v>
          </cell>
          <cell r="BH824">
            <v>1621.3464576179999</v>
          </cell>
          <cell r="BU824">
            <v>1287.3288245219999</v>
          </cell>
        </row>
        <row r="825">
          <cell r="B825" t="str">
            <v>Year_Volume_White Rum_North East Scotland</v>
          </cell>
          <cell r="C825" t="str">
            <v>Year</v>
          </cell>
          <cell r="D825" t="str">
            <v>Volume</v>
          </cell>
          <cell r="E825" t="str">
            <v>Spirits</v>
          </cell>
          <cell r="F825" t="str">
            <v>White Rum</v>
          </cell>
          <cell r="G825" t="str">
            <v>North East Scotland</v>
          </cell>
          <cell r="H825">
            <v>699.91106930900003</v>
          </cell>
          <cell r="U825">
            <v>506.04826652100002</v>
          </cell>
          <cell r="AH825">
            <v>555.30820293300008</v>
          </cell>
          <cell r="AU825">
            <v>411.09068396200001</v>
          </cell>
          <cell r="BH825">
            <v>388.18543504900003</v>
          </cell>
          <cell r="BU825">
            <v>475.48749717200008</v>
          </cell>
        </row>
        <row r="826">
          <cell r="B826" t="str">
            <v>Year_Volume_White Rum_North West (Lancashire)</v>
          </cell>
          <cell r="C826" t="str">
            <v>Year</v>
          </cell>
          <cell r="D826" t="str">
            <v>Volume</v>
          </cell>
          <cell r="E826" t="str">
            <v>Spirits</v>
          </cell>
          <cell r="F826" t="str">
            <v>White Rum</v>
          </cell>
          <cell r="G826" t="str">
            <v>North West (Lancashire)</v>
          </cell>
          <cell r="H826">
            <v>4368.3657648970002</v>
          </cell>
          <cell r="U826">
            <v>3803.4245217960001</v>
          </cell>
          <cell r="AH826">
            <v>4055.1546668690003</v>
          </cell>
          <cell r="AU826">
            <v>3846.5667553139992</v>
          </cell>
          <cell r="BH826">
            <v>3734.7275771669997</v>
          </cell>
          <cell r="BU826">
            <v>3120.6701138349995</v>
          </cell>
        </row>
        <row r="827">
          <cell r="B827" t="str">
            <v>Year_Volume_White Rum_South and South East</v>
          </cell>
          <cell r="C827" t="str">
            <v>Year</v>
          </cell>
          <cell r="D827" t="str">
            <v>Volume</v>
          </cell>
          <cell r="E827" t="str">
            <v>Spirits</v>
          </cell>
          <cell r="F827" t="str">
            <v>White Rum</v>
          </cell>
          <cell r="G827" t="str">
            <v>South and South East</v>
          </cell>
          <cell r="H827">
            <v>3716.9992024210005</v>
          </cell>
          <cell r="U827">
            <v>3164.7137180349996</v>
          </cell>
          <cell r="AH827">
            <v>2273.1968986660004</v>
          </cell>
          <cell r="AU827">
            <v>1830.8012065980001</v>
          </cell>
          <cell r="BH827">
            <v>1639.1309765430001</v>
          </cell>
          <cell r="BU827">
            <v>1480.7679450230003</v>
          </cell>
        </row>
        <row r="828">
          <cell r="B828" t="str">
            <v>Year_Volume_White Rum_South West</v>
          </cell>
          <cell r="C828" t="str">
            <v>Year</v>
          </cell>
          <cell r="D828" t="str">
            <v>Volume</v>
          </cell>
          <cell r="E828" t="str">
            <v>Spirits</v>
          </cell>
          <cell r="F828" t="str">
            <v>White Rum</v>
          </cell>
          <cell r="G828" t="str">
            <v>South West</v>
          </cell>
          <cell r="H828">
            <v>2008.5050371230002</v>
          </cell>
          <cell r="U828">
            <v>1595.3940339509998</v>
          </cell>
          <cell r="AH828">
            <v>1328.03859117</v>
          </cell>
          <cell r="AU828">
            <v>1092.2578347190001</v>
          </cell>
          <cell r="BH828">
            <v>1049.583534333</v>
          </cell>
          <cell r="BU828">
            <v>1091.2529363180001</v>
          </cell>
        </row>
        <row r="829">
          <cell r="B829" t="str">
            <v>Year_Volume_White Rum_Wales and West</v>
          </cell>
          <cell r="C829" t="str">
            <v>Year</v>
          </cell>
          <cell r="D829" t="str">
            <v>Volume</v>
          </cell>
          <cell r="E829" t="str">
            <v>Spirits</v>
          </cell>
          <cell r="F829" t="str">
            <v>White Rum</v>
          </cell>
          <cell r="G829" t="str">
            <v>Wales and West</v>
          </cell>
          <cell r="H829">
            <v>2908.1069951989998</v>
          </cell>
          <cell r="U829">
            <v>2691.6566783820003</v>
          </cell>
          <cell r="AH829">
            <v>2691.6739400460001</v>
          </cell>
          <cell r="AU829">
            <v>2090.2608117140003</v>
          </cell>
          <cell r="BH829">
            <v>1556.8737819600001</v>
          </cell>
          <cell r="BU829">
            <v>1364.9211314779996</v>
          </cell>
        </row>
        <row r="830">
          <cell r="B830" t="str">
            <v>Year_Volume_White Rum_Yorkshire</v>
          </cell>
          <cell r="C830" t="str">
            <v>Year</v>
          </cell>
          <cell r="D830" t="str">
            <v>Volume</v>
          </cell>
          <cell r="E830" t="str">
            <v>Spirits</v>
          </cell>
          <cell r="F830" t="str">
            <v>White Rum</v>
          </cell>
          <cell r="G830" t="str">
            <v>Yorkshire</v>
          </cell>
          <cell r="H830">
            <v>3060.2634496679998</v>
          </cell>
          <cell r="U830">
            <v>2623.1107899470003</v>
          </cell>
          <cell r="AH830">
            <v>2443.1825083879999</v>
          </cell>
          <cell r="AU830">
            <v>2374.7058951160002</v>
          </cell>
          <cell r="BH830">
            <v>2328.7188528699999</v>
          </cell>
          <cell r="BU830">
            <v>1902.9380664950002</v>
          </cell>
        </row>
        <row r="831">
          <cell r="B831" t="str">
            <v>Per_Volume_Commodity_England &amp; Wales</v>
          </cell>
          <cell r="C831" t="str">
            <v>Per</v>
          </cell>
          <cell r="D831" t="str">
            <v>Volume</v>
          </cell>
          <cell r="E831" t="str">
            <v>Beer</v>
          </cell>
          <cell r="F831" t="str">
            <v>Commodity</v>
          </cell>
          <cell r="G831" t="str">
            <v>England &amp; Wales</v>
          </cell>
          <cell r="H831">
            <v>10590.757512798</v>
          </cell>
          <cell r="I831">
            <v>13149.263601301</v>
          </cell>
          <cell r="J831">
            <v>14474.037831395</v>
          </cell>
          <cell r="K831">
            <v>14282.17450318</v>
          </cell>
          <cell r="L831">
            <v>14236.981270359</v>
          </cell>
          <cell r="M831">
            <v>14712.398743734</v>
          </cell>
          <cell r="N831">
            <v>16564.039268764001</v>
          </cell>
          <cell r="O831">
            <v>16613.968822608</v>
          </cell>
          <cell r="P831">
            <v>15291.391077476001</v>
          </cell>
          <cell r="Q831">
            <v>15017.122427736</v>
          </cell>
          <cell r="R831">
            <v>14577.67800278</v>
          </cell>
          <cell r="S831">
            <v>14222.177344332</v>
          </cell>
          <cell r="T831">
            <v>16410.599778342999</v>
          </cell>
          <cell r="U831">
            <v>11656.275144195</v>
          </cell>
          <cell r="V831">
            <v>12535.854757663999</v>
          </cell>
          <cell r="W831">
            <v>13571.319400498</v>
          </cell>
          <cell r="X831">
            <v>13648.919316731</v>
          </cell>
          <cell r="Y831">
            <v>13644.077321658</v>
          </cell>
          <cell r="Z831">
            <v>13770.483128344</v>
          </cell>
          <cell r="AA831">
            <v>12949.27986244</v>
          </cell>
          <cell r="AB831">
            <v>12419.446751027001</v>
          </cell>
          <cell r="AC831">
            <v>11503.800229949</v>
          </cell>
          <cell r="AD831">
            <v>12428.596402953001</v>
          </cell>
          <cell r="AE831">
            <v>11672.002779769</v>
          </cell>
          <cell r="AF831">
            <v>11297.281532851999</v>
          </cell>
          <cell r="AG831">
            <v>13740.202685611999</v>
          </cell>
          <cell r="AH831">
            <v>8739.2004875849998</v>
          </cell>
          <cell r="AI831">
            <v>9641.6467877960004</v>
          </cell>
          <cell r="AJ831">
            <v>10846.868700486</v>
          </cell>
          <cell r="AK831">
            <v>11588.100508342999</v>
          </cell>
          <cell r="AL831">
            <v>11685.357995778</v>
          </cell>
          <cell r="AM831">
            <v>11959.907420015999</v>
          </cell>
          <cell r="AN831">
            <v>12198.209878993001</v>
          </cell>
          <cell r="AO831">
            <v>11674.077250812001</v>
          </cell>
          <cell r="AP831">
            <v>12598.932992745</v>
          </cell>
          <cell r="AQ831">
            <v>12980.316890089</v>
          </cell>
          <cell r="AR831">
            <v>13280.90816592</v>
          </cell>
          <cell r="AS831">
            <v>13255.512056502999</v>
          </cell>
          <cell r="AT831">
            <v>14755.598648361</v>
          </cell>
          <cell r="AU831">
            <v>8340.0978092549994</v>
          </cell>
          <cell r="AV831">
            <v>8371.0972069309992</v>
          </cell>
          <cell r="AW831">
            <v>9508.68330642</v>
          </cell>
          <cell r="AX831">
            <v>10107.582823579</v>
          </cell>
          <cell r="AY831">
            <v>10012.954282369999</v>
          </cell>
          <cell r="AZ831">
            <v>9533.5451590709999</v>
          </cell>
          <cell r="BA831">
            <v>9310.6584085539998</v>
          </cell>
          <cell r="BB831">
            <v>9032.8934366249996</v>
          </cell>
          <cell r="BC831">
            <v>8831.4112982690003</v>
          </cell>
          <cell r="BD831">
            <v>8621.940190149</v>
          </cell>
          <cell r="BE831">
            <v>8351.1983934710006</v>
          </cell>
          <cell r="BF831">
            <v>7275.4467236560004</v>
          </cell>
          <cell r="BG831">
            <v>9035.1306486459998</v>
          </cell>
          <cell r="BH831">
            <v>5089.7082100629996</v>
          </cell>
          <cell r="BI831">
            <v>4748.1171113250002</v>
          </cell>
          <cell r="BJ831">
            <v>5543.2868894459998</v>
          </cell>
          <cell r="BK831">
            <v>6024.0683061279997</v>
          </cell>
          <cell r="BL831">
            <v>6822.3220110290004</v>
          </cell>
          <cell r="BM831">
            <v>7268.2418402379999</v>
          </cell>
          <cell r="BN831">
            <v>6350.4807867400004</v>
          </cell>
          <cell r="BO831">
            <v>6654.6251791550003</v>
          </cell>
          <cell r="BP831">
            <v>6780.0684607339999</v>
          </cell>
          <cell r="BQ831">
            <v>6707.5147194869996</v>
          </cell>
          <cell r="BR831">
            <v>6992.0261748740004</v>
          </cell>
          <cell r="BS831">
            <v>7549.815678035</v>
          </cell>
          <cell r="BT831">
            <v>9417.5887215530001</v>
          </cell>
          <cell r="BU831">
            <v>5678.4037251789996</v>
          </cell>
          <cell r="BV831">
            <v>5650.2110751849996</v>
          </cell>
          <cell r="BW831">
            <v>5240.1565808040004</v>
          </cell>
          <cell r="BX831">
            <v>5737.6256978889996</v>
          </cell>
          <cell r="BY831">
            <v>4591.5465116579999</v>
          </cell>
          <cell r="BZ831">
            <v>4602.5625908350003</v>
          </cell>
          <cell r="CA831">
            <v>4171.5423019560003</v>
          </cell>
          <cell r="CB831">
            <v>3350.181879755</v>
          </cell>
          <cell r="CC831">
            <v>3296.7977852429999</v>
          </cell>
          <cell r="CD831">
            <v>2931.7894879810001</v>
          </cell>
          <cell r="CE831">
            <v>2762.167699865</v>
          </cell>
          <cell r="CF831">
            <v>3196.6965640140002</v>
          </cell>
          <cell r="CG831">
            <v>3999.884999165</v>
          </cell>
        </row>
        <row r="832">
          <cell r="B832" t="str">
            <v>Per_Volume_Commodity_Scotland</v>
          </cell>
          <cell r="C832" t="str">
            <v>Per</v>
          </cell>
          <cell r="D832" t="str">
            <v>Volume</v>
          </cell>
          <cell r="E832" t="str">
            <v>Beer</v>
          </cell>
          <cell r="F832" t="str">
            <v>Commodity</v>
          </cell>
          <cell r="G832" t="str">
            <v>Scotland</v>
          </cell>
          <cell r="H832">
            <v>3593.4348186860002</v>
          </cell>
          <cell r="I832">
            <v>4375.6756209900004</v>
          </cell>
          <cell r="J832">
            <v>1168.1961355129999</v>
          </cell>
          <cell r="K832">
            <v>1433.950016341</v>
          </cell>
          <cell r="L832">
            <v>1389.929641314</v>
          </cell>
          <cell r="M832">
            <v>1304.600300909</v>
          </cell>
          <cell r="N832">
            <v>1458.8135316539999</v>
          </cell>
          <cell r="O832">
            <v>1161.680921244</v>
          </cell>
          <cell r="P832">
            <v>979.98703796200004</v>
          </cell>
          <cell r="Q832">
            <v>1207.896002167</v>
          </cell>
          <cell r="R832">
            <v>1108.9111949789999</v>
          </cell>
          <cell r="S832">
            <v>1015.181101551</v>
          </cell>
          <cell r="T832">
            <v>1143.434025602</v>
          </cell>
          <cell r="U832">
            <v>804.25154508499998</v>
          </cell>
          <cell r="V832">
            <v>1078.1250516069999</v>
          </cell>
          <cell r="W832">
            <v>1126.4746253569999</v>
          </cell>
          <cell r="X832">
            <v>1373.985438871</v>
          </cell>
          <cell r="Y832">
            <v>1377.2016185739999</v>
          </cell>
          <cell r="Z832">
            <v>1327.7276559720001</v>
          </cell>
          <cell r="AA832">
            <v>1335.6901322409999</v>
          </cell>
          <cell r="AB832">
            <v>1321.4839697309999</v>
          </cell>
          <cell r="AC832">
            <v>1235.6507429339999</v>
          </cell>
          <cell r="AD832">
            <v>1069.203628666</v>
          </cell>
          <cell r="AE832">
            <v>946.27700020199995</v>
          </cell>
          <cell r="AF832">
            <v>936.83777150599997</v>
          </cell>
          <cell r="AG832">
            <v>1305.9769055960001</v>
          </cell>
          <cell r="AH832">
            <v>715.86919443299996</v>
          </cell>
          <cell r="AI832">
            <v>845.19402360499998</v>
          </cell>
          <cell r="AJ832">
            <v>1025.9330066079999</v>
          </cell>
          <cell r="AK832">
            <v>1162.6685773700001</v>
          </cell>
          <cell r="AL832">
            <v>1007.235558047</v>
          </cell>
          <cell r="AM832">
            <v>1154.066335857</v>
          </cell>
          <cell r="AN832">
            <v>1231.0598987870001</v>
          </cell>
          <cell r="AO832">
            <v>1134.5451172640001</v>
          </cell>
          <cell r="AP832">
            <v>1310.7122846689999</v>
          </cell>
          <cell r="AQ832">
            <v>1425.6235358649999</v>
          </cell>
          <cell r="AR832">
            <v>1494.51089082</v>
          </cell>
          <cell r="AS832">
            <v>1561.1669813819999</v>
          </cell>
          <cell r="AT832">
            <v>1756.5495287849999</v>
          </cell>
          <cell r="AU832">
            <v>993.82095636999998</v>
          </cell>
          <cell r="AV832">
            <v>1208.079632534</v>
          </cell>
          <cell r="AW832">
            <v>1227.1978745399999</v>
          </cell>
          <cell r="AX832">
            <v>1157.820623417</v>
          </cell>
          <cell r="AY832">
            <v>1171.3968786610001</v>
          </cell>
          <cell r="AZ832">
            <v>1186.178910887</v>
          </cell>
          <cell r="BA832">
            <v>1237.0537180660001</v>
          </cell>
          <cell r="BB832">
            <v>1197.2797884619999</v>
          </cell>
          <cell r="BC832">
            <v>1127.033555151</v>
          </cell>
          <cell r="BD832">
            <v>1123.362397503</v>
          </cell>
          <cell r="BE832">
            <v>1078.5741538</v>
          </cell>
          <cell r="BF832">
            <v>1029.0979496320001</v>
          </cell>
          <cell r="BG832">
            <v>1609.3245324899999</v>
          </cell>
          <cell r="BH832">
            <v>1018.107963401</v>
          </cell>
          <cell r="BI832">
            <v>1075.744305836</v>
          </cell>
          <cell r="BJ832">
            <v>1910.915744053</v>
          </cell>
          <cell r="BK832">
            <v>2689.4533779130002</v>
          </cell>
          <cell r="BL832">
            <v>2956.7239280200001</v>
          </cell>
          <cell r="BM832">
            <v>3247.4713908650001</v>
          </cell>
          <cell r="BN832">
            <v>2961.2719461769998</v>
          </cell>
          <cell r="BO832">
            <v>3071.0141092819999</v>
          </cell>
          <cell r="BP832">
            <v>3457.0955147939999</v>
          </cell>
          <cell r="BQ832">
            <v>3118.8354062499998</v>
          </cell>
          <cell r="BR832">
            <v>2909.080209709</v>
          </cell>
          <cell r="BS832">
            <v>2946.1930698159999</v>
          </cell>
          <cell r="BT832">
            <v>3487.2345801000001</v>
          </cell>
          <cell r="BU832">
            <v>2519.1023177950001</v>
          </cell>
          <cell r="BV832">
            <v>2666.3166749299999</v>
          </cell>
          <cell r="BW832">
            <v>2925.5876067170002</v>
          </cell>
          <cell r="BX832">
            <v>3342.6334419320001</v>
          </cell>
          <cell r="BY832">
            <v>3325.9366399320002</v>
          </cell>
          <cell r="BZ832">
            <v>3059.844260671</v>
          </cell>
          <cell r="CA832">
            <v>2732.3074962609999</v>
          </cell>
          <cell r="CB832">
            <v>2751.4698525439999</v>
          </cell>
          <cell r="CC832">
            <v>2829.0371441080001</v>
          </cell>
          <cell r="CD832">
            <v>2812.4979935400002</v>
          </cell>
          <cell r="CE832">
            <v>3235.801907085</v>
          </cell>
          <cell r="CF832">
            <v>3065.3436431079999</v>
          </cell>
          <cell r="CG832">
            <v>3323.057573568</v>
          </cell>
        </row>
        <row r="833">
          <cell r="B833" t="str">
            <v>Per_Volume_NAB/LAB_England &amp; Wales</v>
          </cell>
          <cell r="C833" t="str">
            <v>Per</v>
          </cell>
          <cell r="D833" t="str">
            <v>Volume</v>
          </cell>
          <cell r="E833" t="str">
            <v>Beer</v>
          </cell>
          <cell r="F833" t="str">
            <v>NAB/LAB</v>
          </cell>
          <cell r="G833" t="str">
            <v>England &amp; Wales</v>
          </cell>
          <cell r="H833">
            <v>3309.4778234760001</v>
          </cell>
          <cell r="I833">
            <v>3724.1589755989999</v>
          </cell>
          <cell r="J833">
            <v>4465.9937447519997</v>
          </cell>
          <cell r="K833">
            <v>4690.0906550359996</v>
          </cell>
          <cell r="L833">
            <v>4255.8079064310004</v>
          </cell>
          <cell r="M833">
            <v>3647.077550899</v>
          </cell>
          <cell r="N833">
            <v>3998.6282851390001</v>
          </cell>
          <cell r="O833">
            <v>3883.684845068</v>
          </cell>
          <cell r="P833">
            <v>3910.172823803</v>
          </cell>
          <cell r="Q833">
            <v>3610.987124062</v>
          </cell>
          <cell r="R833">
            <v>3608.8783843239999</v>
          </cell>
          <cell r="S833">
            <v>3695.0581759470001</v>
          </cell>
          <cell r="T833">
            <v>4584.1145043879997</v>
          </cell>
          <cell r="U833">
            <v>3358.368140824</v>
          </cell>
          <cell r="V833">
            <v>3636.6216221650002</v>
          </cell>
          <cell r="W833">
            <v>3878.7324414569998</v>
          </cell>
          <cell r="X833">
            <v>3995.1036607569999</v>
          </cell>
          <cell r="Y833">
            <v>3849.613123098</v>
          </cell>
          <cell r="Z833">
            <v>3887.7307930649999</v>
          </cell>
          <cell r="AA833">
            <v>3738.6837835319998</v>
          </cell>
          <cell r="AB833">
            <v>3886.4519644299999</v>
          </cell>
          <cell r="AC833">
            <v>3682.1599047939999</v>
          </cell>
          <cell r="AD833">
            <v>3860.6762534929999</v>
          </cell>
          <cell r="AE833">
            <v>3554.2667076739999</v>
          </cell>
          <cell r="AF833">
            <v>3415.2934810960001</v>
          </cell>
          <cell r="AG833">
            <v>4340.124848642</v>
          </cell>
          <cell r="AH833">
            <v>2805.2069115559998</v>
          </cell>
          <cell r="AI833">
            <v>3180.5836051390002</v>
          </cell>
          <cell r="AJ833">
            <v>3982.058188731</v>
          </cell>
          <cell r="AK833">
            <v>4171.8648131190002</v>
          </cell>
          <cell r="AL833">
            <v>4286.2950596190003</v>
          </cell>
          <cell r="AM833">
            <v>4082.6421302799999</v>
          </cell>
          <cell r="AN833">
            <v>3951.9036787680002</v>
          </cell>
          <cell r="AO833">
            <v>3878.8576192549999</v>
          </cell>
          <cell r="AP833">
            <v>3898.6275923799999</v>
          </cell>
          <cell r="AQ833">
            <v>4041.1398114359999</v>
          </cell>
          <cell r="AR833">
            <v>4223.1597042960002</v>
          </cell>
          <cell r="AS833">
            <v>4309.0611078470001</v>
          </cell>
          <cell r="AT833">
            <v>4778.0731293409999</v>
          </cell>
          <cell r="AU833">
            <v>2974.8210182299999</v>
          </cell>
          <cell r="AV833">
            <v>3362.6213288160002</v>
          </cell>
          <cell r="AW833">
            <v>3504.0847627759999</v>
          </cell>
          <cell r="AX833">
            <v>3622.7917304849998</v>
          </cell>
          <cell r="AY833">
            <v>3568.568185139</v>
          </cell>
          <cell r="AZ833">
            <v>3733.3212415819999</v>
          </cell>
          <cell r="BA833">
            <v>3550.737723314</v>
          </cell>
          <cell r="BB833">
            <v>3548.6902586900001</v>
          </cell>
          <cell r="BC833">
            <v>3458.3578525130001</v>
          </cell>
          <cell r="BD833">
            <v>3339.962585018</v>
          </cell>
          <cell r="BE833">
            <v>2905.0837804779999</v>
          </cell>
          <cell r="BF833">
            <v>2534.996354981</v>
          </cell>
          <cell r="BG833">
            <v>3049.5071068140001</v>
          </cell>
          <cell r="BH833">
            <v>1820.81043578</v>
          </cell>
          <cell r="BI833">
            <v>1948.7811006100001</v>
          </cell>
          <cell r="BJ833">
            <v>2344.2909890559999</v>
          </cell>
          <cell r="BK833">
            <v>2544.3088390590001</v>
          </cell>
          <cell r="BL833">
            <v>2457.0754538870001</v>
          </cell>
          <cell r="BM833">
            <v>2620.8969324220002</v>
          </cell>
          <cell r="BN833">
            <v>2557.5700784149999</v>
          </cell>
          <cell r="BO833">
            <v>2906.466287406</v>
          </cell>
          <cell r="BP833">
            <v>2735.9202771159999</v>
          </cell>
          <cell r="BQ833">
            <v>2873.928756841</v>
          </cell>
          <cell r="BR833">
            <v>2751.1689959669998</v>
          </cell>
          <cell r="BS833">
            <v>2545.011371646</v>
          </cell>
          <cell r="BT833">
            <v>3294.8561849910002</v>
          </cell>
          <cell r="BU833">
            <v>1985.5698507899999</v>
          </cell>
          <cell r="BV833">
            <v>2071.5038672310002</v>
          </cell>
          <cell r="BW833">
            <v>2134.1060060919999</v>
          </cell>
          <cell r="BX833">
            <v>2262.482183906</v>
          </cell>
          <cell r="BY833">
            <v>2309.4199353919998</v>
          </cell>
          <cell r="BZ833">
            <v>2319.003487384</v>
          </cell>
          <cell r="CA833">
            <v>2575.4156485009999</v>
          </cell>
          <cell r="CB833">
            <v>2680.6626906460001</v>
          </cell>
          <cell r="CC833">
            <v>2167.7523743390002</v>
          </cell>
          <cell r="CD833">
            <v>1969.6601601540001</v>
          </cell>
          <cell r="CE833">
            <v>1897.470467887</v>
          </cell>
          <cell r="CF833">
            <v>1915.7795123609999</v>
          </cell>
          <cell r="CG833">
            <v>2622.848171911</v>
          </cell>
        </row>
        <row r="834">
          <cell r="B834" t="str">
            <v>Per_Volume_NAB/LAB_Scotland</v>
          </cell>
          <cell r="C834" t="str">
            <v>Per</v>
          </cell>
          <cell r="D834" t="str">
            <v>Volume</v>
          </cell>
          <cell r="E834" t="str">
            <v>Beer</v>
          </cell>
          <cell r="F834" t="str">
            <v>NAB/LAB</v>
          </cell>
          <cell r="G834" t="str">
            <v>Scotland</v>
          </cell>
          <cell r="H834">
            <v>241.80472205300001</v>
          </cell>
          <cell r="I834">
            <v>338.53418484100001</v>
          </cell>
          <cell r="J834">
            <v>449.19351914100002</v>
          </cell>
          <cell r="K834">
            <v>434.47073370300001</v>
          </cell>
          <cell r="L834">
            <v>409.21078285700003</v>
          </cell>
          <cell r="M834">
            <v>324.14431116899999</v>
          </cell>
          <cell r="N834">
            <v>347.93223922099997</v>
          </cell>
          <cell r="O834">
            <v>360.49783599099999</v>
          </cell>
          <cell r="P834">
            <v>386.0328207</v>
          </cell>
          <cell r="Q834">
            <v>344.69675735499999</v>
          </cell>
          <cell r="R834">
            <v>375.46803130900003</v>
          </cell>
          <cell r="S834">
            <v>367.14843529199999</v>
          </cell>
          <cell r="T834">
            <v>315.40913245899998</v>
          </cell>
          <cell r="U834">
            <v>248.51027586800001</v>
          </cell>
          <cell r="V834">
            <v>290.26601540899998</v>
          </cell>
          <cell r="W834">
            <v>321.20352191699999</v>
          </cell>
          <cell r="X834">
            <v>342.46330521599998</v>
          </cell>
          <cell r="Y834">
            <v>307.81485753800001</v>
          </cell>
          <cell r="Z834">
            <v>299.54649742499998</v>
          </cell>
          <cell r="AA834">
            <v>291.17322593300003</v>
          </cell>
          <cell r="AB834">
            <v>283.04063387000002</v>
          </cell>
          <cell r="AC834">
            <v>270.94492944400002</v>
          </cell>
          <cell r="AD834">
            <v>295.21928695899999</v>
          </cell>
          <cell r="AE834">
            <v>259.694891095</v>
          </cell>
          <cell r="AF834">
            <v>240.276056888</v>
          </cell>
          <cell r="AG834">
            <v>294.75236866400002</v>
          </cell>
          <cell r="AH834">
            <v>243.38693679599999</v>
          </cell>
          <cell r="AI834">
            <v>279.94371803400003</v>
          </cell>
          <cell r="AJ834">
            <v>265.55014912799999</v>
          </cell>
          <cell r="AK834">
            <v>293.06132188999999</v>
          </cell>
          <cell r="AL834">
            <v>288.83850540499998</v>
          </cell>
          <cell r="AM834">
            <v>288.50346110999999</v>
          </cell>
          <cell r="AN834">
            <v>311.11776067800002</v>
          </cell>
          <cell r="AO834">
            <v>286.43450677999999</v>
          </cell>
          <cell r="AP834">
            <v>323.553851603</v>
          </cell>
          <cell r="AQ834">
            <v>340.18570152699999</v>
          </cell>
          <cell r="AR834">
            <v>359.01130217299999</v>
          </cell>
          <cell r="AS834">
            <v>354.10667834600002</v>
          </cell>
          <cell r="AT834">
            <v>401.025153246</v>
          </cell>
          <cell r="AU834">
            <v>211.51866783599999</v>
          </cell>
          <cell r="AV834">
            <v>270.854743391</v>
          </cell>
          <cell r="AW834">
            <v>284.08203720400002</v>
          </cell>
          <cell r="AX834">
            <v>357.11578366999998</v>
          </cell>
          <cell r="AY834">
            <v>364.320118498</v>
          </cell>
          <cell r="AZ834">
            <v>366.47130246699999</v>
          </cell>
          <cell r="BA834">
            <v>388.09524023099999</v>
          </cell>
          <cell r="BB834">
            <v>368.64900639799998</v>
          </cell>
          <cell r="BC834">
            <v>306.98581800300002</v>
          </cell>
          <cell r="BD834">
            <v>274.73568354299999</v>
          </cell>
          <cell r="BE834">
            <v>247.08206514</v>
          </cell>
          <cell r="BF834">
            <v>189.23914309</v>
          </cell>
          <cell r="BG834">
            <v>239.54533511599999</v>
          </cell>
          <cell r="BH834">
            <v>142.495754425</v>
          </cell>
          <cell r="BI834">
            <v>165.86147165599999</v>
          </cell>
          <cell r="BJ834">
            <v>202.084983214</v>
          </cell>
          <cell r="BK834">
            <v>192.84248310300001</v>
          </cell>
          <cell r="BL834">
            <v>209.50966622999999</v>
          </cell>
          <cell r="BM834">
            <v>230.536584705</v>
          </cell>
          <cell r="BN834">
            <v>217.376636131</v>
          </cell>
          <cell r="BO834">
            <v>243.297968682</v>
          </cell>
          <cell r="BP834">
            <v>227.65591564600001</v>
          </cell>
          <cell r="BQ834">
            <v>224.37254797599999</v>
          </cell>
          <cell r="BR834">
            <v>232.087052226</v>
          </cell>
          <cell r="BS834">
            <v>195.76157044799999</v>
          </cell>
          <cell r="BT834">
            <v>153.537746078</v>
          </cell>
          <cell r="BU834">
            <v>93.564905613999997</v>
          </cell>
          <cell r="BV834">
            <v>124.574598654</v>
          </cell>
          <cell r="BW834">
            <v>128.26156548399999</v>
          </cell>
          <cell r="BX834">
            <v>111.68269046100001</v>
          </cell>
          <cell r="BY834">
            <v>84.076416377000001</v>
          </cell>
          <cell r="BZ834">
            <v>95.942367623999999</v>
          </cell>
          <cell r="CA834">
            <v>107.490037984</v>
          </cell>
          <cell r="CB834">
            <v>85.330348576000006</v>
          </cell>
          <cell r="CC834">
            <v>98.960196288999995</v>
          </cell>
          <cell r="CD834">
            <v>81.619942448000003</v>
          </cell>
          <cell r="CE834">
            <v>85.063314315</v>
          </cell>
          <cell r="CF834">
            <v>71.650555484999998</v>
          </cell>
          <cell r="CG834">
            <v>82.657650803999999</v>
          </cell>
        </row>
        <row r="835">
          <cell r="B835" t="str">
            <v>Per_Volume_Premium_England &amp; Wales</v>
          </cell>
          <cell r="C835" t="str">
            <v>Per</v>
          </cell>
          <cell r="D835" t="str">
            <v>Volume</v>
          </cell>
          <cell r="E835" t="str">
            <v>Beer</v>
          </cell>
          <cell r="F835" t="str">
            <v>Premium</v>
          </cell>
          <cell r="G835" t="str">
            <v>England &amp; Wales</v>
          </cell>
          <cell r="H835">
            <v>316726.41968946898</v>
          </cell>
          <cell r="I835">
            <v>412384.74102716998</v>
          </cell>
          <cell r="J835">
            <v>485227.20704071701</v>
          </cell>
          <cell r="K835">
            <v>459980.179708354</v>
          </cell>
          <cell r="L835">
            <v>487378.03984721302</v>
          </cell>
          <cell r="M835">
            <v>468048.07292846299</v>
          </cell>
          <cell r="N835">
            <v>482570.350748542</v>
          </cell>
          <cell r="O835">
            <v>466820.60319162102</v>
          </cell>
          <cell r="P835">
            <v>448720.983384224</v>
          </cell>
          <cell r="Q835">
            <v>450080.42712655303</v>
          </cell>
          <cell r="R835">
            <v>432949.09948598302</v>
          </cell>
          <cell r="S835">
            <v>423849.76149996498</v>
          </cell>
          <cell r="T835">
            <v>549898.51354279695</v>
          </cell>
          <cell r="U835">
            <v>317598.53010850103</v>
          </cell>
          <cell r="V835">
            <v>373130.736838379</v>
          </cell>
          <cell r="W835">
            <v>419623.45876590599</v>
          </cell>
          <cell r="X835">
            <v>435692.54441774398</v>
          </cell>
          <cell r="Y835">
            <v>438998.21545160102</v>
          </cell>
          <cell r="Z835">
            <v>433015.32451994403</v>
          </cell>
          <cell r="AA835">
            <v>441521.57773969701</v>
          </cell>
          <cell r="AB835">
            <v>430946.454127934</v>
          </cell>
          <cell r="AC835">
            <v>406066.32445639599</v>
          </cell>
          <cell r="AD835">
            <v>425180.24758526601</v>
          </cell>
          <cell r="AE835">
            <v>395809.46638012899</v>
          </cell>
          <cell r="AF835">
            <v>391736.62109930301</v>
          </cell>
          <cell r="AG835">
            <v>510538.59720912302</v>
          </cell>
          <cell r="AH835">
            <v>263632.64582571702</v>
          </cell>
          <cell r="AI835">
            <v>316990.11188148201</v>
          </cell>
          <cell r="AJ835">
            <v>373469.80382108799</v>
          </cell>
          <cell r="AK835">
            <v>401304.50537497801</v>
          </cell>
          <cell r="AL835">
            <v>408606.17501854902</v>
          </cell>
          <cell r="AM835">
            <v>421845.00289293297</v>
          </cell>
          <cell r="AN835">
            <v>446137.909353011</v>
          </cell>
          <cell r="AO835">
            <v>415983.900632373</v>
          </cell>
          <cell r="AP835">
            <v>425451.251018957</v>
          </cell>
          <cell r="AQ835">
            <v>415671.167138936</v>
          </cell>
          <cell r="AR835">
            <v>423946.71078128897</v>
          </cell>
          <cell r="AS835">
            <v>425086.75359189999</v>
          </cell>
          <cell r="AT835">
            <v>501363.68418904801</v>
          </cell>
          <cell r="AU835">
            <v>285853.53551855101</v>
          </cell>
          <cell r="AV835">
            <v>317939.08444921602</v>
          </cell>
          <cell r="AW835">
            <v>357797.53829878499</v>
          </cell>
          <cell r="AX835">
            <v>385984.23863107897</v>
          </cell>
          <cell r="AY835">
            <v>409918.86072915501</v>
          </cell>
          <cell r="AZ835">
            <v>410062.29641598201</v>
          </cell>
          <cell r="BA835">
            <v>414568.03289830597</v>
          </cell>
          <cell r="BB835">
            <v>428111.50571638503</v>
          </cell>
          <cell r="BC835">
            <v>435179.25871368003</v>
          </cell>
          <cell r="BD835">
            <v>428908.95733853697</v>
          </cell>
          <cell r="BE835">
            <v>420366.60419888899</v>
          </cell>
          <cell r="BF835">
            <v>415794.64434879902</v>
          </cell>
          <cell r="BG835">
            <v>518511.69079305802</v>
          </cell>
          <cell r="BH835">
            <v>310973.432807406</v>
          </cell>
          <cell r="BI835">
            <v>335626.41093917203</v>
          </cell>
          <cell r="BJ835">
            <v>382419.71896102797</v>
          </cell>
          <cell r="BK835">
            <v>409719.16603715502</v>
          </cell>
          <cell r="BL835">
            <v>404500.20007118199</v>
          </cell>
          <cell r="BM835">
            <v>433148.88821836398</v>
          </cell>
          <cell r="BN835">
            <v>412422.92830645898</v>
          </cell>
          <cell r="BO835">
            <v>418353.04998231702</v>
          </cell>
          <cell r="BP835">
            <v>423754.354047478</v>
          </cell>
          <cell r="BQ835">
            <v>417602.629989826</v>
          </cell>
          <cell r="BR835">
            <v>419962.84304150299</v>
          </cell>
          <cell r="BS835">
            <v>412707.47098252003</v>
          </cell>
          <cell r="BT835">
            <v>494469.52397228999</v>
          </cell>
          <cell r="BU835">
            <v>317347.03238029598</v>
          </cell>
          <cell r="BV835">
            <v>338976.30169524002</v>
          </cell>
          <cell r="BW835">
            <v>344949.09432928602</v>
          </cell>
          <cell r="BX835">
            <v>379260.750219415</v>
          </cell>
          <cell r="BY835">
            <v>377167.22827743198</v>
          </cell>
          <cell r="BZ835">
            <v>387635.96576542401</v>
          </cell>
          <cell r="CA835">
            <v>407611.73446466302</v>
          </cell>
          <cell r="CB835">
            <v>412368.689960533</v>
          </cell>
          <cell r="CC835">
            <v>405568.45281205699</v>
          </cell>
          <cell r="CD835">
            <v>397797.823904372</v>
          </cell>
          <cell r="CE835">
            <v>401130.258440262</v>
          </cell>
          <cell r="CF835">
            <v>408991.70091276598</v>
          </cell>
          <cell r="CG835">
            <v>490732.62576619699</v>
          </cell>
        </row>
        <row r="836">
          <cell r="B836" t="str">
            <v>Per_Volume_Premium_Scotland</v>
          </cell>
          <cell r="C836" t="str">
            <v>Per</v>
          </cell>
          <cell r="D836" t="str">
            <v>Volume</v>
          </cell>
          <cell r="E836" t="str">
            <v>Beer</v>
          </cell>
          <cell r="F836" t="str">
            <v>Premium</v>
          </cell>
          <cell r="G836" t="str">
            <v>Scotland</v>
          </cell>
          <cell r="H836">
            <v>30948.400074909001</v>
          </cell>
          <cell r="I836">
            <v>37364.707918387998</v>
          </cell>
          <cell r="J836">
            <v>44880.009412164</v>
          </cell>
          <cell r="K836">
            <v>47466.864773538997</v>
          </cell>
          <cell r="L836">
            <v>43493.786553808997</v>
          </cell>
          <cell r="M836">
            <v>39556.587288465998</v>
          </cell>
          <cell r="N836">
            <v>40669.191816295002</v>
          </cell>
          <cell r="O836">
            <v>39753.535639529</v>
          </cell>
          <cell r="P836">
            <v>38329.838682463</v>
          </cell>
          <cell r="Q836">
            <v>40394.550053391999</v>
          </cell>
          <cell r="R836">
            <v>40325.290451735003</v>
          </cell>
          <cell r="S836">
            <v>42371.657083710998</v>
          </cell>
          <cell r="T836">
            <v>53161.784381190002</v>
          </cell>
          <cell r="U836">
            <v>32808.029940658002</v>
          </cell>
          <cell r="V836">
            <v>37501.105127657</v>
          </cell>
          <cell r="W836">
            <v>35287.512661195004</v>
          </cell>
          <cell r="X836">
            <v>36488.720577610002</v>
          </cell>
          <cell r="Y836">
            <v>35441.671468535002</v>
          </cell>
          <cell r="Z836">
            <v>37251.250445010999</v>
          </cell>
          <cell r="AA836">
            <v>37552.391517939999</v>
          </cell>
          <cell r="AB836">
            <v>34854.095669141003</v>
          </cell>
          <cell r="AC836">
            <v>34202.251920335002</v>
          </cell>
          <cell r="AD836">
            <v>36290.891760060003</v>
          </cell>
          <cell r="AE836">
            <v>33106.128844826999</v>
          </cell>
          <cell r="AF836">
            <v>31690.063891721999</v>
          </cell>
          <cell r="AG836">
            <v>42305.676753790998</v>
          </cell>
          <cell r="AH836">
            <v>20160.662826735999</v>
          </cell>
          <cell r="AI836">
            <v>25385.062434173</v>
          </cell>
          <cell r="AJ836">
            <v>32450.592210678002</v>
          </cell>
          <cell r="AK836">
            <v>36176.785829982</v>
          </cell>
          <cell r="AL836">
            <v>36506.816217909</v>
          </cell>
          <cell r="AM836">
            <v>38327.550205129999</v>
          </cell>
          <cell r="AN836">
            <v>39154.881631896002</v>
          </cell>
          <cell r="AO836">
            <v>36843.752272204001</v>
          </cell>
          <cell r="AP836">
            <v>37866.716979664998</v>
          </cell>
          <cell r="AQ836">
            <v>35378.687566838002</v>
          </cell>
          <cell r="AR836">
            <v>36322.079651510001</v>
          </cell>
          <cell r="AS836">
            <v>36835.298008819002</v>
          </cell>
          <cell r="AT836">
            <v>42626.328433629002</v>
          </cell>
          <cell r="AU836">
            <v>20698.95447669</v>
          </cell>
          <cell r="AV836">
            <v>23474.575036683</v>
          </cell>
          <cell r="AW836">
            <v>26415.433769047999</v>
          </cell>
          <cell r="AX836">
            <v>28007.047556302001</v>
          </cell>
          <cell r="AY836">
            <v>29623.823408855998</v>
          </cell>
          <cell r="AZ836">
            <v>30368.400755202001</v>
          </cell>
          <cell r="BA836">
            <v>30720.778541209002</v>
          </cell>
          <cell r="BB836">
            <v>31237.191183578001</v>
          </cell>
          <cell r="BC836">
            <v>31777.270517739002</v>
          </cell>
          <cell r="BD836">
            <v>30451.320445998001</v>
          </cell>
          <cell r="BE836">
            <v>30040.486584947001</v>
          </cell>
          <cell r="BF836">
            <v>29678.659846078001</v>
          </cell>
          <cell r="BG836">
            <v>38263.425006286001</v>
          </cell>
          <cell r="BH836">
            <v>25251.500321629999</v>
          </cell>
          <cell r="BI836">
            <v>27826.329097395999</v>
          </cell>
          <cell r="BJ836">
            <v>31813.349596397999</v>
          </cell>
          <cell r="BK836">
            <v>32107.295397762999</v>
          </cell>
          <cell r="BL836">
            <v>31133.873491122999</v>
          </cell>
          <cell r="BM836">
            <v>33553.283485651002</v>
          </cell>
          <cell r="BN836">
            <v>33105.837999376003</v>
          </cell>
          <cell r="BO836">
            <v>33477.032535689003</v>
          </cell>
          <cell r="BP836">
            <v>35981.081651838998</v>
          </cell>
          <cell r="BQ836">
            <v>34311.489383651002</v>
          </cell>
          <cell r="BR836">
            <v>32578.804350597999</v>
          </cell>
          <cell r="BS836">
            <v>32449.385172617</v>
          </cell>
          <cell r="BT836">
            <v>39372.473949856998</v>
          </cell>
          <cell r="BU836">
            <v>24294.118112890999</v>
          </cell>
          <cell r="BV836">
            <v>25325.934615954</v>
          </cell>
          <cell r="BW836">
            <v>26181.953061164</v>
          </cell>
          <cell r="BX836">
            <v>28292.751855574999</v>
          </cell>
          <cell r="BY836">
            <v>28607.225434541</v>
          </cell>
          <cell r="BZ836">
            <v>28647.749445525998</v>
          </cell>
          <cell r="CA836">
            <v>27905.949871991001</v>
          </cell>
          <cell r="CB836">
            <v>27962.138569972001</v>
          </cell>
          <cell r="CC836">
            <v>27858.060041954999</v>
          </cell>
          <cell r="CD836">
            <v>28691.270405334999</v>
          </cell>
          <cell r="CE836">
            <v>29588.178827078998</v>
          </cell>
          <cell r="CF836">
            <v>29693.624269778</v>
          </cell>
          <cell r="CG836">
            <v>35250.335151908999</v>
          </cell>
        </row>
        <row r="837">
          <cell r="B837" t="str">
            <v>Per_Volume_Standard_England &amp; Wales</v>
          </cell>
          <cell r="C837" t="str">
            <v>Per</v>
          </cell>
          <cell r="D837" t="str">
            <v>Volume</v>
          </cell>
          <cell r="E837" t="str">
            <v>Beer</v>
          </cell>
          <cell r="F837" t="str">
            <v>Standard</v>
          </cell>
          <cell r="G837" t="str">
            <v>England &amp; Wales</v>
          </cell>
          <cell r="H837">
            <v>1131841.9306670499</v>
          </cell>
          <cell r="I837">
            <v>1350462.9049941699</v>
          </cell>
          <cell r="J837">
            <v>1531131.73480157</v>
          </cell>
          <cell r="K837">
            <v>1424435.9795987499</v>
          </cell>
          <cell r="L837">
            <v>1506809.09513968</v>
          </cell>
          <cell r="M837">
            <v>1486495.82031803</v>
          </cell>
          <cell r="N837">
            <v>1523080.7134680401</v>
          </cell>
          <cell r="O837">
            <v>1485956.26816995</v>
          </cell>
          <cell r="P837">
            <v>1402313.0531931701</v>
          </cell>
          <cell r="Q837">
            <v>1458503.6156287801</v>
          </cell>
          <cell r="R837">
            <v>1386803.7270200399</v>
          </cell>
          <cell r="S837">
            <v>1319016.05220869</v>
          </cell>
          <cell r="T837">
            <v>1624396.8691807101</v>
          </cell>
          <cell r="U837">
            <v>1131197.16062018</v>
          </cell>
          <cell r="V837">
            <v>1250970.2231902</v>
          </cell>
          <cell r="W837">
            <v>1396027.23601465</v>
          </cell>
          <cell r="X837">
            <v>1412871.63309983</v>
          </cell>
          <cell r="Y837">
            <v>1434275.3080277301</v>
          </cell>
          <cell r="Z837">
            <v>1431867.7131235199</v>
          </cell>
          <cell r="AA837">
            <v>1451162.3058430599</v>
          </cell>
          <cell r="AB837">
            <v>1435871.4517455299</v>
          </cell>
          <cell r="AC837">
            <v>1359290.88102324</v>
          </cell>
          <cell r="AD837">
            <v>1424197.99184531</v>
          </cell>
          <cell r="AE837">
            <v>1342614.2645962201</v>
          </cell>
          <cell r="AF837">
            <v>1269540.49237742</v>
          </cell>
          <cell r="AG837">
            <v>1591420.3662689901</v>
          </cell>
          <cell r="AH837">
            <v>963409.36710704595</v>
          </cell>
          <cell r="AI837">
            <v>1089452.77627017</v>
          </cell>
          <cell r="AJ837">
            <v>1330010.8215013801</v>
          </cell>
          <cell r="AK837">
            <v>1350434.19516788</v>
          </cell>
          <cell r="AL837">
            <v>1348542.6365150299</v>
          </cell>
          <cell r="AM837">
            <v>1346396.56745835</v>
          </cell>
          <cell r="AN837">
            <v>1450414.5260918799</v>
          </cell>
          <cell r="AO837">
            <v>1344450.2610007001</v>
          </cell>
          <cell r="AP837">
            <v>1332186.37911392</v>
          </cell>
          <cell r="AQ837">
            <v>1309678.6970371399</v>
          </cell>
          <cell r="AR837">
            <v>1304781.0407477899</v>
          </cell>
          <cell r="AS837">
            <v>1276712.7667366499</v>
          </cell>
          <cell r="AT837">
            <v>1475173.02314877</v>
          </cell>
          <cell r="AU837">
            <v>958477.55307770695</v>
          </cell>
          <cell r="AV837">
            <v>1060127.5382647901</v>
          </cell>
          <cell r="AW837">
            <v>1258138.7640114899</v>
          </cell>
          <cell r="AX837">
            <v>1327073.4084377801</v>
          </cell>
          <cell r="AY837">
            <v>1365119.4798972199</v>
          </cell>
          <cell r="AZ837">
            <v>1305531.17747358</v>
          </cell>
          <cell r="BA837">
            <v>1263379.56392627</v>
          </cell>
          <cell r="BB837">
            <v>1266140.8607411799</v>
          </cell>
          <cell r="BC837">
            <v>1335775.6806135899</v>
          </cell>
          <cell r="BD837">
            <v>1279063.37086209</v>
          </cell>
          <cell r="BE837">
            <v>1242341.32926554</v>
          </cell>
          <cell r="BF837">
            <v>1216541.73583766</v>
          </cell>
          <cell r="BG837">
            <v>1517112.46491407</v>
          </cell>
          <cell r="BH837">
            <v>967183.75703852298</v>
          </cell>
          <cell r="BI837">
            <v>1024769.31554009</v>
          </cell>
          <cell r="BJ837">
            <v>1175093.95336805</v>
          </cell>
          <cell r="BK837">
            <v>1196530.06128751</v>
          </cell>
          <cell r="BL837">
            <v>1163275.7828361499</v>
          </cell>
          <cell r="BM837">
            <v>1209048.12994307</v>
          </cell>
          <cell r="BN837">
            <v>1186643.0448187699</v>
          </cell>
          <cell r="BO837">
            <v>1184530.2895180699</v>
          </cell>
          <cell r="BP837">
            <v>1232832.4073646399</v>
          </cell>
          <cell r="BQ837">
            <v>1191141.39455016</v>
          </cell>
          <cell r="BR837">
            <v>1185868.06276391</v>
          </cell>
          <cell r="BS837">
            <v>1162730.01444297</v>
          </cell>
          <cell r="BT837">
            <v>1415746.52199136</v>
          </cell>
          <cell r="BU837">
            <v>970958.47943360498</v>
          </cell>
          <cell r="BV837">
            <v>1029094.97039491</v>
          </cell>
          <cell r="BW837">
            <v>1065888.9111097101</v>
          </cell>
          <cell r="BX837">
            <v>1105734.23702506</v>
          </cell>
          <cell r="BY837">
            <v>1123090.6082413299</v>
          </cell>
          <cell r="BZ837">
            <v>1100101.8666409799</v>
          </cell>
          <cell r="CA837">
            <v>1104254.7354492701</v>
          </cell>
          <cell r="CB837">
            <v>1111110.9571883599</v>
          </cell>
          <cell r="CC837">
            <v>1101375.36718945</v>
          </cell>
          <cell r="CD837">
            <v>1053397.3926822401</v>
          </cell>
          <cell r="CE837">
            <v>1072165.17965515</v>
          </cell>
          <cell r="CF837">
            <v>1103882.71590318</v>
          </cell>
          <cell r="CG837">
            <v>1316043.7973180001</v>
          </cell>
        </row>
        <row r="838">
          <cell r="B838" t="str">
            <v>Per_Volume_Standard_Scotland</v>
          </cell>
          <cell r="C838" t="str">
            <v>Per</v>
          </cell>
          <cell r="D838" t="str">
            <v>Volume</v>
          </cell>
          <cell r="E838" t="str">
            <v>Beer</v>
          </cell>
          <cell r="F838" t="str">
            <v>Standard</v>
          </cell>
          <cell r="G838" t="str">
            <v>Scotland</v>
          </cell>
          <cell r="H838">
            <v>73764.731603845998</v>
          </cell>
          <cell r="I838">
            <v>92531.893307806997</v>
          </cell>
          <cell r="J838">
            <v>108550.165284609</v>
          </cell>
          <cell r="K838">
            <v>104304.06357877899</v>
          </cell>
          <cell r="L838">
            <v>104295.310530038</v>
          </cell>
          <cell r="M838">
            <v>102903.53908689199</v>
          </cell>
          <cell r="N838">
            <v>106174.58423432799</v>
          </cell>
          <cell r="O838">
            <v>104545.861864206</v>
          </cell>
          <cell r="P838">
            <v>105284.40371112899</v>
          </cell>
          <cell r="Q838">
            <v>105079.303164254</v>
          </cell>
          <cell r="R838">
            <v>97163.47281182</v>
          </cell>
          <cell r="S838">
            <v>96548.125177120994</v>
          </cell>
          <cell r="T838">
            <v>114788.35962735199</v>
          </cell>
          <cell r="U838">
            <v>75683.614836155</v>
          </cell>
          <cell r="V838">
            <v>92732.496697901006</v>
          </cell>
          <cell r="W838">
            <v>100033.320636616</v>
          </cell>
          <cell r="X838">
            <v>108686.12629766999</v>
          </cell>
          <cell r="Y838">
            <v>111353.656212748</v>
          </cell>
          <cell r="Z838">
            <v>113007.19401997799</v>
          </cell>
          <cell r="AA838">
            <v>111027.536210084</v>
          </cell>
          <cell r="AB838">
            <v>111796.574796327</v>
          </cell>
          <cell r="AC838">
            <v>107367.544424569</v>
          </cell>
          <cell r="AD838">
            <v>103893.48086158901</v>
          </cell>
          <cell r="AE838">
            <v>96591.721274958996</v>
          </cell>
          <cell r="AF838">
            <v>90297.725863935004</v>
          </cell>
          <cell r="AG838">
            <v>114125.661868107</v>
          </cell>
          <cell r="AH838">
            <v>64454.811844540003</v>
          </cell>
          <cell r="AI838">
            <v>82792.962346489003</v>
          </cell>
          <cell r="AJ838">
            <v>98740.456810499003</v>
          </cell>
          <cell r="AK838">
            <v>101067.114143511</v>
          </cell>
          <cell r="AL838">
            <v>101939.329573884</v>
          </cell>
          <cell r="AM838">
            <v>109342.35695754801</v>
          </cell>
          <cell r="AN838">
            <v>113635.68765008201</v>
          </cell>
          <cell r="AO838">
            <v>106465.110901691</v>
          </cell>
          <cell r="AP838">
            <v>107456.342410652</v>
          </cell>
          <cell r="AQ838">
            <v>104591.07280138999</v>
          </cell>
          <cell r="AR838">
            <v>104142.69910220899</v>
          </cell>
          <cell r="AS838">
            <v>103996.336863918</v>
          </cell>
          <cell r="AT838">
            <v>114786.792841931</v>
          </cell>
          <cell r="AU838">
            <v>62881.770843234997</v>
          </cell>
          <cell r="AV838">
            <v>72130.688404457993</v>
          </cell>
          <cell r="AW838">
            <v>91975.835897683995</v>
          </cell>
          <cell r="AX838">
            <v>91596.492628998996</v>
          </cell>
          <cell r="AY838">
            <v>92066.836862677999</v>
          </cell>
          <cell r="AZ838">
            <v>94095.022892194</v>
          </cell>
          <cell r="BA838">
            <v>97341.061699689002</v>
          </cell>
          <cell r="BB838">
            <v>101632.891155825</v>
          </cell>
          <cell r="BC838">
            <v>106825.005490936</v>
          </cell>
          <cell r="BD838">
            <v>99908.787481039995</v>
          </cell>
          <cell r="BE838">
            <v>96101.319423067995</v>
          </cell>
          <cell r="BF838">
            <v>97181.841781516006</v>
          </cell>
          <cell r="BG838">
            <v>125473.07181864401</v>
          </cell>
          <cell r="BH838">
            <v>75961.950529905997</v>
          </cell>
          <cell r="BI838">
            <v>77445.363385150005</v>
          </cell>
          <cell r="BJ838">
            <v>89529.663330946001</v>
          </cell>
          <cell r="BK838">
            <v>90535.87856307</v>
          </cell>
          <cell r="BL838">
            <v>90192.566537292005</v>
          </cell>
          <cell r="BM838">
            <v>91401.124527484004</v>
          </cell>
          <cell r="BN838">
            <v>90748.717624373996</v>
          </cell>
          <cell r="BO838">
            <v>91700.450488966002</v>
          </cell>
          <cell r="BP838">
            <v>93980.160953993996</v>
          </cell>
          <cell r="BQ838">
            <v>91780.629376152996</v>
          </cell>
          <cell r="BR838">
            <v>91847.270667456003</v>
          </cell>
          <cell r="BS838">
            <v>88884.904505144004</v>
          </cell>
          <cell r="BT838">
            <v>101720.166754014</v>
          </cell>
          <cell r="BU838">
            <v>68174.209407529997</v>
          </cell>
          <cell r="BV838">
            <v>73693.931794496995</v>
          </cell>
          <cell r="BW838">
            <v>79874.857105206</v>
          </cell>
          <cell r="BX838">
            <v>82532.014335911997</v>
          </cell>
          <cell r="BY838">
            <v>83873.390679377</v>
          </cell>
          <cell r="BZ838">
            <v>84179.726527115999</v>
          </cell>
          <cell r="CA838">
            <v>84447.412618900998</v>
          </cell>
          <cell r="CB838">
            <v>85671.012500044002</v>
          </cell>
          <cell r="CC838">
            <v>84900.434950488998</v>
          </cell>
          <cell r="CD838">
            <v>84106.511969637999</v>
          </cell>
          <cell r="CE838">
            <v>84334.057865202994</v>
          </cell>
          <cell r="CF838">
            <v>84949.347326050003</v>
          </cell>
          <cell r="CG838">
            <v>98868.775724913998</v>
          </cell>
        </row>
        <row r="839">
          <cell r="B839" t="str">
            <v>Per_Volume_Super_England &amp; Wales</v>
          </cell>
          <cell r="C839" t="str">
            <v>Per</v>
          </cell>
          <cell r="D839" t="str">
            <v>Volume</v>
          </cell>
          <cell r="E839" t="str">
            <v>Beer</v>
          </cell>
          <cell r="F839" t="str">
            <v>Super</v>
          </cell>
          <cell r="G839" t="str">
            <v>England &amp; Wales</v>
          </cell>
          <cell r="H839">
            <v>762.00193225500004</v>
          </cell>
          <cell r="I839">
            <v>1002.582350858</v>
          </cell>
          <cell r="J839">
            <v>1229.352875409</v>
          </cell>
          <cell r="K839">
            <v>1119.488355877</v>
          </cell>
          <cell r="L839">
            <v>1390.5273243940001</v>
          </cell>
          <cell r="M839">
            <v>1357.6593894539999</v>
          </cell>
          <cell r="N839">
            <v>1774.574060117</v>
          </cell>
          <cell r="O839">
            <v>1290.413930443</v>
          </cell>
          <cell r="P839">
            <v>975.54446622900002</v>
          </cell>
          <cell r="Q839">
            <v>1118.7797641990001</v>
          </cell>
          <cell r="R839">
            <v>1105.876606066</v>
          </cell>
          <cell r="S839">
            <v>1170.0394809009999</v>
          </cell>
          <cell r="T839">
            <v>1364.1380563759999</v>
          </cell>
          <cell r="U839">
            <v>736.33229610000001</v>
          </cell>
          <cell r="V839">
            <v>849.09640886399995</v>
          </cell>
          <cell r="W839">
            <v>846.17415432099995</v>
          </cell>
          <cell r="X839">
            <v>879.48897214800002</v>
          </cell>
          <cell r="Y839">
            <v>910.57407083600003</v>
          </cell>
          <cell r="Z839">
            <v>901.53651820300001</v>
          </cell>
          <cell r="AA839">
            <v>893.30867669400004</v>
          </cell>
          <cell r="AB839">
            <v>879.42922753400001</v>
          </cell>
          <cell r="AC839">
            <v>938.09883871800002</v>
          </cell>
          <cell r="AD839">
            <v>983.61186097400002</v>
          </cell>
          <cell r="AE839">
            <v>896.85196488199995</v>
          </cell>
          <cell r="AF839">
            <v>901.692624862</v>
          </cell>
          <cell r="AG839">
            <v>1154.1522517870001</v>
          </cell>
          <cell r="AH839">
            <v>671.38186084999995</v>
          </cell>
          <cell r="AI839">
            <v>758.67074415100001</v>
          </cell>
          <cell r="AJ839">
            <v>990.439621461</v>
          </cell>
          <cell r="AK839">
            <v>911.53167842300002</v>
          </cell>
          <cell r="AL839">
            <v>926.41240997299997</v>
          </cell>
          <cell r="AM839">
            <v>1005.554753299</v>
          </cell>
          <cell r="AN839">
            <v>1189.95627878</v>
          </cell>
          <cell r="AO839">
            <v>1175.8236840510001</v>
          </cell>
          <cell r="AP839">
            <v>1209.0533329320001</v>
          </cell>
          <cell r="AQ839">
            <v>1345.1724633629999</v>
          </cell>
          <cell r="AR839">
            <v>1433.9062608209999</v>
          </cell>
          <cell r="AS839">
            <v>1534.4928977310001</v>
          </cell>
          <cell r="AT839">
            <v>1695.360568311</v>
          </cell>
          <cell r="AU839">
            <v>1073.0753468079999</v>
          </cell>
          <cell r="AV839">
            <v>1312.2877739359999</v>
          </cell>
          <cell r="AW839">
            <v>1477.4938256370001</v>
          </cell>
          <cell r="AX839">
            <v>1532.3151079940001</v>
          </cell>
          <cell r="AY839">
            <v>1420.05149757</v>
          </cell>
          <cell r="AZ839">
            <v>1480.1744819420001</v>
          </cell>
          <cell r="BA839">
            <v>1498.6838454819999</v>
          </cell>
          <cell r="BB839">
            <v>1415.8008557339999</v>
          </cell>
          <cell r="BC839">
            <v>1341.4031811689999</v>
          </cell>
          <cell r="BD839">
            <v>1261.805868978</v>
          </cell>
          <cell r="BE839">
            <v>1249.4477215479999</v>
          </cell>
          <cell r="BF839">
            <v>1185.2197117759999</v>
          </cell>
          <cell r="BG839">
            <v>1608.86866156</v>
          </cell>
          <cell r="BH839">
            <v>1086.73419081</v>
          </cell>
          <cell r="BI839">
            <v>1131.6317075920001</v>
          </cell>
          <cell r="BJ839">
            <v>1375.282774967</v>
          </cell>
          <cell r="BK839">
            <v>1376.2554059239999</v>
          </cell>
          <cell r="BL839">
            <v>1447.951051842</v>
          </cell>
          <cell r="BM839">
            <v>2001.18880132</v>
          </cell>
          <cell r="BN839">
            <v>1614.9075104369999</v>
          </cell>
          <cell r="BO839">
            <v>1833.5744491319999</v>
          </cell>
          <cell r="BP839">
            <v>1899.662347316</v>
          </cell>
          <cell r="BQ839">
            <v>2172.711614027</v>
          </cell>
          <cell r="BR839">
            <v>2270.2031966250001</v>
          </cell>
          <cell r="BS839">
            <v>2427.4680820580002</v>
          </cell>
          <cell r="BT839">
            <v>2666.1405124050002</v>
          </cell>
          <cell r="BU839">
            <v>1949.6623277149999</v>
          </cell>
          <cell r="BV839">
            <v>2236.3616290969999</v>
          </cell>
          <cell r="BW839">
            <v>2359.838990747</v>
          </cell>
          <cell r="BX839">
            <v>2536.4223114850001</v>
          </cell>
          <cell r="BY839">
            <v>2397.3000133099999</v>
          </cell>
          <cell r="BZ839">
            <v>2285.0950039260001</v>
          </cell>
          <cell r="CA839">
            <v>2136.798207327</v>
          </cell>
          <cell r="CB839">
            <v>1936.253598951</v>
          </cell>
          <cell r="CC839">
            <v>2191.4043323330002</v>
          </cell>
          <cell r="CD839">
            <v>2033.5008337459999</v>
          </cell>
          <cell r="CE839">
            <v>1970.0949761209999</v>
          </cell>
          <cell r="CF839">
            <v>2046.5865028010001</v>
          </cell>
          <cell r="CG839">
            <v>1886.3113001710001</v>
          </cell>
        </row>
        <row r="840">
          <cell r="B840" t="str">
            <v>Per_Volume_Super_Scotland</v>
          </cell>
          <cell r="C840" t="str">
            <v>Per</v>
          </cell>
          <cell r="D840" t="str">
            <v>Volume</v>
          </cell>
          <cell r="E840" t="str">
            <v>Beer</v>
          </cell>
          <cell r="F840" t="str">
            <v>Super</v>
          </cell>
          <cell r="G840" t="str">
            <v>Scotland</v>
          </cell>
          <cell r="H840">
            <v>41.692275623</v>
          </cell>
          <cell r="I840">
            <v>68.258903687</v>
          </cell>
          <cell r="J840">
            <v>87.365686499000006</v>
          </cell>
          <cell r="K840">
            <v>72.202495970000001</v>
          </cell>
          <cell r="L840">
            <v>113.88560083900001</v>
          </cell>
          <cell r="M840">
            <v>109.51265713399999</v>
          </cell>
          <cell r="N840">
            <v>164.323741614</v>
          </cell>
          <cell r="O840">
            <v>95.643504219999997</v>
          </cell>
          <cell r="P840">
            <v>91.858828873999997</v>
          </cell>
          <cell r="Q840">
            <v>111.301109325</v>
          </cell>
          <cell r="R840">
            <v>109.1788263</v>
          </cell>
          <cell r="S840">
            <v>96.715690840999997</v>
          </cell>
          <cell r="T840">
            <v>112.86129710500001</v>
          </cell>
          <cell r="U840">
            <v>52.729388096000001</v>
          </cell>
          <cell r="V840">
            <v>59.057751953999997</v>
          </cell>
          <cell r="W840">
            <v>64.414165803000003</v>
          </cell>
          <cell r="X840">
            <v>65.564590262999999</v>
          </cell>
          <cell r="Y840">
            <v>68.859239717999998</v>
          </cell>
          <cell r="Z840">
            <v>70.925700445000004</v>
          </cell>
          <cell r="AA840">
            <v>62.344761687000002</v>
          </cell>
          <cell r="AB840">
            <v>69.453377137999993</v>
          </cell>
          <cell r="AC840">
            <v>68.054269347000002</v>
          </cell>
          <cell r="AD840">
            <v>69.337476925000004</v>
          </cell>
          <cell r="AE840">
            <v>70.940821865000004</v>
          </cell>
          <cell r="AF840">
            <v>72.826222431999994</v>
          </cell>
          <cell r="AG840">
            <v>88.630204933000002</v>
          </cell>
          <cell r="AH840">
            <v>37.927792580999999</v>
          </cell>
          <cell r="AI840">
            <v>42.765435691999997</v>
          </cell>
          <cell r="AJ840">
            <v>57.136771400999997</v>
          </cell>
          <cell r="AK840">
            <v>67.042937416000001</v>
          </cell>
          <cell r="AL840">
            <v>77.791777259</v>
          </cell>
          <cell r="AM840">
            <v>88.376167174000003</v>
          </cell>
          <cell r="AN840">
            <v>110.67542407099999</v>
          </cell>
          <cell r="AO840">
            <v>113.962244771</v>
          </cell>
          <cell r="AP840">
            <v>130.66608945300001</v>
          </cell>
          <cell r="AQ840">
            <v>143.413610839</v>
          </cell>
          <cell r="AR840">
            <v>161.67578202000001</v>
          </cell>
          <cell r="AS840">
            <v>165.26313274099999</v>
          </cell>
          <cell r="AT840">
            <v>179.54858182500001</v>
          </cell>
          <cell r="AU840">
            <v>82.315316527999997</v>
          </cell>
          <cell r="AV840">
            <v>83.477475443000003</v>
          </cell>
          <cell r="AW840">
            <v>92.393994641999996</v>
          </cell>
          <cell r="AX840">
            <v>92.788597866999993</v>
          </cell>
          <cell r="AY840">
            <v>88.963689685000006</v>
          </cell>
          <cell r="AZ840">
            <v>92.260725049000001</v>
          </cell>
          <cell r="BA840">
            <v>92.354729340000006</v>
          </cell>
          <cell r="BB840">
            <v>91.385866415999999</v>
          </cell>
          <cell r="BC840">
            <v>91.900365285000007</v>
          </cell>
          <cell r="BD840">
            <v>73.124164374000003</v>
          </cell>
          <cell r="BE840">
            <v>72.598848736999997</v>
          </cell>
          <cell r="BF840">
            <v>93.456139225000001</v>
          </cell>
          <cell r="BG840">
            <v>105.158541046</v>
          </cell>
          <cell r="BH840">
            <v>63.727881672000002</v>
          </cell>
          <cell r="BI840">
            <v>47.779903112</v>
          </cell>
          <cell r="BJ840">
            <v>69.117010605000004</v>
          </cell>
          <cell r="BK840">
            <v>73.257583249000007</v>
          </cell>
          <cell r="BL840">
            <v>85.549625273000004</v>
          </cell>
          <cell r="BM840">
            <v>131.27659006900001</v>
          </cell>
          <cell r="BN840">
            <v>117.22785309</v>
          </cell>
          <cell r="BO840">
            <v>148.80182126899999</v>
          </cell>
          <cell r="BP840">
            <v>174.720147962</v>
          </cell>
          <cell r="BQ840">
            <v>158.57170232799999</v>
          </cell>
          <cell r="BR840">
            <v>124.740856337</v>
          </cell>
          <cell r="BS840">
            <v>115.859186802</v>
          </cell>
          <cell r="BT840">
            <v>109.202172429</v>
          </cell>
          <cell r="BU840">
            <v>93.813126061000006</v>
          </cell>
          <cell r="BV840">
            <v>107.276462619</v>
          </cell>
          <cell r="BW840">
            <v>111.691240878</v>
          </cell>
          <cell r="BX840">
            <v>127.910377332</v>
          </cell>
          <cell r="BY840">
            <v>97.461343302000003</v>
          </cell>
          <cell r="BZ840">
            <v>111.198174494</v>
          </cell>
          <cell r="CA840">
            <v>100.083933082</v>
          </cell>
          <cell r="CB840">
            <v>107.222950572</v>
          </cell>
          <cell r="CC840">
            <v>123.41305580300001</v>
          </cell>
          <cell r="CD840">
            <v>116.09367329299999</v>
          </cell>
          <cell r="CE840">
            <v>105.250281089</v>
          </cell>
          <cell r="CF840">
            <v>117.333323229</v>
          </cell>
          <cell r="CG840">
            <v>128.85163141800001</v>
          </cell>
        </row>
        <row r="841">
          <cell r="B841" t="str">
            <v>Per_Volume_Total Fortifed Wine &amp; Vermouth_England &amp; Wales</v>
          </cell>
          <cell r="C841" t="str">
            <v>Per</v>
          </cell>
          <cell r="D841" t="str">
            <v>Volume</v>
          </cell>
          <cell r="E841" t="str">
            <v>Fortified Wine</v>
          </cell>
          <cell r="F841" t="str">
            <v>Total Fortifed Wine &amp; Vermouth</v>
          </cell>
          <cell r="G841" t="str">
            <v>England &amp; Wales</v>
          </cell>
          <cell r="H841">
            <v>1334.493307812</v>
          </cell>
          <cell r="I841">
            <v>1476.1510267890001</v>
          </cell>
          <cell r="J841">
            <v>1630.392324293</v>
          </cell>
          <cell r="K841">
            <v>1743.712871617</v>
          </cell>
          <cell r="L841">
            <v>1746.7556123280001</v>
          </cell>
          <cell r="M841">
            <v>1685.2258837280001</v>
          </cell>
          <cell r="N841">
            <v>1686.9189255450001</v>
          </cell>
          <cell r="O841">
            <v>1647.8655458180001</v>
          </cell>
          <cell r="P841">
            <v>1605.7332700689999</v>
          </cell>
          <cell r="Q841">
            <v>1480.8796214500001</v>
          </cell>
          <cell r="R841">
            <v>1439.358622573</v>
          </cell>
          <cell r="S841">
            <v>1429.3188529710001</v>
          </cell>
          <cell r="T841">
            <v>2245.7539820769998</v>
          </cell>
          <cell r="U841">
            <v>1233.339744372</v>
          </cell>
          <cell r="V841">
            <v>1423.9482832220001</v>
          </cell>
          <cell r="W841">
            <v>1487.581518061</v>
          </cell>
          <cell r="X841">
            <v>1528.204521164</v>
          </cell>
          <cell r="Y841">
            <v>1554.5866854589999</v>
          </cell>
          <cell r="Z841">
            <v>1552.2508030030001</v>
          </cell>
          <cell r="AA841">
            <v>1557.19773035</v>
          </cell>
          <cell r="AB841">
            <v>1556.9985825829999</v>
          </cell>
          <cell r="AC841">
            <v>1520.3482303789999</v>
          </cell>
          <cell r="AD841">
            <v>1451.1288264120001</v>
          </cell>
          <cell r="AE841">
            <v>1404.5261279649999</v>
          </cell>
          <cell r="AF841">
            <v>1393.548211739</v>
          </cell>
          <cell r="AG841">
            <v>2267.1373977049998</v>
          </cell>
          <cell r="AH841">
            <v>857.04751636100002</v>
          </cell>
          <cell r="AI841">
            <v>1013.656488082</v>
          </cell>
          <cell r="AJ841">
            <v>1113.6317326149999</v>
          </cell>
          <cell r="AK841">
            <v>1200.2636872210001</v>
          </cell>
          <cell r="AL841">
            <v>1251.6772272640001</v>
          </cell>
          <cell r="AM841">
            <v>1295.2296074410001</v>
          </cell>
          <cell r="AN841">
            <v>1326.4734752239999</v>
          </cell>
          <cell r="AO841">
            <v>1316.932524268</v>
          </cell>
          <cell r="AP841">
            <v>1364.859917598</v>
          </cell>
          <cell r="AQ841">
            <v>1368.6803490750001</v>
          </cell>
          <cell r="AR841">
            <v>1368.7961460839999</v>
          </cell>
          <cell r="AS841">
            <v>1388.427205706</v>
          </cell>
          <cell r="AT841">
            <v>1824.522619266</v>
          </cell>
          <cell r="AU841">
            <v>1072.857373158</v>
          </cell>
          <cell r="AV841">
            <v>1099.232160902</v>
          </cell>
          <cell r="AW841">
            <v>1169.2995706260001</v>
          </cell>
          <cell r="AX841">
            <v>1184.845148848</v>
          </cell>
          <cell r="AY841">
            <v>1204.902980908</v>
          </cell>
          <cell r="AZ841">
            <v>1141.4510414179999</v>
          </cell>
          <cell r="BA841">
            <v>1242.5174027539999</v>
          </cell>
          <cell r="BB841">
            <v>1246.3069851719999</v>
          </cell>
          <cell r="BC841">
            <v>1257.6661054230001</v>
          </cell>
          <cell r="BD841">
            <v>1249.4410953409999</v>
          </cell>
          <cell r="BE841">
            <v>1250.944144352</v>
          </cell>
          <cell r="BF841">
            <v>1244.406044694</v>
          </cell>
          <cell r="BG841">
            <v>1602.771902644</v>
          </cell>
          <cell r="BH841">
            <v>1113.714084493</v>
          </cell>
          <cell r="BI841">
            <v>1054.6050474189999</v>
          </cell>
          <cell r="BJ841">
            <v>1094.814692399</v>
          </cell>
          <cell r="BK841">
            <v>1175.105415538</v>
          </cell>
          <cell r="BL841">
            <v>1056.8596544699999</v>
          </cell>
          <cell r="BM841">
            <v>1041.6540033220001</v>
          </cell>
          <cell r="BN841">
            <v>1003.920316103</v>
          </cell>
          <cell r="BO841">
            <v>1010.378886286</v>
          </cell>
          <cell r="BP841">
            <v>1021.0826093429999</v>
          </cell>
          <cell r="BQ841">
            <v>1044.867866198</v>
          </cell>
          <cell r="BR841">
            <v>1042.7181676079999</v>
          </cell>
          <cell r="BS841">
            <v>1060.0254154260001</v>
          </cell>
          <cell r="BT841">
            <v>1392.9911116620001</v>
          </cell>
          <cell r="BU841">
            <v>948.84868007</v>
          </cell>
          <cell r="BV841">
            <v>929.83500282600005</v>
          </cell>
          <cell r="BW841">
            <v>919.67356721299996</v>
          </cell>
          <cell r="BX841">
            <v>996.56273937200001</v>
          </cell>
          <cell r="BY841">
            <v>984.28640030199995</v>
          </cell>
          <cell r="BZ841">
            <v>984.37146957200002</v>
          </cell>
          <cell r="CA841">
            <v>982.31379329799995</v>
          </cell>
          <cell r="CB841">
            <v>1003.863512011</v>
          </cell>
          <cell r="CC841">
            <v>1000.303806707</v>
          </cell>
          <cell r="CD841">
            <v>948.19830098399996</v>
          </cell>
          <cell r="CE841">
            <v>973.15233408300003</v>
          </cell>
          <cell r="CF841">
            <v>953.41035510300003</v>
          </cell>
          <cell r="CG841">
            <v>1177.926538078</v>
          </cell>
        </row>
        <row r="842">
          <cell r="B842" t="str">
            <v>Per_Volume_Total Fortifed Wine &amp; Vermouth_Scotland</v>
          </cell>
          <cell r="C842" t="str">
            <v>Per</v>
          </cell>
          <cell r="D842" t="str">
            <v>Volume</v>
          </cell>
          <cell r="E842" t="str">
            <v>Fortified Wine</v>
          </cell>
          <cell r="F842" t="str">
            <v>Total Fortifed Wine &amp; Vermouth</v>
          </cell>
          <cell r="G842" t="str">
            <v>Scotland</v>
          </cell>
          <cell r="H842">
            <v>120.00645485299999</v>
          </cell>
          <cell r="I842">
            <v>137.79505475299999</v>
          </cell>
          <cell r="J842">
            <v>136.381311547</v>
          </cell>
          <cell r="K842">
            <v>146.09225362500001</v>
          </cell>
          <cell r="L842">
            <v>142.68905652500001</v>
          </cell>
          <cell r="M842">
            <v>135.30757324800001</v>
          </cell>
          <cell r="N842">
            <v>145.04281252199999</v>
          </cell>
          <cell r="O842">
            <v>143.10567194199999</v>
          </cell>
          <cell r="P842">
            <v>149.49355172099999</v>
          </cell>
          <cell r="Q842">
            <v>141.52526821999999</v>
          </cell>
          <cell r="R842">
            <v>139.88077164500001</v>
          </cell>
          <cell r="S842">
            <v>130.537130303</v>
          </cell>
          <cell r="T842">
            <v>199.526992888</v>
          </cell>
          <cell r="U842">
            <v>112.14650119700001</v>
          </cell>
          <cell r="V842">
            <v>122.217650311</v>
          </cell>
          <cell r="W842">
            <v>125.533549643</v>
          </cell>
          <cell r="X842">
            <v>132.867608494</v>
          </cell>
          <cell r="Y842">
            <v>133.736764515</v>
          </cell>
          <cell r="Z842">
            <v>135.505007449</v>
          </cell>
          <cell r="AA842">
            <v>136.61879889599999</v>
          </cell>
          <cell r="AB842">
            <v>139.97601820700001</v>
          </cell>
          <cell r="AC842">
            <v>134.632919921</v>
          </cell>
          <cell r="AD842">
            <v>129.19032707900001</v>
          </cell>
          <cell r="AE842">
            <v>126.142468702</v>
          </cell>
          <cell r="AF842">
            <v>125.520683703</v>
          </cell>
          <cell r="AG842">
            <v>191.557607924</v>
          </cell>
          <cell r="AH842">
            <v>71.421549956999996</v>
          </cell>
          <cell r="AI842">
            <v>95.593392270999999</v>
          </cell>
          <cell r="AJ842">
            <v>97.652520170000003</v>
          </cell>
          <cell r="AK842">
            <v>104.185159152</v>
          </cell>
          <cell r="AL842">
            <v>108.388154762</v>
          </cell>
          <cell r="AM842">
            <v>106.679816445</v>
          </cell>
          <cell r="AN842">
            <v>92.884497300999996</v>
          </cell>
          <cell r="AO842">
            <v>108.14289523799999</v>
          </cell>
          <cell r="AP842">
            <v>110.544920319</v>
          </cell>
          <cell r="AQ842">
            <v>117.563588362</v>
          </cell>
          <cell r="AR842">
            <v>117.13438041400001</v>
          </cell>
          <cell r="AS842">
            <v>117.864440802</v>
          </cell>
          <cell r="AT842">
            <v>149.158660932</v>
          </cell>
          <cell r="AU842">
            <v>89.062473729999994</v>
          </cell>
          <cell r="AV842">
            <v>96.302707764999994</v>
          </cell>
          <cell r="AW842">
            <v>101.49655185899999</v>
          </cell>
          <cell r="AX842">
            <v>101.823669079</v>
          </cell>
          <cell r="AY842">
            <v>100.80285755</v>
          </cell>
          <cell r="AZ842">
            <v>93.864496935000005</v>
          </cell>
          <cell r="BA842">
            <v>102.653379465</v>
          </cell>
          <cell r="BB842">
            <v>95.524697087000007</v>
          </cell>
          <cell r="BC842">
            <v>90.750105077000001</v>
          </cell>
          <cell r="BD842">
            <v>89.863035593000006</v>
          </cell>
          <cell r="BE842">
            <v>85.651260715999996</v>
          </cell>
          <cell r="BF842">
            <v>90.731847579999993</v>
          </cell>
          <cell r="BG842">
            <v>108.127123209</v>
          </cell>
          <cell r="BH842">
            <v>77.251824335999999</v>
          </cell>
          <cell r="BI842">
            <v>71.635934216999999</v>
          </cell>
          <cell r="BJ842">
            <v>73.433229616999995</v>
          </cell>
          <cell r="BK842">
            <v>70.138884236999999</v>
          </cell>
          <cell r="BL842">
            <v>76.272293395999995</v>
          </cell>
          <cell r="BM842">
            <v>70.153168339999993</v>
          </cell>
          <cell r="BN842">
            <v>71.361854907999998</v>
          </cell>
          <cell r="BO842">
            <v>70.514268825000002</v>
          </cell>
          <cell r="BP842">
            <v>66.902867728999993</v>
          </cell>
          <cell r="BQ842">
            <v>69.688169848000001</v>
          </cell>
          <cell r="BR842">
            <v>71.656537227000001</v>
          </cell>
          <cell r="BS842">
            <v>64.651000980999996</v>
          </cell>
          <cell r="BT842">
            <v>85.644155941999998</v>
          </cell>
          <cell r="BU842">
            <v>58.976753430999999</v>
          </cell>
          <cell r="BV842">
            <v>59.803809694000002</v>
          </cell>
          <cell r="BW842">
            <v>60.158171496000001</v>
          </cell>
          <cell r="BX842">
            <v>67.079502973999993</v>
          </cell>
          <cell r="BY842">
            <v>69.584868040999993</v>
          </cell>
          <cell r="BZ842">
            <v>68.844656084999997</v>
          </cell>
          <cell r="CA842">
            <v>70.197988688999999</v>
          </cell>
          <cell r="CB842">
            <v>64.323729842000006</v>
          </cell>
          <cell r="CC842">
            <v>66.286852362999994</v>
          </cell>
          <cell r="CD842">
            <v>64.971963047000003</v>
          </cell>
          <cell r="CE842">
            <v>65.785329774999994</v>
          </cell>
          <cell r="CF842">
            <v>66.163206638999995</v>
          </cell>
          <cell r="CG842">
            <v>78.367546175000001</v>
          </cell>
        </row>
        <row r="843">
          <cell r="B843" t="str">
            <v>Per_Volume_Total Wine &amp; Champagne_England &amp; Wales</v>
          </cell>
          <cell r="C843" t="str">
            <v>Per</v>
          </cell>
          <cell r="D843" t="str">
            <v>Volume</v>
          </cell>
          <cell r="E843" t="str">
            <v>Light Wine</v>
          </cell>
          <cell r="F843" t="str">
            <v>Total Wine &amp; Champagne</v>
          </cell>
          <cell r="G843" t="str">
            <v>England &amp; Wales</v>
          </cell>
          <cell r="H843">
            <v>142348.775206672</v>
          </cell>
          <cell r="I843">
            <v>143104.653191805</v>
          </cell>
          <cell r="J843">
            <v>146426.15381531499</v>
          </cell>
          <cell r="K843">
            <v>140696.53318328701</v>
          </cell>
          <cell r="L843">
            <v>143980.23477191801</v>
          </cell>
          <cell r="M843">
            <v>140594.72062896201</v>
          </cell>
          <cell r="N843">
            <v>143450.321833394</v>
          </cell>
          <cell r="O843">
            <v>143135.65672100501</v>
          </cell>
          <cell r="P843">
            <v>140599.28743676099</v>
          </cell>
          <cell r="Q843">
            <v>144059.58166749301</v>
          </cell>
          <cell r="R843">
            <v>153938.316347488</v>
          </cell>
          <cell r="S843">
            <v>157283.85600723399</v>
          </cell>
          <cell r="T843">
            <v>214031.98272192801</v>
          </cell>
          <cell r="U843">
            <v>122245.87295356599</v>
          </cell>
          <cell r="V843">
            <v>126256.389244205</v>
          </cell>
          <cell r="W843">
            <v>134139.35480111401</v>
          </cell>
          <cell r="X843">
            <v>139309.71145123101</v>
          </cell>
          <cell r="Y843">
            <v>140641.86559037</v>
          </cell>
          <cell r="Z843">
            <v>141166.65072437399</v>
          </cell>
          <cell r="AA843">
            <v>142299.08757835499</v>
          </cell>
          <cell r="AB843">
            <v>140842.472523626</v>
          </cell>
          <cell r="AC843">
            <v>141915.725844292</v>
          </cell>
          <cell r="AD843">
            <v>142553.978352231</v>
          </cell>
          <cell r="AE843">
            <v>146624.34351467999</v>
          </cell>
          <cell r="AF843">
            <v>147040.80943882099</v>
          </cell>
          <cell r="AG843">
            <v>212920.400768152</v>
          </cell>
          <cell r="AH843">
            <v>118437.850129928</v>
          </cell>
          <cell r="AI843">
            <v>119587.593655549</v>
          </cell>
          <cell r="AJ843">
            <v>129086.113452926</v>
          </cell>
          <cell r="AK843">
            <v>135614.04907026401</v>
          </cell>
          <cell r="AL843">
            <v>138644.62424251501</v>
          </cell>
          <cell r="AM843">
            <v>139752.548491297</v>
          </cell>
          <cell r="AN843">
            <v>139255.13552677899</v>
          </cell>
          <cell r="AO843">
            <v>140801.09473845101</v>
          </cell>
          <cell r="AP843">
            <v>140521.46295881199</v>
          </cell>
          <cell r="AQ843">
            <v>141287.250789126</v>
          </cell>
          <cell r="AR843">
            <v>142939.83100862999</v>
          </cell>
          <cell r="AS843">
            <v>142148.28391059599</v>
          </cell>
          <cell r="AT843">
            <v>186501.92206956699</v>
          </cell>
          <cell r="AU843">
            <v>130552.47040454501</v>
          </cell>
          <cell r="AV843">
            <v>126679.53520567001</v>
          </cell>
          <cell r="AW843">
            <v>129706.89521725599</v>
          </cell>
          <cell r="AX843">
            <v>133190.59863170801</v>
          </cell>
          <cell r="AY843">
            <v>128912.21023585</v>
          </cell>
          <cell r="AZ843">
            <v>126787.49873891</v>
          </cell>
          <cell r="BA843">
            <v>124263.933542618</v>
          </cell>
          <cell r="BB843">
            <v>128165.513469855</v>
          </cell>
          <cell r="BC843">
            <v>126241.464623326</v>
          </cell>
          <cell r="BD843">
            <v>126773.848229058</v>
          </cell>
          <cell r="BE843">
            <v>128374.895969527</v>
          </cell>
          <cell r="BF843">
            <v>128612.36158681101</v>
          </cell>
          <cell r="BG843">
            <v>177736.87530744</v>
          </cell>
          <cell r="BH843">
            <v>120232.606664401</v>
          </cell>
          <cell r="BI843">
            <v>122797.48417230201</v>
          </cell>
          <cell r="BJ843">
            <v>124822.502352517</v>
          </cell>
          <cell r="BK843">
            <v>132210.13203068601</v>
          </cell>
          <cell r="BL843">
            <v>124717.722234562</v>
          </cell>
          <cell r="BM843">
            <v>127073.22319947599</v>
          </cell>
          <cell r="BN843">
            <v>123494.87992284499</v>
          </cell>
          <cell r="BO843">
            <v>129369.84939679</v>
          </cell>
          <cell r="BP843">
            <v>130280.83561184201</v>
          </cell>
          <cell r="BQ843">
            <v>127500.346912596</v>
          </cell>
          <cell r="BR843">
            <v>131549.48198384</v>
          </cell>
          <cell r="BS843">
            <v>132259.894004139</v>
          </cell>
          <cell r="BT843">
            <v>172847.87792160499</v>
          </cell>
          <cell r="BU843">
            <v>118789.870520957</v>
          </cell>
          <cell r="BV843">
            <v>125261.91899567501</v>
          </cell>
          <cell r="BW843">
            <v>123188.149012928</v>
          </cell>
          <cell r="BX843">
            <v>126399.142683741</v>
          </cell>
          <cell r="BY843">
            <v>125568.42996866201</v>
          </cell>
          <cell r="BZ843">
            <v>127135.50593277501</v>
          </cell>
          <cell r="CA843">
            <v>127161.659816581</v>
          </cell>
          <cell r="CB843">
            <v>129548.30707594899</v>
          </cell>
          <cell r="CC843">
            <v>129934.627619914</v>
          </cell>
          <cell r="CD843">
            <v>123726.67109206</v>
          </cell>
          <cell r="CE843">
            <v>123796.142066239</v>
          </cell>
          <cell r="CF843">
            <v>131881.90705547901</v>
          </cell>
          <cell r="CG843">
            <v>168950.746633075</v>
          </cell>
        </row>
        <row r="844">
          <cell r="B844" t="str">
            <v>Per_Volume_Total Wine &amp; Champagne_Scotland</v>
          </cell>
          <cell r="C844" t="str">
            <v>Per</v>
          </cell>
          <cell r="D844" t="str">
            <v>Volume</v>
          </cell>
          <cell r="E844" t="str">
            <v>Light Wine</v>
          </cell>
          <cell r="F844" t="str">
            <v>Total Wine &amp; Champagne</v>
          </cell>
          <cell r="G844" t="str">
            <v>Scotland</v>
          </cell>
          <cell r="H844">
            <v>17453.826119663001</v>
          </cell>
          <cell r="I844">
            <v>17111.452307333999</v>
          </cell>
          <cell r="J844">
            <v>15670.772764679001</v>
          </cell>
          <cell r="K844">
            <v>16846.764536964001</v>
          </cell>
          <cell r="L844">
            <v>17778.367286946999</v>
          </cell>
          <cell r="M844">
            <v>16630.384928495001</v>
          </cell>
          <cell r="N844">
            <v>17489.853000291001</v>
          </cell>
          <cell r="O844">
            <v>17617.587367279</v>
          </cell>
          <cell r="P844">
            <v>17566.068112752</v>
          </cell>
          <cell r="Q844">
            <v>18584.309160837998</v>
          </cell>
          <cell r="R844">
            <v>20165.335430331001</v>
          </cell>
          <cell r="S844">
            <v>21409.690716280998</v>
          </cell>
          <cell r="T844">
            <v>27884.808591032001</v>
          </cell>
          <cell r="U844">
            <v>15080.658191619001</v>
          </cell>
          <cell r="V844">
            <v>15049.436587345999</v>
          </cell>
          <cell r="W844">
            <v>15341.136259938001</v>
          </cell>
          <cell r="X844">
            <v>15692.277734743</v>
          </cell>
          <cell r="Y844">
            <v>16122.398634843001</v>
          </cell>
          <cell r="Z844">
            <v>15765.444598941</v>
          </cell>
          <cell r="AA844">
            <v>15418.468608405001</v>
          </cell>
          <cell r="AB844">
            <v>16555.281492217</v>
          </cell>
          <cell r="AC844">
            <v>16815.032991901</v>
          </cell>
          <cell r="AD844">
            <v>17834.840541375001</v>
          </cell>
          <cell r="AE844">
            <v>18323.059148397999</v>
          </cell>
          <cell r="AF844">
            <v>18710.598528728999</v>
          </cell>
          <cell r="AG844">
            <v>27450.114000803998</v>
          </cell>
          <cell r="AH844">
            <v>14438.802756186</v>
          </cell>
          <cell r="AI844">
            <v>14206.297966871</v>
          </cell>
          <cell r="AJ844">
            <v>14949.283434292</v>
          </cell>
          <cell r="AK844">
            <v>14460.90517529</v>
          </cell>
          <cell r="AL844">
            <v>14694.609370755001</v>
          </cell>
          <cell r="AM844">
            <v>15492.270935340999</v>
          </cell>
          <cell r="AN844">
            <v>15724.352537788</v>
          </cell>
          <cell r="AO844">
            <v>16279.949078346999</v>
          </cell>
          <cell r="AP844">
            <v>15293.373822955</v>
          </cell>
          <cell r="AQ844">
            <v>16003.036537132</v>
          </cell>
          <cell r="AR844">
            <v>16153.726011512999</v>
          </cell>
          <cell r="AS844">
            <v>16241.977717225</v>
          </cell>
          <cell r="AT844">
            <v>20970.353224273</v>
          </cell>
          <cell r="AU844">
            <v>14672.751735272999</v>
          </cell>
          <cell r="AV844">
            <v>14053.269586238001</v>
          </cell>
          <cell r="AW844">
            <v>14108.252456118</v>
          </cell>
          <cell r="AX844">
            <v>14071.335556882999</v>
          </cell>
          <cell r="AY844">
            <v>13078.061800252999</v>
          </cell>
          <cell r="AZ844">
            <v>13117.560392463</v>
          </cell>
          <cell r="BA844">
            <v>13383.832787472</v>
          </cell>
          <cell r="BB844">
            <v>13684.586473183001</v>
          </cell>
          <cell r="BC844">
            <v>13707.117406068999</v>
          </cell>
          <cell r="BD844">
            <v>13432.542907396</v>
          </cell>
          <cell r="BE844">
            <v>13325.128323860999</v>
          </cell>
          <cell r="BF844">
            <v>13065.472098312999</v>
          </cell>
          <cell r="BG844">
            <v>17774.509604810999</v>
          </cell>
          <cell r="BH844">
            <v>12071.254694212001</v>
          </cell>
          <cell r="BI844">
            <v>12581.983745682999</v>
          </cell>
          <cell r="BJ844">
            <v>12782.674406255001</v>
          </cell>
          <cell r="BK844">
            <v>13417.814543029001</v>
          </cell>
          <cell r="BL844">
            <v>12437.143731124999</v>
          </cell>
          <cell r="BM844">
            <v>12986.237593868</v>
          </cell>
          <cell r="BN844">
            <v>12892.753354472999</v>
          </cell>
          <cell r="BO844">
            <v>13703.903257669001</v>
          </cell>
          <cell r="BP844">
            <v>13745.461442506999</v>
          </cell>
          <cell r="BQ844">
            <v>13685.489269443</v>
          </cell>
          <cell r="BR844">
            <v>14032.574445733</v>
          </cell>
          <cell r="BS844">
            <v>14033.337005687001</v>
          </cell>
          <cell r="BT844">
            <v>16962.909574751</v>
          </cell>
          <cell r="BU844">
            <v>11363.668468538999</v>
          </cell>
          <cell r="BV844">
            <v>11286.313910061999</v>
          </cell>
          <cell r="BW844">
            <v>11217.111313060999</v>
          </cell>
          <cell r="BX844">
            <v>11566.768657142</v>
          </cell>
          <cell r="BY844">
            <v>11433.780885401</v>
          </cell>
          <cell r="BZ844">
            <v>11547.633428955</v>
          </cell>
          <cell r="CA844">
            <v>11692.638860412</v>
          </cell>
          <cell r="CB844">
            <v>12053.832215916</v>
          </cell>
          <cell r="CC844">
            <v>12225.533972028001</v>
          </cell>
          <cell r="CD844">
            <v>11947.015730237001</v>
          </cell>
          <cell r="CE844">
            <v>11935.78189771</v>
          </cell>
          <cell r="CF844">
            <v>12743.016081784001</v>
          </cell>
          <cell r="CG844">
            <v>16087.777523446</v>
          </cell>
        </row>
        <row r="845">
          <cell r="B845" t="str">
            <v>Per_Volume_Perry_England &amp; Wales</v>
          </cell>
          <cell r="C845" t="str">
            <v>Per</v>
          </cell>
          <cell r="D845" t="str">
            <v>Volume</v>
          </cell>
          <cell r="E845" t="str">
            <v>Other LAD</v>
          </cell>
          <cell r="F845" t="str">
            <v>Perry</v>
          </cell>
          <cell r="G845" t="str">
            <v>England &amp; Wales</v>
          </cell>
          <cell r="H845">
            <v>147.251142031</v>
          </cell>
          <cell r="I845">
            <v>159.81432095700001</v>
          </cell>
          <cell r="J845">
            <v>225.850878548</v>
          </cell>
          <cell r="K845">
            <v>190.875695474</v>
          </cell>
          <cell r="L845">
            <v>344.44406659200001</v>
          </cell>
          <cell r="M845">
            <v>340.929599403</v>
          </cell>
          <cell r="N845">
            <v>256.92454214200001</v>
          </cell>
          <cell r="O845">
            <v>162.50994521499999</v>
          </cell>
          <cell r="P845">
            <v>127.091084971</v>
          </cell>
          <cell r="Q845">
            <v>159.73018296999999</v>
          </cell>
          <cell r="R845">
            <v>173.54287468499999</v>
          </cell>
          <cell r="S845">
            <v>180.66648489299999</v>
          </cell>
          <cell r="T845">
            <v>190.03707013499999</v>
          </cell>
          <cell r="U845">
            <v>150.58231723399999</v>
          </cell>
          <cell r="V845">
            <v>140.42175342100001</v>
          </cell>
          <cell r="W845">
            <v>139.10470791</v>
          </cell>
          <cell r="X845">
            <v>140.00142096799999</v>
          </cell>
          <cell r="Y845">
            <v>130.772564864</v>
          </cell>
          <cell r="Z845">
            <v>124.16936681999999</v>
          </cell>
          <cell r="AA845">
            <v>121.351443366</v>
          </cell>
          <cell r="AB845">
            <v>126.308999339</v>
          </cell>
          <cell r="AC845">
            <v>108.275475636</v>
          </cell>
          <cell r="AD845">
            <v>113.167924559</v>
          </cell>
          <cell r="AE845">
            <v>106.64433032300001</v>
          </cell>
          <cell r="AF845">
            <v>89.277537866000003</v>
          </cell>
          <cell r="AG845">
            <v>103.665342528</v>
          </cell>
          <cell r="AH845">
            <v>52.797951925</v>
          </cell>
          <cell r="AI845">
            <v>57.285328712999998</v>
          </cell>
          <cell r="AJ845">
            <v>69.102687740999997</v>
          </cell>
          <cell r="AK845">
            <v>83.023107788000004</v>
          </cell>
          <cell r="AL845">
            <v>85.517278017999999</v>
          </cell>
          <cell r="AM845">
            <v>95.776167392999994</v>
          </cell>
          <cell r="AN845">
            <v>99.202248163999997</v>
          </cell>
          <cell r="AO845">
            <v>203.26413420899999</v>
          </cell>
          <cell r="AP845">
            <v>210.81642936899999</v>
          </cell>
          <cell r="AQ845">
            <v>191.370825328</v>
          </cell>
          <cell r="AR845">
            <v>193.30056290799999</v>
          </cell>
          <cell r="AS845">
            <v>238.84916157399999</v>
          </cell>
          <cell r="AT845">
            <v>269.37681933699997</v>
          </cell>
          <cell r="AU845">
            <v>147.64213191100001</v>
          </cell>
          <cell r="AV845">
            <v>231.53925585299999</v>
          </cell>
          <cell r="AW845">
            <v>287.14992169800001</v>
          </cell>
          <cell r="AX845">
            <v>272.70537909500001</v>
          </cell>
          <cell r="AY845">
            <v>275.322806791</v>
          </cell>
          <cell r="AZ845">
            <v>322.35646535299998</v>
          </cell>
          <cell r="BA845">
            <v>322.13667541699999</v>
          </cell>
          <cell r="BB845">
            <v>326.44968132100001</v>
          </cell>
          <cell r="BC845">
            <v>311.122014073</v>
          </cell>
          <cell r="BD845">
            <v>361.06703135499998</v>
          </cell>
          <cell r="BE845">
            <v>367.81287447300002</v>
          </cell>
          <cell r="BF845">
            <v>363.01184976100001</v>
          </cell>
          <cell r="BG845">
            <v>403.588365071</v>
          </cell>
          <cell r="BH845">
            <v>193.08844169599999</v>
          </cell>
          <cell r="BI845">
            <v>225.59465823400001</v>
          </cell>
          <cell r="BJ845">
            <v>393.78352637099999</v>
          </cell>
          <cell r="BK845">
            <v>585.28796240899999</v>
          </cell>
          <cell r="BL845">
            <v>716.49947592499996</v>
          </cell>
          <cell r="BM845">
            <v>1000.821673882</v>
          </cell>
          <cell r="BN845">
            <v>931.99533847199996</v>
          </cell>
          <cell r="BO845">
            <v>1076.3232534440001</v>
          </cell>
          <cell r="BP845">
            <v>1491.086852102</v>
          </cell>
          <cell r="BQ845">
            <v>1594.7426910629999</v>
          </cell>
          <cell r="BR845">
            <v>1456.2164490990001</v>
          </cell>
          <cell r="BS845">
            <v>1443.145920055</v>
          </cell>
          <cell r="BT845">
            <v>1323.2619022440001</v>
          </cell>
          <cell r="BU845">
            <v>1035.9859780310001</v>
          </cell>
          <cell r="BV845">
            <v>1170.9821620529999</v>
          </cell>
          <cell r="BW845">
            <v>1126.0045139470001</v>
          </cell>
          <cell r="BX845">
            <v>1428.837976135</v>
          </cell>
          <cell r="BY845">
            <v>1372.0254836209999</v>
          </cell>
          <cell r="BZ845">
            <v>1272.2919677049999</v>
          </cell>
          <cell r="CA845">
            <v>1241.4859117149999</v>
          </cell>
          <cell r="CB845">
            <v>1161.982583277</v>
          </cell>
          <cell r="CC845">
            <v>1179.124210292</v>
          </cell>
          <cell r="CD845">
            <v>1454.576549827</v>
          </cell>
          <cell r="CE845">
            <v>1515.42416329</v>
          </cell>
          <cell r="CF845">
            <v>1475.3692616159999</v>
          </cell>
          <cell r="CG845">
            <v>1793.3617683110001</v>
          </cell>
        </row>
        <row r="846">
          <cell r="B846" t="str">
            <v>Per_Volume_Perry_Scotland</v>
          </cell>
          <cell r="C846" t="str">
            <v>Per</v>
          </cell>
          <cell r="D846" t="str">
            <v>Volume</v>
          </cell>
          <cell r="E846" t="str">
            <v>Other LAD</v>
          </cell>
          <cell r="F846" t="str">
            <v>Perry</v>
          </cell>
          <cell r="G846" t="str">
            <v>Scotland</v>
          </cell>
          <cell r="H846">
            <v>0.55397780799999996</v>
          </cell>
          <cell r="I846">
            <v>0.64521873799999996</v>
          </cell>
          <cell r="J846">
            <v>0.94680555499999997</v>
          </cell>
          <cell r="K846">
            <v>1.186490383</v>
          </cell>
          <cell r="L846">
            <v>0.19179128200000001</v>
          </cell>
          <cell r="M846">
            <v>0.95793651999999996</v>
          </cell>
          <cell r="N846">
            <v>9.6618711999999995E-2</v>
          </cell>
          <cell r="O846">
            <v>6.9352333000000002E-2</v>
          </cell>
          <cell r="P846">
            <v>6.6237328999999998E-2</v>
          </cell>
          <cell r="Q846">
            <v>0.182483442</v>
          </cell>
          <cell r="R846">
            <v>0.56508792500000005</v>
          </cell>
          <cell r="S846">
            <v>0.43388801199999999</v>
          </cell>
          <cell r="T846">
            <v>0.32414731800000002</v>
          </cell>
          <cell r="U846">
            <v>1.040148477</v>
          </cell>
          <cell r="V846">
            <v>0.27830979900000002</v>
          </cell>
          <cell r="W846">
            <v>0.19982186599999999</v>
          </cell>
          <cell r="X846">
            <v>0.82227485700000003</v>
          </cell>
          <cell r="Y846">
            <v>0.51593745999999996</v>
          </cell>
          <cell r="Z846">
            <v>0.51116317600000005</v>
          </cell>
          <cell r="AA846">
            <v>0.44151843400000002</v>
          </cell>
          <cell r="AB846">
            <v>0.42058206599999998</v>
          </cell>
          <cell r="AC846">
            <v>0.38058441300000001</v>
          </cell>
          <cell r="AD846">
            <v>0.12745572999999999</v>
          </cell>
          <cell r="AE846">
            <v>9.2455810999999999E-2</v>
          </cell>
          <cell r="AF846">
            <v>8.7166377000000003E-2</v>
          </cell>
          <cell r="AG846">
            <v>0.12534435099999999</v>
          </cell>
          <cell r="AH846">
            <v>1.426427565</v>
          </cell>
          <cell r="AI846">
            <v>0.20237744399999999</v>
          </cell>
          <cell r="AJ846">
            <v>0.67643272300000001</v>
          </cell>
          <cell r="AK846">
            <v>3.172850043</v>
          </cell>
          <cell r="AL846">
            <v>1.1071718180000001</v>
          </cell>
          <cell r="AM846">
            <v>0.785963462</v>
          </cell>
          <cell r="AN846">
            <v>0.94892848399999996</v>
          </cell>
          <cell r="AO846">
            <v>3.5579973460000001</v>
          </cell>
          <cell r="AP846">
            <v>7.0872238510000001</v>
          </cell>
          <cell r="AQ846">
            <v>5.7918210610000003</v>
          </cell>
          <cell r="AR846">
            <v>8.4275301969999994</v>
          </cell>
          <cell r="AS846">
            <v>8.2815050649999993</v>
          </cell>
          <cell r="AT846">
            <v>9.4781301770000006</v>
          </cell>
          <cell r="AU846">
            <v>5.0250381519999996</v>
          </cell>
          <cell r="AV846">
            <v>55.373879397000003</v>
          </cell>
          <cell r="AW846">
            <v>91.109611068999996</v>
          </cell>
          <cell r="AX846">
            <v>96.471795133000001</v>
          </cell>
          <cell r="AY846">
            <v>97.603643082000005</v>
          </cell>
          <cell r="AZ846">
            <v>99.509503459000001</v>
          </cell>
          <cell r="BA846">
            <v>100.049710667</v>
          </cell>
          <cell r="BB846">
            <v>99.251631724000006</v>
          </cell>
          <cell r="BC846">
            <v>99.656943338000005</v>
          </cell>
          <cell r="BD846">
            <v>99.238383866000007</v>
          </cell>
          <cell r="BE846">
            <v>69.388914889999995</v>
          </cell>
          <cell r="BF846">
            <v>38.330470517999998</v>
          </cell>
          <cell r="BG846">
            <v>60.752838455000003</v>
          </cell>
          <cell r="BH846">
            <v>37.861662680999999</v>
          </cell>
          <cell r="BI846">
            <v>43.442248331999998</v>
          </cell>
          <cell r="BJ846">
            <v>10.082718333000001</v>
          </cell>
          <cell r="BK846">
            <v>13.475151914</v>
          </cell>
          <cell r="BL846">
            <v>10.7349082</v>
          </cell>
          <cell r="BM846">
            <v>22.147392320000002</v>
          </cell>
          <cell r="BN846">
            <v>17.930185707</v>
          </cell>
          <cell r="BO846">
            <v>21.456665092000001</v>
          </cell>
          <cell r="BP846">
            <v>23.532774147000001</v>
          </cell>
          <cell r="BQ846">
            <v>47.293840312</v>
          </cell>
          <cell r="BR846">
            <v>60.064517184000003</v>
          </cell>
          <cell r="BS846">
            <v>26.010865068000001</v>
          </cell>
          <cell r="BT846">
            <v>26.429155583</v>
          </cell>
          <cell r="BU846">
            <v>18.821592970000001</v>
          </cell>
          <cell r="BV846">
            <v>24.859319013</v>
          </cell>
          <cell r="BW846">
            <v>28.841801172</v>
          </cell>
          <cell r="BX846">
            <v>35.465001657000002</v>
          </cell>
          <cell r="BY846">
            <v>36.628641754999997</v>
          </cell>
          <cell r="BZ846">
            <v>34.163384643000001</v>
          </cell>
          <cell r="CA846">
            <v>13.985472699000001</v>
          </cell>
          <cell r="CB846">
            <v>7.4735057769999997</v>
          </cell>
          <cell r="CC846">
            <v>7.5130451139999996</v>
          </cell>
          <cell r="CD846">
            <v>5.8131892680000004</v>
          </cell>
          <cell r="CE846">
            <v>5.7238301959999998</v>
          </cell>
          <cell r="CF846">
            <v>6.2896906299999999</v>
          </cell>
          <cell r="CG846">
            <v>5.392771368</v>
          </cell>
        </row>
        <row r="847">
          <cell r="B847" t="str">
            <v>Per_Volume_Regular Cider_England &amp; Wales</v>
          </cell>
          <cell r="C847" t="str">
            <v>Per</v>
          </cell>
          <cell r="D847" t="str">
            <v>Volume</v>
          </cell>
          <cell r="E847" t="str">
            <v>Other LAD</v>
          </cell>
          <cell r="F847" t="str">
            <v>Regular Cider</v>
          </cell>
          <cell r="G847" t="str">
            <v>England &amp; Wales</v>
          </cell>
          <cell r="H847">
            <v>126819.138006444</v>
          </cell>
          <cell r="I847">
            <v>144443.03208299101</v>
          </cell>
          <cell r="J847">
            <v>158727.476542644</v>
          </cell>
          <cell r="K847">
            <v>177513.06786023101</v>
          </cell>
          <cell r="L847">
            <v>207998.28312202601</v>
          </cell>
          <cell r="M847">
            <v>194426.95967760001</v>
          </cell>
          <cell r="N847">
            <v>198997.58518806301</v>
          </cell>
          <cell r="O847">
            <v>201712.661527566</v>
          </cell>
          <cell r="P847">
            <v>188742.37981695301</v>
          </cell>
          <cell r="Q847">
            <v>176731.368354876</v>
          </cell>
          <cell r="R847">
            <v>175954.328710514</v>
          </cell>
          <cell r="S847">
            <v>172426.08343124</v>
          </cell>
          <cell r="T847">
            <v>207641.98594860101</v>
          </cell>
          <cell r="U847">
            <v>148463.22656961001</v>
          </cell>
          <cell r="V847">
            <v>159031.84708145299</v>
          </cell>
          <cell r="W847">
            <v>175224.244082794</v>
          </cell>
          <cell r="X847">
            <v>182524.01482149301</v>
          </cell>
          <cell r="Y847">
            <v>198069.32329462501</v>
          </cell>
          <cell r="Z847">
            <v>195468.51312251299</v>
          </cell>
          <cell r="AA847">
            <v>209520.49033252901</v>
          </cell>
          <cell r="AB847">
            <v>198972.52327623899</v>
          </cell>
          <cell r="AC847">
            <v>187341.336010559</v>
          </cell>
          <cell r="AD847">
            <v>188698.20855788299</v>
          </cell>
          <cell r="AE847">
            <v>180404.45598643899</v>
          </cell>
          <cell r="AF847">
            <v>172692.67911371699</v>
          </cell>
          <cell r="AG847">
            <v>218416.765326266</v>
          </cell>
          <cell r="AH847">
            <v>126286.573320982</v>
          </cell>
          <cell r="AI847">
            <v>145481.11904604701</v>
          </cell>
          <cell r="AJ847">
            <v>168306.74923649401</v>
          </cell>
          <cell r="AK847">
            <v>180164.62855150099</v>
          </cell>
          <cell r="AL847">
            <v>183619.539883964</v>
          </cell>
          <cell r="AM847">
            <v>194708.64495403899</v>
          </cell>
          <cell r="AN847">
            <v>208895.03065487099</v>
          </cell>
          <cell r="AO847">
            <v>195759.14270221401</v>
          </cell>
          <cell r="AP847">
            <v>196696.626465457</v>
          </cell>
          <cell r="AQ847">
            <v>190737.07589205599</v>
          </cell>
          <cell r="AR847">
            <v>188917.54899636001</v>
          </cell>
          <cell r="AS847">
            <v>194362.15081826199</v>
          </cell>
          <cell r="AT847">
            <v>224404.39406920099</v>
          </cell>
          <cell r="AU847">
            <v>143776.31703969001</v>
          </cell>
          <cell r="AV847">
            <v>155148.609885938</v>
          </cell>
          <cell r="AW847">
            <v>169000.62438525</v>
          </cell>
          <cell r="AX847">
            <v>188081.22015237599</v>
          </cell>
          <cell r="AY847">
            <v>206745.200258514</v>
          </cell>
          <cell r="AZ847">
            <v>196926.562092298</v>
          </cell>
          <cell r="BA847">
            <v>201007.84844273399</v>
          </cell>
          <cell r="BB847">
            <v>205670.33658251201</v>
          </cell>
          <cell r="BC847">
            <v>209193.86065643799</v>
          </cell>
          <cell r="BD847">
            <v>206260.441091808</v>
          </cell>
          <cell r="BE847">
            <v>208599.92698369699</v>
          </cell>
          <cell r="BF847">
            <v>200583.175722616</v>
          </cell>
          <cell r="BG847">
            <v>240025.548081457</v>
          </cell>
          <cell r="BH847">
            <v>148956.30027422201</v>
          </cell>
          <cell r="BI847">
            <v>153809.336469887</v>
          </cell>
          <cell r="BJ847">
            <v>181435.44461631301</v>
          </cell>
          <cell r="BK847">
            <v>198820.32774226699</v>
          </cell>
          <cell r="BL847">
            <v>193355.40716880001</v>
          </cell>
          <cell r="BM847">
            <v>225649.61488741401</v>
          </cell>
          <cell r="BN847">
            <v>204149.47911120899</v>
          </cell>
          <cell r="BO847">
            <v>215757.224277662</v>
          </cell>
          <cell r="BP847">
            <v>226414.911713084</v>
          </cell>
          <cell r="BQ847">
            <v>202560.004840765</v>
          </cell>
          <cell r="BR847">
            <v>189418.87517245</v>
          </cell>
          <cell r="BS847">
            <v>184740.530763641</v>
          </cell>
          <cell r="BT847">
            <v>229689.11931953399</v>
          </cell>
          <cell r="BU847">
            <v>153326.70891231901</v>
          </cell>
          <cell r="BV847">
            <v>162306.23953004001</v>
          </cell>
          <cell r="BW847">
            <v>172263.00334563199</v>
          </cell>
          <cell r="BX847">
            <v>192638.118242458</v>
          </cell>
          <cell r="BY847">
            <v>197080.76696629799</v>
          </cell>
          <cell r="BZ847">
            <v>204520.19141648401</v>
          </cell>
          <cell r="CA847">
            <v>221930.17897295501</v>
          </cell>
          <cell r="CB847">
            <v>241983.80438805299</v>
          </cell>
          <cell r="CC847">
            <v>222858.84786008601</v>
          </cell>
          <cell r="CD847">
            <v>191771.49964528999</v>
          </cell>
          <cell r="CE847">
            <v>179917.23956797799</v>
          </cell>
          <cell r="CF847">
            <v>180899.91716271601</v>
          </cell>
          <cell r="CG847">
            <v>213923.67984361001</v>
          </cell>
        </row>
        <row r="848">
          <cell r="B848" t="str">
            <v>Per_Volume_Regular Cider_Scotland</v>
          </cell>
          <cell r="C848" t="str">
            <v>Per</v>
          </cell>
          <cell r="D848" t="str">
            <v>Volume</v>
          </cell>
          <cell r="E848" t="str">
            <v>Other LAD</v>
          </cell>
          <cell r="F848" t="str">
            <v>Regular Cider</v>
          </cell>
          <cell r="G848" t="str">
            <v>Scotland</v>
          </cell>
          <cell r="H848">
            <v>9512.2245486129996</v>
          </cell>
          <cell r="I848">
            <v>11635.113287421</v>
          </cell>
          <cell r="J848">
            <v>14072.388556177</v>
          </cell>
          <cell r="K848">
            <v>14198.523300258999</v>
          </cell>
          <cell r="L848">
            <v>16995.179153919002</v>
          </cell>
          <cell r="M848">
            <v>12906.655851533</v>
          </cell>
          <cell r="N848">
            <v>13664.083584008</v>
          </cell>
          <cell r="O848">
            <v>14173.787835929001</v>
          </cell>
          <cell r="P848">
            <v>13748.025718925999</v>
          </cell>
          <cell r="Q848">
            <v>11970.048910216001</v>
          </cell>
          <cell r="R848">
            <v>11947.615979533</v>
          </cell>
          <cell r="S848">
            <v>12166.122229086001</v>
          </cell>
          <cell r="T848">
            <v>13061.908390135</v>
          </cell>
          <cell r="U848">
            <v>9000.1265483820007</v>
          </cell>
          <cell r="V848">
            <v>10954.659306496</v>
          </cell>
          <cell r="W848">
            <v>10870.411099284</v>
          </cell>
          <cell r="X848">
            <v>10990.241701188999</v>
          </cell>
          <cell r="Y848">
            <v>12003.597344524</v>
          </cell>
          <cell r="Z848">
            <v>12275.588525235</v>
          </cell>
          <cell r="AA848">
            <v>12821.180871901999</v>
          </cell>
          <cell r="AB848">
            <v>13554.342279578001</v>
          </cell>
          <cell r="AC848">
            <v>13252.426076865</v>
          </cell>
          <cell r="AD848">
            <v>14571.290062902999</v>
          </cell>
          <cell r="AE848">
            <v>13615.922152935</v>
          </cell>
          <cell r="AF848">
            <v>12193.589888641</v>
          </cell>
          <cell r="AG848">
            <v>14935.459830096999</v>
          </cell>
          <cell r="AH848">
            <v>8886.4900158740002</v>
          </cell>
          <cell r="AI848">
            <v>9988.8866687469999</v>
          </cell>
          <cell r="AJ848">
            <v>11261.667653929</v>
          </cell>
          <cell r="AK848">
            <v>12187.884688599999</v>
          </cell>
          <cell r="AL848">
            <v>12395.213835705999</v>
          </cell>
          <cell r="AM848">
            <v>12917.687131503</v>
          </cell>
          <cell r="AN848">
            <v>13874.790574879</v>
          </cell>
          <cell r="AO848">
            <v>13461.148020152999</v>
          </cell>
          <cell r="AP848">
            <v>14042.461829309999</v>
          </cell>
          <cell r="AQ848">
            <v>12986.839185377999</v>
          </cell>
          <cell r="AR848">
            <v>14030.842259751</v>
          </cell>
          <cell r="AS848">
            <v>14669.179663456</v>
          </cell>
          <cell r="AT848">
            <v>15703.531199307999</v>
          </cell>
          <cell r="AU848">
            <v>9586.7175049140005</v>
          </cell>
          <cell r="AV848">
            <v>10686.969297541</v>
          </cell>
          <cell r="AW848">
            <v>11475.830952737</v>
          </cell>
          <cell r="AX848">
            <v>13694.949320836</v>
          </cell>
          <cell r="AY848">
            <v>13850.848041861</v>
          </cell>
          <cell r="AZ848">
            <v>12962.986969725</v>
          </cell>
          <cell r="BA848">
            <v>15405.627990962999</v>
          </cell>
          <cell r="BB848">
            <v>13612.768043684</v>
          </cell>
          <cell r="BC848">
            <v>13493.900281609</v>
          </cell>
          <cell r="BD848">
            <v>14296.988790052001</v>
          </cell>
          <cell r="BE848">
            <v>13872.773668607</v>
          </cell>
          <cell r="BF848">
            <v>14692.417699635</v>
          </cell>
          <cell r="BG848">
            <v>18625.010944410002</v>
          </cell>
          <cell r="BH848">
            <v>10853.426243149001</v>
          </cell>
          <cell r="BI848">
            <v>11623.661800376</v>
          </cell>
          <cell r="BJ848">
            <v>14488.556448407</v>
          </cell>
          <cell r="BK848">
            <v>15366.179722707</v>
          </cell>
          <cell r="BL848">
            <v>14758.452174401</v>
          </cell>
          <cell r="BM848">
            <v>16407.760271137999</v>
          </cell>
          <cell r="BN848">
            <v>15134.460083235001</v>
          </cell>
          <cell r="BO848">
            <v>15438.660266379</v>
          </cell>
          <cell r="BP848">
            <v>16523.818514744002</v>
          </cell>
          <cell r="BQ848">
            <v>15238.253366391</v>
          </cell>
          <cell r="BR848">
            <v>14302.421718494999</v>
          </cell>
          <cell r="BS848">
            <v>13906.437585346999</v>
          </cell>
          <cell r="BT848">
            <v>16169.169827632</v>
          </cell>
          <cell r="BU848">
            <v>10394.996847953</v>
          </cell>
          <cell r="BV848">
            <v>10873.738330037</v>
          </cell>
          <cell r="BW848">
            <v>12103.822059501999</v>
          </cell>
          <cell r="BX848">
            <v>12169.653355553</v>
          </cell>
          <cell r="BY848">
            <v>12804.919402629999</v>
          </cell>
          <cell r="BZ848">
            <v>14026.174125763</v>
          </cell>
          <cell r="CA848">
            <v>14081.711176561999</v>
          </cell>
          <cell r="CB848">
            <v>14670.325144337001</v>
          </cell>
          <cell r="CC848">
            <v>14864.234991648</v>
          </cell>
          <cell r="CD848">
            <v>13542.83034882</v>
          </cell>
          <cell r="CE848">
            <v>13134.096041441</v>
          </cell>
          <cell r="CF848">
            <v>13503.141912655001</v>
          </cell>
          <cell r="CG848">
            <v>15258.664864902999</v>
          </cell>
        </row>
        <row r="849">
          <cell r="B849" t="str">
            <v>Per_Volume_RTD_England &amp; Wales</v>
          </cell>
          <cell r="C849" t="str">
            <v>Per</v>
          </cell>
          <cell r="D849" t="str">
            <v>Volume</v>
          </cell>
          <cell r="E849" t="str">
            <v>Other LAD</v>
          </cell>
          <cell r="F849" t="str">
            <v>RTD</v>
          </cell>
          <cell r="G849" t="str">
            <v>England &amp; Wales</v>
          </cell>
          <cell r="H849">
            <v>23321.057629276002</v>
          </cell>
          <cell r="I849">
            <v>31821.772267100001</v>
          </cell>
          <cell r="J849">
            <v>39354.129707581</v>
          </cell>
          <cell r="K849">
            <v>39012.085028560999</v>
          </cell>
          <cell r="L849">
            <v>43067.582237337003</v>
          </cell>
          <cell r="M849">
            <v>43536.759980403003</v>
          </cell>
          <cell r="N849">
            <v>43505.722101277999</v>
          </cell>
          <cell r="O849">
            <v>42388.338942376999</v>
          </cell>
          <cell r="P849">
            <v>41402.290514196997</v>
          </cell>
          <cell r="Q849">
            <v>39500.838030967003</v>
          </cell>
          <cell r="R849">
            <v>37142.015187728</v>
          </cell>
          <cell r="S849">
            <v>38301.596201098</v>
          </cell>
          <cell r="T849">
            <v>47753.287116904001</v>
          </cell>
          <cell r="U849">
            <v>24400.175616713001</v>
          </cell>
          <cell r="V849">
            <v>27850.122399549</v>
          </cell>
          <cell r="W849">
            <v>32255.53427312</v>
          </cell>
          <cell r="X849">
            <v>34598.229511024001</v>
          </cell>
          <cell r="Y849">
            <v>36829.977692227003</v>
          </cell>
          <cell r="Z849">
            <v>37579.316044587002</v>
          </cell>
          <cell r="AA849">
            <v>36048.019691185</v>
          </cell>
          <cell r="AB849">
            <v>35407.526948771003</v>
          </cell>
          <cell r="AC849">
            <v>33738.785948682002</v>
          </cell>
          <cell r="AD849">
            <v>34101.993057467997</v>
          </cell>
          <cell r="AE849">
            <v>31301.724032044</v>
          </cell>
          <cell r="AF849">
            <v>32883.684212742002</v>
          </cell>
          <cell r="AG849">
            <v>41985.957144453001</v>
          </cell>
          <cell r="AH849">
            <v>20837.104089813001</v>
          </cell>
          <cell r="AI849">
            <v>24085.808780708001</v>
          </cell>
          <cell r="AJ849">
            <v>29407.675513106002</v>
          </cell>
          <cell r="AK849">
            <v>31515.518813739</v>
          </cell>
          <cell r="AL849">
            <v>32096.189860160001</v>
          </cell>
          <cell r="AM849">
            <v>33802.658269024003</v>
          </cell>
          <cell r="AN849">
            <v>34490.339370447</v>
          </cell>
          <cell r="AO849">
            <v>30957.145259271001</v>
          </cell>
          <cell r="AP849">
            <v>32301.538170854001</v>
          </cell>
          <cell r="AQ849">
            <v>33035.221966049998</v>
          </cell>
          <cell r="AR849">
            <v>34386.977482267001</v>
          </cell>
          <cell r="AS849">
            <v>34907.220605994</v>
          </cell>
          <cell r="AT849">
            <v>39370.304821022</v>
          </cell>
          <cell r="AU849">
            <v>25599.729613676001</v>
          </cell>
          <cell r="AV849">
            <v>26896.059250621001</v>
          </cell>
          <cell r="AW849">
            <v>29976.084116507998</v>
          </cell>
          <cell r="AX849">
            <v>31115.742876437002</v>
          </cell>
          <cell r="AY849">
            <v>32358.579736649001</v>
          </cell>
          <cell r="AZ849">
            <v>33065.917702512001</v>
          </cell>
          <cell r="BA849">
            <v>32879.612000307003</v>
          </cell>
          <cell r="BB849">
            <v>32996.322858546999</v>
          </cell>
          <cell r="BC849">
            <v>32256.560192884001</v>
          </cell>
          <cell r="BD849">
            <v>32182.449406314001</v>
          </cell>
          <cell r="BE849">
            <v>31813.430542747999</v>
          </cell>
          <cell r="BF849">
            <v>30652.554627915</v>
          </cell>
          <cell r="BG849">
            <v>40665.199140044002</v>
          </cell>
          <cell r="BH849">
            <v>23803.459284527002</v>
          </cell>
          <cell r="BI849">
            <v>25042.724784014001</v>
          </cell>
          <cell r="BJ849">
            <v>28620.849750870999</v>
          </cell>
          <cell r="BK849">
            <v>30328.878852628</v>
          </cell>
          <cell r="BL849">
            <v>31517.058657533998</v>
          </cell>
          <cell r="BM849">
            <v>34652.968246728997</v>
          </cell>
          <cell r="BN849">
            <v>30458.166962914998</v>
          </cell>
          <cell r="BO849">
            <v>31819.197929678001</v>
          </cell>
          <cell r="BP849">
            <v>33093.013026802</v>
          </cell>
          <cell r="BQ849">
            <v>31697.632221839998</v>
          </cell>
          <cell r="BR849">
            <v>28963.567194292998</v>
          </cell>
          <cell r="BS849">
            <v>28811.382506378999</v>
          </cell>
          <cell r="BT849">
            <v>35717.702563254003</v>
          </cell>
          <cell r="BU849">
            <v>21702.400481147</v>
          </cell>
          <cell r="BV849">
            <v>23119.792878257002</v>
          </cell>
          <cell r="BW849">
            <v>22358.385659912001</v>
          </cell>
          <cell r="BX849">
            <v>24779.459638665001</v>
          </cell>
          <cell r="BY849">
            <v>25551.681796679</v>
          </cell>
          <cell r="BZ849">
            <v>24321.526756582</v>
          </cell>
          <cell r="CA849">
            <v>24672.966611415999</v>
          </cell>
          <cell r="CB849">
            <v>25857.921481565001</v>
          </cell>
          <cell r="CC849">
            <v>23802.034855055001</v>
          </cell>
          <cell r="CD849">
            <v>21024.750039127</v>
          </cell>
          <cell r="CE849">
            <v>20836.303128807998</v>
          </cell>
          <cell r="CF849">
            <v>21138.356471358002</v>
          </cell>
          <cell r="CG849">
            <v>26600.569246152001</v>
          </cell>
        </row>
        <row r="850">
          <cell r="B850" t="str">
            <v>Per_Volume_RTD_Scotland</v>
          </cell>
          <cell r="C850" t="str">
            <v>Per</v>
          </cell>
          <cell r="D850" t="str">
            <v>Volume</v>
          </cell>
          <cell r="E850" t="str">
            <v>Other LAD</v>
          </cell>
          <cell r="F850" t="str">
            <v>RTD</v>
          </cell>
          <cell r="G850" t="str">
            <v>Scotland</v>
          </cell>
          <cell r="H850">
            <v>1348.709369893</v>
          </cell>
          <cell r="I850">
            <v>1946.614077752</v>
          </cell>
          <cell r="J850">
            <v>2575.060602902</v>
          </cell>
          <cell r="K850">
            <v>2852.2929561760002</v>
          </cell>
          <cell r="L850">
            <v>2647.519782075</v>
          </cell>
          <cell r="M850">
            <v>2694.0530713940002</v>
          </cell>
          <cell r="N850">
            <v>2509.5624507940001</v>
          </cell>
          <cell r="O850">
            <v>2401.1296024620001</v>
          </cell>
          <cell r="P850">
            <v>2560.0181179739998</v>
          </cell>
          <cell r="Q850">
            <v>2450.0648062969999</v>
          </cell>
          <cell r="R850">
            <v>2265.4862012150002</v>
          </cell>
          <cell r="S850">
            <v>2469.48204446</v>
          </cell>
          <cell r="T850">
            <v>2718.9065426379998</v>
          </cell>
          <cell r="U850">
            <v>1365.771345916</v>
          </cell>
          <cell r="V850">
            <v>1635.6928904209999</v>
          </cell>
          <cell r="W850">
            <v>2054.2568241489998</v>
          </cell>
          <cell r="X850">
            <v>2185.2145739990001</v>
          </cell>
          <cell r="Y850">
            <v>2082.850362445</v>
          </cell>
          <cell r="Z850">
            <v>2352.9300471299998</v>
          </cell>
          <cell r="AA850">
            <v>2255.4855363739998</v>
          </cell>
          <cell r="AB850">
            <v>2114.7913655729999</v>
          </cell>
          <cell r="AC850">
            <v>2082.2957238160002</v>
          </cell>
          <cell r="AD850">
            <v>2228.0848820780002</v>
          </cell>
          <cell r="AE850">
            <v>2041.661559528</v>
          </cell>
          <cell r="AF850">
            <v>1904.5468543090001</v>
          </cell>
          <cell r="AG850">
            <v>2502.7492863550001</v>
          </cell>
          <cell r="AH850">
            <v>1134.056684166</v>
          </cell>
          <cell r="AI850">
            <v>1394.1423593239999</v>
          </cell>
          <cell r="AJ850">
            <v>1795.114874119</v>
          </cell>
          <cell r="AK850">
            <v>1986.622038835</v>
          </cell>
          <cell r="AL850">
            <v>2105.287863513</v>
          </cell>
          <cell r="AM850">
            <v>2251.2737790860001</v>
          </cell>
          <cell r="AN850">
            <v>2305.217618869</v>
          </cell>
          <cell r="AO850">
            <v>1866.264199901</v>
          </cell>
          <cell r="AP850">
            <v>1889.034048126</v>
          </cell>
          <cell r="AQ850">
            <v>2115.0169896749999</v>
          </cell>
          <cell r="AR850">
            <v>2285.9985120830002</v>
          </cell>
          <cell r="AS850">
            <v>2297.6599604190001</v>
          </cell>
          <cell r="AT850">
            <v>2552.5110941920002</v>
          </cell>
          <cell r="AU850">
            <v>1532.8496629839999</v>
          </cell>
          <cell r="AV850">
            <v>1769.406857939</v>
          </cell>
          <cell r="AW850">
            <v>2169.0160646899999</v>
          </cell>
          <cell r="AX850">
            <v>2166.4572435169998</v>
          </cell>
          <cell r="AY850">
            <v>2160.5915803520002</v>
          </cell>
          <cell r="AZ850">
            <v>2184.1096664319998</v>
          </cell>
          <cell r="BA850">
            <v>2180.1619930759998</v>
          </cell>
          <cell r="BB850">
            <v>2098.16855906</v>
          </cell>
          <cell r="BC850">
            <v>2128.5188142400002</v>
          </cell>
          <cell r="BD850">
            <v>2166.5995452540001</v>
          </cell>
          <cell r="BE850">
            <v>2051.2816669509998</v>
          </cell>
          <cell r="BF850">
            <v>2162.1249506969998</v>
          </cell>
          <cell r="BG850">
            <v>2785.3955885609998</v>
          </cell>
          <cell r="BH850">
            <v>1751.5962585889999</v>
          </cell>
          <cell r="BI850">
            <v>1792.4883335899999</v>
          </cell>
          <cell r="BJ850">
            <v>2010.1355053970001</v>
          </cell>
          <cell r="BK850">
            <v>2095.1295508630001</v>
          </cell>
          <cell r="BL850">
            <v>2354.330194702</v>
          </cell>
          <cell r="BM850">
            <v>2572.124842276</v>
          </cell>
          <cell r="BN850">
            <v>2487.2869303719999</v>
          </cell>
          <cell r="BO850">
            <v>2654.428326662</v>
          </cell>
          <cell r="BP850">
            <v>2834.7408961340002</v>
          </cell>
          <cell r="BQ850">
            <v>2616.4843839670002</v>
          </cell>
          <cell r="BR850">
            <v>2288.881298798</v>
          </cell>
          <cell r="BS850">
            <v>2786.3992904249999</v>
          </cell>
          <cell r="BT850">
            <v>3081.9538209369998</v>
          </cell>
          <cell r="BU850">
            <v>2015.670703732</v>
          </cell>
          <cell r="BV850">
            <v>1893.1703949990001</v>
          </cell>
          <cell r="BW850">
            <v>2000.3256502050001</v>
          </cell>
          <cell r="BX850">
            <v>2008.3285231150001</v>
          </cell>
          <cell r="BY850">
            <v>2017.4598798290001</v>
          </cell>
          <cell r="BZ850">
            <v>2072.8330969089998</v>
          </cell>
          <cell r="CA850">
            <v>2007.279502377</v>
          </cell>
          <cell r="CB850">
            <v>2063.4729456609998</v>
          </cell>
          <cell r="CC850">
            <v>1971.5434923190001</v>
          </cell>
          <cell r="CD850">
            <v>1725.045560041</v>
          </cell>
          <cell r="CE850">
            <v>1749.3043534389999</v>
          </cell>
          <cell r="CF850">
            <v>1750.624578442</v>
          </cell>
          <cell r="CG850">
            <v>2070.2145385499998</v>
          </cell>
        </row>
        <row r="851">
          <cell r="B851" t="str">
            <v>Per_Volume_Strong Cider_England &amp; Wales</v>
          </cell>
          <cell r="C851" t="str">
            <v>Per</v>
          </cell>
          <cell r="D851" t="str">
            <v>Volume</v>
          </cell>
          <cell r="E851" t="str">
            <v>Other LAD</v>
          </cell>
          <cell r="F851" t="str">
            <v>Strong Cider</v>
          </cell>
          <cell r="G851" t="str">
            <v>England &amp; Wales</v>
          </cell>
          <cell r="H851">
            <v>1938.938268163</v>
          </cell>
          <cell r="I851">
            <v>2134.1563774460001</v>
          </cell>
          <cell r="J851">
            <v>1735.931824626</v>
          </cell>
          <cell r="K851">
            <v>2213.3909713749999</v>
          </cell>
          <cell r="L851">
            <v>2008.936329638</v>
          </cell>
          <cell r="M851">
            <v>1560.5735156579999</v>
          </cell>
          <cell r="N851">
            <v>2145.392738947</v>
          </cell>
          <cell r="O851">
            <v>1719.9073972640001</v>
          </cell>
          <cell r="P851">
            <v>1191.3997210299999</v>
          </cell>
          <cell r="Q851">
            <v>1224.6253853589999</v>
          </cell>
          <cell r="R851">
            <v>1364.417080298</v>
          </cell>
          <cell r="S851">
            <v>1393.3436381460001</v>
          </cell>
          <cell r="T851">
            <v>1727.1685818989999</v>
          </cell>
          <cell r="U851">
            <v>1132.7095112889999</v>
          </cell>
          <cell r="V851">
            <v>1329.487037852</v>
          </cell>
          <cell r="W851">
            <v>1494.682229021</v>
          </cell>
          <cell r="X851">
            <v>1656.998523214</v>
          </cell>
          <cell r="Y851">
            <v>1736.646003223</v>
          </cell>
          <cell r="Z851">
            <v>1604.2955735410001</v>
          </cell>
          <cell r="AA851">
            <v>1742.837687857</v>
          </cell>
          <cell r="AB851">
            <v>1725.585688416</v>
          </cell>
          <cell r="AC851">
            <v>1541.390728848</v>
          </cell>
          <cell r="AD851">
            <v>1621.25423639</v>
          </cell>
          <cell r="AE851">
            <v>1445.4908673350001</v>
          </cell>
          <cell r="AF851">
            <v>1448.3538091190001</v>
          </cell>
          <cell r="AG851">
            <v>1626.0297997709999</v>
          </cell>
          <cell r="AH851">
            <v>854.49317483899995</v>
          </cell>
          <cell r="AI851">
            <v>849.37074671899995</v>
          </cell>
          <cell r="AJ851">
            <v>750.67036427599999</v>
          </cell>
          <cell r="AK851">
            <v>1033.9053934210001</v>
          </cell>
          <cell r="AL851">
            <v>1037.0360512509999</v>
          </cell>
          <cell r="AM851">
            <v>1131.78907448</v>
          </cell>
          <cell r="AN851">
            <v>1301.032235271</v>
          </cell>
          <cell r="AO851">
            <v>1361.540393619</v>
          </cell>
          <cell r="AP851">
            <v>1419.8776012119999</v>
          </cell>
          <cell r="AQ851">
            <v>1611.5976632520001</v>
          </cell>
          <cell r="AR851">
            <v>1714.4680796709999</v>
          </cell>
          <cell r="AS851">
            <v>1767.862856083</v>
          </cell>
          <cell r="AT851">
            <v>2021.647812787</v>
          </cell>
          <cell r="AU851">
            <v>1752.9168711689999</v>
          </cell>
          <cell r="AV851">
            <v>1867.0336780289999</v>
          </cell>
          <cell r="AW851">
            <v>2231.0631376440001</v>
          </cell>
          <cell r="AX851">
            <v>2183.965538082</v>
          </cell>
          <cell r="AY851">
            <v>2182.0720063899998</v>
          </cell>
          <cell r="AZ851">
            <v>2446.0297756969999</v>
          </cell>
          <cell r="BA851">
            <v>2457.5381131539998</v>
          </cell>
          <cell r="BB851">
            <v>2609.7984097469998</v>
          </cell>
          <cell r="BC851">
            <v>2641.865843953</v>
          </cell>
          <cell r="BD851">
            <v>3074.5706723170001</v>
          </cell>
          <cell r="BE851">
            <v>3070.5479781610002</v>
          </cell>
          <cell r="BF851">
            <v>2904.035092571</v>
          </cell>
          <cell r="BG851">
            <v>3676.062393271</v>
          </cell>
          <cell r="BH851">
            <v>2259.7025645489998</v>
          </cell>
          <cell r="BI851">
            <v>1636.790789507</v>
          </cell>
          <cell r="BJ851">
            <v>2220.2755616469999</v>
          </cell>
          <cell r="BK851">
            <v>3139.528169875</v>
          </cell>
          <cell r="BL851">
            <v>3906.8795732419999</v>
          </cell>
          <cell r="BM851">
            <v>5326.4152429489995</v>
          </cell>
          <cell r="BN851">
            <v>4266.8436208840003</v>
          </cell>
          <cell r="BO851">
            <v>5070.3574168859996</v>
          </cell>
          <cell r="BP851">
            <v>4807.9622892529997</v>
          </cell>
          <cell r="BQ851">
            <v>4459.5479937489999</v>
          </cell>
          <cell r="BR851">
            <v>4426.2956496300003</v>
          </cell>
          <cell r="BS851">
            <v>3876.2943365780002</v>
          </cell>
          <cell r="BT851">
            <v>4703.7647570159997</v>
          </cell>
          <cell r="BU851">
            <v>3571.9679800710001</v>
          </cell>
          <cell r="BV851">
            <v>3920.3705453389998</v>
          </cell>
          <cell r="BW851">
            <v>3920.7197318499998</v>
          </cell>
          <cell r="BX851">
            <v>4332.8885006689998</v>
          </cell>
          <cell r="BY851">
            <v>4430.2788791470002</v>
          </cell>
          <cell r="BZ851">
            <v>5068.5870040829996</v>
          </cell>
          <cell r="CA851">
            <v>5114.9658824939997</v>
          </cell>
          <cell r="CB851">
            <v>5518.1092318430001</v>
          </cell>
          <cell r="CC851">
            <v>4884.6805948089996</v>
          </cell>
          <cell r="CD851">
            <v>4057.4683230410001</v>
          </cell>
          <cell r="CE851">
            <v>4233.1988257920002</v>
          </cell>
          <cell r="CF851">
            <v>4066.1458584699999</v>
          </cell>
          <cell r="CG851">
            <v>5114.4249713689996</v>
          </cell>
        </row>
        <row r="852">
          <cell r="B852" t="str">
            <v>Per_Volume_Strong Cider_Scotland</v>
          </cell>
          <cell r="C852" t="str">
            <v>Per</v>
          </cell>
          <cell r="D852" t="str">
            <v>Volume</v>
          </cell>
          <cell r="E852" t="str">
            <v>Other LAD</v>
          </cell>
          <cell r="F852" t="str">
            <v>Strong Cider</v>
          </cell>
          <cell r="G852" t="str">
            <v>Scotland</v>
          </cell>
          <cell r="H852">
            <v>42.635700251999999</v>
          </cell>
          <cell r="I852">
            <v>50.733523665</v>
          </cell>
          <cell r="J852">
            <v>29.286820357</v>
          </cell>
          <cell r="K852">
            <v>39.54146944</v>
          </cell>
          <cell r="L852">
            <v>52.935664006000003</v>
          </cell>
          <cell r="M852">
            <v>41.240068522000001</v>
          </cell>
          <cell r="N852">
            <v>54.907606254999997</v>
          </cell>
          <cell r="O852">
            <v>41.070824737999999</v>
          </cell>
          <cell r="P852">
            <v>44.351846055000003</v>
          </cell>
          <cell r="Q852">
            <v>43.390165938000003</v>
          </cell>
          <cell r="R852">
            <v>49.870453847</v>
          </cell>
          <cell r="S852">
            <v>58.606226524</v>
          </cell>
          <cell r="T852">
            <v>65.086717063999998</v>
          </cell>
          <cell r="U852">
            <v>36.802458168000001</v>
          </cell>
          <cell r="V852">
            <v>55.966852525999997</v>
          </cell>
          <cell r="W852">
            <v>56.240188103000001</v>
          </cell>
          <cell r="X852">
            <v>29.428809283</v>
          </cell>
          <cell r="Y852">
            <v>26.721773042999999</v>
          </cell>
          <cell r="Z852">
            <v>25.717395559</v>
          </cell>
          <cell r="AA852">
            <v>22.669003816</v>
          </cell>
          <cell r="AB852">
            <v>21.088690948</v>
          </cell>
          <cell r="AC852">
            <v>23.306797246999999</v>
          </cell>
          <cell r="AD852">
            <v>30.122509306000001</v>
          </cell>
          <cell r="AE852">
            <v>25.128428153000002</v>
          </cell>
          <cell r="AF852">
            <v>20.193350791</v>
          </cell>
          <cell r="AG852">
            <v>35.687052236</v>
          </cell>
          <cell r="AH852">
            <v>17.486943132</v>
          </cell>
          <cell r="AI852">
            <v>21.904379122999998</v>
          </cell>
          <cell r="AJ852">
            <v>37.118259694000002</v>
          </cell>
          <cell r="AK852">
            <v>49.386460976000002</v>
          </cell>
          <cell r="AL852">
            <v>55.936399135999999</v>
          </cell>
          <cell r="AM852">
            <v>45.758394832</v>
          </cell>
          <cell r="AN852">
            <v>91.585207311999994</v>
          </cell>
          <cell r="AO852">
            <v>77.311930738000001</v>
          </cell>
          <cell r="AP852">
            <v>36.155188893000002</v>
          </cell>
          <cell r="AQ852">
            <v>47.899401828999999</v>
          </cell>
          <cell r="AR852">
            <v>46.475134386000001</v>
          </cell>
          <cell r="AS852">
            <v>54.158685022999997</v>
          </cell>
          <cell r="AT852">
            <v>65.593047728000002</v>
          </cell>
          <cell r="AU852">
            <v>33.155810000999999</v>
          </cell>
          <cell r="AV852">
            <v>36.794396458000001</v>
          </cell>
          <cell r="AW852">
            <v>43.425662463000002</v>
          </cell>
          <cell r="AX852">
            <v>44.261910663000002</v>
          </cell>
          <cell r="AY852">
            <v>44.139068561999999</v>
          </cell>
          <cell r="AZ852">
            <v>41.650248552999997</v>
          </cell>
          <cell r="BA852">
            <v>38.907700616</v>
          </cell>
          <cell r="BB852">
            <v>63.485460445999998</v>
          </cell>
          <cell r="BC852">
            <v>61.840511378000002</v>
          </cell>
          <cell r="BD852">
            <v>59.388464038999999</v>
          </cell>
          <cell r="BE852">
            <v>56.947937639000003</v>
          </cell>
          <cell r="BF852">
            <v>58.467749650000002</v>
          </cell>
          <cell r="BG852">
            <v>62.383441689000001</v>
          </cell>
          <cell r="BH852">
            <v>23.754846998000001</v>
          </cell>
          <cell r="BI852">
            <v>39.665488828000001</v>
          </cell>
          <cell r="BJ852">
            <v>52.654514882999997</v>
          </cell>
          <cell r="BK852">
            <v>91.567948352000002</v>
          </cell>
          <cell r="BL852">
            <v>97.976932059999996</v>
          </cell>
          <cell r="BM852">
            <v>106.612682838</v>
          </cell>
          <cell r="BN852">
            <v>124.98680823799999</v>
          </cell>
          <cell r="BO852">
            <v>130.24849293</v>
          </cell>
          <cell r="BP852">
            <v>133.822459364</v>
          </cell>
          <cell r="BQ852">
            <v>88.620601444000002</v>
          </cell>
          <cell r="BR852">
            <v>77.031805180000006</v>
          </cell>
          <cell r="BS852">
            <v>49.346458935000001</v>
          </cell>
          <cell r="BT852">
            <v>45.332161777000003</v>
          </cell>
          <cell r="BU852">
            <v>49.147446668999997</v>
          </cell>
          <cell r="BV852">
            <v>47.947714027000004</v>
          </cell>
          <cell r="BW852">
            <v>39.533094867999999</v>
          </cell>
          <cell r="BX852">
            <v>41.174463287000002</v>
          </cell>
          <cell r="BY852">
            <v>40.252566821000002</v>
          </cell>
          <cell r="BZ852">
            <v>53.396504405000002</v>
          </cell>
          <cell r="CA852">
            <v>85.242288494999997</v>
          </cell>
          <cell r="CB852">
            <v>102.993851464</v>
          </cell>
          <cell r="CC852">
            <v>134.92189637499999</v>
          </cell>
          <cell r="CD852">
            <v>98.613487653999996</v>
          </cell>
          <cell r="CE852">
            <v>120.58574123699999</v>
          </cell>
          <cell r="CF852">
            <v>133.48184508700001</v>
          </cell>
          <cell r="CG852">
            <v>166.73544882600001</v>
          </cell>
        </row>
        <row r="853">
          <cell r="B853" t="str">
            <v>Per_Volume_Blended Whisky_England &amp; Wales</v>
          </cell>
          <cell r="C853" t="str">
            <v>Per</v>
          </cell>
          <cell r="D853" t="str">
            <v>Volume</v>
          </cell>
          <cell r="E853" t="str">
            <v>Spirits</v>
          </cell>
          <cell r="F853" t="str">
            <v>Blended Whisky</v>
          </cell>
          <cell r="G853" t="str">
            <v>England &amp; Wales</v>
          </cell>
          <cell r="H853">
            <v>3693.78046614</v>
          </cell>
          <cell r="I853">
            <v>3912.156243762</v>
          </cell>
          <cell r="J853">
            <v>4046.000146456</v>
          </cell>
          <cell r="K853">
            <v>3884.3329370639999</v>
          </cell>
          <cell r="L853">
            <v>3888.918384219</v>
          </cell>
          <cell r="M853">
            <v>3949.4944832760002</v>
          </cell>
          <cell r="N853">
            <v>4031.1370303509998</v>
          </cell>
          <cell r="O853">
            <v>4068.407596821</v>
          </cell>
          <cell r="P853">
            <v>4158.5427332469999</v>
          </cell>
          <cell r="Q853">
            <v>4024.3701604540001</v>
          </cell>
          <cell r="R853">
            <v>3949.406079893</v>
          </cell>
          <cell r="S853">
            <v>4293.3362962809997</v>
          </cell>
          <cell r="T853">
            <v>5169.7127079000002</v>
          </cell>
          <cell r="U853">
            <v>3319.2383738849999</v>
          </cell>
          <cell r="V853">
            <v>3542.0145523910001</v>
          </cell>
          <cell r="W853">
            <v>3879.2699122449999</v>
          </cell>
          <cell r="X853">
            <v>4058.7237280969998</v>
          </cell>
          <cell r="Y853">
            <v>4057.7689802469999</v>
          </cell>
          <cell r="Z853">
            <v>4048.8868559890002</v>
          </cell>
          <cell r="AA853">
            <v>4032.4593126650002</v>
          </cell>
          <cell r="AB853">
            <v>4057.7731211149999</v>
          </cell>
          <cell r="AC853">
            <v>4098.3675418809999</v>
          </cell>
          <cell r="AD853">
            <v>4068.9622834510001</v>
          </cell>
          <cell r="AE853">
            <v>3890.592341733</v>
          </cell>
          <cell r="AF853">
            <v>4000.9364976460001</v>
          </cell>
          <cell r="AG853">
            <v>4999.061516539</v>
          </cell>
          <cell r="AH853">
            <v>2502.1257594949998</v>
          </cell>
          <cell r="AI853">
            <v>2866.775510768</v>
          </cell>
          <cell r="AJ853">
            <v>3490.2515660700001</v>
          </cell>
          <cell r="AK853">
            <v>3798.9319804920001</v>
          </cell>
          <cell r="AL853">
            <v>3852.3676503669999</v>
          </cell>
          <cell r="AM853">
            <v>3843.2525360740001</v>
          </cell>
          <cell r="AN853">
            <v>4009.317653354</v>
          </cell>
          <cell r="AO853">
            <v>3772.7568664089999</v>
          </cell>
          <cell r="AP853">
            <v>3842.8072402859998</v>
          </cell>
          <cell r="AQ853">
            <v>3845.0454528629998</v>
          </cell>
          <cell r="AR853">
            <v>3828.1246852230001</v>
          </cell>
          <cell r="AS853">
            <v>3899.2033164519999</v>
          </cell>
          <cell r="AT853">
            <v>4659.3351177060003</v>
          </cell>
          <cell r="AU853">
            <v>2847.7118047839999</v>
          </cell>
          <cell r="AV853">
            <v>2859.3522127910001</v>
          </cell>
          <cell r="AW853">
            <v>2878.9672209979999</v>
          </cell>
          <cell r="AX853">
            <v>2995.3864622310002</v>
          </cell>
          <cell r="AY853">
            <v>2979.81104572</v>
          </cell>
          <cell r="AZ853">
            <v>2789.6700366609998</v>
          </cell>
          <cell r="BA853">
            <v>2827.6005559290002</v>
          </cell>
          <cell r="BB853">
            <v>3020.1767746659998</v>
          </cell>
          <cell r="BC853">
            <v>3118.0043221589999</v>
          </cell>
          <cell r="BD853">
            <v>3195.4688552940002</v>
          </cell>
          <cell r="BE853">
            <v>3299.8307081970001</v>
          </cell>
          <cell r="BF853">
            <v>3315.3696895140001</v>
          </cell>
          <cell r="BG853">
            <v>4600.5153380539996</v>
          </cell>
          <cell r="BH853">
            <v>3233.4588839749999</v>
          </cell>
          <cell r="BI853">
            <v>3229.5051903919998</v>
          </cell>
          <cell r="BJ853">
            <v>3443.983061335</v>
          </cell>
          <cell r="BK853">
            <v>3362.2596127649999</v>
          </cell>
          <cell r="BL853">
            <v>3179.2928227920002</v>
          </cell>
          <cell r="BM853">
            <v>3154.8361430230002</v>
          </cell>
          <cell r="BN853">
            <v>3101.3517524640001</v>
          </cell>
          <cell r="BO853">
            <v>3044.5018017030002</v>
          </cell>
          <cell r="BP853">
            <v>3025.5986832419999</v>
          </cell>
          <cell r="BQ853">
            <v>3037.8793521500002</v>
          </cell>
          <cell r="BR853">
            <v>2991.2474970459998</v>
          </cell>
          <cell r="BS853">
            <v>2950.1119334069999</v>
          </cell>
          <cell r="BT853">
            <v>3622.79736349</v>
          </cell>
          <cell r="BU853">
            <v>2733.8951889529999</v>
          </cell>
          <cell r="BV853">
            <v>2863.3221653700002</v>
          </cell>
          <cell r="BW853">
            <v>2844.5754492229999</v>
          </cell>
          <cell r="BX853">
            <v>2946.6297681450001</v>
          </cell>
          <cell r="BY853">
            <v>2958.1044685249999</v>
          </cell>
          <cell r="BZ853">
            <v>2925.172592725</v>
          </cell>
          <cell r="CA853">
            <v>2920.9858896659998</v>
          </cell>
          <cell r="CB853">
            <v>2864.8929106659998</v>
          </cell>
          <cell r="CC853">
            <v>2881.4295506399999</v>
          </cell>
          <cell r="CD853">
            <v>2865.873197638</v>
          </cell>
          <cell r="CE853">
            <v>2830.1687746829998</v>
          </cell>
          <cell r="CF853">
            <v>2851.7511128269998</v>
          </cell>
          <cell r="CG853">
            <v>3373.3530148</v>
          </cell>
        </row>
        <row r="854">
          <cell r="B854" t="str">
            <v>Per_Volume_Blended Whisky_Scotland</v>
          </cell>
          <cell r="C854" t="str">
            <v>Per</v>
          </cell>
          <cell r="D854" t="str">
            <v>Volume</v>
          </cell>
          <cell r="E854" t="str">
            <v>Spirits</v>
          </cell>
          <cell r="F854" t="str">
            <v>Blended Whisky</v>
          </cell>
          <cell r="G854" t="str">
            <v>Scotland</v>
          </cell>
          <cell r="H854">
            <v>781.51842901099997</v>
          </cell>
          <cell r="I854">
            <v>854.29349118899995</v>
          </cell>
          <cell r="J854">
            <v>858.15924564900001</v>
          </cell>
          <cell r="K854">
            <v>919.64916107700003</v>
          </cell>
          <cell r="L854">
            <v>917.59634321999999</v>
          </cell>
          <cell r="M854">
            <v>955.23165703500001</v>
          </cell>
          <cell r="N854">
            <v>929.46346028699998</v>
          </cell>
          <cell r="O854">
            <v>906.99021090500003</v>
          </cell>
          <cell r="P854">
            <v>879.43410886200002</v>
          </cell>
          <cell r="Q854">
            <v>840.22102484899995</v>
          </cell>
          <cell r="R854">
            <v>842.83997586600003</v>
          </cell>
          <cell r="S854">
            <v>906.70568064600002</v>
          </cell>
          <cell r="T854">
            <v>1090.903301045</v>
          </cell>
          <cell r="U854">
            <v>802.25983915999996</v>
          </cell>
          <cell r="V854">
            <v>862.98390674999996</v>
          </cell>
          <cell r="W854">
            <v>942.72055494400001</v>
          </cell>
          <cell r="X854">
            <v>950.15062223899997</v>
          </cell>
          <cell r="Y854">
            <v>942.45309259400005</v>
          </cell>
          <cell r="Z854">
            <v>943.31614647799995</v>
          </cell>
          <cell r="AA854">
            <v>920.36935893899999</v>
          </cell>
          <cell r="AB854">
            <v>946.99624911599994</v>
          </cell>
          <cell r="AC854">
            <v>932.68905021199998</v>
          </cell>
          <cell r="AD854">
            <v>958.14655010199999</v>
          </cell>
          <cell r="AE854">
            <v>922.90697220799996</v>
          </cell>
          <cell r="AF854">
            <v>983.72215422399995</v>
          </cell>
          <cell r="AG854">
            <v>1172.981341333</v>
          </cell>
          <cell r="AH854">
            <v>626.91725292800004</v>
          </cell>
          <cell r="AI854">
            <v>742.76029434500003</v>
          </cell>
          <cell r="AJ854">
            <v>845.460567008</v>
          </cell>
          <cell r="AK854">
            <v>912.23901959</v>
          </cell>
          <cell r="AL854">
            <v>931.09326389700004</v>
          </cell>
          <cell r="AM854">
            <v>924.61985144899995</v>
          </cell>
          <cell r="AN854">
            <v>961.65808463999997</v>
          </cell>
          <cell r="AO854">
            <v>924.03652532599995</v>
          </cell>
          <cell r="AP854">
            <v>927.47365163699999</v>
          </cell>
          <cell r="AQ854">
            <v>896.04005788400002</v>
          </cell>
          <cell r="AR854">
            <v>881.82463942200002</v>
          </cell>
          <cell r="AS854">
            <v>873.65865873799999</v>
          </cell>
          <cell r="AT854">
            <v>1052.2339182400001</v>
          </cell>
          <cell r="AU854">
            <v>722.77481057399996</v>
          </cell>
          <cell r="AV854">
            <v>737.35787703000005</v>
          </cell>
          <cell r="AW854">
            <v>786.95400400799997</v>
          </cell>
          <cell r="AX854">
            <v>830.40382723000005</v>
          </cell>
          <cell r="AY854">
            <v>821.55650763699998</v>
          </cell>
          <cell r="AZ854">
            <v>810.63009602800003</v>
          </cell>
          <cell r="BA854">
            <v>841.18312742099999</v>
          </cell>
          <cell r="BB854">
            <v>852.479606064</v>
          </cell>
          <cell r="BC854">
            <v>868.57023807600001</v>
          </cell>
          <cell r="BD854">
            <v>867.31168870600004</v>
          </cell>
          <cell r="BE854">
            <v>893.99680862800005</v>
          </cell>
          <cell r="BF854">
            <v>889.33928010499994</v>
          </cell>
          <cell r="BG854">
            <v>1125.3591967750001</v>
          </cell>
          <cell r="BH854">
            <v>804.43704177400002</v>
          </cell>
          <cell r="BI854">
            <v>805.61909460200002</v>
          </cell>
          <cell r="BJ854">
            <v>824.78093922699998</v>
          </cell>
          <cell r="BK854">
            <v>877.07108596800003</v>
          </cell>
          <cell r="BL854">
            <v>855.65628247300003</v>
          </cell>
          <cell r="BM854">
            <v>843.36817968399998</v>
          </cell>
          <cell r="BN854">
            <v>840.066486962</v>
          </cell>
          <cell r="BO854">
            <v>837.58477694999999</v>
          </cell>
          <cell r="BP854">
            <v>820.99399492400005</v>
          </cell>
          <cell r="BQ854">
            <v>817.72544650199995</v>
          </cell>
          <cell r="BR854">
            <v>812.24028462299998</v>
          </cell>
          <cell r="BS854">
            <v>819.33615408599996</v>
          </cell>
          <cell r="BT854">
            <v>1018.7295643800001</v>
          </cell>
          <cell r="BU854">
            <v>754.87984450700003</v>
          </cell>
          <cell r="BV854">
            <v>767.37264617999995</v>
          </cell>
          <cell r="BW854">
            <v>761.62060792199998</v>
          </cell>
          <cell r="BX854">
            <v>830.29576295499999</v>
          </cell>
          <cell r="BY854">
            <v>840.426083285</v>
          </cell>
          <cell r="BZ854">
            <v>837.29781823899998</v>
          </cell>
          <cell r="CA854">
            <v>834.02386648499999</v>
          </cell>
          <cell r="CB854">
            <v>833.54321247500002</v>
          </cell>
          <cell r="CC854">
            <v>829.14359057599995</v>
          </cell>
          <cell r="CD854">
            <v>830.19622869</v>
          </cell>
          <cell r="CE854">
            <v>839.81581552900002</v>
          </cell>
          <cell r="CF854">
            <v>835.63179600000001</v>
          </cell>
          <cell r="CG854">
            <v>963.41740675000005</v>
          </cell>
        </row>
        <row r="855">
          <cell r="B855" t="str">
            <v>Per_Volume_Brandy_England &amp; Wales</v>
          </cell>
          <cell r="C855" t="str">
            <v>Per</v>
          </cell>
          <cell r="D855" t="str">
            <v>Volume</v>
          </cell>
          <cell r="E855" t="str">
            <v>Spirits</v>
          </cell>
          <cell r="F855" t="str">
            <v>Brandy</v>
          </cell>
          <cell r="G855" t="str">
            <v>England &amp; Wales</v>
          </cell>
          <cell r="H855">
            <v>209.46058574700001</v>
          </cell>
          <cell r="I855">
            <v>246.12992734700001</v>
          </cell>
          <cell r="J855">
            <v>227.919463753</v>
          </cell>
          <cell r="K855">
            <v>209.790868588</v>
          </cell>
          <cell r="L855">
            <v>238.245342975</v>
          </cell>
          <cell r="M855">
            <v>233.853523946</v>
          </cell>
          <cell r="N855">
            <v>244.84600777200001</v>
          </cell>
          <cell r="O855">
            <v>238.737466289</v>
          </cell>
          <cell r="P855">
            <v>231.50699813099999</v>
          </cell>
          <cell r="Q855">
            <v>256.36332805799998</v>
          </cell>
          <cell r="R855">
            <v>226.266656281</v>
          </cell>
          <cell r="S855">
            <v>226.74007557499999</v>
          </cell>
          <cell r="T855">
            <v>342.65881687500001</v>
          </cell>
          <cell r="U855">
            <v>196.521451496</v>
          </cell>
          <cell r="V855">
            <v>227.24732939099999</v>
          </cell>
          <cell r="W855">
            <v>206.72581067900001</v>
          </cell>
          <cell r="X855">
            <v>206.51684987499999</v>
          </cell>
          <cell r="Y855">
            <v>202.47990166100001</v>
          </cell>
          <cell r="Z855">
            <v>204.96014005000001</v>
          </cell>
          <cell r="AA855">
            <v>201.65196227000001</v>
          </cell>
          <cell r="AB855">
            <v>214.27285721999999</v>
          </cell>
          <cell r="AC855">
            <v>176.51061041599999</v>
          </cell>
          <cell r="AD855">
            <v>176.12449368</v>
          </cell>
          <cell r="AE855">
            <v>172.644038916</v>
          </cell>
          <cell r="AF855">
            <v>180.12331867</v>
          </cell>
          <cell r="AG855">
            <v>285.857570076</v>
          </cell>
          <cell r="AH855">
            <v>70.323426404000003</v>
          </cell>
          <cell r="AI855">
            <v>89.297203851999996</v>
          </cell>
          <cell r="AJ855">
            <v>96.841797411000002</v>
          </cell>
          <cell r="AK855">
            <v>103.15132584600001</v>
          </cell>
          <cell r="AL855">
            <v>104.853261702</v>
          </cell>
          <cell r="AM855">
            <v>123.617333117</v>
          </cell>
          <cell r="AN855">
            <v>123.272426909</v>
          </cell>
          <cell r="AO855">
            <v>125.040864024</v>
          </cell>
          <cell r="AP855">
            <v>135.12362583699999</v>
          </cell>
          <cell r="AQ855">
            <v>143.84504626500001</v>
          </cell>
          <cell r="AR855">
            <v>148.60949382800001</v>
          </cell>
          <cell r="AS855">
            <v>153.15888287600001</v>
          </cell>
          <cell r="AT855">
            <v>211.81653151500001</v>
          </cell>
          <cell r="AU855">
            <v>140.49410502800001</v>
          </cell>
          <cell r="AV855">
            <v>142.21068265900001</v>
          </cell>
          <cell r="AW855">
            <v>147.196445923</v>
          </cell>
          <cell r="AX855">
            <v>147.16394219700001</v>
          </cell>
          <cell r="AY855">
            <v>145.24701658999999</v>
          </cell>
          <cell r="AZ855">
            <v>130.64263609299999</v>
          </cell>
          <cell r="BA855">
            <v>133.92972958499999</v>
          </cell>
          <cell r="BB855">
            <v>129.64584266</v>
          </cell>
          <cell r="BC855">
            <v>128.75242432600001</v>
          </cell>
          <cell r="BD855">
            <v>129.61291762100001</v>
          </cell>
          <cell r="BE855">
            <v>128.802722383</v>
          </cell>
          <cell r="BF855">
            <v>128.828530188</v>
          </cell>
          <cell r="BG855">
            <v>164.53726503300001</v>
          </cell>
          <cell r="BH855">
            <v>121.49447577700001</v>
          </cell>
          <cell r="BI855">
            <v>122.142820714</v>
          </cell>
          <cell r="BJ855">
            <v>117.48219222500001</v>
          </cell>
          <cell r="BK855">
            <v>125.804311958</v>
          </cell>
          <cell r="BL855">
            <v>118.38677184300001</v>
          </cell>
          <cell r="BM855">
            <v>122.778630609</v>
          </cell>
          <cell r="BN855">
            <v>131.67392128200001</v>
          </cell>
          <cell r="BO855">
            <v>133.26825687900001</v>
          </cell>
          <cell r="BP855">
            <v>140.61251793100001</v>
          </cell>
          <cell r="BQ855">
            <v>141.32362955299999</v>
          </cell>
          <cell r="BR855">
            <v>137.27268844100001</v>
          </cell>
          <cell r="BS855">
            <v>142.918617942</v>
          </cell>
          <cell r="BT855">
            <v>171.93222520099999</v>
          </cell>
          <cell r="BU855">
            <v>118.95702117899999</v>
          </cell>
          <cell r="BV855">
            <v>125.448695929</v>
          </cell>
          <cell r="BW855">
            <v>129.45873340599999</v>
          </cell>
          <cell r="BX855">
            <v>145.96568682899999</v>
          </cell>
          <cell r="BY855">
            <v>145.385019438</v>
          </cell>
          <cell r="BZ855">
            <v>143.967223171</v>
          </cell>
          <cell r="CA855">
            <v>133.51100209200001</v>
          </cell>
          <cell r="CB855">
            <v>128.252854528</v>
          </cell>
          <cell r="CC855">
            <v>127.060028176</v>
          </cell>
          <cell r="CD855">
            <v>120.141172114</v>
          </cell>
          <cell r="CE855">
            <v>127.711815882</v>
          </cell>
          <cell r="CF855">
            <v>127.54787978900001</v>
          </cell>
          <cell r="CG855">
            <v>151.81280526500001</v>
          </cell>
        </row>
        <row r="856">
          <cell r="B856" t="str">
            <v>Per_Volume_Brandy_Scotland</v>
          </cell>
          <cell r="C856" t="str">
            <v>Per</v>
          </cell>
          <cell r="D856" t="str">
            <v>Volume</v>
          </cell>
          <cell r="E856" t="str">
            <v>Spirits</v>
          </cell>
          <cell r="F856" t="str">
            <v>Brandy</v>
          </cell>
          <cell r="G856" t="str">
            <v>Scotland</v>
          </cell>
          <cell r="H856">
            <v>6.0200234000000004</v>
          </cell>
          <cell r="I856">
            <v>6.7570943730000002</v>
          </cell>
          <cell r="J856">
            <v>7.9852509610000002</v>
          </cell>
          <cell r="K856">
            <v>8.0574000110000004</v>
          </cell>
          <cell r="L856">
            <v>9.5843539619999998</v>
          </cell>
          <cell r="M856">
            <v>9.1806851609999995</v>
          </cell>
          <cell r="N856">
            <v>6.9322598759999998</v>
          </cell>
          <cell r="O856">
            <v>7.541522767</v>
          </cell>
          <cell r="P856">
            <v>7.024816038</v>
          </cell>
          <cell r="Q856">
            <v>7.6906858380000003</v>
          </cell>
          <cell r="R856">
            <v>7.0646734679999996</v>
          </cell>
          <cell r="S856">
            <v>7.989847363</v>
          </cell>
          <cell r="T856">
            <v>12.195095504999999</v>
          </cell>
          <cell r="U856">
            <v>6.9421070809999996</v>
          </cell>
          <cell r="V856">
            <v>9.1145135980000003</v>
          </cell>
          <cell r="W856">
            <v>9.4886562029999997</v>
          </cell>
          <cell r="X856">
            <v>11.670575434</v>
          </cell>
          <cell r="Y856">
            <v>10.280433995999999</v>
          </cell>
          <cell r="Z856">
            <v>9.1125133760000008</v>
          </cell>
          <cell r="AA856">
            <v>9.579862511</v>
          </cell>
          <cell r="AB856">
            <v>8.7948533040000001</v>
          </cell>
          <cell r="AC856">
            <v>8.6365886879999998</v>
          </cell>
          <cell r="AD856">
            <v>8.7092143019999995</v>
          </cell>
          <cell r="AE856">
            <v>8.6112374420000002</v>
          </cell>
          <cell r="AF856">
            <v>9.0193867559999994</v>
          </cell>
          <cell r="AG856">
            <v>10.932161237000001</v>
          </cell>
          <cell r="AH856">
            <v>4.5756884500000004</v>
          </cell>
          <cell r="AI856">
            <v>5.0182423309999997</v>
          </cell>
          <cell r="AJ856">
            <v>4.4835763799999997</v>
          </cell>
          <cell r="AK856">
            <v>5.9018729619999997</v>
          </cell>
          <cell r="AL856">
            <v>6.1477959880000004</v>
          </cell>
          <cell r="AM856">
            <v>5.2479906180000002</v>
          </cell>
          <cell r="AN856">
            <v>5.3070501290000003</v>
          </cell>
          <cell r="AO856">
            <v>5.4638017919999999</v>
          </cell>
          <cell r="AP856">
            <v>6.3195763979999997</v>
          </cell>
          <cell r="AQ856">
            <v>6.5423435879999996</v>
          </cell>
          <cell r="AR856">
            <v>6.333956551</v>
          </cell>
          <cell r="AS856">
            <v>6.3623082960000001</v>
          </cell>
          <cell r="AT856">
            <v>8.4509728400000004</v>
          </cell>
          <cell r="AU856">
            <v>6.6576301789999999</v>
          </cell>
          <cell r="AV856">
            <v>6.6248002240000003</v>
          </cell>
          <cell r="AW856">
            <v>6.9788932140000002</v>
          </cell>
          <cell r="AX856">
            <v>7.4620355360000001</v>
          </cell>
          <cell r="AY856">
            <v>7.6377019690000001</v>
          </cell>
          <cell r="AZ856">
            <v>6.7344312710000001</v>
          </cell>
          <cell r="BA856">
            <v>7.1668991970000002</v>
          </cell>
          <cell r="BB856">
            <v>5.7429186090000002</v>
          </cell>
          <cell r="BC856">
            <v>5.0511270899999996</v>
          </cell>
          <cell r="BD856">
            <v>5.0662264109999997</v>
          </cell>
          <cell r="BE856">
            <v>4.3480223919999998</v>
          </cell>
          <cell r="BF856">
            <v>4.3476029059999997</v>
          </cell>
          <cell r="BG856">
            <v>5.3816460179999996</v>
          </cell>
          <cell r="BH856">
            <v>4.0119350909999998</v>
          </cell>
          <cell r="BI856">
            <v>3.4914449479999998</v>
          </cell>
          <cell r="BJ856">
            <v>3.4500601519999998</v>
          </cell>
          <cell r="BK856">
            <v>5.5616550189999998</v>
          </cell>
          <cell r="BL856">
            <v>5.0511403960000001</v>
          </cell>
          <cell r="BM856">
            <v>5.3458133239999999</v>
          </cell>
          <cell r="BN856">
            <v>5.7539413340000003</v>
          </cell>
          <cell r="BO856">
            <v>5.6989503990000001</v>
          </cell>
          <cell r="BP856">
            <v>5.9166716570000002</v>
          </cell>
          <cell r="BQ856">
            <v>5.3158460989999998</v>
          </cell>
          <cell r="BR856">
            <v>5.0653215889999998</v>
          </cell>
          <cell r="BS856">
            <v>6.9182811060000002</v>
          </cell>
          <cell r="BT856">
            <v>6.670387442</v>
          </cell>
          <cell r="BU856">
            <v>5.5998790720000002</v>
          </cell>
          <cell r="BV856">
            <v>5.8775497889999997</v>
          </cell>
          <cell r="BW856">
            <v>6.7465968360000002</v>
          </cell>
          <cell r="BX856">
            <v>7.7137719000000002</v>
          </cell>
          <cell r="BY856">
            <v>7.1614657040000003</v>
          </cell>
          <cell r="BZ856">
            <v>6.5543989150000002</v>
          </cell>
          <cell r="CA856">
            <v>5.8852170790000002</v>
          </cell>
          <cell r="CB856">
            <v>2.7697979959999999</v>
          </cell>
          <cell r="CC856">
            <v>2.7247401600000001</v>
          </cell>
          <cell r="CD856">
            <v>2.4004274730000001</v>
          </cell>
          <cell r="CE856">
            <v>2.5519487380000001</v>
          </cell>
          <cell r="CF856">
            <v>2.5629949179999998</v>
          </cell>
          <cell r="CG856">
            <v>3.0655270570000002</v>
          </cell>
        </row>
        <row r="857">
          <cell r="B857" t="str">
            <v>Per_Volume_Cognac_England &amp; Wales</v>
          </cell>
          <cell r="C857" t="str">
            <v>Per</v>
          </cell>
          <cell r="D857" t="str">
            <v>Volume</v>
          </cell>
          <cell r="E857" t="str">
            <v>Spirits</v>
          </cell>
          <cell r="F857" t="str">
            <v>Cognac</v>
          </cell>
          <cell r="G857" t="str">
            <v>England &amp; Wales</v>
          </cell>
          <cell r="H857">
            <v>1458.7763082260001</v>
          </cell>
          <cell r="I857">
            <v>1529.244116569</v>
          </cell>
          <cell r="J857">
            <v>1579.8275593230001</v>
          </cell>
          <cell r="K857">
            <v>1584.5200875210001</v>
          </cell>
          <cell r="L857">
            <v>1602.1131501919999</v>
          </cell>
          <cell r="M857">
            <v>1718.8990657710001</v>
          </cell>
          <cell r="N857">
            <v>1543.2495679860001</v>
          </cell>
          <cell r="O857">
            <v>1480.8538537259999</v>
          </cell>
          <cell r="P857">
            <v>1449.1995632420001</v>
          </cell>
          <cell r="Q857">
            <v>1416.693738769</v>
          </cell>
          <cell r="R857">
            <v>1465.166234287</v>
          </cell>
          <cell r="S857">
            <v>1570.786200646</v>
          </cell>
          <cell r="T857">
            <v>2425.2062225139998</v>
          </cell>
          <cell r="U857">
            <v>1324.821091585</v>
          </cell>
          <cell r="V857">
            <v>1389.101678089</v>
          </cell>
          <cell r="W857">
            <v>1495.071337888</v>
          </cell>
          <cell r="X857">
            <v>1497.9387761319999</v>
          </cell>
          <cell r="Y857">
            <v>1475.8082048900001</v>
          </cell>
          <cell r="Z857">
            <v>1546.6761810830001</v>
          </cell>
          <cell r="AA857">
            <v>1535.3155214850001</v>
          </cell>
          <cell r="AB857">
            <v>1533.4230474190001</v>
          </cell>
          <cell r="AC857">
            <v>1537.304009572</v>
          </cell>
          <cell r="AD857">
            <v>1523.212631141</v>
          </cell>
          <cell r="AE857">
            <v>1529.1478105230001</v>
          </cell>
          <cell r="AF857">
            <v>1627.776166506</v>
          </cell>
          <cell r="AG857">
            <v>2285.8129910950001</v>
          </cell>
          <cell r="AH857">
            <v>1138.592967541</v>
          </cell>
          <cell r="AI857">
            <v>1276.4748777079999</v>
          </cell>
          <cell r="AJ857">
            <v>1347.4098529299999</v>
          </cell>
          <cell r="AK857">
            <v>1365.4354920809999</v>
          </cell>
          <cell r="AL857">
            <v>1398.9606669029999</v>
          </cell>
          <cell r="AM857">
            <v>1422.9345781980001</v>
          </cell>
          <cell r="AN857">
            <v>1385.572998072</v>
          </cell>
          <cell r="AO857">
            <v>1430.2759181930001</v>
          </cell>
          <cell r="AP857">
            <v>1465.592024391</v>
          </cell>
          <cell r="AQ857">
            <v>1474.92194748</v>
          </cell>
          <cell r="AR857">
            <v>1478.6566571230001</v>
          </cell>
          <cell r="AS857">
            <v>1511.273825665</v>
          </cell>
          <cell r="AT857">
            <v>1992.4593556530001</v>
          </cell>
          <cell r="AU857">
            <v>1368.8949020049999</v>
          </cell>
          <cell r="AV857">
            <v>1371.7833866589999</v>
          </cell>
          <cell r="AW857">
            <v>1419.2504025789999</v>
          </cell>
          <cell r="AX857">
            <v>1453.4708121210001</v>
          </cell>
          <cell r="AY857">
            <v>1418.7897573309999</v>
          </cell>
          <cell r="AZ857">
            <v>1265.8813749139999</v>
          </cell>
          <cell r="BA857">
            <v>1233.984209532</v>
          </cell>
          <cell r="BB857">
            <v>1222.19777279</v>
          </cell>
          <cell r="BC857">
            <v>1247.5697760190001</v>
          </cell>
          <cell r="BD857">
            <v>1262.404296059</v>
          </cell>
          <cell r="BE857">
            <v>1274.7824805949999</v>
          </cell>
          <cell r="BF857">
            <v>1275.9036474710001</v>
          </cell>
          <cell r="BG857">
            <v>1580.1869009720001</v>
          </cell>
          <cell r="BH857">
            <v>1132.4376343619999</v>
          </cell>
          <cell r="BI857">
            <v>1143.635418115</v>
          </cell>
          <cell r="BJ857">
            <v>1223.1401752439999</v>
          </cell>
          <cell r="BK857">
            <v>1312.2867176310001</v>
          </cell>
          <cell r="BL857">
            <v>1260.5400378300001</v>
          </cell>
          <cell r="BM857">
            <v>1321.280682887</v>
          </cell>
          <cell r="BN857">
            <v>1317.6181917030001</v>
          </cell>
          <cell r="BO857">
            <v>1377.7202040770001</v>
          </cell>
          <cell r="BP857">
            <v>1382.941585736</v>
          </cell>
          <cell r="BQ857">
            <v>1408.523654717</v>
          </cell>
          <cell r="BR857">
            <v>1426.3266042319999</v>
          </cell>
          <cell r="BS857">
            <v>1446.2674749949999</v>
          </cell>
          <cell r="BT857">
            <v>1832.1016534590001</v>
          </cell>
          <cell r="BU857">
            <v>1208.382851563</v>
          </cell>
          <cell r="BV857">
            <v>1196.8843038729999</v>
          </cell>
          <cell r="BW857">
            <v>1182.886521553</v>
          </cell>
          <cell r="BX857">
            <v>1240.7442866209999</v>
          </cell>
          <cell r="BY857">
            <v>1231.9664794549999</v>
          </cell>
          <cell r="BZ857">
            <v>1263.1050481</v>
          </cell>
          <cell r="CA857">
            <v>1307.1661018069999</v>
          </cell>
          <cell r="CB857">
            <v>1304.001072256</v>
          </cell>
          <cell r="CC857">
            <v>1352.6989711260001</v>
          </cell>
          <cell r="CD857">
            <v>1327.608498605</v>
          </cell>
          <cell r="CE857">
            <v>1331.464308994</v>
          </cell>
          <cell r="CF857">
            <v>1340.9688177969999</v>
          </cell>
          <cell r="CG857">
            <v>1783.003405897</v>
          </cell>
        </row>
        <row r="858">
          <cell r="B858" t="str">
            <v>Per_Volume_Cognac_Scotland</v>
          </cell>
          <cell r="C858" t="str">
            <v>Per</v>
          </cell>
          <cell r="D858" t="str">
            <v>Volume</v>
          </cell>
          <cell r="E858" t="str">
            <v>Spirits</v>
          </cell>
          <cell r="F858" t="str">
            <v>Cognac</v>
          </cell>
          <cell r="G858" t="str">
            <v>Scotland</v>
          </cell>
          <cell r="H858">
            <v>86.047675670999993</v>
          </cell>
          <cell r="I858">
            <v>84.414631341000003</v>
          </cell>
          <cell r="J858">
            <v>93.510461590000006</v>
          </cell>
          <cell r="K858">
            <v>98.931972009000006</v>
          </cell>
          <cell r="L858">
            <v>100.047997608</v>
          </cell>
          <cell r="M858">
            <v>106.558081808</v>
          </cell>
          <cell r="N858">
            <v>103.31252406199999</v>
          </cell>
          <cell r="O858">
            <v>98.291413532999997</v>
          </cell>
          <cell r="P858">
            <v>94.647030064999996</v>
          </cell>
          <cell r="Q858">
            <v>93.549016303000002</v>
          </cell>
          <cell r="R858">
            <v>94.654553647</v>
          </cell>
          <cell r="S858">
            <v>104.013938538</v>
          </cell>
          <cell r="T858">
            <v>160.68457191600001</v>
          </cell>
          <cell r="U858">
            <v>80.971038820999993</v>
          </cell>
          <cell r="V858">
            <v>90.105021637999997</v>
          </cell>
          <cell r="W858">
            <v>100.346297048</v>
          </cell>
          <cell r="X858">
            <v>100.171751301</v>
          </cell>
          <cell r="Y858">
            <v>100.945683952</v>
          </cell>
          <cell r="Z858">
            <v>103.247775445</v>
          </cell>
          <cell r="AA858">
            <v>103.862892215</v>
          </cell>
          <cell r="AB858">
            <v>101.290763786</v>
          </cell>
          <cell r="AC858">
            <v>101.369783688</v>
          </cell>
          <cell r="AD858">
            <v>102.738274007</v>
          </cell>
          <cell r="AE858">
            <v>104.52404360600001</v>
          </cell>
          <cell r="AF858">
            <v>111.724086458</v>
          </cell>
          <cell r="AG858">
            <v>181.43902217799999</v>
          </cell>
          <cell r="AH858">
            <v>91.538747513000004</v>
          </cell>
          <cell r="AI858">
            <v>121.773970037</v>
          </cell>
          <cell r="AJ858">
            <v>133.245073085</v>
          </cell>
          <cell r="AK858">
            <v>134.77439853499999</v>
          </cell>
          <cell r="AL858">
            <v>138.36905246500001</v>
          </cell>
          <cell r="AM858">
            <v>132.75364467700001</v>
          </cell>
          <cell r="AN858">
            <v>129.46633246900001</v>
          </cell>
          <cell r="AO858">
            <v>122.865514191</v>
          </cell>
          <cell r="AP858">
            <v>114.733523491</v>
          </cell>
          <cell r="AQ858">
            <v>119.555472413</v>
          </cell>
          <cell r="AR858">
            <v>122.03336896499999</v>
          </cell>
          <cell r="AS858">
            <v>129.54507253700001</v>
          </cell>
          <cell r="AT858">
            <v>167.901553998</v>
          </cell>
          <cell r="AU858">
            <v>119.03712607999999</v>
          </cell>
          <cell r="AV858">
            <v>124.70109220099999</v>
          </cell>
          <cell r="AW858">
            <v>133.849323196</v>
          </cell>
          <cell r="AX858">
            <v>137.61312990900001</v>
          </cell>
          <cell r="AY858">
            <v>130.916333388</v>
          </cell>
          <cell r="AZ858">
            <v>120.673999689</v>
          </cell>
          <cell r="BA858">
            <v>118.321168844</v>
          </cell>
          <cell r="BB858">
            <v>108.486484093</v>
          </cell>
          <cell r="BC858">
            <v>103.487942851</v>
          </cell>
          <cell r="BD858">
            <v>102.292726171</v>
          </cell>
          <cell r="BE858">
            <v>102.531086032</v>
          </cell>
          <cell r="BF858">
            <v>96.328270175</v>
          </cell>
          <cell r="BG858">
            <v>112.309836076</v>
          </cell>
          <cell r="BH858">
            <v>88.252646334999994</v>
          </cell>
          <cell r="BI858">
            <v>90.152273182000002</v>
          </cell>
          <cell r="BJ858">
            <v>93.041580655999994</v>
          </cell>
          <cell r="BK858">
            <v>96.288974158000002</v>
          </cell>
          <cell r="BL858">
            <v>93.675732111000002</v>
          </cell>
          <cell r="BM858">
            <v>96.333936699000006</v>
          </cell>
          <cell r="BN858">
            <v>94.030820438999996</v>
          </cell>
          <cell r="BO858">
            <v>92.114348011000004</v>
          </cell>
          <cell r="BP858">
            <v>96.317858356000002</v>
          </cell>
          <cell r="BQ858">
            <v>93.465286117999995</v>
          </cell>
          <cell r="BR858">
            <v>89.639257972999999</v>
          </cell>
          <cell r="BS858">
            <v>96.463364279999993</v>
          </cell>
          <cell r="BT858">
            <v>125.96191377</v>
          </cell>
          <cell r="BU858">
            <v>85.074592994</v>
          </cell>
          <cell r="BV858">
            <v>83.616523330000007</v>
          </cell>
          <cell r="BW858">
            <v>84.202988566000002</v>
          </cell>
          <cell r="BX858">
            <v>88.960390126999997</v>
          </cell>
          <cell r="BY858">
            <v>93.026451523000006</v>
          </cell>
          <cell r="BZ858">
            <v>89.861392479000003</v>
          </cell>
          <cell r="CA858">
            <v>95.797359198999999</v>
          </cell>
          <cell r="CB858">
            <v>98.779198485999999</v>
          </cell>
          <cell r="CC858">
            <v>103.529312241</v>
          </cell>
          <cell r="CD858">
            <v>102.86736561799999</v>
          </cell>
          <cell r="CE858">
            <v>103.794868987</v>
          </cell>
          <cell r="CF858">
            <v>102.320801734</v>
          </cell>
          <cell r="CG858">
            <v>130.132495998</v>
          </cell>
        </row>
        <row r="859">
          <cell r="B859" t="str">
            <v>Per_Volume_Cream Liqueurs_England &amp; Wales</v>
          </cell>
          <cell r="C859" t="str">
            <v>Per</v>
          </cell>
          <cell r="D859" t="str">
            <v>Volume</v>
          </cell>
          <cell r="E859" t="str">
            <v>Spirits</v>
          </cell>
          <cell r="F859" t="str">
            <v>Cream Liqueurs</v>
          </cell>
          <cell r="G859" t="str">
            <v>England &amp; Wales</v>
          </cell>
          <cell r="H859">
            <v>861.41394121999997</v>
          </cell>
          <cell r="I859">
            <v>929.71402710999996</v>
          </cell>
          <cell r="J859">
            <v>918.10796396600006</v>
          </cell>
          <cell r="K859">
            <v>927.31576789600001</v>
          </cell>
          <cell r="L859">
            <v>826.76293677599995</v>
          </cell>
          <cell r="M859">
            <v>791.13069748199996</v>
          </cell>
          <cell r="N859">
            <v>791.06703780299995</v>
          </cell>
          <cell r="O859">
            <v>875.35033428099996</v>
          </cell>
          <cell r="P859">
            <v>803.99423276799996</v>
          </cell>
          <cell r="Q859">
            <v>815.85312974500005</v>
          </cell>
          <cell r="R859">
            <v>939.64748616300005</v>
          </cell>
          <cell r="S859">
            <v>1037.9951573129999</v>
          </cell>
          <cell r="T859">
            <v>1743.9795208109999</v>
          </cell>
          <cell r="U859">
            <v>788.98322049900003</v>
          </cell>
          <cell r="V859">
            <v>771.48086326099997</v>
          </cell>
          <cell r="W859">
            <v>929.74563952599999</v>
          </cell>
          <cell r="X859">
            <v>940.270937989</v>
          </cell>
          <cell r="Y859">
            <v>846.15714042399998</v>
          </cell>
          <cell r="Z859">
            <v>768.36597103500003</v>
          </cell>
          <cell r="AA859">
            <v>767.90692131799995</v>
          </cell>
          <cell r="AB859">
            <v>821.81555528700005</v>
          </cell>
          <cell r="AC859">
            <v>827.25263071200004</v>
          </cell>
          <cell r="AD859">
            <v>838.95131244799995</v>
          </cell>
          <cell r="AE859">
            <v>839.618302868</v>
          </cell>
          <cell r="AF859">
            <v>1032.4313992560001</v>
          </cell>
          <cell r="AG859">
            <v>1754.566302855</v>
          </cell>
          <cell r="AH859">
            <v>717.51682951800001</v>
          </cell>
          <cell r="AI859">
            <v>754.48506202600004</v>
          </cell>
          <cell r="AJ859">
            <v>852.01977743999998</v>
          </cell>
          <cell r="AK859">
            <v>863.458004362</v>
          </cell>
          <cell r="AL859">
            <v>869.73796277400004</v>
          </cell>
          <cell r="AM859">
            <v>882.51934399100003</v>
          </cell>
          <cell r="AN859">
            <v>915.12683919699998</v>
          </cell>
          <cell r="AO859">
            <v>917.85597116199995</v>
          </cell>
          <cell r="AP859">
            <v>894.01543979200005</v>
          </cell>
          <cell r="AQ859">
            <v>901.68020047000005</v>
          </cell>
          <cell r="AR859">
            <v>887.593490997</v>
          </cell>
          <cell r="AS859">
            <v>1013.327523589</v>
          </cell>
          <cell r="AT859">
            <v>1826.5401733629999</v>
          </cell>
          <cell r="AU859">
            <v>1037.8281524290001</v>
          </cell>
          <cell r="AV859">
            <v>995.77977122899995</v>
          </cell>
          <cell r="AW859">
            <v>1019.238725778</v>
          </cell>
          <cell r="AX859">
            <v>1042.9559720540001</v>
          </cell>
          <cell r="AY859">
            <v>867.66762491700001</v>
          </cell>
          <cell r="AZ859">
            <v>895.59600644</v>
          </cell>
          <cell r="BA859">
            <v>977.65461505899998</v>
          </cell>
          <cell r="BB859">
            <v>1109.429912607</v>
          </cell>
          <cell r="BC859">
            <v>1202.399359972</v>
          </cell>
          <cell r="BD859">
            <v>1194.8268541079999</v>
          </cell>
          <cell r="BE859">
            <v>1203.381791214</v>
          </cell>
          <cell r="BF859">
            <v>1166.8263748740001</v>
          </cell>
          <cell r="BG859">
            <v>1812.2878274960001</v>
          </cell>
          <cell r="BH859">
            <v>878.19980657500003</v>
          </cell>
          <cell r="BI859">
            <v>779.7115986</v>
          </cell>
          <cell r="BJ859">
            <v>678.27101983299997</v>
          </cell>
          <cell r="BK859">
            <v>617.22967921600002</v>
          </cell>
          <cell r="BL859">
            <v>551.03718137600004</v>
          </cell>
          <cell r="BM859">
            <v>532.63252411799999</v>
          </cell>
          <cell r="BN859">
            <v>528.72432848899996</v>
          </cell>
          <cell r="BO859">
            <v>574.99116293199995</v>
          </cell>
          <cell r="BP859">
            <v>581.86862786300003</v>
          </cell>
          <cell r="BQ859">
            <v>603.92364889999999</v>
          </cell>
          <cell r="BR859">
            <v>730.19875160699996</v>
          </cell>
          <cell r="BS859">
            <v>944.10284312399995</v>
          </cell>
          <cell r="BT859">
            <v>1752.99008613</v>
          </cell>
          <cell r="BU859">
            <v>1056.1483549229999</v>
          </cell>
          <cell r="BV859">
            <v>1057.544327586</v>
          </cell>
          <cell r="BW859">
            <v>1115.6846347380001</v>
          </cell>
          <cell r="BX859">
            <v>1096.3036232290001</v>
          </cell>
          <cell r="BY859">
            <v>1051.696528685</v>
          </cell>
          <cell r="BZ859">
            <v>1037.8418066900001</v>
          </cell>
          <cell r="CA859">
            <v>956.62730949199999</v>
          </cell>
          <cell r="CB859">
            <v>898.83037517100001</v>
          </cell>
          <cell r="CC859">
            <v>878.32106257800001</v>
          </cell>
          <cell r="CD859">
            <v>865.27571197899999</v>
          </cell>
          <cell r="CE859">
            <v>872.27318975699995</v>
          </cell>
          <cell r="CF859">
            <v>980.98618781100004</v>
          </cell>
          <cell r="CG859">
            <v>1665.438030668</v>
          </cell>
        </row>
        <row r="860">
          <cell r="B860" t="str">
            <v>Per_Volume_Cream Liqueurs_Scotland</v>
          </cell>
          <cell r="C860" t="str">
            <v>Per</v>
          </cell>
          <cell r="D860" t="str">
            <v>Volume</v>
          </cell>
          <cell r="E860" t="str">
            <v>Spirits</v>
          </cell>
          <cell r="F860" t="str">
            <v>Cream Liqueurs</v>
          </cell>
          <cell r="G860" t="str">
            <v>Scotland</v>
          </cell>
          <cell r="H860">
            <v>85.978348448999995</v>
          </cell>
          <cell r="I860">
            <v>108.875854468</v>
          </cell>
          <cell r="J860">
            <v>99.195747777999998</v>
          </cell>
          <cell r="K860">
            <v>98.221977288999994</v>
          </cell>
          <cell r="L860">
            <v>90.487232474999999</v>
          </cell>
          <cell r="M860">
            <v>86.750829734000007</v>
          </cell>
          <cell r="N860">
            <v>104.021270449</v>
          </cell>
          <cell r="O860">
            <v>114.514866795</v>
          </cell>
          <cell r="P860">
            <v>115.487683827</v>
          </cell>
          <cell r="Q860">
            <v>92.990701868000002</v>
          </cell>
          <cell r="R860">
            <v>102.656581511</v>
          </cell>
          <cell r="S860">
            <v>113.539649766</v>
          </cell>
          <cell r="T860">
            <v>179.116909771</v>
          </cell>
          <cell r="U860">
            <v>83.576999970000003</v>
          </cell>
          <cell r="V860">
            <v>77.294861295999993</v>
          </cell>
          <cell r="W860">
            <v>91.785778473999997</v>
          </cell>
          <cell r="X860">
            <v>107.589898257</v>
          </cell>
          <cell r="Y860">
            <v>96.658071303</v>
          </cell>
          <cell r="Z860">
            <v>89.982198933000006</v>
          </cell>
          <cell r="AA860">
            <v>92.351969280999995</v>
          </cell>
          <cell r="AB860">
            <v>104.019712497</v>
          </cell>
          <cell r="AC860">
            <v>100.544548796</v>
          </cell>
          <cell r="AD860">
            <v>102.565306677</v>
          </cell>
          <cell r="AE860">
            <v>112.383037296</v>
          </cell>
          <cell r="AF860">
            <v>138.78475798599999</v>
          </cell>
          <cell r="AG860">
            <v>234.372033579</v>
          </cell>
          <cell r="AH860">
            <v>68.534351952999998</v>
          </cell>
          <cell r="AI860">
            <v>92.407913680999997</v>
          </cell>
          <cell r="AJ860">
            <v>101.29736537399999</v>
          </cell>
          <cell r="AK860">
            <v>105.123759388</v>
          </cell>
          <cell r="AL860">
            <v>105.23192690899999</v>
          </cell>
          <cell r="AM860">
            <v>113.63348114999999</v>
          </cell>
          <cell r="AN860">
            <v>102.27627065900001</v>
          </cell>
          <cell r="AO860">
            <v>104.13419128</v>
          </cell>
          <cell r="AP860">
            <v>111.384047243</v>
          </cell>
          <cell r="AQ860">
            <v>110.245541382</v>
          </cell>
          <cell r="AR860">
            <v>111.306160346</v>
          </cell>
          <cell r="AS860">
            <v>128.66639553600001</v>
          </cell>
          <cell r="AT860">
            <v>224.81017565499999</v>
          </cell>
          <cell r="AU860">
            <v>129.001414176</v>
          </cell>
          <cell r="AV860">
            <v>123.908362227</v>
          </cell>
          <cell r="AW860">
            <v>128.936577086</v>
          </cell>
          <cell r="AX860">
            <v>130.44317160899999</v>
          </cell>
          <cell r="AY860">
            <v>107.578325566</v>
          </cell>
          <cell r="AZ860">
            <v>115.32601063600001</v>
          </cell>
          <cell r="BA860">
            <v>122.76255026</v>
          </cell>
          <cell r="BB860">
            <v>144.490132902</v>
          </cell>
          <cell r="BC860">
            <v>150.084506197</v>
          </cell>
          <cell r="BD860">
            <v>136.37541144299999</v>
          </cell>
          <cell r="BE860">
            <v>162.91460864499999</v>
          </cell>
          <cell r="BF860">
            <v>163.84026175599999</v>
          </cell>
          <cell r="BG860">
            <v>230.274168788</v>
          </cell>
          <cell r="BH860">
            <v>112.451342428</v>
          </cell>
          <cell r="BI860">
            <v>97.549838180999998</v>
          </cell>
          <cell r="BJ860">
            <v>84.305882796999995</v>
          </cell>
          <cell r="BK860">
            <v>77.305283528999993</v>
          </cell>
          <cell r="BL860">
            <v>71.457367973000004</v>
          </cell>
          <cell r="BM860">
            <v>71.428600833999994</v>
          </cell>
          <cell r="BN860">
            <v>69.584685578999995</v>
          </cell>
          <cell r="BO860">
            <v>68.116846011000007</v>
          </cell>
          <cell r="BP860">
            <v>68.731088385999996</v>
          </cell>
          <cell r="BQ860">
            <v>69.715413025000004</v>
          </cell>
          <cell r="BR860">
            <v>85.910078263000003</v>
          </cell>
          <cell r="BS860">
            <v>95.197740375999999</v>
          </cell>
          <cell r="BT860">
            <v>205.272965513</v>
          </cell>
          <cell r="BU860">
            <v>126.89549668799999</v>
          </cell>
          <cell r="BV860">
            <v>130.5568911</v>
          </cell>
          <cell r="BW860">
            <v>120.431328882</v>
          </cell>
          <cell r="BX860">
            <v>118.84449481599999</v>
          </cell>
          <cell r="BY860">
            <v>124.70370465000001</v>
          </cell>
          <cell r="BZ860">
            <v>119.73050293599999</v>
          </cell>
          <cell r="CA860">
            <v>111.61904593</v>
          </cell>
          <cell r="CB860">
            <v>95.216295561999999</v>
          </cell>
          <cell r="CC860">
            <v>100.31310327600001</v>
          </cell>
          <cell r="CD860">
            <v>100.783891774</v>
          </cell>
          <cell r="CE860">
            <v>106.603286102</v>
          </cell>
          <cell r="CF860">
            <v>119.520049473</v>
          </cell>
          <cell r="CG860">
            <v>197.359678616</v>
          </cell>
        </row>
        <row r="861">
          <cell r="B861" t="str">
            <v>Per_Volume_Dark Rum_England &amp; Wales</v>
          </cell>
          <cell r="C861" t="str">
            <v>Per</v>
          </cell>
          <cell r="D861" t="str">
            <v>Volume</v>
          </cell>
          <cell r="E861" t="str">
            <v>Spirits</v>
          </cell>
          <cell r="F861" t="str">
            <v>Dark Rum</v>
          </cell>
          <cell r="G861" t="str">
            <v>England &amp; Wales</v>
          </cell>
          <cell r="H861">
            <v>468.71377679199998</v>
          </cell>
          <cell r="I861">
            <v>543.21768291700005</v>
          </cell>
          <cell r="J861">
            <v>614.34358371099995</v>
          </cell>
          <cell r="K861">
            <v>619.75407143200005</v>
          </cell>
          <cell r="L861">
            <v>620.06678166699999</v>
          </cell>
          <cell r="M861">
            <v>621.33458110000004</v>
          </cell>
          <cell r="N861">
            <v>606.01470666499995</v>
          </cell>
          <cell r="O861">
            <v>604.46186272800003</v>
          </cell>
          <cell r="P861">
            <v>574.38916315699998</v>
          </cell>
          <cell r="Q861">
            <v>612.43332189</v>
          </cell>
          <cell r="R861">
            <v>569.04433665099998</v>
          </cell>
          <cell r="S861">
            <v>552.07140434799999</v>
          </cell>
          <cell r="T861">
            <v>671.75042869200001</v>
          </cell>
          <cell r="U861">
            <v>477.02806848099999</v>
          </cell>
          <cell r="V861">
            <v>518.35897494100004</v>
          </cell>
          <cell r="W861">
            <v>533.89859793300002</v>
          </cell>
          <cell r="X861">
            <v>582.26583765999999</v>
          </cell>
          <cell r="Y861">
            <v>586.64361842599999</v>
          </cell>
          <cell r="Z861">
            <v>618.18141255900002</v>
          </cell>
          <cell r="AA861">
            <v>637.803488023</v>
          </cell>
          <cell r="AB861">
            <v>626.77315136300001</v>
          </cell>
          <cell r="AC861">
            <v>638.356111629</v>
          </cell>
          <cell r="AD861">
            <v>632.83767536899995</v>
          </cell>
          <cell r="AE861">
            <v>633.73398846700002</v>
          </cell>
          <cell r="AF861">
            <v>634.63465260600003</v>
          </cell>
          <cell r="AG861">
            <v>782.67236567700002</v>
          </cell>
          <cell r="AH861">
            <v>429.87962781499999</v>
          </cell>
          <cell r="AI861">
            <v>510.70289845899998</v>
          </cell>
          <cell r="AJ861">
            <v>569.97473329100001</v>
          </cell>
          <cell r="AK861">
            <v>614.20499854299999</v>
          </cell>
          <cell r="AL861">
            <v>619.287980715</v>
          </cell>
          <cell r="AM861">
            <v>636.81804260000001</v>
          </cell>
          <cell r="AN861">
            <v>648.81835963900005</v>
          </cell>
          <cell r="AO861">
            <v>631.33048916999996</v>
          </cell>
          <cell r="AP861">
            <v>645.77161049799997</v>
          </cell>
          <cell r="AQ861">
            <v>635.45344308400001</v>
          </cell>
          <cell r="AR861">
            <v>620.93332298400003</v>
          </cell>
          <cell r="AS861">
            <v>637.20208735300002</v>
          </cell>
          <cell r="AT861">
            <v>734.36402665599996</v>
          </cell>
          <cell r="AU861">
            <v>536.087634858</v>
          </cell>
          <cell r="AV861">
            <v>523.82065813400004</v>
          </cell>
          <cell r="AW861">
            <v>516.67924061600002</v>
          </cell>
          <cell r="AX861">
            <v>530.59395229400002</v>
          </cell>
          <cell r="AY861">
            <v>644.88200843499999</v>
          </cell>
          <cell r="AZ861">
            <v>664.11446308200004</v>
          </cell>
          <cell r="BA861">
            <v>689.74041630099998</v>
          </cell>
          <cell r="BB861">
            <v>682.19267069299997</v>
          </cell>
          <cell r="BC861">
            <v>640.08150942199995</v>
          </cell>
          <cell r="BD861">
            <v>558.17834751500004</v>
          </cell>
          <cell r="BE861">
            <v>514.59765713700006</v>
          </cell>
          <cell r="BF861">
            <v>514.47297974699995</v>
          </cell>
          <cell r="BG861">
            <v>626.56925094500002</v>
          </cell>
          <cell r="BH861">
            <v>417.89264371299998</v>
          </cell>
          <cell r="BI861">
            <v>413.96884015699999</v>
          </cell>
          <cell r="BJ861">
            <v>471.28522994999997</v>
          </cell>
          <cell r="BK861">
            <v>545.33814872999994</v>
          </cell>
          <cell r="BL861">
            <v>558.79660962800006</v>
          </cell>
          <cell r="BM861">
            <v>602.97518595999998</v>
          </cell>
          <cell r="BN861">
            <v>614.10923248799998</v>
          </cell>
          <cell r="BO861">
            <v>664.91351859700001</v>
          </cell>
          <cell r="BP861">
            <v>685.66130431800002</v>
          </cell>
          <cell r="BQ861">
            <v>688.03138133499999</v>
          </cell>
          <cell r="BR861">
            <v>712.82179380399998</v>
          </cell>
          <cell r="BS861">
            <v>700.00803738699994</v>
          </cell>
          <cell r="BT861">
            <v>853.17008721000002</v>
          </cell>
          <cell r="BU861">
            <v>506.50980708399999</v>
          </cell>
          <cell r="BV861">
            <v>502.37562089599999</v>
          </cell>
          <cell r="BW861">
            <v>497.852619366</v>
          </cell>
          <cell r="BX861">
            <v>520.02341037500003</v>
          </cell>
          <cell r="BY861">
            <v>506.06263445100001</v>
          </cell>
          <cell r="BZ861">
            <v>544.11560272300005</v>
          </cell>
          <cell r="CA861">
            <v>574.207147405</v>
          </cell>
          <cell r="CB861">
            <v>583.71887986800004</v>
          </cell>
          <cell r="CC861">
            <v>570.51852938599995</v>
          </cell>
          <cell r="CD861">
            <v>582.60810710800001</v>
          </cell>
          <cell r="CE861">
            <v>591.43235311399997</v>
          </cell>
          <cell r="CF861">
            <v>570.98257462599997</v>
          </cell>
          <cell r="CG861">
            <v>771.58187553400001</v>
          </cell>
        </row>
        <row r="862">
          <cell r="B862" t="str">
            <v>Per_Volume_Dark Rum_Scotland</v>
          </cell>
          <cell r="C862" t="str">
            <v>Per</v>
          </cell>
          <cell r="D862" t="str">
            <v>Volume</v>
          </cell>
          <cell r="E862" t="str">
            <v>Spirits</v>
          </cell>
          <cell r="F862" t="str">
            <v>Dark Rum</v>
          </cell>
          <cell r="G862" t="str">
            <v>Scotland</v>
          </cell>
          <cell r="H862">
            <v>94.251698493999996</v>
          </cell>
          <cell r="I862">
            <v>110.860408913</v>
          </cell>
          <cell r="J862">
            <v>135.00603233499999</v>
          </cell>
          <cell r="K862">
            <v>129.13075563300001</v>
          </cell>
          <cell r="L862">
            <v>128.60818431300001</v>
          </cell>
          <cell r="M862">
            <v>123.131690093</v>
          </cell>
          <cell r="N862">
            <v>133.41040588000001</v>
          </cell>
          <cell r="O862">
            <v>132.06712996100001</v>
          </cell>
          <cell r="P862">
            <v>129.339566268</v>
          </cell>
          <cell r="Q862">
            <v>132.646362845</v>
          </cell>
          <cell r="R862">
            <v>122.869135138</v>
          </cell>
          <cell r="S862">
            <v>110.276585485</v>
          </cell>
          <cell r="T862">
            <v>130.25148792799999</v>
          </cell>
          <cell r="U862">
            <v>95.303356256000001</v>
          </cell>
          <cell r="V862">
            <v>100.679313955</v>
          </cell>
          <cell r="W862">
            <v>107.40427497500001</v>
          </cell>
          <cell r="X862">
            <v>98.371097098999996</v>
          </cell>
          <cell r="Y862">
            <v>113.020695002</v>
          </cell>
          <cell r="Z862">
            <v>114.122919297</v>
          </cell>
          <cell r="AA862">
            <v>115.620453297</v>
          </cell>
          <cell r="AB862">
            <v>115.853614381</v>
          </cell>
          <cell r="AC862">
            <v>115.806266853</v>
          </cell>
          <cell r="AD862">
            <v>118.676219956</v>
          </cell>
          <cell r="AE862">
            <v>114.755146381</v>
          </cell>
          <cell r="AF862">
            <v>118.391028693</v>
          </cell>
          <cell r="AG862">
            <v>146.50942179699999</v>
          </cell>
          <cell r="AH862">
            <v>67.229119505</v>
          </cell>
          <cell r="AI862">
            <v>82.606158219999998</v>
          </cell>
          <cell r="AJ862">
            <v>95.972282566000004</v>
          </cell>
          <cell r="AK862">
            <v>95.346946553999999</v>
          </cell>
          <cell r="AL862">
            <v>96.679227390999998</v>
          </cell>
          <cell r="AM862">
            <v>97.651033995000006</v>
          </cell>
          <cell r="AN862">
            <v>98.022911718000003</v>
          </cell>
          <cell r="AO862">
            <v>104.79778208899999</v>
          </cell>
          <cell r="AP862">
            <v>101.38423838</v>
          </cell>
          <cell r="AQ862">
            <v>104.908809652</v>
          </cell>
          <cell r="AR862">
            <v>109.86702103</v>
          </cell>
          <cell r="AS862">
            <v>114.114342546</v>
          </cell>
          <cell r="AT862">
            <v>130.56817679900001</v>
          </cell>
          <cell r="AU862">
            <v>77.934173654999995</v>
          </cell>
          <cell r="AV862">
            <v>76.292239835000004</v>
          </cell>
          <cell r="AW862">
            <v>70.729931995000001</v>
          </cell>
          <cell r="AX862">
            <v>71.545944813000006</v>
          </cell>
          <cell r="AY862">
            <v>78.605948580000003</v>
          </cell>
          <cell r="AZ862">
            <v>85.530970668999998</v>
          </cell>
          <cell r="BA862">
            <v>110.780481181</v>
          </cell>
          <cell r="BB862">
            <v>91.150082722999997</v>
          </cell>
          <cell r="BC862">
            <v>112.80592510300001</v>
          </cell>
          <cell r="BD862">
            <v>124.17044743</v>
          </cell>
          <cell r="BE862">
            <v>109.268483747</v>
          </cell>
          <cell r="BF862">
            <v>99.094367497999997</v>
          </cell>
          <cell r="BG862">
            <v>123.223462291</v>
          </cell>
          <cell r="BH862">
            <v>95.491589465000004</v>
          </cell>
          <cell r="BI862">
            <v>87.857106668</v>
          </cell>
          <cell r="BJ862">
            <v>79.241964815000003</v>
          </cell>
          <cell r="BK862">
            <v>80.393785577000003</v>
          </cell>
          <cell r="BL862">
            <v>78.521925261000007</v>
          </cell>
          <cell r="BM862">
            <v>76.557678099</v>
          </cell>
          <cell r="BN862">
            <v>73.181322858000001</v>
          </cell>
          <cell r="BO862">
            <v>75.095786763000007</v>
          </cell>
          <cell r="BP862">
            <v>75.957760557</v>
          </cell>
          <cell r="BQ862">
            <v>73.429518354999999</v>
          </cell>
          <cell r="BR862">
            <v>65.065821627000005</v>
          </cell>
          <cell r="BS862">
            <v>63.054856665000003</v>
          </cell>
          <cell r="BT862">
            <v>83.754511593000004</v>
          </cell>
          <cell r="BU862">
            <v>52.886379804999997</v>
          </cell>
          <cell r="BV862">
            <v>52.114565823</v>
          </cell>
          <cell r="BW862">
            <v>58.742626696000002</v>
          </cell>
          <cell r="BX862">
            <v>65.307029548000003</v>
          </cell>
          <cell r="BY862">
            <v>62.371117661</v>
          </cell>
          <cell r="BZ862">
            <v>61.310133278000002</v>
          </cell>
          <cell r="CA862">
            <v>67.047239839</v>
          </cell>
          <cell r="CB862">
            <v>70.190943505999996</v>
          </cell>
          <cell r="CC862">
            <v>68.490533440999997</v>
          </cell>
          <cell r="CD862">
            <v>69.953683952999995</v>
          </cell>
          <cell r="CE862">
            <v>72.406937655999997</v>
          </cell>
          <cell r="CF862">
            <v>70.962528610999996</v>
          </cell>
          <cell r="CG862">
            <v>92.123785358000006</v>
          </cell>
        </row>
        <row r="863">
          <cell r="B863" t="str">
            <v>Per_Volume_Gin_England &amp; Wales</v>
          </cell>
          <cell r="C863" t="str">
            <v>Per</v>
          </cell>
          <cell r="D863" t="str">
            <v>Volume</v>
          </cell>
          <cell r="E863" t="str">
            <v>Spirits</v>
          </cell>
          <cell r="F863" t="str">
            <v>Gin</v>
          </cell>
          <cell r="G863" t="str">
            <v>England &amp; Wales</v>
          </cell>
          <cell r="H863">
            <v>2910.3817800900001</v>
          </cell>
          <cell r="I863">
            <v>2969.9135002140001</v>
          </cell>
          <cell r="J863">
            <v>3218.4783351689998</v>
          </cell>
          <cell r="K863">
            <v>3258.9213207799999</v>
          </cell>
          <cell r="L863">
            <v>3225.2177159389998</v>
          </cell>
          <cell r="M863">
            <v>3190.6449835029998</v>
          </cell>
          <cell r="N863">
            <v>3090.5653023230002</v>
          </cell>
          <cell r="O863">
            <v>3057.9436938849999</v>
          </cell>
          <cell r="P863">
            <v>3036.1252593150002</v>
          </cell>
          <cell r="Q863">
            <v>3131.751833028</v>
          </cell>
          <cell r="R863">
            <v>3030.3348400270002</v>
          </cell>
          <cell r="S863">
            <v>3206.2264677600001</v>
          </cell>
          <cell r="T863">
            <v>3804.487999467</v>
          </cell>
          <cell r="U863">
            <v>2790.3888803139998</v>
          </cell>
          <cell r="V863">
            <v>3004.813037506</v>
          </cell>
          <cell r="W863">
            <v>3067.8064329449999</v>
          </cell>
          <cell r="X863">
            <v>2984.6089013340002</v>
          </cell>
          <cell r="Y863">
            <v>3027.555727978</v>
          </cell>
          <cell r="Z863">
            <v>2966.0399295289999</v>
          </cell>
          <cell r="AA863">
            <v>2897.104664342</v>
          </cell>
          <cell r="AB863">
            <v>2865.8869359589999</v>
          </cell>
          <cell r="AC863">
            <v>2840.1250406959998</v>
          </cell>
          <cell r="AD863">
            <v>2810.188744651</v>
          </cell>
          <cell r="AE863">
            <v>2862.7694100680001</v>
          </cell>
          <cell r="AF863">
            <v>2865.9915474610002</v>
          </cell>
          <cell r="AG863">
            <v>3369.9737616990001</v>
          </cell>
          <cell r="AH863">
            <v>1788.3429257749999</v>
          </cell>
          <cell r="AI863">
            <v>2109.0313115700001</v>
          </cell>
          <cell r="AJ863">
            <v>2516.8415643039998</v>
          </cell>
          <cell r="AK863">
            <v>2778.8489413359998</v>
          </cell>
          <cell r="AL863">
            <v>2837.0700304779998</v>
          </cell>
          <cell r="AM863">
            <v>2931.8210207679999</v>
          </cell>
          <cell r="AN863">
            <v>2955.9482933529998</v>
          </cell>
          <cell r="AO863">
            <v>2872.7217156870001</v>
          </cell>
          <cell r="AP863">
            <v>2988.9348808149998</v>
          </cell>
          <cell r="AQ863">
            <v>2956.240224956</v>
          </cell>
          <cell r="AR863">
            <v>2936.8008102660001</v>
          </cell>
          <cell r="AS863">
            <v>2994.6539860990001</v>
          </cell>
          <cell r="AT863">
            <v>3261.5484673989999</v>
          </cell>
          <cell r="AU863">
            <v>2004.627929534</v>
          </cell>
          <cell r="AV863">
            <v>2042.1378084359999</v>
          </cell>
          <cell r="AW863">
            <v>2088.269273849</v>
          </cell>
          <cell r="AX863">
            <v>2252.0011416739999</v>
          </cell>
          <cell r="AY863">
            <v>2552.5941603709998</v>
          </cell>
          <cell r="AZ863">
            <v>2433.6966657580001</v>
          </cell>
          <cell r="BA863">
            <v>2354.5828854209999</v>
          </cell>
          <cell r="BB863">
            <v>2648.2932757670001</v>
          </cell>
          <cell r="BC863">
            <v>2559.4998958790002</v>
          </cell>
          <cell r="BD863">
            <v>2695.5172677109999</v>
          </cell>
          <cell r="BE863">
            <v>2669.682446283</v>
          </cell>
          <cell r="BF863">
            <v>2803.070600089</v>
          </cell>
          <cell r="BG863">
            <v>3530.9885859340002</v>
          </cell>
          <cell r="BH863">
            <v>2550.3233486089998</v>
          </cell>
          <cell r="BI863">
            <v>2350.0680828549998</v>
          </cell>
          <cell r="BJ863">
            <v>2357.2406338219998</v>
          </cell>
          <cell r="BK863">
            <v>2508.262203714</v>
          </cell>
          <cell r="BL863">
            <v>2456.485301143</v>
          </cell>
          <cell r="BM863">
            <v>2634.793382415</v>
          </cell>
          <cell r="BN863">
            <v>2570.5875380890002</v>
          </cell>
          <cell r="BO863">
            <v>2638.3200256649998</v>
          </cell>
          <cell r="BP863">
            <v>2610.580718663</v>
          </cell>
          <cell r="BQ863">
            <v>2510.5417299350001</v>
          </cell>
          <cell r="BR863">
            <v>2458.8266961899999</v>
          </cell>
          <cell r="BS863">
            <v>2438.8785531210001</v>
          </cell>
          <cell r="BT863">
            <v>3487.485303593</v>
          </cell>
          <cell r="BU863">
            <v>2569.3380254110002</v>
          </cell>
          <cell r="BV863">
            <v>2638.7112424299999</v>
          </cell>
          <cell r="BW863">
            <v>2639.4422643849998</v>
          </cell>
          <cell r="BX863">
            <v>2688.4480534129998</v>
          </cell>
          <cell r="BY863">
            <v>2729.4542555920002</v>
          </cell>
          <cell r="BZ863">
            <v>2715.8094604560001</v>
          </cell>
          <cell r="CA863">
            <v>2728.1921529719998</v>
          </cell>
          <cell r="CB863">
            <v>2797.0081883480002</v>
          </cell>
          <cell r="CC863">
            <v>2673.5459640710001</v>
          </cell>
          <cell r="CD863">
            <v>2595.428320259</v>
          </cell>
          <cell r="CE863">
            <v>2546.8176110449999</v>
          </cell>
          <cell r="CF863">
            <v>2567.1599901700001</v>
          </cell>
          <cell r="CG863">
            <v>3322.4207839710002</v>
          </cell>
        </row>
        <row r="864">
          <cell r="B864" t="str">
            <v>Per_Volume_Gin_Scotland</v>
          </cell>
          <cell r="C864" t="str">
            <v>Per</v>
          </cell>
          <cell r="D864" t="str">
            <v>Volume</v>
          </cell>
          <cell r="E864" t="str">
            <v>Spirits</v>
          </cell>
          <cell r="F864" t="str">
            <v>Gin</v>
          </cell>
          <cell r="G864" t="str">
            <v>Scotland</v>
          </cell>
          <cell r="H864">
            <v>357.45984995600003</v>
          </cell>
          <cell r="I864">
            <v>379.12962451700002</v>
          </cell>
          <cell r="J864">
            <v>415.38908976499999</v>
          </cell>
          <cell r="K864">
            <v>404.41487484499999</v>
          </cell>
          <cell r="L864">
            <v>394.939617978</v>
          </cell>
          <cell r="M864">
            <v>385.30037804</v>
          </cell>
          <cell r="N864">
            <v>383.99757876299998</v>
          </cell>
          <cell r="O864">
            <v>364.90277758600001</v>
          </cell>
          <cell r="P864">
            <v>351.37671980499999</v>
          </cell>
          <cell r="Q864">
            <v>379.52421893899998</v>
          </cell>
          <cell r="R864">
            <v>377.82679725399998</v>
          </cell>
          <cell r="S864">
            <v>395.75992839700001</v>
          </cell>
          <cell r="T864">
            <v>468.83038564700001</v>
          </cell>
          <cell r="U864">
            <v>360.00388053</v>
          </cell>
          <cell r="V864">
            <v>395.893549936</v>
          </cell>
          <cell r="W864">
            <v>402.80630194499997</v>
          </cell>
          <cell r="X864">
            <v>396.39509606299998</v>
          </cell>
          <cell r="Y864">
            <v>377.21484319400003</v>
          </cell>
          <cell r="Z864">
            <v>385.50041734799998</v>
          </cell>
          <cell r="AA864">
            <v>382.70477353899997</v>
          </cell>
          <cell r="AB864">
            <v>363.38423471999999</v>
          </cell>
          <cell r="AC864">
            <v>362.82213371900002</v>
          </cell>
          <cell r="AD864">
            <v>360.72423958399997</v>
          </cell>
          <cell r="AE864">
            <v>375.38335936999999</v>
          </cell>
          <cell r="AF864">
            <v>375.781021866</v>
          </cell>
          <cell r="AG864">
            <v>431.09482579899998</v>
          </cell>
          <cell r="AH864">
            <v>208.90092783200001</v>
          </cell>
          <cell r="AI864">
            <v>249.610928137</v>
          </cell>
          <cell r="AJ864">
            <v>301.28063437700001</v>
          </cell>
          <cell r="AK864">
            <v>324.08718699399998</v>
          </cell>
          <cell r="AL864">
            <v>333.65793491099998</v>
          </cell>
          <cell r="AM864">
            <v>398.298174883</v>
          </cell>
          <cell r="AN864">
            <v>367.78143627399999</v>
          </cell>
          <cell r="AO864">
            <v>353.87820605000002</v>
          </cell>
          <cell r="AP864">
            <v>362.63876670899998</v>
          </cell>
          <cell r="AQ864">
            <v>387.158991184</v>
          </cell>
          <cell r="AR864">
            <v>397.70919113299999</v>
          </cell>
          <cell r="AS864">
            <v>416.09590648400001</v>
          </cell>
          <cell r="AT864">
            <v>451.31682210700001</v>
          </cell>
          <cell r="AU864">
            <v>298.30149661899998</v>
          </cell>
          <cell r="AV864">
            <v>298.43061756100002</v>
          </cell>
          <cell r="AW864">
            <v>312.376158143</v>
          </cell>
          <cell r="AX864">
            <v>317.731245828</v>
          </cell>
          <cell r="AY864">
            <v>334.67561612899999</v>
          </cell>
          <cell r="AZ864">
            <v>330.77486962</v>
          </cell>
          <cell r="BA864">
            <v>317.17108541699997</v>
          </cell>
          <cell r="BB864">
            <v>336.56737837100002</v>
          </cell>
          <cell r="BC864">
            <v>319.30713722399997</v>
          </cell>
          <cell r="BD864">
            <v>331.431904411</v>
          </cell>
          <cell r="BE864">
            <v>327.19794044499997</v>
          </cell>
          <cell r="BF864">
            <v>333.69736918799998</v>
          </cell>
          <cell r="BG864">
            <v>426.158503725</v>
          </cell>
          <cell r="BH864">
            <v>286.39247140700002</v>
          </cell>
          <cell r="BI864">
            <v>279.394176469</v>
          </cell>
          <cell r="BJ864">
            <v>279.15863233300001</v>
          </cell>
          <cell r="BK864">
            <v>288.32309813500001</v>
          </cell>
          <cell r="BL864">
            <v>298.16854405800001</v>
          </cell>
          <cell r="BM864">
            <v>324.58479098399999</v>
          </cell>
          <cell r="BN864">
            <v>317.89058939</v>
          </cell>
          <cell r="BO864">
            <v>318.72872360500003</v>
          </cell>
          <cell r="BP864">
            <v>331.63236003999998</v>
          </cell>
          <cell r="BQ864">
            <v>308.66746933799999</v>
          </cell>
          <cell r="BR864">
            <v>297.75659394199999</v>
          </cell>
          <cell r="BS864">
            <v>312.457508641</v>
          </cell>
          <cell r="BT864">
            <v>428.88539395399999</v>
          </cell>
          <cell r="BU864">
            <v>302.88277806600001</v>
          </cell>
          <cell r="BV864">
            <v>316.18519825599998</v>
          </cell>
          <cell r="BW864">
            <v>326.11563707800002</v>
          </cell>
          <cell r="BX864">
            <v>332.07897261599999</v>
          </cell>
          <cell r="BY864">
            <v>332.13478489200003</v>
          </cell>
          <cell r="BZ864">
            <v>339.37075990699998</v>
          </cell>
          <cell r="CA864">
            <v>347.60754464000001</v>
          </cell>
          <cell r="CB864">
            <v>346.06463666299999</v>
          </cell>
          <cell r="CC864">
            <v>332.94555720900001</v>
          </cell>
          <cell r="CD864">
            <v>331.68086197500003</v>
          </cell>
          <cell r="CE864">
            <v>330.61558433200003</v>
          </cell>
          <cell r="CF864">
            <v>335.95592808200001</v>
          </cell>
          <cell r="CG864">
            <v>435.24362236500002</v>
          </cell>
        </row>
        <row r="865">
          <cell r="B865" t="str">
            <v>Per_Volume_Golden Rum_England &amp; Wales</v>
          </cell>
          <cell r="C865" t="str">
            <v>Per</v>
          </cell>
          <cell r="D865" t="str">
            <v>Volume</v>
          </cell>
          <cell r="E865" t="str">
            <v>Spirits</v>
          </cell>
          <cell r="F865" t="str">
            <v>Golden Rum</v>
          </cell>
          <cell r="G865" t="str">
            <v>England &amp; Wales</v>
          </cell>
          <cell r="H865">
            <v>387.17028800499997</v>
          </cell>
          <cell r="I865">
            <v>411.54055465499999</v>
          </cell>
          <cell r="J865">
            <v>438.896207129</v>
          </cell>
          <cell r="K865">
            <v>466.89312840100001</v>
          </cell>
          <cell r="L865">
            <v>465.98694035699998</v>
          </cell>
          <cell r="M865">
            <v>481.48473989500002</v>
          </cell>
          <cell r="N865">
            <v>471.78995077399998</v>
          </cell>
          <cell r="O865">
            <v>479.271913789</v>
          </cell>
          <cell r="P865">
            <v>494.37674517300002</v>
          </cell>
          <cell r="Q865">
            <v>484.54010449600003</v>
          </cell>
          <cell r="R865">
            <v>497.06558921300001</v>
          </cell>
          <cell r="S865">
            <v>510.46495417699998</v>
          </cell>
          <cell r="T865">
            <v>632.49616691999995</v>
          </cell>
          <cell r="U865">
            <v>464.310553922</v>
          </cell>
          <cell r="V865">
            <v>497.286458487</v>
          </cell>
          <cell r="W865">
            <v>535.55079465799997</v>
          </cell>
          <cell r="X865">
            <v>547.25165675300002</v>
          </cell>
          <cell r="Y865">
            <v>566.36267733099999</v>
          </cell>
          <cell r="Z865">
            <v>561.73234493799998</v>
          </cell>
          <cell r="AA865">
            <v>541.26634541500005</v>
          </cell>
          <cell r="AB865">
            <v>538.94635739099999</v>
          </cell>
          <cell r="AC865">
            <v>557.79740014499998</v>
          </cell>
          <cell r="AD865">
            <v>544.72116573200003</v>
          </cell>
          <cell r="AE865">
            <v>551.55126510800005</v>
          </cell>
          <cell r="AF865">
            <v>586.86420241600001</v>
          </cell>
          <cell r="AG865">
            <v>650.741862416</v>
          </cell>
          <cell r="AH865">
            <v>510.66141304899998</v>
          </cell>
          <cell r="AI865">
            <v>583.93808522200004</v>
          </cell>
          <cell r="AJ865">
            <v>706.79799749699998</v>
          </cell>
          <cell r="AK865">
            <v>780.92973830899996</v>
          </cell>
          <cell r="AL865">
            <v>805.77299216100005</v>
          </cell>
          <cell r="AM865">
            <v>758.63492428699999</v>
          </cell>
          <cell r="AN865">
            <v>734.13396501900002</v>
          </cell>
          <cell r="AO865">
            <v>743.03959115199996</v>
          </cell>
          <cell r="AP865">
            <v>735.69648711800005</v>
          </cell>
          <cell r="AQ865">
            <v>756.43831830199997</v>
          </cell>
          <cell r="AR865">
            <v>754.25533316799999</v>
          </cell>
          <cell r="AS865">
            <v>773.19950533700001</v>
          </cell>
          <cell r="AT865">
            <v>872.68260294200002</v>
          </cell>
          <cell r="AU865">
            <v>644.59473165099996</v>
          </cell>
          <cell r="AV865">
            <v>624.47049828800004</v>
          </cell>
          <cell r="AW865">
            <v>629.62703259700004</v>
          </cell>
          <cell r="AX865">
            <v>639.243570439</v>
          </cell>
          <cell r="AY865">
            <v>652.47008869000001</v>
          </cell>
          <cell r="AZ865">
            <v>602.91818802299997</v>
          </cell>
          <cell r="BA865">
            <v>588.81396511000003</v>
          </cell>
          <cell r="BB865">
            <v>559.99065359500003</v>
          </cell>
          <cell r="BC865">
            <v>539.80927849900002</v>
          </cell>
          <cell r="BD865">
            <v>611.77849329900005</v>
          </cell>
          <cell r="BE865">
            <v>601.54463500899999</v>
          </cell>
          <cell r="BF865">
            <v>599.55675282200002</v>
          </cell>
          <cell r="BG865">
            <v>767.98924021200003</v>
          </cell>
          <cell r="BH865">
            <v>536.54807967700003</v>
          </cell>
          <cell r="BI865">
            <v>545.45780978300002</v>
          </cell>
          <cell r="BJ865">
            <v>599.57146256999999</v>
          </cell>
          <cell r="BK865">
            <v>667.79505355799995</v>
          </cell>
          <cell r="BL865">
            <v>664.24328109999999</v>
          </cell>
          <cell r="BM865">
            <v>715.92431509300002</v>
          </cell>
          <cell r="BN865">
            <v>739.95357089000004</v>
          </cell>
          <cell r="BO865">
            <v>794.50000530399996</v>
          </cell>
          <cell r="BP865">
            <v>836.94100337099997</v>
          </cell>
          <cell r="BQ865">
            <v>886.77639156500004</v>
          </cell>
          <cell r="BR865">
            <v>906.67807332699999</v>
          </cell>
          <cell r="BS865">
            <v>905.50615699399998</v>
          </cell>
          <cell r="BT865">
            <v>1105.1921233800001</v>
          </cell>
          <cell r="BU865">
            <v>733.91683599999999</v>
          </cell>
          <cell r="BV865">
            <v>757.85766222300003</v>
          </cell>
          <cell r="BW865">
            <v>775.91786818000003</v>
          </cell>
          <cell r="BX865">
            <v>856.937729945</v>
          </cell>
          <cell r="BY865">
            <v>880.95967917600001</v>
          </cell>
          <cell r="BZ865">
            <v>878.32236519900005</v>
          </cell>
          <cell r="CA865">
            <v>875.11334651100003</v>
          </cell>
          <cell r="CB865">
            <v>896.206517405</v>
          </cell>
          <cell r="CC865">
            <v>921.09653333400001</v>
          </cell>
          <cell r="CD865">
            <v>937.12176154199994</v>
          </cell>
          <cell r="CE865">
            <v>947.93219310300003</v>
          </cell>
          <cell r="CF865">
            <v>946.00104718600005</v>
          </cell>
          <cell r="CG865">
            <v>1240.650335651</v>
          </cell>
        </row>
        <row r="866">
          <cell r="B866" t="str">
            <v>Per_Volume_Golden Rum_Scotland</v>
          </cell>
          <cell r="C866" t="str">
            <v>Per</v>
          </cell>
          <cell r="D866" t="str">
            <v>Volume</v>
          </cell>
          <cell r="E866" t="str">
            <v>Spirits</v>
          </cell>
          <cell r="F866" t="str">
            <v>Golden Rum</v>
          </cell>
          <cell r="G866" t="str">
            <v>Scotland</v>
          </cell>
          <cell r="H866">
            <v>319.85312602099998</v>
          </cell>
          <cell r="I866">
            <v>330.42724956799998</v>
          </cell>
          <cell r="J866">
            <v>388.19650588100001</v>
          </cell>
          <cell r="K866">
            <v>380.50222095800001</v>
          </cell>
          <cell r="L866">
            <v>380.93923253200001</v>
          </cell>
          <cell r="M866">
            <v>389.51077922100001</v>
          </cell>
          <cell r="N866">
            <v>389.05453074899998</v>
          </cell>
          <cell r="O866">
            <v>374.955386508</v>
          </cell>
          <cell r="P866">
            <v>384.73985884899997</v>
          </cell>
          <cell r="Q866">
            <v>391.74563390100002</v>
          </cell>
          <cell r="R866">
            <v>395.773419322</v>
          </cell>
          <cell r="S866">
            <v>411.94088490399997</v>
          </cell>
          <cell r="T866">
            <v>504.09552615600001</v>
          </cell>
          <cell r="U866">
            <v>404.20764652999998</v>
          </cell>
          <cell r="V866">
            <v>406.29128761700002</v>
          </cell>
          <cell r="W866">
            <v>431.23931475500001</v>
          </cell>
          <cell r="X866">
            <v>458.94685312000001</v>
          </cell>
          <cell r="Y866">
            <v>456.247022706</v>
          </cell>
          <cell r="Z866">
            <v>448.47250893900002</v>
          </cell>
          <cell r="AA866">
            <v>454.79499273900001</v>
          </cell>
          <cell r="AB866">
            <v>443.80073403</v>
          </cell>
          <cell r="AC866">
            <v>417.243752696</v>
          </cell>
          <cell r="AD866">
            <v>411.13389383499998</v>
          </cell>
          <cell r="AE866">
            <v>424.90851998400001</v>
          </cell>
          <cell r="AF866">
            <v>442.29543933899998</v>
          </cell>
          <cell r="AG866">
            <v>576.46557539499997</v>
          </cell>
          <cell r="AH866">
            <v>278.27826399399999</v>
          </cell>
          <cell r="AI866">
            <v>334.75387007199998</v>
          </cell>
          <cell r="AJ866">
            <v>350.96336335000001</v>
          </cell>
          <cell r="AK866">
            <v>368.03634986200001</v>
          </cell>
          <cell r="AL866">
            <v>387.656054557</v>
          </cell>
          <cell r="AM866">
            <v>486.763161298</v>
          </cell>
          <cell r="AN866">
            <v>484.06696354799999</v>
          </cell>
          <cell r="AO866">
            <v>480.693326474</v>
          </cell>
          <cell r="AP866">
            <v>492.34691190000001</v>
          </cell>
          <cell r="AQ866">
            <v>447.08667172399998</v>
          </cell>
          <cell r="AR866">
            <v>439.22084466799998</v>
          </cell>
          <cell r="AS866">
            <v>449.39450087</v>
          </cell>
          <cell r="AT866">
            <v>498.71187921699999</v>
          </cell>
          <cell r="AU866">
            <v>425.91641838499999</v>
          </cell>
          <cell r="AV866">
            <v>415.81559816399999</v>
          </cell>
          <cell r="AW866">
            <v>417.73231542799999</v>
          </cell>
          <cell r="AX866">
            <v>417.23624551799998</v>
          </cell>
          <cell r="AY866">
            <v>466.00208151499999</v>
          </cell>
          <cell r="AZ866">
            <v>450.09976874</v>
          </cell>
          <cell r="BA866">
            <v>445.36372322</v>
          </cell>
          <cell r="BB866">
            <v>388.612838872</v>
          </cell>
          <cell r="BC866">
            <v>349.34729414999998</v>
          </cell>
          <cell r="BD866">
            <v>421.069474797</v>
          </cell>
          <cell r="BE866">
            <v>396.71271899499999</v>
          </cell>
          <cell r="BF866">
            <v>380.13262011799998</v>
          </cell>
          <cell r="BG866">
            <v>441.39390925399999</v>
          </cell>
          <cell r="BH866">
            <v>275.05230694900001</v>
          </cell>
          <cell r="BI866">
            <v>291.84461340600001</v>
          </cell>
          <cell r="BJ866">
            <v>344.04477891400001</v>
          </cell>
          <cell r="BK866">
            <v>378.48842943599999</v>
          </cell>
          <cell r="BL866">
            <v>404.18275477600002</v>
          </cell>
          <cell r="BM866">
            <v>426.40212924999997</v>
          </cell>
          <cell r="BN866">
            <v>443.00833854500002</v>
          </cell>
          <cell r="BO866">
            <v>454.61245377099999</v>
          </cell>
          <cell r="BP866">
            <v>465.8333576</v>
          </cell>
          <cell r="BQ866">
            <v>459.72554384699998</v>
          </cell>
          <cell r="BR866">
            <v>441.972960011</v>
          </cell>
          <cell r="BS866">
            <v>409.81103192799998</v>
          </cell>
          <cell r="BT866">
            <v>547.66715956099995</v>
          </cell>
          <cell r="BU866">
            <v>319.263176391</v>
          </cell>
          <cell r="BV866">
            <v>343.16361140800001</v>
          </cell>
          <cell r="BW866">
            <v>356.55055796599999</v>
          </cell>
          <cell r="BX866">
            <v>357.86352217199999</v>
          </cell>
          <cell r="BY866">
            <v>380.47891680200001</v>
          </cell>
          <cell r="BZ866">
            <v>385.374370919</v>
          </cell>
          <cell r="CA866">
            <v>392.58365653999999</v>
          </cell>
          <cell r="CB866">
            <v>380.94919624200003</v>
          </cell>
          <cell r="CC866">
            <v>395.93742384799998</v>
          </cell>
          <cell r="CD866">
            <v>425.99140457599998</v>
          </cell>
          <cell r="CE866">
            <v>420.11473967000001</v>
          </cell>
          <cell r="CF866">
            <v>428.24485626400002</v>
          </cell>
          <cell r="CG866">
            <v>584.02632270100003</v>
          </cell>
        </row>
        <row r="867">
          <cell r="B867" t="str">
            <v>Per_Volume_Imported Whiskey_England &amp; Wales</v>
          </cell>
          <cell r="C867" t="str">
            <v>Per</v>
          </cell>
          <cell r="D867" t="str">
            <v>Volume</v>
          </cell>
          <cell r="E867" t="str">
            <v>Spirits</v>
          </cell>
          <cell r="F867" t="str">
            <v>Imported Whiskey</v>
          </cell>
          <cell r="G867" t="str">
            <v>England &amp; Wales</v>
          </cell>
          <cell r="H867">
            <v>3149.1315573830002</v>
          </cell>
          <cell r="I867">
            <v>2989.559811311</v>
          </cell>
          <cell r="J867">
            <v>3056.21872403</v>
          </cell>
          <cell r="K867">
            <v>3148.6766028379998</v>
          </cell>
          <cell r="L867">
            <v>3203.9374464329999</v>
          </cell>
          <cell r="M867">
            <v>3151.147892989</v>
          </cell>
          <cell r="N867">
            <v>3117.8650968470001</v>
          </cell>
          <cell r="O867">
            <v>3074.7199323579998</v>
          </cell>
          <cell r="P867">
            <v>3034.2510595260001</v>
          </cell>
          <cell r="Q867">
            <v>2935.917120006</v>
          </cell>
          <cell r="R867">
            <v>2991.6907531820002</v>
          </cell>
          <cell r="S867">
            <v>3115.4346746360002</v>
          </cell>
          <cell r="T867">
            <v>3780.8029228999999</v>
          </cell>
          <cell r="U867">
            <v>2849.181251209</v>
          </cell>
          <cell r="V867">
            <v>2895.5076744859998</v>
          </cell>
          <cell r="W867">
            <v>2898.9587995279999</v>
          </cell>
          <cell r="X867">
            <v>2948.0524706480001</v>
          </cell>
          <cell r="Y867">
            <v>2894.8999023820002</v>
          </cell>
          <cell r="Z867">
            <v>2886.0987900360001</v>
          </cell>
          <cell r="AA867">
            <v>2815.0471891440002</v>
          </cell>
          <cell r="AB867">
            <v>2860.9986552770001</v>
          </cell>
          <cell r="AC867">
            <v>2796.4421742019999</v>
          </cell>
          <cell r="AD867">
            <v>2677.3156799769999</v>
          </cell>
          <cell r="AE867">
            <v>2674.7230636939998</v>
          </cell>
          <cell r="AF867">
            <v>2774.2314351999999</v>
          </cell>
          <cell r="AG867">
            <v>3399.6113497910001</v>
          </cell>
          <cell r="AH867">
            <v>2249.28872056</v>
          </cell>
          <cell r="AI867">
            <v>2670.6882541929999</v>
          </cell>
          <cell r="AJ867">
            <v>2872.8699871550002</v>
          </cell>
          <cell r="AK867">
            <v>3078.2095076969999</v>
          </cell>
          <cell r="AL867">
            <v>3102.919422558</v>
          </cell>
          <cell r="AM867">
            <v>3049.0393905159999</v>
          </cell>
          <cell r="AN867">
            <v>3028.2721824109999</v>
          </cell>
          <cell r="AO867">
            <v>3032.3526453650002</v>
          </cell>
          <cell r="AP867">
            <v>2821.91579542</v>
          </cell>
          <cell r="AQ867">
            <v>2758.2634314470001</v>
          </cell>
          <cell r="AR867">
            <v>2720.3301036389998</v>
          </cell>
          <cell r="AS867">
            <v>2706.0074442519999</v>
          </cell>
          <cell r="AT867">
            <v>3324.8069032819999</v>
          </cell>
          <cell r="AU867">
            <v>2046.9429508620001</v>
          </cell>
          <cell r="AV867">
            <v>2111.0014924809998</v>
          </cell>
          <cell r="AW867">
            <v>2194.8942674999998</v>
          </cell>
          <cell r="AX867">
            <v>2253.6749046049999</v>
          </cell>
          <cell r="AY867">
            <v>2594.0944662229999</v>
          </cell>
          <cell r="AZ867">
            <v>2649.3470826930002</v>
          </cell>
          <cell r="BA867">
            <v>2742.8696462429998</v>
          </cell>
          <cell r="BB867">
            <v>2855.3989938270001</v>
          </cell>
          <cell r="BC867">
            <v>2956.459706912</v>
          </cell>
          <cell r="BD867">
            <v>3009.6976431150001</v>
          </cell>
          <cell r="BE867">
            <v>3057.862544393</v>
          </cell>
          <cell r="BF867">
            <v>3049.4259644990002</v>
          </cell>
          <cell r="BG867">
            <v>3646.5528762160002</v>
          </cell>
          <cell r="BH867">
            <v>2600.5766873480002</v>
          </cell>
          <cell r="BI867">
            <v>2567.8063593709999</v>
          </cell>
          <cell r="BJ867">
            <v>2716.8888830249998</v>
          </cell>
          <cell r="BK867">
            <v>2757.7103176969999</v>
          </cell>
          <cell r="BL867">
            <v>2620.8679058520001</v>
          </cell>
          <cell r="BM867">
            <v>2620.6809972850001</v>
          </cell>
          <cell r="BN867">
            <v>2540.4217848930002</v>
          </cell>
          <cell r="BO867">
            <v>2541.0882890480002</v>
          </cell>
          <cell r="BP867">
            <v>2679.758242421</v>
          </cell>
          <cell r="BQ867">
            <v>2781.9251317620001</v>
          </cell>
          <cell r="BR867">
            <v>2784.4860448579998</v>
          </cell>
          <cell r="BS867">
            <v>2782.7556062899998</v>
          </cell>
          <cell r="BT867">
            <v>3876.3412746469999</v>
          </cell>
          <cell r="BU867">
            <v>2610.0709903359998</v>
          </cell>
          <cell r="BV867">
            <v>2612.3461523420001</v>
          </cell>
          <cell r="BW867">
            <v>2675.473588116</v>
          </cell>
          <cell r="BX867">
            <v>2788.1345773319999</v>
          </cell>
          <cell r="BY867">
            <v>2804.4710259509998</v>
          </cell>
          <cell r="BZ867">
            <v>2770.8885058800001</v>
          </cell>
          <cell r="CA867">
            <v>2744.3804508980002</v>
          </cell>
          <cell r="CB867">
            <v>2749.515109298</v>
          </cell>
          <cell r="CC867">
            <v>2798.7797513629998</v>
          </cell>
          <cell r="CD867">
            <v>2866.52051484</v>
          </cell>
          <cell r="CE867">
            <v>2884.3159583639999</v>
          </cell>
          <cell r="CF867">
            <v>2871.8672004519999</v>
          </cell>
          <cell r="CG867">
            <v>3722.9013181189998</v>
          </cell>
        </row>
        <row r="868">
          <cell r="B868" t="str">
            <v>Per_Volume_Imported Whiskey_Scotland</v>
          </cell>
          <cell r="C868" t="str">
            <v>Per</v>
          </cell>
          <cell r="D868" t="str">
            <v>Volume</v>
          </cell>
          <cell r="E868" t="str">
            <v>Spirits</v>
          </cell>
          <cell r="F868" t="str">
            <v>Imported Whiskey</v>
          </cell>
          <cell r="G868" t="str">
            <v>Scotland</v>
          </cell>
          <cell r="H868">
            <v>288.62407164400003</v>
          </cell>
          <cell r="I868">
            <v>282.958293083</v>
          </cell>
          <cell r="J868">
            <v>305.09221096700003</v>
          </cell>
          <cell r="K868">
            <v>316.18782547799998</v>
          </cell>
          <cell r="L868">
            <v>321.324452952</v>
          </cell>
          <cell r="M868">
            <v>325.09293027000001</v>
          </cell>
          <cell r="N868">
            <v>324.80553855300002</v>
          </cell>
          <cell r="O868">
            <v>313.06433250700002</v>
          </cell>
          <cell r="P868">
            <v>302.57342043300002</v>
          </cell>
          <cell r="Q868">
            <v>303.78633607099999</v>
          </cell>
          <cell r="R868">
            <v>308.02449581000002</v>
          </cell>
          <cell r="S868">
            <v>320.41879392599998</v>
          </cell>
          <cell r="T868">
            <v>373.32323908199999</v>
          </cell>
          <cell r="U868">
            <v>294.39353278599998</v>
          </cell>
          <cell r="V868">
            <v>297.17674426399998</v>
          </cell>
          <cell r="W868">
            <v>291.36825996699997</v>
          </cell>
          <cell r="X868">
            <v>304.97388739500002</v>
          </cell>
          <cell r="Y868">
            <v>301.21852214400002</v>
          </cell>
          <cell r="Z868">
            <v>296.62704853700001</v>
          </cell>
          <cell r="AA868">
            <v>292.04436668800003</v>
          </cell>
          <cell r="AB868">
            <v>296.50024803999997</v>
          </cell>
          <cell r="AC868">
            <v>285.18015001700002</v>
          </cell>
          <cell r="AD868">
            <v>283.28460598800001</v>
          </cell>
          <cell r="AE868">
            <v>300.19212121100003</v>
          </cell>
          <cell r="AF868">
            <v>303.43288309500002</v>
          </cell>
          <cell r="AG868">
            <v>365.29537529800001</v>
          </cell>
          <cell r="AH868">
            <v>211.51861334099999</v>
          </cell>
          <cell r="AI868">
            <v>257.07179938000002</v>
          </cell>
          <cell r="AJ868">
            <v>273.32976882299999</v>
          </cell>
          <cell r="AK868">
            <v>288.35469337199999</v>
          </cell>
          <cell r="AL868">
            <v>290.52235849700003</v>
          </cell>
          <cell r="AM868">
            <v>302.38006174700001</v>
          </cell>
          <cell r="AN868">
            <v>288.13202091099998</v>
          </cell>
          <cell r="AO868">
            <v>286.52837988099998</v>
          </cell>
          <cell r="AP868">
            <v>274.23555668199998</v>
          </cell>
          <cell r="AQ868">
            <v>270.45117751499998</v>
          </cell>
          <cell r="AR868">
            <v>269.90898291600001</v>
          </cell>
          <cell r="AS868">
            <v>267.52575729</v>
          </cell>
          <cell r="AT868">
            <v>327.44567877999998</v>
          </cell>
          <cell r="AU868">
            <v>209.60933704199999</v>
          </cell>
          <cell r="AV868">
            <v>211.61188998099999</v>
          </cell>
          <cell r="AW868">
            <v>227.02451544600001</v>
          </cell>
          <cell r="AX868">
            <v>228.749189941</v>
          </cell>
          <cell r="AY868">
            <v>252.57186803799999</v>
          </cell>
          <cell r="AZ868">
            <v>260.63217441799998</v>
          </cell>
          <cell r="BA868">
            <v>278.131121802</v>
          </cell>
          <cell r="BB868">
            <v>283.05450483300001</v>
          </cell>
          <cell r="BC868">
            <v>288.42690194800002</v>
          </cell>
          <cell r="BD868">
            <v>295.48932492799997</v>
          </cell>
          <cell r="BE868">
            <v>299.85762335200002</v>
          </cell>
          <cell r="BF868">
            <v>307.20944002300001</v>
          </cell>
          <cell r="BG868">
            <v>368.04011734599999</v>
          </cell>
          <cell r="BH868">
            <v>252.76566652</v>
          </cell>
          <cell r="BI868">
            <v>252.35605815599999</v>
          </cell>
          <cell r="BJ868">
            <v>277.56599714399999</v>
          </cell>
          <cell r="BK868">
            <v>280.04477773299999</v>
          </cell>
          <cell r="BL868">
            <v>266.05246395299997</v>
          </cell>
          <cell r="BM868">
            <v>269.86761184800002</v>
          </cell>
          <cell r="BN868">
            <v>264.98404286499999</v>
          </cell>
          <cell r="BO868">
            <v>265.217385955</v>
          </cell>
          <cell r="BP868">
            <v>288.70950484999997</v>
          </cell>
          <cell r="BQ868">
            <v>285.78485045100001</v>
          </cell>
          <cell r="BR868">
            <v>280.16133418999999</v>
          </cell>
          <cell r="BS868">
            <v>281.27781139000001</v>
          </cell>
          <cell r="BT868">
            <v>396.11519181900002</v>
          </cell>
          <cell r="BU868">
            <v>268.200809988</v>
          </cell>
          <cell r="BV868">
            <v>260.57666649499998</v>
          </cell>
          <cell r="BW868">
            <v>272.08881842800002</v>
          </cell>
          <cell r="BX868">
            <v>287.01148073000002</v>
          </cell>
          <cell r="BY868">
            <v>286.82480129800001</v>
          </cell>
          <cell r="BZ868">
            <v>285.55663888700002</v>
          </cell>
          <cell r="CA868">
            <v>290.60500845500002</v>
          </cell>
          <cell r="CB868">
            <v>282.47393124899997</v>
          </cell>
          <cell r="CC868">
            <v>289.39924197400001</v>
          </cell>
          <cell r="CD868">
            <v>299.349899107</v>
          </cell>
          <cell r="CE868">
            <v>307.49309658300001</v>
          </cell>
          <cell r="CF868">
            <v>306.96935554499998</v>
          </cell>
          <cell r="CG868">
            <v>388.836418649</v>
          </cell>
        </row>
        <row r="869">
          <cell r="B869" t="str">
            <v>Per_Volume_Malt Whisky_England &amp; Wales</v>
          </cell>
          <cell r="C869" t="str">
            <v>Per</v>
          </cell>
          <cell r="D869" t="str">
            <v>Volume</v>
          </cell>
          <cell r="E869" t="str">
            <v>Spirits</v>
          </cell>
          <cell r="F869" t="str">
            <v>Malt Whisky</v>
          </cell>
          <cell r="G869" t="str">
            <v>England &amp; Wales</v>
          </cell>
          <cell r="H869">
            <v>233.55245891800001</v>
          </cell>
          <cell r="I869">
            <v>249.51502045300001</v>
          </cell>
          <cell r="J869">
            <v>267.91842236600002</v>
          </cell>
          <cell r="K869">
            <v>283.74570825199999</v>
          </cell>
          <cell r="L869">
            <v>262.756061391</v>
          </cell>
          <cell r="M869">
            <v>265.28822814400002</v>
          </cell>
          <cell r="N869">
            <v>283.64571313499999</v>
          </cell>
          <cell r="O869">
            <v>290.67337469199998</v>
          </cell>
          <cell r="P869">
            <v>269.51084286899999</v>
          </cell>
          <cell r="Q869">
            <v>270.81460701899999</v>
          </cell>
          <cell r="R869">
            <v>267.92490085899999</v>
          </cell>
          <cell r="S869">
            <v>259.97508343499999</v>
          </cell>
          <cell r="T869">
            <v>351.00392956600001</v>
          </cell>
          <cell r="U869">
            <v>217.46859986600001</v>
          </cell>
          <cell r="V869">
            <v>244.88553265499999</v>
          </cell>
          <cell r="W869">
            <v>259.55377808600002</v>
          </cell>
          <cell r="X869">
            <v>265.62961835499999</v>
          </cell>
          <cell r="Y869">
            <v>268.52630827799999</v>
          </cell>
          <cell r="Z869">
            <v>276.18801769300001</v>
          </cell>
          <cell r="AA869">
            <v>288.06643194700001</v>
          </cell>
          <cell r="AB869">
            <v>296.96943171999999</v>
          </cell>
          <cell r="AC869">
            <v>287.33627554600002</v>
          </cell>
          <cell r="AD869">
            <v>277.72346178100003</v>
          </cell>
          <cell r="AE869">
            <v>275.42717679999998</v>
          </cell>
          <cell r="AF869">
            <v>288.80961731600001</v>
          </cell>
          <cell r="AG869">
            <v>417.72975423399998</v>
          </cell>
          <cell r="AH869">
            <v>187.259435819</v>
          </cell>
          <cell r="AI869">
            <v>217.34562977900001</v>
          </cell>
          <cell r="AJ869">
            <v>259.59407159400001</v>
          </cell>
          <cell r="AK869">
            <v>279.11763327300002</v>
          </cell>
          <cell r="AL869">
            <v>281.56797728800001</v>
          </cell>
          <cell r="AM869">
            <v>273.82545324900002</v>
          </cell>
          <cell r="AN869">
            <v>283.39432277200001</v>
          </cell>
          <cell r="AO869">
            <v>286.565577787</v>
          </cell>
          <cell r="AP869">
            <v>291.11231499000002</v>
          </cell>
          <cell r="AQ869">
            <v>312.79901769100002</v>
          </cell>
          <cell r="AR869">
            <v>314.435212788</v>
          </cell>
          <cell r="AS869">
            <v>316.04041143900002</v>
          </cell>
          <cell r="AT869">
            <v>414.463302</v>
          </cell>
          <cell r="AU869">
            <v>261.33140231700003</v>
          </cell>
          <cell r="AV869">
            <v>286.12107619400001</v>
          </cell>
          <cell r="AW869">
            <v>309.60781325599999</v>
          </cell>
          <cell r="AX869">
            <v>319.39280770200003</v>
          </cell>
          <cell r="AY869">
            <v>350.06290511200001</v>
          </cell>
          <cell r="AZ869">
            <v>361.794615093</v>
          </cell>
          <cell r="BA869">
            <v>386.07805652399998</v>
          </cell>
          <cell r="BB869">
            <v>407.38020270200002</v>
          </cell>
          <cell r="BC869">
            <v>436.08904161300001</v>
          </cell>
          <cell r="BD869">
            <v>444.84455418800002</v>
          </cell>
          <cell r="BE869">
            <v>434.124845397</v>
          </cell>
          <cell r="BF869">
            <v>432.288536577</v>
          </cell>
          <cell r="BG869">
            <v>562.86329973600004</v>
          </cell>
          <cell r="BH869">
            <v>404.031289926</v>
          </cell>
          <cell r="BI869">
            <v>397.26385448799999</v>
          </cell>
          <cell r="BJ869">
            <v>405.96540342200001</v>
          </cell>
          <cell r="BK869">
            <v>426.59390694699999</v>
          </cell>
          <cell r="BL869">
            <v>389.79241357000001</v>
          </cell>
          <cell r="BM869">
            <v>384.07152386799999</v>
          </cell>
          <cell r="BN869">
            <v>403.39818448900002</v>
          </cell>
          <cell r="BO869">
            <v>418.52275620900002</v>
          </cell>
          <cell r="BP869">
            <v>433.77171255399998</v>
          </cell>
          <cell r="BQ869">
            <v>467.16492086699998</v>
          </cell>
          <cell r="BR869">
            <v>479.00213464500001</v>
          </cell>
          <cell r="BS869">
            <v>495.50281582399998</v>
          </cell>
          <cell r="BT869">
            <v>601.34496547100002</v>
          </cell>
          <cell r="BU869">
            <v>462.05214751599999</v>
          </cell>
          <cell r="BV869">
            <v>471.35985551200002</v>
          </cell>
          <cell r="BW869">
            <v>484.95449630600001</v>
          </cell>
          <cell r="BX869">
            <v>545.685913153</v>
          </cell>
          <cell r="BY869">
            <v>611.21222164799997</v>
          </cell>
          <cell r="BZ869">
            <v>583.88587725699995</v>
          </cell>
          <cell r="CA869">
            <v>560.39930888900005</v>
          </cell>
          <cell r="CB869">
            <v>533.48441011</v>
          </cell>
          <cell r="CC869">
            <v>533.95708518100002</v>
          </cell>
          <cell r="CD869">
            <v>515.203543276</v>
          </cell>
          <cell r="CE869">
            <v>540.32510843800003</v>
          </cell>
          <cell r="CF869">
            <v>543.78859596999996</v>
          </cell>
          <cell r="CG869">
            <v>623.66796671400004</v>
          </cell>
        </row>
        <row r="870">
          <cell r="B870" t="str">
            <v>Per_Volume_Malt Whisky_Scotland</v>
          </cell>
          <cell r="C870" t="str">
            <v>Per</v>
          </cell>
          <cell r="D870" t="str">
            <v>Volume</v>
          </cell>
          <cell r="E870" t="str">
            <v>Spirits</v>
          </cell>
          <cell r="F870" t="str">
            <v>Malt Whisky</v>
          </cell>
          <cell r="G870" t="str">
            <v>Scotland</v>
          </cell>
          <cell r="H870">
            <v>113.30593880799999</v>
          </cell>
          <cell r="I870">
            <v>126.49140525200001</v>
          </cell>
          <cell r="J870">
            <v>133.94362035500001</v>
          </cell>
          <cell r="K870">
            <v>137.86733253400001</v>
          </cell>
          <cell r="L870">
            <v>126.11958918800001</v>
          </cell>
          <cell r="M870">
            <v>130.494693031</v>
          </cell>
          <cell r="N870">
            <v>141.279526976</v>
          </cell>
          <cell r="O870">
            <v>136.51768575</v>
          </cell>
          <cell r="P870">
            <v>134.22735901499999</v>
          </cell>
          <cell r="Q870">
            <v>130.60378653000001</v>
          </cell>
          <cell r="R870">
            <v>125.362555607</v>
          </cell>
          <cell r="S870">
            <v>120.627437857</v>
          </cell>
          <cell r="T870">
            <v>164.08614511100001</v>
          </cell>
          <cell r="U870">
            <v>102.792406959</v>
          </cell>
          <cell r="V870">
            <v>117.506351013</v>
          </cell>
          <cell r="W870">
            <v>120.911207412</v>
          </cell>
          <cell r="X870">
            <v>124.10981578099999</v>
          </cell>
          <cell r="Y870">
            <v>129.386963694</v>
          </cell>
          <cell r="Z870">
            <v>133.10443859700001</v>
          </cell>
          <cell r="AA870">
            <v>126.33595945899999</v>
          </cell>
          <cell r="AB870">
            <v>128.21448529700001</v>
          </cell>
          <cell r="AC870">
            <v>125.241941911</v>
          </cell>
          <cell r="AD870">
            <v>120.69350799599999</v>
          </cell>
          <cell r="AE870">
            <v>119.961018888</v>
          </cell>
          <cell r="AF870">
            <v>127.859379175</v>
          </cell>
          <cell r="AG870">
            <v>176.72950309500001</v>
          </cell>
          <cell r="AH870">
            <v>68.101260921999994</v>
          </cell>
          <cell r="AI870">
            <v>77.893524855999999</v>
          </cell>
          <cell r="AJ870">
            <v>84.289988871000006</v>
          </cell>
          <cell r="AK870">
            <v>94.585928570999997</v>
          </cell>
          <cell r="AL870">
            <v>97.111768764000004</v>
          </cell>
          <cell r="AM870">
            <v>112.62269657</v>
          </cell>
          <cell r="AN870">
            <v>109.292858798</v>
          </cell>
          <cell r="AO870">
            <v>112.198134577</v>
          </cell>
          <cell r="AP870">
            <v>126.822321078</v>
          </cell>
          <cell r="AQ870">
            <v>124.424337306</v>
          </cell>
          <cell r="AR870">
            <v>125.188350728</v>
          </cell>
          <cell r="AS870">
            <v>118.39721817500001</v>
          </cell>
          <cell r="AT870">
            <v>148.78907118699999</v>
          </cell>
          <cell r="AU870">
            <v>94.155567656000002</v>
          </cell>
          <cell r="AV870">
            <v>108.28370144</v>
          </cell>
          <cell r="AW870">
            <v>114.038117523</v>
          </cell>
          <cell r="AX870">
            <v>118.588409277</v>
          </cell>
          <cell r="AY870">
            <v>118.15117742299999</v>
          </cell>
          <cell r="AZ870">
            <v>131.50636140200001</v>
          </cell>
          <cell r="BA870">
            <v>137.40838736500001</v>
          </cell>
          <cell r="BB870">
            <v>145.15014026</v>
          </cell>
          <cell r="BC870">
            <v>148.01874078700001</v>
          </cell>
          <cell r="BD870">
            <v>141.097756742</v>
          </cell>
          <cell r="BE870">
            <v>138.11437682600001</v>
          </cell>
          <cell r="BF870">
            <v>140.25350821800001</v>
          </cell>
          <cell r="BG870">
            <v>167.11652674999999</v>
          </cell>
          <cell r="BH870">
            <v>114.833826219</v>
          </cell>
          <cell r="BI870">
            <v>113.70249475599999</v>
          </cell>
          <cell r="BJ870">
            <v>115.439851909</v>
          </cell>
          <cell r="BK870">
            <v>108.127987284</v>
          </cell>
          <cell r="BL870">
            <v>105.864206713</v>
          </cell>
          <cell r="BM870">
            <v>108.723942643</v>
          </cell>
          <cell r="BN870">
            <v>107.49093868999999</v>
          </cell>
          <cell r="BO870">
            <v>110.66009491600001</v>
          </cell>
          <cell r="BP870">
            <v>116.07531781599999</v>
          </cell>
          <cell r="BQ870">
            <v>112.94560423900001</v>
          </cell>
          <cell r="BR870">
            <v>110.43868094600001</v>
          </cell>
          <cell r="BS870">
            <v>114.855224294</v>
          </cell>
          <cell r="BT870">
            <v>140.353563807</v>
          </cell>
          <cell r="BU870">
            <v>106.847223339</v>
          </cell>
          <cell r="BV870">
            <v>105.152008502</v>
          </cell>
          <cell r="BW870">
            <v>103.807014229</v>
          </cell>
          <cell r="BX870">
            <v>131.15355335699999</v>
          </cell>
          <cell r="BY870">
            <v>152.64571360599999</v>
          </cell>
          <cell r="BZ870">
            <v>143.97389124</v>
          </cell>
          <cell r="CA870">
            <v>138.51798890200001</v>
          </cell>
          <cell r="CB870">
            <v>126.337305317</v>
          </cell>
          <cell r="CC870">
            <v>129.098111829</v>
          </cell>
          <cell r="CD870">
            <v>128.10497244300001</v>
          </cell>
          <cell r="CE870">
            <v>140.855083694</v>
          </cell>
          <cell r="CF870">
            <v>141.869549917</v>
          </cell>
          <cell r="CG870">
            <v>175.320306418</v>
          </cell>
        </row>
        <row r="871">
          <cell r="B871" t="str">
            <v>Per_Volume_Non Cream Liqueurs_England &amp; Wales</v>
          </cell>
          <cell r="C871" t="str">
            <v>Per</v>
          </cell>
          <cell r="D871" t="str">
            <v>Volume</v>
          </cell>
          <cell r="E871" t="str">
            <v>Spirits</v>
          </cell>
          <cell r="F871" t="str">
            <v>Non Cream Liqueurs</v>
          </cell>
          <cell r="G871" t="str">
            <v>England &amp; Wales</v>
          </cell>
          <cell r="H871">
            <v>2830.9527402479998</v>
          </cell>
          <cell r="I871">
            <v>2907.2323741260002</v>
          </cell>
          <cell r="J871">
            <v>3040.4425104080001</v>
          </cell>
          <cell r="K871">
            <v>3091.658999579</v>
          </cell>
          <cell r="L871">
            <v>3097.9497560939999</v>
          </cell>
          <cell r="M871">
            <v>3089.7667960099998</v>
          </cell>
          <cell r="N871">
            <v>3013.9509115310002</v>
          </cell>
          <cell r="O871">
            <v>3040.2848438719998</v>
          </cell>
          <cell r="P871">
            <v>3155.4463629789998</v>
          </cell>
          <cell r="Q871">
            <v>3136.581839213</v>
          </cell>
          <cell r="R871">
            <v>3128.682133449</v>
          </cell>
          <cell r="S871">
            <v>3282.7386478210001</v>
          </cell>
          <cell r="T871">
            <v>3993.7178833449998</v>
          </cell>
          <cell r="U871">
            <v>2774.9828836920001</v>
          </cell>
          <cell r="V871">
            <v>2988.2745255139998</v>
          </cell>
          <cell r="W871">
            <v>3152.4281999989998</v>
          </cell>
          <cell r="X871">
            <v>3141.1358666699998</v>
          </cell>
          <cell r="Y871">
            <v>3178.7314037890001</v>
          </cell>
          <cell r="Z871">
            <v>3105.494955615</v>
          </cell>
          <cell r="AA871">
            <v>3062.1754194179998</v>
          </cell>
          <cell r="AB871">
            <v>3057.0635976419999</v>
          </cell>
          <cell r="AC871">
            <v>3256.0962190280002</v>
          </cell>
          <cell r="AD871">
            <v>3288.8518875479999</v>
          </cell>
          <cell r="AE871">
            <v>3250.4675553940001</v>
          </cell>
          <cell r="AF871">
            <v>3378.5869928900001</v>
          </cell>
          <cell r="AG871">
            <v>4318.4760825740004</v>
          </cell>
          <cell r="AH871">
            <v>2739.1296891930001</v>
          </cell>
          <cell r="AI871">
            <v>2879.3255755569999</v>
          </cell>
          <cell r="AJ871">
            <v>3100.6768773069998</v>
          </cell>
          <cell r="AK871">
            <v>3390.8960153070002</v>
          </cell>
          <cell r="AL871">
            <v>3441.9733616429999</v>
          </cell>
          <cell r="AM871">
            <v>3353.2371266089999</v>
          </cell>
          <cell r="AN871">
            <v>3313.930541145</v>
          </cell>
          <cell r="AO871">
            <v>3326.1863997619998</v>
          </cell>
          <cell r="AP871">
            <v>3569.892334868</v>
          </cell>
          <cell r="AQ871">
            <v>3758.8385199190002</v>
          </cell>
          <cell r="AR871">
            <v>3849.665859017</v>
          </cell>
          <cell r="AS871">
            <v>3826.7059224539998</v>
          </cell>
          <cell r="AT871">
            <v>4560.3751643739997</v>
          </cell>
          <cell r="AU871">
            <v>3425.6637326310001</v>
          </cell>
          <cell r="AV871">
            <v>3132.388536857</v>
          </cell>
          <cell r="AW871">
            <v>3296.9891541329998</v>
          </cell>
          <cell r="AX871">
            <v>3505.0807419809998</v>
          </cell>
          <cell r="AY871">
            <v>3856.4591615539998</v>
          </cell>
          <cell r="AZ871">
            <v>3716.4536276429999</v>
          </cell>
          <cell r="BA871">
            <v>3845.6110628420001</v>
          </cell>
          <cell r="BB871">
            <v>4059.4597068610001</v>
          </cell>
          <cell r="BC871">
            <v>4351.9686187240004</v>
          </cell>
          <cell r="BD871">
            <v>4557.6619342619997</v>
          </cell>
          <cell r="BE871">
            <v>4749.6568336569999</v>
          </cell>
          <cell r="BF871">
            <v>4783.3461496290001</v>
          </cell>
          <cell r="BG871">
            <v>6196.0615470909997</v>
          </cell>
          <cell r="BH871">
            <v>4581.2475124430002</v>
          </cell>
          <cell r="BI871">
            <v>4056.2888666019999</v>
          </cell>
          <cell r="BJ871">
            <v>4342.4570828510005</v>
          </cell>
          <cell r="BK871">
            <v>4657.5597124169999</v>
          </cell>
          <cell r="BL871">
            <v>4520.4288128139997</v>
          </cell>
          <cell r="BM871">
            <v>4747.8640973379997</v>
          </cell>
          <cell r="BN871">
            <v>4726.5444987290002</v>
          </cell>
          <cell r="BO871">
            <v>4952.4963895820001</v>
          </cell>
          <cell r="BP871">
            <v>5127.139165433</v>
          </cell>
          <cell r="BQ871">
            <v>5362.4409163050004</v>
          </cell>
          <cell r="BR871">
            <v>5236.9432004959999</v>
          </cell>
          <cell r="BS871">
            <v>5291.9880087130005</v>
          </cell>
          <cell r="BT871">
            <v>6782.3791896709999</v>
          </cell>
          <cell r="BU871">
            <v>4943.4401671120004</v>
          </cell>
          <cell r="BV871">
            <v>4940.0085669740001</v>
          </cell>
          <cell r="BW871">
            <v>5175.7709935290004</v>
          </cell>
          <cell r="BX871">
            <v>5494.5766521389996</v>
          </cell>
          <cell r="BY871">
            <v>5446.556199781</v>
          </cell>
          <cell r="BZ871">
            <v>5623.2521376750001</v>
          </cell>
          <cell r="CA871">
            <v>5316.6334060879999</v>
          </cell>
          <cell r="CB871">
            <v>5336.0905059090001</v>
          </cell>
          <cell r="CC871">
            <v>5376.0268416170002</v>
          </cell>
          <cell r="CD871">
            <v>5071.0645758560004</v>
          </cell>
          <cell r="CE871">
            <v>5020.0233417990003</v>
          </cell>
          <cell r="CF871">
            <v>4988.748566147</v>
          </cell>
          <cell r="CG871">
            <v>6581.683171611</v>
          </cell>
        </row>
        <row r="872">
          <cell r="B872" t="str">
            <v>Per_Volume_Non Cream Liqueurs_Scotland</v>
          </cell>
          <cell r="C872" t="str">
            <v>Per</v>
          </cell>
          <cell r="D872" t="str">
            <v>Volume</v>
          </cell>
          <cell r="E872" t="str">
            <v>Spirits</v>
          </cell>
          <cell r="F872" t="str">
            <v>Non Cream Liqueurs</v>
          </cell>
          <cell r="G872" t="str">
            <v>Scotland</v>
          </cell>
          <cell r="H872">
            <v>552.69216341200001</v>
          </cell>
          <cell r="I872">
            <v>576.61543532600001</v>
          </cell>
          <cell r="J872">
            <v>601.15021992899995</v>
          </cell>
          <cell r="K872">
            <v>593.15335568800003</v>
          </cell>
          <cell r="L872">
            <v>595.94527636999999</v>
          </cell>
          <cell r="M872">
            <v>586.25601171899996</v>
          </cell>
          <cell r="N872">
            <v>558.87825914400003</v>
          </cell>
          <cell r="O872">
            <v>565.48659416800001</v>
          </cell>
          <cell r="P872">
            <v>591.29100227599997</v>
          </cell>
          <cell r="Q872">
            <v>609.28988177600002</v>
          </cell>
          <cell r="R872">
            <v>598.972951588</v>
          </cell>
          <cell r="S872">
            <v>632.07602885699998</v>
          </cell>
          <cell r="T872">
            <v>765.46633243400004</v>
          </cell>
          <cell r="U872">
            <v>554.96094650600003</v>
          </cell>
          <cell r="V872">
            <v>571.27672991600002</v>
          </cell>
          <cell r="W872">
            <v>588.173613327</v>
          </cell>
          <cell r="X872">
            <v>583.92222188999995</v>
          </cell>
          <cell r="Y872">
            <v>572.49466394700005</v>
          </cell>
          <cell r="Z872">
            <v>566.29129504499997</v>
          </cell>
          <cell r="AA872">
            <v>578.04080506100001</v>
          </cell>
          <cell r="AB872">
            <v>558.25126590499997</v>
          </cell>
          <cell r="AC872">
            <v>574.41596686499997</v>
          </cell>
          <cell r="AD872">
            <v>581.97036979500001</v>
          </cell>
          <cell r="AE872">
            <v>594.35158646599996</v>
          </cell>
          <cell r="AF872">
            <v>607.30846166699996</v>
          </cell>
          <cell r="AG872">
            <v>675.38471495900001</v>
          </cell>
          <cell r="AH872">
            <v>400.26571264900002</v>
          </cell>
          <cell r="AI872">
            <v>457.61068445400002</v>
          </cell>
          <cell r="AJ872">
            <v>476.15485350799997</v>
          </cell>
          <cell r="AK872">
            <v>504.62911314899998</v>
          </cell>
          <cell r="AL872">
            <v>514.75926145300002</v>
          </cell>
          <cell r="AM872">
            <v>525.43755909200001</v>
          </cell>
          <cell r="AN872">
            <v>523.39003659499997</v>
          </cell>
          <cell r="AO872">
            <v>516.72061629799998</v>
          </cell>
          <cell r="AP872">
            <v>548.80792337399998</v>
          </cell>
          <cell r="AQ872">
            <v>572.16020488499998</v>
          </cell>
          <cell r="AR872">
            <v>591.35392706699997</v>
          </cell>
          <cell r="AS872">
            <v>602.85377646200004</v>
          </cell>
          <cell r="AT872">
            <v>713.43649244599999</v>
          </cell>
          <cell r="AU872">
            <v>521.177100397</v>
          </cell>
          <cell r="AV872">
            <v>528.084713728</v>
          </cell>
          <cell r="AW872">
            <v>529.586328837</v>
          </cell>
          <cell r="AX872">
            <v>538.35424540300005</v>
          </cell>
          <cell r="AY872">
            <v>554.07318965100001</v>
          </cell>
          <cell r="AZ872">
            <v>545.81096875799994</v>
          </cell>
          <cell r="BA872">
            <v>544.99500847199999</v>
          </cell>
          <cell r="BB872">
            <v>495.184072281</v>
          </cell>
          <cell r="BC872">
            <v>493.44796303700002</v>
          </cell>
          <cell r="BD872">
            <v>488.74689024200001</v>
          </cell>
          <cell r="BE872">
            <v>473.57054681199998</v>
          </cell>
          <cell r="BF872">
            <v>506.23019116900002</v>
          </cell>
          <cell r="BG872">
            <v>621.40432718800002</v>
          </cell>
          <cell r="BH872">
            <v>443.32001379299999</v>
          </cell>
          <cell r="BI872">
            <v>424.31347078700003</v>
          </cell>
          <cell r="BJ872">
            <v>424.24637860799999</v>
          </cell>
          <cell r="BK872">
            <v>440.62281355300001</v>
          </cell>
          <cell r="BL872">
            <v>438.74715953899999</v>
          </cell>
          <cell r="BM872">
            <v>462.23570390600003</v>
          </cell>
          <cell r="BN872">
            <v>448.96806312699999</v>
          </cell>
          <cell r="BO872">
            <v>463.17505784600002</v>
          </cell>
          <cell r="BP872">
            <v>456.363481788</v>
          </cell>
          <cell r="BQ872">
            <v>469.17255529900001</v>
          </cell>
          <cell r="BR872">
            <v>455.48311129400003</v>
          </cell>
          <cell r="BS872">
            <v>430.365503322</v>
          </cell>
          <cell r="BT872">
            <v>559.57764320900003</v>
          </cell>
          <cell r="BU872">
            <v>391.00029857499999</v>
          </cell>
          <cell r="BV872">
            <v>382.83769112200002</v>
          </cell>
          <cell r="BW872">
            <v>399.00508502899999</v>
          </cell>
          <cell r="BX872">
            <v>462.18115817900002</v>
          </cell>
          <cell r="BY872">
            <v>474.61350698799998</v>
          </cell>
          <cell r="BZ872">
            <v>465.543222802</v>
          </cell>
          <cell r="CA872">
            <v>430.05824158500002</v>
          </cell>
          <cell r="CB872">
            <v>423.08020149999999</v>
          </cell>
          <cell r="CC872">
            <v>424.24765882999998</v>
          </cell>
          <cell r="CD872">
            <v>414.55459506699998</v>
          </cell>
          <cell r="CE872">
            <v>419.90897056799997</v>
          </cell>
          <cell r="CF872">
            <v>427.04606787400002</v>
          </cell>
          <cell r="CG872">
            <v>577.12230979100002</v>
          </cell>
        </row>
        <row r="873">
          <cell r="B873" t="str">
            <v>Per_Volume_Specialities_England &amp; Wales</v>
          </cell>
          <cell r="C873" t="str">
            <v>Per</v>
          </cell>
          <cell r="D873" t="str">
            <v>Volume</v>
          </cell>
          <cell r="E873" t="str">
            <v>Spirits</v>
          </cell>
          <cell r="F873" t="str">
            <v>Specialities</v>
          </cell>
          <cell r="G873" t="str">
            <v>England &amp; Wales</v>
          </cell>
          <cell r="H873">
            <v>3197.766661136</v>
          </cell>
          <cell r="I873">
            <v>3428.6463351540001</v>
          </cell>
          <cell r="J873">
            <v>3477.8210838139998</v>
          </cell>
          <cell r="K873">
            <v>3873.1778875750001</v>
          </cell>
          <cell r="L873">
            <v>4055.3901896580001</v>
          </cell>
          <cell r="M873">
            <v>4477.8300474110001</v>
          </cell>
          <cell r="N873">
            <v>4398.8217840480002</v>
          </cell>
          <cell r="O873">
            <v>4188.4464299020001</v>
          </cell>
          <cell r="P873">
            <v>3905.7834781659999</v>
          </cell>
          <cell r="Q873">
            <v>3762.392830152</v>
          </cell>
          <cell r="R873">
            <v>3652.5135310410001</v>
          </cell>
          <cell r="S873">
            <v>3696.4469238309998</v>
          </cell>
          <cell r="T873">
            <v>4539.1251427770003</v>
          </cell>
          <cell r="U873">
            <v>3259.8575644980001</v>
          </cell>
          <cell r="V873">
            <v>3401.0046182850001</v>
          </cell>
          <cell r="W873">
            <v>3587.8286273879999</v>
          </cell>
          <cell r="X873">
            <v>3896.9017225769999</v>
          </cell>
          <cell r="Y873">
            <v>4139.9007665030003</v>
          </cell>
          <cell r="Z873">
            <v>4664.5345116540002</v>
          </cell>
          <cell r="AA873">
            <v>4581.1565018860001</v>
          </cell>
          <cell r="AB873">
            <v>4307.8939941480003</v>
          </cell>
          <cell r="AC873">
            <v>3971.1135485549999</v>
          </cell>
          <cell r="AD873">
            <v>3809.0930141170002</v>
          </cell>
          <cell r="AE873">
            <v>3698.241799117</v>
          </cell>
          <cell r="AF873">
            <v>3685.059028054</v>
          </cell>
          <cell r="AG873">
            <v>4457.8122362909999</v>
          </cell>
          <cell r="AH873">
            <v>2452.551004763</v>
          </cell>
          <cell r="AI873">
            <v>2749.7518148210002</v>
          </cell>
          <cell r="AJ873">
            <v>3173.6612647050001</v>
          </cell>
          <cell r="AK873">
            <v>3403.6451102850001</v>
          </cell>
          <cell r="AL873">
            <v>3741.5788450680002</v>
          </cell>
          <cell r="AM873">
            <v>4492.8957652170002</v>
          </cell>
          <cell r="AN873">
            <v>4571.6674769709998</v>
          </cell>
          <cell r="AO873">
            <v>4305.9493493520004</v>
          </cell>
          <cell r="AP873">
            <v>4171.0882450720001</v>
          </cell>
          <cell r="AQ873">
            <v>3900.6694282660001</v>
          </cell>
          <cell r="AR873">
            <v>3767.476211918</v>
          </cell>
          <cell r="AS873">
            <v>3699.54228199</v>
          </cell>
          <cell r="AT873">
            <v>4261.4380487560002</v>
          </cell>
          <cell r="AU873">
            <v>3044.3942461309998</v>
          </cell>
          <cell r="AV873">
            <v>2965.0751076679999</v>
          </cell>
          <cell r="AW873">
            <v>3033.9158877710001</v>
          </cell>
          <cell r="AX873">
            <v>3232.746716226</v>
          </cell>
          <cell r="AY873">
            <v>4152.9517111989999</v>
          </cell>
          <cell r="AZ873">
            <v>4533.4982045260003</v>
          </cell>
          <cell r="BA873">
            <v>4937.3120136970001</v>
          </cell>
          <cell r="BB873">
            <v>4887.6709510350001</v>
          </cell>
          <cell r="BC873">
            <v>4218.9441161349996</v>
          </cell>
          <cell r="BD873">
            <v>3832.5746984520001</v>
          </cell>
          <cell r="BE873">
            <v>3785.1149017839998</v>
          </cell>
          <cell r="BF873">
            <v>3710.4116788050001</v>
          </cell>
          <cell r="BG873">
            <v>4747.8693951020005</v>
          </cell>
          <cell r="BH873">
            <v>3373.035542868</v>
          </cell>
          <cell r="BI873">
            <v>3267.474155164</v>
          </cell>
          <cell r="BJ873">
            <v>3456.3427537900002</v>
          </cell>
          <cell r="BK873">
            <v>3840.0104490499998</v>
          </cell>
          <cell r="BL873">
            <v>3866.6607637120001</v>
          </cell>
          <cell r="BM873">
            <v>4847.7070184880004</v>
          </cell>
          <cell r="BN873">
            <v>4576.5652635710003</v>
          </cell>
          <cell r="BO873">
            <v>4955.2018988549999</v>
          </cell>
          <cell r="BP873">
            <v>5047.5661275829998</v>
          </cell>
          <cell r="BQ873">
            <v>4680.8144252829998</v>
          </cell>
          <cell r="BR873">
            <v>4126.8195855229997</v>
          </cell>
          <cell r="BS873">
            <v>4087.0722138299998</v>
          </cell>
          <cell r="BT873">
            <v>5201.6797948920002</v>
          </cell>
          <cell r="BU873">
            <v>3830.3767574120002</v>
          </cell>
          <cell r="BV873">
            <v>3858.9036476319998</v>
          </cell>
          <cell r="BW873">
            <v>3919.2357113160001</v>
          </cell>
          <cell r="BX873">
            <v>4177.1592192460002</v>
          </cell>
          <cell r="BY873">
            <v>4286.8212019729999</v>
          </cell>
          <cell r="BZ873">
            <v>4847.0378034340001</v>
          </cell>
          <cell r="CA873">
            <v>5357.7719291760004</v>
          </cell>
          <cell r="CB873">
            <v>5314.575301717</v>
          </cell>
          <cell r="CC873">
            <v>4607.4405875860002</v>
          </cell>
          <cell r="CD873">
            <v>4126.6013526409997</v>
          </cell>
          <cell r="CE873">
            <v>3873.8459091350001</v>
          </cell>
          <cell r="CF873">
            <v>3738.5135177970001</v>
          </cell>
          <cell r="CG873">
            <v>5446.7101937770003</v>
          </cell>
        </row>
        <row r="874">
          <cell r="B874" t="str">
            <v>Per_Volume_Specialities_Scotland</v>
          </cell>
          <cell r="C874" t="str">
            <v>Per</v>
          </cell>
          <cell r="D874" t="str">
            <v>Volume</v>
          </cell>
          <cell r="E874" t="str">
            <v>Spirits</v>
          </cell>
          <cell r="F874" t="str">
            <v>Specialities</v>
          </cell>
          <cell r="G874" t="str">
            <v>Scotland</v>
          </cell>
          <cell r="H874">
            <v>190.628119715</v>
          </cell>
          <cell r="I874">
            <v>201.83123358</v>
          </cell>
          <cell r="J874">
            <v>213.44682616599999</v>
          </cell>
          <cell r="K874">
            <v>238.75343988700001</v>
          </cell>
          <cell r="L874">
            <v>239.914003342</v>
          </cell>
          <cell r="M874">
            <v>261.88124757200001</v>
          </cell>
          <cell r="N874">
            <v>254.617095334</v>
          </cell>
          <cell r="O874">
            <v>256.45202155499999</v>
          </cell>
          <cell r="P874">
            <v>244.57818784599999</v>
          </cell>
          <cell r="Q874">
            <v>251.922498725</v>
          </cell>
          <cell r="R874">
            <v>248.74809507500001</v>
          </cell>
          <cell r="S874">
            <v>249.52575317</v>
          </cell>
          <cell r="T874">
            <v>314.69054204299999</v>
          </cell>
          <cell r="U874">
            <v>220.798015389</v>
          </cell>
          <cell r="V874">
            <v>241.626098692</v>
          </cell>
          <cell r="W874">
            <v>240.89516111</v>
          </cell>
          <cell r="X874">
            <v>255.0803464</v>
          </cell>
          <cell r="Y874">
            <v>267.48921976000003</v>
          </cell>
          <cell r="Z874">
            <v>286.945713281</v>
          </cell>
          <cell r="AA874">
            <v>272.07250518699999</v>
          </cell>
          <cell r="AB874">
            <v>263.49412458099999</v>
          </cell>
          <cell r="AC874">
            <v>272.310240803</v>
          </cell>
          <cell r="AD874">
            <v>271.47408258899998</v>
          </cell>
          <cell r="AE874">
            <v>262.33878951200001</v>
          </cell>
          <cell r="AF874">
            <v>261.20534244499999</v>
          </cell>
          <cell r="AG874">
            <v>225.29917110599999</v>
          </cell>
          <cell r="AH874">
            <v>154.85661716800001</v>
          </cell>
          <cell r="AI874">
            <v>203.50058866000001</v>
          </cell>
          <cell r="AJ874">
            <v>214.99983845599999</v>
          </cell>
          <cell r="AK874">
            <v>239.15618207200001</v>
          </cell>
          <cell r="AL874">
            <v>256.22308638099997</v>
          </cell>
          <cell r="AM874">
            <v>322.63406299100001</v>
          </cell>
          <cell r="AN874">
            <v>333.64383236399999</v>
          </cell>
          <cell r="AO874">
            <v>313.298757389</v>
          </cell>
          <cell r="AP874">
            <v>301.79748154700002</v>
          </cell>
          <cell r="AQ874">
            <v>269.99201172699998</v>
          </cell>
          <cell r="AR874">
            <v>262.45454640100002</v>
          </cell>
          <cell r="AS874">
            <v>267.080963865</v>
          </cell>
          <cell r="AT874">
            <v>301.25217656900003</v>
          </cell>
          <cell r="AU874">
            <v>223.64186228099999</v>
          </cell>
          <cell r="AV874">
            <v>221.71964627400001</v>
          </cell>
          <cell r="AW874">
            <v>218.984283014</v>
          </cell>
          <cell r="AX874">
            <v>233.49888428599999</v>
          </cell>
          <cell r="AY874">
            <v>317.28103685600001</v>
          </cell>
          <cell r="AZ874">
            <v>359.08721891900001</v>
          </cell>
          <cell r="BA874">
            <v>384.375785006</v>
          </cell>
          <cell r="BB874">
            <v>352.13454972300002</v>
          </cell>
          <cell r="BC874">
            <v>279.718134459</v>
          </cell>
          <cell r="BD874">
            <v>226.78613461899999</v>
          </cell>
          <cell r="BE874">
            <v>210.28695031699999</v>
          </cell>
          <cell r="BF874">
            <v>221.54004339100001</v>
          </cell>
          <cell r="BG874">
            <v>283.012807022</v>
          </cell>
          <cell r="BH874">
            <v>216.49356540599999</v>
          </cell>
          <cell r="BI874">
            <v>218.19444099200001</v>
          </cell>
          <cell r="BJ874">
            <v>215.14052107200001</v>
          </cell>
          <cell r="BK874">
            <v>220.21106358500001</v>
          </cell>
          <cell r="BL874">
            <v>223.57216364999999</v>
          </cell>
          <cell r="BM874">
            <v>256.78030694900002</v>
          </cell>
          <cell r="BN874">
            <v>250.785701039</v>
          </cell>
          <cell r="BO874">
            <v>265.66424230400003</v>
          </cell>
          <cell r="BP874">
            <v>268.73379622800002</v>
          </cell>
          <cell r="BQ874">
            <v>264.63676084799999</v>
          </cell>
          <cell r="BR874">
            <v>248.57852047200001</v>
          </cell>
          <cell r="BS874">
            <v>240.751111936</v>
          </cell>
          <cell r="BT874">
            <v>301.64752670199999</v>
          </cell>
          <cell r="BU874">
            <v>210.66822342899999</v>
          </cell>
          <cell r="BV874">
            <v>209.02182616299999</v>
          </cell>
          <cell r="BW874">
            <v>224.586822205</v>
          </cell>
          <cell r="BX874">
            <v>286.88848425100002</v>
          </cell>
          <cell r="BY874">
            <v>290.99414418200001</v>
          </cell>
          <cell r="BZ874">
            <v>296.918721339</v>
          </cell>
          <cell r="CA874">
            <v>303.56840915200002</v>
          </cell>
          <cell r="CB874">
            <v>292.18738929300002</v>
          </cell>
          <cell r="CC874">
            <v>279.40685580000002</v>
          </cell>
          <cell r="CD874">
            <v>255.88086744200001</v>
          </cell>
          <cell r="CE874">
            <v>246.42550352200001</v>
          </cell>
          <cell r="CF874">
            <v>248.075609087</v>
          </cell>
          <cell r="CG874">
            <v>419.17863468500002</v>
          </cell>
        </row>
        <row r="875">
          <cell r="B875" t="str">
            <v>Per_Volume_Tequila_England &amp; Wales</v>
          </cell>
          <cell r="C875" t="str">
            <v>Per</v>
          </cell>
          <cell r="D875" t="str">
            <v>Volume</v>
          </cell>
          <cell r="E875" t="str">
            <v>Spirits</v>
          </cell>
          <cell r="F875" t="str">
            <v>Tequila</v>
          </cell>
          <cell r="G875" t="str">
            <v>England &amp; Wales</v>
          </cell>
          <cell r="H875">
            <v>378.697507073</v>
          </cell>
          <cell r="I875">
            <v>428.78295693500002</v>
          </cell>
          <cell r="J875">
            <v>478.40037177599999</v>
          </cell>
          <cell r="K875">
            <v>478.877203791</v>
          </cell>
          <cell r="L875">
            <v>491.35319506799999</v>
          </cell>
          <cell r="M875">
            <v>490.08851534000001</v>
          </cell>
          <cell r="N875">
            <v>463.00679318700003</v>
          </cell>
          <cell r="O875">
            <v>442.05234070900002</v>
          </cell>
          <cell r="P875">
            <v>458.07380136299997</v>
          </cell>
          <cell r="Q875">
            <v>475.009105482</v>
          </cell>
          <cell r="R875">
            <v>463.08069327499999</v>
          </cell>
          <cell r="S875">
            <v>467.25088573699998</v>
          </cell>
          <cell r="T875">
            <v>573.81352803499999</v>
          </cell>
          <cell r="U875">
            <v>398.52961294599999</v>
          </cell>
          <cell r="V875">
            <v>438.85291756700002</v>
          </cell>
          <cell r="W875">
            <v>466.28953663800002</v>
          </cell>
          <cell r="X875">
            <v>483.513819544</v>
          </cell>
          <cell r="Y875">
            <v>499.62926831599998</v>
          </cell>
          <cell r="Z875">
            <v>492.14151011899997</v>
          </cell>
          <cell r="AA875">
            <v>476.05424949399998</v>
          </cell>
          <cell r="AB875">
            <v>476.76418916799997</v>
          </cell>
          <cell r="AC875">
            <v>482.86369590200002</v>
          </cell>
          <cell r="AD875">
            <v>478.95458151700001</v>
          </cell>
          <cell r="AE875">
            <v>450.08254186900001</v>
          </cell>
          <cell r="AF875">
            <v>436.78681483999998</v>
          </cell>
          <cell r="AG875">
            <v>531.26737785499995</v>
          </cell>
          <cell r="AH875">
            <v>275.39461175700001</v>
          </cell>
          <cell r="AI875">
            <v>330.04870607499998</v>
          </cell>
          <cell r="AJ875">
            <v>362.11372916900001</v>
          </cell>
          <cell r="AK875">
            <v>391.14081979500003</v>
          </cell>
          <cell r="AL875">
            <v>404.34179806899999</v>
          </cell>
          <cell r="AM875">
            <v>405.75847212399998</v>
          </cell>
          <cell r="AN875">
            <v>401.87789544700001</v>
          </cell>
          <cell r="AO875">
            <v>414.46518485199999</v>
          </cell>
          <cell r="AP875">
            <v>432.89398879800001</v>
          </cell>
          <cell r="AQ875">
            <v>463.27244986900001</v>
          </cell>
          <cell r="AR875">
            <v>467.56975015400002</v>
          </cell>
          <cell r="AS875">
            <v>456.467702277</v>
          </cell>
          <cell r="AT875">
            <v>564.77110857900004</v>
          </cell>
          <cell r="AU875">
            <v>468.04340819999999</v>
          </cell>
          <cell r="AV875">
            <v>457.17423995500002</v>
          </cell>
          <cell r="AW875">
            <v>466.54357527399998</v>
          </cell>
          <cell r="AX875">
            <v>434.641668987</v>
          </cell>
          <cell r="AY875">
            <v>402.29402439</v>
          </cell>
          <cell r="AZ875">
            <v>340.54041708</v>
          </cell>
          <cell r="BA875">
            <v>348.94190110599999</v>
          </cell>
          <cell r="BB875">
            <v>366.50036904799998</v>
          </cell>
          <cell r="BC875">
            <v>416.51887760900001</v>
          </cell>
          <cell r="BD875">
            <v>497.63822923999999</v>
          </cell>
          <cell r="BE875">
            <v>501.77528487000001</v>
          </cell>
          <cell r="BF875">
            <v>509.15531262899998</v>
          </cell>
          <cell r="BG875">
            <v>632.06695068399995</v>
          </cell>
          <cell r="BH875">
            <v>480.83045009599999</v>
          </cell>
          <cell r="BI875">
            <v>478.441396301</v>
          </cell>
          <cell r="BJ875">
            <v>517.39438833899999</v>
          </cell>
          <cell r="BK875">
            <v>582.70338929100001</v>
          </cell>
          <cell r="BL875">
            <v>569.556489521</v>
          </cell>
          <cell r="BM875">
            <v>571.23267344700002</v>
          </cell>
          <cell r="BN875">
            <v>563.19298317100004</v>
          </cell>
          <cell r="BO875">
            <v>569.86352205399999</v>
          </cell>
          <cell r="BP875">
            <v>585.72571335500004</v>
          </cell>
          <cell r="BQ875">
            <v>616.34242679700003</v>
          </cell>
          <cell r="BR875">
            <v>626.62221361599995</v>
          </cell>
          <cell r="BS875">
            <v>619.24743394400002</v>
          </cell>
          <cell r="BT875">
            <v>765.21788414399998</v>
          </cell>
          <cell r="BU875">
            <v>585.77258533700001</v>
          </cell>
          <cell r="BV875">
            <v>602.57400630899997</v>
          </cell>
          <cell r="BW875">
            <v>626.02478494399998</v>
          </cell>
          <cell r="BX875">
            <v>695.85123349499997</v>
          </cell>
          <cell r="BY875">
            <v>682.49397068899998</v>
          </cell>
          <cell r="BZ875">
            <v>688.34459482299997</v>
          </cell>
          <cell r="CA875">
            <v>650.13124260999996</v>
          </cell>
          <cell r="CB875">
            <v>705.41163440399998</v>
          </cell>
          <cell r="CC875">
            <v>715.85527610999998</v>
          </cell>
          <cell r="CD875">
            <v>690.42951504799998</v>
          </cell>
          <cell r="CE875">
            <v>714.34980594800004</v>
          </cell>
          <cell r="CF875">
            <v>677.02055386400002</v>
          </cell>
          <cell r="CG875">
            <v>793.62548687799995</v>
          </cell>
        </row>
        <row r="876">
          <cell r="B876" t="str">
            <v>Per_Volume_Tequila_Scotland</v>
          </cell>
          <cell r="C876" t="str">
            <v>Per</v>
          </cell>
          <cell r="D876" t="str">
            <v>Volume</v>
          </cell>
          <cell r="E876" t="str">
            <v>Spirits</v>
          </cell>
          <cell r="F876" t="str">
            <v>Tequila</v>
          </cell>
          <cell r="G876" t="str">
            <v>Scotland</v>
          </cell>
          <cell r="H876">
            <v>48.837879258999997</v>
          </cell>
          <cell r="I876">
            <v>55.827311317000003</v>
          </cell>
          <cell r="J876">
            <v>61.986814522000003</v>
          </cell>
          <cell r="K876">
            <v>64.165647242000006</v>
          </cell>
          <cell r="L876">
            <v>64.418240858000004</v>
          </cell>
          <cell r="M876">
            <v>65.187081874</v>
          </cell>
          <cell r="N876">
            <v>63.404056887000003</v>
          </cell>
          <cell r="O876">
            <v>60.821378580000001</v>
          </cell>
          <cell r="P876">
            <v>60.268838383999999</v>
          </cell>
          <cell r="Q876">
            <v>65.037267383</v>
          </cell>
          <cell r="R876">
            <v>63.384924587</v>
          </cell>
          <cell r="S876">
            <v>63.377953839</v>
          </cell>
          <cell r="T876">
            <v>75.945053113</v>
          </cell>
          <cell r="U876">
            <v>53.587000320000001</v>
          </cell>
          <cell r="V876">
            <v>59.576438854000003</v>
          </cell>
          <cell r="W876">
            <v>64.562972025999997</v>
          </cell>
          <cell r="X876">
            <v>63.205908917999999</v>
          </cell>
          <cell r="Y876">
            <v>65.866897433000005</v>
          </cell>
          <cell r="Z876">
            <v>66.929473247999994</v>
          </cell>
          <cell r="AA876">
            <v>65.293726997999997</v>
          </cell>
          <cell r="AB876">
            <v>65.621182989000005</v>
          </cell>
          <cell r="AC876">
            <v>70.619435698999993</v>
          </cell>
          <cell r="AD876">
            <v>69.972839891000007</v>
          </cell>
          <cell r="AE876">
            <v>70.499059278999994</v>
          </cell>
          <cell r="AF876">
            <v>68.547907519999995</v>
          </cell>
          <cell r="AG876">
            <v>81.114680198000002</v>
          </cell>
          <cell r="AH876">
            <v>49.924934493999999</v>
          </cell>
          <cell r="AI876">
            <v>60.189294691000001</v>
          </cell>
          <cell r="AJ876">
            <v>67.718218393000001</v>
          </cell>
          <cell r="AK876">
            <v>70.591556687999997</v>
          </cell>
          <cell r="AL876">
            <v>74.940329845999997</v>
          </cell>
          <cell r="AM876">
            <v>84.086248162000004</v>
          </cell>
          <cell r="AN876">
            <v>82.319879806000003</v>
          </cell>
          <cell r="AO876">
            <v>84.654394044</v>
          </cell>
          <cell r="AP876">
            <v>88.571479124999996</v>
          </cell>
          <cell r="AQ876">
            <v>88.504108134999996</v>
          </cell>
          <cell r="AR876">
            <v>84.382799281000004</v>
          </cell>
          <cell r="AS876">
            <v>81.765404230000001</v>
          </cell>
          <cell r="AT876">
            <v>98.846614998999996</v>
          </cell>
          <cell r="AU876">
            <v>85.195445909</v>
          </cell>
          <cell r="AV876">
            <v>85.838803393999996</v>
          </cell>
          <cell r="AW876">
            <v>86.951958083999997</v>
          </cell>
          <cell r="AX876">
            <v>78.434979928999994</v>
          </cell>
          <cell r="AY876">
            <v>66.961072290999994</v>
          </cell>
          <cell r="AZ876">
            <v>55.867076521000001</v>
          </cell>
          <cell r="BA876">
            <v>53.608234367000001</v>
          </cell>
          <cell r="BB876">
            <v>48.834397092000003</v>
          </cell>
          <cell r="BC876">
            <v>52.454237448000001</v>
          </cell>
          <cell r="BD876">
            <v>53.589404328999997</v>
          </cell>
          <cell r="BE876">
            <v>56.021749784999997</v>
          </cell>
          <cell r="BF876">
            <v>55.712069083999999</v>
          </cell>
          <cell r="BG876">
            <v>63.164900191999998</v>
          </cell>
          <cell r="BH876">
            <v>46.652634964000001</v>
          </cell>
          <cell r="BI876">
            <v>47.833427968999999</v>
          </cell>
          <cell r="BJ876">
            <v>52.091222555000002</v>
          </cell>
          <cell r="BK876">
            <v>62.455698124000001</v>
          </cell>
          <cell r="BL876">
            <v>52.789867268999998</v>
          </cell>
          <cell r="BM876">
            <v>53.004166894000001</v>
          </cell>
          <cell r="BN876">
            <v>51.691294554999999</v>
          </cell>
          <cell r="BO876">
            <v>54.448698030999999</v>
          </cell>
          <cell r="BP876">
            <v>56.205600627000003</v>
          </cell>
          <cell r="BQ876">
            <v>53.727608213000003</v>
          </cell>
          <cell r="BR876">
            <v>44.588846537000002</v>
          </cell>
          <cell r="BS876">
            <v>51.457292430000003</v>
          </cell>
          <cell r="BT876">
            <v>67.097275603</v>
          </cell>
          <cell r="BU876">
            <v>51.179437997000001</v>
          </cell>
          <cell r="BV876">
            <v>52.195872792999999</v>
          </cell>
          <cell r="BW876">
            <v>54.446234318000002</v>
          </cell>
          <cell r="BX876">
            <v>59.996799645999999</v>
          </cell>
          <cell r="BY876">
            <v>63.530868898000001</v>
          </cell>
          <cell r="BZ876">
            <v>55.885645150999999</v>
          </cell>
          <cell r="CA876">
            <v>50.557437976999999</v>
          </cell>
          <cell r="CB876">
            <v>52.640041175999997</v>
          </cell>
          <cell r="CC876">
            <v>55.675514014999997</v>
          </cell>
          <cell r="CD876">
            <v>61.034900682</v>
          </cell>
          <cell r="CE876">
            <v>64.519085244999999</v>
          </cell>
          <cell r="CF876">
            <v>61.477925003000003</v>
          </cell>
          <cell r="CG876">
            <v>77.794109250000005</v>
          </cell>
        </row>
        <row r="877">
          <cell r="B877" t="str">
            <v>Per_Volume_Vodka_England &amp; Wales</v>
          </cell>
          <cell r="C877" t="str">
            <v>Per</v>
          </cell>
          <cell r="D877" t="str">
            <v>Volume</v>
          </cell>
          <cell r="E877" t="str">
            <v>Spirits</v>
          </cell>
          <cell r="F877" t="str">
            <v>Vodka</v>
          </cell>
          <cell r="G877" t="str">
            <v>England &amp; Wales</v>
          </cell>
          <cell r="H877">
            <v>13049.083102373001</v>
          </cell>
          <cell r="I877">
            <v>13231.782834248999</v>
          </cell>
          <cell r="J877">
            <v>13617.927125697999</v>
          </cell>
          <cell r="K877">
            <v>13813.544895703</v>
          </cell>
          <cell r="L877">
            <v>14170.13979827</v>
          </cell>
          <cell r="M877">
            <v>13734.18456634</v>
          </cell>
          <cell r="N877">
            <v>13388.930857649</v>
          </cell>
          <cell r="O877">
            <v>13517.34628879</v>
          </cell>
          <cell r="P877">
            <v>13373.638737645</v>
          </cell>
          <cell r="Q877">
            <v>13343.958882904</v>
          </cell>
          <cell r="R877">
            <v>13476.298876528001</v>
          </cell>
          <cell r="S877">
            <v>13373.080917243</v>
          </cell>
          <cell r="T877">
            <v>16612.34394251</v>
          </cell>
          <cell r="U877">
            <v>13149.771190246</v>
          </cell>
          <cell r="V877">
            <v>11289.697453078999</v>
          </cell>
          <cell r="W877">
            <v>12524.730561942</v>
          </cell>
          <cell r="X877">
            <v>13106.657830370999</v>
          </cell>
          <cell r="Y877">
            <v>13465.187004014</v>
          </cell>
          <cell r="Z877">
            <v>12847.511371158</v>
          </cell>
          <cell r="AA877">
            <v>12646.733396086</v>
          </cell>
          <cell r="AB877">
            <v>12652.076000522</v>
          </cell>
          <cell r="AC877">
            <v>13345.645223809999</v>
          </cell>
          <cell r="AD877">
            <v>13225.186011813001</v>
          </cell>
          <cell r="AE877">
            <v>13088.888935386</v>
          </cell>
          <cell r="AF877">
            <v>12797.614070984</v>
          </cell>
          <cell r="AG877">
            <v>16683.356532049002</v>
          </cell>
          <cell r="AH877">
            <v>10769.115683859</v>
          </cell>
          <cell r="AI877">
            <v>11425.438231357</v>
          </cell>
          <cell r="AJ877">
            <v>12101.657419431</v>
          </cell>
          <cell r="AK877">
            <v>13241.110514952001</v>
          </cell>
          <cell r="AL877">
            <v>13435.656809722001</v>
          </cell>
          <cell r="AM877">
            <v>13213.1408894</v>
          </cell>
          <cell r="AN877">
            <v>12839.232260399</v>
          </cell>
          <cell r="AO877">
            <v>12803.811188809999</v>
          </cell>
          <cell r="AP877">
            <v>13189.356514067</v>
          </cell>
          <cell r="AQ877">
            <v>12971.901908841999</v>
          </cell>
          <cell r="AR877">
            <v>12725.623365775</v>
          </cell>
          <cell r="AS877">
            <v>12417.625092089</v>
          </cell>
          <cell r="AT877">
            <v>15031.084714131999</v>
          </cell>
          <cell r="AU877">
            <v>11798.568394271</v>
          </cell>
          <cell r="AV877">
            <v>10589.340072452</v>
          </cell>
          <cell r="AW877">
            <v>11627.741234441</v>
          </cell>
          <cell r="AX877">
            <v>12296.171682145001</v>
          </cell>
          <cell r="AY877">
            <v>13314.3439511</v>
          </cell>
          <cell r="AZ877">
            <v>12897.961368421</v>
          </cell>
          <cell r="BA877">
            <v>12924.348634417</v>
          </cell>
          <cell r="BB877">
            <v>12949.100074823</v>
          </cell>
          <cell r="BC877">
            <v>13326.022497353</v>
          </cell>
          <cell r="BD877">
            <v>13398.736265645</v>
          </cell>
          <cell r="BE877">
            <v>13114.725414745</v>
          </cell>
          <cell r="BF877">
            <v>12888.565262987</v>
          </cell>
          <cell r="BG877">
            <v>16447.040830218</v>
          </cell>
          <cell r="BH877">
            <v>12177.317629728999</v>
          </cell>
          <cell r="BI877">
            <v>11209.687170927</v>
          </cell>
          <cell r="BJ877">
            <v>12294.991990302</v>
          </cell>
          <cell r="BK877">
            <v>12440.263330479</v>
          </cell>
          <cell r="BL877">
            <v>11852.155830174999</v>
          </cell>
          <cell r="BM877">
            <v>12679.324112273</v>
          </cell>
          <cell r="BN877">
            <v>12087.986309583001</v>
          </cell>
          <cell r="BO877">
            <v>12449.863747321</v>
          </cell>
          <cell r="BP877">
            <v>12727.439678965</v>
          </cell>
          <cell r="BQ877">
            <v>12763.917940447</v>
          </cell>
          <cell r="BR877">
            <v>12372.850033418001</v>
          </cell>
          <cell r="BS877">
            <v>12217.177159581001</v>
          </cell>
          <cell r="BT877">
            <v>15637.084814419</v>
          </cell>
          <cell r="BU877">
            <v>11172.967465569</v>
          </cell>
          <cell r="BV877">
            <v>11247.094526737001</v>
          </cell>
          <cell r="BW877">
            <v>11207.988081456</v>
          </cell>
          <cell r="BX877">
            <v>11544.847930434</v>
          </cell>
          <cell r="BY877">
            <v>11687.607155408001</v>
          </cell>
          <cell r="BZ877">
            <v>12002.850189381999</v>
          </cell>
          <cell r="CA877">
            <v>12268.169570235999</v>
          </cell>
          <cell r="CB877">
            <v>12586.765979559001</v>
          </cell>
          <cell r="CC877">
            <v>12448.627125707</v>
          </cell>
          <cell r="CD877">
            <v>12298.017429406</v>
          </cell>
          <cell r="CE877">
            <v>12077.860249867999</v>
          </cell>
          <cell r="CF877">
            <v>11991.572874774</v>
          </cell>
          <cell r="CG877">
            <v>15741.328558013</v>
          </cell>
        </row>
        <row r="878">
          <cell r="B878" t="str">
            <v>Per_Volume_Vodka_Scotland</v>
          </cell>
          <cell r="C878" t="str">
            <v>Per</v>
          </cell>
          <cell r="D878" t="str">
            <v>Volume</v>
          </cell>
          <cell r="E878" t="str">
            <v>Spirits</v>
          </cell>
          <cell r="F878" t="str">
            <v>Vodka</v>
          </cell>
          <cell r="G878" t="str">
            <v>Scotland</v>
          </cell>
          <cell r="H878">
            <v>2260.1943614500001</v>
          </cell>
          <cell r="I878">
            <v>2323.41685714</v>
          </cell>
          <cell r="J878">
            <v>2413.7335767459999</v>
          </cell>
          <cell r="K878">
            <v>2407.2141306389999</v>
          </cell>
          <cell r="L878">
            <v>2279.1697297659998</v>
          </cell>
          <cell r="M878">
            <v>2017.533639493</v>
          </cell>
          <cell r="N878">
            <v>2056.3740574550002</v>
          </cell>
          <cell r="O878">
            <v>1909.8035357829999</v>
          </cell>
          <cell r="P878">
            <v>2163.551675012</v>
          </cell>
          <cell r="Q878">
            <v>2354.8084853079999</v>
          </cell>
          <cell r="R878">
            <v>2387.634142636</v>
          </cell>
          <cell r="S878">
            <v>2367.2130284899999</v>
          </cell>
          <cell r="T878">
            <v>2817.4418687110001</v>
          </cell>
          <cell r="U878">
            <v>2246.2144846470001</v>
          </cell>
          <cell r="V878">
            <v>2321.4184337400002</v>
          </cell>
          <cell r="W878">
            <v>2339.9238889640001</v>
          </cell>
          <cell r="X878">
            <v>2419.4003760850001</v>
          </cell>
          <cell r="Y878">
            <v>2477.6786616310001</v>
          </cell>
          <cell r="Z878">
            <v>2399.9283544720001</v>
          </cell>
          <cell r="AA878">
            <v>2331.8475764029999</v>
          </cell>
          <cell r="AB878">
            <v>2294.163304658</v>
          </cell>
          <cell r="AC878">
            <v>2321.7540607169999</v>
          </cell>
          <cell r="AD878">
            <v>2322.3620391449999</v>
          </cell>
          <cell r="AE878">
            <v>2144.134104704</v>
          </cell>
          <cell r="AF878">
            <v>2261.3972180710002</v>
          </cell>
          <cell r="AG878">
            <v>2797.318774033</v>
          </cell>
          <cell r="AH878">
            <v>1650.264468715</v>
          </cell>
          <cell r="AI878">
            <v>1903.043382607</v>
          </cell>
          <cell r="AJ878">
            <v>2158.2677328899999</v>
          </cell>
          <cell r="AK878">
            <v>2278.3256264920001</v>
          </cell>
          <cell r="AL878">
            <v>2542.2907282309998</v>
          </cell>
          <cell r="AM878">
            <v>2425.9562287049998</v>
          </cell>
          <cell r="AN878">
            <v>2301.4250302249998</v>
          </cell>
          <cell r="AO878">
            <v>2355.452776614</v>
          </cell>
          <cell r="AP878">
            <v>2378.6814540410001</v>
          </cell>
          <cell r="AQ878">
            <v>2312.5289494029998</v>
          </cell>
          <cell r="AR878">
            <v>2223.2624356440001</v>
          </cell>
          <cell r="AS878">
            <v>2399.0882311529999</v>
          </cell>
          <cell r="AT878">
            <v>2937.3206006270002</v>
          </cell>
          <cell r="AU878">
            <v>1969.727963608</v>
          </cell>
          <cell r="AV878">
            <v>1882.6986824000001</v>
          </cell>
          <cell r="AW878">
            <v>2067.1363799549999</v>
          </cell>
          <cell r="AX878">
            <v>2149.8592627600001</v>
          </cell>
          <cell r="AY878">
            <v>2269.0453989980001</v>
          </cell>
          <cell r="AZ878">
            <v>2353.2099696539999</v>
          </cell>
          <cell r="BA878">
            <v>2362.5353101159999</v>
          </cell>
          <cell r="BB878">
            <v>2286.0677228</v>
          </cell>
          <cell r="BC878">
            <v>2340.1794860909999</v>
          </cell>
          <cell r="BD878">
            <v>2177.15441956</v>
          </cell>
          <cell r="BE878">
            <v>2077.8219598209998</v>
          </cell>
          <cell r="BF878">
            <v>2120.2917495840002</v>
          </cell>
          <cell r="BG878">
            <v>2941.6404878349999</v>
          </cell>
          <cell r="BH878">
            <v>1852.1122987240001</v>
          </cell>
          <cell r="BI878">
            <v>1739.74996667</v>
          </cell>
          <cell r="BJ878">
            <v>1847.4205928920001</v>
          </cell>
          <cell r="BK878">
            <v>1896.1194328910001</v>
          </cell>
          <cell r="BL878">
            <v>1804.1048343340001</v>
          </cell>
          <cell r="BM878">
            <v>1917.546174004</v>
          </cell>
          <cell r="BN878">
            <v>1800.5533797160001</v>
          </cell>
          <cell r="BO878">
            <v>1906.586942877</v>
          </cell>
          <cell r="BP878">
            <v>1921.6662556189999</v>
          </cell>
          <cell r="BQ878">
            <v>1902.9626047490001</v>
          </cell>
          <cell r="BR878">
            <v>1796.5164502529999</v>
          </cell>
          <cell r="BS878">
            <v>1794.905419317</v>
          </cell>
          <cell r="BT878">
            <v>2363.9993335559998</v>
          </cell>
          <cell r="BU878">
            <v>1712.930151818</v>
          </cell>
          <cell r="BV878">
            <v>1743.338191798</v>
          </cell>
          <cell r="BW878">
            <v>1731.842355069</v>
          </cell>
          <cell r="BX878">
            <v>1775.6550835109999</v>
          </cell>
          <cell r="BY878">
            <v>1827.7931532699999</v>
          </cell>
          <cell r="BZ878">
            <v>1882.9748023560001</v>
          </cell>
          <cell r="CA878">
            <v>1963.5428628310001</v>
          </cell>
          <cell r="CB878">
            <v>2005.382778575</v>
          </cell>
          <cell r="CC878">
            <v>2003.2374418950001</v>
          </cell>
          <cell r="CD878">
            <v>1974.043593739</v>
          </cell>
          <cell r="CE878">
            <v>1939.662995355</v>
          </cell>
          <cell r="CF878">
            <v>1926.319129364</v>
          </cell>
          <cell r="CG878">
            <v>2506.2820505220002</v>
          </cell>
        </row>
        <row r="879">
          <cell r="B879" t="str">
            <v>Per_Volume_White Rum_England &amp; Wales</v>
          </cell>
          <cell r="C879" t="str">
            <v>Per</v>
          </cell>
          <cell r="D879" t="str">
            <v>Volume</v>
          </cell>
          <cell r="E879" t="str">
            <v>Spirits</v>
          </cell>
          <cell r="F879" t="str">
            <v>White Rum</v>
          </cell>
          <cell r="G879" t="str">
            <v>England &amp; Wales</v>
          </cell>
          <cell r="H879">
            <v>2058.8647411769998</v>
          </cell>
          <cell r="I879">
            <v>2128.3828279200002</v>
          </cell>
          <cell r="J879">
            <v>2333.755210321</v>
          </cell>
          <cell r="K879">
            <v>2516.948457508</v>
          </cell>
          <cell r="L879">
            <v>2567.1060903090001</v>
          </cell>
          <cell r="M879">
            <v>2494.8753591780001</v>
          </cell>
          <cell r="N879">
            <v>2535.2501946719999</v>
          </cell>
          <cell r="O879">
            <v>2558.8679540799999</v>
          </cell>
          <cell r="P879">
            <v>2368.8705125780002</v>
          </cell>
          <cell r="Q879">
            <v>2346.22678038</v>
          </cell>
          <cell r="R879">
            <v>2322.8342559890002</v>
          </cell>
          <cell r="S879">
            <v>2331.080417402</v>
          </cell>
          <cell r="T879">
            <v>2970.742016956</v>
          </cell>
          <cell r="U879">
            <v>1844.676628701</v>
          </cell>
          <cell r="V879">
            <v>1895.004601029</v>
          </cell>
          <cell r="W879">
            <v>2133.8009186559998</v>
          </cell>
          <cell r="X879">
            <v>2242.9709565500002</v>
          </cell>
          <cell r="Y879">
            <v>2200.038186756</v>
          </cell>
          <cell r="Z879">
            <v>2257.509408375</v>
          </cell>
          <cell r="AA879">
            <v>2200.9989934129999</v>
          </cell>
          <cell r="AB879">
            <v>2164.463778975</v>
          </cell>
          <cell r="AC879">
            <v>2119.733362685</v>
          </cell>
          <cell r="AD879">
            <v>1995.917734421</v>
          </cell>
          <cell r="AE879">
            <v>1965.0778623179999</v>
          </cell>
          <cell r="AF879">
            <v>1950.6663122279999</v>
          </cell>
          <cell r="AG879">
            <v>2467.8040114579999</v>
          </cell>
          <cell r="AH879">
            <v>1383.3007581649999</v>
          </cell>
          <cell r="AI879">
            <v>1548.6596096620001</v>
          </cell>
          <cell r="AJ879">
            <v>1802.489177379</v>
          </cell>
          <cell r="AK879">
            <v>1902.18466459</v>
          </cell>
          <cell r="AL879">
            <v>2120.5824733610002</v>
          </cell>
          <cell r="AM879">
            <v>2127.5114083090002</v>
          </cell>
          <cell r="AN879">
            <v>2143.7951044810002</v>
          </cell>
          <cell r="AO879">
            <v>2142.7532303879998</v>
          </cell>
          <cell r="AP879">
            <v>2061.5875745409999</v>
          </cell>
          <cell r="AQ879">
            <v>1997.602472154</v>
          </cell>
          <cell r="AR879">
            <v>1940.763405312</v>
          </cell>
          <cell r="AS879">
            <v>1955.204404476</v>
          </cell>
          <cell r="AT879">
            <v>2448.7624575690002</v>
          </cell>
          <cell r="AU879">
            <v>1555.469873431</v>
          </cell>
          <cell r="AV879">
            <v>1665.9724207679999</v>
          </cell>
          <cell r="AW879">
            <v>1683.9057473109999</v>
          </cell>
          <cell r="AX879">
            <v>1750.0507194679999</v>
          </cell>
          <cell r="AY879">
            <v>1934.192528432</v>
          </cell>
          <cell r="AZ879">
            <v>1832.0680402139999</v>
          </cell>
          <cell r="BA879">
            <v>1781.7842171039999</v>
          </cell>
          <cell r="BB879">
            <v>1877.384108172</v>
          </cell>
          <cell r="BC879">
            <v>1865.7262448280001</v>
          </cell>
          <cell r="BD879">
            <v>1871.2965706689999</v>
          </cell>
          <cell r="BE879">
            <v>1826.078116592</v>
          </cell>
          <cell r="BF879">
            <v>1820.5736249849999</v>
          </cell>
          <cell r="BG879">
            <v>2506.1013897040002</v>
          </cell>
          <cell r="BH879">
            <v>1667.360587335</v>
          </cell>
          <cell r="BI879">
            <v>1626.393471049</v>
          </cell>
          <cell r="BJ879">
            <v>1709.691326095</v>
          </cell>
          <cell r="BK879">
            <v>1848.721770072</v>
          </cell>
          <cell r="BL879">
            <v>1702.058973058</v>
          </cell>
          <cell r="BM879">
            <v>1758.074610095</v>
          </cell>
          <cell r="BN879">
            <v>1663.237277666</v>
          </cell>
          <cell r="BO879">
            <v>1674.4255846189999</v>
          </cell>
          <cell r="BP879">
            <v>1706.737829015</v>
          </cell>
          <cell r="BQ879">
            <v>1618.0773984970001</v>
          </cell>
          <cell r="BR879">
            <v>1593.030343189</v>
          </cell>
          <cell r="BS879">
            <v>1592.2635709430001</v>
          </cell>
          <cell r="BT879">
            <v>2192.3509341449999</v>
          </cell>
          <cell r="BU879">
            <v>1425.4000933499999</v>
          </cell>
          <cell r="BV879">
            <v>1432.474491211</v>
          </cell>
          <cell r="BW879">
            <v>1397.489375979</v>
          </cell>
          <cell r="BX879">
            <v>1521.1450354880001</v>
          </cell>
          <cell r="BY879">
            <v>1551.9018307250001</v>
          </cell>
          <cell r="BZ879">
            <v>1566.2815420750001</v>
          </cell>
          <cell r="CA879">
            <v>1558.3114951929999</v>
          </cell>
          <cell r="CB879">
            <v>1590.71019916</v>
          </cell>
          <cell r="CC879">
            <v>1595.761631134</v>
          </cell>
          <cell r="CD879">
            <v>1484.0928841800001</v>
          </cell>
          <cell r="CE879">
            <v>1458.213181184</v>
          </cell>
          <cell r="CF879">
            <v>1455.331797093</v>
          </cell>
          <cell r="CG879">
            <v>1956.5534476299999</v>
          </cell>
        </row>
        <row r="880">
          <cell r="B880" t="str">
            <v>Per_Volume_White Rum_Scotland</v>
          </cell>
          <cell r="C880" t="str">
            <v>Per</v>
          </cell>
          <cell r="D880" t="str">
            <v>Volume</v>
          </cell>
          <cell r="E880" t="str">
            <v>Spirits</v>
          </cell>
          <cell r="F880" t="str">
            <v>White Rum</v>
          </cell>
          <cell r="G880" t="str">
            <v>Scotland</v>
          </cell>
          <cell r="H880">
            <v>201.72884134099999</v>
          </cell>
          <cell r="I880">
            <v>226.05714706500001</v>
          </cell>
          <cell r="J880">
            <v>255.36603284899999</v>
          </cell>
          <cell r="K880">
            <v>270.813015667</v>
          </cell>
          <cell r="L880">
            <v>278.937436988</v>
          </cell>
          <cell r="M880">
            <v>263.830682336</v>
          </cell>
          <cell r="N880">
            <v>261.731384467</v>
          </cell>
          <cell r="O880">
            <v>242.94695223599999</v>
          </cell>
          <cell r="P880">
            <v>240.994824787</v>
          </cell>
          <cell r="Q880">
            <v>233.961376336</v>
          </cell>
          <cell r="R880">
            <v>226.832958351</v>
          </cell>
          <cell r="S880">
            <v>238.60247978199999</v>
          </cell>
          <cell r="T880">
            <v>292.29923503499998</v>
          </cell>
          <cell r="U880">
            <v>204.26516930299999</v>
          </cell>
          <cell r="V880">
            <v>205.18122272100001</v>
          </cell>
          <cell r="W880">
            <v>237.9852611</v>
          </cell>
          <cell r="X880">
            <v>264.52633899</v>
          </cell>
          <cell r="Y880">
            <v>247.34306575599999</v>
          </cell>
          <cell r="Z880">
            <v>257.42303940599999</v>
          </cell>
          <cell r="AA880">
            <v>257.313108247</v>
          </cell>
          <cell r="AB880">
            <v>258.52222675500002</v>
          </cell>
          <cell r="AC880">
            <v>245.60323721200001</v>
          </cell>
          <cell r="AD880">
            <v>231.622986263</v>
          </cell>
          <cell r="AE880">
            <v>233.90503202299999</v>
          </cell>
          <cell r="AF880">
            <v>234.117014716</v>
          </cell>
          <cell r="AG880">
            <v>294.80364279899999</v>
          </cell>
          <cell r="AH880">
            <v>155.29368239900001</v>
          </cell>
          <cell r="AI880">
            <v>204.99170196700001</v>
          </cell>
          <cell r="AJ880">
            <v>239.69747396</v>
          </cell>
          <cell r="AK880">
            <v>228.793677616</v>
          </cell>
          <cell r="AL880">
            <v>260.05920673999998</v>
          </cell>
          <cell r="AM880">
            <v>276.921781866</v>
          </cell>
          <cell r="AN880">
            <v>278.17370905600001</v>
          </cell>
          <cell r="AO880">
            <v>272.53072328100001</v>
          </cell>
          <cell r="AP880">
            <v>252.93514248</v>
          </cell>
          <cell r="AQ880">
            <v>236.355811316</v>
          </cell>
          <cell r="AR880">
            <v>244.58802878099999</v>
          </cell>
          <cell r="AS880">
            <v>247.18033407999999</v>
          </cell>
          <cell r="AT880">
            <v>293.57970645699999</v>
          </cell>
          <cell r="AU880">
            <v>191.701216031</v>
          </cell>
          <cell r="AV880">
            <v>211.126695136</v>
          </cell>
          <cell r="AW880">
            <v>215.57953469700001</v>
          </cell>
          <cell r="AX880">
            <v>223.45756995299999</v>
          </cell>
          <cell r="AY880">
            <v>239.521560658</v>
          </cell>
          <cell r="AZ880">
            <v>228.60010828</v>
          </cell>
          <cell r="BA880">
            <v>222.45682049999999</v>
          </cell>
          <cell r="BB880">
            <v>223.86044361200001</v>
          </cell>
          <cell r="BC880">
            <v>216.592939642</v>
          </cell>
          <cell r="BD880">
            <v>210.35541261200001</v>
          </cell>
          <cell r="BE880">
            <v>203.30882714699999</v>
          </cell>
          <cell r="BF880">
            <v>214.243607158</v>
          </cell>
          <cell r="BG880">
            <v>283.85083608299999</v>
          </cell>
          <cell r="BH880">
            <v>178.679251771</v>
          </cell>
          <cell r="BI880">
            <v>170.54878300799999</v>
          </cell>
          <cell r="BJ880">
            <v>184.80407869800001</v>
          </cell>
          <cell r="BK880">
            <v>200.01987895600001</v>
          </cell>
          <cell r="BL880">
            <v>201.41558547299999</v>
          </cell>
          <cell r="BM880">
            <v>209.25137855099999</v>
          </cell>
          <cell r="BN880">
            <v>200.231972128</v>
          </cell>
          <cell r="BO880">
            <v>199.92996637799999</v>
          </cell>
          <cell r="BP880">
            <v>204.00197004</v>
          </cell>
          <cell r="BQ880">
            <v>200.96430984099999</v>
          </cell>
          <cell r="BR880">
            <v>204.112069569</v>
          </cell>
          <cell r="BS880">
            <v>210.52221057400001</v>
          </cell>
          <cell r="BT880">
            <v>274.15179549999999</v>
          </cell>
          <cell r="BU880">
            <v>174.96670764199999</v>
          </cell>
          <cell r="BV880">
            <v>179.91071586699999</v>
          </cell>
          <cell r="BW880">
            <v>176.533892546</v>
          </cell>
          <cell r="BX880">
            <v>199.51178285500001</v>
          </cell>
          <cell r="BY880">
            <v>198.355128536</v>
          </cell>
          <cell r="BZ880">
            <v>201.42290550199999</v>
          </cell>
          <cell r="CA880">
            <v>204.864504493</v>
          </cell>
          <cell r="CB880">
            <v>207.612507091</v>
          </cell>
          <cell r="CC880">
            <v>212.00530497400001</v>
          </cell>
          <cell r="CD880">
            <v>192.6367583</v>
          </cell>
          <cell r="CE880">
            <v>196.52584608399999</v>
          </cell>
          <cell r="CF880">
            <v>197.92696030799999</v>
          </cell>
          <cell r="CG880">
            <v>262.93128415500001</v>
          </cell>
        </row>
        <row r="881">
          <cell r="B881" t="str">
            <v>QTR_Volume_Commodity_England &amp; Wales</v>
          </cell>
          <cell r="C881" t="str">
            <v>QTR</v>
          </cell>
          <cell r="D881" t="str">
            <v>Volume</v>
          </cell>
          <cell r="E881" t="str">
            <v>Beer</v>
          </cell>
          <cell r="F881" t="str">
            <v>Commodity</v>
          </cell>
          <cell r="G881" t="str">
            <v>England &amp; Wales</v>
          </cell>
          <cell r="K881">
            <v>41784.602571288997</v>
          </cell>
          <cell r="N881">
            <v>47943.030525859998</v>
          </cell>
          <cell r="Q881">
            <v>51450.221355268004</v>
          </cell>
          <cell r="T881">
            <v>48964.735732388996</v>
          </cell>
          <cell r="X881">
            <v>41175.679131539742</v>
          </cell>
          <cell r="AA881">
            <v>44125.889868770253</v>
          </cell>
          <cell r="AD881">
            <v>39719.334214410752</v>
          </cell>
          <cell r="AG881">
            <v>39816.636098971248</v>
          </cell>
          <cell r="AK881">
            <v>32124.74110295275</v>
          </cell>
          <cell r="AN881">
            <v>38435.44573654775</v>
          </cell>
          <cell r="AQ881">
            <v>40107.352850620249</v>
          </cell>
          <cell r="AT881">
            <v>44537.098093306246</v>
          </cell>
          <cell r="AX881">
            <v>28746.774028500749</v>
          </cell>
          <cell r="BA881">
            <v>31782.515763402251</v>
          </cell>
          <cell r="BD881">
            <v>28986.089081782749</v>
          </cell>
          <cell r="BG881">
            <v>26817.260813310251</v>
          </cell>
          <cell r="BK881">
            <v>16887.129287365999</v>
          </cell>
          <cell r="BN881">
            <v>21783.855474233002</v>
          </cell>
          <cell r="BQ881">
            <v>21640.570072874249</v>
          </cell>
          <cell r="BT881">
            <v>25636.309254333748</v>
          </cell>
          <cell r="BX881">
            <v>18003.177805640251</v>
          </cell>
          <cell r="CA881">
            <v>15583.09952688775</v>
          </cell>
          <cell r="CD881">
            <v>10931.59293196175</v>
          </cell>
          <cell r="CG881">
            <v>10691.696635039249</v>
          </cell>
        </row>
        <row r="882">
          <cell r="B882" t="str">
            <v>QTR_Volume_Commodity_Scotland</v>
          </cell>
          <cell r="C882" t="str">
            <v>QTR</v>
          </cell>
          <cell r="D882" t="str">
            <v>Volume</v>
          </cell>
          <cell r="E882" t="str">
            <v>Beer</v>
          </cell>
          <cell r="F882" t="str">
            <v>Commodity</v>
          </cell>
          <cell r="G882" t="str">
            <v>Scotland</v>
          </cell>
          <cell r="K882">
            <v>9495.7940792742502</v>
          </cell>
          <cell r="N882">
            <v>4499.3992203057496</v>
          </cell>
          <cell r="Q882">
            <v>3776.9967266582498</v>
          </cell>
          <cell r="T882">
            <v>3569.5003226737499</v>
          </cell>
          <cell r="X882">
            <v>3352.3475817667504</v>
          </cell>
          <cell r="AA882">
            <v>4403.2634198197502</v>
          </cell>
          <cell r="AD882">
            <v>4026.8825002849994</v>
          </cell>
          <cell r="AG882">
            <v>3456.3925844705</v>
          </cell>
          <cell r="AK882">
            <v>2877.6633689885002</v>
          </cell>
          <cell r="AN882">
            <v>3648.833276325</v>
          </cell>
          <cell r="AQ882">
            <v>4130.0050032252493</v>
          </cell>
          <cell r="AT882">
            <v>5168.63328495325</v>
          </cell>
          <cell r="AX882">
            <v>3718.5536192982499</v>
          </cell>
          <cell r="BA882">
            <v>3844.4681161437502</v>
          </cell>
          <cell r="BD882">
            <v>3785.3620007732497</v>
          </cell>
          <cell r="BG882">
            <v>3997.8372352977499</v>
          </cell>
          <cell r="BK882">
            <v>4677.1313577682495</v>
          </cell>
          <cell r="BN882">
            <v>9701.9213254082515</v>
          </cell>
          <cell r="BQ882">
            <v>10347.872151852</v>
          </cell>
          <cell r="BT882">
            <v>10122.216711187501</v>
          </cell>
          <cell r="BX882">
            <v>8946.6649599249995</v>
          </cell>
          <cell r="CA882">
            <v>10258.9097301825</v>
          </cell>
          <cell r="CD882">
            <v>9056.0342399375004</v>
          </cell>
          <cell r="CG882">
            <v>10327.327622146</v>
          </cell>
        </row>
        <row r="883">
          <cell r="B883" t="str">
            <v>QTR_Volume_NAB/LAB_England &amp; Wales</v>
          </cell>
          <cell r="C883" t="str">
            <v>QTR</v>
          </cell>
          <cell r="D883" t="str">
            <v>Volume</v>
          </cell>
          <cell r="E883" t="str">
            <v>Beer</v>
          </cell>
          <cell r="F883" t="str">
            <v>NAB/LAB</v>
          </cell>
          <cell r="G883" t="str">
            <v>England &amp; Wales</v>
          </cell>
          <cell r="K883">
            <v>12672.153207586</v>
          </cell>
          <cell r="N883">
            <v>13419.7675911765</v>
          </cell>
          <cell r="Q883">
            <v>12501.412154487001</v>
          </cell>
          <cell r="T883">
            <v>12790.797845674499</v>
          </cell>
          <cell r="X883">
            <v>11872.498119635249</v>
          </cell>
          <cell r="AA883">
            <v>12603.01355349675</v>
          </cell>
          <cell r="AD883">
            <v>12333.46095110975</v>
          </cell>
          <cell r="AG883">
            <v>12274.854100785251</v>
          </cell>
          <cell r="AK883">
            <v>11010.81490870575</v>
          </cell>
          <cell r="AN883">
            <v>13473.787639122253</v>
          </cell>
          <cell r="AQ883">
            <v>12784.291909596001</v>
          </cell>
          <cell r="AT883">
            <v>14320.578894343</v>
          </cell>
          <cell r="AX883">
            <v>10747.22504244325</v>
          </cell>
          <cell r="BA883">
            <v>11794.35208624175</v>
          </cell>
          <cell r="BD883">
            <v>11287.3889116235</v>
          </cell>
          <cell r="BG883">
            <v>9324.5778885275013</v>
          </cell>
          <cell r="BK883">
            <v>6749.9597352107503</v>
          </cell>
          <cell r="BN883">
            <v>8264.9890548107505</v>
          </cell>
          <cell r="BQ883">
            <v>9076.6181713602491</v>
          </cell>
          <cell r="BT883">
            <v>9309.5187418142505</v>
          </cell>
          <cell r="BX883">
            <v>6756.8002700894995</v>
          </cell>
          <cell r="CA883">
            <v>7612.9928849560001</v>
          </cell>
          <cell r="CD883">
            <v>7613.3680093510002</v>
          </cell>
          <cell r="CG883">
            <v>6928.5131921974998</v>
          </cell>
        </row>
        <row r="884">
          <cell r="B884" t="str">
            <v>QTR_Volume_NAB/LAB_Scotland</v>
          </cell>
          <cell r="C884" t="str">
            <v>QTR</v>
          </cell>
          <cell r="D884" t="str">
            <v>Volume</v>
          </cell>
          <cell r="E884" t="str">
            <v>Beer</v>
          </cell>
          <cell r="F884" t="str">
            <v>NAB/LAB</v>
          </cell>
          <cell r="G884" t="str">
            <v>Scotland</v>
          </cell>
          <cell r="K884">
            <v>1138.1501094607502</v>
          </cell>
          <cell r="N884">
            <v>1233.1742639137501</v>
          </cell>
          <cell r="Q884">
            <v>1179.01934431775</v>
          </cell>
          <cell r="T884">
            <v>1144.1997883987499</v>
          </cell>
          <cell r="X884">
            <v>945.59563949799985</v>
          </cell>
          <cell r="AA884">
            <v>1009.7954468415001</v>
          </cell>
          <cell r="AD884">
            <v>920.98664149975014</v>
          </cell>
          <cell r="AG884">
            <v>868.52813838675002</v>
          </cell>
          <cell r="AK884">
            <v>862.14613443049984</v>
          </cell>
          <cell r="AN884">
            <v>952.69683827149993</v>
          </cell>
          <cell r="AQ884">
            <v>1020.68651486725</v>
          </cell>
          <cell r="AT884">
            <v>1199.1895591467501</v>
          </cell>
          <cell r="AX884">
            <v>855.73439434850002</v>
          </cell>
          <cell r="BA884">
            <v>1192.6758788330001</v>
          </cell>
          <cell r="BD884">
            <v>1075.7342071737501</v>
          </cell>
          <cell r="BG884">
            <v>744.55046423175008</v>
          </cell>
          <cell r="BK884">
            <v>558.65283007075004</v>
          </cell>
          <cell r="BN884">
            <v>693.36643132774998</v>
          </cell>
          <cell r="BQ884">
            <v>747.9216133755001</v>
          </cell>
          <cell r="BT884">
            <v>637.47950574599997</v>
          </cell>
          <cell r="BX884">
            <v>374.32174236725001</v>
          </cell>
          <cell r="CA884">
            <v>317.52582083875001</v>
          </cell>
          <cell r="CD884">
            <v>299.250520693</v>
          </cell>
          <cell r="CG884">
            <v>259.77650621600003</v>
          </cell>
        </row>
        <row r="885">
          <cell r="B885" t="str">
            <v>QTR_Volume_Premium_England &amp; Wales</v>
          </cell>
          <cell r="C885" t="str">
            <v>QTR</v>
          </cell>
          <cell r="D885" t="str">
            <v>Volume</v>
          </cell>
          <cell r="E885" t="str">
            <v>Beer</v>
          </cell>
          <cell r="F885" t="str">
            <v>Premium</v>
          </cell>
          <cell r="G885" t="str">
            <v>England &amp; Wales</v>
          </cell>
          <cell r="K885">
            <v>1329333.4126844443</v>
          </cell>
          <cell r="N885">
            <v>1541696.4229312125</v>
          </cell>
          <cell r="Q885">
            <v>1494387.0822950308</v>
          </cell>
          <cell r="T885">
            <v>1519217.4813103832</v>
          </cell>
          <cell r="X885">
            <v>1219275.8618172219</v>
          </cell>
          <cell r="AA885">
            <v>1419543.7371547015</v>
          </cell>
          <cell r="AD885">
            <v>1376658.753143128</v>
          </cell>
          <cell r="AG885">
            <v>1404379.7465848716</v>
          </cell>
          <cell r="AK885">
            <v>1054418.6878720317</v>
          </cell>
          <cell r="AN885">
            <v>1354498.5116192207</v>
          </cell>
          <cell r="AQ885">
            <v>1376257.4816820375</v>
          </cell>
          <cell r="AT885">
            <v>1454314.9403469709</v>
          </cell>
          <cell r="AX885">
            <v>1058086.2179243218</v>
          </cell>
          <cell r="BA885">
            <v>1316753.3525675992</v>
          </cell>
          <cell r="BD885">
            <v>1392256.4988831207</v>
          </cell>
          <cell r="BG885">
            <v>1461900.1786753803</v>
          </cell>
          <cell r="BK885">
            <v>1131449.3542168948</v>
          </cell>
          <cell r="BN885">
            <v>1351149.9269706418</v>
          </cell>
          <cell r="BQ885">
            <v>1361520.8406753941</v>
          </cell>
          <cell r="BT885">
            <v>1431540.4954937694</v>
          </cell>
          <cell r="BX885">
            <v>1096087.6159596757</v>
          </cell>
          <cell r="CA885">
            <v>1253054.6239397489</v>
          </cell>
          <cell r="CD885">
            <v>1320091.3779332004</v>
          </cell>
          <cell r="CG885">
            <v>1400304.0410953178</v>
          </cell>
        </row>
        <row r="886">
          <cell r="B886" t="str">
            <v>QTR_Volume_Premium_Scotland</v>
          </cell>
          <cell r="C886" t="str">
            <v>QTR</v>
          </cell>
          <cell r="D886" t="str">
            <v>Volume</v>
          </cell>
          <cell r="E886" t="str">
            <v>Beer</v>
          </cell>
          <cell r="F886" t="str">
            <v>Premium</v>
          </cell>
          <cell r="G886" t="str">
            <v>Scotland</v>
          </cell>
          <cell r="K886">
            <v>125059.83359884575</v>
          </cell>
          <cell r="N886">
            <v>138985.11833057675</v>
          </cell>
          <cell r="Q886">
            <v>128713.8827701835</v>
          </cell>
          <cell r="T886">
            <v>145957.36942998398</v>
          </cell>
          <cell r="X886">
            <v>114718.82787391251</v>
          </cell>
          <cell r="AA886">
            <v>118835.6581057235</v>
          </cell>
          <cell r="AD886">
            <v>115050.71216849099</v>
          </cell>
          <cell r="AG886">
            <v>116174.592430355</v>
          </cell>
          <cell r="AK886">
            <v>87040.513929082503</v>
          </cell>
          <cell r="AN886">
            <v>121544.39661147349</v>
          </cell>
          <cell r="AQ886">
            <v>120821.92574294549</v>
          </cell>
          <cell r="AT886">
            <v>124628.3779856675</v>
          </cell>
          <cell r="AX886">
            <v>77590.725171496495</v>
          </cell>
          <cell r="BA886">
            <v>96357.899101889008</v>
          </cell>
          <cell r="BD886">
            <v>101213.34130642001</v>
          </cell>
          <cell r="BG886">
            <v>105595.40154881051</v>
          </cell>
          <cell r="BK886">
            <v>92918.002864864757</v>
          </cell>
          <cell r="BN886">
            <v>105320.54752478426</v>
          </cell>
          <cell r="BQ886">
            <v>111744.65022495425</v>
          </cell>
          <cell r="BT886">
            <v>112978.53581898475</v>
          </cell>
          <cell r="BX886">
            <v>82875.193753902742</v>
          </cell>
          <cell r="CA886">
            <v>92427.513707743754</v>
          </cell>
          <cell r="CD886">
            <v>91291.626351923755</v>
          </cell>
          <cell r="CG886">
            <v>101704.95585009975</v>
          </cell>
        </row>
        <row r="887">
          <cell r="B887" t="str">
            <v>QTR_Volume_Standard_England &amp; Wales</v>
          </cell>
          <cell r="C887" t="str">
            <v>QTR</v>
          </cell>
          <cell r="D887" t="str">
            <v>Volume</v>
          </cell>
          <cell r="E887" t="str">
            <v>Beer</v>
          </cell>
          <cell r="F887" t="str">
            <v>Standard</v>
          </cell>
          <cell r="G887" t="str">
            <v>England &amp; Wales</v>
          </cell>
          <cell r="K887">
            <v>4369545.5653624777</v>
          </cell>
          <cell r="N887">
            <v>4823172.2568907924</v>
          </cell>
          <cell r="Q887">
            <v>4743687.3898187252</v>
          </cell>
          <cell r="T887">
            <v>4694842.5523166349</v>
          </cell>
          <cell r="X887">
            <v>4131412.5280999872</v>
          </cell>
          <cell r="AA887">
            <v>4651377.8988976525</v>
          </cell>
          <cell r="AD887">
            <v>4588891.9795742827</v>
          </cell>
          <cell r="AG887">
            <v>4559624.6212039571</v>
          </cell>
          <cell r="AK887">
            <v>3720481.5136705665</v>
          </cell>
          <cell r="AN887">
            <v>4432972.1133952299</v>
          </cell>
          <cell r="AQ887">
            <v>4384102.9259384144</v>
          </cell>
          <cell r="AT887">
            <v>4384086.5048924945</v>
          </cell>
          <cell r="AX887">
            <v>3608512.2074634321</v>
          </cell>
          <cell r="BA887">
            <v>4297645.4956622701</v>
          </cell>
          <cell r="BD887">
            <v>4192903.8514644727</v>
          </cell>
          <cell r="BG887">
            <v>4295761.372732793</v>
          </cell>
          <cell r="BK887">
            <v>3466179.5412685401</v>
          </cell>
          <cell r="BN887">
            <v>3863042.9811542374</v>
          </cell>
          <cell r="BQ887">
            <v>3904040.2652047151</v>
          </cell>
          <cell r="BT887">
            <v>4062129.9478357797</v>
          </cell>
          <cell r="BX887">
            <v>3342375.9201944899</v>
          </cell>
          <cell r="CA887">
            <v>3604620.5203757402</v>
          </cell>
          <cell r="CD887">
            <v>3554661.7366141253</v>
          </cell>
          <cell r="CG887">
            <v>3755441.04104689</v>
          </cell>
        </row>
        <row r="888">
          <cell r="B888" t="str">
            <v>QTR_Volume_Standard_Scotland</v>
          </cell>
          <cell r="C888" t="str">
            <v>QTR</v>
          </cell>
          <cell r="D888" t="str">
            <v>Volume</v>
          </cell>
          <cell r="E888" t="str">
            <v>Beer</v>
          </cell>
          <cell r="F888" t="str">
            <v>Standard</v>
          </cell>
          <cell r="G888" t="str">
            <v>Scotland</v>
          </cell>
          <cell r="K888">
            <v>300922.80609095679</v>
          </cell>
          <cell r="N888">
            <v>338514.18941817823</v>
          </cell>
          <cell r="Q888">
            <v>341727.03506568953</v>
          </cell>
          <cell r="T888">
            <v>334769.78340735647</v>
          </cell>
          <cell r="X888">
            <v>295620.96374508948</v>
          </cell>
          <cell r="AA888">
            <v>361389.21306102048</v>
          </cell>
          <cell r="AD888">
            <v>352597.99797212973</v>
          </cell>
          <cell r="AG888">
            <v>326988.47922239825</v>
          </cell>
          <cell r="AK888">
            <v>271255.0095374058</v>
          </cell>
          <cell r="AN888">
            <v>343899.86596410628</v>
          </cell>
          <cell r="AQ888">
            <v>349182.60173842649</v>
          </cell>
          <cell r="AT888">
            <v>349073.59700840549</v>
          </cell>
          <cell r="AX888">
            <v>249887.41830262676</v>
          </cell>
          <cell r="BA888">
            <v>303529.76007646573</v>
          </cell>
          <cell r="BD888">
            <v>332060.01810738549</v>
          </cell>
          <cell r="BG888">
            <v>343733.42989348801</v>
          </cell>
          <cell r="BK888">
            <v>265570.9468867695</v>
          </cell>
          <cell r="BN888">
            <v>294869.9587992655</v>
          </cell>
          <cell r="BQ888">
            <v>299890.44228726171</v>
          </cell>
          <cell r="BT888">
            <v>305397.4992706523</v>
          </cell>
          <cell r="BX888">
            <v>242376.00189121097</v>
          </cell>
          <cell r="CA888">
            <v>272175.83426787751</v>
          </cell>
          <cell r="CD888">
            <v>275875.03773721197</v>
          </cell>
          <cell r="CG888">
            <v>289178.8089085765</v>
          </cell>
        </row>
        <row r="889">
          <cell r="B889" t="str">
            <v>QTR_Volume_Super_England &amp; Wales</v>
          </cell>
          <cell r="C889" t="str">
            <v>QTR</v>
          </cell>
          <cell r="D889" t="str">
            <v>Volume</v>
          </cell>
          <cell r="E889" t="str">
            <v>Beer</v>
          </cell>
          <cell r="F889" t="str">
            <v>Super</v>
          </cell>
          <cell r="G889" t="str">
            <v>England &amp; Wales</v>
          </cell>
          <cell r="K889">
            <v>3273.8092474912501</v>
          </cell>
          <cell r="N889">
            <v>4475.0900108142505</v>
          </cell>
          <cell r="Q889">
            <v>3992.3302498797502</v>
          </cell>
          <cell r="T889">
            <v>3919.7490843927499</v>
          </cell>
          <cell r="X889">
            <v>2651.4751023219997</v>
          </cell>
          <cell r="AA889">
            <v>2918.3816564970002</v>
          </cell>
          <cell r="AD889">
            <v>3001.8913003295002</v>
          </cell>
          <cell r="AG889">
            <v>3198.5998067745004</v>
          </cell>
          <cell r="AK889">
            <v>2648.3751460677499</v>
          </cell>
          <cell r="AN889">
            <v>3210.5940614792498</v>
          </cell>
          <cell r="AQ889">
            <v>3988.7345038952499</v>
          </cell>
          <cell r="AT889">
            <v>5000.0528427037498</v>
          </cell>
          <cell r="AX889">
            <v>4245.9357233794999</v>
          </cell>
          <cell r="BA889">
            <v>4798.8042332485002</v>
          </cell>
          <cell r="BD889">
            <v>4452.9003613774994</v>
          </cell>
          <cell r="BG889">
            <v>4358.9875621285</v>
          </cell>
          <cell r="BK889">
            <v>3937.7125248500001</v>
          </cell>
          <cell r="BN889">
            <v>5288.7851628234994</v>
          </cell>
          <cell r="BQ889">
            <v>6170.2242621867499</v>
          </cell>
          <cell r="BT889">
            <v>7906.9896945947512</v>
          </cell>
          <cell r="BX889">
            <v>7179.9685254302494</v>
          </cell>
          <cell r="CA889">
            <v>7653.1108545132502</v>
          </cell>
          <cell r="CD889">
            <v>6721.182660257</v>
          </cell>
          <cell r="CG889">
            <v>6411.3679875294993</v>
          </cell>
        </row>
        <row r="890">
          <cell r="B890" t="str">
            <v>QTR_Volume_Super_Scotland</v>
          </cell>
          <cell r="C890" t="str">
            <v>QTR</v>
          </cell>
          <cell r="D890" t="str">
            <v>Volume</v>
          </cell>
          <cell r="E890" t="str">
            <v>Beer</v>
          </cell>
          <cell r="F890" t="str">
            <v>Super</v>
          </cell>
          <cell r="G890" t="str">
            <v>Scotland</v>
          </cell>
          <cell r="K890">
            <v>215.3674898015</v>
          </cell>
          <cell r="N890">
            <v>359.71200075750005</v>
          </cell>
          <cell r="Q890">
            <v>353.14003589474999</v>
          </cell>
          <cell r="T890">
            <v>346.58109157724999</v>
          </cell>
          <cell r="X890">
            <v>192.59245341875001</v>
          </cell>
          <cell r="AA890">
            <v>220.13076370375001</v>
          </cell>
          <cell r="AD890">
            <v>220.68313502224999</v>
          </cell>
          <cell r="AG890">
            <v>249.73161846125001</v>
          </cell>
          <cell r="AK890">
            <v>154.59073402799999</v>
          </cell>
          <cell r="AN890">
            <v>271.78785953049999</v>
          </cell>
          <cell r="AQ890">
            <v>407.52625438874998</v>
          </cell>
          <cell r="AT890">
            <v>542.34089929574998</v>
          </cell>
          <cell r="AX890">
            <v>281.38393607974996</v>
          </cell>
          <cell r="BA890">
            <v>296.99322780425001</v>
          </cell>
          <cell r="BD890">
            <v>284.30671965149998</v>
          </cell>
          <cell r="BG890">
            <v>289.49457010150002</v>
          </cell>
          <cell r="BK890">
            <v>198.93919120125</v>
          </cell>
          <cell r="BN890">
            <v>330.38332932374999</v>
          </cell>
          <cell r="BQ890">
            <v>501.06467252199997</v>
          </cell>
          <cell r="BT890">
            <v>389.44514114999993</v>
          </cell>
          <cell r="BX890">
            <v>344.75842389100006</v>
          </cell>
          <cell r="CA890">
            <v>354.63426733600005</v>
          </cell>
          <cell r="CD890">
            <v>367.74822788575</v>
          </cell>
          <cell r="CG890">
            <v>380.45865405924997</v>
          </cell>
        </row>
        <row r="891">
          <cell r="B891" t="str">
            <v>QTR_Volume_Total Fortifed Wine &amp; Vermouth_England &amp; Wales</v>
          </cell>
          <cell r="C891" t="str">
            <v>QTR</v>
          </cell>
          <cell r="D891" t="str">
            <v>Volume</v>
          </cell>
          <cell r="E891" t="str">
            <v>Fortified Wine</v>
          </cell>
          <cell r="F891" t="str">
            <v>Total Fortifed Wine &amp; Vermouth</v>
          </cell>
          <cell r="G891" t="str">
            <v>England &amp; Wales</v>
          </cell>
          <cell r="K891">
            <v>4876.9648767982499</v>
          </cell>
          <cell r="N891">
            <v>5583.2256125412496</v>
          </cell>
          <cell r="Q891">
            <v>5207.7179947470004</v>
          </cell>
          <cell r="T891">
            <v>5484.6513629834999</v>
          </cell>
          <cell r="X891">
            <v>4526.9206759460003</v>
          </cell>
          <cell r="AA891">
            <v>5031.5897445100009</v>
          </cell>
          <cell r="AD891">
            <v>4944.292297946</v>
          </cell>
          <cell r="AG891">
            <v>5427.9939440119997</v>
          </cell>
          <cell r="AK891">
            <v>3284.4016588632498</v>
          </cell>
          <cell r="AN891">
            <v>4110.3413377327497</v>
          </cell>
          <cell r="AQ891">
            <v>4371.5394412842497</v>
          </cell>
          <cell r="AT891">
            <v>4923.9160583247494</v>
          </cell>
          <cell r="AX891">
            <v>3637.600391898</v>
          </cell>
          <cell r="BA891">
            <v>3856.2465853389999</v>
          </cell>
          <cell r="BD891">
            <v>4062.3126134777499</v>
          </cell>
          <cell r="BG891">
            <v>4410.4823655252503</v>
          </cell>
          <cell r="BK891">
            <v>3556.9101781954996</v>
          </cell>
          <cell r="BN891">
            <v>3481.8028774969998</v>
          </cell>
          <cell r="BQ891">
            <v>3317.0725533290001</v>
          </cell>
          <cell r="BT891">
            <v>3756.9516612455</v>
          </cell>
          <cell r="BX891">
            <v>3047.4979349519999</v>
          </cell>
          <cell r="CA891">
            <v>3207.2368210519999</v>
          </cell>
          <cell r="CD891">
            <v>3206.4729411049998</v>
          </cell>
          <cell r="CG891">
            <v>3341.5388025100001</v>
          </cell>
        </row>
        <row r="892">
          <cell r="B892" t="str">
            <v>QTR_Volume_Total Fortifed Wine &amp; Vermouth_Scotland</v>
          </cell>
          <cell r="C892" t="str">
            <v>QTR</v>
          </cell>
          <cell r="D892" t="str">
            <v>Volume</v>
          </cell>
          <cell r="E892" t="str">
            <v>Fortified Wine</v>
          </cell>
          <cell r="F892" t="str">
            <v>Total Fortifed Wine &amp; Vermouth</v>
          </cell>
          <cell r="G892" t="str">
            <v>Scotland</v>
          </cell>
          <cell r="K892">
            <v>430.70588455924997</v>
          </cell>
          <cell r="N892">
            <v>460.08722625274999</v>
          </cell>
          <cell r="Q892">
            <v>471.26458108899999</v>
          </cell>
          <cell r="T892">
            <v>505.32621189100001</v>
          </cell>
          <cell r="X892">
            <v>393.11460327450004</v>
          </cell>
          <cell r="AA892">
            <v>437.20187778249999</v>
          </cell>
          <cell r="AD892">
            <v>439.81108288525002</v>
          </cell>
          <cell r="AG892">
            <v>475.51834209875</v>
          </cell>
          <cell r="AK892">
            <v>290.71375218600002</v>
          </cell>
          <cell r="AN892">
            <v>339.64908922150005</v>
          </cell>
          <cell r="AQ892">
            <v>353.30275547900004</v>
          </cell>
          <cell r="AT892">
            <v>413.54837923850005</v>
          </cell>
          <cell r="AX892">
            <v>312.31765062374996</v>
          </cell>
          <cell r="BA892">
            <v>322.36179602674997</v>
          </cell>
          <cell r="BD892">
            <v>304.99876859125004</v>
          </cell>
          <cell r="BG892">
            <v>306.97599040324997</v>
          </cell>
          <cell r="BK892">
            <v>239.85570922924998</v>
          </cell>
          <cell r="BN892">
            <v>234.71055236774995</v>
          </cell>
          <cell r="BQ892">
            <v>225.36419139399999</v>
          </cell>
          <cell r="BT892">
            <v>239.37373661199999</v>
          </cell>
          <cell r="BX892">
            <v>195.7086103645</v>
          </cell>
          <cell r="CA892">
            <v>223.83814570099997</v>
          </cell>
          <cell r="CD892">
            <v>214.43854883475001</v>
          </cell>
          <cell r="CG892">
            <v>226.55907335074997</v>
          </cell>
        </row>
        <row r="893">
          <cell r="B893" t="str">
            <v>QTR_Volume_Total Wine &amp; Champagne_England &amp; Wales</v>
          </cell>
          <cell r="C893" t="str">
            <v>QTR</v>
          </cell>
          <cell r="D893" t="str">
            <v>Volume</v>
          </cell>
          <cell r="E893" t="str">
            <v>Light Wine</v>
          </cell>
          <cell r="F893" t="str">
            <v>Total Wine &amp; Champagne</v>
          </cell>
          <cell r="G893" t="str">
            <v>England &amp; Wales</v>
          </cell>
          <cell r="K893">
            <v>467053.71550961374</v>
          </cell>
          <cell r="N893">
            <v>461822.51620504225</v>
          </cell>
          <cell r="Q893">
            <v>463504.79132508277</v>
          </cell>
          <cell r="T893">
            <v>561269.05049352325</v>
          </cell>
          <cell r="X893">
            <v>417469.04486169276</v>
          </cell>
          <cell r="AA893">
            <v>457440.34369234473</v>
          </cell>
          <cell r="AD893">
            <v>460823.22592126869</v>
          </cell>
          <cell r="AG893">
            <v>542224.04830971081</v>
          </cell>
          <cell r="AK893">
            <v>401015.069505969</v>
          </cell>
          <cell r="AN893">
            <v>449735.27729989955</v>
          </cell>
          <cell r="AQ893">
            <v>456915.56355249701</v>
          </cell>
          <cell r="AT893">
            <v>506911.84968607442</v>
          </cell>
          <cell r="AX893">
            <v>420236.55048539798</v>
          </cell>
          <cell r="BA893">
            <v>417724.62471985002</v>
          </cell>
          <cell r="BD893">
            <v>411619.33103628346</v>
          </cell>
          <cell r="BG893">
            <v>466417.59492104256</v>
          </cell>
          <cell r="BK893">
            <v>400905.12619689154</v>
          </cell>
          <cell r="BN893">
            <v>412695.98441847495</v>
          </cell>
          <cell r="BQ893">
            <v>417023.38515450148</v>
          </cell>
          <cell r="BT893">
            <v>468532.340637733</v>
          </cell>
          <cell r="BX893">
            <v>398839.72420049523</v>
          </cell>
          <cell r="CA893">
            <v>411084.12282253325</v>
          </cell>
          <cell r="CD893">
            <v>415858.76792319852</v>
          </cell>
          <cell r="CG893">
            <v>455560.46352780797</v>
          </cell>
        </row>
        <row r="894">
          <cell r="B894" t="str">
            <v>QTR_Volume_Total Wine &amp; Champagne_Scotland</v>
          </cell>
          <cell r="C894" t="str">
            <v>QTR</v>
          </cell>
          <cell r="D894" t="str">
            <v>Volume</v>
          </cell>
          <cell r="E894" t="str">
            <v>Light Wine</v>
          </cell>
          <cell r="F894" t="str">
            <v>Total Wine &amp; Champagne</v>
          </cell>
          <cell r="G894" t="str">
            <v>Scotland</v>
          </cell>
          <cell r="K894">
            <v>54447.742325917003</v>
          </cell>
          <cell r="N894">
            <v>55788.752118310505</v>
          </cell>
          <cell r="Q894">
            <v>57866.813850805003</v>
          </cell>
          <cell r="T894">
            <v>74105.912027853512</v>
          </cell>
          <cell r="X894">
            <v>49394.300472588751</v>
          </cell>
          <cell r="AA894">
            <v>51366.285839043754</v>
          </cell>
          <cell r="AD894">
            <v>54455.67919435176</v>
          </cell>
          <cell r="AG894">
            <v>68942.481813274746</v>
          </cell>
          <cell r="AK894">
            <v>47209.610451171502</v>
          </cell>
          <cell r="AN894">
            <v>48894.7354564575</v>
          </cell>
          <cell r="AQ894">
            <v>51437.776573044997</v>
          </cell>
          <cell r="AT894">
            <v>57366.816087293999</v>
          </cell>
          <cell r="AX894">
            <v>46352.107666849748</v>
          </cell>
          <cell r="BA894">
            <v>43441.040254114247</v>
          </cell>
          <cell r="BD894">
            <v>44158.027453535004</v>
          </cell>
          <cell r="BG894">
            <v>47523.245753834002</v>
          </cell>
          <cell r="BK894">
            <v>40790.366481907251</v>
          </cell>
          <cell r="BN894">
            <v>41933.118909501245</v>
          </cell>
          <cell r="BQ894">
            <v>44159.858329494753</v>
          </cell>
          <cell r="BT894">
            <v>48450.193343531755</v>
          </cell>
          <cell r="BX894">
            <v>36758.785855947499</v>
          </cell>
          <cell r="CA894">
            <v>37502.810237418496</v>
          </cell>
          <cell r="CD894">
            <v>39085.947415827759</v>
          </cell>
          <cell r="CG894">
            <v>43753.329435499254</v>
          </cell>
        </row>
        <row r="895">
          <cell r="B895" t="str">
            <v>QTR_Volume_Perry_England &amp; Wales</v>
          </cell>
          <cell r="C895" t="str">
            <v>QTR</v>
          </cell>
          <cell r="D895" t="str">
            <v>Volume</v>
          </cell>
          <cell r="E895" t="str">
            <v>Other LAD</v>
          </cell>
          <cell r="F895" t="str">
            <v>Perry</v>
          </cell>
          <cell r="G895" t="str">
            <v>England &amp; Wales</v>
          </cell>
          <cell r="K895">
            <v>580.63526540450005</v>
          </cell>
          <cell r="N895">
            <v>956.99270867150005</v>
          </cell>
          <cell r="Q895">
            <v>537.86093848449991</v>
          </cell>
          <cell r="T895">
            <v>584.17897545549999</v>
          </cell>
          <cell r="X895">
            <v>465.10913380699998</v>
          </cell>
          <cell r="AA895">
            <v>420.61871909299998</v>
          </cell>
          <cell r="AD895">
            <v>380.13614007724999</v>
          </cell>
          <cell r="AG895">
            <v>327.87919185675003</v>
          </cell>
          <cell r="AK895">
            <v>199.94174532599999</v>
          </cell>
          <cell r="AN895">
            <v>293.16190033399999</v>
          </cell>
          <cell r="AQ895">
            <v>607.20980665599996</v>
          </cell>
          <cell r="AT895">
            <v>749.36925015099996</v>
          </cell>
          <cell r="AX895">
            <v>734.50765423575001</v>
          </cell>
          <cell r="BA895">
            <v>963.2766441737499</v>
          </cell>
          <cell r="BD895">
            <v>1069.4403066187499</v>
          </cell>
          <cell r="BG895">
            <v>1224.6798471437501</v>
          </cell>
          <cell r="BK895">
            <v>958.78861690325004</v>
          </cell>
          <cell r="BN895">
            <v>2622.2847908497502</v>
          </cell>
          <cell r="BQ895">
            <v>4229.4647930792498</v>
          </cell>
          <cell r="BT895">
            <v>4621.3099441637496</v>
          </cell>
          <cell r="BX895">
            <v>3690.1821480647504</v>
          </cell>
          <cell r="CA895">
            <v>4336.6888892847501</v>
          </cell>
          <cell r="CD895">
            <v>4052.7821617967502</v>
          </cell>
          <cell r="CG895">
            <v>5147.7993306737508</v>
          </cell>
        </row>
        <row r="896">
          <cell r="B896" t="str">
            <v>QTR_Volume_Perry_Scotland</v>
          </cell>
          <cell r="C896" t="str">
            <v>QTR</v>
          </cell>
          <cell r="D896" t="str">
            <v>Volume</v>
          </cell>
          <cell r="E896" t="str">
            <v>Other LAD</v>
          </cell>
          <cell r="F896" t="str">
            <v>Perry</v>
          </cell>
          <cell r="G896" t="str">
            <v>Scotland</v>
          </cell>
          <cell r="K896">
            <v>2.4426246967500003</v>
          </cell>
          <cell r="N896">
            <v>2.08790494525</v>
          </cell>
          <cell r="Q896">
            <v>0.32076159949999999</v>
          </cell>
          <cell r="T896">
            <v>1.3687441155</v>
          </cell>
          <cell r="X896">
            <v>1.7238488562500001</v>
          </cell>
          <cell r="AA896">
            <v>1.86456599575</v>
          </cell>
          <cell r="AD896">
            <v>1.1175174935000001</v>
          </cell>
          <cell r="AG896">
            <v>0.33683047150000001</v>
          </cell>
          <cell r="AK896">
            <v>3.0984502427500002</v>
          </cell>
          <cell r="AN896">
            <v>4.7472370542499993</v>
          </cell>
          <cell r="AQ896">
            <v>15.463551234750001</v>
          </cell>
          <cell r="AT896">
            <v>27.635120704249999</v>
          </cell>
          <cell r="AX896">
            <v>175.62647740125001</v>
          </cell>
          <cell r="BA896">
            <v>319.49184822425002</v>
          </cell>
          <cell r="BD896">
            <v>323.36221829500005</v>
          </cell>
          <cell r="BG896">
            <v>193.28181982950002</v>
          </cell>
          <cell r="BK896">
            <v>94.755417324500002</v>
          </cell>
          <cell r="BN896">
            <v>51.953757308999997</v>
          </cell>
          <cell r="BQ896">
            <v>89.424912326500007</v>
          </cell>
          <cell r="BT896">
            <v>124.327997913</v>
          </cell>
          <cell r="BX896">
            <v>81.388963569250009</v>
          </cell>
          <cell r="CA896">
            <v>104.38351399025001</v>
          </cell>
          <cell r="CD896">
            <v>26.339179191500001</v>
          </cell>
          <cell r="CG896">
            <v>18.859589511000003</v>
          </cell>
        </row>
        <row r="897">
          <cell r="B897" t="str">
            <v>QTR_Volume_Regular Cider_England &amp; Wales</v>
          </cell>
          <cell r="C897" t="str">
            <v>QTR</v>
          </cell>
          <cell r="D897" t="str">
            <v>Volume</v>
          </cell>
          <cell r="E897" t="str">
            <v>Other LAD</v>
          </cell>
          <cell r="F897" t="str">
            <v>Regular Cider</v>
          </cell>
          <cell r="G897" t="str">
            <v>England &amp; Wales</v>
          </cell>
          <cell r="K897">
            <v>474367.91359713679</v>
          </cell>
          <cell r="N897">
            <v>635058.83628883085</v>
          </cell>
          <cell r="Q897">
            <v>622502.3602047076</v>
          </cell>
          <cell r="T897">
            <v>600205.240179074</v>
          </cell>
          <cell r="X897">
            <v>528350.32143923023</v>
          </cell>
          <cell r="AA897">
            <v>635191.09269952215</v>
          </cell>
          <cell r="AD897">
            <v>632597.76087147475</v>
          </cell>
          <cell r="AG897">
            <v>618688.45256589272</v>
          </cell>
          <cell r="AK897">
            <v>485115.59874139831</v>
          </cell>
          <cell r="AN897">
            <v>617899.17157906422</v>
          </cell>
          <cell r="AQ897">
            <v>639956.09141414857</v>
          </cell>
          <cell r="AT897">
            <v>655368.36285683699</v>
          </cell>
          <cell r="AX897">
            <v>514945.85634897201</v>
          </cell>
          <cell r="BA897">
            <v>645236.60168646101</v>
          </cell>
          <cell r="BD897">
            <v>670063.45227917295</v>
          </cell>
          <cell r="BG897">
            <v>700773.76106072206</v>
          </cell>
          <cell r="BK897">
            <v>533906.16329598869</v>
          </cell>
          <cell r="BN897">
            <v>670195.00741851877</v>
          </cell>
          <cell r="BQ897">
            <v>696166.87917692424</v>
          </cell>
          <cell r="BT897">
            <v>654488.52646581631</v>
          </cell>
          <cell r="BX897">
            <v>536055.48134860548</v>
          </cell>
          <cell r="CA897">
            <v>657044.63655110297</v>
          </cell>
          <cell r="CD897">
            <v>719636.36646858393</v>
          </cell>
          <cell r="CG897">
            <v>622683.71148562653</v>
          </cell>
        </row>
        <row r="898">
          <cell r="B898" t="str">
            <v>QTR_Volume_Regular Cider_Scotland</v>
          </cell>
          <cell r="C898" t="str">
            <v>QTR</v>
          </cell>
          <cell r="D898" t="str">
            <v>Volume</v>
          </cell>
          <cell r="E898" t="str">
            <v>Other LAD</v>
          </cell>
          <cell r="F898" t="str">
            <v>Regular Cider</v>
          </cell>
          <cell r="G898" t="str">
            <v>Scotland</v>
          </cell>
          <cell r="K898">
            <v>38769.357217275749</v>
          </cell>
          <cell r="N898">
            <v>47382.76927265025</v>
          </cell>
          <cell r="Q898">
            <v>43731.392029521005</v>
          </cell>
          <cell r="T898">
            <v>40168.158826307998</v>
          </cell>
          <cell r="X898">
            <v>33572.757379459246</v>
          </cell>
          <cell r="AA898">
            <v>38932.457581601753</v>
          </cell>
          <cell r="AD898">
            <v>44145.826339571249</v>
          </cell>
          <cell r="AG898">
            <v>44387.794387398746</v>
          </cell>
          <cell r="AK898">
            <v>33184.015510699996</v>
          </cell>
          <cell r="AN898">
            <v>41391.209771098496</v>
          </cell>
          <cell r="AQ898">
            <v>44181.134525936002</v>
          </cell>
          <cell r="AT898">
            <v>47650.262918859495</v>
          </cell>
          <cell r="AX898">
            <v>35173.255085400997</v>
          </cell>
          <cell r="BA898">
            <v>44787.860997694501</v>
          </cell>
          <cell r="BD898">
            <v>45532.223913313501</v>
          </cell>
          <cell r="BG898">
            <v>50764.449510165003</v>
          </cell>
          <cell r="BK898">
            <v>40807.189422608746</v>
          </cell>
          <cell r="BN898">
            <v>50258.077279186749</v>
          </cell>
          <cell r="BQ898">
            <v>50958.398847533754</v>
          </cell>
          <cell r="BT898">
            <v>48187.592473071752</v>
          </cell>
          <cell r="BX898">
            <v>36414.970576380249</v>
          </cell>
          <cell r="CA898">
            <v>42999.189133338747</v>
          </cell>
          <cell r="CD898">
            <v>46732.538485880999</v>
          </cell>
          <cell r="CG898">
            <v>45281.610406203996</v>
          </cell>
        </row>
        <row r="899">
          <cell r="B899" t="str">
            <v>QTR_Volume_RTD_England &amp; Wales</v>
          </cell>
          <cell r="C899" t="str">
            <v>QTR</v>
          </cell>
          <cell r="D899" t="str">
            <v>Volume</v>
          </cell>
          <cell r="E899" t="str">
            <v>Other LAD</v>
          </cell>
          <cell r="F899" t="str">
            <v>RTD</v>
          </cell>
          <cell r="G899" t="str">
            <v>England &amp; Wales</v>
          </cell>
          <cell r="K899">
            <v>104249.98086109725</v>
          </cell>
          <cell r="N899">
            <v>137616.26703979977</v>
          </cell>
          <cell r="Q899">
            <v>135169.11903043825</v>
          </cell>
          <cell r="T899">
            <v>133072.10801347176</v>
          </cell>
          <cell r="X899">
            <v>93155.389667138006</v>
          </cell>
          <cell r="AA899">
            <v>118381.9757156745</v>
          </cell>
          <cell r="AD899">
            <v>112746.81753614651</v>
          </cell>
          <cell r="AG899">
            <v>114696.86365360601</v>
          </cell>
          <cell r="AK899">
            <v>82209.468087061759</v>
          </cell>
          <cell r="AN899">
            <v>106780.65692471176</v>
          </cell>
          <cell r="AQ899">
            <v>105280.269589886</v>
          </cell>
          <cell r="AT899">
            <v>116923.30840079549</v>
          </cell>
          <cell r="AX899">
            <v>90250.808699914254</v>
          </cell>
          <cell r="BA899">
            <v>105201.11059664226</v>
          </cell>
          <cell r="BD899">
            <v>105829.52610632</v>
          </cell>
          <cell r="BG899">
            <v>111176.7966622855</v>
          </cell>
          <cell r="BK899">
            <v>85049.253532568997</v>
          </cell>
          <cell r="BN899">
            <v>104145.76952519148</v>
          </cell>
          <cell r="BQ899">
            <v>103914.51860431749</v>
          </cell>
          <cell r="BT899">
            <v>101417.06031938599</v>
          </cell>
          <cell r="BX899">
            <v>73375.443928982262</v>
          </cell>
          <cell r="CA899">
            <v>80794.286587967741</v>
          </cell>
          <cell r="CD899">
            <v>77765.002171673244</v>
          </cell>
          <cell r="CG899">
            <v>73831.416356099755</v>
          </cell>
        </row>
        <row r="900">
          <cell r="B900" t="str">
            <v>QTR_Volume_RTD_Scotland</v>
          </cell>
          <cell r="C900" t="str">
            <v>QTR</v>
          </cell>
          <cell r="D900" t="str">
            <v>Volume</v>
          </cell>
          <cell r="E900" t="str">
            <v>Other LAD</v>
          </cell>
          <cell r="F900" t="str">
            <v>RTD</v>
          </cell>
          <cell r="G900" t="str">
            <v>Scotland</v>
          </cell>
          <cell r="K900">
            <v>6583.4572895909996</v>
          </cell>
          <cell r="N900">
            <v>8735.5737959980015</v>
          </cell>
          <cell r="Q900">
            <v>8053.47755055575</v>
          </cell>
          <cell r="T900">
            <v>8066.3909898872498</v>
          </cell>
          <cell r="X900">
            <v>5602.0247039857495</v>
          </cell>
          <cell r="AA900">
            <v>7202.43410826125</v>
          </cell>
          <cell r="AD900">
            <v>6995.8935191344999</v>
          </cell>
          <cell r="AG900">
            <v>7005.9789207115009</v>
          </cell>
          <cell r="AK900">
            <v>4819.9694273177502</v>
          </cell>
          <cell r="AN900">
            <v>6999.1369811597506</v>
          </cell>
          <cell r="AQ900">
            <v>6494.1697997177498</v>
          </cell>
          <cell r="AT900">
            <v>7664.9238141127516</v>
          </cell>
          <cell r="AX900">
            <v>6012.8868964922503</v>
          </cell>
          <cell r="BA900">
            <v>7059.625175959749</v>
          </cell>
          <cell r="BD900">
            <v>6941.7180287785004</v>
          </cell>
          <cell r="BG900">
            <v>7540.4520925224988</v>
          </cell>
          <cell r="BK900">
            <v>6078.0024852917495</v>
          </cell>
          <cell r="BN900">
            <v>7741.4456653112502</v>
          </cell>
          <cell r="BQ900">
            <v>8695.1759759572506</v>
          </cell>
          <cell r="BT900">
            <v>8811.3555061517491</v>
          </cell>
          <cell r="BX900">
            <v>6411.2488797147498</v>
          </cell>
          <cell r="CA900">
            <v>6600.1791202627492</v>
          </cell>
          <cell r="CD900">
            <v>6332.4403591992495</v>
          </cell>
          <cell r="CG900">
            <v>6001.4048604412492</v>
          </cell>
        </row>
        <row r="901">
          <cell r="B901" t="str">
            <v>QTR_Volume_Strong Cider_England &amp; Wales</v>
          </cell>
          <cell r="C901" t="str">
            <v>QTR</v>
          </cell>
          <cell r="D901" t="str">
            <v>Volume</v>
          </cell>
          <cell r="E901" t="str">
            <v>Other LAD</v>
          </cell>
          <cell r="F901" t="str">
            <v>Strong Cider</v>
          </cell>
          <cell r="G901" t="str">
            <v>England &amp; Wales</v>
          </cell>
          <cell r="K901">
            <v>6362.3742130787496</v>
          </cell>
          <cell r="N901">
            <v>6302.2494433007505</v>
          </cell>
          <cell r="Q901">
            <v>4902.4725267867507</v>
          </cell>
          <cell r="T901">
            <v>4791.0856466827499</v>
          </cell>
          <cell r="X901">
            <v>4371.1284089655001</v>
          </cell>
          <cell r="AA901">
            <v>5455.1093131030002</v>
          </cell>
          <cell r="AD901">
            <v>5354.3359384849991</v>
          </cell>
          <cell r="AG901">
            <v>4925.1880353224997</v>
          </cell>
          <cell r="AK901">
            <v>2713.0106341892501</v>
          </cell>
          <cell r="AN901">
            <v>3594.7702884322503</v>
          </cell>
          <cell r="AQ901">
            <v>4640.6323599054995</v>
          </cell>
          <cell r="AT901">
            <v>5906.8781643539996</v>
          </cell>
          <cell r="AX901">
            <v>6397.0050713624996</v>
          </cell>
          <cell r="BA901">
            <v>7494.8449922254995</v>
          </cell>
          <cell r="BD901">
            <v>8786.3613145147501</v>
          </cell>
          <cell r="BG901">
            <v>10419.288132082249</v>
          </cell>
          <cell r="BK901">
            <v>6901.6509581717501</v>
          </cell>
          <cell r="BN901">
            <v>13721.362754039248</v>
          </cell>
          <cell r="BQ901">
            <v>15356.402511892747</v>
          </cell>
          <cell r="BT901">
            <v>14121.241741661252</v>
          </cell>
          <cell r="BX901">
            <v>12496.280382427249</v>
          </cell>
          <cell r="CA901">
            <v>15306.015199978749</v>
          </cell>
          <cell r="CD901">
            <v>16003.374010179748</v>
          </cell>
          <cell r="CG901">
            <v>14428.13673639125</v>
          </cell>
        </row>
        <row r="902">
          <cell r="B902" t="str">
            <v>QTR_Volume_Strong Cider_Scotland</v>
          </cell>
          <cell r="C902" t="str">
            <v>QTR</v>
          </cell>
          <cell r="D902" t="str">
            <v>Volume</v>
          </cell>
          <cell r="E902" t="str">
            <v>Other LAD</v>
          </cell>
          <cell r="F902" t="str">
            <v>Strong Cider</v>
          </cell>
          <cell r="G902" t="str">
            <v>Scotland</v>
          </cell>
          <cell r="K902">
            <v>132.54141163399999</v>
          </cell>
          <cell r="N902">
            <v>151.28563773550002</v>
          </cell>
          <cell r="Q902">
            <v>145.41909837399999</v>
          </cell>
          <cell r="T902">
            <v>184.41093891949998</v>
          </cell>
          <cell r="X902">
            <v>156.36670111774998</v>
          </cell>
          <cell r="AA902">
            <v>85.84527747224999</v>
          </cell>
          <cell r="AD902">
            <v>78.321872082499993</v>
          </cell>
          <cell r="AG902">
            <v>88.539458506499997</v>
          </cell>
          <cell r="AK902">
            <v>88.856197193</v>
          </cell>
          <cell r="AN902">
            <v>184.52724335599999</v>
          </cell>
          <cell r="AQ902">
            <v>195.18427465874998</v>
          </cell>
          <cell r="AT902">
            <v>178.20171759425</v>
          </cell>
          <cell r="AX902">
            <v>124.44134658774999</v>
          </cell>
          <cell r="BA902">
            <v>138.43960042024997</v>
          </cell>
          <cell r="BD902">
            <v>189.32117016125</v>
          </cell>
          <cell r="BG902">
            <v>192.64624498775001</v>
          </cell>
          <cell r="BK902">
            <v>138.96683779700001</v>
          </cell>
          <cell r="BN902">
            <v>335.75898028099999</v>
          </cell>
          <cell r="BQ902">
            <v>393.02980749599999</v>
          </cell>
          <cell r="BT902">
            <v>193.865576253</v>
          </cell>
          <cell r="BX902">
            <v>146.92187138574999</v>
          </cell>
          <cell r="CA902">
            <v>167.15106293874999</v>
          </cell>
          <cell r="CD902">
            <v>354.49700782699995</v>
          </cell>
          <cell r="CG902">
            <v>445.45640706350002</v>
          </cell>
        </row>
        <row r="903">
          <cell r="B903" t="str">
            <v>QTR_Volume_Blended Whisky_England &amp; Wales</v>
          </cell>
          <cell r="C903" t="str">
            <v>QTR</v>
          </cell>
          <cell r="D903" t="str">
            <v>Volume</v>
          </cell>
          <cell r="E903" t="str">
            <v>Spirits</v>
          </cell>
          <cell r="F903" t="str">
            <v>Blended Whisky</v>
          </cell>
          <cell r="G903" t="str">
            <v>England &amp; Wales</v>
          </cell>
          <cell r="K903">
            <v>12623.020090623999</v>
          </cell>
          <cell r="N903">
            <v>12767.2310854685</v>
          </cell>
          <cell r="Q903">
            <v>13260.796465584001</v>
          </cell>
          <cell r="T903">
            <v>14418.5476241875</v>
          </cell>
          <cell r="X903">
            <v>11755.203770545249</v>
          </cell>
          <cell r="AA903">
            <v>13166.928288641249</v>
          </cell>
          <cell r="AD903">
            <v>13224.092031916749</v>
          </cell>
          <cell r="AG903">
            <v>13907.830926780749</v>
          </cell>
          <cell r="AK903">
            <v>9808.8858314560002</v>
          </cell>
          <cell r="AN903">
            <v>12549.477998487</v>
          </cell>
          <cell r="AQ903">
            <v>12504.007023019249</v>
          </cell>
          <cell r="AT903">
            <v>13347.924482596749</v>
          </cell>
          <cell r="AX903">
            <v>9334.8778541307493</v>
          </cell>
          <cell r="BA903">
            <v>9429.8212070187492</v>
          </cell>
          <cell r="BD903">
            <v>9948.5830162599996</v>
          </cell>
          <cell r="BG903">
            <v>12014.582949588499</v>
          </cell>
          <cell r="BK903">
            <v>10747.51203889325</v>
          </cell>
          <cell r="BN903">
            <v>10406.499551620751</v>
          </cell>
          <cell r="BQ903">
            <v>9899.1858752895005</v>
          </cell>
          <cell r="BT903">
            <v>10323.626631980498</v>
          </cell>
          <cell r="BX903">
            <v>9178.4502455822494</v>
          </cell>
          <cell r="CA903">
            <v>9553.7423321917504</v>
          </cell>
          <cell r="CD903">
            <v>9356.2203043674999</v>
          </cell>
          <cell r="CG903">
            <v>9771.7412017195002</v>
          </cell>
        </row>
        <row r="904">
          <cell r="B904" t="str">
            <v>QTR_Volume_Blended Whisky_Scotland</v>
          </cell>
          <cell r="C904" t="str">
            <v>QTR</v>
          </cell>
          <cell r="D904" t="str">
            <v>Volume</v>
          </cell>
          <cell r="E904" t="str">
            <v>Spirits</v>
          </cell>
          <cell r="F904" t="str">
            <v>Blended Whisky</v>
          </cell>
          <cell r="G904" t="str">
            <v>Scotland</v>
          </cell>
          <cell r="K904">
            <v>2723.8834561182498</v>
          </cell>
          <cell r="N904">
            <v>3027.2966012062502</v>
          </cell>
          <cell r="Q904">
            <v>2881.3218185472497</v>
          </cell>
          <cell r="T904">
            <v>3050.5042137692499</v>
          </cell>
          <cell r="X904">
            <v>2845.5019564137497</v>
          </cell>
          <cell r="AA904">
            <v>3058.56688522075</v>
          </cell>
          <cell r="AD904">
            <v>3058.4798913740001</v>
          </cell>
          <cell r="AG904">
            <v>3319.1471052904994</v>
          </cell>
          <cell r="AK904">
            <v>2443.1978691785002</v>
          </cell>
          <cell r="AN904">
            <v>3020.7214223585001</v>
          </cell>
          <cell r="AQ904">
            <v>3004.3692626959996</v>
          </cell>
          <cell r="AT904">
            <v>3031.7272308710003</v>
          </cell>
          <cell r="AX904">
            <v>2454.6876484195</v>
          </cell>
          <cell r="BA904">
            <v>2675.5810377980001</v>
          </cell>
          <cell r="BD904">
            <v>2792.1251743799999</v>
          </cell>
          <cell r="BG904">
            <v>3125.5232076845</v>
          </cell>
          <cell r="BK904">
            <v>2654.104847095</v>
          </cell>
          <cell r="BN904">
            <v>2776.861020114</v>
          </cell>
          <cell r="BQ904">
            <v>2691.9061002315002</v>
          </cell>
          <cell r="BT904">
            <v>2854.7373647145</v>
          </cell>
          <cell r="BX904">
            <v>2491.44703934775</v>
          </cell>
          <cell r="CA904">
            <v>2717.4576569827504</v>
          </cell>
          <cell r="CD904">
            <v>2702.345907811</v>
          </cell>
          <cell r="CG904">
            <v>2846.4140754514997</v>
          </cell>
        </row>
        <row r="905">
          <cell r="B905" t="str">
            <v>QTR_Volume_Brandy_England &amp; Wales</v>
          </cell>
          <cell r="C905" t="str">
            <v>QTR</v>
          </cell>
          <cell r="D905" t="str">
            <v>Volume</v>
          </cell>
          <cell r="E905" t="str">
            <v>Spirits</v>
          </cell>
          <cell r="F905" t="str">
            <v>Brandy</v>
          </cell>
          <cell r="G905" t="str">
            <v>England &amp; Wales</v>
          </cell>
          <cell r="K905">
            <v>735.95769399400001</v>
          </cell>
          <cell r="N905">
            <v>751.86502224800006</v>
          </cell>
          <cell r="Q905">
            <v>784.93996434950009</v>
          </cell>
          <cell r="T905">
            <v>859.75638074549988</v>
          </cell>
          <cell r="X905">
            <v>682.12380403475004</v>
          </cell>
          <cell r="AA905">
            <v>663.15366025225001</v>
          </cell>
          <cell r="AD905">
            <v>623.70281903099999</v>
          </cell>
          <cell r="AG905">
            <v>682.65605108199998</v>
          </cell>
          <cell r="AK905">
            <v>282.25025912849998</v>
          </cell>
          <cell r="AN905">
            <v>367.47030265800004</v>
          </cell>
          <cell r="AQ905">
            <v>429.68448801424995</v>
          </cell>
          <cell r="AT905">
            <v>549.54616978524996</v>
          </cell>
          <cell r="AX905">
            <v>466.69221915925004</v>
          </cell>
          <cell r="BA905">
            <v>453.22747412325003</v>
          </cell>
          <cell r="BD905">
            <v>422.57281999425004</v>
          </cell>
          <cell r="BG905">
            <v>454.57174700924998</v>
          </cell>
          <cell r="BK905">
            <v>392.57056670549997</v>
          </cell>
          <cell r="BN905">
            <v>401.35559706150002</v>
          </cell>
          <cell r="BQ905">
            <v>445.71045761574999</v>
          </cell>
          <cell r="BT905">
            <v>487.45443897225005</v>
          </cell>
          <cell r="BX905">
            <v>410.35587222124991</v>
          </cell>
          <cell r="CA905">
            <v>465.58200877675</v>
          </cell>
          <cell r="CD905">
            <v>412.17426283550003</v>
          </cell>
          <cell r="CG905">
            <v>437.10779396449999</v>
          </cell>
        </row>
        <row r="906">
          <cell r="B906" t="str">
            <v>QTR_Volume_Brandy_Scotland</v>
          </cell>
          <cell r="C906" t="str">
            <v>QTR</v>
          </cell>
          <cell r="D906" t="str">
            <v>Volume</v>
          </cell>
          <cell r="E906" t="str">
            <v>Spirits</v>
          </cell>
          <cell r="F906" t="str">
            <v>Brandy</v>
          </cell>
          <cell r="G906" t="str">
            <v>Scotland</v>
          </cell>
          <cell r="K906">
            <v>22.776718736749999</v>
          </cell>
          <cell r="N906">
            <v>28.274219069250002</v>
          </cell>
          <cell r="Q906">
            <v>23.800483121500001</v>
          </cell>
          <cell r="T906">
            <v>29.172287795499997</v>
          </cell>
          <cell r="X906">
            <v>28.462920740499996</v>
          </cell>
          <cell r="AA906">
            <v>32.935810203000003</v>
          </cell>
          <cell r="AD906">
            <v>28.753283973999999</v>
          </cell>
          <cell r="AG906">
            <v>30.7400890105</v>
          </cell>
          <cell r="AK906">
            <v>15.552975401499999</v>
          </cell>
          <cell r="AN906">
            <v>18.475716392000002</v>
          </cell>
          <cell r="AQ906">
            <v>19.343660945499998</v>
          </cell>
          <cell r="AT906">
            <v>22.782823583999999</v>
          </cell>
          <cell r="AX906">
            <v>22.126832500999999</v>
          </cell>
          <cell r="BA906">
            <v>23.552109490499998</v>
          </cell>
          <cell r="BD906">
            <v>18.177165105749999</v>
          </cell>
          <cell r="BG906">
            <v>15.343827918750002</v>
          </cell>
          <cell r="BK906">
            <v>12.343853945749999</v>
          </cell>
          <cell r="BN906">
            <v>17.445165651250001</v>
          </cell>
          <cell r="BQ906">
            <v>18.47947729725</v>
          </cell>
          <cell r="BT906">
            <v>19.98295166175</v>
          </cell>
          <cell r="BX906">
            <v>20.152468672000001</v>
          </cell>
          <cell r="CA906">
            <v>22.4438020835</v>
          </cell>
          <cell r="CD906">
            <v>10.23746730025</v>
          </cell>
          <cell r="CG906">
            <v>8.7805775812500002</v>
          </cell>
        </row>
        <row r="907">
          <cell r="B907" t="str">
            <v>QTR_Volume_Cognac_England &amp; Wales</v>
          </cell>
          <cell r="C907" t="str">
            <v>QTR</v>
          </cell>
          <cell r="D907" t="str">
            <v>Volume</v>
          </cell>
          <cell r="E907" t="str">
            <v>Spirits</v>
          </cell>
          <cell r="F907" t="str">
            <v>Cognac</v>
          </cell>
          <cell r="G907" t="str">
            <v>England &amp; Wales</v>
          </cell>
          <cell r="K907">
            <v>4963.9780059982495</v>
          </cell>
          <cell r="N907">
            <v>5281.0270655967506</v>
          </cell>
          <cell r="Q907">
            <v>4764.1985050377498</v>
          </cell>
          <cell r="T907">
            <v>5815.3320921392506</v>
          </cell>
          <cell r="X907">
            <v>4583.4788015949998</v>
          </cell>
          <cell r="AA907">
            <v>4913.5962288145001</v>
          </cell>
          <cell r="AD907">
            <v>4980.7942910892507</v>
          </cell>
          <cell r="AG907">
            <v>5823.5401259092496</v>
          </cell>
          <cell r="AK907">
            <v>4103.8365711992501</v>
          </cell>
          <cell r="AN907">
            <v>4538.7583631977504</v>
          </cell>
          <cell r="AQ907">
            <v>4694.8459022299994</v>
          </cell>
          <cell r="AT907">
            <v>5351.1203253110007</v>
          </cell>
          <cell r="AX907">
            <v>4523.2963942732495</v>
          </cell>
          <cell r="BA907">
            <v>4391.7663461017501</v>
          </cell>
          <cell r="BD907">
            <v>4033.56287561925</v>
          </cell>
          <cell r="BG907">
            <v>4446.4741030527512</v>
          </cell>
          <cell r="BK907">
            <v>3827.2849071287492</v>
          </cell>
          <cell r="BN907">
            <v>4224.8448547917505</v>
          </cell>
          <cell r="BQ907">
            <v>4475.8636267022503</v>
          </cell>
          <cell r="BT907">
            <v>5056.8266463652499</v>
          </cell>
          <cell r="BX907">
            <v>3898.33974864425</v>
          </cell>
          <cell r="CA907">
            <v>4079.2127934242494</v>
          </cell>
          <cell r="CD907">
            <v>4305.9894682392496</v>
          </cell>
          <cell r="CG907">
            <v>4787.3386573392499</v>
          </cell>
        </row>
        <row r="908">
          <cell r="B908" t="str">
            <v>QTR_Volume_Cognac_Scotland</v>
          </cell>
          <cell r="C908" t="str">
            <v>QTR</v>
          </cell>
          <cell r="D908" t="str">
            <v>Volume</v>
          </cell>
          <cell r="E908" t="str">
            <v>Spirits</v>
          </cell>
          <cell r="F908" t="str">
            <v>Cognac</v>
          </cell>
          <cell r="G908" t="str">
            <v>Scotland</v>
          </cell>
          <cell r="K908">
            <v>288.70576160424997</v>
          </cell>
          <cell r="N908">
            <v>332.46132045374998</v>
          </cell>
          <cell r="Q908">
            <v>314.75646785624997</v>
          </cell>
          <cell r="T908">
            <v>382.74031817675001</v>
          </cell>
          <cell r="X908">
            <v>296.46529533225004</v>
          </cell>
          <cell r="AA908">
            <v>331.25371898024997</v>
          </cell>
          <cell r="AD908">
            <v>331.64569908675003</v>
          </cell>
          <cell r="AG908">
            <v>423.37172074375002</v>
          </cell>
          <cell r="AK908">
            <v>380.25139026875001</v>
          </cell>
          <cell r="AN908">
            <v>436.93666227775003</v>
          </cell>
          <cell r="AQ908">
            <v>391.99880822625005</v>
          </cell>
          <cell r="AT908">
            <v>449.36886360324996</v>
          </cell>
          <cell r="AX908">
            <v>411.99082395425</v>
          </cell>
          <cell r="BA908">
            <v>413.96076493075003</v>
          </cell>
          <cell r="BD908">
            <v>347.85455599425001</v>
          </cell>
          <cell r="BG908">
            <v>336.74237382575001</v>
          </cell>
          <cell r="BK908">
            <v>295.5187437125</v>
          </cell>
          <cell r="BN908">
            <v>309.24180964800001</v>
          </cell>
          <cell r="BQ908">
            <v>305.54658117499997</v>
          </cell>
          <cell r="BT908">
            <v>335.43085755249996</v>
          </cell>
          <cell r="BX908">
            <v>275.13420242174999</v>
          </cell>
          <cell r="CA908">
            <v>297.50681619674998</v>
          </cell>
          <cell r="CD908">
            <v>327.35771453999996</v>
          </cell>
          <cell r="CG908">
            <v>361.96500812349996</v>
          </cell>
        </row>
        <row r="909">
          <cell r="B909" t="str">
            <v>QTR_Volume_Cream Liqueurs_England &amp; Wales</v>
          </cell>
          <cell r="C909" t="str">
            <v>QTR</v>
          </cell>
          <cell r="D909" t="str">
            <v>Volume</v>
          </cell>
          <cell r="E909" t="str">
            <v>Spirits</v>
          </cell>
          <cell r="F909" t="str">
            <v>Cream Liqueurs</v>
          </cell>
          <cell r="G909" t="str">
            <v>England &amp; Wales</v>
          </cell>
          <cell r="K909">
            <v>2941.06487427</v>
          </cell>
          <cell r="N909">
            <v>2708.9139790814997</v>
          </cell>
          <cell r="Q909">
            <v>2686.7679332592502</v>
          </cell>
          <cell r="T909">
            <v>3925.5854467232502</v>
          </cell>
          <cell r="X909">
            <v>2725.2774577832502</v>
          </cell>
          <cell r="AA909">
            <v>2703.6797756097499</v>
          </cell>
          <cell r="AD909">
            <v>2662.235130994</v>
          </cell>
          <cell r="AG909">
            <v>3836.3538330909996</v>
          </cell>
          <cell r="AK909">
            <v>2539.8861700745001</v>
          </cell>
          <cell r="AN909">
            <v>2857.4142296350001</v>
          </cell>
          <cell r="AQ909">
            <v>2945.6949809050002</v>
          </cell>
          <cell r="AT909">
            <v>3952.8812380664999</v>
          </cell>
          <cell r="AX909">
            <v>3313.5856424495</v>
          </cell>
          <cell r="BA909">
            <v>3034.3079179270003</v>
          </cell>
          <cell r="BD909">
            <v>3696.7767206894996</v>
          </cell>
          <cell r="BG909">
            <v>4481.2027071110006</v>
          </cell>
          <cell r="BK909">
            <v>2490.4898448119998</v>
          </cell>
          <cell r="BN909">
            <v>1810.9541291505002</v>
          </cell>
          <cell r="BQ909">
            <v>1874.1646917144999</v>
          </cell>
          <cell r="BT909">
            <v>3578.2725930859997</v>
          </cell>
          <cell r="BX909">
            <v>3503.45322305425</v>
          </cell>
          <cell r="CA909">
            <v>3390.0797075427499</v>
          </cell>
          <cell r="CD909">
            <v>2904.4218764792504</v>
          </cell>
          <cell r="CG909">
            <v>3735.0163362307503</v>
          </cell>
        </row>
        <row r="910">
          <cell r="B910" t="str">
            <v>QTR_Volume_Cream Liqueurs_Scotland</v>
          </cell>
          <cell r="C910" t="str">
            <v>QTR</v>
          </cell>
          <cell r="D910" t="str">
            <v>Volume</v>
          </cell>
          <cell r="E910" t="str">
            <v>Spirits</v>
          </cell>
          <cell r="F910" t="str">
            <v>Cream Liqueurs</v>
          </cell>
          <cell r="G910" t="str">
            <v>Scotland</v>
          </cell>
          <cell r="K910">
            <v>318.60544501725002</v>
          </cell>
          <cell r="N910">
            <v>302.91518040024999</v>
          </cell>
          <cell r="Q910">
            <v>351.7562122475</v>
          </cell>
          <cell r="T910">
            <v>418.56081651500006</v>
          </cell>
          <cell r="X910">
            <v>279.55511430424997</v>
          </cell>
          <cell r="AA910">
            <v>313.50867856925004</v>
          </cell>
          <cell r="AD910">
            <v>327.66422594124998</v>
          </cell>
          <cell r="AG910">
            <v>511.18115553025001</v>
          </cell>
          <cell r="AK910">
            <v>288.52057085500002</v>
          </cell>
          <cell r="AN910">
            <v>348.8463629295</v>
          </cell>
          <cell r="AQ910">
            <v>349.34052988899998</v>
          </cell>
          <cell r="AT910">
            <v>492.34411688250003</v>
          </cell>
          <cell r="AX910">
            <v>414.45714639124998</v>
          </cell>
          <cell r="BA910">
            <v>382.11799003875001</v>
          </cell>
          <cell r="BD910">
            <v>458.23747281124997</v>
          </cell>
          <cell r="BG910">
            <v>591.12289204975002</v>
          </cell>
          <cell r="BK910">
            <v>313.63338428825</v>
          </cell>
          <cell r="BN910">
            <v>235.65727424324999</v>
          </cell>
          <cell r="BQ910">
            <v>223.92683695525</v>
          </cell>
          <cell r="BT910">
            <v>403.80963740825001</v>
          </cell>
          <cell r="BX910">
            <v>407.594840374</v>
          </cell>
          <cell r="CA910">
            <v>389.37710166299996</v>
          </cell>
          <cell r="CD910">
            <v>326.92684063349998</v>
          </cell>
          <cell r="CG910">
            <v>448.67898713449995</v>
          </cell>
        </row>
        <row r="911">
          <cell r="B911" t="str">
            <v>QTR_Volume_Dark Rum_England &amp; Wales</v>
          </cell>
          <cell r="C911" t="str">
            <v>QTR</v>
          </cell>
          <cell r="D911" t="str">
            <v>Volume</v>
          </cell>
          <cell r="E911" t="str">
            <v>Spirits</v>
          </cell>
          <cell r="F911" t="str">
            <v>Dark Rum</v>
          </cell>
          <cell r="G911" t="str">
            <v>England &amp; Wales</v>
          </cell>
          <cell r="K911">
            <v>1781.213561278</v>
          </cell>
          <cell r="N911">
            <v>2009.2242696734997</v>
          </cell>
          <cell r="Q911">
            <v>1941.1833706349998</v>
          </cell>
          <cell r="T911">
            <v>1945.9745001634999</v>
          </cell>
          <cell r="X911">
            <v>1674.8521007700001</v>
          </cell>
          <cell r="AA911">
            <v>1960.4261532414998</v>
          </cell>
          <cell r="AD911">
            <v>2058.65926353025</v>
          </cell>
          <cell r="AG911">
            <v>2209.2504255922504</v>
          </cell>
          <cell r="AK911">
            <v>1664.1085092007502</v>
          </cell>
          <cell r="AN911">
            <v>2041.1689520417499</v>
          </cell>
          <cell r="AQ911">
            <v>2078.1013618004999</v>
          </cell>
          <cell r="AT911">
            <v>2151.3627977639999</v>
          </cell>
          <cell r="AX911">
            <v>1709.2360216815</v>
          </cell>
          <cell r="BA911">
            <v>2051.8121438879998</v>
          </cell>
          <cell r="BD911">
            <v>2085.7781489017498</v>
          </cell>
          <cell r="BG911">
            <v>1795.1844747077503</v>
          </cell>
          <cell r="BK911">
            <v>1439.4812510025001</v>
          </cell>
          <cell r="BN911">
            <v>1877.8300233795001</v>
          </cell>
          <cell r="BQ911">
            <v>2173.6529751602502</v>
          </cell>
          <cell r="BT911">
            <v>2438.0077637347504</v>
          </cell>
          <cell r="BX911">
            <v>1636.74389993975</v>
          </cell>
          <cell r="CA911">
            <v>1727.2993686577502</v>
          </cell>
          <cell r="CD911">
            <v>1878.2970632875001</v>
          </cell>
          <cell r="CG911">
            <v>2079.648830051</v>
          </cell>
        </row>
        <row r="912">
          <cell r="B912" t="str">
            <v>QTR_Volume_Dark Rum_Scotland</v>
          </cell>
          <cell r="C912" t="str">
            <v>QTR</v>
          </cell>
          <cell r="D912" t="str">
            <v>Volume</v>
          </cell>
          <cell r="E912" t="str">
            <v>Spirits</v>
          </cell>
          <cell r="F912" t="str">
            <v>Dark Rum</v>
          </cell>
          <cell r="G912" t="str">
            <v>Scotland</v>
          </cell>
          <cell r="K912">
            <v>372.40082865024999</v>
          </cell>
          <cell r="N912">
            <v>415.29314407074997</v>
          </cell>
          <cell r="Q912">
            <v>427.59667130275</v>
          </cell>
          <cell r="T912">
            <v>396.55879926224998</v>
          </cell>
          <cell r="X912">
            <v>327.97971946075</v>
          </cell>
          <cell r="AA912">
            <v>358.73216377175004</v>
          </cell>
          <cell r="AD912">
            <v>378.47727284949997</v>
          </cell>
          <cell r="AG912">
            <v>409.32465185999996</v>
          </cell>
          <cell r="AK912">
            <v>269.6442969295</v>
          </cell>
          <cell r="AN912">
            <v>314.8519271605</v>
          </cell>
          <cell r="AQ912">
            <v>333.87508356699999</v>
          </cell>
          <cell r="AT912">
            <v>380.77674278799998</v>
          </cell>
          <cell r="AX912">
            <v>242.84283168824999</v>
          </cell>
          <cell r="BA912">
            <v>273.18661844925003</v>
          </cell>
          <cell r="BD912">
            <v>352.47408398899995</v>
          </cell>
          <cell r="BG912">
            <v>362.62892539350003</v>
          </cell>
          <cell r="BK912">
            <v>282.68910734225</v>
          </cell>
          <cell r="BN912">
            <v>251.96560397174997</v>
          </cell>
          <cell r="BQ912">
            <v>242.71634751524999</v>
          </cell>
          <cell r="BT912">
            <v>230.23256947375</v>
          </cell>
          <cell r="BX912">
            <v>180.070329711</v>
          </cell>
          <cell r="CA912">
            <v>206.1851430195</v>
          </cell>
          <cell r="CD912">
            <v>224.67035983124998</v>
          </cell>
          <cell r="CG912">
            <v>252.98167261325</v>
          </cell>
        </row>
        <row r="913">
          <cell r="B913" t="str">
            <v>QTR_Volume_Gin_England &amp; Wales</v>
          </cell>
          <cell r="C913" t="str">
            <v>QTR</v>
          </cell>
          <cell r="D913" t="str">
            <v>Volume</v>
          </cell>
          <cell r="E913" t="str">
            <v>Spirits</v>
          </cell>
          <cell r="F913" t="str">
            <v>Gin</v>
          </cell>
          <cell r="G913" t="str">
            <v>England &amp; Wales</v>
          </cell>
          <cell r="K913">
            <v>9913.5039456680006</v>
          </cell>
          <cell r="N913">
            <v>10405.3363411885</v>
          </cell>
          <cell r="Q913">
            <v>9988.1654791325</v>
          </cell>
          <cell r="T913">
            <v>10823.987265511001</v>
          </cell>
          <cell r="X913">
            <v>9609.1605760985003</v>
          </cell>
          <cell r="AA913">
            <v>9680.604665678502</v>
          </cell>
          <cell r="AD913">
            <v>9262.2058673142492</v>
          </cell>
          <cell r="AG913">
            <v>9801.2819053907497</v>
          </cell>
          <cell r="AK913">
            <v>7108.9280369829994</v>
          </cell>
          <cell r="AN913">
            <v>9331.001903924498</v>
          </cell>
          <cell r="AQ913">
            <v>9556.8109118954999</v>
          </cell>
          <cell r="AT913">
            <v>9932.0633200029988</v>
          </cell>
          <cell r="AX913">
            <v>6698.0352972375003</v>
          </cell>
          <cell r="BA913">
            <v>7852.5831250949986</v>
          </cell>
          <cell r="BD913">
            <v>8406.7225651397493</v>
          </cell>
          <cell r="BG913">
            <v>9677.6209492337493</v>
          </cell>
          <cell r="BK913">
            <v>7884.6976162144992</v>
          </cell>
          <cell r="BN913">
            <v>8257.7691053879989</v>
          </cell>
          <cell r="BQ913">
            <v>8417.1008108237511</v>
          </cell>
          <cell r="BT913">
            <v>9012.8259853877516</v>
          </cell>
          <cell r="BX913">
            <v>8519.6035455792498</v>
          </cell>
          <cell r="CA913">
            <v>8825.6958325937503</v>
          </cell>
          <cell r="CD913">
            <v>8781.2214690992514</v>
          </cell>
          <cell r="CG913">
            <v>9085.2554652507515</v>
          </cell>
        </row>
        <row r="914">
          <cell r="B914" t="str">
            <v>QTR_Volume_Gin_Scotland</v>
          </cell>
          <cell r="C914" t="str">
            <v>QTR</v>
          </cell>
          <cell r="D914" t="str">
            <v>Volume</v>
          </cell>
          <cell r="E914" t="str">
            <v>Spirits</v>
          </cell>
          <cell r="F914" t="str">
            <v>Gin</v>
          </cell>
          <cell r="G914" t="str">
            <v>Scotland</v>
          </cell>
          <cell r="K914">
            <v>1253.0822829492502</v>
          </cell>
          <cell r="N914">
            <v>1275.5499415332499</v>
          </cell>
          <cell r="Q914">
            <v>1192.9214509767498</v>
          </cell>
          <cell r="T914">
            <v>1337.29816603275</v>
          </cell>
          <cell r="X914">
            <v>1257.8025064267501</v>
          </cell>
          <cell r="AA914">
            <v>1251.36396935875</v>
          </cell>
          <cell r="AD914">
            <v>1188.1019348965001</v>
          </cell>
          <cell r="AG914">
            <v>1272.4402669310002</v>
          </cell>
          <cell r="AK914">
            <v>840.81428709450006</v>
          </cell>
          <cell r="AN914">
            <v>1158.9122181764999</v>
          </cell>
          <cell r="AQ914">
            <v>1190.7769342840002</v>
          </cell>
          <cell r="AT914">
            <v>1361.91166752</v>
          </cell>
          <cell r="AX914">
            <v>988.54108378000001</v>
          </cell>
          <cell r="BA914">
            <v>1062.3344628284999</v>
          </cell>
          <cell r="BD914">
            <v>1063.0339866117499</v>
          </cell>
          <cell r="BG914">
            <v>1169.9117894607498</v>
          </cell>
          <cell r="BK914">
            <v>917.02605474274992</v>
          </cell>
          <cell r="BN914">
            <v>997.94095333824998</v>
          </cell>
          <cell r="BQ914">
            <v>1040.8069803435001</v>
          </cell>
          <cell r="BT914">
            <v>1116.2663638715001</v>
          </cell>
          <cell r="BX914">
            <v>1028.203356554</v>
          </cell>
          <cell r="CA914">
            <v>1094.3685465809999</v>
          </cell>
          <cell r="CD914">
            <v>1101.5746126732499</v>
          </cell>
          <cell r="CG914">
            <v>1184.7353502727501</v>
          </cell>
        </row>
        <row r="915">
          <cell r="B915" t="str">
            <v>QTR_Volume_Golden Rum_England &amp; Wales</v>
          </cell>
          <cell r="C915" t="str">
            <v>QTR</v>
          </cell>
          <cell r="D915" t="str">
            <v>Volume</v>
          </cell>
          <cell r="E915" t="str">
            <v>Spirits</v>
          </cell>
          <cell r="F915" t="str">
            <v>Golden Rum</v>
          </cell>
          <cell r="G915" t="str">
            <v>England &amp; Wales</v>
          </cell>
          <cell r="K915">
            <v>1354.3303318892499</v>
          </cell>
          <cell r="N915">
            <v>1533.53650193975</v>
          </cell>
          <cell r="Q915">
            <v>1572.948712721</v>
          </cell>
          <cell r="T915">
            <v>1761.161736434</v>
          </cell>
          <cell r="X915">
            <v>1633.9607212552501</v>
          </cell>
          <cell r="AA915">
            <v>1809.16693754125</v>
          </cell>
          <cell r="AD915">
            <v>1775.9178045425001</v>
          </cell>
          <cell r="AG915">
            <v>1925.337621373</v>
          </cell>
          <cell r="AK915">
            <v>1996.6299303452497</v>
          </cell>
          <cell r="AN915">
            <v>2517.1722026892503</v>
          </cell>
          <cell r="AQ915">
            <v>2413.1317995059999</v>
          </cell>
          <cell r="AT915">
            <v>2589.2470210225001</v>
          </cell>
          <cell r="AX915">
            <v>2058.5031551457496</v>
          </cell>
          <cell r="BA915">
            <v>2029.2279370972501</v>
          </cell>
          <cell r="BD915">
            <v>1853.0407846232501</v>
          </cell>
          <cell r="BG915">
            <v>2122.0352513677499</v>
          </cell>
          <cell r="BK915">
            <v>1848.5261154195002</v>
          </cell>
          <cell r="BN915">
            <v>2250.9906718065004</v>
          </cell>
          <cell r="BQ915">
            <v>2666.50008779375</v>
          </cell>
          <cell r="BT915">
            <v>3139.0704515922498</v>
          </cell>
          <cell r="BX915">
            <v>2481.9267988892502</v>
          </cell>
          <cell r="CA915">
            <v>2839.5420150892501</v>
          </cell>
          <cell r="CD915">
            <v>2957.701045151</v>
          </cell>
          <cell r="CG915">
            <v>3368.8640163254995</v>
          </cell>
        </row>
        <row r="916">
          <cell r="B916" t="str">
            <v>QTR_Volume_Golden Rum_Scotland</v>
          </cell>
          <cell r="C916" t="str">
            <v>QTR</v>
          </cell>
          <cell r="D916" t="str">
            <v>Volume</v>
          </cell>
          <cell r="E916" t="str">
            <v>Spirits</v>
          </cell>
          <cell r="F916" t="str">
            <v>Golden Rum</v>
          </cell>
          <cell r="G916" t="str">
            <v>Scotland</v>
          </cell>
          <cell r="K916">
            <v>1133.6024367095001</v>
          </cell>
          <cell r="N916">
            <v>1250.3539428460001</v>
          </cell>
          <cell r="Q916">
            <v>1248.0317361572502</v>
          </cell>
          <cell r="T916">
            <v>1409.7462388572499</v>
          </cell>
          <cell r="X916">
            <v>1356.4749621820001</v>
          </cell>
          <cell r="AA916">
            <v>1476.3271678545002</v>
          </cell>
          <cell r="AD916">
            <v>1396.79240347175</v>
          </cell>
          <cell r="AG916">
            <v>1546.4530081767498</v>
          </cell>
          <cell r="AK916">
            <v>1056.0045848815</v>
          </cell>
          <cell r="AN916">
            <v>1392.4799600255001</v>
          </cell>
          <cell r="AQ916">
            <v>1550.3887239410001</v>
          </cell>
          <cell r="AT916">
            <v>1499.0988926859998</v>
          </cell>
          <cell r="AX916">
            <v>1363.7733933565</v>
          </cell>
          <cell r="BA916">
            <v>1451.7108960034998</v>
          </cell>
          <cell r="BD916">
            <v>1276.4441007297501</v>
          </cell>
          <cell r="BG916">
            <v>1323.5066170662499</v>
          </cell>
          <cell r="BK916">
            <v>1005.5638066280001</v>
          </cell>
          <cell r="BN916">
            <v>1335.9553753754999</v>
          </cell>
          <cell r="BQ916">
            <v>1486.7441385287502</v>
          </cell>
          <cell r="BT916">
            <v>1514.38253746175</v>
          </cell>
          <cell r="BX916">
            <v>1108.443226308</v>
          </cell>
          <cell r="CA916">
            <v>1230.54275762</v>
          </cell>
          <cell r="CD916">
            <v>1292.6720017919999</v>
          </cell>
          <cell r="CG916">
            <v>1538.883769779</v>
          </cell>
        </row>
        <row r="917">
          <cell r="B917" t="str">
            <v>QTR_Volume_Imported Whiskey_England &amp; Wales</v>
          </cell>
          <cell r="C917" t="str">
            <v>QTR</v>
          </cell>
          <cell r="D917" t="str">
            <v>Volume</v>
          </cell>
          <cell r="E917" t="str">
            <v>Spirits</v>
          </cell>
          <cell r="F917" t="str">
            <v>Imported Whiskey</v>
          </cell>
          <cell r="G917" t="str">
            <v>England &amp; Wales</v>
          </cell>
          <cell r="K917">
            <v>9982.0792434334999</v>
          </cell>
          <cell r="N917">
            <v>10275.525339974</v>
          </cell>
          <cell r="Q917">
            <v>9869.8413803120002</v>
          </cell>
          <cell r="T917">
            <v>10621.907630719501</v>
          </cell>
          <cell r="X917">
            <v>9380.6608428849995</v>
          </cell>
          <cell r="AA917">
            <v>9399.5616399760002</v>
          </cell>
          <cell r="AD917">
            <v>9072.9511840337509</v>
          </cell>
          <cell r="AG917">
            <v>9517.8947686792508</v>
          </cell>
          <cell r="AK917">
            <v>8562.3993388322506</v>
          </cell>
          <cell r="AN917">
            <v>9974.75203505225</v>
          </cell>
          <cell r="AQ917">
            <v>9437.1021055757501</v>
          </cell>
          <cell r="AT917">
            <v>9440.71030903475</v>
          </cell>
          <cell r="AX917">
            <v>6916.2574369942495</v>
          </cell>
          <cell r="BA917">
            <v>8305.1325504912493</v>
          </cell>
          <cell r="BD917">
            <v>9440.5667561967493</v>
          </cell>
          <cell r="BG917">
            <v>10506.265795886751</v>
          </cell>
          <cell r="BK917">
            <v>8574.6995091682493</v>
          </cell>
          <cell r="BN917">
            <v>8580.0425338562491</v>
          </cell>
          <cell r="BQ917">
            <v>8577.5012727370013</v>
          </cell>
          <cell r="BT917">
            <v>10139.064208735499</v>
          </cell>
          <cell r="BX917">
            <v>8594.9243751269987</v>
          </cell>
          <cell r="CA917">
            <v>9038.6506902790006</v>
          </cell>
          <cell r="CD917">
            <v>9070.3754722400008</v>
          </cell>
          <cell r="CG917">
            <v>10195.714605645</v>
          </cell>
        </row>
        <row r="918">
          <cell r="B918" t="str">
            <v>QTR_Volume_Imported Whiskey_Scotland</v>
          </cell>
          <cell r="C918" t="str">
            <v>QTR</v>
          </cell>
          <cell r="D918" t="str">
            <v>Volume</v>
          </cell>
          <cell r="E918" t="str">
            <v>Spirits</v>
          </cell>
          <cell r="F918" t="str">
            <v>Imported Whiskey</v>
          </cell>
          <cell r="G918" t="str">
            <v>Scotland</v>
          </cell>
          <cell r="K918">
            <v>955.72153206350004</v>
          </cell>
          <cell r="N918">
            <v>1045.961021607</v>
          </cell>
          <cell r="Q918">
            <v>1005.88027426975</v>
          </cell>
          <cell r="T918">
            <v>1077.7131128357498</v>
          </cell>
          <cell r="X918">
            <v>959.18200886574994</v>
          </cell>
          <cell r="AA918">
            <v>972.59816957125008</v>
          </cell>
          <cell r="AD918">
            <v>940.16603589200008</v>
          </cell>
          <cell r="AG918">
            <v>1039.7415311010002</v>
          </cell>
          <cell r="AK918">
            <v>814.00885488699998</v>
          </cell>
          <cell r="AN918">
            <v>953.23445072849995</v>
          </cell>
          <cell r="AQ918">
            <v>907.66833015475004</v>
          </cell>
          <cell r="AT918">
            <v>932.49321336474998</v>
          </cell>
          <cell r="AX918">
            <v>705.43303995425003</v>
          </cell>
          <cell r="BA918">
            <v>823.83149581275006</v>
          </cell>
          <cell r="BD918">
            <v>932.16396137800007</v>
          </cell>
          <cell r="BG918">
            <v>1048.9795119530002</v>
          </cell>
          <cell r="BK918">
            <v>852.69891625324999</v>
          </cell>
          <cell r="BN918">
            <v>878.44568053324997</v>
          </cell>
          <cell r="BQ918">
            <v>900.75755007575003</v>
          </cell>
          <cell r="BT918">
            <v>1029.00055001175</v>
          </cell>
          <cell r="BX918">
            <v>872.6191650935001</v>
          </cell>
          <cell r="CA918">
            <v>932.94255495999994</v>
          </cell>
          <cell r="CD918">
            <v>941.68810178075</v>
          </cell>
          <cell r="CG918">
            <v>1078.1363455537498</v>
          </cell>
        </row>
        <row r="919">
          <cell r="B919" t="str">
            <v>QTR_Volume_Malt Whisky_England &amp; Wales</v>
          </cell>
          <cell r="C919" t="str">
            <v>QTR</v>
          </cell>
          <cell r="D919" t="str">
            <v>Volume</v>
          </cell>
          <cell r="E919" t="str">
            <v>Spirits</v>
          </cell>
          <cell r="F919" t="str">
            <v>Malt Whisky</v>
          </cell>
          <cell r="G919" t="str">
            <v>England &amp; Wales</v>
          </cell>
          <cell r="K919">
            <v>821.92232879999995</v>
          </cell>
          <cell r="N919">
            <v>882.67642729150009</v>
          </cell>
          <cell r="Q919">
            <v>905.1180293927498</v>
          </cell>
          <cell r="T919">
            <v>946.60756561475</v>
          </cell>
          <cell r="X919">
            <v>788.31531519575003</v>
          </cell>
          <cell r="AA919">
            <v>887.96975571074995</v>
          </cell>
          <cell r="AD919">
            <v>936.63151957524997</v>
          </cell>
          <cell r="AG919">
            <v>1051.39741379525</v>
          </cell>
          <cell r="AK919">
            <v>733.97854551025011</v>
          </cell>
          <cell r="AN919">
            <v>906.42881687775002</v>
          </cell>
          <cell r="AQ919">
            <v>953.97431743125003</v>
          </cell>
          <cell r="AT919">
            <v>1123.1386806497499</v>
          </cell>
          <cell r="AX919">
            <v>936.90849369249997</v>
          </cell>
          <cell r="BA919">
            <v>1144.4411542435</v>
          </cell>
          <cell r="BD919">
            <v>1370.1416882180001</v>
          </cell>
          <cell r="BG919">
            <v>1540.4878202570001</v>
          </cell>
          <cell r="BK919">
            <v>1313.90902457275</v>
          </cell>
          <cell r="BN919">
            <v>1295.5084598927499</v>
          </cell>
          <cell r="BQ919">
            <v>1404.3672516577499</v>
          </cell>
          <cell r="BT919">
            <v>1692.64114615675</v>
          </cell>
          <cell r="BX919">
            <v>1554.7879776222501</v>
          </cell>
          <cell r="CA919">
            <v>1884.56218821425</v>
          </cell>
          <cell r="CD919">
            <v>1734.0438071925003</v>
          </cell>
          <cell r="CG919">
            <v>1836.5825569409999</v>
          </cell>
        </row>
        <row r="920">
          <cell r="B920" t="str">
            <v>QTR_Volume_Malt Whisky_Scotland</v>
          </cell>
          <cell r="C920" t="str">
            <v>QTR</v>
          </cell>
          <cell r="D920" t="str">
            <v>Volume</v>
          </cell>
          <cell r="E920" t="str">
            <v>Spirits</v>
          </cell>
          <cell r="F920" t="str">
            <v>Malt Whisky</v>
          </cell>
          <cell r="G920" t="str">
            <v>Scotland</v>
          </cell>
          <cell r="K920">
            <v>408.20779754850003</v>
          </cell>
          <cell r="N920">
            <v>430.65454510749998</v>
          </cell>
          <cell r="Q920">
            <v>439.33764815049994</v>
          </cell>
          <cell r="T920">
            <v>442.72708520750001</v>
          </cell>
          <cell r="X920">
            <v>372.23741932924997</v>
          </cell>
          <cell r="AA920">
            <v>418.74174385625003</v>
          </cell>
          <cell r="AD920">
            <v>407.14453793450002</v>
          </cell>
          <cell r="AG920">
            <v>454.72327815699998</v>
          </cell>
          <cell r="AK920">
            <v>253.93125679174997</v>
          </cell>
          <cell r="AN920">
            <v>335.32034116124998</v>
          </cell>
          <cell r="AQ920">
            <v>386.98513803350005</v>
          </cell>
          <cell r="AT920">
            <v>423.48072441650004</v>
          </cell>
          <cell r="AX920">
            <v>346.12448893825001</v>
          </cell>
          <cell r="BA920">
            <v>407.30303946524998</v>
          </cell>
          <cell r="BD920">
            <v>467.69639228599999</v>
          </cell>
          <cell r="BG920">
            <v>480.75885097950004</v>
          </cell>
          <cell r="BK920">
            <v>371.008169705</v>
          </cell>
          <cell r="BN920">
            <v>349.429609164</v>
          </cell>
          <cell r="BQ920">
            <v>365.19008525624997</v>
          </cell>
          <cell r="BT920">
            <v>393.88387010674995</v>
          </cell>
          <cell r="BX920">
            <v>348.59463440924998</v>
          </cell>
          <cell r="CA920">
            <v>464.24376431475002</v>
          </cell>
          <cell r="CD920">
            <v>420.77314092925002</v>
          </cell>
          <cell r="CG920">
            <v>490.07118313975002</v>
          </cell>
        </row>
        <row r="921">
          <cell r="B921" t="str">
            <v>QTR_Volume_Non Cream Liqueurs_England &amp; Wales</v>
          </cell>
          <cell r="C921" t="str">
            <v>QTR</v>
          </cell>
          <cell r="D921" t="str">
            <v>Volume</v>
          </cell>
          <cell r="E921" t="str">
            <v>Spirits</v>
          </cell>
          <cell r="F921" t="str">
            <v>Non Cream Liqueurs</v>
          </cell>
          <cell r="G921" t="str">
            <v>England &amp; Wales</v>
          </cell>
          <cell r="K921">
            <v>9551.5423746767501</v>
          </cell>
          <cell r="N921">
            <v>10013.436257553749</v>
          </cell>
          <cell r="Q921">
            <v>10055.14304202625</v>
          </cell>
          <cell r="T921">
            <v>11189.284124418251</v>
          </cell>
          <cell r="X921">
            <v>9700.9695758724993</v>
          </cell>
          <cell r="AA921">
            <v>10171.1659691155</v>
          </cell>
          <cell r="AD921">
            <v>10310.88644204</v>
          </cell>
          <cell r="AG921">
            <v>11769.743602745</v>
          </cell>
          <cell r="AK921">
            <v>9566.8561458837503</v>
          </cell>
          <cell r="AN921">
            <v>10995.34777030475</v>
          </cell>
          <cell r="AQ921">
            <v>11372.17289514175</v>
          </cell>
          <cell r="AT921">
            <v>13176.45657582475</v>
          </cell>
          <cell r="AX921">
            <v>10731.31160911625</v>
          </cell>
          <cell r="BA921">
            <v>12124.528877103749</v>
          </cell>
          <cell r="BD921">
            <v>13752.480307702499</v>
          </cell>
          <cell r="BG921">
            <v>16868.480013942499</v>
          </cell>
          <cell r="BK921">
            <v>14144.38339000025</v>
          </cell>
          <cell r="BN921">
            <v>15124.734943829249</v>
          </cell>
          <cell r="BQ921">
            <v>16464.738491608252</v>
          </cell>
          <cell r="BT921">
            <v>18651.92062795625</v>
          </cell>
          <cell r="BX921">
            <v>16432.863890649751</v>
          </cell>
          <cell r="CA921">
            <v>17849.057529604252</v>
          </cell>
          <cell r="CD921">
            <v>17173.732482462001</v>
          </cell>
          <cell r="CG921">
            <v>17858.221223521003</v>
          </cell>
        </row>
        <row r="922">
          <cell r="B922" t="str">
            <v>QTR_Volume_Non Cream Liqueurs_Scotland</v>
          </cell>
          <cell r="C922" t="str">
            <v>QTR</v>
          </cell>
          <cell r="D922" t="str">
            <v>Volume</v>
          </cell>
          <cell r="E922" t="str">
            <v>Spirits</v>
          </cell>
          <cell r="F922" t="str">
            <v>Non Cream Liqueurs</v>
          </cell>
          <cell r="G922" t="str">
            <v>Scotland</v>
          </cell>
          <cell r="K922">
            <v>1878.7461575890002</v>
          </cell>
          <cell r="N922">
            <v>1906.505434427</v>
          </cell>
          <cell r="Q922">
            <v>1893.1841373479999</v>
          </cell>
          <cell r="T922">
            <v>2148.8377833229997</v>
          </cell>
          <cell r="X922">
            <v>1860.3918452214998</v>
          </cell>
          <cell r="AA922">
            <v>1865.7480279399999</v>
          </cell>
          <cell r="AD922">
            <v>1858.1654126467502</v>
          </cell>
          <cell r="AG922">
            <v>2022.5373555407498</v>
          </cell>
          <cell r="AK922">
            <v>1460.1885288982498</v>
          </cell>
          <cell r="AN922">
            <v>1680.36367370425</v>
          </cell>
          <cell r="AQ922">
            <v>1756.34371163325</v>
          </cell>
          <cell r="AT922">
            <v>2050.68424719625</v>
          </cell>
          <cell r="AX922">
            <v>1713.4367043127502</v>
          </cell>
          <cell r="BA922">
            <v>1776.14734669725</v>
          </cell>
          <cell r="BD922">
            <v>1627.6897072355</v>
          </cell>
          <cell r="BG922">
            <v>1723.3917877295</v>
          </cell>
          <cell r="BK922">
            <v>1402.0355665762499</v>
          </cell>
          <cell r="BN922">
            <v>1455.9340051732499</v>
          </cell>
          <cell r="BQ922">
            <v>1495.9019876717498</v>
          </cell>
          <cell r="BT922">
            <v>1562.71939664975</v>
          </cell>
          <cell r="BX922">
            <v>1288.3883642707499</v>
          </cell>
          <cell r="CA922">
            <v>1501.8217192167499</v>
          </cell>
          <cell r="CD922">
            <v>1373.2729274227499</v>
          </cell>
          <cell r="CG922">
            <v>1527.7159969997501</v>
          </cell>
        </row>
        <row r="923">
          <cell r="B923" t="str">
            <v>QTR_Volume_Specialities_England &amp; Wales</v>
          </cell>
          <cell r="C923" t="str">
            <v>QTR</v>
          </cell>
          <cell r="D923" t="str">
            <v>Volume</v>
          </cell>
          <cell r="E923" t="str">
            <v>Spirits</v>
          </cell>
          <cell r="F923" t="str">
            <v>Specialities</v>
          </cell>
          <cell r="G923" t="str">
            <v>England &amp; Wales</v>
          </cell>
          <cell r="K923">
            <v>11072.528551997751</v>
          </cell>
          <cell r="N923">
            <v>13637.514544774251</v>
          </cell>
          <cell r="Q923">
            <v>13115.435422705999</v>
          </cell>
          <cell r="T923">
            <v>12828.683805187</v>
          </cell>
          <cell r="X923">
            <v>11222.91624081525</v>
          </cell>
          <cell r="AA923">
            <v>14017.689821032749</v>
          </cell>
          <cell r="AD923">
            <v>13426.40555423375</v>
          </cell>
          <cell r="AG923">
            <v>12793.386316991251</v>
          </cell>
          <cell r="AK923">
            <v>9226.8753618602495</v>
          </cell>
          <cell r="AN923">
            <v>13073.042181484252</v>
          </cell>
          <cell r="AQ923">
            <v>13688.373404109001</v>
          </cell>
          <cell r="AT923">
            <v>12703.623899730501</v>
          </cell>
          <cell r="AX923">
            <v>9851.5719206265003</v>
          </cell>
          <cell r="BA923">
            <v>13579.665959742999</v>
          </cell>
          <cell r="BD923">
            <v>14449.702097857498</v>
          </cell>
          <cell r="BG923">
            <v>13201.539650304001</v>
          </cell>
          <cell r="BK923">
            <v>11056.855064084501</v>
          </cell>
          <cell r="BN923">
            <v>13882.658250773</v>
          </cell>
          <cell r="BQ923">
            <v>15801.661477185749</v>
          </cell>
          <cell r="BT923">
            <v>14585.775200565751</v>
          </cell>
          <cell r="BX923">
            <v>12652.805921171501</v>
          </cell>
          <cell r="CA923">
            <v>14945.6143844295</v>
          </cell>
          <cell r="CD923">
            <v>15695.85286837175</v>
          </cell>
          <cell r="CG923">
            <v>14090.719958869251</v>
          </cell>
        </row>
        <row r="924">
          <cell r="B924" t="str">
            <v>QTR_Volume_Specialities_Scotland</v>
          </cell>
          <cell r="C924" t="str">
            <v>QTR</v>
          </cell>
          <cell r="D924" t="str">
            <v>Volume</v>
          </cell>
          <cell r="E924" t="str">
            <v>Spirits</v>
          </cell>
          <cell r="F924" t="str">
            <v>Specialities</v>
          </cell>
          <cell r="G924" t="str">
            <v>Scotland</v>
          </cell>
          <cell r="K924">
            <v>665.59453943275003</v>
          </cell>
          <cell r="N924">
            <v>808.16887849624993</v>
          </cell>
          <cell r="Q924">
            <v>817.28063111174993</v>
          </cell>
          <cell r="T924">
            <v>875.94501496925</v>
          </cell>
          <cell r="X924">
            <v>767.08936179099999</v>
          </cell>
          <cell r="AA924">
            <v>881.78144543450003</v>
          </cell>
          <cell r="AD924">
            <v>875.44617991924997</v>
          </cell>
          <cell r="AG924">
            <v>816.71182371024986</v>
          </cell>
          <cell r="AK924">
            <v>633.14608980200001</v>
          </cell>
          <cell r="AN924">
            <v>925.04620210799999</v>
          </cell>
          <cell r="AQ924">
            <v>984.41216391324997</v>
          </cell>
          <cell r="AT924">
            <v>898.28568976675001</v>
          </cell>
          <cell r="AX924">
            <v>722.72051264049992</v>
          </cell>
          <cell r="BA924">
            <v>1043.6803114925001</v>
          </cell>
          <cell r="BD924">
            <v>994.13017764925007</v>
          </cell>
          <cell r="BG924">
            <v>771.53633438475003</v>
          </cell>
          <cell r="BK924">
            <v>704.88129336624991</v>
          </cell>
          <cell r="BN924">
            <v>770.90361880725004</v>
          </cell>
          <cell r="BQ924">
            <v>858.26845968750001</v>
          </cell>
          <cell r="BT924">
            <v>857.136349322</v>
          </cell>
          <cell r="BX924">
            <v>715.99899285975005</v>
          </cell>
          <cell r="CA924">
            <v>954.86343328524993</v>
          </cell>
          <cell r="CD924">
            <v>915.28910025050004</v>
          </cell>
          <cell r="CG924">
            <v>977.64996415450003</v>
          </cell>
        </row>
        <row r="925">
          <cell r="B925" t="str">
            <v>QTR_Volume_Tequila_England &amp; Wales</v>
          </cell>
          <cell r="C925" t="str">
            <v>QTR</v>
          </cell>
          <cell r="D925" t="str">
            <v>Volume</v>
          </cell>
          <cell r="E925" t="str">
            <v>Spirits</v>
          </cell>
          <cell r="F925" t="str">
            <v>Tequila</v>
          </cell>
          <cell r="G925" t="str">
            <v>England &amp; Wales</v>
          </cell>
          <cell r="K925">
            <v>1405.6001367317501</v>
          </cell>
          <cell r="N925">
            <v>1572.10300984475</v>
          </cell>
          <cell r="Q925">
            <v>1487.886367777</v>
          </cell>
          <cell r="T925">
            <v>1622.8973834174999</v>
          </cell>
          <cell r="X925">
            <v>1424.5505220370001</v>
          </cell>
          <cell r="AA925">
            <v>1592.4332678400001</v>
          </cell>
          <cell r="AD925">
            <v>1556.8709459547501</v>
          </cell>
          <cell r="AG925">
            <v>1537.8753799432502</v>
          </cell>
          <cell r="AK925">
            <v>1065.3422519497501</v>
          </cell>
          <cell r="AN925">
            <v>1304.39483276275</v>
          </cell>
          <cell r="AQ925">
            <v>1395.75245877525</v>
          </cell>
          <cell r="AT925">
            <v>1604.6266734772503</v>
          </cell>
          <cell r="AX925">
            <v>1500.42164067575</v>
          </cell>
          <cell r="BA925">
            <v>1243.2866437632499</v>
          </cell>
          <cell r="BD925">
            <v>1330.7188691400002</v>
          </cell>
          <cell r="BG925">
            <v>1767.407105493</v>
          </cell>
          <cell r="BK925">
            <v>1622.3420820587501</v>
          </cell>
          <cell r="BN925">
            <v>1859.41319652175</v>
          </cell>
          <cell r="BQ925">
            <v>1899.4425470922499</v>
          </cell>
          <cell r="BT925">
            <v>2165.1731384032501</v>
          </cell>
          <cell r="BX925">
            <v>1988.33418496375</v>
          </cell>
          <cell r="CA925">
            <v>2217.79261193825</v>
          </cell>
          <cell r="CD925">
            <v>2264.1546681049999</v>
          </cell>
          <cell r="CG925">
            <v>2357.6032254519996</v>
          </cell>
        </row>
        <row r="926">
          <cell r="B926" t="str">
            <v>QTR_Volume_Tequila_Scotland</v>
          </cell>
          <cell r="C926" t="str">
            <v>QTR</v>
          </cell>
          <cell r="D926" t="str">
            <v>Volume</v>
          </cell>
          <cell r="E926" t="str">
            <v>Spirits</v>
          </cell>
          <cell r="F926" t="str">
            <v>Tequila</v>
          </cell>
          <cell r="G926" t="str">
            <v>Scotland</v>
          </cell>
          <cell r="K926">
            <v>182.69341690850001</v>
          </cell>
          <cell r="N926">
            <v>209.43158660700001</v>
          </cell>
          <cell r="Q926">
            <v>201.57019594475</v>
          </cell>
          <cell r="T926">
            <v>218.96724838475001</v>
          </cell>
          <cell r="X926">
            <v>193.5278884295</v>
          </cell>
          <cell r="AA926">
            <v>212.8476658685</v>
          </cell>
          <cell r="AD926">
            <v>221.36711210524999</v>
          </cell>
          <cell r="AG926">
            <v>237.65485696975</v>
          </cell>
          <cell r="AK926">
            <v>195.48033674999999</v>
          </cell>
          <cell r="AN926">
            <v>253.13018542700001</v>
          </cell>
          <cell r="AQ926">
            <v>280.76389417324998</v>
          </cell>
          <cell r="AT926">
            <v>287.12084554375002</v>
          </cell>
          <cell r="AX926">
            <v>277.59495236925</v>
          </cell>
          <cell r="BA926">
            <v>208.45850094225</v>
          </cell>
          <cell r="BD926">
            <v>168.28480497024998</v>
          </cell>
          <cell r="BG926">
            <v>188.29607014325001</v>
          </cell>
          <cell r="BK926">
            <v>162.19121001900001</v>
          </cell>
          <cell r="BN926">
            <v>178.4814550335</v>
          </cell>
          <cell r="BQ926">
            <v>176.79565209525001</v>
          </cell>
          <cell r="BT926">
            <v>176.57531662325002</v>
          </cell>
          <cell r="BX926">
            <v>172.82074501950001</v>
          </cell>
          <cell r="CA926">
            <v>189.692832772</v>
          </cell>
          <cell r="CD926">
            <v>179.37044969099998</v>
          </cell>
          <cell r="CG926">
            <v>219.04984466849999</v>
          </cell>
        </row>
        <row r="927">
          <cell r="B927" t="str">
            <v>QTR_Volume_Vodka_England &amp; Wales</v>
          </cell>
          <cell r="C927" t="str">
            <v>QTR</v>
          </cell>
          <cell r="D927" t="str">
            <v>Volume</v>
          </cell>
          <cell r="E927" t="str">
            <v>Spirits</v>
          </cell>
          <cell r="F927" t="str">
            <v>Vodka</v>
          </cell>
          <cell r="G927" t="str">
            <v>England &amp; Wales</v>
          </cell>
          <cell r="K927">
            <v>43352.179286245751</v>
          </cell>
          <cell r="N927">
            <v>44958.948465211754</v>
          </cell>
          <cell r="Q927">
            <v>43593.419617437503</v>
          </cell>
          <cell r="T927">
            <v>46797.713457007005</v>
          </cell>
          <cell r="X927">
            <v>40240.863662859745</v>
          </cell>
          <cell r="AA927">
            <v>42466.058445993251</v>
          </cell>
          <cell r="AD927">
            <v>42239.977431234751</v>
          </cell>
          <cell r="AG927">
            <v>45876.156041372247</v>
          </cell>
          <cell r="AK927">
            <v>37606.488963384996</v>
          </cell>
          <cell r="AN927">
            <v>42999.246715535504</v>
          </cell>
          <cell r="AQ927">
            <v>42141.710264707996</v>
          </cell>
          <cell r="AT927">
            <v>43417.308649206498</v>
          </cell>
          <cell r="AX927">
            <v>37089.692621700255</v>
          </cell>
          <cell r="BA927">
            <v>41896.608398338249</v>
          </cell>
          <cell r="BD927">
            <v>42786.349088618255</v>
          </cell>
          <cell r="BG927">
            <v>45800.015574361256</v>
          </cell>
          <cell r="BK927">
            <v>38792.062623577753</v>
          </cell>
          <cell r="BN927">
            <v>39905.670595098753</v>
          </cell>
          <cell r="BQ927">
            <v>40794.235036412749</v>
          </cell>
          <cell r="BT927">
            <v>43418.091492529747</v>
          </cell>
          <cell r="BX927">
            <v>36514.262056370499</v>
          </cell>
          <cell r="CA927">
            <v>38483.178077733501</v>
          </cell>
          <cell r="CD927">
            <v>40392.990962438504</v>
          </cell>
          <cell r="CG927">
            <v>42885.2660400065</v>
          </cell>
        </row>
        <row r="928">
          <cell r="B928" t="str">
            <v>QTR_Volume_Vodka_Scotland</v>
          </cell>
          <cell r="C928" t="str">
            <v>QTR</v>
          </cell>
          <cell r="D928" t="str">
            <v>Volume</v>
          </cell>
          <cell r="E928" t="str">
            <v>Spirits</v>
          </cell>
          <cell r="F928" t="str">
            <v>Vodka</v>
          </cell>
          <cell r="G928" t="str">
            <v>Scotland</v>
          </cell>
          <cell r="K928">
            <v>7599.1483279957502</v>
          </cell>
          <cell r="N928">
            <v>7130.3009959657502</v>
          </cell>
          <cell r="Q928">
            <v>6867.6486035034995</v>
          </cell>
          <cell r="T928">
            <v>8160.991161164</v>
          </cell>
          <cell r="X928">
            <v>7512.4069013722501</v>
          </cell>
          <cell r="AA928">
            <v>7858.0810863682509</v>
          </cell>
          <cell r="AD928">
            <v>7523.6126829352497</v>
          </cell>
          <cell r="AG928">
            <v>7783.4406065942503</v>
          </cell>
          <cell r="AK928">
            <v>6281.1569908349993</v>
          </cell>
          <cell r="AN928">
            <v>7827.7036919174989</v>
          </cell>
          <cell r="AQ928">
            <v>7619.2434578197499</v>
          </cell>
          <cell r="AT928">
            <v>8137.8035047747499</v>
          </cell>
          <cell r="AX928">
            <v>6457.027841653</v>
          </cell>
          <cell r="BA928">
            <v>7415.9174707800003</v>
          </cell>
          <cell r="BD928">
            <v>7440.3806786189998</v>
          </cell>
          <cell r="BG928">
            <v>7684.0428021299995</v>
          </cell>
          <cell r="BK928">
            <v>5913.3127165087499</v>
          </cell>
          <cell r="BN928">
            <v>6044.0172728642501</v>
          </cell>
          <cell r="BQ928">
            <v>6155.7518419157495</v>
          </cell>
          <cell r="BT928">
            <v>6431.1618543132499</v>
          </cell>
          <cell r="BX928">
            <v>5632.0244695627498</v>
          </cell>
          <cell r="CA928">
            <v>6024.2806996747495</v>
          </cell>
          <cell r="CD928">
            <v>6470.9243471897498</v>
          </cell>
          <cell r="CG928">
            <v>6865.7750736757498</v>
          </cell>
        </row>
        <row r="929">
          <cell r="B929" t="str">
            <v>QTR_Volume_White Rum_England &amp; Wales</v>
          </cell>
          <cell r="C929" t="str">
            <v>QTR</v>
          </cell>
          <cell r="D929" t="str">
            <v>Volume</v>
          </cell>
          <cell r="E929" t="str">
            <v>Spirits</v>
          </cell>
          <cell r="F929" t="str">
            <v>White Rum</v>
          </cell>
          <cell r="G929" t="str">
            <v>England &amp; Wales</v>
          </cell>
          <cell r="K929">
            <v>7150.2398937950002</v>
          </cell>
          <cell r="N929">
            <v>8217.3178899539998</v>
          </cell>
          <cell r="Q929">
            <v>7955.0336492790002</v>
          </cell>
          <cell r="T929">
            <v>8211.2133854420008</v>
          </cell>
          <cell r="X929">
            <v>6434.2248875235</v>
          </cell>
          <cell r="AA929">
            <v>7240.2753092500006</v>
          </cell>
          <cell r="AD929">
            <v>6881.6349391822505</v>
          </cell>
          <cell r="AG929">
            <v>6882.52761960925</v>
          </cell>
          <cell r="AK929">
            <v>5209.9957113535002</v>
          </cell>
          <cell r="AN929">
            <v>6746.6299323530002</v>
          </cell>
          <cell r="AQ929">
            <v>6774.4402112849994</v>
          </cell>
          <cell r="AT929">
            <v>6844.1308853955006</v>
          </cell>
          <cell r="AX929">
            <v>5342.8607213769992</v>
          </cell>
          <cell r="BA929">
            <v>5969.6907167989993</v>
          </cell>
          <cell r="BD929">
            <v>6037.4748895537496</v>
          </cell>
          <cell r="BG929">
            <v>6620.57727394825</v>
          </cell>
          <cell r="BK929">
            <v>5465.6258269970003</v>
          </cell>
          <cell r="BN929">
            <v>5678.2935495399997</v>
          </cell>
          <cell r="BQ929">
            <v>5426.3401013397497</v>
          </cell>
          <cell r="BT929">
            <v>5782.1641979012502</v>
          </cell>
          <cell r="BX929">
            <v>4635.6502194120003</v>
          </cell>
          <cell r="CA929">
            <v>5038.1978970125001</v>
          </cell>
          <cell r="CD929">
            <v>5078.6972410255003</v>
          </cell>
          <cell r="CG929">
            <v>5241.1216469520004</v>
          </cell>
        </row>
        <row r="930">
          <cell r="B930" t="str">
            <v>QTR_Volume_White Rum_Scotland</v>
          </cell>
          <cell r="C930" t="str">
            <v>QTR</v>
          </cell>
          <cell r="D930" t="str">
            <v>Volume</v>
          </cell>
          <cell r="E930" t="str">
            <v>Spirits</v>
          </cell>
          <cell r="F930" t="str">
            <v>White Rum</v>
          </cell>
          <cell r="G930" t="str">
            <v>Scotland</v>
          </cell>
          <cell r="K930">
            <v>750.85527517175001</v>
          </cell>
          <cell r="N930">
            <v>876.74357330775001</v>
          </cell>
          <cell r="Q930">
            <v>790.27850150849997</v>
          </cell>
          <cell r="T930">
            <v>816.22501725199993</v>
          </cell>
          <cell r="X930">
            <v>713.56323787150006</v>
          </cell>
          <cell r="AA930">
            <v>831.81741352799986</v>
          </cell>
          <cell r="AD930">
            <v>806.49925778775003</v>
          </cell>
          <cell r="AG930">
            <v>820.73143610374996</v>
          </cell>
          <cell r="AK930">
            <v>657.18127773000003</v>
          </cell>
          <cell r="AN930">
            <v>847.66310134600008</v>
          </cell>
          <cell r="AQ930">
            <v>841.81957877600007</v>
          </cell>
          <cell r="AT930">
            <v>844.43702214699999</v>
          </cell>
          <cell r="AX930">
            <v>674.27183835225003</v>
          </cell>
          <cell r="BA930">
            <v>746.94325665275005</v>
          </cell>
          <cell r="BD930">
            <v>709.44835296299993</v>
          </cell>
          <cell r="BG930">
            <v>753.99212354099996</v>
          </cell>
          <cell r="BK930">
            <v>584.03708321599993</v>
          </cell>
          <cell r="BN930">
            <v>660.79785930500009</v>
          </cell>
          <cell r="BQ930">
            <v>654.77115486275</v>
          </cell>
          <cell r="BT930">
            <v>739.02715310325004</v>
          </cell>
          <cell r="BX930">
            <v>581.28926176875007</v>
          </cell>
          <cell r="CA930">
            <v>651.84412342575001</v>
          </cell>
          <cell r="CD930">
            <v>666.52763303649999</v>
          </cell>
          <cell r="CG930">
            <v>705.54328012200006</v>
          </cell>
        </row>
        <row r="931">
          <cell r="B931" t="str">
            <v>Year_Volume_Commodity_England &amp; Wales</v>
          </cell>
          <cell r="C931" t="str">
            <v>Year</v>
          </cell>
          <cell r="D931" t="str">
            <v>Volume</v>
          </cell>
          <cell r="E931" t="str">
            <v>Beer</v>
          </cell>
          <cell r="F931" t="str">
            <v>Commodity</v>
          </cell>
          <cell r="G931" t="str">
            <v>England &amp; Wales</v>
          </cell>
          <cell r="H931">
            <v>190142.590184806</v>
          </cell>
          <cell r="U931">
            <v>164837.53931369202</v>
          </cell>
          <cell r="AH931">
            <v>155204.637783427</v>
          </cell>
          <cell r="AU931">
            <v>116332.639686996</v>
          </cell>
          <cell r="BH931">
            <v>85947.864088806993</v>
          </cell>
          <cell r="BU931">
            <v>55209.566899528996</v>
          </cell>
        </row>
        <row r="932">
          <cell r="B932" t="str">
            <v>Year_Volume_Commodity_Scotland</v>
          </cell>
          <cell r="C932" t="str">
            <v>Year</v>
          </cell>
          <cell r="D932" t="str">
            <v>Volume</v>
          </cell>
          <cell r="E932" t="str">
            <v>Beer</v>
          </cell>
          <cell r="F932" t="str">
            <v>Commodity</v>
          </cell>
          <cell r="G932" t="str">
            <v>Scotland</v>
          </cell>
          <cell r="H932">
            <v>21341.690348911998</v>
          </cell>
          <cell r="U932">
            <v>15238.886086342001</v>
          </cell>
          <cell r="AH932">
            <v>15825.134933491998</v>
          </cell>
          <cell r="AU932">
            <v>15346.220971513001</v>
          </cell>
          <cell r="BH932">
            <v>34849.141546216</v>
          </cell>
          <cell r="BU932">
            <v>38588.936552191</v>
          </cell>
        </row>
        <row r="933">
          <cell r="B933" t="str">
            <v>Year_Volume_NAB/LAB_England &amp; Wales</v>
          </cell>
          <cell r="C933" t="str">
            <v>Year</v>
          </cell>
          <cell r="D933" t="str">
            <v>Volume</v>
          </cell>
          <cell r="E933" t="str">
            <v>Beer</v>
          </cell>
          <cell r="F933" t="str">
            <v>NAB/LAB</v>
          </cell>
          <cell r="G933" t="str">
            <v>England &amp; Wales</v>
          </cell>
          <cell r="H933">
            <v>51384.130798924001</v>
          </cell>
          <cell r="U933">
            <v>49083.826725027007</v>
          </cell>
          <cell r="AH933">
            <v>51589.473351767003</v>
          </cell>
          <cell r="AU933">
            <v>43153.543928835999</v>
          </cell>
          <cell r="BH933">
            <v>33401.085703196004</v>
          </cell>
          <cell r="BU933">
            <v>28911.674356593998</v>
          </cell>
        </row>
        <row r="934">
          <cell r="B934" t="str">
            <v>Year_Volume_NAB/LAB_Scotland</v>
          </cell>
          <cell r="C934" t="str">
            <v>Year</v>
          </cell>
          <cell r="D934" t="str">
            <v>Volume</v>
          </cell>
          <cell r="E934" t="str">
            <v>Beer</v>
          </cell>
          <cell r="F934" t="str">
            <v>NAB/LAB</v>
          </cell>
          <cell r="G934" t="str">
            <v>Scotland</v>
          </cell>
          <cell r="H934">
            <v>4694.5435060910004</v>
          </cell>
          <cell r="U934">
            <v>3744.9058662259999</v>
          </cell>
          <cell r="AH934">
            <v>4034.7190467159999</v>
          </cell>
          <cell r="AU934">
            <v>3868.6949445870005</v>
          </cell>
          <cell r="BH934">
            <v>2637.42038052</v>
          </cell>
          <cell r="BU934">
            <v>1250.874590115</v>
          </cell>
        </row>
        <row r="935">
          <cell r="B935" t="str">
            <v>Year_Volume_Premium_England &amp; Wales</v>
          </cell>
          <cell r="C935" t="str">
            <v>Year</v>
          </cell>
          <cell r="D935" t="str">
            <v>Volume</v>
          </cell>
          <cell r="E935" t="str">
            <v>Beer</v>
          </cell>
          <cell r="F935" t="str">
            <v>Premium</v>
          </cell>
          <cell r="G935" t="str">
            <v>England &amp; Wales</v>
          </cell>
          <cell r="H935">
            <v>5884634.3992210701</v>
          </cell>
          <cell r="U935">
            <v>5419858.0986999227</v>
          </cell>
          <cell r="AH935">
            <v>5239489.6215202603</v>
          </cell>
          <cell r="AU935">
            <v>5228996.2480504215</v>
          </cell>
          <cell r="BH935">
            <v>5275660.6173566999</v>
          </cell>
          <cell r="BU935">
            <v>5069537.6589279426</v>
          </cell>
        </row>
        <row r="936">
          <cell r="B936" t="str">
            <v>Year_Volume_Premium_Scotland</v>
          </cell>
          <cell r="C936" t="str">
            <v>Year</v>
          </cell>
          <cell r="D936" t="str">
            <v>Volume</v>
          </cell>
          <cell r="E936" t="str">
            <v>Beer</v>
          </cell>
          <cell r="F936" t="str">
            <v>Premium</v>
          </cell>
          <cell r="G936" t="str">
            <v>Scotland</v>
          </cell>
          <cell r="H936">
            <v>538716.20412958995</v>
          </cell>
          <cell r="U936">
            <v>464779.79057848197</v>
          </cell>
          <cell r="AH936">
            <v>454035.21426916902</v>
          </cell>
          <cell r="AU936">
            <v>380757.36712861602</v>
          </cell>
          <cell r="BH936">
            <v>422961.73643358803</v>
          </cell>
          <cell r="BU936">
            <v>368299.28966367</v>
          </cell>
        </row>
        <row r="937">
          <cell r="B937" t="str">
            <v>Year_Volume_Standard_England &amp; Wales</v>
          </cell>
          <cell r="C937" t="str">
            <v>Year</v>
          </cell>
          <cell r="D937" t="str">
            <v>Volume</v>
          </cell>
          <cell r="E937" t="str">
            <v>Beer</v>
          </cell>
          <cell r="F937" t="str">
            <v>Standard</v>
          </cell>
          <cell r="G937" t="str">
            <v>England &amp; Wales</v>
          </cell>
          <cell r="H937">
            <v>18631247.764388628</v>
          </cell>
          <cell r="U937">
            <v>17931307.02777588</v>
          </cell>
          <cell r="AH937">
            <v>16921643.057896707</v>
          </cell>
          <cell r="AU937">
            <v>16394822.927322969</v>
          </cell>
          <cell r="BH937">
            <v>15295392.735463277</v>
          </cell>
          <cell r="BU937">
            <v>14257099.218231244</v>
          </cell>
        </row>
        <row r="938">
          <cell r="B938" t="str">
            <v>Year_Volume_Standard_Scotland</v>
          </cell>
          <cell r="C938" t="str">
            <v>Year</v>
          </cell>
          <cell r="D938" t="str">
            <v>Volume</v>
          </cell>
          <cell r="E938" t="str">
            <v>Beer</v>
          </cell>
          <cell r="F938" t="str">
            <v>Standard</v>
          </cell>
          <cell r="G938" t="str">
            <v>Scotland</v>
          </cell>
          <cell r="H938">
            <v>1315933.8139821813</v>
          </cell>
          <cell r="U938">
            <v>1336596.6540006381</v>
          </cell>
          <cell r="AH938">
            <v>1313411.0742483442</v>
          </cell>
          <cell r="AU938">
            <v>1229210.6263799658</v>
          </cell>
          <cell r="BH938">
            <v>1165728.8472439491</v>
          </cell>
          <cell r="BU938">
            <v>1079605.6828048769</v>
          </cell>
        </row>
        <row r="939">
          <cell r="B939" t="str">
            <v>Year_Volume_Super_England &amp; Wales</v>
          </cell>
          <cell r="C939" t="str">
            <v>Year</v>
          </cell>
          <cell r="D939" t="str">
            <v>Volume</v>
          </cell>
          <cell r="E939" t="str">
            <v>Beer</v>
          </cell>
          <cell r="F939" t="str">
            <v>Super</v>
          </cell>
          <cell r="G939" t="str">
            <v>England &amp; Wales</v>
          </cell>
          <cell r="H939">
            <v>15660.978592578</v>
          </cell>
          <cell r="U939">
            <v>11770.347865923</v>
          </cell>
          <cell r="AH939">
            <v>14847.756554146003</v>
          </cell>
          <cell r="AU939">
            <v>17856.627880134001</v>
          </cell>
          <cell r="BH939">
            <v>23303.711644455001</v>
          </cell>
          <cell r="BU939">
            <v>27965.63002773</v>
          </cell>
        </row>
        <row r="940">
          <cell r="B940" t="str">
            <v>Year_Volume_Super_Scotland</v>
          </cell>
          <cell r="C940" t="str">
            <v>Year</v>
          </cell>
          <cell r="D940" t="str">
            <v>Volume</v>
          </cell>
          <cell r="E940" t="str">
            <v>Beer</v>
          </cell>
          <cell r="F940" t="str">
            <v>Super</v>
          </cell>
          <cell r="G940" t="str">
            <v>Scotland</v>
          </cell>
          <cell r="H940">
            <v>1274.8006180309999</v>
          </cell>
          <cell r="U940">
            <v>883.13797060600007</v>
          </cell>
          <cell r="AH940">
            <v>1376.2457472429999</v>
          </cell>
          <cell r="AU940">
            <v>1152.1784536369998</v>
          </cell>
          <cell r="BH940">
            <v>1419.8323341969999</v>
          </cell>
          <cell r="BU940">
            <v>1447.599573172</v>
          </cell>
        </row>
        <row r="941">
          <cell r="B941" t="str">
            <v>Year_Volume_Total Fortifed Wine &amp; Vermouth_England &amp; Wales</v>
          </cell>
          <cell r="C941" t="str">
            <v>Year</v>
          </cell>
          <cell r="D941" t="str">
            <v>Volume</v>
          </cell>
          <cell r="E941" t="str">
            <v>Fortified Wine</v>
          </cell>
          <cell r="F941" t="str">
            <v>Total Fortifed Wine &amp; Vermouth</v>
          </cell>
          <cell r="G941" t="str">
            <v>England &amp; Wales</v>
          </cell>
          <cell r="H941">
            <v>21152.559847069999</v>
          </cell>
          <cell r="U941">
            <v>19930.796662413999</v>
          </cell>
          <cell r="AH941">
            <v>16690.198496205001</v>
          </cell>
          <cell r="AU941">
            <v>15966.641956240001</v>
          </cell>
          <cell r="BH941">
            <v>14112.737270266998</v>
          </cell>
          <cell r="BU941">
            <v>12802.746499619001</v>
          </cell>
        </row>
        <row r="942">
          <cell r="B942" t="str">
            <v>Year_Volume_Total Fortifed Wine &amp; Vermouth_Scotland</v>
          </cell>
          <cell r="C942" t="str">
            <v>Year</v>
          </cell>
          <cell r="D942" t="str">
            <v>Volume</v>
          </cell>
          <cell r="E942" t="str">
            <v>Fortified Wine</v>
          </cell>
          <cell r="F942" t="str">
            <v>Total Fortifed Wine &amp; Vermouth</v>
          </cell>
          <cell r="G942" t="str">
            <v>Scotland</v>
          </cell>
          <cell r="H942">
            <v>1867.383903792</v>
          </cell>
          <cell r="U942">
            <v>1745.645906041</v>
          </cell>
          <cell r="AH942">
            <v>1397.213976125</v>
          </cell>
          <cell r="AU942">
            <v>1246.654205645</v>
          </cell>
          <cell r="BH942">
            <v>939.30418960300005</v>
          </cell>
          <cell r="BU942">
            <v>860.54437825100013</v>
          </cell>
        </row>
        <row r="943">
          <cell r="B943" t="str">
            <v>Year_Volume_Total Wine &amp; Champagne_England &amp; Wales</v>
          </cell>
          <cell r="C943" t="str">
            <v>Year</v>
          </cell>
          <cell r="D943" t="str">
            <v>Volume</v>
          </cell>
          <cell r="E943" t="str">
            <v>Light Wine</v>
          </cell>
          <cell r="F943" t="str">
            <v>Total Wine &amp; Champagne</v>
          </cell>
          <cell r="G943" t="str">
            <v>England &amp; Wales</v>
          </cell>
          <cell r="H943">
            <v>1953650.0735332621</v>
          </cell>
          <cell r="U943">
            <v>1877956.6627850167</v>
          </cell>
          <cell r="AH943">
            <v>1814577.7600444402</v>
          </cell>
          <cell r="AU943">
            <v>1715998.1011625743</v>
          </cell>
          <cell r="BH943">
            <v>1699156.8364076009</v>
          </cell>
          <cell r="BU943">
            <v>1681343.0784740348</v>
          </cell>
        </row>
        <row r="944">
          <cell r="B944" t="str">
            <v>Year_Volume_Total Wine &amp; Champagne_Scotland</v>
          </cell>
          <cell r="C944" t="str">
            <v>Year</v>
          </cell>
          <cell r="D944" t="str">
            <v>Volume</v>
          </cell>
          <cell r="E944" t="str">
            <v>Light Wine</v>
          </cell>
          <cell r="F944" t="str">
            <v>Total Wine &amp; Champagne</v>
          </cell>
          <cell r="G944" t="str">
            <v>Scotland</v>
          </cell>
          <cell r="H944">
            <v>242209.22032288599</v>
          </cell>
          <cell r="U944">
            <v>224158.74731925901</v>
          </cell>
          <cell r="AH944">
            <v>204908.93856796797</v>
          </cell>
          <cell r="AU944">
            <v>181474.42112833299</v>
          </cell>
          <cell r="BH944">
            <v>175333.53706443502</v>
          </cell>
          <cell r="BU944">
            <v>157100.87294469302</v>
          </cell>
        </row>
        <row r="945">
          <cell r="B945" t="str">
            <v>Year_Volume_Perry_England &amp; Wales</v>
          </cell>
          <cell r="C945" t="str">
            <v>Year</v>
          </cell>
          <cell r="D945" t="str">
            <v>Volume</v>
          </cell>
          <cell r="E945" t="str">
            <v>Other LAD</v>
          </cell>
          <cell r="F945" t="str">
            <v>Perry</v>
          </cell>
          <cell r="G945" t="str">
            <v>England &amp; Wales</v>
          </cell>
          <cell r="H945">
            <v>2659.6678880159998</v>
          </cell>
          <cell r="U945">
            <v>1593.7431848340002</v>
          </cell>
          <cell r="AH945">
            <v>1849.6827024669997</v>
          </cell>
          <cell r="AU945">
            <v>3991.9044521720007</v>
          </cell>
          <cell r="BH945">
            <v>12431.848144996</v>
          </cell>
          <cell r="BU945">
            <v>17227.452529819999</v>
          </cell>
        </row>
        <row r="946">
          <cell r="B946" t="str">
            <v>Year_Volume_Perry_Scotland</v>
          </cell>
          <cell r="C946" t="str">
            <v>Year</v>
          </cell>
          <cell r="D946" t="str">
            <v>Volume</v>
          </cell>
          <cell r="E946" t="str">
            <v>Other LAD</v>
          </cell>
          <cell r="F946" t="str">
            <v>Perry</v>
          </cell>
          <cell r="G946" t="str">
            <v>Scotland</v>
          </cell>
          <cell r="H946">
            <v>6.2200353569999995</v>
          </cell>
          <cell r="U946">
            <v>5.0427628169999998</v>
          </cell>
          <cell r="AH946">
            <v>50.944359235999997</v>
          </cell>
          <cell r="AU946">
            <v>1011.7623637500001</v>
          </cell>
          <cell r="BH946">
            <v>360.46208487299998</v>
          </cell>
          <cell r="BU946">
            <v>230.97124626200002</v>
          </cell>
        </row>
        <row r="947">
          <cell r="B947" t="str">
            <v>Year_Volume_Regular Cider_England &amp; Wales</v>
          </cell>
          <cell r="C947" t="str">
            <v>Year</v>
          </cell>
          <cell r="D947" t="str">
            <v>Volume</v>
          </cell>
          <cell r="E947" t="str">
            <v>Other LAD</v>
          </cell>
          <cell r="F947" t="str">
            <v>Regular Cider</v>
          </cell>
          <cell r="G947" t="str">
            <v>England &amp; Wales</v>
          </cell>
          <cell r="H947">
            <v>2332134.3502697493</v>
          </cell>
          <cell r="U947">
            <v>2414827.6275761202</v>
          </cell>
          <cell r="AH947">
            <v>2398339.2245914475</v>
          </cell>
          <cell r="AU947">
            <v>2531019.6713753277</v>
          </cell>
          <cell r="BH947">
            <v>2554756.5763572482</v>
          </cell>
          <cell r="BU947">
            <v>2535420.1958539193</v>
          </cell>
        </row>
        <row r="948">
          <cell r="B948" t="str">
            <v>Year_Volume_Regular Cider_Scotland</v>
          </cell>
          <cell r="C948" t="str">
            <v>Year</v>
          </cell>
          <cell r="D948" t="str">
            <v>Volume</v>
          </cell>
          <cell r="E948" t="str">
            <v>Other LAD</v>
          </cell>
          <cell r="F948" t="str">
            <v>Regular Cider</v>
          </cell>
          <cell r="G948" t="str">
            <v>Scotland</v>
          </cell>
          <cell r="H948">
            <v>170051.67734575502</v>
          </cell>
          <cell r="U948">
            <v>161038.83568803102</v>
          </cell>
          <cell r="AH948">
            <v>166406.62272659398</v>
          </cell>
          <cell r="AU948">
            <v>176257.78950657399</v>
          </cell>
          <cell r="BH948">
            <v>190211.25802240099</v>
          </cell>
          <cell r="BU948">
            <v>171428.30860180402</v>
          </cell>
        </row>
        <row r="949">
          <cell r="B949" t="str">
            <v>Year_Volume_RTD_England &amp; Wales</v>
          </cell>
          <cell r="C949" t="str">
            <v>Year</v>
          </cell>
          <cell r="D949" t="str">
            <v>Volume</v>
          </cell>
          <cell r="E949" t="str">
            <v>Other LAD</v>
          </cell>
          <cell r="F949" t="str">
            <v>RTD</v>
          </cell>
          <cell r="G949" t="str">
            <v>England &amp; Wales</v>
          </cell>
          <cell r="H949">
            <v>510107.47494480695</v>
          </cell>
          <cell r="U949">
            <v>438981.04657256498</v>
          </cell>
          <cell r="AH949">
            <v>411193.70300245495</v>
          </cell>
          <cell r="AU949">
            <v>412458.24206516199</v>
          </cell>
          <cell r="BH949">
            <v>394526.60198146396</v>
          </cell>
          <cell r="BU949">
            <v>305766.14904472302</v>
          </cell>
        </row>
        <row r="950">
          <cell r="B950" t="str">
            <v>Year_Volume_RTD_Scotland</v>
          </cell>
          <cell r="C950" t="str">
            <v>Year</v>
          </cell>
          <cell r="D950" t="str">
            <v>Volume</v>
          </cell>
          <cell r="E950" t="str">
            <v>Other LAD</v>
          </cell>
          <cell r="F950" t="str">
            <v>RTD</v>
          </cell>
          <cell r="G950" t="str">
            <v>Scotland</v>
          </cell>
          <cell r="H950">
            <v>31438.899626031998</v>
          </cell>
          <cell r="U950">
            <v>26806.331252093001</v>
          </cell>
          <cell r="AH950">
            <v>25978.200022307999</v>
          </cell>
          <cell r="AU950">
            <v>27554.682193753</v>
          </cell>
          <cell r="BH950">
            <v>31325.979632712002</v>
          </cell>
          <cell r="BU950">
            <v>25345.273219618</v>
          </cell>
        </row>
        <row r="951">
          <cell r="B951" t="str">
            <v>Year_Volume_Strong Cider_England &amp; Wales</v>
          </cell>
          <cell r="C951" t="str">
            <v>Year</v>
          </cell>
          <cell r="D951" t="str">
            <v>Volume</v>
          </cell>
          <cell r="E951" t="str">
            <v>Other LAD</v>
          </cell>
          <cell r="F951" t="str">
            <v>Strong Cider</v>
          </cell>
          <cell r="G951" t="str">
            <v>England &amp; Wales</v>
          </cell>
          <cell r="H951">
            <v>22358.181829849</v>
          </cell>
          <cell r="U951">
            <v>20105.761695875997</v>
          </cell>
          <cell r="AH951">
            <v>16855.291446881001</v>
          </cell>
          <cell r="AU951">
            <v>33097.499510185</v>
          </cell>
          <cell r="BH951">
            <v>50100.657965765</v>
          </cell>
          <cell r="BU951">
            <v>58233.806328977</v>
          </cell>
        </row>
        <row r="952">
          <cell r="B952" t="str">
            <v>Year_Volume_Strong Cider_Scotland</v>
          </cell>
          <cell r="C952" t="str">
            <v>Year</v>
          </cell>
          <cell r="D952" t="str">
            <v>Volume</v>
          </cell>
          <cell r="E952" t="str">
            <v>Other LAD</v>
          </cell>
          <cell r="F952" t="str">
            <v>Strong Cider</v>
          </cell>
          <cell r="G952" t="str">
            <v>Scotland</v>
          </cell>
          <cell r="H952">
            <v>613.65708666300009</v>
          </cell>
          <cell r="U952">
            <v>409.07330917900003</v>
          </cell>
          <cell r="AH952">
            <v>646.76943280199998</v>
          </cell>
          <cell r="AU952">
            <v>644.848362157</v>
          </cell>
          <cell r="BH952">
            <v>1061.621201827</v>
          </cell>
          <cell r="BU952">
            <v>1114.026349215</v>
          </cell>
        </row>
        <row r="953">
          <cell r="B953" t="str">
            <v>Year_Volume_Blended Whisky_England &amp; Wales</v>
          </cell>
          <cell r="C953" t="str">
            <v>Year</v>
          </cell>
          <cell r="D953" t="str">
            <v>Volume</v>
          </cell>
          <cell r="E953" t="str">
            <v>Spirits</v>
          </cell>
          <cell r="F953" t="str">
            <v>Blended Whisky</v>
          </cell>
          <cell r="G953" t="str">
            <v>England &amp; Wales</v>
          </cell>
          <cell r="H953">
            <v>53069.595265864002</v>
          </cell>
          <cell r="U953">
            <v>52054.055017883991</v>
          </cell>
          <cell r="AH953">
            <v>48210.295335559007</v>
          </cell>
          <cell r="AU953">
            <v>40727.865026997999</v>
          </cell>
          <cell r="BH953">
            <v>41376.824097784003</v>
          </cell>
          <cell r="BU953">
            <v>37860.154083861002</v>
          </cell>
        </row>
        <row r="954">
          <cell r="B954" t="str">
            <v>Year_Volume_Blended Whisky_Scotland</v>
          </cell>
          <cell r="C954" t="str">
            <v>Year</v>
          </cell>
          <cell r="D954" t="str">
            <v>Volume</v>
          </cell>
          <cell r="E954" t="str">
            <v>Spirits</v>
          </cell>
          <cell r="F954" t="str">
            <v>Blended Whisky</v>
          </cell>
          <cell r="G954" t="str">
            <v>Scotland</v>
          </cell>
          <cell r="H954">
            <v>11683.006089641</v>
          </cell>
          <cell r="U954">
            <v>12281.695838299</v>
          </cell>
          <cell r="AH954">
            <v>11500.015785104002</v>
          </cell>
          <cell r="AU954">
            <v>11047.917068282</v>
          </cell>
          <cell r="BH954">
            <v>10977.609332155</v>
          </cell>
          <cell r="BU954">
            <v>10757.664679592999</v>
          </cell>
        </row>
        <row r="955">
          <cell r="B955" t="str">
            <v>Year_Volume_Brandy_England &amp; Wales</v>
          </cell>
          <cell r="C955" t="str">
            <v>Year</v>
          </cell>
          <cell r="D955" t="str">
            <v>Volume</v>
          </cell>
          <cell r="E955" t="str">
            <v>Spirits</v>
          </cell>
          <cell r="F955" t="str">
            <v>Brandy</v>
          </cell>
          <cell r="G955" t="str">
            <v>England &amp; Wales</v>
          </cell>
          <cell r="H955">
            <v>3132.5190613369996</v>
          </cell>
          <cell r="U955">
            <v>2651.6363344000001</v>
          </cell>
          <cell r="AH955">
            <v>1628.951219586</v>
          </cell>
          <cell r="AU955">
            <v>1797.064260286</v>
          </cell>
          <cell r="BH955">
            <v>1727.0910603550001</v>
          </cell>
          <cell r="BU955">
            <v>1725.219937798</v>
          </cell>
        </row>
        <row r="956">
          <cell r="B956" t="str">
            <v>Year_Volume_Brandy_Scotland</v>
          </cell>
          <cell r="C956" t="str">
            <v>Year</v>
          </cell>
          <cell r="D956" t="str">
            <v>Volume</v>
          </cell>
          <cell r="E956" t="str">
            <v>Spirits</v>
          </cell>
          <cell r="F956" t="str">
            <v>Brandy</v>
          </cell>
          <cell r="G956" t="str">
            <v>Scotland</v>
          </cell>
          <cell r="H956">
            <v>104.02370872299998</v>
          </cell>
          <cell r="U956">
            <v>120.892103928</v>
          </cell>
          <cell r="AH956">
            <v>76.155176323000006</v>
          </cell>
          <cell r="AU956">
            <v>79.199935015999998</v>
          </cell>
          <cell r="BH956">
            <v>68.251448556</v>
          </cell>
          <cell r="BU956">
            <v>61.614315637000004</v>
          </cell>
        </row>
        <row r="957">
          <cell r="B957" t="str">
            <v>Year_Volume_Cognac_England &amp; Wales</v>
          </cell>
          <cell r="C957" t="str">
            <v>Year</v>
          </cell>
          <cell r="D957" t="str">
            <v>Volume</v>
          </cell>
          <cell r="E957" t="str">
            <v>Spirits</v>
          </cell>
          <cell r="F957" t="str">
            <v>Cognac</v>
          </cell>
          <cell r="G957" t="str">
            <v>England &amp; Wales</v>
          </cell>
          <cell r="H957">
            <v>20824.535668772001</v>
          </cell>
          <cell r="U957">
            <v>20301.409447408001</v>
          </cell>
          <cell r="AH957">
            <v>18688.561161938</v>
          </cell>
          <cell r="AU957">
            <v>17395.099719047001</v>
          </cell>
          <cell r="BH957">
            <v>17584.820034988003</v>
          </cell>
          <cell r="BU957">
            <v>17070.880667646998</v>
          </cell>
        </row>
        <row r="958">
          <cell r="B958" t="str">
            <v>Year_Volume_Cognac_Scotland</v>
          </cell>
          <cell r="C958" t="str">
            <v>Year</v>
          </cell>
          <cell r="D958" t="str">
            <v>Volume</v>
          </cell>
          <cell r="E958" t="str">
            <v>Spirits</v>
          </cell>
          <cell r="F958" t="str">
            <v>Cognac</v>
          </cell>
          <cell r="G958" t="str">
            <v>Scotland</v>
          </cell>
          <cell r="H958">
            <v>1318.663868091</v>
          </cell>
          <cell r="U958">
            <v>1382.736434143</v>
          </cell>
          <cell r="AH958">
            <v>1658.5557243759999</v>
          </cell>
          <cell r="AU958">
            <v>1510.5485187050001</v>
          </cell>
          <cell r="BH958">
            <v>1245.7379920879998</v>
          </cell>
          <cell r="BU958">
            <v>1261.963741282</v>
          </cell>
        </row>
        <row r="959">
          <cell r="B959" t="str">
            <v>Year_Volume_Cream Liqueurs_England &amp; Wales</v>
          </cell>
          <cell r="C959" t="str">
            <v>Year</v>
          </cell>
          <cell r="D959" t="str">
            <v>Volume</v>
          </cell>
          <cell r="E959" t="str">
            <v>Spirits</v>
          </cell>
          <cell r="F959" t="str">
            <v>Cream Liqueurs</v>
          </cell>
          <cell r="G959" t="str">
            <v>England &amp; Wales</v>
          </cell>
          <cell r="H959">
            <v>12262.332233334</v>
          </cell>
          <cell r="U959">
            <v>11927.546197478001</v>
          </cell>
          <cell r="AH959">
            <v>12295.876618681001</v>
          </cell>
          <cell r="AU959">
            <v>14525.872988177</v>
          </cell>
          <cell r="BH959">
            <v>9753.8812587630018</v>
          </cell>
          <cell r="BU959">
            <v>13532.971143306999</v>
          </cell>
        </row>
        <row r="960">
          <cell r="B960" t="str">
            <v>Year_Volume_Cream Liqueurs_Scotland</v>
          </cell>
          <cell r="C960" t="str">
            <v>Year</v>
          </cell>
          <cell r="D960" t="str">
            <v>Volume</v>
          </cell>
          <cell r="E960" t="str">
            <v>Spirits</v>
          </cell>
          <cell r="F960" t="str">
            <v>Cream Liqueurs</v>
          </cell>
          <cell r="G960" t="str">
            <v>Scotland</v>
          </cell>
          <cell r="H960">
            <v>1391.8376541799998</v>
          </cell>
          <cell r="U960">
            <v>1431.9091743449999</v>
          </cell>
          <cell r="AH960">
            <v>1479.0515805560001</v>
          </cell>
          <cell r="AU960">
            <v>1845.935501291</v>
          </cell>
          <cell r="BH960">
            <v>1177.0271328949998</v>
          </cell>
          <cell r="BU960">
            <v>1572.5777698050001</v>
          </cell>
        </row>
        <row r="961">
          <cell r="B961" t="str">
            <v>Year_Volume_Dark Rum_England &amp; Wales</v>
          </cell>
          <cell r="C961" t="str">
            <v>Year</v>
          </cell>
          <cell r="D961" t="str">
            <v>Volume</v>
          </cell>
          <cell r="E961" t="str">
            <v>Spirits</v>
          </cell>
          <cell r="F961" t="str">
            <v>Dark Rum</v>
          </cell>
          <cell r="G961" t="str">
            <v>England &amp; Wales</v>
          </cell>
          <cell r="H961">
            <v>7677.5957017499995</v>
          </cell>
          <cell r="U961">
            <v>7903.1879431339994</v>
          </cell>
          <cell r="AH961">
            <v>7934.7416208069999</v>
          </cell>
          <cell r="AU961">
            <v>7642.0107891789994</v>
          </cell>
          <cell r="BH961">
            <v>7928.9720132769999</v>
          </cell>
          <cell r="BU961">
            <v>7321.9891619359996</v>
          </cell>
        </row>
        <row r="962">
          <cell r="B962" t="str">
            <v>Year_Volume_Dark Rum_Scotland</v>
          </cell>
          <cell r="C962" t="str">
            <v>Year</v>
          </cell>
          <cell r="D962" t="str">
            <v>Volume</v>
          </cell>
          <cell r="E962" t="str">
            <v>Spirits</v>
          </cell>
          <cell r="F962" t="str">
            <v>Dark Rum</v>
          </cell>
          <cell r="G962" t="str">
            <v>Scotland</v>
          </cell>
          <cell r="H962">
            <v>1611.8494432859998</v>
          </cell>
          <cell r="U962">
            <v>1474.5138079419999</v>
          </cell>
          <cell r="AH962">
            <v>1299.1480504449999</v>
          </cell>
          <cell r="AU962">
            <v>1231.1324595199999</v>
          </cell>
          <cell r="BH962">
            <v>1007.6036283030001</v>
          </cell>
          <cell r="BU962">
            <v>863.90750517499998</v>
          </cell>
        </row>
        <row r="963">
          <cell r="B963" t="str">
            <v>Year_Volume_Gin_England &amp; Wales</v>
          </cell>
          <cell r="C963" t="str">
            <v>Year</v>
          </cell>
          <cell r="D963" t="str">
            <v>Volume</v>
          </cell>
          <cell r="E963" t="str">
            <v>Spirits</v>
          </cell>
          <cell r="F963" t="str">
            <v>Gin</v>
          </cell>
          <cell r="G963" t="str">
            <v>England &amp; Wales</v>
          </cell>
          <cell r="H963">
            <v>41130.993031500002</v>
          </cell>
          <cell r="U963">
            <v>38353.253014482005</v>
          </cell>
          <cell r="AH963">
            <v>35928.804172805998</v>
          </cell>
          <cell r="AU963">
            <v>32634.961936705993</v>
          </cell>
          <cell r="BH963">
            <v>33572.393517814009</v>
          </cell>
          <cell r="BU963">
            <v>35211.776312523005</v>
          </cell>
        </row>
        <row r="964">
          <cell r="B964" t="str">
            <v>Year_Volume_Gin_Scotland</v>
          </cell>
          <cell r="C964" t="str">
            <v>Year</v>
          </cell>
          <cell r="D964" t="str">
            <v>Volume</v>
          </cell>
          <cell r="E964" t="str">
            <v>Spirits</v>
          </cell>
          <cell r="F964" t="str">
            <v>Gin</v>
          </cell>
          <cell r="G964" t="str">
            <v>Scotland</v>
          </cell>
          <cell r="H964">
            <v>5058.8518414920009</v>
          </cell>
          <cell r="U964">
            <v>4969.708677613</v>
          </cell>
          <cell r="AH964">
            <v>4552.4151070750004</v>
          </cell>
          <cell r="AU964">
            <v>4283.8213226809994</v>
          </cell>
          <cell r="BH964">
            <v>4072.040352296</v>
          </cell>
          <cell r="BU964">
            <v>4408.8818660809993</v>
          </cell>
        </row>
        <row r="965">
          <cell r="B965" t="str">
            <v>Year_Volume_Golden Rum_England &amp; Wales</v>
          </cell>
          <cell r="C965" t="str">
            <v>Year</v>
          </cell>
          <cell r="D965" t="str">
            <v>Volume</v>
          </cell>
          <cell r="E965" t="str">
            <v>Spirits</v>
          </cell>
          <cell r="F965" t="str">
            <v>Golden Rum</v>
          </cell>
          <cell r="G965" t="str">
            <v>England &amp; Wales</v>
          </cell>
          <cell r="H965">
            <v>6221.9772829840003</v>
          </cell>
          <cell r="U965">
            <v>7144.3830847120007</v>
          </cell>
          <cell r="AH965">
            <v>9516.180953563</v>
          </cell>
          <cell r="AU965">
            <v>8062.8071282340006</v>
          </cell>
          <cell r="BH965">
            <v>9905.0873266120016</v>
          </cell>
          <cell r="BU965">
            <v>11648.033875455001</v>
          </cell>
        </row>
        <row r="966">
          <cell r="B966" t="str">
            <v>Year_Volume_Golden Rum_Scotland</v>
          </cell>
          <cell r="C966" t="str">
            <v>Year</v>
          </cell>
          <cell r="D966" t="str">
            <v>Volume</v>
          </cell>
          <cell r="E966" t="str">
            <v>Spirits</v>
          </cell>
          <cell r="F966" t="str">
            <v>Golden Rum</v>
          </cell>
          <cell r="G966" t="str">
            <v>Scotland</v>
          </cell>
          <cell r="H966">
            <v>5041.7343545700005</v>
          </cell>
          <cell r="U966">
            <v>5776.0475416850004</v>
          </cell>
          <cell r="AH966">
            <v>5497.9721615340004</v>
          </cell>
          <cell r="AU966">
            <v>5415.4350071559993</v>
          </cell>
          <cell r="BH966">
            <v>5342.6458579940008</v>
          </cell>
          <cell r="BU966">
            <v>5170.5417554990008</v>
          </cell>
        </row>
        <row r="967">
          <cell r="B967" t="str">
            <v>Year_Volume_Imported Whiskey_England &amp; Wales</v>
          </cell>
          <cell r="C967" t="str">
            <v>Year</v>
          </cell>
          <cell r="D967" t="str">
            <v>Volume</v>
          </cell>
          <cell r="E967" t="str">
            <v>Spirits</v>
          </cell>
          <cell r="F967" t="str">
            <v>Imported Whiskey</v>
          </cell>
          <cell r="G967" t="str">
            <v>England &amp; Wales</v>
          </cell>
          <cell r="H967">
            <v>40749.353594439002</v>
          </cell>
          <cell r="U967">
            <v>37371.068435573994</v>
          </cell>
          <cell r="AH967">
            <v>37414.963788494999</v>
          </cell>
          <cell r="AU967">
            <v>35168.222539568997</v>
          </cell>
          <cell r="BH967">
            <v>35871.307524497002</v>
          </cell>
          <cell r="BU967">
            <v>36899.665143291</v>
          </cell>
        </row>
        <row r="968">
          <cell r="B968" t="str">
            <v>Year_Volume_Imported Whiskey_Scotland</v>
          </cell>
          <cell r="C968" t="str">
            <v>Year</v>
          </cell>
          <cell r="D968" t="str">
            <v>Volume</v>
          </cell>
          <cell r="E968" t="str">
            <v>Spirits</v>
          </cell>
          <cell r="F968" t="str">
            <v>Imported Whiskey</v>
          </cell>
          <cell r="G968" t="str">
            <v>Scotland</v>
          </cell>
          <cell r="H968">
            <v>4085.2759407760004</v>
          </cell>
          <cell r="U968">
            <v>3911.6877454299997</v>
          </cell>
          <cell r="AH968">
            <v>3607.4048491350004</v>
          </cell>
          <cell r="AU968">
            <v>3510.4080090980001</v>
          </cell>
          <cell r="BH968">
            <v>3660.9026968739995</v>
          </cell>
          <cell r="BU968">
            <v>3825.3861673879996</v>
          </cell>
        </row>
        <row r="969">
          <cell r="B969" t="str">
            <v>Year_Volume_Malt Whisky_England &amp; Wales</v>
          </cell>
          <cell r="C969" t="str">
            <v>Year</v>
          </cell>
          <cell r="D969" t="str">
            <v>Volume</v>
          </cell>
          <cell r="E969" t="str">
            <v>Spirits</v>
          </cell>
          <cell r="F969" t="str">
            <v>Malt Whisky</v>
          </cell>
          <cell r="G969" t="str">
            <v>England &amp; Wales</v>
          </cell>
          <cell r="H969">
            <v>3556.3243510989996</v>
          </cell>
          <cell r="U969">
            <v>3664.3140042770001</v>
          </cell>
          <cell r="AH969">
            <v>3717.520360469</v>
          </cell>
          <cell r="AU969">
            <v>4991.9791564110001</v>
          </cell>
          <cell r="BH969">
            <v>5706.4258822800002</v>
          </cell>
          <cell r="BU969">
            <v>7009.9765299700002</v>
          </cell>
        </row>
        <row r="970">
          <cell r="B970" t="str">
            <v>Year_Volume_Malt Whisky_Scotland</v>
          </cell>
          <cell r="C970" t="str">
            <v>Year</v>
          </cell>
          <cell r="D970" t="str">
            <v>Volume</v>
          </cell>
          <cell r="E970" t="str">
            <v>Spirits</v>
          </cell>
          <cell r="F970" t="str">
            <v>Malt Whisky</v>
          </cell>
          <cell r="G970" t="str">
            <v>Scotland</v>
          </cell>
          <cell r="H970">
            <v>1720.927076014</v>
          </cell>
          <cell r="U970">
            <v>1652.8469792769999</v>
          </cell>
          <cell r="AH970">
            <v>1399.7174604029999</v>
          </cell>
          <cell r="AU970">
            <v>1701.882771669</v>
          </cell>
          <cell r="BH970">
            <v>1479.511734232</v>
          </cell>
          <cell r="BU970">
            <v>1723.682722793</v>
          </cell>
        </row>
        <row r="971">
          <cell r="B971" t="str">
            <v>Year_Volume_Non Cream Liqueurs_England &amp; Wales</v>
          </cell>
          <cell r="C971" t="str">
            <v>Year</v>
          </cell>
          <cell r="D971" t="str">
            <v>Volume</v>
          </cell>
          <cell r="E971" t="str">
            <v>Spirits</v>
          </cell>
          <cell r="F971" t="str">
            <v>Non Cream Liqueurs</v>
          </cell>
          <cell r="G971" t="str">
            <v>England &amp; Wales</v>
          </cell>
          <cell r="H971">
            <v>40809.405798675005</v>
          </cell>
          <cell r="U971">
            <v>41952.765589773</v>
          </cell>
          <cell r="AH971">
            <v>45110.833387154998</v>
          </cell>
          <cell r="AU971">
            <v>53476.800807865002</v>
          </cell>
          <cell r="BH971">
            <v>64385.777453393996</v>
          </cell>
          <cell r="BU971">
            <v>69313.875126236991</v>
          </cell>
        </row>
        <row r="972">
          <cell r="B972" t="str">
            <v>Year_Volume_Non Cream Liqueurs_Scotland</v>
          </cell>
          <cell r="C972" t="str">
            <v>Year</v>
          </cell>
          <cell r="D972" t="str">
            <v>Volume</v>
          </cell>
          <cell r="E972" t="str">
            <v>Spirits</v>
          </cell>
          <cell r="F972" t="str">
            <v>Non Cream Liqueurs</v>
          </cell>
          <cell r="G972" t="str">
            <v>Scotland</v>
          </cell>
          <cell r="H972">
            <v>7827.2735126869993</v>
          </cell>
          <cell r="U972">
            <v>7606.8426413490006</v>
          </cell>
          <cell r="AH972">
            <v>6947.5801614319998</v>
          </cell>
          <cell r="AU972">
            <v>6840.6655459749991</v>
          </cell>
          <cell r="BH972">
            <v>5916.5909560709997</v>
          </cell>
          <cell r="BU972">
            <v>5691.1990079099996</v>
          </cell>
        </row>
        <row r="973">
          <cell r="B973" t="str">
            <v>Year_Volume_Specialities_England &amp; Wales</v>
          </cell>
          <cell r="C973" t="str">
            <v>Year</v>
          </cell>
          <cell r="D973" t="str">
            <v>Volume</v>
          </cell>
          <cell r="E973" t="str">
            <v>Spirits</v>
          </cell>
          <cell r="F973" t="str">
            <v>Specialities</v>
          </cell>
          <cell r="G973" t="str">
            <v>England &amp; Wales</v>
          </cell>
          <cell r="H973">
            <v>50654.162324664998</v>
          </cell>
          <cell r="U973">
            <v>51460.397933073</v>
          </cell>
          <cell r="AH973">
            <v>48691.914847184002</v>
          </cell>
          <cell r="AU973">
            <v>51082.479628531008</v>
          </cell>
          <cell r="BH973">
            <v>55326.949992608999</v>
          </cell>
          <cell r="BU973">
            <v>57384.993132842006</v>
          </cell>
        </row>
        <row r="974">
          <cell r="B974" t="str">
            <v>Year_Volume_Specialities_Scotland</v>
          </cell>
          <cell r="C974" t="str">
            <v>Year</v>
          </cell>
          <cell r="D974" t="str">
            <v>Volume</v>
          </cell>
          <cell r="E974" t="str">
            <v>Spirits</v>
          </cell>
          <cell r="F974" t="str">
            <v>Specialities</v>
          </cell>
          <cell r="G974" t="str">
            <v>Scotland</v>
          </cell>
          <cell r="H974">
            <v>3166.9890640099993</v>
          </cell>
          <cell r="U974">
            <v>3341.0288108549994</v>
          </cell>
          <cell r="AH974">
            <v>3440.8901455899995</v>
          </cell>
          <cell r="AU974">
            <v>3532.0673361669992</v>
          </cell>
          <cell r="BH974">
            <v>3191.1897211830001</v>
          </cell>
          <cell r="BU974">
            <v>3563.8014905499999</v>
          </cell>
        </row>
        <row r="975">
          <cell r="B975" t="str">
            <v>Year_Volume_Tequila_England &amp; Wales</v>
          </cell>
          <cell r="C975" t="str">
            <v>Year</v>
          </cell>
          <cell r="D975" t="str">
            <v>Volume</v>
          </cell>
          <cell r="E975" t="str">
            <v>Spirits</v>
          </cell>
          <cell r="F975" t="str">
            <v>Tequila</v>
          </cell>
          <cell r="G975" t="str">
            <v>England &amp; Wales</v>
          </cell>
          <cell r="H975">
            <v>6088.4868977710003</v>
          </cell>
          <cell r="U975">
            <v>6111.7301157749998</v>
          </cell>
          <cell r="AH975">
            <v>5370.1162169649997</v>
          </cell>
          <cell r="AU975">
            <v>5841.8342590720003</v>
          </cell>
          <cell r="BH975">
            <v>7546.3709640760007</v>
          </cell>
          <cell r="BU975">
            <v>8827.8846904590009</v>
          </cell>
        </row>
        <row r="976">
          <cell r="B976" t="str">
            <v>Year_Volume_Tequila_Scotland</v>
          </cell>
          <cell r="C976" t="str">
            <v>Year</v>
          </cell>
          <cell r="D976" t="str">
            <v>Volume</v>
          </cell>
          <cell r="E976" t="str">
            <v>Spirits</v>
          </cell>
          <cell r="F976" t="str">
            <v>Tequila</v>
          </cell>
          <cell r="G976" t="str">
            <v>Scotland</v>
          </cell>
          <cell r="H976">
            <v>812.66244784500009</v>
          </cell>
          <cell r="U976">
            <v>865.3975233729999</v>
          </cell>
          <cell r="AH976">
            <v>1016.4952618939999</v>
          </cell>
          <cell r="AU976">
            <v>842.63432842499992</v>
          </cell>
          <cell r="BH976">
            <v>694.04363377100003</v>
          </cell>
          <cell r="BU976">
            <v>760.93387215100006</v>
          </cell>
        </row>
        <row r="977">
          <cell r="B977" t="str">
            <v>Year_Volume_Vodka_England &amp; Wales</v>
          </cell>
          <cell r="C977" t="str">
            <v>Year</v>
          </cell>
          <cell r="D977" t="str">
            <v>Volume</v>
          </cell>
          <cell r="E977" t="str">
            <v>Spirits</v>
          </cell>
          <cell r="F977" t="str">
            <v>Vodka</v>
          </cell>
          <cell r="G977" t="str">
            <v>England &amp; Wales</v>
          </cell>
          <cell r="H977">
            <v>178702.26082590199</v>
          </cell>
          <cell r="U977">
            <v>170823.05558146001</v>
          </cell>
          <cell r="AH977">
            <v>166164.75459283503</v>
          </cell>
          <cell r="AU977">
            <v>167572.66568301799</v>
          </cell>
          <cell r="BH977">
            <v>162910.05974761903</v>
          </cell>
          <cell r="BU977">
            <v>158275.69713654899</v>
          </cell>
        </row>
        <row r="978">
          <cell r="B978" t="str">
            <v>Year_Volume_Vodka_Scotland</v>
          </cell>
          <cell r="C978" t="str">
            <v>Year</v>
          </cell>
          <cell r="D978" t="str">
            <v>Volume</v>
          </cell>
          <cell r="E978" t="str">
            <v>Spirits</v>
          </cell>
          <cell r="F978" t="str">
            <v>Vodka</v>
          </cell>
          <cell r="G978" t="str">
            <v>Scotland</v>
          </cell>
          <cell r="H978">
            <v>29758.089088629004</v>
          </cell>
          <cell r="U978">
            <v>30677.54127727</v>
          </cell>
          <cell r="AH978">
            <v>29865.907645347004</v>
          </cell>
          <cell r="AU978">
            <v>28997.368793182002</v>
          </cell>
          <cell r="BH978">
            <v>24544.243685602003</v>
          </cell>
          <cell r="BU978">
            <v>24993.004590103003</v>
          </cell>
        </row>
        <row r="979">
          <cell r="B979" t="str">
            <v>Year_Volume_White Rum_England &amp; Wales</v>
          </cell>
          <cell r="C979" t="str">
            <v>Year</v>
          </cell>
          <cell r="D979" t="str">
            <v>Volume</v>
          </cell>
          <cell r="E979" t="str">
            <v>Spirits</v>
          </cell>
          <cell r="F979" t="str">
            <v>White Rum</v>
          </cell>
          <cell r="G979" t="str">
            <v>England &amp; Wales</v>
          </cell>
          <cell r="H979">
            <v>31533.804818470002</v>
          </cell>
          <cell r="U979">
            <v>27438.662755565005</v>
          </cell>
          <cell r="AH979">
            <v>25575.196740387004</v>
          </cell>
          <cell r="AU979">
            <v>23970.603601678002</v>
          </cell>
          <cell r="BH979">
            <v>22352.423675778002</v>
          </cell>
          <cell r="BU979">
            <v>19993.667004401999</v>
          </cell>
        </row>
        <row r="980">
          <cell r="B980" t="str">
            <v>Year_Volume_White Rum_Scotland</v>
          </cell>
          <cell r="C980" t="str">
            <v>Year</v>
          </cell>
          <cell r="D980" t="str">
            <v>Volume</v>
          </cell>
          <cell r="E980" t="str">
            <v>Spirits</v>
          </cell>
          <cell r="F980" t="str">
            <v>White Rum</v>
          </cell>
          <cell r="G980" t="str">
            <v>Scotland</v>
          </cell>
          <cell r="H980">
            <v>3234.1023672399997</v>
          </cell>
          <cell r="U980">
            <v>3172.6113452909999</v>
          </cell>
          <cell r="AH980">
            <v>3191.1009799990006</v>
          </cell>
          <cell r="AU980">
            <v>2884.6555715089999</v>
          </cell>
          <cell r="BH980">
            <v>2638.6332504869997</v>
          </cell>
          <cell r="BU980">
            <v>2605.204298353</v>
          </cell>
        </row>
        <row r="981">
          <cell r="B981" t="str">
            <v>Per_Volume_Commodity_GB</v>
          </cell>
          <cell r="C981" t="str">
            <v>Per</v>
          </cell>
          <cell r="D981" t="str">
            <v>Volume</v>
          </cell>
          <cell r="E981" t="str">
            <v>Beer</v>
          </cell>
          <cell r="F981" t="str">
            <v>Commodity</v>
          </cell>
          <cell r="G981" t="str">
            <v>GB</v>
          </cell>
          <cell r="H981">
            <v>14184.192331484001</v>
          </cell>
          <cell r="I981">
            <v>17524.939222290999</v>
          </cell>
          <cell r="J981">
            <v>15642.233966907999</v>
          </cell>
          <cell r="K981">
            <v>15716.124519520999</v>
          </cell>
          <cell r="L981">
            <v>15626.910911673</v>
          </cell>
          <cell r="M981">
            <v>16016.999044643</v>
          </cell>
          <cell r="N981">
            <v>18022.852800418001</v>
          </cell>
          <cell r="O981">
            <v>17775.649743851998</v>
          </cell>
          <cell r="P981">
            <v>16271.378115437999</v>
          </cell>
          <cell r="Q981">
            <v>16225.018429903001</v>
          </cell>
          <cell r="R981">
            <v>15686.589197759</v>
          </cell>
          <cell r="S981">
            <v>15237.358445882999</v>
          </cell>
          <cell r="T981">
            <v>17554.033803945</v>
          </cell>
          <cell r="U981">
            <v>12460.526689279999</v>
          </cell>
          <cell r="V981">
            <v>13613.979809271001</v>
          </cell>
          <cell r="W981">
            <v>14697.794025855001</v>
          </cell>
          <cell r="X981">
            <v>15022.904755602</v>
          </cell>
          <cell r="Y981">
            <v>15021.278940232</v>
          </cell>
          <cell r="Z981">
            <v>15098.210784315999</v>
          </cell>
          <cell r="AA981">
            <v>14284.969994681</v>
          </cell>
          <cell r="AB981">
            <v>13740.930720758</v>
          </cell>
          <cell r="AC981">
            <v>12739.450972883</v>
          </cell>
          <cell r="AD981">
            <v>13497.800031618999</v>
          </cell>
          <cell r="AE981">
            <v>12618.279779971001</v>
          </cell>
          <cell r="AF981">
            <v>12234.119304358001</v>
          </cell>
          <cell r="AG981">
            <v>15046.179591208</v>
          </cell>
          <cell r="AH981">
            <v>9455.0696820180001</v>
          </cell>
          <cell r="AI981">
            <v>10486.840811401</v>
          </cell>
          <cell r="AJ981">
            <v>11872.801707094</v>
          </cell>
          <cell r="AK981">
            <v>12750.769085713</v>
          </cell>
          <cell r="AL981">
            <v>12692.593553825</v>
          </cell>
          <cell r="AM981">
            <v>13113.973755872999</v>
          </cell>
          <cell r="AN981">
            <v>13429.26977778</v>
          </cell>
          <cell r="AO981">
            <v>12808.622368075999</v>
          </cell>
          <cell r="AP981">
            <v>13909.645277414</v>
          </cell>
          <cell r="AQ981">
            <v>14405.940425954001</v>
          </cell>
          <cell r="AR981">
            <v>14775.41905674</v>
          </cell>
          <cell r="AS981">
            <v>14816.679037885</v>
          </cell>
          <cell r="AT981">
            <v>16512.148177145998</v>
          </cell>
          <cell r="AU981">
            <v>9333.9187656249997</v>
          </cell>
          <cell r="AV981">
            <v>9579.1768394650007</v>
          </cell>
          <cell r="AW981">
            <v>10735.881180959999</v>
          </cell>
          <cell r="AX981">
            <v>11265.403446996001</v>
          </cell>
          <cell r="AY981">
            <v>11184.351161031</v>
          </cell>
          <cell r="AZ981">
            <v>10719.724069958</v>
          </cell>
          <cell r="BA981">
            <v>10547.712126619999</v>
          </cell>
          <cell r="BB981">
            <v>10230.173225087001</v>
          </cell>
          <cell r="BC981">
            <v>9958.4448534200001</v>
          </cell>
          <cell r="BD981">
            <v>9745.3025876520005</v>
          </cell>
          <cell r="BE981">
            <v>9429.7725472710008</v>
          </cell>
          <cell r="BF981">
            <v>8304.5446732879991</v>
          </cell>
          <cell r="BG981">
            <v>10644.455181136</v>
          </cell>
          <cell r="BH981">
            <v>6107.8161734639998</v>
          </cell>
          <cell r="BI981">
            <v>5823.8614171609997</v>
          </cell>
          <cell r="BJ981">
            <v>7454.2026334989996</v>
          </cell>
          <cell r="BK981">
            <v>8713.5216840409994</v>
          </cell>
          <cell r="BL981">
            <v>9779.0459390489996</v>
          </cell>
          <cell r="BM981">
            <v>10515.713231103</v>
          </cell>
          <cell r="BN981">
            <v>9311.7527329170007</v>
          </cell>
          <cell r="BO981">
            <v>9725.6392884369998</v>
          </cell>
          <cell r="BP981">
            <v>10237.163975527999</v>
          </cell>
          <cell r="BQ981">
            <v>9826.3501257370008</v>
          </cell>
          <cell r="BR981">
            <v>9901.1063845829995</v>
          </cell>
          <cell r="BS981">
            <v>10496.008747850999</v>
          </cell>
          <cell r="BT981">
            <v>12904.823301652999</v>
          </cell>
          <cell r="BU981">
            <v>8197.5060429740006</v>
          </cell>
          <cell r="BV981">
            <v>8316.5277501149994</v>
          </cell>
          <cell r="BW981">
            <v>8165.7441875209997</v>
          </cell>
          <cell r="BX981">
            <v>9080.2591398210006</v>
          </cell>
          <cell r="BY981">
            <v>7917.4831515899996</v>
          </cell>
          <cell r="BZ981">
            <v>7662.4068515059998</v>
          </cell>
          <cell r="CA981">
            <v>6903.8497982170002</v>
          </cell>
          <cell r="CB981">
            <v>6101.6517322990003</v>
          </cell>
          <cell r="CC981">
            <v>6125.834929351</v>
          </cell>
          <cell r="CD981">
            <v>5744.2874815209998</v>
          </cell>
          <cell r="CE981">
            <v>5997.9696069499996</v>
          </cell>
          <cell r="CF981">
            <v>6262.0402071219996</v>
          </cell>
          <cell r="CG981">
            <v>7322.9425727329999</v>
          </cell>
        </row>
        <row r="982">
          <cell r="B982" t="str">
            <v>Per_Volume_NAB/LAB_GB</v>
          </cell>
          <cell r="C982" t="str">
            <v>Per</v>
          </cell>
          <cell r="D982" t="str">
            <v>Volume</v>
          </cell>
          <cell r="E982" t="str">
            <v>Beer</v>
          </cell>
          <cell r="F982" t="str">
            <v>NAB/LAB</v>
          </cell>
          <cell r="G982" t="str">
            <v>GB</v>
          </cell>
          <cell r="H982">
            <v>3551.2825455289999</v>
          </cell>
          <cell r="I982">
            <v>4062.6931604400002</v>
          </cell>
          <cell r="J982">
            <v>4915.1872638929999</v>
          </cell>
          <cell r="K982">
            <v>5124.561388739</v>
          </cell>
          <cell r="L982">
            <v>4665.0186892880001</v>
          </cell>
          <cell r="M982">
            <v>3971.2218620680001</v>
          </cell>
          <cell r="N982">
            <v>4346.5605243600003</v>
          </cell>
          <cell r="O982">
            <v>4244.1826810590001</v>
          </cell>
          <cell r="P982">
            <v>4296.2056445030003</v>
          </cell>
          <cell r="Q982">
            <v>3955.6838814170001</v>
          </cell>
          <cell r="R982">
            <v>3984.3464156330001</v>
          </cell>
          <cell r="S982">
            <v>4062.2066112389998</v>
          </cell>
          <cell r="T982">
            <v>4899.5236368469996</v>
          </cell>
          <cell r="U982">
            <v>3606.878416692</v>
          </cell>
          <cell r="V982">
            <v>3926.8876375740001</v>
          </cell>
          <cell r="W982">
            <v>4199.9359633739996</v>
          </cell>
          <cell r="X982">
            <v>4337.5669659730002</v>
          </cell>
          <cell r="Y982">
            <v>4157.427980636</v>
          </cell>
          <cell r="Z982">
            <v>4187.2772904900003</v>
          </cell>
          <cell r="AA982">
            <v>4029.8570094649999</v>
          </cell>
          <cell r="AB982">
            <v>4169.4925983000003</v>
          </cell>
          <cell r="AC982">
            <v>3953.104834238</v>
          </cell>
          <cell r="AD982">
            <v>4155.8955404520002</v>
          </cell>
          <cell r="AE982">
            <v>3813.9615987689999</v>
          </cell>
          <cell r="AF982">
            <v>3655.5695379839999</v>
          </cell>
          <cell r="AG982">
            <v>4634.8772173059997</v>
          </cell>
          <cell r="AH982">
            <v>3048.5938483519999</v>
          </cell>
          <cell r="AI982">
            <v>3460.5273231729998</v>
          </cell>
          <cell r="AJ982">
            <v>4247.6083378590001</v>
          </cell>
          <cell r="AK982">
            <v>4464.9261350090001</v>
          </cell>
          <cell r="AL982">
            <v>4575.1335650239998</v>
          </cell>
          <cell r="AM982">
            <v>4371.1455913899999</v>
          </cell>
          <cell r="AN982">
            <v>4263.0214394459999</v>
          </cell>
          <cell r="AO982">
            <v>4165.2921260350004</v>
          </cell>
          <cell r="AP982">
            <v>4222.1814439829996</v>
          </cell>
          <cell r="AQ982">
            <v>4381.3255129629997</v>
          </cell>
          <cell r="AR982">
            <v>4582.1710064689996</v>
          </cell>
          <cell r="AS982">
            <v>4663.1677861930002</v>
          </cell>
          <cell r="AT982">
            <v>5179.0982825869996</v>
          </cell>
          <cell r="AU982">
            <v>3186.339686066</v>
          </cell>
          <cell r="AV982">
            <v>3633.476072207</v>
          </cell>
          <cell r="AW982">
            <v>3788.1667999800002</v>
          </cell>
          <cell r="AX982">
            <v>3979.9075141550002</v>
          </cell>
          <cell r="AY982">
            <v>3932.8883036369998</v>
          </cell>
          <cell r="AZ982">
            <v>4099.7925440489998</v>
          </cell>
          <cell r="BA982">
            <v>3938.832963545</v>
          </cell>
          <cell r="BB982">
            <v>3917.339265088</v>
          </cell>
          <cell r="BC982">
            <v>3765.3436705160002</v>
          </cell>
          <cell r="BD982">
            <v>3614.6982685610001</v>
          </cell>
          <cell r="BE982">
            <v>3152.1658456179998</v>
          </cell>
          <cell r="BF982">
            <v>2724.2354980710002</v>
          </cell>
          <cell r="BG982">
            <v>3289.05244193</v>
          </cell>
          <cell r="BH982">
            <v>1963.3061902049999</v>
          </cell>
          <cell r="BI982">
            <v>2114.6425722660001</v>
          </cell>
          <cell r="BJ982">
            <v>2546.3759722700001</v>
          </cell>
          <cell r="BK982">
            <v>2737.1513221619998</v>
          </cell>
          <cell r="BL982">
            <v>2666.5851201169999</v>
          </cell>
          <cell r="BM982">
            <v>2851.433517127</v>
          </cell>
          <cell r="BN982">
            <v>2774.9467145459998</v>
          </cell>
          <cell r="BO982">
            <v>3149.7642560879999</v>
          </cell>
          <cell r="BP982">
            <v>2963.5761927620001</v>
          </cell>
          <cell r="BQ982">
            <v>3098.3013048170001</v>
          </cell>
          <cell r="BR982">
            <v>2983.256048193</v>
          </cell>
          <cell r="BS982">
            <v>2740.772942094</v>
          </cell>
          <cell r="BT982">
            <v>3448.3939310689998</v>
          </cell>
          <cell r="BU982">
            <v>2079.1347564040002</v>
          </cell>
          <cell r="BV982">
            <v>2196.0784658849998</v>
          </cell>
          <cell r="BW982">
            <v>2262.367571576</v>
          </cell>
          <cell r="BX982">
            <v>2374.1648743669998</v>
          </cell>
          <cell r="BY982">
            <v>2393.4963517689998</v>
          </cell>
          <cell r="BZ982">
            <v>2414.9458550079999</v>
          </cell>
          <cell r="CA982">
            <v>2682.9056864849999</v>
          </cell>
          <cell r="CB982">
            <v>2765.9930392219999</v>
          </cell>
          <cell r="CC982">
            <v>2266.7125706279999</v>
          </cell>
          <cell r="CD982">
            <v>2051.2801026020002</v>
          </cell>
          <cell r="CE982">
            <v>1982.5337822020001</v>
          </cell>
          <cell r="CF982">
            <v>1987.4300678459999</v>
          </cell>
          <cell r="CG982">
            <v>2705.5058227149998</v>
          </cell>
        </row>
        <row r="983">
          <cell r="B983" t="str">
            <v>Per_Volume_Premium_GB</v>
          </cell>
          <cell r="C983" t="str">
            <v>Per</v>
          </cell>
          <cell r="D983" t="str">
            <v>Volume</v>
          </cell>
          <cell r="E983" t="str">
            <v>Beer</v>
          </cell>
          <cell r="F983" t="str">
            <v>Premium</v>
          </cell>
          <cell r="G983" t="str">
            <v>GB</v>
          </cell>
          <cell r="H983">
            <v>347674.81976437801</v>
          </cell>
          <cell r="I983">
            <v>449749.44894555799</v>
          </cell>
          <cell r="J983">
            <v>530107.216452881</v>
          </cell>
          <cell r="K983">
            <v>507447.04448189301</v>
          </cell>
          <cell r="L983">
            <v>530871.82640102203</v>
          </cell>
          <cell r="M983">
            <v>507604.66021692898</v>
          </cell>
          <cell r="N983">
            <v>523239.54256483697</v>
          </cell>
          <cell r="O983">
            <v>506574.13883115002</v>
          </cell>
          <cell r="P983">
            <v>487050.82206668699</v>
          </cell>
          <cell r="Q983">
            <v>490474.97717994498</v>
          </cell>
          <cell r="R983">
            <v>473274.38993771799</v>
          </cell>
          <cell r="S983">
            <v>466221.41858367599</v>
          </cell>
          <cell r="T983">
            <v>603060.29792398703</v>
          </cell>
          <cell r="U983">
            <v>350406.56004915899</v>
          </cell>
          <cell r="V983">
            <v>410631.84196603601</v>
          </cell>
          <cell r="W983">
            <v>454910.971427101</v>
          </cell>
          <cell r="X983">
            <v>472181.26499535399</v>
          </cell>
          <cell r="Y983">
            <v>474439.88692013599</v>
          </cell>
          <cell r="Z983">
            <v>470266.57496495498</v>
          </cell>
          <cell r="AA983">
            <v>479073.96925763699</v>
          </cell>
          <cell r="AB983">
            <v>465800.54979707499</v>
          </cell>
          <cell r="AC983">
            <v>440268.57637673098</v>
          </cell>
          <cell r="AD983">
            <v>461471.139345326</v>
          </cell>
          <cell r="AE983">
            <v>428915.59522495599</v>
          </cell>
          <cell r="AF983">
            <v>423426.68499102502</v>
          </cell>
          <cell r="AG983">
            <v>552844.27396291401</v>
          </cell>
          <cell r="AH983">
            <v>283793.30865245301</v>
          </cell>
          <cell r="AI983">
            <v>342375.17431565502</v>
          </cell>
          <cell r="AJ983">
            <v>405920.39603176602</v>
          </cell>
          <cell r="AK983">
            <v>437481.29120496003</v>
          </cell>
          <cell r="AL983">
            <v>445112.99123645801</v>
          </cell>
          <cell r="AM983">
            <v>460172.55309806298</v>
          </cell>
          <cell r="AN983">
            <v>485292.79098490701</v>
          </cell>
          <cell r="AO983">
            <v>452827.65290457697</v>
          </cell>
          <cell r="AP983">
            <v>463317.96799862199</v>
          </cell>
          <cell r="AQ983">
            <v>451049.85470577399</v>
          </cell>
          <cell r="AR983">
            <v>460268.79043279903</v>
          </cell>
          <cell r="AS983">
            <v>461922.05160071899</v>
          </cell>
          <cell r="AT983">
            <v>543990.01262267702</v>
          </cell>
          <cell r="AU983">
            <v>306552.48999524099</v>
          </cell>
          <cell r="AV983">
            <v>341413.65948589903</v>
          </cell>
          <cell r="AW983">
            <v>384212.972067833</v>
          </cell>
          <cell r="AX983">
            <v>413991.28618738102</v>
          </cell>
          <cell r="AY983">
            <v>439542.68413801101</v>
          </cell>
          <cell r="AZ983">
            <v>440430.697171184</v>
          </cell>
          <cell r="BA983">
            <v>445288.81143951498</v>
          </cell>
          <cell r="BB983">
            <v>459348.69689996302</v>
          </cell>
          <cell r="BC983">
            <v>466956.52923141897</v>
          </cell>
          <cell r="BD983">
            <v>459360.27778453502</v>
          </cell>
          <cell r="BE983">
            <v>450407.09078383603</v>
          </cell>
          <cell r="BF983">
            <v>445473.30419487698</v>
          </cell>
          <cell r="BG983">
            <v>556775.11579934403</v>
          </cell>
          <cell r="BH983">
            <v>336224.93312903598</v>
          </cell>
          <cell r="BI983">
            <v>363452.74003656802</v>
          </cell>
          <cell r="BJ983">
            <v>414233.06855742598</v>
          </cell>
          <cell r="BK983">
            <v>441826.46143491799</v>
          </cell>
          <cell r="BL983">
            <v>435634.07356230501</v>
          </cell>
          <cell r="BM983">
            <v>466702.171704015</v>
          </cell>
          <cell r="BN983">
            <v>445528.76630583499</v>
          </cell>
          <cell r="BO983">
            <v>451830.08251800598</v>
          </cell>
          <cell r="BP983">
            <v>459735.43569931702</v>
          </cell>
          <cell r="BQ983">
            <v>451914.11937347701</v>
          </cell>
          <cell r="BR983">
            <v>452541.647392101</v>
          </cell>
          <cell r="BS983">
            <v>445156.85615513701</v>
          </cell>
          <cell r="BT983">
            <v>533841.99792214704</v>
          </cell>
          <cell r="BU983">
            <v>341641.15049318701</v>
          </cell>
          <cell r="BV983">
            <v>364302.23631119402</v>
          </cell>
          <cell r="BW983">
            <v>371131.04739045002</v>
          </cell>
          <cell r="BX983">
            <v>407553.50207499001</v>
          </cell>
          <cell r="BY983">
            <v>405774.45371197298</v>
          </cell>
          <cell r="BZ983">
            <v>416283.71521095</v>
          </cell>
          <cell r="CA983">
            <v>435517.68433665403</v>
          </cell>
          <cell r="CB983">
            <v>440330.82853050501</v>
          </cell>
          <cell r="CC983">
            <v>433426.51285401202</v>
          </cell>
          <cell r="CD983">
            <v>426489.094309707</v>
          </cell>
          <cell r="CE983">
            <v>430718.43726734101</v>
          </cell>
          <cell r="CF983">
            <v>438685.32518254401</v>
          </cell>
          <cell r="CG983">
            <v>525982.96091810602</v>
          </cell>
        </row>
        <row r="984">
          <cell r="B984" t="str">
            <v>Per_Volume_Standard_GB</v>
          </cell>
          <cell r="C984" t="str">
            <v>Per</v>
          </cell>
          <cell r="D984" t="str">
            <v>Volume</v>
          </cell>
          <cell r="E984" t="str">
            <v>Beer</v>
          </cell>
          <cell r="F984" t="str">
            <v>Standard</v>
          </cell>
          <cell r="G984" t="str">
            <v>GB</v>
          </cell>
          <cell r="H984">
            <v>1205606.6622709001</v>
          </cell>
          <cell r="I984">
            <v>1442994.7983019799</v>
          </cell>
          <cell r="J984">
            <v>1639681.9000861801</v>
          </cell>
          <cell r="K984">
            <v>1528740.0431775299</v>
          </cell>
          <cell r="L984">
            <v>1611104.4056697199</v>
          </cell>
          <cell r="M984">
            <v>1589399.3594049199</v>
          </cell>
          <cell r="N984">
            <v>1629255.29770236</v>
          </cell>
          <cell r="O984">
            <v>1590502.1300341501</v>
          </cell>
          <cell r="P984">
            <v>1507597.4569043</v>
          </cell>
          <cell r="Q984">
            <v>1563582.9187930401</v>
          </cell>
          <cell r="R984">
            <v>1483967.1998318599</v>
          </cell>
          <cell r="S984">
            <v>1415564.1773858201</v>
          </cell>
          <cell r="T984">
            <v>1739185.2288080601</v>
          </cell>
          <cell r="U984">
            <v>1206880.7754563401</v>
          </cell>
          <cell r="V984">
            <v>1343702.7198880999</v>
          </cell>
          <cell r="W984">
            <v>1496060.55665126</v>
          </cell>
          <cell r="X984">
            <v>1521557.7593975</v>
          </cell>
          <cell r="Y984">
            <v>1545628.96424048</v>
          </cell>
          <cell r="Z984">
            <v>1544874.9071434999</v>
          </cell>
          <cell r="AA984">
            <v>1562189.84205314</v>
          </cell>
          <cell r="AB984">
            <v>1547668.0265418601</v>
          </cell>
          <cell r="AC984">
            <v>1466658.42544781</v>
          </cell>
          <cell r="AD984">
            <v>1528091.4727069</v>
          </cell>
          <cell r="AE984">
            <v>1439205.9858711699</v>
          </cell>
          <cell r="AF984">
            <v>1359838.21824135</v>
          </cell>
          <cell r="AG984">
            <v>1705546.0281370999</v>
          </cell>
          <cell r="AH984">
            <v>1027864.17895158</v>
          </cell>
          <cell r="AI984">
            <v>1172245.73861666</v>
          </cell>
          <cell r="AJ984">
            <v>1428751.2783118801</v>
          </cell>
          <cell r="AK984">
            <v>1451501.3093113899</v>
          </cell>
          <cell r="AL984">
            <v>1450481.9660889099</v>
          </cell>
          <cell r="AM984">
            <v>1455738.9244158999</v>
          </cell>
          <cell r="AN984">
            <v>1564050.21374197</v>
          </cell>
          <cell r="AO984">
            <v>1450915.3719023899</v>
          </cell>
          <cell r="AP984">
            <v>1439642.7215245799</v>
          </cell>
          <cell r="AQ984">
            <v>1414269.7698385301</v>
          </cell>
          <cell r="AR984">
            <v>1408923.73985</v>
          </cell>
          <cell r="AS984">
            <v>1380709.10360057</v>
          </cell>
          <cell r="AT984">
            <v>1589959.8159906999</v>
          </cell>
          <cell r="AU984">
            <v>1021359.32392094</v>
          </cell>
          <cell r="AV984">
            <v>1132258.2266692501</v>
          </cell>
          <cell r="AW984">
            <v>1350114.5999091701</v>
          </cell>
          <cell r="AX984">
            <v>1418669.9010667801</v>
          </cell>
          <cell r="AY984">
            <v>1457186.3167598899</v>
          </cell>
          <cell r="AZ984">
            <v>1399626.2003657799</v>
          </cell>
          <cell r="BA984">
            <v>1360720.6256259601</v>
          </cell>
          <cell r="BB984">
            <v>1367773.751897</v>
          </cell>
          <cell r="BC984">
            <v>1442600.68610453</v>
          </cell>
          <cell r="BD984">
            <v>1378972.15834313</v>
          </cell>
          <cell r="BE984">
            <v>1338442.6486886099</v>
          </cell>
          <cell r="BF984">
            <v>1313723.5776191801</v>
          </cell>
          <cell r="BG984">
            <v>1642585.53673271</v>
          </cell>
          <cell r="BH984">
            <v>1043145.70756842</v>
          </cell>
          <cell r="BI984">
            <v>1102214.6789252399</v>
          </cell>
          <cell r="BJ984">
            <v>1264623.6166989901</v>
          </cell>
          <cell r="BK984">
            <v>1287065.9398505799</v>
          </cell>
          <cell r="BL984">
            <v>1253468.34937344</v>
          </cell>
          <cell r="BM984">
            <v>1300449.25447055</v>
          </cell>
          <cell r="BN984">
            <v>1277391.7624431499</v>
          </cell>
          <cell r="BO984">
            <v>1276230.7400070401</v>
          </cell>
          <cell r="BP984">
            <v>1326812.5683186301</v>
          </cell>
          <cell r="BQ984">
            <v>1282922.02392631</v>
          </cell>
          <cell r="BR984">
            <v>1277715.3334313701</v>
          </cell>
          <cell r="BS984">
            <v>1251614.91894811</v>
          </cell>
          <cell r="BT984">
            <v>1517466.6887453699</v>
          </cell>
          <cell r="BU984">
            <v>1039132.68884113</v>
          </cell>
          <cell r="BV984">
            <v>1102788.9021894101</v>
          </cell>
          <cell r="BW984">
            <v>1145763.7682149201</v>
          </cell>
          <cell r="BX984">
            <v>1188266.2513609701</v>
          </cell>
          <cell r="BY984">
            <v>1206963.9989207101</v>
          </cell>
          <cell r="BZ984">
            <v>1184281.5931681001</v>
          </cell>
          <cell r="CA984">
            <v>1188702.1480681701</v>
          </cell>
          <cell r="CB984">
            <v>1196781.9696883999</v>
          </cell>
          <cell r="CC984">
            <v>1186275.80213994</v>
          </cell>
          <cell r="CD984">
            <v>1137503.90465188</v>
          </cell>
          <cell r="CE984">
            <v>1156499.2375203499</v>
          </cell>
          <cell r="CF984">
            <v>1188832.06322923</v>
          </cell>
          <cell r="CG984">
            <v>1414912.5730429201</v>
          </cell>
        </row>
        <row r="985">
          <cell r="B985" t="str">
            <v>Per_Volume_Super_GB</v>
          </cell>
          <cell r="C985" t="str">
            <v>Per</v>
          </cell>
          <cell r="D985" t="str">
            <v>Volume</v>
          </cell>
          <cell r="E985" t="str">
            <v>Beer</v>
          </cell>
          <cell r="F985" t="str">
            <v>Super</v>
          </cell>
          <cell r="G985" t="str">
            <v>GB</v>
          </cell>
          <cell r="H985">
            <v>803.69420787800004</v>
          </cell>
          <cell r="I985">
            <v>1070.8412545450001</v>
          </cell>
          <cell r="J985">
            <v>1316.7185619080001</v>
          </cell>
          <cell r="K985">
            <v>1191.690851847</v>
          </cell>
          <cell r="L985">
            <v>1504.4129252329999</v>
          </cell>
          <cell r="M985">
            <v>1467.1720465880001</v>
          </cell>
          <cell r="N985">
            <v>1938.8978017310001</v>
          </cell>
          <cell r="O985">
            <v>1386.0574346630001</v>
          </cell>
          <cell r="P985">
            <v>1067.4032951029999</v>
          </cell>
          <cell r="Q985">
            <v>1230.080873524</v>
          </cell>
          <cell r="R985">
            <v>1215.0554323660001</v>
          </cell>
          <cell r="S985">
            <v>1266.7551717419999</v>
          </cell>
          <cell r="T985">
            <v>1476.9993534810001</v>
          </cell>
          <cell r="U985">
            <v>789.06168419599999</v>
          </cell>
          <cell r="V985">
            <v>908.15416081800004</v>
          </cell>
          <cell r="W985">
            <v>910.58832012400001</v>
          </cell>
          <cell r="X985">
            <v>945.05356241100003</v>
          </cell>
          <cell r="Y985">
            <v>979.43331055399995</v>
          </cell>
          <cell r="Z985">
            <v>972.46221864799998</v>
          </cell>
          <cell r="AA985">
            <v>955.653438381</v>
          </cell>
          <cell r="AB985">
            <v>948.88260467199996</v>
          </cell>
          <cell r="AC985">
            <v>1006.153108065</v>
          </cell>
          <cell r="AD985">
            <v>1052.9493378990001</v>
          </cell>
          <cell r="AE985">
            <v>967.79278674700004</v>
          </cell>
          <cell r="AF985">
            <v>974.51884729400001</v>
          </cell>
          <cell r="AG985">
            <v>1242.78245672</v>
          </cell>
          <cell r="AH985">
            <v>709.30965343100002</v>
          </cell>
          <cell r="AI985">
            <v>801.43617984299999</v>
          </cell>
          <cell r="AJ985">
            <v>1047.5763928619999</v>
          </cell>
          <cell r="AK985">
            <v>978.57461583899999</v>
          </cell>
          <cell r="AL985">
            <v>1004.204187232</v>
          </cell>
          <cell r="AM985">
            <v>1093.930920473</v>
          </cell>
          <cell r="AN985">
            <v>1300.631702851</v>
          </cell>
          <cell r="AO985">
            <v>1289.785928822</v>
          </cell>
          <cell r="AP985">
            <v>1339.7194223849999</v>
          </cell>
          <cell r="AQ985">
            <v>1488.586074202</v>
          </cell>
          <cell r="AR985">
            <v>1595.582042841</v>
          </cell>
          <cell r="AS985">
            <v>1699.756030472</v>
          </cell>
          <cell r="AT985">
            <v>1874.9091501360001</v>
          </cell>
          <cell r="AU985">
            <v>1155.390663336</v>
          </cell>
          <cell r="AV985">
            <v>1395.7652493789999</v>
          </cell>
          <cell r="AW985">
            <v>1569.8878202789999</v>
          </cell>
          <cell r="AX985">
            <v>1625.103705861</v>
          </cell>
          <cell r="AY985">
            <v>1509.015187255</v>
          </cell>
          <cell r="AZ985">
            <v>1572.4352069910001</v>
          </cell>
          <cell r="BA985">
            <v>1591.0385748220001</v>
          </cell>
          <cell r="BB985">
            <v>1507.1867221499999</v>
          </cell>
          <cell r="BC985">
            <v>1433.3035464540001</v>
          </cell>
          <cell r="BD985">
            <v>1334.930033352</v>
          </cell>
          <cell r="BE985">
            <v>1322.0465702849999</v>
          </cell>
          <cell r="BF985">
            <v>1278.675851001</v>
          </cell>
          <cell r="BG985">
            <v>1714.0272026059999</v>
          </cell>
          <cell r="BH985">
            <v>1150.4620724819999</v>
          </cell>
          <cell r="BI985">
            <v>1179.4116107039999</v>
          </cell>
          <cell r="BJ985">
            <v>1444.3997855719999</v>
          </cell>
          <cell r="BK985">
            <v>1449.5129891730001</v>
          </cell>
          <cell r="BL985">
            <v>1533.5006771149999</v>
          </cell>
          <cell r="BM985">
            <v>2132.4653913890002</v>
          </cell>
          <cell r="BN985">
            <v>1732.135363527</v>
          </cell>
          <cell r="BO985">
            <v>1982.3762704010001</v>
          </cell>
          <cell r="BP985">
            <v>2074.3824952780001</v>
          </cell>
          <cell r="BQ985">
            <v>2331.2833163549999</v>
          </cell>
          <cell r="BR985">
            <v>2394.9440529620001</v>
          </cell>
          <cell r="BS985">
            <v>2543.32726886</v>
          </cell>
          <cell r="BT985">
            <v>2775.342684834</v>
          </cell>
          <cell r="BU985">
            <v>2043.475453776</v>
          </cell>
          <cell r="BV985">
            <v>2343.638091716</v>
          </cell>
          <cell r="BW985">
            <v>2471.5302316249999</v>
          </cell>
          <cell r="BX985">
            <v>2664.332688817</v>
          </cell>
          <cell r="BY985">
            <v>2494.7613566119999</v>
          </cell>
          <cell r="BZ985">
            <v>2396.29317842</v>
          </cell>
          <cell r="CA985">
            <v>2236.8821404089999</v>
          </cell>
          <cell r="CB985">
            <v>2043.4765495229999</v>
          </cell>
          <cell r="CC985">
            <v>2314.8173881359999</v>
          </cell>
          <cell r="CD985">
            <v>2149.5945070389998</v>
          </cell>
          <cell r="CE985">
            <v>2075.34525721</v>
          </cell>
          <cell r="CF985">
            <v>2163.91982603</v>
          </cell>
          <cell r="CG985">
            <v>2015.162931589</v>
          </cell>
        </row>
        <row r="986">
          <cell r="B986" t="str">
            <v>Per_Volume_Total Fortifed Wine &amp; Vermouth_GB</v>
          </cell>
          <cell r="C986" t="str">
            <v>Per</v>
          </cell>
          <cell r="D986" t="str">
            <v>Volume</v>
          </cell>
          <cell r="E986" t="str">
            <v>Fortified Wine</v>
          </cell>
          <cell r="F986" t="str">
            <v>Total Fortifed Wine &amp; Vermouth</v>
          </cell>
          <cell r="G986" t="str">
            <v>GB</v>
          </cell>
          <cell r="H986">
            <v>1454.4997626649999</v>
          </cell>
          <cell r="I986">
            <v>1613.946081542</v>
          </cell>
          <cell r="J986">
            <v>1766.77363584</v>
          </cell>
          <cell r="K986">
            <v>1889.805125242</v>
          </cell>
          <cell r="L986">
            <v>1889.4446688529999</v>
          </cell>
          <cell r="M986">
            <v>1820.533456976</v>
          </cell>
          <cell r="N986">
            <v>1831.9617380669999</v>
          </cell>
          <cell r="O986">
            <v>1790.9712177599999</v>
          </cell>
          <cell r="P986">
            <v>1755.22682179</v>
          </cell>
          <cell r="Q986">
            <v>1622.4048896700001</v>
          </cell>
          <cell r="R986">
            <v>1579.2393942179999</v>
          </cell>
          <cell r="S986">
            <v>1559.855983274</v>
          </cell>
          <cell r="T986">
            <v>2445.280974965</v>
          </cell>
          <cell r="U986">
            <v>1345.4862455689999</v>
          </cell>
          <cell r="V986">
            <v>1546.165933533</v>
          </cell>
          <cell r="W986">
            <v>1613.115067704</v>
          </cell>
          <cell r="X986">
            <v>1661.072129658</v>
          </cell>
          <cell r="Y986">
            <v>1688.3234499739999</v>
          </cell>
          <cell r="Z986">
            <v>1687.7558104520001</v>
          </cell>
          <cell r="AA986">
            <v>1693.8165292460001</v>
          </cell>
          <cell r="AB986">
            <v>1696.9746007900001</v>
          </cell>
          <cell r="AC986">
            <v>1654.9811503000001</v>
          </cell>
          <cell r="AD986">
            <v>1580.319153491</v>
          </cell>
          <cell r="AE986">
            <v>1530.668596667</v>
          </cell>
          <cell r="AF986">
            <v>1519.068895442</v>
          </cell>
          <cell r="AG986">
            <v>2458.6950056290002</v>
          </cell>
          <cell r="AH986">
            <v>928.46906631800005</v>
          </cell>
          <cell r="AI986">
            <v>1109.249880353</v>
          </cell>
          <cell r="AJ986">
            <v>1211.284252785</v>
          </cell>
          <cell r="AK986">
            <v>1304.4488463729999</v>
          </cell>
          <cell r="AL986">
            <v>1360.065382026</v>
          </cell>
          <cell r="AM986">
            <v>1401.909423886</v>
          </cell>
          <cell r="AN986">
            <v>1419.3579725249999</v>
          </cell>
          <cell r="AO986">
            <v>1425.0754195059999</v>
          </cell>
          <cell r="AP986">
            <v>1475.4048379169999</v>
          </cell>
          <cell r="AQ986">
            <v>1486.2439374370001</v>
          </cell>
          <cell r="AR986">
            <v>1485.9305264980001</v>
          </cell>
          <cell r="AS986">
            <v>1506.291646508</v>
          </cell>
          <cell r="AT986">
            <v>1973.681280198</v>
          </cell>
          <cell r="AU986">
            <v>1161.9198468879999</v>
          </cell>
          <cell r="AV986">
            <v>1195.534868667</v>
          </cell>
          <cell r="AW986">
            <v>1270.7961224850001</v>
          </cell>
          <cell r="AX986">
            <v>1286.668817927</v>
          </cell>
          <cell r="AY986">
            <v>1305.705838458</v>
          </cell>
          <cell r="AZ986">
            <v>1235.315538353</v>
          </cell>
          <cell r="BA986">
            <v>1345.1707822190001</v>
          </cell>
          <cell r="BB986">
            <v>1341.831682259</v>
          </cell>
          <cell r="BC986">
            <v>1348.4162105</v>
          </cell>
          <cell r="BD986">
            <v>1339.3041309340001</v>
          </cell>
          <cell r="BE986">
            <v>1336.595405068</v>
          </cell>
          <cell r="BF986">
            <v>1335.137892274</v>
          </cell>
          <cell r="BG986">
            <v>1710.899025853</v>
          </cell>
          <cell r="BH986">
            <v>1190.965908829</v>
          </cell>
          <cell r="BI986">
            <v>1126.240981636</v>
          </cell>
          <cell r="BJ986">
            <v>1168.2479220160001</v>
          </cell>
          <cell r="BK986">
            <v>1245.2442997749999</v>
          </cell>
          <cell r="BL986">
            <v>1133.131947866</v>
          </cell>
          <cell r="BM986">
            <v>1111.807171662</v>
          </cell>
          <cell r="BN986">
            <v>1075.2821710109999</v>
          </cell>
          <cell r="BO986">
            <v>1080.8931551109999</v>
          </cell>
          <cell r="BP986">
            <v>1087.9854770720001</v>
          </cell>
          <cell r="BQ986">
            <v>1114.5560360459999</v>
          </cell>
          <cell r="BR986">
            <v>1114.3747048350001</v>
          </cell>
          <cell r="BS986">
            <v>1124.676416407</v>
          </cell>
          <cell r="BT986">
            <v>1478.6352676040001</v>
          </cell>
          <cell r="BU986">
            <v>1007.825433501</v>
          </cell>
          <cell r="BV986">
            <v>989.63881251999999</v>
          </cell>
          <cell r="BW986">
            <v>979.83173870899998</v>
          </cell>
          <cell r="BX986">
            <v>1063.6422423460001</v>
          </cell>
          <cell r="BY986">
            <v>1053.8712683430001</v>
          </cell>
          <cell r="BZ986">
            <v>1053.216125657</v>
          </cell>
          <cell r="CA986">
            <v>1052.5117819869999</v>
          </cell>
          <cell r="CB986">
            <v>1068.1872418529999</v>
          </cell>
          <cell r="CC986">
            <v>1066.5906590699999</v>
          </cell>
          <cell r="CD986">
            <v>1013.170264031</v>
          </cell>
          <cell r="CE986">
            <v>1038.937663858</v>
          </cell>
          <cell r="CF986">
            <v>1019.573561742</v>
          </cell>
          <cell r="CG986">
            <v>1256.2940842529999</v>
          </cell>
        </row>
        <row r="987">
          <cell r="B987" t="str">
            <v>Per_Volume_Total Wine &amp; Champagne_GB</v>
          </cell>
          <cell r="C987" t="str">
            <v>Per</v>
          </cell>
          <cell r="D987" t="str">
            <v>Volume</v>
          </cell>
          <cell r="E987" t="str">
            <v>Light Wine</v>
          </cell>
          <cell r="F987" t="str">
            <v>Total Wine &amp; Champagne</v>
          </cell>
          <cell r="G987" t="str">
            <v>GB</v>
          </cell>
          <cell r="H987">
            <v>159802.60132633499</v>
          </cell>
          <cell r="I987">
            <v>160216.105499139</v>
          </cell>
          <cell r="J987">
            <v>162096.926579994</v>
          </cell>
          <cell r="K987">
            <v>157543.29772025099</v>
          </cell>
          <cell r="L987">
            <v>161758.60205886501</v>
          </cell>
          <cell r="M987">
            <v>157225.10555745699</v>
          </cell>
          <cell r="N987">
            <v>160940.17483368501</v>
          </cell>
          <cell r="O987">
            <v>160753.244088284</v>
          </cell>
          <cell r="P987">
            <v>158165.35554951301</v>
          </cell>
          <cell r="Q987">
            <v>162643.890828331</v>
          </cell>
          <cell r="R987">
            <v>174103.651777819</v>
          </cell>
          <cell r="S987">
            <v>178693.546723515</v>
          </cell>
          <cell r="T987">
            <v>241916.79131296001</v>
          </cell>
          <cell r="U987">
            <v>137326.531145185</v>
          </cell>
          <cell r="V987">
            <v>141305.82583155099</v>
          </cell>
          <cell r="W987">
            <v>149480.49106105199</v>
          </cell>
          <cell r="X987">
            <v>155001.989185974</v>
          </cell>
          <cell r="Y987">
            <v>156764.264225213</v>
          </cell>
          <cell r="Z987">
            <v>156932.09532331501</v>
          </cell>
          <cell r="AA987">
            <v>157717.55618675999</v>
          </cell>
          <cell r="AB987">
            <v>157397.75401584301</v>
          </cell>
          <cell r="AC987">
            <v>158730.75883619301</v>
          </cell>
          <cell r="AD987">
            <v>160388.81889360599</v>
          </cell>
          <cell r="AE987">
            <v>164947.40266307801</v>
          </cell>
          <cell r="AF987">
            <v>165751.40796755001</v>
          </cell>
          <cell r="AG987">
            <v>240370.514768956</v>
          </cell>
          <cell r="AH987">
            <v>132876.652886114</v>
          </cell>
          <cell r="AI987">
            <v>133793.89162241999</v>
          </cell>
          <cell r="AJ987">
            <v>144035.396887218</v>
          </cell>
          <cell r="AK987">
            <v>150074.95424555399</v>
          </cell>
          <cell r="AL987">
            <v>153339.23361326999</v>
          </cell>
          <cell r="AM987">
            <v>155244.81942663799</v>
          </cell>
          <cell r="AN987">
            <v>154979.48806456701</v>
          </cell>
          <cell r="AO987">
            <v>157081.04381679799</v>
          </cell>
          <cell r="AP987">
            <v>155814.83678176699</v>
          </cell>
          <cell r="AQ987">
            <v>157290.287326258</v>
          </cell>
          <cell r="AR987">
            <v>159093.55702014299</v>
          </cell>
          <cell r="AS987">
            <v>158390.26162782099</v>
          </cell>
          <cell r="AT987">
            <v>207472.27529384001</v>
          </cell>
          <cell r="AU987">
            <v>145225.22213981801</v>
          </cell>
          <cell r="AV987">
            <v>140732.80479190801</v>
          </cell>
          <cell r="AW987">
            <v>143815.14767337401</v>
          </cell>
          <cell r="AX987">
            <v>147261.934188591</v>
          </cell>
          <cell r="AY987">
            <v>141990.27203610301</v>
          </cell>
          <cell r="AZ987">
            <v>139905.05913137301</v>
          </cell>
          <cell r="BA987">
            <v>137647.76633009</v>
          </cell>
          <cell r="BB987">
            <v>141850.09994303799</v>
          </cell>
          <cell r="BC987">
            <v>139948.58202939501</v>
          </cell>
          <cell r="BD987">
            <v>140206.39113645401</v>
          </cell>
          <cell r="BE987">
            <v>141700.02429338801</v>
          </cell>
          <cell r="BF987">
            <v>141677.833685124</v>
          </cell>
          <cell r="BG987">
            <v>195511.384912251</v>
          </cell>
          <cell r="BH987">
            <v>132303.86135861301</v>
          </cell>
          <cell r="BI987">
            <v>135379.46791798499</v>
          </cell>
          <cell r="BJ987">
            <v>137605.176758772</v>
          </cell>
          <cell r="BK987">
            <v>145627.94657371499</v>
          </cell>
          <cell r="BL987">
            <v>137154.865965687</v>
          </cell>
          <cell r="BM987">
            <v>140059.46079334401</v>
          </cell>
          <cell r="BN987">
            <v>136387.633277318</v>
          </cell>
          <cell r="BO987">
            <v>143073.75265445901</v>
          </cell>
          <cell r="BP987">
            <v>144026.29705434901</v>
          </cell>
          <cell r="BQ987">
            <v>141185.836182039</v>
          </cell>
          <cell r="BR987">
            <v>145582.05642957299</v>
          </cell>
          <cell r="BS987">
            <v>146293.23100982601</v>
          </cell>
          <cell r="BT987">
            <v>189810.787496356</v>
          </cell>
          <cell r="BU987">
            <v>130153.538989496</v>
          </cell>
          <cell r="BV987">
            <v>136548.23290573701</v>
          </cell>
          <cell r="BW987">
            <v>134405.26032598899</v>
          </cell>
          <cell r="BX987">
            <v>137965.911340883</v>
          </cell>
          <cell r="BY987">
            <v>137002.21085406301</v>
          </cell>
          <cell r="BZ987">
            <v>138683.13936172999</v>
          </cell>
          <cell r="CA987">
            <v>138854.298676993</v>
          </cell>
          <cell r="CB987">
            <v>141602.13929186499</v>
          </cell>
          <cell r="CC987">
            <v>142160.16159194199</v>
          </cell>
          <cell r="CD987">
            <v>135673.68682229699</v>
          </cell>
          <cell r="CE987">
            <v>135731.923963949</v>
          </cell>
          <cell r="CF987">
            <v>144624.92313726299</v>
          </cell>
          <cell r="CG987">
            <v>185038.52415652099</v>
          </cell>
        </row>
        <row r="988">
          <cell r="B988" t="str">
            <v>Per_Volume_Perry_GB</v>
          </cell>
          <cell r="C988" t="str">
            <v>Per</v>
          </cell>
          <cell r="D988" t="str">
            <v>Volume</v>
          </cell>
          <cell r="E988" t="str">
            <v>Other LAD</v>
          </cell>
          <cell r="F988" t="str">
            <v>Perry</v>
          </cell>
          <cell r="G988" t="str">
            <v>GB</v>
          </cell>
          <cell r="H988">
            <v>147.80511983900001</v>
          </cell>
          <cell r="I988">
            <v>160.45953969499999</v>
          </cell>
          <cell r="J988">
            <v>226.79768410299999</v>
          </cell>
          <cell r="K988">
            <v>192.062185857</v>
          </cell>
          <cell r="L988">
            <v>344.63585787400001</v>
          </cell>
          <cell r="M988">
            <v>341.88753592299997</v>
          </cell>
          <cell r="N988">
            <v>257.02116085400002</v>
          </cell>
          <cell r="O988">
            <v>162.579297548</v>
          </cell>
          <cell r="P988">
            <v>127.1573223</v>
          </cell>
          <cell r="Q988">
            <v>159.91266641199999</v>
          </cell>
          <cell r="R988">
            <v>174.10796260999999</v>
          </cell>
          <cell r="S988">
            <v>181.100372905</v>
          </cell>
          <cell r="T988">
            <v>190.36121745299999</v>
          </cell>
          <cell r="U988">
            <v>151.62246571099999</v>
          </cell>
          <cell r="V988">
            <v>140.70006322</v>
          </cell>
          <cell r="W988">
            <v>139.30452977600001</v>
          </cell>
          <cell r="X988">
            <v>140.82369582499999</v>
          </cell>
          <cell r="Y988">
            <v>131.28850232400001</v>
          </cell>
          <cell r="Z988">
            <v>124.680529996</v>
          </cell>
          <cell r="AA988">
            <v>121.7929618</v>
          </cell>
          <cell r="AB988">
            <v>126.729581405</v>
          </cell>
          <cell r="AC988">
            <v>108.656060049</v>
          </cell>
          <cell r="AD988">
            <v>113.29538028899999</v>
          </cell>
          <cell r="AE988">
            <v>106.736786134</v>
          </cell>
          <cell r="AF988">
            <v>89.364704243000006</v>
          </cell>
          <cell r="AG988">
            <v>103.79068687900001</v>
          </cell>
          <cell r="AH988">
            <v>54.224379489999997</v>
          </cell>
          <cell r="AI988">
            <v>57.487706156999998</v>
          </cell>
          <cell r="AJ988">
            <v>69.779120464000002</v>
          </cell>
          <cell r="AK988">
            <v>86.195957831000001</v>
          </cell>
          <cell r="AL988">
            <v>86.624449835999997</v>
          </cell>
          <cell r="AM988">
            <v>96.562130855000007</v>
          </cell>
          <cell r="AN988">
            <v>100.151176648</v>
          </cell>
          <cell r="AO988">
            <v>206.822131555</v>
          </cell>
          <cell r="AP988">
            <v>217.90365322</v>
          </cell>
          <cell r="AQ988">
            <v>197.162646389</v>
          </cell>
          <cell r="AR988">
            <v>201.728093105</v>
          </cell>
          <cell r="AS988">
            <v>247.130666639</v>
          </cell>
          <cell r="AT988">
            <v>278.854949514</v>
          </cell>
          <cell r="AU988">
            <v>152.66717006299999</v>
          </cell>
          <cell r="AV988">
            <v>286.91313524999998</v>
          </cell>
          <cell r="AW988">
            <v>378.259532767</v>
          </cell>
          <cell r="AX988">
            <v>369.17717422800001</v>
          </cell>
          <cell r="AY988">
            <v>372.92644987300002</v>
          </cell>
          <cell r="AZ988">
            <v>421.86596881200001</v>
          </cell>
          <cell r="BA988">
            <v>422.18638608399999</v>
          </cell>
          <cell r="BB988">
            <v>425.70131304500001</v>
          </cell>
          <cell r="BC988">
            <v>410.77895741100002</v>
          </cell>
          <cell r="BD988">
            <v>460.30541522099998</v>
          </cell>
          <cell r="BE988">
            <v>437.20178936299999</v>
          </cell>
          <cell r="BF988">
            <v>401.34232027899998</v>
          </cell>
          <cell r="BG988">
            <v>464.34120352600002</v>
          </cell>
          <cell r="BH988">
            <v>230.950104377</v>
          </cell>
          <cell r="BI988">
            <v>269.03690656600003</v>
          </cell>
          <cell r="BJ988">
            <v>403.866244704</v>
          </cell>
          <cell r="BK988">
            <v>598.76311432299997</v>
          </cell>
          <cell r="BL988">
            <v>727.23438412500002</v>
          </cell>
          <cell r="BM988">
            <v>1022.969066202</v>
          </cell>
          <cell r="BN988">
            <v>949.92552417900004</v>
          </cell>
          <cell r="BO988">
            <v>1097.779918536</v>
          </cell>
          <cell r="BP988">
            <v>1514.619626249</v>
          </cell>
          <cell r="BQ988">
            <v>1642.0365313750001</v>
          </cell>
          <cell r="BR988">
            <v>1516.280966283</v>
          </cell>
          <cell r="BS988">
            <v>1469.156785123</v>
          </cell>
          <cell r="BT988">
            <v>1349.6910578269999</v>
          </cell>
          <cell r="BU988">
            <v>1054.807571001</v>
          </cell>
          <cell r="BV988">
            <v>1195.8414810659999</v>
          </cell>
          <cell r="BW988">
            <v>1154.8463151190001</v>
          </cell>
          <cell r="BX988">
            <v>1464.3029777920001</v>
          </cell>
          <cell r="BY988">
            <v>1408.6541253759999</v>
          </cell>
          <cell r="BZ988">
            <v>1306.4553523479999</v>
          </cell>
          <cell r="CA988">
            <v>1255.4713844140001</v>
          </cell>
          <cell r="CB988">
            <v>1169.4560890539999</v>
          </cell>
          <cell r="CC988">
            <v>1186.6372554059999</v>
          </cell>
          <cell r="CD988">
            <v>1460.3897390950001</v>
          </cell>
          <cell r="CE988">
            <v>1521.1479934859999</v>
          </cell>
          <cell r="CF988">
            <v>1481.6589522459999</v>
          </cell>
          <cell r="CG988">
            <v>1798.7545396789999</v>
          </cell>
        </row>
        <row r="989">
          <cell r="B989" t="str">
            <v>Per_Volume_Regular Cider_GB</v>
          </cell>
          <cell r="C989" t="str">
            <v>Per</v>
          </cell>
          <cell r="D989" t="str">
            <v>Volume</v>
          </cell>
          <cell r="E989" t="str">
            <v>Other LAD</v>
          </cell>
          <cell r="F989" t="str">
            <v>Regular Cider</v>
          </cell>
          <cell r="G989" t="str">
            <v>GB</v>
          </cell>
          <cell r="H989">
            <v>136331.36255505701</v>
          </cell>
          <cell r="I989">
            <v>156078.14537041201</v>
          </cell>
          <cell r="J989">
            <v>172799.865098821</v>
          </cell>
          <cell r="K989">
            <v>191711.59116049</v>
          </cell>
          <cell r="L989">
            <v>224993.462275945</v>
          </cell>
          <cell r="M989">
            <v>207333.61552913301</v>
          </cell>
          <cell r="N989">
            <v>212661.66877207099</v>
          </cell>
          <cell r="O989">
            <v>215886.44936349499</v>
          </cell>
          <cell r="P989">
            <v>202490.40553587899</v>
          </cell>
          <cell r="Q989">
            <v>188701.41726509199</v>
          </cell>
          <cell r="R989">
            <v>187901.94469004701</v>
          </cell>
          <cell r="S989">
            <v>184592.205660326</v>
          </cell>
          <cell r="T989">
            <v>220703.89433873599</v>
          </cell>
          <cell r="U989">
            <v>157463.353117992</v>
          </cell>
          <cell r="V989">
            <v>169986.50638794899</v>
          </cell>
          <cell r="W989">
            <v>186094.65518207799</v>
          </cell>
          <cell r="X989">
            <v>193514.256522682</v>
          </cell>
          <cell r="Y989">
            <v>210072.920639149</v>
          </cell>
          <cell r="Z989">
            <v>207744.101647748</v>
          </cell>
          <cell r="AA989">
            <v>222341.67120443101</v>
          </cell>
          <cell r="AB989">
            <v>212526.865555817</v>
          </cell>
          <cell r="AC989">
            <v>200593.76208742399</v>
          </cell>
          <cell r="AD989">
            <v>203269.49862078601</v>
          </cell>
          <cell r="AE989">
            <v>194020.37813937399</v>
          </cell>
          <cell r="AF989">
            <v>184886.26900235799</v>
          </cell>
          <cell r="AG989">
            <v>233352.22515636301</v>
          </cell>
          <cell r="AH989">
            <v>135173.06333685599</v>
          </cell>
          <cell r="AI989">
            <v>155470.00571479401</v>
          </cell>
          <cell r="AJ989">
            <v>179568.41689042299</v>
          </cell>
          <cell r="AK989">
            <v>192352.51324010099</v>
          </cell>
          <cell r="AL989">
            <v>196014.75371967</v>
          </cell>
          <cell r="AM989">
            <v>207626.332085542</v>
          </cell>
          <cell r="AN989">
            <v>222769.82122975</v>
          </cell>
          <cell r="AO989">
            <v>209220.290722367</v>
          </cell>
          <cell r="AP989">
            <v>210739.08829476699</v>
          </cell>
          <cell r="AQ989">
            <v>203723.91507743401</v>
          </cell>
          <cell r="AR989">
            <v>202948.391256111</v>
          </cell>
          <cell r="AS989">
            <v>209031.330481718</v>
          </cell>
          <cell r="AT989">
            <v>240107.92526850899</v>
          </cell>
          <cell r="AU989">
            <v>153363.03454460399</v>
          </cell>
          <cell r="AV989">
            <v>165835.57918347901</v>
          </cell>
          <cell r="AW989">
            <v>180476.45533798699</v>
          </cell>
          <cell r="AX989">
            <v>201776.16947321201</v>
          </cell>
          <cell r="AY989">
            <v>220596.048300375</v>
          </cell>
          <cell r="AZ989">
            <v>209889.549062023</v>
          </cell>
          <cell r="BA989">
            <v>216413.47643369701</v>
          </cell>
          <cell r="BB989">
            <v>219283.104626196</v>
          </cell>
          <cell r="BC989">
            <v>222687.76093804699</v>
          </cell>
          <cell r="BD989">
            <v>220557.42988186001</v>
          </cell>
          <cell r="BE989">
            <v>222472.70065230399</v>
          </cell>
          <cell r="BF989">
            <v>215275.593422251</v>
          </cell>
          <cell r="BG989">
            <v>258650.559025867</v>
          </cell>
          <cell r="BH989">
            <v>159809.72651737099</v>
          </cell>
          <cell r="BI989">
            <v>165432.99827026299</v>
          </cell>
          <cell r="BJ989">
            <v>195924.00106472001</v>
          </cell>
          <cell r="BK989">
            <v>214186.50746497401</v>
          </cell>
          <cell r="BL989">
            <v>208113.85934320101</v>
          </cell>
          <cell r="BM989">
            <v>242057.37515855199</v>
          </cell>
          <cell r="BN989">
            <v>219283.93919444401</v>
          </cell>
          <cell r="BO989">
            <v>231195.88454404101</v>
          </cell>
          <cell r="BP989">
            <v>242938.730227828</v>
          </cell>
          <cell r="BQ989">
            <v>217798.258207156</v>
          </cell>
          <cell r="BR989">
            <v>203721.296890945</v>
          </cell>
          <cell r="BS989">
            <v>198646.96834898801</v>
          </cell>
          <cell r="BT989">
            <v>245858.28914716601</v>
          </cell>
          <cell r="BU989">
            <v>163721.70576027199</v>
          </cell>
          <cell r="BV989">
            <v>173179.97786007699</v>
          </cell>
          <cell r="BW989">
            <v>184366.825405134</v>
          </cell>
          <cell r="BX989">
            <v>204807.77159801099</v>
          </cell>
          <cell r="BY989">
            <v>209885.686368928</v>
          </cell>
          <cell r="BZ989">
            <v>218546.36554224699</v>
          </cell>
          <cell r="CA989">
            <v>236011.89014951701</v>
          </cell>
          <cell r="CB989">
            <v>256654.12953239001</v>
          </cell>
          <cell r="CC989">
            <v>237723.08285173401</v>
          </cell>
          <cell r="CD989">
            <v>205314.32999411001</v>
          </cell>
          <cell r="CE989">
            <v>193051.33560941901</v>
          </cell>
          <cell r="CF989">
            <v>194403.05907537101</v>
          </cell>
          <cell r="CG989">
            <v>229182.344708513</v>
          </cell>
        </row>
        <row r="990">
          <cell r="B990" t="str">
            <v>Per_Volume_RTD_GB</v>
          </cell>
          <cell r="C990" t="str">
            <v>Per</v>
          </cell>
          <cell r="D990" t="str">
            <v>Volume</v>
          </cell>
          <cell r="E990" t="str">
            <v>Other LAD</v>
          </cell>
          <cell r="F990" t="str">
            <v>RTD</v>
          </cell>
          <cell r="G990" t="str">
            <v>GB</v>
          </cell>
          <cell r="H990">
            <v>24669.766999169002</v>
          </cell>
          <cell r="I990">
            <v>33768.386344851999</v>
          </cell>
          <cell r="J990">
            <v>41929.190310482998</v>
          </cell>
          <cell r="K990">
            <v>41864.377984737002</v>
          </cell>
          <cell r="L990">
            <v>45715.102019411999</v>
          </cell>
          <cell r="M990">
            <v>46230.813051796998</v>
          </cell>
          <cell r="N990">
            <v>46015.284552072</v>
          </cell>
          <cell r="O990">
            <v>44789.468544839001</v>
          </cell>
          <cell r="P990">
            <v>43962.308632171</v>
          </cell>
          <cell r="Q990">
            <v>41950.902837264002</v>
          </cell>
          <cell r="R990">
            <v>39407.501388942997</v>
          </cell>
          <cell r="S990">
            <v>40771.078245557997</v>
          </cell>
          <cell r="T990">
            <v>50472.193659541997</v>
          </cell>
          <cell r="U990">
            <v>25765.946962629001</v>
          </cell>
          <cell r="V990">
            <v>29485.81528997</v>
          </cell>
          <cell r="W990">
            <v>34309.791097269001</v>
          </cell>
          <cell r="X990">
            <v>36783.444085023002</v>
          </cell>
          <cell r="Y990">
            <v>38912.828054671998</v>
          </cell>
          <cell r="Z990">
            <v>39932.246091717003</v>
          </cell>
          <cell r="AA990">
            <v>38303.505227558999</v>
          </cell>
          <cell r="AB990">
            <v>37522.318314343996</v>
          </cell>
          <cell r="AC990">
            <v>35821.081672498003</v>
          </cell>
          <cell r="AD990">
            <v>36330.077939545998</v>
          </cell>
          <cell r="AE990">
            <v>33343.385591571998</v>
          </cell>
          <cell r="AF990">
            <v>34788.231067050998</v>
          </cell>
          <cell r="AG990">
            <v>44488.706430808001</v>
          </cell>
          <cell r="AH990">
            <v>21971.160773979002</v>
          </cell>
          <cell r="AI990">
            <v>25479.951140032001</v>
          </cell>
          <cell r="AJ990">
            <v>31202.790387224999</v>
          </cell>
          <cell r="AK990">
            <v>33502.140852573997</v>
          </cell>
          <cell r="AL990">
            <v>34201.477723673001</v>
          </cell>
          <cell r="AM990">
            <v>36053.93204811</v>
          </cell>
          <cell r="AN990">
            <v>36795.556989315999</v>
          </cell>
          <cell r="AO990">
            <v>32823.409459171999</v>
          </cell>
          <cell r="AP990">
            <v>34190.57221898</v>
          </cell>
          <cell r="AQ990">
            <v>35150.238955724999</v>
          </cell>
          <cell r="AR990">
            <v>36672.975994350003</v>
          </cell>
          <cell r="AS990">
            <v>37204.880566412998</v>
          </cell>
          <cell r="AT990">
            <v>41922.815915214</v>
          </cell>
          <cell r="AU990">
            <v>27132.579276659999</v>
          </cell>
          <cell r="AV990">
            <v>28665.466108559998</v>
          </cell>
          <cell r="AW990">
            <v>32145.100181197999</v>
          </cell>
          <cell r="AX990">
            <v>33282.200119954003</v>
          </cell>
          <cell r="AY990">
            <v>34519.171317000997</v>
          </cell>
          <cell r="AZ990">
            <v>35250.027368944</v>
          </cell>
          <cell r="BA990">
            <v>35059.773993383002</v>
          </cell>
          <cell r="BB990">
            <v>35094.491417607001</v>
          </cell>
          <cell r="BC990">
            <v>34385.079007123997</v>
          </cell>
          <cell r="BD990">
            <v>34349.048951568002</v>
          </cell>
          <cell r="BE990">
            <v>33864.712209698999</v>
          </cell>
          <cell r="BF990">
            <v>32814.679578611998</v>
          </cell>
          <cell r="BG990">
            <v>43450.594728605</v>
          </cell>
          <cell r="BH990">
            <v>25555.055543115999</v>
          </cell>
          <cell r="BI990">
            <v>26835.213117603998</v>
          </cell>
          <cell r="BJ990">
            <v>30630.985256267999</v>
          </cell>
          <cell r="BK990">
            <v>32424.008403491</v>
          </cell>
          <cell r="BL990">
            <v>33871.388852235999</v>
          </cell>
          <cell r="BM990">
            <v>37225.093089005</v>
          </cell>
          <cell r="BN990">
            <v>32945.453893286998</v>
          </cell>
          <cell r="BO990">
            <v>34473.626256340001</v>
          </cell>
          <cell r="BP990">
            <v>35927.753922935997</v>
          </cell>
          <cell r="BQ990">
            <v>34314.116605807001</v>
          </cell>
          <cell r="BR990">
            <v>31252.448493091</v>
          </cell>
          <cell r="BS990">
            <v>31597.781796804</v>
          </cell>
          <cell r="BT990">
            <v>38799.656384191003</v>
          </cell>
          <cell r="BU990">
            <v>23718.071184879002</v>
          </cell>
          <cell r="BV990">
            <v>25012.963273255999</v>
          </cell>
          <cell r="BW990">
            <v>24358.711310117</v>
          </cell>
          <cell r="BX990">
            <v>26787.788161780001</v>
          </cell>
          <cell r="BY990">
            <v>27569.141676507999</v>
          </cell>
          <cell r="BZ990">
            <v>26394.359853491002</v>
          </cell>
          <cell r="CA990">
            <v>26680.246113793</v>
          </cell>
          <cell r="CB990">
            <v>27921.394427226001</v>
          </cell>
          <cell r="CC990">
            <v>25773.578347374001</v>
          </cell>
          <cell r="CD990">
            <v>22749.795599167999</v>
          </cell>
          <cell r="CE990">
            <v>22585.607482247</v>
          </cell>
          <cell r="CF990">
            <v>22888.981049800001</v>
          </cell>
          <cell r="CG990">
            <v>28670.783784701998</v>
          </cell>
        </row>
        <row r="991">
          <cell r="B991" t="str">
            <v>Per_Volume_Strong Cider_GB</v>
          </cell>
          <cell r="C991" t="str">
            <v>Per</v>
          </cell>
          <cell r="D991" t="str">
            <v>Volume</v>
          </cell>
          <cell r="E991" t="str">
            <v>Other LAD</v>
          </cell>
          <cell r="F991" t="str">
            <v>Strong Cider</v>
          </cell>
          <cell r="G991" t="str">
            <v>GB</v>
          </cell>
          <cell r="H991">
            <v>1981.5739684150001</v>
          </cell>
          <cell r="I991">
            <v>2184.8899011110002</v>
          </cell>
          <cell r="J991">
            <v>1765.2186449830001</v>
          </cell>
          <cell r="K991">
            <v>2252.9324408150001</v>
          </cell>
          <cell r="L991">
            <v>2061.8719936440002</v>
          </cell>
          <cell r="M991">
            <v>1601.8135841799999</v>
          </cell>
          <cell r="N991">
            <v>2200.3003452019998</v>
          </cell>
          <cell r="O991">
            <v>1760.9782220019999</v>
          </cell>
          <cell r="P991">
            <v>1235.751567085</v>
          </cell>
          <cell r="Q991">
            <v>1268.015551297</v>
          </cell>
          <cell r="R991">
            <v>1414.2875341450001</v>
          </cell>
          <cell r="S991">
            <v>1451.9498646699999</v>
          </cell>
          <cell r="T991">
            <v>1792.2552989630001</v>
          </cell>
          <cell r="U991">
            <v>1169.5119694570001</v>
          </cell>
          <cell r="V991">
            <v>1385.4538903780001</v>
          </cell>
          <cell r="W991">
            <v>1550.922417124</v>
          </cell>
          <cell r="X991">
            <v>1686.427332497</v>
          </cell>
          <cell r="Y991">
            <v>1763.367776266</v>
          </cell>
          <cell r="Z991">
            <v>1630.0129691</v>
          </cell>
          <cell r="AA991">
            <v>1765.506691673</v>
          </cell>
          <cell r="AB991">
            <v>1746.6743793640001</v>
          </cell>
          <cell r="AC991">
            <v>1564.6975260950001</v>
          </cell>
          <cell r="AD991">
            <v>1651.3767456959999</v>
          </cell>
          <cell r="AE991">
            <v>1470.619295488</v>
          </cell>
          <cell r="AF991">
            <v>1468.5471599099999</v>
          </cell>
          <cell r="AG991">
            <v>1661.7168520069999</v>
          </cell>
          <cell r="AH991">
            <v>871.98011797100003</v>
          </cell>
          <cell r="AI991">
            <v>871.27512584199997</v>
          </cell>
          <cell r="AJ991">
            <v>787.78862397</v>
          </cell>
          <cell r="AK991">
            <v>1083.291854397</v>
          </cell>
          <cell r="AL991">
            <v>1092.972450387</v>
          </cell>
          <cell r="AM991">
            <v>1177.547469312</v>
          </cell>
          <cell r="AN991">
            <v>1392.617442583</v>
          </cell>
          <cell r="AO991">
            <v>1438.852324357</v>
          </cell>
          <cell r="AP991">
            <v>1456.032790105</v>
          </cell>
          <cell r="AQ991">
            <v>1659.4970650810001</v>
          </cell>
          <cell r="AR991">
            <v>1760.943214057</v>
          </cell>
          <cell r="AS991">
            <v>1822.0215411060001</v>
          </cell>
          <cell r="AT991">
            <v>2087.2408605149999</v>
          </cell>
          <cell r="AU991">
            <v>1786.0726811699999</v>
          </cell>
          <cell r="AV991">
            <v>1903.8280744870001</v>
          </cell>
          <cell r="AW991">
            <v>2274.4888001069999</v>
          </cell>
          <cell r="AX991">
            <v>2228.2274487449999</v>
          </cell>
          <cell r="AY991">
            <v>2226.2110749520002</v>
          </cell>
          <cell r="AZ991">
            <v>2487.6800242499999</v>
          </cell>
          <cell r="BA991">
            <v>2496.4458137699999</v>
          </cell>
          <cell r="BB991">
            <v>2673.283870193</v>
          </cell>
          <cell r="BC991">
            <v>2703.7063553309999</v>
          </cell>
          <cell r="BD991">
            <v>3133.9591363559998</v>
          </cell>
          <cell r="BE991">
            <v>3127.4959158000001</v>
          </cell>
          <cell r="BF991">
            <v>2962.5028422209998</v>
          </cell>
          <cell r="BG991">
            <v>3738.44583496</v>
          </cell>
          <cell r="BH991">
            <v>2283.457411547</v>
          </cell>
          <cell r="BI991">
            <v>1676.456278335</v>
          </cell>
          <cell r="BJ991">
            <v>2272.93007653</v>
          </cell>
          <cell r="BK991">
            <v>3231.0961182269998</v>
          </cell>
          <cell r="BL991">
            <v>4004.8565053020002</v>
          </cell>
          <cell r="BM991">
            <v>5433.0279257869997</v>
          </cell>
          <cell r="BN991">
            <v>4391.8304291220002</v>
          </cell>
          <cell r="BO991">
            <v>5200.6059098160003</v>
          </cell>
          <cell r="BP991">
            <v>4941.7847486170003</v>
          </cell>
          <cell r="BQ991">
            <v>4548.1685951930003</v>
          </cell>
          <cell r="BR991">
            <v>4503.3274548099998</v>
          </cell>
          <cell r="BS991">
            <v>3925.6407955129998</v>
          </cell>
          <cell r="BT991">
            <v>4749.0969187930004</v>
          </cell>
          <cell r="BU991">
            <v>3621.1154267400002</v>
          </cell>
          <cell r="BV991">
            <v>3968.3182593659999</v>
          </cell>
          <cell r="BW991">
            <v>3960.2528267180001</v>
          </cell>
          <cell r="BX991">
            <v>4374.0629639560002</v>
          </cell>
          <cell r="BY991">
            <v>4470.5314459680003</v>
          </cell>
          <cell r="BZ991">
            <v>5121.9835084879996</v>
          </cell>
          <cell r="CA991">
            <v>5200.2081709889999</v>
          </cell>
          <cell r="CB991">
            <v>5621.1030833069999</v>
          </cell>
          <cell r="CC991">
            <v>5019.6024911840004</v>
          </cell>
          <cell r="CD991">
            <v>4156.0818106950001</v>
          </cell>
          <cell r="CE991">
            <v>4353.7845670289998</v>
          </cell>
          <cell r="CF991">
            <v>4199.6277035570001</v>
          </cell>
          <cell r="CG991">
            <v>5281.1604201950004</v>
          </cell>
        </row>
        <row r="992">
          <cell r="B992" t="str">
            <v>Per_Volume_Blended Whisky_GB</v>
          </cell>
          <cell r="C992" t="str">
            <v>Per</v>
          </cell>
          <cell r="D992" t="str">
            <v>Volume</v>
          </cell>
          <cell r="E992" t="str">
            <v>Spirits</v>
          </cell>
          <cell r="F992" t="str">
            <v>Blended Whisky</v>
          </cell>
          <cell r="G992" t="str">
            <v>GB</v>
          </cell>
          <cell r="H992">
            <v>4475.2988951509997</v>
          </cell>
          <cell r="I992">
            <v>4766.4497349510002</v>
          </cell>
          <cell r="J992">
            <v>4904.1593921049998</v>
          </cell>
          <cell r="K992">
            <v>4803.9820981410003</v>
          </cell>
          <cell r="L992">
            <v>4806.5147274390001</v>
          </cell>
          <cell r="M992">
            <v>4904.7261403109997</v>
          </cell>
          <cell r="N992">
            <v>4960.6004906380003</v>
          </cell>
          <cell r="O992">
            <v>4975.3978077259999</v>
          </cell>
          <cell r="P992">
            <v>5037.9768421090002</v>
          </cell>
          <cell r="Q992">
            <v>4864.5911853030002</v>
          </cell>
          <cell r="R992">
            <v>4792.2460557590002</v>
          </cell>
          <cell r="S992">
            <v>5200.0419769270002</v>
          </cell>
          <cell r="T992">
            <v>6260.6160089450004</v>
          </cell>
          <cell r="U992">
            <v>4121.4982130449998</v>
          </cell>
          <cell r="V992">
            <v>4404.9984591410002</v>
          </cell>
          <cell r="W992">
            <v>4821.9904671889999</v>
          </cell>
          <cell r="X992">
            <v>5008.8743503360001</v>
          </cell>
          <cell r="Y992">
            <v>5000.2220728410002</v>
          </cell>
          <cell r="Z992">
            <v>4992.2030024670003</v>
          </cell>
          <cell r="AA992">
            <v>4952.8286716040002</v>
          </cell>
          <cell r="AB992">
            <v>5004.7693702309998</v>
          </cell>
          <cell r="AC992">
            <v>5031.0565920930003</v>
          </cell>
          <cell r="AD992">
            <v>5027.1088335530003</v>
          </cell>
          <cell r="AE992">
            <v>4813.4993139409999</v>
          </cell>
          <cell r="AF992">
            <v>4984.6586518699996</v>
          </cell>
          <cell r="AG992">
            <v>6172.0428578720002</v>
          </cell>
          <cell r="AH992">
            <v>3129.0430124230002</v>
          </cell>
          <cell r="AI992">
            <v>3609.5358051130002</v>
          </cell>
          <cell r="AJ992">
            <v>4335.7121330780001</v>
          </cell>
          <cell r="AK992">
            <v>4711.1710000820003</v>
          </cell>
          <cell r="AL992">
            <v>4783.4609142640002</v>
          </cell>
          <cell r="AM992">
            <v>4767.8723875229998</v>
          </cell>
          <cell r="AN992">
            <v>4970.9757379940002</v>
          </cell>
          <cell r="AO992">
            <v>4696.7933917350001</v>
          </cell>
          <cell r="AP992">
            <v>4770.2808919230001</v>
          </cell>
          <cell r="AQ992">
            <v>4741.0855107469997</v>
          </cell>
          <cell r="AR992">
            <v>4709.9493246450002</v>
          </cell>
          <cell r="AS992">
            <v>4772.8619751899996</v>
          </cell>
          <cell r="AT992">
            <v>5711.5690359460004</v>
          </cell>
          <cell r="AU992">
            <v>3570.4866153580001</v>
          </cell>
          <cell r="AV992">
            <v>3596.7100898210001</v>
          </cell>
          <cell r="AW992">
            <v>3665.921225006</v>
          </cell>
          <cell r="AX992">
            <v>3825.7902894610002</v>
          </cell>
          <cell r="AY992">
            <v>3801.3675533569999</v>
          </cell>
          <cell r="AZ992">
            <v>3600.3001326889998</v>
          </cell>
          <cell r="BA992">
            <v>3668.78368335</v>
          </cell>
          <cell r="BB992">
            <v>3872.6563807299999</v>
          </cell>
          <cell r="BC992">
            <v>3986.5745602349998</v>
          </cell>
          <cell r="BD992">
            <v>4062.7805440000002</v>
          </cell>
          <cell r="BE992">
            <v>4193.8275168250002</v>
          </cell>
          <cell r="BF992">
            <v>4204.7089696189996</v>
          </cell>
          <cell r="BG992">
            <v>5725.8745348290004</v>
          </cell>
          <cell r="BH992">
            <v>4037.8959257490001</v>
          </cell>
          <cell r="BI992">
            <v>4035.1242849939999</v>
          </cell>
          <cell r="BJ992">
            <v>4268.7640005619996</v>
          </cell>
          <cell r="BK992">
            <v>4239.3306987329997</v>
          </cell>
          <cell r="BL992">
            <v>4034.9491052650001</v>
          </cell>
          <cell r="BM992">
            <v>3998.2043227069998</v>
          </cell>
          <cell r="BN992">
            <v>3941.4182394260001</v>
          </cell>
          <cell r="BO992">
            <v>3882.0865786529998</v>
          </cell>
          <cell r="BP992">
            <v>3846.592678166</v>
          </cell>
          <cell r="BQ992">
            <v>3855.6047986520002</v>
          </cell>
          <cell r="BR992">
            <v>3803.487781669</v>
          </cell>
          <cell r="BS992">
            <v>3769.448087493</v>
          </cell>
          <cell r="BT992">
            <v>4641.5269278699998</v>
          </cell>
          <cell r="BU992">
            <v>3488.77503346</v>
          </cell>
          <cell r="BV992">
            <v>3630.6948115499999</v>
          </cell>
          <cell r="BW992">
            <v>3606.1960571449999</v>
          </cell>
          <cell r="BX992">
            <v>3776.9255311000002</v>
          </cell>
          <cell r="BY992">
            <v>3798.5305518099999</v>
          </cell>
          <cell r="BZ992">
            <v>3762.4704109640002</v>
          </cell>
          <cell r="CA992">
            <v>3755.0097561510001</v>
          </cell>
          <cell r="CB992">
            <v>3698.4361231409998</v>
          </cell>
          <cell r="CC992">
            <v>3710.5731412159998</v>
          </cell>
          <cell r="CD992">
            <v>3696.0694263280002</v>
          </cell>
          <cell r="CE992">
            <v>3669.9845902120001</v>
          </cell>
          <cell r="CF992">
            <v>3687.3829088269999</v>
          </cell>
          <cell r="CG992">
            <v>4336.7704215499998</v>
          </cell>
        </row>
        <row r="993">
          <cell r="B993" t="str">
            <v>Per_Volume_Brandy_GB</v>
          </cell>
          <cell r="C993" t="str">
            <v>Per</v>
          </cell>
          <cell r="D993" t="str">
            <v>Volume</v>
          </cell>
          <cell r="E993" t="str">
            <v>Spirits</v>
          </cell>
          <cell r="F993" t="str">
            <v>Brandy</v>
          </cell>
          <cell r="G993" t="str">
            <v>GB</v>
          </cell>
          <cell r="H993">
            <v>215.480609147</v>
          </cell>
          <cell r="I993">
            <v>252.88702172000001</v>
          </cell>
          <cell r="J993">
            <v>235.90471471399999</v>
          </cell>
          <cell r="K993">
            <v>217.84826859899999</v>
          </cell>
          <cell r="L993">
            <v>247.82969693699999</v>
          </cell>
          <cell r="M993">
            <v>243.03420910700001</v>
          </cell>
          <cell r="N993">
            <v>251.778267648</v>
          </cell>
          <cell r="O993">
            <v>246.278989056</v>
          </cell>
          <cell r="P993">
            <v>238.531814169</v>
          </cell>
          <cell r="Q993">
            <v>264.05401389600001</v>
          </cell>
          <cell r="R993">
            <v>233.33132974899999</v>
          </cell>
          <cell r="S993">
            <v>234.72992293799999</v>
          </cell>
          <cell r="T993">
            <v>354.85391238</v>
          </cell>
          <cell r="U993">
            <v>203.46355857699999</v>
          </cell>
          <cell r="V993">
            <v>236.361842989</v>
          </cell>
          <cell r="W993">
            <v>216.21446688200001</v>
          </cell>
          <cell r="X993">
            <v>218.18742530899999</v>
          </cell>
          <cell r="Y993">
            <v>212.76033565700001</v>
          </cell>
          <cell r="Z993">
            <v>214.07265342599999</v>
          </cell>
          <cell r="AA993">
            <v>211.231824781</v>
          </cell>
          <cell r="AB993">
            <v>223.06771052400001</v>
          </cell>
          <cell r="AC993">
            <v>185.14719910400001</v>
          </cell>
          <cell r="AD993">
            <v>184.83370798199999</v>
          </cell>
          <cell r="AE993">
            <v>181.255276358</v>
          </cell>
          <cell r="AF993">
            <v>189.14270542599999</v>
          </cell>
          <cell r="AG993">
            <v>296.789731313</v>
          </cell>
          <cell r="AH993">
            <v>74.899114854000004</v>
          </cell>
          <cell r="AI993">
            <v>94.315446183000006</v>
          </cell>
          <cell r="AJ993">
            <v>101.325373791</v>
          </cell>
          <cell r="AK993">
            <v>109.053198808</v>
          </cell>
          <cell r="AL993">
            <v>111.00105769</v>
          </cell>
          <cell r="AM993">
            <v>128.865323735</v>
          </cell>
          <cell r="AN993">
            <v>128.57947703799999</v>
          </cell>
          <cell r="AO993">
            <v>130.504665816</v>
          </cell>
          <cell r="AP993">
            <v>141.443202235</v>
          </cell>
          <cell r="AQ993">
            <v>150.387389853</v>
          </cell>
          <cell r="AR993">
            <v>154.94345037900001</v>
          </cell>
          <cell r="AS993">
            <v>159.52119117199999</v>
          </cell>
          <cell r="AT993">
            <v>220.267504355</v>
          </cell>
          <cell r="AU993">
            <v>147.151735207</v>
          </cell>
          <cell r="AV993">
            <v>148.835482883</v>
          </cell>
          <cell r="AW993">
            <v>154.17533913700001</v>
          </cell>
          <cell r="AX993">
            <v>154.62597773300001</v>
          </cell>
          <cell r="AY993">
            <v>152.88471855899999</v>
          </cell>
          <cell r="AZ993">
            <v>137.377067364</v>
          </cell>
          <cell r="BA993">
            <v>141.09662878200001</v>
          </cell>
          <cell r="BB993">
            <v>135.38876126900001</v>
          </cell>
          <cell r="BC993">
            <v>133.803551416</v>
          </cell>
          <cell r="BD993">
            <v>134.67914403200001</v>
          </cell>
          <cell r="BE993">
            <v>133.15074477499999</v>
          </cell>
          <cell r="BF993">
            <v>133.17613309399999</v>
          </cell>
          <cell r="BG993">
            <v>169.91891105100001</v>
          </cell>
          <cell r="BH993">
            <v>125.506410868</v>
          </cell>
          <cell r="BI993">
            <v>125.634265662</v>
          </cell>
          <cell r="BJ993">
            <v>120.932252377</v>
          </cell>
          <cell r="BK993">
            <v>131.365966977</v>
          </cell>
          <cell r="BL993">
            <v>123.437912239</v>
          </cell>
          <cell r="BM993">
            <v>128.12444393300001</v>
          </cell>
          <cell r="BN993">
            <v>137.427862616</v>
          </cell>
          <cell r="BO993">
            <v>138.96720727799999</v>
          </cell>
          <cell r="BP993">
            <v>146.52918958800001</v>
          </cell>
          <cell r="BQ993">
            <v>146.63947565199999</v>
          </cell>
          <cell r="BR993">
            <v>142.33801002999999</v>
          </cell>
          <cell r="BS993">
            <v>149.83689904799999</v>
          </cell>
          <cell r="BT993">
            <v>178.60261264299999</v>
          </cell>
          <cell r="BU993">
            <v>124.556900251</v>
          </cell>
          <cell r="BV993">
            <v>131.326245718</v>
          </cell>
          <cell r="BW993">
            <v>136.205330242</v>
          </cell>
          <cell r="BX993">
            <v>153.679458729</v>
          </cell>
          <cell r="BY993">
            <v>152.54648514199999</v>
          </cell>
          <cell r="BZ993">
            <v>150.52162208600001</v>
          </cell>
          <cell r="CA993">
            <v>139.39621917100001</v>
          </cell>
          <cell r="CB993">
            <v>131.02265252399999</v>
          </cell>
          <cell r="CC993">
            <v>129.78476833600001</v>
          </cell>
          <cell r="CD993">
            <v>122.54159958699999</v>
          </cell>
          <cell r="CE993">
            <v>130.26376461999999</v>
          </cell>
          <cell r="CF993">
            <v>130.11087470699999</v>
          </cell>
          <cell r="CG993">
            <v>154.87833232200001</v>
          </cell>
        </row>
        <row r="994">
          <cell r="B994" t="str">
            <v>Per_Volume_Cognac_GB</v>
          </cell>
          <cell r="C994" t="str">
            <v>Per</v>
          </cell>
          <cell r="D994" t="str">
            <v>Volume</v>
          </cell>
          <cell r="E994" t="str">
            <v>Spirits</v>
          </cell>
          <cell r="F994" t="str">
            <v>Cognac</v>
          </cell>
          <cell r="G994" t="str">
            <v>GB</v>
          </cell>
          <cell r="H994">
            <v>1544.8239838970001</v>
          </cell>
          <cell r="I994">
            <v>1613.6587479100001</v>
          </cell>
          <cell r="J994">
            <v>1673.338020913</v>
          </cell>
          <cell r="K994">
            <v>1683.45205953</v>
          </cell>
          <cell r="L994">
            <v>1702.1611478</v>
          </cell>
          <cell r="M994">
            <v>1825.4571475790001</v>
          </cell>
          <cell r="N994">
            <v>1646.5620920480001</v>
          </cell>
          <cell r="O994">
            <v>1579.1452672590001</v>
          </cell>
          <cell r="P994">
            <v>1543.8465933069999</v>
          </cell>
          <cell r="Q994">
            <v>1510.2427550719999</v>
          </cell>
          <cell r="R994">
            <v>1559.820787934</v>
          </cell>
          <cell r="S994">
            <v>1674.800139184</v>
          </cell>
          <cell r="T994">
            <v>2585.8907944299999</v>
          </cell>
          <cell r="U994">
            <v>1405.7921304060001</v>
          </cell>
          <cell r="V994">
            <v>1479.2066997269999</v>
          </cell>
          <cell r="W994">
            <v>1595.417634936</v>
          </cell>
          <cell r="X994">
            <v>1598.110527433</v>
          </cell>
          <cell r="Y994">
            <v>1576.7538888419999</v>
          </cell>
          <cell r="Z994">
            <v>1649.923956528</v>
          </cell>
          <cell r="AA994">
            <v>1639.1784137</v>
          </cell>
          <cell r="AB994">
            <v>1634.713811205</v>
          </cell>
          <cell r="AC994">
            <v>1638.6737932599999</v>
          </cell>
          <cell r="AD994">
            <v>1625.9509051479999</v>
          </cell>
          <cell r="AE994">
            <v>1633.6718541289999</v>
          </cell>
          <cell r="AF994">
            <v>1739.5002529640001</v>
          </cell>
          <cell r="AG994">
            <v>2467.2520132730001</v>
          </cell>
          <cell r="AH994">
            <v>1230.1317150540001</v>
          </cell>
          <cell r="AI994">
            <v>1398.2488477449999</v>
          </cell>
          <cell r="AJ994">
            <v>1480.654926015</v>
          </cell>
          <cell r="AK994">
            <v>1500.2098906159999</v>
          </cell>
          <cell r="AL994">
            <v>1537.329719368</v>
          </cell>
          <cell r="AM994">
            <v>1555.6882228750001</v>
          </cell>
          <cell r="AN994">
            <v>1515.039330541</v>
          </cell>
          <cell r="AO994">
            <v>1553.1414323839999</v>
          </cell>
          <cell r="AP994">
            <v>1580.3255478819999</v>
          </cell>
          <cell r="AQ994">
            <v>1594.4774198929999</v>
          </cell>
          <cell r="AR994">
            <v>1600.690026088</v>
          </cell>
          <cell r="AS994">
            <v>1640.8188982019999</v>
          </cell>
          <cell r="AT994">
            <v>2160.3609096509999</v>
          </cell>
          <cell r="AU994">
            <v>1487.932028085</v>
          </cell>
          <cell r="AV994">
            <v>1496.4844788600001</v>
          </cell>
          <cell r="AW994">
            <v>1553.099725775</v>
          </cell>
          <cell r="AX994">
            <v>1591.0839420299999</v>
          </cell>
          <cell r="AY994">
            <v>1549.706090719</v>
          </cell>
          <cell r="AZ994">
            <v>1386.555374603</v>
          </cell>
          <cell r="BA994">
            <v>1352.3053783759999</v>
          </cell>
          <cell r="BB994">
            <v>1330.684256883</v>
          </cell>
          <cell r="BC994">
            <v>1351.0577188699999</v>
          </cell>
          <cell r="BD994">
            <v>1364.6970222299999</v>
          </cell>
          <cell r="BE994">
            <v>1377.313566627</v>
          </cell>
          <cell r="BF994">
            <v>1372.2319176460001</v>
          </cell>
          <cell r="BG994">
            <v>1692.4967370479999</v>
          </cell>
          <cell r="BH994">
            <v>1220.6902806969999</v>
          </cell>
          <cell r="BI994">
            <v>1233.787691297</v>
          </cell>
          <cell r="BJ994">
            <v>1316.1817559000001</v>
          </cell>
          <cell r="BK994">
            <v>1408.5756917890001</v>
          </cell>
          <cell r="BL994">
            <v>1354.215769941</v>
          </cell>
          <cell r="BM994">
            <v>1417.6146195859999</v>
          </cell>
          <cell r="BN994">
            <v>1411.6490121419999</v>
          </cell>
          <cell r="BO994">
            <v>1469.834552088</v>
          </cell>
          <cell r="BP994">
            <v>1479.259444092</v>
          </cell>
          <cell r="BQ994">
            <v>1501.988940835</v>
          </cell>
          <cell r="BR994">
            <v>1515.9658622049999</v>
          </cell>
          <cell r="BS994">
            <v>1542.7308392750001</v>
          </cell>
          <cell r="BT994">
            <v>1958.063567229</v>
          </cell>
          <cell r="BU994">
            <v>1293.4574445569999</v>
          </cell>
          <cell r="BV994">
            <v>1280.500827203</v>
          </cell>
          <cell r="BW994">
            <v>1267.0895101189999</v>
          </cell>
          <cell r="BX994">
            <v>1329.7046767480001</v>
          </cell>
          <cell r="BY994">
            <v>1324.992930978</v>
          </cell>
          <cell r="BZ994">
            <v>1352.9664405789999</v>
          </cell>
          <cell r="CA994">
            <v>1402.963461006</v>
          </cell>
          <cell r="CB994">
            <v>1402.7802707420001</v>
          </cell>
          <cell r="CC994">
            <v>1456.2282833669999</v>
          </cell>
          <cell r="CD994">
            <v>1430.4758642229999</v>
          </cell>
          <cell r="CE994">
            <v>1435.259177981</v>
          </cell>
          <cell r="CF994">
            <v>1443.289619531</v>
          </cell>
          <cell r="CG994">
            <v>1913.135901895</v>
          </cell>
        </row>
        <row r="995">
          <cell r="B995" t="str">
            <v>Per_Volume_Cream Liqueurs_GB</v>
          </cell>
          <cell r="C995" t="str">
            <v>Per</v>
          </cell>
          <cell r="D995" t="str">
            <v>Volume</v>
          </cell>
          <cell r="E995" t="str">
            <v>Spirits</v>
          </cell>
          <cell r="F995" t="str">
            <v>Cream Liqueurs</v>
          </cell>
          <cell r="G995" t="str">
            <v>GB</v>
          </cell>
          <cell r="H995">
            <v>947.39228966899998</v>
          </cell>
          <cell r="I995">
            <v>1038.5898815779999</v>
          </cell>
          <cell r="J995">
            <v>1017.303711744</v>
          </cell>
          <cell r="K995">
            <v>1025.5377451849999</v>
          </cell>
          <cell r="L995">
            <v>917.25016925099999</v>
          </cell>
          <cell r="M995">
            <v>877.88152721599999</v>
          </cell>
          <cell r="N995">
            <v>895.08830825200005</v>
          </cell>
          <cell r="O995">
            <v>989.86520107599995</v>
          </cell>
          <cell r="P995">
            <v>919.48191659500003</v>
          </cell>
          <cell r="Q995">
            <v>908.84383161300002</v>
          </cell>
          <cell r="R995">
            <v>1042.304067674</v>
          </cell>
          <cell r="S995">
            <v>1151.5348070790001</v>
          </cell>
          <cell r="T995">
            <v>1923.096430582</v>
          </cell>
          <cell r="U995">
            <v>872.560220469</v>
          </cell>
          <cell r="V995">
            <v>848.77572455699999</v>
          </cell>
          <cell r="W995">
            <v>1021.531418</v>
          </cell>
          <cell r="X995">
            <v>1047.860836246</v>
          </cell>
          <cell r="Y995">
            <v>942.81521172700002</v>
          </cell>
          <cell r="Z995">
            <v>858.34816996799998</v>
          </cell>
          <cell r="AA995">
            <v>860.25889059899998</v>
          </cell>
          <cell r="AB995">
            <v>925.83526778400005</v>
          </cell>
          <cell r="AC995">
            <v>927.797179508</v>
          </cell>
          <cell r="AD995">
            <v>941.51661912500003</v>
          </cell>
          <cell r="AE995">
            <v>952.001340164</v>
          </cell>
          <cell r="AF995">
            <v>1171.216157242</v>
          </cell>
          <cell r="AG995">
            <v>1988.9383364339999</v>
          </cell>
          <cell r="AH995">
            <v>786.05118147099995</v>
          </cell>
          <cell r="AI995">
            <v>846.89297570700001</v>
          </cell>
          <cell r="AJ995">
            <v>953.31714281400002</v>
          </cell>
          <cell r="AK995">
            <v>968.58176375000005</v>
          </cell>
          <cell r="AL995">
            <v>974.96988968300002</v>
          </cell>
          <cell r="AM995">
            <v>996.15282514099999</v>
          </cell>
          <cell r="AN995">
            <v>1017.403109856</v>
          </cell>
          <cell r="AO995">
            <v>1021.990162442</v>
          </cell>
          <cell r="AP995">
            <v>1005.399487035</v>
          </cell>
          <cell r="AQ995">
            <v>1011.925741852</v>
          </cell>
          <cell r="AR995">
            <v>998.89965134299996</v>
          </cell>
          <cell r="AS995">
            <v>1141.993919125</v>
          </cell>
          <cell r="AT995">
            <v>2051.3503490180001</v>
          </cell>
          <cell r="AU995">
            <v>1166.8295666050001</v>
          </cell>
          <cell r="AV995">
            <v>1119.6881334560001</v>
          </cell>
          <cell r="AW995">
            <v>1148.1753028640001</v>
          </cell>
          <cell r="AX995">
            <v>1173.3991436629999</v>
          </cell>
          <cell r="AY995">
            <v>975.245950483</v>
          </cell>
          <cell r="AZ995">
            <v>1010.922017076</v>
          </cell>
          <cell r="BA995">
            <v>1100.4171653190001</v>
          </cell>
          <cell r="BB995">
            <v>1253.9200455089999</v>
          </cell>
          <cell r="BC995">
            <v>1352.4838661690001</v>
          </cell>
          <cell r="BD995">
            <v>1331.202265551</v>
          </cell>
          <cell r="BE995">
            <v>1366.2963998590001</v>
          </cell>
          <cell r="BF995">
            <v>1330.6666366300001</v>
          </cell>
          <cell r="BG995">
            <v>2042.5619962840001</v>
          </cell>
          <cell r="BH995">
            <v>990.651149003</v>
          </cell>
          <cell r="BI995">
            <v>877.26143678100004</v>
          </cell>
          <cell r="BJ995">
            <v>762.57690262999995</v>
          </cell>
          <cell r="BK995">
            <v>694.53496274500003</v>
          </cell>
          <cell r="BL995">
            <v>622.49454934899995</v>
          </cell>
          <cell r="BM995">
            <v>604.061124952</v>
          </cell>
          <cell r="BN995">
            <v>598.30901406800001</v>
          </cell>
          <cell r="BO995">
            <v>643.10800894299996</v>
          </cell>
          <cell r="BP995">
            <v>650.59971624900004</v>
          </cell>
          <cell r="BQ995">
            <v>673.63906192499996</v>
          </cell>
          <cell r="BR995">
            <v>816.10882987000002</v>
          </cell>
          <cell r="BS995">
            <v>1039.3005834999999</v>
          </cell>
          <cell r="BT995">
            <v>1958.2630516429999</v>
          </cell>
          <cell r="BU995">
            <v>1183.043851611</v>
          </cell>
          <cell r="BV995">
            <v>1188.101218686</v>
          </cell>
          <cell r="BW995">
            <v>1236.11596362</v>
          </cell>
          <cell r="BX995">
            <v>1215.148118045</v>
          </cell>
          <cell r="BY995">
            <v>1176.4002333349999</v>
          </cell>
          <cell r="BZ995">
            <v>1157.5723096260001</v>
          </cell>
          <cell r="CA995">
            <v>1068.2463554220001</v>
          </cell>
          <cell r="CB995">
            <v>994.04667073300004</v>
          </cell>
          <cell r="CC995">
            <v>978.634165854</v>
          </cell>
          <cell r="CD995">
            <v>966.05960375300003</v>
          </cell>
          <cell r="CE995">
            <v>978.87647585900004</v>
          </cell>
          <cell r="CF995">
            <v>1100.506237284</v>
          </cell>
          <cell r="CG995">
            <v>1862.7977092839999</v>
          </cell>
        </row>
        <row r="996">
          <cell r="B996" t="str">
            <v>Per_Volume_Dark Rum_GB</v>
          </cell>
          <cell r="C996" t="str">
            <v>Per</v>
          </cell>
          <cell r="D996" t="str">
            <v>Volume</v>
          </cell>
          <cell r="E996" t="str">
            <v>Spirits</v>
          </cell>
          <cell r="F996" t="str">
            <v>Dark Rum</v>
          </cell>
          <cell r="G996" t="str">
            <v>GB</v>
          </cell>
          <cell r="H996">
            <v>562.96547528600001</v>
          </cell>
          <cell r="I996">
            <v>654.07809182999995</v>
          </cell>
          <cell r="J996">
            <v>749.34961604600005</v>
          </cell>
          <cell r="K996">
            <v>748.88482706499997</v>
          </cell>
          <cell r="L996">
            <v>748.67496598000002</v>
          </cell>
          <cell r="M996">
            <v>744.46627119300001</v>
          </cell>
          <cell r="N996">
            <v>739.42511254500005</v>
          </cell>
          <cell r="O996">
            <v>736.52899268900001</v>
          </cell>
          <cell r="P996">
            <v>703.72872942499998</v>
          </cell>
          <cell r="Q996">
            <v>745.079684735</v>
          </cell>
          <cell r="R996">
            <v>691.91347178900003</v>
          </cell>
          <cell r="S996">
            <v>662.34798983300004</v>
          </cell>
          <cell r="T996">
            <v>802.00191661999997</v>
          </cell>
          <cell r="U996">
            <v>572.33142473700002</v>
          </cell>
          <cell r="V996">
            <v>619.03828889600004</v>
          </cell>
          <cell r="W996">
            <v>641.30287290800004</v>
          </cell>
          <cell r="X996">
            <v>680.63693475900004</v>
          </cell>
          <cell r="Y996">
            <v>699.66431342800001</v>
          </cell>
          <cell r="Z996">
            <v>732.30433185599998</v>
          </cell>
          <cell r="AA996">
            <v>753.42394132000004</v>
          </cell>
          <cell r="AB996">
            <v>742.62676574399995</v>
          </cell>
          <cell r="AC996">
            <v>754.16237848200001</v>
          </cell>
          <cell r="AD996">
            <v>751.51389532500002</v>
          </cell>
          <cell r="AE996">
            <v>748.48913484800005</v>
          </cell>
          <cell r="AF996">
            <v>753.02568129899998</v>
          </cell>
          <cell r="AG996">
            <v>929.18178747399998</v>
          </cell>
          <cell r="AH996">
            <v>497.10874732000002</v>
          </cell>
          <cell r="AI996">
            <v>593.30905667900004</v>
          </cell>
          <cell r="AJ996">
            <v>665.947015857</v>
          </cell>
          <cell r="AK996">
            <v>709.55194509700004</v>
          </cell>
          <cell r="AL996">
            <v>715.96720810600004</v>
          </cell>
          <cell r="AM996">
            <v>734.46907659500005</v>
          </cell>
          <cell r="AN996">
            <v>746.84127135699998</v>
          </cell>
          <cell r="AO996">
            <v>736.12827125900003</v>
          </cell>
          <cell r="AP996">
            <v>747.15584887800003</v>
          </cell>
          <cell r="AQ996">
            <v>740.36225273599996</v>
          </cell>
          <cell r="AR996">
            <v>730.80034401399996</v>
          </cell>
          <cell r="AS996">
            <v>751.31642989900001</v>
          </cell>
          <cell r="AT996">
            <v>864.93220345500004</v>
          </cell>
          <cell r="AU996">
            <v>614.021808513</v>
          </cell>
          <cell r="AV996">
            <v>600.11289796899996</v>
          </cell>
          <cell r="AW996">
            <v>587.40917261100003</v>
          </cell>
          <cell r="AX996">
            <v>602.13989710700002</v>
          </cell>
          <cell r="AY996">
            <v>723.48795701500001</v>
          </cell>
          <cell r="AZ996">
            <v>749.64543375100004</v>
          </cell>
          <cell r="BA996">
            <v>800.52089748200001</v>
          </cell>
          <cell r="BB996">
            <v>773.34275341600005</v>
          </cell>
          <cell r="BC996">
            <v>752.887434525</v>
          </cell>
          <cell r="BD996">
            <v>682.34879494500001</v>
          </cell>
          <cell r="BE996">
            <v>623.86614088399995</v>
          </cell>
          <cell r="BF996">
            <v>613.56734724499995</v>
          </cell>
          <cell r="BG996">
            <v>749.79271323600005</v>
          </cell>
          <cell r="BH996">
            <v>513.38423317800004</v>
          </cell>
          <cell r="BI996">
            <v>501.82594682500002</v>
          </cell>
          <cell r="BJ996">
            <v>550.52719476499999</v>
          </cell>
          <cell r="BK996">
            <v>625.73193430699996</v>
          </cell>
          <cell r="BL996">
            <v>637.31853488900003</v>
          </cell>
          <cell r="BM996">
            <v>679.53286405899996</v>
          </cell>
          <cell r="BN996">
            <v>687.29055534600002</v>
          </cell>
          <cell r="BO996">
            <v>740.00930535999998</v>
          </cell>
          <cell r="BP996">
            <v>761.61906487500005</v>
          </cell>
          <cell r="BQ996">
            <v>761.46089969000002</v>
          </cell>
          <cell r="BR996">
            <v>777.88761543099997</v>
          </cell>
          <cell r="BS996">
            <v>763.06289405200005</v>
          </cell>
          <cell r="BT996">
            <v>936.92459880299998</v>
          </cell>
          <cell r="BU996">
            <v>559.39618688899998</v>
          </cell>
          <cell r="BV996">
            <v>554.49018671900001</v>
          </cell>
          <cell r="BW996">
            <v>556.595246062</v>
          </cell>
          <cell r="BX996">
            <v>585.33043992299997</v>
          </cell>
          <cell r="BY996">
            <v>568.43375211199998</v>
          </cell>
          <cell r="BZ996">
            <v>605.42573600100002</v>
          </cell>
          <cell r="CA996">
            <v>641.25438724399999</v>
          </cell>
          <cell r="CB996">
            <v>653.90982337399998</v>
          </cell>
          <cell r="CC996">
            <v>639.00906282699998</v>
          </cell>
          <cell r="CD996">
            <v>652.56179106100001</v>
          </cell>
          <cell r="CE996">
            <v>663.83929077000005</v>
          </cell>
          <cell r="CF996">
            <v>641.94510323700001</v>
          </cell>
          <cell r="CG996">
            <v>863.70566089199997</v>
          </cell>
        </row>
        <row r="997">
          <cell r="B997" t="str">
            <v>Per_Volume_Gin_GB</v>
          </cell>
          <cell r="C997" t="str">
            <v>Per</v>
          </cell>
          <cell r="D997" t="str">
            <v>Volume</v>
          </cell>
          <cell r="E997" t="str">
            <v>Spirits</v>
          </cell>
          <cell r="F997" t="str">
            <v>Gin</v>
          </cell>
          <cell r="G997" t="str">
            <v>GB</v>
          </cell>
          <cell r="H997">
            <v>3267.8416300459999</v>
          </cell>
          <cell r="I997">
            <v>3349.0431247309998</v>
          </cell>
          <cell r="J997">
            <v>3633.8674249340002</v>
          </cell>
          <cell r="K997">
            <v>3663.3361956250001</v>
          </cell>
          <cell r="L997">
            <v>3620.157333917</v>
          </cell>
          <cell r="M997">
            <v>3575.9453615430002</v>
          </cell>
          <cell r="N997">
            <v>3474.5628810859998</v>
          </cell>
          <cell r="O997">
            <v>3422.8464714709999</v>
          </cell>
          <cell r="P997">
            <v>3387.5019791200002</v>
          </cell>
          <cell r="Q997">
            <v>3511.2760519670001</v>
          </cell>
          <cell r="R997">
            <v>3408.1616372809999</v>
          </cell>
          <cell r="S997">
            <v>3601.9863961569999</v>
          </cell>
          <cell r="T997">
            <v>4273.3183851140002</v>
          </cell>
          <cell r="U997">
            <v>3150.3927608439999</v>
          </cell>
          <cell r="V997">
            <v>3400.706587442</v>
          </cell>
          <cell r="W997">
            <v>3470.61273489</v>
          </cell>
          <cell r="X997">
            <v>3381.0039973970001</v>
          </cell>
          <cell r="Y997">
            <v>3404.770571172</v>
          </cell>
          <cell r="Z997">
            <v>3351.540346877</v>
          </cell>
          <cell r="AA997">
            <v>3279.8094378810001</v>
          </cell>
          <cell r="AB997">
            <v>3229.2711706790001</v>
          </cell>
          <cell r="AC997">
            <v>3202.9471744150001</v>
          </cell>
          <cell r="AD997">
            <v>3170.9129842349998</v>
          </cell>
          <cell r="AE997">
            <v>3238.1527694380002</v>
          </cell>
          <cell r="AF997">
            <v>3241.7725693269999</v>
          </cell>
          <cell r="AG997">
            <v>3801.0685874979999</v>
          </cell>
          <cell r="AH997">
            <v>1997.2438536069999</v>
          </cell>
          <cell r="AI997">
            <v>2358.642239707</v>
          </cell>
          <cell r="AJ997">
            <v>2818.1221986810001</v>
          </cell>
          <cell r="AK997">
            <v>3102.93612833</v>
          </cell>
          <cell r="AL997">
            <v>3170.727965389</v>
          </cell>
          <cell r="AM997">
            <v>3330.1191956510002</v>
          </cell>
          <cell r="AN997">
            <v>3323.7297296269999</v>
          </cell>
          <cell r="AO997">
            <v>3226.5999217369999</v>
          </cell>
          <cell r="AP997">
            <v>3351.5736475240001</v>
          </cell>
          <cell r="AQ997">
            <v>3343.3992161400001</v>
          </cell>
          <cell r="AR997">
            <v>3334.510001399</v>
          </cell>
          <cell r="AS997">
            <v>3410.749892583</v>
          </cell>
          <cell r="AT997">
            <v>3712.865289506</v>
          </cell>
          <cell r="AU997">
            <v>2302.9294261529999</v>
          </cell>
          <cell r="AV997">
            <v>2340.5684259969998</v>
          </cell>
          <cell r="AW997">
            <v>2400.6454319919999</v>
          </cell>
          <cell r="AX997">
            <v>2569.7323875020002</v>
          </cell>
          <cell r="AY997">
            <v>2887.2697764999998</v>
          </cell>
          <cell r="AZ997">
            <v>2764.4715353780002</v>
          </cell>
          <cell r="BA997">
            <v>2671.753970838</v>
          </cell>
          <cell r="BB997">
            <v>2984.860654138</v>
          </cell>
          <cell r="BC997">
            <v>2878.8070331029999</v>
          </cell>
          <cell r="BD997">
            <v>3026.9491721220002</v>
          </cell>
          <cell r="BE997">
            <v>2996.8803867279998</v>
          </cell>
          <cell r="BF997">
            <v>3136.7679692769998</v>
          </cell>
          <cell r="BG997">
            <v>3957.1470896589999</v>
          </cell>
          <cell r="BH997">
            <v>2836.7158200160002</v>
          </cell>
          <cell r="BI997">
            <v>2629.4622593240001</v>
          </cell>
          <cell r="BJ997">
            <v>2636.3992661550001</v>
          </cell>
          <cell r="BK997">
            <v>2796.5853018490002</v>
          </cell>
          <cell r="BL997">
            <v>2754.653845201</v>
          </cell>
          <cell r="BM997">
            <v>2959.3781733989999</v>
          </cell>
          <cell r="BN997">
            <v>2888.4781274789998</v>
          </cell>
          <cell r="BO997">
            <v>2957.0487492699999</v>
          </cell>
          <cell r="BP997">
            <v>2942.2130787030001</v>
          </cell>
          <cell r="BQ997">
            <v>2819.2091992730002</v>
          </cell>
          <cell r="BR997">
            <v>2756.583290132</v>
          </cell>
          <cell r="BS997">
            <v>2751.3360617620001</v>
          </cell>
          <cell r="BT997">
            <v>3916.370697547</v>
          </cell>
          <cell r="BU997">
            <v>2872.2208034770001</v>
          </cell>
          <cell r="BV997">
            <v>2954.896440686</v>
          </cell>
          <cell r="BW997">
            <v>2965.5579014629998</v>
          </cell>
          <cell r="BX997">
            <v>3020.5270260289999</v>
          </cell>
          <cell r="BY997">
            <v>3061.5890404840002</v>
          </cell>
          <cell r="BZ997">
            <v>3055.180220363</v>
          </cell>
          <cell r="CA997">
            <v>3075.7996976119998</v>
          </cell>
          <cell r="CB997">
            <v>3143.0728250110001</v>
          </cell>
          <cell r="CC997">
            <v>3006.4915212800001</v>
          </cell>
          <cell r="CD997">
            <v>2927.1091822339999</v>
          </cell>
          <cell r="CE997">
            <v>2877.4331953770002</v>
          </cell>
          <cell r="CF997">
            <v>2903.115918252</v>
          </cell>
          <cell r="CG997">
            <v>3757.664406336</v>
          </cell>
        </row>
        <row r="998">
          <cell r="B998" t="str">
            <v>Per_Volume_Golden Rum_GB</v>
          </cell>
          <cell r="C998" t="str">
            <v>Per</v>
          </cell>
          <cell r="D998" t="str">
            <v>Volume</v>
          </cell>
          <cell r="E998" t="str">
            <v>Spirits</v>
          </cell>
          <cell r="F998" t="str">
            <v>Golden Rum</v>
          </cell>
          <cell r="G998" t="str">
            <v>GB</v>
          </cell>
          <cell r="H998">
            <v>707.02341402599995</v>
          </cell>
          <cell r="I998">
            <v>741.96780422300003</v>
          </cell>
          <cell r="J998">
            <v>827.09271301000001</v>
          </cell>
          <cell r="K998">
            <v>847.39534935899997</v>
          </cell>
          <cell r="L998">
            <v>846.92617288899999</v>
          </cell>
          <cell r="M998">
            <v>870.99551911599997</v>
          </cell>
          <cell r="N998">
            <v>860.84448152300001</v>
          </cell>
          <cell r="O998">
            <v>854.22730029700006</v>
          </cell>
          <cell r="P998">
            <v>879.11660402200005</v>
          </cell>
          <cell r="Q998">
            <v>876.28573839700005</v>
          </cell>
          <cell r="R998">
            <v>892.83900853499995</v>
          </cell>
          <cell r="S998">
            <v>922.40583908099995</v>
          </cell>
          <cell r="T998">
            <v>1136.591693076</v>
          </cell>
          <cell r="U998">
            <v>868.51820045199997</v>
          </cell>
          <cell r="V998">
            <v>903.57774610399997</v>
          </cell>
          <cell r="W998">
            <v>966.79010941299998</v>
          </cell>
          <cell r="X998">
            <v>1006.198509873</v>
          </cell>
          <cell r="Y998">
            <v>1022.609700037</v>
          </cell>
          <cell r="Z998">
            <v>1010.204853877</v>
          </cell>
          <cell r="AA998">
            <v>996.06133815400005</v>
          </cell>
          <cell r="AB998">
            <v>982.74709142100005</v>
          </cell>
          <cell r="AC998">
            <v>975.04115284099998</v>
          </cell>
          <cell r="AD998">
            <v>955.85505956700001</v>
          </cell>
          <cell r="AE998">
            <v>976.45978509199995</v>
          </cell>
          <cell r="AF998">
            <v>1029.1596417549999</v>
          </cell>
          <cell r="AG998">
            <v>1227.2074378110001</v>
          </cell>
          <cell r="AH998">
            <v>788.93967704299996</v>
          </cell>
          <cell r="AI998">
            <v>918.69195529399997</v>
          </cell>
          <cell r="AJ998">
            <v>1057.7613608470001</v>
          </cell>
          <cell r="AK998">
            <v>1148.9660881709999</v>
          </cell>
          <cell r="AL998">
            <v>1193.4290467180001</v>
          </cell>
          <cell r="AM998">
            <v>1245.398085585</v>
          </cell>
          <cell r="AN998">
            <v>1218.2009285669999</v>
          </cell>
          <cell r="AO998">
            <v>1223.732917626</v>
          </cell>
          <cell r="AP998">
            <v>1228.0433990179999</v>
          </cell>
          <cell r="AQ998">
            <v>1203.5249900260001</v>
          </cell>
          <cell r="AR998">
            <v>1193.476177836</v>
          </cell>
          <cell r="AS998">
            <v>1222.5940062069999</v>
          </cell>
          <cell r="AT998">
            <v>1371.3944821590001</v>
          </cell>
          <cell r="AU998">
            <v>1070.5111500359999</v>
          </cell>
          <cell r="AV998">
            <v>1040.286096452</v>
          </cell>
          <cell r="AW998">
            <v>1047.3593480249999</v>
          </cell>
          <cell r="AX998">
            <v>1056.479815957</v>
          </cell>
          <cell r="AY998">
            <v>1118.4721702050001</v>
          </cell>
          <cell r="AZ998">
            <v>1053.017956763</v>
          </cell>
          <cell r="BA998">
            <v>1034.1776883299999</v>
          </cell>
          <cell r="BB998">
            <v>948.60349246700002</v>
          </cell>
          <cell r="BC998">
            <v>889.15657264900005</v>
          </cell>
          <cell r="BD998">
            <v>1032.8479680959999</v>
          </cell>
          <cell r="BE998">
            <v>998.25735400400004</v>
          </cell>
          <cell r="BF998">
            <v>979.68937294</v>
          </cell>
          <cell r="BG998">
            <v>1209.3831494660001</v>
          </cell>
          <cell r="BH998">
            <v>811.60038662600004</v>
          </cell>
          <cell r="BI998">
            <v>837.30242318900002</v>
          </cell>
          <cell r="BJ998">
            <v>943.61624148400006</v>
          </cell>
          <cell r="BK998">
            <v>1046.283482994</v>
          </cell>
          <cell r="BL998">
            <v>1068.426035876</v>
          </cell>
          <cell r="BM998">
            <v>1142.326444343</v>
          </cell>
          <cell r="BN998">
            <v>1182.9619094350001</v>
          </cell>
          <cell r="BO998">
            <v>1249.1124590750001</v>
          </cell>
          <cell r="BP998">
            <v>1302.7743609710001</v>
          </cell>
          <cell r="BQ998">
            <v>1346.501935412</v>
          </cell>
          <cell r="BR998">
            <v>1348.6510333379999</v>
          </cell>
          <cell r="BS998">
            <v>1315.317188922</v>
          </cell>
          <cell r="BT998">
            <v>1652.8592829409999</v>
          </cell>
          <cell r="BU998">
            <v>1053.180012391</v>
          </cell>
          <cell r="BV998">
            <v>1101.021273631</v>
          </cell>
          <cell r="BW998">
            <v>1132.468426146</v>
          </cell>
          <cell r="BX998">
            <v>1214.8012521170001</v>
          </cell>
          <cell r="BY998">
            <v>1261.438595978</v>
          </cell>
          <cell r="BZ998">
            <v>1263.696736118</v>
          </cell>
          <cell r="CA998">
            <v>1267.6970030509999</v>
          </cell>
          <cell r="CB998">
            <v>1277.1557136470001</v>
          </cell>
          <cell r="CC998">
            <v>1317.033957182</v>
          </cell>
          <cell r="CD998">
            <v>1363.113166118</v>
          </cell>
          <cell r="CE998">
            <v>1368.046932773</v>
          </cell>
          <cell r="CF998">
            <v>1374.24590345</v>
          </cell>
          <cell r="CG998">
            <v>1824.676658352</v>
          </cell>
        </row>
        <row r="999">
          <cell r="B999" t="str">
            <v>Per_Volume_Imported Whiskey_GB</v>
          </cell>
          <cell r="C999" t="str">
            <v>Per</v>
          </cell>
          <cell r="D999" t="str">
            <v>Volume</v>
          </cell>
          <cell r="E999" t="str">
            <v>Spirits</v>
          </cell>
          <cell r="F999" t="str">
            <v>Imported Whiskey</v>
          </cell>
          <cell r="G999" t="str">
            <v>GB</v>
          </cell>
          <cell r="H999">
            <v>3437.7556290269999</v>
          </cell>
          <cell r="I999">
            <v>3272.5181043940001</v>
          </cell>
          <cell r="J999">
            <v>3361.310934997</v>
          </cell>
          <cell r="K999">
            <v>3464.8644283160002</v>
          </cell>
          <cell r="L999">
            <v>3525.2618993850001</v>
          </cell>
          <cell r="M999">
            <v>3476.2408232590001</v>
          </cell>
          <cell r="N999">
            <v>3442.6706353999998</v>
          </cell>
          <cell r="O999">
            <v>3387.7842648649998</v>
          </cell>
          <cell r="P999">
            <v>3336.8244799590002</v>
          </cell>
          <cell r="Q999">
            <v>3239.7034560769998</v>
          </cell>
          <cell r="R999">
            <v>3299.7152489919999</v>
          </cell>
          <cell r="S999">
            <v>3435.8534685620002</v>
          </cell>
          <cell r="T999">
            <v>4154.1261619819998</v>
          </cell>
          <cell r="U999">
            <v>3143.574783995</v>
          </cell>
          <cell r="V999">
            <v>3192.6844187500001</v>
          </cell>
          <cell r="W999">
            <v>3190.327059495</v>
          </cell>
          <cell r="X999">
            <v>3253.0263580430001</v>
          </cell>
          <cell r="Y999">
            <v>3196.1184245260001</v>
          </cell>
          <cell r="Z999">
            <v>3182.7258385730001</v>
          </cell>
          <cell r="AA999">
            <v>3107.0915558319998</v>
          </cell>
          <cell r="AB999">
            <v>3157.498903317</v>
          </cell>
          <cell r="AC999">
            <v>3081.6223242189999</v>
          </cell>
          <cell r="AD999">
            <v>2960.6002859649998</v>
          </cell>
          <cell r="AE999">
            <v>2974.9151849049999</v>
          </cell>
          <cell r="AF999">
            <v>3077.6643182950002</v>
          </cell>
          <cell r="AG999">
            <v>3764.9067250889998</v>
          </cell>
          <cell r="AH999">
            <v>2460.8073339010002</v>
          </cell>
          <cell r="AI999">
            <v>2927.7600535729998</v>
          </cell>
          <cell r="AJ999">
            <v>3146.1997559780002</v>
          </cell>
          <cell r="AK999">
            <v>3366.5642010689999</v>
          </cell>
          <cell r="AL999">
            <v>3393.4417810549999</v>
          </cell>
          <cell r="AM999">
            <v>3351.419452263</v>
          </cell>
          <cell r="AN999">
            <v>3316.4042033219998</v>
          </cell>
          <cell r="AO999">
            <v>3318.8810252459998</v>
          </cell>
          <cell r="AP999">
            <v>3096.1513521020001</v>
          </cell>
          <cell r="AQ999">
            <v>3028.7146089620001</v>
          </cell>
          <cell r="AR999">
            <v>2990.2390865550001</v>
          </cell>
          <cell r="AS999">
            <v>2973.5332015419999</v>
          </cell>
          <cell r="AT999">
            <v>3652.2525820619999</v>
          </cell>
          <cell r="AU999">
            <v>2256.552287904</v>
          </cell>
          <cell r="AV999">
            <v>2322.6133824620001</v>
          </cell>
          <cell r="AW999">
            <v>2421.9187829460002</v>
          </cell>
          <cell r="AX999">
            <v>2482.4240945460001</v>
          </cell>
          <cell r="AY999">
            <v>2846.666334261</v>
          </cell>
          <cell r="AZ999">
            <v>2909.9792571110002</v>
          </cell>
          <cell r="BA999">
            <v>3021.0007680449999</v>
          </cell>
          <cell r="BB999">
            <v>3138.4534986600002</v>
          </cell>
          <cell r="BC999">
            <v>3244.8866088599998</v>
          </cell>
          <cell r="BD999">
            <v>3305.186968043</v>
          </cell>
          <cell r="BE999">
            <v>3357.7201677449998</v>
          </cell>
          <cell r="BF999">
            <v>3356.635404522</v>
          </cell>
          <cell r="BG999">
            <v>4014.5929935620002</v>
          </cell>
          <cell r="BH999">
            <v>2853.3423538679999</v>
          </cell>
          <cell r="BI999">
            <v>2820.1624175269999</v>
          </cell>
          <cell r="BJ999">
            <v>2994.4548801689998</v>
          </cell>
          <cell r="BK999">
            <v>3037.75509543</v>
          </cell>
          <cell r="BL999">
            <v>2886.9203698050001</v>
          </cell>
          <cell r="BM999">
            <v>2890.5486091329999</v>
          </cell>
          <cell r="BN999">
            <v>2805.4058277580002</v>
          </cell>
          <cell r="BO999">
            <v>2806.305675003</v>
          </cell>
          <cell r="BP999">
            <v>2968.467747271</v>
          </cell>
          <cell r="BQ999">
            <v>3067.7099822129999</v>
          </cell>
          <cell r="BR999">
            <v>3064.6473790479999</v>
          </cell>
          <cell r="BS999">
            <v>3064.0334176800002</v>
          </cell>
          <cell r="BT999">
            <v>4272.4564664660002</v>
          </cell>
          <cell r="BU999">
            <v>2878.2718003240002</v>
          </cell>
          <cell r="BV999">
            <v>2872.9228188369998</v>
          </cell>
          <cell r="BW999">
            <v>2947.5624065440002</v>
          </cell>
          <cell r="BX999">
            <v>3075.1460580620001</v>
          </cell>
          <cell r="BY999">
            <v>3091.295827249</v>
          </cell>
          <cell r="BZ999">
            <v>3056.4451447669999</v>
          </cell>
          <cell r="CA999">
            <v>3034.9854593529999</v>
          </cell>
          <cell r="CB999">
            <v>3031.9890405470001</v>
          </cell>
          <cell r="CC999">
            <v>3088.1789933370001</v>
          </cell>
          <cell r="CD999">
            <v>3165.8704139470001</v>
          </cell>
          <cell r="CE999">
            <v>3191.8090549469998</v>
          </cell>
          <cell r="CF999">
            <v>3178.8365559969998</v>
          </cell>
          <cell r="CG999">
            <v>4111.7377367680001</v>
          </cell>
        </row>
        <row r="1000">
          <cell r="B1000" t="str">
            <v>Per_Volume_Malt Whisky_GB</v>
          </cell>
          <cell r="C1000" t="str">
            <v>Per</v>
          </cell>
          <cell r="D1000" t="str">
            <v>Volume</v>
          </cell>
          <cell r="E1000" t="str">
            <v>Spirits</v>
          </cell>
          <cell r="F1000" t="str">
            <v>Malt Whisky</v>
          </cell>
          <cell r="G1000" t="str">
            <v>GB</v>
          </cell>
          <cell r="H1000">
            <v>346.85839772600002</v>
          </cell>
          <cell r="I1000">
            <v>376.00642570500003</v>
          </cell>
          <cell r="J1000">
            <v>401.86204272100002</v>
          </cell>
          <cell r="K1000">
            <v>421.613040786</v>
          </cell>
          <cell r="L1000">
            <v>388.87565057900002</v>
          </cell>
          <cell r="M1000">
            <v>395.78292117500001</v>
          </cell>
          <cell r="N1000">
            <v>424.92524011099999</v>
          </cell>
          <cell r="O1000">
            <v>427.19106044199998</v>
          </cell>
          <cell r="P1000">
            <v>403.73820188399998</v>
          </cell>
          <cell r="Q1000">
            <v>401.41839354899997</v>
          </cell>
          <cell r="R1000">
            <v>393.28745646599998</v>
          </cell>
          <cell r="S1000">
            <v>380.60252129200001</v>
          </cell>
          <cell r="T1000">
            <v>515.09007467699996</v>
          </cell>
          <cell r="U1000">
            <v>320.26100682499998</v>
          </cell>
          <cell r="V1000">
            <v>362.39188366799999</v>
          </cell>
          <cell r="W1000">
            <v>380.46498549799998</v>
          </cell>
          <cell r="X1000">
            <v>389.739434136</v>
          </cell>
          <cell r="Y1000">
            <v>397.91327197200002</v>
          </cell>
          <cell r="Z1000">
            <v>409.29245629000002</v>
          </cell>
          <cell r="AA1000">
            <v>414.40239140599999</v>
          </cell>
          <cell r="AB1000">
            <v>425.183917017</v>
          </cell>
          <cell r="AC1000">
            <v>412.57821745699999</v>
          </cell>
          <cell r="AD1000">
            <v>398.41696977700002</v>
          </cell>
          <cell r="AE1000">
            <v>395.388195688</v>
          </cell>
          <cell r="AF1000">
            <v>416.66899649099997</v>
          </cell>
          <cell r="AG1000">
            <v>594.45925732900002</v>
          </cell>
          <cell r="AH1000">
            <v>255.360696741</v>
          </cell>
          <cell r="AI1000">
            <v>295.23915463499998</v>
          </cell>
          <cell r="AJ1000">
            <v>343.884060465</v>
          </cell>
          <cell r="AK1000">
            <v>373.70356184399998</v>
          </cell>
          <cell r="AL1000">
            <v>378.67974605199998</v>
          </cell>
          <cell r="AM1000">
            <v>386.44814981899998</v>
          </cell>
          <cell r="AN1000">
            <v>392.68718157000001</v>
          </cell>
          <cell r="AO1000">
            <v>398.76371236400001</v>
          </cell>
          <cell r="AP1000">
            <v>417.93463606799997</v>
          </cell>
          <cell r="AQ1000">
            <v>437.223354997</v>
          </cell>
          <cell r="AR1000">
            <v>439.62356351599999</v>
          </cell>
          <cell r="AS1000">
            <v>434.437629614</v>
          </cell>
          <cell r="AT1000">
            <v>563.25237318699999</v>
          </cell>
          <cell r="AU1000">
            <v>355.48696997299999</v>
          </cell>
          <cell r="AV1000">
            <v>394.40477763400003</v>
          </cell>
          <cell r="AW1000">
            <v>423.64593077900003</v>
          </cell>
          <cell r="AX1000">
            <v>437.98121697900001</v>
          </cell>
          <cell r="AY1000">
            <v>468.21408253499999</v>
          </cell>
          <cell r="AZ1000">
            <v>493.30097649499999</v>
          </cell>
          <cell r="BA1000">
            <v>523.48644388900004</v>
          </cell>
          <cell r="BB1000">
            <v>552.53034296199996</v>
          </cell>
          <cell r="BC1000">
            <v>584.10778240000002</v>
          </cell>
          <cell r="BD1000">
            <v>585.94231092999996</v>
          </cell>
          <cell r="BE1000">
            <v>572.23922222299996</v>
          </cell>
          <cell r="BF1000">
            <v>572.54204479500004</v>
          </cell>
          <cell r="BG1000">
            <v>729.97982648599998</v>
          </cell>
          <cell r="BH1000">
            <v>518.865116145</v>
          </cell>
          <cell r="BI1000">
            <v>510.96634924400001</v>
          </cell>
          <cell r="BJ1000">
            <v>521.40525533100003</v>
          </cell>
          <cell r="BK1000">
            <v>534.72189423099996</v>
          </cell>
          <cell r="BL1000">
            <v>495.656620283</v>
          </cell>
          <cell r="BM1000">
            <v>492.79546651099997</v>
          </cell>
          <cell r="BN1000">
            <v>510.88912317900002</v>
          </cell>
          <cell r="BO1000">
            <v>529.18285112499996</v>
          </cell>
          <cell r="BP1000">
            <v>549.84703036999997</v>
          </cell>
          <cell r="BQ1000">
            <v>580.11052510599995</v>
          </cell>
          <cell r="BR1000">
            <v>589.44081559100005</v>
          </cell>
          <cell r="BS1000">
            <v>610.35804011799996</v>
          </cell>
          <cell r="BT1000">
            <v>741.69852927800002</v>
          </cell>
          <cell r="BU1000">
            <v>568.89937085500003</v>
          </cell>
          <cell r="BV1000">
            <v>576.51186401400003</v>
          </cell>
          <cell r="BW1000">
            <v>588.76151053499996</v>
          </cell>
          <cell r="BX1000">
            <v>676.83946650999997</v>
          </cell>
          <cell r="BY1000">
            <v>763.85793525400004</v>
          </cell>
          <cell r="BZ1000">
            <v>727.859768497</v>
          </cell>
          <cell r="CA1000">
            <v>698.91729779100001</v>
          </cell>
          <cell r="CB1000">
            <v>659.82171542699996</v>
          </cell>
          <cell r="CC1000">
            <v>663.05519701000003</v>
          </cell>
          <cell r="CD1000">
            <v>643.30851571899996</v>
          </cell>
          <cell r="CE1000">
            <v>681.180192132</v>
          </cell>
          <cell r="CF1000">
            <v>685.65814588700005</v>
          </cell>
          <cell r="CG1000">
            <v>798.98827313200002</v>
          </cell>
        </row>
        <row r="1001">
          <cell r="B1001" t="str">
            <v>Per_Volume_Non Cream Liqueurs_GB</v>
          </cell>
          <cell r="C1001" t="str">
            <v>Per</v>
          </cell>
          <cell r="D1001" t="str">
            <v>Volume</v>
          </cell>
          <cell r="E1001" t="str">
            <v>Spirits</v>
          </cell>
          <cell r="F1001" t="str">
            <v>Non Cream Liqueurs</v>
          </cell>
          <cell r="G1001" t="str">
            <v>GB</v>
          </cell>
          <cell r="H1001">
            <v>3383.6449036600002</v>
          </cell>
          <cell r="I1001">
            <v>3483.8478094520001</v>
          </cell>
          <cell r="J1001">
            <v>3641.5927303369999</v>
          </cell>
          <cell r="K1001">
            <v>3684.8123552669999</v>
          </cell>
          <cell r="L1001">
            <v>3693.895032464</v>
          </cell>
          <cell r="M1001">
            <v>3676.0228077289999</v>
          </cell>
          <cell r="N1001">
            <v>3572.8291706750001</v>
          </cell>
          <cell r="O1001">
            <v>3605.7714380399998</v>
          </cell>
          <cell r="P1001">
            <v>3746.737365255</v>
          </cell>
          <cell r="Q1001">
            <v>3745.8717209890001</v>
          </cell>
          <cell r="R1001">
            <v>3727.6550850369999</v>
          </cell>
          <cell r="S1001">
            <v>3914.8146766780001</v>
          </cell>
          <cell r="T1001">
            <v>4759.1842157789997</v>
          </cell>
          <cell r="U1001">
            <v>3329.9438301979999</v>
          </cell>
          <cell r="V1001">
            <v>3559.5512554299999</v>
          </cell>
          <cell r="W1001">
            <v>3740.601813326</v>
          </cell>
          <cell r="X1001">
            <v>3725.0580885600002</v>
          </cell>
          <cell r="Y1001">
            <v>3751.226067736</v>
          </cell>
          <cell r="Z1001">
            <v>3671.78625066</v>
          </cell>
          <cell r="AA1001">
            <v>3640.2162244790002</v>
          </cell>
          <cell r="AB1001">
            <v>3615.3148635470002</v>
          </cell>
          <cell r="AC1001">
            <v>3830.5121858930002</v>
          </cell>
          <cell r="AD1001">
            <v>3870.8222573429998</v>
          </cell>
          <cell r="AE1001">
            <v>3844.8191418599999</v>
          </cell>
          <cell r="AF1001">
            <v>3985.895454557</v>
          </cell>
          <cell r="AG1001">
            <v>4993.8607975329996</v>
          </cell>
          <cell r="AH1001">
            <v>3139.395401842</v>
          </cell>
          <cell r="AI1001">
            <v>3336.9362600109998</v>
          </cell>
          <cell r="AJ1001">
            <v>3576.8317308149999</v>
          </cell>
          <cell r="AK1001">
            <v>3895.5251284559999</v>
          </cell>
          <cell r="AL1001">
            <v>3956.7326230960002</v>
          </cell>
          <cell r="AM1001">
            <v>3878.6746857009998</v>
          </cell>
          <cell r="AN1001">
            <v>3837.3205777399999</v>
          </cell>
          <cell r="AO1001">
            <v>3842.9070160599999</v>
          </cell>
          <cell r="AP1001">
            <v>4118.700258242</v>
          </cell>
          <cell r="AQ1001">
            <v>4330.9987248039997</v>
          </cell>
          <cell r="AR1001">
            <v>4441.0197860839999</v>
          </cell>
          <cell r="AS1001">
            <v>4429.5596989160003</v>
          </cell>
          <cell r="AT1001">
            <v>5273.8116568200003</v>
          </cell>
          <cell r="AU1001">
            <v>3946.8408330279999</v>
          </cell>
          <cell r="AV1001">
            <v>3660.4732505850002</v>
          </cell>
          <cell r="AW1001">
            <v>3826.5754829699999</v>
          </cell>
          <cell r="AX1001">
            <v>4043.4349873840001</v>
          </cell>
          <cell r="AY1001">
            <v>4410.5323512049999</v>
          </cell>
          <cell r="AZ1001">
            <v>4262.2645964009998</v>
          </cell>
          <cell r="BA1001">
            <v>4390.6060713139996</v>
          </cell>
          <cell r="BB1001">
            <v>4554.6437791420003</v>
          </cell>
          <cell r="BC1001">
            <v>4845.4165817610001</v>
          </cell>
          <cell r="BD1001">
            <v>5046.4088245040002</v>
          </cell>
          <cell r="BE1001">
            <v>5223.2273804690003</v>
          </cell>
          <cell r="BF1001">
            <v>5289.5763407980003</v>
          </cell>
          <cell r="BG1001">
            <v>6817.4658742789998</v>
          </cell>
          <cell r="BH1001">
            <v>5024.567526236</v>
          </cell>
          <cell r="BI1001">
            <v>4480.6023373890002</v>
          </cell>
          <cell r="BJ1001">
            <v>4766.7034614590002</v>
          </cell>
          <cell r="BK1001">
            <v>5098.1825259699999</v>
          </cell>
          <cell r="BL1001">
            <v>4959.1759723530004</v>
          </cell>
          <cell r="BM1001">
            <v>5210.0998012440004</v>
          </cell>
          <cell r="BN1001">
            <v>5175.5125618559996</v>
          </cell>
          <cell r="BO1001">
            <v>5415.6714474279997</v>
          </cell>
          <cell r="BP1001">
            <v>5583.5026472210002</v>
          </cell>
          <cell r="BQ1001">
            <v>5831.6134716039996</v>
          </cell>
          <cell r="BR1001">
            <v>5692.42631179</v>
          </cell>
          <cell r="BS1001">
            <v>5722.3535120349998</v>
          </cell>
          <cell r="BT1001">
            <v>7341.9568328799996</v>
          </cell>
          <cell r="BU1001">
            <v>5334.4404656870001</v>
          </cell>
          <cell r="BV1001">
            <v>5322.8462580960004</v>
          </cell>
          <cell r="BW1001">
            <v>5574.7760785580003</v>
          </cell>
          <cell r="BX1001">
            <v>5956.7578103180003</v>
          </cell>
          <cell r="BY1001">
            <v>5921.1697067690002</v>
          </cell>
          <cell r="BZ1001">
            <v>6088.795360477</v>
          </cell>
          <cell r="CA1001">
            <v>5746.6916476730003</v>
          </cell>
          <cell r="CB1001">
            <v>5759.170707409</v>
          </cell>
          <cell r="CC1001">
            <v>5800.2745004469998</v>
          </cell>
          <cell r="CD1001">
            <v>5485.6191709229997</v>
          </cell>
          <cell r="CE1001">
            <v>5439.9323123670001</v>
          </cell>
          <cell r="CF1001">
            <v>5415.7946340210001</v>
          </cell>
          <cell r="CG1001">
            <v>7158.8054814019997</v>
          </cell>
        </row>
        <row r="1002">
          <cell r="B1002" t="str">
            <v>Per_Volume_Specialities_GB</v>
          </cell>
          <cell r="C1002" t="str">
            <v>Per</v>
          </cell>
          <cell r="D1002" t="str">
            <v>Volume</v>
          </cell>
          <cell r="E1002" t="str">
            <v>Spirits</v>
          </cell>
          <cell r="F1002" t="str">
            <v>Specialities</v>
          </cell>
          <cell r="G1002" t="str">
            <v>GB</v>
          </cell>
          <cell r="H1002">
            <v>3388.3947808510002</v>
          </cell>
          <cell r="I1002">
            <v>3630.4775687340002</v>
          </cell>
          <cell r="J1002">
            <v>3691.2679099799998</v>
          </cell>
          <cell r="K1002">
            <v>4111.9313274619999</v>
          </cell>
          <cell r="L1002">
            <v>4295.3041929999999</v>
          </cell>
          <cell r="M1002">
            <v>4739.7112949829998</v>
          </cell>
          <cell r="N1002">
            <v>4653.4388793819999</v>
          </cell>
          <cell r="O1002">
            <v>4444.8984514570002</v>
          </cell>
          <cell r="P1002">
            <v>4150.3616660119997</v>
          </cell>
          <cell r="Q1002">
            <v>4014.315328877</v>
          </cell>
          <cell r="R1002">
            <v>3901.2616261160001</v>
          </cell>
          <cell r="S1002">
            <v>3945.9726770010002</v>
          </cell>
          <cell r="T1002">
            <v>4853.8156848199997</v>
          </cell>
          <cell r="U1002">
            <v>3480.6555798869999</v>
          </cell>
          <cell r="V1002">
            <v>3642.6307169769998</v>
          </cell>
          <cell r="W1002">
            <v>3828.723788498</v>
          </cell>
          <cell r="X1002">
            <v>4151.9820689770004</v>
          </cell>
          <cell r="Y1002">
            <v>4407.3899862629996</v>
          </cell>
          <cell r="Z1002">
            <v>4951.4802249349996</v>
          </cell>
          <cell r="AA1002">
            <v>4853.2290070729996</v>
          </cell>
          <cell r="AB1002">
            <v>4571.3881187289999</v>
          </cell>
          <cell r="AC1002">
            <v>4243.4237893580002</v>
          </cell>
          <cell r="AD1002">
            <v>4080.567096706</v>
          </cell>
          <cell r="AE1002">
            <v>3960.580588629</v>
          </cell>
          <cell r="AF1002">
            <v>3946.2643704990001</v>
          </cell>
          <cell r="AG1002">
            <v>4683.1114073970002</v>
          </cell>
          <cell r="AH1002">
            <v>2607.407621931</v>
          </cell>
          <cell r="AI1002">
            <v>2953.2524034809999</v>
          </cell>
          <cell r="AJ1002">
            <v>3388.661103161</v>
          </cell>
          <cell r="AK1002">
            <v>3642.801292357</v>
          </cell>
          <cell r="AL1002">
            <v>3997.8019314490002</v>
          </cell>
          <cell r="AM1002">
            <v>4815.5298282080003</v>
          </cell>
          <cell r="AN1002">
            <v>4905.3113093350003</v>
          </cell>
          <cell r="AO1002">
            <v>4619.2481067409999</v>
          </cell>
          <cell r="AP1002">
            <v>4472.8857266189998</v>
          </cell>
          <cell r="AQ1002">
            <v>4170.6614399930004</v>
          </cell>
          <cell r="AR1002">
            <v>4029.9307583189998</v>
          </cell>
          <cell r="AS1002">
            <v>3966.6232458549998</v>
          </cell>
          <cell r="AT1002">
            <v>4562.690225325</v>
          </cell>
          <cell r="AU1002">
            <v>3268.036108412</v>
          </cell>
          <cell r="AV1002">
            <v>3186.7947539420002</v>
          </cell>
          <cell r="AW1002">
            <v>3252.9001707849998</v>
          </cell>
          <cell r="AX1002">
            <v>3466.2456005119998</v>
          </cell>
          <cell r="AY1002">
            <v>4470.2327480550002</v>
          </cell>
          <cell r="AZ1002">
            <v>4892.5854234449998</v>
          </cell>
          <cell r="BA1002">
            <v>5321.6877987030002</v>
          </cell>
          <cell r="BB1002">
            <v>5239.8055007579997</v>
          </cell>
          <cell r="BC1002">
            <v>4498.6622505940004</v>
          </cell>
          <cell r="BD1002">
            <v>4059.3608330709999</v>
          </cell>
          <cell r="BE1002">
            <v>3995.4018521009998</v>
          </cell>
          <cell r="BF1002">
            <v>3931.951722196</v>
          </cell>
          <cell r="BG1002">
            <v>5030.8822021240003</v>
          </cell>
          <cell r="BH1002">
            <v>3589.529108274</v>
          </cell>
          <cell r="BI1002">
            <v>3485.6685961560001</v>
          </cell>
          <cell r="BJ1002">
            <v>3671.4832748620001</v>
          </cell>
          <cell r="BK1002">
            <v>4060.2215126350002</v>
          </cell>
          <cell r="BL1002">
            <v>4090.2329273619998</v>
          </cell>
          <cell r="BM1002">
            <v>5104.4873254370004</v>
          </cell>
          <cell r="BN1002">
            <v>4827.3509646100001</v>
          </cell>
          <cell r="BO1002">
            <v>5220.8661411590001</v>
          </cell>
          <cell r="BP1002">
            <v>5316.2999238109996</v>
          </cell>
          <cell r="BQ1002">
            <v>4945.4511861310002</v>
          </cell>
          <cell r="BR1002">
            <v>4375.3981059950002</v>
          </cell>
          <cell r="BS1002">
            <v>4327.8233257660004</v>
          </cell>
          <cell r="BT1002">
            <v>5503.3273215939998</v>
          </cell>
          <cell r="BU1002">
            <v>4041.0449808409999</v>
          </cell>
          <cell r="BV1002">
            <v>4067.925473795</v>
          </cell>
          <cell r="BW1002">
            <v>4143.822533521</v>
          </cell>
          <cell r="BX1002">
            <v>4464.0477034969999</v>
          </cell>
          <cell r="BY1002">
            <v>4577.815346155</v>
          </cell>
          <cell r="BZ1002">
            <v>5143.9565247729997</v>
          </cell>
          <cell r="CA1002">
            <v>5661.3403383280001</v>
          </cell>
          <cell r="CB1002">
            <v>5606.7626910099998</v>
          </cell>
          <cell r="CC1002">
            <v>4886.8474433860001</v>
          </cell>
          <cell r="CD1002">
            <v>4382.4822200830004</v>
          </cell>
          <cell r="CE1002">
            <v>4120.2714126569999</v>
          </cell>
          <cell r="CF1002">
            <v>3986.5891268840001</v>
          </cell>
          <cell r="CG1002">
            <v>5865.8888284619998</v>
          </cell>
        </row>
        <row r="1003">
          <cell r="B1003" t="str">
            <v>Per_Volume_Tequila_GB</v>
          </cell>
          <cell r="C1003" t="str">
            <v>Per</v>
          </cell>
          <cell r="D1003" t="str">
            <v>Volume</v>
          </cell>
          <cell r="E1003" t="str">
            <v>Spirits</v>
          </cell>
          <cell r="F1003" t="str">
            <v>Tequila</v>
          </cell>
          <cell r="G1003" t="str">
            <v>GB</v>
          </cell>
          <cell r="H1003">
            <v>427.53538633199997</v>
          </cell>
          <cell r="I1003">
            <v>484.61026825200003</v>
          </cell>
          <cell r="J1003">
            <v>540.38718629799996</v>
          </cell>
          <cell r="K1003">
            <v>543.04285103300003</v>
          </cell>
          <cell r="L1003">
            <v>555.77143592599998</v>
          </cell>
          <cell r="M1003">
            <v>555.27559721399996</v>
          </cell>
          <cell r="N1003">
            <v>526.410850074</v>
          </cell>
          <cell r="O1003">
            <v>502.87371928900001</v>
          </cell>
          <cell r="P1003">
            <v>518.34263974700002</v>
          </cell>
          <cell r="Q1003">
            <v>540.04637286499997</v>
          </cell>
          <cell r="R1003">
            <v>526.46561786200004</v>
          </cell>
          <cell r="S1003">
            <v>530.62883957600002</v>
          </cell>
          <cell r="T1003">
            <v>649.75858114799996</v>
          </cell>
          <cell r="U1003">
            <v>452.116613266</v>
          </cell>
          <cell r="V1003">
            <v>498.42935642100002</v>
          </cell>
          <cell r="W1003">
            <v>530.85250866399997</v>
          </cell>
          <cell r="X1003">
            <v>546.71972846200003</v>
          </cell>
          <cell r="Y1003">
            <v>565.49616574900006</v>
          </cell>
          <cell r="Z1003">
            <v>559.07098336700005</v>
          </cell>
          <cell r="AA1003">
            <v>541.34797649200004</v>
          </cell>
          <cell r="AB1003">
            <v>542.38537215700001</v>
          </cell>
          <cell r="AC1003">
            <v>553.48313160099997</v>
          </cell>
          <cell r="AD1003">
            <v>548.92742140799999</v>
          </cell>
          <cell r="AE1003">
            <v>520.581601148</v>
          </cell>
          <cell r="AF1003">
            <v>505.33472236</v>
          </cell>
          <cell r="AG1003">
            <v>612.38205805300004</v>
          </cell>
          <cell r="AH1003">
            <v>325.31954625100002</v>
          </cell>
          <cell r="AI1003">
            <v>390.23800076600003</v>
          </cell>
          <cell r="AJ1003">
            <v>429.83194756199998</v>
          </cell>
          <cell r="AK1003">
            <v>461.732376483</v>
          </cell>
          <cell r="AL1003">
            <v>479.28212791499999</v>
          </cell>
          <cell r="AM1003">
            <v>489.84472028599998</v>
          </cell>
          <cell r="AN1003">
            <v>484.19777525299997</v>
          </cell>
          <cell r="AO1003">
            <v>499.11957889600001</v>
          </cell>
          <cell r="AP1003">
            <v>521.46546792300001</v>
          </cell>
          <cell r="AQ1003">
            <v>551.77655800399998</v>
          </cell>
          <cell r="AR1003">
            <v>551.95254943500004</v>
          </cell>
          <cell r="AS1003">
            <v>538.233106507</v>
          </cell>
          <cell r="AT1003">
            <v>663.61772357799998</v>
          </cell>
          <cell r="AU1003">
            <v>553.23885410900004</v>
          </cell>
          <cell r="AV1003">
            <v>543.01304334899999</v>
          </cell>
          <cell r="AW1003">
            <v>553.49553335799999</v>
          </cell>
          <cell r="AX1003">
            <v>513.07664891599995</v>
          </cell>
          <cell r="AY1003">
            <v>469.255096681</v>
          </cell>
          <cell r="AZ1003">
            <v>396.407493601</v>
          </cell>
          <cell r="BA1003">
            <v>402.55013547300001</v>
          </cell>
          <cell r="BB1003">
            <v>415.33476614</v>
          </cell>
          <cell r="BC1003">
            <v>468.97311505699997</v>
          </cell>
          <cell r="BD1003">
            <v>551.22763356899998</v>
          </cell>
          <cell r="BE1003">
            <v>557.79703465499995</v>
          </cell>
          <cell r="BF1003">
            <v>564.86738171299999</v>
          </cell>
          <cell r="BG1003">
            <v>695.23185087599995</v>
          </cell>
          <cell r="BH1003">
            <v>527.48308506000001</v>
          </cell>
          <cell r="BI1003">
            <v>526.27482426999995</v>
          </cell>
          <cell r="BJ1003">
            <v>569.48561089400005</v>
          </cell>
          <cell r="BK1003">
            <v>645.15908741500004</v>
          </cell>
          <cell r="BL1003">
            <v>622.34635678999996</v>
          </cell>
          <cell r="BM1003">
            <v>624.23684034099995</v>
          </cell>
          <cell r="BN1003">
            <v>614.88427772600005</v>
          </cell>
          <cell r="BO1003">
            <v>624.31222008500004</v>
          </cell>
          <cell r="BP1003">
            <v>641.93131398200001</v>
          </cell>
          <cell r="BQ1003">
            <v>670.07003500999997</v>
          </cell>
          <cell r="BR1003">
            <v>671.21106015299995</v>
          </cell>
          <cell r="BS1003">
            <v>670.70472637399996</v>
          </cell>
          <cell r="BT1003">
            <v>832.31515974700005</v>
          </cell>
          <cell r="BU1003">
            <v>636.95202333400005</v>
          </cell>
          <cell r="BV1003">
            <v>654.769879102</v>
          </cell>
          <cell r="BW1003">
            <v>680.47101926200003</v>
          </cell>
          <cell r="BX1003">
            <v>755.84803314099997</v>
          </cell>
          <cell r="BY1003">
            <v>746.02483958699997</v>
          </cell>
          <cell r="BZ1003">
            <v>744.23023997400003</v>
          </cell>
          <cell r="CA1003">
            <v>700.68868058700002</v>
          </cell>
          <cell r="CB1003">
            <v>758.05167558000005</v>
          </cell>
          <cell r="CC1003">
            <v>771.53079012499995</v>
          </cell>
          <cell r="CD1003">
            <v>751.46441573000004</v>
          </cell>
          <cell r="CE1003">
            <v>778.86889119299997</v>
          </cell>
          <cell r="CF1003">
            <v>738.49847886700002</v>
          </cell>
          <cell r="CG1003">
            <v>871.41959612799997</v>
          </cell>
        </row>
        <row r="1004">
          <cell r="B1004" t="str">
            <v>Per_Volume_Vodka_GB</v>
          </cell>
          <cell r="C1004" t="str">
            <v>Per</v>
          </cell>
          <cell r="D1004" t="str">
            <v>Volume</v>
          </cell>
          <cell r="E1004" t="str">
            <v>Spirits</v>
          </cell>
          <cell r="F1004" t="str">
            <v>Vodka</v>
          </cell>
          <cell r="G1004" t="str">
            <v>GB</v>
          </cell>
          <cell r="H1004">
            <v>15309.277463823</v>
          </cell>
          <cell r="I1004">
            <v>15555.199691389</v>
          </cell>
          <cell r="J1004">
            <v>16031.660702444</v>
          </cell>
          <cell r="K1004">
            <v>16220.759026342001</v>
          </cell>
          <cell r="L1004">
            <v>16449.309528035999</v>
          </cell>
          <cell r="M1004">
            <v>15751.718205833</v>
          </cell>
          <cell r="N1004">
            <v>15445.304915104</v>
          </cell>
          <cell r="O1004">
            <v>15427.149824573</v>
          </cell>
          <cell r="P1004">
            <v>15537.190412657001</v>
          </cell>
          <cell r="Q1004">
            <v>15698.767368212</v>
          </cell>
          <cell r="R1004">
            <v>15863.933019164</v>
          </cell>
          <cell r="S1004">
            <v>15740.293945732999</v>
          </cell>
          <cell r="T1004">
            <v>19429.785811221001</v>
          </cell>
          <cell r="U1004">
            <v>15395.985674893</v>
          </cell>
          <cell r="V1004">
            <v>13611.115886819</v>
          </cell>
          <cell r="W1004">
            <v>14864.654450906</v>
          </cell>
          <cell r="X1004">
            <v>15526.058206456</v>
          </cell>
          <cell r="Y1004">
            <v>15942.865665645</v>
          </cell>
          <cell r="Z1004">
            <v>15247.43972563</v>
          </cell>
          <cell r="AA1004">
            <v>14978.580972489</v>
          </cell>
          <cell r="AB1004">
            <v>14946.239305180001</v>
          </cell>
          <cell r="AC1004">
            <v>15667.399284527</v>
          </cell>
          <cell r="AD1004">
            <v>15547.548050957999</v>
          </cell>
          <cell r="AE1004">
            <v>15233.02304009</v>
          </cell>
          <cell r="AF1004">
            <v>15059.011289055001</v>
          </cell>
          <cell r="AG1004">
            <v>19480.675306082001</v>
          </cell>
          <cell r="AH1004">
            <v>12419.380152574</v>
          </cell>
          <cell r="AI1004">
            <v>13328.481613964001</v>
          </cell>
          <cell r="AJ1004">
            <v>14259.925152321</v>
          </cell>
          <cell r="AK1004">
            <v>15519.436141444001</v>
          </cell>
          <cell r="AL1004">
            <v>15977.947537952999</v>
          </cell>
          <cell r="AM1004">
            <v>15639.097118105001</v>
          </cell>
          <cell r="AN1004">
            <v>15140.657290624</v>
          </cell>
          <cell r="AO1004">
            <v>15159.263965423999</v>
          </cell>
          <cell r="AP1004">
            <v>15568.037968107999</v>
          </cell>
          <cell r="AQ1004">
            <v>15284.430858244999</v>
          </cell>
          <cell r="AR1004">
            <v>14948.885801418999</v>
          </cell>
          <cell r="AS1004">
            <v>14816.713323242</v>
          </cell>
          <cell r="AT1004">
            <v>17968.405314758998</v>
          </cell>
          <cell r="AU1004">
            <v>13768.296357879</v>
          </cell>
          <cell r="AV1004">
            <v>12472.038754851999</v>
          </cell>
          <cell r="AW1004">
            <v>13694.877614396</v>
          </cell>
          <cell r="AX1004">
            <v>14446.030944905</v>
          </cell>
          <cell r="AY1004">
            <v>15583.389350097999</v>
          </cell>
          <cell r="AZ1004">
            <v>15251.171338075001</v>
          </cell>
          <cell r="BA1004">
            <v>15286.883944533</v>
          </cell>
          <cell r="BB1004">
            <v>15235.167797623</v>
          </cell>
          <cell r="BC1004">
            <v>15666.201983444</v>
          </cell>
          <cell r="BD1004">
            <v>15575.890685205</v>
          </cell>
          <cell r="BE1004">
            <v>15192.547374566</v>
          </cell>
          <cell r="BF1004">
            <v>15008.857012570999</v>
          </cell>
          <cell r="BG1004">
            <v>19388.681318053001</v>
          </cell>
          <cell r="BH1004">
            <v>14029.429928453001</v>
          </cell>
          <cell r="BI1004">
            <v>12949.437137597</v>
          </cell>
          <cell r="BJ1004">
            <v>14142.412583194</v>
          </cell>
          <cell r="BK1004">
            <v>14336.38276337</v>
          </cell>
          <cell r="BL1004">
            <v>13656.260664509</v>
          </cell>
          <cell r="BM1004">
            <v>14596.870286277001</v>
          </cell>
          <cell r="BN1004">
            <v>13888.539689298999</v>
          </cell>
          <cell r="BO1004">
            <v>14356.450690198</v>
          </cell>
          <cell r="BP1004">
            <v>14649.105934584</v>
          </cell>
          <cell r="BQ1004">
            <v>14666.880545196</v>
          </cell>
          <cell r="BR1004">
            <v>14169.366483671</v>
          </cell>
          <cell r="BS1004">
            <v>14012.082578898</v>
          </cell>
          <cell r="BT1004">
            <v>18001.084147975002</v>
          </cell>
          <cell r="BU1004">
            <v>12885.897617387</v>
          </cell>
          <cell r="BV1004">
            <v>12990.432718534999</v>
          </cell>
          <cell r="BW1004">
            <v>12939.830436525001</v>
          </cell>
          <cell r="BX1004">
            <v>13320.503013944999</v>
          </cell>
          <cell r="BY1004">
            <v>13515.400308677999</v>
          </cell>
          <cell r="BZ1004">
            <v>13885.824991738</v>
          </cell>
          <cell r="CA1004">
            <v>14231.712433066999</v>
          </cell>
          <cell r="CB1004">
            <v>14592.148758134001</v>
          </cell>
          <cell r="CC1004">
            <v>14451.864567602001</v>
          </cell>
          <cell r="CD1004">
            <v>14272.061023144999</v>
          </cell>
          <cell r="CE1004">
            <v>14017.523245222999</v>
          </cell>
          <cell r="CF1004">
            <v>13917.892004138001</v>
          </cell>
          <cell r="CG1004">
            <v>18247.610608535</v>
          </cell>
        </row>
        <row r="1005">
          <cell r="B1005" t="str">
            <v>Per_Volume_White Rum_GB</v>
          </cell>
          <cell r="C1005" t="str">
            <v>Per</v>
          </cell>
          <cell r="D1005" t="str">
            <v>Volume</v>
          </cell>
          <cell r="E1005" t="str">
            <v>Spirits</v>
          </cell>
          <cell r="F1005" t="str">
            <v>White Rum</v>
          </cell>
          <cell r="G1005" t="str">
            <v>GB</v>
          </cell>
          <cell r="H1005">
            <v>2260.5935825179999</v>
          </cell>
          <cell r="I1005">
            <v>2354.4399749849999</v>
          </cell>
          <cell r="J1005">
            <v>2589.1212431700001</v>
          </cell>
          <cell r="K1005">
            <v>2787.761473175</v>
          </cell>
          <cell r="L1005">
            <v>2846.0435272969999</v>
          </cell>
          <cell r="M1005">
            <v>2758.7060415139999</v>
          </cell>
          <cell r="N1005">
            <v>2796.9815791390001</v>
          </cell>
          <cell r="O1005">
            <v>2801.8149063159999</v>
          </cell>
          <cell r="P1005">
            <v>2609.865337365</v>
          </cell>
          <cell r="Q1005">
            <v>2580.1881567159999</v>
          </cell>
          <cell r="R1005">
            <v>2549.6672143400001</v>
          </cell>
          <cell r="S1005">
            <v>2569.682897184</v>
          </cell>
          <cell r="T1005">
            <v>3263.0412519910001</v>
          </cell>
          <cell r="U1005">
            <v>2048.9417980039998</v>
          </cell>
          <cell r="V1005">
            <v>2100.1858237500001</v>
          </cell>
          <cell r="W1005">
            <v>2371.7861797559999</v>
          </cell>
          <cell r="X1005">
            <v>2507.4972955399999</v>
          </cell>
          <cell r="Y1005">
            <v>2447.3812525120002</v>
          </cell>
          <cell r="Z1005">
            <v>2514.9324477810001</v>
          </cell>
          <cell r="AA1005">
            <v>2458.3121016599998</v>
          </cell>
          <cell r="AB1005">
            <v>2422.9860057300002</v>
          </cell>
          <cell r="AC1005">
            <v>2365.3365998969998</v>
          </cell>
          <cell r="AD1005">
            <v>2227.540720684</v>
          </cell>
          <cell r="AE1005">
            <v>2198.9828943409998</v>
          </cell>
          <cell r="AF1005">
            <v>2184.7833269439998</v>
          </cell>
          <cell r="AG1005">
            <v>2762.6076542569999</v>
          </cell>
          <cell r="AH1005">
            <v>1538.594440564</v>
          </cell>
          <cell r="AI1005">
            <v>1753.651311629</v>
          </cell>
          <cell r="AJ1005">
            <v>2042.186651339</v>
          </cell>
          <cell r="AK1005">
            <v>2130.978342206</v>
          </cell>
          <cell r="AL1005">
            <v>2380.641680101</v>
          </cell>
          <cell r="AM1005">
            <v>2404.4331901750002</v>
          </cell>
          <cell r="AN1005">
            <v>2421.9688135370002</v>
          </cell>
          <cell r="AO1005">
            <v>2415.2839536689999</v>
          </cell>
          <cell r="AP1005">
            <v>2314.5227170210001</v>
          </cell>
          <cell r="AQ1005">
            <v>2233.95828347</v>
          </cell>
          <cell r="AR1005">
            <v>2185.3514340930001</v>
          </cell>
          <cell r="AS1005">
            <v>2202.3847385559998</v>
          </cell>
          <cell r="AT1005">
            <v>2742.3421640259999</v>
          </cell>
          <cell r="AU1005">
            <v>1747.1710894620001</v>
          </cell>
          <cell r="AV1005">
            <v>1877.099115904</v>
          </cell>
          <cell r="AW1005">
            <v>1899.485282008</v>
          </cell>
          <cell r="AX1005">
            <v>1973.508289421</v>
          </cell>
          <cell r="AY1005">
            <v>2173.71408909</v>
          </cell>
          <cell r="AZ1005">
            <v>2060.668148494</v>
          </cell>
          <cell r="BA1005">
            <v>2004.241037604</v>
          </cell>
          <cell r="BB1005">
            <v>2101.2445517840001</v>
          </cell>
          <cell r="BC1005">
            <v>2082.31918447</v>
          </cell>
          <cell r="BD1005">
            <v>2081.651983281</v>
          </cell>
          <cell r="BE1005">
            <v>2029.3869437389999</v>
          </cell>
          <cell r="BF1005">
            <v>2034.817232143</v>
          </cell>
          <cell r="BG1005">
            <v>2789.9522257869999</v>
          </cell>
          <cell r="BH1005">
            <v>1846.039839106</v>
          </cell>
          <cell r="BI1005">
            <v>1796.9422540569999</v>
          </cell>
          <cell r="BJ1005">
            <v>1894.495404793</v>
          </cell>
          <cell r="BK1005">
            <v>2048.7416490280002</v>
          </cell>
          <cell r="BL1005">
            <v>1903.474558531</v>
          </cell>
          <cell r="BM1005">
            <v>1967.325988646</v>
          </cell>
          <cell r="BN1005">
            <v>1863.469249794</v>
          </cell>
          <cell r="BO1005">
            <v>1874.3555509969999</v>
          </cell>
          <cell r="BP1005">
            <v>1910.739799055</v>
          </cell>
          <cell r="BQ1005">
            <v>1819.041708338</v>
          </cell>
          <cell r="BR1005">
            <v>1797.1424127580001</v>
          </cell>
          <cell r="BS1005">
            <v>1802.785781517</v>
          </cell>
          <cell r="BT1005">
            <v>2466.5027296449998</v>
          </cell>
          <cell r="BU1005">
            <v>1600.366800992</v>
          </cell>
          <cell r="BV1005">
            <v>1612.3852070779999</v>
          </cell>
          <cell r="BW1005">
            <v>1574.023268525</v>
          </cell>
          <cell r="BX1005">
            <v>1720.6568183429999</v>
          </cell>
          <cell r="BY1005">
            <v>1750.256959261</v>
          </cell>
          <cell r="BZ1005">
            <v>1767.7044475770001</v>
          </cell>
          <cell r="CA1005">
            <v>1763.1759996860001</v>
          </cell>
          <cell r="CB1005">
            <v>1798.322706251</v>
          </cell>
          <cell r="CC1005">
            <v>1807.766936108</v>
          </cell>
          <cell r="CD1005">
            <v>1676.7296424799999</v>
          </cell>
          <cell r="CE1005">
            <v>1654.739027268</v>
          </cell>
          <cell r="CF1005">
            <v>1653.2587574009999</v>
          </cell>
          <cell r="CG1005">
            <v>2219.4847317849999</v>
          </cell>
        </row>
        <row r="1006">
          <cell r="B1006" t="str">
            <v>QTR_Volume_Commodity_GB</v>
          </cell>
          <cell r="C1006" t="str">
            <v>QTR</v>
          </cell>
          <cell r="D1006" t="str">
            <v>Volume</v>
          </cell>
          <cell r="E1006" t="str">
            <v>Beer</v>
          </cell>
          <cell r="F1006" t="str">
            <v>Commodity</v>
          </cell>
          <cell r="G1006" t="str">
            <v>GB</v>
          </cell>
          <cell r="K1006">
            <v>51280.396650563249</v>
          </cell>
          <cell r="N1006">
            <v>52442.429746165748</v>
          </cell>
          <cell r="Q1006">
            <v>55227.21808192625</v>
          </cell>
          <cell r="T1006">
            <v>52534.236055062749</v>
          </cell>
          <cell r="X1006">
            <v>44528.026713306506</v>
          </cell>
          <cell r="AA1006">
            <v>48529.153288589994</v>
          </cell>
          <cell r="AD1006">
            <v>43746.216714695751</v>
          </cell>
          <cell r="AG1006">
            <v>43273.028683441749</v>
          </cell>
          <cell r="AK1006">
            <v>35002.404471941249</v>
          </cell>
          <cell r="AN1006">
            <v>42084.27901287275</v>
          </cell>
          <cell r="AQ1006">
            <v>44237.357853845504</v>
          </cell>
          <cell r="AT1006">
            <v>49705.731378259501</v>
          </cell>
          <cell r="AX1006">
            <v>32465.327647799</v>
          </cell>
          <cell r="BA1006">
            <v>35626.983879546002</v>
          </cell>
          <cell r="BD1006">
            <v>32771.451082555999</v>
          </cell>
          <cell r="BG1006">
            <v>30815.098048608001</v>
          </cell>
          <cell r="BK1006">
            <v>21564.260645134251</v>
          </cell>
          <cell r="BN1006">
            <v>31485.776799641251</v>
          </cell>
          <cell r="BQ1006">
            <v>31988.442224726248</v>
          </cell>
          <cell r="BT1006">
            <v>35758.52596552125</v>
          </cell>
          <cell r="BX1006">
            <v>26949.842765565252</v>
          </cell>
          <cell r="CA1006">
            <v>25842.009257070251</v>
          </cell>
          <cell r="CD1006">
            <v>19987.62717189925</v>
          </cell>
          <cell r="CG1006">
            <v>21019.024257185247</v>
          </cell>
        </row>
        <row r="1007">
          <cell r="B1007" t="str">
            <v>QTR_Volume_NAB/LAB_GB</v>
          </cell>
          <cell r="C1007" t="str">
            <v>QTR</v>
          </cell>
          <cell r="D1007" t="str">
            <v>Volume</v>
          </cell>
          <cell r="E1007" t="str">
            <v>Beer</v>
          </cell>
          <cell r="F1007" t="str">
            <v>NAB/LAB</v>
          </cell>
          <cell r="G1007" t="str">
            <v>GB</v>
          </cell>
          <cell r="K1007">
            <v>13810.30331704675</v>
          </cell>
          <cell r="N1007">
            <v>14652.94185509025</v>
          </cell>
          <cell r="Q1007">
            <v>13680.43149880475</v>
          </cell>
          <cell r="T1007">
            <v>13934.997634073248</v>
          </cell>
          <cell r="X1007">
            <v>12818.093759133249</v>
          </cell>
          <cell r="AA1007">
            <v>13612.809000338249</v>
          </cell>
          <cell r="AD1007">
            <v>13254.4475926095</v>
          </cell>
          <cell r="AG1007">
            <v>13143.382239171999</v>
          </cell>
          <cell r="AK1007">
            <v>11872.961043136251</v>
          </cell>
          <cell r="AN1007">
            <v>14426.484477393748</v>
          </cell>
          <cell r="AQ1007">
            <v>13804.97842446325</v>
          </cell>
          <cell r="AT1007">
            <v>15519.768453489749</v>
          </cell>
          <cell r="AX1007">
            <v>11602.959436791749</v>
          </cell>
          <cell r="BA1007">
            <v>12987.027965074749</v>
          </cell>
          <cell r="BD1007">
            <v>12363.12311879725</v>
          </cell>
          <cell r="BG1007">
            <v>10069.12835275925</v>
          </cell>
          <cell r="BK1007">
            <v>7308.6125652814999</v>
          </cell>
          <cell r="BN1007">
            <v>8958.3554861385001</v>
          </cell>
          <cell r="BQ1007">
            <v>9824.5397847357508</v>
          </cell>
          <cell r="BT1007">
            <v>9946.9982475602501</v>
          </cell>
          <cell r="BX1007">
            <v>7131.1220124567499</v>
          </cell>
          <cell r="CA1007">
            <v>7930.5187057947496</v>
          </cell>
          <cell r="CD1007">
            <v>7912.6185300439993</v>
          </cell>
          <cell r="CG1007">
            <v>7188.2896984134995</v>
          </cell>
        </row>
        <row r="1008">
          <cell r="B1008" t="str">
            <v>QTR_Volume_Premium_GB</v>
          </cell>
          <cell r="C1008" t="str">
            <v>QTR</v>
          </cell>
          <cell r="D1008" t="str">
            <v>Volume</v>
          </cell>
          <cell r="E1008" t="str">
            <v>Beer</v>
          </cell>
          <cell r="F1008" t="str">
            <v>Premium</v>
          </cell>
          <cell r="G1008" t="str">
            <v>GB</v>
          </cell>
          <cell r="K1008">
            <v>1454393.2462832902</v>
          </cell>
          <cell r="N1008">
            <v>1680681.5412617892</v>
          </cell>
          <cell r="Q1008">
            <v>1623100.9650652143</v>
          </cell>
          <cell r="T1008">
            <v>1665174.8507403671</v>
          </cell>
          <cell r="X1008">
            <v>1333994.6896911345</v>
          </cell>
          <cell r="AA1008">
            <v>1538379.3952604248</v>
          </cell>
          <cell r="AD1008">
            <v>1491709.465311619</v>
          </cell>
          <cell r="AG1008">
            <v>1520554.3390152263</v>
          </cell>
          <cell r="AK1008">
            <v>1141459.201801114</v>
          </cell>
          <cell r="AN1008">
            <v>1476042.9082306945</v>
          </cell>
          <cell r="AQ1008">
            <v>1497079.4074249829</v>
          </cell>
          <cell r="AT1008">
            <v>1578943.3183326386</v>
          </cell>
          <cell r="AX1008">
            <v>1135676.9430958182</v>
          </cell>
          <cell r="BA1008">
            <v>1413111.2516694884</v>
          </cell>
          <cell r="BD1008">
            <v>1493469.8401895408</v>
          </cell>
          <cell r="BG1008">
            <v>1567495.5802241908</v>
          </cell>
          <cell r="BK1008">
            <v>1224367.3570817593</v>
          </cell>
          <cell r="BN1008">
            <v>1456470.4744954261</v>
          </cell>
          <cell r="BQ1008">
            <v>1473265.4909003482</v>
          </cell>
          <cell r="BT1008">
            <v>1544519.0313127541</v>
          </cell>
          <cell r="BX1008">
            <v>1178962.8097135788</v>
          </cell>
          <cell r="CA1008">
            <v>1345482.1376474923</v>
          </cell>
          <cell r="CD1008">
            <v>1411383.0042851241</v>
          </cell>
          <cell r="CG1008">
            <v>1502008.9969454177</v>
          </cell>
        </row>
        <row r="1009">
          <cell r="B1009" t="str">
            <v>QTR_Volume_Standard_GB</v>
          </cell>
          <cell r="C1009" t="str">
            <v>QTR</v>
          </cell>
          <cell r="D1009" t="str">
            <v>Volume</v>
          </cell>
          <cell r="E1009" t="str">
            <v>Beer</v>
          </cell>
          <cell r="F1009" t="str">
            <v>Standard</v>
          </cell>
          <cell r="G1009" t="str">
            <v>GB</v>
          </cell>
          <cell r="K1009">
            <v>4670468.3714534426</v>
          </cell>
          <cell r="N1009">
            <v>5161686.4463089667</v>
          </cell>
          <cell r="Q1009">
            <v>5085414.4248844106</v>
          </cell>
          <cell r="T1009">
            <v>5029612.3357240008</v>
          </cell>
          <cell r="X1009">
            <v>4427033.491845075</v>
          </cell>
          <cell r="AA1009">
            <v>5012767.1119586742</v>
          </cell>
          <cell r="AD1009">
            <v>4941489.9775464153</v>
          </cell>
          <cell r="AG1009">
            <v>4886613.1004263442</v>
          </cell>
          <cell r="AK1009">
            <v>3991736.5232079672</v>
          </cell>
          <cell r="AN1009">
            <v>4776871.9793593371</v>
          </cell>
          <cell r="AQ1009">
            <v>4733285.5276768524</v>
          </cell>
          <cell r="AT1009">
            <v>4733160.1019009026</v>
          </cell>
          <cell r="AX1009">
            <v>3858399.6257660552</v>
          </cell>
          <cell r="BA1009">
            <v>4601175.2557387352</v>
          </cell>
          <cell r="BD1009">
            <v>4524963.8695718572</v>
          </cell>
          <cell r="BG1009">
            <v>4639494.802626282</v>
          </cell>
          <cell r="BK1009">
            <v>3731750.4881552951</v>
          </cell>
          <cell r="BN1009">
            <v>4157912.9399535004</v>
          </cell>
          <cell r="BQ1009">
            <v>4203930.7074919781</v>
          </cell>
          <cell r="BT1009">
            <v>4367527.4471064275</v>
          </cell>
          <cell r="BX1009">
            <v>3584751.9220857024</v>
          </cell>
          <cell r="CA1009">
            <v>3876796.3546436229</v>
          </cell>
          <cell r="CD1009">
            <v>3830536.7743513351</v>
          </cell>
          <cell r="CG1009">
            <v>4044619.8499554703</v>
          </cell>
        </row>
        <row r="1010">
          <cell r="B1010" t="str">
            <v>QTR_Volume_Super_GB</v>
          </cell>
          <cell r="C1010" t="str">
            <v>QTR</v>
          </cell>
          <cell r="D1010" t="str">
            <v>Volume</v>
          </cell>
          <cell r="E1010" t="str">
            <v>Beer</v>
          </cell>
          <cell r="F1010" t="str">
            <v>Super</v>
          </cell>
          <cell r="G1010" t="str">
            <v>GB</v>
          </cell>
          <cell r="K1010">
            <v>3489.1767372927507</v>
          </cell>
          <cell r="N1010">
            <v>4834.80201157175</v>
          </cell>
          <cell r="Q1010">
            <v>4345.4702857744996</v>
          </cell>
          <cell r="T1010">
            <v>4266.3301759699998</v>
          </cell>
          <cell r="X1010">
            <v>2844.0675557407499</v>
          </cell>
          <cell r="AA1010">
            <v>3138.5124202007501</v>
          </cell>
          <cell r="AD1010">
            <v>3222.5744353517503</v>
          </cell>
          <cell r="AG1010">
            <v>3448.3314252357504</v>
          </cell>
          <cell r="AK1010">
            <v>2802.9658800957495</v>
          </cell>
          <cell r="AN1010">
            <v>3482.3819210097499</v>
          </cell>
          <cell r="AQ1010">
            <v>4396.2607582840001</v>
          </cell>
          <cell r="AT1010">
            <v>5542.3937419995</v>
          </cell>
          <cell r="AX1010">
            <v>4527.31965945925</v>
          </cell>
          <cell r="BA1010">
            <v>5095.7974610527499</v>
          </cell>
          <cell r="BD1010">
            <v>4737.2070810290006</v>
          </cell>
          <cell r="BG1010">
            <v>4648.4821322299995</v>
          </cell>
          <cell r="BK1010">
            <v>4136.6517160512494</v>
          </cell>
          <cell r="BN1010">
            <v>5619.1684921472506</v>
          </cell>
          <cell r="BQ1010">
            <v>6671.2889347087494</v>
          </cell>
          <cell r="BT1010">
            <v>8296.4348357447507</v>
          </cell>
          <cell r="BX1010">
            <v>7524.7269493212507</v>
          </cell>
          <cell r="CA1010">
            <v>8007.7451218492497</v>
          </cell>
          <cell r="CD1010">
            <v>7088.9308881427496</v>
          </cell>
          <cell r="CG1010">
            <v>6791.8266415887501</v>
          </cell>
        </row>
        <row r="1011">
          <cell r="B1011" t="str">
            <v>QTR_Volume_Total Fortifed Wine &amp; Vermouth_GB</v>
          </cell>
          <cell r="C1011" t="str">
            <v>QTR</v>
          </cell>
          <cell r="D1011" t="str">
            <v>Volume</v>
          </cell>
          <cell r="E1011" t="str">
            <v>Fortified Wine</v>
          </cell>
          <cell r="F1011" t="str">
            <v>Total Fortifed Wine &amp; Vermouth</v>
          </cell>
          <cell r="G1011" t="str">
            <v>GB</v>
          </cell>
          <cell r="K1011">
            <v>5307.6707613574999</v>
          </cell>
          <cell r="N1011">
            <v>6043.3128387940005</v>
          </cell>
          <cell r="Q1011">
            <v>5678.9825758360003</v>
          </cell>
          <cell r="T1011">
            <v>5989.9775748744996</v>
          </cell>
          <cell r="X1011">
            <v>4920.0352792205003</v>
          </cell>
          <cell r="AA1011">
            <v>5468.7916222925005</v>
          </cell>
          <cell r="AD1011">
            <v>5384.1033808312504</v>
          </cell>
          <cell r="AG1011">
            <v>5903.5122861107502</v>
          </cell>
          <cell r="AK1011">
            <v>3575.1154110492503</v>
          </cell>
          <cell r="AN1011">
            <v>4449.9904269542503</v>
          </cell>
          <cell r="AQ1011">
            <v>4724.8421967632494</v>
          </cell>
          <cell r="AT1011">
            <v>5337.4644375632506</v>
          </cell>
          <cell r="AX1011">
            <v>3949.9180425217501</v>
          </cell>
          <cell r="BA1011">
            <v>4178.6083813657497</v>
          </cell>
          <cell r="BD1011">
            <v>4367.3113820690005</v>
          </cell>
          <cell r="BG1011">
            <v>4717.4583559285002</v>
          </cell>
          <cell r="BK1011">
            <v>3796.76588742475</v>
          </cell>
          <cell r="BN1011">
            <v>3716.5134298647499</v>
          </cell>
          <cell r="BQ1011">
            <v>3542.4367447230002</v>
          </cell>
          <cell r="BT1011">
            <v>3996.3253978575003</v>
          </cell>
          <cell r="BX1011">
            <v>3243.2065453165001</v>
          </cell>
          <cell r="CA1011">
            <v>3431.0749667530004</v>
          </cell>
          <cell r="CD1011">
            <v>3420.9114899397496</v>
          </cell>
          <cell r="CG1011">
            <v>3568.0978758607498</v>
          </cell>
        </row>
        <row r="1012">
          <cell r="B1012" t="str">
            <v>QTR_Volume_Total Wine &amp; Champagne_GB</v>
          </cell>
          <cell r="C1012" t="str">
            <v>QTR</v>
          </cell>
          <cell r="D1012" t="str">
            <v>Volume</v>
          </cell>
          <cell r="E1012" t="str">
            <v>Light Wine</v>
          </cell>
          <cell r="F1012" t="str">
            <v>Total Wine &amp; Champagne</v>
          </cell>
          <cell r="G1012" t="str">
            <v>GB</v>
          </cell>
          <cell r="K1012">
            <v>521501.45783553069</v>
          </cell>
          <cell r="N1012">
            <v>517611.26832335274</v>
          </cell>
          <cell r="Q1012">
            <v>521371.60517588776</v>
          </cell>
          <cell r="T1012">
            <v>635374.96252137679</v>
          </cell>
          <cell r="X1012">
            <v>466863.34533428145</v>
          </cell>
          <cell r="AA1012">
            <v>508806.62953138846</v>
          </cell>
          <cell r="AD1012">
            <v>515278.90511562052</v>
          </cell>
          <cell r="AG1012">
            <v>611166.53012298548</v>
          </cell>
          <cell r="AK1012">
            <v>448224.67995714053</v>
          </cell>
          <cell r="AN1012">
            <v>498630.01275635691</v>
          </cell>
          <cell r="AQ1012">
            <v>508353.34012554202</v>
          </cell>
          <cell r="AT1012">
            <v>564278.66577336856</v>
          </cell>
          <cell r="AX1012">
            <v>466588.65815224784</v>
          </cell>
          <cell r="BA1012">
            <v>461165.66497396427</v>
          </cell>
          <cell r="BD1012">
            <v>455777.35848981852</v>
          </cell>
          <cell r="BG1012">
            <v>513940.84067487647</v>
          </cell>
          <cell r="BK1012">
            <v>441695.49267879874</v>
          </cell>
          <cell r="BN1012">
            <v>454629.10332797625</v>
          </cell>
          <cell r="BQ1012">
            <v>461183.24348399631</v>
          </cell>
          <cell r="BT1012">
            <v>516982.53398126474</v>
          </cell>
          <cell r="BX1012">
            <v>435598.51005644276</v>
          </cell>
          <cell r="CA1012">
            <v>448586.93305995176</v>
          </cell>
          <cell r="CD1012">
            <v>454944.71533902624</v>
          </cell>
          <cell r="CG1012">
            <v>499313.79296330723</v>
          </cell>
        </row>
        <row r="1013">
          <cell r="B1013" t="str">
            <v>QTR_Volume_Perry_GB</v>
          </cell>
          <cell r="C1013" t="str">
            <v>QTR</v>
          </cell>
          <cell r="D1013" t="str">
            <v>Volume</v>
          </cell>
          <cell r="E1013" t="str">
            <v>Other LAD</v>
          </cell>
          <cell r="F1013" t="str">
            <v>Perry</v>
          </cell>
          <cell r="G1013" t="str">
            <v>GB</v>
          </cell>
          <cell r="K1013">
            <v>583.07789010124986</v>
          </cell>
          <cell r="N1013">
            <v>959.08061361675004</v>
          </cell>
          <cell r="Q1013">
            <v>538.18170008400011</v>
          </cell>
          <cell r="T1013">
            <v>585.5477195709999</v>
          </cell>
          <cell r="X1013">
            <v>466.83298266324994</v>
          </cell>
          <cell r="AA1013">
            <v>422.48328508874999</v>
          </cell>
          <cell r="AD1013">
            <v>381.25365757075002</v>
          </cell>
          <cell r="AG1013">
            <v>328.21602232825001</v>
          </cell>
          <cell r="AK1013">
            <v>203.04019556874999</v>
          </cell>
          <cell r="AN1013">
            <v>297.90913738825003</v>
          </cell>
          <cell r="AQ1013">
            <v>622.67335789075003</v>
          </cell>
          <cell r="AT1013">
            <v>777.00437085525004</v>
          </cell>
          <cell r="AX1013">
            <v>910.13413163699988</v>
          </cell>
          <cell r="BA1013">
            <v>1282.7684923979998</v>
          </cell>
          <cell r="BD1013">
            <v>1392.8025249137499</v>
          </cell>
          <cell r="BG1013">
            <v>1417.96166697325</v>
          </cell>
          <cell r="BK1013">
            <v>1053.54403422775</v>
          </cell>
          <cell r="BN1013">
            <v>2674.2385481587498</v>
          </cell>
          <cell r="BQ1013">
            <v>4318.8897054057506</v>
          </cell>
          <cell r="BT1013">
            <v>4745.6379420767498</v>
          </cell>
          <cell r="BX1013">
            <v>3771.5711116340003</v>
          </cell>
          <cell r="CA1013">
            <v>4441.0724032750004</v>
          </cell>
          <cell r="CD1013">
            <v>4079.1213409882498</v>
          </cell>
          <cell r="CG1013">
            <v>5166.6589201847501</v>
          </cell>
        </row>
        <row r="1014">
          <cell r="B1014" t="str">
            <v>QTR_Volume_Regular Cider_GB</v>
          </cell>
          <cell r="C1014" t="str">
            <v>QTR</v>
          </cell>
          <cell r="D1014" t="str">
            <v>Volume</v>
          </cell>
          <cell r="E1014" t="str">
            <v>Other LAD</v>
          </cell>
          <cell r="F1014" t="str">
            <v>Regular Cider</v>
          </cell>
          <cell r="G1014" t="str">
            <v>GB</v>
          </cell>
          <cell r="K1014">
            <v>513137.27081441251</v>
          </cell>
          <cell r="N1014">
            <v>682441.60556148097</v>
          </cell>
          <cell r="Q1014">
            <v>666233.75223422854</v>
          </cell>
          <cell r="T1014">
            <v>640373.39900538209</v>
          </cell>
          <cell r="X1014">
            <v>561923.07881868945</v>
          </cell>
          <cell r="AA1014">
            <v>674123.55028112396</v>
          </cell>
          <cell r="AD1014">
            <v>676743.58721104614</v>
          </cell>
          <cell r="AG1014">
            <v>663076.24695329159</v>
          </cell>
          <cell r="AK1014">
            <v>518299.61425209825</v>
          </cell>
          <cell r="AN1014">
            <v>659290.38135016279</v>
          </cell>
          <cell r="AQ1014">
            <v>684137.22594008455</v>
          </cell>
          <cell r="AT1014">
            <v>703018.62577569648</v>
          </cell>
          <cell r="AX1014">
            <v>550119.11143437296</v>
          </cell>
          <cell r="BA1014">
            <v>690024.46268415556</v>
          </cell>
          <cell r="BD1014">
            <v>715595.67619248654</v>
          </cell>
          <cell r="BG1014">
            <v>751538.21057088696</v>
          </cell>
          <cell r="BK1014">
            <v>574713.35271859751</v>
          </cell>
          <cell r="BN1014">
            <v>720453.08469770558</v>
          </cell>
          <cell r="BQ1014">
            <v>747125.27802445798</v>
          </cell>
          <cell r="BT1014">
            <v>702676.11893888807</v>
          </cell>
          <cell r="BX1014">
            <v>572470.45192498574</v>
          </cell>
          <cell r="CA1014">
            <v>700043.82568444172</v>
          </cell>
          <cell r="CD1014">
            <v>766368.90495446511</v>
          </cell>
          <cell r="CG1014">
            <v>667965.32189183054</v>
          </cell>
        </row>
        <row r="1015">
          <cell r="B1015" t="str">
            <v>QTR_Volume_RTD_GB</v>
          </cell>
          <cell r="C1015" t="str">
            <v>QTR</v>
          </cell>
          <cell r="D1015" t="str">
            <v>Volume</v>
          </cell>
          <cell r="E1015" t="str">
            <v>Other LAD</v>
          </cell>
          <cell r="F1015" t="str">
            <v>RTD</v>
          </cell>
          <cell r="G1015" t="str">
            <v>GB</v>
          </cell>
          <cell r="K1015">
            <v>110833.43815068825</v>
          </cell>
          <cell r="N1015">
            <v>146351.84083579775</v>
          </cell>
          <cell r="Q1015">
            <v>143222.59658099402</v>
          </cell>
          <cell r="T1015">
            <v>141138.499003359</v>
          </cell>
          <cell r="X1015">
            <v>98757.414371123756</v>
          </cell>
          <cell r="AA1015">
            <v>125584.40982393577</v>
          </cell>
          <cell r="AD1015">
            <v>119742.71105528099</v>
          </cell>
          <cell r="AG1015">
            <v>121702.8425743175</v>
          </cell>
          <cell r="AK1015">
            <v>87029.437514379504</v>
          </cell>
          <cell r="AN1015">
            <v>113779.79390587151</v>
          </cell>
          <cell r="AQ1015">
            <v>111774.43938960375</v>
          </cell>
          <cell r="AT1015">
            <v>124588.23221490826</v>
          </cell>
          <cell r="AX1015">
            <v>96263.695596406498</v>
          </cell>
          <cell r="BA1015">
            <v>112260.735772602</v>
          </cell>
          <cell r="BD1015">
            <v>112771.2441350985</v>
          </cell>
          <cell r="BG1015">
            <v>118717.248754808</v>
          </cell>
          <cell r="BK1015">
            <v>91127.256017860753</v>
          </cell>
          <cell r="BN1015">
            <v>111887.21519050276</v>
          </cell>
          <cell r="BQ1015">
            <v>112609.69458027475</v>
          </cell>
          <cell r="BT1015">
            <v>110228.41582553774</v>
          </cell>
          <cell r="BX1015">
            <v>79786.692808697</v>
          </cell>
          <cell r="CA1015">
            <v>87394.465708230491</v>
          </cell>
          <cell r="CD1015">
            <v>84097.442530872504</v>
          </cell>
          <cell r="CG1015">
            <v>79832.821216540993</v>
          </cell>
        </row>
        <row r="1016">
          <cell r="B1016" t="str">
            <v>QTR_Volume_Strong Cider_GB</v>
          </cell>
          <cell r="C1016" t="str">
            <v>QTR</v>
          </cell>
          <cell r="D1016" t="str">
            <v>Volume</v>
          </cell>
          <cell r="E1016" t="str">
            <v>Other LAD</v>
          </cell>
          <cell r="F1016" t="str">
            <v>Strong Cider</v>
          </cell>
          <cell r="G1016" t="str">
            <v>GB</v>
          </cell>
          <cell r="K1016">
            <v>6494.9156247127503</v>
          </cell>
          <cell r="N1016">
            <v>6453.5350810362497</v>
          </cell>
          <cell r="Q1016">
            <v>5047.8916251607498</v>
          </cell>
          <cell r="T1016">
            <v>4975.49658560225</v>
          </cell>
          <cell r="X1016">
            <v>4527.4951100832495</v>
          </cell>
          <cell r="AA1016">
            <v>5540.9545905752493</v>
          </cell>
          <cell r="AD1016">
            <v>5432.6578105674998</v>
          </cell>
          <cell r="AG1016">
            <v>5013.7274938290002</v>
          </cell>
          <cell r="AK1016">
            <v>2801.86683138225</v>
          </cell>
          <cell r="AN1016">
            <v>3779.2975317882501</v>
          </cell>
          <cell r="AQ1016">
            <v>4835.8166345642503</v>
          </cell>
          <cell r="AT1016">
            <v>6085.0798819482497</v>
          </cell>
          <cell r="AX1016">
            <v>6521.4464179502502</v>
          </cell>
          <cell r="BA1016">
            <v>7633.2845926457503</v>
          </cell>
          <cell r="BD1016">
            <v>8975.6824846759991</v>
          </cell>
          <cell r="BG1016">
            <v>10611.93437707</v>
          </cell>
          <cell r="BK1016">
            <v>7040.6177959687493</v>
          </cell>
          <cell r="BN1016">
            <v>14057.12173432025</v>
          </cell>
          <cell r="BQ1016">
            <v>15749.432319388752</v>
          </cell>
          <cell r="BT1016">
            <v>14315.10731791425</v>
          </cell>
          <cell r="BX1016">
            <v>12643.202253813</v>
          </cell>
          <cell r="CA1016">
            <v>15473.166262917501</v>
          </cell>
          <cell r="CD1016">
            <v>16357.871018006752</v>
          </cell>
          <cell r="CG1016">
            <v>14873.593143454753</v>
          </cell>
        </row>
        <row r="1017">
          <cell r="B1017" t="str">
            <v>QTR_Volume_Blended Whisky_GB</v>
          </cell>
          <cell r="C1017" t="str">
            <v>QTR</v>
          </cell>
          <cell r="D1017" t="str">
            <v>Volume</v>
          </cell>
          <cell r="E1017" t="str">
            <v>Spirits</v>
          </cell>
          <cell r="F1017" t="str">
            <v>Blended Whisky</v>
          </cell>
          <cell r="G1017" t="str">
            <v>GB</v>
          </cell>
          <cell r="K1017">
            <v>15346.903546742251</v>
          </cell>
          <cell r="N1017">
            <v>15794.52768667475</v>
          </cell>
          <cell r="Q1017">
            <v>16142.118284131249</v>
          </cell>
          <cell r="T1017">
            <v>17469.051837956751</v>
          </cell>
          <cell r="X1017">
            <v>14600.705726959</v>
          </cell>
          <cell r="AA1017">
            <v>16225.495173862</v>
          </cell>
          <cell r="AD1017">
            <v>16282.57192329075</v>
          </cell>
          <cell r="AG1017">
            <v>17226.978032071253</v>
          </cell>
          <cell r="AK1017">
            <v>12252.083700634501</v>
          </cell>
          <cell r="AN1017">
            <v>15570.1994208455</v>
          </cell>
          <cell r="AQ1017">
            <v>15508.376285715251</v>
          </cell>
          <cell r="AT1017">
            <v>16379.651713467749</v>
          </cell>
          <cell r="AX1017">
            <v>11789.565502550249</v>
          </cell>
          <cell r="BA1017">
            <v>12105.402244816751</v>
          </cell>
          <cell r="BD1017">
            <v>12740.708190639998</v>
          </cell>
          <cell r="BG1017">
            <v>15140.106157273001</v>
          </cell>
          <cell r="BK1017">
            <v>13401.616885988249</v>
          </cell>
          <cell r="BN1017">
            <v>13183.360571734749</v>
          </cell>
          <cell r="BQ1017">
            <v>12591.091975520998</v>
          </cell>
          <cell r="BT1017">
            <v>13178.363996695</v>
          </cell>
          <cell r="BX1017">
            <v>11669.897284930001</v>
          </cell>
          <cell r="CA1017">
            <v>12271.199989174502</v>
          </cell>
          <cell r="CD1017">
            <v>12058.566212178499</v>
          </cell>
          <cell r="CG1017">
            <v>12618.155277170999</v>
          </cell>
        </row>
        <row r="1018">
          <cell r="B1018" t="str">
            <v>QTR_Volume_Brandy_GB</v>
          </cell>
          <cell r="C1018" t="str">
            <v>QTR</v>
          </cell>
          <cell r="D1018" t="str">
            <v>Volume</v>
          </cell>
          <cell r="E1018" t="str">
            <v>Spirits</v>
          </cell>
          <cell r="F1018" t="str">
            <v>Brandy</v>
          </cell>
          <cell r="G1018" t="str">
            <v>GB</v>
          </cell>
          <cell r="K1018">
            <v>758.73441273074991</v>
          </cell>
          <cell r="N1018">
            <v>780.13924131725003</v>
          </cell>
          <cell r="Q1018">
            <v>808.74044747100004</v>
          </cell>
          <cell r="T1018">
            <v>888.92866854099998</v>
          </cell>
          <cell r="X1018">
            <v>710.58672477524999</v>
          </cell>
          <cell r="AA1018">
            <v>696.08947045524997</v>
          </cell>
          <cell r="AD1018">
            <v>652.45610300500005</v>
          </cell>
          <cell r="AG1018">
            <v>713.39614009249988</v>
          </cell>
          <cell r="AK1018">
            <v>297.80323453</v>
          </cell>
          <cell r="AN1018">
            <v>385.94601905000002</v>
          </cell>
          <cell r="AQ1018">
            <v>449.02814895975001</v>
          </cell>
          <cell r="AT1018">
            <v>572.32899336924993</v>
          </cell>
          <cell r="AX1018">
            <v>488.81905166025001</v>
          </cell>
          <cell r="BA1018">
            <v>476.77958361375005</v>
          </cell>
          <cell r="BD1018">
            <v>440.7499851</v>
          </cell>
          <cell r="BG1018">
            <v>469.91557492800001</v>
          </cell>
          <cell r="BK1018">
            <v>404.91442065125</v>
          </cell>
          <cell r="BN1018">
            <v>418.80076271274999</v>
          </cell>
          <cell r="BQ1018">
            <v>464.189934913</v>
          </cell>
          <cell r="BT1018">
            <v>507.43739063399994</v>
          </cell>
          <cell r="BX1018">
            <v>430.50834089325002</v>
          </cell>
          <cell r="CA1018">
            <v>488.02581086024998</v>
          </cell>
          <cell r="CD1018">
            <v>422.41173013575002</v>
          </cell>
          <cell r="CG1018">
            <v>445.88837154574998</v>
          </cell>
        </row>
        <row r="1019">
          <cell r="B1019" t="str">
            <v>QTR_Volume_Cognac_GB</v>
          </cell>
          <cell r="C1019" t="str">
            <v>QTR</v>
          </cell>
          <cell r="D1019" t="str">
            <v>Volume</v>
          </cell>
          <cell r="E1019" t="str">
            <v>Spirits</v>
          </cell>
          <cell r="F1019" t="str">
            <v>Cognac</v>
          </cell>
          <cell r="G1019" t="str">
            <v>GB</v>
          </cell>
          <cell r="K1019">
            <v>5252.6837676025007</v>
          </cell>
          <cell r="N1019">
            <v>5613.4883860504997</v>
          </cell>
          <cell r="Q1019">
            <v>5078.9549728940001</v>
          </cell>
          <cell r="T1019">
            <v>6198.0724103159992</v>
          </cell>
          <cell r="X1019">
            <v>4879.94409692725</v>
          </cell>
          <cell r="AA1019">
            <v>5244.8499477947498</v>
          </cell>
          <cell r="AD1019">
            <v>5312.4399901759998</v>
          </cell>
          <cell r="AG1019">
            <v>6246.9118466529999</v>
          </cell>
          <cell r="AK1019">
            <v>4484.0879614679998</v>
          </cell>
          <cell r="AN1019">
            <v>4975.6950254755002</v>
          </cell>
          <cell r="AQ1019">
            <v>5086.8447104562501</v>
          </cell>
          <cell r="AT1019">
            <v>5800.48918891425</v>
          </cell>
          <cell r="AX1019">
            <v>4935.2872182274996</v>
          </cell>
          <cell r="BA1019">
            <v>4805.7271110325</v>
          </cell>
          <cell r="BD1019">
            <v>4381.4174316134995</v>
          </cell>
          <cell r="BG1019">
            <v>4783.2164768785005</v>
          </cell>
          <cell r="BK1019">
            <v>4122.8036508412497</v>
          </cell>
          <cell r="BN1019">
            <v>4534.0866644397493</v>
          </cell>
          <cell r="BQ1019">
            <v>4781.4102078772503</v>
          </cell>
          <cell r="BT1019">
            <v>5392.25750391775</v>
          </cell>
          <cell r="BX1019">
            <v>4173.4739510659992</v>
          </cell>
          <cell r="CA1019">
            <v>4376.719609621</v>
          </cell>
          <cell r="CD1019">
            <v>4633.34718277925</v>
          </cell>
          <cell r="CG1019">
            <v>5149.3036654627504</v>
          </cell>
        </row>
        <row r="1020">
          <cell r="B1020" t="str">
            <v>QTR_Volume_Cream Liqueurs_GB</v>
          </cell>
          <cell r="C1020" t="str">
            <v>QTR</v>
          </cell>
          <cell r="D1020" t="str">
            <v>Volume</v>
          </cell>
          <cell r="E1020" t="str">
            <v>Spirits</v>
          </cell>
          <cell r="F1020" t="str">
            <v>Cream Liqueurs</v>
          </cell>
          <cell r="G1020" t="str">
            <v>GB</v>
          </cell>
          <cell r="K1020">
            <v>3259.6703192872496</v>
          </cell>
          <cell r="N1020">
            <v>3011.8291594817501</v>
          </cell>
          <cell r="Q1020">
            <v>3038.5241455067498</v>
          </cell>
          <cell r="T1020">
            <v>4344.1462632382509</v>
          </cell>
          <cell r="X1020">
            <v>3004.8325720875</v>
          </cell>
          <cell r="AA1020">
            <v>3017.188454179</v>
          </cell>
          <cell r="AD1020">
            <v>2989.8993569352506</v>
          </cell>
          <cell r="AG1020">
            <v>4347.5349886212498</v>
          </cell>
          <cell r="AK1020">
            <v>2828.4067409294998</v>
          </cell>
          <cell r="AN1020">
            <v>3206.2605925644998</v>
          </cell>
          <cell r="AQ1020">
            <v>3295.0355107939999</v>
          </cell>
          <cell r="AT1020">
            <v>4445.2253549489997</v>
          </cell>
          <cell r="AX1020">
            <v>3728.0427888407503</v>
          </cell>
          <cell r="BA1020">
            <v>3416.4259079657504</v>
          </cell>
          <cell r="BD1020">
            <v>4155.0141935007496</v>
          </cell>
          <cell r="BG1020">
            <v>5072.3255991607502</v>
          </cell>
          <cell r="BK1020">
            <v>2804.1232291002498</v>
          </cell>
          <cell r="BN1020">
            <v>2046.6114033937502</v>
          </cell>
          <cell r="BQ1020">
            <v>2098.09152866975</v>
          </cell>
          <cell r="BT1020">
            <v>3982.0822304942499</v>
          </cell>
          <cell r="BX1020">
            <v>3911.0480634282503</v>
          </cell>
          <cell r="CA1020">
            <v>3779.4568092057502</v>
          </cell>
          <cell r="CD1020">
            <v>3231.3487171127499</v>
          </cell>
          <cell r="CG1020">
            <v>4183.6953233652503</v>
          </cell>
        </row>
        <row r="1021">
          <cell r="B1021" t="str">
            <v>QTR_Volume_Dark Rum_GB</v>
          </cell>
          <cell r="C1021" t="str">
            <v>QTR</v>
          </cell>
          <cell r="D1021" t="str">
            <v>Volume</v>
          </cell>
          <cell r="E1021" t="str">
            <v>Spirits</v>
          </cell>
          <cell r="F1021" t="str">
            <v>Dark Rum</v>
          </cell>
          <cell r="G1021" t="str">
            <v>GB</v>
          </cell>
          <cell r="K1021">
            <v>2153.6143899282497</v>
          </cell>
          <cell r="N1021">
            <v>2424.51741374425</v>
          </cell>
          <cell r="Q1021">
            <v>2368.78004193775</v>
          </cell>
          <cell r="T1021">
            <v>2342.5332994257501</v>
          </cell>
          <cell r="X1021">
            <v>2002.8318202307503</v>
          </cell>
          <cell r="AA1021">
            <v>2319.1583170132503</v>
          </cell>
          <cell r="AD1021">
            <v>2437.1365363797499</v>
          </cell>
          <cell r="AG1021">
            <v>2618.5750774522503</v>
          </cell>
          <cell r="AK1021">
            <v>1933.7528061302501</v>
          </cell>
          <cell r="AN1021">
            <v>2356.0208792022499</v>
          </cell>
          <cell r="AQ1021">
            <v>2411.9764453674998</v>
          </cell>
          <cell r="AT1021">
            <v>2532.1395405520002</v>
          </cell>
          <cell r="AX1021">
            <v>1952.07885336975</v>
          </cell>
          <cell r="BA1021">
            <v>2324.9987623372499</v>
          </cell>
          <cell r="BD1021">
            <v>2438.2522328907498</v>
          </cell>
          <cell r="BG1021">
            <v>2157.8134001012495</v>
          </cell>
          <cell r="BK1021">
            <v>1722.17035834475</v>
          </cell>
          <cell r="BN1021">
            <v>2129.79562735125</v>
          </cell>
          <cell r="BQ1021">
            <v>2416.3693226755004</v>
          </cell>
          <cell r="BT1021">
            <v>2668.2403332085</v>
          </cell>
          <cell r="BX1021">
            <v>1816.8142296507499</v>
          </cell>
          <cell r="CA1021">
            <v>1933.4845116772499</v>
          </cell>
          <cell r="CD1021">
            <v>2102.96742311875</v>
          </cell>
          <cell r="CG1021">
            <v>2332.6305026642499</v>
          </cell>
        </row>
        <row r="1022">
          <cell r="B1022" t="str">
            <v>QTR_Volume_Gin_GB</v>
          </cell>
          <cell r="C1022" t="str">
            <v>QTR</v>
          </cell>
          <cell r="D1022" t="str">
            <v>Volume</v>
          </cell>
          <cell r="E1022" t="str">
            <v>Spirits</v>
          </cell>
          <cell r="F1022" t="str">
            <v>Gin</v>
          </cell>
          <cell r="G1022" t="str">
            <v>GB</v>
          </cell>
          <cell r="K1022">
            <v>11166.586228617251</v>
          </cell>
          <cell r="N1022">
            <v>11680.886282721749</v>
          </cell>
          <cell r="Q1022">
            <v>11181.08693010925</v>
          </cell>
          <cell r="T1022">
            <v>12161.285431543749</v>
          </cell>
          <cell r="X1022">
            <v>10866.96308252525</v>
          </cell>
          <cell r="AA1022">
            <v>10931.96863503725</v>
          </cell>
          <cell r="AD1022">
            <v>10450.307802210751</v>
          </cell>
          <cell r="AG1022">
            <v>11073.72217232175</v>
          </cell>
          <cell r="AK1022">
            <v>7949.7423240774997</v>
          </cell>
          <cell r="AN1022">
            <v>10489.914122101001</v>
          </cell>
          <cell r="AQ1022">
            <v>10747.5878461795</v>
          </cell>
          <cell r="AT1022">
            <v>11293.974987523001</v>
          </cell>
          <cell r="AX1022">
            <v>7686.5763810174994</v>
          </cell>
          <cell r="BA1022">
            <v>8914.9175879235008</v>
          </cell>
          <cell r="BD1022">
            <v>9469.7565517514995</v>
          </cell>
          <cell r="BG1022">
            <v>10847.532738694499</v>
          </cell>
          <cell r="BK1022">
            <v>8801.7236709572499</v>
          </cell>
          <cell r="BN1022">
            <v>9255.7100587262503</v>
          </cell>
          <cell r="BQ1022">
            <v>9457.9077911672503</v>
          </cell>
          <cell r="BT1022">
            <v>10129.092349259248</v>
          </cell>
          <cell r="BX1022">
            <v>9547.8069021332503</v>
          </cell>
          <cell r="CA1022">
            <v>9920.0643791747498</v>
          </cell>
          <cell r="CD1022">
            <v>9882.7960817724997</v>
          </cell>
          <cell r="CG1022">
            <v>10269.990815523501</v>
          </cell>
        </row>
        <row r="1023">
          <cell r="B1023" t="str">
            <v>QTR_Volume_Golden Rum_GB</v>
          </cell>
          <cell r="C1023" t="str">
            <v>QTR</v>
          </cell>
          <cell r="D1023" t="str">
            <v>Volume</v>
          </cell>
          <cell r="E1023" t="str">
            <v>Spirits</v>
          </cell>
          <cell r="F1023" t="str">
            <v>Golden Rum</v>
          </cell>
          <cell r="G1023" t="str">
            <v>GB</v>
          </cell>
          <cell r="K1023">
            <v>2487.93276859875</v>
          </cell>
          <cell r="N1023">
            <v>2783.8904447857494</v>
          </cell>
          <cell r="Q1023">
            <v>2820.9804488782502</v>
          </cell>
          <cell r="T1023">
            <v>3170.9079752912503</v>
          </cell>
          <cell r="X1023">
            <v>2990.4356834372502</v>
          </cell>
          <cell r="AA1023">
            <v>3285.49410539575</v>
          </cell>
          <cell r="AD1023">
            <v>3172.7102080142504</v>
          </cell>
          <cell r="AG1023">
            <v>3471.7906295497501</v>
          </cell>
          <cell r="AK1023">
            <v>3052.6345152267504</v>
          </cell>
          <cell r="AN1023">
            <v>3909.6521627147504</v>
          </cell>
          <cell r="AQ1023">
            <v>3963.520523447</v>
          </cell>
          <cell r="AT1023">
            <v>4088.3459137084997</v>
          </cell>
          <cell r="AX1023">
            <v>3422.2765485022496</v>
          </cell>
          <cell r="BA1023">
            <v>3480.9388331007499</v>
          </cell>
          <cell r="BD1023">
            <v>3129.4848853530002</v>
          </cell>
          <cell r="BG1023">
            <v>3445.5418684340002</v>
          </cell>
          <cell r="BK1023">
            <v>2854.0899220475003</v>
          </cell>
          <cell r="BN1023">
            <v>3586.9460471820003</v>
          </cell>
          <cell r="BQ1023">
            <v>4153.2442263225003</v>
          </cell>
          <cell r="BT1023">
            <v>4653.4529890540007</v>
          </cell>
          <cell r="BX1023">
            <v>3590.37002519725</v>
          </cell>
          <cell r="CA1023">
            <v>4070.08477270925</v>
          </cell>
          <cell r="CD1023">
            <v>4250.3730469430002</v>
          </cell>
          <cell r="CG1023">
            <v>4907.7477861044999</v>
          </cell>
        </row>
        <row r="1024">
          <cell r="B1024" t="str">
            <v>QTR_Volume_Imported Whiskey_GB</v>
          </cell>
          <cell r="C1024" t="str">
            <v>QTR</v>
          </cell>
          <cell r="D1024" t="str">
            <v>Volume</v>
          </cell>
          <cell r="E1024" t="str">
            <v>Spirits</v>
          </cell>
          <cell r="F1024" t="str">
            <v>Imported Whiskey</v>
          </cell>
          <cell r="G1024" t="str">
            <v>GB</v>
          </cell>
          <cell r="K1024">
            <v>10937.800775497</v>
          </cell>
          <cell r="N1024">
            <v>11321.486361580999</v>
          </cell>
          <cell r="Q1024">
            <v>10875.721654581748</v>
          </cell>
          <cell r="T1024">
            <v>11699.62074355525</v>
          </cell>
          <cell r="X1024">
            <v>10339.842851750749</v>
          </cell>
          <cell r="AA1024">
            <v>10372.159809547251</v>
          </cell>
          <cell r="AD1024">
            <v>10013.117219925749</v>
          </cell>
          <cell r="AG1024">
            <v>10557.63629978025</v>
          </cell>
          <cell r="AK1024">
            <v>9376.4081937192514</v>
          </cell>
          <cell r="AN1024">
            <v>10927.98648578075</v>
          </cell>
          <cell r="AQ1024">
            <v>10344.770435730499</v>
          </cell>
          <cell r="AT1024">
            <v>10373.203522399501</v>
          </cell>
          <cell r="AX1024">
            <v>7621.6904769485</v>
          </cell>
          <cell r="BA1024">
            <v>9128.9640463040014</v>
          </cell>
          <cell r="BD1024">
            <v>10372.73071757475</v>
          </cell>
          <cell r="BG1024">
            <v>11555.24530783975</v>
          </cell>
          <cell r="BK1024">
            <v>9427.3984254215011</v>
          </cell>
          <cell r="BN1024">
            <v>9458.4882143895011</v>
          </cell>
          <cell r="BQ1024">
            <v>9478.2588228127497</v>
          </cell>
          <cell r="BT1024">
            <v>11168.064758747249</v>
          </cell>
          <cell r="BX1024">
            <v>9467.5435402205003</v>
          </cell>
          <cell r="CA1024">
            <v>9971.5932452389989</v>
          </cell>
          <cell r="CD1024">
            <v>10012.063574020751</v>
          </cell>
          <cell r="CG1024">
            <v>11273.850951198749</v>
          </cell>
        </row>
        <row r="1025">
          <cell r="B1025" t="str">
            <v>QTR_Volume_Malt Whisky_GB</v>
          </cell>
          <cell r="C1025" t="str">
            <v>QTR</v>
          </cell>
          <cell r="D1025" t="str">
            <v>Volume</v>
          </cell>
          <cell r="E1025" t="str">
            <v>Spirits</v>
          </cell>
          <cell r="F1025" t="str">
            <v>Malt Whisky</v>
          </cell>
          <cell r="G1025" t="str">
            <v>GB</v>
          </cell>
          <cell r="K1025">
            <v>1230.1301263485002</v>
          </cell>
          <cell r="N1025">
            <v>1313.3309723990001</v>
          </cell>
          <cell r="Q1025">
            <v>1344.45567754325</v>
          </cell>
          <cell r="T1025">
            <v>1389.3346508222498</v>
          </cell>
          <cell r="X1025">
            <v>1160.5527345249998</v>
          </cell>
          <cell r="AA1025">
            <v>1306.7114995669999</v>
          </cell>
          <cell r="AD1025">
            <v>1343.77605750975</v>
          </cell>
          <cell r="AG1025">
            <v>1506.1206919522501</v>
          </cell>
          <cell r="AK1025">
            <v>987.909802302</v>
          </cell>
          <cell r="AN1025">
            <v>1241.7491580390001</v>
          </cell>
          <cell r="AQ1025">
            <v>1340.9594554647499</v>
          </cell>
          <cell r="AT1025">
            <v>1546.61940506625</v>
          </cell>
          <cell r="AX1025">
            <v>1283.0329826307502</v>
          </cell>
          <cell r="BA1025">
            <v>1551.7441937087499</v>
          </cell>
          <cell r="BD1025">
            <v>1837.8380805040001</v>
          </cell>
          <cell r="BG1025">
            <v>2021.2466712365001</v>
          </cell>
          <cell r="BK1025">
            <v>1684.91719427775</v>
          </cell>
          <cell r="BN1025">
            <v>1644.9380690567498</v>
          </cell>
          <cell r="BQ1025">
            <v>1769.5573369139997</v>
          </cell>
          <cell r="BT1025">
            <v>2086.5250162635002</v>
          </cell>
          <cell r="BX1025">
            <v>1903.3826120315002</v>
          </cell>
          <cell r="CA1025">
            <v>2348.805952529</v>
          </cell>
          <cell r="CD1025">
            <v>2154.8169481217501</v>
          </cell>
          <cell r="CG1025">
            <v>2326.6537400807501</v>
          </cell>
        </row>
        <row r="1026">
          <cell r="B1026" t="str">
            <v>QTR_Volume_Non Cream Liqueurs_GB</v>
          </cell>
          <cell r="C1026" t="str">
            <v>QTR</v>
          </cell>
          <cell r="D1026" t="str">
            <v>Volume</v>
          </cell>
          <cell r="E1026" t="str">
            <v>Spirits</v>
          </cell>
          <cell r="F1026" t="str">
            <v>Non Cream Liqueurs</v>
          </cell>
          <cell r="G1026" t="str">
            <v>GB</v>
          </cell>
          <cell r="K1026">
            <v>11430.288532265749</v>
          </cell>
          <cell r="N1026">
            <v>11919.941691980748</v>
          </cell>
          <cell r="Q1026">
            <v>11948.32717937425</v>
          </cell>
          <cell r="T1026">
            <v>13338.12190774125</v>
          </cell>
          <cell r="X1026">
            <v>11561.361421094</v>
          </cell>
          <cell r="AA1026">
            <v>12036.913997055501</v>
          </cell>
          <cell r="AD1026">
            <v>12169.051854686752</v>
          </cell>
          <cell r="AG1026">
            <v>13792.28095828575</v>
          </cell>
          <cell r="AK1026">
            <v>11027.044674782001</v>
          </cell>
          <cell r="AN1026">
            <v>12675.711444009001</v>
          </cell>
          <cell r="AQ1026">
            <v>13128.516606775001</v>
          </cell>
          <cell r="AT1026">
            <v>15227.140823021</v>
          </cell>
          <cell r="AX1026">
            <v>12444.748313429001</v>
          </cell>
          <cell r="BA1026">
            <v>13900.676223801</v>
          </cell>
          <cell r="BD1026">
            <v>15380.170014938001</v>
          </cell>
          <cell r="BG1026">
            <v>18591.871801672001</v>
          </cell>
          <cell r="BK1026">
            <v>15546.418956576501</v>
          </cell>
          <cell r="BN1026">
            <v>16580.668949002498</v>
          </cell>
          <cell r="BQ1026">
            <v>17960.640479279999</v>
          </cell>
          <cell r="BT1026">
            <v>20214.640024606</v>
          </cell>
          <cell r="BX1026">
            <v>17721.252254920499</v>
          </cell>
          <cell r="CA1026">
            <v>19350.879248821002</v>
          </cell>
          <cell r="CD1026">
            <v>18547.005409884747</v>
          </cell>
          <cell r="CG1026">
            <v>19385.937220520751</v>
          </cell>
        </row>
        <row r="1027">
          <cell r="B1027" t="str">
            <v>QTR_Volume_Specialities_GB</v>
          </cell>
          <cell r="C1027" t="str">
            <v>QTR</v>
          </cell>
          <cell r="D1027" t="str">
            <v>Volume</v>
          </cell>
          <cell r="E1027" t="str">
            <v>Spirits</v>
          </cell>
          <cell r="F1027" t="str">
            <v>Specialities</v>
          </cell>
          <cell r="G1027" t="str">
            <v>GB</v>
          </cell>
          <cell r="K1027">
            <v>11738.1230914305</v>
          </cell>
          <cell r="N1027">
            <v>14445.683423270499</v>
          </cell>
          <cell r="Q1027">
            <v>13932.71605381775</v>
          </cell>
          <cell r="T1027">
            <v>13704.628820156249</v>
          </cell>
          <cell r="X1027">
            <v>11990.00560260625</v>
          </cell>
          <cell r="AA1027">
            <v>14899.471266467248</v>
          </cell>
          <cell r="AD1027">
            <v>14301.851734152999</v>
          </cell>
          <cell r="AG1027">
            <v>13610.098140701501</v>
          </cell>
          <cell r="AK1027">
            <v>9860.0214516622491</v>
          </cell>
          <cell r="AN1027">
            <v>13998.08838359225</v>
          </cell>
          <cell r="AQ1027">
            <v>14672.785568022249</v>
          </cell>
          <cell r="AT1027">
            <v>13601.909589497249</v>
          </cell>
          <cell r="AX1027">
            <v>10574.292433266999</v>
          </cell>
          <cell r="BA1027">
            <v>14623.346271235499</v>
          </cell>
          <cell r="BD1027">
            <v>15443.832275506751</v>
          </cell>
          <cell r="BG1027">
            <v>13973.07598468875</v>
          </cell>
          <cell r="BK1027">
            <v>11761.736357450749</v>
          </cell>
          <cell r="BN1027">
            <v>14653.561869580251</v>
          </cell>
          <cell r="BQ1027">
            <v>16659.92993687325</v>
          </cell>
          <cell r="BT1027">
            <v>15442.911549887751</v>
          </cell>
          <cell r="BX1027">
            <v>13368.804914031251</v>
          </cell>
          <cell r="CA1027">
            <v>15900.477817714749</v>
          </cell>
          <cell r="CD1027">
            <v>16611.141968622251</v>
          </cell>
          <cell r="CG1027">
            <v>15068.369923023749</v>
          </cell>
        </row>
        <row r="1028">
          <cell r="B1028" t="str">
            <v>QTR_Volume_Tequila_GB</v>
          </cell>
          <cell r="C1028" t="str">
            <v>QTR</v>
          </cell>
          <cell r="D1028" t="str">
            <v>Volume</v>
          </cell>
          <cell r="E1028" t="str">
            <v>Spirits</v>
          </cell>
          <cell r="F1028" t="str">
            <v>Tequila</v>
          </cell>
          <cell r="G1028" t="str">
            <v>GB</v>
          </cell>
          <cell r="K1028">
            <v>1588.2935536402501</v>
          </cell>
          <cell r="N1028">
            <v>1781.5345964517498</v>
          </cell>
          <cell r="Q1028">
            <v>1689.4565637217499</v>
          </cell>
          <cell r="T1028">
            <v>1841.8646318022502</v>
          </cell>
          <cell r="X1028">
            <v>1618.0784104664999</v>
          </cell>
          <cell r="AA1028">
            <v>1805.2809337085</v>
          </cell>
          <cell r="AD1028">
            <v>1778.23805806</v>
          </cell>
          <cell r="AG1028">
            <v>1775.530236913</v>
          </cell>
          <cell r="AK1028">
            <v>1260.82258869975</v>
          </cell>
          <cell r="AN1028">
            <v>1557.52501818975</v>
          </cell>
          <cell r="AQ1028">
            <v>1676.5163529484998</v>
          </cell>
          <cell r="AT1028">
            <v>1891.7475190209998</v>
          </cell>
          <cell r="AX1028">
            <v>1778.0165930449998</v>
          </cell>
          <cell r="BA1028">
            <v>1451.7451447054998</v>
          </cell>
          <cell r="BD1028">
            <v>1499.0036741102501</v>
          </cell>
          <cell r="BG1028">
            <v>1955.7031756362499</v>
          </cell>
          <cell r="BK1028">
            <v>1784.53329207775</v>
          </cell>
          <cell r="BN1028">
            <v>2037.89465155525</v>
          </cell>
          <cell r="BQ1028">
            <v>2076.2381991875</v>
          </cell>
          <cell r="BT1028">
            <v>2341.7484550264999</v>
          </cell>
          <cell r="BX1028">
            <v>2161.15492998325</v>
          </cell>
          <cell r="CA1028">
            <v>2407.4854447102498</v>
          </cell>
          <cell r="CD1028">
            <v>2443.5251177960004</v>
          </cell>
          <cell r="CG1028">
            <v>2576.6530701205002</v>
          </cell>
        </row>
        <row r="1029">
          <cell r="B1029" t="str">
            <v>QTR_Volume_Vodka_GB</v>
          </cell>
          <cell r="C1029" t="str">
            <v>QTR</v>
          </cell>
          <cell r="D1029" t="str">
            <v>Volume</v>
          </cell>
          <cell r="E1029" t="str">
            <v>Spirits</v>
          </cell>
          <cell r="F1029" t="str">
            <v>Vodka</v>
          </cell>
          <cell r="G1029" t="str">
            <v>GB</v>
          </cell>
          <cell r="K1029">
            <v>50951.327614241505</v>
          </cell>
          <cell r="N1029">
            <v>52089.249461177504</v>
          </cell>
          <cell r="Q1029">
            <v>50461.068220941001</v>
          </cell>
          <cell r="T1029">
            <v>54958.704618171003</v>
          </cell>
          <cell r="X1029">
            <v>47753.270564232007</v>
          </cell>
          <cell r="AA1029">
            <v>50324.1395323615</v>
          </cell>
          <cell r="AD1029">
            <v>49763.590114170001</v>
          </cell>
          <cell r="AG1029">
            <v>53659.5966479665</v>
          </cell>
          <cell r="AK1029">
            <v>43887.645954219995</v>
          </cell>
          <cell r="AN1029">
            <v>50826.950407453005</v>
          </cell>
          <cell r="AQ1029">
            <v>49760.953722527745</v>
          </cell>
          <cell r="AT1029">
            <v>51555.112153981245</v>
          </cell>
          <cell r="AX1029">
            <v>43546.720463353253</v>
          </cell>
          <cell r="BA1029">
            <v>49312.525869118246</v>
          </cell>
          <cell r="BD1029">
            <v>50226.729767237252</v>
          </cell>
          <cell r="BG1029">
            <v>53484.058376491244</v>
          </cell>
          <cell r="BK1029">
            <v>44705.375340086495</v>
          </cell>
          <cell r="BN1029">
            <v>45949.687867962995</v>
          </cell>
          <cell r="BQ1029">
            <v>46949.986878328498</v>
          </cell>
          <cell r="BT1029">
            <v>49849.253346843005</v>
          </cell>
          <cell r="BX1029">
            <v>42146.286525933254</v>
          </cell>
          <cell r="CA1029">
            <v>44507.458777408254</v>
          </cell>
          <cell r="CD1029">
            <v>46863.915309628253</v>
          </cell>
          <cell r="CG1029">
            <v>49751.041113682251</v>
          </cell>
        </row>
        <row r="1030">
          <cell r="B1030" t="str">
            <v>QTR_Volume_White Rum_GB</v>
          </cell>
          <cell r="C1030" t="str">
            <v>QTR</v>
          </cell>
          <cell r="D1030" t="str">
            <v>Volume</v>
          </cell>
          <cell r="E1030" t="str">
            <v>Spirits</v>
          </cell>
          <cell r="F1030" t="str">
            <v>White Rum</v>
          </cell>
          <cell r="G1030" t="str">
            <v>GB</v>
          </cell>
          <cell r="K1030">
            <v>7901.0951689667509</v>
          </cell>
          <cell r="N1030">
            <v>9094.0614632617489</v>
          </cell>
          <cell r="Q1030">
            <v>8745.3121507874985</v>
          </cell>
          <cell r="T1030">
            <v>9027.4384026940006</v>
          </cell>
          <cell r="X1030">
            <v>7147.788125395</v>
          </cell>
          <cell r="AA1030">
            <v>8072.0927227780003</v>
          </cell>
          <cell r="AD1030">
            <v>7688.1341969700006</v>
          </cell>
          <cell r="AG1030">
            <v>7703.2590557129997</v>
          </cell>
          <cell r="AK1030">
            <v>5867.1769890835003</v>
          </cell>
          <cell r="AN1030">
            <v>7594.2930336990003</v>
          </cell>
          <cell r="AQ1030">
            <v>7616.2597900609999</v>
          </cell>
          <cell r="AT1030">
            <v>7688.5679075425005</v>
          </cell>
          <cell r="AX1030">
            <v>6017.1325597292498</v>
          </cell>
          <cell r="BA1030">
            <v>6716.6339734517505</v>
          </cell>
          <cell r="BD1030">
            <v>6746.9232425167493</v>
          </cell>
          <cell r="BG1030">
            <v>7374.5693974892492</v>
          </cell>
          <cell r="BK1030">
            <v>6049.6629102130009</v>
          </cell>
          <cell r="BN1030">
            <v>6339.0914088449999</v>
          </cell>
          <cell r="BQ1030">
            <v>6081.1112562025</v>
          </cell>
          <cell r="BT1030">
            <v>6521.1913510045006</v>
          </cell>
          <cell r="BX1030">
            <v>5216.9394811807497</v>
          </cell>
          <cell r="CA1030">
            <v>5690.0420204382499</v>
          </cell>
          <cell r="CD1030">
            <v>5745.2248740619998</v>
          </cell>
          <cell r="CG1030">
            <v>5946.6649270739999</v>
          </cell>
        </row>
        <row r="1031">
          <cell r="B1031" t="str">
            <v>Year_Volume_Commodity_GB</v>
          </cell>
          <cell r="C1031" t="str">
            <v>Year</v>
          </cell>
          <cell r="D1031" t="str">
            <v>Volume</v>
          </cell>
          <cell r="E1031" t="str">
            <v>Beer</v>
          </cell>
          <cell r="F1031" t="str">
            <v>Commodity</v>
          </cell>
          <cell r="G1031" t="str">
            <v>GB</v>
          </cell>
          <cell r="H1031">
            <v>211484.280533718</v>
          </cell>
          <cell r="U1031">
            <v>180076.425400034</v>
          </cell>
          <cell r="AH1031">
            <v>171029.77271691905</v>
          </cell>
          <cell r="AU1031">
            <v>131678.86065850902</v>
          </cell>
          <cell r="BH1031">
            <v>120797.00563502299</v>
          </cell>
          <cell r="BU1031">
            <v>93798.503451719997</v>
          </cell>
        </row>
        <row r="1032">
          <cell r="B1032" t="str">
            <v>Year_Volume_NAB/LAB_GB</v>
          </cell>
          <cell r="C1032" t="str">
            <v>Year</v>
          </cell>
          <cell r="D1032" t="str">
            <v>Volume</v>
          </cell>
          <cell r="E1032" t="str">
            <v>Beer</v>
          </cell>
          <cell r="F1032" t="str">
            <v>NAB/LAB</v>
          </cell>
          <cell r="G1032" t="str">
            <v>GB</v>
          </cell>
          <cell r="H1032">
            <v>56078.674305015003</v>
          </cell>
          <cell r="U1032">
            <v>52828.732591252992</v>
          </cell>
          <cell r="AH1032">
            <v>55624.192398482999</v>
          </cell>
          <cell r="AU1032">
            <v>47022.238873422997</v>
          </cell>
          <cell r="BH1032">
            <v>36038.506083716005</v>
          </cell>
          <cell r="BU1032">
            <v>30162.548946708997</v>
          </cell>
        </row>
        <row r="1033">
          <cell r="B1033" t="str">
            <v>Year_Volume_Premium_GB</v>
          </cell>
          <cell r="C1033" t="str">
            <v>Year</v>
          </cell>
          <cell r="D1033" t="str">
            <v>Volume</v>
          </cell>
          <cell r="E1033" t="str">
            <v>Beer</v>
          </cell>
          <cell r="F1033" t="str">
            <v>Premium</v>
          </cell>
          <cell r="G1033" t="str">
            <v>GB</v>
          </cell>
          <cell r="H1033">
            <v>6423350.6033506617</v>
          </cell>
          <cell r="U1033">
            <v>5884637.8892784053</v>
          </cell>
          <cell r="AH1033">
            <v>5693524.83578943</v>
          </cell>
          <cell r="AU1033">
            <v>5609753.6151790386</v>
          </cell>
          <cell r="BH1033">
            <v>5698622.353790286</v>
          </cell>
          <cell r="BU1033">
            <v>5437836.9485916132</v>
          </cell>
        </row>
        <row r="1034">
          <cell r="B1034" t="str">
            <v>Year_Volume_Standard_GB</v>
          </cell>
          <cell r="C1034" t="str">
            <v>Year</v>
          </cell>
          <cell r="D1034" t="str">
            <v>Volume</v>
          </cell>
          <cell r="E1034" t="str">
            <v>Beer</v>
          </cell>
          <cell r="F1034" t="str">
            <v>Standard</v>
          </cell>
          <cell r="G1034" t="str">
            <v>GB</v>
          </cell>
          <cell r="H1034">
            <v>19947181.578370817</v>
          </cell>
          <cell r="U1034">
            <v>19267903.681776509</v>
          </cell>
          <cell r="AH1034">
            <v>18235054.132145058</v>
          </cell>
          <cell r="AU1034">
            <v>17624033.553702932</v>
          </cell>
          <cell r="BH1034">
            <v>16461121.5827072</v>
          </cell>
          <cell r="BU1034">
            <v>15336704.90103613</v>
          </cell>
        </row>
        <row r="1035">
          <cell r="B1035" t="str">
            <v>Year_Volume_Super_GB</v>
          </cell>
          <cell r="C1035" t="str">
            <v>Year</v>
          </cell>
          <cell r="D1035" t="str">
            <v>Volume</v>
          </cell>
          <cell r="E1035" t="str">
            <v>Beer</v>
          </cell>
          <cell r="F1035" t="str">
            <v>Super</v>
          </cell>
          <cell r="G1035" t="str">
            <v>GB</v>
          </cell>
          <cell r="H1035">
            <v>16935.779210609002</v>
          </cell>
          <cell r="U1035">
            <v>12653.485836529002</v>
          </cell>
          <cell r="AH1035">
            <v>16224.002301389</v>
          </cell>
          <cell r="AU1035">
            <v>19008.806333771001</v>
          </cell>
          <cell r="BH1035">
            <v>24723.543978652</v>
          </cell>
          <cell r="BU1035">
            <v>29413.229600901999</v>
          </cell>
        </row>
        <row r="1036">
          <cell r="B1036" t="str">
            <v>Year_Volume_Total Fortifed Wine &amp; Vermouth_GB</v>
          </cell>
          <cell r="C1036" t="str">
            <v>Year</v>
          </cell>
          <cell r="D1036" t="str">
            <v>Volume</v>
          </cell>
          <cell r="E1036" t="str">
            <v>Fortified Wine</v>
          </cell>
          <cell r="F1036" t="str">
            <v>Total Fortifed Wine &amp; Vermouth</v>
          </cell>
          <cell r="G1036" t="str">
            <v>GB</v>
          </cell>
          <cell r="H1036">
            <v>23019.943750861999</v>
          </cell>
          <cell r="U1036">
            <v>21676.442568455001</v>
          </cell>
          <cell r="AH1036">
            <v>18087.412472330001</v>
          </cell>
          <cell r="AU1036">
            <v>17213.296161884999</v>
          </cell>
          <cell r="BH1036">
            <v>15052.041459870001</v>
          </cell>
          <cell r="BU1036">
            <v>13663.290877869998</v>
          </cell>
        </row>
        <row r="1037">
          <cell r="B1037" t="str">
            <v>Year_Volume_Total Wine &amp; Champagne_GB</v>
          </cell>
          <cell r="C1037" t="str">
            <v>Year</v>
          </cell>
          <cell r="D1037" t="str">
            <v>Volume</v>
          </cell>
          <cell r="E1037" t="str">
            <v>Light Wine</v>
          </cell>
          <cell r="F1037" t="str">
            <v>Total Wine &amp; Champagne</v>
          </cell>
          <cell r="G1037" t="str">
            <v>GB</v>
          </cell>
          <cell r="H1037">
            <v>2195859.2938561481</v>
          </cell>
          <cell r="U1037">
            <v>2102115.4101042757</v>
          </cell>
          <cell r="AH1037">
            <v>2019486.6986124078</v>
          </cell>
          <cell r="AU1037">
            <v>1897472.5222909071</v>
          </cell>
          <cell r="BH1037">
            <v>1874490.3734720361</v>
          </cell>
          <cell r="BU1037">
            <v>1838443.9514187281</v>
          </cell>
        </row>
        <row r="1038">
          <cell r="B1038" t="str">
            <v>Year_Volume_Perry_GB</v>
          </cell>
          <cell r="C1038" t="str">
            <v>Year</v>
          </cell>
          <cell r="D1038" t="str">
            <v>Volume</v>
          </cell>
          <cell r="E1038" t="str">
            <v>Other LAD</v>
          </cell>
          <cell r="F1038" t="str">
            <v>Perry</v>
          </cell>
          <cell r="G1038" t="str">
            <v>GB</v>
          </cell>
          <cell r="H1038">
            <v>2665.8879233729999</v>
          </cell>
          <cell r="U1038">
            <v>1598.785947651</v>
          </cell>
          <cell r="AH1038">
            <v>1900.6270617030002</v>
          </cell>
          <cell r="AU1038">
            <v>5003.6668159219998</v>
          </cell>
          <cell r="BH1038">
            <v>12792.310229868999</v>
          </cell>
          <cell r="BU1038">
            <v>17458.423776082</v>
          </cell>
        </row>
        <row r="1039">
          <cell r="B1039" t="str">
            <v>Year_Volume_Regular Cider_GB</v>
          </cell>
          <cell r="C1039" t="str">
            <v>Year</v>
          </cell>
          <cell r="D1039" t="str">
            <v>Volume</v>
          </cell>
          <cell r="E1039" t="str">
            <v>Other LAD</v>
          </cell>
          <cell r="F1039" t="str">
            <v>Regular Cider</v>
          </cell>
          <cell r="G1039" t="str">
            <v>GB</v>
          </cell>
          <cell r="H1039">
            <v>2502186.0276155039</v>
          </cell>
          <cell r="U1039">
            <v>2575866.463264151</v>
          </cell>
          <cell r="AH1039">
            <v>2564745.8473180416</v>
          </cell>
          <cell r="AU1039">
            <v>2707277.4608819014</v>
          </cell>
          <cell r="BH1039">
            <v>2744967.8343796493</v>
          </cell>
          <cell r="BU1039">
            <v>2706848.5044557229</v>
          </cell>
        </row>
        <row r="1040">
          <cell r="B1040" t="str">
            <v>Year_Volume_RTD_GB</v>
          </cell>
          <cell r="C1040" t="str">
            <v>Year</v>
          </cell>
          <cell r="D1040" t="str">
            <v>Volume</v>
          </cell>
          <cell r="E1040" t="str">
            <v>Other LAD</v>
          </cell>
          <cell r="F1040" t="str">
            <v>RTD</v>
          </cell>
          <cell r="G1040" t="str">
            <v>GB</v>
          </cell>
          <cell r="H1040">
            <v>541546.37457083899</v>
          </cell>
          <cell r="U1040">
            <v>465787.377824658</v>
          </cell>
          <cell r="AH1040">
            <v>437171.90302476299</v>
          </cell>
          <cell r="AU1040">
            <v>440012.92425891495</v>
          </cell>
          <cell r="BH1040">
            <v>425852.58161417599</v>
          </cell>
          <cell r="BU1040">
            <v>331111.42226434103</v>
          </cell>
        </row>
        <row r="1041">
          <cell r="B1041" t="str">
            <v>Year_Volume_Strong Cider_GB</v>
          </cell>
          <cell r="C1041" t="str">
            <v>Year</v>
          </cell>
          <cell r="D1041" t="str">
            <v>Volume</v>
          </cell>
          <cell r="E1041" t="str">
            <v>Other LAD</v>
          </cell>
          <cell r="F1041" t="str">
            <v>Strong Cider</v>
          </cell>
          <cell r="G1041" t="str">
            <v>GB</v>
          </cell>
          <cell r="H1041">
            <v>22971.838916512006</v>
          </cell>
          <cell r="U1041">
            <v>20514.835005054996</v>
          </cell>
          <cell r="AH1041">
            <v>17502.060879683002</v>
          </cell>
          <cell r="AU1041">
            <v>33742.347872342005</v>
          </cell>
          <cell r="BH1041">
            <v>51162.279167592002</v>
          </cell>
          <cell r="BU1041">
            <v>59347.832678192011</v>
          </cell>
        </row>
        <row r="1042">
          <cell r="B1042" t="str">
            <v>Year_Volume_Blended Whisky_GB</v>
          </cell>
          <cell r="C1042" t="str">
            <v>Year</v>
          </cell>
          <cell r="D1042" t="str">
            <v>Volume</v>
          </cell>
          <cell r="E1042" t="str">
            <v>Spirits</v>
          </cell>
          <cell r="F1042" t="str">
            <v>Blended Whisky</v>
          </cell>
          <cell r="G1042" t="str">
            <v>GB</v>
          </cell>
          <cell r="H1042">
            <v>64752.601355505001</v>
          </cell>
          <cell r="U1042">
            <v>64335.750856183004</v>
          </cell>
          <cell r="AH1042">
            <v>59710.311120662998</v>
          </cell>
          <cell r="AU1042">
            <v>51775.78209528001</v>
          </cell>
          <cell r="BH1042">
            <v>52354.433429938996</v>
          </cell>
          <cell r="BU1042">
            <v>48617.818763454001</v>
          </cell>
        </row>
        <row r="1043">
          <cell r="B1043" t="str">
            <v>Year_Volume_Brandy_GB</v>
          </cell>
          <cell r="C1043" t="str">
            <v>Year</v>
          </cell>
          <cell r="D1043" t="str">
            <v>Volume</v>
          </cell>
          <cell r="E1043" t="str">
            <v>Spirits</v>
          </cell>
          <cell r="F1043" t="str">
            <v>Brandy</v>
          </cell>
          <cell r="G1043" t="str">
            <v>GB</v>
          </cell>
          <cell r="H1043">
            <v>3236.5427700600003</v>
          </cell>
          <cell r="U1043">
            <v>2772.528438328</v>
          </cell>
          <cell r="AH1043">
            <v>1705.1063959090002</v>
          </cell>
          <cell r="AU1043">
            <v>1876.2641953020002</v>
          </cell>
          <cell r="BH1043">
            <v>1795.3425089110001</v>
          </cell>
          <cell r="BU1043">
            <v>1786.8342534350002</v>
          </cell>
        </row>
        <row r="1044">
          <cell r="B1044" t="str">
            <v>Year_Volume_Cognac_GB</v>
          </cell>
          <cell r="C1044" t="str">
            <v>Year</v>
          </cell>
          <cell r="D1044" t="str">
            <v>Volume</v>
          </cell>
          <cell r="E1044" t="str">
            <v>Spirits</v>
          </cell>
          <cell r="F1044" t="str">
            <v>Cognac</v>
          </cell>
          <cell r="G1044" t="str">
            <v>GB</v>
          </cell>
          <cell r="H1044">
            <v>22143.199536863001</v>
          </cell>
          <cell r="U1044">
            <v>21684.145881551001</v>
          </cell>
          <cell r="AH1044">
            <v>20347.116886313997</v>
          </cell>
          <cell r="AU1044">
            <v>18905.648237752001</v>
          </cell>
          <cell r="BH1044">
            <v>18830.558027076</v>
          </cell>
          <cell r="BU1044">
            <v>18332.844408928995</v>
          </cell>
        </row>
        <row r="1045">
          <cell r="B1045" t="str">
            <v>Year_Volume_Cream Liqueurs_GB</v>
          </cell>
          <cell r="C1045" t="str">
            <v>Year</v>
          </cell>
          <cell r="D1045" t="str">
            <v>Volume</v>
          </cell>
          <cell r="E1045" t="str">
            <v>Spirits</v>
          </cell>
          <cell r="F1045" t="str">
            <v>Cream Liqueurs</v>
          </cell>
          <cell r="G1045" t="str">
            <v>GB</v>
          </cell>
          <cell r="H1045">
            <v>13654.169887513999</v>
          </cell>
          <cell r="U1045">
            <v>13359.455371822998</v>
          </cell>
          <cell r="AH1045">
            <v>13774.928199236998</v>
          </cell>
          <cell r="AU1045">
            <v>16371.808489468</v>
          </cell>
          <cell r="BH1045">
            <v>10930.908391657998</v>
          </cell>
          <cell r="BU1045">
            <v>15105.548913111999</v>
          </cell>
        </row>
        <row r="1046">
          <cell r="B1046" t="str">
            <v>Year_Volume_Dark Rum_GB</v>
          </cell>
          <cell r="C1046" t="str">
            <v>Year</v>
          </cell>
          <cell r="D1046" t="str">
            <v>Volume</v>
          </cell>
          <cell r="E1046" t="str">
            <v>Spirits</v>
          </cell>
          <cell r="F1046" t="str">
            <v>Dark Rum</v>
          </cell>
          <cell r="G1046" t="str">
            <v>GB</v>
          </cell>
          <cell r="H1046">
            <v>9289.4451450359993</v>
          </cell>
          <cell r="U1046">
            <v>9377.7017510760015</v>
          </cell>
          <cell r="AH1046">
            <v>9233.889671252</v>
          </cell>
          <cell r="AU1046">
            <v>8873.1432486989997</v>
          </cell>
          <cell r="BH1046">
            <v>8936.5756415800006</v>
          </cell>
          <cell r="BU1046">
            <v>8185.8966671110002</v>
          </cell>
        </row>
        <row r="1047">
          <cell r="B1047" t="str">
            <v>Year_Volume_Gin_GB</v>
          </cell>
          <cell r="C1047" t="str">
            <v>Year</v>
          </cell>
          <cell r="D1047" t="str">
            <v>Volume</v>
          </cell>
          <cell r="E1047" t="str">
            <v>Spirits</v>
          </cell>
          <cell r="F1047" t="str">
            <v>Gin</v>
          </cell>
          <cell r="G1047" t="str">
            <v>GB</v>
          </cell>
          <cell r="H1047">
            <v>46189.844872991998</v>
          </cell>
          <cell r="U1047">
            <v>43322.961692094992</v>
          </cell>
          <cell r="AH1047">
            <v>40481.219279881007</v>
          </cell>
          <cell r="AU1047">
            <v>36918.783259386997</v>
          </cell>
          <cell r="BH1047">
            <v>37644.433870109999</v>
          </cell>
          <cell r="BU1047">
            <v>39620.658178603997</v>
          </cell>
        </row>
        <row r="1048">
          <cell r="B1048" t="str">
            <v>Year_Volume_Golden Rum_GB</v>
          </cell>
          <cell r="C1048" t="str">
            <v>Year</v>
          </cell>
          <cell r="D1048" t="str">
            <v>Volume</v>
          </cell>
          <cell r="E1048" t="str">
            <v>Spirits</v>
          </cell>
          <cell r="F1048" t="str">
            <v>Golden Rum</v>
          </cell>
          <cell r="G1048" t="str">
            <v>GB</v>
          </cell>
          <cell r="H1048">
            <v>11263.711637554001</v>
          </cell>
          <cell r="U1048">
            <v>12920.430626397003</v>
          </cell>
          <cell r="AH1048">
            <v>15014.153115097</v>
          </cell>
          <cell r="AU1048">
            <v>13478.242135389999</v>
          </cell>
          <cell r="BH1048">
            <v>15247.733184605997</v>
          </cell>
          <cell r="BU1048">
            <v>16818.575630954001</v>
          </cell>
        </row>
        <row r="1049">
          <cell r="B1049" t="str">
            <v>Year_Volume_Imported Whiskey_GB</v>
          </cell>
          <cell r="C1049" t="str">
            <v>Year</v>
          </cell>
          <cell r="D1049" t="str">
            <v>Volume</v>
          </cell>
          <cell r="E1049" t="str">
            <v>Spirits</v>
          </cell>
          <cell r="F1049" t="str">
            <v>Imported Whiskey</v>
          </cell>
          <cell r="G1049" t="str">
            <v>GB</v>
          </cell>
          <cell r="H1049">
            <v>44834.629535214997</v>
          </cell>
          <cell r="U1049">
            <v>41282.756181003999</v>
          </cell>
          <cell r="AH1049">
            <v>41022.368637629996</v>
          </cell>
          <cell r="AU1049">
            <v>38678.630548667003</v>
          </cell>
          <cell r="BH1049">
            <v>39532.210221371002</v>
          </cell>
          <cell r="BU1049">
            <v>40725.051310678995</v>
          </cell>
        </row>
        <row r="1050">
          <cell r="B1050" t="str">
            <v>Year_Volume_Malt Whisky_GB</v>
          </cell>
          <cell r="C1050" t="str">
            <v>Year</v>
          </cell>
          <cell r="D1050" t="str">
            <v>Volume</v>
          </cell>
          <cell r="E1050" t="str">
            <v>Spirits</v>
          </cell>
          <cell r="F1050" t="str">
            <v>Malt Whisky</v>
          </cell>
          <cell r="G1050" t="str">
            <v>GB</v>
          </cell>
          <cell r="H1050">
            <v>5277.2514271130003</v>
          </cell>
          <cell r="U1050">
            <v>5317.1609835540003</v>
          </cell>
          <cell r="AH1050">
            <v>5117.2378208720002</v>
          </cell>
          <cell r="AU1050">
            <v>6693.8619280800003</v>
          </cell>
          <cell r="BH1050">
            <v>7185.9376165119993</v>
          </cell>
          <cell r="BU1050">
            <v>8733.659252763</v>
          </cell>
        </row>
        <row r="1051">
          <cell r="B1051" t="str">
            <v>Year_Volume_Non Cream Liqueurs_GB</v>
          </cell>
          <cell r="C1051" t="str">
            <v>Year</v>
          </cell>
          <cell r="D1051" t="str">
            <v>Volume</v>
          </cell>
          <cell r="E1051" t="str">
            <v>Spirits</v>
          </cell>
          <cell r="F1051" t="str">
            <v>Non Cream Liqueurs</v>
          </cell>
          <cell r="G1051" t="str">
            <v>GB</v>
          </cell>
          <cell r="H1051">
            <v>48636.679311361993</v>
          </cell>
          <cell r="U1051">
            <v>49559.608231122002</v>
          </cell>
          <cell r="AH1051">
            <v>52058.413548586999</v>
          </cell>
          <cell r="AU1051">
            <v>60317.466353839991</v>
          </cell>
          <cell r="BH1051">
            <v>70302.368409464994</v>
          </cell>
          <cell r="BU1051">
            <v>75005.074134146998</v>
          </cell>
        </row>
        <row r="1052">
          <cell r="B1052" t="str">
            <v>Year_Volume_Specialities_GB</v>
          </cell>
          <cell r="C1052" t="str">
            <v>Year</v>
          </cell>
          <cell r="D1052" t="str">
            <v>Volume</v>
          </cell>
          <cell r="E1052" t="str">
            <v>Spirits</v>
          </cell>
          <cell r="F1052" t="str">
            <v>Specialities</v>
          </cell>
          <cell r="G1052" t="str">
            <v>GB</v>
          </cell>
          <cell r="H1052">
            <v>53821.151388675004</v>
          </cell>
          <cell r="U1052">
            <v>54801.426743927994</v>
          </cell>
          <cell r="AH1052">
            <v>52132.804992774007</v>
          </cell>
          <cell r="AU1052">
            <v>54614.546964697998</v>
          </cell>
          <cell r="BH1052">
            <v>58518.139713792007</v>
          </cell>
          <cell r="BU1052">
            <v>60948.794623392001</v>
          </cell>
        </row>
        <row r="1053">
          <cell r="B1053" t="str">
            <v>Year_Volume_Tequila_GB</v>
          </cell>
          <cell r="C1053" t="str">
            <v>Year</v>
          </cell>
          <cell r="D1053" t="str">
            <v>Volume</v>
          </cell>
          <cell r="E1053" t="str">
            <v>Spirits</v>
          </cell>
          <cell r="F1053" t="str">
            <v>Tequila</v>
          </cell>
          <cell r="G1053" t="str">
            <v>GB</v>
          </cell>
          <cell r="H1053">
            <v>6901.1493456160006</v>
          </cell>
          <cell r="U1053">
            <v>6977.1276391480005</v>
          </cell>
          <cell r="AH1053">
            <v>6386.6114788589994</v>
          </cell>
          <cell r="AU1053">
            <v>6684.468587497</v>
          </cell>
          <cell r="BH1053">
            <v>8240.4145978469987</v>
          </cell>
          <cell r="BU1053">
            <v>9588.8185626100003</v>
          </cell>
        </row>
        <row r="1054">
          <cell r="B1054" t="str">
            <v>Year_Volume_Vodka_GB</v>
          </cell>
          <cell r="C1054" t="str">
            <v>Year</v>
          </cell>
          <cell r="D1054" t="str">
            <v>Volume</v>
          </cell>
          <cell r="E1054" t="str">
            <v>Spirits</v>
          </cell>
          <cell r="F1054" t="str">
            <v>Vodka</v>
          </cell>
          <cell r="G1054" t="str">
            <v>GB</v>
          </cell>
          <cell r="H1054">
            <v>208460.34991453096</v>
          </cell>
          <cell r="U1054">
            <v>201500.59685872999</v>
          </cell>
          <cell r="AH1054">
            <v>196030.66223818201</v>
          </cell>
          <cell r="AU1054">
            <v>196570.0344762</v>
          </cell>
          <cell r="BH1054">
            <v>187454.30343322101</v>
          </cell>
          <cell r="BU1054">
            <v>183268.70172665204</v>
          </cell>
        </row>
        <row r="1055">
          <cell r="B1055" t="str">
            <v>Year_Volume_White Rum_GB</v>
          </cell>
          <cell r="C1055" t="str">
            <v>Year</v>
          </cell>
          <cell r="D1055" t="str">
            <v>Volume</v>
          </cell>
          <cell r="E1055" t="str">
            <v>Spirits</v>
          </cell>
          <cell r="F1055" t="str">
            <v>White Rum</v>
          </cell>
          <cell r="G1055" t="str">
            <v>GB</v>
          </cell>
          <cell r="H1055">
            <v>34767.907185710006</v>
          </cell>
          <cell r="U1055">
            <v>30611.274100856004</v>
          </cell>
          <cell r="AH1055">
            <v>28766.297720385999</v>
          </cell>
          <cell r="AU1055">
            <v>26855.259173187002</v>
          </cell>
          <cell r="BH1055">
            <v>24991.056926264999</v>
          </cell>
          <cell r="BU1055">
            <v>22598.871302754997</v>
          </cell>
        </row>
        <row r="1056">
          <cell r="B1056" t="str">
            <v xml:space="preserve">Per_Value_Commodity_Central England </v>
          </cell>
          <cell r="C1056" t="str">
            <v>Per</v>
          </cell>
          <cell r="D1056" t="str">
            <v>Value</v>
          </cell>
          <cell r="E1056" t="str">
            <v>Beer</v>
          </cell>
          <cell r="F1056" t="str">
            <v>Commodity</v>
          </cell>
          <cell r="G1056" t="str">
            <v xml:space="preserve">Central England </v>
          </cell>
          <cell r="H1056">
            <v>0.882241477</v>
          </cell>
          <cell r="I1056">
            <v>1.1792447880000001</v>
          </cell>
          <cell r="J1056">
            <v>1.1476004630000001</v>
          </cell>
          <cell r="K1056">
            <v>1.196074764</v>
          </cell>
          <cell r="L1056">
            <v>1.2291365089999999</v>
          </cell>
          <cell r="M1056">
            <v>1.419478968</v>
          </cell>
          <cell r="N1056">
            <v>1.713466701</v>
          </cell>
          <cell r="O1056">
            <v>1.616222638</v>
          </cell>
          <cell r="P1056">
            <v>1.385785802</v>
          </cell>
          <cell r="Q1056">
            <v>1.470333294</v>
          </cell>
          <cell r="R1056">
            <v>1.4150164569999999</v>
          </cell>
          <cell r="S1056">
            <v>1.379971335</v>
          </cell>
          <cell r="T1056">
            <v>1.6212094720000001</v>
          </cell>
          <cell r="U1056">
            <v>1.1954811750000001</v>
          </cell>
          <cell r="V1056">
            <v>1.205646285</v>
          </cell>
          <cell r="W1056">
            <v>1.25855366</v>
          </cell>
          <cell r="X1056">
            <v>1.321290436</v>
          </cell>
          <cell r="Y1056">
            <v>1.346469385</v>
          </cell>
          <cell r="Z1056">
            <v>1.3652169279999999</v>
          </cell>
          <cell r="AA1056">
            <v>1.2265414059999999</v>
          </cell>
          <cell r="AB1056">
            <v>1.141711871</v>
          </cell>
          <cell r="AC1056">
            <v>1.058837091</v>
          </cell>
          <cell r="AD1056">
            <v>0.96461561200000001</v>
          </cell>
          <cell r="AE1056">
            <v>1.097816841</v>
          </cell>
          <cell r="AF1056">
            <v>1.0798958059999999</v>
          </cell>
          <cell r="AG1056">
            <v>1.3266904740000001</v>
          </cell>
          <cell r="AH1056">
            <v>0.82715496799999999</v>
          </cell>
          <cell r="AI1056">
            <v>0.96892677100000002</v>
          </cell>
          <cell r="AJ1056">
            <v>1.040544157</v>
          </cell>
          <cell r="AK1056">
            <v>1.1694775850000001</v>
          </cell>
          <cell r="AL1056">
            <v>1.192276442</v>
          </cell>
          <cell r="AM1056">
            <v>1.3642189220000001</v>
          </cell>
          <cell r="AN1056">
            <v>1.3820658750000001</v>
          </cell>
          <cell r="AO1056">
            <v>1.2850915089999999</v>
          </cell>
          <cell r="AP1056">
            <v>1.427694083</v>
          </cell>
          <cell r="AQ1056">
            <v>1.3864448410000001</v>
          </cell>
          <cell r="AR1056">
            <v>1.437048747</v>
          </cell>
          <cell r="AS1056">
            <v>1.4520131510000001</v>
          </cell>
          <cell r="AT1056">
            <v>1.653754196</v>
          </cell>
          <cell r="AU1056">
            <v>1.0088117539999999</v>
          </cell>
          <cell r="AV1056">
            <v>1.0371015480000001</v>
          </cell>
          <cell r="AW1056">
            <v>1.175808763</v>
          </cell>
          <cell r="AX1056">
            <v>1.308495285</v>
          </cell>
          <cell r="AY1056">
            <v>1.282760983</v>
          </cell>
          <cell r="AZ1056">
            <v>1.192396534</v>
          </cell>
          <cell r="BA1056">
            <v>1.207429812</v>
          </cell>
          <cell r="BB1056">
            <v>1.1195787530000001</v>
          </cell>
          <cell r="BC1056">
            <v>1.149331042</v>
          </cell>
          <cell r="BD1056">
            <v>1.127753714</v>
          </cell>
          <cell r="BE1056">
            <v>1.1435398299999999</v>
          </cell>
          <cell r="BF1056">
            <v>1.019924219</v>
          </cell>
          <cell r="BG1056">
            <v>1.281753554</v>
          </cell>
          <cell r="BH1056">
            <v>0.82080213099999999</v>
          </cell>
          <cell r="BI1056">
            <v>0.79704534500000002</v>
          </cell>
          <cell r="BJ1056">
            <v>0.890693717</v>
          </cell>
          <cell r="BK1056">
            <v>1.040281002</v>
          </cell>
          <cell r="BL1056">
            <v>1.1539993019999999</v>
          </cell>
          <cell r="BM1056">
            <v>1.28520974</v>
          </cell>
          <cell r="BN1056">
            <v>1.109303484</v>
          </cell>
          <cell r="BO1056">
            <v>1.1652406449999999</v>
          </cell>
          <cell r="BP1056">
            <v>1.1707499880000001</v>
          </cell>
          <cell r="BQ1056">
            <v>1.1747010790000001</v>
          </cell>
          <cell r="BR1056">
            <v>1.176381441</v>
          </cell>
          <cell r="BS1056">
            <v>1.299465052</v>
          </cell>
          <cell r="BT1056">
            <v>1.5798008349999999</v>
          </cell>
          <cell r="BU1056">
            <v>0.92674674000000001</v>
          </cell>
          <cell r="BV1056">
            <v>1.037255297</v>
          </cell>
          <cell r="BW1056">
            <v>0.88277710099999995</v>
          </cell>
          <cell r="BX1056">
            <v>0.86764170500000004</v>
          </cell>
          <cell r="BY1056">
            <v>0.57536547599999999</v>
          </cell>
          <cell r="BZ1056">
            <v>0.62065799499999996</v>
          </cell>
          <cell r="CA1056">
            <v>0.565227908</v>
          </cell>
          <cell r="CB1056">
            <v>0.25806942900000002</v>
          </cell>
          <cell r="CC1056">
            <v>0.27792503600000001</v>
          </cell>
          <cell r="CD1056">
            <v>0.210904007</v>
          </cell>
          <cell r="CE1056">
            <v>0.18534547500000001</v>
          </cell>
          <cell r="CF1056">
            <v>0.21520660599999999</v>
          </cell>
          <cell r="CG1056">
            <v>0.41289799999999999</v>
          </cell>
        </row>
        <row r="1057">
          <cell r="B1057" t="str">
            <v>Per_Value_Commodity_GB CENTRAL SCOTLAND</v>
          </cell>
          <cell r="C1057" t="str">
            <v>Per</v>
          </cell>
          <cell r="D1057" t="str">
            <v>Value</v>
          </cell>
          <cell r="E1057" t="str">
            <v>Beer</v>
          </cell>
          <cell r="F1057" t="str">
            <v>Commodity</v>
          </cell>
          <cell r="G1057" t="str">
            <v>GB CENTRAL SCOTLAND</v>
          </cell>
          <cell r="H1057">
            <v>1.1951942209999999</v>
          </cell>
          <cell r="I1057">
            <v>1.470716431</v>
          </cell>
          <cell r="J1057">
            <v>0.377550357</v>
          </cell>
          <cell r="K1057">
            <v>0.43920901499999998</v>
          </cell>
          <cell r="L1057">
            <v>0.429269717</v>
          </cell>
          <cell r="M1057">
            <v>0.384046418</v>
          </cell>
          <cell r="N1057">
            <v>0.43862086300000003</v>
          </cell>
          <cell r="O1057">
            <v>0.35549366900000001</v>
          </cell>
          <cell r="P1057">
            <v>0.29723345699999998</v>
          </cell>
          <cell r="Q1057">
            <v>0.37245713400000002</v>
          </cell>
          <cell r="R1057">
            <v>0.33264685900000002</v>
          </cell>
          <cell r="S1057">
            <v>0.30804897799999997</v>
          </cell>
          <cell r="T1057">
            <v>0.353407837</v>
          </cell>
          <cell r="U1057">
            <v>0.27126982199999999</v>
          </cell>
          <cell r="V1057">
            <v>0.35608118</v>
          </cell>
          <cell r="W1057">
            <v>0.34573499099999999</v>
          </cell>
          <cell r="X1057">
            <v>0.41330230800000001</v>
          </cell>
          <cell r="Y1057">
            <v>0.39872421400000002</v>
          </cell>
          <cell r="Z1057">
            <v>0.390142139</v>
          </cell>
          <cell r="AA1057">
            <v>0.38102002499999998</v>
          </cell>
          <cell r="AB1057">
            <v>0.39875867100000001</v>
          </cell>
          <cell r="AC1057">
            <v>0.32659880800000002</v>
          </cell>
          <cell r="AD1057">
            <v>0.30128962799999998</v>
          </cell>
          <cell r="AE1057">
            <v>0.26484196700000001</v>
          </cell>
          <cell r="AF1057">
            <v>0.283552631</v>
          </cell>
          <cell r="AG1057">
            <v>0.38096972899999998</v>
          </cell>
          <cell r="AH1057">
            <v>0.22271081400000001</v>
          </cell>
          <cell r="AI1057">
            <v>0.25748994400000003</v>
          </cell>
          <cell r="AJ1057">
            <v>0.31522155800000001</v>
          </cell>
          <cell r="AK1057">
            <v>0.34626234299999997</v>
          </cell>
          <cell r="AL1057">
            <v>0.266446446</v>
          </cell>
          <cell r="AM1057">
            <v>0.31485964799999999</v>
          </cell>
          <cell r="AN1057">
            <v>0.33493927299999998</v>
          </cell>
          <cell r="AO1057">
            <v>0.35081656700000002</v>
          </cell>
          <cell r="AP1057">
            <v>0.40460292199999998</v>
          </cell>
          <cell r="AQ1057">
            <v>0.42287961600000001</v>
          </cell>
          <cell r="AR1057">
            <v>0.43399571799999997</v>
          </cell>
          <cell r="AS1057">
            <v>0.44724733700000002</v>
          </cell>
          <cell r="AT1057">
            <v>0.50730841100000001</v>
          </cell>
          <cell r="AU1057">
            <v>0.29485461699999999</v>
          </cell>
          <cell r="AV1057">
            <v>0.409715459</v>
          </cell>
          <cell r="AW1057">
            <v>0.41586922799999998</v>
          </cell>
          <cell r="AX1057">
            <v>0.39624193899999999</v>
          </cell>
          <cell r="AY1057">
            <v>0.39672755300000001</v>
          </cell>
          <cell r="AZ1057">
            <v>0.41268787600000001</v>
          </cell>
          <cell r="BA1057">
            <v>0.43432291899999997</v>
          </cell>
          <cell r="BB1057">
            <v>0.406762764</v>
          </cell>
          <cell r="BC1057">
            <v>0.393872114</v>
          </cell>
          <cell r="BD1057">
            <v>0.38735673599999998</v>
          </cell>
          <cell r="BE1057">
            <v>0.352577904</v>
          </cell>
          <cell r="BF1057">
            <v>0.33595518499999999</v>
          </cell>
          <cell r="BG1057">
            <v>0.60260273099999995</v>
          </cell>
          <cell r="BH1057">
            <v>0.34197460699999999</v>
          </cell>
          <cell r="BI1057">
            <v>0.36582183000000001</v>
          </cell>
          <cell r="BJ1057">
            <v>0.69425446499999999</v>
          </cell>
          <cell r="BK1057">
            <v>1.0185317009999999</v>
          </cell>
          <cell r="BL1057">
            <v>1.1021740879999999</v>
          </cell>
          <cell r="BM1057">
            <v>1.275779666</v>
          </cell>
          <cell r="BN1057">
            <v>1.169373845</v>
          </cell>
          <cell r="BO1057">
            <v>1.250335913</v>
          </cell>
          <cell r="BP1057">
            <v>1.4214912049999999</v>
          </cell>
          <cell r="BQ1057">
            <v>1.207584657</v>
          </cell>
          <cell r="BR1057">
            <v>1.1309325050000001</v>
          </cell>
          <cell r="BS1057">
            <v>1.07443478</v>
          </cell>
          <cell r="BT1057">
            <v>1.2757999710000001</v>
          </cell>
          <cell r="BU1057">
            <v>0.87389933099999995</v>
          </cell>
          <cell r="BV1057">
            <v>0.96418412499999995</v>
          </cell>
          <cell r="BW1057">
            <v>1.1178483290000001</v>
          </cell>
          <cell r="BX1057">
            <v>1.3082207960000001</v>
          </cell>
          <cell r="BY1057">
            <v>1.328814017</v>
          </cell>
          <cell r="BZ1057">
            <v>1.199166994</v>
          </cell>
          <cell r="CA1057">
            <v>0.97062703800000005</v>
          </cell>
          <cell r="CB1057">
            <v>1.005721125</v>
          </cell>
          <cell r="CC1057">
            <v>1.0458669540000001</v>
          </cell>
          <cell r="CD1057">
            <v>1.0881375769999999</v>
          </cell>
          <cell r="CE1057">
            <v>1.126397077</v>
          </cell>
          <cell r="CF1057">
            <v>1.1339362690000001</v>
          </cell>
          <cell r="CG1057">
            <v>1.2017085510000001</v>
          </cell>
        </row>
        <row r="1058">
          <cell r="B1058" t="str">
            <v>Per_Value_Commodity_East of England</v>
          </cell>
          <cell r="C1058" t="str">
            <v>Per</v>
          </cell>
          <cell r="D1058" t="str">
            <v>Value</v>
          </cell>
          <cell r="E1058" t="str">
            <v>Beer</v>
          </cell>
          <cell r="F1058" t="str">
            <v>Commodity</v>
          </cell>
          <cell r="G1058" t="str">
            <v>East of England</v>
          </cell>
          <cell r="H1058">
            <v>0.28636595799999998</v>
          </cell>
          <cell r="I1058">
            <v>0.35990707700000002</v>
          </cell>
          <cell r="J1058">
            <v>0.46296470000000001</v>
          </cell>
          <cell r="K1058">
            <v>0.45294662899999999</v>
          </cell>
          <cell r="L1058">
            <v>0.40689854600000003</v>
          </cell>
          <cell r="M1058">
            <v>0.56609460700000003</v>
          </cell>
          <cell r="N1058">
            <v>0.505422543</v>
          </cell>
          <cell r="O1058">
            <v>0.54731938599999996</v>
          </cell>
          <cell r="P1058">
            <v>0.53020220100000004</v>
          </cell>
          <cell r="Q1058">
            <v>0.55537487799999996</v>
          </cell>
          <cell r="R1058">
            <v>0.50098656500000005</v>
          </cell>
          <cell r="S1058">
            <v>0.54547910099999997</v>
          </cell>
          <cell r="T1058">
            <v>0.62947071499999996</v>
          </cell>
          <cell r="U1058">
            <v>0.52491094999999999</v>
          </cell>
          <cell r="V1058">
            <v>0.46495898600000002</v>
          </cell>
          <cell r="W1058">
            <v>0.50050493600000001</v>
          </cell>
          <cell r="X1058">
            <v>0.48688488800000002</v>
          </cell>
          <cell r="Y1058">
            <v>0.475372554</v>
          </cell>
          <cell r="Z1058">
            <v>0.46412379500000001</v>
          </cell>
          <cell r="AA1058">
            <v>0.45413040900000001</v>
          </cell>
          <cell r="AB1058">
            <v>0.45059954899999999</v>
          </cell>
          <cell r="AC1058">
            <v>0.40506452399999998</v>
          </cell>
          <cell r="AD1058">
            <v>0.42950342899999999</v>
          </cell>
          <cell r="AE1058">
            <v>0.43615011100000001</v>
          </cell>
          <cell r="AF1058">
            <v>0.45444547000000002</v>
          </cell>
          <cell r="AG1058">
            <v>0.56955443699999997</v>
          </cell>
          <cell r="AH1058">
            <v>0.33815684099999999</v>
          </cell>
          <cell r="AI1058">
            <v>0.39921005500000001</v>
          </cell>
          <cell r="AJ1058">
            <v>0.38102968799999998</v>
          </cell>
          <cell r="AK1058">
            <v>0.36463431299999999</v>
          </cell>
          <cell r="AL1058">
            <v>0.351338924</v>
          </cell>
          <cell r="AM1058">
            <v>0.30241971699999998</v>
          </cell>
          <cell r="AN1058">
            <v>0.34933205299999998</v>
          </cell>
          <cell r="AO1058">
            <v>0.35758706800000001</v>
          </cell>
          <cell r="AP1058">
            <v>0.400059269</v>
          </cell>
          <cell r="AQ1058">
            <v>0.42716133099999998</v>
          </cell>
          <cell r="AR1058">
            <v>0.38885829399999999</v>
          </cell>
          <cell r="AS1058">
            <v>0.409027052</v>
          </cell>
          <cell r="AT1058">
            <v>0.43883467900000001</v>
          </cell>
          <cell r="AU1058">
            <v>0.28503387200000002</v>
          </cell>
          <cell r="AV1058">
            <v>0.32197013699999999</v>
          </cell>
          <cell r="AW1058">
            <v>0.31944439000000002</v>
          </cell>
          <cell r="AX1058">
            <v>0.34424073599999999</v>
          </cell>
          <cell r="AY1058">
            <v>0.348198705</v>
          </cell>
          <cell r="AZ1058">
            <v>0.353825263</v>
          </cell>
          <cell r="BA1058">
            <v>0.32638792500000002</v>
          </cell>
          <cell r="BB1058">
            <v>0.33576930599999999</v>
          </cell>
          <cell r="BC1058">
            <v>0.36107816399999998</v>
          </cell>
          <cell r="BD1058">
            <v>0.331836609</v>
          </cell>
          <cell r="BE1058">
            <v>0.36764740800000001</v>
          </cell>
          <cell r="BF1058">
            <v>0.40112035299999999</v>
          </cell>
          <cell r="BG1058">
            <v>0.45961546199999997</v>
          </cell>
          <cell r="BH1058">
            <v>0.26760425700000001</v>
          </cell>
          <cell r="BI1058">
            <v>0.24374551</v>
          </cell>
          <cell r="BJ1058">
            <v>0.29671592200000002</v>
          </cell>
          <cell r="BK1058">
            <v>0.32939384500000002</v>
          </cell>
          <cell r="BL1058">
            <v>0.36011283799999999</v>
          </cell>
          <cell r="BM1058">
            <v>0.35811158500000001</v>
          </cell>
          <cell r="BN1058">
            <v>0.34884037299999998</v>
          </cell>
          <cell r="BO1058">
            <v>0.392838513</v>
          </cell>
          <cell r="BP1058">
            <v>0.45709412300000002</v>
          </cell>
          <cell r="BQ1058">
            <v>0.45584248100000002</v>
          </cell>
          <cell r="BR1058">
            <v>0.491305569</v>
          </cell>
          <cell r="BS1058">
            <v>0.478985355</v>
          </cell>
          <cell r="BT1058">
            <v>0.493399378</v>
          </cell>
          <cell r="BU1058">
            <v>0.33885362200000002</v>
          </cell>
          <cell r="BV1058">
            <v>0.438920482</v>
          </cell>
          <cell r="BW1058">
            <v>0.43883266100000001</v>
          </cell>
          <cell r="BX1058">
            <v>0.47575288900000001</v>
          </cell>
          <cell r="BY1058">
            <v>0.36125206900000001</v>
          </cell>
          <cell r="BZ1058">
            <v>0.32684216599999999</v>
          </cell>
          <cell r="CA1058">
            <v>0.30640121100000001</v>
          </cell>
          <cell r="CB1058">
            <v>0.289766525</v>
          </cell>
          <cell r="CC1058">
            <v>0.27687689700000001</v>
          </cell>
          <cell r="CD1058">
            <v>0.27100371000000001</v>
          </cell>
          <cell r="CE1058">
            <v>0.26211224399999999</v>
          </cell>
          <cell r="CF1058">
            <v>0.215705963</v>
          </cell>
          <cell r="CG1058">
            <v>0.22785813499999999</v>
          </cell>
        </row>
        <row r="1059">
          <cell r="B1059" t="str">
            <v>Per_Value_Commodity_London</v>
          </cell>
          <cell r="C1059" t="str">
            <v>Per</v>
          </cell>
          <cell r="D1059" t="str">
            <v>Value</v>
          </cell>
          <cell r="E1059" t="str">
            <v>Beer</v>
          </cell>
          <cell r="F1059" t="str">
            <v>Commodity</v>
          </cell>
          <cell r="G1059" t="str">
            <v>London</v>
          </cell>
          <cell r="H1059">
            <v>0.28195108699999999</v>
          </cell>
          <cell r="I1059">
            <v>0.36582690099999998</v>
          </cell>
          <cell r="J1059">
            <v>0.43325227399999999</v>
          </cell>
          <cell r="K1059">
            <v>0.43744191199999999</v>
          </cell>
          <cell r="L1059">
            <v>0.42617024999999997</v>
          </cell>
          <cell r="M1059">
            <v>0.44902290299999997</v>
          </cell>
          <cell r="N1059">
            <v>0.46306685400000003</v>
          </cell>
          <cell r="O1059">
            <v>0.52606071399999998</v>
          </cell>
          <cell r="P1059">
            <v>0.47817417099999998</v>
          </cell>
          <cell r="Q1059">
            <v>0.49523630800000001</v>
          </cell>
          <cell r="R1059">
            <v>0.48812419400000001</v>
          </cell>
          <cell r="S1059">
            <v>0.448146394</v>
          </cell>
          <cell r="T1059">
            <v>0.62305081100000004</v>
          </cell>
          <cell r="U1059">
            <v>0.40165796500000001</v>
          </cell>
          <cell r="V1059">
            <v>0.48914285899999999</v>
          </cell>
          <cell r="W1059">
            <v>0.50745393500000002</v>
          </cell>
          <cell r="X1059">
            <v>0.56358319700000004</v>
          </cell>
          <cell r="Y1059">
            <v>0.51445945299999996</v>
          </cell>
          <cell r="Z1059">
            <v>0.54201648499999999</v>
          </cell>
          <cell r="AA1059">
            <v>0.54220667099999997</v>
          </cell>
          <cell r="AB1059">
            <v>0.52781065599999999</v>
          </cell>
          <cell r="AC1059">
            <v>0.45345727299999999</v>
          </cell>
          <cell r="AD1059">
            <v>0.46440664799999998</v>
          </cell>
          <cell r="AE1059">
            <v>0.43117549999999999</v>
          </cell>
          <cell r="AF1059">
            <v>0.44530559800000002</v>
          </cell>
          <cell r="AG1059">
            <v>0.49371351099999999</v>
          </cell>
          <cell r="AH1059">
            <v>0.30558802400000001</v>
          </cell>
          <cell r="AI1059">
            <v>0.32961502599999998</v>
          </cell>
          <cell r="AJ1059">
            <v>0.40632006100000001</v>
          </cell>
          <cell r="AK1059">
            <v>0.405477702</v>
          </cell>
          <cell r="AL1059">
            <v>0.39463673100000002</v>
          </cell>
          <cell r="AM1059">
            <v>0.403283014</v>
          </cell>
          <cell r="AN1059">
            <v>0.36045769700000002</v>
          </cell>
          <cell r="AO1059">
            <v>0.34249151700000002</v>
          </cell>
          <cell r="AP1059">
            <v>0.33085255699999999</v>
          </cell>
          <cell r="AQ1059">
            <v>0.40203475900000002</v>
          </cell>
          <cell r="AR1059">
            <v>0.44087277499999999</v>
          </cell>
          <cell r="AS1059">
            <v>0.42604104399999998</v>
          </cell>
          <cell r="AT1059">
            <v>0.46717071300000002</v>
          </cell>
          <cell r="AU1059">
            <v>0.26325803800000003</v>
          </cell>
          <cell r="AV1059">
            <v>0.27470002100000002</v>
          </cell>
          <cell r="AW1059">
            <v>0.27484562899999998</v>
          </cell>
          <cell r="AX1059">
            <v>0.28000561800000001</v>
          </cell>
          <cell r="AY1059">
            <v>0.28388590499999999</v>
          </cell>
          <cell r="AZ1059">
            <v>0.31052269500000002</v>
          </cell>
          <cell r="BA1059">
            <v>0.32010323200000002</v>
          </cell>
          <cell r="BB1059">
            <v>0.32199942599999998</v>
          </cell>
          <cell r="BC1059">
            <v>0.31055894699999997</v>
          </cell>
          <cell r="BD1059">
            <v>0.30201488500000001</v>
          </cell>
          <cell r="BE1059">
            <v>0.30491113399999997</v>
          </cell>
          <cell r="BF1059">
            <v>0.28042503699999999</v>
          </cell>
          <cell r="BG1059">
            <v>0.31074389000000002</v>
          </cell>
          <cell r="BH1059">
            <v>0.175876638</v>
          </cell>
          <cell r="BI1059">
            <v>0.19442245899999999</v>
          </cell>
          <cell r="BJ1059">
            <v>0.26007989999999997</v>
          </cell>
          <cell r="BK1059">
            <v>0.33835005499999998</v>
          </cell>
          <cell r="BL1059">
            <v>0.33729037699999997</v>
          </cell>
          <cell r="BM1059">
            <v>0.323022539</v>
          </cell>
          <cell r="BN1059">
            <v>0.30583595299999999</v>
          </cell>
          <cell r="BO1059">
            <v>0.33443368200000001</v>
          </cell>
          <cell r="BP1059">
            <v>0.34855397999999999</v>
          </cell>
          <cell r="BQ1059">
            <v>0.31831748799999998</v>
          </cell>
          <cell r="BR1059">
            <v>0.36110878499999999</v>
          </cell>
          <cell r="BS1059">
            <v>0.30762982100000003</v>
          </cell>
          <cell r="BT1059">
            <v>0.35533529600000002</v>
          </cell>
          <cell r="BU1059">
            <v>0.28438248199999999</v>
          </cell>
          <cell r="BV1059">
            <v>0.412883524</v>
          </cell>
          <cell r="BW1059">
            <v>0.40136659099999999</v>
          </cell>
          <cell r="BX1059">
            <v>0.455427358</v>
          </cell>
          <cell r="BY1059">
            <v>0.46520608699999999</v>
          </cell>
          <cell r="BZ1059">
            <v>0.45367913599999998</v>
          </cell>
          <cell r="CA1059">
            <v>0.41404604299999997</v>
          </cell>
          <cell r="CB1059">
            <v>0.370245718</v>
          </cell>
          <cell r="CC1059">
            <v>0.375199699</v>
          </cell>
          <cell r="CD1059">
            <v>0.36761866799999998</v>
          </cell>
          <cell r="CE1059">
            <v>0.37359653599999998</v>
          </cell>
          <cell r="CF1059">
            <v>0.40620863200000001</v>
          </cell>
          <cell r="CG1059">
            <v>0.47377492900000001</v>
          </cell>
        </row>
        <row r="1060">
          <cell r="B1060" t="str">
            <v>Per_Value_Commodity_North East England</v>
          </cell>
          <cell r="C1060" t="str">
            <v>Per</v>
          </cell>
          <cell r="D1060" t="str">
            <v>Value</v>
          </cell>
          <cell r="E1060" t="str">
            <v>Beer</v>
          </cell>
          <cell r="F1060" t="str">
            <v>Commodity</v>
          </cell>
          <cell r="G1060" t="str">
            <v>North East England</v>
          </cell>
          <cell r="H1060">
            <v>4.7018629999999999E-2</v>
          </cell>
          <cell r="I1060">
            <v>5.9460524000000001E-2</v>
          </cell>
          <cell r="J1060">
            <v>8.6235148999999997E-2</v>
          </cell>
          <cell r="K1060">
            <v>5.8566796999999997E-2</v>
          </cell>
          <cell r="L1060">
            <v>0.10699431099999999</v>
          </cell>
          <cell r="M1060">
            <v>9.7836092999999999E-2</v>
          </cell>
          <cell r="N1060">
            <v>0.17740941499999999</v>
          </cell>
          <cell r="O1060">
            <v>0.181332303</v>
          </cell>
          <cell r="P1060">
            <v>0.121089682</v>
          </cell>
          <cell r="Q1060">
            <v>0.16322215200000001</v>
          </cell>
          <cell r="R1060">
            <v>0.142290522</v>
          </cell>
          <cell r="S1060">
            <v>0.13010507499999999</v>
          </cell>
          <cell r="T1060">
            <v>0.124753242</v>
          </cell>
          <cell r="U1060">
            <v>9.0057231000000001E-2</v>
          </cell>
          <cell r="V1060">
            <v>9.5503826999999999E-2</v>
          </cell>
          <cell r="W1060">
            <v>9.6027512999999995E-2</v>
          </cell>
          <cell r="X1060">
            <v>8.9226057999999997E-2</v>
          </cell>
          <cell r="Y1060">
            <v>7.4708590000000005E-2</v>
          </cell>
          <cell r="Z1060">
            <v>7.6728260000000006E-2</v>
          </cell>
          <cell r="AA1060">
            <v>8.1072628999999993E-2</v>
          </cell>
          <cell r="AB1060">
            <v>8.3728514000000004E-2</v>
          </cell>
          <cell r="AC1060">
            <v>7.9195704000000006E-2</v>
          </cell>
          <cell r="AD1060">
            <v>7.8884990000000002E-2</v>
          </cell>
          <cell r="AE1060">
            <v>8.3936258999999999E-2</v>
          </cell>
          <cell r="AF1060">
            <v>7.2207445999999995E-2</v>
          </cell>
          <cell r="AG1060">
            <v>8.9243468000000006E-2</v>
          </cell>
          <cell r="AH1060">
            <v>6.3323632000000005E-2</v>
          </cell>
          <cell r="AI1060">
            <v>5.4471011999999999E-2</v>
          </cell>
          <cell r="AJ1060">
            <v>5.6704401000000001E-2</v>
          </cell>
          <cell r="AK1060">
            <v>5.5013985000000001E-2</v>
          </cell>
          <cell r="AL1060">
            <v>4.4078438999999997E-2</v>
          </cell>
          <cell r="AM1060">
            <v>4.4678242E-2</v>
          </cell>
          <cell r="AN1060">
            <v>5.4187355999999999E-2</v>
          </cell>
          <cell r="AO1060">
            <v>5.1966855999999999E-2</v>
          </cell>
          <cell r="AP1060">
            <v>5.6521228E-2</v>
          </cell>
          <cell r="AQ1060">
            <v>5.9186870000000003E-2</v>
          </cell>
          <cell r="AR1060">
            <v>6.4101715000000004E-2</v>
          </cell>
          <cell r="AS1060">
            <v>7.1547153000000002E-2</v>
          </cell>
          <cell r="AT1060">
            <v>7.7236596000000005E-2</v>
          </cell>
          <cell r="AU1060">
            <v>5.7686046999999997E-2</v>
          </cell>
          <cell r="AV1060">
            <v>5.0793339999999999E-2</v>
          </cell>
          <cell r="AW1060">
            <v>5.6592467E-2</v>
          </cell>
          <cell r="AX1060">
            <v>5.3650132000000003E-2</v>
          </cell>
          <cell r="AY1060">
            <v>5.2328609999999998E-2</v>
          </cell>
          <cell r="AZ1060">
            <v>4.2458340999999997E-2</v>
          </cell>
          <cell r="BA1060">
            <v>1.4577906E-2</v>
          </cell>
          <cell r="BB1060">
            <v>1.4656265E-2</v>
          </cell>
          <cell r="BC1060">
            <v>1.5116859E-2</v>
          </cell>
          <cell r="BD1060">
            <v>1.6264441000000001E-2</v>
          </cell>
          <cell r="BE1060">
            <v>1.1591515E-2</v>
          </cell>
          <cell r="BF1060">
            <v>1.1258534000000001E-2</v>
          </cell>
          <cell r="BG1060">
            <v>3.3659646000000001E-2</v>
          </cell>
          <cell r="BH1060">
            <v>8.5216419999999994E-3</v>
          </cell>
          <cell r="BI1060">
            <v>1.120762E-3</v>
          </cell>
          <cell r="BJ1060">
            <v>4.2640940000000004E-3</v>
          </cell>
          <cell r="BK1060">
            <v>2.4801490999999998E-2</v>
          </cell>
          <cell r="BL1060">
            <v>2.8901240000000002E-2</v>
          </cell>
          <cell r="BM1060">
            <v>3.6495909999999999E-2</v>
          </cell>
          <cell r="BN1060">
            <v>3.6382333000000003E-2</v>
          </cell>
          <cell r="BO1060">
            <v>6.4468352000000007E-2</v>
          </cell>
          <cell r="BP1060">
            <v>7.2861419999999996E-2</v>
          </cell>
          <cell r="BQ1060">
            <v>7.2441918999999994E-2</v>
          </cell>
          <cell r="BR1060">
            <v>8.1131723000000003E-2</v>
          </cell>
          <cell r="BS1060">
            <v>9.6419458999999999E-2</v>
          </cell>
          <cell r="BT1060">
            <v>9.6382733999999998E-2</v>
          </cell>
          <cell r="BU1060">
            <v>5.5099743999999999E-2</v>
          </cell>
          <cell r="BV1060">
            <v>5.9453873999999997E-2</v>
          </cell>
          <cell r="BW1060">
            <v>5.8660227000000002E-2</v>
          </cell>
          <cell r="BX1060">
            <v>6.2403511000000002E-2</v>
          </cell>
          <cell r="BY1060">
            <v>7.8811829E-2</v>
          </cell>
          <cell r="BZ1060">
            <v>4.1831403000000003E-2</v>
          </cell>
          <cell r="CA1060">
            <v>3.9328327000000003E-2</v>
          </cell>
          <cell r="CB1060">
            <v>2.9543453000000001E-2</v>
          </cell>
          <cell r="CC1060">
            <v>1.3414844E-2</v>
          </cell>
          <cell r="CD1060">
            <v>2.4359913E-2</v>
          </cell>
          <cell r="CE1060">
            <v>2.2059514999999998E-2</v>
          </cell>
          <cell r="CF1060">
            <v>2.8677523E-2</v>
          </cell>
          <cell r="CG1060">
            <v>3.3391601999999999E-2</v>
          </cell>
        </row>
        <row r="1061">
          <cell r="B1061" t="str">
            <v>Per_Value_Commodity_North East Scotland</v>
          </cell>
          <cell r="C1061" t="str">
            <v>Per</v>
          </cell>
          <cell r="D1061" t="str">
            <v>Value</v>
          </cell>
          <cell r="E1061" t="str">
            <v>Beer</v>
          </cell>
          <cell r="F1061" t="str">
            <v>Commodity</v>
          </cell>
          <cell r="G1061" t="str">
            <v>North East Scotland</v>
          </cell>
          <cell r="H1061">
            <v>4.1748156000000002E-2</v>
          </cell>
          <cell r="I1061">
            <v>3.8264184999999999E-2</v>
          </cell>
          <cell r="J1061">
            <v>3.7245135999999998E-2</v>
          </cell>
          <cell r="K1061">
            <v>7.4659121999999994E-2</v>
          </cell>
          <cell r="L1061">
            <v>6.8039170999999996E-2</v>
          </cell>
          <cell r="M1061">
            <v>7.7809228999999994E-2</v>
          </cell>
          <cell r="N1061">
            <v>7.6214717000000001E-2</v>
          </cell>
          <cell r="O1061">
            <v>6.9590552999999999E-2</v>
          </cell>
          <cell r="P1061">
            <v>6.4374496000000003E-2</v>
          </cell>
          <cell r="Q1061">
            <v>9.2205040000000002E-2</v>
          </cell>
          <cell r="R1061">
            <v>9.1218936E-2</v>
          </cell>
          <cell r="S1061">
            <v>7.9050361E-2</v>
          </cell>
          <cell r="T1061">
            <v>8.3277580000000004E-2</v>
          </cell>
          <cell r="U1061">
            <v>3.8414932999999998E-2</v>
          </cell>
          <cell r="V1061">
            <v>6.1431470000000002E-2</v>
          </cell>
          <cell r="W1061">
            <v>8.6793720000000005E-2</v>
          </cell>
          <cell r="X1061">
            <v>0.115155233</v>
          </cell>
          <cell r="Y1061">
            <v>0.132119704</v>
          </cell>
          <cell r="Z1061">
            <v>0.12655113500000001</v>
          </cell>
          <cell r="AA1061">
            <v>0.137793203</v>
          </cell>
          <cell r="AB1061">
            <v>0.12243903</v>
          </cell>
          <cell r="AC1061">
            <v>0.15233914800000001</v>
          </cell>
          <cell r="AD1061">
            <v>0.121060985</v>
          </cell>
          <cell r="AE1061">
            <v>0.11137786600000001</v>
          </cell>
          <cell r="AF1061">
            <v>9.2411942999999996E-2</v>
          </cell>
          <cell r="AG1061">
            <v>0.14239321599999999</v>
          </cell>
          <cell r="AH1061">
            <v>7.0544493E-2</v>
          </cell>
          <cell r="AI1061">
            <v>8.9147162000000002E-2</v>
          </cell>
          <cell r="AJ1061">
            <v>0.113848032</v>
          </cell>
          <cell r="AK1061">
            <v>0.14854887899999999</v>
          </cell>
          <cell r="AL1061">
            <v>0.157828419</v>
          </cell>
          <cell r="AM1061">
            <v>0.16968839799999999</v>
          </cell>
          <cell r="AN1061">
            <v>0.19302376700000001</v>
          </cell>
          <cell r="AO1061">
            <v>0.14694281100000001</v>
          </cell>
          <cell r="AP1061">
            <v>0.162462103</v>
          </cell>
          <cell r="AQ1061">
            <v>0.18788824400000001</v>
          </cell>
          <cell r="AR1061">
            <v>0.20974568199999999</v>
          </cell>
          <cell r="AS1061">
            <v>0.22213850499999999</v>
          </cell>
          <cell r="AT1061">
            <v>0.249851353</v>
          </cell>
          <cell r="AU1061">
            <v>0.121739506</v>
          </cell>
          <cell r="AV1061">
            <v>0.10339894600000001</v>
          </cell>
          <cell r="AW1061">
            <v>0.115319066</v>
          </cell>
          <cell r="AX1061">
            <v>0.112468582</v>
          </cell>
          <cell r="AY1061">
            <v>0.11577412400000001</v>
          </cell>
          <cell r="AZ1061">
            <v>0.11222286200000001</v>
          </cell>
          <cell r="BA1061">
            <v>0.115808494</v>
          </cell>
          <cell r="BB1061">
            <v>0.121151695</v>
          </cell>
          <cell r="BC1061">
            <v>0.10270412900000001</v>
          </cell>
          <cell r="BD1061">
            <v>0.103008633</v>
          </cell>
          <cell r="BE1061">
            <v>0.110494142</v>
          </cell>
          <cell r="BF1061">
            <v>0.110825541</v>
          </cell>
          <cell r="BG1061">
            <v>0.134203034</v>
          </cell>
          <cell r="BH1061">
            <v>9.3077427000000004E-2</v>
          </cell>
          <cell r="BI1061">
            <v>0.103757933</v>
          </cell>
          <cell r="BJ1061">
            <v>0.18614692499999999</v>
          </cell>
          <cell r="BK1061">
            <v>0.28864539700000003</v>
          </cell>
          <cell r="BL1061">
            <v>0.35395792399999998</v>
          </cell>
          <cell r="BM1061">
            <v>0.33072538699999998</v>
          </cell>
          <cell r="BN1061">
            <v>0.30205358300000001</v>
          </cell>
          <cell r="BO1061">
            <v>0.26001609799999997</v>
          </cell>
          <cell r="BP1061">
            <v>0.29693895799999998</v>
          </cell>
          <cell r="BQ1061">
            <v>0.293424925</v>
          </cell>
          <cell r="BR1061">
            <v>0.27723153499999997</v>
          </cell>
          <cell r="BS1061">
            <v>0.352259657</v>
          </cell>
          <cell r="BT1061">
            <v>0.39870504499999998</v>
          </cell>
          <cell r="BU1061">
            <v>0.31690211499999998</v>
          </cell>
          <cell r="BV1061">
            <v>0.37449609</v>
          </cell>
          <cell r="BW1061">
            <v>0.35425730100000002</v>
          </cell>
          <cell r="BX1061">
            <v>0.36677451700000002</v>
          </cell>
          <cell r="BY1061">
            <v>0.36017214199999997</v>
          </cell>
          <cell r="BZ1061">
            <v>0.38289971</v>
          </cell>
          <cell r="CA1061">
            <v>0.433535587</v>
          </cell>
          <cell r="CB1061">
            <v>0.42928171700000001</v>
          </cell>
          <cell r="CC1061">
            <v>0.42500367300000003</v>
          </cell>
          <cell r="CD1061">
            <v>0.372538127</v>
          </cell>
          <cell r="CE1061">
            <v>0.56154087200000002</v>
          </cell>
          <cell r="CF1061">
            <v>0.46056877299999999</v>
          </cell>
          <cell r="CG1061">
            <v>0.52930657999999997</v>
          </cell>
        </row>
        <row r="1062">
          <cell r="B1062" t="str">
            <v>Per_Value_Commodity_North West (Lancashire)</v>
          </cell>
          <cell r="C1062" t="str">
            <v>Per</v>
          </cell>
          <cell r="D1062" t="str">
            <v>Value</v>
          </cell>
          <cell r="E1062" t="str">
            <v>Beer</v>
          </cell>
          <cell r="F1062" t="str">
            <v>Commodity</v>
          </cell>
          <cell r="G1062" t="str">
            <v>North West (Lancashire)</v>
          </cell>
          <cell r="H1062">
            <v>1.1390880539999999</v>
          </cell>
          <cell r="I1062">
            <v>1.316118723</v>
          </cell>
          <cell r="J1062">
            <v>1.4012422069999999</v>
          </cell>
          <cell r="K1062">
            <v>1.399254931</v>
          </cell>
          <cell r="L1062">
            <v>1.3884838500000001</v>
          </cell>
          <cell r="M1062">
            <v>1.1876865109999999</v>
          </cell>
          <cell r="N1062">
            <v>1.1335911599999999</v>
          </cell>
          <cell r="O1062">
            <v>1.1767782959999999</v>
          </cell>
          <cell r="P1062">
            <v>1.067804942</v>
          </cell>
          <cell r="Q1062">
            <v>1.0299646229999999</v>
          </cell>
          <cell r="R1062">
            <v>1.0925073199999999</v>
          </cell>
          <cell r="S1062">
            <v>1.003416903</v>
          </cell>
          <cell r="T1062">
            <v>1.2129457370000001</v>
          </cell>
          <cell r="U1062">
            <v>0.85202467199999998</v>
          </cell>
          <cell r="V1062">
            <v>0.97152782900000001</v>
          </cell>
          <cell r="W1062">
            <v>1.0746348050000001</v>
          </cell>
          <cell r="X1062">
            <v>1.0339869129999999</v>
          </cell>
          <cell r="Y1062">
            <v>1.041507739</v>
          </cell>
          <cell r="Z1062">
            <v>1.0450778999999999</v>
          </cell>
          <cell r="AA1062">
            <v>0.98430646300000002</v>
          </cell>
          <cell r="AB1062">
            <v>0.95347252999999998</v>
          </cell>
          <cell r="AC1062">
            <v>0.89076812500000002</v>
          </cell>
          <cell r="AD1062">
            <v>1.0354207639999999</v>
          </cell>
          <cell r="AE1062">
            <v>0.95274626500000004</v>
          </cell>
          <cell r="AF1062">
            <v>0.97540804800000003</v>
          </cell>
          <cell r="AG1062">
            <v>1.153555772</v>
          </cell>
          <cell r="AH1062">
            <v>0.76531303799999995</v>
          </cell>
          <cell r="AI1062">
            <v>0.84728354800000005</v>
          </cell>
          <cell r="AJ1062">
            <v>0.99053258499999997</v>
          </cell>
          <cell r="AK1062">
            <v>0.95516863799999996</v>
          </cell>
          <cell r="AL1062">
            <v>1.019866207</v>
          </cell>
          <cell r="AM1062">
            <v>1.0232371819999999</v>
          </cell>
          <cell r="AN1062">
            <v>1.081330787</v>
          </cell>
          <cell r="AO1062">
            <v>1.0435810109999999</v>
          </cell>
          <cell r="AP1062">
            <v>1.1466734949999999</v>
          </cell>
          <cell r="AQ1062">
            <v>1.166848272</v>
          </cell>
          <cell r="AR1062">
            <v>1.2155847259999999</v>
          </cell>
          <cell r="AS1062">
            <v>1.2173744070000001</v>
          </cell>
          <cell r="AT1062">
            <v>1.3228360669999999</v>
          </cell>
          <cell r="AU1062">
            <v>0.71872615699999998</v>
          </cell>
          <cell r="AV1062">
            <v>0.75539201199999995</v>
          </cell>
          <cell r="AW1062">
            <v>0.87326718599999997</v>
          </cell>
          <cell r="AX1062">
            <v>0.937051945</v>
          </cell>
          <cell r="AY1062">
            <v>0.95057940200000002</v>
          </cell>
          <cell r="AZ1062">
            <v>0.90461001600000002</v>
          </cell>
          <cell r="BA1062">
            <v>0.92915922399999995</v>
          </cell>
          <cell r="BB1062">
            <v>0.94033156500000004</v>
          </cell>
          <cell r="BC1062">
            <v>0.895363252</v>
          </cell>
          <cell r="BD1062">
            <v>0.89796345600000005</v>
          </cell>
          <cell r="BE1062">
            <v>0.87708740699999999</v>
          </cell>
          <cell r="BF1062">
            <v>0.69240869000000005</v>
          </cell>
          <cell r="BG1062">
            <v>0.87189415100000001</v>
          </cell>
          <cell r="BH1062">
            <v>0.405364909</v>
          </cell>
          <cell r="BI1062">
            <v>0.37419088700000003</v>
          </cell>
          <cell r="BJ1062">
            <v>0.45102701000000001</v>
          </cell>
          <cell r="BK1062">
            <v>0.37547927199999998</v>
          </cell>
          <cell r="BL1062">
            <v>0.45019084399999998</v>
          </cell>
          <cell r="BM1062">
            <v>0.44999467300000001</v>
          </cell>
          <cell r="BN1062">
            <v>0.40549376599999998</v>
          </cell>
          <cell r="BO1062">
            <v>0.41812301200000002</v>
          </cell>
          <cell r="BP1062">
            <v>0.38092529899999999</v>
          </cell>
          <cell r="BQ1062">
            <v>0.40389899899999998</v>
          </cell>
          <cell r="BR1062">
            <v>0.47236334200000002</v>
          </cell>
          <cell r="BS1062">
            <v>0.489588254</v>
          </cell>
          <cell r="BT1062">
            <v>0.69642683100000002</v>
          </cell>
          <cell r="BU1062">
            <v>0.42023116999999999</v>
          </cell>
          <cell r="BV1062">
            <v>0.449002189</v>
          </cell>
          <cell r="BW1062">
            <v>0.43679758800000001</v>
          </cell>
          <cell r="BX1062">
            <v>0.41842686699999998</v>
          </cell>
          <cell r="BY1062">
            <v>0.30569361499999997</v>
          </cell>
          <cell r="BZ1062">
            <v>0.27175956800000001</v>
          </cell>
          <cell r="CA1062">
            <v>0.26688492899999999</v>
          </cell>
          <cell r="CB1062">
            <v>0.28557235600000003</v>
          </cell>
          <cell r="CC1062">
            <v>0.301649903</v>
          </cell>
          <cell r="CD1062">
            <v>0.26872750299999998</v>
          </cell>
          <cell r="CE1062">
            <v>0.20171304300000001</v>
          </cell>
          <cell r="CF1062">
            <v>0.28493552500000002</v>
          </cell>
          <cell r="CG1062">
            <v>0.33183307000000001</v>
          </cell>
        </row>
        <row r="1063">
          <cell r="B1063" t="str">
            <v>Per_Value_Commodity_South and South East</v>
          </cell>
          <cell r="C1063" t="str">
            <v>Per</v>
          </cell>
          <cell r="D1063" t="str">
            <v>Value</v>
          </cell>
          <cell r="E1063" t="str">
            <v>Beer</v>
          </cell>
          <cell r="F1063" t="str">
            <v>Commodity</v>
          </cell>
          <cell r="G1063" t="str">
            <v>South and South East</v>
          </cell>
          <cell r="H1063">
            <v>0.22409733400000001</v>
          </cell>
          <cell r="I1063">
            <v>0.29218031999999999</v>
          </cell>
          <cell r="J1063">
            <v>0.323453351</v>
          </cell>
          <cell r="K1063">
            <v>0.33402099200000002</v>
          </cell>
          <cell r="L1063">
            <v>0.337166837</v>
          </cell>
          <cell r="M1063">
            <v>0.35905906199999998</v>
          </cell>
          <cell r="N1063">
            <v>0.44305621299999998</v>
          </cell>
          <cell r="O1063">
            <v>0.48500515900000002</v>
          </cell>
          <cell r="P1063">
            <v>0.43237990999999998</v>
          </cell>
          <cell r="Q1063">
            <v>0.45621317900000002</v>
          </cell>
          <cell r="R1063">
            <v>0.44023188499999999</v>
          </cell>
          <cell r="S1063">
            <v>0.44794703499999999</v>
          </cell>
          <cell r="T1063">
            <v>0.52261091699999995</v>
          </cell>
          <cell r="U1063">
            <v>0.38252930800000001</v>
          </cell>
          <cell r="V1063">
            <v>0.410820199</v>
          </cell>
          <cell r="W1063">
            <v>0.456343526</v>
          </cell>
          <cell r="X1063">
            <v>0.45602120600000001</v>
          </cell>
          <cell r="Y1063">
            <v>0.51334016999999998</v>
          </cell>
          <cell r="Z1063">
            <v>0.57433061299999999</v>
          </cell>
          <cell r="AA1063">
            <v>0.58952340400000003</v>
          </cell>
          <cell r="AB1063">
            <v>0.553793443</v>
          </cell>
          <cell r="AC1063">
            <v>0.51163890199999995</v>
          </cell>
          <cell r="AD1063">
            <v>0.59385123900000003</v>
          </cell>
          <cell r="AE1063">
            <v>0.52346581700000006</v>
          </cell>
          <cell r="AF1063">
            <v>0.44829242499999999</v>
          </cell>
          <cell r="AG1063">
            <v>0.570512884</v>
          </cell>
          <cell r="AH1063">
            <v>0.33730247600000002</v>
          </cell>
          <cell r="AI1063">
            <v>0.37360943400000002</v>
          </cell>
          <cell r="AJ1063">
            <v>0.438680968</v>
          </cell>
          <cell r="AK1063">
            <v>0.50111768300000004</v>
          </cell>
          <cell r="AL1063">
            <v>0.47260054099999999</v>
          </cell>
          <cell r="AM1063">
            <v>0.56624793100000004</v>
          </cell>
          <cell r="AN1063">
            <v>0.58414554100000005</v>
          </cell>
          <cell r="AO1063">
            <v>0.56029068299999996</v>
          </cell>
          <cell r="AP1063">
            <v>0.55113492399999997</v>
          </cell>
          <cell r="AQ1063">
            <v>0.602731923</v>
          </cell>
          <cell r="AR1063">
            <v>0.64508967699999997</v>
          </cell>
          <cell r="AS1063">
            <v>0.65510536100000005</v>
          </cell>
          <cell r="AT1063">
            <v>0.75765839899999998</v>
          </cell>
          <cell r="AU1063">
            <v>0.38826089400000002</v>
          </cell>
          <cell r="AV1063">
            <v>0.355446066</v>
          </cell>
          <cell r="AW1063">
            <v>0.40841707500000002</v>
          </cell>
          <cell r="AX1063">
            <v>0.42685158200000001</v>
          </cell>
          <cell r="AY1063">
            <v>0.38286252500000001</v>
          </cell>
          <cell r="AZ1063">
            <v>0.37909562800000002</v>
          </cell>
          <cell r="BA1063">
            <v>0.39240144900000001</v>
          </cell>
          <cell r="BB1063">
            <v>0.34523150499999999</v>
          </cell>
          <cell r="BC1063">
            <v>0.29743217</v>
          </cell>
          <cell r="BD1063">
            <v>0.28109042499999998</v>
          </cell>
          <cell r="BE1063">
            <v>0.19278171799999999</v>
          </cell>
          <cell r="BF1063">
            <v>0.15627851400000001</v>
          </cell>
          <cell r="BG1063">
            <v>0.208768816</v>
          </cell>
          <cell r="BH1063">
            <v>0.12604211900000001</v>
          </cell>
          <cell r="BI1063">
            <v>0.121740471</v>
          </cell>
          <cell r="BJ1063">
            <v>0.18661871599999999</v>
          </cell>
          <cell r="BK1063">
            <v>0.207213436</v>
          </cell>
          <cell r="BL1063">
            <v>0.29658722399999998</v>
          </cell>
          <cell r="BM1063">
            <v>0.27270330999999998</v>
          </cell>
          <cell r="BN1063">
            <v>0.24163431199999999</v>
          </cell>
          <cell r="BO1063">
            <v>0.24756178200000001</v>
          </cell>
          <cell r="BP1063">
            <v>0.249811225</v>
          </cell>
          <cell r="BQ1063">
            <v>0.19571321899999999</v>
          </cell>
          <cell r="BR1063">
            <v>0.205027443</v>
          </cell>
          <cell r="BS1063">
            <v>0.223459881</v>
          </cell>
          <cell r="BT1063">
            <v>0.290490945</v>
          </cell>
          <cell r="BU1063">
            <v>0.172407374</v>
          </cell>
          <cell r="BV1063">
            <v>0.21719206399999999</v>
          </cell>
          <cell r="BW1063">
            <v>0.209128333</v>
          </cell>
          <cell r="BX1063">
            <v>0.27780189199999999</v>
          </cell>
          <cell r="BY1063">
            <v>0.27224020199999999</v>
          </cell>
          <cell r="BZ1063">
            <v>0.34814534400000002</v>
          </cell>
          <cell r="CA1063">
            <v>0.236088939</v>
          </cell>
          <cell r="CB1063">
            <v>0.26521546699999998</v>
          </cell>
          <cell r="CC1063">
            <v>0.19659291300000001</v>
          </cell>
          <cell r="CD1063">
            <v>0.13649581799999999</v>
          </cell>
          <cell r="CE1063">
            <v>0.156993204</v>
          </cell>
          <cell r="CF1063">
            <v>0.27301725999999998</v>
          </cell>
          <cell r="CG1063">
            <v>0.30401271400000002</v>
          </cell>
        </row>
        <row r="1064">
          <cell r="B1064" t="str">
            <v>Per_Value_Commodity_South West</v>
          </cell>
          <cell r="C1064" t="str">
            <v>Per</v>
          </cell>
          <cell r="D1064" t="str">
            <v>Value</v>
          </cell>
          <cell r="E1064" t="str">
            <v>Beer</v>
          </cell>
          <cell r="F1064" t="str">
            <v>Commodity</v>
          </cell>
          <cell r="G1064" t="str">
            <v>South West</v>
          </cell>
          <cell r="H1064">
            <v>0.15346471</v>
          </cell>
          <cell r="I1064">
            <v>0.20741826699999999</v>
          </cell>
          <cell r="J1064">
            <v>0.25795755799999998</v>
          </cell>
          <cell r="K1064">
            <v>0.218214149</v>
          </cell>
          <cell r="L1064">
            <v>0.234556446</v>
          </cell>
          <cell r="M1064">
            <v>0.189211084</v>
          </cell>
          <cell r="N1064">
            <v>0.185907086</v>
          </cell>
          <cell r="O1064">
            <v>0.195271679</v>
          </cell>
          <cell r="P1064">
            <v>0.17073176000000001</v>
          </cell>
          <cell r="Q1064">
            <v>0.169277182</v>
          </cell>
          <cell r="R1064">
            <v>0.15688502100000001</v>
          </cell>
          <cell r="S1064">
            <v>0.132870033</v>
          </cell>
          <cell r="T1064">
            <v>0.16832398900000001</v>
          </cell>
          <cell r="U1064">
            <v>0.114831</v>
          </cell>
          <cell r="V1064">
            <v>0.15117519200000001</v>
          </cell>
          <cell r="W1064">
            <v>0.155811317</v>
          </cell>
          <cell r="X1064">
            <v>0.183074661</v>
          </cell>
          <cell r="Y1064">
            <v>0.19150271699999999</v>
          </cell>
          <cell r="Z1064">
            <v>0.210041861</v>
          </cell>
          <cell r="AA1064">
            <v>0.21369791199999999</v>
          </cell>
          <cell r="AB1064">
            <v>0.21192371900000001</v>
          </cell>
          <cell r="AC1064">
            <v>0.22561188200000001</v>
          </cell>
          <cell r="AD1064">
            <v>0.269872155</v>
          </cell>
          <cell r="AE1064">
            <v>0.24980370099999999</v>
          </cell>
          <cell r="AF1064">
            <v>0.18901504699999999</v>
          </cell>
          <cell r="AG1064">
            <v>0.27208279600000002</v>
          </cell>
          <cell r="AH1064">
            <v>0.18235166999999999</v>
          </cell>
          <cell r="AI1064">
            <v>0.18586844899999999</v>
          </cell>
          <cell r="AJ1064">
            <v>0.21542252200000001</v>
          </cell>
          <cell r="AK1064">
            <v>0.24069283499999999</v>
          </cell>
          <cell r="AL1064">
            <v>0.25211240800000001</v>
          </cell>
          <cell r="AM1064">
            <v>0.27148798600000001</v>
          </cell>
          <cell r="AN1064">
            <v>0.34706942499999999</v>
          </cell>
          <cell r="AO1064">
            <v>0.249706494</v>
          </cell>
          <cell r="AP1064">
            <v>0.25550568000000001</v>
          </cell>
          <cell r="AQ1064">
            <v>0.26452773200000002</v>
          </cell>
          <cell r="AR1064">
            <v>0.30904340200000002</v>
          </cell>
          <cell r="AS1064">
            <v>0.26526521199999997</v>
          </cell>
          <cell r="AT1064">
            <v>0.26993025900000001</v>
          </cell>
          <cell r="AU1064">
            <v>0.178895147</v>
          </cell>
          <cell r="AV1064">
            <v>0.17771698899999999</v>
          </cell>
          <cell r="AW1064">
            <v>0.21014122299999999</v>
          </cell>
          <cell r="AX1064">
            <v>0.224554377</v>
          </cell>
          <cell r="AY1064">
            <v>0.22533719799999999</v>
          </cell>
          <cell r="AZ1064">
            <v>0.22976196500000001</v>
          </cell>
          <cell r="BA1064">
            <v>0.237582021</v>
          </cell>
          <cell r="BB1064">
            <v>0.24978524399999999</v>
          </cell>
          <cell r="BC1064">
            <v>0.242973368</v>
          </cell>
          <cell r="BD1064">
            <v>0.24419422700000001</v>
          </cell>
          <cell r="BE1064">
            <v>0.248672637</v>
          </cell>
          <cell r="BF1064">
            <v>0.228936046</v>
          </cell>
          <cell r="BG1064">
            <v>0.25475046800000001</v>
          </cell>
          <cell r="BH1064">
            <v>0.13641698299999999</v>
          </cell>
          <cell r="BI1064">
            <v>9.6685653999999996E-2</v>
          </cell>
          <cell r="BJ1064">
            <v>0.112688468</v>
          </cell>
          <cell r="BK1064">
            <v>0.122017771</v>
          </cell>
          <cell r="BL1064">
            <v>0.134633958</v>
          </cell>
          <cell r="BM1064">
            <v>0.17103056799999999</v>
          </cell>
          <cell r="BN1064">
            <v>0.117457202</v>
          </cell>
          <cell r="BO1064">
            <v>0.119734304</v>
          </cell>
          <cell r="BP1064">
            <v>0.15351459000000001</v>
          </cell>
          <cell r="BQ1064">
            <v>0.14905422199999999</v>
          </cell>
          <cell r="BR1064">
            <v>0.135002502</v>
          </cell>
          <cell r="BS1064">
            <v>0.140146197</v>
          </cell>
          <cell r="BT1064">
            <v>0.17426545099999999</v>
          </cell>
          <cell r="BU1064">
            <v>0.120173748</v>
          </cell>
          <cell r="BV1064">
            <v>0.135071935</v>
          </cell>
          <cell r="BW1064">
            <v>0.13341741500000001</v>
          </cell>
          <cell r="BX1064">
            <v>0.169718498</v>
          </cell>
          <cell r="BY1064">
            <v>0.10166660199999999</v>
          </cell>
          <cell r="BZ1064">
            <v>0.11335174200000001</v>
          </cell>
          <cell r="CA1064">
            <v>0.120203147</v>
          </cell>
          <cell r="CB1064">
            <v>0.120399507</v>
          </cell>
          <cell r="CC1064">
            <v>0.112142927</v>
          </cell>
          <cell r="CD1064">
            <v>0.10090350300000001</v>
          </cell>
          <cell r="CE1064">
            <v>9.8339274000000004E-2</v>
          </cell>
          <cell r="CF1064">
            <v>0.102234242</v>
          </cell>
          <cell r="CG1064">
            <v>0.114110217</v>
          </cell>
        </row>
        <row r="1065">
          <cell r="B1065" t="str">
            <v>Per_Value_Commodity_Wales and West</v>
          </cell>
          <cell r="C1065" t="str">
            <v>Per</v>
          </cell>
          <cell r="D1065" t="str">
            <v>Value</v>
          </cell>
          <cell r="E1065" t="str">
            <v>Beer</v>
          </cell>
          <cell r="F1065" t="str">
            <v>Commodity</v>
          </cell>
          <cell r="G1065" t="str">
            <v>Wales and West</v>
          </cell>
          <cell r="H1065">
            <v>0.198081954</v>
          </cell>
          <cell r="I1065">
            <v>0.219853087</v>
          </cell>
          <cell r="J1065">
            <v>0.24461896999999999</v>
          </cell>
          <cell r="K1065">
            <v>0.21247135</v>
          </cell>
          <cell r="L1065">
            <v>0.23001813500000001</v>
          </cell>
          <cell r="M1065">
            <v>0.198304285</v>
          </cell>
          <cell r="N1065">
            <v>0.18707190900000001</v>
          </cell>
          <cell r="O1065">
            <v>0.21098573000000001</v>
          </cell>
          <cell r="P1065">
            <v>0.22490341999999999</v>
          </cell>
          <cell r="Q1065">
            <v>0.235510249</v>
          </cell>
          <cell r="R1065">
            <v>0.210366627</v>
          </cell>
          <cell r="S1065">
            <v>0.304129176</v>
          </cell>
          <cell r="T1065">
            <v>0.27445273799999997</v>
          </cell>
          <cell r="U1065">
            <v>0.151141469</v>
          </cell>
          <cell r="V1065">
            <v>0.215379932</v>
          </cell>
          <cell r="W1065">
            <v>0.25217118900000002</v>
          </cell>
          <cell r="X1065">
            <v>0.24918659100000001</v>
          </cell>
          <cell r="Y1065">
            <v>0.29869213700000002</v>
          </cell>
          <cell r="Z1065">
            <v>0.31125240700000001</v>
          </cell>
          <cell r="AA1065">
            <v>0.26590043099999999</v>
          </cell>
          <cell r="AB1065">
            <v>0.24453893600000001</v>
          </cell>
          <cell r="AC1065">
            <v>0.22045468100000001</v>
          </cell>
          <cell r="AD1065">
            <v>0.20713705900000001</v>
          </cell>
          <cell r="AE1065">
            <v>0.18259340399999999</v>
          </cell>
          <cell r="AF1065">
            <v>0.195352638</v>
          </cell>
          <cell r="AG1065">
            <v>0.225279016</v>
          </cell>
          <cell r="AH1065">
            <v>0.134601264</v>
          </cell>
          <cell r="AI1065">
            <v>0.15467792499999999</v>
          </cell>
          <cell r="AJ1065">
            <v>0.18067766699999999</v>
          </cell>
          <cell r="AK1065">
            <v>0.18604323</v>
          </cell>
          <cell r="AL1065">
            <v>0.18974360500000001</v>
          </cell>
          <cell r="AM1065">
            <v>0.187869757</v>
          </cell>
          <cell r="AN1065">
            <v>0.188243675</v>
          </cell>
          <cell r="AO1065">
            <v>0.167458571</v>
          </cell>
          <cell r="AP1065">
            <v>0.20327624599999999</v>
          </cell>
          <cell r="AQ1065">
            <v>0.218186095</v>
          </cell>
          <cell r="AR1065">
            <v>0.213145062</v>
          </cell>
          <cell r="AS1065">
            <v>0.223666699</v>
          </cell>
          <cell r="AT1065">
            <v>0.24194009699999999</v>
          </cell>
          <cell r="AU1065">
            <v>0.12123175899999999</v>
          </cell>
          <cell r="AV1065">
            <v>0.109602373</v>
          </cell>
          <cell r="AW1065">
            <v>0.122826717</v>
          </cell>
          <cell r="AX1065">
            <v>0.126653502</v>
          </cell>
          <cell r="AY1065">
            <v>0.13548774899999999</v>
          </cell>
          <cell r="AZ1065">
            <v>0.136350053</v>
          </cell>
          <cell r="BA1065">
            <v>0.135109803</v>
          </cell>
          <cell r="BB1065">
            <v>0.146550388</v>
          </cell>
          <cell r="BC1065">
            <v>0.15339698099999999</v>
          </cell>
          <cell r="BD1065">
            <v>0.14861159099999999</v>
          </cell>
          <cell r="BE1065">
            <v>0.14347270400000001</v>
          </cell>
          <cell r="BF1065">
            <v>0.11759832000000001</v>
          </cell>
          <cell r="BG1065">
            <v>0.16223815599999999</v>
          </cell>
          <cell r="BH1065">
            <v>7.5547656000000005E-2</v>
          </cell>
          <cell r="BI1065">
            <v>8.5253372999999993E-2</v>
          </cell>
          <cell r="BJ1065">
            <v>0.103168129</v>
          </cell>
          <cell r="BK1065">
            <v>0.12447530699999999</v>
          </cell>
          <cell r="BL1065">
            <v>0.14427659000000001</v>
          </cell>
          <cell r="BM1065">
            <v>0.156431353</v>
          </cell>
          <cell r="BN1065">
            <v>0.14670186399999999</v>
          </cell>
          <cell r="BO1065">
            <v>0.159948492</v>
          </cell>
          <cell r="BP1065">
            <v>0.163562182</v>
          </cell>
          <cell r="BQ1065">
            <v>0.15236740600000001</v>
          </cell>
          <cell r="BR1065">
            <v>0.149611943</v>
          </cell>
          <cell r="BS1065">
            <v>0.19524783300000001</v>
          </cell>
          <cell r="BT1065">
            <v>0.27772406599999999</v>
          </cell>
          <cell r="BU1065">
            <v>0.15439551400000001</v>
          </cell>
          <cell r="BV1065">
            <v>0.193735714</v>
          </cell>
          <cell r="BW1065">
            <v>0.19651928799999999</v>
          </cell>
          <cell r="BX1065">
            <v>0.288888441</v>
          </cell>
          <cell r="BY1065">
            <v>0.24047615999999999</v>
          </cell>
          <cell r="BZ1065">
            <v>0.21359261900000001</v>
          </cell>
          <cell r="CA1065">
            <v>0.18546019499999999</v>
          </cell>
          <cell r="CB1065">
            <v>0.178403848</v>
          </cell>
          <cell r="CC1065">
            <v>0.15984568800000001</v>
          </cell>
          <cell r="CD1065">
            <v>0.129248051</v>
          </cell>
          <cell r="CE1065">
            <v>0.12446911500000001</v>
          </cell>
          <cell r="CF1065">
            <v>0.124738878</v>
          </cell>
          <cell r="CG1065">
            <v>0.15832573799999999</v>
          </cell>
        </row>
        <row r="1066">
          <cell r="B1066" t="str">
            <v>Per_Value_Commodity_Yorkshire</v>
          </cell>
          <cell r="C1066" t="str">
            <v>Per</v>
          </cell>
          <cell r="D1066" t="str">
            <v>Value</v>
          </cell>
          <cell r="E1066" t="str">
            <v>Beer</v>
          </cell>
          <cell r="F1066" t="str">
            <v>Commodity</v>
          </cell>
          <cell r="G1066" t="str">
            <v>Yorkshire</v>
          </cell>
          <cell r="H1066">
            <v>0.30549712499999998</v>
          </cell>
          <cell r="I1066">
            <v>0.34039581600000002</v>
          </cell>
          <cell r="J1066">
            <v>0.43592208199999999</v>
          </cell>
          <cell r="K1066">
            <v>0.44255676999999999</v>
          </cell>
          <cell r="L1066">
            <v>0.42620140000000001</v>
          </cell>
          <cell r="M1066">
            <v>0.54497240199999997</v>
          </cell>
          <cell r="N1066">
            <v>0.83757885700000001</v>
          </cell>
          <cell r="O1066">
            <v>0.833776925</v>
          </cell>
          <cell r="P1066">
            <v>0.82257203899999998</v>
          </cell>
          <cell r="Q1066">
            <v>0.66073273499999996</v>
          </cell>
          <cell r="R1066">
            <v>0.65846900799999997</v>
          </cell>
          <cell r="S1066">
            <v>0.59730996000000003</v>
          </cell>
          <cell r="T1066">
            <v>0.61841673699999999</v>
          </cell>
          <cell r="U1066">
            <v>0.40646703699999998</v>
          </cell>
          <cell r="V1066">
            <v>0.44183207200000002</v>
          </cell>
          <cell r="W1066">
            <v>0.520257631</v>
          </cell>
          <cell r="X1066">
            <v>0.52385981599999998</v>
          </cell>
          <cell r="Y1066">
            <v>0.47373784899999999</v>
          </cell>
          <cell r="Z1066">
            <v>0.46695798100000002</v>
          </cell>
          <cell r="AA1066">
            <v>0.43854570799999998</v>
          </cell>
          <cell r="AB1066">
            <v>0.447090706</v>
          </cell>
          <cell r="AC1066">
            <v>0.42733157900000002</v>
          </cell>
          <cell r="AD1066">
            <v>0.58143672999999996</v>
          </cell>
          <cell r="AE1066">
            <v>0.402186873</v>
          </cell>
          <cell r="AF1066">
            <v>0.37552473400000003</v>
          </cell>
          <cell r="AG1066">
            <v>0.49850664500000003</v>
          </cell>
          <cell r="AH1066">
            <v>0.34638377300000001</v>
          </cell>
          <cell r="AI1066">
            <v>0.31255208400000001</v>
          </cell>
          <cell r="AJ1066">
            <v>0.37797369600000003</v>
          </cell>
          <cell r="AK1066">
            <v>0.47845501699999998</v>
          </cell>
          <cell r="AL1066">
            <v>0.45584074099999999</v>
          </cell>
          <cell r="AM1066">
            <v>0.40005617799999998</v>
          </cell>
          <cell r="AN1066">
            <v>0.31554085999999998</v>
          </cell>
          <cell r="AO1066">
            <v>0.38853512000000001</v>
          </cell>
          <cell r="AP1066">
            <v>0.40382351100000002</v>
          </cell>
          <cell r="AQ1066">
            <v>0.40379926999999999</v>
          </cell>
          <cell r="AR1066">
            <v>0.39599929</v>
          </cell>
          <cell r="AS1066">
            <v>0.41006210799999998</v>
          </cell>
          <cell r="AT1066">
            <v>0.43816635599999998</v>
          </cell>
          <cell r="AU1066">
            <v>0.23604958600000001</v>
          </cell>
          <cell r="AV1066">
            <v>0.21461398000000001</v>
          </cell>
          <cell r="AW1066">
            <v>0.27954468300000002</v>
          </cell>
          <cell r="AX1066">
            <v>0.25709979999999999</v>
          </cell>
          <cell r="AY1066">
            <v>0.29665430100000001</v>
          </cell>
          <cell r="AZ1066">
            <v>0.26298084100000002</v>
          </cell>
          <cell r="BA1066">
            <v>0.217479695</v>
          </cell>
          <cell r="BB1066">
            <v>0.20658985099999999</v>
          </cell>
          <cell r="BC1066">
            <v>0.18117043799999999</v>
          </cell>
          <cell r="BD1066">
            <v>0.16851364199999999</v>
          </cell>
          <cell r="BE1066">
            <v>0.16345926199999999</v>
          </cell>
          <cell r="BF1066">
            <v>0.114638675</v>
          </cell>
          <cell r="BG1066">
            <v>0.13779484</v>
          </cell>
          <cell r="BH1066">
            <v>8.1693639999999998E-2</v>
          </cell>
          <cell r="BI1066">
            <v>7.8578661999999994E-2</v>
          </cell>
          <cell r="BJ1066">
            <v>8.3192583000000001E-2</v>
          </cell>
          <cell r="BK1066">
            <v>0.11618874799999999</v>
          </cell>
          <cell r="BL1066">
            <v>0.14049213999999999</v>
          </cell>
          <cell r="BM1066">
            <v>0.14962352600000001</v>
          </cell>
          <cell r="BN1066">
            <v>0.12847090999999999</v>
          </cell>
          <cell r="BO1066">
            <v>0.16079506199999999</v>
          </cell>
          <cell r="BP1066">
            <v>0.15760374399999999</v>
          </cell>
          <cell r="BQ1066">
            <v>0.15674300099999999</v>
          </cell>
          <cell r="BR1066">
            <v>0.209972566</v>
          </cell>
          <cell r="BS1066">
            <v>0.27586359700000002</v>
          </cell>
          <cell r="BT1066">
            <v>0.33766566100000001</v>
          </cell>
          <cell r="BU1066">
            <v>0.189281809</v>
          </cell>
          <cell r="BV1066">
            <v>0.23616580700000001</v>
          </cell>
          <cell r="BW1066">
            <v>0.233080752</v>
          </cell>
          <cell r="BX1066">
            <v>0.24380685399999999</v>
          </cell>
          <cell r="BY1066">
            <v>0.30086832600000002</v>
          </cell>
          <cell r="BZ1066">
            <v>0.25925124900000002</v>
          </cell>
          <cell r="CA1066">
            <v>0.21949271400000001</v>
          </cell>
          <cell r="CB1066">
            <v>0.151297976</v>
          </cell>
          <cell r="CC1066">
            <v>0.16083108800000001</v>
          </cell>
          <cell r="CD1066">
            <v>0.17289354900000001</v>
          </cell>
          <cell r="CE1066">
            <v>0.19004212500000001</v>
          </cell>
          <cell r="CF1066">
            <v>0.19275313899999999</v>
          </cell>
          <cell r="CG1066">
            <v>0.256153935</v>
          </cell>
        </row>
        <row r="1067">
          <cell r="B1067" t="str">
            <v xml:space="preserve">Per_Value_NAB/LAB_Central England </v>
          </cell>
          <cell r="C1067" t="str">
            <v>Per</v>
          </cell>
          <cell r="D1067" t="str">
            <v>Value</v>
          </cell>
          <cell r="E1067" t="str">
            <v>Beer</v>
          </cell>
          <cell r="F1067" t="str">
            <v>NAB/LAB</v>
          </cell>
          <cell r="G1067" t="str">
            <v xml:space="preserve">Central England </v>
          </cell>
          <cell r="H1067">
            <v>0.33049111799999997</v>
          </cell>
          <cell r="I1067">
            <v>0.36366095199999998</v>
          </cell>
          <cell r="J1067">
            <v>0.43116322299999998</v>
          </cell>
          <cell r="K1067">
            <v>0.40055171899999997</v>
          </cell>
          <cell r="L1067">
            <v>0.412423596</v>
          </cell>
          <cell r="M1067">
            <v>0.36059443000000002</v>
          </cell>
          <cell r="N1067">
            <v>0.37779212299999998</v>
          </cell>
          <cell r="O1067">
            <v>0.37986972299999999</v>
          </cell>
          <cell r="P1067">
            <v>0.38223436900000002</v>
          </cell>
          <cell r="Q1067">
            <v>0.35384059600000001</v>
          </cell>
          <cell r="R1067">
            <v>0.34224758399999999</v>
          </cell>
          <cell r="S1067">
            <v>0.36622925200000001</v>
          </cell>
          <cell r="T1067">
            <v>0.47182545199999998</v>
          </cell>
          <cell r="U1067">
            <v>0.36775054000000001</v>
          </cell>
          <cell r="V1067">
            <v>0.386577277</v>
          </cell>
          <cell r="W1067">
            <v>0.41932724399999999</v>
          </cell>
          <cell r="X1067">
            <v>0.44300835</v>
          </cell>
          <cell r="Y1067">
            <v>0.42899690099999999</v>
          </cell>
          <cell r="Z1067">
            <v>0.42646019499999999</v>
          </cell>
          <cell r="AA1067">
            <v>0.42727704799999999</v>
          </cell>
          <cell r="AB1067">
            <v>0.46042659699999999</v>
          </cell>
          <cell r="AC1067">
            <v>0.418059819</v>
          </cell>
          <cell r="AD1067">
            <v>0.43027949599999998</v>
          </cell>
          <cell r="AE1067">
            <v>0.39735688200000002</v>
          </cell>
          <cell r="AF1067">
            <v>0.37911371199999999</v>
          </cell>
          <cell r="AG1067">
            <v>0.48990066399999999</v>
          </cell>
          <cell r="AH1067">
            <v>0.31435422299999999</v>
          </cell>
          <cell r="AI1067">
            <v>0.35709280700000001</v>
          </cell>
          <cell r="AJ1067">
            <v>0.54326094199999997</v>
          </cell>
          <cell r="AK1067">
            <v>0.515104699</v>
          </cell>
          <cell r="AL1067">
            <v>0.53817500299999999</v>
          </cell>
          <cell r="AM1067">
            <v>0.51965222899999997</v>
          </cell>
          <cell r="AN1067">
            <v>0.49997364300000002</v>
          </cell>
          <cell r="AO1067">
            <v>0.47987333999999998</v>
          </cell>
          <cell r="AP1067">
            <v>0.49654538100000001</v>
          </cell>
          <cell r="AQ1067">
            <v>0.51902964900000004</v>
          </cell>
          <cell r="AR1067">
            <v>0.44249823399999999</v>
          </cell>
          <cell r="AS1067">
            <v>0.45110122400000002</v>
          </cell>
          <cell r="AT1067">
            <v>0.50163427900000002</v>
          </cell>
          <cell r="AU1067">
            <v>0.30687579999999998</v>
          </cell>
          <cell r="AV1067">
            <v>0.30177054399999997</v>
          </cell>
          <cell r="AW1067">
            <v>0.33912763800000001</v>
          </cell>
          <cell r="AX1067">
            <v>0.353936957</v>
          </cell>
          <cell r="AY1067">
            <v>0.35954354399999999</v>
          </cell>
          <cell r="AZ1067">
            <v>0.39384338899999999</v>
          </cell>
          <cell r="BA1067">
            <v>0.34747747200000001</v>
          </cell>
          <cell r="BB1067">
            <v>0.35202289199999998</v>
          </cell>
          <cell r="BC1067">
            <v>0.38723748200000002</v>
          </cell>
          <cell r="BD1067">
            <v>0.360934859</v>
          </cell>
          <cell r="BE1067">
            <v>0.28699654600000002</v>
          </cell>
          <cell r="BF1067">
            <v>0.27449964999999998</v>
          </cell>
          <cell r="BG1067">
            <v>0.29180641099999999</v>
          </cell>
          <cell r="BH1067">
            <v>0.171382272</v>
          </cell>
          <cell r="BI1067">
            <v>0.19468897399999999</v>
          </cell>
          <cell r="BJ1067">
            <v>0.219221418</v>
          </cell>
          <cell r="BK1067">
            <v>0.23044210700000001</v>
          </cell>
          <cell r="BL1067">
            <v>0.23069456499999999</v>
          </cell>
          <cell r="BM1067">
            <v>0.26034810800000002</v>
          </cell>
          <cell r="BN1067">
            <v>0.23666848800000001</v>
          </cell>
          <cell r="BO1067">
            <v>0.33028691999999998</v>
          </cell>
          <cell r="BP1067">
            <v>0.29959887099999999</v>
          </cell>
          <cell r="BQ1067">
            <v>0.39459759500000002</v>
          </cell>
          <cell r="BR1067">
            <v>0.32211109999999998</v>
          </cell>
          <cell r="BS1067">
            <v>0.306719819</v>
          </cell>
          <cell r="BT1067">
            <v>0.442706286</v>
          </cell>
          <cell r="BU1067">
            <v>0.22806142600000001</v>
          </cell>
          <cell r="BV1067">
            <v>0.26844235700000002</v>
          </cell>
          <cell r="BW1067">
            <v>0.28710103100000001</v>
          </cell>
          <cell r="BX1067">
            <v>0.30295621299999997</v>
          </cell>
          <cell r="BY1067">
            <v>0.37642786900000003</v>
          </cell>
          <cell r="BZ1067">
            <v>0.40386325499999998</v>
          </cell>
          <cell r="CA1067">
            <v>0.41579044799999998</v>
          </cell>
          <cell r="CB1067">
            <v>0.40445505199999998</v>
          </cell>
          <cell r="CC1067">
            <v>0.34187110799999998</v>
          </cell>
          <cell r="CD1067">
            <v>0.31623025100000002</v>
          </cell>
          <cell r="CE1067">
            <v>0.29913396599999997</v>
          </cell>
          <cell r="CF1067">
            <v>0.31956477700000002</v>
          </cell>
          <cell r="CG1067">
            <v>0.41921129800000001</v>
          </cell>
        </row>
        <row r="1068">
          <cell r="B1068" t="str">
            <v>Per_Value_NAB/LAB_GB CENTRAL SCOTLAND</v>
          </cell>
          <cell r="C1068" t="str">
            <v>Per</v>
          </cell>
          <cell r="D1068" t="str">
            <v>Value</v>
          </cell>
          <cell r="E1068" t="str">
            <v>Beer</v>
          </cell>
          <cell r="F1068" t="str">
            <v>NAB/LAB</v>
          </cell>
          <cell r="G1068" t="str">
            <v>GB CENTRAL SCOTLAND</v>
          </cell>
          <cell r="H1068">
            <v>6.7093128000000002E-2</v>
          </cell>
          <cell r="I1068">
            <v>8.8962026999999999E-2</v>
          </cell>
          <cell r="J1068">
            <v>0.111278133</v>
          </cell>
          <cell r="K1068">
            <v>0.137579117</v>
          </cell>
          <cell r="L1068">
            <v>0.112557833</v>
          </cell>
          <cell r="M1068">
            <v>8.5303990999999996E-2</v>
          </cell>
          <cell r="N1068">
            <v>0.103397853</v>
          </cell>
          <cell r="O1068">
            <v>0.103565567</v>
          </cell>
          <cell r="P1068">
            <v>0.10129593100000001</v>
          </cell>
          <cell r="Q1068">
            <v>9.7029647999999996E-2</v>
          </cell>
          <cell r="R1068">
            <v>0.10381491599999999</v>
          </cell>
          <cell r="S1068">
            <v>9.7774213999999998E-2</v>
          </cell>
          <cell r="T1068">
            <v>9.1271390999999993E-2</v>
          </cell>
          <cell r="U1068">
            <v>7.8024546E-2</v>
          </cell>
          <cell r="V1068">
            <v>9.2499840999999999E-2</v>
          </cell>
          <cell r="W1068">
            <v>0.100456215</v>
          </cell>
          <cell r="X1068">
            <v>0.10592818900000001</v>
          </cell>
          <cell r="Y1068">
            <v>9.5116811999999995E-2</v>
          </cell>
          <cell r="Z1068">
            <v>9.620252E-2</v>
          </cell>
          <cell r="AA1068">
            <v>9.2851634000000002E-2</v>
          </cell>
          <cell r="AB1068">
            <v>9.0390980999999995E-2</v>
          </cell>
          <cell r="AC1068">
            <v>8.5802226999999995E-2</v>
          </cell>
          <cell r="AD1068">
            <v>8.9437073000000006E-2</v>
          </cell>
          <cell r="AE1068">
            <v>8.6764287999999995E-2</v>
          </cell>
          <cell r="AF1068">
            <v>7.9775818999999998E-2</v>
          </cell>
          <cell r="AG1068">
            <v>0.10369315799999999</v>
          </cell>
          <cell r="AH1068">
            <v>7.3651102999999996E-2</v>
          </cell>
          <cell r="AI1068">
            <v>8.4914405999999998E-2</v>
          </cell>
          <cell r="AJ1068">
            <v>8.1855333000000002E-2</v>
          </cell>
          <cell r="AK1068">
            <v>8.4258898999999998E-2</v>
          </cell>
          <cell r="AL1068">
            <v>8.8999516000000001E-2</v>
          </cell>
          <cell r="AM1068">
            <v>8.5418756999999998E-2</v>
          </cell>
          <cell r="AN1068">
            <v>8.3470163999999999E-2</v>
          </cell>
          <cell r="AO1068">
            <v>8.7201204000000004E-2</v>
          </cell>
          <cell r="AP1068">
            <v>0.10717415</v>
          </cell>
          <cell r="AQ1068">
            <v>0.10573012399999999</v>
          </cell>
          <cell r="AR1068">
            <v>0.11135866899999999</v>
          </cell>
          <cell r="AS1068">
            <v>0.104034323</v>
          </cell>
          <cell r="AT1068">
            <v>0.11262373000000001</v>
          </cell>
          <cell r="AU1068">
            <v>6.9444979000000004E-2</v>
          </cell>
          <cell r="AV1068">
            <v>0.11222037</v>
          </cell>
          <cell r="AW1068">
            <v>0.124255738</v>
          </cell>
          <cell r="AX1068">
            <v>0.182869331</v>
          </cell>
          <cell r="AY1068">
            <v>0.18553117099999999</v>
          </cell>
          <cell r="AZ1068">
            <v>0.19010632599999999</v>
          </cell>
          <cell r="BA1068">
            <v>0.190746633</v>
          </cell>
          <cell r="BB1068">
            <v>0.18127805299999999</v>
          </cell>
          <cell r="BC1068">
            <v>0.14071769100000001</v>
          </cell>
          <cell r="BD1068">
            <v>0.12627374799999999</v>
          </cell>
          <cell r="BE1068">
            <v>0.104415621</v>
          </cell>
          <cell r="BF1068">
            <v>6.9063983999999995E-2</v>
          </cell>
          <cell r="BG1068">
            <v>9.7277170999999996E-2</v>
          </cell>
          <cell r="BH1068">
            <v>5.5833147999999999E-2</v>
          </cell>
          <cell r="BI1068">
            <v>6.3124549000000002E-2</v>
          </cell>
          <cell r="BJ1068">
            <v>8.1723324999999999E-2</v>
          </cell>
          <cell r="BK1068">
            <v>7.8398084000000007E-2</v>
          </cell>
          <cell r="BL1068">
            <v>8.9883376000000001E-2</v>
          </cell>
          <cell r="BM1068">
            <v>9.4872212999999997E-2</v>
          </cell>
          <cell r="BN1068">
            <v>8.8529612999999993E-2</v>
          </cell>
          <cell r="BO1068">
            <v>9.2268933999999997E-2</v>
          </cell>
          <cell r="BP1068">
            <v>8.8373584000000005E-2</v>
          </cell>
          <cell r="BQ1068">
            <v>9.1958149000000003E-2</v>
          </cell>
          <cell r="BR1068">
            <v>8.4923155E-2</v>
          </cell>
          <cell r="BS1068">
            <v>7.4802450000000006E-2</v>
          </cell>
          <cell r="BT1068">
            <v>8.6823494000000001E-2</v>
          </cell>
          <cell r="BU1068">
            <v>6.1793225E-2</v>
          </cell>
          <cell r="BV1068">
            <v>8.5351344999999995E-2</v>
          </cell>
          <cell r="BW1068">
            <v>8.4166274999999999E-2</v>
          </cell>
          <cell r="BX1068">
            <v>7.3425606000000004E-2</v>
          </cell>
          <cell r="BY1068">
            <v>5.2458322000000002E-2</v>
          </cell>
          <cell r="BZ1068">
            <v>5.6827507999999999E-2</v>
          </cell>
          <cell r="CA1068">
            <v>5.8259021000000001E-2</v>
          </cell>
          <cell r="CB1068">
            <v>6.0301346999999998E-2</v>
          </cell>
          <cell r="CC1068">
            <v>6.6517081000000006E-2</v>
          </cell>
          <cell r="CD1068">
            <v>5.6910680999999998E-2</v>
          </cell>
          <cell r="CE1068">
            <v>6.1981346E-2</v>
          </cell>
          <cell r="CF1068">
            <v>5.0263173000000001E-2</v>
          </cell>
          <cell r="CG1068">
            <v>5.7433606999999998E-2</v>
          </cell>
        </row>
        <row r="1069">
          <cell r="B1069" t="str">
            <v>Per_Value_NAB/LAB_East of England</v>
          </cell>
          <cell r="C1069" t="str">
            <v>Per</v>
          </cell>
          <cell r="D1069" t="str">
            <v>Value</v>
          </cell>
          <cell r="E1069" t="str">
            <v>Beer</v>
          </cell>
          <cell r="F1069" t="str">
            <v>NAB/LAB</v>
          </cell>
          <cell r="G1069" t="str">
            <v>East of England</v>
          </cell>
          <cell r="H1069">
            <v>0.15390577699999999</v>
          </cell>
          <cell r="I1069">
            <v>0.187823033</v>
          </cell>
          <cell r="J1069">
            <v>0.242730521</v>
          </cell>
          <cell r="K1069">
            <v>0.28395982800000003</v>
          </cell>
          <cell r="L1069">
            <v>0.226382164</v>
          </cell>
          <cell r="M1069">
            <v>0.17066597</v>
          </cell>
          <cell r="N1069">
            <v>0.186906353</v>
          </cell>
          <cell r="O1069">
            <v>0.17199320800000001</v>
          </cell>
          <cell r="P1069">
            <v>0.18357128</v>
          </cell>
          <cell r="Q1069">
            <v>0.17336374800000001</v>
          </cell>
          <cell r="R1069">
            <v>0.17041266299999999</v>
          </cell>
          <cell r="S1069">
            <v>0.17617063299999999</v>
          </cell>
          <cell r="T1069">
            <v>0.21930163999999999</v>
          </cell>
          <cell r="U1069">
            <v>0.16309643200000001</v>
          </cell>
          <cell r="V1069">
            <v>0.173395722</v>
          </cell>
          <cell r="W1069">
            <v>0.20417987100000001</v>
          </cell>
          <cell r="X1069">
            <v>0.19947345599999999</v>
          </cell>
          <cell r="Y1069">
            <v>0.17660338</v>
          </cell>
          <cell r="Z1069">
            <v>0.18516085199999999</v>
          </cell>
          <cell r="AA1069">
            <v>0.180212125</v>
          </cell>
          <cell r="AB1069">
            <v>0.18694483200000001</v>
          </cell>
          <cell r="AC1069">
            <v>0.192506925</v>
          </cell>
          <cell r="AD1069">
            <v>0.19317962599999999</v>
          </cell>
          <cell r="AE1069">
            <v>0.183318645</v>
          </cell>
          <cell r="AF1069">
            <v>0.172376472</v>
          </cell>
          <cell r="AG1069">
            <v>0.222592921</v>
          </cell>
          <cell r="AH1069">
            <v>0.14272809</v>
          </cell>
          <cell r="AI1069">
            <v>0.16019646100000001</v>
          </cell>
          <cell r="AJ1069">
            <v>0.191610586</v>
          </cell>
          <cell r="AK1069">
            <v>0.19875932599999999</v>
          </cell>
          <cell r="AL1069">
            <v>0.19055059599999999</v>
          </cell>
          <cell r="AM1069">
            <v>0.17962223099999999</v>
          </cell>
          <cell r="AN1069">
            <v>0.177521554</v>
          </cell>
          <cell r="AO1069">
            <v>0.17029525100000001</v>
          </cell>
          <cell r="AP1069">
            <v>0.17174003400000001</v>
          </cell>
          <cell r="AQ1069">
            <v>0.17503496800000001</v>
          </cell>
          <cell r="AR1069">
            <v>0.17976815099999999</v>
          </cell>
          <cell r="AS1069">
            <v>0.18619580899999999</v>
          </cell>
          <cell r="AT1069">
            <v>0.20739429100000001</v>
          </cell>
          <cell r="AU1069">
            <v>0.142953735</v>
          </cell>
          <cell r="AV1069">
            <v>0.16190029</v>
          </cell>
          <cell r="AW1069">
            <v>0.174273344</v>
          </cell>
          <cell r="AX1069">
            <v>0.16995574999999999</v>
          </cell>
          <cell r="AY1069">
            <v>0.17117563699999999</v>
          </cell>
          <cell r="AZ1069">
            <v>0.19113613300000001</v>
          </cell>
          <cell r="BA1069">
            <v>0.20371858100000001</v>
          </cell>
          <cell r="BB1069">
            <v>0.20867264699999999</v>
          </cell>
          <cell r="BC1069">
            <v>0.203467645</v>
          </cell>
          <cell r="BD1069">
            <v>0.20058308899999999</v>
          </cell>
          <cell r="BE1069">
            <v>0.17483746999999999</v>
          </cell>
          <cell r="BF1069">
            <v>0.15379236600000001</v>
          </cell>
          <cell r="BG1069">
            <v>0.17369572</v>
          </cell>
          <cell r="BH1069">
            <v>0.105320335</v>
          </cell>
          <cell r="BI1069">
            <v>0.108182321</v>
          </cell>
          <cell r="BJ1069">
            <v>0.124927672</v>
          </cell>
          <cell r="BK1069">
            <v>0.13322221300000001</v>
          </cell>
          <cell r="BL1069">
            <v>0.136632106</v>
          </cell>
          <cell r="BM1069">
            <v>0.145401263</v>
          </cell>
          <cell r="BN1069">
            <v>0.15711444799999999</v>
          </cell>
          <cell r="BO1069">
            <v>0.16681779499999999</v>
          </cell>
          <cell r="BP1069">
            <v>0.157085841</v>
          </cell>
          <cell r="BQ1069">
            <v>0.25774533199999999</v>
          </cell>
          <cell r="BR1069">
            <v>0.21785032400000001</v>
          </cell>
          <cell r="BS1069">
            <v>0.20922095800000001</v>
          </cell>
          <cell r="BT1069">
            <v>0.266692135</v>
          </cell>
          <cell r="BU1069">
            <v>0.15737717400000001</v>
          </cell>
          <cell r="BV1069">
            <v>0.170645399</v>
          </cell>
          <cell r="BW1069">
            <v>0.19306478899999999</v>
          </cell>
          <cell r="BX1069">
            <v>0.197479242</v>
          </cell>
          <cell r="BY1069">
            <v>0.17239459900000001</v>
          </cell>
          <cell r="BZ1069">
            <v>0.168834699</v>
          </cell>
          <cell r="CA1069">
            <v>0.18133965099999999</v>
          </cell>
          <cell r="CB1069">
            <v>0.18845704299999999</v>
          </cell>
          <cell r="CC1069">
            <v>0.18367190999999999</v>
          </cell>
          <cell r="CD1069">
            <v>0.15137376799999999</v>
          </cell>
          <cell r="CE1069">
            <v>0.14515741300000001</v>
          </cell>
          <cell r="CF1069">
            <v>0.126858626</v>
          </cell>
          <cell r="CG1069">
            <v>0.17335423</v>
          </cell>
        </row>
        <row r="1070">
          <cell r="B1070" t="str">
            <v>Per_Value_NAB/LAB_London</v>
          </cell>
          <cell r="C1070" t="str">
            <v>Per</v>
          </cell>
          <cell r="D1070" t="str">
            <v>Value</v>
          </cell>
          <cell r="E1070" t="str">
            <v>Beer</v>
          </cell>
          <cell r="F1070" t="str">
            <v>NAB/LAB</v>
          </cell>
          <cell r="G1070" t="str">
            <v>London</v>
          </cell>
          <cell r="H1070">
            <v>0.29018284599999999</v>
          </cell>
          <cell r="I1070">
            <v>0.29999635899999999</v>
          </cell>
          <cell r="J1070">
            <v>0.354383379</v>
          </cell>
          <cell r="K1070">
            <v>0.35063849400000002</v>
          </cell>
          <cell r="L1070">
            <v>0.31899014999999997</v>
          </cell>
          <cell r="M1070">
            <v>0.29558514299999999</v>
          </cell>
          <cell r="N1070">
            <v>0.31119889499999998</v>
          </cell>
          <cell r="O1070">
            <v>0.30863043699999998</v>
          </cell>
          <cell r="P1070">
            <v>0.30394566200000001</v>
          </cell>
          <cell r="Q1070">
            <v>0.26034405599999999</v>
          </cell>
          <cell r="R1070">
            <v>0.27840153400000001</v>
          </cell>
          <cell r="S1070">
            <v>0.29008647500000001</v>
          </cell>
          <cell r="T1070">
            <v>0.347816138</v>
          </cell>
          <cell r="U1070">
            <v>0.232004933</v>
          </cell>
          <cell r="V1070">
            <v>0.27206044800000001</v>
          </cell>
          <cell r="W1070">
            <v>0.28574717500000002</v>
          </cell>
          <cell r="X1070">
            <v>0.28413642300000003</v>
          </cell>
          <cell r="Y1070">
            <v>0.26211106299999998</v>
          </cell>
          <cell r="Z1070">
            <v>0.26699414999999999</v>
          </cell>
          <cell r="AA1070">
            <v>0.26388069400000003</v>
          </cell>
          <cell r="AB1070">
            <v>0.243792167</v>
          </cell>
          <cell r="AC1070">
            <v>0.22443435</v>
          </cell>
          <cell r="AD1070">
            <v>0.25787147500000002</v>
          </cell>
          <cell r="AE1070">
            <v>0.246144365</v>
          </cell>
          <cell r="AF1070">
            <v>0.233990169</v>
          </cell>
          <cell r="AG1070">
            <v>0.30667396699999999</v>
          </cell>
          <cell r="AH1070">
            <v>0.20107762900000001</v>
          </cell>
          <cell r="AI1070">
            <v>0.231490578</v>
          </cell>
          <cell r="AJ1070">
            <v>0.284729071</v>
          </cell>
          <cell r="AK1070">
            <v>0.31297477400000001</v>
          </cell>
          <cell r="AL1070">
            <v>0.32650407300000001</v>
          </cell>
          <cell r="AM1070">
            <v>0.31080697000000002</v>
          </cell>
          <cell r="AN1070">
            <v>0.30910702699999998</v>
          </cell>
          <cell r="AO1070">
            <v>0.28463811100000003</v>
          </cell>
          <cell r="AP1070">
            <v>0.28479197499999998</v>
          </cell>
          <cell r="AQ1070">
            <v>0.31414714999999999</v>
          </cell>
          <cell r="AR1070">
            <v>0.34272989199999998</v>
          </cell>
          <cell r="AS1070">
            <v>0.51544605700000001</v>
          </cell>
          <cell r="AT1070">
            <v>0.59607692700000003</v>
          </cell>
          <cell r="AU1070">
            <v>0.39424818499999997</v>
          </cell>
          <cell r="AV1070">
            <v>0.43576278400000001</v>
          </cell>
          <cell r="AW1070">
            <v>0.32358315199999999</v>
          </cell>
          <cell r="AX1070">
            <v>0.34570104000000001</v>
          </cell>
          <cell r="AY1070">
            <v>0.33867923900000002</v>
          </cell>
          <cell r="AZ1070">
            <v>0.33487994700000001</v>
          </cell>
          <cell r="BA1070">
            <v>0.32432439299999999</v>
          </cell>
          <cell r="BB1070">
            <v>0.32067789800000002</v>
          </cell>
          <cell r="BC1070">
            <v>0.33410937699999999</v>
          </cell>
          <cell r="BD1070">
            <v>0.33011728200000001</v>
          </cell>
          <cell r="BE1070">
            <v>0.272570861</v>
          </cell>
          <cell r="BF1070">
            <v>0.24983011099999999</v>
          </cell>
          <cell r="BG1070">
            <v>0.29432104599999998</v>
          </cell>
          <cell r="BH1070">
            <v>0.157489726</v>
          </cell>
          <cell r="BI1070">
            <v>0.166205927</v>
          </cell>
          <cell r="BJ1070">
            <v>0.23130003599999999</v>
          </cell>
          <cell r="BK1070">
            <v>0.23005774500000001</v>
          </cell>
          <cell r="BL1070">
            <v>0.23387654799999999</v>
          </cell>
          <cell r="BM1070">
            <v>0.24659689500000001</v>
          </cell>
          <cell r="BN1070">
            <v>0.236246488</v>
          </cell>
          <cell r="BO1070">
            <v>0.25110285900000001</v>
          </cell>
          <cell r="BP1070">
            <v>0.25975133299999997</v>
          </cell>
          <cell r="BQ1070">
            <v>0.27256702100000002</v>
          </cell>
          <cell r="BR1070">
            <v>0.28027899299999998</v>
          </cell>
          <cell r="BS1070">
            <v>0.25217785100000001</v>
          </cell>
          <cell r="BT1070">
            <v>0.30339046600000003</v>
          </cell>
          <cell r="BU1070">
            <v>0.23500026800000001</v>
          </cell>
          <cell r="BV1070">
            <v>0.26471372700000001</v>
          </cell>
          <cell r="BW1070">
            <v>0.28277975100000002</v>
          </cell>
          <cell r="BX1070">
            <v>0.28864192900000002</v>
          </cell>
          <cell r="BY1070">
            <v>0.30892435600000001</v>
          </cell>
          <cell r="BZ1070">
            <v>0.29248908699999998</v>
          </cell>
          <cell r="CA1070">
            <v>0.29116218199999999</v>
          </cell>
          <cell r="CB1070">
            <v>0.312228212</v>
          </cell>
          <cell r="CC1070">
            <v>0.26918692300000002</v>
          </cell>
          <cell r="CD1070">
            <v>0.254555959</v>
          </cell>
          <cell r="CE1070">
            <v>0.26402785299999998</v>
          </cell>
          <cell r="CF1070">
            <v>0.25661442299999998</v>
          </cell>
          <cell r="CG1070">
            <v>0.28649610800000003</v>
          </cell>
        </row>
        <row r="1071">
          <cell r="B1071" t="str">
            <v>Per_Value_NAB/LAB_North East England</v>
          </cell>
          <cell r="C1071" t="str">
            <v>Per</v>
          </cell>
          <cell r="D1071" t="str">
            <v>Value</v>
          </cell>
          <cell r="E1071" t="str">
            <v>Beer</v>
          </cell>
          <cell r="F1071" t="str">
            <v>NAB/LAB</v>
          </cell>
          <cell r="G1071" t="str">
            <v>North East England</v>
          </cell>
          <cell r="H1071">
            <v>8.3183287999999994E-2</v>
          </cell>
          <cell r="I1071">
            <v>8.8587105999999999E-2</v>
          </cell>
          <cell r="J1071">
            <v>0.10095575499999999</v>
          </cell>
          <cell r="K1071">
            <v>9.6853069E-2</v>
          </cell>
          <cell r="L1071">
            <v>9.4361593999999993E-2</v>
          </cell>
          <cell r="M1071">
            <v>7.1921699000000006E-2</v>
          </cell>
          <cell r="N1071">
            <v>7.3294037000000006E-2</v>
          </cell>
          <cell r="O1071">
            <v>7.6632142E-2</v>
          </cell>
          <cell r="P1071">
            <v>7.7603053000000005E-2</v>
          </cell>
          <cell r="Q1071">
            <v>8.1764242000000001E-2</v>
          </cell>
          <cell r="R1071">
            <v>7.8443416000000002E-2</v>
          </cell>
          <cell r="S1071">
            <v>7.2181201E-2</v>
          </cell>
          <cell r="T1071">
            <v>9.8009565000000007E-2</v>
          </cell>
          <cell r="U1071">
            <v>7.6900623000000001E-2</v>
          </cell>
          <cell r="V1071">
            <v>8.2262790000000002E-2</v>
          </cell>
          <cell r="W1071">
            <v>8.5566743000000001E-2</v>
          </cell>
          <cell r="X1071">
            <v>8.5074510000000006E-2</v>
          </cell>
          <cell r="Y1071">
            <v>8.8437310000000005E-2</v>
          </cell>
          <cell r="Z1071">
            <v>8.5810024999999998E-2</v>
          </cell>
          <cell r="AA1071">
            <v>8.4353291999999996E-2</v>
          </cell>
          <cell r="AB1071">
            <v>9.1525075999999997E-2</v>
          </cell>
          <cell r="AC1071">
            <v>8.4560003999999994E-2</v>
          </cell>
          <cell r="AD1071">
            <v>8.6843093999999996E-2</v>
          </cell>
          <cell r="AE1071">
            <v>8.3076923999999996E-2</v>
          </cell>
          <cell r="AF1071">
            <v>7.2776299000000003E-2</v>
          </cell>
          <cell r="AG1071">
            <v>9.2773399000000006E-2</v>
          </cell>
          <cell r="AH1071">
            <v>6.1814744999999997E-2</v>
          </cell>
          <cell r="AI1071">
            <v>6.5085422000000004E-2</v>
          </cell>
          <cell r="AJ1071">
            <v>7.7288284999999998E-2</v>
          </cell>
          <cell r="AK1071">
            <v>0.101563023</v>
          </cell>
          <cell r="AL1071">
            <v>0.10292876199999999</v>
          </cell>
          <cell r="AM1071">
            <v>9.2758518999999998E-2</v>
          </cell>
          <cell r="AN1071">
            <v>8.9603858999999994E-2</v>
          </cell>
          <cell r="AO1071">
            <v>9.0794359000000005E-2</v>
          </cell>
          <cell r="AP1071">
            <v>8.7530013000000004E-2</v>
          </cell>
          <cell r="AQ1071">
            <v>8.8693386999999999E-2</v>
          </cell>
          <cell r="AR1071">
            <v>8.1024449999999998E-2</v>
          </cell>
          <cell r="AS1071">
            <v>7.5451566999999997E-2</v>
          </cell>
          <cell r="AT1071">
            <v>7.4467254999999996E-2</v>
          </cell>
          <cell r="AU1071">
            <v>4.4194217000000001E-2</v>
          </cell>
          <cell r="AV1071">
            <v>6.2586119999999995E-2</v>
          </cell>
          <cell r="AW1071">
            <v>6.3296448000000005E-2</v>
          </cell>
          <cell r="AX1071">
            <v>6.4018637000000003E-2</v>
          </cell>
          <cell r="AY1071">
            <v>6.3244458000000003E-2</v>
          </cell>
          <cell r="AZ1071">
            <v>7.9210425000000001E-2</v>
          </cell>
          <cell r="BA1071">
            <v>7.8668569999999993E-2</v>
          </cell>
          <cell r="BB1071">
            <v>7.7768852999999999E-2</v>
          </cell>
          <cell r="BC1071">
            <v>6.5767245000000002E-2</v>
          </cell>
          <cell r="BD1071">
            <v>6.0539803000000003E-2</v>
          </cell>
          <cell r="BE1071">
            <v>4.9718919E-2</v>
          </cell>
          <cell r="BF1071">
            <v>4.7154237000000002E-2</v>
          </cell>
          <cell r="BG1071">
            <v>5.2925862999999997E-2</v>
          </cell>
          <cell r="BH1071">
            <v>3.4757361000000001E-2</v>
          </cell>
          <cell r="BI1071">
            <v>5.4017603999999997E-2</v>
          </cell>
          <cell r="BJ1071">
            <v>9.7579539000000007E-2</v>
          </cell>
          <cell r="BK1071">
            <v>0.100872875</v>
          </cell>
          <cell r="BL1071">
            <v>0.149268652</v>
          </cell>
          <cell r="BM1071">
            <v>0.12541174099999999</v>
          </cell>
          <cell r="BN1071">
            <v>0.128971481</v>
          </cell>
          <cell r="BO1071">
            <v>0.152831035</v>
          </cell>
          <cell r="BP1071">
            <v>0.12278217199999999</v>
          </cell>
          <cell r="BQ1071">
            <v>0.168795203</v>
          </cell>
          <cell r="BR1071">
            <v>0.15186814200000001</v>
          </cell>
          <cell r="BS1071">
            <v>0.256813438</v>
          </cell>
          <cell r="BT1071">
            <v>0.26527732300000001</v>
          </cell>
          <cell r="BU1071">
            <v>0.126597139</v>
          </cell>
          <cell r="BV1071">
            <v>0.121114587</v>
          </cell>
          <cell r="BW1071">
            <v>0.128789705</v>
          </cell>
          <cell r="BX1071">
            <v>0.15242576799999999</v>
          </cell>
          <cell r="BY1071">
            <v>0.107392164</v>
          </cell>
          <cell r="BZ1071">
            <v>8.2237585000000002E-2</v>
          </cell>
          <cell r="CA1071">
            <v>6.7644573E-2</v>
          </cell>
          <cell r="CB1071">
            <v>6.9064193999999995E-2</v>
          </cell>
          <cell r="CC1071">
            <v>5.4430422999999999E-2</v>
          </cell>
          <cell r="CD1071">
            <v>3.6990489000000001E-2</v>
          </cell>
          <cell r="CE1071">
            <v>3.1202832E-2</v>
          </cell>
          <cell r="CF1071">
            <v>2.7531409E-2</v>
          </cell>
          <cell r="CG1071">
            <v>5.6564660000000003E-2</v>
          </cell>
        </row>
        <row r="1072">
          <cell r="B1072" t="str">
            <v>Per_Value_NAB/LAB_North East Scotland</v>
          </cell>
          <cell r="C1072" t="str">
            <v>Per</v>
          </cell>
          <cell r="D1072" t="str">
            <v>Value</v>
          </cell>
          <cell r="E1072" t="str">
            <v>Beer</v>
          </cell>
          <cell r="F1072" t="str">
            <v>NAB/LAB</v>
          </cell>
          <cell r="G1072" t="str">
            <v>North East Scotland</v>
          </cell>
          <cell r="H1072">
            <v>7.0332646999999998E-2</v>
          </cell>
          <cell r="I1072">
            <v>0.105997176</v>
          </cell>
          <cell r="J1072">
            <v>0.14761281300000001</v>
          </cell>
          <cell r="K1072">
            <v>0.11123242</v>
          </cell>
          <cell r="L1072">
            <v>0.12429409700000001</v>
          </cell>
          <cell r="M1072">
            <v>9.7493187999999995E-2</v>
          </cell>
          <cell r="N1072">
            <v>9.5872374999999996E-2</v>
          </cell>
          <cell r="O1072">
            <v>9.9316526000000002E-2</v>
          </cell>
          <cell r="P1072">
            <v>0.10861936599999999</v>
          </cell>
          <cell r="Q1072">
            <v>9.4639355999999994E-2</v>
          </cell>
          <cell r="R1072">
            <v>0.104632086</v>
          </cell>
          <cell r="S1072">
            <v>0.106155238</v>
          </cell>
          <cell r="T1072">
            <v>8.3428136999999999E-2</v>
          </cell>
          <cell r="U1072">
            <v>6.0263025999999997E-2</v>
          </cell>
          <cell r="V1072">
            <v>7.1759359999999994E-2</v>
          </cell>
          <cell r="W1072">
            <v>8.1994400999999995E-2</v>
          </cell>
          <cell r="X1072">
            <v>9.2270157000000005E-2</v>
          </cell>
          <cell r="Y1072">
            <v>8.3056720000000001E-2</v>
          </cell>
          <cell r="Z1072">
            <v>7.6563131000000006E-2</v>
          </cell>
          <cell r="AA1072">
            <v>7.6308936999999993E-2</v>
          </cell>
          <cell r="AB1072">
            <v>7.1774242000000002E-2</v>
          </cell>
          <cell r="AC1072">
            <v>6.8340387000000002E-2</v>
          </cell>
          <cell r="AD1072">
            <v>8.4253007000000005E-2</v>
          </cell>
          <cell r="AE1072">
            <v>6.4286252000000002E-2</v>
          </cell>
          <cell r="AF1072">
            <v>5.8318620000000002E-2</v>
          </cell>
          <cell r="AG1072">
            <v>6.9446538000000002E-2</v>
          </cell>
          <cell r="AH1072">
            <v>6.6333207000000005E-2</v>
          </cell>
          <cell r="AI1072">
            <v>7.6398698000000001E-2</v>
          </cell>
          <cell r="AJ1072">
            <v>8.6083493999999997E-2</v>
          </cell>
          <cell r="AK1072">
            <v>0.101260715</v>
          </cell>
          <cell r="AL1072">
            <v>9.4247367999999998E-2</v>
          </cell>
          <cell r="AM1072">
            <v>9.7385701000000005E-2</v>
          </cell>
          <cell r="AN1072">
            <v>0.11792920799999999</v>
          </cell>
          <cell r="AO1072">
            <v>0.10198183500000001</v>
          </cell>
          <cell r="AP1072">
            <v>0.107678516</v>
          </cell>
          <cell r="AQ1072">
            <v>0.118569023</v>
          </cell>
          <cell r="AR1072">
            <v>0.12544755399999999</v>
          </cell>
          <cell r="AS1072">
            <v>0.13108456800000001</v>
          </cell>
          <cell r="AT1072">
            <v>0.15327412700000001</v>
          </cell>
          <cell r="AU1072">
            <v>7.2567005000000004E-2</v>
          </cell>
          <cell r="AV1072">
            <v>8.4768797000000007E-2</v>
          </cell>
          <cell r="AW1072">
            <v>8.8005917000000003E-2</v>
          </cell>
          <cell r="AX1072">
            <v>9.1177638000000005E-2</v>
          </cell>
          <cell r="AY1072">
            <v>9.2583815E-2</v>
          </cell>
          <cell r="AZ1072">
            <v>9.0108849000000005E-2</v>
          </cell>
          <cell r="BA1072">
            <v>0.104624432</v>
          </cell>
          <cell r="BB1072">
            <v>0.100582882</v>
          </cell>
          <cell r="BC1072">
            <v>9.0300887999999996E-2</v>
          </cell>
          <cell r="BD1072">
            <v>7.9086380999999997E-2</v>
          </cell>
          <cell r="BE1072">
            <v>7.7521222000000001E-2</v>
          </cell>
          <cell r="BF1072">
            <v>6.6262880999999996E-2</v>
          </cell>
          <cell r="BG1072">
            <v>7.9897458000000005E-2</v>
          </cell>
          <cell r="BH1072">
            <v>4.9764649000000001E-2</v>
          </cell>
          <cell r="BI1072">
            <v>5.6597868000000003E-2</v>
          </cell>
          <cell r="BJ1072">
            <v>6.3693898999999998E-2</v>
          </cell>
          <cell r="BK1072">
            <v>6.3666935999999993E-2</v>
          </cell>
          <cell r="BL1072">
            <v>6.6255998999999996E-2</v>
          </cell>
          <cell r="BM1072">
            <v>7.7041770999999995E-2</v>
          </cell>
          <cell r="BN1072">
            <v>7.3636881000000001E-2</v>
          </cell>
          <cell r="BO1072">
            <v>8.7752912000000002E-2</v>
          </cell>
          <cell r="BP1072">
            <v>8.3798120000000004E-2</v>
          </cell>
          <cell r="BQ1072">
            <v>8.6848976999999994E-2</v>
          </cell>
          <cell r="BR1072">
            <v>9.8283514000000002E-2</v>
          </cell>
          <cell r="BS1072">
            <v>7.7192163999999994E-2</v>
          </cell>
          <cell r="BT1072">
            <v>4.1383116999999997E-2</v>
          </cell>
          <cell r="BU1072">
            <v>1.8498237000000001E-2</v>
          </cell>
          <cell r="BV1072">
            <v>2.4238149E-2</v>
          </cell>
          <cell r="BW1072">
            <v>2.8740215E-2</v>
          </cell>
          <cell r="BX1072">
            <v>2.5499560000000001E-2</v>
          </cell>
          <cell r="BY1072">
            <v>2.3477988000000002E-2</v>
          </cell>
          <cell r="BZ1072">
            <v>3.0493404000000002E-2</v>
          </cell>
          <cell r="CA1072">
            <v>4.0552601000000001E-2</v>
          </cell>
          <cell r="CB1072">
            <v>1.6987658999999999E-2</v>
          </cell>
          <cell r="CC1072">
            <v>2.0867936E-2</v>
          </cell>
          <cell r="CD1072">
            <v>1.4906892E-2</v>
          </cell>
          <cell r="CE1072">
            <v>1.3907444E-2</v>
          </cell>
          <cell r="CF1072">
            <v>1.2755313000000001E-2</v>
          </cell>
          <cell r="CG1072">
            <v>1.5939086000000002E-2</v>
          </cell>
        </row>
        <row r="1073">
          <cell r="B1073" t="str">
            <v>Per_Value_NAB/LAB_North West (Lancashire)</v>
          </cell>
          <cell r="C1073" t="str">
            <v>Per</v>
          </cell>
          <cell r="D1073" t="str">
            <v>Value</v>
          </cell>
          <cell r="E1073" t="str">
            <v>Beer</v>
          </cell>
          <cell r="F1073" t="str">
            <v>NAB/LAB</v>
          </cell>
          <cell r="G1073" t="str">
            <v>North West (Lancashire)</v>
          </cell>
          <cell r="H1073">
            <v>0.22928557999999999</v>
          </cell>
          <cell r="I1073">
            <v>0.25576699800000002</v>
          </cell>
          <cell r="J1073">
            <v>0.28597441400000001</v>
          </cell>
          <cell r="K1073">
            <v>0.31622774599999998</v>
          </cell>
          <cell r="L1073">
            <v>0.28464719199999999</v>
          </cell>
          <cell r="M1073">
            <v>0.24801778299999999</v>
          </cell>
          <cell r="N1073">
            <v>0.31207150700000003</v>
          </cell>
          <cell r="O1073">
            <v>0.30210725199999999</v>
          </cell>
          <cell r="P1073">
            <v>0.30696052299999999</v>
          </cell>
          <cell r="Q1073">
            <v>0.268401479</v>
          </cell>
          <cell r="R1073">
            <v>0.26922365999999998</v>
          </cell>
          <cell r="S1073">
            <v>0.25967195199999998</v>
          </cell>
          <cell r="T1073">
            <v>0.31538580599999999</v>
          </cell>
          <cell r="U1073">
            <v>0.24779826599999999</v>
          </cell>
          <cell r="V1073">
            <v>0.25012914000000003</v>
          </cell>
          <cell r="W1073">
            <v>0.27245033000000002</v>
          </cell>
          <cell r="X1073">
            <v>0.29148088100000002</v>
          </cell>
          <cell r="Y1073">
            <v>0.27801943499999998</v>
          </cell>
          <cell r="Z1073">
            <v>0.29534984600000003</v>
          </cell>
          <cell r="AA1073">
            <v>0.27498366200000002</v>
          </cell>
          <cell r="AB1073">
            <v>0.29605031900000001</v>
          </cell>
          <cell r="AC1073">
            <v>0.283486397</v>
          </cell>
          <cell r="AD1073">
            <v>0.29941165600000003</v>
          </cell>
          <cell r="AE1073">
            <v>0.28518262300000002</v>
          </cell>
          <cell r="AF1073">
            <v>0.27251471999999999</v>
          </cell>
          <cell r="AG1073">
            <v>0.34910954700000002</v>
          </cell>
          <cell r="AH1073">
            <v>0.229087923</v>
          </cell>
          <cell r="AI1073">
            <v>0.26064343499999998</v>
          </cell>
          <cell r="AJ1073">
            <v>0.317867181</v>
          </cell>
          <cell r="AK1073">
            <v>0.34188771099999998</v>
          </cell>
          <cell r="AL1073">
            <v>0.349022367</v>
          </cell>
          <cell r="AM1073">
            <v>0.33655867499999997</v>
          </cell>
          <cell r="AN1073">
            <v>0.31982812700000002</v>
          </cell>
          <cell r="AO1073">
            <v>0.326720226</v>
          </cell>
          <cell r="AP1073">
            <v>0.31397502399999999</v>
          </cell>
          <cell r="AQ1073">
            <v>0.332838252</v>
          </cell>
          <cell r="AR1073">
            <v>0.52937142500000001</v>
          </cell>
          <cell r="AS1073">
            <v>0.43982167300000002</v>
          </cell>
          <cell r="AT1073">
            <v>0.48016725500000002</v>
          </cell>
          <cell r="AU1073">
            <v>0.260170085</v>
          </cell>
          <cell r="AV1073">
            <v>0.31210770999999998</v>
          </cell>
          <cell r="AW1073">
            <v>0.42837999199999999</v>
          </cell>
          <cell r="AX1073">
            <v>0.45146782299999999</v>
          </cell>
          <cell r="AY1073">
            <v>0.42320732599999999</v>
          </cell>
          <cell r="AZ1073">
            <v>0.41541620400000001</v>
          </cell>
          <cell r="BA1073">
            <v>0.401292068</v>
          </cell>
          <cell r="BB1073">
            <v>0.39682762500000002</v>
          </cell>
          <cell r="BC1073">
            <v>0.33044579299999999</v>
          </cell>
          <cell r="BD1073">
            <v>0.322868971</v>
          </cell>
          <cell r="BE1073">
            <v>0.33257376900000002</v>
          </cell>
          <cell r="BF1073">
            <v>0.24670656699999999</v>
          </cell>
          <cell r="BG1073">
            <v>0.29997564199999999</v>
          </cell>
          <cell r="BH1073">
            <v>0.15472831400000001</v>
          </cell>
          <cell r="BI1073">
            <v>0.166949563</v>
          </cell>
          <cell r="BJ1073">
            <v>0.20145671600000001</v>
          </cell>
          <cell r="BK1073">
            <v>0.26721469199999998</v>
          </cell>
          <cell r="BL1073">
            <v>0.26521201799999999</v>
          </cell>
          <cell r="BM1073">
            <v>0.29556612599999998</v>
          </cell>
          <cell r="BN1073">
            <v>0.29477926199999999</v>
          </cell>
          <cell r="BO1073">
            <v>0.30217777600000001</v>
          </cell>
          <cell r="BP1073">
            <v>0.28775928099999998</v>
          </cell>
          <cell r="BQ1073">
            <v>0.26638170799999999</v>
          </cell>
          <cell r="BR1073">
            <v>0.24417522999999999</v>
          </cell>
          <cell r="BS1073">
            <v>0.22260339400000001</v>
          </cell>
          <cell r="BT1073">
            <v>0.31121766000000001</v>
          </cell>
          <cell r="BU1073">
            <v>0.18469366700000001</v>
          </cell>
          <cell r="BV1073">
            <v>0.22866695200000001</v>
          </cell>
          <cell r="BW1073">
            <v>0.220333376</v>
          </cell>
          <cell r="BX1073">
            <v>0.22749810500000001</v>
          </cell>
          <cell r="BY1073">
            <v>0.22478894799999999</v>
          </cell>
          <cell r="BZ1073">
            <v>0.207657588</v>
          </cell>
          <cell r="CA1073">
            <v>0.235858872</v>
          </cell>
          <cell r="CB1073">
            <v>0.28855418399999999</v>
          </cell>
          <cell r="CC1073">
            <v>0.28153054799999999</v>
          </cell>
          <cell r="CD1073">
            <v>0.241887938</v>
          </cell>
          <cell r="CE1073">
            <v>0.228183198</v>
          </cell>
          <cell r="CF1073">
            <v>0.23737361400000001</v>
          </cell>
          <cell r="CG1073">
            <v>0.386011726</v>
          </cell>
        </row>
        <row r="1074">
          <cell r="B1074" t="str">
            <v>Per_Value_NAB/LAB_South and South East</v>
          </cell>
          <cell r="C1074" t="str">
            <v>Per</v>
          </cell>
          <cell r="D1074" t="str">
            <v>Value</v>
          </cell>
          <cell r="E1074" t="str">
            <v>Beer</v>
          </cell>
          <cell r="F1074" t="str">
            <v>NAB/LAB</v>
          </cell>
          <cell r="G1074" t="str">
            <v>South and South East</v>
          </cell>
          <cell r="H1074">
            <v>0.153036645</v>
          </cell>
          <cell r="I1074">
            <v>0.193409309</v>
          </cell>
          <cell r="J1074">
            <v>0.247065958</v>
          </cell>
          <cell r="K1074">
            <v>0.243967558</v>
          </cell>
          <cell r="L1074">
            <v>0.23590467500000001</v>
          </cell>
          <cell r="M1074">
            <v>0.18396214899999999</v>
          </cell>
          <cell r="N1074">
            <v>0.20835441599999999</v>
          </cell>
          <cell r="O1074">
            <v>0.177716975</v>
          </cell>
          <cell r="P1074">
            <v>0.18601105100000001</v>
          </cell>
          <cell r="Q1074">
            <v>0.15119074099999999</v>
          </cell>
          <cell r="R1074">
            <v>0.148576707</v>
          </cell>
          <cell r="S1074">
            <v>0.16043665300000001</v>
          </cell>
          <cell r="T1074">
            <v>0.19511235399999999</v>
          </cell>
          <cell r="U1074">
            <v>0.12442009800000001</v>
          </cell>
          <cell r="V1074">
            <v>0.142550814</v>
          </cell>
          <cell r="W1074">
            <v>0.146705643</v>
          </cell>
          <cell r="X1074">
            <v>0.152737025</v>
          </cell>
          <cell r="Y1074">
            <v>0.15959764200000001</v>
          </cell>
          <cell r="Z1074">
            <v>0.16583530199999999</v>
          </cell>
          <cell r="AA1074">
            <v>0.166467066</v>
          </cell>
          <cell r="AB1074">
            <v>0.18367863300000001</v>
          </cell>
          <cell r="AC1074">
            <v>0.17072603</v>
          </cell>
          <cell r="AD1074">
            <v>0.20127403499999999</v>
          </cell>
          <cell r="AE1074">
            <v>0.18336236</v>
          </cell>
          <cell r="AF1074">
            <v>0.173443774</v>
          </cell>
          <cell r="AG1074">
            <v>0.22627899500000001</v>
          </cell>
          <cell r="AH1074">
            <v>0.15052842699999999</v>
          </cell>
          <cell r="AI1074">
            <v>0.17302456199999999</v>
          </cell>
          <cell r="AJ1074">
            <v>0.207341371</v>
          </cell>
          <cell r="AK1074">
            <v>0.21021780000000001</v>
          </cell>
          <cell r="AL1074">
            <v>0.21968921799999999</v>
          </cell>
          <cell r="AM1074">
            <v>0.203482517</v>
          </cell>
          <cell r="AN1074">
            <v>0.194430361</v>
          </cell>
          <cell r="AO1074">
            <v>0.17719642499999999</v>
          </cell>
          <cell r="AP1074">
            <v>0.169856111</v>
          </cell>
          <cell r="AQ1074">
            <v>0.17921099600000001</v>
          </cell>
          <cell r="AR1074">
            <v>0.19095432700000001</v>
          </cell>
          <cell r="AS1074">
            <v>0.193143282</v>
          </cell>
          <cell r="AT1074">
            <v>0.22504412100000001</v>
          </cell>
          <cell r="AU1074">
            <v>0.13782655499999999</v>
          </cell>
          <cell r="AV1074">
            <v>0.176812741</v>
          </cell>
          <cell r="AW1074">
            <v>0.19341866599999999</v>
          </cell>
          <cell r="AX1074">
            <v>0.204629441</v>
          </cell>
          <cell r="AY1074">
            <v>0.18106706</v>
          </cell>
          <cell r="AZ1074">
            <v>0.22367657299999999</v>
          </cell>
          <cell r="BA1074">
            <v>0.21532786200000001</v>
          </cell>
          <cell r="BB1074">
            <v>0.22179069200000001</v>
          </cell>
          <cell r="BC1074">
            <v>0.21109370299999999</v>
          </cell>
          <cell r="BD1074">
            <v>0.20383706400000001</v>
          </cell>
          <cell r="BE1074">
            <v>0.17316832400000001</v>
          </cell>
          <cell r="BF1074">
            <v>0.152181437</v>
          </cell>
          <cell r="BG1074">
            <v>0.171782193</v>
          </cell>
          <cell r="BH1074">
            <v>9.0025866999999996E-2</v>
          </cell>
          <cell r="BI1074">
            <v>9.5289052999999999E-2</v>
          </cell>
          <cell r="BJ1074">
            <v>0.119036796</v>
          </cell>
          <cell r="BK1074">
            <v>0.130511191</v>
          </cell>
          <cell r="BL1074">
            <v>0.128957406</v>
          </cell>
          <cell r="BM1074">
            <v>0.133528697</v>
          </cell>
          <cell r="BN1074">
            <v>0.116337207</v>
          </cell>
          <cell r="BO1074">
            <v>0.131813438</v>
          </cell>
          <cell r="BP1074">
            <v>0.130546738</v>
          </cell>
          <cell r="BQ1074">
            <v>0.117790301</v>
          </cell>
          <cell r="BR1074">
            <v>0.12366698</v>
          </cell>
          <cell r="BS1074">
            <v>0.10890275000000001</v>
          </cell>
          <cell r="BT1074">
            <v>0.16360583100000001</v>
          </cell>
          <cell r="BU1074">
            <v>0.10839737200000001</v>
          </cell>
          <cell r="BV1074">
            <v>0.14042538500000001</v>
          </cell>
          <cell r="BW1074">
            <v>0.14071098600000001</v>
          </cell>
          <cell r="BX1074">
            <v>0.15097312199999999</v>
          </cell>
          <cell r="BY1074">
            <v>0.143072379</v>
          </cell>
          <cell r="BZ1074">
            <v>0.15777060600000001</v>
          </cell>
          <cell r="CA1074">
            <v>0.312348564</v>
          </cell>
          <cell r="CB1074">
            <v>0.30937861799999999</v>
          </cell>
          <cell r="CC1074">
            <v>0.13482332</v>
          </cell>
          <cell r="CD1074">
            <v>0.112645536</v>
          </cell>
          <cell r="CE1074">
            <v>0.10840694300000001</v>
          </cell>
          <cell r="CF1074">
            <v>0.10623758599999999</v>
          </cell>
          <cell r="CG1074">
            <v>0.16145335899999999</v>
          </cell>
        </row>
        <row r="1075">
          <cell r="B1075" t="str">
            <v>Per_Value_NAB/LAB_South West</v>
          </cell>
          <cell r="C1075" t="str">
            <v>Per</v>
          </cell>
          <cell r="D1075" t="str">
            <v>Value</v>
          </cell>
          <cell r="E1075" t="str">
            <v>Beer</v>
          </cell>
          <cell r="F1075" t="str">
            <v>NAB/LAB</v>
          </cell>
          <cell r="G1075" t="str">
            <v>South West</v>
          </cell>
          <cell r="H1075">
            <v>7.2288415999999994E-2</v>
          </cell>
          <cell r="I1075">
            <v>0.101117677</v>
          </cell>
          <cell r="J1075">
            <v>0.125852992</v>
          </cell>
          <cell r="K1075">
            <v>0.19180233399999999</v>
          </cell>
          <cell r="L1075">
            <v>0.136064138</v>
          </cell>
          <cell r="M1075">
            <v>0.103141609</v>
          </cell>
          <cell r="N1075">
            <v>0.120876065</v>
          </cell>
          <cell r="O1075">
            <v>0.10168851199999999</v>
          </cell>
          <cell r="P1075">
            <v>0.1063381</v>
          </cell>
          <cell r="Q1075">
            <v>0.112855623</v>
          </cell>
          <cell r="R1075">
            <v>0.114872211</v>
          </cell>
          <cell r="S1075">
            <v>0.123309715</v>
          </cell>
          <cell r="T1075">
            <v>0.141142349</v>
          </cell>
          <cell r="U1075">
            <v>8.8321755000000002E-2</v>
          </cell>
          <cell r="V1075">
            <v>0.120824635</v>
          </cell>
          <cell r="W1075">
            <v>0.14640191499999999</v>
          </cell>
          <cell r="X1075">
            <v>0.13954261100000001</v>
          </cell>
          <cell r="Y1075">
            <v>0.14690629699999999</v>
          </cell>
          <cell r="Z1075">
            <v>0.158915841</v>
          </cell>
          <cell r="AA1075">
            <v>0.14129899300000001</v>
          </cell>
          <cell r="AB1075">
            <v>0.125313058</v>
          </cell>
          <cell r="AC1075">
            <v>0.12902245200000001</v>
          </cell>
          <cell r="AD1075">
            <v>0.129484609</v>
          </cell>
          <cell r="AE1075">
            <v>0.116063867</v>
          </cell>
          <cell r="AF1075">
            <v>0.120965822</v>
          </cell>
          <cell r="AG1075">
            <v>0.15556231200000001</v>
          </cell>
          <cell r="AH1075">
            <v>9.5360396E-2</v>
          </cell>
          <cell r="AI1075">
            <v>0.112646933</v>
          </cell>
          <cell r="AJ1075">
            <v>0.12528482399999999</v>
          </cell>
          <cell r="AK1075">
            <v>0.13056029</v>
          </cell>
          <cell r="AL1075">
            <v>0.134472747</v>
          </cell>
          <cell r="AM1075">
            <v>0.12608482200000001</v>
          </cell>
          <cell r="AN1075">
            <v>0.13105649999999999</v>
          </cell>
          <cell r="AO1075">
            <v>0.124504397</v>
          </cell>
          <cell r="AP1075">
            <v>0.132249439</v>
          </cell>
          <cell r="AQ1075">
            <v>0.13180244499999999</v>
          </cell>
          <cell r="AR1075">
            <v>0.14615231000000001</v>
          </cell>
          <cell r="AS1075">
            <v>0.14601665999999999</v>
          </cell>
          <cell r="AT1075">
            <v>0.15384324399999999</v>
          </cell>
          <cell r="AU1075">
            <v>0.100394302</v>
          </cell>
          <cell r="AV1075">
            <v>0.13517612900000001</v>
          </cell>
          <cell r="AW1075">
            <v>0.14161694499999999</v>
          </cell>
          <cell r="AX1075">
            <v>0.142944133</v>
          </cell>
          <cell r="AY1075">
            <v>0.168804695</v>
          </cell>
          <cell r="AZ1075">
            <v>0.203614869</v>
          </cell>
          <cell r="BA1075">
            <v>0.193112382</v>
          </cell>
          <cell r="BB1075">
            <v>0.20594457399999999</v>
          </cell>
          <cell r="BC1075">
            <v>0.18526472899999999</v>
          </cell>
          <cell r="BD1075">
            <v>0.187649339</v>
          </cell>
          <cell r="BE1075">
            <v>0.15125485</v>
          </cell>
          <cell r="BF1075">
            <v>0.12867494300000001</v>
          </cell>
          <cell r="BG1075">
            <v>0.165308696</v>
          </cell>
          <cell r="BH1075">
            <v>0.18065773600000001</v>
          </cell>
          <cell r="BI1075">
            <v>0.18466559900000001</v>
          </cell>
          <cell r="BJ1075">
            <v>0.19228793899999999</v>
          </cell>
          <cell r="BK1075">
            <v>0.23992486900000001</v>
          </cell>
          <cell r="BL1075">
            <v>0.223673975</v>
          </cell>
          <cell r="BM1075">
            <v>0.243126553</v>
          </cell>
          <cell r="BN1075">
            <v>0.26598300400000002</v>
          </cell>
          <cell r="BO1075">
            <v>0.28425657599999998</v>
          </cell>
          <cell r="BP1075">
            <v>0.32390665699999999</v>
          </cell>
          <cell r="BQ1075">
            <v>0.248925805</v>
          </cell>
          <cell r="BR1075">
            <v>0.30846440200000003</v>
          </cell>
          <cell r="BS1075">
            <v>0.24705411299999999</v>
          </cell>
          <cell r="BT1075">
            <v>0.28209196600000003</v>
          </cell>
          <cell r="BU1075">
            <v>0.197599467</v>
          </cell>
          <cell r="BV1075">
            <v>0.25821607600000002</v>
          </cell>
          <cell r="BW1075">
            <v>0.21737124699999999</v>
          </cell>
          <cell r="BX1075">
            <v>0.23370482400000001</v>
          </cell>
          <cell r="BY1075">
            <v>0.22036287800000001</v>
          </cell>
          <cell r="BZ1075">
            <v>0.21658782300000001</v>
          </cell>
          <cell r="CA1075">
            <v>0.192526631</v>
          </cell>
          <cell r="CB1075">
            <v>0.20607610100000001</v>
          </cell>
          <cell r="CC1075">
            <v>0.17541177699999999</v>
          </cell>
          <cell r="CD1075">
            <v>0.19536610200000001</v>
          </cell>
          <cell r="CE1075">
            <v>0.17622624200000001</v>
          </cell>
          <cell r="CF1075">
            <v>0.169128476</v>
          </cell>
          <cell r="CG1075">
            <v>0.25050850400000002</v>
          </cell>
        </row>
        <row r="1076">
          <cell r="B1076" t="str">
            <v>Per_Value_NAB/LAB_Wales and West</v>
          </cell>
          <cell r="C1076" t="str">
            <v>Per</v>
          </cell>
          <cell r="D1076" t="str">
            <v>Value</v>
          </cell>
          <cell r="E1076" t="str">
            <v>Beer</v>
          </cell>
          <cell r="F1076" t="str">
            <v>NAB/LAB</v>
          </cell>
          <cell r="G1076" t="str">
            <v>Wales and West</v>
          </cell>
          <cell r="H1076">
            <v>0.14465525900000001</v>
          </cell>
          <cell r="I1076">
            <v>0.154249003</v>
          </cell>
          <cell r="J1076">
            <v>0.164007392</v>
          </cell>
          <cell r="K1076">
            <v>0.16263448699999999</v>
          </cell>
          <cell r="L1076">
            <v>0.150642691</v>
          </cell>
          <cell r="M1076">
            <v>0.112378434</v>
          </cell>
          <cell r="N1076">
            <v>0.113585927</v>
          </cell>
          <cell r="O1076">
            <v>0.114535921</v>
          </cell>
          <cell r="P1076">
            <v>0.10913189399999999</v>
          </cell>
          <cell r="Q1076">
            <v>0.121567365</v>
          </cell>
          <cell r="R1076">
            <v>0.12509553100000001</v>
          </cell>
          <cell r="S1076">
            <v>0.12796094999999999</v>
          </cell>
          <cell r="T1076">
            <v>0.146667927</v>
          </cell>
          <cell r="U1076">
            <v>0.10253053199999999</v>
          </cell>
          <cell r="V1076">
            <v>0.106912706</v>
          </cell>
          <cell r="W1076">
            <v>0.118492214</v>
          </cell>
          <cell r="X1076">
            <v>0.13309588999999999</v>
          </cell>
          <cell r="Y1076">
            <v>0.14104023299999999</v>
          </cell>
          <cell r="Z1076">
            <v>0.14663243200000001</v>
          </cell>
          <cell r="AA1076">
            <v>0.14650522699999999</v>
          </cell>
          <cell r="AB1076">
            <v>0.13994942099999999</v>
          </cell>
          <cell r="AC1076">
            <v>0.14240309100000001</v>
          </cell>
          <cell r="AD1076">
            <v>0.15216084399999999</v>
          </cell>
          <cell r="AE1076">
            <v>0.14642223800000001</v>
          </cell>
          <cell r="AF1076">
            <v>0.150394097</v>
          </cell>
          <cell r="AG1076">
            <v>0.19053988099999999</v>
          </cell>
          <cell r="AH1076">
            <v>0.13117627200000001</v>
          </cell>
          <cell r="AI1076">
            <v>0.150558835</v>
          </cell>
          <cell r="AJ1076">
            <v>0.17634677400000001</v>
          </cell>
          <cell r="AK1076">
            <v>0.179260214</v>
          </cell>
          <cell r="AL1076">
            <v>0.18236735300000001</v>
          </cell>
          <cell r="AM1076">
            <v>0.17730828400000001</v>
          </cell>
          <cell r="AN1076">
            <v>0.152400708</v>
          </cell>
          <cell r="AO1076">
            <v>0.171554439</v>
          </cell>
          <cell r="AP1076">
            <v>0.178886927</v>
          </cell>
          <cell r="AQ1076">
            <v>0.183217466</v>
          </cell>
          <cell r="AR1076">
            <v>0.19581901299999999</v>
          </cell>
          <cell r="AS1076">
            <v>0.20191808999999999</v>
          </cell>
          <cell r="AT1076">
            <v>0.230799159</v>
          </cell>
          <cell r="AU1076">
            <v>0.13541365499999999</v>
          </cell>
          <cell r="AV1076">
            <v>0.16707825300000001</v>
          </cell>
          <cell r="AW1076">
            <v>0.179316528</v>
          </cell>
          <cell r="AX1076">
            <v>0.17483852799999999</v>
          </cell>
          <cell r="AY1076">
            <v>0.171172041</v>
          </cell>
          <cell r="AZ1076">
            <v>0.168455943</v>
          </cell>
          <cell r="BA1076">
            <v>0.16246387000000001</v>
          </cell>
          <cell r="BB1076">
            <v>0.15859678599999999</v>
          </cell>
          <cell r="BC1076">
            <v>0.16799262000000001</v>
          </cell>
          <cell r="BD1076">
            <v>0.15676230199999999</v>
          </cell>
          <cell r="BE1076">
            <v>0.19134311500000001</v>
          </cell>
          <cell r="BF1076">
            <v>0.159765036</v>
          </cell>
          <cell r="BG1076">
            <v>0.30264453499999999</v>
          </cell>
          <cell r="BH1076">
            <v>0.17326414400000001</v>
          </cell>
          <cell r="BI1076">
            <v>0.19227492700000001</v>
          </cell>
          <cell r="BJ1076">
            <v>0.23681401999999999</v>
          </cell>
          <cell r="BK1076">
            <v>0.25327725899999998</v>
          </cell>
          <cell r="BL1076">
            <v>0.18285853899999999</v>
          </cell>
          <cell r="BM1076">
            <v>0.18636482200000001</v>
          </cell>
          <cell r="BN1076">
            <v>0.17459169799999999</v>
          </cell>
          <cell r="BO1076">
            <v>0.20810294900000001</v>
          </cell>
          <cell r="BP1076">
            <v>0.18740575500000001</v>
          </cell>
          <cell r="BQ1076">
            <v>0.183908186</v>
          </cell>
          <cell r="BR1076">
            <v>0.16644500500000001</v>
          </cell>
          <cell r="BS1076">
            <v>0.14905117900000001</v>
          </cell>
          <cell r="BT1076">
            <v>0.20667987099999999</v>
          </cell>
          <cell r="BU1076">
            <v>0.13235175599999999</v>
          </cell>
          <cell r="BV1076">
            <v>0.153964406</v>
          </cell>
          <cell r="BW1076">
            <v>0.15140432200000001</v>
          </cell>
          <cell r="BX1076">
            <v>0.16998724400000001</v>
          </cell>
          <cell r="BY1076">
            <v>0.16621766099999999</v>
          </cell>
          <cell r="BZ1076">
            <v>0.18537274100000001</v>
          </cell>
          <cell r="CA1076">
            <v>0.190365425</v>
          </cell>
          <cell r="CB1076">
            <v>0.191860471</v>
          </cell>
          <cell r="CC1076">
            <v>0.176438073</v>
          </cell>
          <cell r="CD1076">
            <v>0.163985035</v>
          </cell>
          <cell r="CE1076">
            <v>0.161768574</v>
          </cell>
          <cell r="CF1076">
            <v>0.171138334</v>
          </cell>
          <cell r="CG1076">
            <v>0.19934813000000001</v>
          </cell>
        </row>
        <row r="1077">
          <cell r="B1077" t="str">
            <v>Per_Value_NAB/LAB_Yorkshire</v>
          </cell>
          <cell r="C1077" t="str">
            <v>Per</v>
          </cell>
          <cell r="D1077" t="str">
            <v>Value</v>
          </cell>
          <cell r="E1077" t="str">
            <v>Beer</v>
          </cell>
          <cell r="F1077" t="str">
            <v>NAB/LAB</v>
          </cell>
          <cell r="G1077" t="str">
            <v>Yorkshire</v>
          </cell>
          <cell r="H1077">
            <v>0.19232153199999999</v>
          </cell>
          <cell r="I1077">
            <v>0.226907526</v>
          </cell>
          <cell r="J1077">
            <v>0.30740161199999999</v>
          </cell>
          <cell r="K1077">
            <v>0.32625015800000001</v>
          </cell>
          <cell r="L1077">
            <v>0.30210380100000001</v>
          </cell>
          <cell r="M1077">
            <v>0.26404191399999999</v>
          </cell>
          <cell r="N1077">
            <v>0.27596016899999998</v>
          </cell>
          <cell r="O1077">
            <v>0.27180450099999998</v>
          </cell>
          <cell r="P1077">
            <v>0.261908111</v>
          </cell>
          <cell r="Q1077">
            <v>0.26183558099999998</v>
          </cell>
          <cell r="R1077">
            <v>0.26143867100000001</v>
          </cell>
          <cell r="S1077">
            <v>0.26534469300000002</v>
          </cell>
          <cell r="T1077">
            <v>0.33473119299999998</v>
          </cell>
          <cell r="U1077">
            <v>0.26155960499999997</v>
          </cell>
          <cell r="V1077">
            <v>0.26518058500000002</v>
          </cell>
          <cell r="W1077">
            <v>0.26213058900000002</v>
          </cell>
          <cell r="X1077">
            <v>0.29002673099999998</v>
          </cell>
          <cell r="Y1077">
            <v>0.27721369200000001</v>
          </cell>
          <cell r="Z1077">
            <v>0.27231358900000002</v>
          </cell>
          <cell r="AA1077">
            <v>0.26454485300000002</v>
          </cell>
          <cell r="AB1077">
            <v>0.27582918200000001</v>
          </cell>
          <cell r="AC1077">
            <v>0.26106898899999997</v>
          </cell>
          <cell r="AD1077">
            <v>0.27353146499999997</v>
          </cell>
          <cell r="AE1077">
            <v>0.239207171</v>
          </cell>
          <cell r="AF1077">
            <v>0.23621313799999999</v>
          </cell>
          <cell r="AG1077">
            <v>0.29682568999999998</v>
          </cell>
          <cell r="AH1077">
            <v>0.186732077</v>
          </cell>
          <cell r="AI1077">
            <v>0.206322323</v>
          </cell>
          <cell r="AJ1077">
            <v>0.24505526399999999</v>
          </cell>
          <cell r="AK1077">
            <v>0.281434299</v>
          </cell>
          <cell r="AL1077">
            <v>0.30060138199999997</v>
          </cell>
          <cell r="AM1077">
            <v>0.30116386000000001</v>
          </cell>
          <cell r="AN1077">
            <v>0.31003134999999998</v>
          </cell>
          <cell r="AO1077">
            <v>0.31119845400000001</v>
          </cell>
          <cell r="AP1077">
            <v>0.30311159399999998</v>
          </cell>
          <cell r="AQ1077">
            <v>0.31294224700000001</v>
          </cell>
          <cell r="AR1077">
            <v>0.291220971</v>
          </cell>
          <cell r="AS1077">
            <v>0.25890363999999999</v>
          </cell>
          <cell r="AT1077">
            <v>0.28505861799999999</v>
          </cell>
          <cell r="AU1077">
            <v>0.22252377200000001</v>
          </cell>
          <cell r="AV1077">
            <v>0.26525616200000002</v>
          </cell>
          <cell r="AW1077">
            <v>0.268514641</v>
          </cell>
          <cell r="AX1077">
            <v>0.27638427500000001</v>
          </cell>
          <cell r="AY1077">
            <v>0.29419070200000003</v>
          </cell>
          <cell r="AZ1077">
            <v>0.28671989199999998</v>
          </cell>
          <cell r="BA1077">
            <v>0.28925540100000002</v>
          </cell>
          <cell r="BB1077">
            <v>0.297156215</v>
          </cell>
          <cell r="BC1077">
            <v>0.30064442899999999</v>
          </cell>
          <cell r="BD1077">
            <v>0.28748014199999999</v>
          </cell>
          <cell r="BE1077">
            <v>0.24833619600000001</v>
          </cell>
          <cell r="BF1077">
            <v>0.21478893800000001</v>
          </cell>
          <cell r="BG1077">
            <v>0.22142594600000001</v>
          </cell>
          <cell r="BH1077">
            <v>0.13211262300000001</v>
          </cell>
          <cell r="BI1077">
            <v>0.13449520200000001</v>
          </cell>
          <cell r="BJ1077">
            <v>0.164362175</v>
          </cell>
          <cell r="BK1077">
            <v>0.15964277499999999</v>
          </cell>
          <cell r="BL1077">
            <v>0.16494942700000001</v>
          </cell>
          <cell r="BM1077">
            <v>0.184000409</v>
          </cell>
          <cell r="BN1077">
            <v>0.18084093900000001</v>
          </cell>
          <cell r="BO1077">
            <v>0.20874837600000001</v>
          </cell>
          <cell r="BP1077">
            <v>0.180217982</v>
          </cell>
          <cell r="BQ1077">
            <v>0.17174864200000001</v>
          </cell>
          <cell r="BR1077">
            <v>0.179844751</v>
          </cell>
          <cell r="BS1077">
            <v>0.16696823</v>
          </cell>
          <cell r="BT1077">
            <v>0.22555141500000001</v>
          </cell>
          <cell r="BU1077">
            <v>0.12666184899999999</v>
          </cell>
          <cell r="BV1077">
            <v>0.16405409700000001</v>
          </cell>
          <cell r="BW1077">
            <v>0.172674248</v>
          </cell>
          <cell r="BX1077">
            <v>0.17565983600000001</v>
          </cell>
          <cell r="BY1077">
            <v>0.197203718</v>
          </cell>
          <cell r="BZ1077">
            <v>0.19731700899999999</v>
          </cell>
          <cell r="CA1077">
            <v>0.19038366500000001</v>
          </cell>
          <cell r="CB1077">
            <v>0.19473305499999999</v>
          </cell>
          <cell r="CC1077">
            <v>0.16908183299999999</v>
          </cell>
          <cell r="CD1077">
            <v>0.15381323199999999</v>
          </cell>
          <cell r="CE1077">
            <v>0.15598145799999999</v>
          </cell>
          <cell r="CF1077">
            <v>0.157555115</v>
          </cell>
          <cell r="CG1077">
            <v>0.21463257299999999</v>
          </cell>
        </row>
        <row r="1078">
          <cell r="B1078" t="str">
            <v xml:space="preserve">Per_Value_Premium_Central England </v>
          </cell>
          <cell r="C1078" t="str">
            <v>Per</v>
          </cell>
          <cell r="D1078" t="str">
            <v>Value</v>
          </cell>
          <cell r="E1078" t="str">
            <v>Beer</v>
          </cell>
          <cell r="F1078" t="str">
            <v>Premium</v>
          </cell>
          <cell r="G1078" t="str">
            <v xml:space="preserve">Central England </v>
          </cell>
          <cell r="H1078">
            <v>24.398868523000001</v>
          </cell>
          <cell r="I1078">
            <v>31.153476502</v>
          </cell>
          <cell r="J1078">
            <v>35.785104250000003</v>
          </cell>
          <cell r="K1078">
            <v>35.338441914000001</v>
          </cell>
          <cell r="L1078">
            <v>35.690232553999998</v>
          </cell>
          <cell r="M1078">
            <v>34.981777592999997</v>
          </cell>
          <cell r="N1078">
            <v>35.120311743999999</v>
          </cell>
          <cell r="O1078">
            <v>34.425750229000002</v>
          </cell>
          <cell r="P1078">
            <v>31.354840985999999</v>
          </cell>
          <cell r="Q1078">
            <v>32.148254453</v>
          </cell>
          <cell r="R1078">
            <v>32.247173463999999</v>
          </cell>
          <cell r="S1078">
            <v>32.580141611999998</v>
          </cell>
          <cell r="T1078">
            <v>40.707150343000002</v>
          </cell>
          <cell r="U1078">
            <v>24.400498989999999</v>
          </cell>
          <cell r="V1078">
            <v>28.259359592999999</v>
          </cell>
          <cell r="W1078">
            <v>33.586342846000001</v>
          </cell>
          <cell r="X1078">
            <v>33.701212822000002</v>
          </cell>
          <cell r="Y1078">
            <v>33.711599350999997</v>
          </cell>
          <cell r="Z1078">
            <v>34.243696980999999</v>
          </cell>
          <cell r="AA1078">
            <v>33.955504060999999</v>
          </cell>
          <cell r="AB1078">
            <v>33.421843610000003</v>
          </cell>
          <cell r="AC1078">
            <v>31.163998644999999</v>
          </cell>
          <cell r="AD1078">
            <v>34.072527688999998</v>
          </cell>
          <cell r="AE1078">
            <v>31.691180396</v>
          </cell>
          <cell r="AF1078">
            <v>31.467416062000002</v>
          </cell>
          <cell r="AG1078">
            <v>39.726294228</v>
          </cell>
          <cell r="AH1078">
            <v>21.267485056999998</v>
          </cell>
          <cell r="AI1078">
            <v>25.342545751999999</v>
          </cell>
          <cell r="AJ1078">
            <v>30.675626094999998</v>
          </cell>
          <cell r="AK1078">
            <v>32.897564533999997</v>
          </cell>
          <cell r="AL1078">
            <v>33.926492027000002</v>
          </cell>
          <cell r="AM1078">
            <v>34.732774800000001</v>
          </cell>
          <cell r="AN1078">
            <v>36.408453309000002</v>
          </cell>
          <cell r="AO1078">
            <v>34.440720480000003</v>
          </cell>
          <cell r="AP1078">
            <v>35.072683669</v>
          </cell>
          <cell r="AQ1078">
            <v>33.946453550000001</v>
          </cell>
          <cell r="AR1078">
            <v>34.770749567000003</v>
          </cell>
          <cell r="AS1078">
            <v>35.664652386999997</v>
          </cell>
          <cell r="AT1078">
            <v>42.098915701999999</v>
          </cell>
          <cell r="AU1078">
            <v>23.805600647999999</v>
          </cell>
          <cell r="AV1078">
            <v>26.967277257999999</v>
          </cell>
          <cell r="AW1078">
            <v>29.465098249</v>
          </cell>
          <cell r="AX1078">
            <v>30.956415712999998</v>
          </cell>
          <cell r="AY1078">
            <v>32.573939688000003</v>
          </cell>
          <cell r="AZ1078">
            <v>32.309777607000001</v>
          </cell>
          <cell r="BA1078">
            <v>32.954642110000002</v>
          </cell>
          <cell r="BB1078">
            <v>33.934103278000002</v>
          </cell>
          <cell r="BC1078">
            <v>33.959808518000003</v>
          </cell>
          <cell r="BD1078">
            <v>32.253274752999999</v>
          </cell>
          <cell r="BE1078">
            <v>31.677447129000001</v>
          </cell>
          <cell r="BF1078">
            <v>31.886795308</v>
          </cell>
          <cell r="BG1078">
            <v>39.792893319999997</v>
          </cell>
          <cell r="BH1078">
            <v>24.68832596</v>
          </cell>
          <cell r="BI1078">
            <v>25.916563372999999</v>
          </cell>
          <cell r="BJ1078">
            <v>29.869587169999999</v>
          </cell>
          <cell r="BK1078">
            <v>31.205529218999999</v>
          </cell>
          <cell r="BL1078">
            <v>31.111330326000001</v>
          </cell>
          <cell r="BM1078">
            <v>32.812595620000003</v>
          </cell>
          <cell r="BN1078">
            <v>30.641377571</v>
          </cell>
          <cell r="BO1078">
            <v>31.958063268</v>
          </cell>
          <cell r="BP1078">
            <v>33.028773811000001</v>
          </cell>
          <cell r="BQ1078">
            <v>33.848491912</v>
          </cell>
          <cell r="BR1078">
            <v>33.879285142999997</v>
          </cell>
          <cell r="BS1078">
            <v>33.716750744000002</v>
          </cell>
          <cell r="BT1078">
            <v>40.783994960000001</v>
          </cell>
          <cell r="BU1078">
            <v>26.020439680999999</v>
          </cell>
          <cell r="BV1078">
            <v>27.763595246000001</v>
          </cell>
          <cell r="BW1078">
            <v>27.967055737999999</v>
          </cell>
          <cell r="BX1078">
            <v>30.944293239</v>
          </cell>
          <cell r="BY1078">
            <v>31.390714613</v>
          </cell>
          <cell r="BZ1078">
            <v>33.395369596000002</v>
          </cell>
          <cell r="CA1078">
            <v>35.001786600000003</v>
          </cell>
          <cell r="CB1078">
            <v>34.138719395000003</v>
          </cell>
          <cell r="CC1078">
            <v>33.156521693000002</v>
          </cell>
          <cell r="CD1078">
            <v>33.479685736999997</v>
          </cell>
          <cell r="CE1078">
            <v>32.812694872999998</v>
          </cell>
          <cell r="CF1078">
            <v>34.831661406999999</v>
          </cell>
          <cell r="CG1078">
            <v>44.226518396000003</v>
          </cell>
        </row>
        <row r="1079">
          <cell r="B1079" t="str">
            <v>Per_Value_Premium_GB CENTRAL SCOTLAND</v>
          </cell>
          <cell r="C1079" t="str">
            <v>Per</v>
          </cell>
          <cell r="D1079" t="str">
            <v>Value</v>
          </cell>
          <cell r="E1079" t="str">
            <v>Beer</v>
          </cell>
          <cell r="F1079" t="str">
            <v>Premium</v>
          </cell>
          <cell r="G1079" t="str">
            <v>GB CENTRAL SCOTLAND</v>
          </cell>
          <cell r="H1079">
            <v>11.468746217</v>
          </cell>
          <cell r="I1079">
            <v>14.132152508000001</v>
          </cell>
          <cell r="J1079">
            <v>17.581553875000001</v>
          </cell>
          <cell r="K1079">
            <v>18.513454664000001</v>
          </cell>
          <cell r="L1079">
            <v>16.768276189000002</v>
          </cell>
          <cell r="M1079">
            <v>15.239135072</v>
          </cell>
          <cell r="N1079">
            <v>15.349306711000001</v>
          </cell>
          <cell r="O1079">
            <v>15.043095419</v>
          </cell>
          <cell r="P1079">
            <v>14.969485999</v>
          </cell>
          <cell r="Q1079">
            <v>16.159908134999998</v>
          </cell>
          <cell r="R1079">
            <v>15.886741853</v>
          </cell>
          <cell r="S1079">
            <v>17.761992677999999</v>
          </cell>
          <cell r="T1079">
            <v>22.283215748</v>
          </cell>
          <cell r="U1079">
            <v>13.406904248</v>
          </cell>
          <cell r="V1079">
            <v>15.628417450000001</v>
          </cell>
          <cell r="W1079">
            <v>15.037517428999999</v>
          </cell>
          <cell r="X1079">
            <v>16.164085175</v>
          </cell>
          <cell r="Y1079">
            <v>15.478048727999999</v>
          </cell>
          <cell r="Z1079">
            <v>16.778017017</v>
          </cell>
          <cell r="AA1079">
            <v>16.740576245</v>
          </cell>
          <cell r="AB1079">
            <v>15.507590622</v>
          </cell>
          <cell r="AC1079">
            <v>15.848707625999999</v>
          </cell>
          <cell r="AD1079">
            <v>16.446798393000002</v>
          </cell>
          <cell r="AE1079">
            <v>14.897955474</v>
          </cell>
          <cell r="AF1079">
            <v>14.834036040999999</v>
          </cell>
          <cell r="AG1079">
            <v>20.061668894</v>
          </cell>
          <cell r="AH1079">
            <v>9.511260579</v>
          </cell>
          <cell r="AI1079">
            <v>11.652345764</v>
          </cell>
          <cell r="AJ1079">
            <v>15.380126604999999</v>
          </cell>
          <cell r="AK1079">
            <v>17.329177043000001</v>
          </cell>
          <cell r="AL1079">
            <v>17.707662102</v>
          </cell>
          <cell r="AM1079">
            <v>18.489938469999998</v>
          </cell>
          <cell r="AN1079">
            <v>18.330115760000002</v>
          </cell>
          <cell r="AO1079">
            <v>17.549091718</v>
          </cell>
          <cell r="AP1079">
            <v>18.518632505999999</v>
          </cell>
          <cell r="AQ1079">
            <v>16.836220905000001</v>
          </cell>
          <cell r="AR1079">
            <v>17.325914214000001</v>
          </cell>
          <cell r="AS1079">
            <v>17.457608198999999</v>
          </cell>
          <cell r="AT1079">
            <v>20.576249220000001</v>
          </cell>
          <cell r="AU1079">
            <v>10.048983815</v>
          </cell>
          <cell r="AV1079">
            <v>11.073585915000001</v>
          </cell>
          <cell r="AW1079">
            <v>12.425778511000001</v>
          </cell>
          <cell r="AX1079">
            <v>13.193380531000001</v>
          </cell>
          <cell r="AY1079">
            <v>14.219320618999999</v>
          </cell>
          <cell r="AZ1079">
            <v>14.733374020999999</v>
          </cell>
          <cell r="BA1079">
            <v>15.054482372000001</v>
          </cell>
          <cell r="BB1079">
            <v>15.567288960000001</v>
          </cell>
          <cell r="BC1079">
            <v>16.042412224</v>
          </cell>
          <cell r="BD1079">
            <v>15.062388579</v>
          </cell>
          <cell r="BE1079">
            <v>15.044609028</v>
          </cell>
          <cell r="BF1079">
            <v>15.223640952</v>
          </cell>
          <cell r="BG1079">
            <v>20.092475411999999</v>
          </cell>
          <cell r="BH1079">
            <v>12.788840987</v>
          </cell>
          <cell r="BI1079">
            <v>14.385527722999999</v>
          </cell>
          <cell r="BJ1079">
            <v>16.589255891000001</v>
          </cell>
          <cell r="BK1079">
            <v>16.614809595000001</v>
          </cell>
          <cell r="BL1079">
            <v>16.126064826</v>
          </cell>
          <cell r="BM1079">
            <v>17.581644511</v>
          </cell>
          <cell r="BN1079">
            <v>16.531943739999999</v>
          </cell>
          <cell r="BO1079">
            <v>16.733428983</v>
          </cell>
          <cell r="BP1079">
            <v>18.041103269000001</v>
          </cell>
          <cell r="BQ1079">
            <v>17.277062612999998</v>
          </cell>
          <cell r="BR1079">
            <v>16.67341583</v>
          </cell>
          <cell r="BS1079">
            <v>16.826007514</v>
          </cell>
          <cell r="BT1079">
            <v>20.956662044000002</v>
          </cell>
          <cell r="BU1079">
            <v>12.732661058</v>
          </cell>
          <cell r="BV1079">
            <v>13.360863139999999</v>
          </cell>
          <cell r="BW1079">
            <v>13.944869871</v>
          </cell>
          <cell r="BX1079">
            <v>14.922509884</v>
          </cell>
          <cell r="BY1079">
            <v>14.688138724</v>
          </cell>
          <cell r="BZ1079">
            <v>15.272771635</v>
          </cell>
          <cell r="CA1079">
            <v>14.670098463</v>
          </cell>
          <cell r="CB1079">
            <v>14.917865866</v>
          </cell>
          <cell r="CC1079">
            <v>15.295118819000001</v>
          </cell>
          <cell r="CD1079">
            <v>15.577149576</v>
          </cell>
          <cell r="CE1079">
            <v>16.018211698000002</v>
          </cell>
          <cell r="CF1079">
            <v>16.270422904</v>
          </cell>
          <cell r="CG1079">
            <v>19.979843580000001</v>
          </cell>
        </row>
        <row r="1080">
          <cell r="B1080" t="str">
            <v>Per_Value_Premium_East of England</v>
          </cell>
          <cell r="C1080" t="str">
            <v>Per</v>
          </cell>
          <cell r="D1080" t="str">
            <v>Value</v>
          </cell>
          <cell r="E1080" t="str">
            <v>Beer</v>
          </cell>
          <cell r="F1080" t="str">
            <v>Premium</v>
          </cell>
          <cell r="G1080" t="str">
            <v>East of England</v>
          </cell>
          <cell r="H1080">
            <v>11.522086311000001</v>
          </cell>
          <cell r="I1080">
            <v>15.611546704</v>
          </cell>
          <cell r="J1080">
            <v>18.373541353</v>
          </cell>
          <cell r="K1080">
            <v>19.285016547000001</v>
          </cell>
          <cell r="L1080">
            <v>18.746204178999999</v>
          </cell>
          <cell r="M1080">
            <v>19.308247790999999</v>
          </cell>
          <cell r="N1080">
            <v>19.164327993000001</v>
          </cell>
          <cell r="O1080">
            <v>18.717641161</v>
          </cell>
          <cell r="P1080">
            <v>18.233437453000001</v>
          </cell>
          <cell r="Q1080">
            <v>17.536307360999999</v>
          </cell>
          <cell r="R1080">
            <v>16.530623659</v>
          </cell>
          <cell r="S1080">
            <v>16.125777626000001</v>
          </cell>
          <cell r="T1080">
            <v>21.064257530999999</v>
          </cell>
          <cell r="U1080">
            <v>11.959499662000001</v>
          </cell>
          <cell r="V1080">
            <v>14.562854231999999</v>
          </cell>
          <cell r="W1080">
            <v>16.180616419</v>
          </cell>
          <cell r="X1080">
            <v>16.731898596000001</v>
          </cell>
          <cell r="Y1080">
            <v>17.152445381</v>
          </cell>
          <cell r="Z1080">
            <v>17.257228199</v>
          </cell>
          <cell r="AA1080">
            <v>17.173948741</v>
          </cell>
          <cell r="AB1080">
            <v>16.926386546</v>
          </cell>
          <cell r="AC1080">
            <v>16.548686636999999</v>
          </cell>
          <cell r="AD1080">
            <v>16.715084741999998</v>
          </cell>
          <cell r="AE1080">
            <v>14.828816009000001</v>
          </cell>
          <cell r="AF1080">
            <v>14.676684304</v>
          </cell>
          <cell r="AG1080">
            <v>19.261544366999999</v>
          </cell>
          <cell r="AH1080">
            <v>10.963431518</v>
          </cell>
          <cell r="AI1080">
            <v>12.714983194</v>
          </cell>
          <cell r="AJ1080">
            <v>15.33401368</v>
          </cell>
          <cell r="AK1080">
            <v>17.289611365999999</v>
          </cell>
          <cell r="AL1080">
            <v>17.089851552999999</v>
          </cell>
          <cell r="AM1080">
            <v>17.333044414</v>
          </cell>
          <cell r="AN1080">
            <v>18.202963783000001</v>
          </cell>
          <cell r="AO1080">
            <v>16.313523057000001</v>
          </cell>
          <cell r="AP1080">
            <v>17.285979614999999</v>
          </cell>
          <cell r="AQ1080">
            <v>16.857274951000001</v>
          </cell>
          <cell r="AR1080">
            <v>16.999312591999999</v>
          </cell>
          <cell r="AS1080">
            <v>17.320191603000001</v>
          </cell>
          <cell r="AT1080">
            <v>20.130163799000002</v>
          </cell>
          <cell r="AU1080">
            <v>12.326662062</v>
          </cell>
          <cell r="AV1080">
            <v>12.243884723000001</v>
          </cell>
          <cell r="AW1080">
            <v>14.650889517</v>
          </cell>
          <cell r="AX1080">
            <v>16.320168085999999</v>
          </cell>
          <cell r="AY1080">
            <v>17.085010899</v>
          </cell>
          <cell r="AZ1080">
            <v>17.635854910999999</v>
          </cell>
          <cell r="BA1080">
            <v>17.944526975999999</v>
          </cell>
          <cell r="BB1080">
            <v>19.377220141999999</v>
          </cell>
          <cell r="BC1080">
            <v>19.307132413000001</v>
          </cell>
          <cell r="BD1080">
            <v>20.149209652</v>
          </cell>
          <cell r="BE1080">
            <v>19.557029458999999</v>
          </cell>
          <cell r="BF1080">
            <v>19.756175237000001</v>
          </cell>
          <cell r="BG1080">
            <v>25.081762779000002</v>
          </cell>
          <cell r="BH1080">
            <v>15.045182534</v>
          </cell>
          <cell r="BI1080">
            <v>15.966634365000001</v>
          </cell>
          <cell r="BJ1080">
            <v>18.299324933000001</v>
          </cell>
          <cell r="BK1080">
            <v>20.557840902999999</v>
          </cell>
          <cell r="BL1080">
            <v>20.897617997000001</v>
          </cell>
          <cell r="BM1080">
            <v>22.314355051</v>
          </cell>
          <cell r="BN1080">
            <v>21.393106535000001</v>
          </cell>
          <cell r="BO1080">
            <v>21.781247143000002</v>
          </cell>
          <cell r="BP1080">
            <v>21.920835951000001</v>
          </cell>
          <cell r="BQ1080">
            <v>21.689902670999999</v>
          </cell>
          <cell r="BR1080">
            <v>21.720130329</v>
          </cell>
          <cell r="BS1080">
            <v>21.376845120999999</v>
          </cell>
          <cell r="BT1080">
            <v>26.273228207999999</v>
          </cell>
          <cell r="BU1080">
            <v>17.542446398999999</v>
          </cell>
          <cell r="BV1080">
            <v>19.311120685999999</v>
          </cell>
          <cell r="BW1080">
            <v>19.354892932999999</v>
          </cell>
          <cell r="BX1080">
            <v>20.934159457</v>
          </cell>
          <cell r="BY1080">
            <v>21.879736811000001</v>
          </cell>
          <cell r="BZ1080">
            <v>22.147170801000001</v>
          </cell>
          <cell r="CA1080">
            <v>23.704858671</v>
          </cell>
          <cell r="CB1080">
            <v>24.681696031000001</v>
          </cell>
          <cell r="CC1080">
            <v>24.340751421</v>
          </cell>
          <cell r="CD1080">
            <v>23.508025675999999</v>
          </cell>
          <cell r="CE1080">
            <v>23.464945274000002</v>
          </cell>
          <cell r="CF1080">
            <v>22.351307464000001</v>
          </cell>
          <cell r="CG1080">
            <v>26.464830495000001</v>
          </cell>
        </row>
        <row r="1081">
          <cell r="B1081" t="str">
            <v>Per_Value_Premium_London</v>
          </cell>
          <cell r="C1081" t="str">
            <v>Per</v>
          </cell>
          <cell r="D1081" t="str">
            <v>Value</v>
          </cell>
          <cell r="E1081" t="str">
            <v>Beer</v>
          </cell>
          <cell r="F1081" t="str">
            <v>Premium</v>
          </cell>
          <cell r="G1081" t="str">
            <v>London</v>
          </cell>
          <cell r="H1081">
            <v>51.806081886999998</v>
          </cell>
          <cell r="I1081">
            <v>69.813128646999999</v>
          </cell>
          <cell r="J1081">
            <v>86.416387084999997</v>
          </cell>
          <cell r="K1081">
            <v>76.156959661000002</v>
          </cell>
          <cell r="L1081">
            <v>89.609002658999998</v>
          </cell>
          <cell r="M1081">
            <v>90.378619661000002</v>
          </cell>
          <cell r="N1081">
            <v>91.223586765999997</v>
          </cell>
          <cell r="O1081">
            <v>86.861137865000003</v>
          </cell>
          <cell r="P1081">
            <v>83.525411013999999</v>
          </cell>
          <cell r="Q1081">
            <v>83.161094605000002</v>
          </cell>
          <cell r="R1081">
            <v>80.055529718000003</v>
          </cell>
          <cell r="S1081">
            <v>78.442823490999999</v>
          </cell>
          <cell r="T1081">
            <v>106.455961825</v>
          </cell>
          <cell r="U1081">
            <v>51.756727423000001</v>
          </cell>
          <cell r="V1081">
            <v>63.568065240999999</v>
          </cell>
          <cell r="W1081">
            <v>70.348529991000007</v>
          </cell>
          <cell r="X1081">
            <v>78.281201979000002</v>
          </cell>
          <cell r="Y1081">
            <v>78.699483056999995</v>
          </cell>
          <cell r="Z1081">
            <v>78.566718270999999</v>
          </cell>
          <cell r="AA1081">
            <v>83.642318012999993</v>
          </cell>
          <cell r="AB1081">
            <v>80.226553913999993</v>
          </cell>
          <cell r="AC1081">
            <v>77.348881607999999</v>
          </cell>
          <cell r="AD1081">
            <v>77.928098568999999</v>
          </cell>
          <cell r="AE1081">
            <v>73.923480264999995</v>
          </cell>
          <cell r="AF1081">
            <v>74.562469461000006</v>
          </cell>
          <cell r="AG1081">
            <v>98.349490091999996</v>
          </cell>
          <cell r="AH1081">
            <v>46.384214360000001</v>
          </cell>
          <cell r="AI1081">
            <v>59.657911081000002</v>
          </cell>
          <cell r="AJ1081">
            <v>68.498563922000002</v>
          </cell>
          <cell r="AK1081">
            <v>74.840114568999994</v>
          </cell>
          <cell r="AL1081">
            <v>77.449956594</v>
          </cell>
          <cell r="AM1081">
            <v>82.533599787</v>
          </cell>
          <cell r="AN1081">
            <v>91.448241973999998</v>
          </cell>
          <cell r="AO1081">
            <v>85.855445408999998</v>
          </cell>
          <cell r="AP1081">
            <v>89.569768687000007</v>
          </cell>
          <cell r="AQ1081">
            <v>88.373827296000002</v>
          </cell>
          <cell r="AR1081">
            <v>89.365727215000007</v>
          </cell>
          <cell r="AS1081">
            <v>88.789264395999993</v>
          </cell>
          <cell r="AT1081">
            <v>106.143600466</v>
          </cell>
          <cell r="AU1081">
            <v>58.912027131999999</v>
          </cell>
          <cell r="AV1081">
            <v>70.182702259999999</v>
          </cell>
          <cell r="AW1081">
            <v>77.959112073</v>
          </cell>
          <cell r="AX1081">
            <v>85.283503065999994</v>
          </cell>
          <cell r="AY1081">
            <v>90.841536653999995</v>
          </cell>
          <cell r="AZ1081">
            <v>91.710234455999995</v>
          </cell>
          <cell r="BA1081">
            <v>93.490010933999997</v>
          </cell>
          <cell r="BB1081">
            <v>98.881377807999996</v>
          </cell>
          <cell r="BC1081">
            <v>102.62105002600001</v>
          </cell>
          <cell r="BD1081">
            <v>101.47168266</v>
          </cell>
          <cell r="BE1081">
            <v>101.351493555</v>
          </cell>
          <cell r="BF1081">
            <v>102.26425974</v>
          </cell>
          <cell r="BG1081">
            <v>128.108080153</v>
          </cell>
          <cell r="BH1081">
            <v>69.421152489999997</v>
          </cell>
          <cell r="BI1081">
            <v>74.322406482999995</v>
          </cell>
          <cell r="BJ1081">
            <v>81.888974391000005</v>
          </cell>
          <cell r="BK1081">
            <v>86.474330373000001</v>
          </cell>
          <cell r="BL1081">
            <v>85.580870453000003</v>
          </cell>
          <cell r="BM1081">
            <v>89.694186717999997</v>
          </cell>
          <cell r="BN1081">
            <v>86.012403430999996</v>
          </cell>
          <cell r="BO1081">
            <v>84.838295032000005</v>
          </cell>
          <cell r="BP1081">
            <v>83.817608328999995</v>
          </cell>
          <cell r="BQ1081">
            <v>85.299987451999996</v>
          </cell>
          <cell r="BR1081">
            <v>89.171523386000004</v>
          </cell>
          <cell r="BS1081">
            <v>91.802311113000002</v>
          </cell>
          <cell r="BT1081">
            <v>106.57896622299999</v>
          </cell>
          <cell r="BU1081">
            <v>69.180461699000006</v>
          </cell>
          <cell r="BV1081">
            <v>74.325349203000002</v>
          </cell>
          <cell r="BW1081">
            <v>76.081156758999995</v>
          </cell>
          <cell r="BX1081">
            <v>82.607419199000006</v>
          </cell>
          <cell r="BY1081">
            <v>82.474151077000002</v>
          </cell>
          <cell r="BZ1081">
            <v>82.148865396999994</v>
          </cell>
          <cell r="CA1081">
            <v>90.705237992999997</v>
          </cell>
          <cell r="CB1081">
            <v>92.217235118000005</v>
          </cell>
          <cell r="CC1081">
            <v>90.518974223000001</v>
          </cell>
          <cell r="CD1081">
            <v>91.276338920000001</v>
          </cell>
          <cell r="CE1081">
            <v>94.013452964999999</v>
          </cell>
          <cell r="CF1081">
            <v>95.868610332000003</v>
          </cell>
          <cell r="CG1081">
            <v>110.395570589</v>
          </cell>
        </row>
        <row r="1082">
          <cell r="B1082" t="str">
            <v>Per_Value_Premium_North East England</v>
          </cell>
          <cell r="C1082" t="str">
            <v>Per</v>
          </cell>
          <cell r="D1082" t="str">
            <v>Value</v>
          </cell>
          <cell r="E1082" t="str">
            <v>Beer</v>
          </cell>
          <cell r="F1082" t="str">
            <v>Premium</v>
          </cell>
          <cell r="G1082" t="str">
            <v>North East England</v>
          </cell>
          <cell r="H1082">
            <v>6.7441501439999998</v>
          </cell>
          <cell r="I1082">
            <v>8.5340705880000005</v>
          </cell>
          <cell r="J1082">
            <v>9.9563174080000003</v>
          </cell>
          <cell r="K1082">
            <v>9.019022562</v>
          </cell>
          <cell r="L1082">
            <v>9.7028400940000008</v>
          </cell>
          <cell r="M1082">
            <v>9.1491433180000001</v>
          </cell>
          <cell r="N1082">
            <v>9.8584309660000002</v>
          </cell>
          <cell r="O1082">
            <v>9.6033910680000005</v>
          </cell>
          <cell r="P1082">
            <v>9.2679446179999996</v>
          </cell>
          <cell r="Q1082">
            <v>9.1428620909999996</v>
          </cell>
          <cell r="R1082">
            <v>9.2894282809999993</v>
          </cell>
          <cell r="S1082">
            <v>9.9808380230000004</v>
          </cell>
          <cell r="T1082">
            <v>12.196325549000001</v>
          </cell>
          <cell r="U1082">
            <v>7.0718966700000001</v>
          </cell>
          <cell r="V1082">
            <v>8.5611747450000006</v>
          </cell>
          <cell r="W1082">
            <v>9.6957670900000004</v>
          </cell>
          <cell r="X1082">
            <v>10.284322597999999</v>
          </cell>
          <cell r="Y1082">
            <v>10.004831226</v>
          </cell>
          <cell r="Z1082">
            <v>9.7734217700000006</v>
          </cell>
          <cell r="AA1082">
            <v>10.392791849</v>
          </cell>
          <cell r="AB1082">
            <v>9.8777362059999998</v>
          </cell>
          <cell r="AC1082">
            <v>8.834203509</v>
          </cell>
          <cell r="AD1082">
            <v>9.9413262759999999</v>
          </cell>
          <cell r="AE1082">
            <v>9.1215896559999994</v>
          </cell>
          <cell r="AF1082">
            <v>9.5084596030000004</v>
          </cell>
          <cell r="AG1082">
            <v>12.803565013</v>
          </cell>
          <cell r="AH1082">
            <v>6.8003602799999996</v>
          </cell>
          <cell r="AI1082">
            <v>8.1130677290000008</v>
          </cell>
          <cell r="AJ1082">
            <v>9.4037257879999991</v>
          </cell>
          <cell r="AK1082">
            <v>9.5273525229999994</v>
          </cell>
          <cell r="AL1082">
            <v>9.8150051820000002</v>
          </cell>
          <cell r="AM1082">
            <v>9.751149689</v>
          </cell>
          <cell r="AN1082">
            <v>10.757935376000001</v>
          </cell>
          <cell r="AO1082">
            <v>9.6770289639999998</v>
          </cell>
          <cell r="AP1082">
            <v>9.9307190859999999</v>
          </cell>
          <cell r="AQ1082">
            <v>9.7154312009999995</v>
          </cell>
          <cell r="AR1082">
            <v>9.7438902669999994</v>
          </cell>
          <cell r="AS1082">
            <v>9.8973279489999992</v>
          </cell>
          <cell r="AT1082">
            <v>11.664744603000001</v>
          </cell>
          <cell r="AU1082">
            <v>6.6335404130000004</v>
          </cell>
          <cell r="AV1082">
            <v>6.833679536</v>
          </cell>
          <cell r="AW1082">
            <v>7.6968175299999997</v>
          </cell>
          <cell r="AX1082">
            <v>8.8850611960000005</v>
          </cell>
          <cell r="AY1082">
            <v>9.3220552889999997</v>
          </cell>
          <cell r="AZ1082">
            <v>9.8538376169999999</v>
          </cell>
          <cell r="BA1082">
            <v>10.24016078</v>
          </cell>
          <cell r="BB1082">
            <v>10.754878718000001</v>
          </cell>
          <cell r="BC1082">
            <v>12.353687999</v>
          </cell>
          <cell r="BD1082">
            <v>11.454427534000001</v>
          </cell>
          <cell r="BE1082">
            <v>12.469084278</v>
          </cell>
          <cell r="BF1082">
            <v>11.566178144</v>
          </cell>
          <cell r="BG1082">
            <v>14.659923657</v>
          </cell>
          <cell r="BH1082">
            <v>9.024008941</v>
          </cell>
          <cell r="BI1082">
            <v>9.8243366200000004</v>
          </cell>
          <cell r="BJ1082">
            <v>12.101510869</v>
          </cell>
          <cell r="BK1082">
            <v>12.973005928999999</v>
          </cell>
          <cell r="BL1082">
            <v>12.661514036</v>
          </cell>
          <cell r="BM1082">
            <v>13.784017932999999</v>
          </cell>
          <cell r="BN1082">
            <v>13.252260818</v>
          </cell>
          <cell r="BO1082">
            <v>13.505328326000001</v>
          </cell>
          <cell r="BP1082">
            <v>13.602451681</v>
          </cell>
          <cell r="BQ1082">
            <v>13.603751513000001</v>
          </cell>
          <cell r="BR1082">
            <v>13.026097074999999</v>
          </cell>
          <cell r="BS1082">
            <v>13.054128067000001</v>
          </cell>
          <cell r="BT1082">
            <v>16.687591570999999</v>
          </cell>
          <cell r="BU1082">
            <v>9.5682491850000009</v>
          </cell>
          <cell r="BV1082">
            <v>10.345470430000001</v>
          </cell>
          <cell r="BW1082">
            <v>9.7877448509999994</v>
          </cell>
          <cell r="BX1082">
            <v>11.529461956</v>
          </cell>
          <cell r="BY1082">
            <v>10.508160067</v>
          </cell>
          <cell r="BZ1082">
            <v>10.484896081</v>
          </cell>
          <cell r="CA1082">
            <v>10.782387745999999</v>
          </cell>
          <cell r="CB1082">
            <v>10.551437919</v>
          </cell>
          <cell r="CC1082">
            <v>10.320192212</v>
          </cell>
          <cell r="CD1082">
            <v>9.7326468380000009</v>
          </cell>
          <cell r="CE1082">
            <v>9.211331135</v>
          </cell>
          <cell r="CF1082">
            <v>9.9669718710000001</v>
          </cell>
          <cell r="CG1082">
            <v>13.855443279999999</v>
          </cell>
        </row>
        <row r="1083">
          <cell r="B1083" t="str">
            <v>Per_Value_Premium_North East Scotland</v>
          </cell>
          <cell r="C1083" t="str">
            <v>Per</v>
          </cell>
          <cell r="D1083" t="str">
            <v>Value</v>
          </cell>
          <cell r="E1083" t="str">
            <v>Beer</v>
          </cell>
          <cell r="F1083" t="str">
            <v>Premium</v>
          </cell>
          <cell r="G1083" t="str">
            <v>North East Scotland</v>
          </cell>
          <cell r="H1083">
            <v>3.2759553449999999</v>
          </cell>
          <cell r="I1083">
            <v>4.1595593989999999</v>
          </cell>
          <cell r="J1083">
            <v>5.1300539330000001</v>
          </cell>
          <cell r="K1083">
            <v>5.8990498139999996</v>
          </cell>
          <cell r="L1083">
            <v>5.8452321270000001</v>
          </cell>
          <cell r="M1083">
            <v>5.4937618390000003</v>
          </cell>
          <cell r="N1083">
            <v>5.6949605559999998</v>
          </cell>
          <cell r="O1083">
            <v>5.5383073129999998</v>
          </cell>
          <cell r="P1083">
            <v>5.0813030140000004</v>
          </cell>
          <cell r="Q1083">
            <v>5.3246746030000001</v>
          </cell>
          <cell r="R1083">
            <v>5.4197650560000001</v>
          </cell>
          <cell r="S1083">
            <v>5.3684555730000003</v>
          </cell>
          <cell r="T1083">
            <v>6.8683852710000002</v>
          </cell>
          <cell r="U1083">
            <v>3.5920275290000001</v>
          </cell>
          <cell r="V1083">
            <v>4.0127767580000002</v>
          </cell>
          <cell r="W1083">
            <v>3.9708695550000002</v>
          </cell>
          <cell r="X1083">
            <v>4.0365127699999999</v>
          </cell>
          <cell r="Y1083">
            <v>4.1103399510000003</v>
          </cell>
          <cell r="Z1083">
            <v>4.1043697630000002</v>
          </cell>
          <cell r="AA1083">
            <v>4.2382772099999997</v>
          </cell>
          <cell r="AB1083">
            <v>4.09208135</v>
          </cell>
          <cell r="AC1083">
            <v>3.619043386</v>
          </cell>
          <cell r="AD1083">
            <v>4.4523522409999998</v>
          </cell>
          <cell r="AE1083">
            <v>4.0688259149999997</v>
          </cell>
          <cell r="AF1083">
            <v>3.762428318</v>
          </cell>
          <cell r="AG1083">
            <v>4.9719404589999998</v>
          </cell>
          <cell r="AH1083">
            <v>2.2208536130000001</v>
          </cell>
          <cell r="AI1083">
            <v>2.9384446670000002</v>
          </cell>
          <cell r="AJ1083">
            <v>3.4338684050000001</v>
          </cell>
          <cell r="AK1083">
            <v>3.6548856949999999</v>
          </cell>
          <cell r="AL1083">
            <v>3.794111258</v>
          </cell>
          <cell r="AM1083">
            <v>3.8874186810000002</v>
          </cell>
          <cell r="AN1083">
            <v>4.4363013760000003</v>
          </cell>
          <cell r="AO1083">
            <v>3.858781054</v>
          </cell>
          <cell r="AP1083">
            <v>3.7021077490000001</v>
          </cell>
          <cell r="AQ1083">
            <v>3.8236960940000002</v>
          </cell>
          <cell r="AR1083">
            <v>4.0315316929999998</v>
          </cell>
          <cell r="AS1083">
            <v>4.2897911479999999</v>
          </cell>
          <cell r="AT1083">
            <v>4.6885000750000003</v>
          </cell>
          <cell r="AU1083">
            <v>2.2170528090000001</v>
          </cell>
          <cell r="AV1083">
            <v>2.657867988</v>
          </cell>
          <cell r="AW1083">
            <v>2.9652572259999999</v>
          </cell>
          <cell r="AX1083">
            <v>3.260329231</v>
          </cell>
          <cell r="AY1083">
            <v>3.3836482320000001</v>
          </cell>
          <cell r="AZ1083">
            <v>3.4440664330000001</v>
          </cell>
          <cell r="BA1083">
            <v>3.50424574</v>
          </cell>
          <cell r="BB1083">
            <v>3.5828082499999998</v>
          </cell>
          <cell r="BC1083">
            <v>3.449135729</v>
          </cell>
          <cell r="BD1083">
            <v>3.5607217410000001</v>
          </cell>
          <cell r="BE1083">
            <v>3.2548214820000001</v>
          </cell>
          <cell r="BF1083">
            <v>3.1981549390000001</v>
          </cell>
          <cell r="BG1083">
            <v>3.6749198129999998</v>
          </cell>
          <cell r="BH1083">
            <v>2.64180708</v>
          </cell>
          <cell r="BI1083">
            <v>2.6481578300000002</v>
          </cell>
          <cell r="BJ1083">
            <v>3.1129049169999998</v>
          </cell>
          <cell r="BK1083">
            <v>3.3439576459999998</v>
          </cell>
          <cell r="BL1083">
            <v>3.858380173</v>
          </cell>
          <cell r="BM1083">
            <v>4.1879899150000002</v>
          </cell>
          <cell r="BN1083">
            <v>4.5074860570000004</v>
          </cell>
          <cell r="BO1083">
            <v>4.4888248590000002</v>
          </cell>
          <cell r="BP1083">
            <v>4.7685430029999996</v>
          </cell>
          <cell r="BQ1083">
            <v>4.4463743950000003</v>
          </cell>
          <cell r="BR1083">
            <v>3.8864920440000001</v>
          </cell>
          <cell r="BS1083">
            <v>4.0334992270000001</v>
          </cell>
          <cell r="BT1083">
            <v>4.6391107859999998</v>
          </cell>
          <cell r="BU1083">
            <v>2.7384995710000002</v>
          </cell>
          <cell r="BV1083">
            <v>3.0723289139999999</v>
          </cell>
          <cell r="BW1083">
            <v>3.048281625</v>
          </cell>
          <cell r="BX1083">
            <v>3.2845727810000001</v>
          </cell>
          <cell r="BY1083">
            <v>3.9885119759999998</v>
          </cell>
          <cell r="BZ1083">
            <v>3.9115226029999999</v>
          </cell>
          <cell r="CA1083">
            <v>4.0498139369999997</v>
          </cell>
          <cell r="CB1083">
            <v>4.0507298970000001</v>
          </cell>
          <cell r="CC1083">
            <v>3.808227703</v>
          </cell>
          <cell r="CD1083">
            <v>4.0499734509999996</v>
          </cell>
          <cell r="CE1083">
            <v>4.418061024</v>
          </cell>
          <cell r="CF1083">
            <v>4.4037099120000001</v>
          </cell>
          <cell r="CG1083">
            <v>4.9459899030000001</v>
          </cell>
        </row>
        <row r="1084">
          <cell r="B1084" t="str">
            <v>Per_Value_Premium_North West (Lancashire)</v>
          </cell>
          <cell r="C1084" t="str">
            <v>Per</v>
          </cell>
          <cell r="D1084" t="str">
            <v>Value</v>
          </cell>
          <cell r="E1084" t="str">
            <v>Beer</v>
          </cell>
          <cell r="F1084" t="str">
            <v>Premium</v>
          </cell>
          <cell r="G1084" t="str">
            <v>North West (Lancashire)</v>
          </cell>
          <cell r="H1084">
            <v>18.833601433999998</v>
          </cell>
          <cell r="I1084">
            <v>24.687869383999999</v>
          </cell>
          <cell r="J1084">
            <v>30.480618805999999</v>
          </cell>
          <cell r="K1084">
            <v>28.850106327999999</v>
          </cell>
          <cell r="L1084">
            <v>30.921540484000001</v>
          </cell>
          <cell r="M1084">
            <v>29.667268496999998</v>
          </cell>
          <cell r="N1084">
            <v>29.543759965</v>
          </cell>
          <cell r="O1084">
            <v>28.834640876000002</v>
          </cell>
          <cell r="P1084">
            <v>29.032634963</v>
          </cell>
          <cell r="Q1084">
            <v>30.129683742000001</v>
          </cell>
          <cell r="R1084">
            <v>28.375053226999999</v>
          </cell>
          <cell r="S1084">
            <v>28.139681890999999</v>
          </cell>
          <cell r="T1084">
            <v>36.275162862999998</v>
          </cell>
          <cell r="U1084">
            <v>20.891467810999998</v>
          </cell>
          <cell r="V1084">
            <v>24.524390707999999</v>
          </cell>
          <cell r="W1084">
            <v>27.357579198</v>
          </cell>
          <cell r="X1084">
            <v>27.566331123000001</v>
          </cell>
          <cell r="Y1084">
            <v>27.671549178999999</v>
          </cell>
          <cell r="Z1084">
            <v>27.069374421999999</v>
          </cell>
          <cell r="AA1084">
            <v>26.860887782999999</v>
          </cell>
          <cell r="AB1084">
            <v>27.702508063</v>
          </cell>
          <cell r="AC1084">
            <v>25.423447044</v>
          </cell>
          <cell r="AD1084">
            <v>27.711506048</v>
          </cell>
          <cell r="AE1084">
            <v>24.781300205000001</v>
          </cell>
          <cell r="AF1084">
            <v>25.701291836999999</v>
          </cell>
          <cell r="AG1084">
            <v>34.409116701999999</v>
          </cell>
          <cell r="AH1084">
            <v>18.221195633000001</v>
          </cell>
          <cell r="AI1084">
            <v>20.000711850999998</v>
          </cell>
          <cell r="AJ1084">
            <v>24.272411455</v>
          </cell>
          <cell r="AK1084">
            <v>25.528694665</v>
          </cell>
          <cell r="AL1084">
            <v>24.648883571999999</v>
          </cell>
          <cell r="AM1084">
            <v>25.482091761</v>
          </cell>
          <cell r="AN1084">
            <v>26.712824005000002</v>
          </cell>
          <cell r="AO1084">
            <v>24.893885846</v>
          </cell>
          <cell r="AP1084">
            <v>25.146692401999999</v>
          </cell>
          <cell r="AQ1084">
            <v>24.467705471999999</v>
          </cell>
          <cell r="AR1084">
            <v>24.952270563999999</v>
          </cell>
          <cell r="AS1084">
            <v>25.411500278999998</v>
          </cell>
          <cell r="AT1084">
            <v>29.134616239</v>
          </cell>
          <cell r="AU1084">
            <v>15.294740994</v>
          </cell>
          <cell r="AV1084">
            <v>16.178809552000001</v>
          </cell>
          <cell r="AW1084">
            <v>17.706043523000002</v>
          </cell>
          <cell r="AX1084">
            <v>19.495603557999999</v>
          </cell>
          <cell r="AY1084">
            <v>21.334479340000001</v>
          </cell>
          <cell r="AZ1084">
            <v>21.907828453</v>
          </cell>
          <cell r="BA1084">
            <v>22.175932443000001</v>
          </cell>
          <cell r="BB1084">
            <v>23.193590317999998</v>
          </cell>
          <cell r="BC1084">
            <v>23.406031819999999</v>
          </cell>
          <cell r="BD1084">
            <v>22.814009609999999</v>
          </cell>
          <cell r="BE1084">
            <v>21.618959838999999</v>
          </cell>
          <cell r="BF1084">
            <v>22.124238714000001</v>
          </cell>
          <cell r="BG1084">
            <v>26.925638986999999</v>
          </cell>
          <cell r="BH1084">
            <v>16.588645250999999</v>
          </cell>
          <cell r="BI1084">
            <v>17.24479852</v>
          </cell>
          <cell r="BJ1084">
            <v>20.127081838999999</v>
          </cell>
          <cell r="BK1084">
            <v>23.453594478999999</v>
          </cell>
          <cell r="BL1084">
            <v>23.880625573</v>
          </cell>
          <cell r="BM1084">
            <v>25.41473276</v>
          </cell>
          <cell r="BN1084">
            <v>23.814506271999999</v>
          </cell>
          <cell r="BO1084">
            <v>23.435504025</v>
          </cell>
          <cell r="BP1084">
            <v>24.475501813000001</v>
          </cell>
          <cell r="BQ1084">
            <v>22.426677893000001</v>
          </cell>
          <cell r="BR1084">
            <v>22.483592030000001</v>
          </cell>
          <cell r="BS1084">
            <v>21.652263858000001</v>
          </cell>
          <cell r="BT1084">
            <v>27.720271764</v>
          </cell>
          <cell r="BU1084">
            <v>16.868134935</v>
          </cell>
          <cell r="BV1084">
            <v>18.694524090000002</v>
          </cell>
          <cell r="BW1084">
            <v>19.227318951000001</v>
          </cell>
          <cell r="BX1084">
            <v>21.785092332000001</v>
          </cell>
          <cell r="BY1084">
            <v>21.221657255</v>
          </cell>
          <cell r="BZ1084">
            <v>23.430505288999999</v>
          </cell>
          <cell r="CA1084">
            <v>24.678715286999999</v>
          </cell>
          <cell r="CB1084">
            <v>25.480018617999999</v>
          </cell>
          <cell r="CC1084">
            <v>23.808474974999999</v>
          </cell>
          <cell r="CD1084">
            <v>22.517469807000001</v>
          </cell>
          <cell r="CE1084">
            <v>21.981839428000001</v>
          </cell>
          <cell r="CF1084">
            <v>23.009275384999999</v>
          </cell>
          <cell r="CG1084">
            <v>30.186671498999999</v>
          </cell>
        </row>
        <row r="1085">
          <cell r="B1085" t="str">
            <v>Per_Value_Premium_South and South East</v>
          </cell>
          <cell r="C1085" t="str">
            <v>Per</v>
          </cell>
          <cell r="D1085" t="str">
            <v>Value</v>
          </cell>
          <cell r="E1085" t="str">
            <v>Beer</v>
          </cell>
          <cell r="F1085" t="str">
            <v>Premium</v>
          </cell>
          <cell r="G1085" t="str">
            <v>South and South East</v>
          </cell>
          <cell r="H1085">
            <v>15.965039410999999</v>
          </cell>
          <cell r="I1085">
            <v>20.407765564000002</v>
          </cell>
          <cell r="J1085">
            <v>24.067149371999999</v>
          </cell>
          <cell r="K1085">
            <v>22.664462428</v>
          </cell>
          <cell r="L1085">
            <v>25.275684617</v>
          </cell>
          <cell r="M1085">
            <v>23.109926400999999</v>
          </cell>
          <cell r="N1085">
            <v>27.102229607000002</v>
          </cell>
          <cell r="O1085">
            <v>25.764435485</v>
          </cell>
          <cell r="P1085">
            <v>24.669120371000002</v>
          </cell>
          <cell r="Q1085">
            <v>24.785609950000001</v>
          </cell>
          <cell r="R1085">
            <v>23.12943739</v>
          </cell>
          <cell r="S1085">
            <v>23.026668377</v>
          </cell>
          <cell r="T1085">
            <v>28.827500016999998</v>
          </cell>
          <cell r="U1085">
            <v>17.131262900999999</v>
          </cell>
          <cell r="V1085">
            <v>20.924650574000001</v>
          </cell>
          <cell r="W1085">
            <v>24.011352207000002</v>
          </cell>
          <cell r="X1085">
            <v>24.15411289</v>
          </cell>
          <cell r="Y1085">
            <v>25.672239002000001</v>
          </cell>
          <cell r="Z1085">
            <v>25.740901662999999</v>
          </cell>
          <cell r="AA1085">
            <v>26.198540029</v>
          </cell>
          <cell r="AB1085">
            <v>25.701566734</v>
          </cell>
          <cell r="AC1085">
            <v>24.234068689000001</v>
          </cell>
          <cell r="AD1085">
            <v>25.121272596000001</v>
          </cell>
          <cell r="AE1085">
            <v>23.527673744000001</v>
          </cell>
          <cell r="AF1085">
            <v>23.237186034</v>
          </cell>
          <cell r="AG1085">
            <v>29.945865304000002</v>
          </cell>
          <cell r="AH1085">
            <v>15.537327375</v>
          </cell>
          <cell r="AI1085">
            <v>18.696515835</v>
          </cell>
          <cell r="AJ1085">
            <v>23.093276606</v>
          </cell>
          <cell r="AK1085">
            <v>25.580752546999999</v>
          </cell>
          <cell r="AL1085">
            <v>26.029779853000001</v>
          </cell>
          <cell r="AM1085">
            <v>27.087521921</v>
          </cell>
          <cell r="AN1085">
            <v>28.781702581000001</v>
          </cell>
          <cell r="AO1085">
            <v>25.952807333999999</v>
          </cell>
          <cell r="AP1085">
            <v>25.262093011000001</v>
          </cell>
          <cell r="AQ1085">
            <v>24.763961148</v>
          </cell>
          <cell r="AR1085">
            <v>25.577618713</v>
          </cell>
          <cell r="AS1085">
            <v>25.845462141999999</v>
          </cell>
          <cell r="AT1085">
            <v>30.855101415</v>
          </cell>
          <cell r="AU1085">
            <v>18.039607785000001</v>
          </cell>
          <cell r="AV1085">
            <v>19.955505282000001</v>
          </cell>
          <cell r="AW1085">
            <v>23.038276080999999</v>
          </cell>
          <cell r="AX1085">
            <v>25.97106424</v>
          </cell>
          <cell r="AY1085">
            <v>28.106128914999999</v>
          </cell>
          <cell r="AZ1085">
            <v>27.503269183</v>
          </cell>
          <cell r="BA1085">
            <v>27.978057142000001</v>
          </cell>
          <cell r="BB1085">
            <v>29.063017496000001</v>
          </cell>
          <cell r="BC1085">
            <v>29.848902678000002</v>
          </cell>
          <cell r="BD1085">
            <v>30.360167861000001</v>
          </cell>
          <cell r="BE1085">
            <v>29.005739486</v>
          </cell>
          <cell r="BF1085">
            <v>28.613684706000001</v>
          </cell>
          <cell r="BG1085">
            <v>37.160935625999997</v>
          </cell>
          <cell r="BH1085">
            <v>24.042101937999998</v>
          </cell>
          <cell r="BI1085">
            <v>27.190260293000001</v>
          </cell>
          <cell r="BJ1085">
            <v>31.745984832000001</v>
          </cell>
          <cell r="BK1085">
            <v>34.873086905000001</v>
          </cell>
          <cell r="BL1085">
            <v>34.078071084999998</v>
          </cell>
          <cell r="BM1085">
            <v>37.160642740999997</v>
          </cell>
          <cell r="BN1085">
            <v>34.871939597000001</v>
          </cell>
          <cell r="BO1085">
            <v>34.976034958</v>
          </cell>
          <cell r="BP1085">
            <v>36.516068826999998</v>
          </cell>
          <cell r="BQ1085">
            <v>36.27366842</v>
          </cell>
          <cell r="BR1085">
            <v>34.153895222999999</v>
          </cell>
          <cell r="BS1085">
            <v>32.505564391999997</v>
          </cell>
          <cell r="BT1085">
            <v>39.243419764999999</v>
          </cell>
          <cell r="BU1085">
            <v>25.790090023000001</v>
          </cell>
          <cell r="BV1085">
            <v>28.303626349999998</v>
          </cell>
          <cell r="BW1085">
            <v>28.932609091</v>
          </cell>
          <cell r="BX1085">
            <v>32.874652132000001</v>
          </cell>
          <cell r="BY1085">
            <v>33.677972115999999</v>
          </cell>
          <cell r="BZ1085">
            <v>33.850087834</v>
          </cell>
          <cell r="CA1085">
            <v>36.444269564999999</v>
          </cell>
          <cell r="CB1085">
            <v>37.162061575999999</v>
          </cell>
          <cell r="CC1085">
            <v>37.259937204000003</v>
          </cell>
          <cell r="CD1085">
            <v>35.723343094000001</v>
          </cell>
          <cell r="CE1085">
            <v>36.168192355999999</v>
          </cell>
          <cell r="CF1085">
            <v>36.600591688999998</v>
          </cell>
          <cell r="CG1085">
            <v>42.216587840999999</v>
          </cell>
        </row>
        <row r="1086">
          <cell r="B1086" t="str">
            <v>Per_Value_Premium_South West</v>
          </cell>
          <cell r="C1086" t="str">
            <v>Per</v>
          </cell>
          <cell r="D1086" t="str">
            <v>Value</v>
          </cell>
          <cell r="E1086" t="str">
            <v>Beer</v>
          </cell>
          <cell r="F1086" t="str">
            <v>Premium</v>
          </cell>
          <cell r="G1086" t="str">
            <v>South West</v>
          </cell>
          <cell r="H1086">
            <v>6.6871412790000004</v>
          </cell>
          <cell r="I1086">
            <v>8.457209636</v>
          </cell>
          <cell r="J1086">
            <v>9.3702650649999999</v>
          </cell>
          <cell r="K1086">
            <v>11.588368814000001</v>
          </cell>
          <cell r="L1086">
            <v>10.559364753000001</v>
          </cell>
          <cell r="M1086">
            <v>9.91367756</v>
          </cell>
          <cell r="N1086">
            <v>10.297944044999999</v>
          </cell>
          <cell r="O1086">
            <v>10.225411067</v>
          </cell>
          <cell r="P1086">
            <v>10.49100853</v>
          </cell>
          <cell r="Q1086">
            <v>11.162833244</v>
          </cell>
          <cell r="R1086">
            <v>10.50767192</v>
          </cell>
          <cell r="S1086">
            <v>10.946097959999999</v>
          </cell>
          <cell r="T1086">
            <v>12.171029568</v>
          </cell>
          <cell r="U1086">
            <v>7.8024183049999998</v>
          </cell>
          <cell r="V1086">
            <v>8.4258961750000001</v>
          </cell>
          <cell r="W1086">
            <v>10.270148152000001</v>
          </cell>
          <cell r="X1086">
            <v>9.4770723530000005</v>
          </cell>
          <cell r="Y1086">
            <v>10.697968968</v>
          </cell>
          <cell r="Z1086">
            <v>10.621033874</v>
          </cell>
          <cell r="AA1086">
            <v>11.09920586</v>
          </cell>
          <cell r="AB1086">
            <v>10.789792394999999</v>
          </cell>
          <cell r="AC1086">
            <v>10.480541033</v>
          </cell>
          <cell r="AD1086">
            <v>11.004668407</v>
          </cell>
          <cell r="AE1086">
            <v>9.7116964560000003</v>
          </cell>
          <cell r="AF1086">
            <v>9.3558589330000004</v>
          </cell>
          <cell r="AG1086">
            <v>12.178762331</v>
          </cell>
          <cell r="AH1086">
            <v>6.2731956330000003</v>
          </cell>
          <cell r="AI1086">
            <v>7.3092880459999998</v>
          </cell>
          <cell r="AJ1086">
            <v>7.9639208860000004</v>
          </cell>
          <cell r="AK1086">
            <v>8.5540772440000001</v>
          </cell>
          <cell r="AL1086">
            <v>9.0246564869999997</v>
          </cell>
          <cell r="AM1086">
            <v>9.2965098259999994</v>
          </cell>
          <cell r="AN1086">
            <v>9.9323347860000002</v>
          </cell>
          <cell r="AO1086">
            <v>9.3165993500000006</v>
          </cell>
          <cell r="AP1086">
            <v>9.5071868310000003</v>
          </cell>
          <cell r="AQ1086">
            <v>9.2620180100000002</v>
          </cell>
          <cell r="AR1086">
            <v>9.5045508850000004</v>
          </cell>
          <cell r="AS1086">
            <v>9.5442417099999997</v>
          </cell>
          <cell r="AT1086">
            <v>11.041679163</v>
          </cell>
          <cell r="AU1086">
            <v>6.5382968410000002</v>
          </cell>
          <cell r="AV1086">
            <v>8.0227790300000006</v>
          </cell>
          <cell r="AW1086">
            <v>9.5137771050000008</v>
          </cell>
          <cell r="AX1086">
            <v>10.436721473</v>
          </cell>
          <cell r="AY1086">
            <v>11.113186113999999</v>
          </cell>
          <cell r="AZ1086">
            <v>11.387991266</v>
          </cell>
          <cell r="BA1086">
            <v>11.49045821</v>
          </cell>
          <cell r="BB1086">
            <v>12.267643592000001</v>
          </cell>
          <cell r="BC1086">
            <v>12.269641834</v>
          </cell>
          <cell r="BD1086">
            <v>12.152415778</v>
          </cell>
          <cell r="BE1086">
            <v>11.534439613</v>
          </cell>
          <cell r="BF1086">
            <v>11.397689682999999</v>
          </cell>
          <cell r="BG1086">
            <v>14.354631714</v>
          </cell>
          <cell r="BH1086">
            <v>9.1272595990000003</v>
          </cell>
          <cell r="BI1086">
            <v>9.6664420379999996</v>
          </cell>
          <cell r="BJ1086">
            <v>10.436739744</v>
          </cell>
          <cell r="BK1086">
            <v>11.612215991999999</v>
          </cell>
          <cell r="BL1086">
            <v>11.231253599</v>
          </cell>
          <cell r="BM1086">
            <v>13.519620352</v>
          </cell>
          <cell r="BN1086">
            <v>13.030568435999999</v>
          </cell>
          <cell r="BO1086">
            <v>13.453170001</v>
          </cell>
          <cell r="BP1086">
            <v>13.438324651</v>
          </cell>
          <cell r="BQ1086">
            <v>12.732022500999999</v>
          </cell>
          <cell r="BR1086">
            <v>11.453615643999999</v>
          </cell>
          <cell r="BS1086">
            <v>10.303951905</v>
          </cell>
          <cell r="BT1086">
            <v>12.159480907000001</v>
          </cell>
          <cell r="BU1086">
            <v>8.0896473419999992</v>
          </cell>
          <cell r="BV1086">
            <v>9.0565030130000004</v>
          </cell>
          <cell r="BW1086">
            <v>8.853870659</v>
          </cell>
          <cell r="BX1086">
            <v>9.6468290989999996</v>
          </cell>
          <cell r="BY1086">
            <v>9.3391142949999999</v>
          </cell>
          <cell r="BZ1086">
            <v>10.840831713</v>
          </cell>
          <cell r="CA1086">
            <v>12.038635703000001</v>
          </cell>
          <cell r="CB1086">
            <v>12.970730776</v>
          </cell>
          <cell r="CC1086">
            <v>11.564574168</v>
          </cell>
          <cell r="CD1086">
            <v>10.377508601000001</v>
          </cell>
          <cell r="CE1086">
            <v>10.263447638000001</v>
          </cell>
          <cell r="CF1086">
            <v>10.227597249</v>
          </cell>
          <cell r="CG1086">
            <v>11.973549143</v>
          </cell>
        </row>
        <row r="1087">
          <cell r="B1087" t="str">
            <v>Per_Value_Premium_Wales and West</v>
          </cell>
          <cell r="C1087" t="str">
            <v>Per</v>
          </cell>
          <cell r="D1087" t="str">
            <v>Value</v>
          </cell>
          <cell r="E1087" t="str">
            <v>Beer</v>
          </cell>
          <cell r="F1087" t="str">
            <v>Premium</v>
          </cell>
          <cell r="G1087" t="str">
            <v>Wales and West</v>
          </cell>
          <cell r="H1087">
            <v>11.666251880000001</v>
          </cell>
          <cell r="I1087">
            <v>15.860509223999999</v>
          </cell>
          <cell r="J1087">
            <v>18.506043697999999</v>
          </cell>
          <cell r="K1087">
            <v>17.299849206000001</v>
          </cell>
          <cell r="L1087">
            <v>18.048678820999999</v>
          </cell>
          <cell r="M1087">
            <v>16.734553448</v>
          </cell>
          <cell r="N1087">
            <v>16.673803379999999</v>
          </cell>
          <cell r="O1087">
            <v>16.452460994999999</v>
          </cell>
          <cell r="P1087">
            <v>16.102821036999998</v>
          </cell>
          <cell r="Q1087">
            <v>16.507393364999999</v>
          </cell>
          <cell r="R1087">
            <v>15.919901261</v>
          </cell>
          <cell r="S1087">
            <v>15.310202057</v>
          </cell>
          <cell r="T1087">
            <v>20.62307783</v>
          </cell>
          <cell r="U1087">
            <v>11.455379047999999</v>
          </cell>
          <cell r="V1087">
            <v>13.960420738</v>
          </cell>
          <cell r="W1087">
            <v>15.256520632000001</v>
          </cell>
          <cell r="X1087">
            <v>17.162517101999999</v>
          </cell>
          <cell r="Y1087">
            <v>16.645580412000001</v>
          </cell>
          <cell r="Z1087">
            <v>16.214412551999999</v>
          </cell>
          <cell r="AA1087">
            <v>16.407420441999999</v>
          </cell>
          <cell r="AB1087">
            <v>16.535094706999999</v>
          </cell>
          <cell r="AC1087">
            <v>15.371912307000001</v>
          </cell>
          <cell r="AD1087">
            <v>16.509288073</v>
          </cell>
          <cell r="AE1087">
            <v>15.71419304</v>
          </cell>
          <cell r="AF1087">
            <v>15.643655695</v>
          </cell>
          <cell r="AG1087">
            <v>20.654412079</v>
          </cell>
          <cell r="AH1087">
            <v>10.048420721999999</v>
          </cell>
          <cell r="AI1087">
            <v>12.582925061999999</v>
          </cell>
          <cell r="AJ1087">
            <v>15.411067192999999</v>
          </cell>
          <cell r="AK1087">
            <v>16.073685856000001</v>
          </cell>
          <cell r="AL1087">
            <v>16.586364645</v>
          </cell>
          <cell r="AM1087">
            <v>16.735647</v>
          </cell>
          <cell r="AN1087">
            <v>17.150815193</v>
          </cell>
          <cell r="AO1087">
            <v>16.239590077999999</v>
          </cell>
          <cell r="AP1087">
            <v>16.526200593999999</v>
          </cell>
          <cell r="AQ1087">
            <v>16.454669416000002</v>
          </cell>
          <cell r="AR1087">
            <v>17.194695316000001</v>
          </cell>
          <cell r="AS1087">
            <v>17.373758957</v>
          </cell>
          <cell r="AT1087">
            <v>19.759147971000001</v>
          </cell>
          <cell r="AU1087">
            <v>11.524586982000001</v>
          </cell>
          <cell r="AV1087">
            <v>12.114579668999999</v>
          </cell>
          <cell r="AW1087">
            <v>13.622321811999999</v>
          </cell>
          <cell r="AX1087">
            <v>14.482182166999999</v>
          </cell>
          <cell r="AY1087">
            <v>15.087557492</v>
          </cell>
          <cell r="AZ1087">
            <v>15.422302042</v>
          </cell>
          <cell r="BA1087">
            <v>15.86882342</v>
          </cell>
          <cell r="BB1087">
            <v>16.537998871999999</v>
          </cell>
          <cell r="BC1087">
            <v>16.664918596</v>
          </cell>
          <cell r="BD1087">
            <v>16.942977567</v>
          </cell>
          <cell r="BE1087">
            <v>16.274292834000001</v>
          </cell>
          <cell r="BF1087">
            <v>16.793824225000002</v>
          </cell>
          <cell r="BG1087">
            <v>20.811993415</v>
          </cell>
          <cell r="BH1087">
            <v>12.352471504</v>
          </cell>
          <cell r="BI1087">
            <v>14.148112340999999</v>
          </cell>
          <cell r="BJ1087">
            <v>17.462713302000001</v>
          </cell>
          <cell r="BK1087">
            <v>17.506351690999999</v>
          </cell>
          <cell r="BL1087">
            <v>17.825547426</v>
          </cell>
          <cell r="BM1087">
            <v>18.809438141000001</v>
          </cell>
          <cell r="BN1087">
            <v>17.571659448999998</v>
          </cell>
          <cell r="BO1087">
            <v>19.270860581000001</v>
          </cell>
          <cell r="BP1087">
            <v>19.681880069999998</v>
          </cell>
          <cell r="BQ1087">
            <v>18.953062487</v>
          </cell>
          <cell r="BR1087">
            <v>19.997438941999999</v>
          </cell>
          <cell r="BS1087">
            <v>20.233837880999999</v>
          </cell>
          <cell r="BT1087">
            <v>24.336370246000001</v>
          </cell>
          <cell r="BU1087">
            <v>14.840200576000001</v>
          </cell>
          <cell r="BV1087">
            <v>16.508545551000001</v>
          </cell>
          <cell r="BW1087">
            <v>16.636715305999999</v>
          </cell>
          <cell r="BX1087">
            <v>17.700798198000001</v>
          </cell>
          <cell r="BY1087">
            <v>17.322439318000001</v>
          </cell>
          <cell r="BZ1087">
            <v>19.138143487000001</v>
          </cell>
          <cell r="CA1087">
            <v>19.059056541</v>
          </cell>
          <cell r="CB1087">
            <v>19.119639890999998</v>
          </cell>
          <cell r="CC1087">
            <v>18.722081579000001</v>
          </cell>
          <cell r="CD1087">
            <v>18.003106438</v>
          </cell>
          <cell r="CE1087">
            <v>18.332404318999998</v>
          </cell>
          <cell r="CF1087">
            <v>19.277667962999999</v>
          </cell>
          <cell r="CG1087">
            <v>23.428544665</v>
          </cell>
        </row>
        <row r="1088">
          <cell r="B1088" t="str">
            <v>Per_Value_Premium_Yorkshire</v>
          </cell>
          <cell r="C1088" t="str">
            <v>Per</v>
          </cell>
          <cell r="D1088" t="str">
            <v>Value</v>
          </cell>
          <cell r="E1088" t="str">
            <v>Beer</v>
          </cell>
          <cell r="F1088" t="str">
            <v>Premium</v>
          </cell>
          <cell r="G1088" t="str">
            <v>Yorkshire</v>
          </cell>
          <cell r="H1088">
            <v>15.867315713</v>
          </cell>
          <cell r="I1088">
            <v>20.62287023</v>
          </cell>
          <cell r="J1088">
            <v>24.486754775000001</v>
          </cell>
          <cell r="K1088">
            <v>22.810998111</v>
          </cell>
          <cell r="L1088">
            <v>23.952545786000002</v>
          </cell>
          <cell r="M1088">
            <v>23.043910549</v>
          </cell>
          <cell r="N1088">
            <v>23.326113489000001</v>
          </cell>
          <cell r="O1088">
            <v>22.906549855000002</v>
          </cell>
          <cell r="P1088">
            <v>21.544660413999999</v>
          </cell>
          <cell r="Q1088">
            <v>22.196592792000001</v>
          </cell>
          <cell r="R1088">
            <v>21.572213945000001</v>
          </cell>
          <cell r="S1088">
            <v>22.204891230000001</v>
          </cell>
          <cell r="T1088">
            <v>28.091548228000001</v>
          </cell>
          <cell r="U1088">
            <v>15.455450690999999</v>
          </cell>
          <cell r="V1088">
            <v>18.629987228000001</v>
          </cell>
          <cell r="W1088">
            <v>21.434924809999998</v>
          </cell>
          <cell r="X1088">
            <v>21.176334524000001</v>
          </cell>
          <cell r="Y1088">
            <v>21.440895324</v>
          </cell>
          <cell r="Z1088">
            <v>20.746845703000002</v>
          </cell>
          <cell r="AA1088">
            <v>20.620656381</v>
          </cell>
          <cell r="AB1088">
            <v>20.350054863</v>
          </cell>
          <cell r="AC1088">
            <v>18.827844901999999</v>
          </cell>
          <cell r="AD1088">
            <v>21.143798490999998</v>
          </cell>
          <cell r="AE1088">
            <v>19.438471371999999</v>
          </cell>
          <cell r="AF1088">
            <v>20.056477258000001</v>
          </cell>
          <cell r="AG1088">
            <v>26.132394219999998</v>
          </cell>
          <cell r="AH1088">
            <v>13.520680299</v>
          </cell>
          <cell r="AI1088">
            <v>16.053949339999999</v>
          </cell>
          <cell r="AJ1088">
            <v>19.711627370999999</v>
          </cell>
          <cell r="AK1088">
            <v>20.932418364</v>
          </cell>
          <cell r="AL1088">
            <v>22.030382593999999</v>
          </cell>
          <cell r="AM1088">
            <v>22.911245254000001</v>
          </cell>
          <cell r="AN1088">
            <v>23.972978171000001</v>
          </cell>
          <cell r="AO1088">
            <v>23.495155528000002</v>
          </cell>
          <cell r="AP1088">
            <v>25.270760762999998</v>
          </cell>
          <cell r="AQ1088">
            <v>24.787494325000001</v>
          </cell>
          <cell r="AR1088">
            <v>25.944431226999999</v>
          </cell>
          <cell r="AS1088">
            <v>26.142970757000001</v>
          </cell>
          <cell r="AT1088">
            <v>30.706476865999999</v>
          </cell>
          <cell r="AU1088">
            <v>17.876518681</v>
          </cell>
          <cell r="AV1088">
            <v>19.171418972000001</v>
          </cell>
          <cell r="AW1088">
            <v>22.376557846000001</v>
          </cell>
          <cell r="AX1088">
            <v>24.110930587999999</v>
          </cell>
          <cell r="AY1088">
            <v>26.409215745000001</v>
          </cell>
          <cell r="AZ1088">
            <v>25.985767058</v>
          </cell>
          <cell r="BA1088">
            <v>25.88595106</v>
          </cell>
          <cell r="BB1088">
            <v>26.919990501000001</v>
          </cell>
          <cell r="BC1088">
            <v>26.015715085</v>
          </cell>
          <cell r="BD1088">
            <v>25.532772723000001</v>
          </cell>
          <cell r="BE1088">
            <v>24.680566327000001</v>
          </cell>
          <cell r="BF1088">
            <v>24.082659587999999</v>
          </cell>
          <cell r="BG1088">
            <v>30.360662398999999</v>
          </cell>
          <cell r="BH1088">
            <v>19.629523637999998</v>
          </cell>
          <cell r="BI1088">
            <v>20.573016763999998</v>
          </cell>
          <cell r="BJ1088">
            <v>23.631075829</v>
          </cell>
          <cell r="BK1088">
            <v>26.951569834000001</v>
          </cell>
          <cell r="BL1088">
            <v>26.950054586</v>
          </cell>
          <cell r="BM1088">
            <v>29.471928378000001</v>
          </cell>
          <cell r="BN1088">
            <v>27.396213627000002</v>
          </cell>
          <cell r="BO1088">
            <v>28.462298659999998</v>
          </cell>
          <cell r="BP1088">
            <v>28.935203936000001</v>
          </cell>
          <cell r="BQ1088">
            <v>28.131010139000001</v>
          </cell>
          <cell r="BR1088">
            <v>28.915480250000002</v>
          </cell>
          <cell r="BS1088">
            <v>28.133716614000001</v>
          </cell>
          <cell r="BT1088">
            <v>34.554776361999998</v>
          </cell>
          <cell r="BU1088">
            <v>20.896030036999999</v>
          </cell>
          <cell r="BV1088">
            <v>23.080377204000001</v>
          </cell>
          <cell r="BW1088">
            <v>23.432384266</v>
          </cell>
          <cell r="BX1088">
            <v>26.622411435</v>
          </cell>
          <cell r="BY1088">
            <v>26.687263518999998</v>
          </cell>
          <cell r="BZ1088">
            <v>26.518060297000002</v>
          </cell>
          <cell r="CA1088">
            <v>25.765335802999999</v>
          </cell>
          <cell r="CB1088">
            <v>26.359590702999999</v>
          </cell>
          <cell r="CC1088">
            <v>26.567490103000001</v>
          </cell>
          <cell r="CD1088">
            <v>27.296890638000001</v>
          </cell>
          <cell r="CE1088">
            <v>28.451377287</v>
          </cell>
          <cell r="CF1088">
            <v>29.050534875</v>
          </cell>
          <cell r="CG1088">
            <v>38.372711322000001</v>
          </cell>
        </row>
        <row r="1089">
          <cell r="B1089" t="str">
            <v xml:space="preserve">Per_Value_Standard_Central England </v>
          </cell>
          <cell r="C1089" t="str">
            <v>Per</v>
          </cell>
          <cell r="D1089" t="str">
            <v>Value</v>
          </cell>
          <cell r="E1089" t="str">
            <v>Beer</v>
          </cell>
          <cell r="F1089" t="str">
            <v>Standard</v>
          </cell>
          <cell r="G1089" t="str">
            <v xml:space="preserve">Central England </v>
          </cell>
          <cell r="H1089">
            <v>91.769990016999998</v>
          </cell>
          <cell r="I1089">
            <v>106.53256724400001</v>
          </cell>
          <cell r="J1089">
            <v>124.147251638</v>
          </cell>
          <cell r="K1089">
            <v>110.645721588</v>
          </cell>
          <cell r="L1089">
            <v>118.335504773</v>
          </cell>
          <cell r="M1089">
            <v>123.589360591</v>
          </cell>
          <cell r="N1089">
            <v>125.31491751599999</v>
          </cell>
          <cell r="O1089">
            <v>121.073708157</v>
          </cell>
          <cell r="P1089">
            <v>114.446704306</v>
          </cell>
          <cell r="Q1089">
            <v>118.396265157</v>
          </cell>
          <cell r="R1089">
            <v>110.495867691</v>
          </cell>
          <cell r="S1089">
            <v>105.645168071</v>
          </cell>
          <cell r="T1089">
            <v>131.950307412</v>
          </cell>
          <cell r="U1089">
            <v>90.620108400999996</v>
          </cell>
          <cell r="V1089">
            <v>100.74138834199999</v>
          </cell>
          <cell r="W1089">
            <v>112.718221699</v>
          </cell>
          <cell r="X1089">
            <v>110.188039151</v>
          </cell>
          <cell r="Y1089">
            <v>113.211106523</v>
          </cell>
          <cell r="Z1089">
            <v>116.39156915700001</v>
          </cell>
          <cell r="AA1089">
            <v>118.25124071499999</v>
          </cell>
          <cell r="AB1089">
            <v>114.787612114</v>
          </cell>
          <cell r="AC1089">
            <v>107.86115447900001</v>
          </cell>
          <cell r="AD1089">
            <v>118.030159931</v>
          </cell>
          <cell r="AE1089">
            <v>114.009025154</v>
          </cell>
          <cell r="AF1089">
            <v>108.10982231</v>
          </cell>
          <cell r="AG1089">
            <v>138.153991268</v>
          </cell>
          <cell r="AH1089">
            <v>80.739931536</v>
          </cell>
          <cell r="AI1089">
            <v>91.516471088000003</v>
          </cell>
          <cell r="AJ1089">
            <v>114.38443358400001</v>
          </cell>
          <cell r="AK1089">
            <v>113.67449582899999</v>
          </cell>
          <cell r="AL1089">
            <v>113.450423038</v>
          </cell>
          <cell r="AM1089">
            <v>114.91886085900001</v>
          </cell>
          <cell r="AN1089">
            <v>125.624052202</v>
          </cell>
          <cell r="AO1089">
            <v>117.011540033</v>
          </cell>
          <cell r="AP1089">
            <v>113.354270212</v>
          </cell>
          <cell r="AQ1089">
            <v>111.124721644</v>
          </cell>
          <cell r="AR1089">
            <v>111.698357036</v>
          </cell>
          <cell r="AS1089">
            <v>109.864743656</v>
          </cell>
          <cell r="AT1089">
            <v>125.930956927</v>
          </cell>
          <cell r="AU1089">
            <v>82.009221804999996</v>
          </cell>
          <cell r="AV1089">
            <v>87.888552837000006</v>
          </cell>
          <cell r="AW1089">
            <v>106.322210047</v>
          </cell>
          <cell r="AX1089">
            <v>111.506244111</v>
          </cell>
          <cell r="AY1089">
            <v>112.753895067</v>
          </cell>
          <cell r="AZ1089">
            <v>110.929787867</v>
          </cell>
          <cell r="BA1089">
            <v>106.172946119</v>
          </cell>
          <cell r="BB1089">
            <v>104.139611464</v>
          </cell>
          <cell r="BC1089">
            <v>113.773816908</v>
          </cell>
          <cell r="BD1089">
            <v>106.432017305</v>
          </cell>
          <cell r="BE1089">
            <v>103.87646275900001</v>
          </cell>
          <cell r="BF1089">
            <v>99.873068611999997</v>
          </cell>
          <cell r="BG1089">
            <v>122.21302149900001</v>
          </cell>
          <cell r="BH1089">
            <v>85.454640060000003</v>
          </cell>
          <cell r="BI1089">
            <v>87.123470667999996</v>
          </cell>
          <cell r="BJ1089">
            <v>98.817618667000005</v>
          </cell>
          <cell r="BK1089">
            <v>104.521428142</v>
          </cell>
          <cell r="BL1089">
            <v>98.321801410999996</v>
          </cell>
          <cell r="BM1089">
            <v>104.57463305900001</v>
          </cell>
          <cell r="BN1089">
            <v>105.69993261800001</v>
          </cell>
          <cell r="BO1089">
            <v>104.277289885</v>
          </cell>
          <cell r="BP1089">
            <v>108.89176845999999</v>
          </cell>
          <cell r="BQ1089">
            <v>105.493820118</v>
          </cell>
          <cell r="BR1089">
            <v>106.86927750300001</v>
          </cell>
          <cell r="BS1089">
            <v>105.26426884</v>
          </cell>
          <cell r="BT1089">
            <v>125.64964416700001</v>
          </cell>
          <cell r="BU1089">
            <v>90.773951808999996</v>
          </cell>
          <cell r="BV1089">
            <v>98.935195569000001</v>
          </cell>
          <cell r="BW1089">
            <v>99.201839422000006</v>
          </cell>
          <cell r="BX1089">
            <v>101.694837515</v>
          </cell>
          <cell r="BY1089">
            <v>103.280442558</v>
          </cell>
          <cell r="BZ1089">
            <v>97.789715537999996</v>
          </cell>
          <cell r="CA1089">
            <v>98.397678655000007</v>
          </cell>
          <cell r="CB1089">
            <v>98.517074008999998</v>
          </cell>
          <cell r="CC1089">
            <v>94.375627664000007</v>
          </cell>
          <cell r="CD1089">
            <v>91.591169644999994</v>
          </cell>
          <cell r="CE1089">
            <v>95.319892343999996</v>
          </cell>
          <cell r="CF1089">
            <v>99.783806072999994</v>
          </cell>
          <cell r="CG1089">
            <v>119.783282255</v>
          </cell>
        </row>
        <row r="1090">
          <cell r="B1090" t="str">
            <v>Per_Value_Standard_GB CENTRAL SCOTLAND</v>
          </cell>
          <cell r="C1090" t="str">
            <v>Per</v>
          </cell>
          <cell r="D1090" t="str">
            <v>Value</v>
          </cell>
          <cell r="E1090" t="str">
            <v>Beer</v>
          </cell>
          <cell r="F1090" t="str">
            <v>Standard</v>
          </cell>
          <cell r="G1090" t="str">
            <v>GB CENTRAL SCOTLAND</v>
          </cell>
          <cell r="H1090">
            <v>21.70719222</v>
          </cell>
          <cell r="I1090">
            <v>27.136837998000001</v>
          </cell>
          <cell r="J1090">
            <v>32.698254572000003</v>
          </cell>
          <cell r="K1090">
            <v>32.064146164999997</v>
          </cell>
          <cell r="L1090">
            <v>30.876977394000001</v>
          </cell>
          <cell r="M1090">
            <v>30.868367242000001</v>
          </cell>
          <cell r="N1090">
            <v>31.879429886</v>
          </cell>
          <cell r="O1090">
            <v>31.31916262</v>
          </cell>
          <cell r="P1090">
            <v>32.209972213</v>
          </cell>
          <cell r="Q1090">
            <v>33.229308553000003</v>
          </cell>
          <cell r="R1090">
            <v>31.082042037000001</v>
          </cell>
          <cell r="S1090">
            <v>31.573272314</v>
          </cell>
          <cell r="T1090">
            <v>37.363081115999996</v>
          </cell>
          <cell r="U1090">
            <v>27.687562962000001</v>
          </cell>
          <cell r="V1090">
            <v>30.340857564</v>
          </cell>
          <cell r="W1090">
            <v>34.126111539999997</v>
          </cell>
          <cell r="X1090">
            <v>35.709291546000003</v>
          </cell>
          <cell r="Y1090">
            <v>36.396050109999997</v>
          </cell>
          <cell r="Z1090">
            <v>37.582712417000003</v>
          </cell>
          <cell r="AA1090">
            <v>37.290973184999999</v>
          </cell>
          <cell r="AB1090">
            <v>37.766577716</v>
          </cell>
          <cell r="AC1090">
            <v>36.516915808999997</v>
          </cell>
          <cell r="AD1090">
            <v>34.929477693000003</v>
          </cell>
          <cell r="AE1090">
            <v>32.986210571999997</v>
          </cell>
          <cell r="AF1090">
            <v>30.765412596000001</v>
          </cell>
          <cell r="AG1090">
            <v>39.834436363000002</v>
          </cell>
          <cell r="AH1090">
            <v>25.039192897</v>
          </cell>
          <cell r="AI1090">
            <v>26.515129929</v>
          </cell>
          <cell r="AJ1090">
            <v>32.100612411999997</v>
          </cell>
          <cell r="AK1090">
            <v>33.605568097999999</v>
          </cell>
          <cell r="AL1090">
            <v>33.561488281999999</v>
          </cell>
          <cell r="AM1090">
            <v>36.983426139999999</v>
          </cell>
          <cell r="AN1090">
            <v>37.979742066999997</v>
          </cell>
          <cell r="AO1090">
            <v>36.736533266999999</v>
          </cell>
          <cell r="AP1090">
            <v>37.455329014999997</v>
          </cell>
          <cell r="AQ1090">
            <v>35.932755624999999</v>
          </cell>
          <cell r="AR1090">
            <v>35.703441253000001</v>
          </cell>
          <cell r="AS1090">
            <v>36.304066382000002</v>
          </cell>
          <cell r="AT1090">
            <v>41.165698994000003</v>
          </cell>
          <cell r="AU1090">
            <v>23.137584789999998</v>
          </cell>
          <cell r="AV1090">
            <v>28.860869147999999</v>
          </cell>
          <cell r="AW1090">
            <v>36.844354899999999</v>
          </cell>
          <cell r="AX1090">
            <v>36.348372685000001</v>
          </cell>
          <cell r="AY1090">
            <v>36.551958227999997</v>
          </cell>
          <cell r="AZ1090">
            <v>36.815410145999998</v>
          </cell>
          <cell r="BA1090">
            <v>37.892440307999998</v>
          </cell>
          <cell r="BB1090">
            <v>40.170812216999998</v>
          </cell>
          <cell r="BC1090">
            <v>42.292136046000003</v>
          </cell>
          <cell r="BD1090">
            <v>38.965534859000002</v>
          </cell>
          <cell r="BE1090">
            <v>38.009822085000003</v>
          </cell>
          <cell r="BF1090">
            <v>38.616204287000002</v>
          </cell>
          <cell r="BG1090">
            <v>50.221013333999998</v>
          </cell>
          <cell r="BH1090">
            <v>30.449535191999999</v>
          </cell>
          <cell r="BI1090">
            <v>30.708745959000002</v>
          </cell>
          <cell r="BJ1090">
            <v>35.455490257999998</v>
          </cell>
          <cell r="BK1090">
            <v>33.952906112000001</v>
          </cell>
          <cell r="BL1090">
            <v>34.883752645000001</v>
          </cell>
          <cell r="BM1090">
            <v>35.130459944000002</v>
          </cell>
          <cell r="BN1090">
            <v>33.964925190000002</v>
          </cell>
          <cell r="BO1090">
            <v>33.995858789000003</v>
          </cell>
          <cell r="BP1090">
            <v>35.717903933999999</v>
          </cell>
          <cell r="BQ1090">
            <v>34.188871372000001</v>
          </cell>
          <cell r="BR1090">
            <v>34.556459576999998</v>
          </cell>
          <cell r="BS1090">
            <v>33.333629825999999</v>
          </cell>
          <cell r="BT1090">
            <v>38.492926222000001</v>
          </cell>
          <cell r="BU1090">
            <v>25.910455396</v>
          </cell>
          <cell r="BV1090">
            <v>27.894588144</v>
          </cell>
          <cell r="BW1090">
            <v>30.866416074</v>
          </cell>
          <cell r="BX1090">
            <v>31.572417229999999</v>
          </cell>
          <cell r="BY1090">
            <v>32.497105984999997</v>
          </cell>
          <cell r="BZ1090">
            <v>33.501675958</v>
          </cell>
          <cell r="CA1090">
            <v>33.763193981999997</v>
          </cell>
          <cell r="CB1090">
            <v>34.478927435999999</v>
          </cell>
          <cell r="CC1090">
            <v>34.904287592000003</v>
          </cell>
          <cell r="CD1090">
            <v>34.497062024000002</v>
          </cell>
          <cell r="CE1090">
            <v>34.001980492000001</v>
          </cell>
          <cell r="CF1090">
            <v>34.504322633999998</v>
          </cell>
          <cell r="CG1090">
            <v>40.864989242999997</v>
          </cell>
        </row>
        <row r="1091">
          <cell r="B1091" t="str">
            <v>Per_Value_Standard_East of England</v>
          </cell>
          <cell r="C1091" t="str">
            <v>Per</v>
          </cell>
          <cell r="D1091" t="str">
            <v>Value</v>
          </cell>
          <cell r="E1091" t="str">
            <v>Beer</v>
          </cell>
          <cell r="F1091" t="str">
            <v>Standard</v>
          </cell>
          <cell r="G1091" t="str">
            <v>East of England</v>
          </cell>
          <cell r="H1091">
            <v>31.556827824999999</v>
          </cell>
          <cell r="I1091">
            <v>39.633431766999998</v>
          </cell>
          <cell r="J1091">
            <v>43.438519769999999</v>
          </cell>
          <cell r="K1091">
            <v>40.936907802</v>
          </cell>
          <cell r="L1091">
            <v>42.033762070999998</v>
          </cell>
          <cell r="M1091">
            <v>42.778294305999999</v>
          </cell>
          <cell r="N1091">
            <v>45.256452778000003</v>
          </cell>
          <cell r="O1091">
            <v>44.198061660999997</v>
          </cell>
          <cell r="P1091">
            <v>41.507586596000003</v>
          </cell>
          <cell r="Q1091">
            <v>42.469899515999998</v>
          </cell>
          <cell r="R1091">
            <v>40.023881897999999</v>
          </cell>
          <cell r="S1091">
            <v>38.919720566999999</v>
          </cell>
          <cell r="T1091">
            <v>45.642777946999999</v>
          </cell>
          <cell r="U1091">
            <v>33.028672030999999</v>
          </cell>
          <cell r="V1091">
            <v>35.115055353000002</v>
          </cell>
          <cell r="W1091">
            <v>40.243296422</v>
          </cell>
          <cell r="X1091">
            <v>42.710135739000002</v>
          </cell>
          <cell r="Y1091">
            <v>43.155169419000003</v>
          </cell>
          <cell r="Z1091">
            <v>42.989715623000002</v>
          </cell>
          <cell r="AA1091">
            <v>45.754914202999998</v>
          </cell>
          <cell r="AB1091">
            <v>45.275019116000003</v>
          </cell>
          <cell r="AC1091">
            <v>43.832107927999999</v>
          </cell>
          <cell r="AD1091">
            <v>42.913954742000001</v>
          </cell>
          <cell r="AE1091">
            <v>42.973568030999999</v>
          </cell>
          <cell r="AF1091">
            <v>40.631263089999997</v>
          </cell>
          <cell r="AG1091">
            <v>50.475236781</v>
          </cell>
          <cell r="AH1091">
            <v>28.298566435000001</v>
          </cell>
          <cell r="AI1091">
            <v>32.196723050999999</v>
          </cell>
          <cell r="AJ1091">
            <v>39.210971067000003</v>
          </cell>
          <cell r="AK1091">
            <v>42.699019986000003</v>
          </cell>
          <cell r="AL1091">
            <v>42.185476786999999</v>
          </cell>
          <cell r="AM1091">
            <v>41.711182059999999</v>
          </cell>
          <cell r="AN1091">
            <v>44.442471697000002</v>
          </cell>
          <cell r="AO1091">
            <v>43.052500082999998</v>
          </cell>
          <cell r="AP1091">
            <v>42.900302240999999</v>
          </cell>
          <cell r="AQ1091">
            <v>41.761470711999998</v>
          </cell>
          <cell r="AR1091">
            <v>41.800069297</v>
          </cell>
          <cell r="AS1091">
            <v>41.754182118999999</v>
          </cell>
          <cell r="AT1091">
            <v>49.201334809000002</v>
          </cell>
          <cell r="AU1091">
            <v>30.600841222</v>
          </cell>
          <cell r="AV1091">
            <v>33.386832736000002</v>
          </cell>
          <cell r="AW1091">
            <v>40.613778173999997</v>
          </cell>
          <cell r="AX1091">
            <v>44.11521046</v>
          </cell>
          <cell r="AY1091">
            <v>45.138545043000001</v>
          </cell>
          <cell r="AZ1091">
            <v>43.323365015</v>
          </cell>
          <cell r="BA1091">
            <v>42.794667797999999</v>
          </cell>
          <cell r="BB1091">
            <v>43.650962802999999</v>
          </cell>
          <cell r="BC1091">
            <v>46.448633522999998</v>
          </cell>
          <cell r="BD1091">
            <v>44.692106832</v>
          </cell>
          <cell r="BE1091">
            <v>44.291788054999998</v>
          </cell>
          <cell r="BF1091">
            <v>44.504573505000003</v>
          </cell>
          <cell r="BG1091">
            <v>55.959781921000001</v>
          </cell>
          <cell r="BH1091">
            <v>33.741338153000001</v>
          </cell>
          <cell r="BI1091">
            <v>36.110002774000002</v>
          </cell>
          <cell r="BJ1091">
            <v>42.633985254999999</v>
          </cell>
          <cell r="BK1091">
            <v>44.652749137000001</v>
          </cell>
          <cell r="BL1091">
            <v>43.304042162999998</v>
          </cell>
          <cell r="BM1091">
            <v>44.756723714000003</v>
          </cell>
          <cell r="BN1091">
            <v>44.519439499000001</v>
          </cell>
          <cell r="BO1091">
            <v>43.530408526000002</v>
          </cell>
          <cell r="BP1091">
            <v>45.355439992999997</v>
          </cell>
          <cell r="BQ1091">
            <v>43.592277969999998</v>
          </cell>
          <cell r="BR1091">
            <v>42.217577757999997</v>
          </cell>
          <cell r="BS1091">
            <v>41.736698973999999</v>
          </cell>
          <cell r="BT1091">
            <v>52.271096307999997</v>
          </cell>
          <cell r="BU1091">
            <v>34.430497693</v>
          </cell>
          <cell r="BV1091">
            <v>37.606218175000002</v>
          </cell>
          <cell r="BW1091">
            <v>39.420086855999998</v>
          </cell>
          <cell r="BX1091">
            <v>41.686564677</v>
          </cell>
          <cell r="BY1091">
            <v>43.032948259000001</v>
          </cell>
          <cell r="BZ1091">
            <v>41.622259212000003</v>
          </cell>
          <cell r="CA1091">
            <v>41.418318796000001</v>
          </cell>
          <cell r="CB1091">
            <v>42.422905493000002</v>
          </cell>
          <cell r="CC1091">
            <v>42.583461485000001</v>
          </cell>
          <cell r="CD1091">
            <v>39.585439235999999</v>
          </cell>
          <cell r="CE1091">
            <v>40.318575402</v>
          </cell>
          <cell r="CF1091">
            <v>39.356068747999998</v>
          </cell>
          <cell r="CG1091">
            <v>47.255078916999999</v>
          </cell>
        </row>
        <row r="1092">
          <cell r="B1092" t="str">
            <v>Per_Value_Standard_London</v>
          </cell>
          <cell r="C1092" t="str">
            <v>Per</v>
          </cell>
          <cell r="D1092" t="str">
            <v>Value</v>
          </cell>
          <cell r="E1092" t="str">
            <v>Beer</v>
          </cell>
          <cell r="F1092" t="str">
            <v>Standard</v>
          </cell>
          <cell r="G1092" t="str">
            <v>London</v>
          </cell>
          <cell r="H1092">
            <v>84.264074641999997</v>
          </cell>
          <cell r="I1092">
            <v>102.190548734</v>
          </cell>
          <cell r="J1092">
            <v>112.71279372399999</v>
          </cell>
          <cell r="K1092">
            <v>104.31738606499999</v>
          </cell>
          <cell r="L1092">
            <v>116.13811774</v>
          </cell>
          <cell r="M1092">
            <v>105.602642222</v>
          </cell>
          <cell r="N1092">
            <v>107.321586567</v>
          </cell>
          <cell r="O1092">
            <v>105.43651808200001</v>
          </cell>
          <cell r="P1092">
            <v>98.982421183</v>
          </cell>
          <cell r="Q1092">
            <v>104.99524221999999</v>
          </cell>
          <cell r="R1092">
            <v>103.087685214</v>
          </cell>
          <cell r="S1092">
            <v>97.621930651</v>
          </cell>
          <cell r="T1092">
            <v>119.39072431300001</v>
          </cell>
          <cell r="U1092">
            <v>77.102054912</v>
          </cell>
          <cell r="V1092">
            <v>89.785150095999995</v>
          </cell>
          <cell r="W1092">
            <v>95.142903126999997</v>
          </cell>
          <cell r="X1092">
            <v>100.99946905900001</v>
          </cell>
          <cell r="Y1092">
            <v>103.20408387000001</v>
          </cell>
          <cell r="Z1092">
            <v>99.746739981000005</v>
          </cell>
          <cell r="AA1092">
            <v>102.833554221</v>
          </cell>
          <cell r="AB1092">
            <v>99.000778788999995</v>
          </cell>
          <cell r="AC1092">
            <v>95.633662873000006</v>
          </cell>
          <cell r="AD1092">
            <v>98.758967541999994</v>
          </cell>
          <cell r="AE1092">
            <v>93.400496875000002</v>
          </cell>
          <cell r="AF1092">
            <v>91.515019100000004</v>
          </cell>
          <cell r="AG1092">
            <v>115.86340083899999</v>
          </cell>
          <cell r="AH1092">
            <v>73.679399201999999</v>
          </cell>
          <cell r="AI1092">
            <v>82.082436009999995</v>
          </cell>
          <cell r="AJ1092">
            <v>101.472185385</v>
          </cell>
          <cell r="AK1092">
            <v>104.842424278</v>
          </cell>
          <cell r="AL1092">
            <v>105.475676826</v>
          </cell>
          <cell r="AM1092">
            <v>104.710447364</v>
          </cell>
          <cell r="AN1092">
            <v>111.97499915500001</v>
          </cell>
          <cell r="AO1092">
            <v>100.98929576499999</v>
          </cell>
          <cell r="AP1092">
            <v>105.404757245</v>
          </cell>
          <cell r="AQ1092">
            <v>104.322289799</v>
          </cell>
          <cell r="AR1092">
            <v>104.229296187</v>
          </cell>
          <cell r="AS1092">
            <v>103.808350003</v>
          </cell>
          <cell r="AT1092">
            <v>120.70785327599999</v>
          </cell>
          <cell r="AU1092">
            <v>80.187305292000005</v>
          </cell>
          <cell r="AV1092">
            <v>91.533993977999998</v>
          </cell>
          <cell r="AW1092">
            <v>106.688801662</v>
          </cell>
          <cell r="AX1092">
            <v>111.20806934300001</v>
          </cell>
          <cell r="AY1092">
            <v>114.986006737</v>
          </cell>
          <cell r="AZ1092">
            <v>106.951176543</v>
          </cell>
          <cell r="BA1092">
            <v>103.955086756</v>
          </cell>
          <cell r="BB1092">
            <v>106.31729901200001</v>
          </cell>
          <cell r="BC1092">
            <v>114.021608492</v>
          </cell>
          <cell r="BD1092">
            <v>112.11605996599999</v>
          </cell>
          <cell r="BE1092">
            <v>108.63871609900001</v>
          </cell>
          <cell r="BF1092">
            <v>109.70027226400001</v>
          </cell>
          <cell r="BG1092">
            <v>138.117668299</v>
          </cell>
          <cell r="BH1092">
            <v>81.891557964</v>
          </cell>
          <cell r="BI1092">
            <v>88.995595128999994</v>
          </cell>
          <cell r="BJ1092">
            <v>106.553635281</v>
          </cell>
          <cell r="BK1092">
            <v>105.969733637</v>
          </cell>
          <cell r="BL1092">
            <v>109.69311101300001</v>
          </cell>
          <cell r="BM1092">
            <v>112.764322918</v>
          </cell>
          <cell r="BN1092">
            <v>113.71184851</v>
          </cell>
          <cell r="BO1092">
            <v>112.739506937</v>
          </cell>
          <cell r="BP1092">
            <v>118.85321435900001</v>
          </cell>
          <cell r="BQ1092">
            <v>117.556974465</v>
          </cell>
          <cell r="BR1092">
            <v>117.265174618</v>
          </cell>
          <cell r="BS1092">
            <v>116.636907851</v>
          </cell>
          <cell r="BT1092">
            <v>140.47399546899999</v>
          </cell>
          <cell r="BU1092">
            <v>90.494726744000005</v>
          </cell>
          <cell r="BV1092">
            <v>98.485430657999999</v>
          </cell>
          <cell r="BW1092">
            <v>103.84570066800001</v>
          </cell>
          <cell r="BX1092">
            <v>106.554052685</v>
          </cell>
          <cell r="BY1092">
            <v>111.768962891</v>
          </cell>
          <cell r="BZ1092">
            <v>111.583621776</v>
          </cell>
          <cell r="CA1092">
            <v>115.283213141</v>
          </cell>
          <cell r="CB1092">
            <v>115.777874846</v>
          </cell>
          <cell r="CC1092">
            <v>117.227336568</v>
          </cell>
          <cell r="CD1092">
            <v>115.751949513</v>
          </cell>
          <cell r="CE1092">
            <v>116.715136883</v>
          </cell>
          <cell r="CF1092">
            <v>119.449770132</v>
          </cell>
          <cell r="CG1092">
            <v>145.40126651099999</v>
          </cell>
        </row>
        <row r="1093">
          <cell r="B1093" t="str">
            <v>Per_Value_Standard_North East England</v>
          </cell>
          <cell r="C1093" t="str">
            <v>Per</v>
          </cell>
          <cell r="D1093" t="str">
            <v>Value</v>
          </cell>
          <cell r="E1093" t="str">
            <v>Beer</v>
          </cell>
          <cell r="F1093" t="str">
            <v>Standard</v>
          </cell>
          <cell r="G1093" t="str">
            <v>North East England</v>
          </cell>
          <cell r="H1093">
            <v>32.503179219000003</v>
          </cell>
          <cell r="I1093">
            <v>37.770540551000003</v>
          </cell>
          <cell r="J1093">
            <v>42.833510648999997</v>
          </cell>
          <cell r="K1093">
            <v>41.655327247000002</v>
          </cell>
          <cell r="L1093">
            <v>41.608898029000002</v>
          </cell>
          <cell r="M1093">
            <v>41.431327580999998</v>
          </cell>
          <cell r="N1093">
            <v>44.235460797000002</v>
          </cell>
          <cell r="O1093">
            <v>43.000120097999996</v>
          </cell>
          <cell r="P1093">
            <v>40.217466946000002</v>
          </cell>
          <cell r="Q1093">
            <v>42.380725329999997</v>
          </cell>
          <cell r="R1093">
            <v>41.705397040000001</v>
          </cell>
          <cell r="S1093">
            <v>39.648702440999998</v>
          </cell>
          <cell r="T1093">
            <v>49.444209000000001</v>
          </cell>
          <cell r="U1093">
            <v>38.855929852000003</v>
          </cell>
          <cell r="V1093">
            <v>41.100008641999999</v>
          </cell>
          <cell r="W1093">
            <v>46.423655793999998</v>
          </cell>
          <cell r="X1093">
            <v>45.030084543999997</v>
          </cell>
          <cell r="Y1093">
            <v>44.404160105000003</v>
          </cell>
          <cell r="Z1093">
            <v>44.208475892000003</v>
          </cell>
          <cell r="AA1093">
            <v>45.638406242000002</v>
          </cell>
          <cell r="AB1093">
            <v>44.727367749999999</v>
          </cell>
          <cell r="AC1093">
            <v>41.021054466999999</v>
          </cell>
          <cell r="AD1093">
            <v>43.316036193000002</v>
          </cell>
          <cell r="AE1093">
            <v>41.982940012999997</v>
          </cell>
          <cell r="AF1093">
            <v>38.459608996</v>
          </cell>
          <cell r="AG1093">
            <v>50.575993828999998</v>
          </cell>
          <cell r="AH1093">
            <v>32.337845485999999</v>
          </cell>
          <cell r="AI1093">
            <v>35.448820877000003</v>
          </cell>
          <cell r="AJ1093">
            <v>43.983863571000001</v>
          </cell>
          <cell r="AK1093">
            <v>42.928082273000001</v>
          </cell>
          <cell r="AL1093">
            <v>43.385317311000001</v>
          </cell>
          <cell r="AM1093">
            <v>42.274379021000001</v>
          </cell>
          <cell r="AN1093">
            <v>44.932705943999999</v>
          </cell>
          <cell r="AO1093">
            <v>41.632809748</v>
          </cell>
          <cell r="AP1093">
            <v>41.289055851000001</v>
          </cell>
          <cell r="AQ1093">
            <v>41.163261601999999</v>
          </cell>
          <cell r="AR1093">
            <v>40.166705737000001</v>
          </cell>
          <cell r="AS1093">
            <v>38.294272505999999</v>
          </cell>
          <cell r="AT1093">
            <v>44.720895020999997</v>
          </cell>
          <cell r="AU1093">
            <v>26.562773931999999</v>
          </cell>
          <cell r="AV1093">
            <v>28.673376463</v>
          </cell>
          <cell r="AW1093">
            <v>33.995777076000003</v>
          </cell>
          <cell r="AX1093">
            <v>35.370428001999997</v>
          </cell>
          <cell r="AY1093">
            <v>36.175503779000003</v>
          </cell>
          <cell r="AZ1093">
            <v>37.445987697</v>
          </cell>
          <cell r="BA1093">
            <v>36.057667604000002</v>
          </cell>
          <cell r="BB1093">
            <v>36.734637501000002</v>
          </cell>
          <cell r="BC1093">
            <v>39.226376162000001</v>
          </cell>
          <cell r="BD1093">
            <v>37.526486386999999</v>
          </cell>
          <cell r="BE1093">
            <v>35.655454200999998</v>
          </cell>
          <cell r="BF1093">
            <v>35.569097311</v>
          </cell>
          <cell r="BG1093">
            <v>42.518131566000001</v>
          </cell>
          <cell r="BH1093">
            <v>29.444371207</v>
          </cell>
          <cell r="BI1093">
            <v>32.369946306999999</v>
          </cell>
          <cell r="BJ1093">
            <v>37.346105557000001</v>
          </cell>
          <cell r="BK1093">
            <v>38.533758132999999</v>
          </cell>
          <cell r="BL1093">
            <v>33.052975715999999</v>
          </cell>
          <cell r="BM1093">
            <v>34.340978831000001</v>
          </cell>
          <cell r="BN1093">
            <v>33.414388756000001</v>
          </cell>
          <cell r="BO1093">
            <v>34.677171925000003</v>
          </cell>
          <cell r="BP1093">
            <v>36.332009437000004</v>
          </cell>
          <cell r="BQ1093">
            <v>35.742177212000001</v>
          </cell>
          <cell r="BR1093">
            <v>36.476585047</v>
          </cell>
          <cell r="BS1093">
            <v>36.331137124999998</v>
          </cell>
          <cell r="BT1093">
            <v>44.145010171999999</v>
          </cell>
          <cell r="BU1093">
            <v>29.974186174</v>
          </cell>
          <cell r="BV1093">
            <v>33.913203310999997</v>
          </cell>
          <cell r="BW1093">
            <v>33.753215163999997</v>
          </cell>
          <cell r="BX1093">
            <v>35.176021460999998</v>
          </cell>
          <cell r="BY1093">
            <v>35.785984126999999</v>
          </cell>
          <cell r="BZ1093">
            <v>34.493596652999997</v>
          </cell>
          <cell r="CA1093">
            <v>33.152245338</v>
          </cell>
          <cell r="CB1093">
            <v>33.206310154000001</v>
          </cell>
          <cell r="CC1093">
            <v>32.328687219999999</v>
          </cell>
          <cell r="CD1093">
            <v>30.903586879999999</v>
          </cell>
          <cell r="CE1093">
            <v>31.565320235000002</v>
          </cell>
          <cell r="CF1093">
            <v>32.086986076000002</v>
          </cell>
          <cell r="CG1093">
            <v>38.700504117999998</v>
          </cell>
        </row>
        <row r="1094">
          <cell r="B1094" t="str">
            <v>Per_Value_Standard_North East Scotland</v>
          </cell>
          <cell r="C1094" t="str">
            <v>Per</v>
          </cell>
          <cell r="D1094" t="str">
            <v>Value</v>
          </cell>
          <cell r="E1094" t="str">
            <v>Beer</v>
          </cell>
          <cell r="F1094" t="str">
            <v>Standard</v>
          </cell>
          <cell r="G1094" t="str">
            <v>North East Scotland</v>
          </cell>
          <cell r="H1094">
            <v>7.3869505809999998</v>
          </cell>
          <cell r="I1094">
            <v>9.3245067719999994</v>
          </cell>
          <cell r="J1094">
            <v>10.98187901</v>
          </cell>
          <cell r="K1094">
            <v>10.031812348000001</v>
          </cell>
          <cell r="L1094">
            <v>10.996351728</v>
          </cell>
          <cell r="M1094">
            <v>10.563224878</v>
          </cell>
          <cell r="N1094">
            <v>10.889706879</v>
          </cell>
          <cell r="O1094">
            <v>10.805684468999999</v>
          </cell>
          <cell r="P1094">
            <v>11.06908383</v>
          </cell>
          <cell r="Q1094">
            <v>10.879375855999999</v>
          </cell>
          <cell r="R1094">
            <v>9.7844132960000003</v>
          </cell>
          <cell r="S1094">
            <v>9.2441896830000001</v>
          </cell>
          <cell r="T1094">
            <v>11.151688743999999</v>
          </cell>
          <cell r="U1094">
            <v>4.7387585720000001</v>
          </cell>
          <cell r="V1094">
            <v>8.8767746689999996</v>
          </cell>
          <cell r="W1094">
            <v>8.4106154320000002</v>
          </cell>
          <cell r="X1094">
            <v>10.54563048</v>
          </cell>
          <cell r="Y1094">
            <v>10.950705687999999</v>
          </cell>
          <cell r="Z1094">
            <v>10.639793767</v>
          </cell>
          <cell r="AA1094">
            <v>10.264381954999999</v>
          </cell>
          <cell r="AB1094">
            <v>10.22360361</v>
          </cell>
          <cell r="AC1094">
            <v>9.9277126259999999</v>
          </cell>
          <cell r="AD1094">
            <v>10.52595704</v>
          </cell>
          <cell r="AE1094">
            <v>9.6089452889999993</v>
          </cell>
          <cell r="AF1094">
            <v>9.1765483509999992</v>
          </cell>
          <cell r="AG1094">
            <v>10.871139975</v>
          </cell>
          <cell r="AH1094">
            <v>3.9791056770000002</v>
          </cell>
          <cell r="AI1094">
            <v>10.073984036000001</v>
          </cell>
          <cell r="AJ1094">
            <v>11.767897931</v>
          </cell>
          <cell r="AK1094">
            <v>11.352320996</v>
          </cell>
          <cell r="AL1094">
            <v>11.846059509</v>
          </cell>
          <cell r="AM1094">
            <v>11.827842243999999</v>
          </cell>
          <cell r="AN1094">
            <v>12.729985482</v>
          </cell>
          <cell r="AO1094">
            <v>11.353002842</v>
          </cell>
          <cell r="AP1094">
            <v>11.428456454000001</v>
          </cell>
          <cell r="AQ1094">
            <v>11.494659286999999</v>
          </cell>
          <cell r="AR1094">
            <v>11.769433592</v>
          </cell>
          <cell r="AS1094">
            <v>11.389274857</v>
          </cell>
          <cell r="AT1094">
            <v>11.612930709</v>
          </cell>
          <cell r="AU1094">
            <v>6.1141472969999997</v>
          </cell>
          <cell r="AV1094">
            <v>5.0787875260000002</v>
          </cell>
          <cell r="AW1094">
            <v>6.5158876719999999</v>
          </cell>
          <cell r="AX1094">
            <v>7.1827019600000002</v>
          </cell>
          <cell r="AY1094">
            <v>7.2143256320000004</v>
          </cell>
          <cell r="AZ1094">
            <v>7.8926147279999999</v>
          </cell>
          <cell r="BA1094">
            <v>8.6131117540000002</v>
          </cell>
          <cell r="BB1094">
            <v>8.4203023049999999</v>
          </cell>
          <cell r="BC1094">
            <v>9.062435851</v>
          </cell>
          <cell r="BD1094">
            <v>8.9916275470000002</v>
          </cell>
          <cell r="BE1094">
            <v>8.0052094440000001</v>
          </cell>
          <cell r="BF1094">
            <v>8.0501737290000008</v>
          </cell>
          <cell r="BG1094">
            <v>10.183158613</v>
          </cell>
          <cell r="BH1094">
            <v>6.2972173490000003</v>
          </cell>
          <cell r="BI1094">
            <v>6.8143334600000003</v>
          </cell>
          <cell r="BJ1094">
            <v>8.4621558270000001</v>
          </cell>
          <cell r="BK1094">
            <v>10.823603558</v>
          </cell>
          <cell r="BL1094">
            <v>9.6444004630000002</v>
          </cell>
          <cell r="BM1094">
            <v>9.9303957710000006</v>
          </cell>
          <cell r="BN1094">
            <v>10.748850955</v>
          </cell>
          <cell r="BO1094">
            <v>11.265274249000001</v>
          </cell>
          <cell r="BP1094">
            <v>10.810980418</v>
          </cell>
          <cell r="BQ1094">
            <v>11.397322904999999</v>
          </cell>
          <cell r="BR1094">
            <v>11.13243217</v>
          </cell>
          <cell r="BS1094">
            <v>10.98983574</v>
          </cell>
          <cell r="BT1094">
            <v>12.797998157</v>
          </cell>
          <cell r="BU1094">
            <v>8.4813515150000001</v>
          </cell>
          <cell r="BV1094">
            <v>9.6013727519999996</v>
          </cell>
          <cell r="BW1094">
            <v>9.8461739460000004</v>
          </cell>
          <cell r="BX1094">
            <v>10.39998192</v>
          </cell>
          <cell r="BY1094">
            <v>10.592395088</v>
          </cell>
          <cell r="BZ1094">
            <v>10.415691323000001</v>
          </cell>
          <cell r="CA1094">
            <v>10.505087190999999</v>
          </cell>
          <cell r="CB1094">
            <v>10.869744742</v>
          </cell>
          <cell r="CC1094">
            <v>10.171549690000001</v>
          </cell>
          <cell r="CD1094">
            <v>10.116532447999999</v>
          </cell>
          <cell r="CE1094">
            <v>10.678906294000001</v>
          </cell>
          <cell r="CF1094">
            <v>10.542051643000001</v>
          </cell>
          <cell r="CG1094">
            <v>11.900377804</v>
          </cell>
        </row>
        <row r="1095">
          <cell r="B1095" t="str">
            <v>Per_Value_Standard_North West (Lancashire)</v>
          </cell>
          <cell r="C1095" t="str">
            <v>Per</v>
          </cell>
          <cell r="D1095" t="str">
            <v>Value</v>
          </cell>
          <cell r="E1095" t="str">
            <v>Beer</v>
          </cell>
          <cell r="F1095" t="str">
            <v>Standard</v>
          </cell>
          <cell r="G1095" t="str">
            <v>North West (Lancashire)</v>
          </cell>
          <cell r="H1095">
            <v>63.146105036999998</v>
          </cell>
          <cell r="I1095">
            <v>76.158833427999994</v>
          </cell>
          <cell r="J1095">
            <v>89.345972826999997</v>
          </cell>
          <cell r="K1095">
            <v>78.311250960999999</v>
          </cell>
          <cell r="L1095">
            <v>87.414649522000005</v>
          </cell>
          <cell r="M1095">
            <v>86.216838710999994</v>
          </cell>
          <cell r="N1095">
            <v>87.062541882999994</v>
          </cell>
          <cell r="O1095">
            <v>85.164462434000001</v>
          </cell>
          <cell r="P1095">
            <v>83.669039264999995</v>
          </cell>
          <cell r="Q1095">
            <v>87.770411000999999</v>
          </cell>
          <cell r="R1095">
            <v>82.579162904</v>
          </cell>
          <cell r="S1095">
            <v>76.858318863999997</v>
          </cell>
          <cell r="T1095">
            <v>93.768473647999997</v>
          </cell>
          <cell r="U1095">
            <v>70.779357985999994</v>
          </cell>
          <cell r="V1095">
            <v>72.281158576999999</v>
          </cell>
          <cell r="W1095">
            <v>81.349637236000007</v>
          </cell>
          <cell r="X1095">
            <v>83.571885699000006</v>
          </cell>
          <cell r="Y1095">
            <v>86.130419935999996</v>
          </cell>
          <cell r="Z1095">
            <v>84.441392901</v>
          </cell>
          <cell r="AA1095">
            <v>86.916488888999993</v>
          </cell>
          <cell r="AB1095">
            <v>88.943849924999995</v>
          </cell>
          <cell r="AC1095">
            <v>84.989083613000005</v>
          </cell>
          <cell r="AD1095">
            <v>89.013549909999995</v>
          </cell>
          <cell r="AE1095">
            <v>81.472699059000007</v>
          </cell>
          <cell r="AF1095">
            <v>76.958361284999995</v>
          </cell>
          <cell r="AG1095">
            <v>96.935025968999994</v>
          </cell>
          <cell r="AH1095">
            <v>59.451874941</v>
          </cell>
          <cell r="AI1095">
            <v>68.646563733999997</v>
          </cell>
          <cell r="AJ1095">
            <v>83.510670687000001</v>
          </cell>
          <cell r="AK1095">
            <v>85.957804686000003</v>
          </cell>
          <cell r="AL1095">
            <v>86.191591508000002</v>
          </cell>
          <cell r="AM1095">
            <v>84.606043783000004</v>
          </cell>
          <cell r="AN1095">
            <v>92.198440501999997</v>
          </cell>
          <cell r="AO1095">
            <v>85.756048280000002</v>
          </cell>
          <cell r="AP1095">
            <v>85.725040612000001</v>
          </cell>
          <cell r="AQ1095">
            <v>84.562310730999997</v>
          </cell>
          <cell r="AR1095">
            <v>85.049334982000005</v>
          </cell>
          <cell r="AS1095">
            <v>83.003677882000005</v>
          </cell>
          <cell r="AT1095">
            <v>96.194515179999996</v>
          </cell>
          <cell r="AU1095">
            <v>62.428126196999997</v>
          </cell>
          <cell r="AV1095">
            <v>69.995121764000004</v>
          </cell>
          <cell r="AW1095">
            <v>84.930401330999999</v>
          </cell>
          <cell r="AX1095">
            <v>89.499005924000002</v>
          </cell>
          <cell r="AY1095">
            <v>91.714880256000001</v>
          </cell>
          <cell r="AZ1095">
            <v>88.584618277000004</v>
          </cell>
          <cell r="BA1095">
            <v>84.009431939999999</v>
          </cell>
          <cell r="BB1095">
            <v>83.686875482999994</v>
          </cell>
          <cell r="BC1095">
            <v>87.460730577000007</v>
          </cell>
          <cell r="BD1095">
            <v>84.690858376999998</v>
          </cell>
          <cell r="BE1095">
            <v>82.439850479</v>
          </cell>
          <cell r="BF1095">
            <v>81.643129024999993</v>
          </cell>
          <cell r="BG1095">
            <v>102.10877148900001</v>
          </cell>
          <cell r="BH1095">
            <v>65.462395939999993</v>
          </cell>
          <cell r="BI1095">
            <v>66.662283208000005</v>
          </cell>
          <cell r="BJ1095">
            <v>77.425848741999999</v>
          </cell>
          <cell r="BK1095">
            <v>79.713375591000002</v>
          </cell>
          <cell r="BL1095">
            <v>76.712240201</v>
          </cell>
          <cell r="BM1095">
            <v>80.428182722000003</v>
          </cell>
          <cell r="BN1095">
            <v>76.832970720000006</v>
          </cell>
          <cell r="BO1095">
            <v>77.708019953999994</v>
          </cell>
          <cell r="BP1095">
            <v>80.720871027000001</v>
          </cell>
          <cell r="BQ1095">
            <v>76.275175512999994</v>
          </cell>
          <cell r="BR1095">
            <v>77.709902380000003</v>
          </cell>
          <cell r="BS1095">
            <v>73.998693552000006</v>
          </cell>
          <cell r="BT1095">
            <v>93.918976037999997</v>
          </cell>
          <cell r="BU1095">
            <v>66.003310537000004</v>
          </cell>
          <cell r="BV1095">
            <v>72.595333765999996</v>
          </cell>
          <cell r="BW1095">
            <v>77.234994611999994</v>
          </cell>
          <cell r="BX1095">
            <v>81.274655034999995</v>
          </cell>
          <cell r="BY1095">
            <v>80.924557819</v>
          </cell>
          <cell r="BZ1095">
            <v>79.639793424000004</v>
          </cell>
          <cell r="CA1095">
            <v>78.723037425000001</v>
          </cell>
          <cell r="CB1095">
            <v>79.155077954000006</v>
          </cell>
          <cell r="CC1095">
            <v>80.005012186000002</v>
          </cell>
          <cell r="CD1095">
            <v>74.216880165000006</v>
          </cell>
          <cell r="CE1095">
            <v>73.393321134000004</v>
          </cell>
          <cell r="CF1095">
            <v>77.530820517999999</v>
          </cell>
          <cell r="CG1095">
            <v>94.430513136000002</v>
          </cell>
        </row>
        <row r="1096">
          <cell r="B1096" t="str">
            <v>Per_Value_Standard_South and South East</v>
          </cell>
          <cell r="C1096" t="str">
            <v>Per</v>
          </cell>
          <cell r="D1096" t="str">
            <v>Value</v>
          </cell>
          <cell r="E1096" t="str">
            <v>Beer</v>
          </cell>
          <cell r="F1096" t="str">
            <v>Standard</v>
          </cell>
          <cell r="G1096" t="str">
            <v>South and South East</v>
          </cell>
          <cell r="H1096">
            <v>33.437622859999998</v>
          </cell>
          <cell r="I1096">
            <v>39.970358263999998</v>
          </cell>
          <cell r="J1096">
            <v>46.785659512999999</v>
          </cell>
          <cell r="K1096">
            <v>47.518818293000002</v>
          </cell>
          <cell r="L1096">
            <v>48.373130809000003</v>
          </cell>
          <cell r="M1096">
            <v>45.648613433999998</v>
          </cell>
          <cell r="N1096">
            <v>45.866254054000002</v>
          </cell>
          <cell r="O1096">
            <v>45.133863599000001</v>
          </cell>
          <cell r="P1096">
            <v>42.343083043999997</v>
          </cell>
          <cell r="Q1096">
            <v>44.647528852999997</v>
          </cell>
          <cell r="R1096">
            <v>42.806498550999997</v>
          </cell>
          <cell r="S1096">
            <v>41.614431101000001</v>
          </cell>
          <cell r="T1096">
            <v>51.639448752</v>
          </cell>
          <cell r="U1096">
            <v>35.106660607999999</v>
          </cell>
          <cell r="V1096">
            <v>43.308447614999999</v>
          </cell>
          <cell r="W1096">
            <v>49.074054730999997</v>
          </cell>
          <cell r="X1096">
            <v>49.936633755000003</v>
          </cell>
          <cell r="Y1096">
            <v>51.153330089999997</v>
          </cell>
          <cell r="Z1096">
            <v>51.259266425</v>
          </cell>
          <cell r="AA1096">
            <v>52.303863495000002</v>
          </cell>
          <cell r="AB1096">
            <v>52.351463275</v>
          </cell>
          <cell r="AC1096">
            <v>49.725607660999998</v>
          </cell>
          <cell r="AD1096">
            <v>51.359454321000001</v>
          </cell>
          <cell r="AE1096">
            <v>48.359350517999999</v>
          </cell>
          <cell r="AF1096">
            <v>44.938342743</v>
          </cell>
          <cell r="AG1096">
            <v>53.649913386000001</v>
          </cell>
          <cell r="AH1096">
            <v>33.655196011000001</v>
          </cell>
          <cell r="AI1096">
            <v>37.260149628000001</v>
          </cell>
          <cell r="AJ1096">
            <v>46.776904793999996</v>
          </cell>
          <cell r="AK1096">
            <v>46.963375282999998</v>
          </cell>
          <cell r="AL1096">
            <v>47.375396072999997</v>
          </cell>
          <cell r="AM1096">
            <v>47.782993845999997</v>
          </cell>
          <cell r="AN1096">
            <v>50.617495666000003</v>
          </cell>
          <cell r="AO1096">
            <v>46.703373261000003</v>
          </cell>
          <cell r="AP1096">
            <v>46.675695545000004</v>
          </cell>
          <cell r="AQ1096">
            <v>46.305906065000002</v>
          </cell>
          <cell r="AR1096">
            <v>47.018023243999998</v>
          </cell>
          <cell r="AS1096">
            <v>47.843609741000002</v>
          </cell>
          <cell r="AT1096">
            <v>55.899035505000001</v>
          </cell>
          <cell r="AU1096">
            <v>37.161954917000003</v>
          </cell>
          <cell r="AV1096">
            <v>42.493812251000001</v>
          </cell>
          <cell r="AW1096">
            <v>48.886366905999999</v>
          </cell>
          <cell r="AX1096">
            <v>53.427160459</v>
          </cell>
          <cell r="AY1096">
            <v>54.522932566000001</v>
          </cell>
          <cell r="AZ1096">
            <v>51.844369557</v>
          </cell>
          <cell r="BA1096">
            <v>50.93832287</v>
          </cell>
          <cell r="BB1096">
            <v>52.952212674000002</v>
          </cell>
          <cell r="BC1096">
            <v>57.31588988</v>
          </cell>
          <cell r="BD1096">
            <v>55.573655068000001</v>
          </cell>
          <cell r="BE1096">
            <v>54.457787516000003</v>
          </cell>
          <cell r="BF1096">
            <v>52.570762058</v>
          </cell>
          <cell r="BG1096">
            <v>68.583419161999998</v>
          </cell>
          <cell r="BH1096">
            <v>42.656411024000001</v>
          </cell>
          <cell r="BI1096">
            <v>45.345100442000003</v>
          </cell>
          <cell r="BJ1096">
            <v>53.004198412000001</v>
          </cell>
          <cell r="BK1096">
            <v>54.707020819</v>
          </cell>
          <cell r="BL1096">
            <v>54.901158985000002</v>
          </cell>
          <cell r="BM1096">
            <v>57.778978928999997</v>
          </cell>
          <cell r="BN1096">
            <v>55.464870939000001</v>
          </cell>
          <cell r="BO1096">
            <v>56.045376154000003</v>
          </cell>
          <cell r="BP1096">
            <v>59.815532484999999</v>
          </cell>
          <cell r="BQ1096">
            <v>57.020767657999997</v>
          </cell>
          <cell r="BR1096">
            <v>54.931524510000003</v>
          </cell>
          <cell r="BS1096">
            <v>54.397488809999999</v>
          </cell>
          <cell r="BT1096">
            <v>64.857954476000003</v>
          </cell>
          <cell r="BU1096">
            <v>44.638488467999998</v>
          </cell>
          <cell r="BV1096">
            <v>48.474425410999999</v>
          </cell>
          <cell r="BW1096">
            <v>51.817971745000001</v>
          </cell>
          <cell r="BX1096">
            <v>53.465022552999997</v>
          </cell>
          <cell r="BY1096">
            <v>53.496202429999997</v>
          </cell>
          <cell r="BZ1096">
            <v>53.635362399000002</v>
          </cell>
          <cell r="CA1096">
            <v>56.166778082999997</v>
          </cell>
          <cell r="CB1096">
            <v>57.346678644999997</v>
          </cell>
          <cell r="CC1096">
            <v>56.771517162999999</v>
          </cell>
          <cell r="CD1096">
            <v>53.858635300000003</v>
          </cell>
          <cell r="CE1096">
            <v>54.702885833000003</v>
          </cell>
          <cell r="CF1096">
            <v>55.901442758999998</v>
          </cell>
          <cell r="CG1096">
            <v>64.179653565999999</v>
          </cell>
        </row>
        <row r="1097">
          <cell r="B1097" t="str">
            <v>Per_Value_Standard_South West</v>
          </cell>
          <cell r="C1097" t="str">
            <v>Per</v>
          </cell>
          <cell r="D1097" t="str">
            <v>Value</v>
          </cell>
          <cell r="E1097" t="str">
            <v>Beer</v>
          </cell>
          <cell r="F1097" t="str">
            <v>Standard</v>
          </cell>
          <cell r="G1097" t="str">
            <v>South West</v>
          </cell>
          <cell r="H1097">
            <v>15.948672675999999</v>
          </cell>
          <cell r="I1097">
            <v>19.236749011000001</v>
          </cell>
          <cell r="J1097">
            <v>22.223206448999999</v>
          </cell>
          <cell r="K1097">
            <v>24.739333945999999</v>
          </cell>
          <cell r="L1097">
            <v>21.944307000999999</v>
          </cell>
          <cell r="M1097">
            <v>22.545766593</v>
          </cell>
          <cell r="N1097">
            <v>24.221082014</v>
          </cell>
          <cell r="O1097">
            <v>24.490854913</v>
          </cell>
          <cell r="P1097">
            <v>22.970895763000001</v>
          </cell>
          <cell r="Q1097">
            <v>23.852910729000001</v>
          </cell>
          <cell r="R1097">
            <v>21.382947586</v>
          </cell>
          <cell r="S1097">
            <v>21.962845768000001</v>
          </cell>
          <cell r="T1097">
            <v>26.109796583000001</v>
          </cell>
          <cell r="U1097">
            <v>18.329020255</v>
          </cell>
          <cell r="V1097">
            <v>21.060464723999999</v>
          </cell>
          <cell r="W1097">
            <v>23.850000335000001</v>
          </cell>
          <cell r="X1097">
            <v>23.952895196</v>
          </cell>
          <cell r="Y1097">
            <v>21.899710405</v>
          </cell>
          <cell r="Z1097">
            <v>23.062675573</v>
          </cell>
          <cell r="AA1097">
            <v>22.427399572999999</v>
          </cell>
          <cell r="AB1097">
            <v>22.023316860000001</v>
          </cell>
          <cell r="AC1097">
            <v>20.962656612</v>
          </cell>
          <cell r="AD1097">
            <v>22.085671246</v>
          </cell>
          <cell r="AE1097">
            <v>20.578700877999999</v>
          </cell>
          <cell r="AF1097">
            <v>18.396069773000001</v>
          </cell>
          <cell r="AG1097">
            <v>23.561996905000001</v>
          </cell>
          <cell r="AH1097">
            <v>14.850219315</v>
          </cell>
          <cell r="AI1097">
            <v>15.670147870999999</v>
          </cell>
          <cell r="AJ1097">
            <v>18.814732017000001</v>
          </cell>
          <cell r="AK1097">
            <v>19.306982676000001</v>
          </cell>
          <cell r="AL1097">
            <v>19.136778953</v>
          </cell>
          <cell r="AM1097">
            <v>20.030364595000002</v>
          </cell>
          <cell r="AN1097">
            <v>20.724076246999999</v>
          </cell>
          <cell r="AO1097">
            <v>20.844720641999999</v>
          </cell>
          <cell r="AP1097">
            <v>20.737844307</v>
          </cell>
          <cell r="AQ1097">
            <v>19.551660827999999</v>
          </cell>
          <cell r="AR1097">
            <v>19.092350919000001</v>
          </cell>
          <cell r="AS1097">
            <v>17.882927932000001</v>
          </cell>
          <cell r="AT1097">
            <v>21.497084908000001</v>
          </cell>
          <cell r="AU1097">
            <v>15.302002707</v>
          </cell>
          <cell r="AV1097">
            <v>16.341902657999999</v>
          </cell>
          <cell r="AW1097">
            <v>19.386186487</v>
          </cell>
          <cell r="AX1097">
            <v>22.789978124000001</v>
          </cell>
          <cell r="AY1097">
            <v>24.879667855000001</v>
          </cell>
          <cell r="AZ1097">
            <v>22.687586059000001</v>
          </cell>
          <cell r="BA1097">
            <v>23.406908176000002</v>
          </cell>
          <cell r="BB1097">
            <v>22.990679709999998</v>
          </cell>
          <cell r="BC1097">
            <v>23.392290121999999</v>
          </cell>
          <cell r="BD1097">
            <v>22.117093679</v>
          </cell>
          <cell r="BE1097">
            <v>22.082995764</v>
          </cell>
          <cell r="BF1097">
            <v>19.807204354</v>
          </cell>
          <cell r="BG1097">
            <v>24.732604877</v>
          </cell>
          <cell r="BH1097">
            <v>16.477860379999999</v>
          </cell>
          <cell r="BI1097">
            <v>18.127360997</v>
          </cell>
          <cell r="BJ1097">
            <v>19.974684947</v>
          </cell>
          <cell r="BK1097">
            <v>20.929213642000001</v>
          </cell>
          <cell r="BL1097">
            <v>20.215895209999999</v>
          </cell>
          <cell r="BM1097">
            <v>23.049604527</v>
          </cell>
          <cell r="BN1097">
            <v>22.571034511000001</v>
          </cell>
          <cell r="BO1097">
            <v>22.958941911</v>
          </cell>
          <cell r="BP1097">
            <v>24.694507679000001</v>
          </cell>
          <cell r="BQ1097">
            <v>23.058793297000001</v>
          </cell>
          <cell r="BR1097">
            <v>21.262093913000001</v>
          </cell>
          <cell r="BS1097">
            <v>20.766620177</v>
          </cell>
          <cell r="BT1097">
            <v>24.799641278999999</v>
          </cell>
          <cell r="BU1097">
            <v>18.174576976000001</v>
          </cell>
          <cell r="BV1097">
            <v>18.883630225000001</v>
          </cell>
          <cell r="BW1097">
            <v>20.147825481999998</v>
          </cell>
          <cell r="BX1097">
            <v>22.650509170999999</v>
          </cell>
          <cell r="BY1097">
            <v>23.787028765999999</v>
          </cell>
          <cell r="BZ1097">
            <v>26.333306056000001</v>
          </cell>
          <cell r="CA1097">
            <v>26.328748530999999</v>
          </cell>
          <cell r="CB1097">
            <v>27.234982393999999</v>
          </cell>
          <cell r="CC1097">
            <v>25.908007746999999</v>
          </cell>
          <cell r="CD1097">
            <v>22.913081069</v>
          </cell>
          <cell r="CE1097">
            <v>21.502217730999998</v>
          </cell>
          <cell r="CF1097">
            <v>21.719954096999999</v>
          </cell>
          <cell r="CG1097">
            <v>23.722598646000002</v>
          </cell>
        </row>
        <row r="1098">
          <cell r="B1098" t="str">
            <v>Per_Value_Standard_Wales and West</v>
          </cell>
          <cell r="C1098" t="str">
            <v>Per</v>
          </cell>
          <cell r="D1098" t="str">
            <v>Value</v>
          </cell>
          <cell r="E1098" t="str">
            <v>Beer</v>
          </cell>
          <cell r="F1098" t="str">
            <v>Standard</v>
          </cell>
          <cell r="G1098" t="str">
            <v>Wales and West</v>
          </cell>
          <cell r="H1098">
            <v>37.553876913000003</v>
          </cell>
          <cell r="I1098">
            <v>44.462413130999998</v>
          </cell>
          <cell r="J1098">
            <v>48.787421436999999</v>
          </cell>
          <cell r="K1098">
            <v>47.852569543999998</v>
          </cell>
          <cell r="L1098">
            <v>48.652756853</v>
          </cell>
          <cell r="M1098">
            <v>50.681731280999998</v>
          </cell>
          <cell r="N1098">
            <v>50.357626457999999</v>
          </cell>
          <cell r="O1098">
            <v>49.089786357999998</v>
          </cell>
          <cell r="P1098">
            <v>45.807205375999999</v>
          </cell>
          <cell r="Q1098">
            <v>48.625195560000002</v>
          </cell>
          <cell r="R1098">
            <v>45.865041161000001</v>
          </cell>
          <cell r="S1098">
            <v>43.311649453000001</v>
          </cell>
          <cell r="T1098">
            <v>54.649231294000003</v>
          </cell>
          <cell r="U1098">
            <v>36.339693355999998</v>
          </cell>
          <cell r="V1098">
            <v>42.335388088000002</v>
          </cell>
          <cell r="W1098">
            <v>48.242581874999999</v>
          </cell>
          <cell r="X1098">
            <v>48.469370058999999</v>
          </cell>
          <cell r="Y1098">
            <v>48.753467581000002</v>
          </cell>
          <cell r="Z1098">
            <v>49.702069663000003</v>
          </cell>
          <cell r="AA1098">
            <v>48.780395716999998</v>
          </cell>
          <cell r="AB1098">
            <v>49.858344541999998</v>
          </cell>
          <cell r="AC1098">
            <v>47.633284455000002</v>
          </cell>
          <cell r="AD1098">
            <v>51.340795673999999</v>
          </cell>
          <cell r="AE1098">
            <v>47.354008260999997</v>
          </cell>
          <cell r="AF1098">
            <v>47.253197323000002</v>
          </cell>
          <cell r="AG1098">
            <v>57.758200141000003</v>
          </cell>
          <cell r="AH1098">
            <v>34.374528478999999</v>
          </cell>
          <cell r="AI1098">
            <v>40.401616359000002</v>
          </cell>
          <cell r="AJ1098">
            <v>49.753355462999998</v>
          </cell>
          <cell r="AK1098">
            <v>49.729175609999999</v>
          </cell>
          <cell r="AL1098">
            <v>50.264374091999997</v>
          </cell>
          <cell r="AM1098">
            <v>50.367205540999997</v>
          </cell>
          <cell r="AN1098">
            <v>53.258446571</v>
          </cell>
          <cell r="AO1098">
            <v>48.491557665000002</v>
          </cell>
          <cell r="AP1098">
            <v>47.348527142999998</v>
          </cell>
          <cell r="AQ1098">
            <v>47.769891876000003</v>
          </cell>
          <cell r="AR1098">
            <v>47.544357685999998</v>
          </cell>
          <cell r="AS1098">
            <v>48.318175165</v>
          </cell>
          <cell r="AT1098">
            <v>55.150419800000002</v>
          </cell>
          <cell r="AU1098">
            <v>37.239462484999997</v>
          </cell>
          <cell r="AV1098">
            <v>42.160945769000001</v>
          </cell>
          <cell r="AW1098">
            <v>51.231283388999998</v>
          </cell>
          <cell r="AX1098">
            <v>52.566475160000003</v>
          </cell>
          <cell r="AY1098">
            <v>54.657228904</v>
          </cell>
          <cell r="AZ1098">
            <v>51.542127688999997</v>
          </cell>
          <cell r="BA1098">
            <v>51.709733174</v>
          </cell>
          <cell r="BB1098">
            <v>52.617598352000002</v>
          </cell>
          <cell r="BC1098">
            <v>54.916478278</v>
          </cell>
          <cell r="BD1098">
            <v>52.374082102000003</v>
          </cell>
          <cell r="BE1098">
            <v>50.574563843999996</v>
          </cell>
          <cell r="BF1098">
            <v>50.815872243000001</v>
          </cell>
          <cell r="BG1098">
            <v>61.422826039999997</v>
          </cell>
          <cell r="BH1098">
            <v>37.5854888</v>
          </cell>
          <cell r="BI1098">
            <v>40.592413831999998</v>
          </cell>
          <cell r="BJ1098">
            <v>46.463947545000003</v>
          </cell>
          <cell r="BK1098">
            <v>44.448361931999997</v>
          </cell>
          <cell r="BL1098">
            <v>45.182328042999998</v>
          </cell>
          <cell r="BM1098">
            <v>47.455089919999999</v>
          </cell>
          <cell r="BN1098">
            <v>45.717215662999998</v>
          </cell>
          <cell r="BO1098">
            <v>46.840491387999997</v>
          </cell>
          <cell r="BP1098">
            <v>47.161644232</v>
          </cell>
          <cell r="BQ1098">
            <v>46.667320238999999</v>
          </cell>
          <cell r="BR1098">
            <v>46.904681951999997</v>
          </cell>
          <cell r="BS1098">
            <v>46.978576639000003</v>
          </cell>
          <cell r="BT1098">
            <v>57.701502417</v>
          </cell>
          <cell r="BU1098">
            <v>40.309315351000002</v>
          </cell>
          <cell r="BV1098">
            <v>43.550019632999998</v>
          </cell>
          <cell r="BW1098">
            <v>43.828359792000001</v>
          </cell>
          <cell r="BX1098">
            <v>44.059218667000003</v>
          </cell>
          <cell r="BY1098">
            <v>45.289590419</v>
          </cell>
          <cell r="BZ1098">
            <v>42.118152510999998</v>
          </cell>
          <cell r="CA1098">
            <v>42.128610813000002</v>
          </cell>
          <cell r="CB1098">
            <v>41.724681367000002</v>
          </cell>
          <cell r="CC1098">
            <v>42.353507196999999</v>
          </cell>
          <cell r="CD1098">
            <v>41.705057134999997</v>
          </cell>
          <cell r="CE1098">
            <v>42.168095000999998</v>
          </cell>
          <cell r="CF1098">
            <v>44.371717670999999</v>
          </cell>
          <cell r="CG1098">
            <v>53.489591939</v>
          </cell>
        </row>
        <row r="1099">
          <cell r="B1099" t="str">
            <v>Per_Value_Standard_Yorkshire</v>
          </cell>
          <cell r="C1099" t="str">
            <v>Per</v>
          </cell>
          <cell r="D1099" t="str">
            <v>Value</v>
          </cell>
          <cell r="E1099" t="str">
            <v>Beer</v>
          </cell>
          <cell r="F1099" t="str">
            <v>Standard</v>
          </cell>
          <cell r="G1099" t="str">
            <v>Yorkshire</v>
          </cell>
          <cell r="H1099">
            <v>59.494255963999997</v>
          </cell>
          <cell r="I1099">
            <v>71.397284084999995</v>
          </cell>
          <cell r="J1099">
            <v>81.462738989000002</v>
          </cell>
          <cell r="K1099">
            <v>76.198734947999995</v>
          </cell>
          <cell r="L1099">
            <v>79.496267524000004</v>
          </cell>
          <cell r="M1099">
            <v>78.806921497999994</v>
          </cell>
          <cell r="N1099">
            <v>83.199509309999996</v>
          </cell>
          <cell r="O1099">
            <v>81.244689954999998</v>
          </cell>
          <cell r="P1099">
            <v>78.243596628999995</v>
          </cell>
          <cell r="Q1099">
            <v>81.749845264000001</v>
          </cell>
          <cell r="R1099">
            <v>78.383917077000007</v>
          </cell>
          <cell r="S1099">
            <v>74.404877452999997</v>
          </cell>
          <cell r="T1099">
            <v>92.408316662999994</v>
          </cell>
          <cell r="U1099">
            <v>61.660065693</v>
          </cell>
          <cell r="V1099">
            <v>68.658095822999996</v>
          </cell>
          <cell r="W1099">
            <v>78.795918196000002</v>
          </cell>
          <cell r="X1099">
            <v>79.444417698999999</v>
          </cell>
          <cell r="Y1099">
            <v>83.061240463000004</v>
          </cell>
          <cell r="Z1099">
            <v>83.295536791000004</v>
          </cell>
          <cell r="AA1099">
            <v>82.470416723</v>
          </cell>
          <cell r="AB1099">
            <v>82.086019320999995</v>
          </cell>
          <cell r="AC1099">
            <v>76.836081121000007</v>
          </cell>
          <cell r="AD1099">
            <v>81.933902590000002</v>
          </cell>
          <cell r="AE1099">
            <v>78.957235901000004</v>
          </cell>
          <cell r="AF1099">
            <v>74.399153530999996</v>
          </cell>
          <cell r="AG1099">
            <v>93.379863369999995</v>
          </cell>
          <cell r="AH1099">
            <v>57.081685286000003</v>
          </cell>
          <cell r="AI1099">
            <v>64.700598524</v>
          </cell>
          <cell r="AJ1099">
            <v>78.736102044000006</v>
          </cell>
          <cell r="AK1099">
            <v>79.735662582000003</v>
          </cell>
          <cell r="AL1099">
            <v>79.218346413000006</v>
          </cell>
          <cell r="AM1099">
            <v>79.749390331000001</v>
          </cell>
          <cell r="AN1099">
            <v>90.139861034000006</v>
          </cell>
          <cell r="AO1099">
            <v>84.177504380000002</v>
          </cell>
          <cell r="AP1099">
            <v>80.800777689</v>
          </cell>
          <cell r="AQ1099">
            <v>78.229695761000002</v>
          </cell>
          <cell r="AR1099">
            <v>79.002293042000005</v>
          </cell>
          <cell r="AS1099">
            <v>77.469228544999993</v>
          </cell>
          <cell r="AT1099">
            <v>90.623764628000004</v>
          </cell>
          <cell r="AU1099">
            <v>59.366933232000001</v>
          </cell>
          <cell r="AV1099">
            <v>66.875570605999997</v>
          </cell>
          <cell r="AW1099">
            <v>78.916238418999995</v>
          </cell>
          <cell r="AX1099">
            <v>85.461112139999997</v>
          </cell>
          <cell r="AY1099">
            <v>91.274864645999997</v>
          </cell>
          <cell r="AZ1099">
            <v>86.886519417000002</v>
          </cell>
          <cell r="BA1099">
            <v>84.462866321000007</v>
          </cell>
          <cell r="BB1099">
            <v>85.971806165999993</v>
          </cell>
          <cell r="BC1099">
            <v>88.591960082</v>
          </cell>
          <cell r="BD1099">
            <v>84.357807039999997</v>
          </cell>
          <cell r="BE1099">
            <v>81.727955562999995</v>
          </cell>
          <cell r="BF1099">
            <v>79.511085812000005</v>
          </cell>
          <cell r="BG1099">
            <v>101.741037224</v>
          </cell>
          <cell r="BH1099">
            <v>64.988248126000002</v>
          </cell>
          <cell r="BI1099">
            <v>70.828567723999996</v>
          </cell>
          <cell r="BJ1099">
            <v>80.304405557999999</v>
          </cell>
          <cell r="BK1099">
            <v>79.722406551000006</v>
          </cell>
          <cell r="BL1099">
            <v>81.299463591999995</v>
          </cell>
          <cell r="BM1099">
            <v>81.592383345000002</v>
          </cell>
          <cell r="BN1099">
            <v>80.050213499999998</v>
          </cell>
          <cell r="BO1099">
            <v>79.844762450999994</v>
          </cell>
          <cell r="BP1099">
            <v>82.949652197000006</v>
          </cell>
          <cell r="BQ1099">
            <v>80.128700995000003</v>
          </cell>
          <cell r="BR1099">
            <v>80.029648468999994</v>
          </cell>
          <cell r="BS1099">
            <v>79.392274325000002</v>
          </cell>
          <cell r="BT1099">
            <v>97.456538925999993</v>
          </cell>
          <cell r="BU1099">
            <v>65.377849507999997</v>
          </cell>
          <cell r="BV1099">
            <v>71.136965153999995</v>
          </cell>
          <cell r="BW1099">
            <v>73.754525826000005</v>
          </cell>
          <cell r="BX1099">
            <v>76.759061481000003</v>
          </cell>
          <cell r="BY1099">
            <v>75.849757410999999</v>
          </cell>
          <cell r="BZ1099">
            <v>76.844407391999994</v>
          </cell>
          <cell r="CA1099">
            <v>76.777607226000001</v>
          </cell>
          <cell r="CB1099">
            <v>77.897891135999998</v>
          </cell>
          <cell r="CC1099">
            <v>77.878081472999995</v>
          </cell>
          <cell r="CD1099">
            <v>75.625570237999995</v>
          </cell>
          <cell r="CE1099">
            <v>78.899012585999998</v>
          </cell>
          <cell r="CF1099">
            <v>81.389904260999998</v>
          </cell>
          <cell r="CG1099">
            <v>97.354890159999997</v>
          </cell>
        </row>
        <row r="1100">
          <cell r="B1100" t="str">
            <v xml:space="preserve">Per_Value_Super_Central England </v>
          </cell>
          <cell r="C1100" t="str">
            <v>Per</v>
          </cell>
          <cell r="D1100" t="str">
            <v>Value</v>
          </cell>
          <cell r="E1100" t="str">
            <v>Beer</v>
          </cell>
          <cell r="F1100" t="str">
            <v>Super</v>
          </cell>
          <cell r="G1100" t="str">
            <v xml:space="preserve">Central England </v>
          </cell>
          <cell r="H1100">
            <v>8.4232558999999999E-2</v>
          </cell>
          <cell r="I1100">
            <v>0.121078164</v>
          </cell>
          <cell r="J1100">
            <v>0.15832658499999999</v>
          </cell>
          <cell r="K1100">
            <v>0.12615326299999999</v>
          </cell>
          <cell r="L1100">
            <v>0.163148504</v>
          </cell>
          <cell r="M1100">
            <v>0.208659753</v>
          </cell>
          <cell r="N1100">
            <v>0.22201056199999999</v>
          </cell>
          <cell r="O1100">
            <v>0.19024333399999999</v>
          </cell>
          <cell r="P1100">
            <v>9.8880388E-2</v>
          </cell>
          <cell r="Q1100">
            <v>0.134200026</v>
          </cell>
          <cell r="R1100">
            <v>0.149186973</v>
          </cell>
          <cell r="S1100">
            <v>0.15708682600000001</v>
          </cell>
          <cell r="T1100">
            <v>0.19132643599999999</v>
          </cell>
          <cell r="U1100">
            <v>0.10900375499999999</v>
          </cell>
          <cell r="V1100">
            <v>9.3565557999999993E-2</v>
          </cell>
          <cell r="W1100">
            <v>0.10184415400000001</v>
          </cell>
          <cell r="X1100">
            <v>0.10555421800000001</v>
          </cell>
          <cell r="Y1100">
            <v>0.10605752</v>
          </cell>
          <cell r="Z1100">
            <v>0.11746398500000001</v>
          </cell>
          <cell r="AA1100">
            <v>0.10977387800000001</v>
          </cell>
          <cell r="AB1100">
            <v>0.11659523400000001</v>
          </cell>
          <cell r="AC1100">
            <v>0.10432556699999999</v>
          </cell>
          <cell r="AD1100">
            <v>0.10780150400000001</v>
          </cell>
          <cell r="AE1100">
            <v>0.105652261</v>
          </cell>
          <cell r="AF1100">
            <v>0.107805267</v>
          </cell>
          <cell r="AG1100">
            <v>0.149475252</v>
          </cell>
          <cell r="AH1100">
            <v>6.2952562000000004E-2</v>
          </cell>
          <cell r="AI1100">
            <v>8.6862480000000006E-2</v>
          </cell>
          <cell r="AJ1100">
            <v>9.4617817000000007E-2</v>
          </cell>
          <cell r="AK1100">
            <v>0.10555825100000001</v>
          </cell>
          <cell r="AL1100">
            <v>0.108978557</v>
          </cell>
          <cell r="AM1100">
            <v>0.11437169699999999</v>
          </cell>
          <cell r="AN1100">
            <v>0.13926956300000001</v>
          </cell>
          <cell r="AO1100">
            <v>0.112346031</v>
          </cell>
          <cell r="AP1100">
            <v>0.118931621</v>
          </cell>
          <cell r="AQ1100">
            <v>0.119534302</v>
          </cell>
          <cell r="AR1100">
            <v>0.121331331</v>
          </cell>
          <cell r="AS1100">
            <v>0.14390024600000001</v>
          </cell>
          <cell r="AT1100">
            <v>0.15970330199999999</v>
          </cell>
          <cell r="AU1100">
            <v>0.113559392</v>
          </cell>
          <cell r="AV1100">
            <v>0.123536823</v>
          </cell>
          <cell r="AW1100">
            <v>0.13419429899999999</v>
          </cell>
          <cell r="AX1100">
            <v>0.15522536200000001</v>
          </cell>
          <cell r="AY1100">
            <v>0.13576261100000001</v>
          </cell>
          <cell r="AZ1100">
            <v>0.240111185</v>
          </cell>
          <cell r="BA1100">
            <v>0.233385016</v>
          </cell>
          <cell r="BB1100">
            <v>0.22352441000000001</v>
          </cell>
          <cell r="BC1100">
            <v>0.189174499</v>
          </cell>
          <cell r="BD1100">
            <v>0.16902071499999999</v>
          </cell>
          <cell r="BE1100">
            <v>0.16656275800000001</v>
          </cell>
          <cell r="BF1100">
            <v>0.13686148200000001</v>
          </cell>
          <cell r="BG1100">
            <v>0.164692426</v>
          </cell>
          <cell r="BH1100">
            <v>9.1443936000000003E-2</v>
          </cell>
          <cell r="BI1100">
            <v>9.5426915000000001E-2</v>
          </cell>
          <cell r="BJ1100">
            <v>9.1914881000000004E-2</v>
          </cell>
          <cell r="BK1100">
            <v>0.117582534</v>
          </cell>
          <cell r="BL1100">
            <v>0.15958618399999999</v>
          </cell>
          <cell r="BM1100">
            <v>0.163699234</v>
          </cell>
          <cell r="BN1100">
            <v>0.174797218</v>
          </cell>
          <cell r="BO1100">
            <v>0.17293180899999999</v>
          </cell>
          <cell r="BP1100">
            <v>0.25078637999999998</v>
          </cell>
          <cell r="BQ1100">
            <v>0.301575341</v>
          </cell>
          <cell r="BR1100">
            <v>0.30087159200000002</v>
          </cell>
          <cell r="BS1100">
            <v>0.328269327</v>
          </cell>
          <cell r="BT1100">
            <v>0.317176189</v>
          </cell>
          <cell r="BU1100">
            <v>0.22869012</v>
          </cell>
          <cell r="BV1100">
            <v>0.33651921200000001</v>
          </cell>
          <cell r="BW1100">
            <v>0.313740346</v>
          </cell>
          <cell r="BX1100">
            <v>0.31054160600000003</v>
          </cell>
          <cell r="BY1100">
            <v>0.28515433200000001</v>
          </cell>
          <cell r="BZ1100">
            <v>0.32790224000000001</v>
          </cell>
          <cell r="CA1100">
            <v>0.27937400200000001</v>
          </cell>
          <cell r="CB1100">
            <v>0.24884715199999999</v>
          </cell>
          <cell r="CC1100">
            <v>0.29764501399999999</v>
          </cell>
          <cell r="CD1100">
            <v>0.28000655600000002</v>
          </cell>
          <cell r="CE1100">
            <v>0.257901875</v>
          </cell>
          <cell r="CF1100">
            <v>0.31638241700000003</v>
          </cell>
          <cell r="CG1100">
            <v>0.30644200999999999</v>
          </cell>
        </row>
        <row r="1101">
          <cell r="B1101" t="str">
            <v>Per_Value_Super_GB CENTRAL SCOTLAND</v>
          </cell>
          <cell r="C1101" t="str">
            <v>Per</v>
          </cell>
          <cell r="D1101" t="str">
            <v>Value</v>
          </cell>
          <cell r="E1101" t="str">
            <v>Beer</v>
          </cell>
          <cell r="F1101" t="str">
            <v>Super</v>
          </cell>
          <cell r="G1101" t="str">
            <v>GB CENTRAL SCOTLAND</v>
          </cell>
          <cell r="H1101">
            <v>2.0729254999999999E-2</v>
          </cell>
          <cell r="I1101">
            <v>3.6718735000000002E-2</v>
          </cell>
          <cell r="J1101">
            <v>4.336636E-2</v>
          </cell>
          <cell r="K1101">
            <v>3.4820468E-2</v>
          </cell>
          <cell r="L1101">
            <v>4.7770616000000002E-2</v>
          </cell>
          <cell r="M1101">
            <v>4.7584349999999997E-2</v>
          </cell>
          <cell r="N1101">
            <v>8.6116659999999998E-2</v>
          </cell>
          <cell r="O1101">
            <v>4.3065922E-2</v>
          </cell>
          <cell r="P1101">
            <v>3.9774307000000002E-2</v>
          </cell>
          <cell r="Q1101">
            <v>6.4264874E-2</v>
          </cell>
          <cell r="R1101">
            <v>6.1440036000000003E-2</v>
          </cell>
          <cell r="S1101">
            <v>5.6452792000000002E-2</v>
          </cell>
          <cell r="T1101">
            <v>6.0273140000000003E-2</v>
          </cell>
          <cell r="U1101">
            <v>3.2168607000000002E-2</v>
          </cell>
          <cell r="V1101">
            <v>3.5825975000000003E-2</v>
          </cell>
          <cell r="W1101">
            <v>4.1464042999999999E-2</v>
          </cell>
          <cell r="X1101">
            <v>4.3119403000000001E-2</v>
          </cell>
          <cell r="Y1101">
            <v>4.7008689999999999E-2</v>
          </cell>
          <cell r="Z1101">
            <v>4.8618262000000002E-2</v>
          </cell>
          <cell r="AA1101">
            <v>3.9322566000000003E-2</v>
          </cell>
          <cell r="AB1101">
            <v>4.5078842000000001E-2</v>
          </cell>
          <cell r="AC1101">
            <v>4.5259066000000001E-2</v>
          </cell>
          <cell r="AD1101">
            <v>4.6055988999999999E-2</v>
          </cell>
          <cell r="AE1101">
            <v>5.0141304999999997E-2</v>
          </cell>
          <cell r="AF1101">
            <v>4.9839129000000003E-2</v>
          </cell>
          <cell r="AG1101">
            <v>6.2986371999999999E-2</v>
          </cell>
          <cell r="AH1101">
            <v>2.7603289E-2</v>
          </cell>
          <cell r="AI1101">
            <v>3.0559149000000001E-2</v>
          </cell>
          <cell r="AJ1101">
            <v>4.1168440000000001E-2</v>
          </cell>
          <cell r="AK1101">
            <v>4.7544007999999999E-2</v>
          </cell>
          <cell r="AL1101">
            <v>5.4594292000000003E-2</v>
          </cell>
          <cell r="AM1101">
            <v>6.2466650999999998E-2</v>
          </cell>
          <cell r="AN1101">
            <v>7.8681488999999993E-2</v>
          </cell>
          <cell r="AO1101">
            <v>8.3221719999999999E-2</v>
          </cell>
          <cell r="AP1101">
            <v>9.6673239999999994E-2</v>
          </cell>
          <cell r="AQ1101">
            <v>0.108217144</v>
          </cell>
          <cell r="AR1101">
            <v>0.12706809099999999</v>
          </cell>
          <cell r="AS1101">
            <v>0.12961831600000001</v>
          </cell>
          <cell r="AT1101">
            <v>0.14196909999999999</v>
          </cell>
          <cell r="AU1101">
            <v>6.4313527999999995E-2</v>
          </cell>
          <cell r="AV1101">
            <v>6.4025382000000006E-2</v>
          </cell>
          <cell r="AW1101">
            <v>7.1536927E-2</v>
          </cell>
          <cell r="AX1101">
            <v>7.1955933999999999E-2</v>
          </cell>
          <cell r="AY1101">
            <v>6.6935254999999999E-2</v>
          </cell>
          <cell r="AZ1101">
            <v>6.9668222000000002E-2</v>
          </cell>
          <cell r="BA1101">
            <v>6.8581563999999998E-2</v>
          </cell>
          <cell r="BB1101">
            <v>6.7942917000000005E-2</v>
          </cell>
          <cell r="BC1101">
            <v>6.8967559999999997E-2</v>
          </cell>
          <cell r="BD1101">
            <v>5.7570806000000002E-2</v>
          </cell>
          <cell r="BE1101">
            <v>5.7574775000000002E-2</v>
          </cell>
          <cell r="BF1101">
            <v>7.8537570000000001E-2</v>
          </cell>
          <cell r="BG1101">
            <v>9.4689145000000002E-2</v>
          </cell>
          <cell r="BH1101">
            <v>5.7616263000000001E-2</v>
          </cell>
          <cell r="BI1101">
            <v>4.2564066999999997E-2</v>
          </cell>
          <cell r="BJ1101">
            <v>6.9731276999999994E-2</v>
          </cell>
          <cell r="BK1101">
            <v>7.6726972000000004E-2</v>
          </cell>
          <cell r="BL1101">
            <v>8.4731318E-2</v>
          </cell>
          <cell r="BM1101">
            <v>0.122794162</v>
          </cell>
          <cell r="BN1101">
            <v>0.11086697399999999</v>
          </cell>
          <cell r="BO1101">
            <v>0.133643291</v>
          </cell>
          <cell r="BP1101">
            <v>0.16355831700000001</v>
          </cell>
          <cell r="BQ1101">
            <v>0.14851787699999999</v>
          </cell>
          <cell r="BR1101">
            <v>0.118167256</v>
          </cell>
          <cell r="BS1101">
            <v>0.111309582</v>
          </cell>
          <cell r="BT1101">
            <v>0.10411787</v>
          </cell>
          <cell r="BU1101">
            <v>9.1515842999999999E-2</v>
          </cell>
          <cell r="BV1101">
            <v>0.10069046299999999</v>
          </cell>
          <cell r="BW1101">
            <v>0.10389738900000001</v>
          </cell>
          <cell r="BX1101">
            <v>0.119417382</v>
          </cell>
          <cell r="BY1101">
            <v>9.2298453000000003E-2</v>
          </cell>
          <cell r="BZ1101">
            <v>0.10110451299999999</v>
          </cell>
          <cell r="CA1101">
            <v>9.1349093000000006E-2</v>
          </cell>
          <cell r="CB1101">
            <v>9.9171665000000006E-2</v>
          </cell>
          <cell r="CC1101">
            <v>0.111199508</v>
          </cell>
          <cell r="CD1101">
            <v>0.10218964899999999</v>
          </cell>
          <cell r="CE1101">
            <v>9.4434167999999999E-2</v>
          </cell>
          <cell r="CF1101">
            <v>0.10151329000000001</v>
          </cell>
          <cell r="CG1101">
            <v>0.11094150999999999</v>
          </cell>
        </row>
        <row r="1102">
          <cell r="B1102" t="str">
            <v>Per_Value_Super_East of England</v>
          </cell>
          <cell r="C1102" t="str">
            <v>Per</v>
          </cell>
          <cell r="D1102" t="str">
            <v>Value</v>
          </cell>
          <cell r="E1102" t="str">
            <v>Beer</v>
          </cell>
          <cell r="F1102" t="str">
            <v>Super</v>
          </cell>
          <cell r="G1102" t="str">
            <v>East of England</v>
          </cell>
          <cell r="H1102">
            <v>2.8785458E-2</v>
          </cell>
          <cell r="I1102">
            <v>4.2234686E-2</v>
          </cell>
          <cell r="J1102">
            <v>4.4811793000000003E-2</v>
          </cell>
          <cell r="K1102">
            <v>4.0392176000000002E-2</v>
          </cell>
          <cell r="L1102">
            <v>5.3584739999999999E-2</v>
          </cell>
          <cell r="M1102">
            <v>5.5645835999999997E-2</v>
          </cell>
          <cell r="N1102">
            <v>0.111302963</v>
          </cell>
          <cell r="O1102">
            <v>5.8651575999999997E-2</v>
          </cell>
          <cell r="P1102">
            <v>3.8723619000000001E-2</v>
          </cell>
          <cell r="Q1102">
            <v>4.5778173999999998E-2</v>
          </cell>
          <cell r="R1102">
            <v>4.1232455000000001E-2</v>
          </cell>
          <cell r="S1102">
            <v>4.6261036999999998E-2</v>
          </cell>
          <cell r="T1102">
            <v>5.3829072999999998E-2</v>
          </cell>
          <cell r="U1102">
            <v>2.4229806E-2</v>
          </cell>
          <cell r="V1102">
            <v>2.9941478000000001E-2</v>
          </cell>
          <cell r="W1102">
            <v>2.6812899000000001E-2</v>
          </cell>
          <cell r="X1102">
            <v>2.9119545E-2</v>
          </cell>
          <cell r="Y1102">
            <v>2.7744762999999999E-2</v>
          </cell>
          <cell r="Z1102">
            <v>3.0668304E-2</v>
          </cell>
          <cell r="AA1102">
            <v>3.3027036000000003E-2</v>
          </cell>
          <cell r="AB1102">
            <v>2.8994695000000001E-2</v>
          </cell>
          <cell r="AC1102">
            <v>2.6937217999999999E-2</v>
          </cell>
          <cell r="AD1102">
            <v>3.2988803999999997E-2</v>
          </cell>
          <cell r="AE1102">
            <v>2.9356045000000001E-2</v>
          </cell>
          <cell r="AF1102">
            <v>2.9233014000000002E-2</v>
          </cell>
          <cell r="AG1102">
            <v>3.9573729000000002E-2</v>
          </cell>
          <cell r="AH1102">
            <v>2.1813418000000001E-2</v>
          </cell>
          <cell r="AI1102">
            <v>2.5030920000000002E-2</v>
          </cell>
          <cell r="AJ1102">
            <v>3.0438527999999999E-2</v>
          </cell>
          <cell r="AK1102">
            <v>4.3613119999999998E-2</v>
          </cell>
          <cell r="AL1102">
            <v>4.2728513000000003E-2</v>
          </cell>
          <cell r="AM1102">
            <v>3.8992448999999998E-2</v>
          </cell>
          <cell r="AN1102">
            <v>4.9184468000000002E-2</v>
          </cell>
          <cell r="AO1102">
            <v>4.4624871000000003E-2</v>
          </cell>
          <cell r="AP1102">
            <v>5.9519689000000001E-2</v>
          </cell>
          <cell r="AQ1102">
            <v>7.5742237000000004E-2</v>
          </cell>
          <cell r="AR1102">
            <v>7.7198241000000001E-2</v>
          </cell>
          <cell r="AS1102">
            <v>7.7584666999999996E-2</v>
          </cell>
          <cell r="AT1102">
            <v>8.9056196000000004E-2</v>
          </cell>
          <cell r="AU1102">
            <v>4.7118037000000002E-2</v>
          </cell>
          <cell r="AV1102">
            <v>5.8471851999999998E-2</v>
          </cell>
          <cell r="AW1102">
            <v>7.0409721999999994E-2</v>
          </cell>
          <cell r="AX1102">
            <v>8.6502487000000003E-2</v>
          </cell>
          <cell r="AY1102">
            <v>9.3704866999999997E-2</v>
          </cell>
          <cell r="AZ1102">
            <v>9.4687858999999999E-2</v>
          </cell>
          <cell r="BA1102">
            <v>0.10071245700000001</v>
          </cell>
          <cell r="BB1102">
            <v>0.103778836</v>
          </cell>
          <cell r="BC1102">
            <v>9.2490771999999999E-2</v>
          </cell>
          <cell r="BD1102">
            <v>8.8461896999999998E-2</v>
          </cell>
          <cell r="BE1102">
            <v>9.3141350999999997E-2</v>
          </cell>
          <cell r="BF1102">
            <v>8.0345960999999994E-2</v>
          </cell>
          <cell r="BG1102">
            <v>8.4532261999999997E-2</v>
          </cell>
          <cell r="BH1102">
            <v>9.5100499000000005E-2</v>
          </cell>
          <cell r="BI1102">
            <v>9.3087818000000003E-2</v>
          </cell>
          <cell r="BJ1102">
            <v>0.145426214</v>
          </cell>
          <cell r="BK1102">
            <v>0.15886119700000001</v>
          </cell>
          <cell r="BL1102">
            <v>0.16464135899999999</v>
          </cell>
          <cell r="BM1102">
            <v>0.17327788899999999</v>
          </cell>
          <cell r="BN1102">
            <v>0.133211669</v>
          </cell>
          <cell r="BO1102">
            <v>0.15384944</v>
          </cell>
          <cell r="BP1102">
            <v>0.152702427</v>
          </cell>
          <cell r="BQ1102">
            <v>0.15175261600000001</v>
          </cell>
          <cell r="BR1102">
            <v>0.16452781699999999</v>
          </cell>
          <cell r="BS1102">
            <v>0.185631029</v>
          </cell>
          <cell r="BT1102">
            <v>0.19321181800000001</v>
          </cell>
          <cell r="BU1102">
            <v>0.14525865099999999</v>
          </cell>
          <cell r="BV1102">
            <v>0.18776295700000001</v>
          </cell>
          <cell r="BW1102">
            <v>0.21281483400000001</v>
          </cell>
          <cell r="BX1102">
            <v>0.22184226200000001</v>
          </cell>
          <cell r="BY1102">
            <v>0.223281798</v>
          </cell>
          <cell r="BZ1102">
            <v>0.22049233300000001</v>
          </cell>
          <cell r="CA1102">
            <v>0.22181684300000001</v>
          </cell>
          <cell r="CB1102">
            <v>0.201800646</v>
          </cell>
          <cell r="CC1102">
            <v>0.23800468899999999</v>
          </cell>
          <cell r="CD1102">
            <v>0.24431336000000001</v>
          </cell>
          <cell r="CE1102">
            <v>0.27985141400000002</v>
          </cell>
          <cell r="CF1102">
            <v>0.270073073</v>
          </cell>
          <cell r="CG1102">
            <v>0.34444555300000002</v>
          </cell>
        </row>
        <row r="1103">
          <cell r="B1103" t="str">
            <v>Per_Value_Super_London</v>
          </cell>
          <cell r="C1103" t="str">
            <v>Per</v>
          </cell>
          <cell r="D1103" t="str">
            <v>Value</v>
          </cell>
          <cell r="E1103" t="str">
            <v>Beer</v>
          </cell>
          <cell r="F1103" t="str">
            <v>Super</v>
          </cell>
          <cell r="G1103" t="str">
            <v>London</v>
          </cell>
          <cell r="H1103">
            <v>0.196764837</v>
          </cell>
          <cell r="I1103">
            <v>0.24214919900000001</v>
          </cell>
          <cell r="J1103">
            <v>0.28328541899999998</v>
          </cell>
          <cell r="K1103">
            <v>0.237248825</v>
          </cell>
          <cell r="L1103">
            <v>0.33707132699999998</v>
          </cell>
          <cell r="M1103">
            <v>0.29845857799999997</v>
          </cell>
          <cell r="N1103">
            <v>0.360216447</v>
          </cell>
          <cell r="O1103">
            <v>0.30444167300000002</v>
          </cell>
          <cell r="P1103">
            <v>0.25469084600000003</v>
          </cell>
          <cell r="Q1103">
            <v>0.283868283</v>
          </cell>
          <cell r="R1103">
            <v>0.292240261</v>
          </cell>
          <cell r="S1103">
            <v>0.26621885499999998</v>
          </cell>
          <cell r="T1103">
            <v>0.33571099999999998</v>
          </cell>
          <cell r="U1103">
            <v>0.120692652</v>
          </cell>
          <cell r="V1103">
            <v>0.20452939000000001</v>
          </cell>
          <cell r="W1103">
            <v>0.18671309</v>
          </cell>
          <cell r="X1103">
            <v>0.19751442399999999</v>
          </cell>
          <cell r="Y1103">
            <v>0.228567567</v>
          </cell>
          <cell r="Z1103">
            <v>0.21746986700000001</v>
          </cell>
          <cell r="AA1103">
            <v>0.27022677099999998</v>
          </cell>
          <cell r="AB1103">
            <v>0.24700486699999999</v>
          </cell>
          <cell r="AC1103">
            <v>0.21407474100000001</v>
          </cell>
          <cell r="AD1103">
            <v>0.23681859399999999</v>
          </cell>
          <cell r="AE1103">
            <v>0.20961538199999999</v>
          </cell>
          <cell r="AF1103">
            <v>0.22162858099999999</v>
          </cell>
          <cell r="AG1103">
            <v>0.26114056400000002</v>
          </cell>
          <cell r="AH1103">
            <v>0.12613924500000001</v>
          </cell>
          <cell r="AI1103">
            <v>0.16350445299999999</v>
          </cell>
          <cell r="AJ1103">
            <v>0.20582957499999999</v>
          </cell>
          <cell r="AK1103">
            <v>0.234967167</v>
          </cell>
          <cell r="AL1103">
            <v>0.24787204600000001</v>
          </cell>
          <cell r="AM1103">
            <v>0.30505360300000001</v>
          </cell>
          <cell r="AN1103">
            <v>0.323662373</v>
          </cell>
          <cell r="AO1103">
            <v>0.36560468099999999</v>
          </cell>
          <cell r="AP1103">
            <v>0.37676116199999998</v>
          </cell>
          <cell r="AQ1103">
            <v>0.453198767</v>
          </cell>
          <cell r="AR1103">
            <v>0.50480479700000003</v>
          </cell>
          <cell r="AS1103">
            <v>0.53551731300000005</v>
          </cell>
          <cell r="AT1103">
            <v>0.59299096299999998</v>
          </cell>
          <cell r="AU1103">
            <v>0.32313207900000002</v>
          </cell>
          <cell r="AV1103">
            <v>0.47511214200000002</v>
          </cell>
          <cell r="AW1103">
            <v>0.565624668</v>
          </cell>
          <cell r="AX1103">
            <v>0.58429140499999999</v>
          </cell>
          <cell r="AY1103">
            <v>0.52215763999999998</v>
          </cell>
          <cell r="AZ1103">
            <v>0.50242379699999995</v>
          </cell>
          <cell r="BA1103">
            <v>0.51496688999999995</v>
          </cell>
          <cell r="BB1103">
            <v>0.49668981000000001</v>
          </cell>
          <cell r="BC1103">
            <v>0.49620215899999998</v>
          </cell>
          <cell r="BD1103">
            <v>0.427781935</v>
          </cell>
          <cell r="BE1103">
            <v>0.4082885</v>
          </cell>
          <cell r="BF1103">
            <v>0.43386681700000002</v>
          </cell>
          <cell r="BG1103">
            <v>0.544568897</v>
          </cell>
          <cell r="BH1103">
            <v>0.45659394399999997</v>
          </cell>
          <cell r="BI1103">
            <v>0.48817281299999998</v>
          </cell>
          <cell r="BJ1103">
            <v>0.49961050699999998</v>
          </cell>
          <cell r="BK1103">
            <v>0.40554691799999998</v>
          </cell>
          <cell r="BL1103">
            <v>0.43639346499999998</v>
          </cell>
          <cell r="BM1103">
            <v>0.60868154699999999</v>
          </cell>
          <cell r="BN1103">
            <v>0.44931616400000002</v>
          </cell>
          <cell r="BO1103">
            <v>0.47921635800000001</v>
          </cell>
          <cell r="BP1103">
            <v>0.47247106999999999</v>
          </cell>
          <cell r="BQ1103">
            <v>0.43981088099999999</v>
          </cell>
          <cell r="BR1103">
            <v>0.434963985</v>
          </cell>
          <cell r="BS1103">
            <v>0.57770356199999995</v>
          </cell>
          <cell r="BT1103">
            <v>0.65564722600000003</v>
          </cell>
          <cell r="BU1103">
            <v>0.47861556500000002</v>
          </cell>
          <cell r="BV1103">
            <v>0.578561451</v>
          </cell>
          <cell r="BW1103">
            <v>0.62851566800000003</v>
          </cell>
          <cell r="BX1103">
            <v>0.74993858599999996</v>
          </cell>
          <cell r="BY1103">
            <v>0.60107099200000003</v>
          </cell>
          <cell r="BZ1103">
            <v>0.48928452700000002</v>
          </cell>
          <cell r="CA1103">
            <v>0.48877538799999998</v>
          </cell>
          <cell r="CB1103">
            <v>0.47351638200000001</v>
          </cell>
          <cell r="CC1103">
            <v>0.58010816899999995</v>
          </cell>
          <cell r="CD1103">
            <v>0.58446485199999998</v>
          </cell>
          <cell r="CE1103">
            <v>0.54054898799999995</v>
          </cell>
          <cell r="CF1103">
            <v>0.63735614100000004</v>
          </cell>
          <cell r="CG1103">
            <v>0.57988171399999999</v>
          </cell>
        </row>
        <row r="1104">
          <cell r="B1104" t="str">
            <v>Per_Value_Super_North East England</v>
          </cell>
          <cell r="C1104" t="str">
            <v>Per</v>
          </cell>
          <cell r="D1104" t="str">
            <v>Value</v>
          </cell>
          <cell r="E1104" t="str">
            <v>Beer</v>
          </cell>
          <cell r="F1104" t="str">
            <v>Super</v>
          </cell>
          <cell r="G1104" t="str">
            <v>North East England</v>
          </cell>
          <cell r="H1104">
            <v>2.9480896999999999E-2</v>
          </cell>
          <cell r="I1104">
            <v>5.0235176999999999E-2</v>
          </cell>
          <cell r="J1104">
            <v>5.5817745000000002E-2</v>
          </cell>
          <cell r="K1104">
            <v>5.5989873000000003E-2</v>
          </cell>
          <cell r="L1104">
            <v>5.6421559000000003E-2</v>
          </cell>
          <cell r="M1104">
            <v>6.5062365999999996E-2</v>
          </cell>
          <cell r="N1104">
            <v>9.6556223999999996E-2</v>
          </cell>
          <cell r="O1104">
            <v>5.0751060000000001E-2</v>
          </cell>
          <cell r="P1104">
            <v>4.0258795E-2</v>
          </cell>
          <cell r="Q1104">
            <v>5.5113323999999998E-2</v>
          </cell>
          <cell r="R1104">
            <v>4.6635457999999998E-2</v>
          </cell>
          <cell r="S1104">
            <v>6.7964693000000007E-2</v>
          </cell>
          <cell r="T1104">
            <v>3.9222552000000001E-2</v>
          </cell>
          <cell r="U1104">
            <v>1.6580006000000001E-2</v>
          </cell>
          <cell r="V1104">
            <v>5.3616860000000002E-2</v>
          </cell>
          <cell r="W1104">
            <v>4.9963866000000003E-2</v>
          </cell>
          <cell r="X1104">
            <v>4.6422784000000002E-2</v>
          </cell>
          <cell r="Y1104">
            <v>5.3830507E-2</v>
          </cell>
          <cell r="Z1104">
            <v>3.9904017999999999E-2</v>
          </cell>
          <cell r="AA1104">
            <v>4.4390205000000002E-2</v>
          </cell>
          <cell r="AB1104">
            <v>3.3589152999999997E-2</v>
          </cell>
          <cell r="AC1104">
            <v>3.1481822999999999E-2</v>
          </cell>
          <cell r="AD1104">
            <v>4.3135999000000001E-2</v>
          </cell>
          <cell r="AE1104">
            <v>3.6791460999999998E-2</v>
          </cell>
          <cell r="AF1104">
            <v>3.6902668E-2</v>
          </cell>
          <cell r="AG1104">
            <v>3.7978852E-2</v>
          </cell>
          <cell r="AH1104">
            <v>1.0011440999999999E-2</v>
          </cell>
          <cell r="AI1104">
            <v>2.4992411999999999E-2</v>
          </cell>
          <cell r="AJ1104">
            <v>3.0356538999999998E-2</v>
          </cell>
          <cell r="AK1104">
            <v>3.0598684000000001E-2</v>
          </cell>
          <cell r="AL1104">
            <v>3.8937898999999998E-2</v>
          </cell>
          <cell r="AM1104">
            <v>3.4977397E-2</v>
          </cell>
          <cell r="AN1104">
            <v>3.4268807999999998E-2</v>
          </cell>
          <cell r="AO1104">
            <v>3.7811076999999998E-2</v>
          </cell>
          <cell r="AP1104">
            <v>3.6566340000000003E-2</v>
          </cell>
          <cell r="AQ1104">
            <v>3.7753617000000003E-2</v>
          </cell>
          <cell r="AR1104">
            <v>3.7970947999999997E-2</v>
          </cell>
          <cell r="AS1104">
            <v>3.6290357000000002E-2</v>
          </cell>
          <cell r="AT1104">
            <v>3.7903608999999998E-2</v>
          </cell>
          <cell r="AU1104">
            <v>2.1111162999999999E-2</v>
          </cell>
          <cell r="AV1104">
            <v>2.0125290000000001E-2</v>
          </cell>
          <cell r="AW1104">
            <v>2.1476887E-2</v>
          </cell>
          <cell r="AX1104">
            <v>2.6886264E-2</v>
          </cell>
          <cell r="AY1104">
            <v>2.4861767E-2</v>
          </cell>
          <cell r="AZ1104">
            <v>2.5158024000000001E-2</v>
          </cell>
          <cell r="BA1104">
            <v>2.5859848000000001E-2</v>
          </cell>
          <cell r="BB1104">
            <v>5.0296373999999998E-2</v>
          </cell>
          <cell r="BC1104">
            <v>6.3724401999999999E-2</v>
          </cell>
          <cell r="BD1104">
            <v>6.7573141000000003E-2</v>
          </cell>
          <cell r="BE1104">
            <v>6.7535342999999998E-2</v>
          </cell>
          <cell r="BF1104">
            <v>6.9135235000000003E-2</v>
          </cell>
          <cell r="BG1104">
            <v>0.18158043099999999</v>
          </cell>
          <cell r="BH1104">
            <v>0.145313842</v>
          </cell>
          <cell r="BI1104">
            <v>0.14418014200000001</v>
          </cell>
          <cell r="BJ1104">
            <v>0.21392355900000001</v>
          </cell>
          <cell r="BK1104">
            <v>0.23485541900000001</v>
          </cell>
          <cell r="BL1104">
            <v>0.176049238</v>
          </cell>
          <cell r="BM1104">
            <v>0.38354652900000002</v>
          </cell>
          <cell r="BN1104">
            <v>0.23435153</v>
          </cell>
          <cell r="BO1104">
            <v>0.24862879600000001</v>
          </cell>
          <cell r="BP1104">
            <v>0.25107020499999999</v>
          </cell>
          <cell r="BQ1104">
            <v>0.48590192900000001</v>
          </cell>
          <cell r="BR1104">
            <v>0.435670895</v>
          </cell>
          <cell r="BS1104">
            <v>0.36849553000000002</v>
          </cell>
          <cell r="BT1104">
            <v>0.53603414900000002</v>
          </cell>
          <cell r="BU1104">
            <v>0.44980656699999999</v>
          </cell>
          <cell r="BV1104">
            <v>0.43425940899999999</v>
          </cell>
          <cell r="BW1104">
            <v>0.43366765200000001</v>
          </cell>
          <cell r="BX1104">
            <v>0.42838382699999999</v>
          </cell>
          <cell r="BY1104">
            <v>0.60833955699999998</v>
          </cell>
          <cell r="BZ1104">
            <v>0.83248059500000005</v>
          </cell>
          <cell r="CA1104">
            <v>0.84218793000000003</v>
          </cell>
          <cell r="CB1104">
            <v>0.75983252000000001</v>
          </cell>
          <cell r="CC1104">
            <v>0.86054286499999999</v>
          </cell>
          <cell r="CD1104">
            <v>0.81319449300000002</v>
          </cell>
          <cell r="CE1104">
            <v>0.71897555400000002</v>
          </cell>
          <cell r="CF1104">
            <v>0.59885104</v>
          </cell>
          <cell r="CG1104">
            <v>0.41729534200000001</v>
          </cell>
        </row>
        <row r="1105">
          <cell r="B1105" t="str">
            <v>Per_Value_Super_North East Scotland</v>
          </cell>
          <cell r="C1105" t="str">
            <v>Per</v>
          </cell>
          <cell r="D1105" t="str">
            <v>Value</v>
          </cell>
          <cell r="E1105" t="str">
            <v>Beer</v>
          </cell>
          <cell r="F1105" t="str">
            <v>Super</v>
          </cell>
          <cell r="G1105" t="str">
            <v>North East Scotland</v>
          </cell>
          <cell r="H1105">
            <v>6.1474650000000004E-3</v>
          </cell>
          <cell r="I1105">
            <v>8.8076439999999999E-3</v>
          </cell>
          <cell r="J1105">
            <v>1.5999531000000001E-2</v>
          </cell>
          <cell r="K1105">
            <v>1.4714843999999999E-2</v>
          </cell>
          <cell r="L1105">
            <v>3.0825671999999998E-2</v>
          </cell>
          <cell r="M1105">
            <v>2.7598701999999999E-2</v>
          </cell>
          <cell r="N1105">
            <v>3.2319226E-2</v>
          </cell>
          <cell r="O1105">
            <v>2.3493080999999999E-2</v>
          </cell>
          <cell r="P1105">
            <v>1.9946057999999999E-2</v>
          </cell>
          <cell r="Q1105">
            <v>1.9341532000000002E-2</v>
          </cell>
          <cell r="R1105">
            <v>1.9450169E-2</v>
          </cell>
          <cell r="S1105">
            <v>1.5281081E-2</v>
          </cell>
          <cell r="T1105">
            <v>2.2081911999999999E-2</v>
          </cell>
          <cell r="U1105">
            <v>1.0048957000000001E-2</v>
          </cell>
          <cell r="V1105">
            <v>9.5759339999999995E-3</v>
          </cell>
          <cell r="W1105">
            <v>8.0432520000000007E-3</v>
          </cell>
          <cell r="X1105">
            <v>8.7314990000000002E-3</v>
          </cell>
          <cell r="Y1105">
            <v>8.098938E-3</v>
          </cell>
          <cell r="Z1105">
            <v>8.2775899999999996E-3</v>
          </cell>
          <cell r="AA1105">
            <v>8.5586629999999993E-3</v>
          </cell>
          <cell r="AB1105">
            <v>9.1794210000000001E-3</v>
          </cell>
          <cell r="AC1105">
            <v>8.7336859999999992E-3</v>
          </cell>
          <cell r="AD1105">
            <v>9.1434989999999994E-3</v>
          </cell>
          <cell r="AE1105">
            <v>8.4679660000000004E-3</v>
          </cell>
          <cell r="AF1105">
            <v>1.0167934E-2</v>
          </cell>
          <cell r="AG1105">
            <v>1.0871237000000001E-2</v>
          </cell>
          <cell r="AH1105">
            <v>5.9505649999999997E-3</v>
          </cell>
          <cell r="AI1105">
            <v>4.6572640000000004E-3</v>
          </cell>
          <cell r="AJ1105">
            <v>7.6785880000000001E-3</v>
          </cell>
          <cell r="AK1105">
            <v>8.7267590000000006E-3</v>
          </cell>
          <cell r="AL1105">
            <v>9.0876919999999996E-3</v>
          </cell>
          <cell r="AM1105">
            <v>8.6259089999999993E-3</v>
          </cell>
          <cell r="AN1105">
            <v>8.005224E-3</v>
          </cell>
          <cell r="AO1105">
            <v>8.2768500000000005E-3</v>
          </cell>
          <cell r="AP1105">
            <v>9.9884759999999996E-3</v>
          </cell>
          <cell r="AQ1105">
            <v>9.4491539999999995E-3</v>
          </cell>
          <cell r="AR1105">
            <v>8.5032449999999996E-3</v>
          </cell>
          <cell r="AS1105">
            <v>8.1649570000000005E-3</v>
          </cell>
          <cell r="AT1105">
            <v>8.5551519999999999E-3</v>
          </cell>
          <cell r="AU1105">
            <v>3.697292E-3</v>
          </cell>
          <cell r="AV1105">
            <v>4.4326900000000004E-3</v>
          </cell>
          <cell r="AW1105">
            <v>4.3221149999999996E-3</v>
          </cell>
          <cell r="AX1105">
            <v>4.3755629999999998E-3</v>
          </cell>
          <cell r="AY1105">
            <v>3.8934759999999999E-3</v>
          </cell>
          <cell r="AZ1105">
            <v>3.845626E-3</v>
          </cell>
          <cell r="BA1105">
            <v>3.9583170000000003E-3</v>
          </cell>
          <cell r="BB1105">
            <v>3.4438910000000001E-3</v>
          </cell>
          <cell r="BC1105">
            <v>2.2710899999999999E-3</v>
          </cell>
          <cell r="BD1105">
            <v>2.4106710000000001E-3</v>
          </cell>
          <cell r="BE1105">
            <v>1.373616E-3</v>
          </cell>
          <cell r="BF1105">
            <v>9.7393200000000005E-4</v>
          </cell>
          <cell r="BG1105">
            <v>9.7814299999999989E-4</v>
          </cell>
          <cell r="BH1105">
            <v>4.5669100000000001E-4</v>
          </cell>
          <cell r="BI1105">
            <v>6.6931499999999997E-4</v>
          </cell>
          <cell r="BJ1105">
            <v>2.6214400000000001E-3</v>
          </cell>
          <cell r="BK1105">
            <v>2.0959210000000002E-3</v>
          </cell>
          <cell r="BL1105">
            <v>2.6777989999999998E-3</v>
          </cell>
          <cell r="BM1105">
            <v>5.5915569999999996E-3</v>
          </cell>
          <cell r="BN1105">
            <v>5.727518E-3</v>
          </cell>
          <cell r="BO1105">
            <v>5.4686370000000002E-3</v>
          </cell>
          <cell r="BP1105">
            <v>2.2526629999999998E-3</v>
          </cell>
          <cell r="BQ1105">
            <v>2.260438E-3</v>
          </cell>
          <cell r="BR1105">
            <v>2.0400779999999999E-3</v>
          </cell>
          <cell r="BS1105">
            <v>2.0937450000000002E-3</v>
          </cell>
          <cell r="BT1105">
            <v>2.298184E-3</v>
          </cell>
          <cell r="BU1105">
            <v>2.332298E-3</v>
          </cell>
          <cell r="BV1105">
            <v>2.4789320000000001E-3</v>
          </cell>
          <cell r="BW1105">
            <v>2.3441899999999999E-3</v>
          </cell>
          <cell r="BX1105">
            <v>4.3965819999999996E-3</v>
          </cell>
          <cell r="BY1105">
            <v>1.84881E-3</v>
          </cell>
          <cell r="BZ1105">
            <v>2.0858180000000001E-3</v>
          </cell>
          <cell r="CA1105">
            <v>2.479471E-3</v>
          </cell>
          <cell r="CB1105">
            <v>1.1280280000000001E-3</v>
          </cell>
          <cell r="CC1105">
            <v>6.5720999999999998E-4</v>
          </cell>
          <cell r="CD1105">
            <v>9.3057399999999998E-4</v>
          </cell>
          <cell r="CE1105">
            <v>3.1980099999999998E-4</v>
          </cell>
          <cell r="CF1105">
            <v>5.7563099999999995E-4</v>
          </cell>
          <cell r="CG1105">
            <v>7.32316E-4</v>
          </cell>
        </row>
        <row r="1106">
          <cell r="B1106" t="str">
            <v>Per_Value_Super_North West (Lancashire)</v>
          </cell>
          <cell r="C1106" t="str">
            <v>Per</v>
          </cell>
          <cell r="D1106" t="str">
            <v>Value</v>
          </cell>
          <cell r="E1106" t="str">
            <v>Beer</v>
          </cell>
          <cell r="F1106" t="str">
            <v>Super</v>
          </cell>
          <cell r="G1106" t="str">
            <v>North West (Lancashire)</v>
          </cell>
          <cell r="H1106">
            <v>6.9954907999999996E-2</v>
          </cell>
          <cell r="I1106">
            <v>0.10578538699999999</v>
          </cell>
          <cell r="J1106">
            <v>0.13152978200000001</v>
          </cell>
          <cell r="K1106">
            <v>0.132470327</v>
          </cell>
          <cell r="L1106">
            <v>0.14922090399999999</v>
          </cell>
          <cell r="M1106">
            <v>0.130756647</v>
          </cell>
          <cell r="N1106">
            <v>0.19270968799999999</v>
          </cell>
          <cell r="O1106">
            <v>0.115719741</v>
          </cell>
          <cell r="P1106">
            <v>9.0034219999999998E-2</v>
          </cell>
          <cell r="Q1106">
            <v>0.114393535</v>
          </cell>
          <cell r="R1106">
            <v>0.110899948</v>
          </cell>
          <cell r="S1106">
            <v>0.12093118999999999</v>
          </cell>
          <cell r="T1106">
            <v>0.14817788000000001</v>
          </cell>
          <cell r="U1106">
            <v>0.11186713399999999</v>
          </cell>
          <cell r="V1106">
            <v>9.5180800999999995E-2</v>
          </cell>
          <cell r="W1106">
            <v>0.108593957</v>
          </cell>
          <cell r="X1106">
            <v>9.6824130999999994E-2</v>
          </cell>
          <cell r="Y1106">
            <v>8.4033834000000002E-2</v>
          </cell>
          <cell r="Z1106">
            <v>8.5079414000000006E-2</v>
          </cell>
          <cell r="AA1106">
            <v>7.733255E-2</v>
          </cell>
          <cell r="AB1106">
            <v>7.5480454000000002E-2</v>
          </cell>
          <cell r="AC1106">
            <v>7.4775135000000006E-2</v>
          </cell>
          <cell r="AD1106">
            <v>8.1663150000000004E-2</v>
          </cell>
          <cell r="AE1106">
            <v>7.2010989999999997E-2</v>
          </cell>
          <cell r="AF1106">
            <v>7.7760068000000002E-2</v>
          </cell>
          <cell r="AG1106">
            <v>0.126632884</v>
          </cell>
          <cell r="AH1106">
            <v>8.0586358999999996E-2</v>
          </cell>
          <cell r="AI1106">
            <v>6.9955153000000006E-2</v>
          </cell>
          <cell r="AJ1106">
            <v>0.13987997499999999</v>
          </cell>
          <cell r="AK1106">
            <v>8.1059054000000005E-2</v>
          </cell>
          <cell r="AL1106">
            <v>8.0950159999999993E-2</v>
          </cell>
          <cell r="AM1106">
            <v>8.4395282000000002E-2</v>
          </cell>
          <cell r="AN1106">
            <v>0.10480304</v>
          </cell>
          <cell r="AO1106">
            <v>0.12798955400000001</v>
          </cell>
          <cell r="AP1106">
            <v>0.11951115399999999</v>
          </cell>
          <cell r="AQ1106">
            <v>0.122241444</v>
          </cell>
          <cell r="AR1106">
            <v>0.14765694100000001</v>
          </cell>
          <cell r="AS1106">
            <v>0.15494275399999999</v>
          </cell>
          <cell r="AT1106">
            <v>0.168959254</v>
          </cell>
          <cell r="AU1106">
            <v>0.106731347</v>
          </cell>
          <cell r="AV1106">
            <v>0.125395694</v>
          </cell>
          <cell r="AW1106">
            <v>0.14088357900000001</v>
          </cell>
          <cell r="AX1106">
            <v>0.14636854699999999</v>
          </cell>
          <cell r="AY1106">
            <v>0.12807653699999999</v>
          </cell>
          <cell r="AZ1106">
            <v>0.133220697</v>
          </cell>
          <cell r="BA1106">
            <v>0.12595388499999999</v>
          </cell>
          <cell r="BB1106">
            <v>0.11534665500000001</v>
          </cell>
          <cell r="BC1106">
            <v>0.108309633</v>
          </cell>
          <cell r="BD1106">
            <v>0.10820310299999999</v>
          </cell>
          <cell r="BE1106">
            <v>0.108698114</v>
          </cell>
          <cell r="BF1106">
            <v>9.4439147000000001E-2</v>
          </cell>
          <cell r="BG1106">
            <v>0.10284797800000001</v>
          </cell>
          <cell r="BH1106">
            <v>5.2302672000000001E-2</v>
          </cell>
          <cell r="BI1106">
            <v>5.2674059000000002E-2</v>
          </cell>
          <cell r="BJ1106">
            <v>8.9533834000000007E-2</v>
          </cell>
          <cell r="BK1106">
            <v>8.3579102000000002E-2</v>
          </cell>
          <cell r="BL1106">
            <v>9.7844250999999993E-2</v>
          </cell>
          <cell r="BM1106">
            <v>0.11245732999999999</v>
          </cell>
          <cell r="BN1106">
            <v>9.5168685000000003E-2</v>
          </cell>
          <cell r="BO1106">
            <v>0.12700319199999999</v>
          </cell>
          <cell r="BP1106">
            <v>0.11216657300000001</v>
          </cell>
          <cell r="BQ1106">
            <v>0.12803473400000001</v>
          </cell>
          <cell r="BR1106">
            <v>0.14769823300000001</v>
          </cell>
          <cell r="BS1106">
            <v>0.15206545099999999</v>
          </cell>
          <cell r="BT1106">
            <v>0.156212083</v>
          </cell>
          <cell r="BU1106">
            <v>9.7022242999999994E-2</v>
          </cell>
          <cell r="BV1106">
            <v>0.12846195899999999</v>
          </cell>
          <cell r="BW1106">
            <v>0.13202750699999999</v>
          </cell>
          <cell r="BX1106">
            <v>0.16606253800000001</v>
          </cell>
          <cell r="BY1106">
            <v>0.14031948</v>
          </cell>
          <cell r="BZ1106">
            <v>0.163762301</v>
          </cell>
          <cell r="CA1106">
            <v>0.14278555700000001</v>
          </cell>
          <cell r="CB1106">
            <v>0.13921024900000001</v>
          </cell>
          <cell r="CC1106">
            <v>0.140357125</v>
          </cell>
          <cell r="CD1106">
            <v>5.8603928999999999E-2</v>
          </cell>
          <cell r="CE1106">
            <v>6.3521573999999997E-2</v>
          </cell>
          <cell r="CF1106">
            <v>7.0713200000000004E-2</v>
          </cell>
          <cell r="CG1106">
            <v>7.8400837000000001E-2</v>
          </cell>
        </row>
        <row r="1107">
          <cell r="B1107" t="str">
            <v>Per_Value_Super_South and South East</v>
          </cell>
          <cell r="C1107" t="str">
            <v>Per</v>
          </cell>
          <cell r="D1107" t="str">
            <v>Value</v>
          </cell>
          <cell r="E1107" t="str">
            <v>Beer</v>
          </cell>
          <cell r="F1107" t="str">
            <v>Super</v>
          </cell>
          <cell r="G1107" t="str">
            <v>South and South East</v>
          </cell>
          <cell r="H1107">
            <v>3.3537933999999998E-2</v>
          </cell>
          <cell r="I1107">
            <v>4.3266179000000002E-2</v>
          </cell>
          <cell r="J1107">
            <v>5.7745941000000002E-2</v>
          </cell>
          <cell r="K1107">
            <v>6.7093606E-2</v>
          </cell>
          <cell r="L1107">
            <v>7.0987543E-2</v>
          </cell>
          <cell r="M1107">
            <v>5.8410429E-2</v>
          </cell>
          <cell r="N1107">
            <v>0.10308063200000001</v>
          </cell>
          <cell r="O1107">
            <v>7.8129826999999999E-2</v>
          </cell>
          <cell r="P1107">
            <v>5.6605171000000003E-2</v>
          </cell>
          <cell r="Q1107">
            <v>5.8575083999999999E-2</v>
          </cell>
          <cell r="R1107">
            <v>5.8607912999999998E-2</v>
          </cell>
          <cell r="S1107">
            <v>4.6706016000000003E-2</v>
          </cell>
          <cell r="T1107">
            <v>6.6387053000000001E-2</v>
          </cell>
          <cell r="U1107">
            <v>4.9566448999999999E-2</v>
          </cell>
          <cell r="V1107">
            <v>3.8865993000000001E-2</v>
          </cell>
          <cell r="W1107">
            <v>3.7058037000000002E-2</v>
          </cell>
          <cell r="X1107">
            <v>4.5140207000000002E-2</v>
          </cell>
          <cell r="Y1107">
            <v>4.9162623000000003E-2</v>
          </cell>
          <cell r="Z1107">
            <v>5.1299207999999999E-2</v>
          </cell>
          <cell r="AA1107">
            <v>5.2965342999999998E-2</v>
          </cell>
          <cell r="AB1107">
            <v>4.6636393999999998E-2</v>
          </cell>
          <cell r="AC1107">
            <v>4.5776194999999999E-2</v>
          </cell>
          <cell r="AD1107">
            <v>5.1297969999999998E-2</v>
          </cell>
          <cell r="AE1107">
            <v>4.6695648999999999E-2</v>
          </cell>
          <cell r="AF1107">
            <v>4.6364712000000002E-2</v>
          </cell>
          <cell r="AG1107">
            <v>6.2228431000000001E-2</v>
          </cell>
          <cell r="AH1107">
            <v>5.0484748000000003E-2</v>
          </cell>
          <cell r="AI1107">
            <v>3.9693594999999998E-2</v>
          </cell>
          <cell r="AJ1107">
            <v>4.8061636999999997E-2</v>
          </cell>
          <cell r="AK1107">
            <v>6.6073961E-2</v>
          </cell>
          <cell r="AL1107">
            <v>5.9305581000000003E-2</v>
          </cell>
          <cell r="AM1107">
            <v>5.5916219000000003E-2</v>
          </cell>
          <cell r="AN1107">
            <v>8.0658357999999999E-2</v>
          </cell>
          <cell r="AO1107">
            <v>8.3772394999999999E-2</v>
          </cell>
          <cell r="AP1107">
            <v>0.117449372</v>
          </cell>
          <cell r="AQ1107">
            <v>0.15849954099999999</v>
          </cell>
          <cell r="AR1107">
            <v>0.150243979</v>
          </cell>
          <cell r="AS1107">
            <v>0.15655501799999999</v>
          </cell>
          <cell r="AT1107">
            <v>0.173259371</v>
          </cell>
          <cell r="AU1107">
            <v>0.12511011</v>
          </cell>
          <cell r="AV1107">
            <v>0.128714037</v>
          </cell>
          <cell r="AW1107">
            <v>0.14547592600000001</v>
          </cell>
          <cell r="AX1107">
            <v>0.145463341</v>
          </cell>
          <cell r="AY1107">
            <v>9.8603013000000003E-2</v>
          </cell>
          <cell r="AZ1107">
            <v>0.11038015399999999</v>
          </cell>
          <cell r="BA1107">
            <v>0.108162515</v>
          </cell>
          <cell r="BB1107">
            <v>7.1247426000000003E-2</v>
          </cell>
          <cell r="BC1107">
            <v>4.3293669999999999E-2</v>
          </cell>
          <cell r="BD1107">
            <v>4.2996357999999998E-2</v>
          </cell>
          <cell r="BE1107">
            <v>3.7170228999999999E-2</v>
          </cell>
          <cell r="BF1107">
            <v>3.2473090000000003E-2</v>
          </cell>
          <cell r="BG1107">
            <v>4.0932491000000001E-2</v>
          </cell>
          <cell r="BH1107">
            <v>1.7214666999999999E-2</v>
          </cell>
          <cell r="BI1107">
            <v>1.8318975000000001E-2</v>
          </cell>
          <cell r="BJ1107">
            <v>2.6937025E-2</v>
          </cell>
          <cell r="BK1107">
            <v>3.4261735000000001E-2</v>
          </cell>
          <cell r="BL1107">
            <v>3.1865624000000002E-2</v>
          </cell>
          <cell r="BM1107">
            <v>9.2909855999999999E-2</v>
          </cell>
          <cell r="BN1107">
            <v>0.11915389</v>
          </cell>
          <cell r="BO1107">
            <v>0.141974288</v>
          </cell>
          <cell r="BP1107">
            <v>0.14357697699999999</v>
          </cell>
          <cell r="BQ1107">
            <v>0.174021653</v>
          </cell>
          <cell r="BR1107">
            <v>0.170794158</v>
          </cell>
          <cell r="BS1107">
            <v>0.21419018100000001</v>
          </cell>
          <cell r="BT1107">
            <v>0.217244417</v>
          </cell>
          <cell r="BU1107">
            <v>0.15224680099999999</v>
          </cell>
          <cell r="BV1107">
            <v>0.20393354499999999</v>
          </cell>
          <cell r="BW1107">
            <v>0.19047514800000001</v>
          </cell>
          <cell r="BX1107">
            <v>0.22828759200000001</v>
          </cell>
          <cell r="BY1107">
            <v>0.18319924500000001</v>
          </cell>
          <cell r="BZ1107">
            <v>0.13769787999999999</v>
          </cell>
          <cell r="CA1107">
            <v>0.13683466699999999</v>
          </cell>
          <cell r="CB1107">
            <v>8.1924016000000002E-2</v>
          </cell>
          <cell r="CC1107">
            <v>8.7777971999999996E-2</v>
          </cell>
          <cell r="CD1107">
            <v>9.8600678999999997E-2</v>
          </cell>
          <cell r="CE1107">
            <v>9.7179720999999997E-2</v>
          </cell>
          <cell r="CF1107">
            <v>9.2443636999999995E-2</v>
          </cell>
          <cell r="CG1107">
            <v>7.6580297000000006E-2</v>
          </cell>
        </row>
        <row r="1108">
          <cell r="B1108" t="str">
            <v>Per_Value_Super_South West</v>
          </cell>
          <cell r="C1108" t="str">
            <v>Per</v>
          </cell>
          <cell r="D1108" t="str">
            <v>Value</v>
          </cell>
          <cell r="E1108" t="str">
            <v>Beer</v>
          </cell>
          <cell r="F1108" t="str">
            <v>Super</v>
          </cell>
          <cell r="G1108" t="str">
            <v>South West</v>
          </cell>
          <cell r="H1108">
            <v>2.4796687000000001E-2</v>
          </cell>
          <cell r="I1108">
            <v>3.8535767999999998E-2</v>
          </cell>
          <cell r="J1108">
            <v>3.9930319999999998E-2</v>
          </cell>
          <cell r="K1108">
            <v>3.3148980000000002E-2</v>
          </cell>
          <cell r="L1108">
            <v>4.9210281000000002E-2</v>
          </cell>
          <cell r="M1108">
            <v>3.4909300999999997E-2</v>
          </cell>
          <cell r="N1108">
            <v>5.2495368000000001E-2</v>
          </cell>
          <cell r="O1108">
            <v>3.9157668999999999E-2</v>
          </cell>
          <cell r="P1108">
            <v>2.6551397000000001E-2</v>
          </cell>
          <cell r="Q1108">
            <v>2.5234287000000001E-2</v>
          </cell>
          <cell r="R1108">
            <v>2.7307043E-2</v>
          </cell>
          <cell r="S1108">
            <v>3.0282317E-2</v>
          </cell>
          <cell r="T1108">
            <v>3.6865030999999999E-2</v>
          </cell>
          <cell r="U1108">
            <v>2.5620555E-2</v>
          </cell>
          <cell r="V1108">
            <v>2.7376411999999999E-2</v>
          </cell>
          <cell r="W1108">
            <v>2.1602314000000001E-2</v>
          </cell>
          <cell r="X1108">
            <v>3.1484023999999999E-2</v>
          </cell>
          <cell r="Y1108">
            <v>3.7902097000000003E-2</v>
          </cell>
          <cell r="Z1108">
            <v>3.6074864999999998E-2</v>
          </cell>
          <cell r="AA1108">
            <v>3.1636474999999997E-2</v>
          </cell>
          <cell r="AB1108">
            <v>3.6119086000000002E-2</v>
          </cell>
          <cell r="AC1108">
            <v>3.2371665000000001E-2</v>
          </cell>
          <cell r="AD1108">
            <v>3.8740686000000003E-2</v>
          </cell>
          <cell r="AE1108">
            <v>3.6367343000000003E-2</v>
          </cell>
          <cell r="AF1108">
            <v>3.7039990000000002E-2</v>
          </cell>
          <cell r="AG1108">
            <v>6.6633938000000004E-2</v>
          </cell>
          <cell r="AH1108">
            <v>3.4457854000000003E-2</v>
          </cell>
          <cell r="AI1108">
            <v>3.4351818999999999E-2</v>
          </cell>
          <cell r="AJ1108">
            <v>4.5521526999999999E-2</v>
          </cell>
          <cell r="AK1108">
            <v>4.9929940999999999E-2</v>
          </cell>
          <cell r="AL1108">
            <v>5.2891430000000003E-2</v>
          </cell>
          <cell r="AM1108">
            <v>5.3439990999999999E-2</v>
          </cell>
          <cell r="AN1108">
            <v>5.9566740999999999E-2</v>
          </cell>
          <cell r="AO1108">
            <v>5.5306032999999998E-2</v>
          </cell>
          <cell r="AP1108">
            <v>5.3485227000000003E-2</v>
          </cell>
          <cell r="AQ1108">
            <v>5.4453026000000002E-2</v>
          </cell>
          <cell r="AR1108">
            <v>5.8377999E-2</v>
          </cell>
          <cell r="AS1108">
            <v>6.1774612E-2</v>
          </cell>
          <cell r="AT1108">
            <v>6.3291630000000001E-2</v>
          </cell>
          <cell r="AU1108">
            <v>4.1246225999999997E-2</v>
          </cell>
          <cell r="AV1108">
            <v>5.4738196000000003E-2</v>
          </cell>
          <cell r="AW1108">
            <v>5.7829239999999997E-2</v>
          </cell>
          <cell r="AX1108">
            <v>5.8150176999999997E-2</v>
          </cell>
          <cell r="AY1108">
            <v>6.2617935E-2</v>
          </cell>
          <cell r="AZ1108">
            <v>6.3125590999999995E-2</v>
          </cell>
          <cell r="BA1108">
            <v>6.7755450999999994E-2</v>
          </cell>
          <cell r="BB1108">
            <v>6.4166063999999995E-2</v>
          </cell>
          <cell r="BC1108">
            <v>6.5983279000000006E-2</v>
          </cell>
          <cell r="BD1108">
            <v>6.9419926000000007E-2</v>
          </cell>
          <cell r="BE1108">
            <v>6.7623698999999995E-2</v>
          </cell>
          <cell r="BF1108">
            <v>4.9512763000000001E-2</v>
          </cell>
          <cell r="BG1108">
            <v>6.1772651999999997E-2</v>
          </cell>
          <cell r="BH1108">
            <v>2.7809019000000001E-2</v>
          </cell>
          <cell r="BI1108">
            <v>2.7871628999999998E-2</v>
          </cell>
          <cell r="BJ1108">
            <v>3.5277975000000003E-2</v>
          </cell>
          <cell r="BK1108">
            <v>5.6910308E-2</v>
          </cell>
          <cell r="BL1108">
            <v>5.5247086000000001E-2</v>
          </cell>
          <cell r="BM1108">
            <v>9.6347998000000004E-2</v>
          </cell>
          <cell r="BN1108">
            <v>8.7915592000000001E-2</v>
          </cell>
          <cell r="BO1108">
            <v>9.9443532000000001E-2</v>
          </cell>
          <cell r="BP1108">
            <v>0.111641886</v>
          </cell>
          <cell r="BQ1108">
            <v>0.11390573499999999</v>
          </cell>
          <cell r="BR1108">
            <v>0.106870248</v>
          </cell>
          <cell r="BS1108">
            <v>6.2553158999999997E-2</v>
          </cell>
          <cell r="BT1108">
            <v>5.6326129000000003E-2</v>
          </cell>
          <cell r="BU1108">
            <v>3.7194988999999998E-2</v>
          </cell>
          <cell r="BV1108">
            <v>4.4350997000000003E-2</v>
          </cell>
          <cell r="BW1108">
            <v>4.0438691999999998E-2</v>
          </cell>
          <cell r="BX1108">
            <v>3.863113E-2</v>
          </cell>
          <cell r="BY1108">
            <v>2.2880469000000001E-2</v>
          </cell>
          <cell r="BZ1108">
            <v>2.4371653E-2</v>
          </cell>
          <cell r="CA1108">
            <v>9.8847410000000007E-3</v>
          </cell>
          <cell r="CB1108">
            <v>1.1170075999999999E-2</v>
          </cell>
          <cell r="CC1108">
            <v>1.1895508000000001E-2</v>
          </cell>
          <cell r="CD1108">
            <v>7.5711989999999998E-3</v>
          </cell>
          <cell r="CE1108">
            <v>2.3001319999999999E-2</v>
          </cell>
          <cell r="CF1108">
            <v>2.2103656999999999E-2</v>
          </cell>
          <cell r="CG1108">
            <v>2.3583474E-2</v>
          </cell>
        </row>
        <row r="1109">
          <cell r="B1109" t="str">
            <v>Per_Value_Super_Wales and West</v>
          </cell>
          <cell r="C1109" t="str">
            <v>Per</v>
          </cell>
          <cell r="D1109" t="str">
            <v>Value</v>
          </cell>
          <cell r="E1109" t="str">
            <v>Beer</v>
          </cell>
          <cell r="F1109" t="str">
            <v>Super</v>
          </cell>
          <cell r="G1109" t="str">
            <v>Wales and West</v>
          </cell>
          <cell r="H1109">
            <v>2.0191983E-2</v>
          </cell>
          <cell r="I1109">
            <v>2.5180294999999998E-2</v>
          </cell>
          <cell r="J1109">
            <v>3.3883306000000002E-2</v>
          </cell>
          <cell r="K1109">
            <v>2.3272701E-2</v>
          </cell>
          <cell r="L1109">
            <v>4.7798338000000003E-2</v>
          </cell>
          <cell r="M1109">
            <v>3.9621891999999999E-2</v>
          </cell>
          <cell r="N1109">
            <v>4.5921793000000002E-2</v>
          </cell>
          <cell r="O1109">
            <v>3.5865683000000002E-2</v>
          </cell>
          <cell r="P1109">
            <v>4.3584510999999999E-2</v>
          </cell>
          <cell r="Q1109">
            <v>4.0164471E-2</v>
          </cell>
          <cell r="R1109">
            <v>4.1397148000000002E-2</v>
          </cell>
          <cell r="S1109">
            <v>4.5275988000000003E-2</v>
          </cell>
          <cell r="T1109">
            <v>5.6540211999999999E-2</v>
          </cell>
          <cell r="U1109">
            <v>2.9288114000000001E-2</v>
          </cell>
          <cell r="V1109">
            <v>4.3538097999999997E-2</v>
          </cell>
          <cell r="W1109">
            <v>2.9390353000000001E-2</v>
          </cell>
          <cell r="X1109">
            <v>3.3975902000000002E-2</v>
          </cell>
          <cell r="Y1109">
            <v>3.6411213999999997E-2</v>
          </cell>
          <cell r="Z1109">
            <v>3.8427024999999997E-2</v>
          </cell>
          <cell r="AA1109">
            <v>3.0424557000000001E-2</v>
          </cell>
          <cell r="AB1109">
            <v>4.2302762000000001E-2</v>
          </cell>
          <cell r="AC1109">
            <v>7.5519349E-2</v>
          </cell>
          <cell r="AD1109">
            <v>6.6036030999999995E-2</v>
          </cell>
          <cell r="AE1109">
            <v>7.1553143E-2</v>
          </cell>
          <cell r="AF1109">
            <v>6.3119544999999999E-2</v>
          </cell>
          <cell r="AG1109">
            <v>7.4856114000000001E-2</v>
          </cell>
          <cell r="AH1109">
            <v>4.7183458999999997E-2</v>
          </cell>
          <cell r="AI1109">
            <v>5.3864822E-2</v>
          </cell>
          <cell r="AJ1109">
            <v>6.8135751999999994E-2</v>
          </cell>
          <cell r="AK1109">
            <v>6.4908723000000002E-2</v>
          </cell>
          <cell r="AL1109">
            <v>6.2294578000000003E-2</v>
          </cell>
          <cell r="AM1109">
            <v>6.7593832000000006E-2</v>
          </cell>
          <cell r="AN1109">
            <v>7.5449587999999998E-2</v>
          </cell>
          <cell r="AO1109">
            <v>7.0105904999999996E-2</v>
          </cell>
          <cell r="AP1109">
            <v>6.9844875000000001E-2</v>
          </cell>
          <cell r="AQ1109">
            <v>7.6587267000000001E-2</v>
          </cell>
          <cell r="AR1109">
            <v>8.1260475999999998E-2</v>
          </cell>
          <cell r="AS1109">
            <v>8.8237703000000001E-2</v>
          </cell>
          <cell r="AT1109">
            <v>0.100685529</v>
          </cell>
          <cell r="AU1109">
            <v>5.7961130999999999E-2</v>
          </cell>
          <cell r="AV1109">
            <v>6.7987535000000002E-2</v>
          </cell>
          <cell r="AW1109">
            <v>6.8640758999999996E-2</v>
          </cell>
          <cell r="AX1109">
            <v>5.3543309999999997E-2</v>
          </cell>
          <cell r="AY1109">
            <v>5.9436224000000003E-2</v>
          </cell>
          <cell r="AZ1109">
            <v>6.1504115999999998E-2</v>
          </cell>
          <cell r="BA1109">
            <v>5.9276109E-2</v>
          </cell>
          <cell r="BB1109">
            <v>6.8708329999999998E-2</v>
          </cell>
          <cell r="BC1109">
            <v>7.1027271000000003E-2</v>
          </cell>
          <cell r="BD1109">
            <v>6.9184530999999994E-2</v>
          </cell>
          <cell r="BE1109">
            <v>6.8536485999999994E-2</v>
          </cell>
          <cell r="BF1109">
            <v>6.4880751E-2</v>
          </cell>
          <cell r="BG1109">
            <v>6.8990930000000006E-2</v>
          </cell>
          <cell r="BH1109">
            <v>4.3466747E-2</v>
          </cell>
          <cell r="BI1109">
            <v>4.3304474000000003E-2</v>
          </cell>
          <cell r="BJ1109">
            <v>5.7312633000000002E-2</v>
          </cell>
          <cell r="BK1109">
            <v>4.6330630999999997E-2</v>
          </cell>
          <cell r="BL1109">
            <v>5.6110309999999997E-2</v>
          </cell>
          <cell r="BM1109">
            <v>6.1207062E-2</v>
          </cell>
          <cell r="BN1109">
            <v>5.5389775000000002E-2</v>
          </cell>
          <cell r="BO1109">
            <v>6.4305271999999997E-2</v>
          </cell>
          <cell r="BP1109">
            <v>6.9122795000000001E-2</v>
          </cell>
          <cell r="BQ1109">
            <v>7.6049328999999999E-2</v>
          </cell>
          <cell r="BR1109">
            <v>7.7632878000000002E-2</v>
          </cell>
          <cell r="BS1109">
            <v>9.1458573000000001E-2</v>
          </cell>
          <cell r="BT1109">
            <v>8.2017514E-2</v>
          </cell>
          <cell r="BU1109">
            <v>5.866437E-2</v>
          </cell>
          <cell r="BV1109">
            <v>9.2941780000000002E-2</v>
          </cell>
          <cell r="BW1109">
            <v>9.1718207999999996E-2</v>
          </cell>
          <cell r="BX1109">
            <v>9.7580162999999998E-2</v>
          </cell>
          <cell r="BY1109">
            <v>9.3501250999999994E-2</v>
          </cell>
          <cell r="BZ1109">
            <v>8.3806792000000005E-2</v>
          </cell>
          <cell r="CA1109">
            <v>5.2404887999999997E-2</v>
          </cell>
          <cell r="CB1109">
            <v>4.8677294000000003E-2</v>
          </cell>
          <cell r="CC1109">
            <v>3.8101951000000002E-2</v>
          </cell>
          <cell r="CD1109">
            <v>8.5793858000000001E-2</v>
          </cell>
          <cell r="CE1109">
            <v>9.6589164000000005E-2</v>
          </cell>
          <cell r="CF1109">
            <v>8.4951215999999996E-2</v>
          </cell>
          <cell r="CG1109">
            <v>7.1898324999999999E-2</v>
          </cell>
        </row>
        <row r="1110">
          <cell r="B1110" t="str">
            <v>Per_Value_Super_Yorkshire</v>
          </cell>
          <cell r="C1110" t="str">
            <v>Per</v>
          </cell>
          <cell r="D1110" t="str">
            <v>Value</v>
          </cell>
          <cell r="E1110" t="str">
            <v>Beer</v>
          </cell>
          <cell r="F1110" t="str">
            <v>Super</v>
          </cell>
          <cell r="G1110" t="str">
            <v>Yorkshire</v>
          </cell>
          <cell r="H1110">
            <v>0.11602749399999999</v>
          </cell>
          <cell r="I1110">
            <v>0.13074338899999999</v>
          </cell>
          <cell r="J1110">
            <v>0.16652241500000001</v>
          </cell>
          <cell r="K1110">
            <v>0.150217504</v>
          </cell>
          <cell r="L1110">
            <v>0.19149896999999999</v>
          </cell>
          <cell r="M1110">
            <v>0.210543071</v>
          </cell>
          <cell r="N1110">
            <v>0.25382013399999998</v>
          </cell>
          <cell r="O1110">
            <v>0.171407328</v>
          </cell>
          <cell r="P1110">
            <v>0.14413235199999999</v>
          </cell>
          <cell r="Q1110">
            <v>0.154617542</v>
          </cell>
          <cell r="R1110">
            <v>0.14393423799999999</v>
          </cell>
          <cell r="S1110">
            <v>0.163432102</v>
          </cell>
          <cell r="T1110">
            <v>0.192098677</v>
          </cell>
          <cell r="U1110">
            <v>0.111789498</v>
          </cell>
          <cell r="V1110">
            <v>0.11019361</v>
          </cell>
          <cell r="W1110">
            <v>0.12881861999999999</v>
          </cell>
          <cell r="X1110">
            <v>0.131053644</v>
          </cell>
          <cell r="Y1110">
            <v>0.125734285</v>
          </cell>
          <cell r="Z1110">
            <v>0.12745136600000001</v>
          </cell>
          <cell r="AA1110">
            <v>0.117558262</v>
          </cell>
          <cell r="AB1110">
            <v>0.113065365</v>
          </cell>
          <cell r="AC1110">
            <v>0.107007378</v>
          </cell>
          <cell r="AD1110">
            <v>0.121555943</v>
          </cell>
          <cell r="AE1110">
            <v>9.9200856000000004E-2</v>
          </cell>
          <cell r="AF1110">
            <v>0.103397421</v>
          </cell>
          <cell r="AG1110">
            <v>0.110804122</v>
          </cell>
          <cell r="AH1110">
            <v>9.7915837000000006E-2</v>
          </cell>
          <cell r="AI1110">
            <v>9.7191475999999999E-2</v>
          </cell>
          <cell r="AJ1110">
            <v>9.1892017000000006E-2</v>
          </cell>
          <cell r="AK1110">
            <v>9.1842461E-2</v>
          </cell>
          <cell r="AL1110">
            <v>9.4050100999999997E-2</v>
          </cell>
          <cell r="AM1110">
            <v>9.7315150000000003E-2</v>
          </cell>
          <cell r="AN1110">
            <v>0.11971733599999999</v>
          </cell>
          <cell r="AO1110">
            <v>0.123932534</v>
          </cell>
          <cell r="AP1110">
            <v>0.11681968700000001</v>
          </cell>
          <cell r="AQ1110">
            <v>0.120264064</v>
          </cell>
          <cell r="AR1110">
            <v>0.124342891</v>
          </cell>
          <cell r="AS1110">
            <v>0.135075473</v>
          </cell>
          <cell r="AT1110">
            <v>0.15073577399999999</v>
          </cell>
          <cell r="AU1110">
            <v>0.12816460800000001</v>
          </cell>
          <cell r="AV1110">
            <v>0.16459590399999999</v>
          </cell>
          <cell r="AW1110">
            <v>0.201422454</v>
          </cell>
          <cell r="AX1110">
            <v>0.223417632</v>
          </cell>
          <cell r="AY1110">
            <v>0.19156664800000001</v>
          </cell>
          <cell r="AZ1110">
            <v>0.186606245</v>
          </cell>
          <cell r="BA1110">
            <v>0.19921391699999999</v>
          </cell>
          <cell r="BB1110">
            <v>0.19610735100000001</v>
          </cell>
          <cell r="BC1110">
            <v>0.19901924800000001</v>
          </cell>
          <cell r="BD1110">
            <v>0.19941789600000001</v>
          </cell>
          <cell r="BE1110">
            <v>0.199502708</v>
          </cell>
          <cell r="BF1110">
            <v>0.21322359900000001</v>
          </cell>
          <cell r="BG1110">
            <v>0.291574481</v>
          </cell>
          <cell r="BH1110">
            <v>0.21483260300000001</v>
          </cell>
          <cell r="BI1110">
            <v>0.20961595199999999</v>
          </cell>
          <cell r="BJ1110">
            <v>0.25597324700000001</v>
          </cell>
          <cell r="BK1110">
            <v>0.28418948300000002</v>
          </cell>
          <cell r="BL1110">
            <v>0.27759500199999998</v>
          </cell>
          <cell r="BM1110">
            <v>0.439583679</v>
          </cell>
          <cell r="BN1110">
            <v>0.30835754799999998</v>
          </cell>
          <cell r="BO1110">
            <v>0.35225409099999999</v>
          </cell>
          <cell r="BP1110">
            <v>0.30301499399999998</v>
          </cell>
          <cell r="BQ1110">
            <v>0.401617426</v>
          </cell>
          <cell r="BR1110">
            <v>0.43632368300000002</v>
          </cell>
          <cell r="BS1110">
            <v>0.45467331500000002</v>
          </cell>
          <cell r="BT1110">
            <v>0.51737737399999995</v>
          </cell>
          <cell r="BU1110">
            <v>0.418920609</v>
          </cell>
          <cell r="BV1110">
            <v>0.42974163900000001</v>
          </cell>
          <cell r="BW1110">
            <v>0.45429991800000002</v>
          </cell>
          <cell r="BX1110">
            <v>0.43536616299999997</v>
          </cell>
          <cell r="BY1110">
            <v>0.47375259400000003</v>
          </cell>
          <cell r="BZ1110">
            <v>0.41140511699999999</v>
          </cell>
          <cell r="CA1110">
            <v>0.32374353099999997</v>
          </cell>
          <cell r="CB1110">
            <v>0.352778382</v>
          </cell>
          <cell r="CC1110">
            <v>0.40884852999999999</v>
          </cell>
          <cell r="CD1110">
            <v>0.34859888300000003</v>
          </cell>
          <cell r="CE1110">
            <v>0.360935589</v>
          </cell>
          <cell r="CF1110">
            <v>0.35313770500000002</v>
          </cell>
          <cell r="CG1110">
            <v>0.36621339400000003</v>
          </cell>
        </row>
        <row r="1111">
          <cell r="B1111" t="str">
            <v xml:space="preserve">Per_Value_Total Fortifed Wine &amp; Vermouth_Central England </v>
          </cell>
          <cell r="C1111" t="str">
            <v>Per</v>
          </cell>
          <cell r="D1111" t="str">
            <v>Value</v>
          </cell>
          <cell r="E1111" t="str">
            <v>Fortified Wine</v>
          </cell>
          <cell r="F1111" t="str">
            <v>Total Fortifed Wine &amp; Vermouth</v>
          </cell>
          <cell r="G1111" t="str">
            <v xml:space="preserve">Central England </v>
          </cell>
          <cell r="H1111">
            <v>0.76942088900000005</v>
          </cell>
          <cell r="I1111">
            <v>0.84489295799999997</v>
          </cell>
          <cell r="J1111">
            <v>0.99907644699999998</v>
          </cell>
          <cell r="K1111">
            <v>1.089841399</v>
          </cell>
          <cell r="L1111">
            <v>1.077887335</v>
          </cell>
          <cell r="M1111">
            <v>1.0629050229999999</v>
          </cell>
          <cell r="N1111">
            <v>1.089477778</v>
          </cell>
          <cell r="O1111">
            <v>1.065925539</v>
          </cell>
          <cell r="P1111">
            <v>1.007911051</v>
          </cell>
          <cell r="Q1111">
            <v>0.94143200000000005</v>
          </cell>
          <cell r="R1111">
            <v>0.91277449799999999</v>
          </cell>
          <cell r="S1111">
            <v>0.91482434400000001</v>
          </cell>
          <cell r="T1111">
            <v>1.4328913510000001</v>
          </cell>
          <cell r="U1111">
            <v>0.76991213199999997</v>
          </cell>
          <cell r="V1111">
            <v>0.93956906399999995</v>
          </cell>
          <cell r="W1111">
            <v>0.94995961399999995</v>
          </cell>
          <cell r="X1111">
            <v>1.0041947630000001</v>
          </cell>
          <cell r="Y1111">
            <v>1.0557077290000001</v>
          </cell>
          <cell r="Z1111">
            <v>1.068298508</v>
          </cell>
          <cell r="AA1111">
            <v>1.0613223039999999</v>
          </cell>
          <cell r="AB1111">
            <v>1.0536860379999999</v>
          </cell>
          <cell r="AC1111">
            <v>1.0307719399999999</v>
          </cell>
          <cell r="AD1111">
            <v>0.98874478600000004</v>
          </cell>
          <cell r="AE1111">
            <v>0.96237086100000002</v>
          </cell>
          <cell r="AF1111">
            <v>0.93890717700000004</v>
          </cell>
          <cell r="AG1111">
            <v>1.415785313</v>
          </cell>
          <cell r="AH1111">
            <v>0.57619956000000006</v>
          </cell>
          <cell r="AI1111">
            <v>0.67522331099999999</v>
          </cell>
          <cell r="AJ1111">
            <v>0.68511030100000003</v>
          </cell>
          <cell r="AK1111">
            <v>0.71776747600000002</v>
          </cell>
          <cell r="AL1111">
            <v>0.74716765900000004</v>
          </cell>
          <cell r="AM1111">
            <v>0.78494011500000005</v>
          </cell>
          <cell r="AN1111">
            <v>0.80285214699999996</v>
          </cell>
          <cell r="AO1111">
            <v>0.80071764999999995</v>
          </cell>
          <cell r="AP1111">
            <v>0.82250306500000003</v>
          </cell>
          <cell r="AQ1111">
            <v>0.80834100200000003</v>
          </cell>
          <cell r="AR1111">
            <v>0.83399382799999999</v>
          </cell>
          <cell r="AS1111">
            <v>0.87395199099999998</v>
          </cell>
          <cell r="AT1111">
            <v>1.1698973909999999</v>
          </cell>
          <cell r="AU1111">
            <v>0.71241869099999999</v>
          </cell>
          <cell r="AV1111">
            <v>0.751666265</v>
          </cell>
          <cell r="AW1111">
            <v>0.77950253800000002</v>
          </cell>
          <cell r="AX1111">
            <v>0.79711761199999998</v>
          </cell>
          <cell r="AY1111">
            <v>0.80786885200000003</v>
          </cell>
          <cell r="AZ1111">
            <v>0.74669020100000005</v>
          </cell>
          <cell r="BA1111">
            <v>0.87962133600000003</v>
          </cell>
          <cell r="BB1111">
            <v>0.90435336899999996</v>
          </cell>
          <cell r="BC1111">
            <v>0.91477273000000003</v>
          </cell>
          <cell r="BD1111">
            <v>0.90233275199999996</v>
          </cell>
          <cell r="BE1111">
            <v>0.88861598600000002</v>
          </cell>
          <cell r="BF1111">
            <v>0.89997287100000001</v>
          </cell>
          <cell r="BG1111">
            <v>1.140126918</v>
          </cell>
          <cell r="BH1111">
            <v>0.778082194</v>
          </cell>
          <cell r="BI1111">
            <v>0.73933803899999995</v>
          </cell>
          <cell r="BJ1111">
            <v>0.74555717399999999</v>
          </cell>
          <cell r="BK1111">
            <v>0.78479374800000001</v>
          </cell>
          <cell r="BL1111">
            <v>0.71324526200000005</v>
          </cell>
          <cell r="BM1111">
            <v>0.71183046400000005</v>
          </cell>
          <cell r="BN1111">
            <v>0.64697538399999999</v>
          </cell>
          <cell r="BO1111">
            <v>0.64376412699999996</v>
          </cell>
          <cell r="BP1111">
            <v>0.69505324999999996</v>
          </cell>
          <cell r="BQ1111">
            <v>0.71282042999999995</v>
          </cell>
          <cell r="BR1111">
            <v>0.73166731399999996</v>
          </cell>
          <cell r="BS1111">
            <v>0.75050399000000001</v>
          </cell>
          <cell r="BT1111">
            <v>1.0271733009999999</v>
          </cell>
          <cell r="BU1111">
            <v>0.67852649300000001</v>
          </cell>
          <cell r="BV1111">
            <v>0.69157794800000005</v>
          </cell>
          <cell r="BW1111">
            <v>0.66222283400000004</v>
          </cell>
          <cell r="BX1111">
            <v>0.77389119799999995</v>
          </cell>
          <cell r="BY1111">
            <v>0.77345231000000003</v>
          </cell>
          <cell r="BZ1111">
            <v>0.76570513100000004</v>
          </cell>
          <cell r="CA1111">
            <v>0.75105497300000001</v>
          </cell>
          <cell r="CB1111">
            <v>0.77075153299999999</v>
          </cell>
          <cell r="CC1111">
            <v>0.76892686099999996</v>
          </cell>
          <cell r="CD1111">
            <v>0.74595561600000004</v>
          </cell>
          <cell r="CE1111">
            <v>0.76263103200000004</v>
          </cell>
          <cell r="CF1111">
            <v>0.77224163499999998</v>
          </cell>
          <cell r="CG1111">
            <v>0.96785717999999998</v>
          </cell>
        </row>
        <row r="1112">
          <cell r="B1112" t="str">
            <v>Per_Value_Total Fortifed Wine &amp; Vermouth_GB CENTRAL SCOTLAND</v>
          </cell>
          <cell r="C1112" t="str">
            <v>Per</v>
          </cell>
          <cell r="D1112" t="str">
            <v>Value</v>
          </cell>
          <cell r="E1112" t="str">
            <v>Fortified Wine</v>
          </cell>
          <cell r="F1112" t="str">
            <v>Total Fortifed Wine &amp; Vermouth</v>
          </cell>
          <cell r="G1112" t="str">
            <v>GB CENTRAL SCOTLAND</v>
          </cell>
          <cell r="H1112">
            <v>0.31823481599999998</v>
          </cell>
          <cell r="I1112">
            <v>0.36798168999999997</v>
          </cell>
          <cell r="J1112">
            <v>0.36938090499999998</v>
          </cell>
          <cell r="K1112">
            <v>0.39642443500000002</v>
          </cell>
          <cell r="L1112">
            <v>0.378271146</v>
          </cell>
          <cell r="M1112">
            <v>0.35512519399999998</v>
          </cell>
          <cell r="N1112">
            <v>0.37077947900000002</v>
          </cell>
          <cell r="O1112">
            <v>0.36948986499999997</v>
          </cell>
          <cell r="P1112">
            <v>0.39273451999999998</v>
          </cell>
          <cell r="Q1112">
            <v>0.386639972</v>
          </cell>
          <cell r="R1112">
            <v>0.38888690999999997</v>
          </cell>
          <cell r="S1112">
            <v>0.37156364400000003</v>
          </cell>
          <cell r="T1112">
            <v>0.57774500200000001</v>
          </cell>
          <cell r="U1112">
            <v>0.31732140599999997</v>
          </cell>
          <cell r="V1112">
            <v>0.35747731100000002</v>
          </cell>
          <cell r="W1112">
            <v>0.36989850600000002</v>
          </cell>
          <cell r="X1112">
            <v>0.39162714799999998</v>
          </cell>
          <cell r="Y1112">
            <v>0.38411951799999999</v>
          </cell>
          <cell r="Z1112">
            <v>0.39540814200000002</v>
          </cell>
          <cell r="AA1112">
            <v>0.40888766399999998</v>
          </cell>
          <cell r="AB1112">
            <v>0.41338412600000002</v>
          </cell>
          <cell r="AC1112">
            <v>0.41292058999999998</v>
          </cell>
          <cell r="AD1112">
            <v>0.38476093300000003</v>
          </cell>
          <cell r="AE1112">
            <v>0.395015956</v>
          </cell>
          <cell r="AF1112">
            <v>0.39621340900000002</v>
          </cell>
          <cell r="AG1112">
            <v>0.55834827499999995</v>
          </cell>
          <cell r="AH1112">
            <v>0.206779675</v>
          </cell>
          <cell r="AI1112">
            <v>0.30051045599999998</v>
          </cell>
          <cell r="AJ1112">
            <v>0.278571768</v>
          </cell>
          <cell r="AK1112">
            <v>0.308421216</v>
          </cell>
          <cell r="AL1112">
            <v>0.32577390000000001</v>
          </cell>
          <cell r="AM1112">
            <v>0.32911156499999999</v>
          </cell>
          <cell r="AN1112">
            <v>0.28088224699999997</v>
          </cell>
          <cell r="AO1112">
            <v>0.33264556699999998</v>
          </cell>
          <cell r="AP1112">
            <v>0.35399413200000002</v>
          </cell>
          <cell r="AQ1112">
            <v>0.36494578900000002</v>
          </cell>
          <cell r="AR1112">
            <v>0.37257146200000002</v>
          </cell>
          <cell r="AS1112">
            <v>0.38421352800000003</v>
          </cell>
          <cell r="AT1112">
            <v>0.48785857100000002</v>
          </cell>
          <cell r="AU1112">
            <v>0.29568317799999999</v>
          </cell>
          <cell r="AV1112">
            <v>0.32841328800000003</v>
          </cell>
          <cell r="AW1112">
            <v>0.33446627400000001</v>
          </cell>
          <cell r="AX1112">
            <v>0.35447953799999998</v>
          </cell>
          <cell r="AY1112">
            <v>0.33043556899999998</v>
          </cell>
          <cell r="AZ1112">
            <v>0.31767217800000003</v>
          </cell>
          <cell r="BA1112">
            <v>0.345116755</v>
          </cell>
          <cell r="BB1112">
            <v>0.33293999400000002</v>
          </cell>
          <cell r="BC1112">
            <v>0.31992359399999998</v>
          </cell>
          <cell r="BD1112">
            <v>0.30217751799999998</v>
          </cell>
          <cell r="BE1112">
            <v>0.29608118</v>
          </cell>
          <cell r="BF1112">
            <v>0.322798998</v>
          </cell>
          <cell r="BG1112">
            <v>0.39512069900000002</v>
          </cell>
          <cell r="BH1112">
            <v>0.286077466</v>
          </cell>
          <cell r="BI1112">
            <v>0.26791125999999998</v>
          </cell>
          <cell r="BJ1112">
            <v>0.26736785699999999</v>
          </cell>
          <cell r="BK1112">
            <v>0.26503131800000002</v>
          </cell>
          <cell r="BL1112">
            <v>0.27871678300000002</v>
          </cell>
          <cell r="BM1112">
            <v>0.267907069</v>
          </cell>
          <cell r="BN1112">
            <v>0.25934806399999999</v>
          </cell>
          <cell r="BO1112">
            <v>0.24190278000000001</v>
          </cell>
          <cell r="BP1112">
            <v>0.23680763799999999</v>
          </cell>
          <cell r="BQ1112">
            <v>0.26953815800000003</v>
          </cell>
          <cell r="BR1112">
            <v>0.27396754600000001</v>
          </cell>
          <cell r="BS1112">
            <v>0.24850994200000001</v>
          </cell>
          <cell r="BT1112">
            <v>0.33169387700000003</v>
          </cell>
          <cell r="BU1112">
            <v>0.223529485</v>
          </cell>
          <cell r="BV1112">
            <v>0.21401745599999999</v>
          </cell>
          <cell r="BW1112">
            <v>0.23118375999999999</v>
          </cell>
          <cell r="BX1112">
            <v>0.265212689</v>
          </cell>
          <cell r="BY1112">
            <v>0.26544395100000001</v>
          </cell>
          <cell r="BZ1112">
            <v>0.27150744700000001</v>
          </cell>
          <cell r="CA1112">
            <v>0.29125968800000002</v>
          </cell>
          <cell r="CB1112">
            <v>0.28575064100000003</v>
          </cell>
          <cell r="CC1112">
            <v>0.28891119399999998</v>
          </cell>
          <cell r="CD1112">
            <v>0.29015080999999998</v>
          </cell>
          <cell r="CE1112">
            <v>0.28797547000000001</v>
          </cell>
          <cell r="CF1112">
            <v>0.28160906200000002</v>
          </cell>
          <cell r="CG1112">
            <v>0.33063716399999998</v>
          </cell>
        </row>
        <row r="1113">
          <cell r="B1113" t="str">
            <v>Per_Value_Total Fortifed Wine &amp; Vermouth_East of England</v>
          </cell>
          <cell r="C1113" t="str">
            <v>Per</v>
          </cell>
          <cell r="D1113" t="str">
            <v>Value</v>
          </cell>
          <cell r="E1113" t="str">
            <v>Fortified Wine</v>
          </cell>
          <cell r="F1113" t="str">
            <v>Total Fortifed Wine &amp; Vermouth</v>
          </cell>
          <cell r="G1113" t="str">
            <v>East of England</v>
          </cell>
          <cell r="H1113">
            <v>0.40836832099999998</v>
          </cell>
          <cell r="I1113">
            <v>0.454556813</v>
          </cell>
          <cell r="J1113">
            <v>0.51709391800000004</v>
          </cell>
          <cell r="K1113">
            <v>0.55611018999999995</v>
          </cell>
          <cell r="L1113">
            <v>0.54911204400000002</v>
          </cell>
          <cell r="M1113">
            <v>0.53729166100000003</v>
          </cell>
          <cell r="N1113">
            <v>0.51248509799999997</v>
          </cell>
          <cell r="O1113">
            <v>0.48197238100000001</v>
          </cell>
          <cell r="P1113">
            <v>0.50774084100000005</v>
          </cell>
          <cell r="Q1113">
            <v>0.47490300099999999</v>
          </cell>
          <cell r="R1113">
            <v>0.45222701300000001</v>
          </cell>
          <cell r="S1113">
            <v>0.44320918300000001</v>
          </cell>
          <cell r="T1113">
            <v>0.67386798000000003</v>
          </cell>
          <cell r="U1113">
            <v>0.38083649800000002</v>
          </cell>
          <cell r="V1113">
            <v>0.44947683199999999</v>
          </cell>
          <cell r="W1113">
            <v>0.47770338600000001</v>
          </cell>
          <cell r="X1113">
            <v>0.49499417000000001</v>
          </cell>
          <cell r="Y1113">
            <v>0.49886731099999998</v>
          </cell>
          <cell r="Z1113">
            <v>0.50242141299999998</v>
          </cell>
          <cell r="AA1113">
            <v>0.48970370800000002</v>
          </cell>
          <cell r="AB1113">
            <v>0.51912591799999996</v>
          </cell>
          <cell r="AC1113">
            <v>0.491885446</v>
          </cell>
          <cell r="AD1113">
            <v>0.46199784799999999</v>
          </cell>
          <cell r="AE1113">
            <v>0.46383986599999999</v>
          </cell>
          <cell r="AF1113">
            <v>0.45308042399999998</v>
          </cell>
          <cell r="AG1113">
            <v>0.70730411699999995</v>
          </cell>
          <cell r="AH1113">
            <v>0.25709488200000002</v>
          </cell>
          <cell r="AI1113">
            <v>0.292693592</v>
          </cell>
          <cell r="AJ1113">
            <v>0.32674593800000001</v>
          </cell>
          <cell r="AK1113">
            <v>0.34183889899999997</v>
          </cell>
          <cell r="AL1113">
            <v>0.348609479</v>
          </cell>
          <cell r="AM1113">
            <v>0.33641749399999998</v>
          </cell>
          <cell r="AN1113">
            <v>0.35881656000000001</v>
          </cell>
          <cell r="AO1113">
            <v>0.38644280600000003</v>
          </cell>
          <cell r="AP1113">
            <v>0.391214493</v>
          </cell>
          <cell r="AQ1113">
            <v>0.392233946</v>
          </cell>
          <cell r="AR1113">
            <v>0.38904927299999997</v>
          </cell>
          <cell r="AS1113">
            <v>0.40448331100000001</v>
          </cell>
          <cell r="AT1113">
            <v>0.53316410199999997</v>
          </cell>
          <cell r="AU1113">
            <v>0.31294756099999999</v>
          </cell>
          <cell r="AV1113">
            <v>0.31346239199999998</v>
          </cell>
          <cell r="AW1113">
            <v>0.32897578100000002</v>
          </cell>
          <cell r="AX1113">
            <v>0.34239351200000001</v>
          </cell>
          <cell r="AY1113">
            <v>0.34669768699999998</v>
          </cell>
          <cell r="AZ1113">
            <v>0.36081759000000002</v>
          </cell>
          <cell r="BA1113">
            <v>0.383414743</v>
          </cell>
          <cell r="BB1113">
            <v>0.38760989600000001</v>
          </cell>
          <cell r="BC1113">
            <v>0.40421360699999997</v>
          </cell>
          <cell r="BD1113">
            <v>0.40048924000000002</v>
          </cell>
          <cell r="BE1113">
            <v>0.41008310599999998</v>
          </cell>
          <cell r="BF1113">
            <v>0.42021565900000002</v>
          </cell>
          <cell r="BG1113">
            <v>0.51170431199999999</v>
          </cell>
          <cell r="BH1113">
            <v>0.34241940700000001</v>
          </cell>
          <cell r="BI1113">
            <v>0.347073193</v>
          </cell>
          <cell r="BJ1113">
            <v>0.376350884</v>
          </cell>
          <cell r="BK1113">
            <v>0.44468868700000003</v>
          </cell>
          <cell r="BL1113">
            <v>0.38803313499999997</v>
          </cell>
          <cell r="BM1113">
            <v>0.37510360300000001</v>
          </cell>
          <cell r="BN1113">
            <v>0.37276442900000001</v>
          </cell>
          <cell r="BO1113">
            <v>0.39734646400000001</v>
          </cell>
          <cell r="BP1113">
            <v>0.419246966</v>
          </cell>
          <cell r="BQ1113">
            <v>0.43640298599999999</v>
          </cell>
          <cell r="BR1113">
            <v>0.41591378099999998</v>
          </cell>
          <cell r="BS1113">
            <v>0.42149814600000002</v>
          </cell>
          <cell r="BT1113">
            <v>0.53118391899999995</v>
          </cell>
          <cell r="BU1113">
            <v>0.35852552999999998</v>
          </cell>
          <cell r="BV1113">
            <v>0.34653581100000003</v>
          </cell>
          <cell r="BW1113">
            <v>0.36618953500000001</v>
          </cell>
          <cell r="BX1113">
            <v>0.38605549700000003</v>
          </cell>
          <cell r="BY1113">
            <v>0.36425220899999999</v>
          </cell>
          <cell r="BZ1113">
            <v>0.36504867600000002</v>
          </cell>
          <cell r="CA1113">
            <v>0.35938711200000001</v>
          </cell>
          <cell r="CB1113">
            <v>0.342773936</v>
          </cell>
          <cell r="CC1113">
            <v>0.35311347399999998</v>
          </cell>
          <cell r="CD1113">
            <v>0.33442667399999998</v>
          </cell>
          <cell r="CE1113">
            <v>0.35422744699999997</v>
          </cell>
          <cell r="CF1113">
            <v>0.35574191900000002</v>
          </cell>
          <cell r="CG1113">
            <v>0.44891397</v>
          </cell>
        </row>
        <row r="1114">
          <cell r="B1114" t="str">
            <v>Per_Value_Total Fortifed Wine &amp; Vermouth_London</v>
          </cell>
          <cell r="C1114" t="str">
            <v>Per</v>
          </cell>
          <cell r="D1114" t="str">
            <v>Value</v>
          </cell>
          <cell r="E1114" t="str">
            <v>Fortified Wine</v>
          </cell>
          <cell r="F1114" t="str">
            <v>Total Fortifed Wine &amp; Vermouth</v>
          </cell>
          <cell r="G1114" t="str">
            <v>London</v>
          </cell>
          <cell r="H1114">
            <v>1.1165726439999999</v>
          </cell>
          <cell r="I1114">
            <v>1.2129909640000001</v>
          </cell>
          <cell r="J1114">
            <v>1.373148663</v>
          </cell>
          <cell r="K1114">
            <v>1.492153031</v>
          </cell>
          <cell r="L1114">
            <v>1.4683051460000001</v>
          </cell>
          <cell r="M1114">
            <v>1.446058252</v>
          </cell>
          <cell r="N1114">
            <v>1.5208421009999999</v>
          </cell>
          <cell r="O1114">
            <v>1.5167846810000001</v>
          </cell>
          <cell r="P1114">
            <v>1.4592702280000001</v>
          </cell>
          <cell r="Q1114">
            <v>1.3335727719999999</v>
          </cell>
          <cell r="R1114">
            <v>1.2976270539999999</v>
          </cell>
          <cell r="S1114">
            <v>1.3555143919999999</v>
          </cell>
          <cell r="T1114">
            <v>2.171519913</v>
          </cell>
          <cell r="U1114">
            <v>1.1840826840000001</v>
          </cell>
          <cell r="V1114">
            <v>1.316938247</v>
          </cell>
          <cell r="W1114">
            <v>1.3636952369999999</v>
          </cell>
          <cell r="X1114">
            <v>1.4765811049999999</v>
          </cell>
          <cell r="Y1114">
            <v>1.5656440739999999</v>
          </cell>
          <cell r="Z1114">
            <v>1.5847847269999999</v>
          </cell>
          <cell r="AA1114">
            <v>1.590543343</v>
          </cell>
          <cell r="AB1114">
            <v>1.602631395</v>
          </cell>
          <cell r="AC1114">
            <v>1.5783073249999999</v>
          </cell>
          <cell r="AD1114">
            <v>1.5078030689999999</v>
          </cell>
          <cell r="AE1114">
            <v>1.509861031</v>
          </cell>
          <cell r="AF1114">
            <v>1.4733927870000001</v>
          </cell>
          <cell r="AG1114">
            <v>2.6090899030000001</v>
          </cell>
          <cell r="AH1114">
            <v>0.92487578699999995</v>
          </cell>
          <cell r="AI1114">
            <v>1.1135852129999999</v>
          </cell>
          <cell r="AJ1114">
            <v>1.28997085</v>
          </cell>
          <cell r="AK1114">
            <v>1.5174980229999999</v>
          </cell>
          <cell r="AL1114">
            <v>1.605062247</v>
          </cell>
          <cell r="AM1114">
            <v>1.5974573400000001</v>
          </cell>
          <cell r="AN1114">
            <v>1.6312218810000001</v>
          </cell>
          <cell r="AO1114">
            <v>1.5858092399999999</v>
          </cell>
          <cell r="AP1114">
            <v>1.6641894740000001</v>
          </cell>
          <cell r="AQ1114">
            <v>1.756024163</v>
          </cell>
          <cell r="AR1114">
            <v>1.769734089</v>
          </cell>
          <cell r="AS1114">
            <v>1.8453131039999999</v>
          </cell>
          <cell r="AT1114">
            <v>2.4574953339999999</v>
          </cell>
          <cell r="AU1114">
            <v>1.4376629030000001</v>
          </cell>
          <cell r="AV1114">
            <v>1.40876479</v>
          </cell>
          <cell r="AW1114">
            <v>1.4787685669999999</v>
          </cell>
          <cell r="AX1114">
            <v>1.513768679</v>
          </cell>
          <cell r="AY1114">
            <v>1.540748958</v>
          </cell>
          <cell r="AZ1114">
            <v>1.5089159539999999</v>
          </cell>
          <cell r="BA1114">
            <v>1.603219929</v>
          </cell>
          <cell r="BB1114">
            <v>1.640649394</v>
          </cell>
          <cell r="BC1114">
            <v>1.6595485999999999</v>
          </cell>
          <cell r="BD1114">
            <v>1.6642097250000001</v>
          </cell>
          <cell r="BE1114">
            <v>1.6976407929999999</v>
          </cell>
          <cell r="BF1114">
            <v>1.705916671</v>
          </cell>
          <cell r="BG1114">
            <v>2.1954086990000001</v>
          </cell>
          <cell r="BH1114">
            <v>1.4750553040000001</v>
          </cell>
          <cell r="BI1114">
            <v>1.4588776429999999</v>
          </cell>
          <cell r="BJ1114">
            <v>1.490156517</v>
          </cell>
          <cell r="BK1114">
            <v>1.5292301420000001</v>
          </cell>
          <cell r="BL1114">
            <v>1.438435624</v>
          </cell>
          <cell r="BM1114">
            <v>1.439815442</v>
          </cell>
          <cell r="BN1114">
            <v>1.39982121</v>
          </cell>
          <cell r="BO1114">
            <v>1.3961264980000001</v>
          </cell>
          <cell r="BP1114">
            <v>1.38597466</v>
          </cell>
          <cell r="BQ1114">
            <v>1.4844653050000001</v>
          </cell>
          <cell r="BR1114">
            <v>1.583066774</v>
          </cell>
          <cell r="BS1114">
            <v>1.627251561</v>
          </cell>
          <cell r="BT1114">
            <v>2.0247161039999999</v>
          </cell>
          <cell r="BU1114">
            <v>1.4814255190000001</v>
          </cell>
          <cell r="BV1114">
            <v>1.383142785</v>
          </cell>
          <cell r="BW1114">
            <v>1.356542948</v>
          </cell>
          <cell r="BX1114">
            <v>1.469677745</v>
          </cell>
          <cell r="BY1114">
            <v>1.475990355</v>
          </cell>
          <cell r="BZ1114">
            <v>1.4619453739999999</v>
          </cell>
          <cell r="CA1114">
            <v>1.4301639530000001</v>
          </cell>
          <cell r="CB1114">
            <v>1.430190192</v>
          </cell>
          <cell r="CC1114">
            <v>1.4392411110000001</v>
          </cell>
          <cell r="CD1114">
            <v>1.332797198</v>
          </cell>
          <cell r="CE1114">
            <v>1.353473178</v>
          </cell>
          <cell r="CF1114">
            <v>1.382501918</v>
          </cell>
          <cell r="CG1114">
            <v>1.6788162129999999</v>
          </cell>
        </row>
        <row r="1115">
          <cell r="B1115" t="str">
            <v>Per_Value_Total Fortifed Wine &amp; Vermouth_North East England</v>
          </cell>
          <cell r="C1115" t="str">
            <v>Per</v>
          </cell>
          <cell r="D1115" t="str">
            <v>Value</v>
          </cell>
          <cell r="E1115" t="str">
            <v>Fortified Wine</v>
          </cell>
          <cell r="F1115" t="str">
            <v>Total Fortifed Wine &amp; Vermouth</v>
          </cell>
          <cell r="G1115" t="str">
            <v>North East England</v>
          </cell>
          <cell r="H1115">
            <v>0.202526446</v>
          </cell>
          <cell r="I1115">
            <v>0.22233228099999999</v>
          </cell>
          <cell r="J1115">
            <v>0.25066743499999999</v>
          </cell>
          <cell r="K1115">
            <v>0.276887353</v>
          </cell>
          <cell r="L1115">
            <v>0.25884227900000001</v>
          </cell>
          <cell r="M1115">
            <v>0.24823487599999999</v>
          </cell>
          <cell r="N1115">
            <v>0.246130601</v>
          </cell>
          <cell r="O1115">
            <v>0.24846172799999999</v>
          </cell>
          <cell r="P1115">
            <v>0.23659529100000001</v>
          </cell>
          <cell r="Q1115">
            <v>0.22254117900000001</v>
          </cell>
          <cell r="R1115">
            <v>0.22364283600000001</v>
          </cell>
          <cell r="S1115">
            <v>0.22439403899999999</v>
          </cell>
          <cell r="T1115">
            <v>0.319908311</v>
          </cell>
          <cell r="U1115">
            <v>0.18682222000000001</v>
          </cell>
          <cell r="V1115">
            <v>0.22314413299999999</v>
          </cell>
          <cell r="W1115">
            <v>0.242513326</v>
          </cell>
          <cell r="X1115">
            <v>0.23329383400000001</v>
          </cell>
          <cell r="Y1115">
            <v>0.23934635900000001</v>
          </cell>
          <cell r="Z1115">
            <v>0.24031371600000001</v>
          </cell>
          <cell r="AA1115">
            <v>0.23632204900000001</v>
          </cell>
          <cell r="AB1115">
            <v>0.24663653599999999</v>
          </cell>
          <cell r="AC1115">
            <v>0.22669988899999999</v>
          </cell>
          <cell r="AD1115">
            <v>0.21743227600000001</v>
          </cell>
          <cell r="AE1115">
            <v>0.21905771700000001</v>
          </cell>
          <cell r="AF1115">
            <v>0.21397471600000001</v>
          </cell>
          <cell r="AG1115">
            <v>0.31353378100000001</v>
          </cell>
          <cell r="AH1115">
            <v>0.14208031600000001</v>
          </cell>
          <cell r="AI1115">
            <v>0.16116346400000001</v>
          </cell>
          <cell r="AJ1115">
            <v>0.17182710400000001</v>
          </cell>
          <cell r="AK1115">
            <v>0.18238871600000001</v>
          </cell>
          <cell r="AL1115">
            <v>0.19340080100000001</v>
          </cell>
          <cell r="AM1115">
            <v>0.19791653300000001</v>
          </cell>
          <cell r="AN1115">
            <v>0.20829515500000001</v>
          </cell>
          <cell r="AO1115">
            <v>0.20137348599999999</v>
          </cell>
          <cell r="AP1115">
            <v>0.214271344</v>
          </cell>
          <cell r="AQ1115">
            <v>0.21588363199999999</v>
          </cell>
          <cell r="AR1115">
            <v>0.213683295</v>
          </cell>
          <cell r="AS1115">
            <v>0.23975470400000001</v>
          </cell>
          <cell r="AT1115">
            <v>0.31911517</v>
          </cell>
          <cell r="AU1115">
            <v>0.180969035</v>
          </cell>
          <cell r="AV1115">
            <v>0.18635460200000001</v>
          </cell>
          <cell r="AW1115">
            <v>0.19594974500000001</v>
          </cell>
          <cell r="AX1115">
            <v>0.19356764300000001</v>
          </cell>
          <cell r="AY1115">
            <v>0.19726281900000001</v>
          </cell>
          <cell r="AZ1115">
            <v>0.19404186600000001</v>
          </cell>
          <cell r="BA1115">
            <v>0.191450804</v>
          </cell>
          <cell r="BB1115">
            <v>0.19568252</v>
          </cell>
          <cell r="BC1115">
            <v>0.19953837699999999</v>
          </cell>
          <cell r="BD1115">
            <v>0.20518534099999999</v>
          </cell>
          <cell r="BE1115">
            <v>0.21822338299999999</v>
          </cell>
          <cell r="BF1115">
            <v>0.20395986099999999</v>
          </cell>
          <cell r="BG1115">
            <v>0.271479044</v>
          </cell>
          <cell r="BH1115">
            <v>0.19937149100000001</v>
          </cell>
          <cell r="BI1115">
            <v>0.19296385099999999</v>
          </cell>
          <cell r="BJ1115">
            <v>0.20368428899999999</v>
          </cell>
          <cell r="BK1115">
            <v>0.232795371</v>
          </cell>
          <cell r="BL1115">
            <v>0.208506689</v>
          </cell>
          <cell r="BM1115">
            <v>0.22024663999999999</v>
          </cell>
          <cell r="BN1115">
            <v>0.22374403800000001</v>
          </cell>
          <cell r="BO1115">
            <v>0.21292059399999999</v>
          </cell>
          <cell r="BP1115">
            <v>0.22287275200000001</v>
          </cell>
          <cell r="BQ1115">
            <v>0.22865517799999999</v>
          </cell>
          <cell r="BR1115">
            <v>0.229001601</v>
          </cell>
          <cell r="BS1115">
            <v>0.219030319</v>
          </cell>
          <cell r="BT1115">
            <v>0.29582191400000002</v>
          </cell>
          <cell r="BU1115">
            <v>0.20011367099999999</v>
          </cell>
          <cell r="BV1115">
            <v>0.18630070500000001</v>
          </cell>
          <cell r="BW1115">
            <v>0.19376717600000001</v>
          </cell>
          <cell r="BX1115">
            <v>0.232151417</v>
          </cell>
          <cell r="BY1115">
            <v>0.22297581599999999</v>
          </cell>
          <cell r="BZ1115">
            <v>0.23524020400000001</v>
          </cell>
          <cell r="CA1115">
            <v>0.226691585</v>
          </cell>
          <cell r="CB1115">
            <v>0.235662805</v>
          </cell>
          <cell r="CC1115">
            <v>0.22696376300000001</v>
          </cell>
          <cell r="CD1115">
            <v>0.212755888</v>
          </cell>
          <cell r="CE1115">
            <v>0.23034081300000001</v>
          </cell>
          <cell r="CF1115">
            <v>0.22828949400000001</v>
          </cell>
          <cell r="CG1115">
            <v>0.29063149199999999</v>
          </cell>
        </row>
        <row r="1116">
          <cell r="B1116" t="str">
            <v>Per_Value_Total Fortifed Wine &amp; Vermouth_North East Scotland</v>
          </cell>
          <cell r="C1116" t="str">
            <v>Per</v>
          </cell>
          <cell r="D1116" t="str">
            <v>Value</v>
          </cell>
          <cell r="E1116" t="str">
            <v>Fortified Wine</v>
          </cell>
          <cell r="F1116" t="str">
            <v>Total Fortifed Wine &amp; Vermouth</v>
          </cell>
          <cell r="G1116" t="str">
            <v>North East Scotland</v>
          </cell>
          <cell r="H1116">
            <v>9.1846525999999998E-2</v>
          </cell>
          <cell r="I1116">
            <v>0.102595354</v>
          </cell>
          <cell r="J1116">
            <v>0.116159346</v>
          </cell>
          <cell r="K1116">
            <v>0.137491326</v>
          </cell>
          <cell r="L1116">
            <v>0.127944106</v>
          </cell>
          <cell r="M1116">
            <v>0.12620017</v>
          </cell>
          <cell r="N1116">
            <v>0.14005720699999999</v>
          </cell>
          <cell r="O1116">
            <v>0.13562765600000001</v>
          </cell>
          <cell r="P1116">
            <v>0.143705416</v>
          </cell>
          <cell r="Q1116">
            <v>0.137254442</v>
          </cell>
          <cell r="R1116">
            <v>0.12679722600000001</v>
          </cell>
          <cell r="S1116">
            <v>0.117228149</v>
          </cell>
          <cell r="T1116">
            <v>0.153820864</v>
          </cell>
          <cell r="U1116">
            <v>9.6434480000000003E-2</v>
          </cell>
          <cell r="V1116">
            <v>0.11126363</v>
          </cell>
          <cell r="W1116">
            <v>0.103131133</v>
          </cell>
          <cell r="X1116">
            <v>0.117079945</v>
          </cell>
          <cell r="Y1116">
            <v>0.13020243000000001</v>
          </cell>
          <cell r="Z1116">
            <v>0.12699470400000001</v>
          </cell>
          <cell r="AA1116">
            <v>0.122755195</v>
          </cell>
          <cell r="AB1116">
            <v>0.14434896799999999</v>
          </cell>
          <cell r="AC1116">
            <v>0.11039771299999999</v>
          </cell>
          <cell r="AD1116">
            <v>0.11385234599999999</v>
          </cell>
          <cell r="AE1116">
            <v>0.109723479</v>
          </cell>
          <cell r="AF1116">
            <v>9.8886328999999995E-2</v>
          </cell>
          <cell r="AG1116">
            <v>0.148512536</v>
          </cell>
          <cell r="AH1116">
            <v>7.5140088999999993E-2</v>
          </cell>
          <cell r="AI1116">
            <v>9.8281061000000003E-2</v>
          </cell>
          <cell r="AJ1116">
            <v>8.9028203E-2</v>
          </cell>
          <cell r="AK1116">
            <v>9.2389488000000006E-2</v>
          </cell>
          <cell r="AL1116">
            <v>9.2459180000000002E-2</v>
          </cell>
          <cell r="AM1116">
            <v>8.5315663999999999E-2</v>
          </cell>
          <cell r="AN1116">
            <v>7.6116817000000003E-2</v>
          </cell>
          <cell r="AO1116">
            <v>8.3421585000000006E-2</v>
          </cell>
          <cell r="AP1116">
            <v>8.2258014000000004E-2</v>
          </cell>
          <cell r="AQ1116">
            <v>9.7784711999999996E-2</v>
          </cell>
          <cell r="AR1116">
            <v>9.4495487000000003E-2</v>
          </cell>
          <cell r="AS1116">
            <v>9.4197553000000003E-2</v>
          </cell>
          <cell r="AT1116">
            <v>0.123014232</v>
          </cell>
          <cell r="AU1116">
            <v>7.0138474000000006E-2</v>
          </cell>
          <cell r="AV1116">
            <v>6.6880593000000002E-2</v>
          </cell>
          <cell r="AW1116">
            <v>8.4186039000000004E-2</v>
          </cell>
          <cell r="AX1116">
            <v>7.5787942999999997E-2</v>
          </cell>
          <cell r="AY1116">
            <v>9.0024804999999999E-2</v>
          </cell>
          <cell r="AZ1116">
            <v>7.8601763000000005E-2</v>
          </cell>
          <cell r="BA1116">
            <v>9.0464604000000004E-2</v>
          </cell>
          <cell r="BB1116">
            <v>8.0243228999999999E-2</v>
          </cell>
          <cell r="BC1116">
            <v>6.9381776000000006E-2</v>
          </cell>
          <cell r="BD1116">
            <v>8.1800130999999998E-2</v>
          </cell>
          <cell r="BE1116">
            <v>6.8746234000000003E-2</v>
          </cell>
          <cell r="BF1116">
            <v>7.4070703000000002E-2</v>
          </cell>
          <cell r="BG1116">
            <v>7.9854884000000001E-2</v>
          </cell>
          <cell r="BH1116">
            <v>5.4556923E-2</v>
          </cell>
          <cell r="BI1116">
            <v>6.6725406000000001E-2</v>
          </cell>
          <cell r="BJ1116">
            <v>7.4757300999999998E-2</v>
          </cell>
          <cell r="BK1116">
            <v>7.0002147000000001E-2</v>
          </cell>
          <cell r="BL1116">
            <v>8.3694470000000007E-2</v>
          </cell>
          <cell r="BM1116">
            <v>6.9247498000000005E-2</v>
          </cell>
          <cell r="BN1116">
            <v>8.3444441999999994E-2</v>
          </cell>
          <cell r="BO1116">
            <v>9.4966030000000007E-2</v>
          </cell>
          <cell r="BP1116">
            <v>9.0731240000000005E-2</v>
          </cell>
          <cell r="BQ1116">
            <v>8.2115167000000003E-2</v>
          </cell>
          <cell r="BR1116">
            <v>9.0329629999999994E-2</v>
          </cell>
          <cell r="BS1116">
            <v>7.9731743999999993E-2</v>
          </cell>
          <cell r="BT1116">
            <v>0.10446596499999999</v>
          </cell>
          <cell r="BU1116">
            <v>8.0070068999999994E-2</v>
          </cell>
          <cell r="BV1116">
            <v>9.1555440000000002E-2</v>
          </cell>
          <cell r="BW1116">
            <v>8.2417053000000004E-2</v>
          </cell>
          <cell r="BX1116">
            <v>0.102689947</v>
          </cell>
          <cell r="BY1116">
            <v>0.111912844</v>
          </cell>
          <cell r="BZ1116">
            <v>0.10099420000000001</v>
          </cell>
          <cell r="CA1116">
            <v>9.671014E-2</v>
          </cell>
          <cell r="CB1116">
            <v>9.4902831000000007E-2</v>
          </cell>
          <cell r="CC1116">
            <v>8.9063315000000004E-2</v>
          </cell>
          <cell r="CD1116">
            <v>8.4772521000000003E-2</v>
          </cell>
          <cell r="CE1116">
            <v>8.6681939E-2</v>
          </cell>
          <cell r="CF1116">
            <v>9.2614230000000006E-2</v>
          </cell>
          <cell r="CG1116">
            <v>0.11125876899999999</v>
          </cell>
        </row>
        <row r="1117">
          <cell r="B1117" t="str">
            <v>Per_Value_Total Fortifed Wine &amp; Vermouth_North West (Lancashire)</v>
          </cell>
          <cell r="C1117" t="str">
            <v>Per</v>
          </cell>
          <cell r="D1117" t="str">
            <v>Value</v>
          </cell>
          <cell r="E1117" t="str">
            <v>Fortified Wine</v>
          </cell>
          <cell r="F1117" t="str">
            <v>Total Fortifed Wine &amp; Vermouth</v>
          </cell>
          <cell r="G1117" t="str">
            <v>North West (Lancashire)</v>
          </cell>
          <cell r="H1117">
            <v>0.57906152799999999</v>
          </cell>
          <cell r="I1117">
            <v>0.62996236800000005</v>
          </cell>
          <cell r="J1117">
            <v>0.74151670199999997</v>
          </cell>
          <cell r="K1117">
            <v>0.83256661099999996</v>
          </cell>
          <cell r="L1117">
            <v>0.82436602699999995</v>
          </cell>
          <cell r="M1117">
            <v>0.812099974</v>
          </cell>
          <cell r="N1117">
            <v>0.83534488399999995</v>
          </cell>
          <cell r="O1117">
            <v>0.83596341900000004</v>
          </cell>
          <cell r="P1117">
            <v>0.73595638600000002</v>
          </cell>
          <cell r="Q1117">
            <v>0.71823200300000001</v>
          </cell>
          <cell r="R1117">
            <v>0.71570513700000005</v>
          </cell>
          <cell r="S1117">
            <v>0.69115151900000005</v>
          </cell>
          <cell r="T1117">
            <v>1.078934093</v>
          </cell>
          <cell r="U1117">
            <v>0.58770260799999996</v>
          </cell>
          <cell r="V1117">
            <v>0.67800463300000002</v>
          </cell>
          <cell r="W1117">
            <v>0.72462108199999997</v>
          </cell>
          <cell r="X1117">
            <v>0.76155046500000001</v>
          </cell>
          <cell r="Y1117">
            <v>0.75845232500000004</v>
          </cell>
          <cell r="Z1117">
            <v>0.75005409000000001</v>
          </cell>
          <cell r="AA1117">
            <v>0.78797719300000002</v>
          </cell>
          <cell r="AB1117">
            <v>0.78307244099999995</v>
          </cell>
          <cell r="AC1117">
            <v>0.77679377800000005</v>
          </cell>
          <cell r="AD1117">
            <v>0.76260528800000005</v>
          </cell>
          <cell r="AE1117">
            <v>0.743533581</v>
          </cell>
          <cell r="AF1117">
            <v>0.73762967400000001</v>
          </cell>
          <cell r="AG1117">
            <v>0.97917918000000004</v>
          </cell>
          <cell r="AH1117">
            <v>0.45306115400000002</v>
          </cell>
          <cell r="AI1117">
            <v>0.50097375200000005</v>
          </cell>
          <cell r="AJ1117">
            <v>0.53331828299999995</v>
          </cell>
          <cell r="AK1117">
            <v>0.56046610699999999</v>
          </cell>
          <cell r="AL1117">
            <v>0.58485399999999998</v>
          </cell>
          <cell r="AM1117">
            <v>0.64821817199999998</v>
          </cell>
          <cell r="AN1117">
            <v>0.66180860399999997</v>
          </cell>
          <cell r="AO1117">
            <v>0.68444831399999995</v>
          </cell>
          <cell r="AP1117">
            <v>0.73190495200000005</v>
          </cell>
          <cell r="AQ1117">
            <v>0.71792454400000005</v>
          </cell>
          <cell r="AR1117">
            <v>0.70341465800000003</v>
          </cell>
          <cell r="AS1117">
            <v>0.71913833299999996</v>
          </cell>
          <cell r="AT1117">
            <v>0.94142150800000002</v>
          </cell>
          <cell r="AU1117">
            <v>0.565254382</v>
          </cell>
          <cell r="AV1117">
            <v>0.53875407399999997</v>
          </cell>
          <cell r="AW1117">
            <v>0.58360584299999996</v>
          </cell>
          <cell r="AX1117">
            <v>0.60530373800000004</v>
          </cell>
          <cell r="AY1117">
            <v>0.62539056100000001</v>
          </cell>
          <cell r="AZ1117">
            <v>0.58266359000000001</v>
          </cell>
          <cell r="BA1117">
            <v>0.62555821199999995</v>
          </cell>
          <cell r="BB1117">
            <v>0.58497993699999995</v>
          </cell>
          <cell r="BC1117">
            <v>0.572420602</v>
          </cell>
          <cell r="BD1117">
            <v>0.58127985299999996</v>
          </cell>
          <cell r="BE1117">
            <v>0.57606236499999997</v>
          </cell>
          <cell r="BF1117">
            <v>0.58514249699999998</v>
          </cell>
          <cell r="BG1117">
            <v>0.75425678500000004</v>
          </cell>
          <cell r="BH1117">
            <v>0.54248677300000003</v>
          </cell>
          <cell r="BI1117">
            <v>0.49633935499999998</v>
          </cell>
          <cell r="BJ1117">
            <v>0.52537731399999998</v>
          </cell>
          <cell r="BK1117">
            <v>0.56956336799999996</v>
          </cell>
          <cell r="BL1117">
            <v>0.51293231800000005</v>
          </cell>
          <cell r="BM1117">
            <v>0.49945243900000003</v>
          </cell>
          <cell r="BN1117">
            <v>0.46657356999999999</v>
          </cell>
          <cell r="BO1117">
            <v>0.464643311</v>
          </cell>
          <cell r="BP1117">
            <v>0.48396251800000001</v>
          </cell>
          <cell r="BQ1117">
            <v>0.47310528899999998</v>
          </cell>
          <cell r="BR1117">
            <v>0.48624415399999998</v>
          </cell>
          <cell r="BS1117">
            <v>0.469764087</v>
          </cell>
          <cell r="BT1117">
            <v>0.64778376500000001</v>
          </cell>
          <cell r="BU1117">
            <v>0.44115217400000001</v>
          </cell>
          <cell r="BV1117">
            <v>0.42602600099999999</v>
          </cell>
          <cell r="BW1117">
            <v>0.42060487600000002</v>
          </cell>
          <cell r="BX1117">
            <v>0.49348512900000002</v>
          </cell>
          <cell r="BY1117">
            <v>0.50744543499999994</v>
          </cell>
          <cell r="BZ1117">
            <v>0.52579553800000001</v>
          </cell>
          <cell r="CA1117">
            <v>0.55053785</v>
          </cell>
          <cell r="CB1117">
            <v>0.54401078899999999</v>
          </cell>
          <cell r="CC1117">
            <v>0.53444266500000004</v>
          </cell>
          <cell r="CD1117">
            <v>0.49648057299999998</v>
          </cell>
          <cell r="CE1117">
            <v>0.51068787000000004</v>
          </cell>
          <cell r="CF1117">
            <v>0.50974266999999995</v>
          </cell>
          <cell r="CG1117">
            <v>0.63473099799999999</v>
          </cell>
        </row>
        <row r="1118">
          <cell r="B1118" t="str">
            <v>Per_Value_Total Fortifed Wine &amp; Vermouth_South and South East</v>
          </cell>
          <cell r="C1118" t="str">
            <v>Per</v>
          </cell>
          <cell r="D1118" t="str">
            <v>Value</v>
          </cell>
          <cell r="E1118" t="str">
            <v>Fortified Wine</v>
          </cell>
          <cell r="F1118" t="str">
            <v>Total Fortifed Wine &amp; Vermouth</v>
          </cell>
          <cell r="G1118" t="str">
            <v>South and South East</v>
          </cell>
          <cell r="H1118">
            <v>0.69158819699999996</v>
          </cell>
          <cell r="I1118">
            <v>0.76847893700000003</v>
          </cell>
          <cell r="J1118">
            <v>0.88629032500000005</v>
          </cell>
          <cell r="K1118">
            <v>0.906476175</v>
          </cell>
          <cell r="L1118">
            <v>0.85655096399999997</v>
          </cell>
          <cell r="M1118">
            <v>0.81267280200000003</v>
          </cell>
          <cell r="N1118">
            <v>0.77637169100000003</v>
          </cell>
          <cell r="O1118">
            <v>0.74160520200000002</v>
          </cell>
          <cell r="P1118">
            <v>0.81584645099999997</v>
          </cell>
          <cell r="Q1118">
            <v>0.77875322300000005</v>
          </cell>
          <cell r="R1118">
            <v>0.73626613399999996</v>
          </cell>
          <cell r="S1118">
            <v>0.74056138699999996</v>
          </cell>
          <cell r="T1118">
            <v>1.1418256</v>
          </cell>
          <cell r="U1118">
            <v>0.63907730299999999</v>
          </cell>
          <cell r="V1118">
            <v>0.74829971900000003</v>
          </cell>
          <cell r="W1118">
            <v>0.78416692099999996</v>
          </cell>
          <cell r="X1118">
            <v>0.79049858799999995</v>
          </cell>
          <cell r="Y1118">
            <v>0.799055768</v>
          </cell>
          <cell r="Z1118">
            <v>0.81578965400000003</v>
          </cell>
          <cell r="AA1118">
            <v>0.80810387100000003</v>
          </cell>
          <cell r="AB1118">
            <v>0.83035225300000004</v>
          </cell>
          <cell r="AC1118">
            <v>0.775049286</v>
          </cell>
          <cell r="AD1118">
            <v>0.72569922099999995</v>
          </cell>
          <cell r="AE1118">
            <v>0.72337749399999995</v>
          </cell>
          <cell r="AF1118">
            <v>0.71926762499999997</v>
          </cell>
          <cell r="AG1118">
            <v>1.153586676</v>
          </cell>
          <cell r="AH1118">
            <v>0.37571027499999998</v>
          </cell>
          <cell r="AI1118">
            <v>0.46337474299999998</v>
          </cell>
          <cell r="AJ1118">
            <v>0.523576288</v>
          </cell>
          <cell r="AK1118">
            <v>0.59771359400000001</v>
          </cell>
          <cell r="AL1118">
            <v>0.63059042499999995</v>
          </cell>
          <cell r="AM1118">
            <v>0.65223194299999998</v>
          </cell>
          <cell r="AN1118">
            <v>0.70838836999999999</v>
          </cell>
          <cell r="AO1118">
            <v>0.66904656100000004</v>
          </cell>
          <cell r="AP1118">
            <v>0.69545066</v>
          </cell>
          <cell r="AQ1118">
            <v>0.70180328300000006</v>
          </cell>
          <cell r="AR1118">
            <v>0.70685364500000003</v>
          </cell>
          <cell r="AS1118">
            <v>0.76750906100000005</v>
          </cell>
          <cell r="AT1118">
            <v>1.0204787</v>
          </cell>
          <cell r="AU1118">
            <v>0.57058580999999997</v>
          </cell>
          <cell r="AV1118">
            <v>0.57747568100000002</v>
          </cell>
          <cell r="AW1118">
            <v>0.62356579199999995</v>
          </cell>
          <cell r="AX1118">
            <v>0.62694453000000006</v>
          </cell>
          <cell r="AY1118">
            <v>0.62774585199999999</v>
          </cell>
          <cell r="AZ1118">
            <v>0.59667786899999997</v>
          </cell>
          <cell r="BA1118">
            <v>0.64065648600000002</v>
          </cell>
          <cell r="BB1118">
            <v>0.62462326000000001</v>
          </cell>
          <cell r="BC1118">
            <v>0.65311926200000003</v>
          </cell>
          <cell r="BD1118">
            <v>0.64136138499999995</v>
          </cell>
          <cell r="BE1118">
            <v>0.59089080299999996</v>
          </cell>
          <cell r="BF1118">
            <v>0.57095616999999999</v>
          </cell>
          <cell r="BG1118">
            <v>0.73358253299999998</v>
          </cell>
          <cell r="BH1118">
            <v>0.503073891</v>
          </cell>
          <cell r="BI1118">
            <v>0.50219117599999996</v>
          </cell>
          <cell r="BJ1118">
            <v>0.51696119799999996</v>
          </cell>
          <cell r="BK1118">
            <v>0.55132992700000005</v>
          </cell>
          <cell r="BL1118">
            <v>0.479592666</v>
          </cell>
          <cell r="BM1118">
            <v>0.45548335699999998</v>
          </cell>
          <cell r="BN1118">
            <v>0.46135437499999998</v>
          </cell>
          <cell r="BO1118">
            <v>0.498395482</v>
          </cell>
          <cell r="BP1118">
            <v>0.51320026600000002</v>
          </cell>
          <cell r="BQ1118">
            <v>0.58278459199999999</v>
          </cell>
          <cell r="BR1118">
            <v>0.60199975400000005</v>
          </cell>
          <cell r="BS1118">
            <v>0.61090377299999998</v>
          </cell>
          <cell r="BT1118">
            <v>0.80677408399999995</v>
          </cell>
          <cell r="BU1118">
            <v>0.56764981400000003</v>
          </cell>
          <cell r="BV1118">
            <v>0.56399963399999997</v>
          </cell>
          <cell r="BW1118">
            <v>0.593091496</v>
          </cell>
          <cell r="BX1118">
            <v>0.58018367999999998</v>
          </cell>
          <cell r="BY1118">
            <v>0.57105826999999998</v>
          </cell>
          <cell r="BZ1118">
            <v>0.57967285499999999</v>
          </cell>
          <cell r="CA1118">
            <v>0.55605773700000005</v>
          </cell>
          <cell r="CB1118">
            <v>0.54707515100000004</v>
          </cell>
          <cell r="CC1118">
            <v>0.55295393800000003</v>
          </cell>
          <cell r="CD1118">
            <v>0.52498248400000003</v>
          </cell>
          <cell r="CE1118">
            <v>0.54360887099999999</v>
          </cell>
          <cell r="CF1118">
            <v>0.569154041</v>
          </cell>
          <cell r="CG1118">
            <v>0.66939282</v>
          </cell>
        </row>
        <row r="1119">
          <cell r="B1119" t="str">
            <v>Per_Value_Total Fortifed Wine &amp; Vermouth_South West</v>
          </cell>
          <cell r="C1119" t="str">
            <v>Per</v>
          </cell>
          <cell r="D1119" t="str">
            <v>Value</v>
          </cell>
          <cell r="E1119" t="str">
            <v>Fortified Wine</v>
          </cell>
          <cell r="F1119" t="str">
            <v>Total Fortifed Wine &amp; Vermouth</v>
          </cell>
          <cell r="G1119" t="str">
            <v>South West</v>
          </cell>
          <cell r="H1119">
            <v>0.393251077</v>
          </cell>
          <cell r="I1119">
            <v>0.46808112400000002</v>
          </cell>
          <cell r="J1119">
            <v>0.52676105900000003</v>
          </cell>
          <cell r="K1119">
            <v>0.61344303200000005</v>
          </cell>
          <cell r="L1119">
            <v>0.60044548399999997</v>
          </cell>
          <cell r="M1119">
            <v>0.61873149599999999</v>
          </cell>
          <cell r="N1119">
            <v>0.41791144400000002</v>
          </cell>
          <cell r="O1119">
            <v>0.37484950299999997</v>
          </cell>
          <cell r="P1119">
            <v>0.43886275899999999</v>
          </cell>
          <cell r="Q1119">
            <v>0.400896804</v>
          </cell>
          <cell r="R1119">
            <v>0.37096115099999999</v>
          </cell>
          <cell r="S1119">
            <v>0.362512789</v>
          </cell>
          <cell r="T1119">
            <v>0.50145559699999998</v>
          </cell>
          <cell r="U1119">
            <v>0.29576441799999997</v>
          </cell>
          <cell r="V1119">
            <v>0.334834415</v>
          </cell>
          <cell r="W1119">
            <v>0.45254668599999998</v>
          </cell>
          <cell r="X1119">
            <v>0.35598507800000001</v>
          </cell>
          <cell r="Y1119">
            <v>0.345691949</v>
          </cell>
          <cell r="Z1119">
            <v>0.33990722200000001</v>
          </cell>
          <cell r="AA1119">
            <v>0.36278295999999999</v>
          </cell>
          <cell r="AB1119">
            <v>0.35783586699999997</v>
          </cell>
          <cell r="AC1119">
            <v>0.36312614700000001</v>
          </cell>
          <cell r="AD1119">
            <v>0.33145137099999999</v>
          </cell>
          <cell r="AE1119">
            <v>0.32666254500000003</v>
          </cell>
          <cell r="AF1119">
            <v>0.30250596499999999</v>
          </cell>
          <cell r="AG1119">
            <v>0.34189047700000003</v>
          </cell>
          <cell r="AH1119">
            <v>0.150292646</v>
          </cell>
          <cell r="AI1119">
            <v>0.186716463</v>
          </cell>
          <cell r="AJ1119">
            <v>0.19796092300000001</v>
          </cell>
          <cell r="AK1119">
            <v>0.22093833600000001</v>
          </cell>
          <cell r="AL1119">
            <v>0.22989172899999999</v>
          </cell>
          <cell r="AM1119">
            <v>0.23128184700000001</v>
          </cell>
          <cell r="AN1119">
            <v>0.21025305699999999</v>
          </cell>
          <cell r="AO1119">
            <v>0.23529746500000001</v>
          </cell>
          <cell r="AP1119">
            <v>0.25385993400000001</v>
          </cell>
          <cell r="AQ1119">
            <v>0.28007343899999998</v>
          </cell>
          <cell r="AR1119">
            <v>0.28556960399999998</v>
          </cell>
          <cell r="AS1119">
            <v>0.309457025</v>
          </cell>
          <cell r="AT1119">
            <v>0.39105113899999999</v>
          </cell>
          <cell r="AU1119">
            <v>0.22124401299999999</v>
          </cell>
          <cell r="AV1119">
            <v>0.25443285700000001</v>
          </cell>
          <cell r="AW1119">
            <v>0.29482278299999998</v>
          </cell>
          <cell r="AX1119">
            <v>0.31711277599999999</v>
          </cell>
          <cell r="AY1119">
            <v>0.33396093199999999</v>
          </cell>
          <cell r="AZ1119">
            <v>0.32143027000000002</v>
          </cell>
          <cell r="BA1119">
            <v>0.41782523900000001</v>
          </cell>
          <cell r="BB1119">
            <v>0.38756442499999999</v>
          </cell>
          <cell r="BC1119">
            <v>0.40348240600000002</v>
          </cell>
          <cell r="BD1119">
            <v>0.41154926800000002</v>
          </cell>
          <cell r="BE1119">
            <v>0.39410230400000001</v>
          </cell>
          <cell r="BF1119">
            <v>0.38637386200000001</v>
          </cell>
          <cell r="BG1119">
            <v>0.50606842600000002</v>
          </cell>
          <cell r="BH1119">
            <v>0.39094870399999998</v>
          </cell>
          <cell r="BI1119">
            <v>0.381460941</v>
          </cell>
          <cell r="BJ1119">
            <v>0.39853728799999999</v>
          </cell>
          <cell r="BK1119">
            <v>0.45932189800000001</v>
          </cell>
          <cell r="BL1119">
            <v>0.385742264</v>
          </cell>
          <cell r="BM1119">
            <v>0.40384132499999997</v>
          </cell>
          <cell r="BN1119">
            <v>0.394124101</v>
          </cell>
          <cell r="BO1119">
            <v>0.42209840100000001</v>
          </cell>
          <cell r="BP1119">
            <v>0.39537192700000001</v>
          </cell>
          <cell r="BQ1119">
            <v>0.411540831</v>
          </cell>
          <cell r="BR1119">
            <v>0.37566440499999998</v>
          </cell>
          <cell r="BS1119">
            <v>0.35343939800000002</v>
          </cell>
          <cell r="BT1119">
            <v>0.47399643699999999</v>
          </cell>
          <cell r="BU1119">
            <v>0.320132896</v>
          </cell>
          <cell r="BV1119">
            <v>0.30564942699999997</v>
          </cell>
          <cell r="BW1119">
            <v>0.30086679599999999</v>
          </cell>
          <cell r="BX1119">
            <v>0.33406265899999998</v>
          </cell>
          <cell r="BY1119">
            <v>0.33639032499999999</v>
          </cell>
          <cell r="BZ1119">
            <v>0.33733316400000002</v>
          </cell>
          <cell r="CA1119">
            <v>0.33702780799999998</v>
          </cell>
          <cell r="CB1119">
            <v>0.32459074500000001</v>
          </cell>
          <cell r="CC1119">
            <v>0.31940910900000002</v>
          </cell>
          <cell r="CD1119">
            <v>0.29331075899999998</v>
          </cell>
          <cell r="CE1119">
            <v>0.29354530299999998</v>
          </cell>
          <cell r="CF1119">
            <v>0.29314329900000002</v>
          </cell>
          <cell r="CG1119">
            <v>0.36328850600000001</v>
          </cell>
        </row>
        <row r="1120">
          <cell r="B1120" t="str">
            <v>Per_Value_Total Fortifed Wine &amp; Vermouth_Wales and West</v>
          </cell>
          <cell r="C1120" t="str">
            <v>Per</v>
          </cell>
          <cell r="D1120" t="str">
            <v>Value</v>
          </cell>
          <cell r="E1120" t="str">
            <v>Fortified Wine</v>
          </cell>
          <cell r="F1120" t="str">
            <v>Total Fortifed Wine &amp; Vermouth</v>
          </cell>
          <cell r="G1120" t="str">
            <v>Wales and West</v>
          </cell>
          <cell r="H1120">
            <v>0.42398593099999998</v>
          </cell>
          <cell r="I1120">
            <v>0.475926505</v>
          </cell>
          <cell r="J1120">
            <v>0.57092238699999998</v>
          </cell>
          <cell r="K1120">
            <v>0.61770623700000005</v>
          </cell>
          <cell r="L1120">
            <v>0.64906353400000005</v>
          </cell>
          <cell r="M1120">
            <v>0.59647943800000003</v>
          </cell>
          <cell r="N1120">
            <v>0.70531635299999995</v>
          </cell>
          <cell r="O1120">
            <v>0.65286597000000002</v>
          </cell>
          <cell r="P1120">
            <v>0.67000774699999999</v>
          </cell>
          <cell r="Q1120">
            <v>0.60946793099999996</v>
          </cell>
          <cell r="R1120">
            <v>0.56018985099999996</v>
          </cell>
          <cell r="S1120">
            <v>0.55307083999999995</v>
          </cell>
          <cell r="T1120">
            <v>0.82252554200000005</v>
          </cell>
          <cell r="U1120">
            <v>0.46563151200000003</v>
          </cell>
          <cell r="V1120">
            <v>0.59858310100000001</v>
          </cell>
          <cell r="W1120">
            <v>0.48931278499999997</v>
          </cell>
          <cell r="X1120">
            <v>0.56897337299999995</v>
          </cell>
          <cell r="Y1120">
            <v>0.54983196000000001</v>
          </cell>
          <cell r="Z1120">
            <v>0.55245057600000003</v>
          </cell>
          <cell r="AA1120">
            <v>0.61379141000000004</v>
          </cell>
          <cell r="AB1120">
            <v>0.57978475900000004</v>
          </cell>
          <cell r="AC1120">
            <v>0.52123638999999999</v>
          </cell>
          <cell r="AD1120">
            <v>0.49689401900000002</v>
          </cell>
          <cell r="AE1120">
            <v>0.49367766299999999</v>
          </cell>
          <cell r="AF1120">
            <v>0.50263074699999999</v>
          </cell>
          <cell r="AG1120">
            <v>0.71350941099999998</v>
          </cell>
          <cell r="AH1120">
            <v>0.31744058600000002</v>
          </cell>
          <cell r="AI1120">
            <v>0.374893225</v>
          </cell>
          <cell r="AJ1120">
            <v>0.39723990799999997</v>
          </cell>
          <cell r="AK1120">
            <v>0.43826473399999999</v>
          </cell>
          <cell r="AL1120">
            <v>0.45290323799999999</v>
          </cell>
          <cell r="AM1120">
            <v>0.45481659000000002</v>
          </cell>
          <cell r="AN1120">
            <v>0.457490797</v>
          </cell>
          <cell r="AO1120">
            <v>0.47815934199999999</v>
          </cell>
          <cell r="AP1120">
            <v>0.50267776099999995</v>
          </cell>
          <cell r="AQ1120">
            <v>0.51302132099999997</v>
          </cell>
          <cell r="AR1120">
            <v>0.52574217599999995</v>
          </cell>
          <cell r="AS1120">
            <v>0.55898642099999996</v>
          </cell>
          <cell r="AT1120">
            <v>0.68409221899999995</v>
          </cell>
          <cell r="AU1120">
            <v>0.39676292899999999</v>
          </cell>
          <cell r="AV1120">
            <v>0.428000518</v>
          </cell>
          <cell r="AW1120">
            <v>0.44021748399999999</v>
          </cell>
          <cell r="AX1120">
            <v>0.42172556100000003</v>
          </cell>
          <cell r="AY1120">
            <v>0.43207593900000002</v>
          </cell>
          <cell r="AZ1120">
            <v>0.40458888799999998</v>
          </cell>
          <cell r="BA1120">
            <v>0.426168983</v>
          </cell>
          <cell r="BB1120">
            <v>0.44623038300000001</v>
          </cell>
          <cell r="BC1120">
            <v>0.431508167</v>
          </cell>
          <cell r="BD1120">
            <v>0.41881389899999999</v>
          </cell>
          <cell r="BE1120">
            <v>0.42553134100000001</v>
          </cell>
          <cell r="BF1120">
            <v>0.43533991799999999</v>
          </cell>
          <cell r="BG1120">
            <v>0.56182652399999999</v>
          </cell>
          <cell r="BH1120">
            <v>0.37372244900000001</v>
          </cell>
          <cell r="BI1120">
            <v>0.37182111600000001</v>
          </cell>
          <cell r="BJ1120">
            <v>0.38321254799999999</v>
          </cell>
          <cell r="BK1120">
            <v>0.43150229299999998</v>
          </cell>
          <cell r="BL1120">
            <v>0.40698621699999998</v>
          </cell>
          <cell r="BM1120">
            <v>0.38956374399999999</v>
          </cell>
          <cell r="BN1120">
            <v>0.39450952700000003</v>
          </cell>
          <cell r="BO1120">
            <v>0.39599685400000001</v>
          </cell>
          <cell r="BP1120">
            <v>0.40331995799999998</v>
          </cell>
          <cell r="BQ1120">
            <v>0.43724319</v>
          </cell>
          <cell r="BR1120">
            <v>0.44892576899999997</v>
          </cell>
          <cell r="BS1120">
            <v>0.45900964100000002</v>
          </cell>
          <cell r="BT1120">
            <v>0.57526528399999999</v>
          </cell>
          <cell r="BU1120">
            <v>0.38991953699999998</v>
          </cell>
          <cell r="BV1120">
            <v>0.38190169699999998</v>
          </cell>
          <cell r="BW1120">
            <v>0.37528894200000001</v>
          </cell>
          <cell r="BX1120">
            <v>0.36486307000000001</v>
          </cell>
          <cell r="BY1120">
            <v>0.35298395599999999</v>
          </cell>
          <cell r="BZ1120">
            <v>0.34894774699999997</v>
          </cell>
          <cell r="CA1120">
            <v>0.337767918</v>
          </cell>
          <cell r="CB1120">
            <v>0.33323354300000002</v>
          </cell>
          <cell r="CC1120">
            <v>0.33940800500000001</v>
          </cell>
          <cell r="CD1120">
            <v>0.34214336099999998</v>
          </cell>
          <cell r="CE1120">
            <v>0.361403264</v>
          </cell>
          <cell r="CF1120">
            <v>0.36093749800000002</v>
          </cell>
          <cell r="CG1120">
            <v>0.44786473100000002</v>
          </cell>
        </row>
        <row r="1121">
          <cell r="B1121" t="str">
            <v>Per_Value_Total Fortifed Wine &amp; Vermouth_Yorkshire</v>
          </cell>
          <cell r="C1121" t="str">
            <v>Per</v>
          </cell>
          <cell r="D1121" t="str">
            <v>Value</v>
          </cell>
          <cell r="E1121" t="str">
            <v>Fortified Wine</v>
          </cell>
          <cell r="F1121" t="str">
            <v>Total Fortifed Wine &amp; Vermouth</v>
          </cell>
          <cell r="G1121" t="str">
            <v>Yorkshire</v>
          </cell>
          <cell r="H1121">
            <v>0.46338236500000002</v>
          </cell>
          <cell r="I1121">
            <v>0.51214060500000003</v>
          </cell>
          <cell r="J1121">
            <v>0.58201529699999999</v>
          </cell>
          <cell r="K1121">
            <v>0.64360312099999994</v>
          </cell>
          <cell r="L1121">
            <v>0.64518603100000005</v>
          </cell>
          <cell r="M1121">
            <v>0.62956683899999999</v>
          </cell>
          <cell r="N1121">
            <v>0.61516401600000004</v>
          </cell>
          <cell r="O1121">
            <v>0.58714092500000004</v>
          </cell>
          <cell r="P1121">
            <v>0.55394776899999998</v>
          </cell>
          <cell r="Q1121">
            <v>0.51791719199999997</v>
          </cell>
          <cell r="R1121">
            <v>0.50081222400000003</v>
          </cell>
          <cell r="S1121">
            <v>0.50765500600000002</v>
          </cell>
          <cell r="T1121">
            <v>0.74099745400000006</v>
          </cell>
          <cell r="U1121">
            <v>0.430084782</v>
          </cell>
          <cell r="V1121">
            <v>0.519819692</v>
          </cell>
          <cell r="W1121">
            <v>0.56748043699999995</v>
          </cell>
          <cell r="X1121">
            <v>0.56908130000000001</v>
          </cell>
          <cell r="Y1121">
            <v>0.57142473500000002</v>
          </cell>
          <cell r="Z1121">
            <v>0.59217567900000001</v>
          </cell>
          <cell r="AA1121">
            <v>0.57644864699999998</v>
          </cell>
          <cell r="AB1121">
            <v>0.58348229500000004</v>
          </cell>
          <cell r="AC1121">
            <v>0.55870336200000004</v>
          </cell>
          <cell r="AD1121">
            <v>0.52861923200000005</v>
          </cell>
          <cell r="AE1121">
            <v>0.52287438600000002</v>
          </cell>
          <cell r="AF1121">
            <v>0.51975835299999995</v>
          </cell>
          <cell r="AG1121">
            <v>0.82158641200000004</v>
          </cell>
          <cell r="AH1121">
            <v>0.33473129899999998</v>
          </cell>
          <cell r="AI1121">
            <v>0.37856750300000003</v>
          </cell>
          <cell r="AJ1121">
            <v>0.38122035100000001</v>
          </cell>
          <cell r="AK1121">
            <v>0.40287789200000002</v>
          </cell>
          <cell r="AL1121">
            <v>0.41905192600000002</v>
          </cell>
          <cell r="AM1121">
            <v>0.46061947399999997</v>
          </cell>
          <cell r="AN1121">
            <v>0.50570446800000002</v>
          </cell>
          <cell r="AO1121">
            <v>0.49460396699999998</v>
          </cell>
          <cell r="AP1121">
            <v>0.53980206200000003</v>
          </cell>
          <cell r="AQ1121">
            <v>0.52526845</v>
          </cell>
          <cell r="AR1121">
            <v>0.52824579800000004</v>
          </cell>
          <cell r="AS1121">
            <v>0.52895691199999995</v>
          </cell>
          <cell r="AT1121">
            <v>0.70990529599999996</v>
          </cell>
          <cell r="AU1121">
            <v>0.45463906199999998</v>
          </cell>
          <cell r="AV1121">
            <v>0.50265446899999999</v>
          </cell>
          <cell r="AW1121">
            <v>0.54322197999999999</v>
          </cell>
          <cell r="AX1121">
            <v>0.55547676999999995</v>
          </cell>
          <cell r="AY1121">
            <v>0.59637823300000004</v>
          </cell>
          <cell r="AZ1121">
            <v>0.56263912900000002</v>
          </cell>
          <cell r="BA1121">
            <v>0.63178938699999998</v>
          </cell>
          <cell r="BB1121">
            <v>0.67118198600000001</v>
          </cell>
          <cell r="BC1121">
            <v>0.68546706099999999</v>
          </cell>
          <cell r="BD1121">
            <v>0.66753346899999999</v>
          </cell>
          <cell r="BE1121">
            <v>0.69038071199999995</v>
          </cell>
          <cell r="BF1121">
            <v>0.68234213799999999</v>
          </cell>
          <cell r="BG1121">
            <v>0.89203376599999995</v>
          </cell>
          <cell r="BH1121">
            <v>0.65135725799999999</v>
          </cell>
          <cell r="BI1121">
            <v>0.63858532899999998</v>
          </cell>
          <cell r="BJ1121">
            <v>0.67052872200000002</v>
          </cell>
          <cell r="BK1121">
            <v>0.72681880499999996</v>
          </cell>
          <cell r="BL1121">
            <v>0.71257941899999999</v>
          </cell>
          <cell r="BM1121">
            <v>0.69239010400000001</v>
          </cell>
          <cell r="BN1121">
            <v>0.65533038700000001</v>
          </cell>
          <cell r="BO1121">
            <v>0.63405252300000003</v>
          </cell>
          <cell r="BP1121">
            <v>0.66296158299999997</v>
          </cell>
          <cell r="BQ1121">
            <v>0.639672931</v>
          </cell>
          <cell r="BR1121">
            <v>0.64126764700000005</v>
          </cell>
          <cell r="BS1121">
            <v>0.67554911500000003</v>
          </cell>
          <cell r="BT1121">
            <v>0.89931114300000004</v>
          </cell>
          <cell r="BU1121">
            <v>0.59089559400000002</v>
          </cell>
          <cell r="BV1121">
            <v>0.609163644</v>
          </cell>
          <cell r="BW1121">
            <v>0.61105121600000001</v>
          </cell>
          <cell r="BX1121">
            <v>0.64943374499999995</v>
          </cell>
          <cell r="BY1121">
            <v>0.632228122</v>
          </cell>
          <cell r="BZ1121">
            <v>0.62876184000000002</v>
          </cell>
          <cell r="CA1121">
            <v>0.63829936600000003</v>
          </cell>
          <cell r="CB1121">
            <v>0.68511309799999998</v>
          </cell>
          <cell r="CC1121">
            <v>0.68946152599999999</v>
          </cell>
          <cell r="CD1121">
            <v>0.65789460499999997</v>
          </cell>
          <cell r="CE1121">
            <v>0.68333118199999998</v>
          </cell>
          <cell r="CF1121">
            <v>0.645388929</v>
          </cell>
          <cell r="CG1121">
            <v>0.817356313</v>
          </cell>
        </row>
        <row r="1122">
          <cell r="B1122" t="str">
            <v xml:space="preserve">Per_Value_Total Wine &amp; Champagne_Central England </v>
          </cell>
          <cell r="C1122" t="str">
            <v>Per</v>
          </cell>
          <cell r="D1122" t="str">
            <v>Value</v>
          </cell>
          <cell r="E1122" t="str">
            <v>Light Wine</v>
          </cell>
          <cell r="F1122" t="str">
            <v>Total Wine &amp; Champagne</v>
          </cell>
          <cell r="G1122" t="str">
            <v xml:space="preserve">Central England </v>
          </cell>
          <cell r="H1122">
            <v>32.916291690999998</v>
          </cell>
          <cell r="I1122">
            <v>32.920355344999997</v>
          </cell>
          <cell r="J1122">
            <v>34.123147606000003</v>
          </cell>
          <cell r="K1122">
            <v>33.453931003999998</v>
          </cell>
          <cell r="L1122">
            <v>33.096301699000001</v>
          </cell>
          <cell r="M1122">
            <v>32.238005800000003</v>
          </cell>
          <cell r="N1122">
            <v>34.698168355999996</v>
          </cell>
          <cell r="O1122">
            <v>35.716037088</v>
          </cell>
          <cell r="P1122">
            <v>34.002206835999999</v>
          </cell>
          <cell r="Q1122">
            <v>35.710522902000001</v>
          </cell>
          <cell r="R1122">
            <v>37.662119533999999</v>
          </cell>
          <cell r="S1122">
            <v>39.025142944999999</v>
          </cell>
          <cell r="T1122">
            <v>53.164214698000002</v>
          </cell>
          <cell r="U1122">
            <v>27.968439468</v>
          </cell>
          <cell r="V1122">
            <v>30.030910725999998</v>
          </cell>
          <cell r="W1122">
            <v>35.356059090999999</v>
          </cell>
          <cell r="X1122">
            <v>33.863340712999999</v>
          </cell>
          <cell r="Y1122">
            <v>33.173104772000002</v>
          </cell>
          <cell r="Z1122">
            <v>34.044591660999998</v>
          </cell>
          <cell r="AA1122">
            <v>35.574931161999999</v>
          </cell>
          <cell r="AB1122">
            <v>34.394616661000001</v>
          </cell>
          <cell r="AC1122">
            <v>34.785192506000001</v>
          </cell>
          <cell r="AD1122">
            <v>35.595559442999999</v>
          </cell>
          <cell r="AE1122">
            <v>38.158026944</v>
          </cell>
          <cell r="AF1122">
            <v>34.880522743</v>
          </cell>
          <cell r="AG1122">
            <v>55.205195969000002</v>
          </cell>
          <cell r="AH1122">
            <v>30.404454877999999</v>
          </cell>
          <cell r="AI1122">
            <v>29.822211783</v>
          </cell>
          <cell r="AJ1122">
            <v>35.209399543000004</v>
          </cell>
          <cell r="AK1122">
            <v>35.810592724000003</v>
          </cell>
          <cell r="AL1122">
            <v>36.184419231</v>
          </cell>
          <cell r="AM1122">
            <v>35.186716695000001</v>
          </cell>
          <cell r="AN1122">
            <v>34.899214626999999</v>
          </cell>
          <cell r="AO1122">
            <v>35.781040433000001</v>
          </cell>
          <cell r="AP1122">
            <v>35.589297156000001</v>
          </cell>
          <cell r="AQ1122">
            <v>36.012037331000002</v>
          </cell>
          <cell r="AR1122">
            <v>36.300227532999997</v>
          </cell>
          <cell r="AS1122">
            <v>38.250677459999999</v>
          </cell>
          <cell r="AT1122">
            <v>52.858120456000002</v>
          </cell>
          <cell r="AU1122">
            <v>36.556143265999999</v>
          </cell>
          <cell r="AV1122">
            <v>38.463133341000002</v>
          </cell>
          <cell r="AW1122">
            <v>39.657354927999997</v>
          </cell>
          <cell r="AX1122">
            <v>41.085608723999997</v>
          </cell>
          <cell r="AY1122">
            <v>39.962487021999998</v>
          </cell>
          <cell r="AZ1122">
            <v>37.870851262999999</v>
          </cell>
          <cell r="BA1122">
            <v>37.625235471000003</v>
          </cell>
          <cell r="BB1122">
            <v>38.399800628000001</v>
          </cell>
          <cell r="BC1122">
            <v>38.710467590999997</v>
          </cell>
          <cell r="BD1122">
            <v>37.644886778999997</v>
          </cell>
          <cell r="BE1122">
            <v>36.679573011000002</v>
          </cell>
          <cell r="BF1122">
            <v>37.273547901000001</v>
          </cell>
          <cell r="BG1122">
            <v>49.053353199</v>
          </cell>
          <cell r="BH1122">
            <v>30.313274065000002</v>
          </cell>
          <cell r="BI1122">
            <v>33.039325206000001</v>
          </cell>
          <cell r="BJ1122">
            <v>35.594629390999998</v>
          </cell>
          <cell r="BK1122">
            <v>39.117103000999997</v>
          </cell>
          <cell r="BL1122">
            <v>38.417826433000002</v>
          </cell>
          <cell r="BM1122">
            <v>38.874406127999997</v>
          </cell>
          <cell r="BN1122">
            <v>39.037796209</v>
          </cell>
          <cell r="BO1122">
            <v>41.111070343999998</v>
          </cell>
          <cell r="BP1122">
            <v>41.672231977999999</v>
          </cell>
          <cell r="BQ1122">
            <v>40.674008843999999</v>
          </cell>
          <cell r="BR1122">
            <v>40.130108782000001</v>
          </cell>
          <cell r="BS1122">
            <v>39.850170974999997</v>
          </cell>
          <cell r="BT1122">
            <v>48.453284236000002</v>
          </cell>
          <cell r="BU1122">
            <v>32.351915185000003</v>
          </cell>
          <cell r="BV1122">
            <v>35.063826917999997</v>
          </cell>
          <cell r="BW1122">
            <v>34.166610769000002</v>
          </cell>
          <cell r="BX1122">
            <v>35.427947920000001</v>
          </cell>
          <cell r="BY1122">
            <v>34.279332541999999</v>
          </cell>
          <cell r="BZ1122">
            <v>34.891402087000003</v>
          </cell>
          <cell r="CA1122">
            <v>34.752000019999997</v>
          </cell>
          <cell r="CB1122">
            <v>35.482683596000001</v>
          </cell>
          <cell r="CC1122">
            <v>35.808664536999999</v>
          </cell>
          <cell r="CD1122">
            <v>32.946994244999999</v>
          </cell>
          <cell r="CE1122">
            <v>32.991490657</v>
          </cell>
          <cell r="CF1122">
            <v>34.992930504999997</v>
          </cell>
          <cell r="CG1122">
            <v>44.571673461000003</v>
          </cell>
        </row>
        <row r="1123">
          <cell r="B1123" t="str">
            <v>Per_Value_Total Wine &amp; Champagne_GB CENTRAL SCOTLAND</v>
          </cell>
          <cell r="C1123" t="str">
            <v>Per</v>
          </cell>
          <cell r="D1123" t="str">
            <v>Value</v>
          </cell>
          <cell r="E1123" t="str">
            <v>Light Wine</v>
          </cell>
          <cell r="F1123" t="str">
            <v>Total Wine &amp; Champagne</v>
          </cell>
          <cell r="G1123" t="str">
            <v>GB CENTRAL SCOTLAND</v>
          </cell>
          <cell r="H1123">
            <v>13.935001063</v>
          </cell>
          <cell r="I1123">
            <v>12.827065373</v>
          </cell>
          <cell r="J1123">
            <v>11.736274622</v>
          </cell>
          <cell r="K1123">
            <v>12.362359048</v>
          </cell>
          <cell r="L1123">
            <v>12.919402241</v>
          </cell>
          <cell r="M1123">
            <v>11.996949404</v>
          </cell>
          <cell r="N1123">
            <v>12.812730499000001</v>
          </cell>
          <cell r="O1123">
            <v>13.115736512</v>
          </cell>
          <cell r="P1123">
            <v>13.145288430000001</v>
          </cell>
          <cell r="Q1123">
            <v>15.637139067</v>
          </cell>
          <cell r="R1123">
            <v>16.304204309999999</v>
          </cell>
          <cell r="S1123">
            <v>18.562609679000001</v>
          </cell>
          <cell r="T1123">
            <v>24.559793518999999</v>
          </cell>
          <cell r="U1123">
            <v>13.438765807999999</v>
          </cell>
          <cell r="V1123">
            <v>12.695386387999999</v>
          </cell>
          <cell r="W1123">
            <v>13.783793515999999</v>
          </cell>
          <cell r="X1123">
            <v>12.609502161</v>
          </cell>
          <cell r="Y1123">
            <v>12.692396863000001</v>
          </cell>
          <cell r="Z1123">
            <v>12.203421710000001</v>
          </cell>
          <cell r="AA1123">
            <v>13.747036598999999</v>
          </cell>
          <cell r="AB1123">
            <v>13.247548266000001</v>
          </cell>
          <cell r="AC1123">
            <v>13.09226175</v>
          </cell>
          <cell r="AD1123">
            <v>12.615890598</v>
          </cell>
          <cell r="AE1123">
            <v>17.385153388999999</v>
          </cell>
          <cell r="AF1123">
            <v>14.107463258999999</v>
          </cell>
          <cell r="AG1123">
            <v>20.520371144999999</v>
          </cell>
          <cell r="AH1123">
            <v>12.157152903</v>
          </cell>
          <cell r="AI1123">
            <v>10.812064156</v>
          </cell>
          <cell r="AJ1123">
            <v>11.051867850000001</v>
          </cell>
          <cell r="AK1123">
            <v>13.910831848000001</v>
          </cell>
          <cell r="AL1123">
            <v>14.789606248</v>
          </cell>
          <cell r="AM1123">
            <v>15.551366352000001</v>
          </cell>
          <cell r="AN1123">
            <v>17.257588799000001</v>
          </cell>
          <cell r="AO1123">
            <v>18.247054803000001</v>
          </cell>
          <cell r="AP1123">
            <v>17.549263769</v>
          </cell>
          <cell r="AQ1123">
            <v>17.743429217999999</v>
          </cell>
          <cell r="AR1123">
            <v>17.844929085</v>
          </cell>
          <cell r="AS1123">
            <v>19.122932844000001</v>
          </cell>
          <cell r="AT1123">
            <v>25.807545116</v>
          </cell>
          <cell r="AU1123">
            <v>17.503990236</v>
          </cell>
          <cell r="AV1123">
            <v>19.05944577</v>
          </cell>
          <cell r="AW1123">
            <v>19.121255507000001</v>
          </cell>
          <cell r="AX1123">
            <v>19.561058923000001</v>
          </cell>
          <cell r="AY1123">
            <v>17.461055821999999</v>
          </cell>
          <cell r="AZ1123">
            <v>17.891976326999998</v>
          </cell>
          <cell r="BA1123">
            <v>18.524373294</v>
          </cell>
          <cell r="BB1123">
            <v>19.350701269999998</v>
          </cell>
          <cell r="BC1123">
            <v>19.923894963999999</v>
          </cell>
          <cell r="BD1123">
            <v>18.705253207999998</v>
          </cell>
          <cell r="BE1123">
            <v>18.195809911000001</v>
          </cell>
          <cell r="BF1123">
            <v>17.698471494</v>
          </cell>
          <cell r="BG1123">
            <v>23.725878986000001</v>
          </cell>
          <cell r="BH1123">
            <v>14.965105395</v>
          </cell>
          <cell r="BI1123">
            <v>16.436631131999999</v>
          </cell>
          <cell r="BJ1123">
            <v>17.464328955999999</v>
          </cell>
          <cell r="BK1123">
            <v>19.580508599000002</v>
          </cell>
          <cell r="BL1123">
            <v>18.529905954</v>
          </cell>
          <cell r="BM1123">
            <v>20.270415890999999</v>
          </cell>
          <cell r="BN1123">
            <v>20.525808202</v>
          </cell>
          <cell r="BO1123">
            <v>22.099511307</v>
          </cell>
          <cell r="BP1123">
            <v>23.724437859999998</v>
          </cell>
          <cell r="BQ1123">
            <v>22.898493468000002</v>
          </cell>
          <cell r="BR1123">
            <v>22.438815883</v>
          </cell>
          <cell r="BS1123">
            <v>21.976594583000001</v>
          </cell>
          <cell r="BT1123">
            <v>24.834159751000001</v>
          </cell>
          <cell r="BU1123">
            <v>15.580207708</v>
          </cell>
          <cell r="BV1123">
            <v>16.186320297999998</v>
          </cell>
          <cell r="BW1123">
            <v>15.876604968000001</v>
          </cell>
          <cell r="BX1123">
            <v>16.548551691</v>
          </cell>
          <cell r="BY1123">
            <v>16.703697703</v>
          </cell>
          <cell r="BZ1123">
            <v>17.337297385999999</v>
          </cell>
          <cell r="CA1123">
            <v>17.430903616999998</v>
          </cell>
          <cell r="CB1123">
            <v>18.223927826000001</v>
          </cell>
          <cell r="CC1123">
            <v>18.608052582999999</v>
          </cell>
          <cell r="CD1123">
            <v>18.536346304999999</v>
          </cell>
          <cell r="CE1123">
            <v>18.781463577</v>
          </cell>
          <cell r="CF1123">
            <v>19.873161523</v>
          </cell>
          <cell r="CG1123">
            <v>25.287882774</v>
          </cell>
        </row>
        <row r="1124">
          <cell r="B1124" t="str">
            <v>Per_Value_Total Wine &amp; Champagne_East of England</v>
          </cell>
          <cell r="C1124" t="str">
            <v>Per</v>
          </cell>
          <cell r="D1124" t="str">
            <v>Value</v>
          </cell>
          <cell r="E1124" t="str">
            <v>Light Wine</v>
          </cell>
          <cell r="F1124" t="str">
            <v>Total Wine &amp; Champagne</v>
          </cell>
          <cell r="G1124" t="str">
            <v>East of England</v>
          </cell>
          <cell r="H1124">
            <v>21.077827867</v>
          </cell>
          <cell r="I1124">
            <v>22.935137447999999</v>
          </cell>
          <cell r="J1124">
            <v>20.975559304000001</v>
          </cell>
          <cell r="K1124">
            <v>17.135958562999999</v>
          </cell>
          <cell r="L1124">
            <v>18.863708281000001</v>
          </cell>
          <cell r="M1124">
            <v>17.439030077999998</v>
          </cell>
          <cell r="N1124">
            <v>16.976024710000001</v>
          </cell>
          <cell r="O1124">
            <v>17.326715104000002</v>
          </cell>
          <cell r="P1124">
            <v>17.059448261</v>
          </cell>
          <cell r="Q1124">
            <v>19.498555397000001</v>
          </cell>
          <cell r="R1124">
            <v>20.607249566</v>
          </cell>
          <cell r="S1124">
            <v>22.456445928000001</v>
          </cell>
          <cell r="T1124">
            <v>29.901535424999999</v>
          </cell>
          <cell r="U1124">
            <v>16.394370944999999</v>
          </cell>
          <cell r="V1124">
            <v>15.102346182</v>
          </cell>
          <cell r="W1124">
            <v>17.499085327</v>
          </cell>
          <cell r="X1124">
            <v>17.110261171000001</v>
          </cell>
          <cell r="Y1124">
            <v>17.453478880999999</v>
          </cell>
          <cell r="Z1124">
            <v>16.797835269</v>
          </cell>
          <cell r="AA1124">
            <v>16.708975262999999</v>
          </cell>
          <cell r="AB1124">
            <v>18.255779417999999</v>
          </cell>
          <cell r="AC1124">
            <v>17.969111091999999</v>
          </cell>
          <cell r="AD1124">
            <v>18.53979485</v>
          </cell>
          <cell r="AE1124">
            <v>18.095005937</v>
          </cell>
          <cell r="AF1124">
            <v>17.480257982000001</v>
          </cell>
          <cell r="AG1124">
            <v>29.623213319000001</v>
          </cell>
          <cell r="AH1124">
            <v>15.745596892</v>
          </cell>
          <cell r="AI1124">
            <v>14.710894422000001</v>
          </cell>
          <cell r="AJ1124">
            <v>18.735733031999999</v>
          </cell>
          <cell r="AK1124">
            <v>17.350159868999999</v>
          </cell>
          <cell r="AL1124">
            <v>19.078622734</v>
          </cell>
          <cell r="AM1124">
            <v>19.162753430999999</v>
          </cell>
          <cell r="AN1124">
            <v>19.238295511</v>
          </cell>
          <cell r="AO1124">
            <v>19.499013844</v>
          </cell>
          <cell r="AP1124">
            <v>19.338112636000002</v>
          </cell>
          <cell r="AQ1124">
            <v>19.798153849999998</v>
          </cell>
          <cell r="AR1124">
            <v>19.446686651</v>
          </cell>
          <cell r="AS1124">
            <v>20.117819206</v>
          </cell>
          <cell r="AT1124">
            <v>29.156863417</v>
          </cell>
          <cell r="AU1124">
            <v>19.235636912</v>
          </cell>
          <cell r="AV1124">
            <v>20.126570631</v>
          </cell>
          <cell r="AW1124">
            <v>20.105955996999999</v>
          </cell>
          <cell r="AX1124">
            <v>20.466026458999998</v>
          </cell>
          <cell r="AY1124">
            <v>19.548074279000001</v>
          </cell>
          <cell r="AZ1124">
            <v>19.098919228</v>
          </cell>
          <cell r="BA1124">
            <v>18.648772885</v>
          </cell>
          <cell r="BB1124">
            <v>19.203266553999999</v>
          </cell>
          <cell r="BC1124">
            <v>18.804083418000001</v>
          </cell>
          <cell r="BD1124">
            <v>18.029116048999999</v>
          </cell>
          <cell r="BE1124">
            <v>18.092477532</v>
          </cell>
          <cell r="BF1124">
            <v>18.932953685000001</v>
          </cell>
          <cell r="BG1124">
            <v>25.314899414999999</v>
          </cell>
          <cell r="BH1124">
            <v>15.012512293</v>
          </cell>
          <cell r="BI1124">
            <v>16.217758846999999</v>
          </cell>
          <cell r="BJ1124">
            <v>17.465695814</v>
          </cell>
          <cell r="BK1124">
            <v>19.758370581000001</v>
          </cell>
          <cell r="BL1124">
            <v>18.004085079999999</v>
          </cell>
          <cell r="BM1124">
            <v>19.313949350000001</v>
          </cell>
          <cell r="BN1124">
            <v>19.380395417999999</v>
          </cell>
          <cell r="BO1124">
            <v>20.486051489000001</v>
          </cell>
          <cell r="BP1124">
            <v>20.389856574</v>
          </cell>
          <cell r="BQ1124">
            <v>19.591857081000001</v>
          </cell>
          <cell r="BR1124">
            <v>19.649799230999999</v>
          </cell>
          <cell r="BS1124">
            <v>19.758888229</v>
          </cell>
          <cell r="BT1124">
            <v>25.126091781</v>
          </cell>
          <cell r="BU1124">
            <v>15.973160856</v>
          </cell>
          <cell r="BV1124">
            <v>17.159988681000002</v>
          </cell>
          <cell r="BW1124">
            <v>17.025770962999999</v>
          </cell>
          <cell r="BX1124">
            <v>17.208299108999999</v>
          </cell>
          <cell r="BY1124">
            <v>16.967670284</v>
          </cell>
          <cell r="BZ1124">
            <v>17.353907737</v>
          </cell>
          <cell r="CA1124">
            <v>17.222431982</v>
          </cell>
          <cell r="CB1124">
            <v>17.303265909</v>
          </cell>
          <cell r="CC1124">
            <v>17.395129685000001</v>
          </cell>
          <cell r="CD1124">
            <v>16.487617346</v>
          </cell>
          <cell r="CE1124">
            <v>16.565930075000001</v>
          </cell>
          <cell r="CF1124">
            <v>17.346985001</v>
          </cell>
          <cell r="CG1124">
            <v>22.156612075000002</v>
          </cell>
        </row>
        <row r="1125">
          <cell r="B1125" t="str">
            <v>Per_Value_Total Wine &amp; Champagne_London</v>
          </cell>
          <cell r="C1125" t="str">
            <v>Per</v>
          </cell>
          <cell r="D1125" t="str">
            <v>Value</v>
          </cell>
          <cell r="E1125" t="str">
            <v>Light Wine</v>
          </cell>
          <cell r="F1125" t="str">
            <v>Total Wine &amp; Champagne</v>
          </cell>
          <cell r="G1125" t="str">
            <v>London</v>
          </cell>
          <cell r="H1125">
            <v>75.398295825000005</v>
          </cell>
          <cell r="I1125">
            <v>67.438591435999996</v>
          </cell>
          <cell r="J1125">
            <v>72.077478237999998</v>
          </cell>
          <cell r="K1125">
            <v>77.372436308999994</v>
          </cell>
          <cell r="L1125">
            <v>80.939153838999999</v>
          </cell>
          <cell r="M1125">
            <v>78.292474227</v>
          </cell>
          <cell r="N1125">
            <v>81.133110303999999</v>
          </cell>
          <cell r="O1125">
            <v>79.813460148000004</v>
          </cell>
          <cell r="P1125">
            <v>71.471166272000005</v>
          </cell>
          <cell r="Q1125">
            <v>74.238896537000002</v>
          </cell>
          <cell r="R1125">
            <v>83.587397944000003</v>
          </cell>
          <cell r="S1125">
            <v>84.500610226000006</v>
          </cell>
          <cell r="T1125">
            <v>114.594153749</v>
          </cell>
          <cell r="U1125">
            <v>66.285158468999995</v>
          </cell>
          <cell r="V1125">
            <v>66.933377102999998</v>
          </cell>
          <cell r="W1125">
            <v>77.734692902999996</v>
          </cell>
          <cell r="X1125">
            <v>78.071139332000001</v>
          </cell>
          <cell r="Y1125">
            <v>76.738712288000002</v>
          </cell>
          <cell r="Z1125">
            <v>80.378595618000006</v>
          </cell>
          <cell r="AA1125">
            <v>86.950479505999994</v>
          </cell>
          <cell r="AB1125">
            <v>77.505235646000003</v>
          </cell>
          <cell r="AC1125">
            <v>78.165685687999996</v>
          </cell>
          <cell r="AD1125">
            <v>78.954111687999998</v>
          </cell>
          <cell r="AE1125">
            <v>89.373707366000005</v>
          </cell>
          <cell r="AF1125">
            <v>82.351106404000006</v>
          </cell>
          <cell r="AG1125">
            <v>116.732486049</v>
          </cell>
          <cell r="AH1125">
            <v>68.354449368000004</v>
          </cell>
          <cell r="AI1125">
            <v>68.890668484000003</v>
          </cell>
          <cell r="AJ1125">
            <v>72.488819325999998</v>
          </cell>
          <cell r="AK1125">
            <v>74.745985208999997</v>
          </cell>
          <cell r="AL1125">
            <v>73.862390965000003</v>
          </cell>
          <cell r="AM1125">
            <v>74.73971512</v>
          </cell>
          <cell r="AN1125">
            <v>78.436637791999999</v>
          </cell>
          <cell r="AO1125">
            <v>82.212565538999996</v>
          </cell>
          <cell r="AP1125">
            <v>85.859541041</v>
          </cell>
          <cell r="AQ1125">
            <v>86.055049013000001</v>
          </cell>
          <cell r="AR1125">
            <v>87.886265296000005</v>
          </cell>
          <cell r="AS1125">
            <v>93.792482792000001</v>
          </cell>
          <cell r="AT1125">
            <v>122.24166474899999</v>
          </cell>
          <cell r="AU1125">
            <v>83.136834750999995</v>
          </cell>
          <cell r="AV1125">
            <v>90.498622045999994</v>
          </cell>
          <cell r="AW1125">
            <v>90.884612958999995</v>
          </cell>
          <cell r="AX1125">
            <v>94.324992172999998</v>
          </cell>
          <cell r="AY1125">
            <v>89.212454472999994</v>
          </cell>
          <cell r="AZ1125">
            <v>88.020502737000001</v>
          </cell>
          <cell r="BA1125">
            <v>86.421623936000003</v>
          </cell>
          <cell r="BB1125">
            <v>87.524661804999994</v>
          </cell>
          <cell r="BC1125">
            <v>85.902978805999993</v>
          </cell>
          <cell r="BD1125">
            <v>83.852532783000001</v>
          </cell>
          <cell r="BE1125">
            <v>83.606863236999999</v>
          </cell>
          <cell r="BF1125">
            <v>84.346373170000007</v>
          </cell>
          <cell r="BG1125">
            <v>112.53747368800001</v>
          </cell>
          <cell r="BH1125">
            <v>70.375928997000003</v>
          </cell>
          <cell r="BI1125">
            <v>76.847129503999994</v>
          </cell>
          <cell r="BJ1125">
            <v>82.556412964000003</v>
          </cell>
          <cell r="BK1125">
            <v>92.157541304000006</v>
          </cell>
          <cell r="BL1125">
            <v>90.583163196000001</v>
          </cell>
          <cell r="BM1125">
            <v>95.175082813000003</v>
          </cell>
          <cell r="BN1125">
            <v>95.040924684999993</v>
          </cell>
          <cell r="BO1125">
            <v>98.901137187000003</v>
          </cell>
          <cell r="BP1125">
            <v>98.888204411999993</v>
          </cell>
          <cell r="BQ1125">
            <v>95.572432520000007</v>
          </cell>
          <cell r="BR1125">
            <v>96.386109808</v>
          </cell>
          <cell r="BS1125">
            <v>93.869387352000004</v>
          </cell>
          <cell r="BT1125">
            <v>113.88836905399999</v>
          </cell>
          <cell r="BU1125">
            <v>74.876774480999998</v>
          </cell>
          <cell r="BV1125">
            <v>79.245580915999994</v>
          </cell>
          <cell r="BW1125">
            <v>77.857817562999998</v>
          </cell>
          <cell r="BX1125">
            <v>79.767028503999995</v>
          </cell>
          <cell r="BY1125">
            <v>81.291471173999994</v>
          </cell>
          <cell r="BZ1125">
            <v>83.516741363999998</v>
          </cell>
          <cell r="CA1125">
            <v>83.800385282999997</v>
          </cell>
          <cell r="CB1125">
            <v>84.770512605999997</v>
          </cell>
          <cell r="CC1125">
            <v>84.276724681000005</v>
          </cell>
          <cell r="CD1125">
            <v>81.433682832000002</v>
          </cell>
          <cell r="CE1125">
            <v>83.352658965000003</v>
          </cell>
          <cell r="CF1125">
            <v>89.154715238999998</v>
          </cell>
          <cell r="CG1125">
            <v>116.17986416399999</v>
          </cell>
        </row>
        <row r="1126">
          <cell r="B1126" t="str">
            <v>Per_Value_Total Wine &amp; Champagne_North East England</v>
          </cell>
          <cell r="C1126" t="str">
            <v>Per</v>
          </cell>
          <cell r="D1126" t="str">
            <v>Value</v>
          </cell>
          <cell r="E1126" t="str">
            <v>Light Wine</v>
          </cell>
          <cell r="F1126" t="str">
            <v>Total Wine &amp; Champagne</v>
          </cell>
          <cell r="G1126" t="str">
            <v>North East England</v>
          </cell>
          <cell r="H1126">
            <v>8.8040541799999996</v>
          </cell>
          <cell r="I1126">
            <v>7.7312901280000004</v>
          </cell>
          <cell r="J1126">
            <v>8.0641992719999998</v>
          </cell>
          <cell r="K1126">
            <v>7.9309329550000003</v>
          </cell>
          <cell r="L1126">
            <v>8.7086200530000006</v>
          </cell>
          <cell r="M1126">
            <v>9.9555557560000008</v>
          </cell>
          <cell r="N1126">
            <v>8.0616202119999993</v>
          </cell>
          <cell r="O1126">
            <v>8.4868216640000007</v>
          </cell>
          <cell r="P1126">
            <v>7.7999740490000002</v>
          </cell>
          <cell r="Q1126">
            <v>8.6190928909999993</v>
          </cell>
          <cell r="R1126">
            <v>8.8962646490000008</v>
          </cell>
          <cell r="S1126">
            <v>9.5560926800000008</v>
          </cell>
          <cell r="T1126">
            <v>13.163838107</v>
          </cell>
          <cell r="U1126">
            <v>7.7247895680000003</v>
          </cell>
          <cell r="V1126">
            <v>6.9552165380000002</v>
          </cell>
          <cell r="W1126">
            <v>7.4362960149999999</v>
          </cell>
          <cell r="X1126">
            <v>7.6907841719999999</v>
          </cell>
          <cell r="Y1126">
            <v>7.67506222</v>
          </cell>
          <cell r="Z1126">
            <v>7.5989783749999997</v>
          </cell>
          <cell r="AA1126">
            <v>8.2138299279999991</v>
          </cell>
          <cell r="AB1126">
            <v>8.7909336370000002</v>
          </cell>
          <cell r="AC1126">
            <v>8.1178491170000004</v>
          </cell>
          <cell r="AD1126">
            <v>7.9405365979999996</v>
          </cell>
          <cell r="AE1126">
            <v>8.7531773430000008</v>
          </cell>
          <cell r="AF1126">
            <v>7.8912279129999998</v>
          </cell>
          <cell r="AG1126">
            <v>13.653090724</v>
          </cell>
          <cell r="AH1126">
            <v>7.4883507390000004</v>
          </cell>
          <cell r="AI1126">
            <v>6.3925813930000004</v>
          </cell>
          <cell r="AJ1126">
            <v>8.0845634279999992</v>
          </cell>
          <cell r="AK1126">
            <v>8.0860290950000007</v>
          </cell>
          <cell r="AL1126">
            <v>8.5976176350000006</v>
          </cell>
          <cell r="AM1126">
            <v>8.6712093879999994</v>
          </cell>
          <cell r="AN1126">
            <v>8.6936120979999991</v>
          </cell>
          <cell r="AO1126">
            <v>9.2372312070000007</v>
          </cell>
          <cell r="AP1126">
            <v>9.0360770699999993</v>
          </cell>
          <cell r="AQ1126">
            <v>8.8123828540000009</v>
          </cell>
          <cell r="AR1126">
            <v>9.1054108199999995</v>
          </cell>
          <cell r="AS1126">
            <v>9.6014518469999999</v>
          </cell>
          <cell r="AT1126">
            <v>13.883768646</v>
          </cell>
          <cell r="AU1126">
            <v>9.1153721000000001</v>
          </cell>
          <cell r="AV1126">
            <v>9.1203704709999993</v>
          </cell>
          <cell r="AW1126">
            <v>9.2993157689999997</v>
          </cell>
          <cell r="AX1126">
            <v>9.4811865040000001</v>
          </cell>
          <cell r="AY1126">
            <v>9.1318292490000008</v>
          </cell>
          <cell r="AZ1126">
            <v>8.5015463499999999</v>
          </cell>
          <cell r="BA1126">
            <v>8.1783383490000006</v>
          </cell>
          <cell r="BB1126">
            <v>8.4037289879999992</v>
          </cell>
          <cell r="BC1126">
            <v>8.1700123100000006</v>
          </cell>
          <cell r="BD1126">
            <v>7.9791854149999999</v>
          </cell>
          <cell r="BE1126">
            <v>7.5504681040000001</v>
          </cell>
          <cell r="BF1126">
            <v>7.5622127060000004</v>
          </cell>
          <cell r="BG1126">
            <v>10.416379416</v>
          </cell>
          <cell r="BH1126">
            <v>6.5954005689999997</v>
          </cell>
          <cell r="BI1126">
            <v>7.1146214309999998</v>
          </cell>
          <cell r="BJ1126">
            <v>7.6238157510000004</v>
          </cell>
          <cell r="BK1126">
            <v>8.5434603839999994</v>
          </cell>
          <cell r="BL1126">
            <v>8.3949601069999993</v>
          </cell>
          <cell r="BM1126">
            <v>9.1541263199999996</v>
          </cell>
          <cell r="BN1126">
            <v>9.1815078420000003</v>
          </cell>
          <cell r="BO1126">
            <v>9.7311725970000005</v>
          </cell>
          <cell r="BP1126">
            <v>9.7244020510000002</v>
          </cell>
          <cell r="BQ1126">
            <v>9.1812670310000009</v>
          </cell>
          <cell r="BR1126">
            <v>9.0791833840000002</v>
          </cell>
          <cell r="BS1126">
            <v>8.868722172</v>
          </cell>
          <cell r="BT1126">
            <v>11.064257352</v>
          </cell>
          <cell r="BU1126">
            <v>7.3442064179999997</v>
          </cell>
          <cell r="BV1126">
            <v>7.6604766709999996</v>
          </cell>
          <cell r="BW1126">
            <v>7.7410454389999996</v>
          </cell>
          <cell r="BX1126">
            <v>7.8738641759999997</v>
          </cell>
          <cell r="BY1126">
            <v>7.8236163210000003</v>
          </cell>
          <cell r="BZ1126">
            <v>8.3754906400000007</v>
          </cell>
          <cell r="CA1126">
            <v>8.4699699580000001</v>
          </cell>
          <cell r="CB1126">
            <v>8.4111065430000007</v>
          </cell>
          <cell r="CC1126">
            <v>8.4297509870000003</v>
          </cell>
          <cell r="CD1126">
            <v>8.8607107339999995</v>
          </cell>
          <cell r="CE1126">
            <v>8.3789950159999993</v>
          </cell>
          <cell r="CF1126">
            <v>8.9279754419999993</v>
          </cell>
          <cell r="CG1126">
            <v>11.418535688</v>
          </cell>
        </row>
        <row r="1127">
          <cell r="B1127" t="str">
            <v>Per_Value_Total Wine &amp; Champagne_North East Scotland</v>
          </cell>
          <cell r="C1127" t="str">
            <v>Per</v>
          </cell>
          <cell r="D1127" t="str">
            <v>Value</v>
          </cell>
          <cell r="E1127" t="str">
            <v>Light Wine</v>
          </cell>
          <cell r="F1127" t="str">
            <v>Total Wine &amp; Champagne</v>
          </cell>
          <cell r="G1127" t="str">
            <v>North East Scotland</v>
          </cell>
          <cell r="H1127">
            <v>13.515666885</v>
          </cell>
          <cell r="I1127">
            <v>13.026514583999999</v>
          </cell>
          <cell r="J1127">
            <v>11.863679169999999</v>
          </cell>
          <cell r="K1127">
            <v>12.878605537</v>
          </cell>
          <cell r="L1127">
            <v>14.203069575000001</v>
          </cell>
          <cell r="M1127">
            <v>13.142572326</v>
          </cell>
          <cell r="N1127">
            <v>14.049142299</v>
          </cell>
          <cell r="O1127">
            <v>14.106655622</v>
          </cell>
          <cell r="P1127">
            <v>12.808912999</v>
          </cell>
          <cell r="Q1127">
            <v>12.649772301</v>
          </cell>
          <cell r="R1127">
            <v>14.055172892</v>
          </cell>
          <cell r="S1127">
            <v>14.630160366</v>
          </cell>
          <cell r="T1127">
            <v>19.080752930999999</v>
          </cell>
          <cell r="U1127">
            <v>10.181461454000001</v>
          </cell>
          <cell r="V1127">
            <v>10.59816339</v>
          </cell>
          <cell r="W1127">
            <v>11.428681234000001</v>
          </cell>
          <cell r="X1127">
            <v>11.385918477000001</v>
          </cell>
          <cell r="Y1127">
            <v>11.201859398</v>
          </cell>
          <cell r="Z1127">
            <v>11.245532099</v>
          </cell>
          <cell r="AA1127">
            <v>9.6271175830000004</v>
          </cell>
          <cell r="AB1127">
            <v>11.069382938</v>
          </cell>
          <cell r="AC1127">
            <v>11.432350186000001</v>
          </cell>
          <cell r="AD1127">
            <v>12.502900982</v>
          </cell>
          <cell r="AE1127">
            <v>12.254677779</v>
          </cell>
          <cell r="AF1127">
            <v>12.365502708999999</v>
          </cell>
          <cell r="AG1127">
            <v>18.936522581999998</v>
          </cell>
          <cell r="AH1127">
            <v>10.311819722999999</v>
          </cell>
          <cell r="AI1127">
            <v>9.8683582899999998</v>
          </cell>
          <cell r="AJ1127">
            <v>13.205339275</v>
          </cell>
          <cell r="AK1127">
            <v>10.653795435999999</v>
          </cell>
          <cell r="AL1127">
            <v>10.488972593</v>
          </cell>
          <cell r="AM1127">
            <v>10.956978269</v>
          </cell>
          <cell r="AN1127">
            <v>10.266001086999999</v>
          </cell>
          <cell r="AO1127">
            <v>10.629851313</v>
          </cell>
          <cell r="AP1127">
            <v>10.095824036</v>
          </cell>
          <cell r="AQ1127">
            <v>10.625465966</v>
          </cell>
          <cell r="AR1127">
            <v>10.646588086</v>
          </cell>
          <cell r="AS1127">
            <v>11.284164154000001</v>
          </cell>
          <cell r="AT1127">
            <v>14.602166817000001</v>
          </cell>
          <cell r="AU1127">
            <v>9.7535198859999994</v>
          </cell>
          <cell r="AV1127">
            <v>10.170165731999999</v>
          </cell>
          <cell r="AW1127">
            <v>10.233178763</v>
          </cell>
          <cell r="AX1127">
            <v>10.426968584000001</v>
          </cell>
          <cell r="AY1127">
            <v>9.6459866660000007</v>
          </cell>
          <cell r="AZ1127">
            <v>9.3497877010000003</v>
          </cell>
          <cell r="BA1127">
            <v>9.5234653179999995</v>
          </cell>
          <cell r="BB1127">
            <v>9.5154775980000004</v>
          </cell>
          <cell r="BC1127">
            <v>9.084463564</v>
          </cell>
          <cell r="BD1127">
            <v>8.5668357149999999</v>
          </cell>
          <cell r="BE1127">
            <v>8.3370498679999994</v>
          </cell>
          <cell r="BF1127">
            <v>8.5326284999999995</v>
          </cell>
          <cell r="BG1127">
            <v>10.808540127000001</v>
          </cell>
          <cell r="BH1127">
            <v>6.4742044209999996</v>
          </cell>
          <cell r="BI1127">
            <v>7.0904323339999999</v>
          </cell>
          <cell r="BJ1127">
            <v>7.8686424280000002</v>
          </cell>
          <cell r="BK1127">
            <v>8.3850488399999996</v>
          </cell>
          <cell r="BL1127">
            <v>8.3084333499999996</v>
          </cell>
          <cell r="BM1127">
            <v>8.7329163080000001</v>
          </cell>
          <cell r="BN1127">
            <v>8.9857367690000007</v>
          </cell>
          <cell r="BO1127">
            <v>9.5081085410000004</v>
          </cell>
          <cell r="BP1127">
            <v>8.0845590850000004</v>
          </cell>
          <cell r="BQ1127">
            <v>8.1445305460000004</v>
          </cell>
          <cell r="BR1127">
            <v>8.1868680470000008</v>
          </cell>
          <cell r="BS1127">
            <v>7.8428359969999999</v>
          </cell>
          <cell r="BT1127">
            <v>9.4096988659999994</v>
          </cell>
          <cell r="BU1127">
            <v>5.9990481689999999</v>
          </cell>
          <cell r="BV1127">
            <v>5.7025798539999997</v>
          </cell>
          <cell r="BW1127">
            <v>5.6621634800000002</v>
          </cell>
          <cell r="BX1127">
            <v>5.7217194439999997</v>
          </cell>
          <cell r="BY1127">
            <v>5.3773989200000001</v>
          </cell>
          <cell r="BZ1127">
            <v>5.0452225650000004</v>
          </cell>
          <cell r="CA1127">
            <v>5.3068869960000002</v>
          </cell>
          <cell r="CB1127">
            <v>5.2081032010000001</v>
          </cell>
          <cell r="CC1127">
            <v>5.1435260510000003</v>
          </cell>
          <cell r="CD1127">
            <v>4.7176537200000004</v>
          </cell>
          <cell r="CE1127">
            <v>4.8424972359999998</v>
          </cell>
          <cell r="CF1127">
            <v>5.1866523740000003</v>
          </cell>
          <cell r="CG1127">
            <v>6.5620189990000002</v>
          </cell>
        </row>
        <row r="1128">
          <cell r="B1128" t="str">
            <v>Per_Value_Total Wine &amp; Champagne_North West (Lancashire)</v>
          </cell>
          <cell r="C1128" t="str">
            <v>Per</v>
          </cell>
          <cell r="D1128" t="str">
            <v>Value</v>
          </cell>
          <cell r="E1128" t="str">
            <v>Light Wine</v>
          </cell>
          <cell r="F1128" t="str">
            <v>Total Wine &amp; Champagne</v>
          </cell>
          <cell r="G1128" t="str">
            <v>North West (Lancashire)</v>
          </cell>
          <cell r="H1128">
            <v>35.593481509999997</v>
          </cell>
          <cell r="I1128">
            <v>35.355036073999997</v>
          </cell>
          <cell r="J1128">
            <v>31.784675497999999</v>
          </cell>
          <cell r="K1128">
            <v>33.8324055</v>
          </cell>
          <cell r="L1128">
            <v>33.326987318</v>
          </cell>
          <cell r="M1128">
            <v>33.734468313000001</v>
          </cell>
          <cell r="N1128">
            <v>32.565025863999999</v>
          </cell>
          <cell r="O1128">
            <v>33.389602615999998</v>
          </cell>
          <cell r="P1128">
            <v>34.006784506000002</v>
          </cell>
          <cell r="Q1128">
            <v>32.517702384000003</v>
          </cell>
          <cell r="R1128">
            <v>35.419964792000002</v>
          </cell>
          <cell r="S1128">
            <v>36.596956403999997</v>
          </cell>
          <cell r="T1128">
            <v>51.768512297999997</v>
          </cell>
          <cell r="U1128">
            <v>30.931136595000002</v>
          </cell>
          <cell r="V1128">
            <v>30.822001493999998</v>
          </cell>
          <cell r="W1128">
            <v>34.42276098</v>
          </cell>
          <cell r="X1128">
            <v>33.032677428</v>
          </cell>
          <cell r="Y1128">
            <v>32.611199497999998</v>
          </cell>
          <cell r="Z1128">
            <v>32.167101291000002</v>
          </cell>
          <cell r="AA1128">
            <v>31.664472389</v>
          </cell>
          <cell r="AB1128">
            <v>30.849985731</v>
          </cell>
          <cell r="AC1128">
            <v>30.441477290000002</v>
          </cell>
          <cell r="AD1128">
            <v>29.759422486999998</v>
          </cell>
          <cell r="AE1128">
            <v>33.554700457000003</v>
          </cell>
          <cell r="AF1128">
            <v>31.420995452</v>
          </cell>
          <cell r="AG1128">
            <v>48.342580747</v>
          </cell>
          <cell r="AH1128">
            <v>26.973578973999999</v>
          </cell>
          <cell r="AI1128">
            <v>23.846930028999999</v>
          </cell>
          <cell r="AJ1128">
            <v>34.131790176999999</v>
          </cell>
          <cell r="AK1128">
            <v>33.137253698000002</v>
          </cell>
          <cell r="AL1128">
            <v>33.822570992000003</v>
          </cell>
          <cell r="AM1128">
            <v>34.207367257999998</v>
          </cell>
          <cell r="AN1128">
            <v>34.441065408</v>
          </cell>
          <cell r="AO1128">
            <v>34.770124428000003</v>
          </cell>
          <cell r="AP1128">
            <v>35.072653355</v>
          </cell>
          <cell r="AQ1128">
            <v>35.504607423000003</v>
          </cell>
          <cell r="AR1128">
            <v>34.971721015</v>
          </cell>
          <cell r="AS1128">
            <v>36.547984825</v>
          </cell>
          <cell r="AT1128">
            <v>49.327199147000002</v>
          </cell>
          <cell r="AU1128">
            <v>32.601635633999997</v>
          </cell>
          <cell r="AV1128">
            <v>33.982698067999998</v>
          </cell>
          <cell r="AW1128">
            <v>35.137044463000002</v>
          </cell>
          <cell r="AX1128">
            <v>36.248711581000002</v>
          </cell>
          <cell r="AY1128">
            <v>35.020573489999997</v>
          </cell>
          <cell r="AZ1128">
            <v>34.879367637999998</v>
          </cell>
          <cell r="BA1128">
            <v>33.736672132999999</v>
          </cell>
          <cell r="BB1128">
            <v>35.068907977000002</v>
          </cell>
          <cell r="BC1128">
            <v>34.064170822999998</v>
          </cell>
          <cell r="BD1128">
            <v>33.057219463000003</v>
          </cell>
          <cell r="BE1128">
            <v>32.650964823000002</v>
          </cell>
          <cell r="BF1128">
            <v>33.376784233000002</v>
          </cell>
          <cell r="BG1128">
            <v>44.894062011000003</v>
          </cell>
          <cell r="BH1128">
            <v>26.690264948999999</v>
          </cell>
          <cell r="BI1128">
            <v>28.904899670999999</v>
          </cell>
          <cell r="BJ1128">
            <v>31.476627978</v>
          </cell>
          <cell r="BK1128">
            <v>35.080900061000001</v>
          </cell>
          <cell r="BL1128">
            <v>33.581435507999998</v>
          </cell>
          <cell r="BM1128">
            <v>35.423936148000003</v>
          </cell>
          <cell r="BN1128">
            <v>35.892505282999998</v>
          </cell>
          <cell r="BO1128">
            <v>38.335957540000003</v>
          </cell>
          <cell r="BP1128">
            <v>38.412372157</v>
          </cell>
          <cell r="BQ1128">
            <v>37.214987737000001</v>
          </cell>
          <cell r="BR1128">
            <v>37.008175829999999</v>
          </cell>
          <cell r="BS1128">
            <v>36.196915631000003</v>
          </cell>
          <cell r="BT1128">
            <v>44.901186420000002</v>
          </cell>
          <cell r="BU1128">
            <v>27.914981865000001</v>
          </cell>
          <cell r="BV1128">
            <v>28.806307645</v>
          </cell>
          <cell r="BW1128">
            <v>28.191373985999999</v>
          </cell>
          <cell r="BX1128">
            <v>29.603839318999999</v>
          </cell>
          <cell r="BY1128">
            <v>29.549721310999999</v>
          </cell>
          <cell r="BZ1128">
            <v>29.514144573999999</v>
          </cell>
          <cell r="CA1128">
            <v>30.041741806000001</v>
          </cell>
          <cell r="CB1128">
            <v>30.506197926999999</v>
          </cell>
          <cell r="CC1128">
            <v>30.307085933</v>
          </cell>
          <cell r="CD1128">
            <v>29.424514152</v>
          </cell>
          <cell r="CE1128">
            <v>29.968251675000001</v>
          </cell>
          <cell r="CF1128">
            <v>31.871270713000001</v>
          </cell>
          <cell r="CG1128">
            <v>40.607847724000003</v>
          </cell>
        </row>
        <row r="1129">
          <cell r="B1129" t="str">
            <v>Per_Value_Total Wine &amp; Champagne_South and South East</v>
          </cell>
          <cell r="C1129" t="str">
            <v>Per</v>
          </cell>
          <cell r="D1129" t="str">
            <v>Value</v>
          </cell>
          <cell r="E1129" t="str">
            <v>Light Wine</v>
          </cell>
          <cell r="F1129" t="str">
            <v>Total Wine &amp; Champagne</v>
          </cell>
          <cell r="G1129" t="str">
            <v>South and South East</v>
          </cell>
          <cell r="H1129">
            <v>43.142315216999997</v>
          </cell>
          <cell r="I1129">
            <v>40.125752032999998</v>
          </cell>
          <cell r="J1129">
            <v>44.621041400000003</v>
          </cell>
          <cell r="K1129">
            <v>40.087764638000003</v>
          </cell>
          <cell r="L1129">
            <v>40.245230763999999</v>
          </cell>
          <cell r="M1129">
            <v>37.260206615999998</v>
          </cell>
          <cell r="N1129">
            <v>37.965029473999998</v>
          </cell>
          <cell r="O1129">
            <v>37.108398305999998</v>
          </cell>
          <cell r="P1129">
            <v>37.748336598000002</v>
          </cell>
          <cell r="Q1129">
            <v>39.359934699</v>
          </cell>
          <cell r="R1129">
            <v>40.947070746000001</v>
          </cell>
          <cell r="S1129">
            <v>41.010508209999998</v>
          </cell>
          <cell r="T1129">
            <v>55.446793370999998</v>
          </cell>
          <cell r="U1129">
            <v>32.965454813000001</v>
          </cell>
          <cell r="V1129">
            <v>33.338280781000002</v>
          </cell>
          <cell r="W1129">
            <v>37.960877885999999</v>
          </cell>
          <cell r="X1129">
            <v>37.603354828999997</v>
          </cell>
          <cell r="Y1129">
            <v>37.264601484000003</v>
          </cell>
          <cell r="Z1129">
            <v>38.079346749000003</v>
          </cell>
          <cell r="AA1129">
            <v>39.475448110000002</v>
          </cell>
          <cell r="AB1129">
            <v>37.206828012000003</v>
          </cell>
          <cell r="AC1129">
            <v>39.345458368000003</v>
          </cell>
          <cell r="AD1129">
            <v>37.383413859999997</v>
          </cell>
          <cell r="AE1129">
            <v>36.293971204000002</v>
          </cell>
          <cell r="AF1129">
            <v>39.384518045999997</v>
          </cell>
          <cell r="AG1129">
            <v>52.536365652000001</v>
          </cell>
          <cell r="AH1129">
            <v>34.144315567</v>
          </cell>
          <cell r="AI1129">
            <v>32.654584368000002</v>
          </cell>
          <cell r="AJ1129">
            <v>34.357894416000001</v>
          </cell>
          <cell r="AK1129">
            <v>37.804358679000003</v>
          </cell>
          <cell r="AL1129">
            <v>38.032670215000003</v>
          </cell>
          <cell r="AM1129">
            <v>38.110921236000003</v>
          </cell>
          <cell r="AN1129">
            <v>38.707194006000002</v>
          </cell>
          <cell r="AO1129">
            <v>39.594669019999998</v>
          </cell>
          <cell r="AP1129">
            <v>40.264702989</v>
          </cell>
          <cell r="AQ1129">
            <v>39.091253674999997</v>
          </cell>
          <cell r="AR1129">
            <v>39.383994090999998</v>
          </cell>
          <cell r="AS1129">
            <v>41.598516699999998</v>
          </cell>
          <cell r="AT1129">
            <v>52.768404840000002</v>
          </cell>
          <cell r="AU1129">
            <v>37.096197859</v>
          </cell>
          <cell r="AV1129">
            <v>40.430154272999999</v>
          </cell>
          <cell r="AW1129">
            <v>41.497801940999999</v>
          </cell>
          <cell r="AX1129">
            <v>42.338360758</v>
          </cell>
          <cell r="AY1129">
            <v>39.567249525000001</v>
          </cell>
          <cell r="AZ1129">
            <v>39.542240589999999</v>
          </cell>
          <cell r="BA1129">
            <v>38.071893340999999</v>
          </cell>
          <cell r="BB1129">
            <v>39.446848152000001</v>
          </cell>
          <cell r="BC1129">
            <v>39.406827935999999</v>
          </cell>
          <cell r="BD1129">
            <v>37.925566697999997</v>
          </cell>
          <cell r="BE1129">
            <v>38.237518440999999</v>
          </cell>
          <cell r="BF1129">
            <v>38.215879409000003</v>
          </cell>
          <cell r="BG1129">
            <v>50.883833762999998</v>
          </cell>
          <cell r="BH1129">
            <v>31.854529926000001</v>
          </cell>
          <cell r="BI1129">
            <v>34.266189916999998</v>
          </cell>
          <cell r="BJ1129">
            <v>37.089817983000003</v>
          </cell>
          <cell r="BK1129">
            <v>41.202835440000001</v>
          </cell>
          <cell r="BL1129">
            <v>39.858633703000002</v>
          </cell>
          <cell r="BM1129">
            <v>40.820811089999999</v>
          </cell>
          <cell r="BN1129">
            <v>40.263761096000003</v>
          </cell>
          <cell r="BO1129">
            <v>43.305599137000002</v>
          </cell>
          <cell r="BP1129">
            <v>44.348563431000002</v>
          </cell>
          <cell r="BQ1129">
            <v>42.841540492999997</v>
          </cell>
          <cell r="BR1129">
            <v>43.072055747999997</v>
          </cell>
          <cell r="BS1129">
            <v>42.609908492000002</v>
          </cell>
          <cell r="BT1129">
            <v>54.760858087999999</v>
          </cell>
          <cell r="BU1129">
            <v>35.653474693</v>
          </cell>
          <cell r="BV1129">
            <v>36.015261883000001</v>
          </cell>
          <cell r="BW1129">
            <v>34.667990551000003</v>
          </cell>
          <cell r="BX1129">
            <v>35.188913341999999</v>
          </cell>
          <cell r="BY1129">
            <v>34.687041907000001</v>
          </cell>
          <cell r="BZ1129">
            <v>35.048780393000001</v>
          </cell>
          <cell r="CA1129">
            <v>34.878386384000002</v>
          </cell>
          <cell r="CB1129">
            <v>36.384421905000004</v>
          </cell>
          <cell r="CC1129">
            <v>36.813179634999997</v>
          </cell>
          <cell r="CD1129">
            <v>33.826632848999999</v>
          </cell>
          <cell r="CE1129">
            <v>33.117419140000003</v>
          </cell>
          <cell r="CF1129">
            <v>35.196406089</v>
          </cell>
          <cell r="CG1129">
            <v>45.989211789000002</v>
          </cell>
        </row>
        <row r="1130">
          <cell r="B1130" t="str">
            <v>Per_Value_Total Wine &amp; Champagne_South West</v>
          </cell>
          <cell r="C1130" t="str">
            <v>Per</v>
          </cell>
          <cell r="D1130" t="str">
            <v>Value</v>
          </cell>
          <cell r="E1130" t="str">
            <v>Light Wine</v>
          </cell>
          <cell r="F1130" t="str">
            <v>Total Wine &amp; Champagne</v>
          </cell>
          <cell r="G1130" t="str">
            <v>South West</v>
          </cell>
          <cell r="H1130">
            <v>6.8748060300000002</v>
          </cell>
          <cell r="I1130">
            <v>6.9334495799999996</v>
          </cell>
          <cell r="J1130">
            <v>9.7686005439999999</v>
          </cell>
          <cell r="K1130">
            <v>6.7800490350000002</v>
          </cell>
          <cell r="L1130">
            <v>6.8197545469999996</v>
          </cell>
          <cell r="M1130">
            <v>7.4129634649999998</v>
          </cell>
          <cell r="N1130">
            <v>6.4871652160000002</v>
          </cell>
          <cell r="O1130">
            <v>6.4969625579999999</v>
          </cell>
          <cell r="P1130">
            <v>6.1441139370000002</v>
          </cell>
          <cell r="Q1130">
            <v>6.961844954</v>
          </cell>
          <cell r="R1130">
            <v>8.0197693159999996</v>
          </cell>
          <cell r="S1130">
            <v>7.6384301639999999</v>
          </cell>
          <cell r="T1130">
            <v>9.9129540459999994</v>
          </cell>
          <cell r="U1130">
            <v>6.2790716919999996</v>
          </cell>
          <cell r="V1130">
            <v>6.3098459309999999</v>
          </cell>
          <cell r="W1130">
            <v>6.7677165380000002</v>
          </cell>
          <cell r="X1130">
            <v>6.50955862</v>
          </cell>
          <cell r="Y1130">
            <v>7.2286713450000004</v>
          </cell>
          <cell r="Z1130">
            <v>7.2225139020000002</v>
          </cell>
          <cell r="AA1130">
            <v>7.8005494110000004</v>
          </cell>
          <cell r="AB1130">
            <v>6.0354552640000003</v>
          </cell>
          <cell r="AC1130">
            <v>6.7606758549999997</v>
          </cell>
          <cell r="AD1130">
            <v>6.8495179009999996</v>
          </cell>
          <cell r="AE1130">
            <v>7.2126346689999998</v>
          </cell>
          <cell r="AF1130">
            <v>6.70615367</v>
          </cell>
          <cell r="AG1130">
            <v>11.041089883</v>
          </cell>
          <cell r="AH1130">
            <v>5.6424807159999997</v>
          </cell>
          <cell r="AI1130">
            <v>5.3653803480000004</v>
          </cell>
          <cell r="AJ1130">
            <v>6.392584652</v>
          </cell>
          <cell r="AK1130">
            <v>6.2799502240000002</v>
          </cell>
          <cell r="AL1130">
            <v>7.1648380359999999</v>
          </cell>
          <cell r="AM1130">
            <v>6.9254521489999998</v>
          </cell>
          <cell r="AN1130">
            <v>6.8114561230000001</v>
          </cell>
          <cell r="AO1130">
            <v>6.8850638970000002</v>
          </cell>
          <cell r="AP1130">
            <v>6.0167751750000003</v>
          </cell>
          <cell r="AQ1130">
            <v>6.0655324339999996</v>
          </cell>
          <cell r="AR1130">
            <v>6.3357348260000004</v>
          </cell>
          <cell r="AS1130">
            <v>6.93056451</v>
          </cell>
          <cell r="AT1130">
            <v>9.3379550449999993</v>
          </cell>
          <cell r="AU1130">
            <v>5.9789074710000003</v>
          </cell>
          <cell r="AV1130">
            <v>7.1394667109999999</v>
          </cell>
          <cell r="AW1130">
            <v>8.4182698009999992</v>
          </cell>
          <cell r="AX1130">
            <v>8.6954177139999995</v>
          </cell>
          <cell r="AY1130">
            <v>8.5346632660000008</v>
          </cell>
          <cell r="AZ1130">
            <v>8.9940976080000006</v>
          </cell>
          <cell r="BA1130">
            <v>9.0102502799999993</v>
          </cell>
          <cell r="BB1130">
            <v>9.175153409</v>
          </cell>
          <cell r="BC1130">
            <v>9.203514663</v>
          </cell>
          <cell r="BD1130">
            <v>9.0372788340000003</v>
          </cell>
          <cell r="BE1130">
            <v>9.0987257540000002</v>
          </cell>
          <cell r="BF1130">
            <v>9.1906968300000003</v>
          </cell>
          <cell r="BG1130">
            <v>12.079537937</v>
          </cell>
          <cell r="BH1130">
            <v>7.4768586279999996</v>
          </cell>
          <cell r="BI1130">
            <v>8.315873904</v>
          </cell>
          <cell r="BJ1130">
            <v>9.1619197420000003</v>
          </cell>
          <cell r="BK1130">
            <v>10.330986959000001</v>
          </cell>
          <cell r="BL1130">
            <v>9.9279631879999997</v>
          </cell>
          <cell r="BM1130">
            <v>10.923459512000001</v>
          </cell>
          <cell r="BN1130">
            <v>11.122376703</v>
          </cell>
          <cell r="BO1130">
            <v>11.999215882</v>
          </cell>
          <cell r="BP1130">
            <v>11.968486204</v>
          </cell>
          <cell r="BQ1130">
            <v>11.447950439</v>
          </cell>
          <cell r="BR1130">
            <v>11.108910743999999</v>
          </cell>
          <cell r="BS1130">
            <v>10.598678863</v>
          </cell>
          <cell r="BT1130">
            <v>13.567938306</v>
          </cell>
          <cell r="BU1130">
            <v>9.0886597560000002</v>
          </cell>
          <cell r="BV1130">
            <v>9.0041093159999992</v>
          </cell>
          <cell r="BW1130">
            <v>8.8731005229999997</v>
          </cell>
          <cell r="BX1130">
            <v>9.2872058450000008</v>
          </cell>
          <cell r="BY1130">
            <v>8.8776094459999992</v>
          </cell>
          <cell r="BZ1130">
            <v>9.0796451250000008</v>
          </cell>
          <cell r="CA1130">
            <v>8.7237012450000009</v>
          </cell>
          <cell r="CB1130">
            <v>9.2082094770000005</v>
          </cell>
          <cell r="CC1130">
            <v>9.1325415159999999</v>
          </cell>
          <cell r="CD1130">
            <v>8.3454517260000003</v>
          </cell>
          <cell r="CE1130">
            <v>7.7962450179999996</v>
          </cell>
          <cell r="CF1130">
            <v>7.9657854759999998</v>
          </cell>
          <cell r="CG1130">
            <v>9.7519000069999997</v>
          </cell>
        </row>
        <row r="1131">
          <cell r="B1131" t="str">
            <v>Per_Value_Total Wine &amp; Champagne_Wales and West</v>
          </cell>
          <cell r="C1131" t="str">
            <v>Per</v>
          </cell>
          <cell r="D1131" t="str">
            <v>Value</v>
          </cell>
          <cell r="E1131" t="str">
            <v>Light Wine</v>
          </cell>
          <cell r="F1131" t="str">
            <v>Total Wine &amp; Champagne</v>
          </cell>
          <cell r="G1131" t="str">
            <v>Wales and West</v>
          </cell>
          <cell r="H1131">
            <v>19.572271220000001</v>
          </cell>
          <cell r="I1131">
            <v>22.000563596999999</v>
          </cell>
          <cell r="J1131">
            <v>30.956296762000001</v>
          </cell>
          <cell r="K1131">
            <v>20.524818023000002</v>
          </cell>
          <cell r="L1131">
            <v>21.194120359999999</v>
          </cell>
          <cell r="M1131">
            <v>20.040689899</v>
          </cell>
          <cell r="N1131">
            <v>22.702147334999999</v>
          </cell>
          <cell r="O1131">
            <v>21.748966022000001</v>
          </cell>
          <cell r="P1131">
            <v>21.588578004999999</v>
          </cell>
          <cell r="Q1131">
            <v>23.372655896000001</v>
          </cell>
          <cell r="R1131">
            <v>24.529212779000002</v>
          </cell>
          <cell r="S1131">
            <v>25.502960514000002</v>
          </cell>
          <cell r="T1131">
            <v>31.165093287000001</v>
          </cell>
          <cell r="U1131">
            <v>19.233732608</v>
          </cell>
          <cell r="V1131">
            <v>18.654625427999999</v>
          </cell>
          <cell r="W1131">
            <v>18.352588707999999</v>
          </cell>
          <cell r="X1131">
            <v>19.097514582999999</v>
          </cell>
          <cell r="Y1131">
            <v>19.658978703999999</v>
          </cell>
          <cell r="Z1131">
            <v>19.356064859</v>
          </cell>
          <cell r="AA1131">
            <v>19.719865702</v>
          </cell>
          <cell r="AB1131">
            <v>19.715043103999999</v>
          </cell>
          <cell r="AC1131">
            <v>19.913241133</v>
          </cell>
          <cell r="AD1131">
            <v>19.056270055999999</v>
          </cell>
          <cell r="AE1131">
            <v>19.975991525000001</v>
          </cell>
          <cell r="AF1131">
            <v>18.780729808</v>
          </cell>
          <cell r="AG1131">
            <v>29.268686892000002</v>
          </cell>
          <cell r="AH1131">
            <v>15.756593269</v>
          </cell>
          <cell r="AI1131">
            <v>14.765145592</v>
          </cell>
          <cell r="AJ1131">
            <v>18.623560929</v>
          </cell>
          <cell r="AK1131">
            <v>19.587069651</v>
          </cell>
          <cell r="AL1131">
            <v>19.759704723999999</v>
          </cell>
          <cell r="AM1131">
            <v>19.185003522999999</v>
          </cell>
          <cell r="AN1131">
            <v>19.606472460999999</v>
          </cell>
          <cell r="AO1131">
            <v>20.127469606999998</v>
          </cell>
          <cell r="AP1131">
            <v>20.833316399000001</v>
          </cell>
          <cell r="AQ1131">
            <v>20.548126212</v>
          </cell>
          <cell r="AR1131">
            <v>20.671690095999999</v>
          </cell>
          <cell r="AS1131">
            <v>21.936160060999999</v>
          </cell>
          <cell r="AT1131">
            <v>29.975883718999999</v>
          </cell>
          <cell r="AU1131">
            <v>19.860057644000001</v>
          </cell>
          <cell r="AV1131">
            <v>20.554633002999999</v>
          </cell>
          <cell r="AW1131">
            <v>20.095630154999998</v>
          </cell>
          <cell r="AX1131">
            <v>21.063980021999999</v>
          </cell>
          <cell r="AY1131">
            <v>19.9469846</v>
          </cell>
          <cell r="AZ1131">
            <v>19.298693054000001</v>
          </cell>
          <cell r="BA1131">
            <v>18.851087508999999</v>
          </cell>
          <cell r="BB1131">
            <v>19.946302850999999</v>
          </cell>
          <cell r="BC1131">
            <v>19.495456098999998</v>
          </cell>
          <cell r="BD1131">
            <v>18.827314831999999</v>
          </cell>
          <cell r="BE1131">
            <v>18.741538873</v>
          </cell>
          <cell r="BF1131">
            <v>19.465651313999999</v>
          </cell>
          <cell r="BG1131">
            <v>26.156136942</v>
          </cell>
          <cell r="BH1131">
            <v>15.463412244000001</v>
          </cell>
          <cell r="BI1131">
            <v>16.375535579000001</v>
          </cell>
          <cell r="BJ1131">
            <v>17.723365268999999</v>
          </cell>
          <cell r="BK1131">
            <v>19.002557014000001</v>
          </cell>
          <cell r="BL1131">
            <v>18.737552350000001</v>
          </cell>
          <cell r="BM1131">
            <v>20.269562068999999</v>
          </cell>
          <cell r="BN1131">
            <v>19.629643043000002</v>
          </cell>
          <cell r="BO1131">
            <v>20.417436467000002</v>
          </cell>
          <cell r="BP1131">
            <v>20.783426111000001</v>
          </cell>
          <cell r="BQ1131">
            <v>20.260480380000001</v>
          </cell>
          <cell r="BR1131">
            <v>20.715347366</v>
          </cell>
          <cell r="BS1131">
            <v>21.172447826999999</v>
          </cell>
          <cell r="BT1131">
            <v>26.632709073000001</v>
          </cell>
          <cell r="BU1131">
            <v>16.518141188000001</v>
          </cell>
          <cell r="BV1131">
            <v>16.401391142000001</v>
          </cell>
          <cell r="BW1131">
            <v>15.973774832</v>
          </cell>
          <cell r="BX1131">
            <v>16.315332216000002</v>
          </cell>
          <cell r="BY1131">
            <v>16.659962005000001</v>
          </cell>
          <cell r="BZ1131">
            <v>16.811958371999999</v>
          </cell>
          <cell r="CA1131">
            <v>16.995363981000001</v>
          </cell>
          <cell r="CB1131">
            <v>17.077657692999999</v>
          </cell>
          <cell r="CC1131">
            <v>17.238216224999999</v>
          </cell>
          <cell r="CD1131">
            <v>16.429000958</v>
          </cell>
          <cell r="CE1131">
            <v>16.534997314999998</v>
          </cell>
          <cell r="CF1131">
            <v>17.962666362</v>
          </cell>
          <cell r="CG1131">
            <v>22.774299283000001</v>
          </cell>
        </row>
        <row r="1132">
          <cell r="B1132" t="str">
            <v>Per_Value_Total Wine &amp; Champagne_Yorkshire</v>
          </cell>
          <cell r="C1132" t="str">
            <v>Per</v>
          </cell>
          <cell r="D1132" t="str">
            <v>Value</v>
          </cell>
          <cell r="E1132" t="str">
            <v>Light Wine</v>
          </cell>
          <cell r="F1132" t="str">
            <v>Total Wine &amp; Champagne</v>
          </cell>
          <cell r="G1132" t="str">
            <v>Yorkshire</v>
          </cell>
          <cell r="H1132">
            <v>28.516915871999998</v>
          </cell>
          <cell r="I1132">
            <v>32.636406997999998</v>
          </cell>
          <cell r="J1132">
            <v>34.840866124999998</v>
          </cell>
          <cell r="K1132">
            <v>23.411537711000001</v>
          </cell>
          <cell r="L1132">
            <v>25.106920899999999</v>
          </cell>
          <cell r="M1132">
            <v>24.570501350000001</v>
          </cell>
          <cell r="N1132">
            <v>24.870779205000002</v>
          </cell>
          <cell r="O1132">
            <v>25.952324865000001</v>
          </cell>
          <cell r="P1132">
            <v>24.467741729</v>
          </cell>
          <cell r="Q1132">
            <v>25.879708544</v>
          </cell>
          <cell r="R1132">
            <v>27.369968815</v>
          </cell>
          <cell r="S1132">
            <v>29.843533692000001</v>
          </cell>
          <cell r="T1132">
            <v>37.787093474000002</v>
          </cell>
          <cell r="U1132">
            <v>21.744789139000002</v>
          </cell>
          <cell r="V1132">
            <v>22.287599280999999</v>
          </cell>
          <cell r="W1132">
            <v>23.875200640999999</v>
          </cell>
          <cell r="X1132">
            <v>24.040607258000001</v>
          </cell>
          <cell r="Y1132">
            <v>23.479462437999999</v>
          </cell>
          <cell r="Z1132">
            <v>24.675898324999999</v>
          </cell>
          <cell r="AA1132">
            <v>24.969534606</v>
          </cell>
          <cell r="AB1132">
            <v>25.256290830000001</v>
          </cell>
          <cell r="AC1132">
            <v>24.505174085</v>
          </cell>
          <cell r="AD1132">
            <v>23.080650125999998</v>
          </cell>
          <cell r="AE1132">
            <v>25.898555249000001</v>
          </cell>
          <cell r="AF1132">
            <v>23.042362594</v>
          </cell>
          <cell r="AG1132">
            <v>37.549489538000003</v>
          </cell>
          <cell r="AH1132">
            <v>20.830593079</v>
          </cell>
          <cell r="AI1132">
            <v>20.965019732999998</v>
          </cell>
          <cell r="AJ1132">
            <v>26.211506009000001</v>
          </cell>
          <cell r="AK1132">
            <v>24.422447270999999</v>
          </cell>
          <cell r="AL1132">
            <v>24.647561985999999</v>
          </cell>
          <cell r="AM1132">
            <v>24.933576876</v>
          </cell>
          <cell r="AN1132">
            <v>24.222460564999999</v>
          </cell>
          <cell r="AO1132">
            <v>24.879557391999999</v>
          </cell>
          <cell r="AP1132">
            <v>25.546067829999998</v>
          </cell>
          <cell r="AQ1132">
            <v>25.724594337999999</v>
          </cell>
          <cell r="AR1132">
            <v>25.633170416999999</v>
          </cell>
          <cell r="AS1132">
            <v>26.860215191999998</v>
          </cell>
          <cell r="AT1132">
            <v>36.862040835000002</v>
          </cell>
          <cell r="AU1132">
            <v>25.348324438999999</v>
          </cell>
          <cell r="AV1132">
            <v>27.457282251999999</v>
          </cell>
          <cell r="AW1132">
            <v>28.084073788000001</v>
          </cell>
          <cell r="AX1132">
            <v>28.590979562000001</v>
          </cell>
          <cell r="AY1132">
            <v>27.002554231000001</v>
          </cell>
          <cell r="AZ1132">
            <v>26.731834737</v>
          </cell>
          <cell r="BA1132">
            <v>26.532985937999999</v>
          </cell>
          <cell r="BB1132">
            <v>27.485165349999999</v>
          </cell>
          <cell r="BC1132">
            <v>26.883561769</v>
          </cell>
          <cell r="BD1132">
            <v>26.417915088000001</v>
          </cell>
          <cell r="BE1132">
            <v>26.046679732000001</v>
          </cell>
          <cell r="BF1132">
            <v>26.629679892999999</v>
          </cell>
          <cell r="BG1132">
            <v>35.270468805999997</v>
          </cell>
          <cell r="BH1132">
            <v>21.570414969000002</v>
          </cell>
          <cell r="BI1132">
            <v>23.536868354999999</v>
          </cell>
          <cell r="BJ1132">
            <v>25.175830251000001</v>
          </cell>
          <cell r="BK1132">
            <v>27.50088839</v>
          </cell>
          <cell r="BL1132">
            <v>27.187388412000001</v>
          </cell>
          <cell r="BM1132">
            <v>29.111145949000001</v>
          </cell>
          <cell r="BN1132">
            <v>28.939654844</v>
          </cell>
          <cell r="BO1132">
            <v>30.547603747</v>
          </cell>
          <cell r="BP1132">
            <v>31.217850839</v>
          </cell>
          <cell r="BQ1132">
            <v>30.453404115000001</v>
          </cell>
          <cell r="BR1132">
            <v>30.276816441000001</v>
          </cell>
          <cell r="BS1132">
            <v>29.949723998</v>
          </cell>
          <cell r="BT1132">
            <v>36.845633665999998</v>
          </cell>
          <cell r="BU1132">
            <v>23.211517109999999</v>
          </cell>
          <cell r="BV1132">
            <v>25.177865468</v>
          </cell>
          <cell r="BW1132">
            <v>24.494251260999999</v>
          </cell>
          <cell r="BX1132">
            <v>25.631764421</v>
          </cell>
          <cell r="BY1132">
            <v>24.783154863</v>
          </cell>
          <cell r="BZ1132">
            <v>25.107768002</v>
          </cell>
          <cell r="CA1132">
            <v>25.436154591000001</v>
          </cell>
          <cell r="CB1132">
            <v>25.688117826999999</v>
          </cell>
          <cell r="CC1132">
            <v>25.812648657</v>
          </cell>
          <cell r="CD1132">
            <v>23.916353345000001</v>
          </cell>
          <cell r="CE1132">
            <v>23.446586585999999</v>
          </cell>
          <cell r="CF1132">
            <v>24.849188443999999</v>
          </cell>
          <cell r="CG1132">
            <v>33.096931247000001</v>
          </cell>
        </row>
        <row r="1133">
          <cell r="B1133" t="str">
            <v xml:space="preserve">Per_Value_Perry_Central England </v>
          </cell>
          <cell r="C1133" t="str">
            <v>Per</v>
          </cell>
          <cell r="D1133" t="str">
            <v>Value</v>
          </cell>
          <cell r="E1133" t="str">
            <v>Other LAD</v>
          </cell>
          <cell r="F1133" t="str">
            <v>Perry</v>
          </cell>
          <cell r="G1133" t="str">
            <v xml:space="preserve">Central England </v>
          </cell>
          <cell r="H1133">
            <v>6.2640170000000002E-3</v>
          </cell>
          <cell r="I1133">
            <v>3.5924500000000001E-3</v>
          </cell>
          <cell r="J1133">
            <v>1.4470711000000001E-2</v>
          </cell>
          <cell r="K1133">
            <v>8.5548519999999999E-3</v>
          </cell>
          <cell r="L1133">
            <v>9.3684140000000003E-3</v>
          </cell>
          <cell r="M1133">
            <v>1.4323641999999999E-2</v>
          </cell>
          <cell r="N1133">
            <v>9.3623579999999994E-3</v>
          </cell>
          <cell r="O1133">
            <v>6.8629099999999998E-3</v>
          </cell>
          <cell r="P1133">
            <v>6.2765099999999999E-3</v>
          </cell>
          <cell r="Q1133">
            <v>7.448306E-3</v>
          </cell>
          <cell r="R1133">
            <v>7.4736580000000002E-3</v>
          </cell>
          <cell r="S1133">
            <v>8.2923389999999993E-3</v>
          </cell>
          <cell r="T1133">
            <v>1.0330316000000001E-2</v>
          </cell>
          <cell r="U1133">
            <v>4.4077329999999996E-3</v>
          </cell>
          <cell r="V1133">
            <v>6.3415269999999996E-3</v>
          </cell>
          <cell r="W1133">
            <v>8.53308E-4</v>
          </cell>
          <cell r="X1133">
            <v>8.8301000000000004E-4</v>
          </cell>
          <cell r="Y1133">
            <v>1.612069E-3</v>
          </cell>
          <cell r="Z1133">
            <v>1.8139999999999999E-4</v>
          </cell>
          <cell r="AA1133">
            <v>9.1661000000000002E-5</v>
          </cell>
          <cell r="AB1133">
            <v>4.8224699999999999E-4</v>
          </cell>
          <cell r="AC1133">
            <v>2.2017599999999999E-4</v>
          </cell>
          <cell r="AD1133">
            <v>1.6007400000000001E-4</v>
          </cell>
          <cell r="AE1133">
            <v>1.5771200000000001E-4</v>
          </cell>
          <cell r="AF1133">
            <v>1.5222099999999999E-4</v>
          </cell>
          <cell r="AG1133">
            <v>4.8251300000000001E-4</v>
          </cell>
          <cell r="AH1133">
            <v>5.5983400000000005E-4</v>
          </cell>
          <cell r="AI1133">
            <v>1.6186600000000001E-4</v>
          </cell>
          <cell r="AJ1133">
            <v>2.6638200000000001E-4</v>
          </cell>
          <cell r="AK1133">
            <v>4.04051E-4</v>
          </cell>
          <cell r="AL1133">
            <v>2.48237E-4</v>
          </cell>
          <cell r="AM1133">
            <v>5.5855100000000001E-4</v>
          </cell>
          <cell r="AN1133">
            <v>1.0212419999999999E-3</v>
          </cell>
          <cell r="AO1133">
            <v>2.4654630000000002E-3</v>
          </cell>
          <cell r="AP1133">
            <v>3.3409709999999999E-3</v>
          </cell>
          <cell r="AQ1133">
            <v>3.2790179999999999E-3</v>
          </cell>
          <cell r="AR1133">
            <v>8.7054100000000002E-3</v>
          </cell>
          <cell r="AS1133">
            <v>1.2646482000000001E-2</v>
          </cell>
          <cell r="AT1133">
            <v>2.8798911E-2</v>
          </cell>
          <cell r="AU1133">
            <v>7.7500340000000003E-3</v>
          </cell>
          <cell r="AV1133">
            <v>1.6565448999999999E-2</v>
          </cell>
          <cell r="AW1133">
            <v>2.7145914E-2</v>
          </cell>
          <cell r="AX1133">
            <v>2.6340876999999999E-2</v>
          </cell>
          <cell r="AY1133">
            <v>1.4565687000000001E-2</v>
          </cell>
          <cell r="AZ1133">
            <v>5.3884822999999998E-2</v>
          </cell>
          <cell r="BA1133">
            <v>5.6627050999999998E-2</v>
          </cell>
          <cell r="BB1133">
            <v>2.6529227999999998E-2</v>
          </cell>
          <cell r="BC1133">
            <v>2.9106205999999999E-2</v>
          </cell>
          <cell r="BD1133">
            <v>5.2679965000000002E-2</v>
          </cell>
          <cell r="BE1133">
            <v>3.8164773999999999E-2</v>
          </cell>
          <cell r="BF1133">
            <v>7.1215333000000006E-2</v>
          </cell>
          <cell r="BG1133">
            <v>6.2235603E-2</v>
          </cell>
          <cell r="BH1133">
            <v>2.9159180999999999E-2</v>
          </cell>
          <cell r="BI1133">
            <v>5.6586670999999998E-2</v>
          </cell>
          <cell r="BJ1133">
            <v>5.4328619000000002E-2</v>
          </cell>
          <cell r="BK1133">
            <v>8.3687991000000003E-2</v>
          </cell>
          <cell r="BL1133">
            <v>8.4419400000000006E-2</v>
          </cell>
          <cell r="BM1133">
            <v>0.118184129</v>
          </cell>
          <cell r="BN1133">
            <v>0.1211588</v>
          </cell>
          <cell r="BO1133">
            <v>0.173664086</v>
          </cell>
          <cell r="BP1133">
            <v>0.242191779</v>
          </cell>
          <cell r="BQ1133">
            <v>0.228391396</v>
          </cell>
          <cell r="BR1133">
            <v>0.22064821100000001</v>
          </cell>
          <cell r="BS1133">
            <v>0.193061235</v>
          </cell>
          <cell r="BT1133">
            <v>0.14896852199999999</v>
          </cell>
          <cell r="BU1133">
            <v>0.106726416</v>
          </cell>
          <cell r="BV1133">
            <v>0.11264344799999999</v>
          </cell>
          <cell r="BW1133">
            <v>9.7010890000000002E-2</v>
          </cell>
          <cell r="BX1133">
            <v>0.10393748999999999</v>
          </cell>
          <cell r="BY1133">
            <v>8.2861164000000001E-2</v>
          </cell>
          <cell r="BZ1133">
            <v>6.5835326E-2</v>
          </cell>
          <cell r="CA1133">
            <v>6.6875870000000004E-2</v>
          </cell>
          <cell r="CB1133">
            <v>7.7538201000000001E-2</v>
          </cell>
          <cell r="CC1133">
            <v>8.1601173999999999E-2</v>
          </cell>
          <cell r="CD1133">
            <v>0.110204766</v>
          </cell>
          <cell r="CE1133">
            <v>0.121877996</v>
          </cell>
          <cell r="CF1133">
            <v>0.110781807</v>
          </cell>
          <cell r="CG1133">
            <v>0.157697001</v>
          </cell>
        </row>
        <row r="1134">
          <cell r="B1134" t="str">
            <v>Per_Value_Perry_GB CENTRAL SCOTLAND</v>
          </cell>
          <cell r="C1134" t="str">
            <v>Per</v>
          </cell>
          <cell r="D1134" t="str">
            <v>Value</v>
          </cell>
          <cell r="E1134" t="str">
            <v>Other LAD</v>
          </cell>
          <cell r="F1134" t="str">
            <v>Perry</v>
          </cell>
          <cell r="G1134" t="str">
            <v>GB CENTRAL SCOTLAND</v>
          </cell>
          <cell r="H1134">
            <v>1.4645200000000001E-4</v>
          </cell>
          <cell r="I1134">
            <v>1.30335E-4</v>
          </cell>
          <cell r="J1134">
            <v>9.0212999999999998E-5</v>
          </cell>
          <cell r="K1134">
            <v>9.1872000000000004E-5</v>
          </cell>
          <cell r="L1134">
            <v>1.19517E-4</v>
          </cell>
          <cell r="U1134">
            <v>2.5818100000000001E-4</v>
          </cell>
          <cell r="AD1134">
            <v>1.01965E-4</v>
          </cell>
          <cell r="AE1134">
            <v>7.3965000000000001E-5</v>
          </cell>
          <cell r="AF1134">
            <v>6.9733000000000005E-5</v>
          </cell>
          <cell r="AG1134">
            <v>1.00275E-4</v>
          </cell>
          <cell r="AH1134">
            <v>2.1045949999999999E-3</v>
          </cell>
          <cell r="AI1134">
            <v>2.19199E-4</v>
          </cell>
          <cell r="AJ1134">
            <v>8.8105900000000001E-4</v>
          </cell>
          <cell r="AK1134">
            <v>4.5981429999999998E-3</v>
          </cell>
          <cell r="AL1134">
            <v>1.5327100000000001E-3</v>
          </cell>
          <cell r="AM1134">
            <v>1.083414E-3</v>
          </cell>
          <cell r="AN1134">
            <v>1.0405359999999999E-3</v>
          </cell>
          <cell r="AO1134">
            <v>4.3633270000000002E-3</v>
          </cell>
          <cell r="AP1134">
            <v>9.3112890000000004E-3</v>
          </cell>
          <cell r="AQ1134">
            <v>6.6761540000000001E-3</v>
          </cell>
          <cell r="AR1134">
            <v>1.0394249E-2</v>
          </cell>
          <cell r="AS1134">
            <v>1.0202414999999999E-2</v>
          </cell>
          <cell r="AT1134">
            <v>1.1709753999999999E-2</v>
          </cell>
          <cell r="AU1134">
            <v>6.9766689999999996E-3</v>
          </cell>
          <cell r="AV1134">
            <v>8.1737441999999993E-2</v>
          </cell>
          <cell r="AW1134">
            <v>0.13558150099999999</v>
          </cell>
          <cell r="AX1134">
            <v>0.14370786699999999</v>
          </cell>
          <cell r="AY1134">
            <v>0.14539629200000001</v>
          </cell>
          <cell r="AZ1134">
            <v>0.14691157799999999</v>
          </cell>
          <cell r="BA1134">
            <v>0.147702268</v>
          </cell>
          <cell r="BB1134">
            <v>0.147648164</v>
          </cell>
          <cell r="BC1134">
            <v>0.148220254</v>
          </cell>
          <cell r="BD1134">
            <v>0.147941084</v>
          </cell>
          <cell r="BE1134">
            <v>0.10318759800000001</v>
          </cell>
          <cell r="BF1134">
            <v>5.6090937E-2</v>
          </cell>
          <cell r="BG1134">
            <v>9.0437821000000002E-2</v>
          </cell>
          <cell r="BH1134">
            <v>5.6721451999999999E-2</v>
          </cell>
          <cell r="BI1134">
            <v>5.91456E-2</v>
          </cell>
          <cell r="BJ1134">
            <v>4.7394969999999996E-3</v>
          </cell>
          <cell r="BK1134">
            <v>7.8312820000000002E-3</v>
          </cell>
          <cell r="BL1134">
            <v>5.363881E-3</v>
          </cell>
          <cell r="BM1134">
            <v>1.14188E-2</v>
          </cell>
          <cell r="BN1134">
            <v>9.5145219999999992E-3</v>
          </cell>
          <cell r="BO1134">
            <v>1.2986569E-2</v>
          </cell>
          <cell r="BP1134">
            <v>1.3827238E-2</v>
          </cell>
          <cell r="BQ1134">
            <v>3.0914165E-2</v>
          </cell>
          <cell r="BR1134">
            <v>3.6864159000000001E-2</v>
          </cell>
          <cell r="BS1134">
            <v>1.3679953999999999E-2</v>
          </cell>
          <cell r="BT1134">
            <v>1.3780269E-2</v>
          </cell>
          <cell r="BU1134">
            <v>9.5118609999999999E-3</v>
          </cell>
          <cell r="BV1134">
            <v>1.3612407999999999E-2</v>
          </cell>
          <cell r="BW1134">
            <v>1.5451223E-2</v>
          </cell>
          <cell r="BX1134">
            <v>2.0578822E-2</v>
          </cell>
          <cell r="BY1134">
            <v>2.0500009E-2</v>
          </cell>
          <cell r="BZ1134">
            <v>1.9424126999999999E-2</v>
          </cell>
          <cell r="CA1134">
            <v>8.4068400000000005E-3</v>
          </cell>
          <cell r="CB1134">
            <v>2.8317260000000001E-3</v>
          </cell>
          <cell r="CC1134">
            <v>2.643725E-3</v>
          </cell>
          <cell r="CD1134">
            <v>2.0928610000000001E-3</v>
          </cell>
          <cell r="CE1134">
            <v>2.1596829999999999E-3</v>
          </cell>
          <cell r="CF1134">
            <v>2.342865E-3</v>
          </cell>
          <cell r="CG1134">
            <v>2.2049700000000001E-3</v>
          </cell>
        </row>
        <row r="1135">
          <cell r="B1135" t="str">
            <v>Per_Value_Perry_East of England</v>
          </cell>
          <cell r="C1135" t="str">
            <v>Per</v>
          </cell>
          <cell r="D1135" t="str">
            <v>Value</v>
          </cell>
          <cell r="E1135" t="str">
            <v>Other LAD</v>
          </cell>
          <cell r="F1135" t="str">
            <v>Perry</v>
          </cell>
          <cell r="G1135" t="str">
            <v>East of England</v>
          </cell>
          <cell r="H1135">
            <v>1.8928200000000001E-4</v>
          </cell>
          <cell r="I1135">
            <v>2.0005199999999999E-4</v>
          </cell>
          <cell r="J1135">
            <v>4.9446199999999998E-4</v>
          </cell>
          <cell r="K1135">
            <v>2.5694699999999999E-4</v>
          </cell>
          <cell r="L1135">
            <v>5.42465E-4</v>
          </cell>
          <cell r="M1135">
            <v>4.5695499999999999E-4</v>
          </cell>
          <cell r="N1135">
            <v>1.2208539999999999E-3</v>
          </cell>
          <cell r="O1135">
            <v>1.294564E-3</v>
          </cell>
          <cell r="P1135">
            <v>1.385189E-3</v>
          </cell>
          <cell r="Q1135">
            <v>1.544697E-3</v>
          </cell>
          <cell r="R1135">
            <v>1.4756700000000001E-3</v>
          </cell>
          <cell r="S1135">
            <v>1.5084499999999999E-3</v>
          </cell>
          <cell r="T1135">
            <v>2.1100350000000001E-3</v>
          </cell>
          <cell r="U1135">
            <v>1.390739E-3</v>
          </cell>
          <cell r="V1135">
            <v>1.873069E-3</v>
          </cell>
          <cell r="W1135">
            <v>1.772051E-3</v>
          </cell>
          <cell r="X1135">
            <v>2.2497810000000002E-3</v>
          </cell>
          <cell r="Y1135">
            <v>2.1031520000000001E-3</v>
          </cell>
          <cell r="Z1135">
            <v>7.4171999999999994E-5</v>
          </cell>
          <cell r="AA1135">
            <v>5.5624999999999997E-5</v>
          </cell>
          <cell r="AB1135">
            <v>1.18174E-4</v>
          </cell>
          <cell r="AC1135">
            <v>7.1303999999999994E-5</v>
          </cell>
          <cell r="AD1135">
            <v>5.4474000000000001E-5</v>
          </cell>
          <cell r="AE1135">
            <v>4.9694000000000002E-5</v>
          </cell>
          <cell r="AF1135">
            <v>6.0968000000000003E-5</v>
          </cell>
          <cell r="AG1135">
            <v>1.3191900000000001E-4</v>
          </cell>
          <cell r="AH1135">
            <v>1.3128E-5</v>
          </cell>
          <cell r="AI1135">
            <v>7.9233999999999994E-5</v>
          </cell>
          <cell r="AJ1135">
            <v>4.5460999999999997E-5</v>
          </cell>
          <cell r="AK1135">
            <v>9.6280999999999995E-5</v>
          </cell>
          <cell r="AL1135">
            <v>1.0110799999999999E-4</v>
          </cell>
          <cell r="AM1135">
            <v>1.47293E-4</v>
          </cell>
          <cell r="AN1135">
            <v>2.7339699999999998E-4</v>
          </cell>
          <cell r="AO1135">
            <v>8.0074499999999995E-4</v>
          </cell>
          <cell r="AP1135">
            <v>1.1168560000000001E-3</v>
          </cell>
          <cell r="AQ1135">
            <v>1.2475909999999999E-3</v>
          </cell>
          <cell r="AR1135">
            <v>1.448062E-3</v>
          </cell>
          <cell r="AS1135">
            <v>1.9612335000000002E-2</v>
          </cell>
          <cell r="AT1135">
            <v>2.2361896999999999E-2</v>
          </cell>
          <cell r="AU1135">
            <v>1.2245654999999999E-2</v>
          </cell>
          <cell r="AV1135">
            <v>1.8400890999999999E-2</v>
          </cell>
          <cell r="AW1135">
            <v>2.0432639999999998E-2</v>
          </cell>
          <cell r="AX1135">
            <v>2.0185379999999999E-2</v>
          </cell>
          <cell r="AY1135">
            <v>1.9379657000000002E-2</v>
          </cell>
          <cell r="AZ1135">
            <v>2.8928534999999998E-2</v>
          </cell>
          <cell r="BA1135">
            <v>2.9263614E-2</v>
          </cell>
          <cell r="BB1135">
            <v>2.9345718E-2</v>
          </cell>
          <cell r="BC1135">
            <v>2.7731796E-2</v>
          </cell>
          <cell r="BD1135">
            <v>3.6347511999999998E-2</v>
          </cell>
          <cell r="BE1135">
            <v>5.0273443000000001E-2</v>
          </cell>
          <cell r="BF1135">
            <v>3.3497944000000002E-2</v>
          </cell>
          <cell r="BG1135">
            <v>4.4068243999999999E-2</v>
          </cell>
          <cell r="BH1135">
            <v>3.4209736999999997E-2</v>
          </cell>
          <cell r="BI1135">
            <v>1.5717319E-2</v>
          </cell>
          <cell r="BJ1135">
            <v>5.2761789000000003E-2</v>
          </cell>
          <cell r="BK1135">
            <v>8.7156882000000005E-2</v>
          </cell>
          <cell r="BL1135">
            <v>0.18283958</v>
          </cell>
          <cell r="BM1135">
            <v>0.18103894400000001</v>
          </cell>
          <cell r="BN1135">
            <v>0.17365196899999999</v>
          </cell>
          <cell r="BO1135">
            <v>0.208092374</v>
          </cell>
          <cell r="BP1135">
            <v>0.28735797499999999</v>
          </cell>
          <cell r="BQ1135">
            <v>0.29481242600000002</v>
          </cell>
          <cell r="BR1135">
            <v>0.25052981499999999</v>
          </cell>
          <cell r="BS1135">
            <v>0.27542548500000003</v>
          </cell>
          <cell r="BT1135">
            <v>0.26708696199999998</v>
          </cell>
          <cell r="BU1135">
            <v>0.23643678700000001</v>
          </cell>
          <cell r="BV1135">
            <v>0.25306936699999999</v>
          </cell>
          <cell r="BW1135">
            <v>0.23362766300000001</v>
          </cell>
          <cell r="BX1135">
            <v>0.28688965</v>
          </cell>
          <cell r="BY1135">
            <v>0.29512334200000001</v>
          </cell>
          <cell r="BZ1135">
            <v>0.23081473599999999</v>
          </cell>
          <cell r="CA1135">
            <v>0.22434021700000001</v>
          </cell>
          <cell r="CB1135">
            <v>0.17203692800000001</v>
          </cell>
          <cell r="CC1135">
            <v>0.18193505099999999</v>
          </cell>
          <cell r="CD1135">
            <v>0.23609650400000001</v>
          </cell>
          <cell r="CE1135">
            <v>0.23930040399999999</v>
          </cell>
          <cell r="CF1135">
            <v>0.23574003099999999</v>
          </cell>
          <cell r="CG1135">
            <v>0.35431964599999999</v>
          </cell>
        </row>
        <row r="1136">
          <cell r="B1136" t="str">
            <v>Per_Value_Perry_London</v>
          </cell>
          <cell r="C1136" t="str">
            <v>Per</v>
          </cell>
          <cell r="D1136" t="str">
            <v>Value</v>
          </cell>
          <cell r="E1136" t="str">
            <v>Other LAD</v>
          </cell>
          <cell r="F1136" t="str">
            <v>Perry</v>
          </cell>
          <cell r="G1136" t="str">
            <v>London</v>
          </cell>
          <cell r="H1136">
            <v>3.1765460000000001E-3</v>
          </cell>
          <cell r="I1136">
            <v>3.0001730000000001E-3</v>
          </cell>
          <cell r="J1136">
            <v>7.7160459999999998E-3</v>
          </cell>
          <cell r="K1136">
            <v>4.0798850000000001E-3</v>
          </cell>
          <cell r="L1136">
            <v>7.5474030000000003E-3</v>
          </cell>
          <cell r="M1136">
            <v>7.7492710000000003E-3</v>
          </cell>
          <cell r="N1136">
            <v>5.0097579999999996E-3</v>
          </cell>
          <cell r="O1136">
            <v>3.6779270000000001E-3</v>
          </cell>
          <cell r="P1136">
            <v>3.4037939999999999E-3</v>
          </cell>
          <cell r="Q1136">
            <v>2.204377E-3</v>
          </cell>
          <cell r="R1136">
            <v>2.4672869999999999E-3</v>
          </cell>
          <cell r="S1136">
            <v>2.689014E-3</v>
          </cell>
          <cell r="T1136">
            <v>3.2782900000000001E-3</v>
          </cell>
          <cell r="U1136">
            <v>2.7076309999999998E-3</v>
          </cell>
          <cell r="V1136">
            <v>3.8895240000000001E-3</v>
          </cell>
          <cell r="W1136">
            <v>3.9966419999999999E-3</v>
          </cell>
          <cell r="X1136">
            <v>4.3735270000000003E-3</v>
          </cell>
          <cell r="Y1136">
            <v>3.7245770000000002E-3</v>
          </cell>
          <cell r="Z1136">
            <v>4.9758670000000001E-3</v>
          </cell>
          <cell r="AA1136">
            <v>3.7520119999999999E-3</v>
          </cell>
          <cell r="AB1136">
            <v>3.9534679999999999E-3</v>
          </cell>
          <cell r="AC1136">
            <v>3.237813E-3</v>
          </cell>
          <cell r="AD1136">
            <v>4.5045199999999997E-3</v>
          </cell>
          <cell r="AE1136">
            <v>4.5977240000000001E-3</v>
          </cell>
          <cell r="AF1136">
            <v>3.2742639999999998E-3</v>
          </cell>
          <cell r="AG1136">
            <v>4.1307999999999996E-3</v>
          </cell>
          <cell r="AH1136">
            <v>2.0289090000000002E-3</v>
          </cell>
          <cell r="AI1136">
            <v>2.2259459999999999E-3</v>
          </cell>
          <cell r="AJ1136">
            <v>2.9080949999999999E-3</v>
          </cell>
          <cell r="AK1136">
            <v>2.9551740000000001E-3</v>
          </cell>
          <cell r="AL1136">
            <v>3.1544580000000002E-3</v>
          </cell>
          <cell r="AM1136">
            <v>3.0547590000000002E-3</v>
          </cell>
          <cell r="AN1136">
            <v>5.877251E-3</v>
          </cell>
          <cell r="AO1136">
            <v>1.1915634E-2</v>
          </cell>
          <cell r="AP1136">
            <v>1.6034349999999999E-2</v>
          </cell>
          <cell r="AQ1136">
            <v>1.1550281000000001E-2</v>
          </cell>
          <cell r="AR1136">
            <v>1.2001573999999999E-2</v>
          </cell>
          <cell r="AS1136">
            <v>1.3968619999999999E-2</v>
          </cell>
          <cell r="AT1136">
            <v>1.6455188999999999E-2</v>
          </cell>
          <cell r="AU1136">
            <v>1.3626279999999999E-2</v>
          </cell>
          <cell r="AV1136">
            <v>1.3037407000000001E-2</v>
          </cell>
          <cell r="AW1136">
            <v>1.5964387999999999E-2</v>
          </cell>
          <cell r="AX1136">
            <v>6.0088349999999997E-3</v>
          </cell>
          <cell r="AY1136">
            <v>6.5886790000000001E-3</v>
          </cell>
          <cell r="AZ1136">
            <v>6.7049550000000003E-3</v>
          </cell>
          <cell r="BA1136">
            <v>6.3544939999999996E-3</v>
          </cell>
          <cell r="BB1136">
            <v>2.2420216999999999E-2</v>
          </cell>
          <cell r="BC1136">
            <v>2.2080628000000001E-2</v>
          </cell>
          <cell r="BD1136">
            <v>2.0680865999999999E-2</v>
          </cell>
          <cell r="BE1136">
            <v>2.0089137999999999E-2</v>
          </cell>
          <cell r="BF1136">
            <v>1.9280978000000001E-2</v>
          </cell>
          <cell r="BG1136">
            <v>2.1203377999999998E-2</v>
          </cell>
          <cell r="BH1136">
            <v>1.1791960000000001E-2</v>
          </cell>
          <cell r="BI1136">
            <v>1.0140181E-2</v>
          </cell>
          <cell r="BJ1136">
            <v>5.2600832E-2</v>
          </cell>
          <cell r="BK1136">
            <v>8.1457039999999994E-2</v>
          </cell>
          <cell r="BL1136">
            <v>7.7895924000000005E-2</v>
          </cell>
          <cell r="BM1136">
            <v>0.13005928</v>
          </cell>
          <cell r="BN1136">
            <v>0.109656508</v>
          </cell>
          <cell r="BO1136">
            <v>0.116699022</v>
          </cell>
          <cell r="BP1136">
            <v>0.170979145</v>
          </cell>
          <cell r="BQ1136">
            <v>0.15597548</v>
          </cell>
          <cell r="BR1136">
            <v>0.13559259600000001</v>
          </cell>
          <cell r="BS1136">
            <v>0.132338867</v>
          </cell>
          <cell r="BT1136">
            <v>0.13154966300000001</v>
          </cell>
          <cell r="BU1136">
            <v>0.105015341</v>
          </cell>
          <cell r="BV1136">
            <v>0.13197895000000001</v>
          </cell>
          <cell r="BW1136">
            <v>0.14840335599999999</v>
          </cell>
          <cell r="BX1136">
            <v>0.15164989500000001</v>
          </cell>
          <cell r="BY1136">
            <v>0.13324582700000001</v>
          </cell>
          <cell r="BZ1136">
            <v>0.13469095</v>
          </cell>
          <cell r="CA1136">
            <v>0.137443381</v>
          </cell>
          <cell r="CB1136">
            <v>0.123580158</v>
          </cell>
          <cell r="CC1136">
            <v>0.102864025</v>
          </cell>
          <cell r="CD1136">
            <v>0.106692116</v>
          </cell>
          <cell r="CE1136">
            <v>0.125869753</v>
          </cell>
          <cell r="CF1136">
            <v>0.109926154</v>
          </cell>
          <cell r="CG1136">
            <v>0.12197008500000001</v>
          </cell>
        </row>
        <row r="1137">
          <cell r="B1137" t="str">
            <v>Per_Value_Perry_North East England</v>
          </cell>
          <cell r="C1137" t="str">
            <v>Per</v>
          </cell>
          <cell r="D1137" t="str">
            <v>Value</v>
          </cell>
          <cell r="E1137" t="str">
            <v>Other LAD</v>
          </cell>
          <cell r="F1137" t="str">
            <v>Perry</v>
          </cell>
          <cell r="G1137" t="str">
            <v>North East England</v>
          </cell>
          <cell r="H1137">
            <v>4.9172542E-2</v>
          </cell>
          <cell r="I1137">
            <v>5.6631541000000001E-2</v>
          </cell>
          <cell r="J1137">
            <v>5.3740844000000003E-2</v>
          </cell>
          <cell r="K1137">
            <v>5.8167175000000002E-2</v>
          </cell>
          <cell r="L1137">
            <v>0.10578367299999999</v>
          </cell>
          <cell r="M1137">
            <v>0.108173728</v>
          </cell>
          <cell r="N1137">
            <v>8.5703199999999993E-2</v>
          </cell>
          <cell r="O1137">
            <v>4.9793305000000003E-2</v>
          </cell>
          <cell r="P1137">
            <v>3.5833676000000002E-2</v>
          </cell>
          <cell r="Q1137">
            <v>4.0740621999999997E-2</v>
          </cell>
          <cell r="R1137">
            <v>4.5544987000000002E-2</v>
          </cell>
          <cell r="S1137">
            <v>4.9339244999999997E-2</v>
          </cell>
          <cell r="T1137">
            <v>4.5968982999999998E-2</v>
          </cell>
          <cell r="U1137">
            <v>2.9060473E-2</v>
          </cell>
          <cell r="V1137">
            <v>3.2367294999999997E-2</v>
          </cell>
          <cell r="W1137">
            <v>3.1822941E-2</v>
          </cell>
          <cell r="X1137">
            <v>3.2775366E-2</v>
          </cell>
          <cell r="Y1137">
            <v>2.8447112E-2</v>
          </cell>
          <cell r="Z1137">
            <v>3.3071923000000003E-2</v>
          </cell>
          <cell r="AA1137">
            <v>2.9303724999999999E-2</v>
          </cell>
          <cell r="AB1137">
            <v>2.8481441999999999E-2</v>
          </cell>
          <cell r="AC1137">
            <v>2.4404420999999999E-2</v>
          </cell>
          <cell r="AD1137">
            <v>2.7252722E-2</v>
          </cell>
          <cell r="AE1137">
            <v>2.7779343000000001E-2</v>
          </cell>
          <cell r="AF1137">
            <v>2.6138838000000001E-2</v>
          </cell>
          <cell r="AG1137">
            <v>3.1547679000000002E-2</v>
          </cell>
          <cell r="AH1137">
            <v>1.5922694000000001E-2</v>
          </cell>
          <cell r="AI1137">
            <v>1.6355878000000001E-2</v>
          </cell>
          <cell r="AJ1137">
            <v>1.8169425999999999E-2</v>
          </cell>
          <cell r="AK1137">
            <v>2.0230518999999999E-2</v>
          </cell>
          <cell r="AL1137">
            <v>1.9357055000000001E-2</v>
          </cell>
          <cell r="AM1137">
            <v>2.127186E-2</v>
          </cell>
          <cell r="AN1137">
            <v>1.0809793999999999E-2</v>
          </cell>
          <cell r="AO1137">
            <v>1.9835826000000001E-2</v>
          </cell>
          <cell r="AP1137">
            <v>2.1391457999999999E-2</v>
          </cell>
          <cell r="AQ1137">
            <v>1.8269628999999999E-2</v>
          </cell>
          <cell r="AR1137">
            <v>1.4464457999999999E-2</v>
          </cell>
          <cell r="AS1137">
            <v>1.6672876999999999E-2</v>
          </cell>
          <cell r="AT1137">
            <v>1.8182701999999999E-2</v>
          </cell>
          <cell r="AU1137">
            <v>1.2807449E-2</v>
          </cell>
          <cell r="AV1137">
            <v>1.0710225E-2</v>
          </cell>
          <cell r="AW1137">
            <v>1.1475791000000001E-2</v>
          </cell>
          <cell r="AX1137">
            <v>1.1905482E-2</v>
          </cell>
          <cell r="AY1137">
            <v>1.4819407999999999E-2</v>
          </cell>
          <cell r="AZ1137">
            <v>1.3868123E-2</v>
          </cell>
          <cell r="BA1137">
            <v>1.0392108000000001E-2</v>
          </cell>
          <cell r="BB1137">
            <v>1.0771307000000001E-2</v>
          </cell>
          <cell r="BC1137">
            <v>6.3286890000000002E-3</v>
          </cell>
          <cell r="BD1137">
            <v>1.1044213000000001E-2</v>
          </cell>
          <cell r="BE1137">
            <v>1.1355143999999999E-2</v>
          </cell>
          <cell r="BF1137">
            <v>8.6828510000000001E-3</v>
          </cell>
          <cell r="BG1137">
            <v>1.1611972E-2</v>
          </cell>
          <cell r="BH1137">
            <v>5.82462E-3</v>
          </cell>
          <cell r="BI1137">
            <v>7.0182700000000001E-3</v>
          </cell>
          <cell r="BJ1137">
            <v>7.2633669999999997E-3</v>
          </cell>
          <cell r="BK1137">
            <v>9.8536149999999996E-3</v>
          </cell>
          <cell r="BL1137">
            <v>1.0353183E-2</v>
          </cell>
          <cell r="BM1137">
            <v>1.9431705000000001E-2</v>
          </cell>
          <cell r="BN1137">
            <v>1.7073939E-2</v>
          </cell>
          <cell r="BO1137">
            <v>2.0370610000000001E-2</v>
          </cell>
          <cell r="BP1137">
            <v>4.3955985000000003E-2</v>
          </cell>
          <cell r="BQ1137">
            <v>4.3822240999999998E-2</v>
          </cell>
          <cell r="BR1137">
            <v>4.3353886000000001E-2</v>
          </cell>
          <cell r="BS1137">
            <v>3.6688472E-2</v>
          </cell>
          <cell r="BT1137">
            <v>4.9080964999999997E-2</v>
          </cell>
          <cell r="BU1137">
            <v>3.3362494999999999E-2</v>
          </cell>
          <cell r="BV1137">
            <v>4.1509984999999999E-2</v>
          </cell>
          <cell r="BW1137">
            <v>4.0827083E-2</v>
          </cell>
          <cell r="BX1137">
            <v>7.8057492000000006E-2</v>
          </cell>
          <cell r="BY1137">
            <v>5.7037856999999997E-2</v>
          </cell>
          <cell r="BZ1137">
            <v>4.2729207999999998E-2</v>
          </cell>
          <cell r="CA1137">
            <v>5.3372929999999999E-2</v>
          </cell>
          <cell r="CB1137">
            <v>3.7115321E-2</v>
          </cell>
          <cell r="CG1137">
            <v>1.0591797E-2</v>
          </cell>
        </row>
        <row r="1138">
          <cell r="B1138" t="str">
            <v>Per_Value_Perry_North East Scotland</v>
          </cell>
          <cell r="C1138" t="str">
            <v>Per</v>
          </cell>
          <cell r="D1138" t="str">
            <v>Value</v>
          </cell>
          <cell r="E1138" t="str">
            <v>Other LAD</v>
          </cell>
          <cell r="F1138" t="str">
            <v>Perry</v>
          </cell>
          <cell r="G1138" t="str">
            <v>North East Scotland</v>
          </cell>
          <cell r="H1138">
            <v>1.97579E-4</v>
          </cell>
          <cell r="I1138">
            <v>3.08289E-4</v>
          </cell>
          <cell r="J1138">
            <v>4.0608799999999998E-4</v>
          </cell>
          <cell r="K1138">
            <v>5.1913600000000001E-4</v>
          </cell>
          <cell r="L1138">
            <v>3.3278999999999998E-5</v>
          </cell>
          <cell r="M1138">
            <v>4.5501999999999999E-4</v>
          </cell>
          <cell r="N1138">
            <v>4.5893999999999998E-5</v>
          </cell>
          <cell r="O1138">
            <v>3.2941999999999997E-5</v>
          </cell>
          <cell r="P1138">
            <v>3.1463E-5</v>
          </cell>
          <cell r="Q1138">
            <v>8.6680000000000004E-5</v>
          </cell>
          <cell r="R1138">
            <v>2.6841700000000002E-4</v>
          </cell>
          <cell r="S1138">
            <v>2.06097E-4</v>
          </cell>
          <cell r="T1138">
            <v>1.5396999999999999E-4</v>
          </cell>
          <cell r="U1138">
            <v>3.7362499999999999E-4</v>
          </cell>
          <cell r="V1138">
            <v>1.3219699999999999E-4</v>
          </cell>
          <cell r="W1138">
            <v>9.4914999999999995E-5</v>
          </cell>
          <cell r="X1138">
            <v>3.9058099999999998E-4</v>
          </cell>
          <cell r="Y1138">
            <v>2.4507000000000001E-4</v>
          </cell>
          <cell r="Z1138">
            <v>2.4280300000000001E-4</v>
          </cell>
          <cell r="AA1138">
            <v>2.0972100000000001E-4</v>
          </cell>
          <cell r="AB1138">
            <v>1.9977600000000001E-4</v>
          </cell>
          <cell r="AC1138">
            <v>1.8077800000000001E-4</v>
          </cell>
          <cell r="AN1138">
            <v>6.3078999999999997E-5</v>
          </cell>
          <cell r="AO1138">
            <v>1.9458600000000001E-4</v>
          </cell>
          <cell r="AP1138">
            <v>2.10776E-4</v>
          </cell>
          <cell r="AQ1138">
            <v>2.8631000000000002E-4</v>
          </cell>
          <cell r="AR1138">
            <v>3.1115500000000003E-4</v>
          </cell>
          <cell r="AS1138">
            <v>3.2406699999999999E-4</v>
          </cell>
          <cell r="AT1138">
            <v>3.8592999999999999E-4</v>
          </cell>
          <cell r="AU1138">
            <v>8.5897999999999996E-5</v>
          </cell>
          <cell r="AV1138">
            <v>1.4019400000000001E-4</v>
          </cell>
          <cell r="AW1138">
            <v>5.4033999999999998E-5</v>
          </cell>
          <cell r="AX1138">
            <v>4.9928E-5</v>
          </cell>
          <cell r="AY1138">
            <v>5.4540999999999998E-5</v>
          </cell>
          <cell r="AZ1138">
            <v>5.9219999999999999E-5</v>
          </cell>
          <cell r="BA1138">
            <v>6.1767999999999995E-5</v>
          </cell>
          <cell r="BB1138">
            <v>6.4288000000000005E-5</v>
          </cell>
          <cell r="BC1138">
            <v>5.4709000000000001E-5</v>
          </cell>
          <cell r="BD1138">
            <v>6.0704E-5</v>
          </cell>
          <cell r="BE1138">
            <v>5.5300000000000002E-5</v>
          </cell>
          <cell r="BF1138">
            <v>4.0553000000000003E-5</v>
          </cell>
          <cell r="BG1138">
            <v>3.1831000000000001E-5</v>
          </cell>
          <cell r="BH1138">
            <v>2.7599999999999998E-6</v>
          </cell>
          <cell r="BI1138">
            <v>9.8400000000000002E-7</v>
          </cell>
          <cell r="BJ1138">
            <v>3.8843699999999999E-4</v>
          </cell>
          <cell r="BK1138">
            <v>8.9340600000000002E-4</v>
          </cell>
          <cell r="BL1138">
            <v>7.8226200000000004E-4</v>
          </cell>
          <cell r="BM1138">
            <v>2.1464119999999999E-3</v>
          </cell>
          <cell r="BN1138">
            <v>1.6846179999999999E-3</v>
          </cell>
          <cell r="BO1138">
            <v>1.469326E-3</v>
          </cell>
          <cell r="BP1138">
            <v>1.521515E-3</v>
          </cell>
          <cell r="BQ1138">
            <v>1.6584989999999999E-3</v>
          </cell>
          <cell r="BR1138">
            <v>1.9628689999999999E-3</v>
          </cell>
          <cell r="BS1138">
            <v>1.6295089999999999E-3</v>
          </cell>
          <cell r="BT1138">
            <v>1.088428E-3</v>
          </cell>
          <cell r="BU1138">
            <v>1.126305E-3</v>
          </cell>
          <cell r="BV1138">
            <v>1.6850439999999999E-3</v>
          </cell>
          <cell r="BW1138">
            <v>1.949774E-3</v>
          </cell>
          <cell r="BX1138">
            <v>2.4514469999999998E-3</v>
          </cell>
          <cell r="BY1138">
            <v>2.7623740000000002E-3</v>
          </cell>
          <cell r="BZ1138">
            <v>1.687474E-3</v>
          </cell>
          <cell r="CA1138">
            <v>1.094933E-3</v>
          </cell>
          <cell r="CB1138">
            <v>1.5029069999999999E-3</v>
          </cell>
          <cell r="CC1138">
            <v>1.713841E-3</v>
          </cell>
          <cell r="CD1138">
            <v>1.278789E-3</v>
          </cell>
          <cell r="CE1138">
            <v>1.1601389999999999E-3</v>
          </cell>
          <cell r="CF1138">
            <v>1.305156E-3</v>
          </cell>
          <cell r="CG1138">
            <v>9.2283800000000004E-4</v>
          </cell>
        </row>
        <row r="1139">
          <cell r="B1139" t="str">
            <v>Per_Value_Perry_North West (Lancashire)</v>
          </cell>
          <cell r="C1139" t="str">
            <v>Per</v>
          </cell>
          <cell r="D1139" t="str">
            <v>Value</v>
          </cell>
          <cell r="E1139" t="str">
            <v>Other LAD</v>
          </cell>
          <cell r="F1139" t="str">
            <v>Perry</v>
          </cell>
          <cell r="G1139" t="str">
            <v>North West (Lancashire)</v>
          </cell>
          <cell r="H1139">
            <v>5.284642E-3</v>
          </cell>
          <cell r="I1139">
            <v>5.4496420000000002E-3</v>
          </cell>
          <cell r="J1139">
            <v>1.5365155E-2</v>
          </cell>
          <cell r="K1139">
            <v>9.5167120000000001E-3</v>
          </cell>
          <cell r="L1139">
            <v>1.9295224E-2</v>
          </cell>
          <cell r="M1139">
            <v>1.6412301000000001E-2</v>
          </cell>
          <cell r="N1139">
            <v>1.1122251E-2</v>
          </cell>
          <cell r="O1139">
            <v>8.1241549999999992E-3</v>
          </cell>
          <cell r="P1139">
            <v>7.2800130000000001E-3</v>
          </cell>
          <cell r="Q1139">
            <v>9.5727350000000006E-3</v>
          </cell>
          <cell r="R1139">
            <v>9.7543860000000003E-3</v>
          </cell>
          <cell r="S1139">
            <v>1.0461824999999999E-2</v>
          </cell>
          <cell r="T1139">
            <v>1.3162340999999999E-2</v>
          </cell>
          <cell r="U1139">
            <v>5.1534349999999996E-3</v>
          </cell>
          <cell r="V1139">
            <v>6.5352980000000001E-3</v>
          </cell>
          <cell r="W1139">
            <v>6.8259480000000001E-3</v>
          </cell>
          <cell r="X1139">
            <v>7.3971669999999996E-3</v>
          </cell>
          <cell r="Y1139">
            <v>6.9480840000000002E-3</v>
          </cell>
          <cell r="Z1139">
            <v>5.9602650000000002E-3</v>
          </cell>
          <cell r="AA1139">
            <v>3.3928949999999999E-3</v>
          </cell>
          <cell r="AB1139">
            <v>6.7427499999999996E-3</v>
          </cell>
          <cell r="AC1139">
            <v>3.2088030000000001E-3</v>
          </cell>
          <cell r="AD1139">
            <v>7.3758870000000002E-3</v>
          </cell>
          <cell r="AE1139">
            <v>4.1276380000000003E-3</v>
          </cell>
          <cell r="AF1139">
            <v>2.8329319999999998E-3</v>
          </cell>
          <cell r="AG1139">
            <v>3.0503919999999999E-3</v>
          </cell>
          <cell r="AH1139">
            <v>2.21425E-4</v>
          </cell>
          <cell r="AI1139">
            <v>1.3342399999999999E-4</v>
          </cell>
          <cell r="AJ1139">
            <v>9.6751900000000002E-4</v>
          </cell>
          <cell r="AK1139">
            <v>1.211361E-3</v>
          </cell>
          <cell r="AL1139">
            <v>1.249998E-3</v>
          </cell>
          <cell r="AM1139">
            <v>1.00296E-3</v>
          </cell>
          <cell r="AN1139">
            <v>1.4453552E-2</v>
          </cell>
          <cell r="AO1139">
            <v>1.4481621E-2</v>
          </cell>
          <cell r="AP1139">
            <v>2.1007132000000001E-2</v>
          </cell>
          <cell r="AQ1139">
            <v>1.5341972000000001E-2</v>
          </cell>
          <cell r="AR1139">
            <v>1.5734504999999999E-2</v>
          </cell>
          <cell r="AS1139">
            <v>1.6280543000000001E-2</v>
          </cell>
          <cell r="AT1139">
            <v>1.7793745999999999E-2</v>
          </cell>
          <cell r="AU1139">
            <v>1.0301358E-2</v>
          </cell>
          <cell r="AV1139">
            <v>1.3395943E-2</v>
          </cell>
          <cell r="AW1139">
            <v>1.5734399999999999E-2</v>
          </cell>
          <cell r="AX1139">
            <v>1.5552609E-2</v>
          </cell>
          <cell r="AY1139">
            <v>1.6586025000000001E-2</v>
          </cell>
          <cell r="AZ1139">
            <v>1.7082093E-2</v>
          </cell>
          <cell r="BA1139">
            <v>1.9483278E-2</v>
          </cell>
          <cell r="BB1139">
            <v>2.3778944999999999E-2</v>
          </cell>
          <cell r="BC1139">
            <v>2.6235475000000001E-2</v>
          </cell>
          <cell r="BD1139">
            <v>2.7206650999999998E-2</v>
          </cell>
          <cell r="BE1139">
            <v>2.5911106999999999E-2</v>
          </cell>
          <cell r="BF1139">
            <v>2.1978256000000002E-2</v>
          </cell>
          <cell r="BG1139">
            <v>2.2457800999999999E-2</v>
          </cell>
          <cell r="BH1139">
            <v>9.664499E-3</v>
          </cell>
          <cell r="BI1139">
            <v>9.2744439999999997E-3</v>
          </cell>
          <cell r="BJ1139">
            <v>1.8707748999999999E-2</v>
          </cell>
          <cell r="BK1139">
            <v>2.9481226999999999E-2</v>
          </cell>
          <cell r="BL1139">
            <v>3.1157686E-2</v>
          </cell>
          <cell r="BM1139">
            <v>4.9681901000000001E-2</v>
          </cell>
          <cell r="BN1139">
            <v>5.1251136000000003E-2</v>
          </cell>
          <cell r="BO1139">
            <v>4.7864016000000002E-2</v>
          </cell>
          <cell r="BP1139">
            <v>4.8241001999999998E-2</v>
          </cell>
          <cell r="BQ1139">
            <v>5.9370468000000003E-2</v>
          </cell>
          <cell r="BR1139">
            <v>6.5770161999999993E-2</v>
          </cell>
          <cell r="BS1139">
            <v>4.9351772000000002E-2</v>
          </cell>
          <cell r="BT1139">
            <v>3.7634295999999998E-2</v>
          </cell>
          <cell r="BU1139">
            <v>3.3095824000000003E-2</v>
          </cell>
          <cell r="BV1139">
            <v>4.2615549000000003E-2</v>
          </cell>
          <cell r="BW1139">
            <v>4.4170603000000003E-2</v>
          </cell>
          <cell r="BX1139">
            <v>0.114517863</v>
          </cell>
          <cell r="BY1139">
            <v>8.6437675000000005E-2</v>
          </cell>
          <cell r="BZ1139">
            <v>0.11770127900000001</v>
          </cell>
          <cell r="CA1139">
            <v>8.4555206999999993E-2</v>
          </cell>
          <cell r="CB1139">
            <v>7.7630331999999996E-2</v>
          </cell>
          <cell r="CC1139">
            <v>7.0584644000000002E-2</v>
          </cell>
          <cell r="CD1139">
            <v>5.4614003000000001E-2</v>
          </cell>
          <cell r="CE1139">
            <v>5.8582321E-2</v>
          </cell>
          <cell r="CF1139">
            <v>4.9259652000000001E-2</v>
          </cell>
          <cell r="CG1139">
            <v>3.7511229E-2</v>
          </cell>
        </row>
        <row r="1140">
          <cell r="B1140" t="str">
            <v>Per_Value_Perry_South and South East</v>
          </cell>
          <cell r="C1140" t="str">
            <v>Per</v>
          </cell>
          <cell r="D1140" t="str">
            <v>Value</v>
          </cell>
          <cell r="E1140" t="str">
            <v>Other LAD</v>
          </cell>
          <cell r="F1140" t="str">
            <v>Perry</v>
          </cell>
          <cell r="G1140" t="str">
            <v>South and South East</v>
          </cell>
          <cell r="H1140">
            <v>4.3436519999999999E-3</v>
          </cell>
          <cell r="I1140">
            <v>4.3221680000000004E-3</v>
          </cell>
          <cell r="J1140">
            <v>1.0176668E-2</v>
          </cell>
          <cell r="K1140">
            <v>8.6754910000000005E-3</v>
          </cell>
          <cell r="L1140">
            <v>5.5931469999999997E-3</v>
          </cell>
          <cell r="M1140">
            <v>1.0565465E-2</v>
          </cell>
          <cell r="N1140">
            <v>3.1778890000000001E-3</v>
          </cell>
          <cell r="O1140">
            <v>2.3393250000000002E-3</v>
          </cell>
          <cell r="P1140">
            <v>2.2442E-3</v>
          </cell>
          <cell r="Q1140">
            <v>3.6872649999999999E-3</v>
          </cell>
          <cell r="R1140">
            <v>8.4946840000000006E-3</v>
          </cell>
          <cell r="S1140">
            <v>6.0560520000000001E-3</v>
          </cell>
          <cell r="T1140">
            <v>7.4716940000000001E-3</v>
          </cell>
          <cell r="U1140">
            <v>7.8684410000000003E-3</v>
          </cell>
          <cell r="V1140">
            <v>8.5406879999999994E-3</v>
          </cell>
          <cell r="W1140">
            <v>1.0410759E-2</v>
          </cell>
          <cell r="X1140">
            <v>1.3751137E-2</v>
          </cell>
          <cell r="Y1140">
            <v>1.2527722E-2</v>
          </cell>
          <cell r="Z1140">
            <v>1.415802E-2</v>
          </cell>
          <cell r="AA1140">
            <v>1.6124361E-2</v>
          </cell>
          <cell r="AB1140">
            <v>1.6036357000000001E-2</v>
          </cell>
          <cell r="AC1140">
            <v>1.2508767E-2</v>
          </cell>
          <cell r="AD1140">
            <v>1.7032701000000001E-2</v>
          </cell>
          <cell r="AE1140">
            <v>1.8780020000000001E-2</v>
          </cell>
          <cell r="AF1140">
            <v>1.1310186E-2</v>
          </cell>
          <cell r="AG1140">
            <v>1.0249149000000001E-2</v>
          </cell>
          <cell r="AH1140">
            <v>6.5278130000000004E-3</v>
          </cell>
          <cell r="AI1140">
            <v>5.177287E-3</v>
          </cell>
          <cell r="AJ1140">
            <v>7.8497180000000003E-3</v>
          </cell>
          <cell r="AK1140">
            <v>6.2785150000000001E-3</v>
          </cell>
          <cell r="AL1140">
            <v>8.9028949999999992E-3</v>
          </cell>
          <cell r="AM1140">
            <v>1.0460225E-2</v>
          </cell>
          <cell r="AN1140">
            <v>1.4315639999999999E-2</v>
          </cell>
          <cell r="AO1140">
            <v>2.7751366E-2</v>
          </cell>
          <cell r="AP1140">
            <v>2.2267855999999999E-2</v>
          </cell>
          <cell r="AQ1140">
            <v>3.1369451E-2</v>
          </cell>
          <cell r="AR1140">
            <v>3.4036048999999999E-2</v>
          </cell>
          <cell r="AS1140">
            <v>3.4008511999999998E-2</v>
          </cell>
          <cell r="AT1140">
            <v>3.1268905E-2</v>
          </cell>
          <cell r="AU1140">
            <v>1.4469329E-2</v>
          </cell>
          <cell r="AV1140">
            <v>1.5245523E-2</v>
          </cell>
          <cell r="AW1140">
            <v>1.7770386999999999E-2</v>
          </cell>
          <cell r="AX1140">
            <v>1.7702537000000001E-2</v>
          </cell>
          <cell r="AY1140">
            <v>2.3932496000000001E-2</v>
          </cell>
          <cell r="AZ1140">
            <v>1.6731091999999999E-2</v>
          </cell>
          <cell r="BA1140">
            <v>1.6470176999999999E-2</v>
          </cell>
          <cell r="BB1140">
            <v>1.5776968999999998E-2</v>
          </cell>
          <cell r="BC1140">
            <v>1.3787959000000001E-2</v>
          </cell>
          <cell r="BD1140">
            <v>1.3900714E-2</v>
          </cell>
          <cell r="BE1140">
            <v>1.563763E-2</v>
          </cell>
          <cell r="BF1140">
            <v>1.4539824999999999E-2</v>
          </cell>
          <cell r="BG1140">
            <v>7.6703750000000001E-3</v>
          </cell>
          <cell r="BH1140">
            <v>7.9434000000000004E-4</v>
          </cell>
          <cell r="BI1140">
            <v>9.2945500000000004E-4</v>
          </cell>
          <cell r="BJ1140">
            <v>7.8285219999999992E-3</v>
          </cell>
          <cell r="BK1140">
            <v>1.3805045E-2</v>
          </cell>
          <cell r="BL1140">
            <v>2.0420625000000001E-2</v>
          </cell>
          <cell r="BM1140">
            <v>3.2767388000000001E-2</v>
          </cell>
          <cell r="BN1140">
            <v>2.9653544E-2</v>
          </cell>
          <cell r="BO1140">
            <v>3.5864284000000003E-2</v>
          </cell>
          <cell r="BP1140">
            <v>2.2191665999999999E-2</v>
          </cell>
          <cell r="BQ1140">
            <v>3.2025152000000001E-2</v>
          </cell>
          <cell r="BR1140">
            <v>1.7093912999999999E-2</v>
          </cell>
          <cell r="BS1140">
            <v>5.1215151E-2</v>
          </cell>
          <cell r="BT1140">
            <v>5.1913143000000002E-2</v>
          </cell>
          <cell r="BU1140">
            <v>3.9386992000000003E-2</v>
          </cell>
          <cell r="BV1140">
            <v>5.4907281000000002E-2</v>
          </cell>
          <cell r="BW1140">
            <v>4.4836108999999999E-2</v>
          </cell>
          <cell r="BX1140">
            <v>4.1462482000000002E-2</v>
          </cell>
          <cell r="BY1140">
            <v>7.1813898000000001E-2</v>
          </cell>
          <cell r="BZ1140">
            <v>7.7302862999999999E-2</v>
          </cell>
          <cell r="CA1140">
            <v>5.2779494000000003E-2</v>
          </cell>
          <cell r="CB1140">
            <v>3.4726580999999999E-2</v>
          </cell>
          <cell r="CC1140">
            <v>0.103695943</v>
          </cell>
          <cell r="CD1140">
            <v>0.22340937299999999</v>
          </cell>
          <cell r="CE1140">
            <v>0.23056543600000001</v>
          </cell>
          <cell r="CF1140">
            <v>0.22908131400000001</v>
          </cell>
          <cell r="CG1140">
            <v>0.20704882299999999</v>
          </cell>
        </row>
        <row r="1141">
          <cell r="B1141" t="str">
            <v>Per_Value_Perry_South West</v>
          </cell>
          <cell r="C1141" t="str">
            <v>Per</v>
          </cell>
          <cell r="D1141" t="str">
            <v>Value</v>
          </cell>
          <cell r="E1141" t="str">
            <v>Other LAD</v>
          </cell>
          <cell r="F1141" t="str">
            <v>Perry</v>
          </cell>
          <cell r="G1141" t="str">
            <v>South West</v>
          </cell>
          <cell r="H1141">
            <v>8.29249E-4</v>
          </cell>
          <cell r="I1141">
            <v>7.7654299999999998E-4</v>
          </cell>
          <cell r="J1141">
            <v>2.058318E-3</v>
          </cell>
          <cell r="K1141">
            <v>1.351459E-3</v>
          </cell>
          <cell r="L1141">
            <v>1.7380989999999999E-3</v>
          </cell>
          <cell r="M1141">
            <v>2.2335879999999999E-3</v>
          </cell>
          <cell r="N1141">
            <v>9.3794899999999999E-4</v>
          </cell>
          <cell r="O1141">
            <v>6.7325499999999999E-4</v>
          </cell>
          <cell r="P1141">
            <v>6.2388999999999999E-4</v>
          </cell>
          <cell r="Q1141">
            <v>1.153182E-3</v>
          </cell>
          <cell r="R1141">
            <v>1.675908E-3</v>
          </cell>
          <cell r="S1141">
            <v>1.365486E-3</v>
          </cell>
          <cell r="T1141">
            <v>1.7039959999999999E-3</v>
          </cell>
          <cell r="U1141">
            <v>2.2178409999999999E-3</v>
          </cell>
          <cell r="V1141">
            <v>2.0369429999999998E-3</v>
          </cell>
          <cell r="W1141">
            <v>1.9697009999999999E-3</v>
          </cell>
          <cell r="X1141">
            <v>4.1768839999999996E-3</v>
          </cell>
          <cell r="Y1141">
            <v>3.4568950000000002E-3</v>
          </cell>
          <cell r="Z1141">
            <v>3.0969420000000001E-3</v>
          </cell>
          <cell r="AA1141">
            <v>3.4082990000000001E-3</v>
          </cell>
          <cell r="AB1141">
            <v>3.67622E-3</v>
          </cell>
          <cell r="AC1141">
            <v>3.2749490000000001E-3</v>
          </cell>
          <cell r="AD1141">
            <v>3.8571360000000002E-3</v>
          </cell>
          <cell r="AE1141">
            <v>2.4586389999999999E-3</v>
          </cell>
          <cell r="AF1141">
            <v>1.697589E-3</v>
          </cell>
          <cell r="AG1141">
            <v>1.8332890000000001E-3</v>
          </cell>
          <cell r="AH1141">
            <v>3.3645599999999999E-3</v>
          </cell>
          <cell r="AI1141">
            <v>1.391048E-3</v>
          </cell>
          <cell r="AJ1141">
            <v>3.0229580000000001E-3</v>
          </cell>
          <cell r="AK1141">
            <v>2.4710510000000002E-3</v>
          </cell>
          <cell r="AL1141">
            <v>3.2563290000000001E-3</v>
          </cell>
          <cell r="AM1141">
            <v>2.9403060000000002E-3</v>
          </cell>
          <cell r="AN1141">
            <v>3.5624720000000001E-3</v>
          </cell>
          <cell r="AO1141">
            <v>1.1901945000000001E-2</v>
          </cell>
          <cell r="AP1141">
            <v>2.6798971000000001E-2</v>
          </cell>
          <cell r="AQ1141">
            <v>1.5777512E-2</v>
          </cell>
          <cell r="AR1141">
            <v>1.8008927000000001E-2</v>
          </cell>
          <cell r="AS1141">
            <v>2.0124999000000001E-2</v>
          </cell>
          <cell r="AT1141">
            <v>2.1541217000000001E-2</v>
          </cell>
          <cell r="AU1141">
            <v>1.2598695E-2</v>
          </cell>
          <cell r="AV1141">
            <v>3.422766E-2</v>
          </cell>
          <cell r="AW1141">
            <v>5.0734910000000001E-2</v>
          </cell>
          <cell r="AX1141">
            <v>5.5063325000000003E-2</v>
          </cell>
          <cell r="AY1141">
            <v>5.1458889000000001E-2</v>
          </cell>
          <cell r="AZ1141">
            <v>5.8996857999999999E-2</v>
          </cell>
          <cell r="BA1141">
            <v>5.1844055E-2</v>
          </cell>
          <cell r="BB1141">
            <v>3.7370347999999998E-2</v>
          </cell>
          <cell r="BC1141">
            <v>2.9059821999999999E-2</v>
          </cell>
          <cell r="BD1141">
            <v>2.8648782000000001E-2</v>
          </cell>
          <cell r="BE1141">
            <v>2.3989292999999998E-2</v>
          </cell>
          <cell r="BF1141">
            <v>1.8205162E-2</v>
          </cell>
          <cell r="BG1141">
            <v>4.6458452999999997E-2</v>
          </cell>
          <cell r="BH1141">
            <v>2.5238506000000001E-2</v>
          </cell>
          <cell r="BI1141">
            <v>2.7985884999999999E-2</v>
          </cell>
          <cell r="BJ1141">
            <v>2.6808973E-2</v>
          </cell>
          <cell r="BK1141">
            <v>3.9007318999999999E-2</v>
          </cell>
          <cell r="BL1141">
            <v>3.6433404000000003E-2</v>
          </cell>
          <cell r="BM1141">
            <v>5.0747599999999997E-2</v>
          </cell>
          <cell r="BN1141">
            <v>4.7254007000000001E-2</v>
          </cell>
          <cell r="BO1141">
            <v>5.6376283999999999E-2</v>
          </cell>
          <cell r="BP1141">
            <v>5.8345233000000003E-2</v>
          </cell>
          <cell r="BQ1141">
            <v>0.109927791</v>
          </cell>
          <cell r="BR1141">
            <v>9.2333968000000002E-2</v>
          </cell>
          <cell r="BS1141">
            <v>9.4098871000000001E-2</v>
          </cell>
          <cell r="BT1141">
            <v>6.4476388999999995E-2</v>
          </cell>
          <cell r="BU1141">
            <v>4.6642682999999997E-2</v>
          </cell>
          <cell r="BV1141">
            <v>0.112784148</v>
          </cell>
          <cell r="BW1141">
            <v>0.103509298</v>
          </cell>
          <cell r="BX1141">
            <v>0.276390197</v>
          </cell>
          <cell r="BY1141">
            <v>0.191458026</v>
          </cell>
          <cell r="BZ1141">
            <v>0.14265777199999999</v>
          </cell>
          <cell r="CA1141">
            <v>0.171156576</v>
          </cell>
          <cell r="CB1141">
            <v>0.17896141300000001</v>
          </cell>
          <cell r="CC1141">
            <v>0.1157209</v>
          </cell>
          <cell r="CD1141">
            <v>8.0605728000000001E-2</v>
          </cell>
          <cell r="CE1141">
            <v>6.6469999999999995E-4</v>
          </cell>
          <cell r="CF1141">
            <v>3.3306989999999999E-3</v>
          </cell>
          <cell r="CG1141">
            <v>4.5136969999999997E-3</v>
          </cell>
        </row>
        <row r="1142">
          <cell r="B1142" t="str">
            <v>Per_Value_Perry_Wales and West</v>
          </cell>
          <cell r="C1142" t="str">
            <v>Per</v>
          </cell>
          <cell r="D1142" t="str">
            <v>Value</v>
          </cell>
          <cell r="E1142" t="str">
            <v>Other LAD</v>
          </cell>
          <cell r="F1142" t="str">
            <v>Perry</v>
          </cell>
          <cell r="G1142" t="str">
            <v>Wales and West</v>
          </cell>
          <cell r="H1142">
            <v>5.7460539999999996E-3</v>
          </cell>
          <cell r="I1142">
            <v>4.6550259999999996E-3</v>
          </cell>
          <cell r="J1142">
            <v>1.2287845E-2</v>
          </cell>
          <cell r="K1142">
            <v>7.307259E-3</v>
          </cell>
          <cell r="L1142">
            <v>1.7951396000000001E-2</v>
          </cell>
          <cell r="M1142">
            <v>1.2327319999999999E-2</v>
          </cell>
          <cell r="N1142">
            <v>8.4009089999999998E-3</v>
          </cell>
          <cell r="O1142">
            <v>6.4270330000000004E-3</v>
          </cell>
          <cell r="P1142">
            <v>6.5887569999999998E-3</v>
          </cell>
          <cell r="Q1142">
            <v>1.1161796E-2</v>
          </cell>
          <cell r="R1142">
            <v>1.1055153E-2</v>
          </cell>
          <cell r="S1142">
            <v>8.5931979999999998E-3</v>
          </cell>
          <cell r="T1142">
            <v>1.3473551E-2</v>
          </cell>
          <cell r="U1142">
            <v>2.2091482999999999E-2</v>
          </cell>
          <cell r="V1142">
            <v>1.7038642999999999E-2</v>
          </cell>
          <cell r="W1142">
            <v>1.9812857E-2</v>
          </cell>
          <cell r="X1142">
            <v>2.1225997999999999E-2</v>
          </cell>
          <cell r="Y1142">
            <v>2.2197738000000002E-2</v>
          </cell>
          <cell r="Z1142">
            <v>1.7888009999999999E-2</v>
          </cell>
          <cell r="AA1142">
            <v>2.2630701E-2</v>
          </cell>
          <cell r="AB1142">
            <v>2.5952974E-2</v>
          </cell>
          <cell r="AC1142">
            <v>2.0148942E-2</v>
          </cell>
          <cell r="AD1142">
            <v>2.2472945000000001E-2</v>
          </cell>
          <cell r="AE1142">
            <v>1.4577837E-2</v>
          </cell>
          <cell r="AF1142">
            <v>1.0279142999999999E-2</v>
          </cell>
          <cell r="AG1142">
            <v>1.0657509000000001E-2</v>
          </cell>
          <cell r="AH1142">
            <v>5.4256299999999999E-3</v>
          </cell>
          <cell r="AI1142">
            <v>1.004422E-2</v>
          </cell>
          <cell r="AJ1142">
            <v>1.1801279E-2</v>
          </cell>
          <cell r="AK1142">
            <v>1.6764299E-2</v>
          </cell>
          <cell r="AL1142">
            <v>1.6789676E-2</v>
          </cell>
          <cell r="AM1142">
            <v>1.9817698000000002E-2</v>
          </cell>
          <cell r="AN1142">
            <v>2.1450874000000002E-2</v>
          </cell>
          <cell r="AO1142">
            <v>5.6365987999999999E-2</v>
          </cell>
          <cell r="AP1142">
            <v>4.495354E-2</v>
          </cell>
          <cell r="AQ1142">
            <v>3.4661346000000003E-2</v>
          </cell>
          <cell r="AR1142">
            <v>2.7311027000000002E-2</v>
          </cell>
          <cell r="AS1142">
            <v>3.0574178E-2</v>
          </cell>
          <cell r="AT1142">
            <v>3.2741812000000002E-2</v>
          </cell>
          <cell r="AU1142">
            <v>1.3366813E-2</v>
          </cell>
          <cell r="AV1142">
            <v>3.9603580999999999E-2</v>
          </cell>
          <cell r="AW1142">
            <v>4.9755935000000001E-2</v>
          </cell>
          <cell r="AX1142">
            <v>4.4506179999999999E-2</v>
          </cell>
          <cell r="AY1142">
            <v>5.1034553000000003E-2</v>
          </cell>
          <cell r="AZ1142">
            <v>5.4292741999999998E-2</v>
          </cell>
          <cell r="BA1142">
            <v>6.5442765E-2</v>
          </cell>
          <cell r="BB1142">
            <v>5.6828716000000001E-2</v>
          </cell>
          <cell r="BC1142">
            <v>6.2130742000000003E-2</v>
          </cell>
          <cell r="BD1142">
            <v>4.8883757E-2</v>
          </cell>
          <cell r="BE1142">
            <v>5.0024882999999999E-2</v>
          </cell>
          <cell r="BF1142">
            <v>5.3207853999999999E-2</v>
          </cell>
          <cell r="BG1142">
            <v>7.1826656000000003E-2</v>
          </cell>
          <cell r="BH1142">
            <v>4.1999612999999998E-2</v>
          </cell>
          <cell r="BI1142">
            <v>1.865646E-2</v>
          </cell>
          <cell r="BJ1142">
            <v>2.0167365E-2</v>
          </cell>
          <cell r="BK1142">
            <v>6.0476529000000001E-2</v>
          </cell>
          <cell r="BL1142">
            <v>2.1584137999999999E-2</v>
          </cell>
          <cell r="BM1142">
            <v>3.8291252999999997E-2</v>
          </cell>
          <cell r="BN1142">
            <v>3.0509653000000001E-2</v>
          </cell>
          <cell r="BO1142">
            <v>3.9630678000000003E-2</v>
          </cell>
          <cell r="BP1142">
            <v>3.5710145999999998E-2</v>
          </cell>
          <cell r="BQ1142">
            <v>4.6849330000000002E-2</v>
          </cell>
          <cell r="BR1142">
            <v>4.6299818E-2</v>
          </cell>
          <cell r="BS1142">
            <v>4.5429994000000001E-2</v>
          </cell>
          <cell r="BT1142">
            <v>2.8935026999999999E-2</v>
          </cell>
          <cell r="BU1142">
            <v>2.2066181000000001E-2</v>
          </cell>
          <cell r="BV1142">
            <v>3.2125374999999998E-2</v>
          </cell>
          <cell r="BW1142">
            <v>3.2627850999999999E-2</v>
          </cell>
          <cell r="BX1142">
            <v>3.2274569000000003E-2</v>
          </cell>
          <cell r="BY1142">
            <v>4.0989794000000003E-2</v>
          </cell>
          <cell r="BZ1142">
            <v>4.6755155E-2</v>
          </cell>
          <cell r="CA1142">
            <v>6.0535218000000002E-2</v>
          </cell>
          <cell r="CB1142">
            <v>5.5882463E-2</v>
          </cell>
          <cell r="CC1142">
            <v>5.1943494E-2</v>
          </cell>
          <cell r="CD1142">
            <v>4.5376043999999997E-2</v>
          </cell>
          <cell r="CE1142">
            <v>2.8249749000000001E-2</v>
          </cell>
          <cell r="CF1142">
            <v>2.9546260000000001E-2</v>
          </cell>
          <cell r="CG1142">
            <v>2.6997245E-2</v>
          </cell>
        </row>
        <row r="1143">
          <cell r="B1143" t="str">
            <v>Per_Value_Perry_Yorkshire</v>
          </cell>
          <cell r="C1143" t="str">
            <v>Per</v>
          </cell>
          <cell r="D1143" t="str">
            <v>Value</v>
          </cell>
          <cell r="E1143" t="str">
            <v>Other LAD</v>
          </cell>
          <cell r="F1143" t="str">
            <v>Perry</v>
          </cell>
          <cell r="G1143" t="str">
            <v>Yorkshire</v>
          </cell>
          <cell r="H1143">
            <v>9.9239259999999996E-3</v>
          </cell>
          <cell r="I1143">
            <v>1.1808691E-2</v>
          </cell>
          <cell r="J1143">
            <v>3.0669565999999999E-2</v>
          </cell>
          <cell r="K1143">
            <v>1.6797849E-2</v>
          </cell>
          <cell r="L1143">
            <v>3.7889836000000003E-2</v>
          </cell>
          <cell r="M1143">
            <v>3.1758772999999997E-2</v>
          </cell>
          <cell r="N1143">
            <v>2.1461750000000002E-2</v>
          </cell>
          <cell r="O1143">
            <v>1.6516734000000002E-2</v>
          </cell>
          <cell r="P1143">
            <v>1.2464322E-2</v>
          </cell>
          <cell r="Q1143">
            <v>1.9680109000000001E-2</v>
          </cell>
          <cell r="R1143">
            <v>1.8188696000000001E-2</v>
          </cell>
          <cell r="S1143">
            <v>2.2214073000000001E-2</v>
          </cell>
          <cell r="T1143">
            <v>2.4070265E-2</v>
          </cell>
          <cell r="U1143">
            <v>1.9668532999999998E-2</v>
          </cell>
          <cell r="V1143">
            <v>1.2288934E-2</v>
          </cell>
          <cell r="W1143">
            <v>1.3484632999999999E-2</v>
          </cell>
          <cell r="X1143">
            <v>3.7346910000000001E-3</v>
          </cell>
          <cell r="Y1143">
            <v>3.7514900000000001E-3</v>
          </cell>
          <cell r="Z1143">
            <v>1.59677E-4</v>
          </cell>
          <cell r="AA1143">
            <v>5.6183600000000002E-4</v>
          </cell>
          <cell r="AB1143">
            <v>1.7908999999999999E-4</v>
          </cell>
          <cell r="AC1143">
            <v>4.9481099999999995E-4</v>
          </cell>
          <cell r="AD1143">
            <v>2.3129499999999999E-4</v>
          </cell>
          <cell r="AE1143">
            <v>1.40063E-4</v>
          </cell>
          <cell r="AF1143">
            <v>6.0027E-5</v>
          </cell>
          <cell r="AG1143">
            <v>3.3862999999999997E-5</v>
          </cell>
          <cell r="AH1143">
            <v>2.561E-5</v>
          </cell>
          <cell r="AI1143">
            <v>2.7219000000000001E-5</v>
          </cell>
          <cell r="AJ1143">
            <v>3.5358000000000003E-5</v>
          </cell>
          <cell r="AK1143">
            <v>1.4669999999999999E-4</v>
          </cell>
          <cell r="AL1143">
            <v>1.6089300000000001E-4</v>
          </cell>
          <cell r="AM1143">
            <v>2.0429899999999999E-4</v>
          </cell>
          <cell r="AN1143">
            <v>4.45611E-4</v>
          </cell>
          <cell r="AO1143">
            <v>1.386951E-3</v>
          </cell>
          <cell r="AP1143">
            <v>2.17856E-3</v>
          </cell>
          <cell r="AQ1143">
            <v>2.7838709999999998E-3</v>
          </cell>
          <cell r="AR1143">
            <v>3.603396E-3</v>
          </cell>
          <cell r="AS1143">
            <v>3.6140209999999998E-3</v>
          </cell>
          <cell r="AT1143">
            <v>3.9117869999999999E-3</v>
          </cell>
          <cell r="AU1143">
            <v>7.0575450000000001E-3</v>
          </cell>
          <cell r="AV1143">
            <v>1.2540294E-2</v>
          </cell>
          <cell r="AW1143">
            <v>1.3634228999999999E-2</v>
          </cell>
          <cell r="AX1143">
            <v>1.4692026E-2</v>
          </cell>
          <cell r="AY1143">
            <v>1.4201413E-2</v>
          </cell>
          <cell r="AZ1143">
            <v>1.4732917E-2</v>
          </cell>
          <cell r="BA1143">
            <v>1.434383E-2</v>
          </cell>
          <cell r="BB1143">
            <v>2.2404686E-2</v>
          </cell>
          <cell r="BC1143">
            <v>2.1892610999999999E-2</v>
          </cell>
          <cell r="BD1143">
            <v>2.2384168999999999E-2</v>
          </cell>
          <cell r="BE1143">
            <v>2.2390436E-2</v>
          </cell>
          <cell r="BF1143">
            <v>2.0166555999999999E-2</v>
          </cell>
          <cell r="BG1143">
            <v>2.2531691E-2</v>
          </cell>
          <cell r="BH1143">
            <v>7.6516359999999999E-3</v>
          </cell>
          <cell r="BI1143">
            <v>2.1243300999999999E-2</v>
          </cell>
          <cell r="BJ1143">
            <v>2.406521E-2</v>
          </cell>
          <cell r="BK1143">
            <v>2.3145722000000001E-2</v>
          </cell>
          <cell r="BL1143">
            <v>2.1413136999999999E-2</v>
          </cell>
          <cell r="BM1143">
            <v>3.8842333E-2</v>
          </cell>
          <cell r="BN1143">
            <v>4.8791991999999999E-2</v>
          </cell>
          <cell r="BO1143">
            <v>4.3734549999999997E-2</v>
          </cell>
          <cell r="BP1143">
            <v>3.9284882E-2</v>
          </cell>
          <cell r="BQ1143">
            <v>6.2692498999999999E-2</v>
          </cell>
          <cell r="BR1143">
            <v>6.5131800000000004E-2</v>
          </cell>
          <cell r="BS1143">
            <v>5.8969955999999997E-2</v>
          </cell>
          <cell r="BT1143">
            <v>5.9099704000000003E-2</v>
          </cell>
          <cell r="BU1143">
            <v>3.8847115000000002E-2</v>
          </cell>
          <cell r="BV1143">
            <v>5.4064921000000002E-2</v>
          </cell>
          <cell r="BW1143">
            <v>4.3159783E-2</v>
          </cell>
          <cell r="BX1143">
            <v>7.8480596E-2</v>
          </cell>
          <cell r="BY1143">
            <v>6.3717696000000004E-2</v>
          </cell>
          <cell r="BZ1143">
            <v>8.5446841999999995E-2</v>
          </cell>
          <cell r="CA1143">
            <v>7.3104538999999996E-2</v>
          </cell>
          <cell r="CB1143">
            <v>0.10983138200000001</v>
          </cell>
          <cell r="CC1143">
            <v>9.6401931999999996E-2</v>
          </cell>
          <cell r="CD1143">
            <v>7.8961998000000005E-2</v>
          </cell>
          <cell r="CE1143">
            <v>0.119737177</v>
          </cell>
          <cell r="CF1143">
            <v>0.125490718</v>
          </cell>
          <cell r="CG1143">
            <v>0.17812550499999999</v>
          </cell>
        </row>
        <row r="1144">
          <cell r="B1144" t="str">
            <v xml:space="preserve">Per_Value_Regular Cider_Central England </v>
          </cell>
          <cell r="C1144" t="str">
            <v>Per</v>
          </cell>
          <cell r="D1144" t="str">
            <v>Value</v>
          </cell>
          <cell r="E1144" t="str">
            <v>Other LAD</v>
          </cell>
          <cell r="F1144" t="str">
            <v>Regular Cider</v>
          </cell>
          <cell r="G1144" t="str">
            <v xml:space="preserve">Central England </v>
          </cell>
          <cell r="H1144">
            <v>11.131070282</v>
          </cell>
          <cell r="I1144">
            <v>12.245384726999999</v>
          </cell>
          <cell r="J1144">
            <v>13.372332249999999</v>
          </cell>
          <cell r="K1144">
            <v>14.711666209000001</v>
          </cell>
          <cell r="L1144">
            <v>17.006258629000001</v>
          </cell>
          <cell r="M1144">
            <v>16.046948047000001</v>
          </cell>
          <cell r="N1144">
            <v>16.327806150000001</v>
          </cell>
          <cell r="O1144">
            <v>16.532828910999999</v>
          </cell>
          <cell r="P1144">
            <v>14.931138023999999</v>
          </cell>
          <cell r="Q1144">
            <v>14.175530041</v>
          </cell>
          <cell r="R1144">
            <v>14.166799644999999</v>
          </cell>
          <cell r="S1144">
            <v>14.468885127</v>
          </cell>
          <cell r="T1144">
            <v>17.042088395</v>
          </cell>
          <cell r="U1144">
            <v>11.786698132</v>
          </cell>
          <cell r="V1144">
            <v>12.810576971</v>
          </cell>
          <cell r="W1144">
            <v>13.956091934</v>
          </cell>
          <cell r="X1144">
            <v>14.309195461</v>
          </cell>
          <cell r="Y1144">
            <v>15.514103251</v>
          </cell>
          <cell r="Z1144">
            <v>15.693548149</v>
          </cell>
          <cell r="AA1144">
            <v>16.785247907999999</v>
          </cell>
          <cell r="AB1144">
            <v>15.317181859</v>
          </cell>
          <cell r="AC1144">
            <v>14.258065008000001</v>
          </cell>
          <cell r="AD1144">
            <v>15.037541538999999</v>
          </cell>
          <cell r="AE1144">
            <v>14.453570009</v>
          </cell>
          <cell r="AF1144">
            <v>14.143892054</v>
          </cell>
          <cell r="AG1144">
            <v>18.513550736999999</v>
          </cell>
          <cell r="AH1144">
            <v>11.357912652</v>
          </cell>
          <cell r="AI1144">
            <v>12.113634855000001</v>
          </cell>
          <cell r="AJ1144">
            <v>13.945729019</v>
          </cell>
          <cell r="AK1144">
            <v>14.978086119</v>
          </cell>
          <cell r="AL1144">
            <v>15.430927943</v>
          </cell>
          <cell r="AM1144">
            <v>16.713078453000001</v>
          </cell>
          <cell r="AN1144">
            <v>18.163850354000001</v>
          </cell>
          <cell r="AO1144">
            <v>16.806294484999999</v>
          </cell>
          <cell r="AP1144">
            <v>17.180918033000001</v>
          </cell>
          <cell r="AQ1144">
            <v>15.897637424999999</v>
          </cell>
          <cell r="AR1144">
            <v>15.946813574</v>
          </cell>
          <cell r="AS1144">
            <v>16.434527283000001</v>
          </cell>
          <cell r="AT1144">
            <v>19.324116529000001</v>
          </cell>
          <cell r="AU1144">
            <v>12.679241587</v>
          </cell>
          <cell r="AV1144">
            <v>13.478310678</v>
          </cell>
          <cell r="AW1144">
            <v>14.735464381</v>
          </cell>
          <cell r="AX1144">
            <v>16.148746827</v>
          </cell>
          <cell r="AY1144">
            <v>17.819598225</v>
          </cell>
          <cell r="AZ1144">
            <v>16.504858635000001</v>
          </cell>
          <cell r="BA1144">
            <v>17.482035150000002</v>
          </cell>
          <cell r="BB1144">
            <v>17.517268205000001</v>
          </cell>
          <cell r="BC1144">
            <v>18.252604093999999</v>
          </cell>
          <cell r="BD1144">
            <v>17.228087796000001</v>
          </cell>
          <cell r="BE1144">
            <v>17.910436139000002</v>
          </cell>
          <cell r="BF1144">
            <v>15.643788496000001</v>
          </cell>
          <cell r="BG1144">
            <v>16.899446996000002</v>
          </cell>
          <cell r="BH1144">
            <v>11.840152271999999</v>
          </cell>
          <cell r="BI1144">
            <v>12.563654637000001</v>
          </cell>
          <cell r="BJ1144">
            <v>14.672240109000001</v>
          </cell>
          <cell r="BK1144">
            <v>16.547108849000001</v>
          </cell>
          <cell r="BL1144">
            <v>17.747889982</v>
          </cell>
          <cell r="BM1144">
            <v>20.223413072</v>
          </cell>
          <cell r="BN1144">
            <v>17.6815353</v>
          </cell>
          <cell r="BO1144">
            <v>19.270949562999999</v>
          </cell>
          <cell r="BP1144">
            <v>19.704912348000001</v>
          </cell>
          <cell r="BQ1144">
            <v>18.552218058000001</v>
          </cell>
          <cell r="BR1144">
            <v>17.268418065999999</v>
          </cell>
          <cell r="BS1144">
            <v>17.085809098999999</v>
          </cell>
          <cell r="BT1144">
            <v>21.431536887</v>
          </cell>
          <cell r="BU1144">
            <v>13.936483513000001</v>
          </cell>
          <cell r="BV1144">
            <v>15.365680761</v>
          </cell>
          <cell r="BW1144">
            <v>15.71237316</v>
          </cell>
          <cell r="BX1144">
            <v>17.817596535</v>
          </cell>
          <cell r="BY1144">
            <v>18.384594072999999</v>
          </cell>
          <cell r="BZ1144">
            <v>19.842004656</v>
          </cell>
          <cell r="CA1144">
            <v>21.494266711000002</v>
          </cell>
          <cell r="CB1144">
            <v>22.665043492999999</v>
          </cell>
          <cell r="CC1144">
            <v>20.38229591</v>
          </cell>
          <cell r="CD1144">
            <v>18.512038434000001</v>
          </cell>
          <cell r="CE1144">
            <v>17.289690308000001</v>
          </cell>
          <cell r="CF1144">
            <v>17.363224860999999</v>
          </cell>
          <cell r="CG1144">
            <v>20.546741981</v>
          </cell>
        </row>
        <row r="1145">
          <cell r="B1145" t="str">
            <v>Per_Value_Regular Cider_GB CENTRAL SCOTLAND</v>
          </cell>
          <cell r="C1145" t="str">
            <v>Per</v>
          </cell>
          <cell r="D1145" t="str">
            <v>Value</v>
          </cell>
          <cell r="E1145" t="str">
            <v>Other LAD</v>
          </cell>
          <cell r="F1145" t="str">
            <v>Regular Cider</v>
          </cell>
          <cell r="G1145" t="str">
            <v>GB CENTRAL SCOTLAND</v>
          </cell>
          <cell r="H1145">
            <v>3.0297126059999999</v>
          </cell>
          <cell r="I1145">
            <v>3.6068139669999999</v>
          </cell>
          <cell r="J1145">
            <v>4.5547949479999996</v>
          </cell>
          <cell r="K1145">
            <v>4.6609526990000001</v>
          </cell>
          <cell r="L1145">
            <v>5.339524945</v>
          </cell>
          <cell r="M1145">
            <v>4.29276459</v>
          </cell>
          <cell r="N1145">
            <v>4.6817366150000002</v>
          </cell>
          <cell r="O1145">
            <v>4.8478005340000001</v>
          </cell>
          <cell r="P1145">
            <v>4.4292967880000003</v>
          </cell>
          <cell r="Q1145">
            <v>3.8105841169999999</v>
          </cell>
          <cell r="R1145">
            <v>3.7813667870000001</v>
          </cell>
          <cell r="S1145">
            <v>3.9743241309999999</v>
          </cell>
          <cell r="T1145">
            <v>4.3499077210000001</v>
          </cell>
          <cell r="U1145">
            <v>3.0918106619999999</v>
          </cell>
          <cell r="V1145">
            <v>3.7415328460000001</v>
          </cell>
          <cell r="W1145">
            <v>3.7450196899999999</v>
          </cell>
          <cell r="X1145">
            <v>3.7543476670000002</v>
          </cell>
          <cell r="Y1145">
            <v>4.112500796</v>
          </cell>
          <cell r="Z1145">
            <v>4.5371681920000002</v>
          </cell>
          <cell r="AA1145">
            <v>4.7582477790000004</v>
          </cell>
          <cell r="AB1145">
            <v>5.0518899519999998</v>
          </cell>
          <cell r="AC1145">
            <v>5.0450990669999998</v>
          </cell>
          <cell r="AD1145">
            <v>5.5015012680000002</v>
          </cell>
          <cell r="AE1145">
            <v>5.2540920140000003</v>
          </cell>
          <cell r="AF1145">
            <v>4.5222568660000002</v>
          </cell>
          <cell r="AG1145">
            <v>5.570124936</v>
          </cell>
          <cell r="AH1145">
            <v>3.4253714309999999</v>
          </cell>
          <cell r="AI1145">
            <v>3.7059726359999998</v>
          </cell>
          <cell r="AJ1145">
            <v>4.2712450630000003</v>
          </cell>
          <cell r="AK1145">
            <v>4.7620128770000001</v>
          </cell>
          <cell r="AL1145">
            <v>4.6631450970000001</v>
          </cell>
          <cell r="AM1145">
            <v>4.9888106849999998</v>
          </cell>
          <cell r="AN1145">
            <v>5.311762195</v>
          </cell>
          <cell r="AO1145">
            <v>5.223356603</v>
          </cell>
          <cell r="AP1145">
            <v>5.6295200139999997</v>
          </cell>
          <cell r="AQ1145">
            <v>5.0546753999999998</v>
          </cell>
          <cell r="AR1145">
            <v>5.587852582</v>
          </cell>
          <cell r="AS1145">
            <v>5.8237003119999997</v>
          </cell>
          <cell r="AT1145">
            <v>6.3470271619999998</v>
          </cell>
          <cell r="AU1145">
            <v>4.027417614</v>
          </cell>
          <cell r="AV1145">
            <v>4.6234475579999996</v>
          </cell>
          <cell r="AW1145">
            <v>5.1025520980000003</v>
          </cell>
          <cell r="AX1145">
            <v>5.9042465460000004</v>
          </cell>
          <cell r="AY1145">
            <v>5.9760615719999999</v>
          </cell>
          <cell r="AZ1145">
            <v>5.5148873680000001</v>
          </cell>
          <cell r="BA1145">
            <v>6.5139914829999999</v>
          </cell>
          <cell r="BB1145">
            <v>5.8933267269999998</v>
          </cell>
          <cell r="BC1145">
            <v>5.9271265590000004</v>
          </cell>
          <cell r="BD1145">
            <v>6.1168846889999999</v>
          </cell>
          <cell r="BE1145">
            <v>5.9752583829999999</v>
          </cell>
          <cell r="BF1145">
            <v>6.5157328039999998</v>
          </cell>
          <cell r="BG1145">
            <v>8.2367856590000006</v>
          </cell>
          <cell r="BH1145">
            <v>4.7240392269999996</v>
          </cell>
          <cell r="BI1145">
            <v>5.226402201</v>
          </cell>
          <cell r="BJ1145">
            <v>6.5782223689999997</v>
          </cell>
          <cell r="BK1145">
            <v>6.6805262489999997</v>
          </cell>
          <cell r="BL1145">
            <v>6.5973761189999998</v>
          </cell>
          <cell r="BM1145">
            <v>7.5188990929999999</v>
          </cell>
          <cell r="BN1145">
            <v>6.8246084229999999</v>
          </cell>
          <cell r="BO1145">
            <v>6.92671247</v>
          </cell>
          <cell r="BP1145">
            <v>7.4817126030000001</v>
          </cell>
          <cell r="BQ1145">
            <v>6.8897461719999997</v>
          </cell>
          <cell r="BR1145">
            <v>6.5130539790000004</v>
          </cell>
          <cell r="BS1145">
            <v>6.2360096269999996</v>
          </cell>
          <cell r="BT1145">
            <v>7.5020373039999999</v>
          </cell>
          <cell r="BU1145">
            <v>4.819632972</v>
          </cell>
          <cell r="BV1145">
            <v>5.1421530420000003</v>
          </cell>
          <cell r="BW1145">
            <v>5.7936965220000003</v>
          </cell>
          <cell r="BX1145">
            <v>5.7700684459999998</v>
          </cell>
          <cell r="BY1145">
            <v>6.0774298230000001</v>
          </cell>
          <cell r="BZ1145">
            <v>6.702496225</v>
          </cell>
          <cell r="CA1145">
            <v>6.7414753039999997</v>
          </cell>
          <cell r="CB1145">
            <v>7.10869207</v>
          </cell>
          <cell r="CC1145">
            <v>7.3389515190000001</v>
          </cell>
          <cell r="CD1145">
            <v>6.6823890840000004</v>
          </cell>
          <cell r="CE1145">
            <v>6.5655584349999998</v>
          </cell>
          <cell r="CF1145">
            <v>6.823591532</v>
          </cell>
          <cell r="CG1145">
            <v>7.6678151339999996</v>
          </cell>
        </row>
        <row r="1146">
          <cell r="B1146" t="str">
            <v>Per_Value_Regular Cider_East of England</v>
          </cell>
          <cell r="C1146" t="str">
            <v>Per</v>
          </cell>
          <cell r="D1146" t="str">
            <v>Value</v>
          </cell>
          <cell r="E1146" t="str">
            <v>Other LAD</v>
          </cell>
          <cell r="F1146" t="str">
            <v>Regular Cider</v>
          </cell>
          <cell r="G1146" t="str">
            <v>East of England</v>
          </cell>
          <cell r="H1146">
            <v>3.6666015700000001</v>
          </cell>
          <cell r="I1146">
            <v>4.0371333629999997</v>
          </cell>
          <cell r="J1146">
            <v>4.4246631159999996</v>
          </cell>
          <cell r="K1146">
            <v>5.2037149840000003</v>
          </cell>
          <cell r="L1146">
            <v>6.5984885179999999</v>
          </cell>
          <cell r="M1146">
            <v>5.9021967880000004</v>
          </cell>
          <cell r="N1146">
            <v>6.6098953920000003</v>
          </cell>
          <cell r="O1146">
            <v>6.6512032139999997</v>
          </cell>
          <cell r="P1146">
            <v>5.8967317870000002</v>
          </cell>
          <cell r="Q1146">
            <v>6.0398230919999998</v>
          </cell>
          <cell r="R1146">
            <v>5.9474196480000003</v>
          </cell>
          <cell r="S1146">
            <v>5.7178171009999996</v>
          </cell>
          <cell r="T1146">
            <v>6.7260354820000003</v>
          </cell>
          <cell r="U1146">
            <v>5.7044980120000002</v>
          </cell>
          <cell r="V1146">
            <v>5.6453790440000002</v>
          </cell>
          <cell r="W1146">
            <v>6.2413239860000003</v>
          </cell>
          <cell r="X1146">
            <v>5.9827680799999996</v>
          </cell>
          <cell r="Y1146">
            <v>6.6213613450000004</v>
          </cell>
          <cell r="Z1146">
            <v>6.6318447620000001</v>
          </cell>
          <cell r="AA1146">
            <v>7.6786104650000002</v>
          </cell>
          <cell r="AB1146">
            <v>7.2793880419999999</v>
          </cell>
          <cell r="AC1146">
            <v>6.9330432469999996</v>
          </cell>
          <cell r="AD1146">
            <v>6.7798511509999999</v>
          </cell>
          <cell r="AE1146">
            <v>6.3283424410000002</v>
          </cell>
          <cell r="AF1146">
            <v>5.7111467710000001</v>
          </cell>
          <cell r="AG1146">
            <v>7.2596471859999996</v>
          </cell>
          <cell r="AH1146">
            <v>3.9830317059999998</v>
          </cell>
          <cell r="AI1146">
            <v>4.7934585150000002</v>
          </cell>
          <cell r="AJ1146">
            <v>5.7261962349999997</v>
          </cell>
          <cell r="AK1146">
            <v>6.0597544729999999</v>
          </cell>
          <cell r="AL1146">
            <v>5.9693907629999998</v>
          </cell>
          <cell r="AM1146">
            <v>6.2121071109999999</v>
          </cell>
          <cell r="AN1146">
            <v>6.6761597970000004</v>
          </cell>
          <cell r="AO1146">
            <v>6.4357165490000003</v>
          </cell>
          <cell r="AP1146">
            <v>6.3517970850000003</v>
          </cell>
          <cell r="AQ1146">
            <v>6.2651427960000001</v>
          </cell>
          <cell r="AR1146">
            <v>6.2076437240000004</v>
          </cell>
          <cell r="AS1146">
            <v>6.4827945979999999</v>
          </cell>
          <cell r="AT1146">
            <v>8.0572442449999997</v>
          </cell>
          <cell r="AU1146">
            <v>5.6461057239999999</v>
          </cell>
          <cell r="AV1146">
            <v>5.8209650310000001</v>
          </cell>
          <cell r="AW1146">
            <v>6.5123998429999999</v>
          </cell>
          <cell r="AX1146">
            <v>7.1392374089999997</v>
          </cell>
          <cell r="AY1146">
            <v>7.9641037770000001</v>
          </cell>
          <cell r="AZ1146">
            <v>7.8665014739999997</v>
          </cell>
          <cell r="BA1146">
            <v>8.2811954599999993</v>
          </cell>
          <cell r="BB1146">
            <v>8.6260871429999995</v>
          </cell>
          <cell r="BC1146">
            <v>8.4096180839999999</v>
          </cell>
          <cell r="BD1146">
            <v>8.3492150400000007</v>
          </cell>
          <cell r="BE1146">
            <v>8.4302762960000006</v>
          </cell>
          <cell r="BF1146">
            <v>7.7255966909999998</v>
          </cell>
          <cell r="BG1146">
            <v>8.9370951250000008</v>
          </cell>
          <cell r="BH1146">
            <v>5.7103671350000003</v>
          </cell>
          <cell r="BI1146">
            <v>5.9449639870000004</v>
          </cell>
          <cell r="BJ1146">
            <v>7.3592314810000001</v>
          </cell>
          <cell r="BK1146">
            <v>8.3000560980000007</v>
          </cell>
          <cell r="BL1146">
            <v>8.2152716570000006</v>
          </cell>
          <cell r="BM1146">
            <v>9.2306911060000001</v>
          </cell>
          <cell r="BN1146">
            <v>8.8484439479999999</v>
          </cell>
          <cell r="BO1146">
            <v>9.3841445459999999</v>
          </cell>
          <cell r="BP1146">
            <v>9.3234610230000001</v>
          </cell>
          <cell r="BQ1146">
            <v>8.6033701199999992</v>
          </cell>
          <cell r="BR1146">
            <v>7.9554372559999997</v>
          </cell>
          <cell r="BS1146">
            <v>7.6751477059999997</v>
          </cell>
          <cell r="BT1146">
            <v>9.5832672500000005</v>
          </cell>
          <cell r="BU1146">
            <v>6.2422346480000002</v>
          </cell>
          <cell r="BV1146">
            <v>6.4296421629999996</v>
          </cell>
          <cell r="BW1146">
            <v>6.8954451819999996</v>
          </cell>
          <cell r="BX1146">
            <v>8.0765785010000002</v>
          </cell>
          <cell r="BY1146">
            <v>8.4881821879999997</v>
          </cell>
          <cell r="BZ1146">
            <v>8.2677672599999994</v>
          </cell>
          <cell r="CA1146">
            <v>9.4111229139999999</v>
          </cell>
          <cell r="CB1146">
            <v>10.557512007</v>
          </cell>
          <cell r="CC1146">
            <v>9.8586084150000008</v>
          </cell>
          <cell r="CD1146">
            <v>8.4552712860000003</v>
          </cell>
          <cell r="CE1146">
            <v>7.6798921770000002</v>
          </cell>
          <cell r="CF1146">
            <v>7.3668241879999998</v>
          </cell>
          <cell r="CG1146">
            <v>8.7406644109999991</v>
          </cell>
        </row>
        <row r="1147">
          <cell r="B1147" t="str">
            <v>Per_Value_Regular Cider_London</v>
          </cell>
          <cell r="C1147" t="str">
            <v>Per</v>
          </cell>
          <cell r="D1147" t="str">
            <v>Value</v>
          </cell>
          <cell r="E1147" t="str">
            <v>Other LAD</v>
          </cell>
          <cell r="F1147" t="str">
            <v>Regular Cider</v>
          </cell>
          <cell r="G1147" t="str">
            <v>London</v>
          </cell>
          <cell r="H1147">
            <v>10.296763157000001</v>
          </cell>
          <cell r="I1147">
            <v>11.998419323</v>
          </cell>
          <cell r="J1147">
            <v>14.338905214</v>
          </cell>
          <cell r="K1147">
            <v>14.827633593</v>
          </cell>
          <cell r="L1147">
            <v>19.070659363000001</v>
          </cell>
          <cell r="M1147">
            <v>18.786818529000001</v>
          </cell>
          <cell r="N1147">
            <v>19.316526433</v>
          </cell>
          <cell r="O1147">
            <v>19.93260613</v>
          </cell>
          <cell r="P1147">
            <v>18.089707849</v>
          </cell>
          <cell r="Q1147">
            <v>15.020830989</v>
          </cell>
          <cell r="R1147">
            <v>15.260806986</v>
          </cell>
          <cell r="S1147">
            <v>14.317030509</v>
          </cell>
          <cell r="T1147">
            <v>17.791531831</v>
          </cell>
          <cell r="U1147">
            <v>11.737614738</v>
          </cell>
          <cell r="V1147">
            <v>13.521122801000001</v>
          </cell>
          <cell r="W1147">
            <v>13.750991594</v>
          </cell>
          <cell r="X1147">
            <v>15.786899733</v>
          </cell>
          <cell r="Y1147">
            <v>17.872376490000001</v>
          </cell>
          <cell r="Z1147">
            <v>17.545433882000001</v>
          </cell>
          <cell r="AA1147">
            <v>19.315726400999999</v>
          </cell>
          <cell r="AB1147">
            <v>17.368787629</v>
          </cell>
          <cell r="AC1147">
            <v>16.293265644000002</v>
          </cell>
          <cell r="AD1147">
            <v>16.027052388000001</v>
          </cell>
          <cell r="AE1147">
            <v>15.532480517</v>
          </cell>
          <cell r="AF1147">
            <v>14.50545514</v>
          </cell>
          <cell r="AG1147">
            <v>18.235063029999999</v>
          </cell>
          <cell r="AH1147">
            <v>9.7921509790000005</v>
          </cell>
          <cell r="AI1147">
            <v>12.1681975</v>
          </cell>
          <cell r="AJ1147">
            <v>13.86724693</v>
          </cell>
          <cell r="AK1147">
            <v>14.724195716000001</v>
          </cell>
          <cell r="AL1147">
            <v>14.875476978</v>
          </cell>
          <cell r="AM1147">
            <v>16.238707995999999</v>
          </cell>
          <cell r="AN1147">
            <v>18.46678678</v>
          </cell>
          <cell r="AO1147">
            <v>17.480977988999999</v>
          </cell>
          <cell r="AP1147">
            <v>17.088790958000001</v>
          </cell>
          <cell r="AQ1147">
            <v>17.061722143000001</v>
          </cell>
          <cell r="AR1147">
            <v>17.081722104000001</v>
          </cell>
          <cell r="AS1147">
            <v>17.282600516999999</v>
          </cell>
          <cell r="AT1147">
            <v>18.974345966000001</v>
          </cell>
          <cell r="AU1147">
            <v>12.03716594</v>
          </cell>
          <cell r="AV1147">
            <v>13.271060990000001</v>
          </cell>
          <cell r="AW1147">
            <v>14.651934228</v>
          </cell>
          <cell r="AX1147">
            <v>16.235465052999999</v>
          </cell>
          <cell r="AY1147">
            <v>17.553264029000001</v>
          </cell>
          <cell r="AZ1147">
            <v>17.713960574000001</v>
          </cell>
          <cell r="BA1147">
            <v>17.484037973</v>
          </cell>
          <cell r="BB1147">
            <v>18.495393416999999</v>
          </cell>
          <cell r="BC1147">
            <v>18.314279796000001</v>
          </cell>
          <cell r="BD1147">
            <v>18.128257481999999</v>
          </cell>
          <cell r="BE1147">
            <v>18.225675964000001</v>
          </cell>
          <cell r="BF1147">
            <v>18.826273261000001</v>
          </cell>
          <cell r="BG1147">
            <v>24.249237709999999</v>
          </cell>
          <cell r="BH1147">
            <v>14.249972757</v>
          </cell>
          <cell r="BI1147">
            <v>15.085632265999999</v>
          </cell>
          <cell r="BJ1147">
            <v>17.911189646</v>
          </cell>
          <cell r="BK1147">
            <v>18.854762191999999</v>
          </cell>
          <cell r="BL1147">
            <v>17.988399002000001</v>
          </cell>
          <cell r="BM1147">
            <v>22.871047144999999</v>
          </cell>
          <cell r="BN1147">
            <v>21.228999963</v>
          </cell>
          <cell r="BO1147">
            <v>21.948242223000001</v>
          </cell>
          <cell r="BP1147">
            <v>23.273455948999999</v>
          </cell>
          <cell r="BQ1147">
            <v>20.453611141</v>
          </cell>
          <cell r="BR1147">
            <v>19.017075043999998</v>
          </cell>
          <cell r="BS1147">
            <v>19.153133199999999</v>
          </cell>
          <cell r="BT1147">
            <v>22.907514151000001</v>
          </cell>
          <cell r="BU1147">
            <v>16.788248237000001</v>
          </cell>
          <cell r="BV1147">
            <v>18.279397893999999</v>
          </cell>
          <cell r="BW1147">
            <v>19.703875921000002</v>
          </cell>
          <cell r="BX1147">
            <v>21.602522259000001</v>
          </cell>
          <cell r="BY1147">
            <v>23.248494017999999</v>
          </cell>
          <cell r="BZ1147">
            <v>23.262158767999999</v>
          </cell>
          <cell r="CA1147">
            <v>26.982234498</v>
          </cell>
          <cell r="CB1147">
            <v>29.193293231999998</v>
          </cell>
          <cell r="CC1147">
            <v>26.781678176</v>
          </cell>
          <cell r="CD1147">
            <v>22.538788608000001</v>
          </cell>
          <cell r="CE1147">
            <v>21.499271633999999</v>
          </cell>
          <cell r="CF1147">
            <v>21.426495393</v>
          </cell>
          <cell r="CG1147">
            <v>24.01144596</v>
          </cell>
        </row>
        <row r="1148">
          <cell r="B1148" t="str">
            <v>Per_Value_Regular Cider_North East England</v>
          </cell>
          <cell r="C1148" t="str">
            <v>Per</v>
          </cell>
          <cell r="D1148" t="str">
            <v>Value</v>
          </cell>
          <cell r="E1148" t="str">
            <v>Other LAD</v>
          </cell>
          <cell r="F1148" t="str">
            <v>Regular Cider</v>
          </cell>
          <cell r="G1148" t="str">
            <v>North East England</v>
          </cell>
          <cell r="H1148">
            <v>3.1675405369999998</v>
          </cell>
          <cell r="I1148">
            <v>3.3261954440000001</v>
          </cell>
          <cell r="J1148">
            <v>3.607866461</v>
          </cell>
          <cell r="K1148">
            <v>4.3208106669999999</v>
          </cell>
          <cell r="L1148">
            <v>5.181708156</v>
          </cell>
          <cell r="M1148">
            <v>4.3488096350000003</v>
          </cell>
          <cell r="N1148">
            <v>4.5035647880000003</v>
          </cell>
          <cell r="O1148">
            <v>4.6771874029999996</v>
          </cell>
          <cell r="P1148">
            <v>4.4102485869999999</v>
          </cell>
          <cell r="Q1148">
            <v>4.4328334380000003</v>
          </cell>
          <cell r="R1148">
            <v>4.1505590269999999</v>
          </cell>
          <cell r="S1148">
            <v>4.3391384989999997</v>
          </cell>
          <cell r="T1148">
            <v>5.1999672539999997</v>
          </cell>
          <cell r="U1148">
            <v>3.95543552</v>
          </cell>
          <cell r="V1148">
            <v>3.9474947399999998</v>
          </cell>
          <cell r="W1148">
            <v>4.0689079110000002</v>
          </cell>
          <cell r="X1148">
            <v>4.242715274</v>
          </cell>
          <cell r="Y1148">
            <v>4.4946955539999998</v>
          </cell>
          <cell r="Z1148">
            <v>4.3625564260000003</v>
          </cell>
          <cell r="AA1148">
            <v>4.6643051260000004</v>
          </cell>
          <cell r="AB1148">
            <v>4.3808624480000002</v>
          </cell>
          <cell r="AC1148">
            <v>4.1791813729999996</v>
          </cell>
          <cell r="AD1148">
            <v>4.2505563960000003</v>
          </cell>
          <cell r="AE1148">
            <v>3.9592101479999999</v>
          </cell>
          <cell r="AF1148">
            <v>3.9650661390000002</v>
          </cell>
          <cell r="AG1148">
            <v>5.2562723949999999</v>
          </cell>
          <cell r="AH1148">
            <v>3.0028654239999999</v>
          </cell>
          <cell r="AI1148">
            <v>3.1997669059999998</v>
          </cell>
          <cell r="AJ1148">
            <v>3.8019502379999999</v>
          </cell>
          <cell r="AK1148">
            <v>4.0975902230000001</v>
          </cell>
          <cell r="AL1148">
            <v>4.1630805019999997</v>
          </cell>
          <cell r="AM1148">
            <v>4.444809426</v>
          </cell>
          <cell r="AN1148">
            <v>4.6927474890000003</v>
          </cell>
          <cell r="AO1148">
            <v>4.2931391940000001</v>
          </cell>
          <cell r="AP1148">
            <v>4.4744117650000002</v>
          </cell>
          <cell r="AQ1148">
            <v>4.3245831240000001</v>
          </cell>
          <cell r="AR1148">
            <v>4.3326258700000002</v>
          </cell>
          <cell r="AS1148">
            <v>4.7031336939999999</v>
          </cell>
          <cell r="AT1148">
            <v>5.424441088</v>
          </cell>
          <cell r="AU1148">
            <v>3.4286346619999999</v>
          </cell>
          <cell r="AV1148">
            <v>3.2554110629999999</v>
          </cell>
          <cell r="AW1148">
            <v>3.5350001350000002</v>
          </cell>
          <cell r="AX1148">
            <v>4.1262714980000004</v>
          </cell>
          <cell r="AY1148">
            <v>4.2659948139999999</v>
          </cell>
          <cell r="AZ1148">
            <v>4.3563290119999998</v>
          </cell>
          <cell r="BA1148">
            <v>4.6303861770000001</v>
          </cell>
          <cell r="BB1148">
            <v>4.9599080879999997</v>
          </cell>
          <cell r="BC1148">
            <v>4.9954180600000004</v>
          </cell>
          <cell r="BD1148">
            <v>5.1420659469999999</v>
          </cell>
          <cell r="BE1148">
            <v>5.2742869280000004</v>
          </cell>
          <cell r="BF1148">
            <v>5.2031246250000001</v>
          </cell>
          <cell r="BG1148">
            <v>6.4437680899999998</v>
          </cell>
          <cell r="BH1148">
            <v>4.3911171939999996</v>
          </cell>
          <cell r="BI1148">
            <v>4.7380621039999999</v>
          </cell>
          <cell r="BJ1148">
            <v>5.7531716060000004</v>
          </cell>
          <cell r="BK1148">
            <v>6.3509102650000004</v>
          </cell>
          <cell r="BL1148">
            <v>5.711557343</v>
          </cell>
          <cell r="BM1148">
            <v>6.3024134759999999</v>
          </cell>
          <cell r="BN1148">
            <v>5.5897798270000001</v>
          </cell>
          <cell r="BO1148">
            <v>6.3222069559999996</v>
          </cell>
          <cell r="BP1148">
            <v>7.093411916</v>
          </cell>
          <cell r="BQ1148">
            <v>6.4239778809999999</v>
          </cell>
          <cell r="BR1148">
            <v>6.0427127499999997</v>
          </cell>
          <cell r="BS1148">
            <v>5.5917377220000004</v>
          </cell>
          <cell r="BT1148">
            <v>7.7149357289999996</v>
          </cell>
          <cell r="BU1148">
            <v>4.6970230019999999</v>
          </cell>
          <cell r="BV1148">
            <v>4.9407242169999996</v>
          </cell>
          <cell r="BW1148">
            <v>5.1895283450000003</v>
          </cell>
          <cell r="BX1148">
            <v>6.3343144230000004</v>
          </cell>
          <cell r="BY1148">
            <v>6.3587675050000003</v>
          </cell>
          <cell r="BZ1148">
            <v>6.4270260720000003</v>
          </cell>
          <cell r="CA1148">
            <v>7.326338904</v>
          </cell>
          <cell r="CB1148">
            <v>7.4913300679999999</v>
          </cell>
          <cell r="CC1148">
            <v>6.7020595370000002</v>
          </cell>
          <cell r="CD1148">
            <v>5.8916847399999996</v>
          </cell>
          <cell r="CE1148">
            <v>5.6733434379999998</v>
          </cell>
          <cell r="CF1148">
            <v>5.7777413539999998</v>
          </cell>
          <cell r="CG1148">
            <v>7.9363756749999999</v>
          </cell>
        </row>
        <row r="1149">
          <cell r="B1149" t="str">
            <v>Per_Value_Regular Cider_North East Scotland</v>
          </cell>
          <cell r="C1149" t="str">
            <v>Per</v>
          </cell>
          <cell r="D1149" t="str">
            <v>Value</v>
          </cell>
          <cell r="E1149" t="str">
            <v>Other LAD</v>
          </cell>
          <cell r="F1149" t="str">
            <v>Regular Cider</v>
          </cell>
          <cell r="G1149" t="str">
            <v>North East Scotland</v>
          </cell>
          <cell r="H1149">
            <v>1.2636970110000001</v>
          </cell>
          <cell r="I1149">
            <v>1.62913649</v>
          </cell>
          <cell r="J1149">
            <v>1.7571323169999999</v>
          </cell>
          <cell r="K1149">
            <v>1.803042389</v>
          </cell>
          <cell r="L1149">
            <v>2.3894240789999999</v>
          </cell>
          <cell r="M1149">
            <v>1.56933313</v>
          </cell>
          <cell r="N1149">
            <v>1.5626211160000001</v>
          </cell>
          <cell r="O1149">
            <v>1.639724561</v>
          </cell>
          <cell r="P1149">
            <v>1.9014920099999999</v>
          </cell>
          <cell r="Q1149">
            <v>1.768545571</v>
          </cell>
          <cell r="R1149">
            <v>1.7675163739999999</v>
          </cell>
          <cell r="S1149">
            <v>1.6345956669999999</v>
          </cell>
          <cell r="T1149">
            <v>1.7346360780000001</v>
          </cell>
          <cell r="U1149">
            <v>1.122973811</v>
          </cell>
          <cell r="V1149">
            <v>1.3693292509999999</v>
          </cell>
          <cell r="W1149">
            <v>1.3368549380000001</v>
          </cell>
          <cell r="X1149">
            <v>1.4373072840000001</v>
          </cell>
          <cell r="Y1149">
            <v>1.630042851</v>
          </cell>
          <cell r="Z1149">
            <v>1.3844436360000001</v>
          </cell>
          <cell r="AA1149">
            <v>1.4325532400000001</v>
          </cell>
          <cell r="AB1149">
            <v>1.4785528610000001</v>
          </cell>
          <cell r="AC1149">
            <v>1.347710279</v>
          </cell>
          <cell r="AD1149">
            <v>1.6422581940000001</v>
          </cell>
          <cell r="AE1149">
            <v>1.4594453359999999</v>
          </cell>
          <cell r="AF1149">
            <v>1.5044177560000001</v>
          </cell>
          <cell r="AG1149">
            <v>1.7492015649999999</v>
          </cell>
          <cell r="AH1149">
            <v>1.016848856</v>
          </cell>
          <cell r="AI1149">
            <v>1.195628197</v>
          </cell>
          <cell r="AJ1149">
            <v>1.31927723</v>
          </cell>
          <cell r="AK1149">
            <v>1.3899557760000001</v>
          </cell>
          <cell r="AL1149">
            <v>1.6096010940000001</v>
          </cell>
          <cell r="AM1149">
            <v>1.6080218340000001</v>
          </cell>
          <cell r="AN1149">
            <v>1.8052366010000001</v>
          </cell>
          <cell r="AO1149">
            <v>1.763381807</v>
          </cell>
          <cell r="AP1149">
            <v>1.6922227759999999</v>
          </cell>
          <cell r="AQ1149">
            <v>1.747654807</v>
          </cell>
          <cell r="AR1149">
            <v>1.8385444710000001</v>
          </cell>
          <cell r="AS1149">
            <v>1.9932209400000001</v>
          </cell>
          <cell r="AT1149">
            <v>2.00564448</v>
          </cell>
          <cell r="AU1149">
            <v>1.0749207949999999</v>
          </cell>
          <cell r="AV1149">
            <v>1.0889732029999999</v>
          </cell>
          <cell r="AW1149">
            <v>1.0907973129999999</v>
          </cell>
          <cell r="AX1149">
            <v>1.529222638</v>
          </cell>
          <cell r="AY1149">
            <v>1.4641191929999999</v>
          </cell>
          <cell r="AZ1149">
            <v>1.465325499</v>
          </cell>
          <cell r="BA1149">
            <v>1.730899242</v>
          </cell>
          <cell r="BB1149">
            <v>1.4698070329999999</v>
          </cell>
          <cell r="BC1149">
            <v>1.381167949</v>
          </cell>
          <cell r="BD1149">
            <v>1.6451381110000001</v>
          </cell>
          <cell r="BE1149">
            <v>1.5394870949999999</v>
          </cell>
          <cell r="BF1149">
            <v>1.486794449</v>
          </cell>
          <cell r="BG1149">
            <v>1.965536833</v>
          </cell>
          <cell r="BH1149">
            <v>1.2335973069999999</v>
          </cell>
          <cell r="BI1149">
            <v>1.2428791429999999</v>
          </cell>
          <cell r="BJ1149">
            <v>1.570545573</v>
          </cell>
          <cell r="BK1149">
            <v>2.0321700100000002</v>
          </cell>
          <cell r="BL1149">
            <v>1.8306792679999999</v>
          </cell>
          <cell r="BM1149">
            <v>1.940641785</v>
          </cell>
          <cell r="BN1149">
            <v>1.874024219</v>
          </cell>
          <cell r="BO1149">
            <v>1.9634057730000001</v>
          </cell>
          <cell r="BP1149">
            <v>2.0357769019999998</v>
          </cell>
          <cell r="BQ1149">
            <v>1.8340081130000001</v>
          </cell>
          <cell r="BR1149">
            <v>1.6054724499999999</v>
          </cell>
          <cell r="BS1149">
            <v>1.711253143</v>
          </cell>
          <cell r="BT1149">
            <v>1.69484653</v>
          </cell>
          <cell r="BU1149">
            <v>1.182428491</v>
          </cell>
          <cell r="BV1149">
            <v>1.382342908</v>
          </cell>
          <cell r="BW1149">
            <v>1.445631211</v>
          </cell>
          <cell r="BX1149">
            <v>1.502493466</v>
          </cell>
          <cell r="BY1149">
            <v>1.628472267</v>
          </cell>
          <cell r="BZ1149">
            <v>1.727721971</v>
          </cell>
          <cell r="CA1149">
            <v>1.8152380690000001</v>
          </cell>
          <cell r="CB1149">
            <v>1.8730812489999999</v>
          </cell>
          <cell r="CC1149">
            <v>1.7713540839999999</v>
          </cell>
          <cell r="CD1149">
            <v>1.538753724</v>
          </cell>
          <cell r="CE1149">
            <v>1.414496532</v>
          </cell>
          <cell r="CF1149">
            <v>1.3614550679999999</v>
          </cell>
          <cell r="CG1149">
            <v>1.6156811929999999</v>
          </cell>
        </row>
        <row r="1150">
          <cell r="B1150" t="str">
            <v>Per_Value_Regular Cider_North West (Lancashire)</v>
          </cell>
          <cell r="C1150" t="str">
            <v>Per</v>
          </cell>
          <cell r="D1150" t="str">
            <v>Value</v>
          </cell>
          <cell r="E1150" t="str">
            <v>Other LAD</v>
          </cell>
          <cell r="F1150" t="str">
            <v>Regular Cider</v>
          </cell>
          <cell r="G1150" t="str">
            <v>North West (Lancashire)</v>
          </cell>
          <cell r="H1150">
            <v>6.7177843350000002</v>
          </cell>
          <cell r="I1150">
            <v>7.8117880040000003</v>
          </cell>
          <cell r="J1150">
            <v>9.1811979749999999</v>
          </cell>
          <cell r="K1150">
            <v>9.7458659769999993</v>
          </cell>
          <cell r="L1150">
            <v>12.307196960000001</v>
          </cell>
          <cell r="M1150">
            <v>11.220199171000001</v>
          </cell>
          <cell r="N1150">
            <v>11.204956792999999</v>
          </cell>
          <cell r="O1150">
            <v>11.126995256000001</v>
          </cell>
          <cell r="P1150">
            <v>11.240395577999999</v>
          </cell>
          <cell r="Q1150">
            <v>10.257738924</v>
          </cell>
          <cell r="R1150">
            <v>10.122024831999999</v>
          </cell>
          <cell r="S1150">
            <v>9.2599646549999992</v>
          </cell>
          <cell r="T1150">
            <v>11.452083575</v>
          </cell>
          <cell r="U1150">
            <v>8.7457066549999993</v>
          </cell>
          <cell r="V1150">
            <v>8.6177627339999994</v>
          </cell>
          <cell r="W1150">
            <v>9.0656430080000003</v>
          </cell>
          <cell r="X1150">
            <v>10.336272671</v>
          </cell>
          <cell r="Y1150">
            <v>11.098750146</v>
          </cell>
          <cell r="Z1150">
            <v>10.806058261</v>
          </cell>
          <cell r="AA1150">
            <v>11.964753983</v>
          </cell>
          <cell r="AB1150">
            <v>11.248583664</v>
          </cell>
          <cell r="AC1150">
            <v>10.419527576</v>
          </cell>
          <cell r="AD1150">
            <v>10.899651661</v>
          </cell>
          <cell r="AE1150">
            <v>10.638452879000001</v>
          </cell>
          <cell r="AF1150">
            <v>10.319382251</v>
          </cell>
          <cell r="AG1150">
            <v>12.525955534</v>
          </cell>
          <cell r="AH1150">
            <v>7.4830936169999998</v>
          </cell>
          <cell r="AI1150">
            <v>8.5284190479999999</v>
          </cell>
          <cell r="AJ1150">
            <v>9.8824991180000001</v>
          </cell>
          <cell r="AK1150">
            <v>11.062290018000001</v>
          </cell>
          <cell r="AL1150">
            <v>11.226539938</v>
          </cell>
          <cell r="AM1150">
            <v>11.832888135999999</v>
          </cell>
          <cell r="AN1150">
            <v>12.582719564</v>
          </cell>
          <cell r="AO1150">
            <v>11.477030863</v>
          </cell>
          <cell r="AP1150">
            <v>11.796603964000001</v>
          </cell>
          <cell r="AQ1150">
            <v>11.752872264000001</v>
          </cell>
          <cell r="AR1150">
            <v>11.916213824</v>
          </cell>
          <cell r="AS1150">
            <v>11.972983507</v>
          </cell>
          <cell r="AT1150">
            <v>13.056559404</v>
          </cell>
          <cell r="AU1150">
            <v>8.0356462489999991</v>
          </cell>
          <cell r="AV1150">
            <v>8.7742801289999992</v>
          </cell>
          <cell r="AW1150">
            <v>9.1757018400000003</v>
          </cell>
          <cell r="AX1150">
            <v>10.457637559</v>
          </cell>
          <cell r="AY1150">
            <v>12.280129405</v>
          </cell>
          <cell r="AZ1150">
            <v>10.895204825</v>
          </cell>
          <cell r="BA1150">
            <v>11.187528083</v>
          </cell>
          <cell r="BB1150">
            <v>11.954789142999999</v>
          </cell>
          <cell r="BC1150">
            <v>12.241864503</v>
          </cell>
          <cell r="BD1150">
            <v>13.003463956999999</v>
          </cell>
          <cell r="BE1150">
            <v>12.146849131</v>
          </cell>
          <cell r="BF1150">
            <v>11.870639846</v>
          </cell>
          <cell r="BG1150">
            <v>15.554720873999999</v>
          </cell>
          <cell r="BH1150">
            <v>9.3703481019999995</v>
          </cell>
          <cell r="BI1150">
            <v>8.8192432190000005</v>
          </cell>
          <cell r="BJ1150">
            <v>10.594440708</v>
          </cell>
          <cell r="BK1150">
            <v>12.207508169</v>
          </cell>
          <cell r="BL1150">
            <v>11.664748747999999</v>
          </cell>
          <cell r="BM1150">
            <v>13.523355706</v>
          </cell>
          <cell r="BN1150">
            <v>12.186037173000001</v>
          </cell>
          <cell r="BO1150">
            <v>12.244770512000001</v>
          </cell>
          <cell r="BP1150">
            <v>12.868425673000001</v>
          </cell>
          <cell r="BQ1150">
            <v>11.236125319999999</v>
          </cell>
          <cell r="BR1150">
            <v>10.524099937000001</v>
          </cell>
          <cell r="BS1150">
            <v>9.7235765989999994</v>
          </cell>
          <cell r="BT1150">
            <v>13.095870292000001</v>
          </cell>
          <cell r="BU1150">
            <v>8.5961355580000003</v>
          </cell>
          <cell r="BV1150">
            <v>9.4288472280000004</v>
          </cell>
          <cell r="BW1150">
            <v>10.416687566</v>
          </cell>
          <cell r="BX1150">
            <v>11.984599476</v>
          </cell>
          <cell r="BY1150">
            <v>12.34775848</v>
          </cell>
          <cell r="BZ1150">
            <v>13.909704785000001</v>
          </cell>
          <cell r="CA1150">
            <v>14.387395389</v>
          </cell>
          <cell r="CB1150">
            <v>15.481488057</v>
          </cell>
          <cell r="CC1150">
            <v>13.288438142</v>
          </cell>
          <cell r="CD1150">
            <v>10.965048967</v>
          </cell>
          <cell r="CE1150">
            <v>10.702300934</v>
          </cell>
          <cell r="CF1150">
            <v>11.000093372</v>
          </cell>
          <cell r="CG1150">
            <v>14.639028787999999</v>
          </cell>
        </row>
        <row r="1151">
          <cell r="B1151" t="str">
            <v>Per_Value_Regular Cider_South and South East</v>
          </cell>
          <cell r="C1151" t="str">
            <v>Per</v>
          </cell>
          <cell r="D1151" t="str">
            <v>Value</v>
          </cell>
          <cell r="E1151" t="str">
            <v>Other LAD</v>
          </cell>
          <cell r="F1151" t="str">
            <v>Regular Cider</v>
          </cell>
          <cell r="G1151" t="str">
            <v>South and South East</v>
          </cell>
          <cell r="H1151">
            <v>5.3363362350000001</v>
          </cell>
          <cell r="I1151">
            <v>5.9629335509999999</v>
          </cell>
          <cell r="J1151">
            <v>6.8352269909999999</v>
          </cell>
          <cell r="K1151">
            <v>7.446662484</v>
          </cell>
          <cell r="L1151">
            <v>8.9883444719999996</v>
          </cell>
          <cell r="M1151">
            <v>8.4236988010000005</v>
          </cell>
          <cell r="N1151">
            <v>9.2486182269999997</v>
          </cell>
          <cell r="O1151">
            <v>9.5906417299999998</v>
          </cell>
          <cell r="P1151">
            <v>8.5744899700000001</v>
          </cell>
          <cell r="Q1151">
            <v>8.0721058340000003</v>
          </cell>
          <cell r="R1151">
            <v>8.3061361609999995</v>
          </cell>
          <cell r="S1151">
            <v>8.5930272849999998</v>
          </cell>
          <cell r="T1151">
            <v>9.7582731890000005</v>
          </cell>
          <cell r="U1151">
            <v>6.7426834219999998</v>
          </cell>
          <cell r="V1151">
            <v>7.4731623899999997</v>
          </cell>
          <cell r="W1151">
            <v>8.628821211</v>
          </cell>
          <cell r="X1151">
            <v>8.5236047100000008</v>
          </cell>
          <cell r="Y1151">
            <v>9.7066848799999992</v>
          </cell>
          <cell r="Z1151">
            <v>10.064338744000001</v>
          </cell>
          <cell r="AA1151">
            <v>10.355315631</v>
          </cell>
          <cell r="AB1151">
            <v>10.432794380000001</v>
          </cell>
          <cell r="AC1151">
            <v>10.117555603</v>
          </cell>
          <cell r="AD1151">
            <v>9.9598246859999993</v>
          </cell>
          <cell r="AE1151">
            <v>9.4698232919999992</v>
          </cell>
          <cell r="AF1151">
            <v>9.0726889620000009</v>
          </cell>
          <cell r="AG1151">
            <v>10.984052793</v>
          </cell>
          <cell r="AH1151">
            <v>6.6631334180000001</v>
          </cell>
          <cell r="AI1151">
            <v>7.5394259960000003</v>
          </cell>
          <cell r="AJ1151">
            <v>9.1067981640000006</v>
          </cell>
          <cell r="AK1151">
            <v>9.5830788380000005</v>
          </cell>
          <cell r="AL1151">
            <v>9.7448360510000001</v>
          </cell>
          <cell r="AM1151">
            <v>10.550318937</v>
          </cell>
          <cell r="AN1151">
            <v>11.330860529000001</v>
          </cell>
          <cell r="AO1151">
            <v>10.829088041</v>
          </cell>
          <cell r="AP1151">
            <v>10.46391455</v>
          </cell>
          <cell r="AQ1151">
            <v>10.239970210999999</v>
          </cell>
          <cell r="AR1151">
            <v>10.349684416000001</v>
          </cell>
          <cell r="AS1151">
            <v>10.930623417</v>
          </cell>
          <cell r="AT1151">
            <v>12.547017805999999</v>
          </cell>
          <cell r="AU1151">
            <v>8.0923937059999993</v>
          </cell>
          <cell r="AV1151">
            <v>8.9241043219999998</v>
          </cell>
          <cell r="AW1151">
            <v>9.9291353220000005</v>
          </cell>
          <cell r="AX1151">
            <v>11.203799388</v>
          </cell>
          <cell r="AY1151">
            <v>12.839387712000001</v>
          </cell>
          <cell r="AZ1151">
            <v>11.796483959</v>
          </cell>
          <cell r="BA1151">
            <v>11.70186533</v>
          </cell>
          <cell r="BB1151">
            <v>12.180051928999999</v>
          </cell>
          <cell r="BC1151">
            <v>12.575180032</v>
          </cell>
          <cell r="BD1151">
            <v>12.472880815</v>
          </cell>
          <cell r="BE1151">
            <v>12.669778632</v>
          </cell>
          <cell r="BF1151">
            <v>12.546982442999999</v>
          </cell>
          <cell r="BG1151">
            <v>15.501809414</v>
          </cell>
          <cell r="BH1151">
            <v>10.472849538</v>
          </cell>
          <cell r="BI1151">
            <v>11.060846252999999</v>
          </cell>
          <cell r="BJ1151">
            <v>13.356428149999999</v>
          </cell>
          <cell r="BK1151">
            <v>14.603714857</v>
          </cell>
          <cell r="BL1151">
            <v>13.640136741999999</v>
          </cell>
          <cell r="BM1151">
            <v>16.288600387999999</v>
          </cell>
          <cell r="BN1151">
            <v>15.209463547</v>
          </cell>
          <cell r="BO1151">
            <v>15.644740751000001</v>
          </cell>
          <cell r="BP1151">
            <v>16.417883394</v>
          </cell>
          <cell r="BQ1151">
            <v>14.827496445</v>
          </cell>
          <cell r="BR1151">
            <v>13.552138536999999</v>
          </cell>
          <cell r="BS1151">
            <v>12.837311193</v>
          </cell>
          <cell r="BT1151">
            <v>15.216327648</v>
          </cell>
          <cell r="BU1151">
            <v>10.815482637000001</v>
          </cell>
          <cell r="BV1151">
            <v>12.008192765</v>
          </cell>
          <cell r="BW1151">
            <v>12.725466461</v>
          </cell>
          <cell r="BX1151">
            <v>14.823813392</v>
          </cell>
          <cell r="BY1151">
            <v>15.061334333</v>
          </cell>
          <cell r="BZ1151">
            <v>14.975279065000001</v>
          </cell>
          <cell r="CA1151">
            <v>16.569780140999999</v>
          </cell>
          <cell r="CB1151">
            <v>18.366346692</v>
          </cell>
          <cell r="CC1151">
            <v>16.965681061000002</v>
          </cell>
          <cell r="CD1151">
            <v>14.386190569</v>
          </cell>
          <cell r="CE1151">
            <v>13.623632798999999</v>
          </cell>
          <cell r="CF1151">
            <v>13.831503437</v>
          </cell>
          <cell r="CG1151">
            <v>15.197474329</v>
          </cell>
        </row>
        <row r="1152">
          <cell r="B1152" t="str">
            <v>Per_Value_Regular Cider_South West</v>
          </cell>
          <cell r="C1152" t="str">
            <v>Per</v>
          </cell>
          <cell r="D1152" t="str">
            <v>Value</v>
          </cell>
          <cell r="E1152" t="str">
            <v>Other LAD</v>
          </cell>
          <cell r="F1152" t="str">
            <v>Regular Cider</v>
          </cell>
          <cell r="G1152" t="str">
            <v>South West</v>
          </cell>
          <cell r="H1152">
            <v>2.2862935379999998</v>
          </cell>
          <cell r="I1152">
            <v>2.8399764799999998</v>
          </cell>
          <cell r="J1152">
            <v>2.7369015210000001</v>
          </cell>
          <cell r="K1152">
            <v>4.5025302710000004</v>
          </cell>
          <cell r="L1152">
            <v>3.527474443</v>
          </cell>
          <cell r="M1152">
            <v>3.9599790590000001</v>
          </cell>
          <cell r="N1152">
            <v>4.1879713990000003</v>
          </cell>
          <cell r="O1152">
            <v>4.1571429870000003</v>
          </cell>
          <cell r="P1152">
            <v>4.1818854539999997</v>
          </cell>
          <cell r="Q1152">
            <v>4.1413927130000001</v>
          </cell>
          <cell r="R1152">
            <v>4.0892117109999999</v>
          </cell>
          <cell r="S1152">
            <v>4.1555637350000003</v>
          </cell>
          <cell r="T1152">
            <v>4.7132300359999997</v>
          </cell>
          <cell r="U1152">
            <v>3.4022938140000001</v>
          </cell>
          <cell r="V1152">
            <v>3.6485850860000002</v>
          </cell>
          <cell r="W1152">
            <v>5.5423803730000003</v>
          </cell>
          <cell r="X1152">
            <v>4.7630132109999996</v>
          </cell>
          <cell r="Y1152">
            <v>4.9362367420000002</v>
          </cell>
          <cell r="Z1152">
            <v>4.9221164829999999</v>
          </cell>
          <cell r="AA1152">
            <v>5.6206482859999998</v>
          </cell>
          <cell r="AB1152">
            <v>5.9859714339999996</v>
          </cell>
          <cell r="AC1152">
            <v>5.7945180609999998</v>
          </cell>
          <cell r="AD1152">
            <v>5.3803385710000002</v>
          </cell>
          <cell r="AE1152">
            <v>5.2433288180000002</v>
          </cell>
          <cell r="AF1152">
            <v>4.8356963720000001</v>
          </cell>
          <cell r="AG1152">
            <v>6.0874184729999996</v>
          </cell>
          <cell r="AH1152">
            <v>3.7244628319999999</v>
          </cell>
          <cell r="AI1152">
            <v>3.9047852449999998</v>
          </cell>
          <cell r="AJ1152">
            <v>4.328456987</v>
          </cell>
          <cell r="AK1152">
            <v>4.6694768570000003</v>
          </cell>
          <cell r="AL1152">
            <v>4.7360968149999998</v>
          </cell>
          <cell r="AM1152">
            <v>5.2220418710000001</v>
          </cell>
          <cell r="AN1152">
            <v>5.5785725629999998</v>
          </cell>
          <cell r="AO1152">
            <v>5.3686847770000004</v>
          </cell>
          <cell r="AP1152">
            <v>5.604931906</v>
          </cell>
          <cell r="AQ1152">
            <v>5.2232216769999997</v>
          </cell>
          <cell r="AR1152">
            <v>5.3461258300000001</v>
          </cell>
          <cell r="AS1152">
            <v>5.4454447869999996</v>
          </cell>
          <cell r="AT1152">
            <v>6.9064349959999998</v>
          </cell>
          <cell r="AU1152">
            <v>4.4069701419999996</v>
          </cell>
          <cell r="AV1152">
            <v>5.8875675249999997</v>
          </cell>
          <cell r="AW1152">
            <v>6.4794092049999996</v>
          </cell>
          <cell r="AX1152">
            <v>7.5211300359999997</v>
          </cell>
          <cell r="AY1152">
            <v>8.7328556580000001</v>
          </cell>
          <cell r="AZ1152">
            <v>9.0320405679999993</v>
          </cell>
          <cell r="BA1152">
            <v>9.2788538379999999</v>
          </cell>
          <cell r="BB1152">
            <v>9.2743918860000001</v>
          </cell>
          <cell r="BC1152">
            <v>9.5119092770000009</v>
          </cell>
          <cell r="BD1152">
            <v>8.7173348229999998</v>
          </cell>
          <cell r="BE1152">
            <v>8.9049762819999998</v>
          </cell>
          <cell r="BF1152">
            <v>8.1506858040000001</v>
          </cell>
          <cell r="BG1152">
            <v>9.9631825739999993</v>
          </cell>
          <cell r="BH1152">
            <v>6.3074538999999996</v>
          </cell>
          <cell r="BI1152">
            <v>6.9579619020000001</v>
          </cell>
          <cell r="BJ1152">
            <v>8.9368018320000004</v>
          </cell>
          <cell r="BK1152">
            <v>10.381928305000001</v>
          </cell>
          <cell r="BL1152">
            <v>10.488810423</v>
          </cell>
          <cell r="BM1152">
            <v>12.76077021</v>
          </cell>
          <cell r="BN1152">
            <v>12.034533666</v>
          </cell>
          <cell r="BO1152">
            <v>13.494147507999999</v>
          </cell>
          <cell r="BP1152">
            <v>14.241481896</v>
          </cell>
          <cell r="BQ1152">
            <v>11.774891215</v>
          </cell>
          <cell r="BR1152">
            <v>10.340731180000001</v>
          </cell>
          <cell r="BS1152">
            <v>9.7249964930000008</v>
          </cell>
          <cell r="BT1152">
            <v>11.318568185</v>
          </cell>
          <cell r="BU1152">
            <v>8.1412261079999997</v>
          </cell>
          <cell r="BV1152">
            <v>8.7818598730000001</v>
          </cell>
          <cell r="BW1152">
            <v>9.0082943869999994</v>
          </cell>
          <cell r="BX1152">
            <v>10.279746533000001</v>
          </cell>
          <cell r="BY1152">
            <v>10.755751375999999</v>
          </cell>
          <cell r="BZ1152">
            <v>11.589135183</v>
          </cell>
          <cell r="CA1152">
            <v>12.437761801000001</v>
          </cell>
          <cell r="CB1152">
            <v>14.096855121000001</v>
          </cell>
          <cell r="CC1152">
            <v>13.338649579</v>
          </cell>
          <cell r="CD1152">
            <v>10.726215460000001</v>
          </cell>
          <cell r="CE1152">
            <v>9.8943560640000001</v>
          </cell>
          <cell r="CF1152">
            <v>9.7058601909999993</v>
          </cell>
          <cell r="CG1152">
            <v>10.293351809000001</v>
          </cell>
        </row>
        <row r="1153">
          <cell r="B1153" t="str">
            <v>Per_Value_Regular Cider_Wales and West</v>
          </cell>
          <cell r="C1153" t="str">
            <v>Per</v>
          </cell>
          <cell r="D1153" t="str">
            <v>Value</v>
          </cell>
          <cell r="E1153" t="str">
            <v>Other LAD</v>
          </cell>
          <cell r="F1153" t="str">
            <v>Regular Cider</v>
          </cell>
          <cell r="G1153" t="str">
            <v>Wales and West</v>
          </cell>
          <cell r="H1153">
            <v>7.4739290130000002</v>
          </cell>
          <cell r="I1153">
            <v>9.1084096700000003</v>
          </cell>
          <cell r="J1153">
            <v>9.8195988940000003</v>
          </cell>
          <cell r="K1153">
            <v>11.359297251999999</v>
          </cell>
          <cell r="L1153">
            <v>12.568226271</v>
          </cell>
          <cell r="M1153">
            <v>11.929464124000001</v>
          </cell>
          <cell r="N1153">
            <v>11.895508562</v>
          </cell>
          <cell r="O1153">
            <v>12.081172832</v>
          </cell>
          <cell r="P1153">
            <v>11.857371744</v>
          </cell>
          <cell r="Q1153">
            <v>11.624109712999999</v>
          </cell>
          <cell r="R1153">
            <v>10.996459302</v>
          </cell>
          <cell r="S1153">
            <v>10.752956146000001</v>
          </cell>
          <cell r="T1153">
            <v>12.712342479</v>
          </cell>
          <cell r="U1153">
            <v>9.5999727149999998</v>
          </cell>
          <cell r="V1153">
            <v>10.688150105</v>
          </cell>
          <cell r="W1153">
            <v>11.790367148</v>
          </cell>
          <cell r="X1153">
            <v>12.512539336</v>
          </cell>
          <cell r="Y1153">
            <v>13.235891642</v>
          </cell>
          <cell r="Z1153">
            <v>13.515818422000001</v>
          </cell>
          <cell r="AA1153">
            <v>13.873279511</v>
          </cell>
          <cell r="AB1153">
            <v>13.628504356000001</v>
          </cell>
          <cell r="AC1153">
            <v>12.690817187</v>
          </cell>
          <cell r="AD1153">
            <v>12.787145492000001</v>
          </cell>
          <cell r="AE1153">
            <v>12.273429681</v>
          </cell>
          <cell r="AF1153">
            <v>12.026510204999999</v>
          </cell>
          <cell r="AG1153">
            <v>15.590748798</v>
          </cell>
          <cell r="AH1153">
            <v>8.9010706160000002</v>
          </cell>
          <cell r="AI1153">
            <v>10.657036830999999</v>
          </cell>
          <cell r="AJ1153">
            <v>12.367633453</v>
          </cell>
          <cell r="AK1153">
            <v>13.163335285</v>
          </cell>
          <cell r="AL1153">
            <v>13.446276986000001</v>
          </cell>
          <cell r="AM1153">
            <v>13.879635579</v>
          </cell>
          <cell r="AN1153">
            <v>14.974618592000001</v>
          </cell>
          <cell r="AO1153">
            <v>14.270810994</v>
          </cell>
          <cell r="AP1153">
            <v>14.567531077</v>
          </cell>
          <cell r="AQ1153">
            <v>14.692307443000001</v>
          </cell>
          <cell r="AR1153">
            <v>13.865194767</v>
          </cell>
          <cell r="AS1153">
            <v>14.907423994</v>
          </cell>
          <cell r="AT1153">
            <v>17.021032976000001</v>
          </cell>
          <cell r="AU1153">
            <v>11.796259790000001</v>
          </cell>
          <cell r="AV1153">
            <v>12.613953951999999</v>
          </cell>
          <cell r="AW1153">
            <v>14.28399866</v>
          </cell>
          <cell r="AX1153">
            <v>15.783712208000001</v>
          </cell>
          <cell r="AY1153">
            <v>16.825954917000001</v>
          </cell>
          <cell r="AZ1153">
            <v>15.893994565</v>
          </cell>
          <cell r="BA1153">
            <v>16.554410695000001</v>
          </cell>
          <cell r="BB1153">
            <v>16.62310402</v>
          </cell>
          <cell r="BC1153">
            <v>16.984767531999999</v>
          </cell>
          <cell r="BD1153">
            <v>17.415519937999999</v>
          </cell>
          <cell r="BE1153">
            <v>17.762357171000001</v>
          </cell>
          <cell r="BF1153">
            <v>17.80618423</v>
          </cell>
          <cell r="BG1153">
            <v>21.062380579999999</v>
          </cell>
          <cell r="BH1153">
            <v>11.829274523</v>
          </cell>
          <cell r="BI1153">
            <v>11.930698087</v>
          </cell>
          <cell r="BJ1153">
            <v>13.543053155999999</v>
          </cell>
          <cell r="BK1153">
            <v>14.78189665</v>
          </cell>
          <cell r="BL1153">
            <v>13.860275624</v>
          </cell>
          <cell r="BM1153">
            <v>15.595687257</v>
          </cell>
          <cell r="BN1153">
            <v>13.767560102999999</v>
          </cell>
          <cell r="BO1153">
            <v>15.464206838000001</v>
          </cell>
          <cell r="BP1153">
            <v>16.207915203999999</v>
          </cell>
          <cell r="BQ1153">
            <v>14.323793455000001</v>
          </cell>
          <cell r="BR1153">
            <v>13.643993412</v>
          </cell>
          <cell r="BS1153">
            <v>14.078220708</v>
          </cell>
          <cell r="BT1153">
            <v>17.112623881000001</v>
          </cell>
          <cell r="BU1153">
            <v>10.807228941</v>
          </cell>
          <cell r="BV1153">
            <v>11.862323167</v>
          </cell>
          <cell r="BW1153">
            <v>12.668237479</v>
          </cell>
          <cell r="BX1153">
            <v>13.134429447</v>
          </cell>
          <cell r="BY1153">
            <v>12.992488498</v>
          </cell>
          <cell r="BZ1153">
            <v>14.170301211</v>
          </cell>
          <cell r="CA1153">
            <v>14.42785507</v>
          </cell>
          <cell r="CB1153">
            <v>15.880991559</v>
          </cell>
          <cell r="CC1153">
            <v>14.077244391000001</v>
          </cell>
          <cell r="CD1153">
            <v>11.88033746</v>
          </cell>
          <cell r="CE1153">
            <v>11.230565226</v>
          </cell>
          <cell r="CF1153">
            <v>11.761315688</v>
          </cell>
          <cell r="CG1153">
            <v>14.252314073000001</v>
          </cell>
        </row>
        <row r="1154">
          <cell r="B1154" t="str">
            <v>Per_Value_Regular Cider_Yorkshire</v>
          </cell>
          <cell r="C1154" t="str">
            <v>Per</v>
          </cell>
          <cell r="D1154" t="str">
            <v>Value</v>
          </cell>
          <cell r="E1154" t="str">
            <v>Other LAD</v>
          </cell>
          <cell r="F1154" t="str">
            <v>Regular Cider</v>
          </cell>
          <cell r="G1154" t="str">
            <v>Yorkshire</v>
          </cell>
          <cell r="H1154">
            <v>6.3949372220000003</v>
          </cell>
          <cell r="I1154">
            <v>7.0410847619999997</v>
          </cell>
          <cell r="J1154">
            <v>7.6315662980000001</v>
          </cell>
          <cell r="K1154">
            <v>8.6742656419999999</v>
          </cell>
          <cell r="L1154">
            <v>10.002670304</v>
          </cell>
          <cell r="M1154">
            <v>9.4271940369999996</v>
          </cell>
          <cell r="N1154">
            <v>9.2255018310000008</v>
          </cell>
          <cell r="O1154">
            <v>9.3408330349999993</v>
          </cell>
          <cell r="P1154">
            <v>8.8480881769999993</v>
          </cell>
          <cell r="Q1154">
            <v>8.540407085</v>
          </cell>
          <cell r="R1154">
            <v>8.9428220889999999</v>
          </cell>
          <cell r="S1154">
            <v>8.6541453579999992</v>
          </cell>
          <cell r="T1154">
            <v>11.021577129000001</v>
          </cell>
          <cell r="U1154">
            <v>7.1635618929999998</v>
          </cell>
          <cell r="V1154">
            <v>7.7269612859999999</v>
          </cell>
          <cell r="W1154">
            <v>8.802685791</v>
          </cell>
          <cell r="X1154">
            <v>9.2263214100000006</v>
          </cell>
          <cell r="Y1154">
            <v>10.495063681</v>
          </cell>
          <cell r="Z1154">
            <v>9.9349166859999993</v>
          </cell>
          <cell r="AA1154">
            <v>10.202641914999999</v>
          </cell>
          <cell r="AB1154">
            <v>10.085986767</v>
          </cell>
          <cell r="AC1154">
            <v>9.4618110180000006</v>
          </cell>
          <cell r="AD1154">
            <v>9.9623919149999995</v>
          </cell>
          <cell r="AE1154">
            <v>9.6851108969999995</v>
          </cell>
          <cell r="AF1154">
            <v>9.3634918589999998</v>
          </cell>
          <cell r="AG1154">
            <v>11.854075898</v>
          </cell>
          <cell r="AH1154">
            <v>6.5909792649999996</v>
          </cell>
          <cell r="AI1154">
            <v>8.0101125730000007</v>
          </cell>
          <cell r="AJ1154">
            <v>9.0833463749999996</v>
          </cell>
          <cell r="AK1154">
            <v>9.8710294970000003</v>
          </cell>
          <cell r="AL1154">
            <v>10.376167215000001</v>
          </cell>
          <cell r="AM1154">
            <v>11.073946689</v>
          </cell>
          <cell r="AN1154">
            <v>11.338970337999999</v>
          </cell>
          <cell r="AO1154">
            <v>10.980232036</v>
          </cell>
          <cell r="AP1154">
            <v>11.140732657999999</v>
          </cell>
          <cell r="AQ1154">
            <v>10.673830562999999</v>
          </cell>
          <cell r="AR1154">
            <v>10.611540771</v>
          </cell>
          <cell r="AS1154">
            <v>10.883420149000001</v>
          </cell>
          <cell r="AT1154">
            <v>13.121732769999999</v>
          </cell>
          <cell r="AU1154">
            <v>8.0724603790000007</v>
          </cell>
          <cell r="AV1154">
            <v>8.3011754900000003</v>
          </cell>
          <cell r="AW1154">
            <v>9.0542106239999995</v>
          </cell>
          <cell r="AX1154">
            <v>10.614601355</v>
          </cell>
          <cell r="AY1154">
            <v>11.066500964999999</v>
          </cell>
          <cell r="AZ1154">
            <v>11.073783089999999</v>
          </cell>
          <cell r="BA1154">
            <v>11.133818986</v>
          </cell>
          <cell r="BB1154">
            <v>11.893312205000001</v>
          </cell>
          <cell r="BC1154">
            <v>12.108021881000001</v>
          </cell>
          <cell r="BD1154">
            <v>11.731291697</v>
          </cell>
          <cell r="BE1154">
            <v>12.213410606</v>
          </cell>
          <cell r="BF1154">
            <v>11.923013237999999</v>
          </cell>
          <cell r="BG1154">
            <v>13.781371437000001</v>
          </cell>
          <cell r="BH1154">
            <v>8.1438453699999993</v>
          </cell>
          <cell r="BI1154">
            <v>8.7960839859999993</v>
          </cell>
          <cell r="BJ1154">
            <v>10.457672978</v>
          </cell>
          <cell r="BK1154">
            <v>11.556031018000001</v>
          </cell>
          <cell r="BL1154">
            <v>11.838561629000001</v>
          </cell>
          <cell r="BM1154">
            <v>14.784603492</v>
          </cell>
          <cell r="BN1154">
            <v>12.695794213999999</v>
          </cell>
          <cell r="BO1154">
            <v>12.909113272999999</v>
          </cell>
          <cell r="BP1154">
            <v>14.175493550000001</v>
          </cell>
          <cell r="BQ1154">
            <v>12.958085220999999</v>
          </cell>
          <cell r="BR1154">
            <v>12.641874172</v>
          </cell>
          <cell r="BS1154">
            <v>12.822309926000001</v>
          </cell>
          <cell r="BT1154">
            <v>16.689589895000001</v>
          </cell>
          <cell r="BU1154">
            <v>10.278224688</v>
          </cell>
          <cell r="BV1154">
            <v>11.707110452</v>
          </cell>
          <cell r="BW1154">
            <v>12.104242469000001</v>
          </cell>
          <cell r="BX1154">
            <v>13.522121802999999</v>
          </cell>
          <cell r="BY1154">
            <v>13.241840266000001</v>
          </cell>
          <cell r="BZ1154">
            <v>13.03734124</v>
          </cell>
          <cell r="CA1154">
            <v>13.615879167999999</v>
          </cell>
          <cell r="CB1154">
            <v>15.520077859000001</v>
          </cell>
          <cell r="CC1154">
            <v>14.574173630000001</v>
          </cell>
          <cell r="CD1154">
            <v>12.492765983</v>
          </cell>
          <cell r="CE1154">
            <v>11.493542445999999</v>
          </cell>
          <cell r="CF1154">
            <v>11.278251924999999</v>
          </cell>
          <cell r="CG1154">
            <v>14.358959012</v>
          </cell>
        </row>
        <row r="1155">
          <cell r="B1155" t="str">
            <v xml:space="preserve">Per_Value_RTD_Central England </v>
          </cell>
          <cell r="C1155" t="str">
            <v>Per</v>
          </cell>
          <cell r="D1155" t="str">
            <v>Value</v>
          </cell>
          <cell r="E1155" t="str">
            <v>Other LAD</v>
          </cell>
          <cell r="F1155" t="str">
            <v>RTD</v>
          </cell>
          <cell r="G1155" t="str">
            <v xml:space="preserve">Central England </v>
          </cell>
          <cell r="H1155">
            <v>3.4245736149999999</v>
          </cell>
          <cell r="I1155">
            <v>4.7112225260000002</v>
          </cell>
          <cell r="J1155">
            <v>5.7501144799999997</v>
          </cell>
          <cell r="K1155">
            <v>5.4057525760000003</v>
          </cell>
          <cell r="L1155">
            <v>6.2252061750000003</v>
          </cell>
          <cell r="M1155">
            <v>6.4597156619999998</v>
          </cell>
          <cell r="N1155">
            <v>6.4602933299999998</v>
          </cell>
          <cell r="O1155">
            <v>6.2285691419999996</v>
          </cell>
          <cell r="P1155">
            <v>5.6185307460000002</v>
          </cell>
          <cell r="Q1155">
            <v>5.3106640289999998</v>
          </cell>
          <cell r="R1155">
            <v>4.8574083860000004</v>
          </cell>
          <cell r="S1155">
            <v>5.001445876</v>
          </cell>
          <cell r="T1155">
            <v>6.3940326069999998</v>
          </cell>
          <cell r="U1155">
            <v>3.260145842</v>
          </cell>
          <cell r="V1155">
            <v>3.763579885</v>
          </cell>
          <cell r="W1155">
            <v>4.3045723379999998</v>
          </cell>
          <cell r="X1155">
            <v>4.5598057460000003</v>
          </cell>
          <cell r="Y1155">
            <v>4.7867970440000001</v>
          </cell>
          <cell r="Z1155">
            <v>5.193721483</v>
          </cell>
          <cell r="AA1155">
            <v>5.11732371</v>
          </cell>
          <cell r="AB1155">
            <v>4.8434266140000002</v>
          </cell>
          <cell r="AC1155">
            <v>4.4431092469999998</v>
          </cell>
          <cell r="AD1155">
            <v>4.6106863459999996</v>
          </cell>
          <cell r="AE1155">
            <v>4.3898377179999999</v>
          </cell>
          <cell r="AF1155">
            <v>4.7542167099999997</v>
          </cell>
          <cell r="AG1155">
            <v>6.5125331089999996</v>
          </cell>
          <cell r="AH1155">
            <v>3.1997073980000001</v>
          </cell>
          <cell r="AI1155">
            <v>3.561282829</v>
          </cell>
          <cell r="AJ1155">
            <v>4.3545951860000001</v>
          </cell>
          <cell r="AK1155">
            <v>4.595002279</v>
          </cell>
          <cell r="AL1155">
            <v>4.6386178459999998</v>
          </cell>
          <cell r="AM1155">
            <v>5.0265490320000001</v>
          </cell>
          <cell r="AN1155">
            <v>5.0050647929999998</v>
          </cell>
          <cell r="AO1155">
            <v>4.2392611779999996</v>
          </cell>
          <cell r="AP1155">
            <v>4.3242055500000003</v>
          </cell>
          <cell r="AQ1155">
            <v>4.5646975640000003</v>
          </cell>
          <cell r="AR1155">
            <v>4.887692532</v>
          </cell>
          <cell r="AS1155">
            <v>5.0040101100000003</v>
          </cell>
          <cell r="AT1155">
            <v>5.4948860890000004</v>
          </cell>
          <cell r="AU1155">
            <v>3.7170935420000002</v>
          </cell>
          <cell r="AV1155">
            <v>3.8211645249999999</v>
          </cell>
          <cell r="AW1155">
            <v>4.4202317119999996</v>
          </cell>
          <cell r="AX1155">
            <v>4.4778289359999999</v>
          </cell>
          <cell r="AY1155">
            <v>4.6634879299999996</v>
          </cell>
          <cell r="AZ1155">
            <v>4.6815616709999999</v>
          </cell>
          <cell r="BA1155">
            <v>4.8456351729999998</v>
          </cell>
          <cell r="BB1155">
            <v>4.8253578360000002</v>
          </cell>
          <cell r="BC1155">
            <v>4.774210225</v>
          </cell>
          <cell r="BD1155">
            <v>4.8746101130000001</v>
          </cell>
          <cell r="BE1155">
            <v>4.5135237909999999</v>
          </cell>
          <cell r="BF1155">
            <v>4.2144681779999997</v>
          </cell>
          <cell r="BG1155">
            <v>5.4027353050000002</v>
          </cell>
          <cell r="BH1155">
            <v>3.1850588599999998</v>
          </cell>
          <cell r="BI1155">
            <v>3.2500759000000001</v>
          </cell>
          <cell r="BJ1155">
            <v>3.7923229570000001</v>
          </cell>
          <cell r="BK1155">
            <v>4.1271802869999998</v>
          </cell>
          <cell r="BL1155">
            <v>4.332683501</v>
          </cell>
          <cell r="BM1155">
            <v>4.9444923129999996</v>
          </cell>
          <cell r="BN1155">
            <v>4.4452452119999997</v>
          </cell>
          <cell r="BO1155">
            <v>4.6833301870000001</v>
          </cell>
          <cell r="BP1155">
            <v>4.800283919</v>
          </cell>
          <cell r="BQ1155">
            <v>4.6180889040000004</v>
          </cell>
          <cell r="BR1155">
            <v>4.1195542720000002</v>
          </cell>
          <cell r="BS1155">
            <v>4.1428349840000003</v>
          </cell>
          <cell r="BT1155">
            <v>5.230753913</v>
          </cell>
          <cell r="BU1155">
            <v>3.0445473870000002</v>
          </cell>
          <cell r="BV1155">
            <v>3.3282365399999998</v>
          </cell>
          <cell r="BW1155">
            <v>3.0491451610000002</v>
          </cell>
          <cell r="BX1155">
            <v>3.4577534810000001</v>
          </cell>
          <cell r="BY1155">
            <v>3.743799375</v>
          </cell>
          <cell r="BZ1155">
            <v>3.5634662929999998</v>
          </cell>
          <cell r="CA1155">
            <v>3.6201260639999999</v>
          </cell>
          <cell r="CB1155">
            <v>3.8404573590000002</v>
          </cell>
          <cell r="CC1155">
            <v>3.5815830260000001</v>
          </cell>
          <cell r="CD1155">
            <v>3.2062729750000001</v>
          </cell>
          <cell r="CE1155">
            <v>3.0833008839999998</v>
          </cell>
          <cell r="CF1155">
            <v>3.1960541130000002</v>
          </cell>
          <cell r="CG1155">
            <v>3.802061578</v>
          </cell>
        </row>
        <row r="1156">
          <cell r="B1156" t="str">
            <v>Per_Value_RTD_GB CENTRAL SCOTLAND</v>
          </cell>
          <cell r="C1156" t="str">
            <v>Per</v>
          </cell>
          <cell r="D1156" t="str">
            <v>Value</v>
          </cell>
          <cell r="E1156" t="str">
            <v>Other LAD</v>
          </cell>
          <cell r="F1156" t="str">
            <v>RTD</v>
          </cell>
          <cell r="G1156" t="str">
            <v>GB CENTRAL SCOTLAND</v>
          </cell>
          <cell r="H1156">
            <v>0.95291385799999995</v>
          </cell>
          <cell r="I1156">
            <v>1.338055642</v>
          </cell>
          <cell r="J1156">
            <v>1.80724558</v>
          </cell>
          <cell r="K1156">
            <v>1.8815485199999999</v>
          </cell>
          <cell r="L1156">
            <v>1.812272661</v>
          </cell>
          <cell r="M1156">
            <v>1.947609852</v>
          </cell>
          <cell r="N1156">
            <v>1.770146529</v>
          </cell>
          <cell r="O1156">
            <v>1.687302592</v>
          </cell>
          <cell r="P1156">
            <v>1.7311220979999999</v>
          </cell>
          <cell r="Q1156">
            <v>1.7141795870000001</v>
          </cell>
          <cell r="R1156">
            <v>1.5695701209999999</v>
          </cell>
          <cell r="S1156">
            <v>1.7336577449999999</v>
          </cell>
          <cell r="T1156">
            <v>1.884558406</v>
          </cell>
          <cell r="U1156">
            <v>1.033303042</v>
          </cell>
          <cell r="V1156">
            <v>1.218998985</v>
          </cell>
          <cell r="W1156">
            <v>1.447902024</v>
          </cell>
          <cell r="X1156">
            <v>1.6421496250000001</v>
          </cell>
          <cell r="Y1156">
            <v>1.547541193</v>
          </cell>
          <cell r="Z1156">
            <v>1.74027131</v>
          </cell>
          <cell r="AA1156">
            <v>1.661964754</v>
          </cell>
          <cell r="AB1156">
            <v>1.5191845669999999</v>
          </cell>
          <cell r="AC1156">
            <v>1.554564568</v>
          </cell>
          <cell r="AD1156">
            <v>1.680060715</v>
          </cell>
          <cell r="AE1156">
            <v>1.548524156</v>
          </cell>
          <cell r="AF1156">
            <v>1.4301312669999999</v>
          </cell>
          <cell r="AG1156">
            <v>1.8198080379999999</v>
          </cell>
          <cell r="AH1156">
            <v>0.87596840300000001</v>
          </cell>
          <cell r="AI1156">
            <v>1.0006506529999999</v>
          </cell>
          <cell r="AJ1156">
            <v>1.2886712920000001</v>
          </cell>
          <cell r="AK1156">
            <v>1.4035598039999999</v>
          </cell>
          <cell r="AL1156">
            <v>1.493500791</v>
          </cell>
          <cell r="AM1156">
            <v>1.5264954900000001</v>
          </cell>
          <cell r="AN1156">
            <v>1.5425548870000001</v>
          </cell>
          <cell r="AO1156">
            <v>1.2604819730000001</v>
          </cell>
          <cell r="AP1156">
            <v>1.285397219</v>
          </cell>
          <cell r="AQ1156">
            <v>1.3563930070000001</v>
          </cell>
          <cell r="AR1156">
            <v>1.4754564729999999</v>
          </cell>
          <cell r="AS1156">
            <v>1.490469096</v>
          </cell>
          <cell r="AT1156">
            <v>1.689004196</v>
          </cell>
          <cell r="AU1156">
            <v>1.0236933960000001</v>
          </cell>
          <cell r="AV1156">
            <v>1.144004665</v>
          </cell>
          <cell r="AW1156">
            <v>1.307928167</v>
          </cell>
          <cell r="AX1156">
            <v>1.2880898670000001</v>
          </cell>
          <cell r="AY1156">
            <v>1.3238355559999999</v>
          </cell>
          <cell r="AZ1156">
            <v>1.352797942</v>
          </cell>
          <cell r="BA1156">
            <v>1.4238370440000001</v>
          </cell>
          <cell r="BB1156">
            <v>1.4213129040000001</v>
          </cell>
          <cell r="BC1156">
            <v>1.432273122</v>
          </cell>
          <cell r="BD1156">
            <v>1.3853736240000001</v>
          </cell>
          <cell r="BE1156">
            <v>1.298144951</v>
          </cell>
          <cell r="BF1156">
            <v>1.3701956500000001</v>
          </cell>
          <cell r="BG1156">
            <v>1.8428891460000001</v>
          </cell>
          <cell r="BH1156">
            <v>1.221622277</v>
          </cell>
          <cell r="BI1156">
            <v>1.254615472</v>
          </cell>
          <cell r="BJ1156">
            <v>1.398920317</v>
          </cell>
          <cell r="BK1156">
            <v>1.4313724720000001</v>
          </cell>
          <cell r="BL1156">
            <v>1.574217685</v>
          </cell>
          <cell r="BM1156">
            <v>1.804405475</v>
          </cell>
          <cell r="BN1156">
            <v>1.671992747</v>
          </cell>
          <cell r="BO1156">
            <v>1.7955637</v>
          </cell>
          <cell r="BP1156">
            <v>1.9389191610000001</v>
          </cell>
          <cell r="BQ1156">
            <v>1.7977197680000001</v>
          </cell>
          <cell r="BR1156">
            <v>1.5632576220000001</v>
          </cell>
          <cell r="BS1156">
            <v>1.678809107</v>
          </cell>
          <cell r="BT1156">
            <v>1.859792192</v>
          </cell>
          <cell r="BU1156">
            <v>1.254353585</v>
          </cell>
          <cell r="BV1156">
            <v>1.219418702</v>
          </cell>
          <cell r="BW1156">
            <v>1.29833533</v>
          </cell>
          <cell r="BX1156">
            <v>1.2694791059999999</v>
          </cell>
          <cell r="BY1156">
            <v>1.339454296</v>
          </cell>
          <cell r="BZ1156">
            <v>1.284681392</v>
          </cell>
          <cell r="CA1156">
            <v>1.1854172590000001</v>
          </cell>
          <cell r="CB1156">
            <v>1.249112416</v>
          </cell>
          <cell r="CC1156">
            <v>1.242985563</v>
          </cell>
          <cell r="CD1156">
            <v>1.075889852</v>
          </cell>
          <cell r="CE1156">
            <v>1.0895494509999999</v>
          </cell>
          <cell r="CF1156">
            <v>1.1280367090000001</v>
          </cell>
          <cell r="CG1156">
            <v>1.33940006</v>
          </cell>
        </row>
        <row r="1157">
          <cell r="B1157" t="str">
            <v>Per_Value_RTD_East of England</v>
          </cell>
          <cell r="C1157" t="str">
            <v>Per</v>
          </cell>
          <cell r="D1157" t="str">
            <v>Value</v>
          </cell>
          <cell r="E1157" t="str">
            <v>Other LAD</v>
          </cell>
          <cell r="F1157" t="str">
            <v>RTD</v>
          </cell>
          <cell r="G1157" t="str">
            <v>East of England</v>
          </cell>
          <cell r="H1157">
            <v>2.059947502</v>
          </cell>
          <cell r="I1157">
            <v>2.7954566729999999</v>
          </cell>
          <cell r="J1157">
            <v>3.728904387</v>
          </cell>
          <cell r="K1157">
            <v>4.0334606309999996</v>
          </cell>
          <cell r="L1157">
            <v>3.7803632299999999</v>
          </cell>
          <cell r="M1157">
            <v>3.8628954470000001</v>
          </cell>
          <cell r="N1157">
            <v>3.8531332950000001</v>
          </cell>
          <cell r="O1157">
            <v>3.7433903750000002</v>
          </cell>
          <cell r="P1157">
            <v>3.2545947659999999</v>
          </cell>
          <cell r="Q1157">
            <v>3.2925455760000002</v>
          </cell>
          <cell r="R1157">
            <v>3.0976823740000001</v>
          </cell>
          <cell r="S1157">
            <v>3.4671226110000002</v>
          </cell>
          <cell r="T1157">
            <v>4.0051070969999998</v>
          </cell>
          <cell r="U1157">
            <v>1.9806272629999999</v>
          </cell>
          <cell r="V1157">
            <v>2.226520694</v>
          </cell>
          <cell r="W1157">
            <v>2.9366667500000001</v>
          </cell>
          <cell r="X1157">
            <v>2.8691747030000001</v>
          </cell>
          <cell r="Y1157">
            <v>3.0997373129999999</v>
          </cell>
          <cell r="Z1157">
            <v>3.217886289</v>
          </cell>
          <cell r="AA1157">
            <v>3.1775738589999998</v>
          </cell>
          <cell r="AB1157">
            <v>3.0597675199999999</v>
          </cell>
          <cell r="AC1157">
            <v>3.210361024</v>
          </cell>
          <cell r="AD1157">
            <v>3.1109274990000002</v>
          </cell>
          <cell r="AE1157">
            <v>2.7200900140000002</v>
          </cell>
          <cell r="AF1157">
            <v>2.8534444250000002</v>
          </cell>
          <cell r="AG1157">
            <v>3.720556464</v>
          </cell>
          <cell r="AH1157">
            <v>1.8206630619999999</v>
          </cell>
          <cell r="AI1157">
            <v>2.1365179209999998</v>
          </cell>
          <cell r="AJ1157">
            <v>2.9645445480000001</v>
          </cell>
          <cell r="AK1157">
            <v>3.1597657880000001</v>
          </cell>
          <cell r="AL1157">
            <v>3.066556404</v>
          </cell>
          <cell r="AM1157">
            <v>2.967262528</v>
          </cell>
          <cell r="AN1157">
            <v>2.9517653510000001</v>
          </cell>
          <cell r="AO1157">
            <v>2.6042895540000002</v>
          </cell>
          <cell r="AP1157">
            <v>2.8374770840000001</v>
          </cell>
          <cell r="AQ1157">
            <v>2.7150993059999999</v>
          </cell>
          <cell r="AR1157">
            <v>2.7865087530000001</v>
          </cell>
          <cell r="AS1157">
            <v>2.9107070899999998</v>
          </cell>
          <cell r="AT1157">
            <v>3.1879401110000001</v>
          </cell>
          <cell r="AU1157">
            <v>1.852109657</v>
          </cell>
          <cell r="AV1157">
            <v>1.9742949990000001</v>
          </cell>
          <cell r="AW1157">
            <v>2.0957663649999998</v>
          </cell>
          <cell r="AX1157">
            <v>2.1678728669999998</v>
          </cell>
          <cell r="AY1157">
            <v>2.267890967</v>
          </cell>
          <cell r="AZ1157">
            <v>2.487020555</v>
          </cell>
          <cell r="BA1157">
            <v>2.4130960950000002</v>
          </cell>
          <cell r="BB1157">
            <v>2.3680826210000001</v>
          </cell>
          <cell r="BC1157">
            <v>2.4791910869999998</v>
          </cell>
          <cell r="BD1157">
            <v>2.5607139210000001</v>
          </cell>
          <cell r="BE1157">
            <v>2.6751997319999998</v>
          </cell>
          <cell r="BF1157">
            <v>2.704588276</v>
          </cell>
          <cell r="BG1157">
            <v>3.330512294</v>
          </cell>
          <cell r="BH1157">
            <v>1.81388303</v>
          </cell>
          <cell r="BI1157">
            <v>1.890394073</v>
          </cell>
          <cell r="BJ1157">
            <v>2.0521337339999999</v>
          </cell>
          <cell r="BK1157">
            <v>2.2947688999999998</v>
          </cell>
          <cell r="BL1157">
            <v>2.4026435039999998</v>
          </cell>
          <cell r="BM1157">
            <v>2.6438802909999999</v>
          </cell>
          <cell r="BN1157">
            <v>2.3913718309999998</v>
          </cell>
          <cell r="BO1157">
            <v>2.40620587</v>
          </cell>
          <cell r="BP1157">
            <v>2.5745708469999999</v>
          </cell>
          <cell r="BQ1157">
            <v>2.3192555069999998</v>
          </cell>
          <cell r="BR1157">
            <v>2.0983697760000002</v>
          </cell>
          <cell r="BS1157">
            <v>1.96065266</v>
          </cell>
          <cell r="BT1157">
            <v>2.5301973329999998</v>
          </cell>
          <cell r="BU1157">
            <v>1.5540407549999999</v>
          </cell>
          <cell r="BV1157">
            <v>1.6314465499999999</v>
          </cell>
          <cell r="BW1157">
            <v>1.717707943</v>
          </cell>
          <cell r="BX1157">
            <v>1.8487441120000001</v>
          </cell>
          <cell r="BY1157">
            <v>1.8650544410000001</v>
          </cell>
          <cell r="BZ1157">
            <v>1.681907515</v>
          </cell>
          <cell r="CA1157">
            <v>1.8084671450000001</v>
          </cell>
          <cell r="CB1157">
            <v>1.8791643149999999</v>
          </cell>
          <cell r="CC1157">
            <v>1.75610091</v>
          </cell>
          <cell r="CD1157">
            <v>1.465848118</v>
          </cell>
          <cell r="CE1157">
            <v>1.405855378</v>
          </cell>
          <cell r="CF1157">
            <v>1.3678334400000001</v>
          </cell>
          <cell r="CG1157">
            <v>1.670904873</v>
          </cell>
        </row>
        <row r="1158">
          <cell r="B1158" t="str">
            <v>Per_Value_RTD_London</v>
          </cell>
          <cell r="C1158" t="str">
            <v>Per</v>
          </cell>
          <cell r="D1158" t="str">
            <v>Value</v>
          </cell>
          <cell r="E1158" t="str">
            <v>Other LAD</v>
          </cell>
          <cell r="F1158" t="str">
            <v>RTD</v>
          </cell>
          <cell r="G1158" t="str">
            <v>London</v>
          </cell>
          <cell r="H1158">
            <v>3.1339270840000002</v>
          </cell>
          <cell r="I1158">
            <v>4.3213468370000001</v>
          </cell>
          <cell r="J1158">
            <v>5.5213501359999997</v>
          </cell>
          <cell r="K1158">
            <v>5.2990089559999998</v>
          </cell>
          <cell r="L1158">
            <v>5.6034696239999997</v>
          </cell>
          <cell r="M1158">
            <v>5.9040288150000002</v>
          </cell>
          <cell r="N1158">
            <v>5.7834752140000001</v>
          </cell>
          <cell r="O1158">
            <v>5.5379330839999996</v>
          </cell>
          <cell r="P1158">
            <v>5.7588615750000001</v>
          </cell>
          <cell r="Q1158">
            <v>5.784484527</v>
          </cell>
          <cell r="R1158">
            <v>5.3338368389999999</v>
          </cell>
          <cell r="S1158">
            <v>5.6831578900000004</v>
          </cell>
          <cell r="T1158">
            <v>7.1101856459999997</v>
          </cell>
          <cell r="U1158">
            <v>3.8157207070000001</v>
          </cell>
          <cell r="V1158">
            <v>4.1962952710000003</v>
          </cell>
          <cell r="W1158">
            <v>4.7838865789999998</v>
          </cell>
          <cell r="X1158">
            <v>5.0385584300000001</v>
          </cell>
          <cell r="Y1158">
            <v>5.2051391389999999</v>
          </cell>
          <cell r="Z1158">
            <v>5.2047711960000003</v>
          </cell>
          <cell r="AA1158">
            <v>4.7591540329999997</v>
          </cell>
          <cell r="AB1158">
            <v>4.4128885550000003</v>
          </cell>
          <cell r="AC1158">
            <v>4.1886714759999997</v>
          </cell>
          <cell r="AD1158">
            <v>4.3899551020000001</v>
          </cell>
          <cell r="AE1158">
            <v>4.0546786279999996</v>
          </cell>
          <cell r="AF1158">
            <v>4.6512802180000001</v>
          </cell>
          <cell r="AG1158">
            <v>5.9786330650000004</v>
          </cell>
          <cell r="AH1158">
            <v>2.78739721</v>
          </cell>
          <cell r="AI1158">
            <v>3.2409404770000001</v>
          </cell>
          <cell r="AJ1158">
            <v>4.1941042289999997</v>
          </cell>
          <cell r="AK1158">
            <v>4.8065892610000001</v>
          </cell>
          <cell r="AL1158">
            <v>5.0894011409999997</v>
          </cell>
          <cell r="AM1158">
            <v>5.3833813429999999</v>
          </cell>
          <cell r="AN1158">
            <v>5.6479547700000001</v>
          </cell>
          <cell r="AO1158">
            <v>5.1273610979999997</v>
          </cell>
          <cell r="AP1158">
            <v>5.4058962570000002</v>
          </cell>
          <cell r="AQ1158">
            <v>5.5819777689999999</v>
          </cell>
          <cell r="AR1158">
            <v>5.3056821599999999</v>
          </cell>
          <cell r="AS1158">
            <v>5.3590321379999999</v>
          </cell>
          <cell r="AT1158">
            <v>6.2102768460000002</v>
          </cell>
          <cell r="AU1158">
            <v>3.9995173770000001</v>
          </cell>
          <cell r="AV1158">
            <v>4.6876520209999999</v>
          </cell>
          <cell r="AW1158">
            <v>5.0670762229999999</v>
          </cell>
          <cell r="AX1158">
            <v>5.2023872310000003</v>
          </cell>
          <cell r="AY1158">
            <v>5.3605055850000003</v>
          </cell>
          <cell r="AZ1158">
            <v>5.5050924480000001</v>
          </cell>
          <cell r="BA1158">
            <v>5.4113092979999999</v>
          </cell>
          <cell r="BB1158">
            <v>5.312386826</v>
          </cell>
          <cell r="BC1158">
            <v>5.088540826</v>
          </cell>
          <cell r="BD1158">
            <v>4.8105883169999997</v>
          </cell>
          <cell r="BE1158">
            <v>5.1408304100000004</v>
          </cell>
          <cell r="BF1158">
            <v>5.080583764</v>
          </cell>
          <cell r="BG1158">
            <v>7.3746879520000004</v>
          </cell>
          <cell r="BH1158">
            <v>4.2534421040000003</v>
          </cell>
          <cell r="BI1158">
            <v>4.6352916899999999</v>
          </cell>
          <cell r="BJ1158">
            <v>4.9365398799999998</v>
          </cell>
          <cell r="BK1158">
            <v>5.0882289639999998</v>
          </cell>
          <cell r="BL1158">
            <v>5.1237730509999997</v>
          </cell>
          <cell r="BM1158">
            <v>5.72369416</v>
          </cell>
          <cell r="BN1158">
            <v>5.0314575530000001</v>
          </cell>
          <cell r="BO1158">
            <v>5.270089563</v>
          </cell>
          <cell r="BP1158">
            <v>5.4934413519999996</v>
          </cell>
          <cell r="BQ1158">
            <v>5.015437564</v>
          </cell>
          <cell r="BR1158">
            <v>4.2881167969999998</v>
          </cell>
          <cell r="BS1158">
            <v>4.1207151380000004</v>
          </cell>
          <cell r="BT1158">
            <v>4.7235839689999999</v>
          </cell>
          <cell r="BU1158">
            <v>3.1259111989999999</v>
          </cell>
          <cell r="BV1158">
            <v>3.4036816220000001</v>
          </cell>
          <cell r="BW1158">
            <v>3.3688017239999999</v>
          </cell>
          <cell r="BX1158">
            <v>3.678665911</v>
          </cell>
          <cell r="BY1158">
            <v>4.1187440779999998</v>
          </cell>
          <cell r="BZ1158">
            <v>4.0240230859999997</v>
          </cell>
          <cell r="CA1158">
            <v>4.412091201</v>
          </cell>
          <cell r="CB1158">
            <v>4.7819797179999997</v>
          </cell>
          <cell r="CC1158">
            <v>4.3038996010000004</v>
          </cell>
          <cell r="CD1158">
            <v>3.750143811</v>
          </cell>
          <cell r="CE1158">
            <v>3.763745981</v>
          </cell>
          <cell r="CF1158">
            <v>3.7159183740000001</v>
          </cell>
          <cell r="CG1158">
            <v>4.2748176950000003</v>
          </cell>
        </row>
        <row r="1159">
          <cell r="B1159" t="str">
            <v>Per_Value_RTD_North East England</v>
          </cell>
          <cell r="C1159" t="str">
            <v>Per</v>
          </cell>
          <cell r="D1159" t="str">
            <v>Value</v>
          </cell>
          <cell r="E1159" t="str">
            <v>Other LAD</v>
          </cell>
          <cell r="F1159" t="str">
            <v>RTD</v>
          </cell>
          <cell r="G1159" t="str">
            <v>North East England</v>
          </cell>
          <cell r="H1159">
            <v>1.5710754419999999</v>
          </cell>
          <cell r="I1159">
            <v>2.0972550289999998</v>
          </cell>
          <cell r="J1159">
            <v>2.509172935</v>
          </cell>
          <cell r="K1159">
            <v>2.2471573550000001</v>
          </cell>
          <cell r="L1159">
            <v>2.7792654099999998</v>
          </cell>
          <cell r="M1159">
            <v>3.057727699</v>
          </cell>
          <cell r="N1159">
            <v>3.1910309649999999</v>
          </cell>
          <cell r="O1159">
            <v>3.1383418289999998</v>
          </cell>
          <cell r="P1159">
            <v>2.9641699890000002</v>
          </cell>
          <cell r="Q1159">
            <v>2.63338999</v>
          </cell>
          <cell r="R1159">
            <v>2.6235904360000002</v>
          </cell>
          <cell r="S1159">
            <v>2.639761735</v>
          </cell>
          <cell r="T1159">
            <v>3.2525583629999999</v>
          </cell>
          <cell r="U1159">
            <v>1.5121096869999999</v>
          </cell>
          <cell r="V1159">
            <v>1.938144971</v>
          </cell>
          <cell r="W1159">
            <v>2.157238</v>
          </cell>
          <cell r="X1159">
            <v>2.4008213409999999</v>
          </cell>
          <cell r="Y1159">
            <v>2.6538847510000001</v>
          </cell>
          <cell r="Z1159">
            <v>2.7128139010000001</v>
          </cell>
          <cell r="AA1159">
            <v>2.4768378960000001</v>
          </cell>
          <cell r="AB1159">
            <v>2.4938751190000001</v>
          </cell>
          <cell r="AC1159">
            <v>2.313269724</v>
          </cell>
          <cell r="AD1159">
            <v>2.4318781739999999</v>
          </cell>
          <cell r="AE1159">
            <v>2.244587986</v>
          </cell>
          <cell r="AF1159">
            <v>2.2137067570000002</v>
          </cell>
          <cell r="AG1159">
            <v>2.766099611</v>
          </cell>
          <cell r="AH1159">
            <v>1.6943925900000001</v>
          </cell>
          <cell r="AI1159">
            <v>1.8519940340000001</v>
          </cell>
          <cell r="AJ1159">
            <v>1.98336505</v>
          </cell>
          <cell r="AK1159">
            <v>2.1435808289999998</v>
          </cell>
          <cell r="AL1159">
            <v>2.2412619010000001</v>
          </cell>
          <cell r="AM1159">
            <v>2.27488381</v>
          </cell>
          <cell r="AN1159">
            <v>2.290248128</v>
          </cell>
          <cell r="AO1159">
            <v>2.0724704909999998</v>
          </cell>
          <cell r="AP1159">
            <v>2.1438683360000002</v>
          </cell>
          <cell r="AQ1159">
            <v>2.1951092320000001</v>
          </cell>
          <cell r="AR1159">
            <v>2.1862401889999998</v>
          </cell>
          <cell r="AS1159">
            <v>2.0430919680000001</v>
          </cell>
          <cell r="AT1159">
            <v>2.2998022480000002</v>
          </cell>
          <cell r="AU1159">
            <v>1.4685502290000001</v>
          </cell>
          <cell r="AV1159">
            <v>1.4019607999999999</v>
          </cell>
          <cell r="AW1159">
            <v>1.607142166</v>
          </cell>
          <cell r="AX1159">
            <v>1.599427194</v>
          </cell>
          <cell r="AY1159">
            <v>1.562561992</v>
          </cell>
          <cell r="AZ1159">
            <v>1.6667267400000001</v>
          </cell>
          <cell r="BA1159">
            <v>1.6719876499999999</v>
          </cell>
          <cell r="BB1159">
            <v>1.7517493289999999</v>
          </cell>
          <cell r="BC1159">
            <v>1.7049844700000001</v>
          </cell>
          <cell r="BD1159">
            <v>1.8234309470000001</v>
          </cell>
          <cell r="BE1159">
            <v>1.9433201170000001</v>
          </cell>
          <cell r="BF1159">
            <v>1.6947774680000001</v>
          </cell>
          <cell r="BG1159">
            <v>2.2572144750000001</v>
          </cell>
          <cell r="BH1159">
            <v>1.540142098</v>
          </cell>
          <cell r="BI1159">
            <v>1.5928624899999999</v>
          </cell>
          <cell r="BJ1159">
            <v>2.0116576739999998</v>
          </cell>
          <cell r="BK1159">
            <v>2.1399749730000002</v>
          </cell>
          <cell r="BL1159">
            <v>2.304118334</v>
          </cell>
          <cell r="BM1159">
            <v>2.3192232939999999</v>
          </cell>
          <cell r="BN1159">
            <v>1.907580117</v>
          </cell>
          <cell r="BO1159">
            <v>2.1419033889999999</v>
          </cell>
          <cell r="BP1159">
            <v>2.266234393</v>
          </cell>
          <cell r="BQ1159">
            <v>2.087155423</v>
          </cell>
          <cell r="BR1159">
            <v>2.011408088</v>
          </cell>
          <cell r="BS1159">
            <v>2.1067054930000002</v>
          </cell>
          <cell r="BT1159">
            <v>2.5631427850000001</v>
          </cell>
          <cell r="BU1159">
            <v>1.590800999</v>
          </cell>
          <cell r="BV1159">
            <v>1.708744687</v>
          </cell>
          <cell r="BW1159">
            <v>1.63793784</v>
          </cell>
          <cell r="BX1159">
            <v>1.86222121</v>
          </cell>
          <cell r="BY1159">
            <v>1.4743832100000001</v>
          </cell>
          <cell r="BZ1159">
            <v>1.156332286</v>
          </cell>
          <cell r="CA1159">
            <v>1.0425925190000001</v>
          </cell>
          <cell r="CB1159">
            <v>1.0088147919999999</v>
          </cell>
          <cell r="CC1159">
            <v>0.946629426</v>
          </cell>
          <cell r="CD1159">
            <v>0.89390206900000002</v>
          </cell>
          <cell r="CE1159">
            <v>0.79637736999999997</v>
          </cell>
          <cell r="CF1159">
            <v>0.84548015099999996</v>
          </cell>
          <cell r="CG1159">
            <v>1.202473651</v>
          </cell>
        </row>
        <row r="1160">
          <cell r="B1160" t="str">
            <v>Per_Value_RTD_North East Scotland</v>
          </cell>
          <cell r="C1160" t="str">
            <v>Per</v>
          </cell>
          <cell r="D1160" t="str">
            <v>Value</v>
          </cell>
          <cell r="E1160" t="str">
            <v>Other LAD</v>
          </cell>
          <cell r="F1160" t="str">
            <v>RTD</v>
          </cell>
          <cell r="G1160" t="str">
            <v>North East Scotland</v>
          </cell>
          <cell r="H1160">
            <v>0.24567775</v>
          </cell>
          <cell r="I1160">
            <v>0.39037266399999998</v>
          </cell>
          <cell r="J1160">
            <v>0.47954110599999999</v>
          </cell>
          <cell r="K1160">
            <v>0.651130082</v>
          </cell>
          <cell r="L1160">
            <v>0.52592586900000005</v>
          </cell>
          <cell r="M1160">
            <v>0.47527672500000001</v>
          </cell>
          <cell r="N1160">
            <v>0.480432162</v>
          </cell>
          <cell r="O1160">
            <v>0.46563296700000001</v>
          </cell>
          <cell r="P1160">
            <v>0.58139823099999999</v>
          </cell>
          <cell r="Q1160">
            <v>0.51674566099999997</v>
          </cell>
          <cell r="R1160">
            <v>0.47504876299999999</v>
          </cell>
          <cell r="S1160">
            <v>0.52984125800000004</v>
          </cell>
          <cell r="T1160">
            <v>0.58963019299999997</v>
          </cell>
          <cell r="U1160">
            <v>0.23443508699999999</v>
          </cell>
          <cell r="V1160">
            <v>0.29130503499999999</v>
          </cell>
          <cell r="W1160">
            <v>0.44839105000000001</v>
          </cell>
          <cell r="X1160">
            <v>0.39606629500000001</v>
          </cell>
          <cell r="Y1160">
            <v>0.40105982499999998</v>
          </cell>
          <cell r="Z1160">
            <v>0.45664125</v>
          </cell>
          <cell r="AA1160">
            <v>0.40886066399999998</v>
          </cell>
          <cell r="AB1160">
            <v>0.41295394099999999</v>
          </cell>
          <cell r="AC1160">
            <v>0.36623203199999999</v>
          </cell>
          <cell r="AD1160">
            <v>0.38926012199999999</v>
          </cell>
          <cell r="AE1160">
            <v>0.35143942099999997</v>
          </cell>
          <cell r="AF1160">
            <v>0.33114107799999998</v>
          </cell>
          <cell r="AG1160">
            <v>0.53299354099999996</v>
          </cell>
          <cell r="AH1160">
            <v>0.18892609599999999</v>
          </cell>
          <cell r="AI1160">
            <v>0.29614390099999999</v>
          </cell>
          <cell r="AJ1160">
            <v>0.40359745499999999</v>
          </cell>
          <cell r="AK1160">
            <v>0.47599520499999998</v>
          </cell>
          <cell r="AL1160">
            <v>0.48738550000000003</v>
          </cell>
          <cell r="AM1160">
            <v>0.51018607599999999</v>
          </cell>
          <cell r="AN1160">
            <v>0.58852956300000003</v>
          </cell>
          <cell r="AO1160">
            <v>0.45709650899999998</v>
          </cell>
          <cell r="AP1160">
            <v>0.44317220600000001</v>
          </cell>
          <cell r="AQ1160">
            <v>0.51324391599999997</v>
          </cell>
          <cell r="AR1160">
            <v>0.52447528700000001</v>
          </cell>
          <cell r="AS1160">
            <v>0.52584291999999999</v>
          </cell>
          <cell r="AT1160">
            <v>0.53320915800000002</v>
          </cell>
          <cell r="AU1160">
            <v>0.336457277</v>
          </cell>
          <cell r="AV1160">
            <v>0.46847109599999998</v>
          </cell>
          <cell r="AW1160">
            <v>0.64580300400000001</v>
          </cell>
          <cell r="AX1160">
            <v>0.66211082700000001</v>
          </cell>
          <cell r="AY1160">
            <v>0.64954359299999997</v>
          </cell>
          <cell r="AZ1160">
            <v>0.62945092000000002</v>
          </cell>
          <cell r="BA1160">
            <v>0.57752419399999999</v>
          </cell>
          <cell r="BB1160">
            <v>0.49888525700000003</v>
          </cell>
          <cell r="BC1160">
            <v>0.48812741999999998</v>
          </cell>
          <cell r="BD1160">
            <v>0.58030009699999996</v>
          </cell>
          <cell r="BE1160">
            <v>0.52040948399999998</v>
          </cell>
          <cell r="BF1160">
            <v>0.51282429299999999</v>
          </cell>
          <cell r="BG1160">
            <v>0.62634454699999997</v>
          </cell>
          <cell r="BH1160">
            <v>0.32845214</v>
          </cell>
          <cell r="BI1160">
            <v>0.33747162200000003</v>
          </cell>
          <cell r="BJ1160">
            <v>0.44142766100000003</v>
          </cell>
          <cell r="BK1160">
            <v>0.47095160600000002</v>
          </cell>
          <cell r="BL1160">
            <v>0.54218273400000006</v>
          </cell>
          <cell r="BM1160">
            <v>0.52951499899999999</v>
          </cell>
          <cell r="BN1160">
            <v>0.56472852600000001</v>
          </cell>
          <cell r="BO1160">
            <v>0.60427423000000002</v>
          </cell>
          <cell r="BP1160">
            <v>0.62787944200000001</v>
          </cell>
          <cell r="BQ1160">
            <v>0.58804849100000001</v>
          </cell>
          <cell r="BR1160">
            <v>0.51984122200000005</v>
          </cell>
          <cell r="BS1160">
            <v>0.75603657000000002</v>
          </cell>
          <cell r="BT1160">
            <v>0.88932004099999995</v>
          </cell>
          <cell r="BU1160">
            <v>0.58038159099999997</v>
          </cell>
          <cell r="BV1160">
            <v>0.53893750699999998</v>
          </cell>
          <cell r="BW1160">
            <v>0.55793890300000004</v>
          </cell>
          <cell r="BX1160">
            <v>0.57490408100000001</v>
          </cell>
          <cell r="BY1160">
            <v>0.53859449199999998</v>
          </cell>
          <cell r="BZ1160">
            <v>0.57821086499999996</v>
          </cell>
          <cell r="CA1160">
            <v>0.66348331999999999</v>
          </cell>
          <cell r="CB1160">
            <v>0.60424507900000002</v>
          </cell>
          <cell r="CC1160">
            <v>0.52440707200000003</v>
          </cell>
          <cell r="CD1160">
            <v>0.47786067599999998</v>
          </cell>
          <cell r="CE1160">
            <v>0.460051706</v>
          </cell>
          <cell r="CF1160">
            <v>0.42741992200000001</v>
          </cell>
          <cell r="CG1160">
            <v>0.49845323699999999</v>
          </cell>
        </row>
        <row r="1161">
          <cell r="B1161" t="str">
            <v>Per_Value_RTD_North West (Lancashire)</v>
          </cell>
          <cell r="C1161" t="str">
            <v>Per</v>
          </cell>
          <cell r="D1161" t="str">
            <v>Value</v>
          </cell>
          <cell r="E1161" t="str">
            <v>Other LAD</v>
          </cell>
          <cell r="F1161" t="str">
            <v>RTD</v>
          </cell>
          <cell r="G1161" t="str">
            <v>North West (Lancashire)</v>
          </cell>
          <cell r="H1161">
            <v>3.934622649</v>
          </cell>
          <cell r="I1161">
            <v>5.4169469149999996</v>
          </cell>
          <cell r="J1161">
            <v>6.7478249530000003</v>
          </cell>
          <cell r="K1161">
            <v>6.9179116189999998</v>
          </cell>
          <cell r="L1161">
            <v>8.4276472390000006</v>
          </cell>
          <cell r="M1161">
            <v>8.1262093069999999</v>
          </cell>
          <cell r="N1161">
            <v>7.9123164250000002</v>
          </cell>
          <cell r="O1161">
            <v>7.7959941129999999</v>
          </cell>
          <cell r="P1161">
            <v>8.4119394270000001</v>
          </cell>
          <cell r="Q1161">
            <v>8.138639049</v>
          </cell>
          <cell r="R1161">
            <v>7.8078383090000001</v>
          </cell>
          <cell r="S1161">
            <v>7.3956139820000004</v>
          </cell>
          <cell r="T1161">
            <v>9.4269315299999992</v>
          </cell>
          <cell r="U1161">
            <v>5.048402737</v>
          </cell>
          <cell r="V1161">
            <v>5.6097981990000001</v>
          </cell>
          <cell r="W1161">
            <v>6.4170908100000004</v>
          </cell>
          <cell r="X1161">
            <v>7.4648205069999998</v>
          </cell>
          <cell r="Y1161">
            <v>7.7806596270000004</v>
          </cell>
          <cell r="Z1161">
            <v>7.617724119</v>
          </cell>
          <cell r="AA1161">
            <v>7.3359913509999997</v>
          </cell>
          <cell r="AB1161">
            <v>7.5909898130000002</v>
          </cell>
          <cell r="AC1161">
            <v>6.9506720519999998</v>
          </cell>
          <cell r="AD1161">
            <v>6.8157883740000003</v>
          </cell>
          <cell r="AE1161">
            <v>6.4458664810000004</v>
          </cell>
          <cell r="AF1161">
            <v>6.5499379639999997</v>
          </cell>
          <cell r="AG1161">
            <v>7.951655905</v>
          </cell>
          <cell r="AH1161">
            <v>3.8696762429999998</v>
          </cell>
          <cell r="AI1161">
            <v>4.506644605</v>
          </cell>
          <cell r="AJ1161">
            <v>5.8835995859999999</v>
          </cell>
          <cell r="AK1161">
            <v>6.3422950499999997</v>
          </cell>
          <cell r="AL1161">
            <v>6.265654058</v>
          </cell>
          <cell r="AM1161">
            <v>6.9089015649999999</v>
          </cell>
          <cell r="AN1161">
            <v>7.1115578519999998</v>
          </cell>
          <cell r="AO1161">
            <v>6.3141228099999998</v>
          </cell>
          <cell r="AP1161">
            <v>6.5320545470000004</v>
          </cell>
          <cell r="AQ1161">
            <v>6.5019880030000001</v>
          </cell>
          <cell r="AR1161">
            <v>6.427624936</v>
          </cell>
          <cell r="AS1161">
            <v>6.143510408</v>
          </cell>
          <cell r="AT1161">
            <v>6.9182414550000004</v>
          </cell>
          <cell r="AU1161">
            <v>4.2015919500000001</v>
          </cell>
          <cell r="AV1161">
            <v>4.2559513960000004</v>
          </cell>
          <cell r="AW1161">
            <v>4.8850781330000004</v>
          </cell>
          <cell r="AX1161">
            <v>5.130898738</v>
          </cell>
          <cell r="AY1161">
            <v>5.4129089180000003</v>
          </cell>
          <cell r="AZ1161">
            <v>5.415355119</v>
          </cell>
          <cell r="BA1161">
            <v>5.4323534169999999</v>
          </cell>
          <cell r="BB1161">
            <v>5.4394939109999996</v>
          </cell>
          <cell r="BC1161">
            <v>5.2095482909999999</v>
          </cell>
          <cell r="BD1161">
            <v>5.1135958620000004</v>
          </cell>
          <cell r="BE1161">
            <v>4.5095473989999997</v>
          </cell>
          <cell r="BF1161">
            <v>4.3539075909999996</v>
          </cell>
          <cell r="BG1161">
            <v>5.3124657280000003</v>
          </cell>
          <cell r="BH1161">
            <v>3.5763645990000001</v>
          </cell>
          <cell r="BI1161">
            <v>3.6932108509999999</v>
          </cell>
          <cell r="BJ1161">
            <v>4.2107995499999999</v>
          </cell>
          <cell r="BK1161">
            <v>4.6073597529999999</v>
          </cell>
          <cell r="BL1161">
            <v>4.5936497989999996</v>
          </cell>
          <cell r="BM1161">
            <v>5.034961311</v>
          </cell>
          <cell r="BN1161">
            <v>4.3808551050000002</v>
          </cell>
          <cell r="BO1161">
            <v>4.4968173790000003</v>
          </cell>
          <cell r="BP1161">
            <v>4.5399704459999999</v>
          </cell>
          <cell r="BQ1161">
            <v>4.5161165329999999</v>
          </cell>
          <cell r="BR1161">
            <v>4.2676254949999999</v>
          </cell>
          <cell r="BS1161">
            <v>4.2077150940000001</v>
          </cell>
          <cell r="BT1161">
            <v>5.3601849069999998</v>
          </cell>
          <cell r="BU1161">
            <v>3.2190954139999999</v>
          </cell>
          <cell r="BV1161">
            <v>3.2477058269999999</v>
          </cell>
          <cell r="BW1161">
            <v>3.2296741670000002</v>
          </cell>
          <cell r="BX1161">
            <v>3.7598903099999998</v>
          </cell>
          <cell r="BY1161">
            <v>3.8872700199999999</v>
          </cell>
          <cell r="BZ1161">
            <v>3.7881054010000001</v>
          </cell>
          <cell r="CA1161">
            <v>3.7337038009999999</v>
          </cell>
          <cell r="CB1161">
            <v>3.7763591089999999</v>
          </cell>
          <cell r="CC1161">
            <v>3.6157210879999999</v>
          </cell>
          <cell r="CD1161">
            <v>2.9306084779999999</v>
          </cell>
          <cell r="CE1161">
            <v>3.0466121510000002</v>
          </cell>
          <cell r="CF1161">
            <v>3.2799143640000001</v>
          </cell>
          <cell r="CG1161">
            <v>4.4023045009999997</v>
          </cell>
        </row>
        <row r="1162">
          <cell r="B1162" t="str">
            <v>Per_Value_RTD_South and South East</v>
          </cell>
          <cell r="C1162" t="str">
            <v>Per</v>
          </cell>
          <cell r="D1162" t="str">
            <v>Value</v>
          </cell>
          <cell r="E1162" t="str">
            <v>Other LAD</v>
          </cell>
          <cell r="F1162" t="str">
            <v>RTD</v>
          </cell>
          <cell r="G1162" t="str">
            <v>South and South East</v>
          </cell>
          <cell r="H1162">
            <v>1.9016099989999999</v>
          </cell>
          <cell r="I1162">
            <v>2.5860719890000001</v>
          </cell>
          <cell r="J1162">
            <v>3.3488540549999999</v>
          </cell>
          <cell r="K1162">
            <v>3.3102422489999999</v>
          </cell>
          <cell r="L1162">
            <v>3.4548486079999998</v>
          </cell>
          <cell r="M1162">
            <v>3.3903757049999999</v>
          </cell>
          <cell r="N1162">
            <v>3.4840455270000001</v>
          </cell>
          <cell r="O1162">
            <v>3.387610816</v>
          </cell>
          <cell r="P1162">
            <v>3.2581797159999999</v>
          </cell>
          <cell r="Q1162">
            <v>3.1136036300000001</v>
          </cell>
          <cell r="R1162">
            <v>2.8876662500000001</v>
          </cell>
          <cell r="S1162">
            <v>3.0180296549999999</v>
          </cell>
          <cell r="T1162">
            <v>3.8308930409999999</v>
          </cell>
          <cell r="U1162">
            <v>1.8460929210000001</v>
          </cell>
          <cell r="V1162">
            <v>2.2769475589999999</v>
          </cell>
          <cell r="W1162">
            <v>2.6674024539999999</v>
          </cell>
          <cell r="X1162">
            <v>2.7889573599999999</v>
          </cell>
          <cell r="Y1162">
            <v>3.002717235</v>
          </cell>
          <cell r="Z1162">
            <v>3.0878718630000002</v>
          </cell>
          <cell r="AA1162">
            <v>2.7470420089999998</v>
          </cell>
          <cell r="AB1162">
            <v>2.8890746819999999</v>
          </cell>
          <cell r="AC1162">
            <v>2.8661658349999999</v>
          </cell>
          <cell r="AD1162">
            <v>2.7841120479999999</v>
          </cell>
          <cell r="AE1162">
            <v>2.5152891369999999</v>
          </cell>
          <cell r="AF1162">
            <v>2.6972598200000002</v>
          </cell>
          <cell r="AG1162">
            <v>3.4133862800000001</v>
          </cell>
          <cell r="AH1162">
            <v>1.633113934</v>
          </cell>
          <cell r="AI1162">
            <v>1.905667137</v>
          </cell>
          <cell r="AJ1162">
            <v>2.426772734</v>
          </cell>
          <cell r="AK1162">
            <v>2.5885389860000001</v>
          </cell>
          <cell r="AL1162">
            <v>2.6640162420000002</v>
          </cell>
          <cell r="AM1162">
            <v>2.900935697</v>
          </cell>
          <cell r="AN1162">
            <v>2.9796137319999998</v>
          </cell>
          <cell r="AO1162">
            <v>2.700915009</v>
          </cell>
          <cell r="AP1162">
            <v>2.7181327930000001</v>
          </cell>
          <cell r="AQ1162">
            <v>2.8804859070000002</v>
          </cell>
          <cell r="AR1162">
            <v>3.1717720809999999</v>
          </cell>
          <cell r="AS1162">
            <v>3.3269879449999999</v>
          </cell>
          <cell r="AT1162">
            <v>3.7841533009999999</v>
          </cell>
          <cell r="AU1162">
            <v>2.4318224050000001</v>
          </cell>
          <cell r="AV1162">
            <v>2.7269041970000001</v>
          </cell>
          <cell r="AW1162">
            <v>2.9927804670000002</v>
          </cell>
          <cell r="AX1162">
            <v>3.197086187</v>
          </cell>
          <cell r="AY1162">
            <v>3.3825413819999999</v>
          </cell>
          <cell r="AZ1162">
            <v>3.2837525529999998</v>
          </cell>
          <cell r="BA1162">
            <v>3.2618466439999998</v>
          </cell>
          <cell r="BB1162">
            <v>3.3332758830000002</v>
          </cell>
          <cell r="BC1162">
            <v>3.1739235959999998</v>
          </cell>
          <cell r="BD1162">
            <v>3.1921532209999999</v>
          </cell>
          <cell r="BE1162">
            <v>3.1478161020000002</v>
          </cell>
          <cell r="BF1162">
            <v>2.990550496</v>
          </cell>
          <cell r="BG1162">
            <v>4.0584282570000001</v>
          </cell>
          <cell r="BH1162">
            <v>2.327679474</v>
          </cell>
          <cell r="BI1162">
            <v>2.5830345160000001</v>
          </cell>
          <cell r="BJ1162">
            <v>2.8390485999999999</v>
          </cell>
          <cell r="BK1162">
            <v>2.987074797</v>
          </cell>
          <cell r="BL1162">
            <v>3.204541195</v>
          </cell>
          <cell r="BM1162">
            <v>3.3787861769999998</v>
          </cell>
          <cell r="BN1162">
            <v>2.9365722569999999</v>
          </cell>
          <cell r="BO1162">
            <v>3.151059719</v>
          </cell>
          <cell r="BP1162">
            <v>3.2949785359999999</v>
          </cell>
          <cell r="BQ1162">
            <v>3.0161232079999998</v>
          </cell>
          <cell r="BR1162">
            <v>2.7107849040000001</v>
          </cell>
          <cell r="BS1162">
            <v>2.6555430430000002</v>
          </cell>
          <cell r="BT1162">
            <v>3.355775178</v>
          </cell>
          <cell r="BU1162">
            <v>2.0613647209999999</v>
          </cell>
          <cell r="BV1162">
            <v>2.1486797420000001</v>
          </cell>
          <cell r="BW1162">
            <v>2.1235580469999999</v>
          </cell>
          <cell r="BX1162">
            <v>2.3978760819999998</v>
          </cell>
          <cell r="BY1162">
            <v>2.4381386759999999</v>
          </cell>
          <cell r="BZ1162">
            <v>2.2266526120000001</v>
          </cell>
          <cell r="CA1162">
            <v>2.2254405730000002</v>
          </cell>
          <cell r="CB1162">
            <v>2.3739985319999999</v>
          </cell>
          <cell r="CC1162">
            <v>2.13320314</v>
          </cell>
          <cell r="CD1162">
            <v>1.8937876490000001</v>
          </cell>
          <cell r="CE1162">
            <v>1.9490411649999999</v>
          </cell>
          <cell r="CF1162">
            <v>1.9242580549999999</v>
          </cell>
          <cell r="CG1162">
            <v>2.310267654</v>
          </cell>
        </row>
        <row r="1163">
          <cell r="B1163" t="str">
            <v>Per_Value_RTD_South West</v>
          </cell>
          <cell r="C1163" t="str">
            <v>Per</v>
          </cell>
          <cell r="D1163" t="str">
            <v>Value</v>
          </cell>
          <cell r="E1163" t="str">
            <v>Other LAD</v>
          </cell>
          <cell r="F1163" t="str">
            <v>RTD</v>
          </cell>
          <cell r="G1163" t="str">
            <v>South West</v>
          </cell>
          <cell r="H1163">
            <v>0.72798200999999996</v>
          </cell>
          <cell r="I1163">
            <v>1.1380014439999999</v>
          </cell>
          <cell r="J1163">
            <v>1.211684376</v>
          </cell>
          <cell r="K1163">
            <v>1.842866975</v>
          </cell>
          <cell r="L1163">
            <v>1.3204735249999999</v>
          </cell>
          <cell r="M1163">
            <v>1.3458991090000001</v>
          </cell>
          <cell r="N1163">
            <v>1.4594338840000001</v>
          </cell>
          <cell r="O1163">
            <v>1.3933221769999999</v>
          </cell>
          <cell r="P1163">
            <v>1.3427466509999999</v>
          </cell>
          <cell r="Q1163">
            <v>1.5201027389999999</v>
          </cell>
          <cell r="R1163">
            <v>1.350333</v>
          </cell>
          <cell r="S1163">
            <v>1.694169357</v>
          </cell>
          <cell r="T1163">
            <v>1.721871309</v>
          </cell>
          <cell r="U1163">
            <v>0.90036153699999999</v>
          </cell>
          <cell r="V1163">
            <v>0.90955777599999998</v>
          </cell>
          <cell r="W1163">
            <v>1.5310955589999999</v>
          </cell>
          <cell r="X1163">
            <v>1.2053161160000001</v>
          </cell>
          <cell r="Y1163">
            <v>1.4346540560000001</v>
          </cell>
          <cell r="Z1163">
            <v>1.3822116440000001</v>
          </cell>
          <cell r="AA1163">
            <v>1.349752697</v>
          </cell>
          <cell r="AB1163">
            <v>1.489162766</v>
          </cell>
          <cell r="AC1163">
            <v>1.3786301270000001</v>
          </cell>
          <cell r="AD1163">
            <v>1.433295526</v>
          </cell>
          <cell r="AE1163">
            <v>1.247578831</v>
          </cell>
          <cell r="AF1163">
            <v>1.1886115319999999</v>
          </cell>
          <cell r="AG1163">
            <v>1.350100893</v>
          </cell>
          <cell r="AH1163">
            <v>0.69091303500000001</v>
          </cell>
          <cell r="AI1163">
            <v>0.85388058700000002</v>
          </cell>
          <cell r="AJ1163">
            <v>0.99864183399999995</v>
          </cell>
          <cell r="AK1163">
            <v>1.1691527559999999</v>
          </cell>
          <cell r="AL1163">
            <v>1.1529067909999999</v>
          </cell>
          <cell r="AM1163">
            <v>1.2015097990000001</v>
          </cell>
          <cell r="AN1163">
            <v>1.168072912</v>
          </cell>
          <cell r="AO1163">
            <v>1.087115083</v>
          </cell>
          <cell r="AP1163">
            <v>1.1369710280000001</v>
          </cell>
          <cell r="AQ1163">
            <v>1.245603163</v>
          </cell>
          <cell r="AR1163">
            <v>1.246986776</v>
          </cell>
          <cell r="AS1163">
            <v>1.3024903880000001</v>
          </cell>
          <cell r="AT1163">
            <v>1.4520391749999999</v>
          </cell>
          <cell r="AU1163">
            <v>1.027872841</v>
          </cell>
          <cell r="AV1163">
            <v>1.067003167</v>
          </cell>
          <cell r="AW1163">
            <v>1.2604096650000001</v>
          </cell>
          <cell r="AX1163">
            <v>1.2979557989999999</v>
          </cell>
          <cell r="AY1163">
            <v>1.4017336309999999</v>
          </cell>
          <cell r="AZ1163">
            <v>1.5613276840000001</v>
          </cell>
          <cell r="BA1163">
            <v>1.435730798</v>
          </cell>
          <cell r="BB1163">
            <v>1.4673117870000001</v>
          </cell>
          <cell r="BC1163">
            <v>1.5309264680000001</v>
          </cell>
          <cell r="BD1163">
            <v>1.526727288</v>
          </cell>
          <cell r="BE1163">
            <v>1.55338614</v>
          </cell>
          <cell r="BF1163">
            <v>1.480936281</v>
          </cell>
          <cell r="BG1163">
            <v>2.0075422719999998</v>
          </cell>
          <cell r="BH1163">
            <v>1.0575980089999999</v>
          </cell>
          <cell r="BI1163">
            <v>1.134290169</v>
          </cell>
          <cell r="BJ1163">
            <v>1.3884583500000001</v>
          </cell>
          <cell r="BK1163">
            <v>1.3477929820000001</v>
          </cell>
          <cell r="BL1163">
            <v>1.6819028410000001</v>
          </cell>
          <cell r="BM1163">
            <v>1.834836629</v>
          </cell>
          <cell r="BN1163">
            <v>1.5461569049999999</v>
          </cell>
          <cell r="BO1163">
            <v>1.7076809930000001</v>
          </cell>
          <cell r="BP1163">
            <v>1.6859005659999999</v>
          </cell>
          <cell r="BQ1163">
            <v>1.7410581810000001</v>
          </cell>
          <cell r="BR1163">
            <v>1.3763338679999999</v>
          </cell>
          <cell r="BS1163">
            <v>1.3811559689999999</v>
          </cell>
          <cell r="BT1163">
            <v>1.64692097</v>
          </cell>
          <cell r="BU1163">
            <v>1.0314611869999999</v>
          </cell>
          <cell r="BV1163">
            <v>1.2188085129999999</v>
          </cell>
          <cell r="BW1163">
            <v>1.0850973399999999</v>
          </cell>
          <cell r="BX1163">
            <v>1.2133247309999999</v>
          </cell>
          <cell r="BY1163">
            <v>1.364587035</v>
          </cell>
          <cell r="BZ1163">
            <v>1.3063542340000001</v>
          </cell>
          <cell r="CA1163">
            <v>1.4437873029999999</v>
          </cell>
          <cell r="CB1163">
            <v>1.528517847</v>
          </cell>
          <cell r="CC1163">
            <v>1.3268989010000001</v>
          </cell>
          <cell r="CD1163">
            <v>1.152198805</v>
          </cell>
          <cell r="CE1163">
            <v>1.1066333159999999</v>
          </cell>
          <cell r="CF1163">
            <v>1.05675765</v>
          </cell>
          <cell r="CG1163">
            <v>1.3489527729999999</v>
          </cell>
        </row>
        <row r="1164">
          <cell r="B1164" t="str">
            <v>Per_Value_RTD_Wales and West</v>
          </cell>
          <cell r="C1164" t="str">
            <v>Per</v>
          </cell>
          <cell r="D1164" t="str">
            <v>Value</v>
          </cell>
          <cell r="E1164" t="str">
            <v>Other LAD</v>
          </cell>
          <cell r="F1164" t="str">
            <v>RTD</v>
          </cell>
          <cell r="G1164" t="str">
            <v>Wales and West</v>
          </cell>
          <cell r="H1164">
            <v>2.254791945</v>
          </cell>
          <cell r="I1164">
            <v>2.82678436</v>
          </cell>
          <cell r="J1164">
            <v>3.381871066</v>
          </cell>
          <cell r="K1164">
            <v>2.977056057</v>
          </cell>
          <cell r="L1164">
            <v>3.423988483</v>
          </cell>
          <cell r="M1164">
            <v>3.1426423830000001</v>
          </cell>
          <cell r="N1164">
            <v>3.0083337810000002</v>
          </cell>
          <cell r="O1164">
            <v>2.9510967450000001</v>
          </cell>
          <cell r="P1164">
            <v>3.0270641710000001</v>
          </cell>
          <cell r="Q1164">
            <v>2.6153346200000001</v>
          </cell>
          <cell r="R1164">
            <v>2.4490043689999998</v>
          </cell>
          <cell r="S1164">
            <v>2.4177123009999999</v>
          </cell>
          <cell r="T1164">
            <v>3.2833746370000001</v>
          </cell>
          <cell r="U1164">
            <v>1.6658525749999999</v>
          </cell>
          <cell r="V1164">
            <v>1.8308400549999999</v>
          </cell>
          <cell r="W1164">
            <v>2.0094292020000002</v>
          </cell>
          <cell r="X1164">
            <v>2.423150031</v>
          </cell>
          <cell r="Y1164">
            <v>2.3427815179999998</v>
          </cell>
          <cell r="Z1164">
            <v>2.4834496000000001</v>
          </cell>
          <cell r="AA1164">
            <v>2.288780236</v>
          </cell>
          <cell r="AB1164">
            <v>2.2748735990000002</v>
          </cell>
          <cell r="AC1164">
            <v>2.3443987220000002</v>
          </cell>
          <cell r="AD1164">
            <v>2.4039637329999999</v>
          </cell>
          <cell r="AE1164">
            <v>2.2423239170000002</v>
          </cell>
          <cell r="AF1164">
            <v>2.390906239</v>
          </cell>
          <cell r="AG1164">
            <v>3.2285844159999999</v>
          </cell>
          <cell r="AH1164">
            <v>1.6119988439999999</v>
          </cell>
          <cell r="AI1164">
            <v>1.824823874</v>
          </cell>
          <cell r="AJ1164">
            <v>2.2103911919999999</v>
          </cell>
          <cell r="AK1164">
            <v>2.3000784790000002</v>
          </cell>
          <cell r="AL1164">
            <v>2.3774266850000001</v>
          </cell>
          <cell r="AM1164">
            <v>2.3936473070000002</v>
          </cell>
          <cell r="AN1164">
            <v>2.426975997</v>
          </cell>
          <cell r="AO1164">
            <v>2.1194588489999999</v>
          </cell>
          <cell r="AP1164">
            <v>2.092800193</v>
          </cell>
          <cell r="AQ1164">
            <v>2.1661257530000002</v>
          </cell>
          <cell r="AR1164">
            <v>2.507581557</v>
          </cell>
          <cell r="AS1164">
            <v>2.6634270980000001</v>
          </cell>
          <cell r="AT1164">
            <v>2.9123985989999999</v>
          </cell>
          <cell r="AU1164">
            <v>1.947188438</v>
          </cell>
          <cell r="AV1164">
            <v>1.845619017</v>
          </cell>
          <cell r="AW1164">
            <v>1.9146014090000001</v>
          </cell>
          <cell r="AX1164">
            <v>2.030774729</v>
          </cell>
          <cell r="AY1164">
            <v>2.0265172279999999</v>
          </cell>
          <cell r="AZ1164">
            <v>2.0253915650000001</v>
          </cell>
          <cell r="BA1164">
            <v>2.0781608469999999</v>
          </cell>
          <cell r="BB1164">
            <v>2.1545439590000002</v>
          </cell>
          <cell r="BC1164">
            <v>1.968738157</v>
          </cell>
          <cell r="BD1164">
            <v>2.0245451729999999</v>
          </cell>
          <cell r="BE1164">
            <v>2.0468935410000002</v>
          </cell>
          <cell r="BF1164">
            <v>1.9386771140000001</v>
          </cell>
          <cell r="BG1164">
            <v>2.4285404869999998</v>
          </cell>
          <cell r="BH1164">
            <v>1.279446815</v>
          </cell>
          <cell r="BI1164">
            <v>1.337400959</v>
          </cell>
          <cell r="BJ1164">
            <v>1.8519737549999999</v>
          </cell>
          <cell r="BK1164">
            <v>1.868780573</v>
          </cell>
          <cell r="BL1164">
            <v>2.000180275</v>
          </cell>
          <cell r="BM1164">
            <v>2.2070005429999999</v>
          </cell>
          <cell r="BN1164">
            <v>1.9972715830000001</v>
          </cell>
          <cell r="BO1164">
            <v>2.046616148</v>
          </cell>
          <cell r="BP1164">
            <v>2.1778426469999999</v>
          </cell>
          <cell r="BQ1164">
            <v>2.0267723260000001</v>
          </cell>
          <cell r="BR1164">
            <v>2.061161529</v>
          </cell>
          <cell r="BS1164">
            <v>2.0316048119999999</v>
          </cell>
          <cell r="BT1164">
            <v>2.5374109389999999</v>
          </cell>
          <cell r="BU1164">
            <v>1.4658722200000001</v>
          </cell>
          <cell r="BV1164">
            <v>1.5118277069999999</v>
          </cell>
          <cell r="BW1164">
            <v>1.5102466670000001</v>
          </cell>
          <cell r="BX1164">
            <v>1.4468022739999999</v>
          </cell>
          <cell r="BY1164">
            <v>1.5568041260000001</v>
          </cell>
          <cell r="BZ1164">
            <v>1.4742975789999999</v>
          </cell>
          <cell r="CA1164">
            <v>1.430967163</v>
          </cell>
          <cell r="CB1164">
            <v>1.44727133</v>
          </cell>
          <cell r="CC1164">
            <v>1.31626628</v>
          </cell>
          <cell r="CD1164">
            <v>1.155271433</v>
          </cell>
          <cell r="CE1164">
            <v>1.140049358</v>
          </cell>
          <cell r="CF1164">
            <v>1.236037466</v>
          </cell>
          <cell r="CG1164">
            <v>1.5307491959999999</v>
          </cell>
        </row>
        <row r="1165">
          <cell r="B1165" t="str">
            <v>Per_Value_RTD_Yorkshire</v>
          </cell>
          <cell r="C1165" t="str">
            <v>Per</v>
          </cell>
          <cell r="D1165" t="str">
            <v>Value</v>
          </cell>
          <cell r="E1165" t="str">
            <v>Other LAD</v>
          </cell>
          <cell r="F1165" t="str">
            <v>RTD</v>
          </cell>
          <cell r="G1165" t="str">
            <v>Yorkshire</v>
          </cell>
          <cell r="H1165">
            <v>2.2498763789999998</v>
          </cell>
          <cell r="I1165">
            <v>3.2496670989999998</v>
          </cell>
          <cell r="J1165">
            <v>3.8829124749999999</v>
          </cell>
          <cell r="K1165">
            <v>3.9984053369999999</v>
          </cell>
          <cell r="L1165">
            <v>4.4163595210000004</v>
          </cell>
          <cell r="M1165">
            <v>4.5335303979999999</v>
          </cell>
          <cell r="N1165">
            <v>4.6137490469999998</v>
          </cell>
          <cell r="O1165">
            <v>4.530381888</v>
          </cell>
          <cell r="P1165">
            <v>4.3363623540000003</v>
          </cell>
          <cell r="Q1165">
            <v>4.4278066059999999</v>
          </cell>
          <cell r="R1165">
            <v>4.2012121020000004</v>
          </cell>
          <cell r="S1165">
            <v>4.2994773569999998</v>
          </cell>
          <cell r="T1165">
            <v>5.3245027110000001</v>
          </cell>
          <cell r="U1165">
            <v>2.5871309469999999</v>
          </cell>
          <cell r="V1165">
            <v>3.0340224650000001</v>
          </cell>
          <cell r="W1165">
            <v>3.367283263</v>
          </cell>
          <cell r="X1165">
            <v>3.5905086769999999</v>
          </cell>
          <cell r="Y1165">
            <v>4.1107793910000003</v>
          </cell>
          <cell r="Z1165">
            <v>4.3090230040000002</v>
          </cell>
          <cell r="AA1165">
            <v>4.4067196170000003</v>
          </cell>
          <cell r="AB1165">
            <v>4.1994091490000001</v>
          </cell>
          <cell r="AC1165">
            <v>4.0049108320000002</v>
          </cell>
          <cell r="AD1165">
            <v>4.3123049760000001</v>
          </cell>
          <cell r="AE1165">
            <v>3.9898413700000002</v>
          </cell>
          <cell r="AF1165">
            <v>4.1243195019999996</v>
          </cell>
          <cell r="AG1165">
            <v>5.1815681969999998</v>
          </cell>
          <cell r="AH1165">
            <v>2.6464016479999999</v>
          </cell>
          <cell r="AI1165">
            <v>3.160253242</v>
          </cell>
          <cell r="AJ1165">
            <v>3.2297191939999998</v>
          </cell>
          <cell r="AK1165">
            <v>3.4960246069999998</v>
          </cell>
          <cell r="AL1165">
            <v>3.6291098480000001</v>
          </cell>
          <cell r="AM1165">
            <v>3.6149347170000001</v>
          </cell>
          <cell r="AN1165">
            <v>3.714968764</v>
          </cell>
          <cell r="AO1165">
            <v>3.425504579</v>
          </cell>
          <cell r="AP1165">
            <v>3.7396405289999999</v>
          </cell>
          <cell r="AQ1165">
            <v>3.8587752819999999</v>
          </cell>
          <cell r="AR1165">
            <v>3.990837848</v>
          </cell>
          <cell r="AS1165">
            <v>3.9539299799999998</v>
          </cell>
          <cell r="AT1165">
            <v>4.3986393499999998</v>
          </cell>
          <cell r="AU1165">
            <v>2.9013644749999998</v>
          </cell>
          <cell r="AV1165">
            <v>3.0535875730000002</v>
          </cell>
          <cell r="AW1165">
            <v>3.2489831580000001</v>
          </cell>
          <cell r="AX1165">
            <v>3.4375201940000002</v>
          </cell>
          <cell r="AY1165">
            <v>3.6764805329999999</v>
          </cell>
          <cell r="AZ1165">
            <v>3.775578479</v>
          </cell>
          <cell r="BA1165">
            <v>3.7664038030000002</v>
          </cell>
          <cell r="BB1165">
            <v>3.8400991860000002</v>
          </cell>
          <cell r="BC1165">
            <v>3.8176702379999998</v>
          </cell>
          <cell r="BD1165">
            <v>3.9571783520000001</v>
          </cell>
          <cell r="BE1165">
            <v>4.1230258280000003</v>
          </cell>
          <cell r="BF1165">
            <v>3.9081409059999999</v>
          </cell>
          <cell r="BG1165">
            <v>5.0259818599999999</v>
          </cell>
          <cell r="BH1165">
            <v>3.0078668899999998</v>
          </cell>
          <cell r="BI1165">
            <v>3.1615472769999999</v>
          </cell>
          <cell r="BJ1165">
            <v>3.6851033690000001</v>
          </cell>
          <cell r="BK1165">
            <v>3.9941881119999998</v>
          </cell>
          <cell r="BL1165">
            <v>4.1228908390000001</v>
          </cell>
          <cell r="BM1165">
            <v>4.4430710229999999</v>
          </cell>
          <cell r="BN1165">
            <v>3.9735626740000001</v>
          </cell>
          <cell r="BO1165">
            <v>4.0026006680000004</v>
          </cell>
          <cell r="BP1165">
            <v>4.1842157599999998</v>
          </cell>
          <cell r="BQ1165">
            <v>4.2831902939999997</v>
          </cell>
          <cell r="BR1165">
            <v>4.3140049149999999</v>
          </cell>
          <cell r="BS1165">
            <v>4.1951059209999997</v>
          </cell>
          <cell r="BT1165">
            <v>5.4690174430000003</v>
          </cell>
          <cell r="BU1165">
            <v>3.1714736139999999</v>
          </cell>
          <cell r="BV1165">
            <v>3.393498841</v>
          </cell>
          <cell r="BW1165">
            <v>3.1153289819999999</v>
          </cell>
          <cell r="BX1165">
            <v>3.4376148230000001</v>
          </cell>
          <cell r="BY1165">
            <v>3.558613458</v>
          </cell>
          <cell r="BZ1165">
            <v>3.4574490830000002</v>
          </cell>
          <cell r="CA1165">
            <v>3.235169468</v>
          </cell>
          <cell r="CB1165">
            <v>3.1793317939999999</v>
          </cell>
          <cell r="CC1165">
            <v>3.009045017</v>
          </cell>
          <cell r="CD1165">
            <v>2.9317755299999999</v>
          </cell>
          <cell r="CE1165">
            <v>2.9375607590000001</v>
          </cell>
          <cell r="CF1165">
            <v>2.8977679009999999</v>
          </cell>
          <cell r="CG1165">
            <v>3.9787919870000001</v>
          </cell>
        </row>
        <row r="1166">
          <cell r="B1166" t="str">
            <v xml:space="preserve">Per_Value_Strong Cider_Central England </v>
          </cell>
          <cell r="C1166" t="str">
            <v>Per</v>
          </cell>
          <cell r="D1166" t="str">
            <v>Value</v>
          </cell>
          <cell r="E1166" t="str">
            <v>Other LAD</v>
          </cell>
          <cell r="F1166" t="str">
            <v>Strong Cider</v>
          </cell>
          <cell r="G1166" t="str">
            <v xml:space="preserve">Central England </v>
          </cell>
          <cell r="H1166">
            <v>0.13743656300000001</v>
          </cell>
          <cell r="I1166">
            <v>0.15804095500000001</v>
          </cell>
          <cell r="J1166">
            <v>0.14010699200000001</v>
          </cell>
          <cell r="K1166">
            <v>0.217010812</v>
          </cell>
          <cell r="L1166">
            <v>0.183468927</v>
          </cell>
          <cell r="M1166">
            <v>0.12998173800000001</v>
          </cell>
          <cell r="N1166">
            <v>0.15624312900000001</v>
          </cell>
          <cell r="O1166">
            <v>9.0493721999999999E-2</v>
          </cell>
          <cell r="P1166">
            <v>7.3914262999999994E-2</v>
          </cell>
          <cell r="Q1166">
            <v>0.117146404</v>
          </cell>
          <cell r="R1166">
            <v>0.106660219</v>
          </cell>
          <cell r="S1166">
            <v>0.112645781</v>
          </cell>
          <cell r="T1166">
            <v>0.13740728099999999</v>
          </cell>
          <cell r="U1166">
            <v>9.5977651999999997E-2</v>
          </cell>
          <cell r="V1166">
            <v>9.8950560000000007E-2</v>
          </cell>
          <cell r="W1166">
            <v>0.123277751</v>
          </cell>
          <cell r="X1166">
            <v>0.119735073</v>
          </cell>
          <cell r="Y1166">
            <v>0.12530154700000001</v>
          </cell>
          <cell r="Z1166">
            <v>0.140124481</v>
          </cell>
          <cell r="AA1166">
            <v>0.11819460900000001</v>
          </cell>
          <cell r="AB1166">
            <v>0.113074652</v>
          </cell>
          <cell r="AC1166">
            <v>0.13236761799999999</v>
          </cell>
          <cell r="AD1166">
            <v>0.10737898999999999</v>
          </cell>
          <cell r="AE1166">
            <v>8.9138398999999993E-2</v>
          </cell>
          <cell r="AF1166">
            <v>8.3469715E-2</v>
          </cell>
          <cell r="AG1166">
            <v>0.11836263499999999</v>
          </cell>
          <cell r="AH1166">
            <v>4.7286817000000002E-2</v>
          </cell>
          <cell r="AI1166">
            <v>6.5481343999999997E-2</v>
          </cell>
          <cell r="AJ1166">
            <v>4.8411972999999997E-2</v>
          </cell>
          <cell r="AK1166">
            <v>7.9013122000000005E-2</v>
          </cell>
          <cell r="AL1166">
            <v>7.3682889000000001E-2</v>
          </cell>
          <cell r="AM1166">
            <v>8.7950445000000002E-2</v>
          </cell>
          <cell r="AN1166">
            <v>0.102114422</v>
          </cell>
          <cell r="AO1166">
            <v>0.10562149799999999</v>
          </cell>
          <cell r="AP1166">
            <v>0.104721236</v>
          </cell>
          <cell r="AQ1166">
            <v>0.124001561</v>
          </cell>
          <cell r="AR1166">
            <v>0.168205518</v>
          </cell>
          <cell r="AS1166">
            <v>0.17289084800000001</v>
          </cell>
          <cell r="AT1166">
            <v>0.20414069700000001</v>
          </cell>
          <cell r="AU1166">
            <v>0.14442783300000001</v>
          </cell>
          <cell r="AV1166">
            <v>0.209105755</v>
          </cell>
          <cell r="AW1166">
            <v>0.26649470400000003</v>
          </cell>
          <cell r="AX1166">
            <v>0.28025177899999998</v>
          </cell>
          <cell r="AY1166">
            <v>0.27016207599999997</v>
          </cell>
          <cell r="AZ1166">
            <v>0.31835529699999998</v>
          </cell>
          <cell r="BA1166">
            <v>0.32009323499999998</v>
          </cell>
          <cell r="BB1166">
            <v>0.34492421600000001</v>
          </cell>
          <cell r="BC1166">
            <v>0.33058587900000003</v>
          </cell>
          <cell r="BD1166">
            <v>0.34960661999999998</v>
          </cell>
          <cell r="BE1166">
            <v>0.35302883699999998</v>
          </cell>
          <cell r="BF1166">
            <v>0.29972303</v>
          </cell>
          <cell r="BG1166">
            <v>0.34188715800000002</v>
          </cell>
          <cell r="BH1166">
            <v>0.17581901599999999</v>
          </cell>
          <cell r="BI1166">
            <v>0.17070782400000001</v>
          </cell>
          <cell r="BJ1166">
            <v>0.25616499999999998</v>
          </cell>
          <cell r="BK1166">
            <v>0.36325437900000002</v>
          </cell>
          <cell r="BL1166">
            <v>0.618312325</v>
          </cell>
          <cell r="BM1166">
            <v>0.82433294400000001</v>
          </cell>
          <cell r="BN1166">
            <v>0.65844385100000002</v>
          </cell>
          <cell r="BO1166">
            <v>0.72084353499999998</v>
          </cell>
          <cell r="BP1166">
            <v>0.68982453899999996</v>
          </cell>
          <cell r="BQ1166">
            <v>0.652182441</v>
          </cell>
          <cell r="BR1166">
            <v>0.58788912199999999</v>
          </cell>
          <cell r="BS1166">
            <v>0.53831671800000003</v>
          </cell>
          <cell r="BT1166">
            <v>0.64390087699999998</v>
          </cell>
          <cell r="BU1166">
            <v>0.50833486100000003</v>
          </cell>
          <cell r="BV1166">
            <v>0.54405285800000003</v>
          </cell>
          <cell r="BW1166">
            <v>0.49659683399999999</v>
          </cell>
          <cell r="BX1166">
            <v>0.58028798400000003</v>
          </cell>
          <cell r="BY1166">
            <v>0.59425264899999997</v>
          </cell>
          <cell r="BZ1166">
            <v>0.77816237799999999</v>
          </cell>
          <cell r="CA1166">
            <v>0.78097466999999998</v>
          </cell>
          <cell r="CB1166">
            <v>0.910803056</v>
          </cell>
          <cell r="CC1166">
            <v>0.77824989600000005</v>
          </cell>
          <cell r="CD1166">
            <v>0.74583416899999999</v>
          </cell>
          <cell r="CE1166">
            <v>0.67316303899999996</v>
          </cell>
          <cell r="CF1166">
            <v>0.624337315</v>
          </cell>
          <cell r="CG1166">
            <v>0.87081268300000003</v>
          </cell>
        </row>
        <row r="1167">
          <cell r="B1167" t="str">
            <v>Per_Value_Strong Cider_GB CENTRAL SCOTLAND</v>
          </cell>
          <cell r="C1167" t="str">
            <v>Per</v>
          </cell>
          <cell r="D1167" t="str">
            <v>Value</v>
          </cell>
          <cell r="E1167" t="str">
            <v>Other LAD</v>
          </cell>
          <cell r="F1167" t="str">
            <v>Strong Cider</v>
          </cell>
          <cell r="G1167" t="str">
            <v>GB CENTRAL SCOTLAND</v>
          </cell>
          <cell r="H1167">
            <v>8.791933E-3</v>
          </cell>
          <cell r="I1167">
            <v>1.1125090000000001E-2</v>
          </cell>
          <cell r="J1167">
            <v>4.2970129999999997E-3</v>
          </cell>
          <cell r="K1167">
            <v>9.9922759999999996E-3</v>
          </cell>
          <cell r="L1167">
            <v>1.3538481999999999E-2</v>
          </cell>
          <cell r="M1167">
            <v>1.182597E-2</v>
          </cell>
          <cell r="N1167">
            <v>1.0820516000000001E-2</v>
          </cell>
          <cell r="O1167">
            <v>8.8566990000000009E-3</v>
          </cell>
          <cell r="P1167">
            <v>1.0693931E-2</v>
          </cell>
          <cell r="Q1167">
            <v>1.1734875000000001E-2</v>
          </cell>
          <cell r="R1167">
            <v>1.3422935E-2</v>
          </cell>
          <cell r="S1167">
            <v>2.0664155E-2</v>
          </cell>
          <cell r="T1167">
            <v>1.9828525E-2</v>
          </cell>
          <cell r="U1167">
            <v>8.5467240000000003E-3</v>
          </cell>
          <cell r="V1167">
            <v>1.4678847E-2</v>
          </cell>
          <cell r="W1167">
            <v>1.5356447E-2</v>
          </cell>
          <cell r="X1167">
            <v>1.1679294E-2</v>
          </cell>
          <cell r="Y1167">
            <v>1.0533781000000001E-2</v>
          </cell>
          <cell r="Z1167">
            <v>1.2911765E-2</v>
          </cell>
          <cell r="AA1167">
            <v>1.0924065E-2</v>
          </cell>
          <cell r="AB1167">
            <v>9.1259289999999996E-3</v>
          </cell>
          <cell r="AC1167">
            <v>1.0962558000000001E-2</v>
          </cell>
          <cell r="AD1167">
            <v>1.5238404000000001E-2</v>
          </cell>
          <cell r="AE1167">
            <v>1.3110459E-2</v>
          </cell>
          <cell r="AF1167">
            <v>8.6894220000000005E-3</v>
          </cell>
          <cell r="AG1167">
            <v>2.0029603999999999E-2</v>
          </cell>
          <cell r="AH1167">
            <v>1.0594806999999999E-2</v>
          </cell>
          <cell r="AI1167">
            <v>1.3920101000000001E-2</v>
          </cell>
          <cell r="AJ1167">
            <v>2.3500411999999998E-2</v>
          </cell>
          <cell r="AK1167">
            <v>3.2516228000000001E-2</v>
          </cell>
          <cell r="AL1167">
            <v>3.6081029000000001E-2</v>
          </cell>
          <cell r="AM1167">
            <v>2.3562131E-2</v>
          </cell>
          <cell r="AN1167">
            <v>5.792195E-2</v>
          </cell>
          <cell r="AO1167">
            <v>4.2129474E-2</v>
          </cell>
          <cell r="AP1167">
            <v>1.9022819999999999E-2</v>
          </cell>
          <cell r="AQ1167">
            <v>2.7372067999999999E-2</v>
          </cell>
          <cell r="AR1167">
            <v>2.6720509999999999E-2</v>
          </cell>
          <cell r="AS1167">
            <v>3.1065065999999999E-2</v>
          </cell>
          <cell r="AT1167">
            <v>3.8169538000000003E-2</v>
          </cell>
          <cell r="AU1167">
            <v>1.9599657999999999E-2</v>
          </cell>
          <cell r="AV1167">
            <v>2.2794493999999998E-2</v>
          </cell>
          <cell r="AW1167">
            <v>2.6653143000000001E-2</v>
          </cell>
          <cell r="AX1167">
            <v>2.7574471999999999E-2</v>
          </cell>
          <cell r="AY1167">
            <v>2.7820418999999999E-2</v>
          </cell>
          <cell r="AZ1167">
            <v>2.6430002000000001E-2</v>
          </cell>
          <cell r="BA1167">
            <v>2.4236829000000001E-2</v>
          </cell>
          <cell r="BB1167">
            <v>2.4419496999999998E-2</v>
          </cell>
          <cell r="BC1167">
            <v>2.4957433000000001E-2</v>
          </cell>
          <cell r="BD1167">
            <v>2.3279376000000001E-2</v>
          </cell>
          <cell r="BE1167">
            <v>2.0934583E-2</v>
          </cell>
          <cell r="BF1167">
            <v>2.0629925E-2</v>
          </cell>
          <cell r="BG1167">
            <v>2.0493138000000001E-2</v>
          </cell>
          <cell r="BH1167">
            <v>3.109087E-3</v>
          </cell>
          <cell r="BI1167">
            <v>9.1954640000000004E-3</v>
          </cell>
          <cell r="BJ1167">
            <v>2.0250981000000001E-2</v>
          </cell>
          <cell r="BK1167">
            <v>2.8646408000000002E-2</v>
          </cell>
          <cell r="BL1167">
            <v>3.1281798E-2</v>
          </cell>
          <cell r="BM1167">
            <v>3.3630485000000002E-2</v>
          </cell>
          <cell r="BN1167">
            <v>3.0840367E-2</v>
          </cell>
          <cell r="BO1167">
            <v>2.5672430999999999E-2</v>
          </cell>
          <cell r="BP1167">
            <v>2.6860456000000001E-2</v>
          </cell>
          <cell r="BQ1167">
            <v>6.4019382999999999E-2</v>
          </cell>
          <cell r="BR1167">
            <v>5.2162035000000002E-2</v>
          </cell>
          <cell r="BS1167">
            <v>3.1458862999999997E-2</v>
          </cell>
          <cell r="BT1167">
            <v>2.3978356999999999E-2</v>
          </cell>
          <cell r="BU1167">
            <v>2.9762551000000002E-2</v>
          </cell>
          <cell r="BV1167">
            <v>3.1391165999999998E-2</v>
          </cell>
          <cell r="BW1167">
            <v>2.7333237999999999E-2</v>
          </cell>
          <cell r="BX1167">
            <v>2.9406782999999999E-2</v>
          </cell>
          <cell r="BY1167">
            <v>3.1467176999999999E-2</v>
          </cell>
          <cell r="BZ1167">
            <v>3.7884083999999998E-2</v>
          </cell>
          <cell r="CA1167">
            <v>3.9145464999999997E-2</v>
          </cell>
          <cell r="CB1167">
            <v>4.8924660000000002E-2</v>
          </cell>
          <cell r="CC1167">
            <v>6.3988114999999998E-2</v>
          </cell>
          <cell r="CD1167">
            <v>4.7837457999999999E-2</v>
          </cell>
          <cell r="CE1167">
            <v>6.7098258999999993E-2</v>
          </cell>
          <cell r="CF1167">
            <v>6.2546492999999995E-2</v>
          </cell>
          <cell r="CG1167">
            <v>8.1556991999999995E-2</v>
          </cell>
        </row>
        <row r="1168">
          <cell r="B1168" t="str">
            <v>Per_Value_Strong Cider_East of England</v>
          </cell>
          <cell r="C1168" t="str">
            <v>Per</v>
          </cell>
          <cell r="D1168" t="str">
            <v>Value</v>
          </cell>
          <cell r="E1168" t="str">
            <v>Other LAD</v>
          </cell>
          <cell r="F1168" t="str">
            <v>Strong Cider</v>
          </cell>
          <cell r="G1168" t="str">
            <v>East of England</v>
          </cell>
          <cell r="H1168">
            <v>0.17537750299999999</v>
          </cell>
          <cell r="I1168">
            <v>0.16663888600000001</v>
          </cell>
          <cell r="J1168">
            <v>0.161646022</v>
          </cell>
          <cell r="K1168">
            <v>0.17894384799999999</v>
          </cell>
          <cell r="L1168">
            <v>0.18594514600000001</v>
          </cell>
          <cell r="M1168">
            <v>0.15722046000000001</v>
          </cell>
          <cell r="N1168">
            <v>0.300301129</v>
          </cell>
          <cell r="O1168">
            <v>0.28850449</v>
          </cell>
          <cell r="P1168">
            <v>0.154039436</v>
          </cell>
          <cell r="Q1168">
            <v>0.15822254699999999</v>
          </cell>
          <cell r="R1168">
            <v>0.211562521</v>
          </cell>
          <cell r="S1168">
            <v>0.20772339300000001</v>
          </cell>
          <cell r="T1168">
            <v>0.21875693099999999</v>
          </cell>
          <cell r="U1168">
            <v>8.9769486999999995E-2</v>
          </cell>
          <cell r="V1168">
            <v>0.18998477999999999</v>
          </cell>
          <cell r="W1168">
            <v>0.130520249</v>
          </cell>
          <cell r="X1168">
            <v>0.174687596</v>
          </cell>
          <cell r="Y1168">
            <v>0.16886863199999999</v>
          </cell>
          <cell r="Z1168">
            <v>0.13878542299999999</v>
          </cell>
          <cell r="AA1168">
            <v>0.118418762</v>
          </cell>
          <cell r="AB1168">
            <v>0.135756826</v>
          </cell>
          <cell r="AC1168">
            <v>0.132839025</v>
          </cell>
          <cell r="AD1168">
            <v>0.152650068</v>
          </cell>
          <cell r="AE1168">
            <v>0.13832308700000001</v>
          </cell>
          <cell r="AF1168">
            <v>8.1387757000000005E-2</v>
          </cell>
          <cell r="AG1168">
            <v>9.2904457999999995E-2</v>
          </cell>
          <cell r="AH1168">
            <v>6.1744477999999998E-2</v>
          </cell>
          <cell r="AI1168">
            <v>3.8977262999999998E-2</v>
          </cell>
          <cell r="AJ1168">
            <v>1.0654757000000001E-2</v>
          </cell>
          <cell r="AK1168">
            <v>3.5580144000000001E-2</v>
          </cell>
          <cell r="AL1168">
            <v>2.2375335E-2</v>
          </cell>
          <cell r="AM1168">
            <v>2.1389083999999999E-2</v>
          </cell>
          <cell r="AN1168">
            <v>2.5497210999999999E-2</v>
          </cell>
          <cell r="AO1168">
            <v>2.6840109000000001E-2</v>
          </cell>
          <cell r="AP1168">
            <v>3.8415861000000003E-2</v>
          </cell>
          <cell r="AQ1168">
            <v>3.9839788000000001E-2</v>
          </cell>
          <cell r="AR1168">
            <v>4.3839081000000002E-2</v>
          </cell>
          <cell r="AS1168">
            <v>4.8141828999999997E-2</v>
          </cell>
          <cell r="AT1168">
            <v>5.1137151999999998E-2</v>
          </cell>
          <cell r="AU1168">
            <v>5.7327812999999998E-2</v>
          </cell>
          <cell r="AV1168">
            <v>4.8874578000000002E-2</v>
          </cell>
          <cell r="AW1168">
            <v>4.9682268000000002E-2</v>
          </cell>
          <cell r="AX1168">
            <v>4.9689858000000003E-2</v>
          </cell>
          <cell r="AY1168">
            <v>5.0887809999999999E-2</v>
          </cell>
          <cell r="AZ1168">
            <v>9.4863316000000003E-2</v>
          </cell>
          <cell r="BA1168">
            <v>0.103058886</v>
          </cell>
          <cell r="BB1168">
            <v>0.14056919600000001</v>
          </cell>
          <cell r="BC1168">
            <v>0.162046994</v>
          </cell>
          <cell r="BD1168">
            <v>0.168155685</v>
          </cell>
          <cell r="BE1168">
            <v>0.16650294099999999</v>
          </cell>
          <cell r="BF1168">
            <v>0.151714551</v>
          </cell>
          <cell r="BG1168">
            <v>0.23328379499999999</v>
          </cell>
          <cell r="BH1168">
            <v>0.11288653999999999</v>
          </cell>
          <cell r="BI1168">
            <v>7.8349034999999997E-2</v>
          </cell>
          <cell r="BJ1168">
            <v>0.168779822</v>
          </cell>
          <cell r="BK1168">
            <v>0.21281671699999999</v>
          </cell>
          <cell r="BL1168">
            <v>0.20718795400000001</v>
          </cell>
          <cell r="BM1168">
            <v>0.26531542600000002</v>
          </cell>
          <cell r="BN1168">
            <v>0.222141057</v>
          </cell>
          <cell r="BO1168">
            <v>0.26323153199999999</v>
          </cell>
          <cell r="BP1168">
            <v>0.26262447700000002</v>
          </cell>
          <cell r="BQ1168">
            <v>0.21047334300000001</v>
          </cell>
          <cell r="BR1168">
            <v>0.20836091600000001</v>
          </cell>
          <cell r="BS1168">
            <v>0.190338225</v>
          </cell>
          <cell r="BT1168">
            <v>0.212820281</v>
          </cell>
          <cell r="BU1168">
            <v>0.17002368800000001</v>
          </cell>
          <cell r="BV1168">
            <v>0.23224560499999999</v>
          </cell>
          <cell r="BW1168">
            <v>0.24275385799999999</v>
          </cell>
          <cell r="BX1168">
            <v>0.27589232600000002</v>
          </cell>
          <cell r="BY1168">
            <v>0.317467579</v>
          </cell>
          <cell r="BZ1168">
            <v>0.342342902</v>
          </cell>
          <cell r="CA1168">
            <v>0.32449151399999998</v>
          </cell>
          <cell r="CB1168">
            <v>0.344442845</v>
          </cell>
          <cell r="CC1168">
            <v>0.31187354499999997</v>
          </cell>
          <cell r="CD1168">
            <v>0.232370454</v>
          </cell>
          <cell r="CE1168">
            <v>0.16783594199999999</v>
          </cell>
          <cell r="CF1168">
            <v>0.17952106300000001</v>
          </cell>
          <cell r="CG1168">
            <v>0.21707131399999999</v>
          </cell>
        </row>
        <row r="1169">
          <cell r="B1169" t="str">
            <v>Per_Value_Strong Cider_London</v>
          </cell>
          <cell r="C1169" t="str">
            <v>Per</v>
          </cell>
          <cell r="D1169" t="str">
            <v>Value</v>
          </cell>
          <cell r="E1169" t="str">
            <v>Other LAD</v>
          </cell>
          <cell r="F1169" t="str">
            <v>Strong Cider</v>
          </cell>
          <cell r="G1169" t="str">
            <v>London</v>
          </cell>
          <cell r="H1169">
            <v>0.152071607</v>
          </cell>
          <cell r="I1169">
            <v>0.16800358400000001</v>
          </cell>
          <cell r="J1169">
            <v>0.181420199</v>
          </cell>
          <cell r="K1169">
            <v>0.19057727999999999</v>
          </cell>
          <cell r="L1169">
            <v>0.185128922</v>
          </cell>
          <cell r="M1169">
            <v>0.187979588</v>
          </cell>
          <cell r="N1169">
            <v>0.25878422600000001</v>
          </cell>
          <cell r="O1169">
            <v>0.16622741899999999</v>
          </cell>
          <cell r="P1169">
            <v>8.0316655000000001E-2</v>
          </cell>
          <cell r="Q1169">
            <v>7.5791304000000004E-2</v>
          </cell>
          <cell r="R1169">
            <v>7.8286931000000004E-2</v>
          </cell>
          <cell r="S1169">
            <v>8.1672711999999995E-2</v>
          </cell>
          <cell r="T1169">
            <v>8.7495905999999998E-2</v>
          </cell>
          <cell r="U1169">
            <v>4.8215861999999998E-2</v>
          </cell>
          <cell r="V1169">
            <v>6.4177540000000005E-2</v>
          </cell>
          <cell r="W1169">
            <v>6.8527015999999996E-2</v>
          </cell>
          <cell r="X1169">
            <v>9.9844084E-2</v>
          </cell>
          <cell r="Y1169">
            <v>0.12676324</v>
          </cell>
          <cell r="Z1169">
            <v>0.151154605</v>
          </cell>
          <cell r="AA1169">
            <v>0.16324845599999999</v>
          </cell>
          <cell r="AB1169">
            <v>0.14189073699999999</v>
          </cell>
          <cell r="AC1169">
            <v>0.114548553</v>
          </cell>
          <cell r="AD1169">
            <v>0.112047668</v>
          </cell>
          <cell r="AE1169">
            <v>0.109760976</v>
          </cell>
          <cell r="AF1169">
            <v>0.177269334</v>
          </cell>
          <cell r="AG1169">
            <v>0.119597126</v>
          </cell>
          <cell r="AH1169">
            <v>5.6052863000000001E-2</v>
          </cell>
          <cell r="AI1169">
            <v>6.3949883999999999E-2</v>
          </cell>
          <cell r="AJ1169">
            <v>6.7435818999999994E-2</v>
          </cell>
          <cell r="AK1169">
            <v>9.4838809999999996E-2</v>
          </cell>
          <cell r="AL1169">
            <v>0.10175658899999999</v>
          </cell>
          <cell r="AM1169">
            <v>9.7481082999999996E-2</v>
          </cell>
          <cell r="AN1169">
            <v>0.12986045800000001</v>
          </cell>
          <cell r="AO1169">
            <v>0.13608345199999999</v>
          </cell>
          <cell r="AP1169">
            <v>0.13839397000000001</v>
          </cell>
          <cell r="AQ1169">
            <v>0.153045608</v>
          </cell>
          <cell r="AR1169">
            <v>0.165687802</v>
          </cell>
          <cell r="AS1169">
            <v>0.18048931500000001</v>
          </cell>
          <cell r="AT1169">
            <v>0.21235109999999999</v>
          </cell>
          <cell r="AU1169">
            <v>0.186624707</v>
          </cell>
          <cell r="AV1169">
            <v>0.192737613</v>
          </cell>
          <cell r="AW1169">
            <v>0.22337613200000001</v>
          </cell>
          <cell r="AX1169">
            <v>0.24823346499999999</v>
          </cell>
          <cell r="AY1169">
            <v>0.222647709</v>
          </cell>
          <cell r="AZ1169">
            <v>0.27881503600000002</v>
          </cell>
          <cell r="BA1169">
            <v>0.27117924900000001</v>
          </cell>
          <cell r="BB1169">
            <v>0.30633263700000002</v>
          </cell>
          <cell r="BC1169">
            <v>0.32519613000000003</v>
          </cell>
          <cell r="BD1169">
            <v>0.32819058499999998</v>
          </cell>
          <cell r="BE1169">
            <v>0.34462305399999998</v>
          </cell>
          <cell r="BF1169">
            <v>0.31879674600000002</v>
          </cell>
          <cell r="BG1169">
            <v>0.359877004</v>
          </cell>
          <cell r="BH1169">
            <v>0.25309001199999998</v>
          </cell>
          <cell r="BI1169">
            <v>0.18484571699999999</v>
          </cell>
          <cell r="BJ1169">
            <v>0.249915889</v>
          </cell>
          <cell r="BK1169">
            <v>0.33515916800000001</v>
          </cell>
          <cell r="BL1169">
            <v>0.435180701</v>
          </cell>
          <cell r="BM1169">
            <v>0.72785509800000003</v>
          </cell>
          <cell r="BN1169">
            <v>0.61333051000000005</v>
          </cell>
          <cell r="BO1169">
            <v>0.67051350600000004</v>
          </cell>
          <cell r="BP1169">
            <v>0.70905922399999999</v>
          </cell>
          <cell r="BQ1169">
            <v>0.68922235300000001</v>
          </cell>
          <cell r="BR1169">
            <v>0.60398286400000001</v>
          </cell>
          <cell r="BS1169">
            <v>0.48457187200000001</v>
          </cell>
          <cell r="BT1169">
            <v>0.584338629</v>
          </cell>
          <cell r="BU1169">
            <v>0.43140247900000001</v>
          </cell>
          <cell r="BV1169">
            <v>0.54356631399999999</v>
          </cell>
          <cell r="BW1169">
            <v>0.58564688300000001</v>
          </cell>
          <cell r="BX1169">
            <v>0.61031688500000003</v>
          </cell>
          <cell r="BY1169">
            <v>0.62595232899999997</v>
          </cell>
          <cell r="BZ1169">
            <v>0.74852831200000003</v>
          </cell>
          <cell r="CA1169">
            <v>0.75723795400000005</v>
          </cell>
          <cell r="CB1169">
            <v>0.90377370800000001</v>
          </cell>
          <cell r="CC1169">
            <v>0.86619819200000003</v>
          </cell>
          <cell r="CD1169">
            <v>0.70284157599999997</v>
          </cell>
          <cell r="CE1169">
            <v>0.79018206499999999</v>
          </cell>
          <cell r="CF1169">
            <v>0.72972483899999996</v>
          </cell>
          <cell r="CG1169">
            <v>0.79496393300000001</v>
          </cell>
        </row>
        <row r="1170">
          <cell r="B1170" t="str">
            <v>Per_Value_Strong Cider_North East England</v>
          </cell>
          <cell r="C1170" t="str">
            <v>Per</v>
          </cell>
          <cell r="D1170" t="str">
            <v>Value</v>
          </cell>
          <cell r="E1170" t="str">
            <v>Other LAD</v>
          </cell>
          <cell r="F1170" t="str">
            <v>Strong Cider</v>
          </cell>
          <cell r="G1170" t="str">
            <v>North East England</v>
          </cell>
          <cell r="H1170">
            <v>2.6081287000000002E-2</v>
          </cell>
          <cell r="I1170">
            <v>3.2787271999999999E-2</v>
          </cell>
          <cell r="J1170">
            <v>2.0408649000000001E-2</v>
          </cell>
          <cell r="K1170">
            <v>2.6097070999999999E-2</v>
          </cell>
          <cell r="L1170">
            <v>4.0048957000000003E-2</v>
          </cell>
          <cell r="M1170">
            <v>3.5478496999999998E-2</v>
          </cell>
          <cell r="N1170">
            <v>2.8110817E-2</v>
          </cell>
          <cell r="O1170">
            <v>1.8849581000000001E-2</v>
          </cell>
          <cell r="P1170">
            <v>1.8921766E-2</v>
          </cell>
          <cell r="Q1170">
            <v>2.3746959000000002E-2</v>
          </cell>
          <cell r="R1170">
            <v>2.5207717000000001E-2</v>
          </cell>
          <cell r="S1170">
            <v>2.5848981E-2</v>
          </cell>
          <cell r="T1170">
            <v>2.9056459E-2</v>
          </cell>
          <cell r="U1170">
            <v>2.4096171E-2</v>
          </cell>
          <cell r="V1170">
            <v>1.9226752999999999E-2</v>
          </cell>
          <cell r="W1170">
            <v>1.1834890000000001E-2</v>
          </cell>
          <cell r="X1170">
            <v>1.5161480999999999E-2</v>
          </cell>
          <cell r="Y1170">
            <v>2.1925639E-2</v>
          </cell>
          <cell r="Z1170">
            <v>1.7365452999999999E-2</v>
          </cell>
          <cell r="AA1170">
            <v>9.5089930000000003E-3</v>
          </cell>
          <cell r="AB1170">
            <v>1.0296494E-2</v>
          </cell>
          <cell r="AC1170">
            <v>9.3025899999999995E-3</v>
          </cell>
          <cell r="AD1170">
            <v>8.2108890000000007E-3</v>
          </cell>
          <cell r="AE1170">
            <v>7.3478500000000004E-3</v>
          </cell>
          <cell r="AF1170">
            <v>8.4103370000000004E-3</v>
          </cell>
          <cell r="AG1170">
            <v>1.1915679E-2</v>
          </cell>
          <cell r="AH1170">
            <v>7.3332450000000004E-3</v>
          </cell>
          <cell r="AI1170">
            <v>8.8090760000000008E-3</v>
          </cell>
          <cell r="AJ1170">
            <v>5.5209539999999998E-3</v>
          </cell>
          <cell r="AK1170">
            <v>1.0552024E-2</v>
          </cell>
          <cell r="AL1170">
            <v>1.0056816E-2</v>
          </cell>
          <cell r="AM1170">
            <v>1.2966543000000001E-2</v>
          </cell>
          <cell r="AN1170">
            <v>1.5821690999999999E-2</v>
          </cell>
          <cell r="AO1170">
            <v>1.5186065E-2</v>
          </cell>
          <cell r="AP1170">
            <v>1.514851E-2</v>
          </cell>
          <cell r="AQ1170">
            <v>1.5653120999999999E-2</v>
          </cell>
          <cell r="AR1170">
            <v>1.7009051000000001E-2</v>
          </cell>
          <cell r="AS1170">
            <v>2.0440100999999999E-2</v>
          </cell>
          <cell r="AT1170">
            <v>2.2133304999999999E-2</v>
          </cell>
          <cell r="AU1170">
            <v>1.3036933000000001E-2</v>
          </cell>
          <cell r="AV1170">
            <v>1.2725828E-2</v>
          </cell>
          <cell r="AW1170">
            <v>1.7460004000000001E-2</v>
          </cell>
          <cell r="AX1170">
            <v>1.9013289999999999E-2</v>
          </cell>
          <cell r="AY1170">
            <v>2.197443E-2</v>
          </cell>
          <cell r="AZ1170">
            <v>2.2321278E-2</v>
          </cell>
          <cell r="BA1170">
            <v>1.9866503000000001E-2</v>
          </cell>
          <cell r="BB1170">
            <v>2.0596920000000001E-2</v>
          </cell>
          <cell r="BC1170">
            <v>2.3822423999999998E-2</v>
          </cell>
          <cell r="BD1170">
            <v>4.2826688000000002E-2</v>
          </cell>
          <cell r="BE1170">
            <v>4.2751101E-2</v>
          </cell>
          <cell r="BF1170">
            <v>3.6406640999999997E-2</v>
          </cell>
          <cell r="BG1170">
            <v>4.9932255000000002E-2</v>
          </cell>
          <cell r="BH1170">
            <v>2.6006631999999998E-2</v>
          </cell>
          <cell r="BI1170">
            <v>1.7764004999999999E-2</v>
          </cell>
          <cell r="BJ1170">
            <v>1.9402534999999999E-2</v>
          </cell>
          <cell r="BK1170">
            <v>3.6459207E-2</v>
          </cell>
          <cell r="BL1170">
            <v>0.13174750299999999</v>
          </cell>
          <cell r="BM1170">
            <v>0.129469746</v>
          </cell>
          <cell r="BN1170">
            <v>0.114464118</v>
          </cell>
          <cell r="BO1170">
            <v>0.13066387199999999</v>
          </cell>
          <cell r="BP1170">
            <v>0.175234959</v>
          </cell>
          <cell r="BQ1170">
            <v>0.16494320000000001</v>
          </cell>
          <cell r="BR1170">
            <v>0.13955399199999999</v>
          </cell>
          <cell r="BS1170">
            <v>0.141624994</v>
          </cell>
          <cell r="BT1170">
            <v>0.172628166</v>
          </cell>
          <cell r="BU1170">
            <v>0.16014667599999999</v>
          </cell>
          <cell r="BV1170">
            <v>0.157130614</v>
          </cell>
          <cell r="BW1170">
            <v>0.10213905</v>
          </cell>
          <cell r="BX1170">
            <v>0.12691682000000001</v>
          </cell>
          <cell r="BY1170">
            <v>0.12427550699999999</v>
          </cell>
          <cell r="BZ1170">
            <v>6.5849176999999995E-2</v>
          </cell>
          <cell r="CA1170">
            <v>5.5238768000000001E-2</v>
          </cell>
          <cell r="CB1170">
            <v>7.2094765000000005E-2</v>
          </cell>
          <cell r="CC1170">
            <v>3.7722514999999998E-2</v>
          </cell>
          <cell r="CD1170">
            <v>3.3884241000000002E-2</v>
          </cell>
          <cell r="CE1170">
            <v>4.3650768E-2</v>
          </cell>
          <cell r="CF1170">
            <v>5.0667455E-2</v>
          </cell>
          <cell r="CG1170">
            <v>7.4922059999999999E-2</v>
          </cell>
        </row>
        <row r="1171">
          <cell r="B1171" t="str">
            <v>Per_Value_Strong Cider_North East Scotland</v>
          </cell>
          <cell r="C1171" t="str">
            <v>Per</v>
          </cell>
          <cell r="D1171" t="str">
            <v>Value</v>
          </cell>
          <cell r="E1171" t="str">
            <v>Other LAD</v>
          </cell>
          <cell r="F1171" t="str">
            <v>Strong Cider</v>
          </cell>
          <cell r="G1171" t="str">
            <v>North East Scotland</v>
          </cell>
          <cell r="H1171">
            <v>1.4662117000000001E-2</v>
          </cell>
          <cell r="I1171">
            <v>1.8254072E-2</v>
          </cell>
          <cell r="J1171">
            <v>1.0017686E-2</v>
          </cell>
          <cell r="K1171">
            <v>1.2052479E-2</v>
          </cell>
          <cell r="L1171">
            <v>1.74856E-2</v>
          </cell>
          <cell r="M1171">
            <v>1.3376696E-2</v>
          </cell>
          <cell r="N1171">
            <v>1.8450271000000001E-2</v>
          </cell>
          <cell r="O1171">
            <v>1.3849054E-2</v>
          </cell>
          <cell r="P1171">
            <v>1.4877133000000001E-2</v>
          </cell>
          <cell r="Q1171">
            <v>1.3529080000000001E-2</v>
          </cell>
          <cell r="R1171">
            <v>1.6201602999999998E-2</v>
          </cell>
          <cell r="S1171">
            <v>1.5706939999999999E-2</v>
          </cell>
          <cell r="T1171">
            <v>1.9841315000000002E-2</v>
          </cell>
          <cell r="U1171">
            <v>1.0521880000000001E-2</v>
          </cell>
          <cell r="V1171">
            <v>1.6472687999999999E-2</v>
          </cell>
          <cell r="W1171">
            <v>1.5126931999999999E-2</v>
          </cell>
          <cell r="X1171">
            <v>6.6720060000000003E-3</v>
          </cell>
          <cell r="Y1171">
            <v>6.3437739999999999E-3</v>
          </cell>
          <cell r="Z1171">
            <v>4.1230609999999999E-3</v>
          </cell>
          <cell r="AA1171">
            <v>4.1037260000000002E-3</v>
          </cell>
          <cell r="AB1171">
            <v>4.112391E-3</v>
          </cell>
          <cell r="AC1171">
            <v>3.906573E-3</v>
          </cell>
          <cell r="AD1171">
            <v>5.2609429999999997E-3</v>
          </cell>
          <cell r="AE1171">
            <v>4.0964340000000004E-3</v>
          </cell>
          <cell r="AF1171">
            <v>4.6423000000000002E-3</v>
          </cell>
          <cell r="AG1171">
            <v>6.3143239999999996E-3</v>
          </cell>
          <cell r="AH1171">
            <v>2.9106079999999999E-3</v>
          </cell>
          <cell r="AI1171">
            <v>2.965484E-3</v>
          </cell>
          <cell r="AJ1171">
            <v>3.4451640000000001E-3</v>
          </cell>
          <cell r="AK1171">
            <v>4.5722189999999998E-3</v>
          </cell>
          <cell r="AL1171">
            <v>5.1866719999999998E-3</v>
          </cell>
          <cell r="AM1171">
            <v>7.3855409999999998E-3</v>
          </cell>
          <cell r="AN1171">
            <v>6.7659649999999997E-3</v>
          </cell>
          <cell r="AO1171">
            <v>1.3659182000000001E-2</v>
          </cell>
          <cell r="AP1171">
            <v>6.481339E-3</v>
          </cell>
          <cell r="AQ1171">
            <v>6.5541519999999997E-3</v>
          </cell>
          <cell r="AR1171">
            <v>6.0476280000000002E-3</v>
          </cell>
          <cell r="AS1171">
            <v>6.9797779999999999E-3</v>
          </cell>
          <cell r="AT1171">
            <v>8.0419670000000006E-3</v>
          </cell>
          <cell r="AU1171">
            <v>4.1451159999999999E-3</v>
          </cell>
          <cell r="AV1171">
            <v>4.6661920000000004E-3</v>
          </cell>
          <cell r="AW1171">
            <v>5.1669940000000003E-3</v>
          </cell>
          <cell r="AX1171">
            <v>4.6132559999999996E-3</v>
          </cell>
          <cell r="AY1171">
            <v>4.3563450000000002E-3</v>
          </cell>
          <cell r="AZ1171">
            <v>4.5032709999999997E-3</v>
          </cell>
          <cell r="BA1171">
            <v>4.4576959999999997E-3</v>
          </cell>
          <cell r="BB1171">
            <v>1.6348914999999999E-2</v>
          </cell>
          <cell r="BC1171">
            <v>1.5200963E-2</v>
          </cell>
          <cell r="BD1171">
            <v>1.4995562E-2</v>
          </cell>
          <cell r="BE1171">
            <v>1.5434639999999999E-2</v>
          </cell>
          <cell r="BF1171">
            <v>1.6795830000000001E-2</v>
          </cell>
          <cell r="BG1171">
            <v>1.8207865E-2</v>
          </cell>
          <cell r="BH1171">
            <v>1.0466644000000001E-2</v>
          </cell>
          <cell r="BI1171">
            <v>1.2991440999999999E-2</v>
          </cell>
          <cell r="BJ1171">
            <v>1.4932736E-2</v>
          </cell>
          <cell r="BK1171">
            <v>2.8080049999999999E-2</v>
          </cell>
          <cell r="BL1171">
            <v>3.0516160000000001E-2</v>
          </cell>
          <cell r="BM1171">
            <v>3.4949681000000003E-2</v>
          </cell>
          <cell r="BN1171">
            <v>4.2424854999999997E-2</v>
          </cell>
          <cell r="BO1171">
            <v>5.0436144000000002E-2</v>
          </cell>
          <cell r="BP1171">
            <v>5.2183084999999997E-2</v>
          </cell>
          <cell r="BQ1171">
            <v>3.0079299999999998E-3</v>
          </cell>
          <cell r="BR1171">
            <v>3.0175829999999999E-3</v>
          </cell>
          <cell r="BS1171">
            <v>3.8924179999999999E-3</v>
          </cell>
          <cell r="BT1171">
            <v>6.9394829999999998E-3</v>
          </cell>
          <cell r="BU1171">
            <v>5.0445150000000003E-3</v>
          </cell>
          <cell r="BV1171">
            <v>3.7468449999999999E-3</v>
          </cell>
          <cell r="BW1171">
            <v>3.648526E-3</v>
          </cell>
          <cell r="BX1171">
            <v>3.3837670000000002E-3</v>
          </cell>
          <cell r="BY1171">
            <v>1.3002339999999999E-3</v>
          </cell>
          <cell r="BZ1171">
            <v>3.0599849999999999E-3</v>
          </cell>
          <cell r="CA1171">
            <v>2.7950131E-2</v>
          </cell>
          <cell r="CB1171">
            <v>3.1658375000000002E-2</v>
          </cell>
          <cell r="CC1171">
            <v>3.6231918000000002E-2</v>
          </cell>
          <cell r="CD1171">
            <v>2.7282131000000001E-2</v>
          </cell>
          <cell r="CE1171">
            <v>2.5237203E-2</v>
          </cell>
          <cell r="CF1171">
            <v>2.9460790000000001E-2</v>
          </cell>
          <cell r="CG1171">
            <v>3.7376952999999997E-2</v>
          </cell>
        </row>
        <row r="1172">
          <cell r="B1172" t="str">
            <v>Per_Value_Strong Cider_North West (Lancashire)</v>
          </cell>
          <cell r="C1172" t="str">
            <v>Per</v>
          </cell>
          <cell r="D1172" t="str">
            <v>Value</v>
          </cell>
          <cell r="E1172" t="str">
            <v>Other LAD</v>
          </cell>
          <cell r="F1172" t="str">
            <v>Strong Cider</v>
          </cell>
          <cell r="G1172" t="str">
            <v>North West (Lancashire)</v>
          </cell>
          <cell r="H1172">
            <v>0.19231100200000001</v>
          </cell>
          <cell r="I1172">
            <v>0.228039457</v>
          </cell>
          <cell r="J1172">
            <v>4.7249759000000002E-2</v>
          </cell>
          <cell r="K1172">
            <v>7.0299828999999994E-2</v>
          </cell>
          <cell r="L1172">
            <v>5.5062777E-2</v>
          </cell>
          <cell r="M1172">
            <v>3.9093204999999999E-2</v>
          </cell>
          <cell r="N1172">
            <v>7.6243537E-2</v>
          </cell>
          <cell r="O1172">
            <v>3.7636832000000002E-2</v>
          </cell>
          <cell r="P1172">
            <v>3.4925403000000001E-2</v>
          </cell>
          <cell r="Q1172">
            <v>5.3838720999999999E-2</v>
          </cell>
          <cell r="R1172">
            <v>4.7222333999999998E-2</v>
          </cell>
          <cell r="S1172">
            <v>5.4051703999999999E-2</v>
          </cell>
          <cell r="T1172">
            <v>7.3232692000000002E-2</v>
          </cell>
          <cell r="U1172">
            <v>6.6622167999999996E-2</v>
          </cell>
          <cell r="V1172">
            <v>2.8426753999999999E-2</v>
          </cell>
          <cell r="W1172">
            <v>8.8268995000000003E-2</v>
          </cell>
          <cell r="X1172">
            <v>7.0594298E-2</v>
          </cell>
          <cell r="Y1172">
            <v>6.9062491000000004E-2</v>
          </cell>
          <cell r="Z1172">
            <v>5.1778477000000003E-2</v>
          </cell>
          <cell r="AA1172">
            <v>6.6382380000000005E-2</v>
          </cell>
          <cell r="AB1172">
            <v>6.3780949000000003E-2</v>
          </cell>
          <cell r="AC1172">
            <v>5.1998536999999997E-2</v>
          </cell>
          <cell r="AD1172">
            <v>6.3913051999999998E-2</v>
          </cell>
          <cell r="AE1172">
            <v>4.4954776000000002E-2</v>
          </cell>
          <cell r="AF1172">
            <v>4.1439140999999999E-2</v>
          </cell>
          <cell r="AG1172">
            <v>6.0765342E-2</v>
          </cell>
          <cell r="AH1172">
            <v>3.7015560000000003E-2</v>
          </cell>
          <cell r="AI1172">
            <v>3.7201079999999997E-2</v>
          </cell>
          <cell r="AJ1172">
            <v>2.0834834999999999E-2</v>
          </cell>
          <cell r="AK1172">
            <v>3.3772008999999999E-2</v>
          </cell>
          <cell r="AL1172">
            <v>3.8941031000000001E-2</v>
          </cell>
          <cell r="AM1172">
            <v>4.1542016000000001E-2</v>
          </cell>
          <cell r="AN1172">
            <v>4.4336755999999998E-2</v>
          </cell>
          <cell r="AO1172">
            <v>5.2296275000000003E-2</v>
          </cell>
          <cell r="AP1172">
            <v>6.4305496000000004E-2</v>
          </cell>
          <cell r="AQ1172">
            <v>6.4941953999999996E-2</v>
          </cell>
          <cell r="AR1172">
            <v>6.4951303000000002E-2</v>
          </cell>
          <cell r="AS1172">
            <v>6.8946978000000006E-2</v>
          </cell>
          <cell r="AT1172">
            <v>7.5599962000000007E-2</v>
          </cell>
          <cell r="AU1172">
            <v>7.9566563000000007E-2</v>
          </cell>
          <cell r="AV1172">
            <v>7.1261328999999998E-2</v>
          </cell>
          <cell r="AW1172">
            <v>9.2211087999999997E-2</v>
          </cell>
          <cell r="AX1172">
            <v>9.2741866000000006E-2</v>
          </cell>
          <cell r="AY1172">
            <v>9.4941191999999994E-2</v>
          </cell>
          <cell r="AZ1172">
            <v>0.110943627</v>
          </cell>
          <cell r="BA1172">
            <v>0.11160165499999999</v>
          </cell>
          <cell r="BB1172">
            <v>0.107790835</v>
          </cell>
          <cell r="BC1172">
            <v>9.8060147E-2</v>
          </cell>
          <cell r="BD1172">
            <v>8.6068939999999997E-2</v>
          </cell>
          <cell r="BE1172">
            <v>7.5444322999999994E-2</v>
          </cell>
          <cell r="BF1172">
            <v>7.0990963000000004E-2</v>
          </cell>
          <cell r="BG1172">
            <v>9.7508486000000005E-2</v>
          </cell>
          <cell r="BH1172">
            <v>4.8286662000000001E-2</v>
          </cell>
          <cell r="BI1172">
            <v>3.6027797E-2</v>
          </cell>
          <cell r="BJ1172">
            <v>6.9581888999999994E-2</v>
          </cell>
          <cell r="BK1172">
            <v>0.10876079900000001</v>
          </cell>
          <cell r="BL1172">
            <v>0.109809377</v>
          </cell>
          <cell r="BM1172">
            <v>0.17183073400000001</v>
          </cell>
          <cell r="BN1172">
            <v>0.12959448700000001</v>
          </cell>
          <cell r="BO1172">
            <v>0.149116581</v>
          </cell>
          <cell r="BP1172">
            <v>0.127670856</v>
          </cell>
          <cell r="BQ1172">
            <v>0.16278895600000001</v>
          </cell>
          <cell r="BR1172">
            <v>0.19789419899999999</v>
          </cell>
          <cell r="BS1172">
            <v>0.15035012</v>
          </cell>
          <cell r="BT1172">
            <v>0.22051737099999999</v>
          </cell>
          <cell r="BU1172">
            <v>0.15735589699999999</v>
          </cell>
          <cell r="BV1172">
            <v>0.152673432</v>
          </cell>
          <cell r="BW1172">
            <v>0.166589879</v>
          </cell>
          <cell r="BX1172">
            <v>0.202711378</v>
          </cell>
          <cell r="BY1172">
            <v>0.18411650099999999</v>
          </cell>
          <cell r="BZ1172">
            <v>0.20949720199999999</v>
          </cell>
          <cell r="CA1172">
            <v>0.23246133199999999</v>
          </cell>
          <cell r="CB1172">
            <v>0.27039804899999997</v>
          </cell>
          <cell r="CC1172">
            <v>0.20709282300000001</v>
          </cell>
          <cell r="CD1172">
            <v>0.109045817</v>
          </cell>
          <cell r="CE1172">
            <v>0.17518895200000001</v>
          </cell>
          <cell r="CF1172">
            <v>0.17953887499999999</v>
          </cell>
          <cell r="CG1172">
            <v>0.20766089900000001</v>
          </cell>
        </row>
        <row r="1173">
          <cell r="B1173" t="str">
            <v>Per_Value_Strong Cider_South and South East</v>
          </cell>
          <cell r="C1173" t="str">
            <v>Per</v>
          </cell>
          <cell r="D1173" t="str">
            <v>Value</v>
          </cell>
          <cell r="E1173" t="str">
            <v>Other LAD</v>
          </cell>
          <cell r="F1173" t="str">
            <v>Strong Cider</v>
          </cell>
          <cell r="G1173" t="str">
            <v>South and South East</v>
          </cell>
          <cell r="H1173">
            <v>6.9831014999999996E-2</v>
          </cell>
          <cell r="I1173">
            <v>7.6600293E-2</v>
          </cell>
          <cell r="J1173">
            <v>5.2404297000000002E-2</v>
          </cell>
          <cell r="K1173">
            <v>7.0809121000000003E-2</v>
          </cell>
          <cell r="L1173">
            <v>9.1924935999999999E-2</v>
          </cell>
          <cell r="M1173">
            <v>8.1008659999999996E-2</v>
          </cell>
          <cell r="N1173">
            <v>7.7251760000000003E-2</v>
          </cell>
          <cell r="O1173">
            <v>0.105384349</v>
          </cell>
          <cell r="P1173">
            <v>7.3539846000000006E-2</v>
          </cell>
          <cell r="Q1173">
            <v>8.0751259000000006E-2</v>
          </cell>
          <cell r="R1173">
            <v>0.102059064</v>
          </cell>
          <cell r="S1173">
            <v>8.2565368E-2</v>
          </cell>
          <cell r="T1173">
            <v>0.13757976299999999</v>
          </cell>
          <cell r="U1173">
            <v>6.9794798000000005E-2</v>
          </cell>
          <cell r="V1173">
            <v>0.10422806499999999</v>
          </cell>
          <cell r="W1173">
            <v>0.104981564</v>
          </cell>
          <cell r="X1173">
            <v>0.105458343</v>
          </cell>
          <cell r="Y1173">
            <v>0.10155599999999999</v>
          </cell>
          <cell r="Z1173">
            <v>0.147714395</v>
          </cell>
          <cell r="AA1173">
            <v>0.27936588499999998</v>
          </cell>
          <cell r="AB1173">
            <v>0.28321944199999999</v>
          </cell>
          <cell r="AC1173">
            <v>0.21613798100000001</v>
          </cell>
          <cell r="AD1173">
            <v>0.22664304800000001</v>
          </cell>
          <cell r="AE1173">
            <v>0.21294807700000001</v>
          </cell>
          <cell r="AF1173">
            <v>0.219373334</v>
          </cell>
          <cell r="AG1173">
            <v>0.23690402599999999</v>
          </cell>
          <cell r="AH1173">
            <v>9.8253696000000001E-2</v>
          </cell>
          <cell r="AI1173">
            <v>8.4109111E-2</v>
          </cell>
          <cell r="AJ1173">
            <v>7.1155255000000001E-2</v>
          </cell>
          <cell r="AK1173">
            <v>9.0706175E-2</v>
          </cell>
          <cell r="AL1173">
            <v>7.9372102E-2</v>
          </cell>
          <cell r="AM1173">
            <v>8.3482587999999996E-2</v>
          </cell>
          <cell r="AN1173">
            <v>9.9396210999999998E-2</v>
          </cell>
          <cell r="AO1173">
            <v>0.112998315</v>
          </cell>
          <cell r="AP1173">
            <v>0.136756935</v>
          </cell>
          <cell r="AQ1173">
            <v>0.160853938</v>
          </cell>
          <cell r="AR1173">
            <v>0.157737084</v>
          </cell>
          <cell r="AS1173">
            <v>0.15091698200000001</v>
          </cell>
          <cell r="AT1173">
            <v>0.166339972</v>
          </cell>
          <cell r="AU1173">
            <v>0.15214082800000001</v>
          </cell>
          <cell r="AV1173">
            <v>0.18465896000000001</v>
          </cell>
          <cell r="AW1173">
            <v>0.19870347499999999</v>
          </cell>
          <cell r="AX1173">
            <v>0.148106561</v>
          </cell>
          <cell r="AY1173">
            <v>0.14504251900000001</v>
          </cell>
          <cell r="AZ1173">
            <v>0.15703951699999999</v>
          </cell>
          <cell r="BA1173">
            <v>0.1576343</v>
          </cell>
          <cell r="BB1173">
            <v>0.13339453800000001</v>
          </cell>
          <cell r="BC1173">
            <v>0.13983121600000001</v>
          </cell>
          <cell r="BD1173">
            <v>0.19176154200000001</v>
          </cell>
          <cell r="BE1173">
            <v>0.19790914700000001</v>
          </cell>
          <cell r="BF1173">
            <v>0.151593057</v>
          </cell>
          <cell r="BG1173">
            <v>0.20824994399999999</v>
          </cell>
          <cell r="BH1173">
            <v>0.14421652900000001</v>
          </cell>
          <cell r="BI1173">
            <v>5.2995764000000001E-2</v>
          </cell>
          <cell r="BJ1173">
            <v>6.9275451000000002E-2</v>
          </cell>
          <cell r="BK1173">
            <v>0.13328848200000001</v>
          </cell>
          <cell r="BL1173">
            <v>0.175080557</v>
          </cell>
          <cell r="BM1173">
            <v>0.28689720000000002</v>
          </cell>
          <cell r="BN1173">
            <v>0.19164548300000001</v>
          </cell>
          <cell r="BO1173">
            <v>0.22821851800000001</v>
          </cell>
          <cell r="BP1173">
            <v>0.20126139100000001</v>
          </cell>
          <cell r="BQ1173">
            <v>0.18700998999999999</v>
          </cell>
          <cell r="BR1173">
            <v>0.19575967</v>
          </cell>
          <cell r="BS1173">
            <v>0.146774762</v>
          </cell>
          <cell r="BT1173">
            <v>0.17289829200000001</v>
          </cell>
          <cell r="BU1173">
            <v>0.13454126599999999</v>
          </cell>
          <cell r="BV1173">
            <v>0.18327761400000001</v>
          </cell>
          <cell r="BW1173">
            <v>0.17479621100000001</v>
          </cell>
          <cell r="BX1173">
            <v>0.205979095</v>
          </cell>
          <cell r="BY1173">
            <v>0.20358942599999999</v>
          </cell>
          <cell r="BZ1173">
            <v>0.26312490199999999</v>
          </cell>
          <cell r="CA1173">
            <v>0.35724549300000003</v>
          </cell>
          <cell r="CB1173">
            <v>0.36006436200000003</v>
          </cell>
          <cell r="CC1173">
            <v>0.29682639100000002</v>
          </cell>
          <cell r="CD1173">
            <v>0.247926695</v>
          </cell>
          <cell r="CE1173">
            <v>0.36042026399999999</v>
          </cell>
          <cell r="CF1173">
            <v>0.33299080199999997</v>
          </cell>
          <cell r="CG1173">
            <v>0.39211893199999998</v>
          </cell>
        </row>
        <row r="1174">
          <cell r="B1174" t="str">
            <v>Per_Value_Strong Cider_South West</v>
          </cell>
          <cell r="C1174" t="str">
            <v>Per</v>
          </cell>
          <cell r="D1174" t="str">
            <v>Value</v>
          </cell>
          <cell r="E1174" t="str">
            <v>Other LAD</v>
          </cell>
          <cell r="F1174" t="str">
            <v>Strong Cider</v>
          </cell>
          <cell r="G1174" t="str">
            <v>South West</v>
          </cell>
          <cell r="H1174">
            <v>8.8005769999999997E-2</v>
          </cell>
          <cell r="I1174">
            <v>8.5480951999999999E-2</v>
          </cell>
          <cell r="J1174">
            <v>8.1970519000000006E-2</v>
          </cell>
          <cell r="K1174">
            <v>0.13066920400000001</v>
          </cell>
          <cell r="L1174">
            <v>0.13734797400000001</v>
          </cell>
          <cell r="M1174">
            <v>4.8199479000000003E-2</v>
          </cell>
          <cell r="N1174">
            <v>5.3508818999999999E-2</v>
          </cell>
          <cell r="O1174">
            <v>5.4318031000000003E-2</v>
          </cell>
          <cell r="P1174">
            <v>5.7788515999999998E-2</v>
          </cell>
          <cell r="Q1174">
            <v>3.0495701E-2</v>
          </cell>
          <cell r="R1174">
            <v>3.1927232999999999E-2</v>
          </cell>
          <cell r="S1174">
            <v>4.3296119000000001E-2</v>
          </cell>
          <cell r="T1174">
            <v>6.0175563000000001E-2</v>
          </cell>
          <cell r="U1174">
            <v>2.6144552000000001E-2</v>
          </cell>
          <cell r="V1174">
            <v>3.4935582E-2</v>
          </cell>
          <cell r="W1174">
            <v>2.4338450000000001E-2</v>
          </cell>
          <cell r="X1174">
            <v>3.9885865E-2</v>
          </cell>
          <cell r="Y1174">
            <v>3.8717540000000002E-2</v>
          </cell>
          <cell r="Z1174">
            <v>3.7439806999999999E-2</v>
          </cell>
          <cell r="AA1174">
            <v>3.4176383999999997E-2</v>
          </cell>
          <cell r="AB1174">
            <v>3.6634303E-2</v>
          </cell>
          <cell r="AC1174">
            <v>3.4909066000000002E-2</v>
          </cell>
          <cell r="AD1174">
            <v>5.5129949999999997E-2</v>
          </cell>
          <cell r="AE1174">
            <v>6.6869399999999996E-2</v>
          </cell>
          <cell r="AF1174">
            <v>7.5625072000000002E-2</v>
          </cell>
          <cell r="AG1174">
            <v>8.5743861000000005E-2</v>
          </cell>
          <cell r="AH1174">
            <v>5.7018366000000001E-2</v>
          </cell>
          <cell r="AI1174">
            <v>6.2579446999999996E-2</v>
          </cell>
          <cell r="AJ1174">
            <v>5.2210362000000003E-2</v>
          </cell>
          <cell r="AK1174">
            <v>6.4790089999999995E-2</v>
          </cell>
          <cell r="AL1174">
            <v>8.4216721999999994E-2</v>
          </cell>
          <cell r="AM1174">
            <v>0.111012453</v>
          </cell>
          <cell r="AN1174">
            <v>0.103073811</v>
          </cell>
          <cell r="AO1174">
            <v>9.0849315E-2</v>
          </cell>
          <cell r="AP1174">
            <v>0.116314657</v>
          </cell>
          <cell r="AQ1174">
            <v>0.13096263699999999</v>
          </cell>
          <cell r="AR1174">
            <v>0.124981118</v>
          </cell>
          <cell r="AS1174">
            <v>0.13479809300000001</v>
          </cell>
          <cell r="AT1174">
            <v>0.148521246</v>
          </cell>
          <cell r="AU1174">
            <v>0.106009521</v>
          </cell>
          <cell r="AV1174">
            <v>0.11648089</v>
          </cell>
          <cell r="AW1174">
            <v>0.14455259200000001</v>
          </cell>
          <cell r="AX1174">
            <v>0.14913828400000001</v>
          </cell>
          <cell r="AY1174">
            <v>0.148571431</v>
          </cell>
          <cell r="AZ1174">
            <v>0.19457914300000001</v>
          </cell>
          <cell r="BA1174">
            <v>0.19695592100000001</v>
          </cell>
          <cell r="BB1174">
            <v>0.193984933</v>
          </cell>
          <cell r="BC1174">
            <v>0.19173675800000001</v>
          </cell>
          <cell r="BD1174">
            <v>0.23699782699999999</v>
          </cell>
          <cell r="BE1174">
            <v>0.22772267700000001</v>
          </cell>
          <cell r="BF1174">
            <v>0.27615093499999999</v>
          </cell>
          <cell r="BG1174">
            <v>0.39253079699999999</v>
          </cell>
          <cell r="BH1174">
            <v>0.234697035</v>
          </cell>
          <cell r="BI1174">
            <v>0.19625988599999999</v>
          </cell>
          <cell r="BJ1174">
            <v>0.225478655</v>
          </cell>
          <cell r="BK1174">
            <v>0.32952672</v>
          </cell>
          <cell r="BL1174">
            <v>0.26895885200000003</v>
          </cell>
          <cell r="BM1174">
            <v>0.33085573099999999</v>
          </cell>
          <cell r="BN1174">
            <v>0.27542123299999999</v>
          </cell>
          <cell r="BO1174">
            <v>0.282691843</v>
          </cell>
          <cell r="BP1174">
            <v>0.179567176</v>
          </cell>
          <cell r="BQ1174">
            <v>0.17305321600000001</v>
          </cell>
          <cell r="BR1174">
            <v>0.16779745099999999</v>
          </cell>
          <cell r="BS1174">
            <v>0.12742631700000001</v>
          </cell>
          <cell r="BT1174">
            <v>0.15263750000000001</v>
          </cell>
          <cell r="BU1174">
            <v>0.11163097199999999</v>
          </cell>
          <cell r="BV1174">
            <v>0.116375886</v>
          </cell>
          <cell r="BW1174">
            <v>0.122551337</v>
          </cell>
          <cell r="BX1174">
            <v>0.12539899299999999</v>
          </cell>
          <cell r="BY1174">
            <v>0.13285677600000001</v>
          </cell>
          <cell r="BZ1174">
            <v>0.20368982499999999</v>
          </cell>
          <cell r="CA1174">
            <v>0.12148721799999999</v>
          </cell>
          <cell r="CB1174">
            <v>0.176003781</v>
          </cell>
          <cell r="CC1174">
            <v>0.101535836</v>
          </cell>
          <cell r="CD1174">
            <v>6.4296416999999995E-2</v>
          </cell>
          <cell r="CE1174">
            <v>6.7750164000000002E-2</v>
          </cell>
          <cell r="CF1174">
            <v>6.8621310000000005E-2</v>
          </cell>
          <cell r="CG1174">
            <v>0.153251045</v>
          </cell>
        </row>
        <row r="1175">
          <cell r="B1175" t="str">
            <v>Per_Value_Strong Cider_Wales and West</v>
          </cell>
          <cell r="C1175" t="str">
            <v>Per</v>
          </cell>
          <cell r="D1175" t="str">
            <v>Value</v>
          </cell>
          <cell r="E1175" t="str">
            <v>Other LAD</v>
          </cell>
          <cell r="F1175" t="str">
            <v>Strong Cider</v>
          </cell>
          <cell r="G1175" t="str">
            <v>Wales and West</v>
          </cell>
          <cell r="H1175">
            <v>8.1468033999999995E-2</v>
          </cell>
          <cell r="I1175">
            <v>9.0915887000000001E-2</v>
          </cell>
          <cell r="J1175">
            <v>0.11653459300000001</v>
          </cell>
          <cell r="K1175">
            <v>0.18011460800000001</v>
          </cell>
          <cell r="L1175">
            <v>0.101424089</v>
          </cell>
          <cell r="M1175">
            <v>9.2894933999999998E-2</v>
          </cell>
          <cell r="N1175">
            <v>9.9010929999999997E-2</v>
          </cell>
          <cell r="O1175">
            <v>6.9797073000000001E-2</v>
          </cell>
          <cell r="P1175">
            <v>7.2347251000000001E-2</v>
          </cell>
          <cell r="Q1175">
            <v>5.9465886000000003E-2</v>
          </cell>
          <cell r="R1175">
            <v>6.0671086999999999E-2</v>
          </cell>
          <cell r="S1175">
            <v>8.3303792000000002E-2</v>
          </cell>
          <cell r="T1175">
            <v>0.118765984</v>
          </cell>
          <cell r="U1175">
            <v>0.14877291500000001</v>
          </cell>
          <cell r="V1175">
            <v>0.11294172500000001</v>
          </cell>
          <cell r="W1175">
            <v>0.20423008200000001</v>
          </cell>
          <cell r="X1175">
            <v>0.200853648</v>
          </cell>
          <cell r="Y1175">
            <v>0.21290474300000001</v>
          </cell>
          <cell r="Z1175">
            <v>0.14594305499999999</v>
          </cell>
          <cell r="AA1175">
            <v>0.138291057</v>
          </cell>
          <cell r="AB1175">
            <v>0.12761652800000001</v>
          </cell>
          <cell r="AC1175">
            <v>0.10913792999999999</v>
          </cell>
          <cell r="AD1175">
            <v>0.10836011299999999</v>
          </cell>
          <cell r="AE1175">
            <v>9.5090310999999997E-2</v>
          </cell>
          <cell r="AF1175">
            <v>0.101225761</v>
          </cell>
          <cell r="AG1175">
            <v>0.11169290900000001</v>
          </cell>
          <cell r="AH1175">
            <v>8.0273407000000005E-2</v>
          </cell>
          <cell r="AI1175">
            <v>7.8980492999999999E-2</v>
          </cell>
          <cell r="AJ1175">
            <v>9.3051634999999994E-2</v>
          </cell>
          <cell r="AK1175">
            <v>9.8643766999999993E-2</v>
          </cell>
          <cell r="AL1175">
            <v>0.101953668</v>
          </cell>
          <cell r="AM1175">
            <v>8.7803240000000005E-2</v>
          </cell>
          <cell r="AN1175">
            <v>0.11989678400000001</v>
          </cell>
          <cell r="AO1175">
            <v>0.127837478</v>
          </cell>
          <cell r="AP1175">
            <v>0.125426701</v>
          </cell>
          <cell r="AQ1175">
            <v>0.13628051799999999</v>
          </cell>
          <cell r="AR1175">
            <v>0.139837763</v>
          </cell>
          <cell r="AS1175">
            <v>0.153989033</v>
          </cell>
          <cell r="AT1175">
            <v>0.18530793100000001</v>
          </cell>
          <cell r="AU1175">
            <v>0.17556561700000001</v>
          </cell>
          <cell r="AV1175">
            <v>0.208087088</v>
          </cell>
          <cell r="AW1175">
            <v>0.25009293799999999</v>
          </cell>
          <cell r="AX1175">
            <v>0.24983770699999999</v>
          </cell>
          <cell r="AY1175">
            <v>0.270074021</v>
          </cell>
          <cell r="AZ1175">
            <v>0.25781289499999999</v>
          </cell>
          <cell r="BA1175">
            <v>0.26181061500000002</v>
          </cell>
          <cell r="BB1175">
            <v>0.31680650199999999</v>
          </cell>
          <cell r="BC1175">
            <v>0.30515511099999998</v>
          </cell>
          <cell r="BD1175">
            <v>0.329165233</v>
          </cell>
          <cell r="BE1175">
            <v>0.30386743999999999</v>
          </cell>
          <cell r="BF1175">
            <v>0.28337146899999999</v>
          </cell>
          <cell r="BG1175">
            <v>0.29451757200000001</v>
          </cell>
          <cell r="BH1175">
            <v>0.230919602</v>
          </cell>
          <cell r="BI1175">
            <v>0.20612164199999999</v>
          </cell>
          <cell r="BJ1175">
            <v>0.23275903100000001</v>
          </cell>
          <cell r="BK1175">
            <v>0.32751495600000002</v>
          </cell>
          <cell r="BL1175">
            <v>0.33095861799999998</v>
          </cell>
          <cell r="BM1175">
            <v>0.511138914</v>
          </cell>
          <cell r="BN1175">
            <v>0.37955172599999998</v>
          </cell>
          <cell r="BO1175">
            <v>0.55028369700000002</v>
          </cell>
          <cell r="BP1175">
            <v>0.48878268699999999</v>
          </cell>
          <cell r="BQ1175">
            <v>0.42951686700000002</v>
          </cell>
          <cell r="BR1175">
            <v>0.52464896699999997</v>
          </cell>
          <cell r="BS1175">
            <v>0.49176097699999999</v>
          </cell>
          <cell r="BT1175">
            <v>0.56786859599999995</v>
          </cell>
          <cell r="BU1175">
            <v>0.354696081</v>
          </cell>
          <cell r="BV1175">
            <v>0.42893950600000003</v>
          </cell>
          <cell r="BW1175">
            <v>0.46736523200000002</v>
          </cell>
          <cell r="BX1175">
            <v>0.47232172700000002</v>
          </cell>
          <cell r="BY1175">
            <v>0.48855550399999997</v>
          </cell>
          <cell r="BZ1175">
            <v>0.52402620600000005</v>
          </cell>
          <cell r="CA1175">
            <v>0.54894200699999995</v>
          </cell>
          <cell r="CB1175">
            <v>0.39570978600000001</v>
          </cell>
          <cell r="CC1175">
            <v>0.42213686</v>
          </cell>
          <cell r="CD1175">
            <v>0.32074270999999999</v>
          </cell>
          <cell r="CE1175">
            <v>0.31035554199999998</v>
          </cell>
          <cell r="CF1175">
            <v>0.28296597499999998</v>
          </cell>
          <cell r="CG1175">
            <v>0.37568877000000001</v>
          </cell>
        </row>
        <row r="1176">
          <cell r="B1176" t="str">
            <v>Per_Value_Strong Cider_Yorkshire</v>
          </cell>
          <cell r="C1176" t="str">
            <v>Per</v>
          </cell>
          <cell r="D1176" t="str">
            <v>Value</v>
          </cell>
          <cell r="E1176" t="str">
            <v>Other LAD</v>
          </cell>
          <cell r="F1176" t="str">
            <v>Strong Cider</v>
          </cell>
          <cell r="G1176" t="str">
            <v>Yorkshire</v>
          </cell>
          <cell r="H1176">
            <v>0.112608419</v>
          </cell>
          <cell r="I1176">
            <v>0.13142876000000001</v>
          </cell>
          <cell r="J1176">
            <v>0.11371429800000001</v>
          </cell>
          <cell r="K1176">
            <v>0.133137847</v>
          </cell>
          <cell r="L1176">
            <v>0.12727293000000001</v>
          </cell>
          <cell r="M1176">
            <v>0.13036815099999999</v>
          </cell>
          <cell r="N1176">
            <v>0.15694254599999999</v>
          </cell>
          <cell r="O1176">
            <v>7.5025584000000006E-2</v>
          </cell>
          <cell r="P1176">
            <v>5.7026803000000001E-2</v>
          </cell>
          <cell r="Q1176">
            <v>5.9159218999999999E-2</v>
          </cell>
          <cell r="R1176">
            <v>7.6946117999999994E-2</v>
          </cell>
          <cell r="S1176">
            <v>6.8396762E-2</v>
          </cell>
          <cell r="T1176">
            <v>9.2819043000000004E-2</v>
          </cell>
          <cell r="U1176">
            <v>7.0850679E-2</v>
          </cell>
          <cell r="V1176">
            <v>8.5223261999999994E-2</v>
          </cell>
          <cell r="W1176">
            <v>6.1549020000000003E-2</v>
          </cell>
          <cell r="X1176">
            <v>7.6144890000000007E-2</v>
          </cell>
          <cell r="Y1176">
            <v>8.5048428999999995E-2</v>
          </cell>
          <cell r="Z1176">
            <v>7.4720844999999994E-2</v>
          </cell>
          <cell r="AA1176">
            <v>7.4803743000000006E-2</v>
          </cell>
          <cell r="AB1176">
            <v>7.1646016000000007E-2</v>
          </cell>
          <cell r="AC1176">
            <v>6.5012381999999994E-2</v>
          </cell>
          <cell r="AD1176">
            <v>7.6138620000000004E-2</v>
          </cell>
          <cell r="AE1176">
            <v>6.0056784000000002E-2</v>
          </cell>
          <cell r="AF1176">
            <v>6.4963430000000003E-2</v>
          </cell>
          <cell r="AG1176">
            <v>0.116894521</v>
          </cell>
          <cell r="AH1176">
            <v>4.8416106E-2</v>
          </cell>
          <cell r="AI1176">
            <v>5.4991143999999999E-2</v>
          </cell>
          <cell r="AJ1176">
            <v>5.0638145000000002E-2</v>
          </cell>
          <cell r="AK1176">
            <v>0.104382107</v>
          </cell>
          <cell r="AL1176">
            <v>8.9314051000000005E-2</v>
          </cell>
          <cell r="AM1176">
            <v>8.1508893999999998E-2</v>
          </cell>
          <cell r="AN1176">
            <v>0.109305758</v>
          </cell>
          <cell r="AO1176">
            <v>0.12546624200000001</v>
          </cell>
          <cell r="AP1176">
            <v>0.100115172</v>
          </cell>
          <cell r="AQ1176">
            <v>0.12574205099999999</v>
          </cell>
          <cell r="AR1176">
            <v>0.13718191399999999</v>
          </cell>
          <cell r="AS1176">
            <v>0.146072329</v>
          </cell>
          <cell r="AT1176">
            <v>0.16000226400000001</v>
          </cell>
          <cell r="AU1176">
            <v>0.14538931699999999</v>
          </cell>
          <cell r="AV1176">
            <v>0.108470544</v>
          </cell>
          <cell r="AW1176">
            <v>0.143805658</v>
          </cell>
          <cell r="AX1176">
            <v>0.14149804699999999</v>
          </cell>
          <cell r="AY1176">
            <v>0.155739444</v>
          </cell>
          <cell r="AZ1176">
            <v>0.13625124599999999</v>
          </cell>
          <cell r="BA1176">
            <v>0.13430697599999999</v>
          </cell>
          <cell r="BB1176">
            <v>0.128096718</v>
          </cell>
          <cell r="BC1176">
            <v>0.14933110199999999</v>
          </cell>
          <cell r="BD1176">
            <v>0.22283979200000001</v>
          </cell>
          <cell r="BE1176">
            <v>0.22579274299999999</v>
          </cell>
          <cell r="BF1176">
            <v>0.235162868</v>
          </cell>
          <cell r="BG1176">
            <v>0.32098269000000001</v>
          </cell>
          <cell r="BH1176">
            <v>0.198734729</v>
          </cell>
          <cell r="BI1176">
            <v>0.14410281799999999</v>
          </cell>
          <cell r="BJ1176">
            <v>0.17138790500000001</v>
          </cell>
          <cell r="BK1176">
            <v>0.17494631799999999</v>
          </cell>
          <cell r="BL1176">
            <v>0.17000153100000001</v>
          </cell>
          <cell r="BM1176">
            <v>0.23294272699999999</v>
          </cell>
          <cell r="BN1176">
            <v>0.191278014</v>
          </cell>
          <cell r="BO1176">
            <v>0.30555177700000002</v>
          </cell>
          <cell r="BP1176">
            <v>0.313387527</v>
          </cell>
          <cell r="BQ1176">
            <v>0.218418945</v>
          </cell>
          <cell r="BR1176">
            <v>0.26054684900000002</v>
          </cell>
          <cell r="BS1176">
            <v>0.230300634</v>
          </cell>
          <cell r="BT1176">
            <v>0.31764892</v>
          </cell>
          <cell r="BU1176">
            <v>0.25864838099999998</v>
          </cell>
          <cell r="BV1176">
            <v>0.29017613199999998</v>
          </cell>
          <cell r="BW1176">
            <v>0.29633246299999999</v>
          </cell>
          <cell r="BX1176">
            <v>0.34377592000000001</v>
          </cell>
          <cell r="BY1176">
            <v>0.33265443300000003</v>
          </cell>
          <cell r="BZ1176">
            <v>0.33121520399999999</v>
          </cell>
          <cell r="CA1176">
            <v>0.364016489</v>
          </cell>
          <cell r="CB1176">
            <v>0.380302313</v>
          </cell>
          <cell r="CC1176">
            <v>0.34600619399999999</v>
          </cell>
          <cell r="CD1176">
            <v>0.29078556900000002</v>
          </cell>
          <cell r="CE1176">
            <v>0.32236260999999999</v>
          </cell>
          <cell r="CF1176">
            <v>0.32245750000000001</v>
          </cell>
          <cell r="CG1176">
            <v>0.44053404299999999</v>
          </cell>
        </row>
        <row r="1177">
          <cell r="B1177" t="str">
            <v xml:space="preserve">Per_Value_Blended Whisky_Central England </v>
          </cell>
          <cell r="C1177" t="str">
            <v>Per</v>
          </cell>
          <cell r="D1177" t="str">
            <v>Value</v>
          </cell>
          <cell r="E1177" t="str">
            <v>Spirits</v>
          </cell>
          <cell r="F1177" t="str">
            <v>Blended Whisky</v>
          </cell>
          <cell r="G1177" t="str">
            <v xml:space="preserve">Central England </v>
          </cell>
          <cell r="H1177">
            <v>2.9341423839999998</v>
          </cell>
          <cell r="I1177">
            <v>2.9776102849999999</v>
          </cell>
          <cell r="J1177">
            <v>3.047165938</v>
          </cell>
          <cell r="K1177">
            <v>2.8893974259999999</v>
          </cell>
          <cell r="L1177">
            <v>2.9242391699999999</v>
          </cell>
          <cell r="M1177">
            <v>2.938173049</v>
          </cell>
          <cell r="N1177">
            <v>3.1389615050000002</v>
          </cell>
          <cell r="O1177">
            <v>3.1844840730000001</v>
          </cell>
          <cell r="P1177">
            <v>3.3157090290000002</v>
          </cell>
          <cell r="Q1177">
            <v>3.245094811</v>
          </cell>
          <cell r="R1177">
            <v>3.190919498</v>
          </cell>
          <cell r="S1177">
            <v>3.5175695450000002</v>
          </cell>
          <cell r="T1177">
            <v>4.2022628260000001</v>
          </cell>
          <cell r="U1177">
            <v>2.683413464</v>
          </cell>
          <cell r="V1177">
            <v>2.8918912780000001</v>
          </cell>
          <cell r="W1177">
            <v>3.1040327940000001</v>
          </cell>
          <cell r="X1177">
            <v>3.4166822200000002</v>
          </cell>
          <cell r="Y1177">
            <v>3.3634371889999999</v>
          </cell>
          <cell r="Z1177">
            <v>3.4620879709999999</v>
          </cell>
          <cell r="AA1177">
            <v>3.4483652889999998</v>
          </cell>
          <cell r="AB1177">
            <v>3.5466144609999999</v>
          </cell>
          <cell r="AC1177">
            <v>3.9564873299999999</v>
          </cell>
          <cell r="AD1177">
            <v>3.8506686239999999</v>
          </cell>
          <cell r="AE1177">
            <v>3.5120018910000002</v>
          </cell>
          <cell r="AF1177">
            <v>3.5862434809999999</v>
          </cell>
          <cell r="AG1177">
            <v>4.1403302560000004</v>
          </cell>
          <cell r="AH1177">
            <v>2.3733571260000002</v>
          </cell>
          <cell r="AI1177">
            <v>2.782562483</v>
          </cell>
          <cell r="AJ1177">
            <v>3.2816300969999999</v>
          </cell>
          <cell r="AK1177">
            <v>3.5734458149999999</v>
          </cell>
          <cell r="AL1177">
            <v>3.6493053870000001</v>
          </cell>
          <cell r="AM1177">
            <v>3.4481678100000002</v>
          </cell>
          <cell r="AN1177">
            <v>3.6563312649999999</v>
          </cell>
          <cell r="AO1177">
            <v>3.5173181690000002</v>
          </cell>
          <cell r="AP1177">
            <v>3.6859632859999998</v>
          </cell>
          <cell r="AQ1177">
            <v>3.4805157900000001</v>
          </cell>
          <cell r="AR1177">
            <v>3.5820483369999998</v>
          </cell>
          <cell r="AS1177">
            <v>3.800065526</v>
          </cell>
          <cell r="AT1177">
            <v>4.5600310559999997</v>
          </cell>
          <cell r="AU1177">
            <v>2.6887961599999999</v>
          </cell>
          <cell r="AV1177">
            <v>2.6999732340000002</v>
          </cell>
          <cell r="AW1177">
            <v>2.7442892300000001</v>
          </cell>
          <cell r="AX1177">
            <v>2.8325285419999999</v>
          </cell>
          <cell r="AY1177">
            <v>2.7503137579999999</v>
          </cell>
          <cell r="AZ1177">
            <v>2.5879675390000001</v>
          </cell>
          <cell r="BA1177">
            <v>2.6645744269999998</v>
          </cell>
          <cell r="BB1177">
            <v>2.8246739160000001</v>
          </cell>
          <cell r="BC1177">
            <v>3.011093899</v>
          </cell>
          <cell r="BD1177">
            <v>2.9571127690000001</v>
          </cell>
          <cell r="BE1177">
            <v>3.2140419919999998</v>
          </cell>
          <cell r="BF1177">
            <v>3.21868613</v>
          </cell>
          <cell r="BG1177">
            <v>4.4397873570000002</v>
          </cell>
          <cell r="BH1177">
            <v>3.3342570729999998</v>
          </cell>
          <cell r="BI1177">
            <v>3.3696778630000002</v>
          </cell>
          <cell r="BJ1177">
            <v>3.57286883</v>
          </cell>
          <cell r="BK1177">
            <v>3.339921371</v>
          </cell>
          <cell r="BL1177">
            <v>3.1488497390000001</v>
          </cell>
          <cell r="BM1177">
            <v>3.0795176880000001</v>
          </cell>
          <cell r="BN1177">
            <v>3.0918779939999999</v>
          </cell>
          <cell r="BO1177">
            <v>2.9570339739999998</v>
          </cell>
          <cell r="BP1177">
            <v>2.9753016849999998</v>
          </cell>
          <cell r="BQ1177">
            <v>3.026661539</v>
          </cell>
          <cell r="BR1177">
            <v>3.0156952850000001</v>
          </cell>
          <cell r="BS1177">
            <v>2.9859126260000002</v>
          </cell>
          <cell r="BT1177">
            <v>3.683531431</v>
          </cell>
          <cell r="BU1177">
            <v>2.7688315870000002</v>
          </cell>
          <cell r="BV1177">
            <v>2.911471277</v>
          </cell>
          <cell r="BW1177">
            <v>2.9180536890000002</v>
          </cell>
          <cell r="BX1177">
            <v>2.9902120380000001</v>
          </cell>
          <cell r="BY1177">
            <v>3.0097174779999998</v>
          </cell>
          <cell r="BZ1177">
            <v>2.9627518269999999</v>
          </cell>
          <cell r="CA1177">
            <v>2.9350755369999999</v>
          </cell>
          <cell r="CB1177">
            <v>2.867733994</v>
          </cell>
          <cell r="CC1177">
            <v>2.8535748220000001</v>
          </cell>
          <cell r="CD1177">
            <v>2.8310438649999998</v>
          </cell>
          <cell r="CE1177">
            <v>2.814892296</v>
          </cell>
          <cell r="CF1177">
            <v>2.9342134679999998</v>
          </cell>
          <cell r="CG1177">
            <v>3.4160617430000002</v>
          </cell>
        </row>
        <row r="1178">
          <cell r="B1178" t="str">
            <v>Per_Value_Blended Whisky_GB CENTRAL SCOTLAND</v>
          </cell>
          <cell r="C1178" t="str">
            <v>Per</v>
          </cell>
          <cell r="D1178" t="str">
            <v>Value</v>
          </cell>
          <cell r="E1178" t="str">
            <v>Spirits</v>
          </cell>
          <cell r="F1178" t="str">
            <v>Blended Whisky</v>
          </cell>
          <cell r="G1178" t="str">
            <v>GB CENTRAL SCOTLAND</v>
          </cell>
          <cell r="H1178">
            <v>3.017034389</v>
          </cell>
          <cell r="I1178">
            <v>3.3289624510000002</v>
          </cell>
          <cell r="J1178">
            <v>3.3948217249999999</v>
          </cell>
          <cell r="K1178">
            <v>3.5913129439999998</v>
          </cell>
          <cell r="L1178">
            <v>3.537650969</v>
          </cell>
          <cell r="M1178">
            <v>3.7990571000000002</v>
          </cell>
          <cell r="N1178">
            <v>3.7212645869999998</v>
          </cell>
          <cell r="O1178">
            <v>3.6896773700000001</v>
          </cell>
          <cell r="P1178">
            <v>3.5459775279999999</v>
          </cell>
          <cell r="Q1178">
            <v>3.3817925780000002</v>
          </cell>
          <cell r="R1178">
            <v>3.4503034100000001</v>
          </cell>
          <cell r="S1178">
            <v>3.7745544789999999</v>
          </cell>
          <cell r="T1178">
            <v>4.6279755390000004</v>
          </cell>
          <cell r="U1178">
            <v>3.3439019399999999</v>
          </cell>
          <cell r="V1178">
            <v>3.6185966490000001</v>
          </cell>
          <cell r="W1178">
            <v>4.0867493049999997</v>
          </cell>
          <cell r="X1178">
            <v>4.1551502500000002</v>
          </cell>
          <cell r="Y1178">
            <v>4.0979969179999998</v>
          </cell>
          <cell r="Z1178">
            <v>4.1196681660000003</v>
          </cell>
          <cell r="AA1178">
            <v>3.9901775069999998</v>
          </cell>
          <cell r="AB1178">
            <v>3.9936610039999998</v>
          </cell>
          <cell r="AC1178">
            <v>3.9985003130000001</v>
          </cell>
          <cell r="AD1178">
            <v>4.0497623110000003</v>
          </cell>
          <cell r="AE1178">
            <v>3.9514895929999998</v>
          </cell>
          <cell r="AF1178">
            <v>4.3411825400000001</v>
          </cell>
          <cell r="AG1178">
            <v>5.2924613239999996</v>
          </cell>
          <cell r="AH1178">
            <v>2.6824769900000001</v>
          </cell>
          <cell r="AI1178">
            <v>3.2259324490000001</v>
          </cell>
          <cell r="AJ1178">
            <v>3.6204420700000002</v>
          </cell>
          <cell r="AK1178">
            <v>3.9363313980000001</v>
          </cell>
          <cell r="AL1178">
            <v>4.0409804310000004</v>
          </cell>
          <cell r="AM1178">
            <v>3.9030958500000001</v>
          </cell>
          <cell r="AN1178">
            <v>3.9086222199999998</v>
          </cell>
          <cell r="AO1178">
            <v>3.7582814689999999</v>
          </cell>
          <cell r="AP1178">
            <v>3.8948001429999999</v>
          </cell>
          <cell r="AQ1178">
            <v>3.7174401339999998</v>
          </cell>
          <cell r="AR1178">
            <v>3.6828451539999998</v>
          </cell>
          <cell r="AS1178">
            <v>3.857421853</v>
          </cell>
          <cell r="AT1178">
            <v>4.6891696219999996</v>
          </cell>
          <cell r="AU1178">
            <v>3.1440911919999999</v>
          </cell>
          <cell r="AV1178">
            <v>3.7576775740000001</v>
          </cell>
          <cell r="AW1178">
            <v>4.0806536910000002</v>
          </cell>
          <cell r="AX1178">
            <v>4.099848261</v>
          </cell>
          <cell r="AY1178">
            <v>4.0475133149999998</v>
          </cell>
          <cell r="AZ1178">
            <v>3.9965685460000002</v>
          </cell>
          <cell r="BA1178">
            <v>4.184555435</v>
          </cell>
          <cell r="BB1178">
            <v>4.1969358679999997</v>
          </cell>
          <cell r="BC1178">
            <v>4.201276558</v>
          </cell>
          <cell r="BD1178">
            <v>4.1338174600000004</v>
          </cell>
          <cell r="BE1178">
            <v>4.5659057870000002</v>
          </cell>
          <cell r="BF1178">
            <v>4.6902339580000003</v>
          </cell>
          <cell r="BG1178">
            <v>5.8248705469999997</v>
          </cell>
          <cell r="BH1178">
            <v>4.3042105800000003</v>
          </cell>
          <cell r="BI1178">
            <v>4.1542300460000003</v>
          </cell>
          <cell r="BJ1178">
            <v>4.2762763980000003</v>
          </cell>
          <cell r="BK1178">
            <v>4.2266848059999997</v>
          </cell>
          <cell r="BL1178">
            <v>3.8932473299999999</v>
          </cell>
          <cell r="BM1178">
            <v>3.98177461</v>
          </cell>
          <cell r="BN1178">
            <v>4.1133643959999997</v>
          </cell>
          <cell r="BO1178">
            <v>4.2990395960000001</v>
          </cell>
          <cell r="BP1178">
            <v>4.3317059599999999</v>
          </cell>
          <cell r="BQ1178">
            <v>4.30553308</v>
          </cell>
          <cell r="BR1178">
            <v>4.2461749720000004</v>
          </cell>
          <cell r="BS1178">
            <v>4.2374593950000001</v>
          </cell>
          <cell r="BT1178">
            <v>5.1543274170000002</v>
          </cell>
          <cell r="BU1178">
            <v>3.6730012140000001</v>
          </cell>
          <cell r="BV1178">
            <v>3.8006283120000002</v>
          </cell>
          <cell r="BW1178">
            <v>3.7903825489999998</v>
          </cell>
          <cell r="BX1178">
            <v>4.1260042119999998</v>
          </cell>
          <cell r="BY1178">
            <v>4.2872490780000003</v>
          </cell>
          <cell r="BZ1178">
            <v>4.324011509</v>
          </cell>
          <cell r="CA1178">
            <v>4.2595719770000002</v>
          </cell>
          <cell r="CB1178">
            <v>4.5043109939999999</v>
          </cell>
          <cell r="CC1178">
            <v>4.4792561510000004</v>
          </cell>
          <cell r="CD1178">
            <v>4.4658051810000003</v>
          </cell>
          <cell r="CE1178">
            <v>4.4700537669999996</v>
          </cell>
          <cell r="CF1178">
            <v>4.4807959329999996</v>
          </cell>
          <cell r="CG1178">
            <v>5.1500680460000003</v>
          </cell>
        </row>
        <row r="1179">
          <cell r="B1179" t="str">
            <v>Per_Value_Blended Whisky_East of England</v>
          </cell>
          <cell r="C1179" t="str">
            <v>Per</v>
          </cell>
          <cell r="D1179" t="str">
            <v>Value</v>
          </cell>
          <cell r="E1179" t="str">
            <v>Spirits</v>
          </cell>
          <cell r="F1179" t="str">
            <v>Blended Whisky</v>
          </cell>
          <cell r="G1179" t="str">
            <v>East of England</v>
          </cell>
          <cell r="H1179">
            <v>2.1383307010000001</v>
          </cell>
          <cell r="I1179">
            <v>2.456101034</v>
          </cell>
          <cell r="J1179">
            <v>2.346303931</v>
          </cell>
          <cell r="K1179">
            <v>2.258573304</v>
          </cell>
          <cell r="L1179">
            <v>2.3159102050000002</v>
          </cell>
          <cell r="M1179">
            <v>2.31566677</v>
          </cell>
          <cell r="N1179">
            <v>2.2103390759999999</v>
          </cell>
          <cell r="O1179">
            <v>2.0599249070000001</v>
          </cell>
          <cell r="P1179">
            <v>2.2372815020000001</v>
          </cell>
          <cell r="Q1179">
            <v>2.1757583170000001</v>
          </cell>
          <cell r="R1179">
            <v>2.1427935960000002</v>
          </cell>
          <cell r="S1179">
            <v>2.3337276029999998</v>
          </cell>
          <cell r="T1179">
            <v>2.8164179479999998</v>
          </cell>
          <cell r="U1179">
            <v>1.981906722</v>
          </cell>
          <cell r="V1179">
            <v>2.1380696779999999</v>
          </cell>
          <cell r="W1179">
            <v>2.356008171</v>
          </cell>
          <cell r="X1179">
            <v>2.4356542480000001</v>
          </cell>
          <cell r="Y1179">
            <v>2.452377512</v>
          </cell>
          <cell r="Z1179">
            <v>2.4591073429999999</v>
          </cell>
          <cell r="AA1179">
            <v>2.4662149420000001</v>
          </cell>
          <cell r="AB1179">
            <v>2.4921918330000001</v>
          </cell>
          <cell r="AC1179">
            <v>2.5911047030000001</v>
          </cell>
          <cell r="AD1179">
            <v>2.5964273320000002</v>
          </cell>
          <cell r="AE1179">
            <v>2.4310384530000002</v>
          </cell>
          <cell r="AF1179">
            <v>2.4739609119999999</v>
          </cell>
          <cell r="AG1179">
            <v>2.7221344639999998</v>
          </cell>
          <cell r="AH1179">
            <v>1.177556211</v>
          </cell>
          <cell r="AI1179">
            <v>1.419847321</v>
          </cell>
          <cell r="AJ1179">
            <v>1.7108619249999999</v>
          </cell>
          <cell r="AK1179">
            <v>1.871789589</v>
          </cell>
          <cell r="AL1179">
            <v>1.898708182</v>
          </cell>
          <cell r="AM1179">
            <v>2.1406864520000002</v>
          </cell>
          <cell r="AN1179">
            <v>2.3405075719999999</v>
          </cell>
          <cell r="AO1179">
            <v>2.1960401630000002</v>
          </cell>
          <cell r="AP1179">
            <v>2.276999075</v>
          </cell>
          <cell r="AQ1179">
            <v>2.6355071319999999</v>
          </cell>
          <cell r="AR1179">
            <v>2.643179307</v>
          </cell>
          <cell r="AS1179">
            <v>2.7829662599999998</v>
          </cell>
          <cell r="AT1179">
            <v>3.1750495079999999</v>
          </cell>
          <cell r="AU1179">
            <v>1.872391637</v>
          </cell>
          <cell r="AV1179">
            <v>2.011805683</v>
          </cell>
          <cell r="AW1179">
            <v>2.071799827</v>
          </cell>
          <cell r="AX1179">
            <v>2.219478745</v>
          </cell>
          <cell r="AY1179">
            <v>2.2021110020000001</v>
          </cell>
          <cell r="AZ1179">
            <v>2.1525614979999999</v>
          </cell>
          <cell r="BA1179">
            <v>2.0935615150000002</v>
          </cell>
          <cell r="BB1179">
            <v>2.2624783009999998</v>
          </cell>
          <cell r="BC1179">
            <v>2.289676805</v>
          </cell>
          <cell r="BD1179">
            <v>2.4736849799999998</v>
          </cell>
          <cell r="BE1179">
            <v>2.6107697490000001</v>
          </cell>
          <cell r="BF1179">
            <v>2.4722171369999999</v>
          </cell>
          <cell r="BG1179">
            <v>3.4362997700000002</v>
          </cell>
          <cell r="BH1179">
            <v>2.554598602</v>
          </cell>
          <cell r="BI1179">
            <v>2.5085641110000001</v>
          </cell>
          <cell r="BJ1179">
            <v>2.6869418760000001</v>
          </cell>
          <cell r="BK1179">
            <v>2.6454887550000001</v>
          </cell>
          <cell r="BL1179">
            <v>2.4812163589999998</v>
          </cell>
          <cell r="BM1179">
            <v>2.4365294510000002</v>
          </cell>
          <cell r="BN1179">
            <v>2.4550127490000002</v>
          </cell>
          <cell r="BO1179">
            <v>2.3332061400000002</v>
          </cell>
          <cell r="BP1179">
            <v>2.3443106829999998</v>
          </cell>
          <cell r="BQ1179">
            <v>2.3176098220000001</v>
          </cell>
          <cell r="BR1179">
            <v>2.1722387310000002</v>
          </cell>
          <cell r="BS1179">
            <v>2.1615918120000002</v>
          </cell>
          <cell r="BT1179">
            <v>2.6945934610000002</v>
          </cell>
          <cell r="BU1179">
            <v>2.0403700919999999</v>
          </cell>
          <cell r="BV1179">
            <v>2.1572532080000002</v>
          </cell>
          <cell r="BW1179">
            <v>2.0871036809999999</v>
          </cell>
          <cell r="BX1179">
            <v>2.1868817790000001</v>
          </cell>
          <cell r="BY1179">
            <v>2.2017048520000002</v>
          </cell>
          <cell r="BZ1179">
            <v>2.206447045</v>
          </cell>
          <cell r="CA1179">
            <v>2.1971133140000001</v>
          </cell>
          <cell r="CB1179">
            <v>2.1473361710000001</v>
          </cell>
          <cell r="CC1179">
            <v>2.1695922310000002</v>
          </cell>
          <cell r="CD1179">
            <v>2.1086656779999999</v>
          </cell>
          <cell r="CE1179">
            <v>2.145700546</v>
          </cell>
          <cell r="CF1179">
            <v>2.209089981</v>
          </cell>
          <cell r="CG1179">
            <v>2.6186542560000001</v>
          </cell>
        </row>
        <row r="1180">
          <cell r="B1180" t="str">
            <v>Per_Value_Blended Whisky_London</v>
          </cell>
          <cell r="C1180" t="str">
            <v>Per</v>
          </cell>
          <cell r="D1180" t="str">
            <v>Value</v>
          </cell>
          <cell r="E1180" t="str">
            <v>Spirits</v>
          </cell>
          <cell r="F1180" t="str">
            <v>Blended Whisky</v>
          </cell>
          <cell r="G1180" t="str">
            <v>London</v>
          </cell>
          <cell r="H1180">
            <v>5.3534130529999997</v>
          </cell>
          <cell r="I1180">
            <v>5.4969790859999996</v>
          </cell>
          <cell r="J1180">
            <v>5.7387797379999999</v>
          </cell>
          <cell r="K1180">
            <v>5.7370338570000001</v>
          </cell>
          <cell r="L1180">
            <v>5.6969608850000002</v>
          </cell>
          <cell r="M1180">
            <v>5.8702644490000004</v>
          </cell>
          <cell r="N1180">
            <v>6.2072096769999998</v>
          </cell>
          <cell r="O1180">
            <v>6.5225539110000001</v>
          </cell>
          <cell r="P1180">
            <v>6.5569121790000002</v>
          </cell>
          <cell r="Q1180">
            <v>6.2993848979999996</v>
          </cell>
          <cell r="R1180">
            <v>6.274529823</v>
          </cell>
          <cell r="S1180">
            <v>6.8705944649999999</v>
          </cell>
          <cell r="T1180">
            <v>8.5143123509999992</v>
          </cell>
          <cell r="U1180">
            <v>5.0122198190000002</v>
          </cell>
          <cell r="V1180">
            <v>5.3997244169999998</v>
          </cell>
          <cell r="W1180">
            <v>5.9219884499999997</v>
          </cell>
          <cell r="X1180">
            <v>6.2273627170000001</v>
          </cell>
          <cell r="Y1180">
            <v>6.2907848370000004</v>
          </cell>
          <cell r="Z1180">
            <v>6.2659462010000002</v>
          </cell>
          <cell r="AA1180">
            <v>6.3263396670000001</v>
          </cell>
          <cell r="AB1180">
            <v>6.2778435760000004</v>
          </cell>
          <cell r="AC1180">
            <v>6.3618447710000003</v>
          </cell>
          <cell r="AD1180">
            <v>6.3564391149999997</v>
          </cell>
          <cell r="AE1180">
            <v>6.1871050030000001</v>
          </cell>
          <cell r="AF1180">
            <v>6.4459165949999999</v>
          </cell>
          <cell r="AG1180">
            <v>8.3977368860000006</v>
          </cell>
          <cell r="AH1180">
            <v>4.2776923020000002</v>
          </cell>
          <cell r="AI1180">
            <v>5.0453631339999996</v>
          </cell>
          <cell r="AJ1180">
            <v>6.020914382</v>
          </cell>
          <cell r="AK1180">
            <v>6.6803813849999996</v>
          </cell>
          <cell r="AL1180">
            <v>6.8295974419999999</v>
          </cell>
          <cell r="AM1180">
            <v>6.6678358739999997</v>
          </cell>
          <cell r="AN1180">
            <v>7.648107703</v>
          </cell>
          <cell r="AO1180">
            <v>6.993635029</v>
          </cell>
          <cell r="AP1180">
            <v>7.0472474619999996</v>
          </cell>
          <cell r="AQ1180">
            <v>7.0154293259999996</v>
          </cell>
          <cell r="AR1180">
            <v>6.8840681989999997</v>
          </cell>
          <cell r="AS1180">
            <v>7.17959733</v>
          </cell>
          <cell r="AT1180">
            <v>8.8185383529999992</v>
          </cell>
          <cell r="AU1180">
            <v>5.3809884029999999</v>
          </cell>
          <cell r="AV1180">
            <v>5.5550403460000002</v>
          </cell>
          <cell r="AW1180">
            <v>5.5553913619999999</v>
          </cell>
          <cell r="AX1180">
            <v>5.9750941099999997</v>
          </cell>
          <cell r="AY1180">
            <v>6.0639189360000003</v>
          </cell>
          <cell r="AZ1180">
            <v>5.9183205770000002</v>
          </cell>
          <cell r="BA1180">
            <v>6.1336186990000003</v>
          </cell>
          <cell r="BB1180">
            <v>6.8035265579999997</v>
          </cell>
          <cell r="BC1180">
            <v>7.2348831090000001</v>
          </cell>
          <cell r="BD1180">
            <v>7.5311586330000004</v>
          </cell>
          <cell r="BE1180">
            <v>7.8684619910000002</v>
          </cell>
          <cell r="BF1180">
            <v>7.8994337149999998</v>
          </cell>
          <cell r="BG1180">
            <v>10.690719571000001</v>
          </cell>
          <cell r="BH1180">
            <v>7.4189568619999999</v>
          </cell>
          <cell r="BI1180">
            <v>7.5998562559999998</v>
          </cell>
          <cell r="BJ1180">
            <v>8.0337260480000001</v>
          </cell>
          <cell r="BK1180">
            <v>8.1320912859999996</v>
          </cell>
          <cell r="BL1180">
            <v>8.0613089359999996</v>
          </cell>
          <cell r="BM1180">
            <v>7.973390642</v>
          </cell>
          <cell r="BN1180">
            <v>7.8000553840000002</v>
          </cell>
          <cell r="BO1180">
            <v>7.5980584269999998</v>
          </cell>
          <cell r="BP1180">
            <v>7.6855437770000004</v>
          </cell>
          <cell r="BQ1180">
            <v>7.9708049250000004</v>
          </cell>
          <cell r="BR1180">
            <v>8.1580682010000007</v>
          </cell>
          <cell r="BS1180">
            <v>8.0978058270000002</v>
          </cell>
          <cell r="BT1180">
            <v>9.8871002810000004</v>
          </cell>
          <cell r="BU1180">
            <v>7.4892552329999997</v>
          </cell>
          <cell r="BV1180">
            <v>7.819207274</v>
          </cell>
          <cell r="BW1180">
            <v>7.755751515</v>
          </cell>
          <cell r="BX1180">
            <v>7.8921340239999997</v>
          </cell>
          <cell r="BY1180">
            <v>8.2511334430000005</v>
          </cell>
          <cell r="BZ1180">
            <v>8.1164774630000007</v>
          </cell>
          <cell r="CA1180">
            <v>7.9189556349999997</v>
          </cell>
          <cell r="CB1180">
            <v>8.0844188779999993</v>
          </cell>
          <cell r="CC1180">
            <v>8.2233821149999997</v>
          </cell>
          <cell r="CD1180">
            <v>8.1828499850000007</v>
          </cell>
          <cell r="CE1180">
            <v>8.3224577229999994</v>
          </cell>
          <cell r="CF1180">
            <v>8.3254972370000004</v>
          </cell>
          <cell r="CG1180">
            <v>9.8899672400000007</v>
          </cell>
        </row>
        <row r="1181">
          <cell r="B1181" t="str">
            <v>Per_Value_Blended Whisky_North East England</v>
          </cell>
          <cell r="C1181" t="str">
            <v>Per</v>
          </cell>
          <cell r="D1181" t="str">
            <v>Value</v>
          </cell>
          <cell r="E1181" t="str">
            <v>Spirits</v>
          </cell>
          <cell r="F1181" t="str">
            <v>Blended Whisky</v>
          </cell>
          <cell r="G1181" t="str">
            <v>North East England</v>
          </cell>
          <cell r="H1181">
            <v>1.157371379</v>
          </cell>
          <cell r="I1181">
            <v>1.2098224799999999</v>
          </cell>
          <cell r="J1181">
            <v>1.297660418</v>
          </cell>
          <cell r="K1181">
            <v>1.232922466</v>
          </cell>
          <cell r="L1181">
            <v>1.215634222</v>
          </cell>
          <cell r="M1181">
            <v>1.250304195</v>
          </cell>
          <cell r="N1181">
            <v>1.1901111390000001</v>
          </cell>
          <cell r="O1181">
            <v>1.184804532</v>
          </cell>
          <cell r="P1181">
            <v>1.239440672</v>
          </cell>
          <cell r="Q1181">
            <v>1.200416479</v>
          </cell>
          <cell r="R1181">
            <v>1.176974526</v>
          </cell>
          <cell r="S1181">
            <v>1.2975556619999999</v>
          </cell>
          <cell r="T1181">
            <v>1.5486110689999999</v>
          </cell>
          <cell r="U1181">
            <v>1.0073060620000001</v>
          </cell>
          <cell r="V1181">
            <v>1.038016772</v>
          </cell>
          <cell r="W1181">
            <v>1.1368996499999999</v>
          </cell>
          <cell r="X1181">
            <v>1.174383572</v>
          </cell>
          <cell r="Y1181">
            <v>1.1812074509999999</v>
          </cell>
          <cell r="Z1181">
            <v>1.1834142329999999</v>
          </cell>
          <cell r="AA1181">
            <v>1.1795984530000001</v>
          </cell>
          <cell r="AB1181">
            <v>1.1941465330000001</v>
          </cell>
          <cell r="AC1181">
            <v>1.2279675299999999</v>
          </cell>
          <cell r="AD1181">
            <v>1.199351184</v>
          </cell>
          <cell r="AE1181">
            <v>1.164050915</v>
          </cell>
          <cell r="AF1181">
            <v>1.1914445890000001</v>
          </cell>
          <cell r="AG1181">
            <v>1.3838521610000001</v>
          </cell>
          <cell r="AH1181">
            <v>0.77576047000000004</v>
          </cell>
          <cell r="AI1181">
            <v>0.87934421500000004</v>
          </cell>
          <cell r="AJ1181">
            <v>0.99015684100000001</v>
          </cell>
          <cell r="AK1181">
            <v>1.0954422800000001</v>
          </cell>
          <cell r="AL1181">
            <v>1.16007868</v>
          </cell>
          <cell r="AM1181">
            <v>1.1896039279999999</v>
          </cell>
          <cell r="AN1181">
            <v>1.2673375499999999</v>
          </cell>
          <cell r="AO1181">
            <v>1.1981078970000001</v>
          </cell>
          <cell r="AP1181">
            <v>1.222525903</v>
          </cell>
          <cell r="AQ1181">
            <v>1.211071762</v>
          </cell>
          <cell r="AR1181">
            <v>1.192387045</v>
          </cell>
          <cell r="AS1181">
            <v>1.3147685849999999</v>
          </cell>
          <cell r="AT1181">
            <v>1.677278176</v>
          </cell>
          <cell r="AU1181">
            <v>1.0021761549999999</v>
          </cell>
          <cell r="AV1181">
            <v>1.00560943</v>
          </cell>
          <cell r="AW1181">
            <v>1.000251869</v>
          </cell>
          <cell r="AX1181">
            <v>1.0081509639999999</v>
          </cell>
          <cell r="AY1181">
            <v>0.99704273799999998</v>
          </cell>
          <cell r="AZ1181">
            <v>0.97142398200000002</v>
          </cell>
          <cell r="BA1181">
            <v>0.99484000900000003</v>
          </cell>
          <cell r="BB1181">
            <v>1.108717102</v>
          </cell>
          <cell r="BC1181">
            <v>1.1808806140000001</v>
          </cell>
          <cell r="BD1181">
            <v>1.171955997</v>
          </cell>
          <cell r="BE1181">
            <v>1.2545680509999999</v>
          </cell>
          <cell r="BF1181">
            <v>1.2142570800000001</v>
          </cell>
          <cell r="BG1181">
            <v>1.720714767</v>
          </cell>
          <cell r="BH1181">
            <v>1.2542339899999999</v>
          </cell>
          <cell r="BI1181">
            <v>1.2767116380000001</v>
          </cell>
          <cell r="BJ1181">
            <v>1.4151965900000001</v>
          </cell>
          <cell r="BK1181">
            <v>1.4720095449999999</v>
          </cell>
          <cell r="BL1181">
            <v>1.267771341</v>
          </cell>
          <cell r="BM1181">
            <v>1.3020617640000001</v>
          </cell>
          <cell r="BN1181">
            <v>1.2833152059999999</v>
          </cell>
          <cell r="BO1181">
            <v>1.304623283</v>
          </cell>
          <cell r="BP1181">
            <v>1.3491125909999999</v>
          </cell>
          <cell r="BQ1181">
            <v>1.3293151519999999</v>
          </cell>
          <cell r="BR1181">
            <v>1.3020902110000001</v>
          </cell>
          <cell r="BS1181">
            <v>1.2541137609999999</v>
          </cell>
          <cell r="BT1181">
            <v>1.6067629919999999</v>
          </cell>
          <cell r="BU1181">
            <v>1.1861214840000001</v>
          </cell>
          <cell r="BV1181">
            <v>1.199061288</v>
          </cell>
          <cell r="BW1181">
            <v>1.2223403980000001</v>
          </cell>
          <cell r="BX1181">
            <v>1.3021816639999999</v>
          </cell>
          <cell r="BY1181">
            <v>1.1753114549999999</v>
          </cell>
          <cell r="BZ1181">
            <v>1.128199577</v>
          </cell>
          <cell r="CA1181">
            <v>1.1399421110000001</v>
          </cell>
          <cell r="CB1181">
            <v>1.0673327829999999</v>
          </cell>
          <cell r="CC1181">
            <v>1.1596613440000001</v>
          </cell>
          <cell r="CD1181">
            <v>1.1372899990000001</v>
          </cell>
          <cell r="CE1181">
            <v>1.1450378029999999</v>
          </cell>
          <cell r="CF1181">
            <v>1.146664149</v>
          </cell>
          <cell r="CG1181">
            <v>1.25382898</v>
          </cell>
        </row>
        <row r="1182">
          <cell r="B1182" t="str">
            <v>Per_Value_Blended Whisky_North East Scotland</v>
          </cell>
          <cell r="C1182" t="str">
            <v>Per</v>
          </cell>
          <cell r="D1182" t="str">
            <v>Value</v>
          </cell>
          <cell r="E1182" t="str">
            <v>Spirits</v>
          </cell>
          <cell r="F1182" t="str">
            <v>Blended Whisky</v>
          </cell>
          <cell r="G1182" t="str">
            <v>North East Scotland</v>
          </cell>
          <cell r="H1182">
            <v>1.2698923529999999</v>
          </cell>
          <cell r="I1182">
            <v>1.4327502050000001</v>
          </cell>
          <cell r="J1182">
            <v>1.4274346179999999</v>
          </cell>
          <cell r="K1182">
            <v>1.638597554</v>
          </cell>
          <cell r="L1182">
            <v>1.5525551319999999</v>
          </cell>
          <cell r="M1182">
            <v>1.572750165</v>
          </cell>
          <cell r="N1182">
            <v>1.2904370620000001</v>
          </cell>
          <cell r="O1182">
            <v>1.311458746</v>
          </cell>
          <cell r="P1182">
            <v>1.177038458</v>
          </cell>
          <cell r="Q1182">
            <v>1.2839525949999999</v>
          </cell>
          <cell r="R1182">
            <v>1.2088664339999999</v>
          </cell>
          <cell r="S1182">
            <v>1.248793365</v>
          </cell>
          <cell r="T1182">
            <v>1.4797727030000001</v>
          </cell>
          <cell r="U1182">
            <v>1.2395295529999999</v>
          </cell>
          <cell r="V1182">
            <v>1.234785123</v>
          </cell>
          <cell r="W1182">
            <v>1.296203708</v>
          </cell>
          <cell r="X1182">
            <v>1.2104662799999999</v>
          </cell>
          <cell r="Y1182">
            <v>1.2509964179999999</v>
          </cell>
          <cell r="Z1182">
            <v>1.217534758</v>
          </cell>
          <cell r="AA1182">
            <v>1.283060176</v>
          </cell>
          <cell r="AB1182">
            <v>1.4050231950000001</v>
          </cell>
          <cell r="AC1182">
            <v>1.1871540629999999</v>
          </cell>
          <cell r="AD1182">
            <v>1.3180160219999999</v>
          </cell>
          <cell r="AE1182">
            <v>1.285046624</v>
          </cell>
          <cell r="AF1182">
            <v>1.269240398</v>
          </cell>
          <cell r="AG1182">
            <v>1.4053611960000001</v>
          </cell>
          <cell r="AH1182">
            <v>0.82406621400000002</v>
          </cell>
          <cell r="AI1182">
            <v>0.96932423099999998</v>
          </cell>
          <cell r="AJ1182">
            <v>1.0554289539999999</v>
          </cell>
          <cell r="AK1182">
            <v>1.184462913</v>
          </cell>
          <cell r="AL1182">
            <v>1.1827686230000001</v>
          </cell>
          <cell r="AM1182">
            <v>1.1878419499999999</v>
          </cell>
          <cell r="AN1182">
            <v>1.3923022979999999</v>
          </cell>
          <cell r="AO1182">
            <v>1.3623134180000001</v>
          </cell>
          <cell r="AP1182">
            <v>1.3745736850000001</v>
          </cell>
          <cell r="AQ1182">
            <v>1.4682148399999999</v>
          </cell>
          <cell r="AR1182">
            <v>1.465147746</v>
          </cell>
          <cell r="AS1182">
            <v>1.5927963970000001</v>
          </cell>
          <cell r="AT1182">
            <v>1.8962220809999999</v>
          </cell>
          <cell r="AU1182">
            <v>1.2709436700000001</v>
          </cell>
          <cell r="AV1182">
            <v>0.85298978299999995</v>
          </cell>
          <cell r="AW1182">
            <v>1.079795501</v>
          </cell>
          <cell r="AX1182">
            <v>1.316641604</v>
          </cell>
          <cell r="AY1182">
            <v>1.289278157</v>
          </cell>
          <cell r="AZ1182">
            <v>1.2502190929999999</v>
          </cell>
          <cell r="BA1182">
            <v>1.418713798</v>
          </cell>
          <cell r="BB1182">
            <v>1.414730227</v>
          </cell>
          <cell r="BC1182">
            <v>1.4008943460000001</v>
          </cell>
          <cell r="BD1182">
            <v>1.4824401309999999</v>
          </cell>
          <cell r="BE1182">
            <v>1.5410241170000001</v>
          </cell>
          <cell r="BF1182">
            <v>1.4022441430000001</v>
          </cell>
          <cell r="BG1182">
            <v>1.6929475060000001</v>
          </cell>
          <cell r="BH1182">
            <v>1.2479197849999999</v>
          </cell>
          <cell r="BI1182">
            <v>1.3897492250000001</v>
          </cell>
          <cell r="BJ1182">
            <v>1.3784788299999999</v>
          </cell>
          <cell r="BK1182">
            <v>1.7753934200000001</v>
          </cell>
          <cell r="BL1182">
            <v>1.880911926</v>
          </cell>
          <cell r="BM1182">
            <v>1.7894595710000001</v>
          </cell>
          <cell r="BN1182">
            <v>1.7157837979999999</v>
          </cell>
          <cell r="BO1182">
            <v>1.658614689</v>
          </cell>
          <cell r="BP1182">
            <v>1.476870627</v>
          </cell>
          <cell r="BQ1182">
            <v>1.610511383</v>
          </cell>
          <cell r="BR1182">
            <v>1.4095169999999999</v>
          </cell>
          <cell r="BS1182">
            <v>1.28904825</v>
          </cell>
          <cell r="BT1182">
            <v>1.7524791369999999</v>
          </cell>
          <cell r="BU1182">
            <v>1.482185573</v>
          </cell>
          <cell r="BV1182">
            <v>1.5437496829999999</v>
          </cell>
          <cell r="BW1182">
            <v>1.5231270610000001</v>
          </cell>
          <cell r="BX1182">
            <v>1.5504094420000001</v>
          </cell>
          <cell r="BY1182">
            <v>1.282815077</v>
          </cell>
          <cell r="BZ1182">
            <v>1.240627825</v>
          </cell>
          <cell r="CA1182">
            <v>1.3302649010000001</v>
          </cell>
          <cell r="CB1182">
            <v>1.188873979</v>
          </cell>
          <cell r="CC1182">
            <v>1.199691471</v>
          </cell>
          <cell r="CD1182">
            <v>1.1598514719999999</v>
          </cell>
          <cell r="CE1182">
            <v>1.3007708149999999</v>
          </cell>
          <cell r="CF1182">
            <v>1.2550469070000001</v>
          </cell>
          <cell r="CG1182">
            <v>1.477479899</v>
          </cell>
        </row>
        <row r="1183">
          <cell r="B1183" t="str">
            <v>Per_Value_Blended Whisky_North West (Lancashire)</v>
          </cell>
          <cell r="C1183" t="str">
            <v>Per</v>
          </cell>
          <cell r="D1183" t="str">
            <v>Value</v>
          </cell>
          <cell r="E1183" t="str">
            <v>Spirits</v>
          </cell>
          <cell r="F1183" t="str">
            <v>Blended Whisky</v>
          </cell>
          <cell r="G1183" t="str">
            <v>North West (Lancashire)</v>
          </cell>
          <cell r="H1183">
            <v>3.2987208799999999</v>
          </cell>
          <cell r="I1183">
            <v>3.4907003919999999</v>
          </cell>
          <cell r="J1183">
            <v>3.7173129280000001</v>
          </cell>
          <cell r="K1183">
            <v>3.503900888</v>
          </cell>
          <cell r="L1183">
            <v>3.6068584399999999</v>
          </cell>
          <cell r="M1183">
            <v>3.7723990459999999</v>
          </cell>
          <cell r="N1183">
            <v>3.681778145</v>
          </cell>
          <cell r="O1183">
            <v>3.8422254900000001</v>
          </cell>
          <cell r="P1183">
            <v>3.7013130620000001</v>
          </cell>
          <cell r="Q1183">
            <v>3.6233012169999999</v>
          </cell>
          <cell r="R1183">
            <v>3.5555064289999998</v>
          </cell>
          <cell r="S1183">
            <v>3.8132463400000001</v>
          </cell>
          <cell r="T1183">
            <v>4.6684021539999998</v>
          </cell>
          <cell r="U1183">
            <v>2.9016209119999998</v>
          </cell>
          <cell r="V1183">
            <v>3.0766778320000001</v>
          </cell>
          <cell r="W1183">
            <v>3.3840889199999999</v>
          </cell>
          <cell r="X1183">
            <v>3.5461603049999999</v>
          </cell>
          <cell r="Y1183">
            <v>3.512452063</v>
          </cell>
          <cell r="Z1183">
            <v>3.516225543</v>
          </cell>
          <cell r="AA1183">
            <v>3.5527258559999999</v>
          </cell>
          <cell r="AB1183">
            <v>3.6147776920000001</v>
          </cell>
          <cell r="AC1183">
            <v>3.6468746090000002</v>
          </cell>
          <cell r="AD1183">
            <v>3.6909769670000001</v>
          </cell>
          <cell r="AE1183">
            <v>3.4956724860000001</v>
          </cell>
          <cell r="AF1183">
            <v>3.6091996200000001</v>
          </cell>
          <cell r="AG1183">
            <v>4.3640649739999997</v>
          </cell>
          <cell r="AH1183">
            <v>2.9331797919999998</v>
          </cell>
          <cell r="AI1183">
            <v>3.2913579799999999</v>
          </cell>
          <cell r="AJ1183">
            <v>3.9394381190000001</v>
          </cell>
          <cell r="AK1183">
            <v>4.4220861569999999</v>
          </cell>
          <cell r="AL1183">
            <v>4.4744732159999998</v>
          </cell>
          <cell r="AM1183">
            <v>3.9250611270000002</v>
          </cell>
          <cell r="AN1183">
            <v>3.7301567759999998</v>
          </cell>
          <cell r="AO1183">
            <v>3.5410212809999999</v>
          </cell>
          <cell r="AP1183">
            <v>3.608137653</v>
          </cell>
          <cell r="AQ1183">
            <v>3.5437542</v>
          </cell>
          <cell r="AR1183">
            <v>3.4880526299999999</v>
          </cell>
          <cell r="AS1183">
            <v>3.762269157</v>
          </cell>
          <cell r="AT1183">
            <v>4.5058820449999999</v>
          </cell>
          <cell r="AU1183">
            <v>2.837669429</v>
          </cell>
          <cell r="AV1183">
            <v>2.9028575019999998</v>
          </cell>
          <cell r="AW1183">
            <v>2.849773812</v>
          </cell>
          <cell r="AX1183">
            <v>2.968737081</v>
          </cell>
          <cell r="AY1183">
            <v>3.0388347859999998</v>
          </cell>
          <cell r="AZ1183">
            <v>2.8161078430000002</v>
          </cell>
          <cell r="BA1183">
            <v>2.8309686510000001</v>
          </cell>
          <cell r="BB1183">
            <v>2.9337781409999999</v>
          </cell>
          <cell r="BC1183">
            <v>3.080988697</v>
          </cell>
          <cell r="BD1183">
            <v>3.2208763349999998</v>
          </cell>
          <cell r="BE1183">
            <v>3.3304881439999998</v>
          </cell>
          <cell r="BF1183">
            <v>3.4468699819999999</v>
          </cell>
          <cell r="BG1183">
            <v>4.6079882120000004</v>
          </cell>
          <cell r="BH1183">
            <v>3.0153866699999998</v>
          </cell>
          <cell r="BI1183">
            <v>3.0164862609999998</v>
          </cell>
          <cell r="BJ1183">
            <v>3.2250691310000001</v>
          </cell>
          <cell r="BK1183">
            <v>3.0120700629999999</v>
          </cell>
          <cell r="BL1183">
            <v>2.908044361</v>
          </cell>
          <cell r="BM1183">
            <v>2.8591798540000002</v>
          </cell>
          <cell r="BN1183">
            <v>2.7716486100000002</v>
          </cell>
          <cell r="BO1183">
            <v>2.7451994609999999</v>
          </cell>
          <cell r="BP1183">
            <v>2.7116870409999998</v>
          </cell>
          <cell r="BQ1183">
            <v>2.8040929010000002</v>
          </cell>
          <cell r="BR1183">
            <v>2.8556856220000002</v>
          </cell>
          <cell r="BS1183">
            <v>2.7752692319999999</v>
          </cell>
          <cell r="BT1183">
            <v>3.3464935429999998</v>
          </cell>
          <cell r="BU1183">
            <v>2.5291576249999999</v>
          </cell>
          <cell r="BV1183">
            <v>2.6513427269999998</v>
          </cell>
          <cell r="BW1183">
            <v>2.5792182440000002</v>
          </cell>
          <cell r="BX1183">
            <v>2.9467308459999999</v>
          </cell>
          <cell r="BY1183">
            <v>3.2199984709999998</v>
          </cell>
          <cell r="BZ1183">
            <v>3.18087491</v>
          </cell>
          <cell r="CA1183">
            <v>3.243618916</v>
          </cell>
          <cell r="CB1183">
            <v>3.1362697009999998</v>
          </cell>
          <cell r="CC1183">
            <v>3.1393005399999998</v>
          </cell>
          <cell r="CD1183">
            <v>3.1322140759999999</v>
          </cell>
          <cell r="CE1183">
            <v>3.1307705019999998</v>
          </cell>
          <cell r="CF1183">
            <v>3.150680463</v>
          </cell>
          <cell r="CG1183">
            <v>3.6500632450000001</v>
          </cell>
        </row>
        <row r="1184">
          <cell r="B1184" t="str">
            <v>Per_Value_Blended Whisky_South and South East</v>
          </cell>
          <cell r="C1184" t="str">
            <v>Per</v>
          </cell>
          <cell r="D1184" t="str">
            <v>Value</v>
          </cell>
          <cell r="E1184" t="str">
            <v>Spirits</v>
          </cell>
          <cell r="F1184" t="str">
            <v>Blended Whisky</v>
          </cell>
          <cell r="G1184" t="str">
            <v>South and South East</v>
          </cell>
          <cell r="H1184">
            <v>2.8065710099999999</v>
          </cell>
          <cell r="I1184">
            <v>3.1014228049999999</v>
          </cell>
          <cell r="J1184">
            <v>3.1871905790000001</v>
          </cell>
          <cell r="K1184">
            <v>3.1701488329999998</v>
          </cell>
          <cell r="L1184">
            <v>2.9740799529999999</v>
          </cell>
          <cell r="M1184">
            <v>3.0208658900000001</v>
          </cell>
          <cell r="N1184">
            <v>3.046182183</v>
          </cell>
          <cell r="O1184">
            <v>3.0967610539999999</v>
          </cell>
          <cell r="P1184">
            <v>3.0789444920000002</v>
          </cell>
          <cell r="Q1184">
            <v>3.096847822</v>
          </cell>
          <cell r="R1184">
            <v>3.052023342</v>
          </cell>
          <cell r="S1184">
            <v>3.335103454</v>
          </cell>
          <cell r="T1184">
            <v>3.9722053270000002</v>
          </cell>
          <cell r="U1184">
            <v>2.7426094349999999</v>
          </cell>
          <cell r="V1184">
            <v>2.9410820630000001</v>
          </cell>
          <cell r="W1184">
            <v>3.1368894389999999</v>
          </cell>
          <cell r="X1184">
            <v>3.325179908</v>
          </cell>
          <cell r="Y1184">
            <v>3.3432092139999998</v>
          </cell>
          <cell r="Z1184">
            <v>3.3408893700000002</v>
          </cell>
          <cell r="AA1184">
            <v>3.3438791559999999</v>
          </cell>
          <cell r="AB1184">
            <v>3.4052034099999999</v>
          </cell>
          <cell r="AC1184">
            <v>3.3191480109999998</v>
          </cell>
          <cell r="AD1184">
            <v>3.2893083120000002</v>
          </cell>
          <cell r="AE1184">
            <v>3.1711208850000001</v>
          </cell>
          <cell r="AF1184">
            <v>3.2866371679999999</v>
          </cell>
          <cell r="AG1184">
            <v>3.7669328740000001</v>
          </cell>
          <cell r="AH1184">
            <v>1.677759923</v>
          </cell>
          <cell r="AI1184">
            <v>1.8843215209999999</v>
          </cell>
          <cell r="AJ1184">
            <v>2.2613713280000001</v>
          </cell>
          <cell r="AK1184">
            <v>2.4749557879999999</v>
          </cell>
          <cell r="AL1184">
            <v>2.5141806880000002</v>
          </cell>
          <cell r="AM1184">
            <v>2.6070848990000002</v>
          </cell>
          <cell r="AN1184">
            <v>2.8075658040000002</v>
          </cell>
          <cell r="AO1184">
            <v>2.6502965280000002</v>
          </cell>
          <cell r="AP1184">
            <v>2.6720471570000002</v>
          </cell>
          <cell r="AQ1184">
            <v>2.6080855070000002</v>
          </cell>
          <cell r="AR1184">
            <v>2.5551443030000001</v>
          </cell>
          <cell r="AS1184">
            <v>2.9401832200000002</v>
          </cell>
          <cell r="AT1184">
            <v>3.6767498550000002</v>
          </cell>
          <cell r="AU1184">
            <v>2.1460846579999999</v>
          </cell>
          <cell r="AV1184">
            <v>2.1595892270000001</v>
          </cell>
          <cell r="AW1184">
            <v>2.2307522450000001</v>
          </cell>
          <cell r="AX1184">
            <v>2.3322679310000001</v>
          </cell>
          <cell r="AY1184">
            <v>2.4181377629999998</v>
          </cell>
          <cell r="AZ1184">
            <v>2.231881521</v>
          </cell>
          <cell r="BA1184">
            <v>2.3371767710000002</v>
          </cell>
          <cell r="BB1184">
            <v>2.489329804</v>
          </cell>
          <cell r="BC1184">
            <v>2.545366601</v>
          </cell>
          <cell r="BD1184">
            <v>2.5855651750000002</v>
          </cell>
          <cell r="BE1184">
            <v>2.5690449530000001</v>
          </cell>
          <cell r="BF1184">
            <v>2.5776913920000002</v>
          </cell>
          <cell r="BG1184">
            <v>3.6602523140000001</v>
          </cell>
          <cell r="BH1184">
            <v>2.6459489820000002</v>
          </cell>
          <cell r="BI1184">
            <v>2.5829348680000002</v>
          </cell>
          <cell r="BJ1184">
            <v>2.805392871</v>
          </cell>
          <cell r="BK1184">
            <v>2.7978235869999999</v>
          </cell>
          <cell r="BL1184">
            <v>2.5216445240000001</v>
          </cell>
          <cell r="BM1184">
            <v>2.5408810499999999</v>
          </cell>
          <cell r="BN1184">
            <v>2.6317061060000002</v>
          </cell>
          <cell r="BO1184">
            <v>2.6292873079999999</v>
          </cell>
          <cell r="BP1184">
            <v>2.5853551979999998</v>
          </cell>
          <cell r="BQ1184">
            <v>2.5816007120000002</v>
          </cell>
          <cell r="BR1184">
            <v>2.5772045069999998</v>
          </cell>
          <cell r="BS1184">
            <v>2.5082118840000001</v>
          </cell>
          <cell r="BT1184">
            <v>3.1054415510000002</v>
          </cell>
          <cell r="BU1184">
            <v>2.4260808150000002</v>
          </cell>
          <cell r="BV1184">
            <v>2.5215608459999999</v>
          </cell>
          <cell r="BW1184">
            <v>2.5072676</v>
          </cell>
          <cell r="BX1184">
            <v>2.5920138480000001</v>
          </cell>
          <cell r="BY1184">
            <v>2.524674176</v>
          </cell>
          <cell r="BZ1184">
            <v>2.4234113869999998</v>
          </cell>
          <cell r="CA1184">
            <v>2.4913111109999999</v>
          </cell>
          <cell r="CB1184">
            <v>2.4243665820000002</v>
          </cell>
          <cell r="CC1184">
            <v>2.4527511500000001</v>
          </cell>
          <cell r="CD1184">
            <v>2.4733899180000001</v>
          </cell>
          <cell r="CE1184">
            <v>2.4872423060000002</v>
          </cell>
          <cell r="CF1184">
            <v>2.5073435060000002</v>
          </cell>
          <cell r="CG1184">
            <v>2.897282884</v>
          </cell>
        </row>
        <row r="1185">
          <cell r="B1185" t="str">
            <v>Per_Value_Blended Whisky_South West</v>
          </cell>
          <cell r="C1185" t="str">
            <v>Per</v>
          </cell>
          <cell r="D1185" t="str">
            <v>Value</v>
          </cell>
          <cell r="E1185" t="str">
            <v>Spirits</v>
          </cell>
          <cell r="F1185" t="str">
            <v>Blended Whisky</v>
          </cell>
          <cell r="G1185" t="str">
            <v>South West</v>
          </cell>
          <cell r="H1185">
            <v>1.497300214</v>
          </cell>
          <cell r="I1185">
            <v>1.695471508</v>
          </cell>
          <cell r="J1185">
            <v>1.826591906</v>
          </cell>
          <cell r="K1185">
            <v>1.9268845969999999</v>
          </cell>
          <cell r="L1185">
            <v>1.924713181</v>
          </cell>
          <cell r="M1185">
            <v>2.117852756</v>
          </cell>
          <cell r="N1185">
            <v>1.5586989550000001</v>
          </cell>
          <cell r="O1185">
            <v>1.4212263540000001</v>
          </cell>
          <cell r="P1185">
            <v>1.3665229969999999</v>
          </cell>
          <cell r="Q1185">
            <v>1.3511916070000001</v>
          </cell>
          <cell r="R1185">
            <v>1.3754950269999999</v>
          </cell>
          <cell r="S1185">
            <v>1.415642268</v>
          </cell>
          <cell r="T1185">
            <v>1.703029074</v>
          </cell>
          <cell r="U1185">
            <v>1.2031104029999999</v>
          </cell>
          <cell r="V1185">
            <v>1.236151022</v>
          </cell>
          <cell r="W1185">
            <v>1.8688433209999999</v>
          </cell>
          <cell r="X1185">
            <v>1.397714133</v>
          </cell>
          <cell r="Y1185">
            <v>1.470706802</v>
          </cell>
          <cell r="Z1185">
            <v>1.441945646</v>
          </cell>
          <cell r="AA1185">
            <v>1.535552018</v>
          </cell>
          <cell r="AB1185">
            <v>1.598056801</v>
          </cell>
          <cell r="AC1185">
            <v>1.7765228980000001</v>
          </cell>
          <cell r="AD1185">
            <v>1.7840902649999999</v>
          </cell>
          <cell r="AE1185">
            <v>1.523745581</v>
          </cell>
          <cell r="AF1185">
            <v>1.698372529</v>
          </cell>
          <cell r="AG1185">
            <v>1.74768502</v>
          </cell>
          <cell r="AH1185">
            <v>0.88850121999999998</v>
          </cell>
          <cell r="AI1185">
            <v>1.1115846309999999</v>
          </cell>
          <cell r="AJ1185">
            <v>1.350856778</v>
          </cell>
          <cell r="AK1185">
            <v>1.5156222749999999</v>
          </cell>
          <cell r="AL1185">
            <v>1.544688244</v>
          </cell>
          <cell r="AM1185">
            <v>1.483559187</v>
          </cell>
          <cell r="AN1185">
            <v>1.5858534129999999</v>
          </cell>
          <cell r="AO1185">
            <v>1.5161886309999999</v>
          </cell>
          <cell r="AP1185">
            <v>1.5181089130000001</v>
          </cell>
          <cell r="AQ1185">
            <v>1.7378394589999999</v>
          </cell>
          <cell r="AR1185">
            <v>1.8627777169999999</v>
          </cell>
          <cell r="AS1185">
            <v>1.965140957</v>
          </cell>
          <cell r="AT1185">
            <v>2.209959231</v>
          </cell>
          <cell r="AU1185">
            <v>1.3509827210000001</v>
          </cell>
          <cell r="AV1185">
            <v>1.3863183489999999</v>
          </cell>
          <cell r="AW1185">
            <v>1.3180052920000001</v>
          </cell>
          <cell r="AX1185">
            <v>1.5555724120000001</v>
          </cell>
          <cell r="AY1185">
            <v>1.601613419</v>
          </cell>
          <cell r="AZ1185">
            <v>1.4149723190000001</v>
          </cell>
          <cell r="BA1185">
            <v>1.5051849100000001</v>
          </cell>
          <cell r="BB1185">
            <v>1.711554215</v>
          </cell>
          <cell r="BC1185">
            <v>1.5853873439999999</v>
          </cell>
          <cell r="BD1185">
            <v>1.6799673829999999</v>
          </cell>
          <cell r="BE1185">
            <v>1.6647783089999999</v>
          </cell>
          <cell r="BF1185">
            <v>1.7720043519999999</v>
          </cell>
          <cell r="BG1185">
            <v>2.041463281</v>
          </cell>
          <cell r="BH1185">
            <v>1.5428633199999999</v>
          </cell>
          <cell r="BI1185">
            <v>1.511259157</v>
          </cell>
          <cell r="BJ1185">
            <v>1.671700798</v>
          </cell>
          <cell r="BK1185">
            <v>1.866441542</v>
          </cell>
          <cell r="BL1185">
            <v>1.7558845890000001</v>
          </cell>
          <cell r="BM1185">
            <v>1.934044538</v>
          </cell>
          <cell r="BN1185">
            <v>1.968821894</v>
          </cell>
          <cell r="BO1185">
            <v>1.8455277109999999</v>
          </cell>
          <cell r="BP1185">
            <v>1.7287036520000001</v>
          </cell>
          <cell r="BQ1185">
            <v>1.7176500509999999</v>
          </cell>
          <cell r="BR1185">
            <v>1.4767029730000001</v>
          </cell>
          <cell r="BS1185">
            <v>1.5130666129999999</v>
          </cell>
          <cell r="BT1185">
            <v>1.977376402</v>
          </cell>
          <cell r="BU1185">
            <v>1.519772589</v>
          </cell>
          <cell r="BV1185">
            <v>1.568882782</v>
          </cell>
          <cell r="BW1185">
            <v>1.459889226</v>
          </cell>
          <cell r="BX1185">
            <v>1.6336244129999999</v>
          </cell>
          <cell r="BY1185">
            <v>1.790606245</v>
          </cell>
          <cell r="BZ1185">
            <v>2.0569590510000002</v>
          </cell>
          <cell r="CA1185">
            <v>1.9382070419999999</v>
          </cell>
          <cell r="CB1185">
            <v>2.0770741880000001</v>
          </cell>
          <cell r="CC1185">
            <v>2.0554489600000001</v>
          </cell>
          <cell r="CD1185">
            <v>1.957266518</v>
          </cell>
          <cell r="CE1185">
            <v>1.7941049950000001</v>
          </cell>
          <cell r="CF1185">
            <v>1.863177638</v>
          </cell>
          <cell r="CG1185">
            <v>1.9759626109999999</v>
          </cell>
        </row>
        <row r="1186">
          <cell r="B1186" t="str">
            <v>Per_Value_Blended Whisky_Wales and West</v>
          </cell>
          <cell r="C1186" t="str">
            <v>Per</v>
          </cell>
          <cell r="D1186" t="str">
            <v>Value</v>
          </cell>
          <cell r="E1186" t="str">
            <v>Spirits</v>
          </cell>
          <cell r="F1186" t="str">
            <v>Blended Whisky</v>
          </cell>
          <cell r="G1186" t="str">
            <v>Wales and West</v>
          </cell>
          <cell r="H1186">
            <v>1.885457712</v>
          </cell>
          <cell r="I1186">
            <v>1.9820225680000001</v>
          </cell>
          <cell r="J1186">
            <v>2.0328593819999998</v>
          </cell>
          <cell r="K1186">
            <v>1.9166360950000001</v>
          </cell>
          <cell r="L1186">
            <v>1.864868263</v>
          </cell>
          <cell r="M1186">
            <v>1.869377522</v>
          </cell>
          <cell r="N1186">
            <v>2.1753328270000001</v>
          </cell>
          <cell r="O1186">
            <v>2.101937596</v>
          </cell>
          <cell r="P1186">
            <v>2.2616164219999999</v>
          </cell>
          <cell r="Q1186">
            <v>2.2506751189999998</v>
          </cell>
          <cell r="R1186">
            <v>2.1200794100000002</v>
          </cell>
          <cell r="S1186">
            <v>2.3995159940000002</v>
          </cell>
          <cell r="T1186">
            <v>2.9173209789999999</v>
          </cell>
          <cell r="U1186">
            <v>1.9596465089999999</v>
          </cell>
          <cell r="V1186">
            <v>2.1008897599999998</v>
          </cell>
          <cell r="W1186">
            <v>1.987768443</v>
          </cell>
          <cell r="X1186">
            <v>2.5956411840000002</v>
          </cell>
          <cell r="Y1186">
            <v>2.624773136</v>
          </cell>
          <cell r="Z1186">
            <v>2.640227334</v>
          </cell>
          <cell r="AA1186">
            <v>2.5436101889999998</v>
          </cell>
          <cell r="AB1186">
            <v>2.557627675</v>
          </cell>
          <cell r="AC1186">
            <v>2.614171266</v>
          </cell>
          <cell r="AD1186">
            <v>2.5700328319999999</v>
          </cell>
          <cell r="AE1186">
            <v>2.537986342</v>
          </cell>
          <cell r="AF1186">
            <v>2.6660063090000001</v>
          </cell>
          <cell r="AG1186">
            <v>3.107081601</v>
          </cell>
          <cell r="AH1186">
            <v>1.5612660780000001</v>
          </cell>
          <cell r="AI1186">
            <v>1.9030861100000001</v>
          </cell>
          <cell r="AJ1186">
            <v>2.2721112589999999</v>
          </cell>
          <cell r="AK1186">
            <v>2.5169388069999998</v>
          </cell>
          <cell r="AL1186">
            <v>2.61049489</v>
          </cell>
          <cell r="AM1186">
            <v>2.518754205</v>
          </cell>
          <cell r="AN1186">
            <v>2.7585266449999999</v>
          </cell>
          <cell r="AO1186">
            <v>2.629737816</v>
          </cell>
          <cell r="AP1186">
            <v>2.6879288369999998</v>
          </cell>
          <cell r="AQ1186">
            <v>2.757725781</v>
          </cell>
          <cell r="AR1186">
            <v>2.7727980049999998</v>
          </cell>
          <cell r="AS1186">
            <v>2.8547240839999999</v>
          </cell>
          <cell r="AT1186">
            <v>3.2987673380000002</v>
          </cell>
          <cell r="AU1186">
            <v>2.0743275470000002</v>
          </cell>
          <cell r="AV1186">
            <v>2.1811788640000001</v>
          </cell>
          <cell r="AW1186">
            <v>2.286302166</v>
          </cell>
          <cell r="AX1186">
            <v>2.246635962</v>
          </cell>
          <cell r="AY1186">
            <v>2.1772086929999999</v>
          </cell>
          <cell r="AZ1186">
            <v>2.0846424899999998</v>
          </cell>
          <cell r="BA1186">
            <v>2.0851771229999998</v>
          </cell>
          <cell r="BB1186">
            <v>2.1526140169999999</v>
          </cell>
          <cell r="BC1186">
            <v>2.3238868730000002</v>
          </cell>
          <cell r="BD1186">
            <v>2.370800069</v>
          </cell>
          <cell r="BE1186">
            <v>2.580902086</v>
          </cell>
          <cell r="BF1186">
            <v>2.616972021</v>
          </cell>
          <cell r="BG1186">
            <v>3.6326339430000001</v>
          </cell>
          <cell r="BH1186">
            <v>2.51152226</v>
          </cell>
          <cell r="BI1186">
            <v>2.6695906310000002</v>
          </cell>
          <cell r="BJ1186">
            <v>2.8621721739999999</v>
          </cell>
          <cell r="BK1186">
            <v>2.6399303970000001</v>
          </cell>
          <cell r="BL1186">
            <v>2.4780826810000001</v>
          </cell>
          <cell r="BM1186">
            <v>2.4352221809999999</v>
          </cell>
          <cell r="BN1186">
            <v>2.439646577</v>
          </cell>
          <cell r="BO1186">
            <v>2.672621844</v>
          </cell>
          <cell r="BP1186">
            <v>2.5582349849999999</v>
          </cell>
          <cell r="BQ1186">
            <v>2.605980223</v>
          </cell>
          <cell r="BR1186">
            <v>2.715656472</v>
          </cell>
          <cell r="BS1186">
            <v>2.6358238799999998</v>
          </cell>
          <cell r="BT1186">
            <v>3.1250449339999999</v>
          </cell>
          <cell r="BU1186">
            <v>2.2838043589999999</v>
          </cell>
          <cell r="BV1186">
            <v>2.470225246</v>
          </cell>
          <cell r="BW1186">
            <v>2.5185634669999999</v>
          </cell>
          <cell r="BX1186">
            <v>2.5173005009999998</v>
          </cell>
          <cell r="BY1186">
            <v>2.456305044</v>
          </cell>
          <cell r="BZ1186">
            <v>2.32927887</v>
          </cell>
          <cell r="CA1186">
            <v>2.4118368050000001</v>
          </cell>
          <cell r="CB1186">
            <v>2.3121729449999999</v>
          </cell>
          <cell r="CC1186">
            <v>2.2858549730000002</v>
          </cell>
          <cell r="CD1186">
            <v>2.394646185</v>
          </cell>
          <cell r="CE1186">
            <v>2.3309544899999999</v>
          </cell>
          <cell r="CF1186">
            <v>2.2697966329999999</v>
          </cell>
          <cell r="CG1186">
            <v>3.15794313</v>
          </cell>
        </row>
        <row r="1187">
          <cell r="B1187" t="str">
            <v>Per_Value_Blended Whisky_Yorkshire</v>
          </cell>
          <cell r="C1187" t="str">
            <v>Per</v>
          </cell>
          <cell r="D1187" t="str">
            <v>Value</v>
          </cell>
          <cell r="E1187" t="str">
            <v>Spirits</v>
          </cell>
          <cell r="F1187" t="str">
            <v>Blended Whisky</v>
          </cell>
          <cell r="G1187" t="str">
            <v>Yorkshire</v>
          </cell>
          <cell r="H1187">
            <v>1.7989164499999999</v>
          </cell>
          <cell r="I1187">
            <v>1.912314549</v>
          </cell>
          <cell r="J1187">
            <v>2.0626799409999999</v>
          </cell>
          <cell r="K1187">
            <v>1.9108620670000001</v>
          </cell>
          <cell r="L1187">
            <v>1.8671158139999999</v>
          </cell>
          <cell r="M1187">
            <v>1.8444942120000001</v>
          </cell>
          <cell r="N1187">
            <v>1.9163869</v>
          </cell>
          <cell r="O1187">
            <v>1.9521717409999999</v>
          </cell>
          <cell r="P1187">
            <v>1.99051018</v>
          </cell>
          <cell r="Q1187">
            <v>1.953063131</v>
          </cell>
          <cell r="R1187">
            <v>1.935513008</v>
          </cell>
          <cell r="S1187">
            <v>2.1342411440000002</v>
          </cell>
          <cell r="T1187">
            <v>2.6132411480000002</v>
          </cell>
          <cell r="U1187">
            <v>1.6900515309999999</v>
          </cell>
          <cell r="V1187">
            <v>1.8037133759999999</v>
          </cell>
          <cell r="W1187">
            <v>2.0399977809999998</v>
          </cell>
          <cell r="X1187">
            <v>2.1620924490000002</v>
          </cell>
          <cell r="Y1187">
            <v>2.2115668959999999</v>
          </cell>
          <cell r="Z1187">
            <v>2.234700245</v>
          </cell>
          <cell r="AA1187">
            <v>2.2154272759999998</v>
          </cell>
          <cell r="AB1187">
            <v>2.2135306290000001</v>
          </cell>
          <cell r="AC1187">
            <v>2.2697289120000002</v>
          </cell>
          <cell r="AD1187">
            <v>2.2296262549999999</v>
          </cell>
          <cell r="AE1187">
            <v>2.1201601289999998</v>
          </cell>
          <cell r="AF1187">
            <v>2.2035312020000002</v>
          </cell>
          <cell r="AG1187">
            <v>2.625948551</v>
          </cell>
          <cell r="AH1187">
            <v>1.2177215509999999</v>
          </cell>
          <cell r="AI1187">
            <v>1.4550186060000001</v>
          </cell>
          <cell r="AJ1187">
            <v>1.6292259259999999</v>
          </cell>
          <cell r="AK1187">
            <v>1.809626116</v>
          </cell>
          <cell r="AL1187">
            <v>1.8582910580000001</v>
          </cell>
          <cell r="AM1187">
            <v>1.9850481200000001</v>
          </cell>
          <cell r="AN1187">
            <v>2.0662053619999998</v>
          </cell>
          <cell r="AO1187">
            <v>2.0766053430000002</v>
          </cell>
          <cell r="AP1187">
            <v>2.1755032500000002</v>
          </cell>
          <cell r="AQ1187">
            <v>2.1458798780000001</v>
          </cell>
          <cell r="AR1187">
            <v>2.1564638139999999</v>
          </cell>
          <cell r="AS1187">
            <v>2.3234799189999999</v>
          </cell>
          <cell r="AT1187">
            <v>2.7768535870000002</v>
          </cell>
          <cell r="AU1187">
            <v>1.6235682650000001</v>
          </cell>
          <cell r="AV1187">
            <v>1.7227263850000001</v>
          </cell>
          <cell r="AW1187">
            <v>1.6989466120000001</v>
          </cell>
          <cell r="AX1187">
            <v>1.7549043479999999</v>
          </cell>
          <cell r="AY1187">
            <v>1.7282800250000001</v>
          </cell>
          <cell r="AZ1187">
            <v>1.5858853040000001</v>
          </cell>
          <cell r="BA1187">
            <v>1.6702328</v>
          </cell>
          <cell r="BB1187">
            <v>1.914476504</v>
          </cell>
          <cell r="BC1187">
            <v>1.935897569</v>
          </cell>
          <cell r="BD1187">
            <v>2.0038853479999998</v>
          </cell>
          <cell r="BE1187">
            <v>2.0575573089999999</v>
          </cell>
          <cell r="BF1187">
            <v>2.0544607610000001</v>
          </cell>
          <cell r="BG1187">
            <v>2.8646797209999999</v>
          </cell>
          <cell r="BH1187">
            <v>2.0006344579999999</v>
          </cell>
          <cell r="BI1187">
            <v>1.9201862810000001</v>
          </cell>
          <cell r="BJ1187">
            <v>2.0454330270000001</v>
          </cell>
          <cell r="BK1187">
            <v>2.0111259509999999</v>
          </cell>
          <cell r="BL1187">
            <v>1.7965618880000001</v>
          </cell>
          <cell r="BM1187">
            <v>1.8084737369999999</v>
          </cell>
          <cell r="BN1187">
            <v>1.7097315420000001</v>
          </cell>
          <cell r="BO1187">
            <v>1.7274370050000001</v>
          </cell>
          <cell r="BP1187">
            <v>1.8349784410000001</v>
          </cell>
          <cell r="BQ1187">
            <v>1.854237978</v>
          </cell>
          <cell r="BR1187">
            <v>1.850220811</v>
          </cell>
          <cell r="BS1187">
            <v>1.8195307460000001</v>
          </cell>
          <cell r="BT1187">
            <v>2.3702323010000002</v>
          </cell>
          <cell r="BU1187">
            <v>1.744199514</v>
          </cell>
          <cell r="BV1187">
            <v>1.808760004</v>
          </cell>
          <cell r="BW1187">
            <v>1.8822200920000001</v>
          </cell>
          <cell r="BX1187">
            <v>1.925973019</v>
          </cell>
          <cell r="BY1187">
            <v>1.9659964679999999</v>
          </cell>
          <cell r="BZ1187">
            <v>1.9727898230000001</v>
          </cell>
          <cell r="CA1187">
            <v>2.0126384169999998</v>
          </cell>
          <cell r="CB1187">
            <v>2.0147906359999999</v>
          </cell>
          <cell r="CC1187">
            <v>2.0029674829999999</v>
          </cell>
          <cell r="CD1187">
            <v>2.0499057120000002</v>
          </cell>
          <cell r="CE1187">
            <v>2.0570759609999998</v>
          </cell>
          <cell r="CF1187">
            <v>2.031161392</v>
          </cell>
          <cell r="CG1187">
            <v>2.4608994549999998</v>
          </cell>
        </row>
        <row r="1188">
          <cell r="B1188" t="str">
            <v xml:space="preserve">Per_Value_Brandy_Central England </v>
          </cell>
          <cell r="C1188" t="str">
            <v>Per</v>
          </cell>
          <cell r="D1188" t="str">
            <v>Value</v>
          </cell>
          <cell r="E1188" t="str">
            <v>Spirits</v>
          </cell>
          <cell r="F1188" t="str">
            <v>Brandy</v>
          </cell>
          <cell r="G1188" t="str">
            <v xml:space="preserve">Central England </v>
          </cell>
          <cell r="H1188">
            <v>0.18872533999999999</v>
          </cell>
          <cell r="I1188">
            <v>0.26404325099999998</v>
          </cell>
          <cell r="J1188">
            <v>0.21922592499999999</v>
          </cell>
          <cell r="K1188">
            <v>0.20536299199999999</v>
          </cell>
          <cell r="L1188">
            <v>0.23509994400000001</v>
          </cell>
          <cell r="M1188">
            <v>0.23853078899999999</v>
          </cell>
          <cell r="N1188">
            <v>0.204813416</v>
          </cell>
          <cell r="O1188">
            <v>0.20256280199999999</v>
          </cell>
          <cell r="P1188">
            <v>0.24224254100000001</v>
          </cell>
          <cell r="Q1188">
            <v>0.24107200300000001</v>
          </cell>
          <cell r="R1188">
            <v>0.21949998800000001</v>
          </cell>
          <cell r="S1188">
            <v>0.22001374100000001</v>
          </cell>
          <cell r="T1188">
            <v>0.356434211</v>
          </cell>
          <cell r="U1188">
            <v>0.213714863</v>
          </cell>
          <cell r="V1188">
            <v>0.26235814600000001</v>
          </cell>
          <cell r="W1188">
            <v>0.233171453</v>
          </cell>
          <cell r="X1188">
            <v>0.22339282999999999</v>
          </cell>
          <cell r="Y1188">
            <v>0.216934874</v>
          </cell>
          <cell r="Z1188">
            <v>0.23494992200000001</v>
          </cell>
          <cell r="AA1188">
            <v>0.20798335900000001</v>
          </cell>
          <cell r="AB1188">
            <v>0.238003469</v>
          </cell>
          <cell r="AC1188">
            <v>0.13258535900000001</v>
          </cell>
          <cell r="AD1188">
            <v>0.133522416</v>
          </cell>
          <cell r="AE1188">
            <v>0.14514322299999999</v>
          </cell>
          <cell r="AF1188">
            <v>0.15560733299999999</v>
          </cell>
          <cell r="AG1188">
            <v>0.20869631499999999</v>
          </cell>
          <cell r="AH1188">
            <v>4.8398879999999998E-2</v>
          </cell>
          <cell r="AI1188">
            <v>5.2297514000000003E-2</v>
          </cell>
          <cell r="AJ1188">
            <v>6.2221196999999999E-2</v>
          </cell>
          <cell r="AK1188">
            <v>7.8546810999999994E-2</v>
          </cell>
          <cell r="AL1188">
            <v>7.8949529000000004E-2</v>
          </cell>
          <cell r="AM1188">
            <v>9.8889081000000004E-2</v>
          </cell>
          <cell r="AN1188">
            <v>9.5682079000000003E-2</v>
          </cell>
          <cell r="AO1188">
            <v>9.5511818999999998E-2</v>
          </cell>
          <cell r="AP1188">
            <v>0.10817708099999999</v>
          </cell>
          <cell r="AQ1188">
            <v>0.11242162</v>
          </cell>
          <cell r="AR1188">
            <v>0.13387441</v>
          </cell>
          <cell r="AS1188">
            <v>0.172721345</v>
          </cell>
          <cell r="AT1188">
            <v>0.26922921399999999</v>
          </cell>
          <cell r="AU1188">
            <v>0.168211317</v>
          </cell>
          <cell r="AV1188">
            <v>0.155567289</v>
          </cell>
          <cell r="AW1188">
            <v>0.15974358399999999</v>
          </cell>
          <cell r="AX1188">
            <v>0.170119136</v>
          </cell>
          <cell r="AY1188">
            <v>0.16329007100000001</v>
          </cell>
          <cell r="AZ1188">
            <v>0.14494280900000001</v>
          </cell>
          <cell r="BA1188">
            <v>0.15062352900000001</v>
          </cell>
          <cell r="BB1188">
            <v>0.15367333</v>
          </cell>
          <cell r="BC1188">
            <v>0.17249927000000001</v>
          </cell>
          <cell r="BD1188">
            <v>0.16205154399999999</v>
          </cell>
          <cell r="BE1188">
            <v>0.15230764599999999</v>
          </cell>
          <cell r="BF1188">
            <v>0.161719206</v>
          </cell>
          <cell r="BG1188">
            <v>0.219486816</v>
          </cell>
          <cell r="BH1188">
            <v>0.183495149</v>
          </cell>
          <cell r="BI1188">
            <v>0.198267791</v>
          </cell>
          <cell r="BJ1188">
            <v>0.17481458999999999</v>
          </cell>
          <cell r="BK1188">
            <v>0.14485859400000001</v>
          </cell>
          <cell r="BL1188">
            <v>0.17521618</v>
          </cell>
          <cell r="BM1188">
            <v>0.13382143199999999</v>
          </cell>
          <cell r="BN1188">
            <v>0.160517456</v>
          </cell>
          <cell r="BO1188">
            <v>0.174472665</v>
          </cell>
          <cell r="BP1188">
            <v>0.17567321999999999</v>
          </cell>
          <cell r="BQ1188">
            <v>0.17481730600000001</v>
          </cell>
          <cell r="BR1188">
            <v>0.18883172200000001</v>
          </cell>
          <cell r="BS1188">
            <v>0.19138577100000001</v>
          </cell>
          <cell r="BT1188">
            <v>0.21002973999999999</v>
          </cell>
          <cell r="BU1188">
            <v>0.13439208999999999</v>
          </cell>
          <cell r="BV1188">
            <v>0.14435598499999999</v>
          </cell>
          <cell r="BW1188">
            <v>0.15215104300000001</v>
          </cell>
          <cell r="BX1188">
            <v>0.16239503499999999</v>
          </cell>
          <cell r="BY1188">
            <v>0.13119030200000001</v>
          </cell>
          <cell r="BZ1188">
            <v>0.115701343</v>
          </cell>
          <cell r="CA1188">
            <v>0.109889694</v>
          </cell>
          <cell r="CB1188">
            <v>9.8993122000000003E-2</v>
          </cell>
          <cell r="CC1188">
            <v>0.101403304</v>
          </cell>
          <cell r="CD1188">
            <v>0.102791588</v>
          </cell>
          <cell r="CE1188">
            <v>0.127586853</v>
          </cell>
          <cell r="CF1188">
            <v>0.128356214</v>
          </cell>
          <cell r="CG1188">
            <v>0.150093162</v>
          </cell>
        </row>
        <row r="1189">
          <cell r="B1189" t="str">
            <v>Per_Value_Brandy_GB CENTRAL SCOTLAND</v>
          </cell>
          <cell r="C1189" t="str">
            <v>Per</v>
          </cell>
          <cell r="D1189" t="str">
            <v>Value</v>
          </cell>
          <cell r="E1189" t="str">
            <v>Spirits</v>
          </cell>
          <cell r="F1189" t="str">
            <v>Brandy</v>
          </cell>
          <cell r="G1189" t="str">
            <v>GB CENTRAL SCOTLAND</v>
          </cell>
          <cell r="H1189">
            <v>4.4434095E-2</v>
          </cell>
          <cell r="I1189">
            <v>5.2327910999999998E-2</v>
          </cell>
          <cell r="J1189">
            <v>6.2513081999999998E-2</v>
          </cell>
          <cell r="K1189">
            <v>6.6631967E-2</v>
          </cell>
          <cell r="L1189">
            <v>7.3527467999999999E-2</v>
          </cell>
          <cell r="M1189">
            <v>7.2876587000000007E-2</v>
          </cell>
          <cell r="N1189">
            <v>5.8196999999999999E-2</v>
          </cell>
          <cell r="O1189">
            <v>5.3012627E-2</v>
          </cell>
          <cell r="P1189">
            <v>4.6917355000000001E-2</v>
          </cell>
          <cell r="Q1189">
            <v>6.3117464999999998E-2</v>
          </cell>
          <cell r="R1189">
            <v>5.7067226999999998E-2</v>
          </cell>
          <cell r="S1189">
            <v>6.4927220999999993E-2</v>
          </cell>
          <cell r="T1189">
            <v>0.100978444</v>
          </cell>
          <cell r="U1189">
            <v>5.6941418000000001E-2</v>
          </cell>
          <cell r="V1189">
            <v>8.0933643E-2</v>
          </cell>
          <cell r="W1189">
            <v>8.6200014000000005E-2</v>
          </cell>
          <cell r="X1189">
            <v>0.103981433</v>
          </cell>
          <cell r="Y1189">
            <v>8.8691519999999996E-2</v>
          </cell>
          <cell r="Z1189">
            <v>7.4901237999999995E-2</v>
          </cell>
          <cell r="AA1189">
            <v>7.8084266999999999E-2</v>
          </cell>
          <cell r="AB1189">
            <v>6.6958830999999996E-2</v>
          </cell>
          <cell r="AC1189">
            <v>7.5528444E-2</v>
          </cell>
          <cell r="AD1189">
            <v>7.6740404999999998E-2</v>
          </cell>
          <cell r="AE1189">
            <v>7.8065767999999994E-2</v>
          </cell>
          <cell r="AF1189">
            <v>7.9709796999999999E-2</v>
          </cell>
          <cell r="AG1189">
            <v>8.3255205999999998E-2</v>
          </cell>
          <cell r="AH1189">
            <v>4.0456010000000001E-2</v>
          </cell>
          <cell r="AI1189">
            <v>4.5032462000000002E-2</v>
          </cell>
          <cell r="AJ1189">
            <v>4.122E-2</v>
          </cell>
          <cell r="AK1189">
            <v>5.7116407000000001E-2</v>
          </cell>
          <cell r="AL1189">
            <v>5.9947229999999997E-2</v>
          </cell>
          <cell r="AM1189">
            <v>4.3164584999999998E-2</v>
          </cell>
          <cell r="AN1189">
            <v>4.7560944000000001E-2</v>
          </cell>
          <cell r="AO1189">
            <v>4.6919304000000002E-2</v>
          </cell>
          <cell r="AP1189">
            <v>4.9509352E-2</v>
          </cell>
          <cell r="AQ1189">
            <v>5.3481586999999997E-2</v>
          </cell>
          <cell r="AR1189">
            <v>5.0465406999999997E-2</v>
          </cell>
          <cell r="AS1189">
            <v>5.0235015000000001E-2</v>
          </cell>
          <cell r="AT1189">
            <v>6.4902432999999995E-2</v>
          </cell>
          <cell r="AU1189">
            <v>5.2126086000000002E-2</v>
          </cell>
          <cell r="AV1189">
            <v>4.8445472000000003E-2</v>
          </cell>
          <cell r="AW1189">
            <v>5.1514031000000002E-2</v>
          </cell>
          <cell r="AX1189">
            <v>5.3014081999999997E-2</v>
          </cell>
          <cell r="AY1189">
            <v>5.2182456000000002E-2</v>
          </cell>
          <cell r="AZ1189">
            <v>4.9747463999999998E-2</v>
          </cell>
          <cell r="BA1189">
            <v>4.8929884E-2</v>
          </cell>
          <cell r="BB1189">
            <v>4.3161342999999998E-2</v>
          </cell>
          <cell r="BC1189">
            <v>3.8514644000000001E-2</v>
          </cell>
          <cell r="BD1189">
            <v>3.6579168000000002E-2</v>
          </cell>
          <cell r="BE1189">
            <v>3.4431252000000002E-2</v>
          </cell>
          <cell r="BF1189">
            <v>3.6297164999999999E-2</v>
          </cell>
          <cell r="BG1189">
            <v>4.2708392999999997E-2</v>
          </cell>
          <cell r="BH1189">
            <v>3.8374789999999999E-2</v>
          </cell>
          <cell r="BI1189">
            <v>3.334529E-2</v>
          </cell>
          <cell r="BJ1189">
            <v>3.3678605E-2</v>
          </cell>
          <cell r="BK1189">
            <v>5.2856843000000001E-2</v>
          </cell>
          <cell r="BL1189">
            <v>4.8684565999999999E-2</v>
          </cell>
          <cell r="BM1189">
            <v>5.3623713000000003E-2</v>
          </cell>
          <cell r="BN1189">
            <v>5.7232974999999998E-2</v>
          </cell>
          <cell r="BO1189">
            <v>5.6780029000000003E-2</v>
          </cell>
          <cell r="BP1189">
            <v>5.9300582999999997E-2</v>
          </cell>
          <cell r="BQ1189">
            <v>5.0435115000000003E-2</v>
          </cell>
          <cell r="BR1189">
            <v>5.0280857999999998E-2</v>
          </cell>
          <cell r="BS1189">
            <v>6.4917693999999998E-2</v>
          </cell>
          <cell r="BT1189">
            <v>6.0114489E-2</v>
          </cell>
          <cell r="BU1189">
            <v>5.2711792E-2</v>
          </cell>
          <cell r="BV1189">
            <v>5.4544647000000002E-2</v>
          </cell>
          <cell r="BW1189">
            <v>5.7349300999999998E-2</v>
          </cell>
          <cell r="BX1189">
            <v>7.2722077999999996E-2</v>
          </cell>
          <cell r="BY1189">
            <v>6.3279447000000003E-2</v>
          </cell>
          <cell r="BZ1189">
            <v>6.0143321999999999E-2</v>
          </cell>
          <cell r="CA1189">
            <v>5.3213028000000002E-2</v>
          </cell>
          <cell r="CB1189">
            <v>2.3896362000000001E-2</v>
          </cell>
          <cell r="CC1189">
            <v>2.0993960999999998E-2</v>
          </cell>
          <cell r="CD1189">
            <v>2.1573289999999998E-2</v>
          </cell>
          <cell r="CE1189">
            <v>2.1182464000000002E-2</v>
          </cell>
          <cell r="CF1189">
            <v>2.1521585999999999E-2</v>
          </cell>
          <cell r="CG1189">
            <v>2.5535087000000001E-2</v>
          </cell>
        </row>
        <row r="1190">
          <cell r="B1190" t="str">
            <v>Per_Value_Brandy_East of England</v>
          </cell>
          <cell r="C1190" t="str">
            <v>Per</v>
          </cell>
          <cell r="D1190" t="str">
            <v>Value</v>
          </cell>
          <cell r="E1190" t="str">
            <v>Spirits</v>
          </cell>
          <cell r="F1190" t="str">
            <v>Brandy</v>
          </cell>
          <cell r="G1190" t="str">
            <v>East of England</v>
          </cell>
          <cell r="H1190">
            <v>0.17055435799999999</v>
          </cell>
          <cell r="I1190">
            <v>0.182300885</v>
          </cell>
          <cell r="J1190">
            <v>0.17301803099999999</v>
          </cell>
          <cell r="K1190">
            <v>0.15981657199999999</v>
          </cell>
          <cell r="L1190">
            <v>0.17805444600000001</v>
          </cell>
          <cell r="M1190">
            <v>0.176024609</v>
          </cell>
          <cell r="N1190">
            <v>0.155274984</v>
          </cell>
          <cell r="O1190">
            <v>0.15565971000000001</v>
          </cell>
          <cell r="P1190">
            <v>0.141739421</v>
          </cell>
          <cell r="Q1190">
            <v>0.234087184</v>
          </cell>
          <cell r="R1190">
            <v>0.21698084100000001</v>
          </cell>
          <cell r="S1190">
            <v>0.20222161799999999</v>
          </cell>
          <cell r="T1190">
            <v>0.30054813899999999</v>
          </cell>
          <cell r="U1190">
            <v>0.20782094600000001</v>
          </cell>
          <cell r="V1190">
            <v>0.20686573799999999</v>
          </cell>
          <cell r="W1190">
            <v>0.12631303099999999</v>
          </cell>
          <cell r="X1190">
            <v>0.119323714</v>
          </cell>
          <cell r="Y1190">
            <v>0.136391821</v>
          </cell>
          <cell r="Z1190">
            <v>0.123205915</v>
          </cell>
          <cell r="AA1190">
            <v>0.145177897</v>
          </cell>
          <cell r="AB1190">
            <v>0.153963503</v>
          </cell>
          <cell r="AC1190">
            <v>0.13046070500000001</v>
          </cell>
          <cell r="AD1190">
            <v>0.131293617</v>
          </cell>
          <cell r="AE1190">
            <v>0.127521565</v>
          </cell>
          <cell r="AF1190">
            <v>0.13683983399999999</v>
          </cell>
          <cell r="AG1190">
            <v>0.20155240799999999</v>
          </cell>
          <cell r="AH1190">
            <v>4.9851627000000003E-2</v>
          </cell>
          <cell r="AI1190">
            <v>6.3165850999999995E-2</v>
          </cell>
          <cell r="AJ1190">
            <v>4.8812531999999999E-2</v>
          </cell>
          <cell r="AK1190">
            <v>5.7373657000000002E-2</v>
          </cell>
          <cell r="AL1190">
            <v>6.0240717999999999E-2</v>
          </cell>
          <cell r="AM1190">
            <v>6.9726581999999995E-2</v>
          </cell>
          <cell r="AN1190">
            <v>7.2073940000000003E-2</v>
          </cell>
          <cell r="AO1190">
            <v>7.3118179000000005E-2</v>
          </cell>
          <cell r="AP1190">
            <v>7.9860139999999996E-2</v>
          </cell>
          <cell r="AQ1190">
            <v>8.5812623000000005E-2</v>
          </cell>
          <cell r="AR1190">
            <v>8.7315253999999995E-2</v>
          </cell>
          <cell r="AS1190">
            <v>9.2228542999999996E-2</v>
          </cell>
          <cell r="AT1190">
            <v>0.121975827</v>
          </cell>
          <cell r="AU1190">
            <v>8.3597593999999997E-2</v>
          </cell>
          <cell r="AV1190">
            <v>8.4093761000000003E-2</v>
          </cell>
          <cell r="AW1190">
            <v>7.7301958000000004E-2</v>
          </cell>
          <cell r="AX1190">
            <v>6.6173872999999994E-2</v>
          </cell>
          <cell r="AY1190">
            <v>7.0541110000000004E-2</v>
          </cell>
          <cell r="AZ1190">
            <v>6.4828433000000005E-2</v>
          </cell>
          <cell r="BA1190">
            <v>6.6875045999999994E-2</v>
          </cell>
          <cell r="BB1190">
            <v>6.5226638000000003E-2</v>
          </cell>
          <cell r="BC1190">
            <v>8.4617495000000001E-2</v>
          </cell>
          <cell r="BD1190">
            <v>7.9378968999999994E-2</v>
          </cell>
          <cell r="BE1190">
            <v>7.7933126000000005E-2</v>
          </cell>
          <cell r="BF1190">
            <v>7.8093108999999994E-2</v>
          </cell>
          <cell r="BG1190">
            <v>9.9142817999999994E-2</v>
          </cell>
          <cell r="BH1190">
            <v>7.5386307E-2</v>
          </cell>
          <cell r="BI1190">
            <v>6.7459353999999999E-2</v>
          </cell>
          <cell r="BJ1190">
            <v>6.8391642000000002E-2</v>
          </cell>
          <cell r="BK1190">
            <v>8.7621032000000001E-2</v>
          </cell>
          <cell r="BL1190">
            <v>4.3634891000000002E-2</v>
          </cell>
          <cell r="BM1190">
            <v>4.5852206E-2</v>
          </cell>
          <cell r="BN1190">
            <v>5.5954913000000002E-2</v>
          </cell>
          <cell r="BO1190">
            <v>5.5245817000000003E-2</v>
          </cell>
          <cell r="BP1190">
            <v>6.1266144000000002E-2</v>
          </cell>
          <cell r="BQ1190">
            <v>6.0758218000000003E-2</v>
          </cell>
          <cell r="BR1190">
            <v>7.5730802E-2</v>
          </cell>
          <cell r="BS1190">
            <v>7.8212935999999997E-2</v>
          </cell>
          <cell r="BT1190">
            <v>0.10002438600000001</v>
          </cell>
          <cell r="BU1190">
            <v>6.6886371999999999E-2</v>
          </cell>
          <cell r="BV1190">
            <v>7.4009064999999999E-2</v>
          </cell>
          <cell r="BW1190">
            <v>7.8579443999999998E-2</v>
          </cell>
          <cell r="BX1190">
            <v>8.240749E-2</v>
          </cell>
          <cell r="BY1190">
            <v>7.9993422999999994E-2</v>
          </cell>
          <cell r="BZ1190">
            <v>7.8660192000000004E-2</v>
          </cell>
          <cell r="CA1190">
            <v>7.3701463999999994E-2</v>
          </cell>
          <cell r="CB1190">
            <v>7.4226413000000005E-2</v>
          </cell>
          <cell r="CC1190">
            <v>7.0880888000000003E-2</v>
          </cell>
          <cell r="CD1190">
            <v>6.9971097999999995E-2</v>
          </cell>
          <cell r="CE1190">
            <v>7.5437711000000005E-2</v>
          </cell>
          <cell r="CF1190">
            <v>7.3353821999999999E-2</v>
          </cell>
          <cell r="CG1190">
            <v>8.1319823999999999E-2</v>
          </cell>
        </row>
        <row r="1191">
          <cell r="B1191" t="str">
            <v>Per_Value_Brandy_London</v>
          </cell>
          <cell r="C1191" t="str">
            <v>Per</v>
          </cell>
          <cell r="D1191" t="str">
            <v>Value</v>
          </cell>
          <cell r="E1191" t="str">
            <v>Spirits</v>
          </cell>
          <cell r="F1191" t="str">
            <v>Brandy</v>
          </cell>
          <cell r="G1191" t="str">
            <v>London</v>
          </cell>
          <cell r="H1191">
            <v>0.35542648599999999</v>
          </cell>
          <cell r="I1191">
            <v>0.42343880900000003</v>
          </cell>
          <cell r="J1191">
            <v>0.42760953699999998</v>
          </cell>
          <cell r="K1191">
            <v>0.373789751</v>
          </cell>
          <cell r="L1191">
            <v>0.44207716600000002</v>
          </cell>
          <cell r="M1191">
            <v>0.43424232899999998</v>
          </cell>
          <cell r="N1191">
            <v>0.42625922100000002</v>
          </cell>
          <cell r="O1191">
            <v>0.42325387799999997</v>
          </cell>
          <cell r="P1191">
            <v>0.37301921199999999</v>
          </cell>
          <cell r="Q1191">
            <v>0.51504166900000004</v>
          </cell>
          <cell r="R1191">
            <v>0.381716534</v>
          </cell>
          <cell r="S1191">
            <v>0.38147198599999999</v>
          </cell>
          <cell r="T1191">
            <v>0.546669238</v>
          </cell>
          <cell r="U1191">
            <v>0.23741306600000001</v>
          </cell>
          <cell r="V1191">
            <v>0.32876703299999999</v>
          </cell>
          <cell r="W1191">
            <v>0.32704187299999998</v>
          </cell>
          <cell r="X1191">
            <v>0.41313787499999999</v>
          </cell>
          <cell r="Y1191">
            <v>0.42808232800000001</v>
          </cell>
          <cell r="Z1191">
            <v>0.44742243300000001</v>
          </cell>
          <cell r="AA1191">
            <v>0.45699865699999997</v>
          </cell>
          <cell r="AB1191">
            <v>0.47066085299999999</v>
          </cell>
          <cell r="AC1191">
            <v>0.38310706500000002</v>
          </cell>
          <cell r="AD1191">
            <v>0.37566026499999999</v>
          </cell>
          <cell r="AE1191">
            <v>0.36574902199999998</v>
          </cell>
          <cell r="AF1191">
            <v>0.37334266799999999</v>
          </cell>
          <cell r="AG1191">
            <v>0.68644345299999998</v>
          </cell>
          <cell r="AH1191">
            <v>0.13370715799999999</v>
          </cell>
          <cell r="AI1191">
            <v>0.187702338</v>
          </cell>
          <cell r="AJ1191">
            <v>0.20127045199999999</v>
          </cell>
          <cell r="AK1191">
            <v>0.20945812999999999</v>
          </cell>
          <cell r="AL1191">
            <v>0.21300243599999999</v>
          </cell>
          <cell r="AM1191">
            <v>0.260009616</v>
          </cell>
          <cell r="AN1191">
            <v>0.25720459000000001</v>
          </cell>
          <cell r="AO1191">
            <v>0.267591774</v>
          </cell>
          <cell r="AP1191">
            <v>0.28667171699999999</v>
          </cell>
          <cell r="AQ1191">
            <v>0.30397750099999998</v>
          </cell>
          <cell r="AR1191">
            <v>0.30583513800000001</v>
          </cell>
          <cell r="AS1191">
            <v>0.33463797499999998</v>
          </cell>
          <cell r="AT1191">
            <v>0.48776307400000002</v>
          </cell>
          <cell r="AU1191">
            <v>0.32729357799999997</v>
          </cell>
          <cell r="AV1191">
            <v>0.31285359400000001</v>
          </cell>
          <cell r="AW1191">
            <v>0.33634040199999998</v>
          </cell>
          <cell r="AX1191">
            <v>0.32138206800000002</v>
          </cell>
          <cell r="AY1191">
            <v>0.31518204</v>
          </cell>
          <cell r="AZ1191">
            <v>0.28557429400000001</v>
          </cell>
          <cell r="BA1191">
            <v>0.265416333</v>
          </cell>
          <cell r="BB1191">
            <v>0.26519636899999999</v>
          </cell>
          <cell r="BC1191">
            <v>0.225248591</v>
          </cell>
          <cell r="BD1191">
            <v>0.239333816</v>
          </cell>
          <cell r="BE1191">
            <v>0.24142987399999999</v>
          </cell>
          <cell r="BF1191">
            <v>0.24434404000000001</v>
          </cell>
          <cell r="BG1191">
            <v>0.36168706099999998</v>
          </cell>
          <cell r="BH1191">
            <v>0.22750155499999999</v>
          </cell>
          <cell r="BI1191">
            <v>0.220973641</v>
          </cell>
          <cell r="BJ1191">
            <v>0.24132128799999999</v>
          </cell>
          <cell r="BK1191">
            <v>0.29345144299999998</v>
          </cell>
          <cell r="BL1191">
            <v>0.25952898699999999</v>
          </cell>
          <cell r="BM1191">
            <v>0.28359382</v>
          </cell>
          <cell r="BN1191">
            <v>0.35786504499999999</v>
          </cell>
          <cell r="BO1191">
            <v>0.33441438899999998</v>
          </cell>
          <cell r="BP1191">
            <v>0.31437240599999999</v>
          </cell>
          <cell r="BQ1191">
            <v>0.325175204</v>
          </cell>
          <cell r="BR1191">
            <v>0.33329634699999999</v>
          </cell>
          <cell r="BS1191">
            <v>0.313791928</v>
          </cell>
          <cell r="BT1191">
            <v>0.36779408000000002</v>
          </cell>
          <cell r="BU1191">
            <v>0.25079312100000001</v>
          </cell>
          <cell r="BV1191">
            <v>0.25384099599999999</v>
          </cell>
          <cell r="BW1191">
            <v>0.27803263900000003</v>
          </cell>
          <cell r="BX1191">
            <v>0.31369929699999999</v>
          </cell>
          <cell r="BY1191">
            <v>0.30580234000000001</v>
          </cell>
          <cell r="BZ1191">
            <v>0.30106977899999998</v>
          </cell>
          <cell r="CA1191">
            <v>0.27123507699999999</v>
          </cell>
          <cell r="CB1191">
            <v>0.26524860900000002</v>
          </cell>
          <cell r="CC1191">
            <v>0.252865226</v>
          </cell>
          <cell r="CD1191">
            <v>0.21756130100000001</v>
          </cell>
          <cell r="CE1191">
            <v>0.238404165</v>
          </cell>
          <cell r="CF1191">
            <v>0.24391717800000001</v>
          </cell>
          <cell r="CG1191">
            <v>0.26767982600000001</v>
          </cell>
        </row>
        <row r="1192">
          <cell r="B1192" t="str">
            <v>Per_Value_Brandy_North East England</v>
          </cell>
          <cell r="C1192" t="str">
            <v>Per</v>
          </cell>
          <cell r="D1192" t="str">
            <v>Value</v>
          </cell>
          <cell r="E1192" t="str">
            <v>Spirits</v>
          </cell>
          <cell r="F1192" t="str">
            <v>Brandy</v>
          </cell>
          <cell r="G1192" t="str">
            <v>North East England</v>
          </cell>
          <cell r="H1192">
            <v>0.150276253</v>
          </cell>
          <cell r="I1192">
            <v>0.17066230800000001</v>
          </cell>
          <cell r="J1192">
            <v>0.129814912</v>
          </cell>
          <cell r="K1192">
            <v>0.130928778</v>
          </cell>
          <cell r="L1192">
            <v>0.13277809600000001</v>
          </cell>
          <cell r="M1192">
            <v>0.14296314299999999</v>
          </cell>
          <cell r="N1192">
            <v>0.124869336</v>
          </cell>
          <cell r="O1192">
            <v>0.122246362</v>
          </cell>
          <cell r="P1192">
            <v>0.151531729</v>
          </cell>
          <cell r="Q1192">
            <v>0.13929384</v>
          </cell>
          <cell r="R1192">
            <v>0.14179892199999999</v>
          </cell>
          <cell r="S1192">
            <v>0.143952204</v>
          </cell>
          <cell r="T1192">
            <v>0.204218497</v>
          </cell>
          <cell r="U1192">
            <v>0.132657623</v>
          </cell>
          <cell r="V1192">
            <v>0.13563222999999999</v>
          </cell>
          <cell r="W1192">
            <v>0.137191174</v>
          </cell>
          <cell r="X1192">
            <v>0.12719519000000001</v>
          </cell>
          <cell r="Y1192">
            <v>0.120497939</v>
          </cell>
          <cell r="Z1192">
            <v>0.120347228</v>
          </cell>
          <cell r="AA1192">
            <v>0.10351558</v>
          </cell>
          <cell r="AB1192">
            <v>0.123757886</v>
          </cell>
          <cell r="AC1192">
            <v>6.1509016E-2</v>
          </cell>
          <cell r="AD1192">
            <v>6.1685354999999997E-2</v>
          </cell>
          <cell r="AE1192">
            <v>6.1036090000000001E-2</v>
          </cell>
          <cell r="AF1192">
            <v>6.1107007999999997E-2</v>
          </cell>
          <cell r="AG1192">
            <v>7.9450544999999997E-2</v>
          </cell>
          <cell r="AH1192">
            <v>1.9072032999999999E-2</v>
          </cell>
          <cell r="AI1192">
            <v>2.9336561000000001E-2</v>
          </cell>
          <cell r="AJ1192">
            <v>3.7393218999999998E-2</v>
          </cell>
          <cell r="AK1192">
            <v>3.4594877000000003E-2</v>
          </cell>
          <cell r="AL1192">
            <v>3.7675696000000002E-2</v>
          </cell>
          <cell r="AM1192">
            <v>6.1044476E-2</v>
          </cell>
          <cell r="AN1192">
            <v>6.7794670000000001E-2</v>
          </cell>
          <cell r="AO1192">
            <v>6.0997337999999998E-2</v>
          </cell>
          <cell r="AP1192">
            <v>6.1519444999999999E-2</v>
          </cell>
          <cell r="AQ1192">
            <v>6.5417323999999999E-2</v>
          </cell>
          <cell r="AR1192">
            <v>6.6830577000000002E-2</v>
          </cell>
          <cell r="AS1192">
            <v>6.3006853000000002E-2</v>
          </cell>
          <cell r="AT1192">
            <v>6.4190222000000005E-2</v>
          </cell>
          <cell r="AU1192">
            <v>4.1316985000000001E-2</v>
          </cell>
          <cell r="AV1192">
            <v>4.2725407E-2</v>
          </cell>
          <cell r="AW1192">
            <v>4.4524848999999998E-2</v>
          </cell>
          <cell r="AX1192">
            <v>5.1723331999999997E-2</v>
          </cell>
          <cell r="AY1192">
            <v>4.8704729000000002E-2</v>
          </cell>
          <cell r="AZ1192">
            <v>4.6882800000000002E-2</v>
          </cell>
          <cell r="BA1192">
            <v>4.0538162000000003E-2</v>
          </cell>
          <cell r="BB1192">
            <v>4.7194466999999997E-2</v>
          </cell>
          <cell r="BC1192">
            <v>4.8964607E-2</v>
          </cell>
          <cell r="BD1192">
            <v>4.7892418999999999E-2</v>
          </cell>
          <cell r="BE1192">
            <v>5.1576460999999997E-2</v>
          </cell>
          <cell r="BF1192">
            <v>6.3866119999999998E-2</v>
          </cell>
          <cell r="BG1192">
            <v>7.4097419999999997E-2</v>
          </cell>
          <cell r="BH1192">
            <v>5.9935561999999998E-2</v>
          </cell>
          <cell r="BI1192">
            <v>6.3122486000000005E-2</v>
          </cell>
          <cell r="BJ1192">
            <v>6.6371421E-2</v>
          </cell>
          <cell r="BK1192">
            <v>7.1959084000000006E-2</v>
          </cell>
          <cell r="BL1192">
            <v>7.249891E-2</v>
          </cell>
          <cell r="BM1192">
            <v>8.3646430999999993E-2</v>
          </cell>
          <cell r="BN1192">
            <v>7.9480466E-2</v>
          </cell>
          <cell r="BO1192">
            <v>8.9639636999999994E-2</v>
          </cell>
          <cell r="BP1192">
            <v>9.9060829000000003E-2</v>
          </cell>
          <cell r="BQ1192">
            <v>9.5196553000000003E-2</v>
          </cell>
          <cell r="BR1192">
            <v>9.0250482000000007E-2</v>
          </cell>
          <cell r="BS1192">
            <v>9.6715946999999997E-2</v>
          </cell>
          <cell r="BT1192">
            <v>0.109149493</v>
          </cell>
          <cell r="BU1192">
            <v>8.5291618999999999E-2</v>
          </cell>
          <cell r="BV1192">
            <v>7.8679702000000004E-2</v>
          </cell>
          <cell r="BW1192">
            <v>8.9289461000000001E-2</v>
          </cell>
          <cell r="BX1192">
            <v>8.8040357E-2</v>
          </cell>
          <cell r="BY1192">
            <v>7.0240777000000004E-2</v>
          </cell>
          <cell r="BZ1192">
            <v>7.0346889999999995E-2</v>
          </cell>
          <cell r="CA1192">
            <v>6.2461325999999998E-2</v>
          </cell>
          <cell r="CB1192">
            <v>6.7459200999999996E-2</v>
          </cell>
          <cell r="CC1192">
            <v>6.0929881999999998E-2</v>
          </cell>
          <cell r="CD1192">
            <v>4.5700657999999998E-2</v>
          </cell>
          <cell r="CE1192">
            <v>4.2534006999999999E-2</v>
          </cell>
          <cell r="CF1192">
            <v>4.2779126000000001E-2</v>
          </cell>
          <cell r="CG1192">
            <v>5.8731296000000002E-2</v>
          </cell>
        </row>
        <row r="1193">
          <cell r="B1193" t="str">
            <v>Per_Value_Brandy_North East Scotland</v>
          </cell>
          <cell r="C1193" t="str">
            <v>Per</v>
          </cell>
          <cell r="D1193" t="str">
            <v>Value</v>
          </cell>
          <cell r="E1193" t="str">
            <v>Spirits</v>
          </cell>
          <cell r="F1193" t="str">
            <v>Brandy</v>
          </cell>
          <cell r="G1193" t="str">
            <v>North East Scotland</v>
          </cell>
          <cell r="H1193">
            <v>9.2232319999999996E-3</v>
          </cell>
          <cell r="I1193">
            <v>8.8871490000000004E-3</v>
          </cell>
          <cell r="J1193">
            <v>1.0242902E-2</v>
          </cell>
          <cell r="K1193">
            <v>8.3195030000000007E-3</v>
          </cell>
          <cell r="L1193">
            <v>1.5701678E-2</v>
          </cell>
          <cell r="M1193">
            <v>1.4010757E-2</v>
          </cell>
          <cell r="N1193">
            <v>9.2440999999999999E-3</v>
          </cell>
          <cell r="O1193">
            <v>1.5603517000000001E-2</v>
          </cell>
          <cell r="P1193">
            <v>8.4530270000000001E-3</v>
          </cell>
          <cell r="Q1193">
            <v>7.9692530000000008E-3</v>
          </cell>
          <cell r="R1193">
            <v>8.9086059999999995E-3</v>
          </cell>
          <cell r="S1193">
            <v>9.2443079999999997E-3</v>
          </cell>
          <cell r="T1193">
            <v>1.6414631999999998E-2</v>
          </cell>
          <cell r="U1193">
            <v>8.2208779999999992E-3</v>
          </cell>
          <cell r="V1193">
            <v>9.0921939999999996E-3</v>
          </cell>
          <cell r="W1193">
            <v>7.8417039999999997E-3</v>
          </cell>
          <cell r="X1193">
            <v>1.4889171E-2</v>
          </cell>
          <cell r="Y1193">
            <v>1.3230339000000001E-2</v>
          </cell>
          <cell r="Z1193">
            <v>1.4050597999999999E-2</v>
          </cell>
          <cell r="AA1193">
            <v>1.5885080999999999E-2</v>
          </cell>
          <cell r="AB1193">
            <v>2.0408283999999999E-2</v>
          </cell>
          <cell r="AC1193">
            <v>1.1552016999999999E-2</v>
          </cell>
          <cell r="AD1193">
            <v>1.1360703E-2</v>
          </cell>
          <cell r="AE1193">
            <v>8.8901729999999995E-3</v>
          </cell>
          <cell r="AF1193">
            <v>9.7527499999999993E-3</v>
          </cell>
          <cell r="AG1193">
            <v>1.27703E-2</v>
          </cell>
          <cell r="AH1193">
            <v>4.7454029999999996E-3</v>
          </cell>
          <cell r="AI1193">
            <v>4.5694890000000004E-3</v>
          </cell>
          <cell r="AJ1193">
            <v>4.2172349999999997E-3</v>
          </cell>
          <cell r="AK1193">
            <v>5.2869329999999997E-3</v>
          </cell>
          <cell r="AL1193">
            <v>5.045969E-3</v>
          </cell>
          <cell r="AM1193">
            <v>4.6380859999999996E-3</v>
          </cell>
          <cell r="AN1193">
            <v>5.0808670000000002E-3</v>
          </cell>
          <cell r="AO1193">
            <v>5.5559889999999999E-3</v>
          </cell>
          <cell r="AP1193">
            <v>8.5599170000000002E-3</v>
          </cell>
          <cell r="AQ1193">
            <v>8.9909320000000001E-3</v>
          </cell>
          <cell r="AR1193">
            <v>9.5782309999999996E-3</v>
          </cell>
          <cell r="AS1193">
            <v>1.0039452000000001E-2</v>
          </cell>
          <cell r="AT1193">
            <v>1.5120781E-2</v>
          </cell>
          <cell r="AU1193">
            <v>9.4852949999999995E-3</v>
          </cell>
          <cell r="AV1193">
            <v>1.3087243E-2</v>
          </cell>
          <cell r="AW1193">
            <v>1.2342097999999999E-2</v>
          </cell>
          <cell r="AX1193">
            <v>1.4996696E-2</v>
          </cell>
          <cell r="AY1193">
            <v>1.8394474000000001E-2</v>
          </cell>
          <cell r="AZ1193">
            <v>1.3157734000000001E-2</v>
          </cell>
          <cell r="BA1193">
            <v>1.8896486000000001E-2</v>
          </cell>
          <cell r="BB1193">
            <v>8.0962199999999995E-3</v>
          </cell>
          <cell r="BC1193">
            <v>7.1371179999999996E-3</v>
          </cell>
          <cell r="BD1193">
            <v>7.135026E-3</v>
          </cell>
          <cell r="BE1193">
            <v>4.8861219999999997E-3</v>
          </cell>
          <cell r="BF1193">
            <v>4.5128240000000003E-3</v>
          </cell>
          <cell r="BG1193">
            <v>5.5661469999999996E-3</v>
          </cell>
          <cell r="BH1193">
            <v>2.3415670000000001E-3</v>
          </cell>
          <cell r="BI1193">
            <v>2.3949570000000001E-3</v>
          </cell>
          <cell r="BJ1193">
            <v>2.8161530000000001E-3</v>
          </cell>
          <cell r="BK1193">
            <v>6.2144899999999996E-3</v>
          </cell>
          <cell r="BL1193">
            <v>5.2969189999999998E-3</v>
          </cell>
          <cell r="BM1193">
            <v>1.791464E-3</v>
          </cell>
          <cell r="BN1193">
            <v>1.899087E-3</v>
          </cell>
          <cell r="BO1193">
            <v>2.2611670000000001E-3</v>
          </cell>
          <cell r="BP1193">
            <v>4.5078260000000004E-3</v>
          </cell>
          <cell r="BQ1193">
            <v>8.2564920000000007E-3</v>
          </cell>
          <cell r="BR1193">
            <v>6.1030659999999999E-3</v>
          </cell>
          <cell r="BS1193">
            <v>1.1470419000000001E-2</v>
          </cell>
          <cell r="BT1193">
            <v>1.4306365999999999E-2</v>
          </cell>
          <cell r="BU1193">
            <v>9.8864910000000007E-3</v>
          </cell>
          <cell r="BV1193">
            <v>1.0905055E-2</v>
          </cell>
          <cell r="BW1193">
            <v>1.8904094999999999E-2</v>
          </cell>
          <cell r="BX1193">
            <v>1.6087850000000001E-2</v>
          </cell>
          <cell r="BY1193">
            <v>1.6626848E-2</v>
          </cell>
          <cell r="BZ1193">
            <v>1.3187483E-2</v>
          </cell>
          <cell r="CA1193">
            <v>1.1483616E-2</v>
          </cell>
          <cell r="CB1193">
            <v>7.630291E-3</v>
          </cell>
          <cell r="CC1193">
            <v>9.0020910000000003E-3</v>
          </cell>
          <cell r="CD1193">
            <v>5.2379519999999997E-3</v>
          </cell>
          <cell r="CE1193">
            <v>6.0524630000000001E-3</v>
          </cell>
          <cell r="CF1193">
            <v>5.9097000000000004E-3</v>
          </cell>
          <cell r="CG1193">
            <v>6.9566009999999998E-3</v>
          </cell>
        </row>
        <row r="1194">
          <cell r="B1194" t="str">
            <v>Per_Value_Brandy_North West (Lancashire)</v>
          </cell>
          <cell r="C1194" t="str">
            <v>Per</v>
          </cell>
          <cell r="D1194" t="str">
            <v>Value</v>
          </cell>
          <cell r="E1194" t="str">
            <v>Spirits</v>
          </cell>
          <cell r="F1194" t="str">
            <v>Brandy</v>
          </cell>
          <cell r="G1194" t="str">
            <v>North West (Lancashire)</v>
          </cell>
          <cell r="H1194">
            <v>0.154471885</v>
          </cell>
          <cell r="I1194">
            <v>0.193723176</v>
          </cell>
          <cell r="J1194">
            <v>0.17049107299999999</v>
          </cell>
          <cell r="K1194">
            <v>0.160989516</v>
          </cell>
          <cell r="L1194">
            <v>0.176856297</v>
          </cell>
          <cell r="M1194">
            <v>0.15484779600000001</v>
          </cell>
          <cell r="N1194">
            <v>0.15709615399999999</v>
          </cell>
          <cell r="O1194">
            <v>0.17284601999999999</v>
          </cell>
          <cell r="P1194">
            <v>0.17754568400000001</v>
          </cell>
          <cell r="Q1194">
            <v>0.21313675600000001</v>
          </cell>
          <cell r="R1194">
            <v>0.21847676499999999</v>
          </cell>
          <cell r="S1194">
            <v>0.220468568</v>
          </cell>
          <cell r="T1194">
            <v>0.34919429899999999</v>
          </cell>
          <cell r="U1194">
            <v>0.21205212800000001</v>
          </cell>
          <cell r="V1194">
            <v>0.23908663999999999</v>
          </cell>
          <cell r="W1194">
            <v>0.207499143</v>
          </cell>
          <cell r="X1194">
            <v>0.224862267</v>
          </cell>
          <cell r="Y1194">
            <v>0.20333958499999999</v>
          </cell>
          <cell r="Z1194">
            <v>0.19956280100000001</v>
          </cell>
          <cell r="AA1194">
            <v>0.20805057699999999</v>
          </cell>
          <cell r="AB1194">
            <v>0.223729803</v>
          </cell>
          <cell r="AC1194">
            <v>0.167606264</v>
          </cell>
          <cell r="AD1194">
            <v>0.165863914</v>
          </cell>
          <cell r="AE1194">
            <v>0.16386505300000001</v>
          </cell>
          <cell r="AF1194">
            <v>0.172630585</v>
          </cell>
          <cell r="AG1194">
            <v>0.27740314500000002</v>
          </cell>
          <cell r="AH1194">
            <v>9.1347889000000002E-2</v>
          </cell>
          <cell r="AI1194">
            <v>0.104279277</v>
          </cell>
          <cell r="AJ1194">
            <v>0.115587392</v>
          </cell>
          <cell r="AK1194">
            <v>0.133144493</v>
          </cell>
          <cell r="AL1194">
            <v>0.141714601</v>
          </cell>
          <cell r="AM1194">
            <v>0.152359352</v>
          </cell>
          <cell r="AN1194">
            <v>0.146359988</v>
          </cell>
          <cell r="AO1194">
            <v>0.154525412</v>
          </cell>
          <cell r="AP1194">
            <v>0.167778436</v>
          </cell>
          <cell r="AQ1194">
            <v>0.172457523</v>
          </cell>
          <cell r="AR1194">
            <v>0.171629747</v>
          </cell>
          <cell r="AS1194">
            <v>0.17056515999999999</v>
          </cell>
          <cell r="AT1194">
            <v>0.226337024</v>
          </cell>
          <cell r="AU1194">
            <v>0.14580179900000001</v>
          </cell>
          <cell r="AV1194">
            <v>0.152182235</v>
          </cell>
          <cell r="AW1194">
            <v>0.13891814899999999</v>
          </cell>
          <cell r="AX1194">
            <v>0.14485145799999999</v>
          </cell>
          <cell r="AY1194">
            <v>0.14668473100000001</v>
          </cell>
          <cell r="AZ1194">
            <v>0.129429461</v>
          </cell>
          <cell r="BA1194">
            <v>0.10778982199999999</v>
          </cell>
          <cell r="BB1194">
            <v>0.10968386199999999</v>
          </cell>
          <cell r="BC1194">
            <v>0.10309120300000001</v>
          </cell>
          <cell r="BD1194">
            <v>0.106615485</v>
          </cell>
          <cell r="BE1194">
            <v>0.102640993</v>
          </cell>
          <cell r="BF1194">
            <v>0.10714172499999999</v>
          </cell>
          <cell r="BG1194">
            <v>0.14433775200000001</v>
          </cell>
          <cell r="BH1194">
            <v>0.101529728</v>
          </cell>
          <cell r="BI1194">
            <v>0.10183626599999999</v>
          </cell>
          <cell r="BJ1194">
            <v>8.3304979000000001E-2</v>
          </cell>
          <cell r="BK1194">
            <v>8.2710932000000001E-2</v>
          </cell>
          <cell r="BL1194">
            <v>7.5663847000000006E-2</v>
          </cell>
          <cell r="BM1194">
            <v>7.3480034999999999E-2</v>
          </cell>
          <cell r="BN1194">
            <v>7.0407899999999995E-2</v>
          </cell>
          <cell r="BO1194">
            <v>7.1171467000000002E-2</v>
          </cell>
          <cell r="BP1194">
            <v>7.4815266000000005E-2</v>
          </cell>
          <cell r="BQ1194">
            <v>8.3625728999999996E-2</v>
          </cell>
          <cell r="BR1194">
            <v>8.1067561999999996E-2</v>
          </cell>
          <cell r="BS1194">
            <v>0.117575188</v>
          </cell>
          <cell r="BT1194">
            <v>0.10695033800000001</v>
          </cell>
          <cell r="BU1194">
            <v>5.8543360000000003E-2</v>
          </cell>
          <cell r="BV1194">
            <v>6.4951976999999994E-2</v>
          </cell>
          <cell r="BW1194">
            <v>6.7674646000000005E-2</v>
          </cell>
          <cell r="BX1194">
            <v>8.8334335E-2</v>
          </cell>
          <cell r="BY1194">
            <v>9.7416362000000006E-2</v>
          </cell>
          <cell r="BZ1194">
            <v>0.10337613399999999</v>
          </cell>
          <cell r="CA1194">
            <v>0.10580144399999999</v>
          </cell>
          <cell r="CB1194">
            <v>0.11673710299999999</v>
          </cell>
          <cell r="CC1194">
            <v>0.113965738</v>
          </cell>
          <cell r="CD1194">
            <v>0.108250317</v>
          </cell>
          <cell r="CE1194">
            <v>0.12961753500000001</v>
          </cell>
          <cell r="CF1194">
            <v>0.12916929099999999</v>
          </cell>
          <cell r="CG1194">
            <v>0.130218369</v>
          </cell>
        </row>
        <row r="1195">
          <cell r="B1195" t="str">
            <v>Per_Value_Brandy_South and South East</v>
          </cell>
          <cell r="C1195" t="str">
            <v>Per</v>
          </cell>
          <cell r="D1195" t="str">
            <v>Value</v>
          </cell>
          <cell r="E1195" t="str">
            <v>Spirits</v>
          </cell>
          <cell r="F1195" t="str">
            <v>Brandy</v>
          </cell>
          <cell r="G1195" t="str">
            <v>South and South East</v>
          </cell>
          <cell r="H1195">
            <v>0.23021077400000001</v>
          </cell>
          <cell r="I1195">
            <v>0.237462277</v>
          </cell>
          <cell r="J1195">
            <v>0.216414888</v>
          </cell>
          <cell r="K1195">
            <v>0.188841182</v>
          </cell>
          <cell r="L1195">
            <v>0.23386741699999999</v>
          </cell>
          <cell r="M1195">
            <v>0.241877695</v>
          </cell>
          <cell r="N1195">
            <v>0.24345660799999999</v>
          </cell>
          <cell r="O1195">
            <v>0.24083015399999999</v>
          </cell>
          <cell r="P1195">
            <v>0.239278612</v>
          </cell>
          <cell r="Q1195">
            <v>0.226906459</v>
          </cell>
          <cell r="R1195">
            <v>0.218116535</v>
          </cell>
          <cell r="S1195">
            <v>0.21710523200000001</v>
          </cell>
          <cell r="T1195">
            <v>0.314555945</v>
          </cell>
          <cell r="U1195">
            <v>0.18998601500000001</v>
          </cell>
          <cell r="V1195">
            <v>0.225329057</v>
          </cell>
          <cell r="W1195">
            <v>0.19325382099999999</v>
          </cell>
          <cell r="X1195">
            <v>0.19525010900000001</v>
          </cell>
          <cell r="Y1195">
            <v>0.18629899799999999</v>
          </cell>
          <cell r="Z1195">
            <v>0.197786985</v>
          </cell>
          <cell r="AA1195">
            <v>0.19723937999999999</v>
          </cell>
          <cell r="AB1195">
            <v>0.18497016699999999</v>
          </cell>
          <cell r="AC1195">
            <v>0.169229875</v>
          </cell>
          <cell r="AD1195">
            <v>0.168118345</v>
          </cell>
          <cell r="AE1195">
            <v>0.164118075</v>
          </cell>
          <cell r="AF1195">
            <v>0.17374519399999999</v>
          </cell>
          <cell r="AG1195">
            <v>0.31287873500000002</v>
          </cell>
          <cell r="AH1195">
            <v>8.2252185000000005E-2</v>
          </cell>
          <cell r="AI1195">
            <v>0.104473677</v>
          </cell>
          <cell r="AJ1195">
            <v>0.123593403</v>
          </cell>
          <cell r="AK1195">
            <v>0.116432443</v>
          </cell>
          <cell r="AL1195">
            <v>0.117820779</v>
          </cell>
          <cell r="AM1195">
            <v>0.113481285</v>
          </cell>
          <cell r="AN1195">
            <v>0.11436370799999999</v>
          </cell>
          <cell r="AO1195">
            <v>0.120689767</v>
          </cell>
          <cell r="AP1195">
            <v>0.125359146</v>
          </cell>
          <cell r="AQ1195">
            <v>0.13424716</v>
          </cell>
          <cell r="AR1195">
            <v>0.14003104199999999</v>
          </cell>
          <cell r="AS1195">
            <v>0.13704207299999999</v>
          </cell>
          <cell r="AT1195">
            <v>0.19313894300000001</v>
          </cell>
          <cell r="AU1195">
            <v>0.125245202</v>
          </cell>
          <cell r="AV1195">
            <v>0.12475009300000001</v>
          </cell>
          <cell r="AW1195">
            <v>0.13367054</v>
          </cell>
          <cell r="AX1195">
            <v>0.13522730599999999</v>
          </cell>
          <cell r="AY1195">
            <v>0.12507106600000001</v>
          </cell>
          <cell r="AZ1195">
            <v>0.110916335</v>
          </cell>
          <cell r="BA1195">
            <v>0.11297141400000001</v>
          </cell>
          <cell r="BB1195">
            <v>0.103310361</v>
          </cell>
          <cell r="BC1195">
            <v>9.6744433000000005E-2</v>
          </cell>
          <cell r="BD1195">
            <v>0.103422245</v>
          </cell>
          <cell r="BE1195">
            <v>9.1064730999999996E-2</v>
          </cell>
          <cell r="BF1195">
            <v>9.1586729000000006E-2</v>
          </cell>
          <cell r="BG1195">
            <v>0.13099000099999999</v>
          </cell>
          <cell r="BH1195">
            <v>0.117990331</v>
          </cell>
          <cell r="BI1195">
            <v>0.11022588699999999</v>
          </cell>
          <cell r="BJ1195">
            <v>0.120319699</v>
          </cell>
          <cell r="BK1195">
            <v>0.13426054500000001</v>
          </cell>
          <cell r="BL1195">
            <v>0.129537075</v>
          </cell>
          <cell r="BM1195">
            <v>0.13902827000000001</v>
          </cell>
          <cell r="BN1195">
            <v>0.17355085200000001</v>
          </cell>
          <cell r="BO1195">
            <v>0.199933694</v>
          </cell>
          <cell r="BP1195">
            <v>0.21899170500000001</v>
          </cell>
          <cell r="BQ1195">
            <v>0.25478034599999999</v>
          </cell>
          <cell r="BR1195">
            <v>0.224733504</v>
          </cell>
          <cell r="BS1195">
            <v>0.22805102899999999</v>
          </cell>
          <cell r="BT1195">
            <v>0.27179335100000002</v>
          </cell>
          <cell r="BU1195">
            <v>0.210992711</v>
          </cell>
          <cell r="BV1195">
            <v>0.224256175</v>
          </cell>
          <cell r="BW1195">
            <v>0.227185004</v>
          </cell>
          <cell r="BX1195">
            <v>0.23364743399999999</v>
          </cell>
          <cell r="BY1195">
            <v>0.23282687499999999</v>
          </cell>
          <cell r="BZ1195">
            <v>0.21693912900000001</v>
          </cell>
          <cell r="CA1195">
            <v>0.199444911</v>
          </cell>
          <cell r="CB1195">
            <v>0.19656881400000001</v>
          </cell>
          <cell r="CC1195">
            <v>0.20537121</v>
          </cell>
          <cell r="CD1195">
            <v>0.20308283499999999</v>
          </cell>
          <cell r="CE1195">
            <v>0.20734087900000001</v>
          </cell>
          <cell r="CF1195">
            <v>0.206086666</v>
          </cell>
          <cell r="CG1195">
            <v>0.23325652899999999</v>
          </cell>
        </row>
        <row r="1196">
          <cell r="B1196" t="str">
            <v>Per_Value_Brandy_South West</v>
          </cell>
          <cell r="C1196" t="str">
            <v>Per</v>
          </cell>
          <cell r="D1196" t="str">
            <v>Value</v>
          </cell>
          <cell r="E1196" t="str">
            <v>Spirits</v>
          </cell>
          <cell r="F1196" t="str">
            <v>Brandy</v>
          </cell>
          <cell r="G1196" t="str">
            <v>South West</v>
          </cell>
          <cell r="H1196">
            <v>9.7915994000000006E-2</v>
          </cell>
          <cell r="I1196">
            <v>0.113383635</v>
          </cell>
          <cell r="J1196">
            <v>0.110327385</v>
          </cell>
          <cell r="K1196">
            <v>0.106577019</v>
          </cell>
          <cell r="L1196">
            <v>0.124813017</v>
          </cell>
          <cell r="M1196">
            <v>0.121511694</v>
          </cell>
          <cell r="N1196">
            <v>0.21872093400000001</v>
          </cell>
          <cell r="O1196">
            <v>0.191572885</v>
          </cell>
          <cell r="P1196">
            <v>0.16283356299999999</v>
          </cell>
          <cell r="Q1196">
            <v>0.14920351200000001</v>
          </cell>
          <cell r="R1196">
            <v>0.13738228899999999</v>
          </cell>
          <cell r="S1196">
            <v>0.12962115299999999</v>
          </cell>
          <cell r="T1196">
            <v>0.173700942</v>
          </cell>
          <cell r="U1196">
            <v>0.100758631</v>
          </cell>
          <cell r="V1196">
            <v>0.11588655</v>
          </cell>
          <cell r="W1196">
            <v>0.18714572400000001</v>
          </cell>
          <cell r="X1196">
            <v>0.15107836399999999</v>
          </cell>
          <cell r="Y1196">
            <v>0.143347576</v>
          </cell>
          <cell r="Z1196">
            <v>0.15864698699999999</v>
          </cell>
          <cell r="AA1196">
            <v>0.13436413999999999</v>
          </cell>
          <cell r="AB1196">
            <v>0.137037619</v>
          </cell>
          <cell r="AC1196">
            <v>0.12587016600000001</v>
          </cell>
          <cell r="AD1196">
            <v>0.128924863</v>
          </cell>
          <cell r="AE1196">
            <v>0.12269171299999999</v>
          </cell>
          <cell r="AF1196">
            <v>0.131190579</v>
          </cell>
          <cell r="AG1196">
            <v>0.21929613000000001</v>
          </cell>
          <cell r="AH1196">
            <v>4.1563701000000002E-2</v>
          </cell>
          <cell r="AI1196">
            <v>5.5186117E-2</v>
          </cell>
          <cell r="AJ1196">
            <v>6.6709930000000001E-2</v>
          </cell>
          <cell r="AK1196">
            <v>7.2416496999999996E-2</v>
          </cell>
          <cell r="AL1196">
            <v>7.0965292999999999E-2</v>
          </cell>
          <cell r="AM1196">
            <v>9.1988457999999995E-2</v>
          </cell>
          <cell r="AN1196">
            <v>9.3171533000000001E-2</v>
          </cell>
          <cell r="AO1196">
            <v>9.4324818000000005E-2</v>
          </cell>
          <cell r="AP1196">
            <v>0.107165142</v>
          </cell>
          <cell r="AQ1196">
            <v>0.111295698</v>
          </cell>
          <cell r="AR1196">
            <v>0.119073543</v>
          </cell>
          <cell r="AS1196">
            <v>0.115401665</v>
          </cell>
          <cell r="AT1196">
            <v>0.15721012700000001</v>
          </cell>
          <cell r="AU1196">
            <v>0.100788594</v>
          </cell>
          <cell r="AV1196">
            <v>9.7119474999999997E-2</v>
          </cell>
          <cell r="AW1196">
            <v>9.1053017999999999E-2</v>
          </cell>
          <cell r="AX1196">
            <v>9.4816771999999994E-2</v>
          </cell>
          <cell r="AY1196">
            <v>9.4215710999999994E-2</v>
          </cell>
          <cell r="AZ1196">
            <v>8.7570517E-2</v>
          </cell>
          <cell r="BA1196">
            <v>8.5888056000000004E-2</v>
          </cell>
          <cell r="BB1196">
            <v>0.100602652</v>
          </cell>
          <cell r="BC1196">
            <v>9.3920561999999999E-2</v>
          </cell>
          <cell r="BD1196">
            <v>0.102014889</v>
          </cell>
          <cell r="BE1196">
            <v>9.6306498000000004E-2</v>
          </cell>
          <cell r="BF1196">
            <v>9.1274571999999998E-2</v>
          </cell>
          <cell r="BG1196">
            <v>0.109054478</v>
          </cell>
          <cell r="BH1196">
            <v>8.8625634999999994E-2</v>
          </cell>
          <cell r="BI1196">
            <v>8.3306465999999996E-2</v>
          </cell>
          <cell r="BJ1196">
            <v>7.6103321000000002E-2</v>
          </cell>
          <cell r="BK1196">
            <v>8.9442811999999997E-2</v>
          </cell>
          <cell r="BL1196">
            <v>9.9503105999999994E-2</v>
          </cell>
          <cell r="BM1196">
            <v>9.9400071000000007E-2</v>
          </cell>
          <cell r="BN1196">
            <v>9.5929756000000005E-2</v>
          </cell>
          <cell r="BO1196">
            <v>0.106218435</v>
          </cell>
          <cell r="BP1196">
            <v>0.13833588199999999</v>
          </cell>
          <cell r="BQ1196">
            <v>0.118676871</v>
          </cell>
          <cell r="BR1196">
            <v>0.12049971</v>
          </cell>
          <cell r="BS1196">
            <v>0.12616997799999999</v>
          </cell>
          <cell r="BT1196">
            <v>0.16334064500000001</v>
          </cell>
          <cell r="BU1196">
            <v>0.12032663</v>
          </cell>
          <cell r="BV1196">
            <v>0.113918567</v>
          </cell>
          <cell r="BW1196">
            <v>0.12510064300000001</v>
          </cell>
          <cell r="BX1196">
            <v>0.121391048</v>
          </cell>
          <cell r="BY1196">
            <v>0.120787668</v>
          </cell>
          <cell r="BZ1196">
            <v>0.118838391</v>
          </cell>
          <cell r="CA1196">
            <v>0.111616376</v>
          </cell>
          <cell r="CB1196">
            <v>0.111268594</v>
          </cell>
          <cell r="CC1196">
            <v>0.120318093</v>
          </cell>
          <cell r="CD1196">
            <v>0.113522101</v>
          </cell>
          <cell r="CE1196">
            <v>0.108052576</v>
          </cell>
          <cell r="CF1196">
            <v>0.109647355</v>
          </cell>
          <cell r="CG1196">
            <v>0.119271672</v>
          </cell>
        </row>
        <row r="1197">
          <cell r="B1197" t="str">
            <v>Per_Value_Brandy_Wales and West</v>
          </cell>
          <cell r="C1197" t="str">
            <v>Per</v>
          </cell>
          <cell r="D1197" t="str">
            <v>Value</v>
          </cell>
          <cell r="E1197" t="str">
            <v>Spirits</v>
          </cell>
          <cell r="F1197" t="str">
            <v>Brandy</v>
          </cell>
          <cell r="G1197" t="str">
            <v>Wales and West</v>
          </cell>
          <cell r="H1197">
            <v>0.113590816</v>
          </cell>
          <cell r="I1197">
            <v>0.107597532</v>
          </cell>
          <cell r="J1197">
            <v>0.114496031</v>
          </cell>
          <cell r="K1197">
            <v>0.10263267199999999</v>
          </cell>
          <cell r="L1197">
            <v>0.12831394900000001</v>
          </cell>
          <cell r="M1197">
            <v>0.12481458099999999</v>
          </cell>
          <cell r="N1197">
            <v>0.10977197499999999</v>
          </cell>
          <cell r="O1197">
            <v>0.10882778999999999</v>
          </cell>
          <cell r="P1197">
            <v>0.11203405499999999</v>
          </cell>
          <cell r="Q1197">
            <v>0.112081791</v>
          </cell>
          <cell r="R1197">
            <v>8.1303217999999997E-2</v>
          </cell>
          <cell r="S1197">
            <v>7.8807662000000001E-2</v>
          </cell>
          <cell r="T1197">
            <v>0.14409471400000001</v>
          </cell>
          <cell r="U1197">
            <v>7.7343706999999998E-2</v>
          </cell>
          <cell r="V1197">
            <v>0.10498134200000001</v>
          </cell>
          <cell r="W1197">
            <v>9.1514818999999997E-2</v>
          </cell>
          <cell r="X1197">
            <v>6.5041239000000001E-2</v>
          </cell>
          <cell r="Y1197">
            <v>6.8869511999999994E-2</v>
          </cell>
          <cell r="Z1197">
            <v>6.0226870000000002E-2</v>
          </cell>
          <cell r="AA1197">
            <v>7.0392389E-2</v>
          </cell>
          <cell r="AB1197">
            <v>8.1234054E-2</v>
          </cell>
          <cell r="AC1197">
            <v>9.8442629000000004E-2</v>
          </cell>
          <cell r="AD1197">
            <v>9.8254938E-2</v>
          </cell>
          <cell r="AE1197">
            <v>8.9597738999999996E-2</v>
          </cell>
          <cell r="AF1197">
            <v>8.6219444000000006E-2</v>
          </cell>
          <cell r="AG1197">
            <v>0.11565966699999999</v>
          </cell>
          <cell r="AH1197">
            <v>4.1904234999999998E-2</v>
          </cell>
          <cell r="AI1197">
            <v>5.3735106999999997E-2</v>
          </cell>
          <cell r="AJ1197">
            <v>5.2218319999999999E-2</v>
          </cell>
          <cell r="AK1197">
            <v>5.8739352000000002E-2</v>
          </cell>
          <cell r="AL1197">
            <v>5.7700415999999997E-2</v>
          </cell>
          <cell r="AM1197">
            <v>4.7024905999999998E-2</v>
          </cell>
          <cell r="AN1197">
            <v>4.9351709000000001E-2</v>
          </cell>
          <cell r="AO1197">
            <v>5.2083101999999999E-2</v>
          </cell>
          <cell r="AP1197">
            <v>5.9076192E-2</v>
          </cell>
          <cell r="AQ1197">
            <v>6.6089756E-2</v>
          </cell>
          <cell r="AR1197">
            <v>6.927266E-2</v>
          </cell>
          <cell r="AS1197">
            <v>5.4775018000000002E-2</v>
          </cell>
          <cell r="AT1197">
            <v>6.8853793999999996E-2</v>
          </cell>
          <cell r="AU1197">
            <v>5.1537013999999999E-2</v>
          </cell>
          <cell r="AV1197">
            <v>6.6701760999999998E-2</v>
          </cell>
          <cell r="AW1197">
            <v>7.4274940999999997E-2</v>
          </cell>
          <cell r="AX1197">
            <v>7.2125687999999993E-2</v>
          </cell>
          <cell r="AY1197">
            <v>7.0956488999999998E-2</v>
          </cell>
          <cell r="AZ1197">
            <v>6.1582603999999999E-2</v>
          </cell>
          <cell r="BA1197">
            <v>6.5642317000000006E-2</v>
          </cell>
          <cell r="BB1197">
            <v>6.3886099000000002E-2</v>
          </cell>
          <cell r="BC1197">
            <v>5.5348601999999997E-2</v>
          </cell>
          <cell r="BD1197">
            <v>5.9625967000000002E-2</v>
          </cell>
          <cell r="BE1197">
            <v>6.1750711999999999E-2</v>
          </cell>
          <cell r="BF1197">
            <v>6.0907879999999998E-2</v>
          </cell>
          <cell r="BG1197">
            <v>8.2101540000000001E-2</v>
          </cell>
          <cell r="BH1197">
            <v>6.0407310999999998E-2</v>
          </cell>
          <cell r="BI1197">
            <v>5.9827300999999999E-2</v>
          </cell>
          <cell r="BJ1197">
            <v>6.4890505000000001E-2</v>
          </cell>
          <cell r="BK1197">
            <v>8.5980572000000005E-2</v>
          </cell>
          <cell r="BL1197">
            <v>7.3236559000000007E-2</v>
          </cell>
          <cell r="BM1197">
            <v>7.5482152999999996E-2</v>
          </cell>
          <cell r="BN1197">
            <v>7.9430228000000005E-2</v>
          </cell>
          <cell r="BO1197">
            <v>7.3244500000000004E-2</v>
          </cell>
          <cell r="BP1197">
            <v>8.1615683999999994E-2</v>
          </cell>
          <cell r="BQ1197">
            <v>8.0811276000000001E-2</v>
          </cell>
          <cell r="BR1197">
            <v>7.5984650000000001E-2</v>
          </cell>
          <cell r="BS1197">
            <v>8.6021308000000005E-2</v>
          </cell>
          <cell r="BT1197">
            <v>0.112428218</v>
          </cell>
          <cell r="BU1197">
            <v>7.4181178E-2</v>
          </cell>
          <cell r="BV1197">
            <v>7.6059718999999998E-2</v>
          </cell>
          <cell r="BW1197">
            <v>8.0813879000000005E-2</v>
          </cell>
          <cell r="BX1197">
            <v>0.13079823700000001</v>
          </cell>
          <cell r="BY1197">
            <v>0.200781135</v>
          </cell>
          <cell r="BZ1197">
            <v>0.209195889</v>
          </cell>
          <cell r="CA1197">
            <v>0.183190819</v>
          </cell>
          <cell r="CB1197">
            <v>8.8782422999999999E-2</v>
          </cell>
          <cell r="CC1197">
            <v>8.8024556000000004E-2</v>
          </cell>
          <cell r="CD1197">
            <v>9.2253667999999997E-2</v>
          </cell>
          <cell r="CE1197">
            <v>9.0607321000000005E-2</v>
          </cell>
          <cell r="CF1197">
            <v>9.3413174000000002E-2</v>
          </cell>
          <cell r="CG1197">
            <v>0.11511586</v>
          </cell>
        </row>
        <row r="1198">
          <cell r="B1198" t="str">
            <v>Per_Value_Brandy_Yorkshire</v>
          </cell>
          <cell r="C1198" t="str">
            <v>Per</v>
          </cell>
          <cell r="D1198" t="str">
            <v>Value</v>
          </cell>
          <cell r="E1198" t="str">
            <v>Spirits</v>
          </cell>
          <cell r="F1198" t="str">
            <v>Brandy</v>
          </cell>
          <cell r="G1198" t="str">
            <v>Yorkshire</v>
          </cell>
          <cell r="H1198">
            <v>0.12749271500000001</v>
          </cell>
          <cell r="I1198">
            <v>0.14531078</v>
          </cell>
          <cell r="J1198">
            <v>0.15708442</v>
          </cell>
          <cell r="K1198">
            <v>0.13905709599999999</v>
          </cell>
          <cell r="L1198">
            <v>0.156345657</v>
          </cell>
          <cell r="M1198">
            <v>0.140483098</v>
          </cell>
          <cell r="N1198">
            <v>0.15307970800000001</v>
          </cell>
          <cell r="O1198">
            <v>0.15461718799999999</v>
          </cell>
          <cell r="P1198">
            <v>0.14389938199999999</v>
          </cell>
          <cell r="Q1198">
            <v>0.17050230399999999</v>
          </cell>
          <cell r="R1198">
            <v>0.14116282599999999</v>
          </cell>
          <cell r="S1198">
            <v>0.15620572299999999</v>
          </cell>
          <cell r="T1198">
            <v>0.24949998000000001</v>
          </cell>
          <cell r="U1198">
            <v>0.13121223400000001</v>
          </cell>
          <cell r="V1198">
            <v>0.151063946</v>
          </cell>
          <cell r="W1198">
            <v>0.131979082</v>
          </cell>
          <cell r="X1198">
            <v>0.13628179500000001</v>
          </cell>
          <cell r="Y1198">
            <v>0.131906833</v>
          </cell>
          <cell r="Z1198">
            <v>0.12947286699999999</v>
          </cell>
          <cell r="AA1198">
            <v>0.115284163</v>
          </cell>
          <cell r="AB1198">
            <v>0.12092033100000001</v>
          </cell>
          <cell r="AC1198">
            <v>0.105717011</v>
          </cell>
          <cell r="AD1198">
            <v>0.10586295599999999</v>
          </cell>
          <cell r="AE1198">
            <v>8.5814546000000005E-2</v>
          </cell>
          <cell r="AF1198">
            <v>8.9623981000000005E-2</v>
          </cell>
          <cell r="AG1198">
            <v>0.11234084599999999</v>
          </cell>
          <cell r="AH1198">
            <v>2.4272523000000001E-2</v>
          </cell>
          <cell r="AI1198">
            <v>2.6260077E-2</v>
          </cell>
          <cell r="AJ1198">
            <v>3.1163218999999999E-2</v>
          </cell>
          <cell r="AK1198">
            <v>3.4274020000000002E-2</v>
          </cell>
          <cell r="AL1198">
            <v>3.5582893999999997E-2</v>
          </cell>
          <cell r="AM1198">
            <v>5.3451866000000001E-2</v>
          </cell>
          <cell r="AN1198">
            <v>5.3374225999999997E-2</v>
          </cell>
          <cell r="AO1198">
            <v>5.5650857999999997E-2</v>
          </cell>
          <cell r="AP1198">
            <v>5.8558473999999999E-2</v>
          </cell>
          <cell r="AQ1198">
            <v>7.4086761000000001E-2</v>
          </cell>
          <cell r="AR1198">
            <v>7.3135776E-2</v>
          </cell>
          <cell r="AS1198">
            <v>7.1712750000000006E-2</v>
          </cell>
          <cell r="AT1198">
            <v>9.4136236999999998E-2</v>
          </cell>
          <cell r="AU1198">
            <v>8.1204106999999998E-2</v>
          </cell>
          <cell r="AV1198">
            <v>9.3989104000000004E-2</v>
          </cell>
          <cell r="AW1198">
            <v>9.8079726000000006E-2</v>
          </cell>
          <cell r="AX1198">
            <v>9.9354764999999998E-2</v>
          </cell>
          <cell r="AY1198">
            <v>0.108616957</v>
          </cell>
          <cell r="AZ1198">
            <v>0.107195741</v>
          </cell>
          <cell r="BA1198">
            <v>0.13964224</v>
          </cell>
          <cell r="BB1198">
            <v>0.15496080100000001</v>
          </cell>
          <cell r="BC1198">
            <v>0.15216121499999999</v>
          </cell>
          <cell r="BD1198">
            <v>0.14075233100000001</v>
          </cell>
          <cell r="BE1198">
            <v>0.141747717</v>
          </cell>
          <cell r="BF1198">
            <v>0.14011242500000001</v>
          </cell>
          <cell r="BG1198">
            <v>0.20131950800000001</v>
          </cell>
          <cell r="BH1198">
            <v>0.15183485199999999</v>
          </cell>
          <cell r="BI1198">
            <v>0.14561111199999999</v>
          </cell>
          <cell r="BJ1198">
            <v>0.14864954999999999</v>
          </cell>
          <cell r="BK1198">
            <v>0.17064184299999999</v>
          </cell>
          <cell r="BL1198">
            <v>0.16686868199999999</v>
          </cell>
          <cell r="BM1198">
            <v>0.184548042</v>
          </cell>
          <cell r="BN1198">
            <v>0.19039868099999999</v>
          </cell>
          <cell r="BO1198">
            <v>0.18936566799999999</v>
          </cell>
          <cell r="BP1198">
            <v>0.18251392799999999</v>
          </cell>
          <cell r="BQ1198">
            <v>0.180022975</v>
          </cell>
          <cell r="BR1198">
            <v>0.16636382999999999</v>
          </cell>
          <cell r="BS1198">
            <v>0.16422487999999999</v>
          </cell>
          <cell r="BT1198">
            <v>0.17739996199999999</v>
          </cell>
          <cell r="BU1198">
            <v>0.123279686</v>
          </cell>
          <cell r="BV1198">
            <v>0.13562965199999999</v>
          </cell>
          <cell r="BW1198">
            <v>0.12958547000000001</v>
          </cell>
          <cell r="BX1198">
            <v>0.137889393</v>
          </cell>
          <cell r="BY1198">
            <v>0.14619944700000001</v>
          </cell>
          <cell r="BZ1198">
            <v>0.14368050700000001</v>
          </cell>
          <cell r="CA1198">
            <v>0.13680915399999999</v>
          </cell>
          <cell r="CB1198">
            <v>0.13277425600000001</v>
          </cell>
          <cell r="CC1198">
            <v>0.13898696099999999</v>
          </cell>
          <cell r="CD1198">
            <v>0.13409791600000001</v>
          </cell>
          <cell r="CE1198">
            <v>0.15113984</v>
          </cell>
          <cell r="CF1198">
            <v>0.13906096700000001</v>
          </cell>
          <cell r="CG1198">
            <v>0.16731243900000001</v>
          </cell>
        </row>
        <row r="1199">
          <cell r="B1199" t="str">
            <v xml:space="preserve">Per_Value_Cognac_Central England </v>
          </cell>
          <cell r="C1199" t="str">
            <v>Per</v>
          </cell>
          <cell r="D1199" t="str">
            <v>Value</v>
          </cell>
          <cell r="E1199" t="str">
            <v>Spirits</v>
          </cell>
          <cell r="F1199" t="str">
            <v>Cognac</v>
          </cell>
          <cell r="G1199" t="str">
            <v xml:space="preserve">Central England </v>
          </cell>
          <cell r="H1199">
            <v>1.7977936649999999</v>
          </cell>
          <cell r="I1199">
            <v>1.886928264</v>
          </cell>
          <cell r="J1199">
            <v>2.074302656</v>
          </cell>
          <cell r="K1199">
            <v>2.1094941559999998</v>
          </cell>
          <cell r="L1199">
            <v>2.2358323059999998</v>
          </cell>
          <cell r="M1199">
            <v>2.4276432689999998</v>
          </cell>
          <cell r="N1199">
            <v>2.0330452669999999</v>
          </cell>
          <cell r="O1199">
            <v>1.910875001</v>
          </cell>
          <cell r="P1199">
            <v>1.859353899</v>
          </cell>
          <cell r="Q1199">
            <v>1.8169721990000001</v>
          </cell>
          <cell r="R1199">
            <v>1.8901001479999999</v>
          </cell>
          <cell r="S1199">
            <v>1.959651365</v>
          </cell>
          <cell r="T1199">
            <v>3.0591820699999999</v>
          </cell>
          <cell r="U1199">
            <v>1.6894213950000001</v>
          </cell>
          <cell r="V1199">
            <v>1.7762102930000001</v>
          </cell>
          <cell r="W1199">
            <v>1.9601569750000001</v>
          </cell>
          <cell r="X1199">
            <v>2.0455054499999998</v>
          </cell>
          <cell r="Y1199">
            <v>1.9872170810000001</v>
          </cell>
          <cell r="Z1199">
            <v>2.0751163300000002</v>
          </cell>
          <cell r="AA1199">
            <v>1.993229948</v>
          </cell>
          <cell r="AB1199">
            <v>2.0098049389999999</v>
          </cell>
          <cell r="AC1199">
            <v>1.9951828899999999</v>
          </cell>
          <cell r="AD1199">
            <v>1.998699091</v>
          </cell>
          <cell r="AE1199">
            <v>2.0294701310000001</v>
          </cell>
          <cell r="AF1199">
            <v>2.1856063950000002</v>
          </cell>
          <cell r="AG1199">
            <v>2.7725336930000002</v>
          </cell>
          <cell r="AH1199">
            <v>1.4270181820000001</v>
          </cell>
          <cell r="AI1199">
            <v>1.311312499</v>
          </cell>
          <cell r="AJ1199">
            <v>1.3846375660000001</v>
          </cell>
          <cell r="AK1199">
            <v>1.422788787</v>
          </cell>
          <cell r="AL1199">
            <v>1.486946914</v>
          </cell>
          <cell r="AM1199">
            <v>1.674015281</v>
          </cell>
          <cell r="AN1199">
            <v>1.7296329210000001</v>
          </cell>
          <cell r="AO1199">
            <v>1.818426345</v>
          </cell>
          <cell r="AP1199">
            <v>1.8403534500000001</v>
          </cell>
          <cell r="AQ1199">
            <v>1.76511727</v>
          </cell>
          <cell r="AR1199">
            <v>1.7026099260000001</v>
          </cell>
          <cell r="AS1199">
            <v>1.677242957</v>
          </cell>
          <cell r="AT1199">
            <v>2.2380085140000001</v>
          </cell>
          <cell r="AU1199">
            <v>1.448369384</v>
          </cell>
          <cell r="AV1199">
            <v>1.3277417069999999</v>
          </cell>
          <cell r="AW1199">
            <v>1.39299752</v>
          </cell>
          <cell r="AX1199">
            <v>1.3953268109999999</v>
          </cell>
          <cell r="AY1199">
            <v>1.3924883539999999</v>
          </cell>
          <cell r="AZ1199">
            <v>1.2491173849999999</v>
          </cell>
          <cell r="BA1199">
            <v>1.3084113900000001</v>
          </cell>
          <cell r="BB1199">
            <v>1.2847238519999999</v>
          </cell>
          <cell r="BC1199">
            <v>1.331924281</v>
          </cell>
          <cell r="BD1199">
            <v>1.3415258269999999</v>
          </cell>
          <cell r="BE1199">
            <v>1.3782600089999999</v>
          </cell>
          <cell r="BF1199">
            <v>1.4095359000000001</v>
          </cell>
          <cell r="BG1199">
            <v>1.7672252470000001</v>
          </cell>
          <cell r="BH1199">
            <v>1.3127176229999999</v>
          </cell>
          <cell r="BI1199">
            <v>1.3017957609999999</v>
          </cell>
          <cell r="BJ1199">
            <v>1.375748776</v>
          </cell>
          <cell r="BK1199">
            <v>1.4675814949999999</v>
          </cell>
          <cell r="BL1199">
            <v>1.517471257</v>
          </cell>
          <cell r="BM1199">
            <v>1.518111333</v>
          </cell>
          <cell r="BN1199">
            <v>1.489458833</v>
          </cell>
          <cell r="BO1199">
            <v>1.5703961769999999</v>
          </cell>
          <cell r="BP1199">
            <v>1.5873341510000001</v>
          </cell>
          <cell r="BQ1199">
            <v>1.631111054</v>
          </cell>
          <cell r="BR1199">
            <v>1.739159881</v>
          </cell>
          <cell r="BS1199">
            <v>1.8307279380000001</v>
          </cell>
          <cell r="BT1199">
            <v>2.2601516089999998</v>
          </cell>
          <cell r="BU1199">
            <v>1.488506246</v>
          </cell>
          <cell r="BV1199">
            <v>1.4468139600000001</v>
          </cell>
          <cell r="BW1199">
            <v>1.3971792279999999</v>
          </cell>
          <cell r="BX1199">
            <v>1.570144631</v>
          </cell>
          <cell r="BY1199">
            <v>1.5802495839999999</v>
          </cell>
          <cell r="BZ1199">
            <v>1.5931175399999999</v>
          </cell>
          <cell r="CA1199">
            <v>1.594728302</v>
          </cell>
          <cell r="CB1199">
            <v>1.5800818050000001</v>
          </cell>
          <cell r="CC1199">
            <v>1.651361691</v>
          </cell>
          <cell r="CD1199">
            <v>1.613525264</v>
          </cell>
          <cell r="CE1199">
            <v>1.605146094</v>
          </cell>
          <cell r="CF1199">
            <v>1.65188669</v>
          </cell>
          <cell r="CG1199">
            <v>2.1317283630000001</v>
          </cell>
        </row>
        <row r="1200">
          <cell r="B1200" t="str">
            <v>Per_Value_Cognac_GB CENTRAL SCOTLAND</v>
          </cell>
          <cell r="C1200" t="str">
            <v>Per</v>
          </cell>
          <cell r="D1200" t="str">
            <v>Value</v>
          </cell>
          <cell r="E1200" t="str">
            <v>Spirits</v>
          </cell>
          <cell r="F1200" t="str">
            <v>Cognac</v>
          </cell>
          <cell r="G1200" t="str">
            <v>GB CENTRAL SCOTLAND</v>
          </cell>
          <cell r="H1200">
            <v>0.503088863</v>
          </cell>
          <cell r="I1200">
            <v>0.52915919600000005</v>
          </cell>
          <cell r="J1200">
            <v>0.57830313799999999</v>
          </cell>
          <cell r="K1200">
            <v>0.61518102299999999</v>
          </cell>
          <cell r="L1200">
            <v>0.59755621299999995</v>
          </cell>
          <cell r="M1200">
            <v>0.66855075100000005</v>
          </cell>
          <cell r="N1200">
            <v>0.61196868000000004</v>
          </cell>
          <cell r="O1200">
            <v>0.58514493400000001</v>
          </cell>
          <cell r="P1200">
            <v>0.58052502100000003</v>
          </cell>
          <cell r="Q1200">
            <v>0.61848521899999997</v>
          </cell>
          <cell r="R1200">
            <v>0.64221072999999995</v>
          </cell>
          <cell r="S1200">
            <v>0.69423181599999995</v>
          </cell>
          <cell r="T1200">
            <v>1.075959197</v>
          </cell>
          <cell r="U1200">
            <v>0.57971743200000003</v>
          </cell>
          <cell r="V1200">
            <v>0.63391928200000003</v>
          </cell>
          <cell r="W1200">
            <v>0.69536258100000004</v>
          </cell>
          <cell r="X1200">
            <v>0.70067931999999999</v>
          </cell>
          <cell r="Y1200">
            <v>0.68734274100000003</v>
          </cell>
          <cell r="Z1200">
            <v>0.70495607500000002</v>
          </cell>
          <cell r="AA1200">
            <v>0.70861892500000001</v>
          </cell>
          <cell r="AB1200">
            <v>0.68910749999999998</v>
          </cell>
          <cell r="AC1200">
            <v>0.72264068400000003</v>
          </cell>
          <cell r="AD1200">
            <v>0.68627207400000001</v>
          </cell>
          <cell r="AE1200">
            <v>0.75799482500000004</v>
          </cell>
          <cell r="AF1200">
            <v>0.77861968100000001</v>
          </cell>
          <cell r="AG1200">
            <v>1.1993029070000001</v>
          </cell>
          <cell r="AH1200">
            <v>0.58238964599999998</v>
          </cell>
          <cell r="AI1200">
            <v>0.74307727499999998</v>
          </cell>
          <cell r="AJ1200">
            <v>0.82624046500000004</v>
          </cell>
          <cell r="AK1200">
            <v>0.84661178400000003</v>
          </cell>
          <cell r="AL1200">
            <v>0.87609318599999997</v>
          </cell>
          <cell r="AM1200">
            <v>0.87185169900000004</v>
          </cell>
          <cell r="AN1200">
            <v>0.85561156100000002</v>
          </cell>
          <cell r="AO1200">
            <v>0.84206889299999998</v>
          </cell>
          <cell r="AP1200">
            <v>0.73608691800000003</v>
          </cell>
          <cell r="AQ1200">
            <v>0.77709852800000001</v>
          </cell>
          <cell r="AR1200">
            <v>0.79809479100000003</v>
          </cell>
          <cell r="AS1200">
            <v>0.87628330200000004</v>
          </cell>
          <cell r="AT1200">
            <v>1.0942734089999999</v>
          </cell>
          <cell r="AU1200">
            <v>0.73413492599999997</v>
          </cell>
          <cell r="AV1200">
            <v>0.79885245800000004</v>
          </cell>
          <cell r="AW1200">
            <v>0.86477310900000004</v>
          </cell>
          <cell r="AX1200">
            <v>0.85513031100000003</v>
          </cell>
          <cell r="AY1200">
            <v>0.80134819300000004</v>
          </cell>
          <cell r="AZ1200">
            <v>0.75561840199999997</v>
          </cell>
          <cell r="BA1200">
            <v>0.76595862000000003</v>
          </cell>
          <cell r="BB1200">
            <v>0.741122061</v>
          </cell>
          <cell r="BC1200">
            <v>0.72244980599999997</v>
          </cell>
          <cell r="BD1200">
            <v>0.64895223099999999</v>
          </cell>
          <cell r="BE1200">
            <v>0.69827168399999995</v>
          </cell>
          <cell r="BF1200">
            <v>0.72046955099999999</v>
          </cell>
          <cell r="BG1200">
            <v>0.856227501</v>
          </cell>
          <cell r="BH1200">
            <v>0.65858430999999995</v>
          </cell>
          <cell r="BI1200">
            <v>0.70333140299999997</v>
          </cell>
          <cell r="BJ1200">
            <v>0.74902580100000005</v>
          </cell>
          <cell r="BK1200">
            <v>0.800564045</v>
          </cell>
          <cell r="BL1200">
            <v>0.73935458899999995</v>
          </cell>
          <cell r="BM1200">
            <v>0.725390227</v>
          </cell>
          <cell r="BN1200">
            <v>0.71121269899999995</v>
          </cell>
          <cell r="BO1200">
            <v>0.65279880899999998</v>
          </cell>
          <cell r="BP1200">
            <v>0.69943926300000003</v>
          </cell>
          <cell r="BQ1200">
            <v>0.63862568200000003</v>
          </cell>
          <cell r="BR1200">
            <v>0.64918296399999997</v>
          </cell>
          <cell r="BS1200">
            <v>0.71309845800000005</v>
          </cell>
          <cell r="BT1200">
            <v>0.95422957900000005</v>
          </cell>
          <cell r="BU1200">
            <v>0.62526499000000002</v>
          </cell>
          <cell r="BV1200">
            <v>0.62729548199999996</v>
          </cell>
          <cell r="BW1200">
            <v>0.65055295199999996</v>
          </cell>
          <cell r="BX1200">
            <v>0.550955733</v>
          </cell>
          <cell r="BY1200">
            <v>0.71737335400000002</v>
          </cell>
          <cell r="BZ1200">
            <v>0.70634295899999999</v>
          </cell>
          <cell r="CA1200">
            <v>0.73994268600000002</v>
          </cell>
          <cell r="CB1200">
            <v>0.83955005900000002</v>
          </cell>
          <cell r="CC1200">
            <v>0.86508821999999996</v>
          </cell>
          <cell r="CD1200">
            <v>0.85215475900000004</v>
          </cell>
          <cell r="CE1200">
            <v>0.86370160699999998</v>
          </cell>
          <cell r="CF1200">
            <v>0.86241127200000001</v>
          </cell>
          <cell r="CG1200">
            <v>1.1423722439999999</v>
          </cell>
        </row>
        <row r="1201">
          <cell r="B1201" t="str">
            <v>Per_Value_Cognac_East of England</v>
          </cell>
          <cell r="C1201" t="str">
            <v>Per</v>
          </cell>
          <cell r="D1201" t="str">
            <v>Value</v>
          </cell>
          <cell r="E1201" t="str">
            <v>Spirits</v>
          </cell>
          <cell r="F1201" t="str">
            <v>Cognac</v>
          </cell>
          <cell r="G1201" t="str">
            <v>East of England</v>
          </cell>
          <cell r="H1201">
            <v>1.45147731</v>
          </cell>
          <cell r="I1201">
            <v>1.564346427</v>
          </cell>
          <cell r="J1201">
            <v>1.6890762260000001</v>
          </cell>
          <cell r="K1201">
            <v>1.5893271739999999</v>
          </cell>
          <cell r="L1201">
            <v>1.5861333019999999</v>
          </cell>
          <cell r="M1201">
            <v>1.6859984400000001</v>
          </cell>
          <cell r="N1201">
            <v>1.342125292</v>
          </cell>
          <cell r="O1201">
            <v>1.201751679</v>
          </cell>
          <cell r="P1201">
            <v>1.353083016</v>
          </cell>
          <cell r="Q1201">
            <v>1.3112377079999999</v>
          </cell>
          <cell r="R1201">
            <v>1.361244406</v>
          </cell>
          <cell r="S1201">
            <v>1.4710177099999999</v>
          </cell>
          <cell r="T1201">
            <v>2.1858364219999999</v>
          </cell>
          <cell r="U1201">
            <v>1.3012426770000001</v>
          </cell>
          <cell r="V1201">
            <v>1.3237790519999999</v>
          </cell>
          <cell r="W1201">
            <v>1.452211489</v>
          </cell>
          <cell r="X1201">
            <v>1.355765347</v>
          </cell>
          <cell r="Y1201">
            <v>1.3620814059999999</v>
          </cell>
          <cell r="Z1201">
            <v>1.4471751939999999</v>
          </cell>
          <cell r="AA1201">
            <v>1.4280411470000001</v>
          </cell>
          <cell r="AB1201">
            <v>1.4624604480000001</v>
          </cell>
          <cell r="AC1201">
            <v>1.511401231</v>
          </cell>
          <cell r="AD1201">
            <v>1.4594339620000001</v>
          </cell>
          <cell r="AE1201">
            <v>1.4143965300000001</v>
          </cell>
          <cell r="AF1201">
            <v>1.5132154419999999</v>
          </cell>
          <cell r="AG1201">
            <v>1.914152208</v>
          </cell>
          <cell r="AH1201">
            <v>0.84477332800000005</v>
          </cell>
          <cell r="AI1201">
            <v>0.95014772700000005</v>
          </cell>
          <cell r="AJ1201">
            <v>0.93014344699999996</v>
          </cell>
          <cell r="AK1201">
            <v>0.93226950600000003</v>
          </cell>
          <cell r="AL1201">
            <v>0.96006936399999998</v>
          </cell>
          <cell r="AM1201">
            <v>1.0368709949999999</v>
          </cell>
          <cell r="AN1201">
            <v>0.9801936</v>
          </cell>
          <cell r="AO1201">
            <v>1.03641747</v>
          </cell>
          <cell r="AP1201">
            <v>1.077634583</v>
          </cell>
          <cell r="AQ1201">
            <v>1.106715613</v>
          </cell>
          <cell r="AR1201">
            <v>1.0416094090000001</v>
          </cell>
          <cell r="AS1201">
            <v>1.1488252649999999</v>
          </cell>
          <cell r="AT1201">
            <v>1.419680678</v>
          </cell>
          <cell r="AU1201">
            <v>0.94595718399999995</v>
          </cell>
          <cell r="AV1201">
            <v>0.94958351399999996</v>
          </cell>
          <cell r="AW1201">
            <v>0.95540692699999996</v>
          </cell>
          <cell r="AX1201">
            <v>1.0285638939999999</v>
          </cell>
          <cell r="AY1201">
            <v>1.0163054389999999</v>
          </cell>
          <cell r="AZ1201">
            <v>0.981604539</v>
          </cell>
          <cell r="BA1201">
            <v>0.97519106099999997</v>
          </cell>
          <cell r="BB1201">
            <v>0.95966593899999997</v>
          </cell>
          <cell r="BC1201">
            <v>1.0285734799999999</v>
          </cell>
          <cell r="BD1201">
            <v>1.0649697650000001</v>
          </cell>
          <cell r="BE1201">
            <v>1.0916920750000001</v>
          </cell>
          <cell r="BF1201">
            <v>1.113488832</v>
          </cell>
          <cell r="BG1201">
            <v>1.3639393989999999</v>
          </cell>
          <cell r="BH1201">
            <v>0.98388357500000001</v>
          </cell>
          <cell r="BI1201">
            <v>0.98931815400000001</v>
          </cell>
          <cell r="BJ1201">
            <v>1.108093566</v>
          </cell>
          <cell r="BK1201">
            <v>1.2132652820000001</v>
          </cell>
          <cell r="BL1201">
            <v>1.0380899729999999</v>
          </cell>
          <cell r="BM1201">
            <v>1.0816539039999999</v>
          </cell>
          <cell r="BN1201">
            <v>1.122192114</v>
          </cell>
          <cell r="BO1201">
            <v>1.262141709</v>
          </cell>
          <cell r="BP1201">
            <v>1.289386207</v>
          </cell>
          <cell r="BQ1201">
            <v>1.266830495</v>
          </cell>
          <cell r="BR1201">
            <v>1.263178916</v>
          </cell>
          <cell r="BS1201">
            <v>1.2327596409999999</v>
          </cell>
          <cell r="BT1201">
            <v>1.5825729150000001</v>
          </cell>
          <cell r="BU1201">
            <v>1.1259538600000001</v>
          </cell>
          <cell r="BV1201">
            <v>1.098260733</v>
          </cell>
          <cell r="BW1201">
            <v>1.114304593</v>
          </cell>
          <cell r="BX1201">
            <v>1.0920519769999999</v>
          </cell>
          <cell r="BY1201">
            <v>1.116280304</v>
          </cell>
          <cell r="BZ1201">
            <v>1.1088558310000001</v>
          </cell>
          <cell r="CA1201">
            <v>1.120598888</v>
          </cell>
          <cell r="CB1201">
            <v>1.1230824530000001</v>
          </cell>
          <cell r="CC1201">
            <v>1.1886926470000001</v>
          </cell>
          <cell r="CD1201">
            <v>1.162398437</v>
          </cell>
          <cell r="CE1201">
            <v>1.174603794</v>
          </cell>
          <cell r="CF1201">
            <v>1.2313640889999999</v>
          </cell>
          <cell r="CG1201">
            <v>1.615717311</v>
          </cell>
        </row>
        <row r="1202">
          <cell r="B1202" t="str">
            <v>Per_Value_Cognac_London</v>
          </cell>
          <cell r="C1202" t="str">
            <v>Per</v>
          </cell>
          <cell r="D1202" t="str">
            <v>Value</v>
          </cell>
          <cell r="E1202" t="str">
            <v>Spirits</v>
          </cell>
          <cell r="F1202" t="str">
            <v>Cognac</v>
          </cell>
          <cell r="G1202" t="str">
            <v>London</v>
          </cell>
          <cell r="H1202">
            <v>3.00721186</v>
          </cell>
          <cell r="I1202">
            <v>3.203606508</v>
          </cell>
          <cell r="J1202">
            <v>3.324329031</v>
          </cell>
          <cell r="K1202">
            <v>3.395697234</v>
          </cell>
          <cell r="L1202">
            <v>3.3983425349999998</v>
          </cell>
          <cell r="M1202">
            <v>3.655330105</v>
          </cell>
          <cell r="N1202">
            <v>3.5230950590000001</v>
          </cell>
          <cell r="O1202">
            <v>3.464989224</v>
          </cell>
          <cell r="P1202">
            <v>3.3610386619999999</v>
          </cell>
          <cell r="Q1202">
            <v>3.321533117</v>
          </cell>
          <cell r="R1202">
            <v>3.4354917390000002</v>
          </cell>
          <cell r="S1202">
            <v>3.7517907689999999</v>
          </cell>
          <cell r="T1202">
            <v>5.7604888599999997</v>
          </cell>
          <cell r="U1202">
            <v>3.1508930589999999</v>
          </cell>
          <cell r="V1202">
            <v>3.4590549429999999</v>
          </cell>
          <cell r="W1202">
            <v>3.628997901</v>
          </cell>
          <cell r="X1202">
            <v>3.7847479040000001</v>
          </cell>
          <cell r="Y1202">
            <v>3.766308279</v>
          </cell>
          <cell r="Z1202">
            <v>4.1016643180000001</v>
          </cell>
          <cell r="AA1202">
            <v>4.1084802890000001</v>
          </cell>
          <cell r="AB1202">
            <v>4.1158840129999996</v>
          </cell>
          <cell r="AC1202">
            <v>4.158207011</v>
          </cell>
          <cell r="AD1202">
            <v>4.1524507789999996</v>
          </cell>
          <cell r="AE1202">
            <v>4.1608973730000001</v>
          </cell>
          <cell r="AF1202">
            <v>4.2920711520000001</v>
          </cell>
          <cell r="AG1202">
            <v>5.8674872650000003</v>
          </cell>
          <cell r="AH1202">
            <v>3.1016508549999999</v>
          </cell>
          <cell r="AI1202">
            <v>3.4806296149999998</v>
          </cell>
          <cell r="AJ1202">
            <v>3.8673046169999998</v>
          </cell>
          <cell r="AK1202">
            <v>4.2325171470000003</v>
          </cell>
          <cell r="AL1202">
            <v>4.3533754990000002</v>
          </cell>
          <cell r="AM1202">
            <v>4.1991923719999997</v>
          </cell>
          <cell r="AN1202">
            <v>3.8469385909999998</v>
          </cell>
          <cell r="AO1202">
            <v>3.979799093</v>
          </cell>
          <cell r="AP1202">
            <v>4.1236552260000003</v>
          </cell>
          <cell r="AQ1202">
            <v>4.3223619380000002</v>
          </cell>
          <cell r="AR1202">
            <v>4.557144912</v>
          </cell>
          <cell r="AS1202">
            <v>4.6317917939999997</v>
          </cell>
          <cell r="AT1202">
            <v>6.1638302769999997</v>
          </cell>
          <cell r="AU1202">
            <v>4.5471401279999997</v>
          </cell>
          <cell r="AV1202">
            <v>4.5161364119999998</v>
          </cell>
          <cell r="AW1202">
            <v>4.63273008</v>
          </cell>
          <cell r="AX1202">
            <v>4.7523720870000004</v>
          </cell>
          <cell r="AY1202">
            <v>4.524259807</v>
          </cell>
          <cell r="AZ1202">
            <v>3.9934851120000001</v>
          </cell>
          <cell r="BA1202">
            <v>3.8182388669999998</v>
          </cell>
          <cell r="BB1202">
            <v>3.8874197279999998</v>
          </cell>
          <cell r="BC1202">
            <v>4.001665869</v>
          </cell>
          <cell r="BD1202">
            <v>4.1300402079999996</v>
          </cell>
          <cell r="BE1202">
            <v>4.2519645219999997</v>
          </cell>
          <cell r="BF1202">
            <v>4.3564586509999996</v>
          </cell>
          <cell r="BG1202">
            <v>5.5130862230000002</v>
          </cell>
          <cell r="BH1202">
            <v>3.996082302</v>
          </cell>
          <cell r="BI1202">
            <v>4.1141630420000004</v>
          </cell>
          <cell r="BJ1202">
            <v>4.4429234160000002</v>
          </cell>
          <cell r="BK1202">
            <v>4.7931863080000001</v>
          </cell>
          <cell r="BL1202">
            <v>4.6622110040000004</v>
          </cell>
          <cell r="BM1202">
            <v>5.0797878069999998</v>
          </cell>
          <cell r="BN1202">
            <v>5.1821905209999999</v>
          </cell>
          <cell r="BO1202">
            <v>5.328613217</v>
          </cell>
          <cell r="BP1202">
            <v>5.2965106610000001</v>
          </cell>
          <cell r="BQ1202">
            <v>5.6247783399999998</v>
          </cell>
          <cell r="BR1202">
            <v>5.7379113970000004</v>
          </cell>
          <cell r="BS1202">
            <v>5.6330308139999996</v>
          </cell>
          <cell r="BT1202">
            <v>6.8876606870000003</v>
          </cell>
          <cell r="BU1202">
            <v>4.4622827950000001</v>
          </cell>
          <cell r="BV1202">
            <v>4.5532199909999997</v>
          </cell>
          <cell r="BW1202">
            <v>4.5014300169999997</v>
          </cell>
          <cell r="BX1202">
            <v>4.5010289290000003</v>
          </cell>
          <cell r="BY1202">
            <v>4.425282696</v>
          </cell>
          <cell r="BZ1202">
            <v>4.7550883639999997</v>
          </cell>
          <cell r="CA1202">
            <v>4.8597982269999997</v>
          </cell>
          <cell r="CB1202">
            <v>4.8405702819999998</v>
          </cell>
          <cell r="CC1202">
            <v>5.018624247</v>
          </cell>
          <cell r="CD1202">
            <v>4.9933530939999997</v>
          </cell>
          <cell r="CE1202">
            <v>4.9920677939999996</v>
          </cell>
          <cell r="CF1202">
            <v>5.0499755679999998</v>
          </cell>
          <cell r="CG1202">
            <v>6.7359100959999996</v>
          </cell>
        </row>
        <row r="1203">
          <cell r="B1203" t="str">
            <v>Per_Value_Cognac_North East England</v>
          </cell>
          <cell r="C1203" t="str">
            <v>Per</v>
          </cell>
          <cell r="D1203" t="str">
            <v>Value</v>
          </cell>
          <cell r="E1203" t="str">
            <v>Spirits</v>
          </cell>
          <cell r="F1203" t="str">
            <v>Cognac</v>
          </cell>
          <cell r="G1203" t="str">
            <v>North East England</v>
          </cell>
          <cell r="H1203">
            <v>0.29718788000000002</v>
          </cell>
          <cell r="I1203">
            <v>0.29315311199999999</v>
          </cell>
          <cell r="J1203">
            <v>0.31083114000000001</v>
          </cell>
          <cell r="K1203">
            <v>0.31275317000000002</v>
          </cell>
          <cell r="L1203">
            <v>0.282316346</v>
          </cell>
          <cell r="M1203">
            <v>0.29163699900000001</v>
          </cell>
          <cell r="N1203">
            <v>0.25793426899999999</v>
          </cell>
          <cell r="O1203">
            <v>0.28634865599999998</v>
          </cell>
          <cell r="P1203">
            <v>0.24527467</v>
          </cell>
          <cell r="Q1203">
            <v>0.25866008000000001</v>
          </cell>
          <cell r="R1203">
            <v>0.26941616200000001</v>
          </cell>
          <cell r="S1203">
            <v>0.288629841</v>
          </cell>
          <cell r="T1203">
            <v>0.42455749500000001</v>
          </cell>
          <cell r="U1203">
            <v>0.254798207</v>
          </cell>
          <cell r="V1203">
            <v>0.28110822800000002</v>
          </cell>
          <cell r="W1203">
            <v>0.29054599599999997</v>
          </cell>
          <cell r="X1203">
            <v>0.32186518400000003</v>
          </cell>
          <cell r="Y1203">
            <v>0.29328984899999999</v>
          </cell>
          <cell r="Z1203">
            <v>0.300428368</v>
          </cell>
          <cell r="AA1203">
            <v>0.30251194799999997</v>
          </cell>
          <cell r="AB1203">
            <v>0.30650742399999997</v>
          </cell>
          <cell r="AC1203">
            <v>0.30096951900000002</v>
          </cell>
          <cell r="AD1203">
            <v>0.300145893</v>
          </cell>
          <cell r="AE1203">
            <v>0.308020356</v>
          </cell>
          <cell r="AF1203">
            <v>0.32017530999999999</v>
          </cell>
          <cell r="AG1203">
            <v>0.41739663599999999</v>
          </cell>
          <cell r="AH1203">
            <v>0.206670941</v>
          </cell>
          <cell r="AI1203">
            <v>0.233613241</v>
          </cell>
          <cell r="AJ1203">
            <v>0.241529666</v>
          </cell>
          <cell r="AK1203">
            <v>0.23409421</v>
          </cell>
          <cell r="AL1203">
            <v>0.240712603</v>
          </cell>
          <cell r="AM1203">
            <v>0.29589199999999999</v>
          </cell>
          <cell r="AN1203">
            <v>0.300577131</v>
          </cell>
          <cell r="AO1203">
            <v>0.302521549</v>
          </cell>
          <cell r="AP1203">
            <v>0.30509528899999999</v>
          </cell>
          <cell r="AQ1203">
            <v>0.30880406300000002</v>
          </cell>
          <cell r="AR1203">
            <v>0.30205910000000002</v>
          </cell>
          <cell r="AS1203">
            <v>0.32649993399999999</v>
          </cell>
          <cell r="AT1203">
            <v>0.43596796900000001</v>
          </cell>
          <cell r="AU1203">
            <v>0.301611307</v>
          </cell>
          <cell r="AV1203">
            <v>0.30084717999999999</v>
          </cell>
          <cell r="AW1203">
            <v>0.30290082099999999</v>
          </cell>
          <cell r="AX1203">
            <v>0.322857854</v>
          </cell>
          <cell r="AY1203">
            <v>0.34562009799999999</v>
          </cell>
          <cell r="AZ1203">
            <v>0.311968994</v>
          </cell>
          <cell r="BA1203">
            <v>0.30168180700000002</v>
          </cell>
          <cell r="BB1203">
            <v>0.29944519200000003</v>
          </cell>
          <cell r="BC1203">
            <v>0.282637472</v>
          </cell>
          <cell r="BD1203">
            <v>0.28217867699999999</v>
          </cell>
          <cell r="BE1203">
            <v>0.31971541599999997</v>
          </cell>
          <cell r="BF1203">
            <v>0.309842389</v>
          </cell>
          <cell r="BG1203">
            <v>0.42158870599999998</v>
          </cell>
          <cell r="BH1203">
            <v>0.317894185</v>
          </cell>
          <cell r="BI1203">
            <v>0.30878586000000002</v>
          </cell>
          <cell r="BJ1203">
            <v>0.34169707500000002</v>
          </cell>
          <cell r="BK1203">
            <v>0.39458068200000002</v>
          </cell>
          <cell r="BL1203">
            <v>0.40361391000000002</v>
          </cell>
          <cell r="BM1203">
            <v>0.419498598</v>
          </cell>
          <cell r="BN1203">
            <v>0.39441532800000001</v>
          </cell>
          <cell r="BO1203">
            <v>0.42703533599999999</v>
          </cell>
          <cell r="BP1203">
            <v>0.40300272999999998</v>
          </cell>
          <cell r="BQ1203">
            <v>0.42339321099999999</v>
          </cell>
          <cell r="BR1203">
            <v>0.42275406399999998</v>
          </cell>
          <cell r="BS1203">
            <v>0.46833006999999999</v>
          </cell>
          <cell r="BT1203">
            <v>0.51612717799999996</v>
          </cell>
          <cell r="BU1203">
            <v>0.33647984600000003</v>
          </cell>
          <cell r="BV1203">
            <v>0.33000416599999999</v>
          </cell>
          <cell r="BW1203">
            <v>0.32385902</v>
          </cell>
          <cell r="BX1203">
            <v>0.40060620499999999</v>
          </cell>
          <cell r="BY1203">
            <v>0.39474339600000002</v>
          </cell>
          <cell r="BZ1203">
            <v>0.43152547000000002</v>
          </cell>
          <cell r="CA1203">
            <v>0.44804708300000001</v>
          </cell>
          <cell r="CB1203">
            <v>0.45028432499999999</v>
          </cell>
          <cell r="CC1203">
            <v>0.46128049100000001</v>
          </cell>
          <cell r="CD1203">
            <v>0.47193696800000001</v>
          </cell>
          <cell r="CE1203">
            <v>0.50776102599999995</v>
          </cell>
          <cell r="CF1203">
            <v>0.492017645</v>
          </cell>
          <cell r="CG1203">
            <v>0.59697813300000002</v>
          </cell>
        </row>
        <row r="1204">
          <cell r="B1204" t="str">
            <v>Per_Value_Cognac_North East Scotland</v>
          </cell>
          <cell r="C1204" t="str">
            <v>Per</v>
          </cell>
          <cell r="D1204" t="str">
            <v>Value</v>
          </cell>
          <cell r="E1204" t="str">
            <v>Spirits</v>
          </cell>
          <cell r="F1204" t="str">
            <v>Cognac</v>
          </cell>
          <cell r="G1204" t="str">
            <v>North East Scotland</v>
          </cell>
          <cell r="H1204">
            <v>0.17806978200000001</v>
          </cell>
          <cell r="I1204">
            <v>0.158298035</v>
          </cell>
          <cell r="J1204">
            <v>0.18388453599999999</v>
          </cell>
          <cell r="K1204">
            <v>0.203130159</v>
          </cell>
          <cell r="L1204">
            <v>0.24696022000000001</v>
          </cell>
          <cell r="M1204">
            <v>0.24555986299999999</v>
          </cell>
          <cell r="N1204">
            <v>0.21214602799999999</v>
          </cell>
          <cell r="O1204">
            <v>0.22177089999999999</v>
          </cell>
          <cell r="P1204">
            <v>0.18789009400000001</v>
          </cell>
          <cell r="Q1204">
            <v>0.16493353099999999</v>
          </cell>
          <cell r="R1204">
            <v>0.176658757</v>
          </cell>
          <cell r="S1204">
            <v>0.19699482800000001</v>
          </cell>
          <cell r="T1204">
            <v>0.27701321899999998</v>
          </cell>
          <cell r="U1204">
            <v>0.12841346100000001</v>
          </cell>
          <cell r="V1204">
            <v>0.172754411</v>
          </cell>
          <cell r="W1204">
            <v>0.20220243500000001</v>
          </cell>
          <cell r="X1204">
            <v>0.17575290499999999</v>
          </cell>
          <cell r="Y1204">
            <v>0.19701725</v>
          </cell>
          <cell r="Z1204">
            <v>0.20963832299999999</v>
          </cell>
          <cell r="AA1204">
            <v>0.21739731100000001</v>
          </cell>
          <cell r="AB1204">
            <v>0.219978955</v>
          </cell>
          <cell r="AC1204">
            <v>0.19462963799999999</v>
          </cell>
          <cell r="AD1204">
            <v>0.23946271099999999</v>
          </cell>
          <cell r="AE1204">
            <v>0.18754533100000001</v>
          </cell>
          <cell r="AF1204">
            <v>0.21369454600000001</v>
          </cell>
          <cell r="AG1204">
            <v>0.31649769700000002</v>
          </cell>
          <cell r="AH1204">
            <v>0.19913725099999999</v>
          </cell>
          <cell r="AI1204">
            <v>0.28227882300000001</v>
          </cell>
          <cell r="AJ1204">
            <v>0.28326417199999998</v>
          </cell>
          <cell r="AK1204">
            <v>0.29095469200000001</v>
          </cell>
          <cell r="AL1204">
            <v>0.294351315</v>
          </cell>
          <cell r="AM1204">
            <v>0.241887665</v>
          </cell>
          <cell r="AN1204">
            <v>0.25060354000000001</v>
          </cell>
          <cell r="AO1204">
            <v>0.21976614799999999</v>
          </cell>
          <cell r="AP1204">
            <v>0.23931486299999999</v>
          </cell>
          <cell r="AQ1204">
            <v>0.24597080700000001</v>
          </cell>
          <cell r="AR1204">
            <v>0.25014400399999998</v>
          </cell>
          <cell r="AS1204">
            <v>0.26818794499999998</v>
          </cell>
          <cell r="AT1204">
            <v>0.373759442</v>
          </cell>
          <cell r="AU1204">
            <v>0.303507103</v>
          </cell>
          <cell r="AV1204">
            <v>0.29918824900000002</v>
          </cell>
          <cell r="AW1204">
            <v>0.33219366500000003</v>
          </cell>
          <cell r="AX1204">
            <v>0.39021671000000002</v>
          </cell>
          <cell r="AY1204">
            <v>0.37105269899999999</v>
          </cell>
          <cell r="AZ1204">
            <v>0.32029361699999997</v>
          </cell>
          <cell r="BA1204">
            <v>0.32782192500000001</v>
          </cell>
          <cell r="BB1204">
            <v>0.273374642</v>
          </cell>
          <cell r="BC1204">
            <v>0.24165874300000001</v>
          </cell>
          <cell r="BD1204">
            <v>0.29397851899999999</v>
          </cell>
          <cell r="BE1204">
            <v>0.29132363999999999</v>
          </cell>
          <cell r="BF1204">
            <v>0.23397849500000001</v>
          </cell>
          <cell r="BG1204">
            <v>0.246531525</v>
          </cell>
          <cell r="BH1204">
            <v>0.236322431</v>
          </cell>
          <cell r="BI1204">
            <v>0.245852348</v>
          </cell>
          <cell r="BJ1204">
            <v>0.21630804000000001</v>
          </cell>
          <cell r="BK1204">
            <v>0.26237750199999998</v>
          </cell>
          <cell r="BL1204">
            <v>0.27521161500000002</v>
          </cell>
          <cell r="BM1204">
            <v>0.31389002900000001</v>
          </cell>
          <cell r="BN1204">
            <v>0.30067841099999998</v>
          </cell>
          <cell r="BO1204">
            <v>0.34434827600000001</v>
          </cell>
          <cell r="BP1204">
            <v>0.353259406</v>
          </cell>
          <cell r="BQ1204">
            <v>0.37395331799999998</v>
          </cell>
          <cell r="BR1204">
            <v>0.310757964</v>
          </cell>
          <cell r="BS1204">
            <v>0.32184748800000001</v>
          </cell>
          <cell r="BT1204">
            <v>0.41780835799999999</v>
          </cell>
          <cell r="BU1204">
            <v>0.301070846</v>
          </cell>
          <cell r="BV1204">
            <v>0.29311714</v>
          </cell>
          <cell r="BW1204">
            <v>0.284675597</v>
          </cell>
          <cell r="BX1204">
            <v>0.36514514399999998</v>
          </cell>
          <cell r="BY1204">
            <v>0.25485771800000001</v>
          </cell>
          <cell r="BZ1204">
            <v>0.23503122300000001</v>
          </cell>
          <cell r="CA1204">
            <v>0.225149882</v>
          </cell>
          <cell r="CB1204">
            <v>0.124610701</v>
          </cell>
          <cell r="CC1204">
            <v>0.16806305599999999</v>
          </cell>
          <cell r="CD1204">
            <v>0.16667138200000001</v>
          </cell>
          <cell r="CE1204">
            <v>0.17321803599999999</v>
          </cell>
          <cell r="CF1204">
            <v>0.16160907299999999</v>
          </cell>
          <cell r="CG1204">
            <v>0.18812258700000001</v>
          </cell>
        </row>
        <row r="1205">
          <cell r="B1205" t="str">
            <v>Per_Value_Cognac_North West (Lancashire)</v>
          </cell>
          <cell r="C1205" t="str">
            <v>Per</v>
          </cell>
          <cell r="D1205" t="str">
            <v>Value</v>
          </cell>
          <cell r="E1205" t="str">
            <v>Spirits</v>
          </cell>
          <cell r="F1205" t="str">
            <v>Cognac</v>
          </cell>
          <cell r="G1205" t="str">
            <v>North West (Lancashire)</v>
          </cell>
          <cell r="H1205">
            <v>1.7659956400000001</v>
          </cell>
          <cell r="I1205">
            <v>1.827849702</v>
          </cell>
          <cell r="J1205">
            <v>1.879914273</v>
          </cell>
          <cell r="K1205">
            <v>1.9710601699999999</v>
          </cell>
          <cell r="L1205">
            <v>2.0300143519999998</v>
          </cell>
          <cell r="M1205">
            <v>2.20733691</v>
          </cell>
          <cell r="N1205">
            <v>2.0161120289999999</v>
          </cell>
          <cell r="O1205">
            <v>1.9675805850000001</v>
          </cell>
          <cell r="P1205">
            <v>1.7855763760000001</v>
          </cell>
          <cell r="Q1205">
            <v>1.7684538910000001</v>
          </cell>
          <cell r="R1205">
            <v>1.8203099490000001</v>
          </cell>
          <cell r="S1205">
            <v>1.92278769</v>
          </cell>
          <cell r="T1205">
            <v>2.9982339769999999</v>
          </cell>
          <cell r="U1205">
            <v>1.6156227889999999</v>
          </cell>
          <cell r="V1205">
            <v>1.71553785</v>
          </cell>
          <cell r="W1205">
            <v>1.866196634</v>
          </cell>
          <cell r="X1205">
            <v>1.8405309620000001</v>
          </cell>
          <cell r="Y1205">
            <v>1.813632119</v>
          </cell>
          <cell r="Z1205">
            <v>1.859704453</v>
          </cell>
          <cell r="AA1205">
            <v>1.863910146</v>
          </cell>
          <cell r="AB1205">
            <v>1.8819537690000001</v>
          </cell>
          <cell r="AC1205">
            <v>1.857603318</v>
          </cell>
          <cell r="AD1205">
            <v>1.867137729</v>
          </cell>
          <cell r="AE1205">
            <v>1.9050876320000001</v>
          </cell>
          <cell r="AF1205">
            <v>2.0468367089999999</v>
          </cell>
          <cell r="AG1205">
            <v>2.859433229</v>
          </cell>
          <cell r="AH1205">
            <v>1.6371163639999999</v>
          </cell>
          <cell r="AI1205">
            <v>1.7397567190000001</v>
          </cell>
          <cell r="AJ1205">
            <v>1.8297828899999999</v>
          </cell>
          <cell r="AK1205">
            <v>1.8647653930000001</v>
          </cell>
          <cell r="AL1205">
            <v>1.8957407079999999</v>
          </cell>
          <cell r="AM1205">
            <v>1.9395275000000001</v>
          </cell>
          <cell r="AN1205">
            <v>1.88979644</v>
          </cell>
          <cell r="AO1205">
            <v>2.035273766</v>
          </cell>
          <cell r="AP1205">
            <v>2.0789155290000001</v>
          </cell>
          <cell r="AQ1205">
            <v>2.0228502490000002</v>
          </cell>
          <cell r="AR1205">
            <v>2.0421392470000002</v>
          </cell>
          <cell r="AS1205">
            <v>2.2020889000000001</v>
          </cell>
          <cell r="AT1205">
            <v>2.9609162919999998</v>
          </cell>
          <cell r="AU1205">
            <v>1.888426809</v>
          </cell>
          <cell r="AV1205">
            <v>1.9327453830000001</v>
          </cell>
          <cell r="AW1205">
            <v>2.0414434830000001</v>
          </cell>
          <cell r="AX1205">
            <v>2.0694131379999998</v>
          </cell>
          <cell r="AY1205">
            <v>2.1154037510000001</v>
          </cell>
          <cell r="AZ1205">
            <v>1.8250396099999999</v>
          </cell>
          <cell r="BA1205">
            <v>1.7886278280000001</v>
          </cell>
          <cell r="BB1205">
            <v>1.751375576</v>
          </cell>
          <cell r="BC1205">
            <v>1.7074007819999999</v>
          </cell>
          <cell r="BD1205">
            <v>1.653561549</v>
          </cell>
          <cell r="BE1205">
            <v>1.6569403789999999</v>
          </cell>
          <cell r="BF1205">
            <v>1.647287634</v>
          </cell>
          <cell r="BG1205">
            <v>2.1503852280000002</v>
          </cell>
          <cell r="BH1205">
            <v>1.565703456</v>
          </cell>
          <cell r="BI1205">
            <v>1.589006527</v>
          </cell>
          <cell r="BJ1205">
            <v>1.641892817</v>
          </cell>
          <cell r="BK1205">
            <v>1.903649052</v>
          </cell>
          <cell r="BL1205">
            <v>1.823118985</v>
          </cell>
          <cell r="BM1205">
            <v>1.889772451</v>
          </cell>
          <cell r="BN1205">
            <v>1.88237382</v>
          </cell>
          <cell r="BO1205">
            <v>1.930318905</v>
          </cell>
          <cell r="BP1205">
            <v>1.968592589</v>
          </cell>
          <cell r="BQ1205">
            <v>1.9334017640000001</v>
          </cell>
          <cell r="BR1205">
            <v>1.97855695</v>
          </cell>
          <cell r="BS1205">
            <v>1.977586227</v>
          </cell>
          <cell r="BT1205">
            <v>2.6101955370000001</v>
          </cell>
          <cell r="BU1205">
            <v>1.7084577219999999</v>
          </cell>
          <cell r="BV1205">
            <v>1.6001471629999999</v>
          </cell>
          <cell r="BW1205">
            <v>1.6250812990000001</v>
          </cell>
          <cell r="BX1205">
            <v>1.9982453010000001</v>
          </cell>
          <cell r="BY1205">
            <v>2.0246534939999998</v>
          </cell>
          <cell r="BZ1205">
            <v>1.983667045</v>
          </cell>
          <cell r="CA1205">
            <v>2.1219927470000002</v>
          </cell>
          <cell r="CB1205">
            <v>2.0943722</v>
          </cell>
          <cell r="CC1205">
            <v>2.1690946609999999</v>
          </cell>
          <cell r="CD1205">
            <v>2.119851911</v>
          </cell>
          <cell r="CE1205">
            <v>2.110335445</v>
          </cell>
          <cell r="CF1205">
            <v>2.1324837489999999</v>
          </cell>
          <cell r="CG1205">
            <v>2.8371308320000002</v>
          </cell>
        </row>
        <row r="1206">
          <cell r="B1206" t="str">
            <v>Per_Value_Cognac_South and South East</v>
          </cell>
          <cell r="C1206" t="str">
            <v>Per</v>
          </cell>
          <cell r="D1206" t="str">
            <v>Value</v>
          </cell>
          <cell r="E1206" t="str">
            <v>Spirits</v>
          </cell>
          <cell r="F1206" t="str">
            <v>Cognac</v>
          </cell>
          <cell r="G1206" t="str">
            <v>South and South East</v>
          </cell>
          <cell r="H1206">
            <v>1.364642409</v>
          </cell>
          <cell r="I1206">
            <v>1.4569921050000001</v>
          </cell>
          <cell r="J1206">
            <v>1.4463243189999999</v>
          </cell>
          <cell r="K1206">
            <v>1.3659899499999999</v>
          </cell>
          <cell r="L1206">
            <v>1.363457913</v>
          </cell>
          <cell r="M1206">
            <v>1.485420811</v>
          </cell>
          <cell r="N1206">
            <v>1.248555903</v>
          </cell>
          <cell r="O1206">
            <v>1.161382919</v>
          </cell>
          <cell r="P1206">
            <v>1.191359643</v>
          </cell>
          <cell r="Q1206">
            <v>1.174238493</v>
          </cell>
          <cell r="R1206">
            <v>1.2288767309999999</v>
          </cell>
          <cell r="S1206">
            <v>1.3322857239999999</v>
          </cell>
          <cell r="T1206">
            <v>2.0304570179999999</v>
          </cell>
          <cell r="U1206">
            <v>1.1654949859999999</v>
          </cell>
          <cell r="V1206">
            <v>1.2174190739999999</v>
          </cell>
          <cell r="W1206">
            <v>1.331595699</v>
          </cell>
          <cell r="X1206">
            <v>1.307417026</v>
          </cell>
          <cell r="Y1206">
            <v>1.2773061210000001</v>
          </cell>
          <cell r="Z1206">
            <v>1.375997643</v>
          </cell>
          <cell r="AA1206">
            <v>1.383877872</v>
          </cell>
          <cell r="AB1206">
            <v>1.402101271</v>
          </cell>
          <cell r="AC1206">
            <v>1.424970275</v>
          </cell>
          <cell r="AD1206">
            <v>1.387475118</v>
          </cell>
          <cell r="AE1206">
            <v>1.396956721</v>
          </cell>
          <cell r="AF1206">
            <v>1.4803122019999999</v>
          </cell>
          <cell r="AG1206">
            <v>1.988845014</v>
          </cell>
          <cell r="AH1206">
            <v>0.77292948299999997</v>
          </cell>
          <cell r="AI1206">
            <v>0.87116704300000003</v>
          </cell>
          <cell r="AJ1206">
            <v>0.91770415299999997</v>
          </cell>
          <cell r="AK1206">
            <v>0.98992210599999997</v>
          </cell>
          <cell r="AL1206">
            <v>1.012604098</v>
          </cell>
          <cell r="AM1206">
            <v>1.196290243</v>
          </cell>
          <cell r="AN1206">
            <v>1.1674395879999999</v>
          </cell>
          <cell r="AO1206">
            <v>1.2502262200000001</v>
          </cell>
          <cell r="AP1206">
            <v>1.3422421520000001</v>
          </cell>
          <cell r="AQ1206">
            <v>1.402734178</v>
          </cell>
          <cell r="AR1206">
            <v>1.3952511860000001</v>
          </cell>
          <cell r="AS1206">
            <v>1.4255984340000001</v>
          </cell>
          <cell r="AT1206">
            <v>1.8717549870000001</v>
          </cell>
          <cell r="AU1206">
            <v>1.272629711</v>
          </cell>
          <cell r="AV1206">
            <v>1.2591342489999999</v>
          </cell>
          <cell r="AW1206">
            <v>1.2950437850000001</v>
          </cell>
          <cell r="AX1206">
            <v>1.3235394410000001</v>
          </cell>
          <cell r="AY1206">
            <v>1.3088669799999999</v>
          </cell>
          <cell r="AZ1206">
            <v>1.1253670149999999</v>
          </cell>
          <cell r="BA1206">
            <v>1.075598058</v>
          </cell>
          <cell r="BB1206">
            <v>1.055437167</v>
          </cell>
          <cell r="BC1206">
            <v>1.1032256140000001</v>
          </cell>
          <cell r="BD1206">
            <v>1.1241241959999999</v>
          </cell>
          <cell r="BE1206">
            <v>1.1572189660000001</v>
          </cell>
          <cell r="BF1206">
            <v>1.155068693</v>
          </cell>
          <cell r="BG1206">
            <v>1.406100769</v>
          </cell>
          <cell r="BH1206">
            <v>1.067979112</v>
          </cell>
          <cell r="BI1206">
            <v>1.066464538</v>
          </cell>
          <cell r="BJ1206">
            <v>1.1399772210000001</v>
          </cell>
          <cell r="BK1206">
            <v>1.240293205</v>
          </cell>
          <cell r="BL1206">
            <v>1.266395701</v>
          </cell>
          <cell r="BM1206">
            <v>1.282629413</v>
          </cell>
          <cell r="BN1206">
            <v>1.3205926189999999</v>
          </cell>
          <cell r="BO1206">
            <v>1.432616594</v>
          </cell>
          <cell r="BP1206">
            <v>1.3829225169999999</v>
          </cell>
          <cell r="BQ1206">
            <v>1.369817313</v>
          </cell>
          <cell r="BR1206">
            <v>1.3991076710000001</v>
          </cell>
          <cell r="BS1206">
            <v>1.466105988</v>
          </cell>
          <cell r="BT1206">
            <v>1.85572929</v>
          </cell>
          <cell r="BU1206">
            <v>1.3443929640000001</v>
          </cell>
          <cell r="BV1206">
            <v>1.3567460140000001</v>
          </cell>
          <cell r="BW1206">
            <v>1.357358045</v>
          </cell>
          <cell r="BX1206">
            <v>1.3929452309999999</v>
          </cell>
          <cell r="BY1206">
            <v>1.4026571960000001</v>
          </cell>
          <cell r="BZ1206">
            <v>1.4030806579999999</v>
          </cell>
          <cell r="CA1206">
            <v>1.5140673490000001</v>
          </cell>
          <cell r="CB1206">
            <v>1.532192666</v>
          </cell>
          <cell r="CC1206">
            <v>1.5615165230000001</v>
          </cell>
          <cell r="CD1206">
            <v>1.545917027</v>
          </cell>
          <cell r="CE1206">
            <v>1.618098085</v>
          </cell>
          <cell r="CF1206">
            <v>1.619130543</v>
          </cell>
          <cell r="CG1206">
            <v>2.159531366</v>
          </cell>
        </row>
        <row r="1207">
          <cell r="B1207" t="str">
            <v>Per_Value_Cognac_South West</v>
          </cell>
          <cell r="C1207" t="str">
            <v>Per</v>
          </cell>
          <cell r="D1207" t="str">
            <v>Value</v>
          </cell>
          <cell r="E1207" t="str">
            <v>Spirits</v>
          </cell>
          <cell r="F1207" t="str">
            <v>Cognac</v>
          </cell>
          <cell r="G1207" t="str">
            <v>South West</v>
          </cell>
          <cell r="H1207">
            <v>0.69929224300000004</v>
          </cell>
          <cell r="I1207">
            <v>0.74336135699999994</v>
          </cell>
          <cell r="J1207">
            <v>0.77207971200000003</v>
          </cell>
          <cell r="K1207">
            <v>0.77658004700000005</v>
          </cell>
          <cell r="L1207">
            <v>0.80695790700000003</v>
          </cell>
          <cell r="M1207">
            <v>0.93493456200000002</v>
          </cell>
          <cell r="N1207">
            <v>0.77346444400000003</v>
          </cell>
          <cell r="O1207">
            <v>0.67921972799999997</v>
          </cell>
          <cell r="P1207">
            <v>0.63616141000000004</v>
          </cell>
          <cell r="Q1207">
            <v>0.62351214499999996</v>
          </cell>
          <cell r="R1207">
            <v>0.65870391500000003</v>
          </cell>
          <cell r="S1207">
            <v>0.70819980100000002</v>
          </cell>
          <cell r="T1207">
            <v>0.997774991</v>
          </cell>
          <cell r="U1207">
            <v>0.58590337100000001</v>
          </cell>
          <cell r="V1207">
            <v>0.59476390999999995</v>
          </cell>
          <cell r="W1207">
            <v>0.68184816699999995</v>
          </cell>
          <cell r="X1207">
            <v>0.62935696100000005</v>
          </cell>
          <cell r="Y1207">
            <v>0.63707011599999996</v>
          </cell>
          <cell r="Z1207">
            <v>0.64963551600000002</v>
          </cell>
          <cell r="AA1207">
            <v>0.66778884199999999</v>
          </cell>
          <cell r="AB1207">
            <v>0.685197045</v>
          </cell>
          <cell r="AC1207">
            <v>0.71774254699999995</v>
          </cell>
          <cell r="AD1207">
            <v>0.74004433300000005</v>
          </cell>
          <cell r="AE1207">
            <v>0.71499662500000005</v>
          </cell>
          <cell r="AF1207">
            <v>0.75658110999999995</v>
          </cell>
          <cell r="AG1207">
            <v>1.03935263</v>
          </cell>
          <cell r="AH1207">
            <v>0.541300844</v>
          </cell>
          <cell r="AI1207">
            <v>0.76083741299999996</v>
          </cell>
          <cell r="AJ1207">
            <v>0.709892843</v>
          </cell>
          <cell r="AK1207">
            <v>0.71510705299999999</v>
          </cell>
          <cell r="AL1207">
            <v>0.72629995800000002</v>
          </cell>
          <cell r="AM1207">
            <v>0.596295397</v>
          </cell>
          <cell r="AN1207">
            <v>0.73566851499999997</v>
          </cell>
          <cell r="AO1207">
            <v>0.68466455500000001</v>
          </cell>
          <cell r="AP1207">
            <v>0.72792459899999995</v>
          </cell>
          <cell r="AQ1207">
            <v>0.68118791599999995</v>
          </cell>
          <cell r="AR1207">
            <v>0.76415777100000004</v>
          </cell>
          <cell r="AS1207">
            <v>0.74578937199999995</v>
          </cell>
          <cell r="AT1207">
            <v>0.95707811899999995</v>
          </cell>
          <cell r="AU1207">
            <v>0.66380313700000004</v>
          </cell>
          <cell r="AV1207">
            <v>0.74456946800000001</v>
          </cell>
          <cell r="AW1207">
            <v>0.87240105800000001</v>
          </cell>
          <cell r="AX1207">
            <v>0.80072618399999995</v>
          </cell>
          <cell r="AY1207">
            <v>0.80548950699999999</v>
          </cell>
          <cell r="AZ1207">
            <v>0.729257194</v>
          </cell>
          <cell r="BA1207">
            <v>0.80341952299999997</v>
          </cell>
          <cell r="BB1207">
            <v>0.78090570800000003</v>
          </cell>
          <cell r="BC1207">
            <v>0.81820934599999995</v>
          </cell>
          <cell r="BD1207">
            <v>0.83671664300000004</v>
          </cell>
          <cell r="BE1207">
            <v>0.83458861699999998</v>
          </cell>
          <cell r="BF1207">
            <v>0.79394074999999997</v>
          </cell>
          <cell r="BG1207">
            <v>0.77141469500000004</v>
          </cell>
          <cell r="BH1207">
            <v>0.66212686099999996</v>
          </cell>
          <cell r="BI1207">
            <v>0.64244752400000005</v>
          </cell>
          <cell r="BJ1207">
            <v>0.69740465600000001</v>
          </cell>
          <cell r="BK1207">
            <v>0.82463024900000004</v>
          </cell>
          <cell r="BL1207">
            <v>0.812217356</v>
          </cell>
          <cell r="BM1207">
            <v>0.89787801300000003</v>
          </cell>
          <cell r="BN1207">
            <v>0.94250990199999996</v>
          </cell>
          <cell r="BO1207">
            <v>1.0174229610000001</v>
          </cell>
          <cell r="BP1207">
            <v>1.132503367</v>
          </cell>
          <cell r="BQ1207">
            <v>1.141318168</v>
          </cell>
          <cell r="BR1207">
            <v>1.0224761309999999</v>
          </cell>
          <cell r="BS1207">
            <v>0.88330768199999998</v>
          </cell>
          <cell r="BT1207">
            <v>1.2305764480000001</v>
          </cell>
          <cell r="BU1207">
            <v>0.74263799399999997</v>
          </cell>
          <cell r="BV1207">
            <v>0.72875848899999995</v>
          </cell>
          <cell r="BW1207">
            <v>0.74374554400000004</v>
          </cell>
          <cell r="BX1207">
            <v>0.74562952199999999</v>
          </cell>
          <cell r="BY1207">
            <v>0.780974116</v>
          </cell>
          <cell r="BZ1207">
            <v>0.850754397</v>
          </cell>
          <cell r="CA1207">
            <v>0.83954023099999997</v>
          </cell>
          <cell r="CB1207">
            <v>0.88361276099999997</v>
          </cell>
          <cell r="CC1207">
            <v>0.79805320199999996</v>
          </cell>
          <cell r="CD1207">
            <v>0.81149054300000001</v>
          </cell>
          <cell r="CE1207">
            <v>0.91683620200000004</v>
          </cell>
          <cell r="CF1207">
            <v>0.81865370699999995</v>
          </cell>
          <cell r="CG1207">
            <v>1.166379762</v>
          </cell>
        </row>
        <row r="1208">
          <cell r="B1208" t="str">
            <v>Per_Value_Cognac_Wales and West</v>
          </cell>
          <cell r="C1208" t="str">
            <v>Per</v>
          </cell>
          <cell r="D1208" t="str">
            <v>Value</v>
          </cell>
          <cell r="E1208" t="str">
            <v>Spirits</v>
          </cell>
          <cell r="F1208" t="str">
            <v>Cognac</v>
          </cell>
          <cell r="G1208" t="str">
            <v>Wales and West</v>
          </cell>
          <cell r="H1208">
            <v>0.73612401000000005</v>
          </cell>
          <cell r="I1208">
            <v>0.79690413000000004</v>
          </cell>
          <cell r="J1208">
            <v>0.82019157200000004</v>
          </cell>
          <cell r="K1208">
            <v>0.898940399</v>
          </cell>
          <cell r="L1208">
            <v>0.91227883700000001</v>
          </cell>
          <cell r="M1208">
            <v>0.96047830899999997</v>
          </cell>
          <cell r="N1208">
            <v>0.94381769400000004</v>
          </cell>
          <cell r="O1208">
            <v>0.89928157900000005</v>
          </cell>
          <cell r="P1208">
            <v>0.89216916899999998</v>
          </cell>
          <cell r="Q1208">
            <v>0.86229996600000003</v>
          </cell>
          <cell r="R1208">
            <v>0.90373505499999995</v>
          </cell>
          <cell r="S1208">
            <v>0.95592111499999999</v>
          </cell>
          <cell r="T1208">
            <v>1.5282890339999999</v>
          </cell>
          <cell r="U1208">
            <v>0.84319708900000001</v>
          </cell>
          <cell r="V1208">
            <v>0.89321766999999996</v>
          </cell>
          <cell r="W1208">
            <v>0.90035782399999997</v>
          </cell>
          <cell r="X1208">
            <v>0.90242126499999997</v>
          </cell>
          <cell r="Y1208">
            <v>0.90356221400000003</v>
          </cell>
          <cell r="Z1208">
            <v>0.93015788399999999</v>
          </cell>
          <cell r="AA1208">
            <v>0.94516394999999997</v>
          </cell>
          <cell r="AB1208">
            <v>0.95316386900000005</v>
          </cell>
          <cell r="AC1208">
            <v>0.93626257000000002</v>
          </cell>
          <cell r="AD1208">
            <v>0.89958400800000005</v>
          </cell>
          <cell r="AE1208">
            <v>0.95844351400000005</v>
          </cell>
          <cell r="AF1208">
            <v>1.033765914</v>
          </cell>
          <cell r="AG1208">
            <v>1.3967034570000001</v>
          </cell>
          <cell r="AH1208">
            <v>0.82687277699999995</v>
          </cell>
          <cell r="AI1208">
            <v>0.98523077699999995</v>
          </cell>
          <cell r="AJ1208">
            <v>1.025174891</v>
          </cell>
          <cell r="AK1208">
            <v>0.98863652099999999</v>
          </cell>
          <cell r="AL1208">
            <v>1.000163964</v>
          </cell>
          <cell r="AM1208">
            <v>1.0319290619999999</v>
          </cell>
          <cell r="AN1208">
            <v>1.0691105329999999</v>
          </cell>
          <cell r="AO1208">
            <v>1.023772839</v>
          </cell>
          <cell r="AP1208">
            <v>1.0832243340000001</v>
          </cell>
          <cell r="AQ1208">
            <v>1.135576167</v>
          </cell>
          <cell r="AR1208">
            <v>1.1567429950000001</v>
          </cell>
          <cell r="AS1208">
            <v>1.3183904829999999</v>
          </cell>
          <cell r="AT1208">
            <v>1.6901986179999999</v>
          </cell>
          <cell r="AU1208">
            <v>1.2315840629999999</v>
          </cell>
          <cell r="AV1208">
            <v>1.2963651039999999</v>
          </cell>
          <cell r="AW1208">
            <v>1.2410057670000001</v>
          </cell>
          <cell r="AX1208">
            <v>1.4562452189999999</v>
          </cell>
          <cell r="AY1208">
            <v>1.3640622360000001</v>
          </cell>
          <cell r="AZ1208">
            <v>1.257251184</v>
          </cell>
          <cell r="BA1208">
            <v>1.202124274</v>
          </cell>
          <cell r="BB1208">
            <v>1.2772295010000001</v>
          </cell>
          <cell r="BC1208">
            <v>1.2453564500000001</v>
          </cell>
          <cell r="BD1208">
            <v>1.2717977519999999</v>
          </cell>
          <cell r="BE1208">
            <v>1.2628602280000001</v>
          </cell>
          <cell r="BF1208">
            <v>1.3074853179999999</v>
          </cell>
          <cell r="BG1208">
            <v>1.75292267</v>
          </cell>
          <cell r="BH1208">
            <v>1.1964882290000001</v>
          </cell>
          <cell r="BI1208">
            <v>1.2111840739999999</v>
          </cell>
          <cell r="BJ1208">
            <v>1.390727211</v>
          </cell>
          <cell r="BK1208">
            <v>1.406716079</v>
          </cell>
          <cell r="BL1208">
            <v>1.3474968169999999</v>
          </cell>
          <cell r="BM1208">
            <v>1.326544671</v>
          </cell>
          <cell r="BN1208">
            <v>1.2963288449999999</v>
          </cell>
          <cell r="BO1208">
            <v>1.5270598230000001</v>
          </cell>
          <cell r="BP1208">
            <v>1.540559142</v>
          </cell>
          <cell r="BQ1208">
            <v>1.6708374690000001</v>
          </cell>
          <cell r="BR1208">
            <v>1.7532291250000001</v>
          </cell>
          <cell r="BS1208">
            <v>1.8398775329999999</v>
          </cell>
          <cell r="BT1208">
            <v>2.2553592610000002</v>
          </cell>
          <cell r="BU1208">
            <v>1.5512081040000001</v>
          </cell>
          <cell r="BV1208">
            <v>1.6482444599999999</v>
          </cell>
          <cell r="BW1208">
            <v>1.5595592309999999</v>
          </cell>
          <cell r="BX1208">
            <v>1.67261175</v>
          </cell>
          <cell r="BY1208">
            <v>1.5998071840000001</v>
          </cell>
          <cell r="BZ1208">
            <v>1.462885363</v>
          </cell>
          <cell r="CA1208">
            <v>1.5395299140000001</v>
          </cell>
          <cell r="CB1208">
            <v>1.520115246</v>
          </cell>
          <cell r="CC1208">
            <v>1.6430949260000001</v>
          </cell>
          <cell r="CD1208">
            <v>1.5903494739999999</v>
          </cell>
          <cell r="CE1208">
            <v>1.5930710269999999</v>
          </cell>
          <cell r="CF1208">
            <v>1.6870054999999999</v>
          </cell>
          <cell r="CG1208">
            <v>2.2176894950000001</v>
          </cell>
        </row>
        <row r="1209">
          <cell r="B1209" t="str">
            <v>Per_Value_Cognac_Yorkshire</v>
          </cell>
          <cell r="C1209" t="str">
            <v>Per</v>
          </cell>
          <cell r="D1209" t="str">
            <v>Value</v>
          </cell>
          <cell r="E1209" t="str">
            <v>Spirits</v>
          </cell>
          <cell r="F1209" t="str">
            <v>Cognac</v>
          </cell>
          <cell r="G1209" t="str">
            <v>Yorkshire</v>
          </cell>
          <cell r="H1209">
            <v>0.68543955700000003</v>
          </cell>
          <cell r="I1209">
            <v>0.68271061899999996</v>
          </cell>
          <cell r="J1209">
            <v>0.70832116599999995</v>
          </cell>
          <cell r="K1209">
            <v>0.72873701899999999</v>
          </cell>
          <cell r="L1209">
            <v>0.72700690800000001</v>
          </cell>
          <cell r="M1209">
            <v>0.77279014599999996</v>
          </cell>
          <cell r="N1209">
            <v>0.75152601500000005</v>
          </cell>
          <cell r="O1209">
            <v>0.77216186799999997</v>
          </cell>
          <cell r="P1209">
            <v>0.71544755199999999</v>
          </cell>
          <cell r="Q1209">
            <v>0.68582136299999996</v>
          </cell>
          <cell r="R1209">
            <v>0.71213053299999995</v>
          </cell>
          <cell r="S1209">
            <v>0.78327206199999999</v>
          </cell>
          <cell r="T1209">
            <v>1.2169162689999999</v>
          </cell>
          <cell r="U1209">
            <v>0.65029356100000002</v>
          </cell>
          <cell r="V1209">
            <v>0.70976338000000005</v>
          </cell>
          <cell r="W1209">
            <v>0.77579505599999998</v>
          </cell>
          <cell r="X1209">
            <v>0.80791020899999999</v>
          </cell>
          <cell r="Y1209">
            <v>0.79014473399999996</v>
          </cell>
          <cell r="Z1209">
            <v>0.82391285700000005</v>
          </cell>
          <cell r="AA1209">
            <v>0.81866138399999999</v>
          </cell>
          <cell r="AB1209">
            <v>0.82751407600000004</v>
          </cell>
          <cell r="AC1209">
            <v>0.85007354999999996</v>
          </cell>
          <cell r="AD1209">
            <v>0.81448401800000003</v>
          </cell>
          <cell r="AE1209">
            <v>0.83036343899999998</v>
          </cell>
          <cell r="AF1209">
            <v>0.89892072700000003</v>
          </cell>
          <cell r="AG1209">
            <v>1.3170993660000001</v>
          </cell>
          <cell r="AH1209">
            <v>0.73218171099999996</v>
          </cell>
          <cell r="AI1209">
            <v>0.91057170799999998</v>
          </cell>
          <cell r="AJ1209">
            <v>0.97829408600000001</v>
          </cell>
          <cell r="AK1209">
            <v>0.97851637800000002</v>
          </cell>
          <cell r="AL1209">
            <v>1.0199168510000001</v>
          </cell>
          <cell r="AM1209">
            <v>0.97445987499999998</v>
          </cell>
          <cell r="AN1209">
            <v>1.0656556079999999</v>
          </cell>
          <cell r="AO1209">
            <v>1.1494167179999999</v>
          </cell>
          <cell r="AP1209">
            <v>1.16676333</v>
          </cell>
          <cell r="AQ1209">
            <v>1.1520417119999999</v>
          </cell>
          <cell r="AR1209">
            <v>1.077861542</v>
          </cell>
          <cell r="AS1209">
            <v>1.0978690769999999</v>
          </cell>
          <cell r="AT1209">
            <v>1.463738864</v>
          </cell>
          <cell r="AU1209">
            <v>1.0188154650000001</v>
          </cell>
          <cell r="AV1209">
            <v>1.068824373</v>
          </cell>
          <cell r="AW1209">
            <v>1.116024532</v>
          </cell>
          <cell r="AX1209">
            <v>1.1436347579999999</v>
          </cell>
          <cell r="AY1209">
            <v>1.1908942069999999</v>
          </cell>
          <cell r="AZ1209">
            <v>1.0711053530000001</v>
          </cell>
          <cell r="BA1209">
            <v>1.073939924</v>
          </cell>
          <cell r="BB1209">
            <v>1.09804214</v>
          </cell>
          <cell r="BC1209">
            <v>1.1357650340000001</v>
          </cell>
          <cell r="BD1209">
            <v>1.143300188</v>
          </cell>
          <cell r="BE1209">
            <v>1.154667661</v>
          </cell>
          <cell r="BF1209">
            <v>1.1797900960000001</v>
          </cell>
          <cell r="BG1209">
            <v>1.532555678</v>
          </cell>
          <cell r="BH1209">
            <v>1.108490411</v>
          </cell>
          <cell r="BI1209">
            <v>1.0984188459999999</v>
          </cell>
          <cell r="BJ1209">
            <v>1.1475487980000001</v>
          </cell>
          <cell r="BK1209">
            <v>1.118437774</v>
          </cell>
          <cell r="BL1209">
            <v>1.0629489130000001</v>
          </cell>
          <cell r="BM1209">
            <v>1.14357339</v>
          </cell>
          <cell r="BN1209">
            <v>1.140194205</v>
          </cell>
          <cell r="BO1209">
            <v>1.1992736749999999</v>
          </cell>
          <cell r="BP1209">
            <v>1.250020787</v>
          </cell>
          <cell r="BQ1209">
            <v>1.2429595170000001</v>
          </cell>
          <cell r="BR1209">
            <v>1.2319934050000001</v>
          </cell>
          <cell r="BS1209">
            <v>1.3240252969999999</v>
          </cell>
          <cell r="BT1209">
            <v>1.701925651</v>
          </cell>
          <cell r="BU1209">
            <v>1.1090447670000001</v>
          </cell>
          <cell r="BV1209">
            <v>1.039367248</v>
          </cell>
          <cell r="BW1209">
            <v>1.093595466</v>
          </cell>
          <cell r="BX1209">
            <v>1.1420216839999999</v>
          </cell>
          <cell r="BY1209">
            <v>1.143066994</v>
          </cell>
          <cell r="BZ1209">
            <v>1.116010935</v>
          </cell>
          <cell r="CA1209">
            <v>1.1521731399999999</v>
          </cell>
          <cell r="CB1209">
            <v>1.124238074</v>
          </cell>
          <cell r="CC1209">
            <v>1.345964293</v>
          </cell>
          <cell r="CD1209">
            <v>1.3318159350000001</v>
          </cell>
          <cell r="CE1209">
            <v>1.3830188489999999</v>
          </cell>
          <cell r="CF1209">
            <v>1.3923415990000001</v>
          </cell>
          <cell r="CG1209">
            <v>1.867835699</v>
          </cell>
        </row>
        <row r="1210">
          <cell r="B1210" t="str">
            <v xml:space="preserve">Per_Value_Cream Liqueurs_Central England </v>
          </cell>
          <cell r="C1210" t="str">
            <v>Per</v>
          </cell>
          <cell r="D1210" t="str">
            <v>Value</v>
          </cell>
          <cell r="E1210" t="str">
            <v>Spirits</v>
          </cell>
          <cell r="F1210" t="str">
            <v>Cream Liqueurs</v>
          </cell>
          <cell r="G1210" t="str">
            <v xml:space="preserve">Central England </v>
          </cell>
          <cell r="H1210">
            <v>0.69970621399999999</v>
          </cell>
          <cell r="I1210">
            <v>0.76969975599999996</v>
          </cell>
          <cell r="J1210">
            <v>0.80588674900000001</v>
          </cell>
          <cell r="K1210">
            <v>0.79569576799999997</v>
          </cell>
          <cell r="L1210">
            <v>0.71639625500000004</v>
          </cell>
          <cell r="M1210">
            <v>0.67463815599999999</v>
          </cell>
          <cell r="N1210">
            <v>0.62954460199999995</v>
          </cell>
          <cell r="O1210">
            <v>0.70695211800000002</v>
          </cell>
          <cell r="P1210">
            <v>0.68846726499999999</v>
          </cell>
          <cell r="Q1210">
            <v>0.65766052900000005</v>
          </cell>
          <cell r="R1210">
            <v>0.75944724399999997</v>
          </cell>
          <cell r="S1210">
            <v>0.85131965499999995</v>
          </cell>
          <cell r="T1210">
            <v>1.4508489179999999</v>
          </cell>
          <cell r="U1210">
            <v>0.65639008200000004</v>
          </cell>
          <cell r="V1210">
            <v>0.69540817700000002</v>
          </cell>
          <cell r="W1210">
            <v>0.81367548099999998</v>
          </cell>
          <cell r="X1210">
            <v>0.84085903200000001</v>
          </cell>
          <cell r="Y1210">
            <v>0.73115121199999999</v>
          </cell>
          <cell r="Z1210">
            <v>0.66313825699999995</v>
          </cell>
          <cell r="AA1210">
            <v>0.63187878799999997</v>
          </cell>
          <cell r="AB1210">
            <v>0.67983401300000001</v>
          </cell>
          <cell r="AC1210">
            <v>0.66741087099999996</v>
          </cell>
          <cell r="AD1210">
            <v>0.66720655200000001</v>
          </cell>
          <cell r="AE1210">
            <v>0.66028655300000005</v>
          </cell>
          <cell r="AF1210">
            <v>0.81397207900000002</v>
          </cell>
          <cell r="AG1210">
            <v>1.478158085</v>
          </cell>
          <cell r="AH1210">
            <v>0.50526032099999996</v>
          </cell>
          <cell r="AI1210">
            <v>0.519149521</v>
          </cell>
          <cell r="AJ1210">
            <v>0.58197752000000003</v>
          </cell>
          <cell r="AK1210">
            <v>0.58455951100000003</v>
          </cell>
          <cell r="AL1210">
            <v>0.57465563600000003</v>
          </cell>
          <cell r="AM1210">
            <v>0.53214560899999996</v>
          </cell>
          <cell r="AN1210">
            <v>0.55961939199999999</v>
          </cell>
          <cell r="AO1210">
            <v>0.53914293700000004</v>
          </cell>
          <cell r="AP1210">
            <v>0.53539397099999997</v>
          </cell>
          <cell r="AQ1210">
            <v>0.56379213299999997</v>
          </cell>
          <cell r="AR1210">
            <v>0.58245143700000002</v>
          </cell>
          <cell r="AS1210">
            <v>0.71302548700000001</v>
          </cell>
          <cell r="AT1210">
            <v>1.315967994</v>
          </cell>
          <cell r="AU1210">
            <v>0.73570626500000003</v>
          </cell>
          <cell r="AV1210">
            <v>0.69542997200000001</v>
          </cell>
          <cell r="AW1210">
            <v>0.733059138</v>
          </cell>
          <cell r="AX1210">
            <v>0.75568724399999998</v>
          </cell>
          <cell r="AY1210">
            <v>0.61346520599999999</v>
          </cell>
          <cell r="AZ1210">
            <v>0.61285234600000005</v>
          </cell>
          <cell r="BA1210">
            <v>0.72335403300000001</v>
          </cell>
          <cell r="BB1210">
            <v>0.80137695099999995</v>
          </cell>
          <cell r="BC1210">
            <v>0.85333539899999999</v>
          </cell>
          <cell r="BD1210">
            <v>0.86257717499999997</v>
          </cell>
          <cell r="BE1210">
            <v>0.918132324</v>
          </cell>
          <cell r="BF1210">
            <v>0.84463737900000002</v>
          </cell>
          <cell r="BG1210">
            <v>1.3436097300000001</v>
          </cell>
          <cell r="BH1210">
            <v>0.68277906600000005</v>
          </cell>
          <cell r="BI1210">
            <v>0.59831755600000003</v>
          </cell>
          <cell r="BJ1210">
            <v>0.52178358400000002</v>
          </cell>
          <cell r="BK1210">
            <v>0.53268916600000005</v>
          </cell>
          <cell r="BL1210">
            <v>0.411006178</v>
          </cell>
          <cell r="BM1210">
            <v>0.36397474699999999</v>
          </cell>
          <cell r="BN1210">
            <v>0.36555016099999998</v>
          </cell>
          <cell r="BO1210">
            <v>0.39097499200000002</v>
          </cell>
          <cell r="BP1210">
            <v>0.40438020499999999</v>
          </cell>
          <cell r="BQ1210">
            <v>0.42475197999999997</v>
          </cell>
          <cell r="BR1210">
            <v>0.56409574900000004</v>
          </cell>
          <cell r="BS1210">
            <v>0.73208477999999999</v>
          </cell>
          <cell r="BT1210">
            <v>1.3001123619999999</v>
          </cell>
          <cell r="BU1210">
            <v>0.80397827700000002</v>
          </cell>
          <cell r="BV1210">
            <v>0.79202287900000001</v>
          </cell>
          <cell r="BW1210">
            <v>0.85598418899999995</v>
          </cell>
          <cell r="BX1210">
            <v>0.85945418900000004</v>
          </cell>
          <cell r="BY1210">
            <v>0.83379336199999998</v>
          </cell>
          <cell r="BZ1210">
            <v>0.79252700700000001</v>
          </cell>
          <cell r="CA1210">
            <v>0.71948561700000002</v>
          </cell>
          <cell r="CB1210">
            <v>0.68531197099999996</v>
          </cell>
          <cell r="CC1210">
            <v>0.65348891899999995</v>
          </cell>
          <cell r="CD1210">
            <v>0.65012681299999997</v>
          </cell>
          <cell r="CE1210">
            <v>0.63670446800000002</v>
          </cell>
          <cell r="CF1210">
            <v>0.71336074299999996</v>
          </cell>
          <cell r="CG1210">
            <v>1.2183636410000001</v>
          </cell>
        </row>
        <row r="1211">
          <cell r="B1211" t="str">
            <v>Per_Value_Cream Liqueurs_GB CENTRAL SCOTLAND</v>
          </cell>
          <cell r="C1211" t="str">
            <v>Per</v>
          </cell>
          <cell r="D1211" t="str">
            <v>Value</v>
          </cell>
          <cell r="E1211" t="str">
            <v>Spirits</v>
          </cell>
          <cell r="F1211" t="str">
            <v>Cream Liqueurs</v>
          </cell>
          <cell r="G1211" t="str">
            <v>GB CENTRAL SCOTLAND</v>
          </cell>
          <cell r="H1211">
            <v>0.34220653000000001</v>
          </cell>
          <cell r="I1211">
            <v>0.43534806399999998</v>
          </cell>
          <cell r="J1211">
            <v>0.39898692000000002</v>
          </cell>
          <cell r="K1211">
            <v>0.39592187899999998</v>
          </cell>
          <cell r="L1211">
            <v>0.37014884399999998</v>
          </cell>
          <cell r="M1211">
            <v>0.35198377800000002</v>
          </cell>
          <cell r="N1211">
            <v>0.42152495099999998</v>
          </cell>
          <cell r="O1211">
            <v>0.45223005500000002</v>
          </cell>
          <cell r="P1211">
            <v>0.46311069999999999</v>
          </cell>
          <cell r="Q1211">
            <v>0.37591410800000002</v>
          </cell>
          <cell r="R1211">
            <v>0.42126775300000002</v>
          </cell>
          <cell r="S1211">
            <v>0.47903168200000001</v>
          </cell>
          <cell r="T1211">
            <v>0.72232692200000004</v>
          </cell>
          <cell r="U1211">
            <v>0.33063029300000002</v>
          </cell>
          <cell r="V1211">
            <v>0.31615117199999998</v>
          </cell>
          <cell r="W1211">
            <v>0.35364130999999999</v>
          </cell>
          <cell r="X1211">
            <v>0.43806300500000001</v>
          </cell>
          <cell r="Y1211">
            <v>0.37735131100000002</v>
          </cell>
          <cell r="Z1211">
            <v>0.36821471</v>
          </cell>
          <cell r="AA1211">
            <v>0.367804511</v>
          </cell>
          <cell r="AB1211">
            <v>0.42653406900000002</v>
          </cell>
          <cell r="AC1211">
            <v>0.41710054299999999</v>
          </cell>
          <cell r="AD1211">
            <v>0.414102207</v>
          </cell>
          <cell r="AE1211">
            <v>0.48025084699999998</v>
          </cell>
          <cell r="AF1211">
            <v>0.60340205700000005</v>
          </cell>
          <cell r="AG1211">
            <v>0.96990046100000005</v>
          </cell>
          <cell r="AH1211">
            <v>0.27678697200000002</v>
          </cell>
          <cell r="AI1211">
            <v>0.37042900099999998</v>
          </cell>
          <cell r="AJ1211">
            <v>0.41060139800000001</v>
          </cell>
          <cell r="AK1211">
            <v>0.42978993500000001</v>
          </cell>
          <cell r="AL1211">
            <v>0.43260970199999998</v>
          </cell>
          <cell r="AM1211">
            <v>0.49845966000000003</v>
          </cell>
          <cell r="AN1211">
            <v>0.42452520900000001</v>
          </cell>
          <cell r="AO1211">
            <v>0.45069490899999998</v>
          </cell>
          <cell r="AP1211">
            <v>0.48444572600000002</v>
          </cell>
          <cell r="AQ1211">
            <v>0.46621489999999999</v>
          </cell>
          <cell r="AR1211">
            <v>0.48010001299999999</v>
          </cell>
          <cell r="AS1211">
            <v>0.59977966800000004</v>
          </cell>
          <cell r="AT1211">
            <v>1.028101081</v>
          </cell>
          <cell r="AU1211">
            <v>0.57185102300000001</v>
          </cell>
          <cell r="AV1211">
            <v>0.60401220099999997</v>
          </cell>
          <cell r="AW1211">
            <v>0.62978372299999996</v>
          </cell>
          <cell r="AX1211">
            <v>0.613134026</v>
          </cell>
          <cell r="AY1211">
            <v>0.49666790599999999</v>
          </cell>
          <cell r="AZ1211">
            <v>0.51839499600000005</v>
          </cell>
          <cell r="BA1211">
            <v>0.57049980700000003</v>
          </cell>
          <cell r="BB1211">
            <v>0.68811337100000003</v>
          </cell>
          <cell r="BC1211">
            <v>0.70613835899999999</v>
          </cell>
          <cell r="BD1211">
            <v>0.62637928099999995</v>
          </cell>
          <cell r="BE1211">
            <v>0.793174359</v>
          </cell>
          <cell r="BF1211">
            <v>0.76949391700000003</v>
          </cell>
          <cell r="BG1211">
            <v>1.2040769419999999</v>
          </cell>
          <cell r="BH1211">
            <v>0.565933982</v>
          </cell>
          <cell r="BI1211">
            <v>0.48089109699999999</v>
          </cell>
          <cell r="BJ1211">
            <v>0.43688229099999998</v>
          </cell>
          <cell r="BK1211">
            <v>0.37336359499999999</v>
          </cell>
          <cell r="BL1211">
            <v>0.347586428</v>
          </cell>
          <cell r="BM1211">
            <v>0.35122572499999999</v>
          </cell>
          <cell r="BN1211">
            <v>0.35573105900000002</v>
          </cell>
          <cell r="BO1211">
            <v>0.34816570899999999</v>
          </cell>
          <cell r="BP1211">
            <v>0.349271263</v>
          </cell>
          <cell r="BQ1211">
            <v>0.35284986400000001</v>
          </cell>
          <cell r="BR1211">
            <v>0.41257581300000001</v>
          </cell>
          <cell r="BS1211">
            <v>0.48407529900000001</v>
          </cell>
          <cell r="BT1211">
            <v>0.97274288099999995</v>
          </cell>
          <cell r="BU1211">
            <v>0.597074259</v>
          </cell>
          <cell r="BV1211">
            <v>0.58824036999999996</v>
          </cell>
          <cell r="BW1211">
            <v>0.54942744300000002</v>
          </cell>
          <cell r="BX1211">
            <v>0.60911936499999997</v>
          </cell>
          <cell r="BY1211">
            <v>0.58918600300000001</v>
          </cell>
          <cell r="BZ1211">
            <v>0.56387747799999999</v>
          </cell>
          <cell r="CA1211">
            <v>0.51206792499999998</v>
          </cell>
          <cell r="CB1211">
            <v>0.43427973800000003</v>
          </cell>
          <cell r="CC1211">
            <v>0.44028795199999998</v>
          </cell>
          <cell r="CD1211">
            <v>0.44859837600000002</v>
          </cell>
          <cell r="CE1211">
            <v>0.45581391599999999</v>
          </cell>
          <cell r="CF1211">
            <v>0.506551906</v>
          </cell>
          <cell r="CG1211">
            <v>0.78228903100000002</v>
          </cell>
        </row>
        <row r="1212">
          <cell r="B1212" t="str">
            <v>Per_Value_Cream Liqueurs_East of England</v>
          </cell>
          <cell r="C1212" t="str">
            <v>Per</v>
          </cell>
          <cell r="D1212" t="str">
            <v>Value</v>
          </cell>
          <cell r="E1212" t="str">
            <v>Spirits</v>
          </cell>
          <cell r="F1212" t="str">
            <v>Cream Liqueurs</v>
          </cell>
          <cell r="G1212" t="str">
            <v>East of England</v>
          </cell>
          <cell r="H1212">
            <v>0.32799618200000002</v>
          </cell>
          <cell r="I1212">
            <v>0.36492827700000002</v>
          </cell>
          <cell r="J1212">
            <v>0.361482152</v>
          </cell>
          <cell r="K1212">
            <v>0.36816266800000003</v>
          </cell>
          <cell r="L1212">
            <v>0.33283349899999998</v>
          </cell>
          <cell r="M1212">
            <v>0.31973712500000001</v>
          </cell>
          <cell r="N1212">
            <v>0.301186538</v>
          </cell>
          <cell r="O1212">
            <v>0.33912911499999998</v>
          </cell>
          <cell r="P1212">
            <v>0.32258257699999998</v>
          </cell>
          <cell r="Q1212">
            <v>0.31561746400000001</v>
          </cell>
          <cell r="R1212">
            <v>0.36796174199999998</v>
          </cell>
          <cell r="S1212">
            <v>0.40799811000000002</v>
          </cell>
          <cell r="T1212">
            <v>0.72157976199999996</v>
          </cell>
          <cell r="U1212">
            <v>0.271082673</v>
          </cell>
          <cell r="V1212">
            <v>0.27114711499999999</v>
          </cell>
          <cell r="W1212">
            <v>0.32767955199999999</v>
          </cell>
          <cell r="X1212">
            <v>0.32045371</v>
          </cell>
          <cell r="Y1212">
            <v>0.28921143199999999</v>
          </cell>
          <cell r="Z1212">
            <v>0.26783417700000001</v>
          </cell>
          <cell r="AA1212">
            <v>0.28389790399999998</v>
          </cell>
          <cell r="AB1212">
            <v>0.32072157000000001</v>
          </cell>
          <cell r="AC1212">
            <v>0.32897981500000001</v>
          </cell>
          <cell r="AD1212">
            <v>0.343159722</v>
          </cell>
          <cell r="AE1212">
            <v>0.33363898600000003</v>
          </cell>
          <cell r="AF1212">
            <v>0.42169489399999999</v>
          </cell>
          <cell r="AG1212">
            <v>0.66470080200000004</v>
          </cell>
          <cell r="AH1212">
            <v>0.36125599000000003</v>
          </cell>
          <cell r="AI1212">
            <v>0.408151076</v>
          </cell>
          <cell r="AJ1212">
            <v>0.43298065499999999</v>
          </cell>
          <cell r="AK1212">
            <v>0.442159311</v>
          </cell>
          <cell r="AL1212">
            <v>0.44828532999999998</v>
          </cell>
          <cell r="AM1212">
            <v>0.38247076499999999</v>
          </cell>
          <cell r="AN1212">
            <v>0.46732201200000001</v>
          </cell>
          <cell r="AO1212">
            <v>0.49668664200000001</v>
          </cell>
          <cell r="AP1212">
            <v>0.50271727899999996</v>
          </cell>
          <cell r="AQ1212">
            <v>0.43909946100000002</v>
          </cell>
          <cell r="AR1212">
            <v>0.43348650500000002</v>
          </cell>
          <cell r="AS1212">
            <v>0.47610192699999998</v>
          </cell>
          <cell r="AT1212">
            <v>0.77654922199999998</v>
          </cell>
          <cell r="AU1212">
            <v>0.44994300999999998</v>
          </cell>
          <cell r="AV1212">
            <v>0.46310069999999998</v>
          </cell>
          <cell r="AW1212">
            <v>0.476359227</v>
          </cell>
          <cell r="AX1212">
            <v>0.49542581299999999</v>
          </cell>
          <cell r="AY1212">
            <v>0.38639025199999999</v>
          </cell>
          <cell r="AZ1212">
            <v>0.38955070600000002</v>
          </cell>
          <cell r="BA1212">
            <v>0.42714766199999998</v>
          </cell>
          <cell r="BB1212">
            <v>0.507574682</v>
          </cell>
          <cell r="BC1212">
            <v>0.56219391200000002</v>
          </cell>
          <cell r="BD1212">
            <v>0.55715895199999999</v>
          </cell>
          <cell r="BE1212">
            <v>0.57656165599999998</v>
          </cell>
          <cell r="BF1212">
            <v>0.58796487600000003</v>
          </cell>
          <cell r="BG1212">
            <v>0.86399649499999998</v>
          </cell>
          <cell r="BH1212">
            <v>0.41744286600000002</v>
          </cell>
          <cell r="BI1212">
            <v>0.377505649</v>
          </cell>
          <cell r="BJ1212">
            <v>0.33628164900000002</v>
          </cell>
          <cell r="BK1212">
            <v>0.298160064</v>
          </cell>
          <cell r="BL1212">
            <v>0.27544012299999998</v>
          </cell>
          <cell r="BM1212">
            <v>0.26858892899999998</v>
          </cell>
          <cell r="BN1212">
            <v>0.26073488099999997</v>
          </cell>
          <cell r="BO1212">
            <v>0.30968596199999998</v>
          </cell>
          <cell r="BP1212">
            <v>0.30721563000000002</v>
          </cell>
          <cell r="BQ1212">
            <v>0.29801932199999998</v>
          </cell>
          <cell r="BR1212">
            <v>0.37160825199999997</v>
          </cell>
          <cell r="BS1212">
            <v>0.42548032800000002</v>
          </cell>
          <cell r="BT1212">
            <v>0.90906069199999995</v>
          </cell>
          <cell r="BU1212">
            <v>0.55888397099999998</v>
          </cell>
          <cell r="BV1212">
            <v>0.558306941</v>
          </cell>
          <cell r="BW1212">
            <v>0.56904450200000001</v>
          </cell>
          <cell r="BX1212">
            <v>0.57495691299999996</v>
          </cell>
          <cell r="BY1212">
            <v>0.56765630199999995</v>
          </cell>
          <cell r="BZ1212">
            <v>0.553984582</v>
          </cell>
          <cell r="CA1212">
            <v>0.51367555399999998</v>
          </cell>
          <cell r="CB1212">
            <v>0.479511939</v>
          </cell>
          <cell r="CC1212">
            <v>0.46060087</v>
          </cell>
          <cell r="CD1212">
            <v>0.44956170000000001</v>
          </cell>
          <cell r="CE1212">
            <v>0.44550847700000001</v>
          </cell>
          <cell r="CF1212">
            <v>0.521389875</v>
          </cell>
          <cell r="CG1212">
            <v>0.86771710599999996</v>
          </cell>
        </row>
        <row r="1213">
          <cell r="B1213" t="str">
            <v>Per_Value_Cream Liqueurs_London</v>
          </cell>
          <cell r="C1213" t="str">
            <v>Per</v>
          </cell>
          <cell r="D1213" t="str">
            <v>Value</v>
          </cell>
          <cell r="E1213" t="str">
            <v>Spirits</v>
          </cell>
          <cell r="F1213" t="str">
            <v>Cream Liqueurs</v>
          </cell>
          <cell r="G1213" t="str">
            <v>London</v>
          </cell>
          <cell r="H1213">
            <v>1.105404979</v>
          </cell>
          <cell r="I1213">
            <v>1.1849110469999999</v>
          </cell>
          <cell r="J1213">
            <v>1.183674012</v>
          </cell>
          <cell r="K1213">
            <v>1.2075940549999999</v>
          </cell>
          <cell r="L1213">
            <v>1.027948313</v>
          </cell>
          <cell r="M1213">
            <v>0.98624859600000003</v>
          </cell>
          <cell r="N1213">
            <v>0.97847464699999998</v>
          </cell>
          <cell r="O1213">
            <v>1.17504784</v>
          </cell>
          <cell r="P1213">
            <v>1.02040774</v>
          </cell>
          <cell r="Q1213">
            <v>1.078483689</v>
          </cell>
          <cell r="R1213">
            <v>1.2816162440000001</v>
          </cell>
          <cell r="S1213">
            <v>1.47977778</v>
          </cell>
          <cell r="T1213">
            <v>2.5451161820000001</v>
          </cell>
          <cell r="U1213">
            <v>1.038235037</v>
          </cell>
          <cell r="V1213">
            <v>1.0105786240000001</v>
          </cell>
          <cell r="W1213">
            <v>1.0941667770000001</v>
          </cell>
          <cell r="X1213">
            <v>1.1617498040000001</v>
          </cell>
          <cell r="Y1213">
            <v>1.0809994650000001</v>
          </cell>
          <cell r="Z1213">
            <v>0.97900617499999998</v>
          </cell>
          <cell r="AA1213">
            <v>0.95280717400000003</v>
          </cell>
          <cell r="AB1213">
            <v>1.0337734139999999</v>
          </cell>
          <cell r="AC1213">
            <v>1.114156709</v>
          </cell>
          <cell r="AD1213">
            <v>1.1434585779999999</v>
          </cell>
          <cell r="AE1213">
            <v>1.135126847</v>
          </cell>
          <cell r="AF1213">
            <v>1.4226893279999999</v>
          </cell>
          <cell r="AG1213">
            <v>2.712545231</v>
          </cell>
          <cell r="AH1213">
            <v>1.0914465040000001</v>
          </cell>
          <cell r="AI1213">
            <v>1.227220529</v>
          </cell>
          <cell r="AJ1213">
            <v>1.427866055</v>
          </cell>
          <cell r="AK1213">
            <v>1.478013333</v>
          </cell>
          <cell r="AL1213">
            <v>1.49234372</v>
          </cell>
          <cell r="AM1213">
            <v>1.4540740599999999</v>
          </cell>
          <cell r="AN1213">
            <v>1.5585684550000001</v>
          </cell>
          <cell r="AO1213">
            <v>1.4124562389999999</v>
          </cell>
          <cell r="AP1213">
            <v>1.402892104</v>
          </cell>
          <cell r="AQ1213">
            <v>1.5425465169999999</v>
          </cell>
          <cell r="AR1213">
            <v>1.55272023</v>
          </cell>
          <cell r="AS1213">
            <v>1.874927182</v>
          </cell>
          <cell r="AT1213">
            <v>3.4922215259999998</v>
          </cell>
          <cell r="AU1213">
            <v>1.85871491</v>
          </cell>
          <cell r="AV1213">
            <v>1.802823034</v>
          </cell>
          <cell r="AW1213">
            <v>1.8534213420000001</v>
          </cell>
          <cell r="AX1213">
            <v>1.869481218</v>
          </cell>
          <cell r="AY1213">
            <v>1.525687623</v>
          </cell>
          <cell r="AZ1213">
            <v>1.6096573359999999</v>
          </cell>
          <cell r="BA1213">
            <v>1.7812464969999999</v>
          </cell>
          <cell r="BB1213">
            <v>1.9540965690000001</v>
          </cell>
          <cell r="BC1213">
            <v>2.16082836</v>
          </cell>
          <cell r="BD1213">
            <v>2.228068076</v>
          </cell>
          <cell r="BE1213">
            <v>2.211727905</v>
          </cell>
          <cell r="BF1213">
            <v>2.1610457410000001</v>
          </cell>
          <cell r="BG1213">
            <v>3.497543259</v>
          </cell>
          <cell r="BH1213">
            <v>1.6349745010000001</v>
          </cell>
          <cell r="BI1213">
            <v>1.5112548210000001</v>
          </cell>
          <cell r="BJ1213">
            <v>1.284599238</v>
          </cell>
          <cell r="BK1213">
            <v>1.1084388890000001</v>
          </cell>
          <cell r="BL1213">
            <v>1.0428411980000001</v>
          </cell>
          <cell r="BM1213">
            <v>1.013971747</v>
          </cell>
          <cell r="BN1213">
            <v>1.0159854349999999</v>
          </cell>
          <cell r="BO1213">
            <v>1.11528833</v>
          </cell>
          <cell r="BP1213">
            <v>1.140172049</v>
          </cell>
          <cell r="BQ1213">
            <v>1.2748578800000001</v>
          </cell>
          <cell r="BR1213">
            <v>1.562982012</v>
          </cell>
          <cell r="BS1213">
            <v>1.9648916569999999</v>
          </cell>
          <cell r="BT1213">
            <v>3.4673961599999998</v>
          </cell>
          <cell r="BU1213">
            <v>2.1631875219999999</v>
          </cell>
          <cell r="BV1213">
            <v>2.1939980210000001</v>
          </cell>
          <cell r="BW1213">
            <v>2.2113743709999998</v>
          </cell>
          <cell r="BX1213">
            <v>2.1817394370000001</v>
          </cell>
          <cell r="BY1213">
            <v>2.0860416979999998</v>
          </cell>
          <cell r="BZ1213">
            <v>2.0363209539999998</v>
          </cell>
          <cell r="CA1213">
            <v>1.833220047</v>
          </cell>
          <cell r="CB1213">
            <v>1.7632948399999999</v>
          </cell>
          <cell r="CC1213">
            <v>1.7358099300000001</v>
          </cell>
          <cell r="CD1213">
            <v>1.7601845620000001</v>
          </cell>
          <cell r="CE1213">
            <v>1.8100933100000001</v>
          </cell>
          <cell r="CF1213">
            <v>2.0848065689999999</v>
          </cell>
          <cell r="CG1213">
            <v>3.5054090160000002</v>
          </cell>
        </row>
        <row r="1214">
          <cell r="B1214" t="str">
            <v>Per_Value_Cream Liqueurs_North East England</v>
          </cell>
          <cell r="C1214" t="str">
            <v>Per</v>
          </cell>
          <cell r="D1214" t="str">
            <v>Value</v>
          </cell>
          <cell r="E1214" t="str">
            <v>Spirits</v>
          </cell>
          <cell r="F1214" t="str">
            <v>Cream Liqueurs</v>
          </cell>
          <cell r="G1214" t="str">
            <v>North East England</v>
          </cell>
          <cell r="H1214">
            <v>0.18417356700000001</v>
          </cell>
          <cell r="I1214">
            <v>0.198254705</v>
          </cell>
          <cell r="J1214">
            <v>0.16905266199999999</v>
          </cell>
          <cell r="K1214">
            <v>0.170651777</v>
          </cell>
          <cell r="L1214">
            <v>0.14913391400000001</v>
          </cell>
          <cell r="M1214">
            <v>0.14718436100000001</v>
          </cell>
          <cell r="N1214">
            <v>0.150177754</v>
          </cell>
          <cell r="O1214">
            <v>0.17331419000000001</v>
          </cell>
          <cell r="P1214">
            <v>0.162546203</v>
          </cell>
          <cell r="Q1214">
            <v>0.15402929800000001</v>
          </cell>
          <cell r="R1214">
            <v>0.18280747899999999</v>
          </cell>
          <cell r="S1214">
            <v>0.198130204</v>
          </cell>
          <cell r="T1214">
            <v>0.31412253200000001</v>
          </cell>
          <cell r="U1214">
            <v>0.137781072</v>
          </cell>
          <cell r="V1214">
            <v>0.135671559</v>
          </cell>
          <cell r="W1214">
            <v>0.159476548</v>
          </cell>
          <cell r="X1214">
            <v>0.17028031199999999</v>
          </cell>
          <cell r="Y1214">
            <v>0.15608534800000001</v>
          </cell>
          <cell r="Z1214">
            <v>0.14037327399999999</v>
          </cell>
          <cell r="AA1214">
            <v>0.137866456</v>
          </cell>
          <cell r="AB1214">
            <v>0.16168749800000001</v>
          </cell>
          <cell r="AC1214">
            <v>0.14564648899999999</v>
          </cell>
          <cell r="AD1214">
            <v>0.14381812999999999</v>
          </cell>
          <cell r="AE1214">
            <v>0.145161969</v>
          </cell>
          <cell r="AF1214">
            <v>0.17627114799999999</v>
          </cell>
          <cell r="AG1214">
            <v>0.28081856799999999</v>
          </cell>
          <cell r="AH1214">
            <v>0.123956232</v>
          </cell>
          <cell r="AI1214">
            <v>0.112479571</v>
          </cell>
          <cell r="AJ1214">
            <v>0.12888382100000001</v>
          </cell>
          <cell r="AK1214">
            <v>0.13150885200000001</v>
          </cell>
          <cell r="AL1214">
            <v>0.13524122699999999</v>
          </cell>
          <cell r="AM1214">
            <v>0.14742039500000001</v>
          </cell>
          <cell r="AN1214">
            <v>0.13632704800000001</v>
          </cell>
          <cell r="AO1214">
            <v>0.14367070600000001</v>
          </cell>
          <cell r="AP1214">
            <v>0.134478715</v>
          </cell>
          <cell r="AQ1214">
            <v>0.13691123499999999</v>
          </cell>
          <cell r="AR1214">
            <v>0.13708800700000001</v>
          </cell>
          <cell r="AS1214">
            <v>0.17214032200000001</v>
          </cell>
          <cell r="AT1214">
            <v>0.31876644100000001</v>
          </cell>
          <cell r="AU1214">
            <v>0.17529373700000001</v>
          </cell>
          <cell r="AV1214">
            <v>0.16621803099999999</v>
          </cell>
          <cell r="AW1214">
            <v>0.171649887</v>
          </cell>
          <cell r="AX1214">
            <v>0.19757323700000001</v>
          </cell>
          <cell r="AY1214">
            <v>0.15147438999999999</v>
          </cell>
          <cell r="AZ1214">
            <v>0.14955641</v>
          </cell>
          <cell r="BA1214">
            <v>0.16509855900000001</v>
          </cell>
          <cell r="BB1214">
            <v>0.19909643599999999</v>
          </cell>
          <cell r="BC1214">
            <v>0.21735512100000001</v>
          </cell>
          <cell r="BD1214">
            <v>0.21713886199999999</v>
          </cell>
          <cell r="BE1214">
            <v>0.244038066</v>
          </cell>
          <cell r="BF1214">
            <v>0.23100089300000001</v>
          </cell>
          <cell r="BG1214">
            <v>0.35816024000000002</v>
          </cell>
          <cell r="BH1214">
            <v>0.18323366099999999</v>
          </cell>
          <cell r="BI1214">
            <v>0.165133419</v>
          </cell>
          <cell r="BJ1214">
            <v>0.13299218800000001</v>
          </cell>
          <cell r="BK1214">
            <v>0.12533433899999999</v>
          </cell>
          <cell r="BL1214">
            <v>0.109613143</v>
          </cell>
          <cell r="BM1214">
            <v>0.107016368</v>
          </cell>
          <cell r="BN1214">
            <v>0.105494131</v>
          </cell>
          <cell r="BO1214">
            <v>0.116772735</v>
          </cell>
          <cell r="BP1214">
            <v>0.116378893</v>
          </cell>
          <cell r="BQ1214">
            <v>0.11932166900000001</v>
          </cell>
          <cell r="BR1214">
            <v>0.13445214799999999</v>
          </cell>
          <cell r="BS1214">
            <v>0.180015808</v>
          </cell>
          <cell r="BT1214">
            <v>0.36137833000000003</v>
          </cell>
          <cell r="BU1214">
            <v>0.20675334300000001</v>
          </cell>
          <cell r="BV1214">
            <v>0.21459300100000001</v>
          </cell>
          <cell r="BW1214">
            <v>0.302119205</v>
          </cell>
          <cell r="BX1214">
            <v>0.28906197300000003</v>
          </cell>
          <cell r="BY1214">
            <v>0.27669228499999998</v>
          </cell>
          <cell r="BZ1214">
            <v>0.27237510100000001</v>
          </cell>
          <cell r="CA1214">
            <v>0.249652765</v>
          </cell>
          <cell r="CB1214">
            <v>0.231798422</v>
          </cell>
          <cell r="CC1214">
            <v>0.22175499400000001</v>
          </cell>
          <cell r="CD1214">
            <v>0.219342501</v>
          </cell>
          <cell r="CE1214">
            <v>0.22739090100000001</v>
          </cell>
          <cell r="CF1214">
            <v>0.25130150000000001</v>
          </cell>
          <cell r="CG1214">
            <v>0.42862033999999999</v>
          </cell>
        </row>
        <row r="1215">
          <cell r="B1215" t="str">
            <v>Per_Value_Cream Liqueurs_North East Scotland</v>
          </cell>
          <cell r="C1215" t="str">
            <v>Per</v>
          </cell>
          <cell r="D1215" t="str">
            <v>Value</v>
          </cell>
          <cell r="E1215" t="str">
            <v>Spirits</v>
          </cell>
          <cell r="F1215" t="str">
            <v>Cream Liqueurs</v>
          </cell>
          <cell r="G1215" t="str">
            <v>North East Scotland</v>
          </cell>
          <cell r="H1215">
            <v>9.6827474999999996E-2</v>
          </cell>
          <cell r="I1215">
            <v>0.118488992</v>
          </cell>
          <cell r="J1215">
            <v>9.8438314999999998E-2</v>
          </cell>
          <cell r="K1215">
            <v>9.9617030999999995E-2</v>
          </cell>
          <cell r="L1215">
            <v>8.8140705E-2</v>
          </cell>
          <cell r="M1215">
            <v>8.8513870999999994E-2</v>
          </cell>
          <cell r="N1215">
            <v>0.112734662</v>
          </cell>
          <cell r="O1215">
            <v>0.13158367500000001</v>
          </cell>
          <cell r="P1215">
            <v>0.13778774499999999</v>
          </cell>
          <cell r="Q1215">
            <v>0.106635309</v>
          </cell>
          <cell r="R1215">
            <v>0.108549013</v>
          </cell>
          <cell r="S1215">
            <v>0.107336696</v>
          </cell>
          <cell r="T1215">
            <v>0.19240022700000001</v>
          </cell>
          <cell r="U1215">
            <v>7.6211983999999997E-2</v>
          </cell>
          <cell r="V1215">
            <v>6.7256248000000005E-2</v>
          </cell>
          <cell r="W1215">
            <v>8.8558658999999998E-2</v>
          </cell>
          <cell r="X1215">
            <v>9.4444350999999996E-2</v>
          </cell>
          <cell r="Y1215">
            <v>9.8416280999999994E-2</v>
          </cell>
          <cell r="Z1215">
            <v>7.7052952999999993E-2</v>
          </cell>
          <cell r="AA1215">
            <v>9.4657345000000004E-2</v>
          </cell>
          <cell r="AB1215">
            <v>9.0650144000000002E-2</v>
          </cell>
          <cell r="AC1215">
            <v>9.8079879999999994E-2</v>
          </cell>
          <cell r="AD1215">
            <v>0.108630374</v>
          </cell>
          <cell r="AE1215">
            <v>9.4601986999999998E-2</v>
          </cell>
          <cell r="AF1215">
            <v>9.3804013000000006E-2</v>
          </cell>
          <cell r="AG1215">
            <v>0.21530278899999999</v>
          </cell>
          <cell r="AH1215">
            <v>7.6723317999999999E-2</v>
          </cell>
          <cell r="AI1215">
            <v>0.10776490699999999</v>
          </cell>
          <cell r="AJ1215">
            <v>0.111843503</v>
          </cell>
          <cell r="AK1215">
            <v>0.117580351</v>
          </cell>
          <cell r="AL1215">
            <v>0.117401062</v>
          </cell>
          <cell r="AM1215">
            <v>9.1591872000000005E-2</v>
          </cell>
          <cell r="AN1215">
            <v>0.101364212</v>
          </cell>
          <cell r="AO1215">
            <v>9.4553806000000004E-2</v>
          </cell>
          <cell r="AP1215">
            <v>9.2288567000000002E-2</v>
          </cell>
          <cell r="AQ1215">
            <v>0.102427083</v>
          </cell>
          <cell r="AR1215">
            <v>0.10152776099999999</v>
          </cell>
          <cell r="AS1215">
            <v>0.154625766</v>
          </cell>
          <cell r="AT1215">
            <v>0.26929361800000001</v>
          </cell>
          <cell r="AU1215">
            <v>0.151556683</v>
          </cell>
          <cell r="AV1215">
            <v>0.117680759</v>
          </cell>
          <cell r="AW1215">
            <v>0.124397086</v>
          </cell>
          <cell r="AX1215">
            <v>0.14847441</v>
          </cell>
          <cell r="AY1215">
            <v>0.12821980299999999</v>
          </cell>
          <cell r="AZ1215">
            <v>0.14145527399999999</v>
          </cell>
          <cell r="BA1215">
            <v>0.15608003500000001</v>
          </cell>
          <cell r="BB1215">
            <v>0.16254063599999999</v>
          </cell>
          <cell r="BC1215">
            <v>0.18422946100000001</v>
          </cell>
          <cell r="BD1215">
            <v>0.173763837</v>
          </cell>
          <cell r="BE1215">
            <v>0.17409613800000001</v>
          </cell>
          <cell r="BF1215">
            <v>0.21155775600000001</v>
          </cell>
          <cell r="BG1215">
            <v>0.203380961</v>
          </cell>
          <cell r="BH1215">
            <v>0.109267139</v>
          </cell>
          <cell r="BI1215">
            <v>0.106200507</v>
          </cell>
          <cell r="BJ1215">
            <v>7.7023027999999993E-2</v>
          </cell>
          <cell r="BK1215">
            <v>0.10301429199999999</v>
          </cell>
          <cell r="BL1215">
            <v>9.1408472000000004E-2</v>
          </cell>
          <cell r="BM1215">
            <v>8.8313926000000001E-2</v>
          </cell>
          <cell r="BN1215">
            <v>7.4678033000000005E-2</v>
          </cell>
          <cell r="BO1215">
            <v>6.4613987999999997E-2</v>
          </cell>
          <cell r="BP1215">
            <v>6.6042105000000004E-2</v>
          </cell>
          <cell r="BQ1215">
            <v>7.1440509999999999E-2</v>
          </cell>
          <cell r="BR1215">
            <v>9.2520690000000003E-2</v>
          </cell>
          <cell r="BS1215">
            <v>9.4176401000000007E-2</v>
          </cell>
          <cell r="BT1215">
            <v>0.24209491699999999</v>
          </cell>
          <cell r="BU1215">
            <v>0.151507852</v>
          </cell>
          <cell r="BV1215">
            <v>0.208353764</v>
          </cell>
          <cell r="BW1215">
            <v>0.19689520899999999</v>
          </cell>
          <cell r="BX1215">
            <v>0.150083893</v>
          </cell>
          <cell r="BY1215">
            <v>0.16641672099999999</v>
          </cell>
          <cell r="BZ1215">
            <v>0.16232940700000001</v>
          </cell>
          <cell r="CA1215">
            <v>0.15781285</v>
          </cell>
          <cell r="CB1215">
            <v>0.134631428</v>
          </cell>
          <cell r="CC1215">
            <v>0.166630472</v>
          </cell>
          <cell r="CD1215">
            <v>0.17195519000000001</v>
          </cell>
          <cell r="CE1215">
            <v>0.214004255</v>
          </cell>
          <cell r="CF1215">
            <v>0.22966256900000001</v>
          </cell>
          <cell r="CG1215">
            <v>0.42814796199999999</v>
          </cell>
        </row>
        <row r="1216">
          <cell r="B1216" t="str">
            <v>Per_Value_Cream Liqueurs_North West (Lancashire)</v>
          </cell>
          <cell r="C1216" t="str">
            <v>Per</v>
          </cell>
          <cell r="D1216" t="str">
            <v>Value</v>
          </cell>
          <cell r="E1216" t="str">
            <v>Spirits</v>
          </cell>
          <cell r="F1216" t="str">
            <v>Cream Liqueurs</v>
          </cell>
          <cell r="G1216" t="str">
            <v>North West (Lancashire)</v>
          </cell>
          <cell r="H1216">
            <v>0.53661819899999996</v>
          </cell>
          <cell r="I1216">
            <v>0.55820982600000002</v>
          </cell>
          <cell r="J1216">
            <v>0.54836661200000003</v>
          </cell>
          <cell r="K1216">
            <v>0.56497038399999999</v>
          </cell>
          <cell r="L1216">
            <v>0.50560955500000004</v>
          </cell>
          <cell r="M1216">
            <v>0.50442958100000002</v>
          </cell>
          <cell r="N1216">
            <v>0.496678279</v>
          </cell>
          <cell r="O1216">
            <v>0.61797788499999995</v>
          </cell>
          <cell r="P1216">
            <v>0.50981736600000005</v>
          </cell>
          <cell r="Q1216">
            <v>0.51644349599999995</v>
          </cell>
          <cell r="R1216">
            <v>0.63549231500000003</v>
          </cell>
          <cell r="S1216">
            <v>0.67277224800000002</v>
          </cell>
          <cell r="T1216">
            <v>1.120899503</v>
          </cell>
          <cell r="U1216">
            <v>0.47597240099999999</v>
          </cell>
          <cell r="V1216">
            <v>0.46937166000000002</v>
          </cell>
          <cell r="W1216">
            <v>0.56527577900000003</v>
          </cell>
          <cell r="X1216">
            <v>0.53823895499999996</v>
          </cell>
          <cell r="Y1216">
            <v>0.47976143199999999</v>
          </cell>
          <cell r="Z1216">
            <v>0.42555768399999999</v>
          </cell>
          <cell r="AA1216">
            <v>0.42139686500000001</v>
          </cell>
          <cell r="AB1216">
            <v>0.43893843199999999</v>
          </cell>
          <cell r="AC1216">
            <v>0.43390685000000001</v>
          </cell>
          <cell r="AD1216">
            <v>0.46306286699999999</v>
          </cell>
          <cell r="AE1216">
            <v>0.460590738</v>
          </cell>
          <cell r="AF1216">
            <v>0.57292562800000002</v>
          </cell>
          <cell r="AG1216">
            <v>1.031826412</v>
          </cell>
          <cell r="AH1216">
            <v>0.53522991399999997</v>
          </cell>
          <cell r="AI1216">
            <v>0.50259480099999998</v>
          </cell>
          <cell r="AJ1216">
            <v>0.58690300200000001</v>
          </cell>
          <cell r="AK1216">
            <v>0.60945047900000004</v>
          </cell>
          <cell r="AL1216">
            <v>0.61802750900000003</v>
          </cell>
          <cell r="AM1216">
            <v>0.62419751800000001</v>
          </cell>
          <cell r="AN1216">
            <v>0.62630150900000003</v>
          </cell>
          <cell r="AO1216">
            <v>0.63112083200000002</v>
          </cell>
          <cell r="AP1216">
            <v>0.61432095600000003</v>
          </cell>
          <cell r="AQ1216">
            <v>0.59898015699999996</v>
          </cell>
          <cell r="AR1216">
            <v>0.60088766100000002</v>
          </cell>
          <cell r="AS1216">
            <v>0.72733277299999999</v>
          </cell>
          <cell r="AT1216">
            <v>1.3053106539999999</v>
          </cell>
          <cell r="AU1216">
            <v>0.75621280199999996</v>
          </cell>
          <cell r="AV1216">
            <v>0.74336852799999997</v>
          </cell>
          <cell r="AW1216">
            <v>0.77906834999999997</v>
          </cell>
          <cell r="AX1216">
            <v>0.85297169900000003</v>
          </cell>
          <cell r="AY1216">
            <v>0.66830634899999997</v>
          </cell>
          <cell r="AZ1216">
            <v>0.69309598100000003</v>
          </cell>
          <cell r="BA1216">
            <v>0.75664486900000005</v>
          </cell>
          <cell r="BB1216">
            <v>0.83860909400000005</v>
          </cell>
          <cell r="BC1216">
            <v>0.90926570900000003</v>
          </cell>
          <cell r="BD1216">
            <v>0.88782234100000001</v>
          </cell>
          <cell r="BE1216">
            <v>0.92048223299999998</v>
          </cell>
          <cell r="BF1216">
            <v>0.88956035300000003</v>
          </cell>
          <cell r="BG1216">
            <v>1.3437462760000001</v>
          </cell>
          <cell r="BH1216">
            <v>0.69493897100000002</v>
          </cell>
          <cell r="BI1216">
            <v>0.58588563599999999</v>
          </cell>
          <cell r="BJ1216">
            <v>0.51878754599999999</v>
          </cell>
          <cell r="BK1216">
            <v>0.45208829099999998</v>
          </cell>
          <cell r="BL1216">
            <v>0.415545522</v>
          </cell>
          <cell r="BM1216">
            <v>0.408546044</v>
          </cell>
          <cell r="BN1216">
            <v>0.40691810699999997</v>
          </cell>
          <cell r="BO1216">
            <v>0.44561933500000001</v>
          </cell>
          <cell r="BP1216">
            <v>0.45088806399999998</v>
          </cell>
          <cell r="BQ1216">
            <v>0.47052628099999999</v>
          </cell>
          <cell r="BR1216">
            <v>0.57123314000000003</v>
          </cell>
          <cell r="BS1216">
            <v>0.74197730399999995</v>
          </cell>
          <cell r="BT1216">
            <v>1.310276105</v>
          </cell>
          <cell r="BU1216">
            <v>0.80269900800000005</v>
          </cell>
          <cell r="BV1216">
            <v>0.81260658200000002</v>
          </cell>
          <cell r="BW1216">
            <v>0.86590521099999995</v>
          </cell>
          <cell r="BX1216">
            <v>0.806526458</v>
          </cell>
          <cell r="BY1216">
            <v>0.789587335</v>
          </cell>
          <cell r="BZ1216">
            <v>0.77388149399999995</v>
          </cell>
          <cell r="CA1216">
            <v>0.71141847499999999</v>
          </cell>
          <cell r="CB1216">
            <v>0.66357289799999997</v>
          </cell>
          <cell r="CC1216">
            <v>0.65418579899999996</v>
          </cell>
          <cell r="CD1216">
            <v>0.64863319100000005</v>
          </cell>
          <cell r="CE1216">
            <v>0.66635429899999998</v>
          </cell>
          <cell r="CF1216">
            <v>0.75501757700000005</v>
          </cell>
          <cell r="CG1216">
            <v>1.211591436</v>
          </cell>
        </row>
        <row r="1217">
          <cell r="B1217" t="str">
            <v>Per_Value_Cream Liqueurs_South and South East</v>
          </cell>
          <cell r="C1217" t="str">
            <v>Per</v>
          </cell>
          <cell r="D1217" t="str">
            <v>Value</v>
          </cell>
          <cell r="E1217" t="str">
            <v>Spirits</v>
          </cell>
          <cell r="F1217" t="str">
            <v>Cream Liqueurs</v>
          </cell>
          <cell r="G1217" t="str">
            <v>South and South East</v>
          </cell>
          <cell r="H1217">
            <v>0.61442059699999996</v>
          </cell>
          <cell r="I1217">
            <v>0.64253163499999999</v>
          </cell>
          <cell r="J1217">
            <v>0.66014174599999997</v>
          </cell>
          <cell r="K1217">
            <v>0.67808046600000005</v>
          </cell>
          <cell r="L1217">
            <v>0.63150975600000003</v>
          </cell>
          <cell r="M1217">
            <v>0.59607522700000004</v>
          </cell>
          <cell r="N1217">
            <v>0.61667996999999997</v>
          </cell>
          <cell r="O1217">
            <v>0.64346360000000002</v>
          </cell>
          <cell r="P1217">
            <v>0.66708531599999998</v>
          </cell>
          <cell r="Q1217">
            <v>0.64750815299999998</v>
          </cell>
          <cell r="R1217">
            <v>0.71210643500000004</v>
          </cell>
          <cell r="S1217">
            <v>0.760345669</v>
          </cell>
          <cell r="T1217">
            <v>1.148137465</v>
          </cell>
          <cell r="U1217">
            <v>0.59801105899999996</v>
          </cell>
          <cell r="V1217">
            <v>0.57691594199999996</v>
          </cell>
          <cell r="W1217">
            <v>0.69997736099999996</v>
          </cell>
          <cell r="X1217">
            <v>0.65647007400000001</v>
          </cell>
          <cell r="Y1217">
            <v>0.59127549800000001</v>
          </cell>
          <cell r="Z1217">
            <v>0.53995888199999997</v>
          </cell>
          <cell r="AA1217">
            <v>0.55515264799999997</v>
          </cell>
          <cell r="AB1217">
            <v>0.58723947399999998</v>
          </cell>
          <cell r="AC1217">
            <v>0.59577637000000006</v>
          </cell>
          <cell r="AD1217">
            <v>0.58781955600000002</v>
          </cell>
          <cell r="AE1217">
            <v>0.55227168100000001</v>
          </cell>
          <cell r="AF1217">
            <v>0.67756293599999995</v>
          </cell>
          <cell r="AG1217">
            <v>1.053609244</v>
          </cell>
          <cell r="AH1217">
            <v>0.36095352400000003</v>
          </cell>
          <cell r="AI1217">
            <v>0.37477702099999999</v>
          </cell>
          <cell r="AJ1217">
            <v>0.41103941399999999</v>
          </cell>
          <cell r="AK1217">
            <v>0.43288037600000001</v>
          </cell>
          <cell r="AL1217">
            <v>0.43839784500000001</v>
          </cell>
          <cell r="AM1217">
            <v>0.41349441100000001</v>
          </cell>
          <cell r="AN1217">
            <v>0.36820842100000001</v>
          </cell>
          <cell r="AO1217">
            <v>0.40591280400000002</v>
          </cell>
          <cell r="AP1217">
            <v>0.39584710299999998</v>
          </cell>
          <cell r="AQ1217">
            <v>0.42803191099999999</v>
          </cell>
          <cell r="AR1217">
            <v>0.41585107399999999</v>
          </cell>
          <cell r="AS1217">
            <v>0.51646932700000003</v>
          </cell>
          <cell r="AT1217">
            <v>0.93835958500000005</v>
          </cell>
          <cell r="AU1217">
            <v>0.49312016600000003</v>
          </cell>
          <cell r="AV1217">
            <v>0.48229065100000001</v>
          </cell>
          <cell r="AW1217">
            <v>0.50246492799999998</v>
          </cell>
          <cell r="AX1217">
            <v>0.499557641</v>
          </cell>
          <cell r="AY1217">
            <v>0.40191037499999999</v>
          </cell>
          <cell r="AZ1217">
            <v>0.395089784</v>
          </cell>
          <cell r="BA1217">
            <v>0.43198044400000002</v>
          </cell>
          <cell r="BB1217">
            <v>0.48200898199999997</v>
          </cell>
          <cell r="BC1217">
            <v>0.51531805500000005</v>
          </cell>
          <cell r="BD1217">
            <v>0.52595606399999995</v>
          </cell>
          <cell r="BE1217">
            <v>0.51204269599999996</v>
          </cell>
          <cell r="BF1217">
            <v>0.48833169500000001</v>
          </cell>
          <cell r="BG1217">
            <v>0.786636793</v>
          </cell>
          <cell r="BH1217">
            <v>0.38267415900000001</v>
          </cell>
          <cell r="BI1217">
            <v>0.36579298399999999</v>
          </cell>
          <cell r="BJ1217">
            <v>0.33434690299999997</v>
          </cell>
          <cell r="BK1217">
            <v>0.30899522099999999</v>
          </cell>
          <cell r="BL1217">
            <v>0.28292440400000002</v>
          </cell>
          <cell r="BM1217">
            <v>0.27989679099999998</v>
          </cell>
          <cell r="BN1217">
            <v>0.28243739899999998</v>
          </cell>
          <cell r="BO1217">
            <v>0.31535419799999997</v>
          </cell>
          <cell r="BP1217">
            <v>0.31553086400000002</v>
          </cell>
          <cell r="BQ1217">
            <v>0.32754808400000002</v>
          </cell>
          <cell r="BR1217">
            <v>0.40951921699999999</v>
          </cell>
          <cell r="BS1217">
            <v>0.55677465100000001</v>
          </cell>
          <cell r="BT1217">
            <v>0.89129494399999998</v>
          </cell>
          <cell r="BU1217">
            <v>0.56741192900000004</v>
          </cell>
          <cell r="BV1217">
            <v>0.57365019900000003</v>
          </cell>
          <cell r="BW1217">
            <v>0.617722408</v>
          </cell>
          <cell r="BX1217">
            <v>0.61808227800000004</v>
          </cell>
          <cell r="BY1217">
            <v>0.58170089000000003</v>
          </cell>
          <cell r="BZ1217">
            <v>0.58763583100000005</v>
          </cell>
          <cell r="CA1217">
            <v>0.538869563</v>
          </cell>
          <cell r="CB1217">
            <v>0.53830331200000003</v>
          </cell>
          <cell r="CC1217">
            <v>0.511776605</v>
          </cell>
          <cell r="CD1217">
            <v>0.50547325200000004</v>
          </cell>
          <cell r="CE1217">
            <v>0.51939117499999998</v>
          </cell>
          <cell r="CF1217">
            <v>0.57905530000000005</v>
          </cell>
          <cell r="CG1217">
            <v>0.95405026199999998</v>
          </cell>
        </row>
        <row r="1218">
          <cell r="B1218" t="str">
            <v>Per_Value_Cream Liqueurs_South West</v>
          </cell>
          <cell r="C1218" t="str">
            <v>Per</v>
          </cell>
          <cell r="D1218" t="str">
            <v>Value</v>
          </cell>
          <cell r="E1218" t="str">
            <v>Spirits</v>
          </cell>
          <cell r="F1218" t="str">
            <v>Cream Liqueurs</v>
          </cell>
          <cell r="G1218" t="str">
            <v>South West</v>
          </cell>
          <cell r="H1218">
            <v>0.40303256599999998</v>
          </cell>
          <cell r="I1218">
            <v>0.45951889200000001</v>
          </cell>
          <cell r="J1218">
            <v>0.46915742199999999</v>
          </cell>
          <cell r="K1218">
            <v>0.52338054099999998</v>
          </cell>
          <cell r="L1218">
            <v>0.49020219300000001</v>
          </cell>
          <cell r="M1218">
            <v>0.47427472100000001</v>
          </cell>
          <cell r="N1218">
            <v>0.396917872</v>
          </cell>
          <cell r="O1218">
            <v>0.390280601</v>
          </cell>
          <cell r="P1218">
            <v>0.355743264</v>
          </cell>
          <cell r="Q1218">
            <v>0.379958042</v>
          </cell>
          <cell r="R1218">
            <v>0.38035590499999999</v>
          </cell>
          <cell r="S1218">
            <v>0.38026753099999999</v>
          </cell>
          <cell r="T1218">
            <v>0.56777221</v>
          </cell>
          <cell r="U1218">
            <v>0.239270605</v>
          </cell>
          <cell r="V1218">
            <v>0.236127117</v>
          </cell>
          <cell r="W1218">
            <v>0.40507506500000001</v>
          </cell>
          <cell r="X1218">
            <v>0.34429667400000002</v>
          </cell>
          <cell r="Y1218">
            <v>0.32706014999999999</v>
          </cell>
          <cell r="Z1218">
            <v>0.30170274200000002</v>
          </cell>
          <cell r="AA1218">
            <v>0.30167884900000003</v>
          </cell>
          <cell r="AB1218">
            <v>0.34349281300000001</v>
          </cell>
          <cell r="AC1218">
            <v>0.34924246399999997</v>
          </cell>
          <cell r="AD1218">
            <v>0.35302058200000003</v>
          </cell>
          <cell r="AE1218">
            <v>0.30039308399999998</v>
          </cell>
          <cell r="AF1218">
            <v>0.38665719799999998</v>
          </cell>
          <cell r="AG1218">
            <v>0.63368950000000002</v>
          </cell>
          <cell r="AH1218">
            <v>0.302750397</v>
          </cell>
          <cell r="AI1218">
            <v>0.28673430100000002</v>
          </cell>
          <cell r="AJ1218">
            <v>0.31453570800000002</v>
          </cell>
          <cell r="AK1218">
            <v>0.32670358999999999</v>
          </cell>
          <cell r="AL1218">
            <v>0.33404511999999997</v>
          </cell>
          <cell r="AM1218">
            <v>0.36407890199999998</v>
          </cell>
          <cell r="AN1218">
            <v>0.30400215899999999</v>
          </cell>
          <cell r="AO1218">
            <v>0.42244722299999998</v>
          </cell>
          <cell r="AP1218">
            <v>0.41908512799999997</v>
          </cell>
          <cell r="AQ1218">
            <v>0.42111039</v>
          </cell>
          <cell r="AR1218">
            <v>0.39703031599999999</v>
          </cell>
          <cell r="AS1218">
            <v>0.44322690100000001</v>
          </cell>
          <cell r="AT1218">
            <v>0.72539292300000002</v>
          </cell>
          <cell r="AU1218">
            <v>0.47540942000000003</v>
          </cell>
          <cell r="AV1218">
            <v>0.46942313000000002</v>
          </cell>
          <cell r="AW1218">
            <v>0.51522674999999996</v>
          </cell>
          <cell r="AX1218">
            <v>0.55689829899999999</v>
          </cell>
          <cell r="AY1218">
            <v>0.51788223300000003</v>
          </cell>
          <cell r="AZ1218">
            <v>0.54230481600000002</v>
          </cell>
          <cell r="BA1218">
            <v>0.557856405</v>
          </cell>
          <cell r="BB1218">
            <v>0.64455647800000004</v>
          </cell>
          <cell r="BC1218">
            <v>0.72146315699999997</v>
          </cell>
          <cell r="BD1218">
            <v>0.685090745</v>
          </cell>
          <cell r="BE1218">
            <v>0.67425319100000003</v>
          </cell>
          <cell r="BF1218">
            <v>0.66006201900000006</v>
          </cell>
          <cell r="BG1218">
            <v>0.94713022099999999</v>
          </cell>
          <cell r="BH1218">
            <v>0.49325677299999998</v>
          </cell>
          <cell r="BI1218">
            <v>0.37797025499999998</v>
          </cell>
          <cell r="BJ1218">
            <v>0.355907792</v>
          </cell>
          <cell r="BK1218">
            <v>0.34796003800000003</v>
          </cell>
          <cell r="BL1218">
            <v>0.30972463</v>
          </cell>
          <cell r="BM1218">
            <v>0.344793925</v>
          </cell>
          <cell r="BN1218">
            <v>0.37456635700000002</v>
          </cell>
          <cell r="BO1218">
            <v>0.38446760699999999</v>
          </cell>
          <cell r="BP1218">
            <v>0.38747509099999999</v>
          </cell>
          <cell r="BQ1218">
            <v>0.385978451</v>
          </cell>
          <cell r="BR1218">
            <v>0.39641988500000003</v>
          </cell>
          <cell r="BS1218">
            <v>0.47127983200000001</v>
          </cell>
          <cell r="BT1218">
            <v>0.93481672500000002</v>
          </cell>
          <cell r="BU1218">
            <v>0.56826019100000003</v>
          </cell>
          <cell r="BV1218">
            <v>0.54526755800000004</v>
          </cell>
          <cell r="BW1218">
            <v>0.52769141799999997</v>
          </cell>
          <cell r="BX1218">
            <v>0.55477159200000004</v>
          </cell>
          <cell r="BY1218">
            <v>0.51505759200000001</v>
          </cell>
          <cell r="BZ1218">
            <v>0.56934338200000001</v>
          </cell>
          <cell r="CA1218">
            <v>0.58059806999999997</v>
          </cell>
          <cell r="CB1218">
            <v>0.50991118400000002</v>
          </cell>
          <cell r="CC1218">
            <v>0.52802286899999995</v>
          </cell>
          <cell r="CD1218">
            <v>0.48052168099999998</v>
          </cell>
          <cell r="CE1218">
            <v>0.50595160400000005</v>
          </cell>
          <cell r="CF1218">
            <v>0.51859518100000002</v>
          </cell>
          <cell r="CG1218">
            <v>0.78406282500000002</v>
          </cell>
        </row>
        <row r="1219">
          <cell r="B1219" t="str">
            <v>Per_Value_Cream Liqueurs_Wales and West</v>
          </cell>
          <cell r="C1219" t="str">
            <v>Per</v>
          </cell>
          <cell r="D1219" t="str">
            <v>Value</v>
          </cell>
          <cell r="E1219" t="str">
            <v>Spirits</v>
          </cell>
          <cell r="F1219" t="str">
            <v>Cream Liqueurs</v>
          </cell>
          <cell r="G1219" t="str">
            <v>Wales and West</v>
          </cell>
          <cell r="H1219">
            <v>0.39640173499999998</v>
          </cell>
          <cell r="I1219">
            <v>0.42065364599999999</v>
          </cell>
          <cell r="J1219">
            <v>0.40308849099999999</v>
          </cell>
          <cell r="K1219">
            <v>0.41281552799999999</v>
          </cell>
          <cell r="L1219">
            <v>0.35512362400000003</v>
          </cell>
          <cell r="M1219">
            <v>0.34908217400000002</v>
          </cell>
          <cell r="N1219">
            <v>0.475819351</v>
          </cell>
          <cell r="O1219">
            <v>0.49740647100000002</v>
          </cell>
          <cell r="P1219">
            <v>0.49289181999999998</v>
          </cell>
          <cell r="Q1219">
            <v>0.42244528199999998</v>
          </cell>
          <cell r="R1219">
            <v>0.481932574</v>
          </cell>
          <cell r="S1219">
            <v>0.51780643699999995</v>
          </cell>
          <cell r="T1219">
            <v>0.88282943300000005</v>
          </cell>
          <cell r="U1219">
            <v>0.42043530699999998</v>
          </cell>
          <cell r="V1219">
            <v>0.37945537699999998</v>
          </cell>
          <cell r="W1219">
            <v>0.40257874700000001</v>
          </cell>
          <cell r="X1219">
            <v>0.51604874499999998</v>
          </cell>
          <cell r="Y1219">
            <v>0.44956221200000002</v>
          </cell>
          <cell r="Z1219">
            <v>0.40245929000000003</v>
          </cell>
          <cell r="AA1219">
            <v>0.42081891500000002</v>
          </cell>
          <cell r="AB1219">
            <v>0.43243066200000002</v>
          </cell>
          <cell r="AC1219">
            <v>0.39734072599999998</v>
          </cell>
          <cell r="AD1219">
            <v>0.39408058299999998</v>
          </cell>
          <cell r="AE1219">
            <v>0.39878866200000002</v>
          </cell>
          <cell r="AF1219">
            <v>0.45477767099999999</v>
          </cell>
          <cell r="AG1219">
            <v>0.72794766499999997</v>
          </cell>
          <cell r="AH1219">
            <v>0.220598556</v>
          </cell>
          <cell r="AI1219">
            <v>0.316178136</v>
          </cell>
          <cell r="AJ1219">
            <v>0.384766836</v>
          </cell>
          <cell r="AK1219">
            <v>0.39848153200000003</v>
          </cell>
          <cell r="AL1219">
            <v>0.408298987</v>
          </cell>
          <cell r="AM1219">
            <v>0.43000429099999998</v>
          </cell>
          <cell r="AN1219">
            <v>0.53015301500000001</v>
          </cell>
          <cell r="AO1219">
            <v>0.510360272</v>
          </cell>
          <cell r="AP1219">
            <v>0.46235923800000001</v>
          </cell>
          <cell r="AQ1219">
            <v>0.49919451799999998</v>
          </cell>
          <cell r="AR1219">
            <v>0.503100722</v>
          </cell>
          <cell r="AS1219">
            <v>0.60783978699999996</v>
          </cell>
          <cell r="AT1219">
            <v>1.0153370770000001</v>
          </cell>
          <cell r="AU1219">
            <v>0.56374684399999997</v>
          </cell>
          <cell r="AV1219">
            <v>0.56609384399999996</v>
          </cell>
          <cell r="AW1219">
            <v>0.53803910499999996</v>
          </cell>
          <cell r="AX1219">
            <v>0.68978960499999997</v>
          </cell>
          <cell r="AY1219">
            <v>0.43108679700000002</v>
          </cell>
          <cell r="AZ1219">
            <v>0.43136174599999999</v>
          </cell>
          <cell r="BA1219">
            <v>0.48540529700000001</v>
          </cell>
          <cell r="BB1219">
            <v>0.54965920700000004</v>
          </cell>
          <cell r="BC1219">
            <v>0.56528372999999998</v>
          </cell>
          <cell r="BD1219">
            <v>0.62064914299999996</v>
          </cell>
          <cell r="BE1219">
            <v>0.69815340000000004</v>
          </cell>
          <cell r="BF1219">
            <v>0.67834465399999999</v>
          </cell>
          <cell r="BG1219">
            <v>1.0923021559999999</v>
          </cell>
          <cell r="BH1219">
            <v>0.50859638699999998</v>
          </cell>
          <cell r="BI1219">
            <v>0.52386942400000003</v>
          </cell>
          <cell r="BJ1219">
            <v>0.44811778400000002</v>
          </cell>
          <cell r="BK1219">
            <v>0.40267640199999999</v>
          </cell>
          <cell r="BL1219">
            <v>0.35305697200000002</v>
          </cell>
          <cell r="BM1219">
            <v>0.29504199800000003</v>
          </cell>
          <cell r="BN1219">
            <v>0.29565230599999998</v>
          </cell>
          <cell r="BO1219">
            <v>0.304761638</v>
          </cell>
          <cell r="BP1219">
            <v>0.30795131599999997</v>
          </cell>
          <cell r="BQ1219">
            <v>0.326013671</v>
          </cell>
          <cell r="BR1219">
            <v>0.39138114299999999</v>
          </cell>
          <cell r="BS1219">
            <v>0.51697981500000001</v>
          </cell>
          <cell r="BT1219">
            <v>0.96510965599999998</v>
          </cell>
          <cell r="BU1219">
            <v>0.62444586599999996</v>
          </cell>
          <cell r="BV1219">
            <v>0.62202761200000001</v>
          </cell>
          <cell r="BW1219">
            <v>0.73631734599999998</v>
          </cell>
          <cell r="BX1219">
            <v>0.66740565200000002</v>
          </cell>
          <cell r="BY1219">
            <v>0.66084414199999997</v>
          </cell>
          <cell r="BZ1219">
            <v>0.61039786600000001</v>
          </cell>
          <cell r="CA1219">
            <v>0.51656934099999996</v>
          </cell>
          <cell r="CB1219">
            <v>0.52081264500000002</v>
          </cell>
          <cell r="CC1219">
            <v>0.48772667600000003</v>
          </cell>
          <cell r="CD1219">
            <v>0.50673029400000003</v>
          </cell>
          <cell r="CE1219">
            <v>0.51567860099999996</v>
          </cell>
          <cell r="CF1219">
            <v>0.60197520599999998</v>
          </cell>
          <cell r="CG1219">
            <v>1.0449357530000001</v>
          </cell>
        </row>
        <row r="1220">
          <cell r="B1220" t="str">
            <v>Per_Value_Cream Liqueurs_Yorkshire</v>
          </cell>
          <cell r="C1220" t="str">
            <v>Per</v>
          </cell>
          <cell r="D1220" t="str">
            <v>Value</v>
          </cell>
          <cell r="E1220" t="str">
            <v>Spirits</v>
          </cell>
          <cell r="F1220" t="str">
            <v>Cream Liqueurs</v>
          </cell>
          <cell r="G1220" t="str">
            <v>Yorkshire</v>
          </cell>
          <cell r="H1220">
            <v>0.43796042800000001</v>
          </cell>
          <cell r="I1220">
            <v>0.48867608400000001</v>
          </cell>
          <cell r="J1220">
            <v>0.46719234900000001</v>
          </cell>
          <cell r="K1220">
            <v>0.47163504099999998</v>
          </cell>
          <cell r="L1220">
            <v>0.43415655399999997</v>
          </cell>
          <cell r="M1220">
            <v>0.40337138500000003</v>
          </cell>
          <cell r="N1220">
            <v>0.38776491800000001</v>
          </cell>
          <cell r="O1220">
            <v>0.40401854799999998</v>
          </cell>
          <cell r="P1220">
            <v>0.36549700499999999</v>
          </cell>
          <cell r="Q1220">
            <v>0.36380293600000002</v>
          </cell>
          <cell r="R1220">
            <v>0.44294964599999997</v>
          </cell>
          <cell r="S1220">
            <v>0.49537287699999999</v>
          </cell>
          <cell r="T1220">
            <v>0.79424071299999999</v>
          </cell>
          <cell r="U1220">
            <v>0.37428060099999999</v>
          </cell>
          <cell r="V1220">
            <v>0.34509625700000002</v>
          </cell>
          <cell r="W1220">
            <v>0.43455656399999998</v>
          </cell>
          <cell r="X1220">
            <v>0.446987784</v>
          </cell>
          <cell r="Y1220">
            <v>0.404603928</v>
          </cell>
          <cell r="Z1220">
            <v>0.38690070799999998</v>
          </cell>
          <cell r="AA1220">
            <v>0.387257344</v>
          </cell>
          <cell r="AB1220">
            <v>0.41551703200000001</v>
          </cell>
          <cell r="AC1220">
            <v>0.403471101</v>
          </cell>
          <cell r="AD1220">
            <v>0.40112700099999998</v>
          </cell>
          <cell r="AE1220">
            <v>0.39250199899999999</v>
          </cell>
          <cell r="AF1220">
            <v>0.48351037200000002</v>
          </cell>
          <cell r="AG1220">
            <v>0.75637739299999995</v>
          </cell>
          <cell r="AH1220">
            <v>0.36039037899999998</v>
          </cell>
          <cell r="AI1220">
            <v>0.43950569499999997</v>
          </cell>
          <cell r="AJ1220">
            <v>0.487465971</v>
          </cell>
          <cell r="AK1220">
            <v>0.49639481099999999</v>
          </cell>
          <cell r="AL1220">
            <v>0.49849262500000002</v>
          </cell>
          <cell r="AM1220">
            <v>0.42438651399999999</v>
          </cell>
          <cell r="AN1220">
            <v>0.46437993700000002</v>
          </cell>
          <cell r="AO1220">
            <v>0.48686872799999997</v>
          </cell>
          <cell r="AP1220">
            <v>0.48438326199999998</v>
          </cell>
          <cell r="AQ1220">
            <v>0.48570322599999999</v>
          </cell>
          <cell r="AR1220">
            <v>0.45777172100000002</v>
          </cell>
          <cell r="AS1220">
            <v>0.58865279999999998</v>
          </cell>
          <cell r="AT1220">
            <v>1.067873581</v>
          </cell>
          <cell r="AU1220">
            <v>0.60984791199999999</v>
          </cell>
          <cell r="AV1220">
            <v>0.59080597300000004</v>
          </cell>
          <cell r="AW1220">
            <v>0.59093079900000001</v>
          </cell>
          <cell r="AX1220">
            <v>0.66263642899999997</v>
          </cell>
          <cell r="AY1220">
            <v>0.50624434900000004</v>
          </cell>
          <cell r="AZ1220">
            <v>0.52039588699999995</v>
          </cell>
          <cell r="BA1220">
            <v>0.57552304799999998</v>
          </cell>
          <cell r="BB1220">
            <v>0.67921381800000002</v>
          </cell>
          <cell r="BC1220">
            <v>0.69104720600000002</v>
          </cell>
          <cell r="BD1220">
            <v>0.64466157899999998</v>
          </cell>
          <cell r="BE1220">
            <v>0.63390806600000005</v>
          </cell>
          <cell r="BF1220">
            <v>0.62456635400000005</v>
          </cell>
          <cell r="BG1220">
            <v>1.0003294650000001</v>
          </cell>
          <cell r="BH1220">
            <v>0.52060617899999995</v>
          </cell>
          <cell r="BI1220">
            <v>0.467276529</v>
          </cell>
          <cell r="BJ1220">
            <v>0.411704181</v>
          </cell>
          <cell r="BK1220">
            <v>0.40797768099999998</v>
          </cell>
          <cell r="BL1220">
            <v>0.38868776100000002</v>
          </cell>
          <cell r="BM1220">
            <v>0.341458755</v>
          </cell>
          <cell r="BN1220">
            <v>0.32912455699999998</v>
          </cell>
          <cell r="BO1220">
            <v>0.363240228</v>
          </cell>
          <cell r="BP1220">
            <v>0.40303963799999998</v>
          </cell>
          <cell r="BQ1220">
            <v>0.39773162000000001</v>
          </cell>
          <cell r="BR1220">
            <v>0.47664197400000002</v>
          </cell>
          <cell r="BS1220">
            <v>0.608401521</v>
          </cell>
          <cell r="BT1220">
            <v>1.0442570609999999</v>
          </cell>
          <cell r="BU1220">
            <v>0.61761127000000005</v>
          </cell>
          <cell r="BV1220">
            <v>0.61264458700000002</v>
          </cell>
          <cell r="BW1220">
            <v>0.72202331399999997</v>
          </cell>
          <cell r="BX1220">
            <v>0.67739906999999999</v>
          </cell>
          <cell r="BY1220">
            <v>0.64938290200000004</v>
          </cell>
          <cell r="BZ1220">
            <v>0.61520663399999997</v>
          </cell>
          <cell r="CA1220">
            <v>0.57616193900000001</v>
          </cell>
          <cell r="CB1220">
            <v>0.55185840799999997</v>
          </cell>
          <cell r="CC1220">
            <v>0.54508529900000002</v>
          </cell>
          <cell r="CD1220">
            <v>0.54293983599999995</v>
          </cell>
          <cell r="CE1220">
            <v>0.56380524899999995</v>
          </cell>
          <cell r="CF1220">
            <v>0.61957061199999997</v>
          </cell>
          <cell r="CG1220">
            <v>1.0437862579999999</v>
          </cell>
        </row>
        <row r="1221">
          <cell r="B1221" t="str">
            <v xml:space="preserve">Per_Value_Dark Rum_Central England </v>
          </cell>
          <cell r="C1221" t="str">
            <v>Per</v>
          </cell>
          <cell r="D1221" t="str">
            <v>Value</v>
          </cell>
          <cell r="E1221" t="str">
            <v>Spirits</v>
          </cell>
          <cell r="F1221" t="str">
            <v>Dark Rum</v>
          </cell>
          <cell r="G1221" t="str">
            <v xml:space="preserve">Central England </v>
          </cell>
          <cell r="H1221">
            <v>0.35836437900000001</v>
          </cell>
          <cell r="I1221">
            <v>0.41251579300000002</v>
          </cell>
          <cell r="J1221">
            <v>0.50877747900000003</v>
          </cell>
          <cell r="K1221">
            <v>0.51656611299999999</v>
          </cell>
          <cell r="L1221">
            <v>0.51639693499999995</v>
          </cell>
          <cell r="M1221">
            <v>0.51857419299999996</v>
          </cell>
          <cell r="N1221">
            <v>0.50693233500000001</v>
          </cell>
          <cell r="O1221">
            <v>0.51172030700000004</v>
          </cell>
          <cell r="P1221">
            <v>0.44578234799999999</v>
          </cell>
          <cell r="Q1221">
            <v>0.49874285600000001</v>
          </cell>
          <cell r="R1221">
            <v>0.45978089900000002</v>
          </cell>
          <cell r="S1221">
            <v>0.46564013700000001</v>
          </cell>
          <cell r="T1221">
            <v>0.57894648900000001</v>
          </cell>
          <cell r="U1221">
            <v>0.40597056799999998</v>
          </cell>
          <cell r="V1221">
            <v>0.45258757100000002</v>
          </cell>
          <cell r="W1221">
            <v>0.44276529799999997</v>
          </cell>
          <cell r="X1221">
            <v>0.49754293100000002</v>
          </cell>
          <cell r="Y1221">
            <v>0.49465062799999998</v>
          </cell>
          <cell r="Z1221">
            <v>0.55272606099999999</v>
          </cell>
          <cell r="AA1221">
            <v>0.56658758600000003</v>
          </cell>
          <cell r="AB1221">
            <v>0.59234975499999998</v>
          </cell>
          <cell r="AC1221">
            <v>0.587823867</v>
          </cell>
          <cell r="AD1221">
            <v>0.59522134999999998</v>
          </cell>
          <cell r="AE1221">
            <v>0.59760445699999998</v>
          </cell>
          <cell r="AF1221">
            <v>0.60363408299999999</v>
          </cell>
          <cell r="AG1221">
            <v>0.82221142999999997</v>
          </cell>
          <cell r="AH1221">
            <v>0.45687615500000001</v>
          </cell>
          <cell r="AI1221">
            <v>0.52277246700000002</v>
          </cell>
          <cell r="AJ1221">
            <v>0.59967518399999997</v>
          </cell>
          <cell r="AK1221">
            <v>0.618757102</v>
          </cell>
          <cell r="AL1221">
            <v>0.62259963699999998</v>
          </cell>
          <cell r="AM1221">
            <v>0.58967197900000001</v>
          </cell>
          <cell r="AN1221">
            <v>0.58855128899999998</v>
          </cell>
          <cell r="AO1221">
            <v>0.58824224899999999</v>
          </cell>
          <cell r="AP1221">
            <v>0.60150024599999996</v>
          </cell>
          <cell r="AQ1221">
            <v>0.56035239699999995</v>
          </cell>
          <cell r="AR1221">
            <v>0.56754850599999995</v>
          </cell>
          <cell r="AS1221">
            <v>0.59219412299999996</v>
          </cell>
          <cell r="AT1221">
            <v>0.69377730299999996</v>
          </cell>
          <cell r="AU1221">
            <v>0.51912672999999998</v>
          </cell>
          <cell r="AV1221">
            <v>0.51017841500000005</v>
          </cell>
          <cell r="AW1221">
            <v>0.50633729400000005</v>
          </cell>
          <cell r="AX1221">
            <v>0.53642884599999996</v>
          </cell>
          <cell r="AY1221">
            <v>0.62487808</v>
          </cell>
          <cell r="AZ1221">
            <v>0.66006867899999999</v>
          </cell>
          <cell r="BA1221">
            <v>0.689615215</v>
          </cell>
          <cell r="BB1221">
            <v>0.71115440299999999</v>
          </cell>
          <cell r="BC1221">
            <v>0.65609145300000005</v>
          </cell>
          <cell r="BD1221">
            <v>0.51898844300000002</v>
          </cell>
          <cell r="BE1221">
            <v>0.456702475</v>
          </cell>
          <cell r="BF1221">
            <v>0.45875629699999998</v>
          </cell>
          <cell r="BG1221">
            <v>0.55903186999999999</v>
          </cell>
          <cell r="BH1221">
            <v>0.35307384400000003</v>
          </cell>
          <cell r="BI1221">
            <v>0.36725170400000001</v>
          </cell>
          <cell r="BJ1221">
            <v>0.44432614500000001</v>
          </cell>
          <cell r="BK1221">
            <v>0.470862261</v>
          </cell>
          <cell r="BL1221">
            <v>0.50533003099999996</v>
          </cell>
          <cell r="BM1221">
            <v>0.54769764600000004</v>
          </cell>
          <cell r="BN1221">
            <v>0.54564781699999998</v>
          </cell>
          <cell r="BO1221">
            <v>0.60458691399999998</v>
          </cell>
          <cell r="BP1221">
            <v>0.63981661499999998</v>
          </cell>
          <cell r="BQ1221">
            <v>0.669755302</v>
          </cell>
          <cell r="BR1221">
            <v>0.73222354000000001</v>
          </cell>
          <cell r="BS1221">
            <v>0.72548126300000004</v>
          </cell>
          <cell r="BT1221">
            <v>0.88995826499999997</v>
          </cell>
          <cell r="BU1221">
            <v>0.52857701700000004</v>
          </cell>
          <cell r="BV1221">
            <v>0.51064912699999998</v>
          </cell>
          <cell r="BW1221">
            <v>0.53974636399999998</v>
          </cell>
          <cell r="BX1221">
            <v>0.66683142299999998</v>
          </cell>
          <cell r="BY1221">
            <v>0.65603905600000001</v>
          </cell>
          <cell r="BZ1221">
            <v>0.67972237700000004</v>
          </cell>
          <cell r="CA1221">
            <v>0.70959821899999997</v>
          </cell>
          <cell r="CB1221">
            <v>0.70767715099999995</v>
          </cell>
          <cell r="CC1221">
            <v>0.71108980499999996</v>
          </cell>
          <cell r="CD1221">
            <v>0.73972917100000002</v>
          </cell>
          <cell r="CE1221">
            <v>0.75849242800000005</v>
          </cell>
          <cell r="CF1221">
            <v>0.72235668099999994</v>
          </cell>
          <cell r="CG1221">
            <v>1.11731464</v>
          </cell>
        </row>
        <row r="1222">
          <cell r="B1222" t="str">
            <v>Per_Value_Dark Rum_GB CENTRAL SCOTLAND</v>
          </cell>
          <cell r="C1222" t="str">
            <v>Per</v>
          </cell>
          <cell r="D1222" t="str">
            <v>Value</v>
          </cell>
          <cell r="E1222" t="str">
            <v>Spirits</v>
          </cell>
          <cell r="F1222" t="str">
            <v>Dark Rum</v>
          </cell>
          <cell r="G1222" t="str">
            <v>GB CENTRAL SCOTLAND</v>
          </cell>
          <cell r="H1222">
            <v>0.38109548500000001</v>
          </cell>
          <cell r="I1222">
            <v>0.45456642600000002</v>
          </cell>
          <cell r="J1222">
            <v>0.65451958399999999</v>
          </cell>
          <cell r="K1222">
            <v>0.61075990700000005</v>
          </cell>
          <cell r="L1222">
            <v>0.59653189100000004</v>
          </cell>
          <cell r="M1222">
            <v>0.55513414500000002</v>
          </cell>
          <cell r="N1222">
            <v>0.58601323000000005</v>
          </cell>
          <cell r="O1222">
            <v>0.57536633800000003</v>
          </cell>
          <cell r="P1222">
            <v>0.56956599299999999</v>
          </cell>
          <cell r="Q1222">
            <v>0.553564167</v>
          </cell>
          <cell r="R1222">
            <v>0.49794695999999999</v>
          </cell>
          <cell r="S1222">
            <v>0.43841877499999998</v>
          </cell>
          <cell r="T1222">
            <v>0.54387435299999998</v>
          </cell>
          <cell r="U1222">
            <v>0.39188963100000002</v>
          </cell>
          <cell r="V1222">
            <v>0.40923830500000002</v>
          </cell>
          <cell r="W1222">
            <v>0.47127954700000002</v>
          </cell>
          <cell r="X1222">
            <v>0.41571336800000003</v>
          </cell>
          <cell r="Y1222">
            <v>0.490894899</v>
          </cell>
          <cell r="Z1222">
            <v>0.53085112099999998</v>
          </cell>
          <cell r="AA1222">
            <v>0.50170252000000004</v>
          </cell>
          <cell r="AB1222">
            <v>0.51894528399999995</v>
          </cell>
          <cell r="AC1222">
            <v>0.53495542299999999</v>
          </cell>
          <cell r="AD1222">
            <v>0.55514837800000005</v>
          </cell>
          <cell r="AE1222">
            <v>0.52618931300000005</v>
          </cell>
          <cell r="AF1222">
            <v>0.59824950899999996</v>
          </cell>
          <cell r="AG1222">
            <v>0.74612339000000005</v>
          </cell>
          <cell r="AH1222">
            <v>0.35327885599999997</v>
          </cell>
          <cell r="AI1222">
            <v>0.40327287299999998</v>
          </cell>
          <cell r="AJ1222">
            <v>0.47781558800000001</v>
          </cell>
          <cell r="AK1222">
            <v>0.48067924000000001</v>
          </cell>
          <cell r="AL1222">
            <v>0.49130410400000002</v>
          </cell>
          <cell r="AM1222">
            <v>0.48846068599999998</v>
          </cell>
          <cell r="AN1222">
            <v>0.47101935</v>
          </cell>
          <cell r="AO1222">
            <v>0.49968591400000001</v>
          </cell>
          <cell r="AP1222">
            <v>0.488293431</v>
          </cell>
          <cell r="AQ1222">
            <v>0.51317247899999996</v>
          </cell>
          <cell r="AR1222">
            <v>0.55583588900000003</v>
          </cell>
          <cell r="AS1222">
            <v>0.601371985</v>
          </cell>
          <cell r="AT1222">
            <v>0.695869442</v>
          </cell>
          <cell r="AU1222">
            <v>0.421124253</v>
          </cell>
          <cell r="AV1222">
            <v>0.41009577699999999</v>
          </cell>
          <cell r="AW1222">
            <v>0.39241912400000001</v>
          </cell>
          <cell r="AX1222">
            <v>0.38850610400000002</v>
          </cell>
          <cell r="AY1222">
            <v>0.41302572700000001</v>
          </cell>
          <cell r="AZ1222">
            <v>0.44376811799999999</v>
          </cell>
          <cell r="BA1222">
            <v>0.55382780200000004</v>
          </cell>
          <cell r="BB1222">
            <v>0.46738181000000001</v>
          </cell>
          <cell r="BC1222">
            <v>0.54779042200000005</v>
          </cell>
          <cell r="BD1222">
            <v>0.58439026199999999</v>
          </cell>
          <cell r="BE1222">
            <v>0.51549006200000003</v>
          </cell>
          <cell r="BF1222">
            <v>0.46965271800000002</v>
          </cell>
          <cell r="BG1222">
            <v>0.605308336</v>
          </cell>
          <cell r="BH1222">
            <v>0.50221256800000003</v>
          </cell>
          <cell r="BI1222">
            <v>0.47327480700000002</v>
          </cell>
          <cell r="BJ1222">
            <v>0.44453294100000001</v>
          </cell>
          <cell r="BK1222">
            <v>0.46983026</v>
          </cell>
          <cell r="BL1222">
            <v>0.44939754999999998</v>
          </cell>
          <cell r="BM1222">
            <v>0.45520343400000002</v>
          </cell>
          <cell r="BN1222">
            <v>0.42503316400000002</v>
          </cell>
          <cell r="BO1222">
            <v>0.47045846899999999</v>
          </cell>
          <cell r="BP1222">
            <v>0.50906606300000001</v>
          </cell>
          <cell r="BQ1222">
            <v>0.442487138</v>
          </cell>
          <cell r="BR1222">
            <v>0.41318920999999997</v>
          </cell>
          <cell r="BS1222">
            <v>0.42397201299999998</v>
          </cell>
          <cell r="BT1222">
            <v>0.54886961700000003</v>
          </cell>
          <cell r="BU1222">
            <v>0.34290834999999997</v>
          </cell>
          <cell r="BV1222">
            <v>0.34890025099999999</v>
          </cell>
          <cell r="BW1222">
            <v>0.39491818400000001</v>
          </cell>
          <cell r="BX1222">
            <v>0.42802794199999999</v>
          </cell>
          <cell r="BY1222">
            <v>0.40216054099999998</v>
          </cell>
          <cell r="BZ1222">
            <v>0.42374886699999997</v>
          </cell>
          <cell r="CA1222">
            <v>0.46879609100000003</v>
          </cell>
          <cell r="CB1222">
            <v>0.499840795</v>
          </cell>
          <cell r="CC1222">
            <v>0.48941289199999999</v>
          </cell>
          <cell r="CD1222">
            <v>0.46997660200000002</v>
          </cell>
          <cell r="CE1222">
            <v>0.47004889300000002</v>
          </cell>
          <cell r="CF1222">
            <v>0.46171979699999999</v>
          </cell>
          <cell r="CG1222">
            <v>0.61459164300000002</v>
          </cell>
        </row>
        <row r="1223">
          <cell r="B1223" t="str">
            <v>Per_Value_Dark Rum_East of England</v>
          </cell>
          <cell r="C1223" t="str">
            <v>Per</v>
          </cell>
          <cell r="D1223" t="str">
            <v>Value</v>
          </cell>
          <cell r="E1223" t="str">
            <v>Spirits</v>
          </cell>
          <cell r="F1223" t="str">
            <v>Dark Rum</v>
          </cell>
          <cell r="G1223" t="str">
            <v>East of England</v>
          </cell>
          <cell r="H1223">
            <v>0.32795489500000002</v>
          </cell>
          <cell r="I1223">
            <v>0.38714191799999997</v>
          </cell>
          <cell r="J1223">
            <v>0.405323245</v>
          </cell>
          <cell r="K1223">
            <v>0.39998790400000001</v>
          </cell>
          <cell r="L1223">
            <v>0.393713857</v>
          </cell>
          <cell r="M1223">
            <v>0.39219037899999998</v>
          </cell>
          <cell r="N1223">
            <v>0.36281374900000002</v>
          </cell>
          <cell r="O1223">
            <v>0.36945037200000003</v>
          </cell>
          <cell r="P1223">
            <v>0.37253288899999998</v>
          </cell>
          <cell r="Q1223">
            <v>0.39488472099999999</v>
          </cell>
          <cell r="R1223">
            <v>0.351528277</v>
          </cell>
          <cell r="S1223">
            <v>0.33162634899999999</v>
          </cell>
          <cell r="T1223">
            <v>0.41181209699999999</v>
          </cell>
          <cell r="U1223">
            <v>0.28062500000000001</v>
          </cell>
          <cell r="V1223">
            <v>0.29873243700000002</v>
          </cell>
          <cell r="W1223">
            <v>0.31109878200000002</v>
          </cell>
          <cell r="X1223">
            <v>0.33810813200000001</v>
          </cell>
          <cell r="Y1223">
            <v>0.34755529400000001</v>
          </cell>
          <cell r="Z1223">
            <v>0.36870066400000001</v>
          </cell>
          <cell r="AA1223">
            <v>0.389555441</v>
          </cell>
          <cell r="AB1223">
            <v>0.379812755</v>
          </cell>
          <cell r="AC1223">
            <v>0.371791916</v>
          </cell>
          <cell r="AD1223">
            <v>0.37469624600000001</v>
          </cell>
          <cell r="AE1223">
            <v>0.36579703099999999</v>
          </cell>
          <cell r="AF1223">
            <v>0.38449883099999999</v>
          </cell>
          <cell r="AG1223">
            <v>0.50473588599999997</v>
          </cell>
          <cell r="AH1223">
            <v>0.24270203400000001</v>
          </cell>
          <cell r="AI1223">
            <v>0.31607818999999998</v>
          </cell>
          <cell r="AJ1223">
            <v>0.36693451599999999</v>
          </cell>
          <cell r="AK1223">
            <v>0.49218382999999999</v>
          </cell>
          <cell r="AL1223">
            <v>0.497675963</v>
          </cell>
          <cell r="AM1223">
            <v>0.43024142199999998</v>
          </cell>
          <cell r="AN1223">
            <v>0.435467098</v>
          </cell>
          <cell r="AO1223">
            <v>0.39847718900000001</v>
          </cell>
          <cell r="AP1223">
            <v>0.40288496899999998</v>
          </cell>
          <cell r="AQ1223">
            <v>0.41539403800000002</v>
          </cell>
          <cell r="AR1223">
            <v>0.41235063799999999</v>
          </cell>
          <cell r="AS1223">
            <v>0.44418808300000001</v>
          </cell>
          <cell r="AT1223">
            <v>0.498036759</v>
          </cell>
          <cell r="AU1223">
            <v>0.378244315</v>
          </cell>
          <cell r="AV1223">
            <v>0.39461504600000002</v>
          </cell>
          <cell r="AW1223">
            <v>0.40147975499999999</v>
          </cell>
          <cell r="AX1223">
            <v>0.41273886700000001</v>
          </cell>
          <cell r="AY1223">
            <v>0.53246608799999995</v>
          </cell>
          <cell r="AZ1223">
            <v>0.56235689499999997</v>
          </cell>
          <cell r="BA1223">
            <v>0.59846423299999996</v>
          </cell>
          <cell r="BB1223">
            <v>0.57605065200000005</v>
          </cell>
          <cell r="BC1223">
            <v>0.541708788</v>
          </cell>
          <cell r="BD1223">
            <v>0.48376514300000001</v>
          </cell>
          <cell r="BE1223">
            <v>0.44537104</v>
          </cell>
          <cell r="BF1223">
            <v>0.44577724400000002</v>
          </cell>
          <cell r="BG1223">
            <v>0.56893450899999998</v>
          </cell>
          <cell r="BH1223">
            <v>0.38870750199999998</v>
          </cell>
          <cell r="BI1223">
            <v>0.38508455899999999</v>
          </cell>
          <cell r="BJ1223">
            <v>0.43330254200000001</v>
          </cell>
          <cell r="BK1223">
            <v>0.53785753999999997</v>
          </cell>
          <cell r="BL1223">
            <v>0.50402255699999998</v>
          </cell>
          <cell r="BM1223">
            <v>0.61409264100000005</v>
          </cell>
          <cell r="BN1223">
            <v>0.60745978199999995</v>
          </cell>
          <cell r="BO1223">
            <v>0.63984841199999998</v>
          </cell>
          <cell r="BP1223">
            <v>0.64501312499999996</v>
          </cell>
          <cell r="BQ1223">
            <v>0.61460780999999998</v>
          </cell>
          <cell r="BR1223">
            <v>0.60086211300000003</v>
          </cell>
          <cell r="BS1223">
            <v>0.57774210999999998</v>
          </cell>
          <cell r="BT1223">
            <v>0.73924616799999998</v>
          </cell>
          <cell r="BU1223">
            <v>0.42288772600000002</v>
          </cell>
          <cell r="BV1223">
            <v>0.436778424</v>
          </cell>
          <cell r="BW1223">
            <v>0.42504689600000001</v>
          </cell>
          <cell r="BX1223">
            <v>0.43654217299999998</v>
          </cell>
          <cell r="BY1223">
            <v>0.41471769600000002</v>
          </cell>
          <cell r="BZ1223">
            <v>0.44091218700000001</v>
          </cell>
          <cell r="CA1223">
            <v>0.46078955799999999</v>
          </cell>
          <cell r="CB1223">
            <v>0.46915795199999999</v>
          </cell>
          <cell r="CC1223">
            <v>0.45566479999999998</v>
          </cell>
          <cell r="CD1223">
            <v>0.46926498100000003</v>
          </cell>
          <cell r="CE1223">
            <v>0.496794807</v>
          </cell>
          <cell r="CF1223">
            <v>0.46561250300000001</v>
          </cell>
          <cell r="CG1223">
            <v>0.63590930999999995</v>
          </cell>
        </row>
        <row r="1224">
          <cell r="B1224" t="str">
            <v>Per_Value_Dark Rum_London</v>
          </cell>
          <cell r="C1224" t="str">
            <v>Per</v>
          </cell>
          <cell r="D1224" t="str">
            <v>Value</v>
          </cell>
          <cell r="E1224" t="str">
            <v>Spirits</v>
          </cell>
          <cell r="F1224" t="str">
            <v>Dark Rum</v>
          </cell>
          <cell r="G1224" t="str">
            <v>London</v>
          </cell>
          <cell r="H1224">
            <v>0.73097734800000003</v>
          </cell>
          <cell r="I1224">
            <v>0.85101081300000003</v>
          </cell>
          <cell r="J1224">
            <v>0.98339136900000002</v>
          </cell>
          <cell r="K1224">
            <v>1.033859713</v>
          </cell>
          <cell r="L1224">
            <v>0.99949658699999999</v>
          </cell>
          <cell r="M1224">
            <v>1.0250730669999999</v>
          </cell>
          <cell r="N1224">
            <v>0.99156588000000001</v>
          </cell>
          <cell r="O1224">
            <v>1.0012236189999999</v>
          </cell>
          <cell r="P1224">
            <v>0.96161940300000004</v>
          </cell>
          <cell r="Q1224">
            <v>1.048364136</v>
          </cell>
          <cell r="R1224">
            <v>1.035503976</v>
          </cell>
          <cell r="S1224">
            <v>1.001900663</v>
          </cell>
          <cell r="T1224">
            <v>1.193797059</v>
          </cell>
          <cell r="U1224">
            <v>0.83544644999999995</v>
          </cell>
          <cell r="V1224">
            <v>0.91280856499999996</v>
          </cell>
          <cell r="W1224">
            <v>0.908948439</v>
          </cell>
          <cell r="X1224">
            <v>0.99212093199999996</v>
          </cell>
          <cell r="Y1224">
            <v>0.98902550099999997</v>
          </cell>
          <cell r="Z1224">
            <v>1.032126221</v>
          </cell>
          <cell r="AA1224">
            <v>1.088182674</v>
          </cell>
          <cell r="AB1224">
            <v>1.0339789319999999</v>
          </cell>
          <cell r="AC1224">
            <v>1.1020200259999999</v>
          </cell>
          <cell r="AD1224">
            <v>1.0922193609999999</v>
          </cell>
          <cell r="AE1224">
            <v>1.1292520539999999</v>
          </cell>
          <cell r="AF1224">
            <v>1.1499930540000001</v>
          </cell>
          <cell r="AG1224">
            <v>1.344780935</v>
          </cell>
          <cell r="AH1224">
            <v>0.881517263</v>
          </cell>
          <cell r="AI1224">
            <v>0.95128975800000004</v>
          </cell>
          <cell r="AJ1224">
            <v>1.031808662</v>
          </cell>
          <cell r="AK1224">
            <v>1.111366407</v>
          </cell>
          <cell r="AL1224">
            <v>1.1013098670000001</v>
          </cell>
          <cell r="AM1224">
            <v>1.2896729680000001</v>
          </cell>
          <cell r="AN1224">
            <v>1.243659099</v>
          </cell>
          <cell r="AO1224">
            <v>1.166797801</v>
          </cell>
          <cell r="AP1224">
            <v>1.2479580290000001</v>
          </cell>
          <cell r="AQ1224">
            <v>1.2845476060000001</v>
          </cell>
          <cell r="AR1224">
            <v>1.2191996140000001</v>
          </cell>
          <cell r="AS1224">
            <v>1.2680187599999999</v>
          </cell>
          <cell r="AT1224">
            <v>1.459402571</v>
          </cell>
          <cell r="AU1224">
            <v>1.0769213419999999</v>
          </cell>
          <cell r="AV1224">
            <v>1.0586040379999999</v>
          </cell>
          <cell r="AW1224">
            <v>1.047342153</v>
          </cell>
          <cell r="AX1224">
            <v>1.1028561610000001</v>
          </cell>
          <cell r="AY1224">
            <v>1.3336853230000001</v>
          </cell>
          <cell r="AZ1224">
            <v>1.3837528480000001</v>
          </cell>
          <cell r="BA1224">
            <v>1.3989512660000001</v>
          </cell>
          <cell r="BB1224">
            <v>1.375448158</v>
          </cell>
          <cell r="BC1224">
            <v>1.3128083989999999</v>
          </cell>
          <cell r="BD1224">
            <v>1.151826926</v>
          </cell>
          <cell r="BE1224">
            <v>1.07866324</v>
          </cell>
          <cell r="BF1224">
            <v>1.0803643409999999</v>
          </cell>
          <cell r="BG1224">
            <v>1.28734602</v>
          </cell>
          <cell r="BH1224">
            <v>0.84991776100000005</v>
          </cell>
          <cell r="BI1224">
            <v>0.88147567100000002</v>
          </cell>
          <cell r="BJ1224">
            <v>1.0505849119999999</v>
          </cell>
          <cell r="BK1224">
            <v>1.211073158</v>
          </cell>
          <cell r="BL1224">
            <v>1.287764184</v>
          </cell>
          <cell r="BM1224">
            <v>1.449213871</v>
          </cell>
          <cell r="BN1224">
            <v>1.484955869</v>
          </cell>
          <cell r="BO1224">
            <v>1.5743148309999999</v>
          </cell>
          <cell r="BP1224">
            <v>1.6382888440000001</v>
          </cell>
          <cell r="BQ1224">
            <v>1.7795094440000001</v>
          </cell>
          <cell r="BR1224">
            <v>1.9757990030000001</v>
          </cell>
          <cell r="BS1224">
            <v>1.9742650239999999</v>
          </cell>
          <cell r="BT1224">
            <v>2.321528018</v>
          </cell>
          <cell r="BU1224">
            <v>1.390417027</v>
          </cell>
          <cell r="BV1224">
            <v>1.416369269</v>
          </cell>
          <cell r="BW1224">
            <v>1.3899828439999999</v>
          </cell>
          <cell r="BX1224">
            <v>1.405297266</v>
          </cell>
          <cell r="BY1224">
            <v>1.384035742</v>
          </cell>
          <cell r="BZ1224">
            <v>1.5258352470000001</v>
          </cell>
          <cell r="CA1224">
            <v>1.5940185609999999</v>
          </cell>
          <cell r="CB1224">
            <v>1.656843112</v>
          </cell>
          <cell r="CC1224">
            <v>1.6329301510000001</v>
          </cell>
          <cell r="CD1224">
            <v>1.6548296229999999</v>
          </cell>
          <cell r="CE1224">
            <v>1.7208473070000001</v>
          </cell>
          <cell r="CF1224">
            <v>1.6769895420000001</v>
          </cell>
          <cell r="CG1224">
            <v>2.177966252</v>
          </cell>
        </row>
        <row r="1225">
          <cell r="B1225" t="str">
            <v>Per_Value_Dark Rum_North East England</v>
          </cell>
          <cell r="C1225" t="str">
            <v>Per</v>
          </cell>
          <cell r="D1225" t="str">
            <v>Value</v>
          </cell>
          <cell r="E1225" t="str">
            <v>Spirits</v>
          </cell>
          <cell r="F1225" t="str">
            <v>Dark Rum</v>
          </cell>
          <cell r="G1225" t="str">
            <v>North East England</v>
          </cell>
          <cell r="H1225">
            <v>0.14193080599999999</v>
          </cell>
          <cell r="I1225">
            <v>0.16425590800000001</v>
          </cell>
          <cell r="J1225">
            <v>0.18514091999999999</v>
          </cell>
          <cell r="K1225">
            <v>0.187571195</v>
          </cell>
          <cell r="L1225">
            <v>0.194763091</v>
          </cell>
          <cell r="M1225">
            <v>0.19191992599999999</v>
          </cell>
          <cell r="N1225">
            <v>0.18578989100000001</v>
          </cell>
          <cell r="O1225">
            <v>0.18911845199999999</v>
          </cell>
          <cell r="P1225">
            <v>0.168504399</v>
          </cell>
          <cell r="Q1225">
            <v>0.18481456299999999</v>
          </cell>
          <cell r="R1225">
            <v>0.16559132100000001</v>
          </cell>
          <cell r="S1225">
            <v>0.16250361099999999</v>
          </cell>
          <cell r="T1225">
            <v>0.18790704899999999</v>
          </cell>
          <cell r="U1225">
            <v>0.13623291800000001</v>
          </cell>
          <cell r="V1225">
            <v>0.142201301</v>
          </cell>
          <cell r="W1225">
            <v>0.14747204899999999</v>
          </cell>
          <cell r="X1225">
            <v>0.16132822199999999</v>
          </cell>
          <cell r="Y1225">
            <v>0.16039066900000001</v>
          </cell>
          <cell r="Z1225">
            <v>0.17328343099999999</v>
          </cell>
          <cell r="AA1225">
            <v>0.183645062</v>
          </cell>
          <cell r="AB1225">
            <v>0.18299198699999999</v>
          </cell>
          <cell r="AC1225">
            <v>0.19776075200000001</v>
          </cell>
          <cell r="AD1225">
            <v>0.19743785699999999</v>
          </cell>
          <cell r="AE1225">
            <v>0.20237270199999999</v>
          </cell>
          <cell r="AF1225">
            <v>0.20213638</v>
          </cell>
          <cell r="AG1225">
            <v>0.24031211499999999</v>
          </cell>
          <cell r="AH1225">
            <v>0.143007787</v>
          </cell>
          <cell r="AI1225">
            <v>0.171160281</v>
          </cell>
          <cell r="AJ1225">
            <v>0.197995749</v>
          </cell>
          <cell r="AK1225">
            <v>0.21212008500000001</v>
          </cell>
          <cell r="AL1225">
            <v>0.218392642</v>
          </cell>
          <cell r="AM1225">
            <v>0.25766982199999999</v>
          </cell>
          <cell r="AN1225">
            <v>0.25891680299999997</v>
          </cell>
          <cell r="AO1225">
            <v>0.228665697</v>
          </cell>
          <cell r="AP1225">
            <v>0.24141649900000001</v>
          </cell>
          <cell r="AQ1225">
            <v>0.22641713199999999</v>
          </cell>
          <cell r="AR1225">
            <v>0.22250236200000001</v>
          </cell>
          <cell r="AS1225">
            <v>0.27609376200000002</v>
          </cell>
          <cell r="AT1225">
            <v>0.34187315499999998</v>
          </cell>
          <cell r="AU1225">
            <v>0.21652428200000001</v>
          </cell>
          <cell r="AV1225">
            <v>0.208215548</v>
          </cell>
          <cell r="AW1225">
            <v>0.206911767</v>
          </cell>
          <cell r="AX1225">
            <v>0.22006811300000001</v>
          </cell>
          <cell r="AY1225">
            <v>0.24476884300000001</v>
          </cell>
          <cell r="AZ1225">
            <v>0.25203972499999999</v>
          </cell>
          <cell r="BA1225">
            <v>0.28652422</v>
          </cell>
          <cell r="BB1225">
            <v>0.30861920599999998</v>
          </cell>
          <cell r="BC1225">
            <v>0.28688209399999998</v>
          </cell>
          <cell r="BD1225">
            <v>0.26536482700000003</v>
          </cell>
          <cell r="BE1225">
            <v>0.24717865</v>
          </cell>
          <cell r="BF1225">
            <v>0.243759693</v>
          </cell>
          <cell r="BG1225">
            <v>0.32255823900000002</v>
          </cell>
          <cell r="BH1225">
            <v>0.23461399399999999</v>
          </cell>
          <cell r="BI1225">
            <v>0.24264011499999999</v>
          </cell>
          <cell r="BJ1225">
            <v>0.265881594</v>
          </cell>
          <cell r="BK1225">
            <v>0.31519513500000002</v>
          </cell>
          <cell r="BL1225">
            <v>0.28270220099999999</v>
          </cell>
          <cell r="BM1225">
            <v>0.27219338100000001</v>
          </cell>
          <cell r="BN1225">
            <v>0.269590518</v>
          </cell>
          <cell r="BO1225">
            <v>0.303317636</v>
          </cell>
          <cell r="BP1225">
            <v>0.29249786300000002</v>
          </cell>
          <cell r="BQ1225">
            <v>0.30012789299999998</v>
          </cell>
          <cell r="BR1225">
            <v>0.29540887199999999</v>
          </cell>
          <cell r="BS1225">
            <v>0.26710898399999999</v>
          </cell>
          <cell r="BT1225">
            <v>0.346027476</v>
          </cell>
          <cell r="BU1225">
            <v>0.20225828800000001</v>
          </cell>
          <cell r="BV1225">
            <v>0.18764451600000001</v>
          </cell>
          <cell r="BW1225">
            <v>0.15306551299999999</v>
          </cell>
          <cell r="BX1225">
            <v>0.18246383199999999</v>
          </cell>
          <cell r="BY1225">
            <v>0.167770959</v>
          </cell>
          <cell r="BZ1225">
            <v>0.18191168399999999</v>
          </cell>
          <cell r="CA1225">
            <v>0.185956551</v>
          </cell>
          <cell r="CB1225">
            <v>0.18660533700000001</v>
          </cell>
          <cell r="CC1225">
            <v>0.182163722</v>
          </cell>
          <cell r="CD1225">
            <v>0.18214951400000001</v>
          </cell>
          <cell r="CE1225">
            <v>0.19837758799999999</v>
          </cell>
          <cell r="CF1225">
            <v>0.182503733</v>
          </cell>
          <cell r="CG1225">
            <v>0.24988289599999999</v>
          </cell>
        </row>
        <row r="1226">
          <cell r="B1226" t="str">
            <v>Per_Value_Dark Rum_North East Scotland</v>
          </cell>
          <cell r="C1226" t="str">
            <v>Per</v>
          </cell>
          <cell r="D1226" t="str">
            <v>Value</v>
          </cell>
          <cell r="E1226" t="str">
            <v>Spirits</v>
          </cell>
          <cell r="F1226" t="str">
            <v>Dark Rum</v>
          </cell>
          <cell r="G1226" t="str">
            <v>North East Scotland</v>
          </cell>
          <cell r="H1226">
            <v>0.15964478700000001</v>
          </cell>
          <cell r="I1226">
            <v>0.18963835600000001</v>
          </cell>
          <cell r="J1226">
            <v>0.20045445200000001</v>
          </cell>
          <cell r="K1226">
            <v>0.20642195599999999</v>
          </cell>
          <cell r="L1226">
            <v>0.19754055000000001</v>
          </cell>
          <cell r="M1226">
            <v>0.19003719599999999</v>
          </cell>
          <cell r="N1226">
            <v>0.24228070099999999</v>
          </cell>
          <cell r="O1226">
            <v>0.21531476299999999</v>
          </cell>
          <cell r="P1226">
            <v>0.220345334</v>
          </cell>
          <cell r="Q1226">
            <v>0.23982931099999999</v>
          </cell>
          <cell r="R1226">
            <v>0.24742766799999999</v>
          </cell>
          <cell r="S1226">
            <v>0.21184428799999999</v>
          </cell>
          <cell r="T1226">
            <v>0.24086605</v>
          </cell>
          <cell r="U1226">
            <v>0.20028508</v>
          </cell>
          <cell r="V1226">
            <v>0.20216822000000001</v>
          </cell>
          <cell r="W1226">
            <v>0.19273894799999999</v>
          </cell>
          <cell r="X1226">
            <v>0.19213128900000001</v>
          </cell>
          <cell r="Y1226">
            <v>0.20891491600000001</v>
          </cell>
          <cell r="Z1226">
            <v>0.18241328500000001</v>
          </cell>
          <cell r="AA1226">
            <v>0.21365524399999999</v>
          </cell>
          <cell r="AB1226">
            <v>0.19187475000000001</v>
          </cell>
          <cell r="AC1226">
            <v>0.182529677</v>
          </cell>
          <cell r="AD1226">
            <v>0.19944875100000001</v>
          </cell>
          <cell r="AE1226">
            <v>0.19187237200000001</v>
          </cell>
          <cell r="AF1226">
            <v>0.16943466099999999</v>
          </cell>
          <cell r="AG1226">
            <v>0.19983179600000001</v>
          </cell>
          <cell r="AH1226">
            <v>9.0094239000000007E-2</v>
          </cell>
          <cell r="AI1226">
            <v>0.122937896</v>
          </cell>
          <cell r="AJ1226">
            <v>0.135205463</v>
          </cell>
          <cell r="AK1226">
            <v>0.142716444</v>
          </cell>
          <cell r="AL1226">
            <v>0.142124693</v>
          </cell>
          <cell r="AM1226">
            <v>0.14797871700000001</v>
          </cell>
          <cell r="AN1226">
            <v>0.15872345400000001</v>
          </cell>
          <cell r="AO1226">
            <v>0.15122585999999999</v>
          </cell>
          <cell r="AP1226">
            <v>0.158879152</v>
          </cell>
          <cell r="AQ1226">
            <v>0.168374106</v>
          </cell>
          <cell r="AR1226">
            <v>0.17913342600000001</v>
          </cell>
          <cell r="AS1226">
            <v>0.17486746</v>
          </cell>
          <cell r="AT1226">
            <v>0.18502524300000001</v>
          </cell>
          <cell r="AU1226">
            <v>0.10487057599999999</v>
          </cell>
          <cell r="AV1226">
            <v>0.10001892499999999</v>
          </cell>
          <cell r="AW1226">
            <v>9.2283019999999993E-2</v>
          </cell>
          <cell r="AX1226">
            <v>0.109549458</v>
          </cell>
          <cell r="AY1226">
            <v>0.12154936099999999</v>
          </cell>
          <cell r="AZ1226">
            <v>0.14458083699999999</v>
          </cell>
          <cell r="BA1226">
            <v>0.17147259400000001</v>
          </cell>
          <cell r="BB1226">
            <v>0.147968765</v>
          </cell>
          <cell r="BC1226">
            <v>0.17861623099999999</v>
          </cell>
          <cell r="BD1226">
            <v>0.19496807999999999</v>
          </cell>
          <cell r="BE1226">
            <v>0.18057537100000001</v>
          </cell>
          <cell r="BF1226">
            <v>0.16432137599999999</v>
          </cell>
          <cell r="BG1226">
            <v>0.20527382</v>
          </cell>
          <cell r="BH1226">
            <v>0.147736224</v>
          </cell>
          <cell r="BI1226">
            <v>0.12508940700000001</v>
          </cell>
          <cell r="BJ1226">
            <v>0.11983974999999999</v>
          </cell>
          <cell r="BK1226">
            <v>0.13083592399999999</v>
          </cell>
          <cell r="BL1226">
            <v>0.141617673</v>
          </cell>
          <cell r="BM1226">
            <v>0.10727309</v>
          </cell>
          <cell r="BN1226">
            <v>0.13235751700000001</v>
          </cell>
          <cell r="BO1226">
            <v>0.11583199800000001</v>
          </cell>
          <cell r="BP1226">
            <v>0.10130883</v>
          </cell>
          <cell r="BQ1226">
            <v>0.13255060699999999</v>
          </cell>
          <cell r="BR1226">
            <v>0.109168716</v>
          </cell>
          <cell r="BS1226">
            <v>9.6177554999999998E-2</v>
          </cell>
          <cell r="BT1226">
            <v>0.12800188700000001</v>
          </cell>
          <cell r="BU1226">
            <v>8.7708279E-2</v>
          </cell>
          <cell r="BV1226">
            <v>9.1286556000000005E-2</v>
          </cell>
          <cell r="BW1226">
            <v>0.101773934</v>
          </cell>
          <cell r="BX1226">
            <v>0.118897341</v>
          </cell>
          <cell r="BY1226">
            <v>0.119097852</v>
          </cell>
          <cell r="BZ1226">
            <v>9.0083078999999996E-2</v>
          </cell>
          <cell r="CA1226">
            <v>9.2548754999999996E-2</v>
          </cell>
          <cell r="CB1226">
            <v>8.6380684999999999E-2</v>
          </cell>
          <cell r="CC1226">
            <v>9.4020609000000005E-2</v>
          </cell>
          <cell r="CD1226">
            <v>8.6014457000000002E-2</v>
          </cell>
          <cell r="CE1226">
            <v>0.10633024200000001</v>
          </cell>
          <cell r="CF1226">
            <v>0.101461569</v>
          </cell>
          <cell r="CG1226">
            <v>0.120919974</v>
          </cell>
        </row>
        <row r="1227">
          <cell r="B1227" t="str">
            <v>Per_Value_Dark Rum_North West (Lancashire)</v>
          </cell>
          <cell r="C1227" t="str">
            <v>Per</v>
          </cell>
          <cell r="D1227" t="str">
            <v>Value</v>
          </cell>
          <cell r="E1227" t="str">
            <v>Spirits</v>
          </cell>
          <cell r="F1227" t="str">
            <v>Dark Rum</v>
          </cell>
          <cell r="G1227" t="str">
            <v>North West (Lancashire)</v>
          </cell>
          <cell r="H1227">
            <v>0.31537646000000003</v>
          </cell>
          <cell r="I1227">
            <v>0.36594171199999997</v>
          </cell>
          <cell r="J1227">
            <v>0.42546022900000002</v>
          </cell>
          <cell r="K1227">
            <v>0.42592274899999999</v>
          </cell>
          <cell r="L1227">
            <v>0.429098743</v>
          </cell>
          <cell r="M1227">
            <v>0.43017640600000001</v>
          </cell>
          <cell r="N1227">
            <v>0.41904267299999998</v>
          </cell>
          <cell r="O1227">
            <v>0.42518387299999999</v>
          </cell>
          <cell r="P1227">
            <v>0.386965846</v>
          </cell>
          <cell r="Q1227">
            <v>0.453017848</v>
          </cell>
          <cell r="R1227">
            <v>0.43020123500000002</v>
          </cell>
          <cell r="S1227">
            <v>0.38868057299999997</v>
          </cell>
          <cell r="T1227">
            <v>0.50236330299999998</v>
          </cell>
          <cell r="U1227">
            <v>0.37539449899999999</v>
          </cell>
          <cell r="V1227">
            <v>0.38504631700000003</v>
          </cell>
          <cell r="W1227">
            <v>0.40423250799999999</v>
          </cell>
          <cell r="X1227">
            <v>0.429283892</v>
          </cell>
          <cell r="Y1227">
            <v>0.446532133</v>
          </cell>
          <cell r="Z1227">
            <v>0.45536276799999997</v>
          </cell>
          <cell r="AA1227">
            <v>0.46638045299999997</v>
          </cell>
          <cell r="AB1227">
            <v>0.47025415999999998</v>
          </cell>
          <cell r="AC1227">
            <v>0.51218961699999999</v>
          </cell>
          <cell r="AD1227">
            <v>0.51620278600000002</v>
          </cell>
          <cell r="AE1227">
            <v>0.51836013400000003</v>
          </cell>
          <cell r="AF1227">
            <v>0.52225358799999999</v>
          </cell>
          <cell r="AG1227">
            <v>0.78104450599999997</v>
          </cell>
          <cell r="AH1227">
            <v>0.36672518199999998</v>
          </cell>
          <cell r="AI1227">
            <v>0.49857881599999998</v>
          </cell>
          <cell r="AJ1227">
            <v>0.58844788599999998</v>
          </cell>
          <cell r="AK1227">
            <v>0.60667518600000003</v>
          </cell>
          <cell r="AL1227">
            <v>0.60360193600000001</v>
          </cell>
          <cell r="AM1227">
            <v>0.500849302</v>
          </cell>
          <cell r="AN1227">
            <v>0.52394622099999999</v>
          </cell>
          <cell r="AO1227">
            <v>0.53743833600000002</v>
          </cell>
          <cell r="AP1227">
            <v>0.53879775900000004</v>
          </cell>
          <cell r="AQ1227">
            <v>0.51371274200000006</v>
          </cell>
          <cell r="AR1227">
            <v>0.51636280199999995</v>
          </cell>
          <cell r="AS1227">
            <v>0.55503336400000003</v>
          </cell>
          <cell r="AT1227">
            <v>0.63348598</v>
          </cell>
          <cell r="AU1227">
            <v>0.45174283799999998</v>
          </cell>
          <cell r="AV1227">
            <v>0.42717796699999999</v>
          </cell>
          <cell r="AW1227">
            <v>0.41271868299999998</v>
          </cell>
          <cell r="AX1227">
            <v>0.42299537999999998</v>
          </cell>
          <cell r="AY1227">
            <v>0.50991499600000001</v>
          </cell>
          <cell r="AZ1227">
            <v>0.51223461199999998</v>
          </cell>
          <cell r="BA1227">
            <v>0.56074698599999995</v>
          </cell>
          <cell r="BB1227">
            <v>0.54680799000000002</v>
          </cell>
          <cell r="BC1227">
            <v>0.53027712599999999</v>
          </cell>
          <cell r="BD1227">
            <v>0.50062581399999995</v>
          </cell>
          <cell r="BE1227">
            <v>0.47168835999999997</v>
          </cell>
          <cell r="BF1227">
            <v>0.46702367099999997</v>
          </cell>
          <cell r="BG1227">
            <v>0.56190346199999996</v>
          </cell>
          <cell r="BH1227">
            <v>0.39265031700000003</v>
          </cell>
          <cell r="BI1227">
            <v>0.37671225699999999</v>
          </cell>
          <cell r="BJ1227">
            <v>0.40656355300000002</v>
          </cell>
          <cell r="BK1227">
            <v>0.465942421</v>
          </cell>
          <cell r="BL1227">
            <v>0.415877249</v>
          </cell>
          <cell r="BM1227">
            <v>0.45668980999999997</v>
          </cell>
          <cell r="BN1227">
            <v>0.438530529</v>
          </cell>
          <cell r="BO1227">
            <v>0.44886300800000001</v>
          </cell>
          <cell r="BP1227">
            <v>0.50190688699999997</v>
          </cell>
          <cell r="BQ1227">
            <v>0.50876018899999997</v>
          </cell>
          <cell r="BR1227">
            <v>0.51114225400000002</v>
          </cell>
          <cell r="BS1227">
            <v>0.50459109199999996</v>
          </cell>
          <cell r="BT1227">
            <v>0.63504130700000005</v>
          </cell>
          <cell r="BU1227">
            <v>0.37476522600000001</v>
          </cell>
          <cell r="BV1227">
            <v>0.367183337</v>
          </cell>
          <cell r="BW1227">
            <v>0.36228428099999999</v>
          </cell>
          <cell r="BX1227">
            <v>0.41667275599999998</v>
          </cell>
          <cell r="BY1227">
            <v>0.40660341900000002</v>
          </cell>
          <cell r="BZ1227">
            <v>0.43317238299999999</v>
          </cell>
          <cell r="CA1227">
            <v>0.473807745</v>
          </cell>
          <cell r="CB1227">
            <v>0.46104745600000002</v>
          </cell>
          <cell r="CC1227">
            <v>0.44298209700000002</v>
          </cell>
          <cell r="CD1227">
            <v>0.447407797</v>
          </cell>
          <cell r="CE1227">
            <v>0.449916855</v>
          </cell>
          <cell r="CF1227">
            <v>0.44065417600000001</v>
          </cell>
          <cell r="CG1227">
            <v>0.60255483799999998</v>
          </cell>
        </row>
        <row r="1228">
          <cell r="B1228" t="str">
            <v>Per_Value_Dark Rum_South and South East</v>
          </cell>
          <cell r="C1228" t="str">
            <v>Per</v>
          </cell>
          <cell r="D1228" t="str">
            <v>Value</v>
          </cell>
          <cell r="E1228" t="str">
            <v>Spirits</v>
          </cell>
          <cell r="F1228" t="str">
            <v>Dark Rum</v>
          </cell>
          <cell r="G1228" t="str">
            <v>South and South East</v>
          </cell>
          <cell r="H1228">
            <v>0.43975120200000001</v>
          </cell>
          <cell r="I1228">
            <v>0.51388276399999999</v>
          </cell>
          <cell r="J1228">
            <v>0.55872109400000003</v>
          </cell>
          <cell r="K1228">
            <v>0.54445200800000004</v>
          </cell>
          <cell r="L1228">
            <v>0.5674553</v>
          </cell>
          <cell r="M1228">
            <v>0.56064834399999997</v>
          </cell>
          <cell r="N1228">
            <v>0.56641713100000002</v>
          </cell>
          <cell r="O1228">
            <v>0.55718338199999995</v>
          </cell>
          <cell r="P1228">
            <v>0.54939948599999999</v>
          </cell>
          <cell r="Q1228">
            <v>0.54388522399999994</v>
          </cell>
          <cell r="R1228">
            <v>0.49605556099999998</v>
          </cell>
          <cell r="S1228">
            <v>0.54039771999999997</v>
          </cell>
          <cell r="T1228">
            <v>0.57436400300000001</v>
          </cell>
          <cell r="U1228">
            <v>0.445454872</v>
          </cell>
          <cell r="V1228">
            <v>0.48433064999999997</v>
          </cell>
          <cell r="W1228">
            <v>0.52073177000000004</v>
          </cell>
          <cell r="X1228">
            <v>0.52436100200000002</v>
          </cell>
          <cell r="Y1228">
            <v>0.52936943299999994</v>
          </cell>
          <cell r="Z1228">
            <v>0.57140980600000002</v>
          </cell>
          <cell r="AA1228">
            <v>0.59354874800000001</v>
          </cell>
          <cell r="AB1228">
            <v>0.57022171499999996</v>
          </cell>
          <cell r="AC1228">
            <v>0.61732452500000001</v>
          </cell>
          <cell r="AD1228">
            <v>0.61203264899999998</v>
          </cell>
          <cell r="AE1228">
            <v>0.600164315</v>
          </cell>
          <cell r="AF1228">
            <v>0.59873398600000005</v>
          </cell>
          <cell r="AG1228">
            <v>0.725329483</v>
          </cell>
          <cell r="AH1228">
            <v>0.341605033</v>
          </cell>
          <cell r="AI1228">
            <v>0.38822301100000001</v>
          </cell>
          <cell r="AJ1228">
            <v>0.45396003099999999</v>
          </cell>
          <cell r="AK1228">
            <v>0.46585535</v>
          </cell>
          <cell r="AL1228">
            <v>0.46851206499999998</v>
          </cell>
          <cell r="AM1228">
            <v>0.53881010399999996</v>
          </cell>
          <cell r="AN1228">
            <v>0.51786484099999996</v>
          </cell>
          <cell r="AO1228">
            <v>0.503929458</v>
          </cell>
          <cell r="AP1228">
            <v>0.52812162399999996</v>
          </cell>
          <cell r="AQ1228">
            <v>0.50591219200000004</v>
          </cell>
          <cell r="AR1228">
            <v>0.52165046100000001</v>
          </cell>
          <cell r="AS1228">
            <v>0.52574044600000003</v>
          </cell>
          <cell r="AT1228">
            <v>0.61631466700000004</v>
          </cell>
          <cell r="AU1228">
            <v>0.438471</v>
          </cell>
          <cell r="AV1228">
            <v>0.44287222700000001</v>
          </cell>
          <cell r="AW1228">
            <v>0.44371122000000002</v>
          </cell>
          <cell r="AX1228">
            <v>0.45323960400000002</v>
          </cell>
          <cell r="AY1228">
            <v>0.52138005600000004</v>
          </cell>
          <cell r="AZ1228">
            <v>0.51937488899999995</v>
          </cell>
          <cell r="BA1228">
            <v>0.54851745500000004</v>
          </cell>
          <cell r="BB1228">
            <v>0.53793961700000004</v>
          </cell>
          <cell r="BC1228">
            <v>0.49865246200000002</v>
          </cell>
          <cell r="BD1228">
            <v>0.40269839600000001</v>
          </cell>
          <cell r="BE1228">
            <v>0.39617286000000002</v>
          </cell>
          <cell r="BF1228">
            <v>0.41557932600000003</v>
          </cell>
          <cell r="BG1228">
            <v>0.517603233</v>
          </cell>
          <cell r="BH1228">
            <v>0.35665479</v>
          </cell>
          <cell r="BI1228">
            <v>0.34021766199999998</v>
          </cell>
          <cell r="BJ1228">
            <v>0.4136784</v>
          </cell>
          <cell r="BK1228">
            <v>0.47594673199999998</v>
          </cell>
          <cell r="BL1228">
            <v>0.49085302800000002</v>
          </cell>
          <cell r="BM1228">
            <v>0.51697848999999996</v>
          </cell>
          <cell r="BN1228">
            <v>0.58139248399999999</v>
          </cell>
          <cell r="BO1228">
            <v>0.66753247800000004</v>
          </cell>
          <cell r="BP1228">
            <v>0.71382776100000001</v>
          </cell>
          <cell r="BQ1228">
            <v>0.73414303299999994</v>
          </cell>
          <cell r="BR1228">
            <v>0.75456158299999998</v>
          </cell>
          <cell r="BS1228">
            <v>0.73493324900000001</v>
          </cell>
          <cell r="BT1228">
            <v>0.91972010100000001</v>
          </cell>
          <cell r="BU1228">
            <v>0.52503769899999997</v>
          </cell>
          <cell r="BV1228">
            <v>0.51324016800000005</v>
          </cell>
          <cell r="BW1228">
            <v>0.535824309</v>
          </cell>
          <cell r="BX1228">
            <v>0.51992806899999999</v>
          </cell>
          <cell r="BY1228">
            <v>0.50731870599999995</v>
          </cell>
          <cell r="BZ1228">
            <v>0.54471211100000005</v>
          </cell>
          <cell r="CA1228">
            <v>0.59342631300000004</v>
          </cell>
          <cell r="CB1228">
            <v>0.59342192999999999</v>
          </cell>
          <cell r="CC1228">
            <v>0.56824767200000004</v>
          </cell>
          <cell r="CD1228">
            <v>0.59107005000000001</v>
          </cell>
          <cell r="CE1228">
            <v>0.585161822</v>
          </cell>
          <cell r="CF1228">
            <v>0.57276831100000003</v>
          </cell>
          <cell r="CG1228">
            <v>0.82094819500000005</v>
          </cell>
        </row>
        <row r="1229">
          <cell r="B1229" t="str">
            <v>Per_Value_Dark Rum_South West</v>
          </cell>
          <cell r="C1229" t="str">
            <v>Per</v>
          </cell>
          <cell r="D1229" t="str">
            <v>Value</v>
          </cell>
          <cell r="E1229" t="str">
            <v>Spirits</v>
          </cell>
          <cell r="F1229" t="str">
            <v>Dark Rum</v>
          </cell>
          <cell r="G1229" t="str">
            <v>South West</v>
          </cell>
          <cell r="H1229">
            <v>0.22964918200000001</v>
          </cell>
          <cell r="I1229">
            <v>0.27435986200000001</v>
          </cell>
          <cell r="J1229">
            <v>0.29361525500000002</v>
          </cell>
          <cell r="K1229">
            <v>0.28988174</v>
          </cell>
          <cell r="L1229">
            <v>0.27419482499999998</v>
          </cell>
          <cell r="M1229">
            <v>0.26454535600000001</v>
          </cell>
          <cell r="N1229">
            <v>0.198647465</v>
          </cell>
          <cell r="O1229">
            <v>0.17437029700000001</v>
          </cell>
          <cell r="P1229">
            <v>0.201279978</v>
          </cell>
          <cell r="Q1229">
            <v>0.22763621000000001</v>
          </cell>
          <cell r="R1229">
            <v>0.20811700899999999</v>
          </cell>
          <cell r="S1229">
            <v>0.19135333400000001</v>
          </cell>
          <cell r="T1229">
            <v>0.238858826</v>
          </cell>
          <cell r="U1229">
            <v>0.16925620499999999</v>
          </cell>
          <cell r="V1229">
            <v>0.18356315500000001</v>
          </cell>
          <cell r="W1229">
            <v>0.23163805800000001</v>
          </cell>
          <cell r="X1229">
            <v>0.228335225</v>
          </cell>
          <cell r="Y1229">
            <v>0.22578237000000001</v>
          </cell>
          <cell r="Z1229">
            <v>0.23793805500000001</v>
          </cell>
          <cell r="AA1229">
            <v>0.23836469199999999</v>
          </cell>
          <cell r="AB1229">
            <v>0.249756161</v>
          </cell>
          <cell r="AC1229">
            <v>0.30202695200000002</v>
          </cell>
          <cell r="AD1229">
            <v>0.29827503900000002</v>
          </cell>
          <cell r="AE1229">
            <v>0.29232567500000001</v>
          </cell>
          <cell r="AF1229">
            <v>0.27818246699999999</v>
          </cell>
          <cell r="AG1229">
            <v>0.37579805900000002</v>
          </cell>
          <cell r="AH1229">
            <v>0.25628073499999998</v>
          </cell>
          <cell r="AI1229">
            <v>0.36848994299999999</v>
          </cell>
          <cell r="AJ1229">
            <v>0.40119959599999999</v>
          </cell>
          <cell r="AK1229">
            <v>0.42118539900000002</v>
          </cell>
          <cell r="AL1229">
            <v>0.43363819599999998</v>
          </cell>
          <cell r="AM1229">
            <v>0.40338579000000002</v>
          </cell>
          <cell r="AN1229">
            <v>0.36335785999999998</v>
          </cell>
          <cell r="AO1229">
            <v>0.38026569700000001</v>
          </cell>
          <cell r="AP1229">
            <v>0.38906732100000002</v>
          </cell>
          <cell r="AQ1229">
            <v>0.423109454</v>
          </cell>
          <cell r="AR1229">
            <v>0.42911239099999998</v>
          </cell>
          <cell r="AS1229">
            <v>0.43556974700000001</v>
          </cell>
          <cell r="AT1229">
            <v>0.48969506600000001</v>
          </cell>
          <cell r="AU1229">
            <v>0.34210831600000002</v>
          </cell>
          <cell r="AV1229">
            <v>0.25976543400000002</v>
          </cell>
          <cell r="AW1229">
            <v>0.31384909900000002</v>
          </cell>
          <cell r="AX1229">
            <v>0.34005502300000001</v>
          </cell>
          <cell r="AY1229">
            <v>0.38607450399999999</v>
          </cell>
          <cell r="AZ1229">
            <v>0.40692009099999998</v>
          </cell>
          <cell r="BA1229">
            <v>0.40931532300000001</v>
          </cell>
          <cell r="BB1229">
            <v>0.43160761600000003</v>
          </cell>
          <cell r="BC1229">
            <v>0.41332308099999998</v>
          </cell>
          <cell r="BD1229">
            <v>0.38993907999999999</v>
          </cell>
          <cell r="BE1229">
            <v>0.28801463700000002</v>
          </cell>
          <cell r="BF1229">
            <v>0.30122104599999999</v>
          </cell>
          <cell r="BG1229">
            <v>0.356263728</v>
          </cell>
          <cell r="BH1229">
            <v>0.25666136699999997</v>
          </cell>
          <cell r="BI1229">
            <v>0.232195291</v>
          </cell>
          <cell r="BJ1229">
            <v>0.24812266299999999</v>
          </cell>
          <cell r="BK1229">
            <v>0.31177606299999999</v>
          </cell>
          <cell r="BL1229">
            <v>0.37662402499999997</v>
          </cell>
          <cell r="BM1229">
            <v>0.39376587699999999</v>
          </cell>
          <cell r="BN1229">
            <v>0.43861962799999998</v>
          </cell>
          <cell r="BO1229">
            <v>0.45047084999999998</v>
          </cell>
          <cell r="BP1229">
            <v>0.48397174399999998</v>
          </cell>
          <cell r="BQ1229">
            <v>0.40546394099999999</v>
          </cell>
          <cell r="BR1229">
            <v>0.40552629400000001</v>
          </cell>
          <cell r="BS1229">
            <v>0.38345944300000001</v>
          </cell>
          <cell r="BT1229">
            <v>0.480153681</v>
          </cell>
          <cell r="BU1229">
            <v>0.32295815900000002</v>
          </cell>
          <cell r="BV1229">
            <v>0.33049761</v>
          </cell>
          <cell r="BW1229">
            <v>0.29867749599999999</v>
          </cell>
          <cell r="BX1229">
            <v>0.37279004399999999</v>
          </cell>
          <cell r="BY1229">
            <v>0.38519376</v>
          </cell>
          <cell r="BZ1229">
            <v>0.472578108</v>
          </cell>
          <cell r="CA1229">
            <v>0.49167492200000001</v>
          </cell>
          <cell r="CB1229">
            <v>0.58271991400000001</v>
          </cell>
          <cell r="CC1229">
            <v>0.54717033000000004</v>
          </cell>
          <cell r="CD1229">
            <v>0.51389784500000002</v>
          </cell>
          <cell r="CE1229">
            <v>0.48180208299999999</v>
          </cell>
          <cell r="CF1229">
            <v>0.390793063</v>
          </cell>
          <cell r="CG1229">
            <v>0.477464693</v>
          </cell>
        </row>
        <row r="1230">
          <cell r="B1230" t="str">
            <v>Per_Value_Dark Rum_Wales and West</v>
          </cell>
          <cell r="C1230" t="str">
            <v>Per</v>
          </cell>
          <cell r="D1230" t="str">
            <v>Value</v>
          </cell>
          <cell r="E1230" t="str">
            <v>Spirits</v>
          </cell>
          <cell r="F1230" t="str">
            <v>Dark Rum</v>
          </cell>
          <cell r="G1230" t="str">
            <v>Wales and West</v>
          </cell>
          <cell r="H1230">
            <v>0.259354266</v>
          </cell>
          <cell r="I1230">
            <v>0.33144686899999998</v>
          </cell>
          <cell r="J1230">
            <v>0.38742850699999998</v>
          </cell>
          <cell r="K1230">
            <v>0.381966639</v>
          </cell>
          <cell r="L1230">
            <v>0.35535384800000003</v>
          </cell>
          <cell r="M1230">
            <v>0.388827586</v>
          </cell>
          <cell r="N1230">
            <v>0.37960322000000002</v>
          </cell>
          <cell r="O1230">
            <v>0.35615887200000002</v>
          </cell>
          <cell r="P1230">
            <v>0.37813928600000002</v>
          </cell>
          <cell r="Q1230">
            <v>0.360659801</v>
          </cell>
          <cell r="R1230">
            <v>0.33411819799999998</v>
          </cell>
          <cell r="S1230">
            <v>0.31415333099999998</v>
          </cell>
          <cell r="T1230">
            <v>0.40498496299999998</v>
          </cell>
          <cell r="U1230">
            <v>0.28388701300000002</v>
          </cell>
          <cell r="V1230">
            <v>0.30244140800000002</v>
          </cell>
          <cell r="W1230">
            <v>0.28120553399999998</v>
          </cell>
          <cell r="X1230">
            <v>0.36252269999999998</v>
          </cell>
          <cell r="Y1230">
            <v>0.347780533</v>
          </cell>
          <cell r="Z1230">
            <v>0.365628752</v>
          </cell>
          <cell r="AA1230">
            <v>0.37936244699999999</v>
          </cell>
          <cell r="AB1230">
            <v>0.378634052</v>
          </cell>
          <cell r="AC1230">
            <v>0.35600872900000002</v>
          </cell>
          <cell r="AD1230">
            <v>0.35789680200000001</v>
          </cell>
          <cell r="AE1230">
            <v>0.392889339</v>
          </cell>
          <cell r="AF1230">
            <v>0.40223852999999998</v>
          </cell>
          <cell r="AG1230">
            <v>0.51734517700000004</v>
          </cell>
          <cell r="AH1230">
            <v>0.26148126199999999</v>
          </cell>
          <cell r="AI1230">
            <v>0.30820039799999999</v>
          </cell>
          <cell r="AJ1230">
            <v>0.32976074</v>
          </cell>
          <cell r="AK1230">
            <v>0.35127788999999998</v>
          </cell>
          <cell r="AL1230">
            <v>0.355629906</v>
          </cell>
          <cell r="AM1230">
            <v>0.37807985599999999</v>
          </cell>
          <cell r="AN1230">
            <v>0.32700053699999998</v>
          </cell>
          <cell r="AO1230">
            <v>0.36930425099999997</v>
          </cell>
          <cell r="AP1230">
            <v>0.36872721800000002</v>
          </cell>
          <cell r="AQ1230">
            <v>0.37093139899999999</v>
          </cell>
          <cell r="AR1230">
            <v>0.37350819400000002</v>
          </cell>
          <cell r="AS1230">
            <v>0.39682766200000003</v>
          </cell>
          <cell r="AT1230">
            <v>0.467790645</v>
          </cell>
          <cell r="AU1230">
            <v>0.34781213900000002</v>
          </cell>
          <cell r="AV1230">
            <v>0.44034084899999998</v>
          </cell>
          <cell r="AW1230">
            <v>0.37466481099999999</v>
          </cell>
          <cell r="AX1230">
            <v>0.38281142699999998</v>
          </cell>
          <cell r="AY1230">
            <v>0.49821359300000001</v>
          </cell>
          <cell r="AZ1230">
            <v>0.52794040900000005</v>
          </cell>
          <cell r="BA1230">
            <v>0.52845616299999998</v>
          </cell>
          <cell r="BB1230">
            <v>0.52388584299999996</v>
          </cell>
          <cell r="BC1230">
            <v>0.49107031000000001</v>
          </cell>
          <cell r="BD1230">
            <v>0.41811540899999999</v>
          </cell>
          <cell r="BE1230">
            <v>0.44499875100000003</v>
          </cell>
          <cell r="BF1230">
            <v>0.44009830799999999</v>
          </cell>
          <cell r="BG1230">
            <v>0.56927271599999996</v>
          </cell>
          <cell r="BH1230">
            <v>0.34674505</v>
          </cell>
          <cell r="BI1230">
            <v>0.36189186800000001</v>
          </cell>
          <cell r="BJ1230">
            <v>0.430139357</v>
          </cell>
          <cell r="BK1230">
            <v>0.47458819000000002</v>
          </cell>
          <cell r="BL1230">
            <v>0.53968053999999999</v>
          </cell>
          <cell r="BM1230">
            <v>0.53074275100000001</v>
          </cell>
          <cell r="BN1230">
            <v>0.53378690600000001</v>
          </cell>
          <cell r="BO1230">
            <v>0.58998745900000005</v>
          </cell>
          <cell r="BP1230">
            <v>0.598820982</v>
          </cell>
          <cell r="BQ1230">
            <v>0.61300337599999999</v>
          </cell>
          <cell r="BR1230">
            <v>0.65354255299999997</v>
          </cell>
          <cell r="BS1230">
            <v>0.65883521199999995</v>
          </cell>
          <cell r="BT1230">
            <v>0.80382984099999999</v>
          </cell>
          <cell r="BU1230">
            <v>0.49039360900000001</v>
          </cell>
          <cell r="BV1230">
            <v>0.50486530500000004</v>
          </cell>
          <cell r="BW1230">
            <v>0.48465767900000001</v>
          </cell>
          <cell r="BX1230">
            <v>0.45097034400000002</v>
          </cell>
          <cell r="BY1230">
            <v>0.42000631700000002</v>
          </cell>
          <cell r="BZ1230">
            <v>0.44184515699999999</v>
          </cell>
          <cell r="CA1230">
            <v>0.43265236499999998</v>
          </cell>
          <cell r="CB1230">
            <v>0.44083421900000003</v>
          </cell>
          <cell r="CC1230">
            <v>0.45219342499999998</v>
          </cell>
          <cell r="CD1230">
            <v>0.483424095</v>
          </cell>
          <cell r="CE1230">
            <v>0.50109953200000001</v>
          </cell>
          <cell r="CF1230">
            <v>0.54015747000000003</v>
          </cell>
          <cell r="CG1230">
            <v>0.71491756100000003</v>
          </cell>
        </row>
        <row r="1231">
          <cell r="B1231" t="str">
            <v>Per_Value_Dark Rum_Yorkshire</v>
          </cell>
          <cell r="C1231" t="str">
            <v>Per</v>
          </cell>
          <cell r="D1231" t="str">
            <v>Value</v>
          </cell>
          <cell r="E1231" t="str">
            <v>Spirits</v>
          </cell>
          <cell r="F1231" t="str">
            <v>Dark Rum</v>
          </cell>
          <cell r="G1231" t="str">
            <v>Yorkshire</v>
          </cell>
          <cell r="H1231">
            <v>0.29120076900000003</v>
          </cell>
          <cell r="I1231">
            <v>0.31550171700000001</v>
          </cell>
          <cell r="J1231">
            <v>0.391234266</v>
          </cell>
          <cell r="K1231">
            <v>0.379675718</v>
          </cell>
          <cell r="L1231">
            <v>0.40273943000000001</v>
          </cell>
          <cell r="M1231">
            <v>0.38600316800000001</v>
          </cell>
          <cell r="N1231">
            <v>0.37185832400000002</v>
          </cell>
          <cell r="O1231">
            <v>0.38858767900000002</v>
          </cell>
          <cell r="P1231">
            <v>0.35467254799999998</v>
          </cell>
          <cell r="Q1231">
            <v>0.39308316599999998</v>
          </cell>
          <cell r="R1231">
            <v>0.36378518399999998</v>
          </cell>
          <cell r="S1231">
            <v>0.34362975800000001</v>
          </cell>
          <cell r="T1231">
            <v>0.43625016900000002</v>
          </cell>
          <cell r="U1231">
            <v>0.31961698300000002</v>
          </cell>
          <cell r="V1231">
            <v>0.34710437</v>
          </cell>
          <cell r="W1231">
            <v>0.37279890100000002</v>
          </cell>
          <cell r="X1231">
            <v>0.40236567000000001</v>
          </cell>
          <cell r="Y1231">
            <v>0.41771333100000002</v>
          </cell>
          <cell r="Z1231">
            <v>0.428438025</v>
          </cell>
          <cell r="AA1231">
            <v>0.42691660399999998</v>
          </cell>
          <cell r="AB1231">
            <v>0.39030150200000002</v>
          </cell>
          <cell r="AC1231">
            <v>0.42232618399999999</v>
          </cell>
          <cell r="AD1231">
            <v>0.38464649000000001</v>
          </cell>
          <cell r="AE1231">
            <v>0.38524542099999998</v>
          </cell>
          <cell r="AF1231">
            <v>0.39465728900000002</v>
          </cell>
          <cell r="AG1231">
            <v>0.496621005</v>
          </cell>
          <cell r="AH1231">
            <v>0.25877095100000003</v>
          </cell>
          <cell r="AI1231">
            <v>0.31363716899999999</v>
          </cell>
          <cell r="AJ1231">
            <v>0.35875521599999999</v>
          </cell>
          <cell r="AK1231">
            <v>0.37130480799999999</v>
          </cell>
          <cell r="AL1231">
            <v>0.379719272</v>
          </cell>
          <cell r="AM1231">
            <v>0.42732295399999998</v>
          </cell>
          <cell r="AN1231">
            <v>0.42096543800000003</v>
          </cell>
          <cell r="AO1231">
            <v>0.407443636</v>
          </cell>
          <cell r="AP1231">
            <v>0.40142904400000001</v>
          </cell>
          <cell r="AQ1231">
            <v>0.40344411800000002</v>
          </cell>
          <cell r="AR1231">
            <v>0.398433223</v>
          </cell>
          <cell r="AS1231">
            <v>0.39788708499999997</v>
          </cell>
          <cell r="AT1231">
            <v>0.46010689799999999</v>
          </cell>
          <cell r="AU1231">
            <v>0.35098101399999998</v>
          </cell>
          <cell r="AV1231">
            <v>0.342586791</v>
          </cell>
          <cell r="AW1231">
            <v>0.34053226199999997</v>
          </cell>
          <cell r="AX1231">
            <v>0.34437652600000002</v>
          </cell>
          <cell r="AY1231">
            <v>0.41801317500000001</v>
          </cell>
          <cell r="AZ1231">
            <v>0.42115743999999999</v>
          </cell>
          <cell r="BA1231">
            <v>0.43152873899999999</v>
          </cell>
          <cell r="BB1231">
            <v>0.45863870600000001</v>
          </cell>
          <cell r="BC1231">
            <v>0.44333146800000001</v>
          </cell>
          <cell r="BD1231">
            <v>0.39697053700000001</v>
          </cell>
          <cell r="BE1231">
            <v>0.37816597299999999</v>
          </cell>
          <cell r="BF1231">
            <v>0.38473399000000003</v>
          </cell>
          <cell r="BG1231">
            <v>0.48149086699999999</v>
          </cell>
          <cell r="BH1231">
            <v>0.33917103500000001</v>
          </cell>
          <cell r="BI1231">
            <v>0.33446153200000001</v>
          </cell>
          <cell r="BJ1231">
            <v>0.351134534</v>
          </cell>
          <cell r="BK1231">
            <v>0.43454089099999998</v>
          </cell>
          <cell r="BL1231">
            <v>0.41947831600000002</v>
          </cell>
          <cell r="BM1231">
            <v>0.43864427700000003</v>
          </cell>
          <cell r="BN1231">
            <v>0.46628111500000002</v>
          </cell>
          <cell r="BO1231">
            <v>0.52374395900000004</v>
          </cell>
          <cell r="BP1231">
            <v>0.53438822399999997</v>
          </cell>
          <cell r="BQ1231">
            <v>0.57436377000000005</v>
          </cell>
          <cell r="BR1231">
            <v>0.55896437499999996</v>
          </cell>
          <cell r="BS1231">
            <v>0.55474197700000005</v>
          </cell>
          <cell r="BT1231">
            <v>0.668312609</v>
          </cell>
          <cell r="BU1231">
            <v>0.41041185699999999</v>
          </cell>
          <cell r="BV1231">
            <v>0.38439985199999999</v>
          </cell>
          <cell r="BW1231">
            <v>0.423474093</v>
          </cell>
          <cell r="BX1231">
            <v>0.40697251200000001</v>
          </cell>
          <cell r="BY1231">
            <v>0.399785055</v>
          </cell>
          <cell r="BZ1231">
            <v>0.41659277900000002</v>
          </cell>
          <cell r="CA1231">
            <v>0.444520209</v>
          </cell>
          <cell r="CB1231">
            <v>0.438862747</v>
          </cell>
          <cell r="CC1231">
            <v>0.42921519000000002</v>
          </cell>
          <cell r="CD1231">
            <v>0.44045378200000002</v>
          </cell>
          <cell r="CE1231">
            <v>0.440942102</v>
          </cell>
          <cell r="CF1231">
            <v>0.43906431899999998</v>
          </cell>
          <cell r="CG1231">
            <v>0.57577940000000005</v>
          </cell>
        </row>
        <row r="1232">
          <cell r="B1232" t="str">
            <v xml:space="preserve">Per_Value_Gin_Central England </v>
          </cell>
          <cell r="C1232" t="str">
            <v>Per</v>
          </cell>
          <cell r="D1232" t="str">
            <v>Value</v>
          </cell>
          <cell r="E1232" t="str">
            <v>Spirits</v>
          </cell>
          <cell r="F1232" t="str">
            <v>Gin</v>
          </cell>
          <cell r="G1232" t="str">
            <v xml:space="preserve">Central England </v>
          </cell>
          <cell r="H1232">
            <v>2.5497131190000002</v>
          </cell>
          <cell r="I1232">
            <v>2.53681987</v>
          </cell>
          <cell r="J1232">
            <v>2.8382915689999999</v>
          </cell>
          <cell r="K1232">
            <v>2.9236200609999998</v>
          </cell>
          <cell r="L1232">
            <v>2.8915795609999999</v>
          </cell>
          <cell r="M1232">
            <v>2.7918931850000002</v>
          </cell>
          <cell r="N1232">
            <v>2.677903508</v>
          </cell>
          <cell r="O1232">
            <v>2.6440908219999999</v>
          </cell>
          <cell r="P1232">
            <v>2.5075812690000001</v>
          </cell>
          <cell r="Q1232">
            <v>2.6455062420000002</v>
          </cell>
          <cell r="R1232">
            <v>2.620136182</v>
          </cell>
          <cell r="S1232">
            <v>2.8907619580000001</v>
          </cell>
          <cell r="T1232">
            <v>3.2960587879999999</v>
          </cell>
          <cell r="U1232">
            <v>2.5530567799999999</v>
          </cell>
          <cell r="V1232">
            <v>2.8613068450000001</v>
          </cell>
          <cell r="W1232">
            <v>3.013586171</v>
          </cell>
          <cell r="X1232">
            <v>3.0178826619999999</v>
          </cell>
          <cell r="Y1232">
            <v>3.0191465750000002</v>
          </cell>
          <cell r="Z1232">
            <v>2.9263406519999999</v>
          </cell>
          <cell r="AA1232">
            <v>2.8810366059999999</v>
          </cell>
          <cell r="AB1232">
            <v>2.8701357519999999</v>
          </cell>
          <cell r="AC1232">
            <v>2.8099192080000002</v>
          </cell>
          <cell r="AD1232">
            <v>2.7945892419999998</v>
          </cell>
          <cell r="AE1232">
            <v>2.8124984070000001</v>
          </cell>
          <cell r="AF1232">
            <v>2.937678885</v>
          </cell>
          <cell r="AG1232">
            <v>3.3082821299999998</v>
          </cell>
          <cell r="AH1232">
            <v>1.650657182</v>
          </cell>
          <cell r="AI1232">
            <v>1.965979149</v>
          </cell>
          <cell r="AJ1232">
            <v>2.490337083</v>
          </cell>
          <cell r="AK1232">
            <v>2.7648617579999999</v>
          </cell>
          <cell r="AL1232">
            <v>2.8682860639999999</v>
          </cell>
          <cell r="AM1232">
            <v>3.0265340869999999</v>
          </cell>
          <cell r="AN1232">
            <v>3.0478056790000001</v>
          </cell>
          <cell r="AO1232">
            <v>2.9090174210000002</v>
          </cell>
          <cell r="AP1232">
            <v>2.9685513729999999</v>
          </cell>
          <cell r="AQ1232">
            <v>2.808888848</v>
          </cell>
          <cell r="AR1232">
            <v>2.7813691079999998</v>
          </cell>
          <cell r="AS1232">
            <v>2.9996770229999998</v>
          </cell>
          <cell r="AT1232">
            <v>3.277231472</v>
          </cell>
          <cell r="AU1232">
            <v>2.0104272449999998</v>
          </cell>
          <cell r="AV1232">
            <v>2.058638304</v>
          </cell>
          <cell r="AW1232">
            <v>2.1178227459999999</v>
          </cell>
          <cell r="AX1232">
            <v>2.27517798</v>
          </cell>
          <cell r="AY1232">
            <v>2.6066002940000002</v>
          </cell>
          <cell r="AZ1232">
            <v>2.4653810169999999</v>
          </cell>
          <cell r="BA1232">
            <v>2.4474615580000001</v>
          </cell>
          <cell r="BB1232">
            <v>2.7821357600000001</v>
          </cell>
          <cell r="BC1232">
            <v>2.7040508650000001</v>
          </cell>
          <cell r="BD1232">
            <v>2.8454162859999999</v>
          </cell>
          <cell r="BE1232">
            <v>2.8688739519999999</v>
          </cell>
          <cell r="BF1232">
            <v>3.0906018120000001</v>
          </cell>
          <cell r="BG1232">
            <v>3.8798429849999998</v>
          </cell>
          <cell r="BH1232">
            <v>2.786305225</v>
          </cell>
          <cell r="BI1232">
            <v>2.5258115320000001</v>
          </cell>
          <cell r="BJ1232">
            <v>2.6180055549999999</v>
          </cell>
          <cell r="BK1232">
            <v>2.6224997700000001</v>
          </cell>
          <cell r="BL1232">
            <v>2.5978145079999999</v>
          </cell>
          <cell r="BM1232">
            <v>2.769981177</v>
          </cell>
          <cell r="BN1232">
            <v>2.6461913410000002</v>
          </cell>
          <cell r="BO1232">
            <v>2.7743492660000002</v>
          </cell>
          <cell r="BP1232">
            <v>2.8332326370000001</v>
          </cell>
          <cell r="BQ1232">
            <v>2.773380263</v>
          </cell>
          <cell r="BR1232">
            <v>2.817259891</v>
          </cell>
          <cell r="BS1232">
            <v>2.8402965390000001</v>
          </cell>
          <cell r="BT1232">
            <v>4.1566132830000004</v>
          </cell>
          <cell r="BU1232">
            <v>3.0336448730000001</v>
          </cell>
          <cell r="BV1232">
            <v>3.1856189129999999</v>
          </cell>
          <cell r="BW1232">
            <v>3.2868055190000001</v>
          </cell>
          <cell r="BX1232">
            <v>3.2621949890000002</v>
          </cell>
          <cell r="BY1232">
            <v>3.3713340230000002</v>
          </cell>
          <cell r="BZ1232">
            <v>3.3473707369999999</v>
          </cell>
          <cell r="CA1232">
            <v>3.3247524460000002</v>
          </cell>
          <cell r="CB1232">
            <v>3.3698009670000002</v>
          </cell>
          <cell r="CC1232">
            <v>3.2452946640000002</v>
          </cell>
          <cell r="CD1232">
            <v>3.1147111490000001</v>
          </cell>
          <cell r="CE1232">
            <v>3.0732018220000001</v>
          </cell>
          <cell r="CF1232">
            <v>3.09653774</v>
          </cell>
          <cell r="CG1232">
            <v>4.0215627549999997</v>
          </cell>
        </row>
        <row r="1233">
          <cell r="B1233" t="str">
            <v>Per_Value_Gin_GB CENTRAL SCOTLAND</v>
          </cell>
          <cell r="C1233" t="str">
            <v>Per</v>
          </cell>
          <cell r="D1233" t="str">
            <v>Value</v>
          </cell>
          <cell r="E1233" t="str">
            <v>Spirits</v>
          </cell>
          <cell r="F1233" t="str">
            <v>Gin</v>
          </cell>
          <cell r="G1233" t="str">
            <v>GB CENTRAL SCOTLAND</v>
          </cell>
          <cell r="H1233">
            <v>1.896924235</v>
          </cell>
          <cell r="I1233">
            <v>1.9649562380000001</v>
          </cell>
          <cell r="J1233">
            <v>2.2160745190000002</v>
          </cell>
          <cell r="K1233">
            <v>2.1892552959999998</v>
          </cell>
          <cell r="L1233">
            <v>2.1571393360000002</v>
          </cell>
          <cell r="M1233">
            <v>2.1286791549999999</v>
          </cell>
          <cell r="N1233">
            <v>2.050329632</v>
          </cell>
          <cell r="O1233">
            <v>1.9715087360000001</v>
          </cell>
          <cell r="P1233">
            <v>1.892800236</v>
          </cell>
          <cell r="Q1233">
            <v>2.1767545190000002</v>
          </cell>
          <cell r="R1233">
            <v>2.1589667989999999</v>
          </cell>
          <cell r="S1233">
            <v>2.3468015160000002</v>
          </cell>
          <cell r="T1233">
            <v>2.8338130389999998</v>
          </cell>
          <cell r="U1233">
            <v>2.1148720889999999</v>
          </cell>
          <cell r="V1233">
            <v>2.291999594</v>
          </cell>
          <cell r="W1233">
            <v>2.4288848230000002</v>
          </cell>
          <cell r="X1233">
            <v>2.385913425</v>
          </cell>
          <cell r="Y1233">
            <v>2.2541950910000002</v>
          </cell>
          <cell r="Z1233">
            <v>2.3465279780000001</v>
          </cell>
          <cell r="AA1233">
            <v>2.292083082</v>
          </cell>
          <cell r="AB1233">
            <v>2.189873945</v>
          </cell>
          <cell r="AC1233">
            <v>2.1457564599999999</v>
          </cell>
          <cell r="AD1233">
            <v>2.1329811969999999</v>
          </cell>
          <cell r="AE1233">
            <v>2.2452059919999998</v>
          </cell>
          <cell r="AF1233">
            <v>2.310765119</v>
          </cell>
          <cell r="AG1233">
            <v>2.6396843259999998</v>
          </cell>
          <cell r="AH1233">
            <v>1.180309104</v>
          </cell>
          <cell r="AI1233">
            <v>1.3770796999999999</v>
          </cell>
          <cell r="AJ1233">
            <v>1.6176351790000001</v>
          </cell>
          <cell r="AK1233">
            <v>1.7799350410000001</v>
          </cell>
          <cell r="AL1233">
            <v>1.8381453249999999</v>
          </cell>
          <cell r="AM1233">
            <v>2.2791371169999999</v>
          </cell>
          <cell r="AN1233">
            <v>2.0917161129999999</v>
          </cell>
          <cell r="AO1233">
            <v>2.0233235039999999</v>
          </cell>
          <cell r="AP1233">
            <v>2.1252274899999999</v>
          </cell>
          <cell r="AQ1233">
            <v>2.1806561449999999</v>
          </cell>
          <cell r="AR1233">
            <v>2.2781973199999999</v>
          </cell>
          <cell r="AS1233">
            <v>2.4805273589999999</v>
          </cell>
          <cell r="AT1233">
            <v>2.748821838</v>
          </cell>
          <cell r="AU1233">
            <v>1.803266037</v>
          </cell>
          <cell r="AV1233">
            <v>2.001218889</v>
          </cell>
          <cell r="AW1233">
            <v>2.0969324290000002</v>
          </cell>
          <cell r="AX1233">
            <v>2.0889266059999998</v>
          </cell>
          <cell r="AY1233">
            <v>2.065560471</v>
          </cell>
          <cell r="AZ1233">
            <v>2.1015100599999998</v>
          </cell>
          <cell r="BA1233">
            <v>2.0325949699999999</v>
          </cell>
          <cell r="BB1233">
            <v>2.1971802760000001</v>
          </cell>
          <cell r="BC1233">
            <v>2.137572611</v>
          </cell>
          <cell r="BD1233">
            <v>2.099509984</v>
          </cell>
          <cell r="BE1233">
            <v>2.139212465</v>
          </cell>
          <cell r="BF1233">
            <v>2.2306946270000001</v>
          </cell>
          <cell r="BG1233">
            <v>2.8391027900000001</v>
          </cell>
          <cell r="BH1233">
            <v>1.9470096610000001</v>
          </cell>
          <cell r="BI1233">
            <v>2.0064508989999998</v>
          </cell>
          <cell r="BJ1233">
            <v>1.9768167759999999</v>
          </cell>
          <cell r="BK1233">
            <v>2.1182733479999998</v>
          </cell>
          <cell r="BL1233">
            <v>2.086316241</v>
          </cell>
          <cell r="BM1233">
            <v>2.2481355490000001</v>
          </cell>
          <cell r="BN1233">
            <v>2.1862831489999999</v>
          </cell>
          <cell r="BO1233">
            <v>2.2160704180000002</v>
          </cell>
          <cell r="BP1233">
            <v>2.4321652500000002</v>
          </cell>
          <cell r="BQ1233">
            <v>2.1636850669999999</v>
          </cell>
          <cell r="BR1233">
            <v>2.1142568420000001</v>
          </cell>
          <cell r="BS1233">
            <v>2.2092934440000001</v>
          </cell>
          <cell r="BT1233">
            <v>2.829800197</v>
          </cell>
          <cell r="BU1233">
            <v>2.0230856479999999</v>
          </cell>
          <cell r="BV1233">
            <v>2.0783745680000001</v>
          </cell>
          <cell r="BW1233">
            <v>2.2125655559999999</v>
          </cell>
          <cell r="BX1233">
            <v>2.3181514230000002</v>
          </cell>
          <cell r="BY1233">
            <v>2.3045813549999998</v>
          </cell>
          <cell r="BZ1233">
            <v>2.3512204620000001</v>
          </cell>
          <cell r="CA1233">
            <v>2.3611864859999998</v>
          </cell>
          <cell r="CB1233">
            <v>2.4892409049999999</v>
          </cell>
          <cell r="CC1233">
            <v>2.3185377319999998</v>
          </cell>
          <cell r="CD1233">
            <v>2.3173236739999998</v>
          </cell>
          <cell r="CE1233">
            <v>2.2976585250000001</v>
          </cell>
          <cell r="CF1233">
            <v>2.3592107059999998</v>
          </cell>
          <cell r="CG1233">
            <v>3.054153865</v>
          </cell>
        </row>
        <row r="1234">
          <cell r="B1234" t="str">
            <v>Per_Value_Gin_East of England</v>
          </cell>
          <cell r="C1234" t="str">
            <v>Per</v>
          </cell>
          <cell r="D1234" t="str">
            <v>Value</v>
          </cell>
          <cell r="E1234" t="str">
            <v>Spirits</v>
          </cell>
          <cell r="F1234" t="str">
            <v>Gin</v>
          </cell>
          <cell r="G1234" t="str">
            <v>East of England</v>
          </cell>
          <cell r="H1234">
            <v>2.0096523209999999</v>
          </cell>
          <cell r="I1234">
            <v>2.0592176759999998</v>
          </cell>
          <cell r="J1234">
            <v>2.2401999469999998</v>
          </cell>
          <cell r="K1234">
            <v>2.2421123449999998</v>
          </cell>
          <cell r="L1234">
            <v>2.2558209489999999</v>
          </cell>
          <cell r="M1234">
            <v>2.1603216399999998</v>
          </cell>
          <cell r="N1234">
            <v>1.914028464</v>
          </cell>
          <cell r="O1234">
            <v>1.7175775280000001</v>
          </cell>
          <cell r="P1234">
            <v>2.1621686640000002</v>
          </cell>
          <cell r="Q1234">
            <v>2.202519272</v>
          </cell>
          <cell r="R1234">
            <v>2.067191491</v>
          </cell>
          <cell r="S1234">
            <v>2.1733089510000001</v>
          </cell>
          <cell r="T1234">
            <v>2.399734295</v>
          </cell>
          <cell r="U1234">
            <v>1.914818149</v>
          </cell>
          <cell r="V1234">
            <v>2.0680617350000001</v>
          </cell>
          <cell r="W1234">
            <v>2.237656844</v>
          </cell>
          <cell r="X1234">
            <v>2.1055584889999999</v>
          </cell>
          <cell r="Y1234">
            <v>2.118440358</v>
          </cell>
          <cell r="Z1234">
            <v>2.0289593140000002</v>
          </cell>
          <cell r="AA1234">
            <v>2.0310532179999998</v>
          </cell>
          <cell r="AB1234">
            <v>2.047656645</v>
          </cell>
          <cell r="AC1234">
            <v>1.9788999920000001</v>
          </cell>
          <cell r="AD1234">
            <v>1.9757786900000001</v>
          </cell>
          <cell r="AE1234">
            <v>1.9980290300000001</v>
          </cell>
          <cell r="AF1234">
            <v>1.9471718339999999</v>
          </cell>
          <cell r="AG1234">
            <v>2.0180675799999999</v>
          </cell>
          <cell r="AH1234">
            <v>0.95407266000000002</v>
          </cell>
          <cell r="AI1234">
            <v>1.1695991969999999</v>
          </cell>
          <cell r="AJ1234">
            <v>1.4486779009999999</v>
          </cell>
          <cell r="AK1234">
            <v>1.6262366610000001</v>
          </cell>
          <cell r="AL1234">
            <v>1.66916314</v>
          </cell>
          <cell r="AM1234">
            <v>1.721520038</v>
          </cell>
          <cell r="AN1234">
            <v>1.8446165400000001</v>
          </cell>
          <cell r="AO1234">
            <v>1.802255919</v>
          </cell>
          <cell r="AP1234">
            <v>1.889331235</v>
          </cell>
          <cell r="AQ1234">
            <v>1.810842651</v>
          </cell>
          <cell r="AR1234">
            <v>1.6615820189999999</v>
          </cell>
          <cell r="AS1234">
            <v>1.712761381</v>
          </cell>
          <cell r="AT1234">
            <v>1.775309526</v>
          </cell>
          <cell r="AU1234">
            <v>0.97810013200000001</v>
          </cell>
          <cell r="AV1234">
            <v>0.973119395</v>
          </cell>
          <cell r="AW1234">
            <v>0.97807611999999999</v>
          </cell>
          <cell r="AX1234">
            <v>1.0715911090000001</v>
          </cell>
          <cell r="AY1234">
            <v>1.2600215509999999</v>
          </cell>
          <cell r="AZ1234">
            <v>1.2239347540000001</v>
          </cell>
          <cell r="BA1234">
            <v>1.182943283</v>
          </cell>
          <cell r="BB1234">
            <v>1.375974848</v>
          </cell>
          <cell r="BC1234">
            <v>1.3329331019999999</v>
          </cell>
          <cell r="BD1234">
            <v>1.507156358</v>
          </cell>
          <cell r="BE1234">
            <v>1.523881654</v>
          </cell>
          <cell r="BF1234">
            <v>1.620620001</v>
          </cell>
          <cell r="BG1234">
            <v>2.0127549469999999</v>
          </cell>
          <cell r="BH1234">
            <v>1.4428932990000001</v>
          </cell>
          <cell r="BI1234">
            <v>1.3425908559999999</v>
          </cell>
          <cell r="BJ1234">
            <v>1.3876616150000001</v>
          </cell>
          <cell r="BK1234">
            <v>1.5327611940000001</v>
          </cell>
          <cell r="BL1234">
            <v>1.5198552270000001</v>
          </cell>
          <cell r="BM1234">
            <v>1.647778913</v>
          </cell>
          <cell r="BN1234">
            <v>1.626015416</v>
          </cell>
          <cell r="BO1234">
            <v>1.6710353870000001</v>
          </cell>
          <cell r="BP1234">
            <v>1.634598738</v>
          </cell>
          <cell r="BQ1234">
            <v>1.5967796430000001</v>
          </cell>
          <cell r="BR1234">
            <v>1.570914734</v>
          </cell>
          <cell r="BS1234">
            <v>1.5509980329999999</v>
          </cell>
          <cell r="BT1234">
            <v>2.2392770359999998</v>
          </cell>
          <cell r="BU1234">
            <v>1.657651282</v>
          </cell>
          <cell r="BV1234">
            <v>1.7716345259999999</v>
          </cell>
          <cell r="BW1234">
            <v>1.7314367850000001</v>
          </cell>
          <cell r="BX1234">
            <v>1.7723935930000001</v>
          </cell>
          <cell r="BY1234">
            <v>1.8255263310000001</v>
          </cell>
          <cell r="BZ1234">
            <v>1.783763832</v>
          </cell>
          <cell r="CA1234">
            <v>1.793079839</v>
          </cell>
          <cell r="CB1234">
            <v>1.770409678</v>
          </cell>
          <cell r="CC1234">
            <v>1.70761265</v>
          </cell>
          <cell r="CD1234">
            <v>1.6606413069999999</v>
          </cell>
          <cell r="CE1234">
            <v>1.6903938810000001</v>
          </cell>
          <cell r="CF1234">
            <v>1.705739313</v>
          </cell>
          <cell r="CG1234">
            <v>2.224955596</v>
          </cell>
        </row>
        <row r="1235">
          <cell r="B1235" t="str">
            <v>Per_Value_Gin_London</v>
          </cell>
          <cell r="C1235" t="str">
            <v>Per</v>
          </cell>
          <cell r="D1235" t="str">
            <v>Value</v>
          </cell>
          <cell r="E1235" t="str">
            <v>Spirits</v>
          </cell>
          <cell r="F1235" t="str">
            <v>Gin</v>
          </cell>
          <cell r="G1235" t="str">
            <v>London</v>
          </cell>
          <cell r="H1235">
            <v>6.5052752189999996</v>
          </cell>
          <cell r="I1235">
            <v>6.7232416400000004</v>
          </cell>
          <cell r="J1235">
            <v>7.8169779779999997</v>
          </cell>
          <cell r="K1235">
            <v>8.0895624109999993</v>
          </cell>
          <cell r="L1235">
            <v>8.2203098580000002</v>
          </cell>
          <cell r="M1235">
            <v>8.1115614219999994</v>
          </cell>
          <cell r="N1235">
            <v>8.265562289</v>
          </cell>
          <cell r="O1235">
            <v>8.4814868729999997</v>
          </cell>
          <cell r="P1235">
            <v>8.0745320490000001</v>
          </cell>
          <cell r="Q1235">
            <v>8.2355782699999995</v>
          </cell>
          <cell r="R1235">
            <v>8.1316480769999995</v>
          </cell>
          <cell r="S1235">
            <v>8.8160035699999995</v>
          </cell>
          <cell r="T1235">
            <v>11.033772047999999</v>
          </cell>
          <cell r="U1235">
            <v>7.9560819829999998</v>
          </cell>
          <cell r="V1235">
            <v>8.4253782499999996</v>
          </cell>
          <cell r="W1235">
            <v>8.1642449129999992</v>
          </cell>
          <cell r="X1235">
            <v>7.9561670040000001</v>
          </cell>
          <cell r="Y1235">
            <v>8.2307019609999994</v>
          </cell>
          <cell r="Z1235">
            <v>8.1956457619999998</v>
          </cell>
          <cell r="AA1235">
            <v>7.8182028189999997</v>
          </cell>
          <cell r="AB1235">
            <v>7.4267276850000004</v>
          </cell>
          <cell r="AC1235">
            <v>7.4972933729999998</v>
          </cell>
          <cell r="AD1235">
            <v>7.4181439119999997</v>
          </cell>
          <cell r="AE1235">
            <v>7.5586373819999997</v>
          </cell>
          <cell r="AF1235">
            <v>7.7170566029999996</v>
          </cell>
          <cell r="AG1235">
            <v>9.4922928300000002</v>
          </cell>
          <cell r="AH1235">
            <v>4.5328485059999997</v>
          </cell>
          <cell r="AI1235">
            <v>5.1999684930000001</v>
          </cell>
          <cell r="AJ1235">
            <v>5.6693728019999998</v>
          </cell>
          <cell r="AK1235">
            <v>6.8210699589999999</v>
          </cell>
          <cell r="AL1235">
            <v>6.8604031760000002</v>
          </cell>
          <cell r="AM1235">
            <v>6.9141935349999999</v>
          </cell>
          <cell r="AN1235">
            <v>6.9634648910000001</v>
          </cell>
          <cell r="AO1235">
            <v>6.975917033</v>
          </cell>
          <cell r="AP1235">
            <v>7.1227086709999998</v>
          </cell>
          <cell r="AQ1235">
            <v>7.051474164</v>
          </cell>
          <cell r="AR1235">
            <v>7.1845978820000003</v>
          </cell>
          <cell r="AS1235">
            <v>7.4445039900000003</v>
          </cell>
          <cell r="AT1235">
            <v>8.3762167279999993</v>
          </cell>
          <cell r="AU1235">
            <v>5.5141621760000001</v>
          </cell>
          <cell r="AV1235">
            <v>5.6604007660000004</v>
          </cell>
          <cell r="AW1235">
            <v>5.8031071169999997</v>
          </cell>
          <cell r="AX1235">
            <v>6.2710698689999997</v>
          </cell>
          <cell r="AY1235">
            <v>7.0289050120000001</v>
          </cell>
          <cell r="AZ1235">
            <v>6.9032301609999998</v>
          </cell>
          <cell r="BA1235">
            <v>6.6459417920000003</v>
          </cell>
          <cell r="BB1235">
            <v>7.3406091880000002</v>
          </cell>
          <cell r="BC1235">
            <v>7.0531815629999999</v>
          </cell>
          <cell r="BD1235">
            <v>7.3350120260000002</v>
          </cell>
          <cell r="BE1235">
            <v>7.3063604929999997</v>
          </cell>
          <cell r="BF1235">
            <v>7.7054234859999999</v>
          </cell>
          <cell r="BG1235">
            <v>9.6285638220000003</v>
          </cell>
          <cell r="BH1235">
            <v>7.0693561980000004</v>
          </cell>
          <cell r="BI1235">
            <v>6.8734150950000004</v>
          </cell>
          <cell r="BJ1235">
            <v>6.9271418010000003</v>
          </cell>
          <cell r="BK1235">
            <v>7.2744376219999998</v>
          </cell>
          <cell r="BL1235">
            <v>7.5047573449999998</v>
          </cell>
          <cell r="BM1235">
            <v>8.1171968979999995</v>
          </cell>
          <cell r="BN1235">
            <v>8.2703273740000007</v>
          </cell>
          <cell r="BO1235">
            <v>8.2775336890000002</v>
          </cell>
          <cell r="BP1235">
            <v>8.1315828579999998</v>
          </cell>
          <cell r="BQ1235">
            <v>8.171138762</v>
          </cell>
          <cell r="BR1235">
            <v>8.2263346679999998</v>
          </cell>
          <cell r="BS1235">
            <v>8.0670990089999997</v>
          </cell>
          <cell r="BT1235">
            <v>10.574560519</v>
          </cell>
          <cell r="BU1235">
            <v>7.980868042</v>
          </cell>
          <cell r="BV1235">
            <v>8.3958183169999998</v>
          </cell>
          <cell r="BW1235">
            <v>8.5233678469999994</v>
          </cell>
          <cell r="BX1235">
            <v>8.5994980680000008</v>
          </cell>
          <cell r="BY1235">
            <v>8.8603395389999999</v>
          </cell>
          <cell r="BZ1235">
            <v>8.9368952549999996</v>
          </cell>
          <cell r="CA1235">
            <v>9.1797348190000001</v>
          </cell>
          <cell r="CB1235">
            <v>9.8385732160000003</v>
          </cell>
          <cell r="CC1235">
            <v>9.5347261379999999</v>
          </cell>
          <cell r="CD1235">
            <v>9.4758064770000008</v>
          </cell>
          <cell r="CE1235">
            <v>9.4729146760000003</v>
          </cell>
          <cell r="CF1235">
            <v>9.5876974720000003</v>
          </cell>
          <cell r="CG1235">
            <v>12.243300849000001</v>
          </cell>
        </row>
        <row r="1236">
          <cell r="B1236" t="str">
            <v>Per_Value_Gin_North East England</v>
          </cell>
          <cell r="C1236" t="str">
            <v>Per</v>
          </cell>
          <cell r="D1236" t="str">
            <v>Value</v>
          </cell>
          <cell r="E1236" t="str">
            <v>Spirits</v>
          </cell>
          <cell r="F1236" t="str">
            <v>Gin</v>
          </cell>
          <cell r="G1236" t="str">
            <v>North East England</v>
          </cell>
          <cell r="H1236">
            <v>1.0214428499999999</v>
          </cell>
          <cell r="I1236">
            <v>1.007195804</v>
          </cell>
          <cell r="J1236">
            <v>1.1216909310000001</v>
          </cell>
          <cell r="K1236">
            <v>1.1470436180000001</v>
          </cell>
          <cell r="L1236">
            <v>1.1473220289999999</v>
          </cell>
          <cell r="M1236">
            <v>1.110467858</v>
          </cell>
          <cell r="N1236">
            <v>1.0897452860000001</v>
          </cell>
          <cell r="O1236">
            <v>1.099062733</v>
          </cell>
          <cell r="P1236">
            <v>1.0012569870000001</v>
          </cell>
          <cell r="Q1236">
            <v>0.99865147499999996</v>
          </cell>
          <cell r="R1236">
            <v>1.0232372320000001</v>
          </cell>
          <cell r="S1236">
            <v>1.1163387259999999</v>
          </cell>
          <cell r="T1236">
            <v>1.350498252</v>
          </cell>
          <cell r="U1236">
            <v>0.863215705</v>
          </cell>
          <cell r="V1236">
            <v>0.93439826800000003</v>
          </cell>
          <cell r="W1236">
            <v>0.98226817899999996</v>
          </cell>
          <cell r="X1236">
            <v>0.97406729599999997</v>
          </cell>
          <cell r="Y1236">
            <v>0.94393837300000005</v>
          </cell>
          <cell r="Z1236">
            <v>0.96985850100000004</v>
          </cell>
          <cell r="AA1236">
            <v>0.93058607400000004</v>
          </cell>
          <cell r="AB1236">
            <v>0.93854762300000005</v>
          </cell>
          <cell r="AC1236">
            <v>0.94812396099999996</v>
          </cell>
          <cell r="AD1236">
            <v>0.920482943</v>
          </cell>
          <cell r="AE1236">
            <v>0.92535860599999997</v>
          </cell>
          <cell r="AF1236">
            <v>1.0722358320000001</v>
          </cell>
          <cell r="AG1236">
            <v>1.010573602</v>
          </cell>
          <cell r="AH1236">
            <v>0.52983822899999999</v>
          </cell>
          <cell r="AI1236">
            <v>0.60763013899999996</v>
          </cell>
          <cell r="AJ1236">
            <v>0.72347056700000001</v>
          </cell>
          <cell r="AK1236">
            <v>0.79781648199999999</v>
          </cell>
          <cell r="AL1236">
            <v>0.86033310200000002</v>
          </cell>
          <cell r="AM1236">
            <v>0.87636886899999999</v>
          </cell>
          <cell r="AN1236">
            <v>0.79773612400000005</v>
          </cell>
          <cell r="AO1236">
            <v>0.78446845700000001</v>
          </cell>
          <cell r="AP1236">
            <v>0.78958231199999995</v>
          </cell>
          <cell r="AQ1236">
            <v>0.84227629800000003</v>
          </cell>
          <cell r="AR1236">
            <v>0.83382615100000002</v>
          </cell>
          <cell r="AS1236">
            <v>0.84255259900000001</v>
          </cell>
          <cell r="AT1236">
            <v>1.005120639</v>
          </cell>
          <cell r="AU1236">
            <v>0.66048354799999998</v>
          </cell>
          <cell r="AV1236">
            <v>0.65121081800000002</v>
          </cell>
          <cell r="AW1236">
            <v>0.657230329</v>
          </cell>
          <cell r="AX1236">
            <v>0.73746933999999997</v>
          </cell>
          <cell r="AY1236">
            <v>0.81936842300000001</v>
          </cell>
          <cell r="AZ1236">
            <v>0.80107848999999998</v>
          </cell>
          <cell r="BA1236">
            <v>0.80129452000000001</v>
          </cell>
          <cell r="BB1236">
            <v>0.93735866499999998</v>
          </cell>
          <cell r="BC1236">
            <v>0.89924267000000002</v>
          </cell>
          <cell r="BD1236">
            <v>1.000959728</v>
          </cell>
          <cell r="BE1236">
            <v>1.0089835979999999</v>
          </cell>
          <cell r="BF1236">
            <v>1.029764524</v>
          </cell>
          <cell r="BG1236">
            <v>1.3237944340000001</v>
          </cell>
          <cell r="BH1236">
            <v>1.0475490890000001</v>
          </cell>
          <cell r="BI1236">
            <v>0.98841289499999996</v>
          </cell>
          <cell r="BJ1236">
            <v>1.008004057</v>
          </cell>
          <cell r="BK1236">
            <v>1.178345089</v>
          </cell>
          <cell r="BL1236">
            <v>1.066338217</v>
          </cell>
          <cell r="BM1236">
            <v>1.1819486379999999</v>
          </cell>
          <cell r="BN1236">
            <v>1.1418600910000001</v>
          </cell>
          <cell r="BO1236">
            <v>1.154236606</v>
          </cell>
          <cell r="BP1236">
            <v>1.132368053</v>
          </cell>
          <cell r="BQ1236">
            <v>1.050883147</v>
          </cell>
          <cell r="BR1236">
            <v>0.98765113299999996</v>
          </cell>
          <cell r="BS1236">
            <v>0.97434731299999999</v>
          </cell>
          <cell r="BT1236">
            <v>1.3277228240000001</v>
          </cell>
          <cell r="BU1236">
            <v>0.96716392399999995</v>
          </cell>
          <cell r="BV1236">
            <v>0.92387529999999995</v>
          </cell>
          <cell r="BW1236">
            <v>0.94359856799999997</v>
          </cell>
          <cell r="BX1236">
            <v>1.0701639650000001</v>
          </cell>
          <cell r="BY1236">
            <v>1.023506472</v>
          </cell>
          <cell r="BZ1236">
            <v>1.011260727</v>
          </cell>
          <cell r="CA1236">
            <v>0.99267871600000002</v>
          </cell>
          <cell r="CB1236">
            <v>1.1023922420000001</v>
          </cell>
          <cell r="CC1236">
            <v>1.0374573840000001</v>
          </cell>
          <cell r="CD1236">
            <v>1.016237584</v>
          </cell>
          <cell r="CE1236">
            <v>1.006532669</v>
          </cell>
          <cell r="CF1236">
            <v>1.059865013</v>
          </cell>
          <cell r="CG1236">
            <v>1.3782212439999999</v>
          </cell>
        </row>
        <row r="1237">
          <cell r="B1237" t="str">
            <v>Per_Value_Gin_North East Scotland</v>
          </cell>
          <cell r="C1237" t="str">
            <v>Per</v>
          </cell>
          <cell r="D1237" t="str">
            <v>Value</v>
          </cell>
          <cell r="E1237" t="str">
            <v>Spirits</v>
          </cell>
          <cell r="F1237" t="str">
            <v>Gin</v>
          </cell>
          <cell r="G1237" t="str">
            <v>North East Scotland</v>
          </cell>
          <cell r="H1237">
            <v>0.58263384299999998</v>
          </cell>
          <cell r="I1237">
            <v>0.64616563100000002</v>
          </cell>
          <cell r="J1237">
            <v>0.64454993000000005</v>
          </cell>
          <cell r="K1237">
            <v>0.60319629399999997</v>
          </cell>
          <cell r="L1237">
            <v>0.59189937299999995</v>
          </cell>
          <cell r="M1237">
            <v>0.550719348</v>
          </cell>
          <cell r="N1237">
            <v>0.49669844200000002</v>
          </cell>
          <cell r="O1237">
            <v>0.43849980199999999</v>
          </cell>
          <cell r="P1237">
            <v>0.46884378599999998</v>
          </cell>
          <cell r="Q1237">
            <v>0.496333737</v>
          </cell>
          <cell r="R1237">
            <v>0.53007625800000002</v>
          </cell>
          <cell r="S1237">
            <v>0.48545887199999999</v>
          </cell>
          <cell r="T1237">
            <v>0.58436092699999997</v>
          </cell>
          <cell r="U1237">
            <v>0.475920181</v>
          </cell>
          <cell r="V1237">
            <v>0.53400134499999996</v>
          </cell>
          <cell r="W1237">
            <v>0.46815714899999999</v>
          </cell>
          <cell r="X1237">
            <v>0.478141816</v>
          </cell>
          <cell r="Y1237">
            <v>0.49137619700000001</v>
          </cell>
          <cell r="Z1237">
            <v>0.45112413299999998</v>
          </cell>
          <cell r="AA1237">
            <v>0.48620344199999999</v>
          </cell>
          <cell r="AB1237">
            <v>0.46472208100000001</v>
          </cell>
          <cell r="AC1237">
            <v>0.46165956400000002</v>
          </cell>
          <cell r="AD1237">
            <v>0.50342336700000001</v>
          </cell>
          <cell r="AE1237">
            <v>0.471279434</v>
          </cell>
          <cell r="AF1237">
            <v>0.430318337</v>
          </cell>
          <cell r="AG1237">
            <v>0.49845251499999998</v>
          </cell>
          <cell r="AH1237">
            <v>0.26313288200000001</v>
          </cell>
          <cell r="AI1237">
            <v>0.28912917500000002</v>
          </cell>
          <cell r="AJ1237">
            <v>0.367872054</v>
          </cell>
          <cell r="AK1237">
            <v>0.411101885</v>
          </cell>
          <cell r="AL1237">
            <v>0.41776105200000002</v>
          </cell>
          <cell r="AM1237">
            <v>0.42353503999999997</v>
          </cell>
          <cell r="AN1237">
            <v>0.40572354399999999</v>
          </cell>
          <cell r="AO1237">
            <v>0.39435707800000003</v>
          </cell>
          <cell r="AP1237">
            <v>0.39616246300000002</v>
          </cell>
          <cell r="AQ1237">
            <v>0.48080306</v>
          </cell>
          <cell r="AR1237">
            <v>0.50869867000000002</v>
          </cell>
          <cell r="AS1237">
            <v>0.611222814</v>
          </cell>
          <cell r="AT1237">
            <v>0.65559373099999996</v>
          </cell>
          <cell r="AU1237">
            <v>0.42407235900000001</v>
          </cell>
          <cell r="AV1237">
            <v>0.31352130700000003</v>
          </cell>
          <cell r="AW1237">
            <v>0.32792697999999998</v>
          </cell>
          <cell r="AX1237">
            <v>0.37583084100000003</v>
          </cell>
          <cell r="AY1237">
            <v>0.43939504099999999</v>
          </cell>
          <cell r="AZ1237">
            <v>0.43045647399999998</v>
          </cell>
          <cell r="BA1237">
            <v>0.42049942899999998</v>
          </cell>
          <cell r="BB1237">
            <v>0.40821856099999998</v>
          </cell>
          <cell r="BC1237">
            <v>0.35822669600000001</v>
          </cell>
          <cell r="BD1237">
            <v>0.45001117099999999</v>
          </cell>
          <cell r="BE1237">
            <v>0.37609336100000001</v>
          </cell>
          <cell r="BF1237">
            <v>0.399272931</v>
          </cell>
          <cell r="BG1237">
            <v>0.540537665</v>
          </cell>
          <cell r="BH1237">
            <v>0.37209268499999998</v>
          </cell>
          <cell r="BI1237">
            <v>0.36411771999999998</v>
          </cell>
          <cell r="BJ1237">
            <v>0.384867658</v>
          </cell>
          <cell r="BK1237">
            <v>0.410084693</v>
          </cell>
          <cell r="BL1237">
            <v>0.51830231299999996</v>
          </cell>
          <cell r="BM1237">
            <v>0.59117700100000004</v>
          </cell>
          <cell r="BN1237">
            <v>0.60198042799999996</v>
          </cell>
          <cell r="BO1237">
            <v>0.60487618099999996</v>
          </cell>
          <cell r="BP1237">
            <v>0.57806535100000001</v>
          </cell>
          <cell r="BQ1237">
            <v>0.591213498</v>
          </cell>
          <cell r="BR1237">
            <v>0.52453823600000005</v>
          </cell>
          <cell r="BS1237">
            <v>0.56032735499999997</v>
          </cell>
          <cell r="BT1237">
            <v>0.87610286999999998</v>
          </cell>
          <cell r="BU1237">
            <v>0.58605140600000005</v>
          </cell>
          <cell r="BV1237">
            <v>0.67911680699999999</v>
          </cell>
          <cell r="BW1237">
            <v>0.680063686</v>
          </cell>
          <cell r="BX1237">
            <v>0.56424830000000004</v>
          </cell>
          <cell r="BY1237">
            <v>0.625475687</v>
          </cell>
          <cell r="BZ1237">
            <v>0.62418070000000003</v>
          </cell>
          <cell r="CA1237">
            <v>0.66973304099999997</v>
          </cell>
          <cell r="CB1237">
            <v>0.56686084400000003</v>
          </cell>
          <cell r="CC1237">
            <v>0.57836083299999996</v>
          </cell>
          <cell r="CD1237">
            <v>0.57237378000000005</v>
          </cell>
          <cell r="CE1237">
            <v>0.58946501100000004</v>
          </cell>
          <cell r="CF1237">
            <v>0.57993440600000001</v>
          </cell>
          <cell r="CG1237">
            <v>0.79609571400000001</v>
          </cell>
        </row>
        <row r="1238">
          <cell r="B1238" t="str">
            <v>Per_Value_Gin_North West (Lancashire)</v>
          </cell>
          <cell r="C1238" t="str">
            <v>Per</v>
          </cell>
          <cell r="D1238" t="str">
            <v>Value</v>
          </cell>
          <cell r="E1238" t="str">
            <v>Spirits</v>
          </cell>
          <cell r="F1238" t="str">
            <v>Gin</v>
          </cell>
          <cell r="G1238" t="str">
            <v>North West (Lancashire)</v>
          </cell>
          <cell r="H1238">
            <v>2.3633196170000002</v>
          </cell>
          <cell r="I1238">
            <v>2.417056461</v>
          </cell>
          <cell r="J1238">
            <v>2.5505479800000002</v>
          </cell>
          <cell r="K1238">
            <v>2.5737733280000001</v>
          </cell>
          <cell r="L1238">
            <v>2.5079505389999999</v>
          </cell>
          <cell r="M1238">
            <v>2.5241666500000002</v>
          </cell>
          <cell r="N1238">
            <v>2.4671248210000001</v>
          </cell>
          <cell r="O1238">
            <v>2.4182020049999999</v>
          </cell>
          <cell r="P1238">
            <v>2.2752200660000002</v>
          </cell>
          <cell r="Q1238">
            <v>2.3979209309999998</v>
          </cell>
          <cell r="R1238">
            <v>2.2828892490000001</v>
          </cell>
          <cell r="S1238">
            <v>2.3946591239999999</v>
          </cell>
          <cell r="T1238">
            <v>2.9056723899999999</v>
          </cell>
          <cell r="U1238">
            <v>1.9740040329999999</v>
          </cell>
          <cell r="V1238">
            <v>2.186844673</v>
          </cell>
          <cell r="W1238">
            <v>2.3009061590000002</v>
          </cell>
          <cell r="X1238">
            <v>2.2327693050000001</v>
          </cell>
          <cell r="Y1238">
            <v>2.264956561</v>
          </cell>
          <cell r="Z1238">
            <v>2.2105452219999999</v>
          </cell>
          <cell r="AA1238">
            <v>2.1535845820000001</v>
          </cell>
          <cell r="AB1238">
            <v>2.0910708840000001</v>
          </cell>
          <cell r="AC1238">
            <v>2.090624456</v>
          </cell>
          <cell r="AD1238">
            <v>2.1296745459999999</v>
          </cell>
          <cell r="AE1238">
            <v>2.142758894</v>
          </cell>
          <cell r="AF1238">
            <v>2.1748522100000001</v>
          </cell>
          <cell r="AG1238">
            <v>2.5156752569999998</v>
          </cell>
          <cell r="AH1238">
            <v>1.320144564</v>
          </cell>
          <cell r="AI1238">
            <v>1.668702551</v>
          </cell>
          <cell r="AJ1238">
            <v>2.1052698219999999</v>
          </cell>
          <cell r="AK1238">
            <v>2.3178587199999998</v>
          </cell>
          <cell r="AL1238">
            <v>2.3619685939999999</v>
          </cell>
          <cell r="AM1238">
            <v>2.2650573010000001</v>
          </cell>
          <cell r="AN1238">
            <v>2.072132962</v>
          </cell>
          <cell r="AO1238">
            <v>2.0981501890000001</v>
          </cell>
          <cell r="AP1238">
            <v>2.2769516300000001</v>
          </cell>
          <cell r="AQ1238">
            <v>2.2086117430000001</v>
          </cell>
          <cell r="AR1238">
            <v>2.1775073549999999</v>
          </cell>
          <cell r="AS1238">
            <v>2.2977490519999999</v>
          </cell>
          <cell r="AT1238">
            <v>2.5685140199999998</v>
          </cell>
          <cell r="AU1238">
            <v>1.5411038770000001</v>
          </cell>
          <cell r="AV1238">
            <v>1.5933658749999999</v>
          </cell>
          <cell r="AW1238">
            <v>1.626834924</v>
          </cell>
          <cell r="AX1238">
            <v>1.7503199760000001</v>
          </cell>
          <cell r="AY1238">
            <v>2.1250383230000001</v>
          </cell>
          <cell r="AZ1238">
            <v>2.0239194810000001</v>
          </cell>
          <cell r="BA1238">
            <v>1.9213929910000001</v>
          </cell>
          <cell r="BB1238">
            <v>2.174501019</v>
          </cell>
          <cell r="BC1238">
            <v>2.151419347</v>
          </cell>
          <cell r="BD1238">
            <v>2.2827078470000002</v>
          </cell>
          <cell r="BE1238">
            <v>2.2573140600000001</v>
          </cell>
          <cell r="BF1238">
            <v>2.3995879250000001</v>
          </cell>
          <cell r="BG1238">
            <v>3.1001220869999999</v>
          </cell>
          <cell r="BH1238">
            <v>2.265382394</v>
          </cell>
          <cell r="BI1238">
            <v>2.073275432</v>
          </cell>
          <cell r="BJ1238">
            <v>2.0452141849999999</v>
          </cell>
          <cell r="BK1238">
            <v>2.2217856380000001</v>
          </cell>
          <cell r="BL1238">
            <v>2.1200237510000002</v>
          </cell>
          <cell r="BM1238">
            <v>2.2173666989999998</v>
          </cell>
          <cell r="BN1238">
            <v>2.1715300449999999</v>
          </cell>
          <cell r="BO1238">
            <v>2.2044435249999998</v>
          </cell>
          <cell r="BP1238">
            <v>2.197379926</v>
          </cell>
          <cell r="BQ1238">
            <v>2.0983660519999998</v>
          </cell>
          <cell r="BR1238">
            <v>2.0352673619999999</v>
          </cell>
          <cell r="BS1238">
            <v>2.0169464279999998</v>
          </cell>
          <cell r="BT1238">
            <v>3.0514436699999998</v>
          </cell>
          <cell r="BU1238">
            <v>2.2492606479999999</v>
          </cell>
          <cell r="BV1238">
            <v>2.2485843870000002</v>
          </cell>
          <cell r="BW1238">
            <v>2.2267376630000002</v>
          </cell>
          <cell r="BX1238">
            <v>2.405974005</v>
          </cell>
          <cell r="BY1238">
            <v>2.548092858</v>
          </cell>
          <cell r="BZ1238">
            <v>2.571946262</v>
          </cell>
          <cell r="CA1238">
            <v>2.6109041629999998</v>
          </cell>
          <cell r="CB1238">
            <v>2.6569681479999998</v>
          </cell>
          <cell r="CC1238">
            <v>2.5669831680000001</v>
          </cell>
          <cell r="CD1238">
            <v>2.4076583359999999</v>
          </cell>
          <cell r="CE1238">
            <v>2.3732291230000002</v>
          </cell>
          <cell r="CF1238">
            <v>2.3709173319999999</v>
          </cell>
          <cell r="CG1238">
            <v>3.0203196339999998</v>
          </cell>
        </row>
        <row r="1239">
          <cell r="B1239" t="str">
            <v>Per_Value_Gin_South and South East</v>
          </cell>
          <cell r="C1239" t="str">
            <v>Per</v>
          </cell>
          <cell r="D1239" t="str">
            <v>Value</v>
          </cell>
          <cell r="E1239" t="str">
            <v>Spirits</v>
          </cell>
          <cell r="F1239" t="str">
            <v>Gin</v>
          </cell>
          <cell r="G1239" t="str">
            <v>South and South East</v>
          </cell>
          <cell r="H1239">
            <v>2.356643794</v>
          </cell>
          <cell r="I1239">
            <v>2.479812007</v>
          </cell>
          <cell r="J1239">
            <v>2.5990183309999999</v>
          </cell>
          <cell r="K1239">
            <v>2.509131188</v>
          </cell>
          <cell r="L1239">
            <v>2.4451210140000001</v>
          </cell>
          <cell r="M1239">
            <v>2.4612068200000001</v>
          </cell>
          <cell r="N1239">
            <v>2.3784039319999999</v>
          </cell>
          <cell r="O1239">
            <v>2.2718653259999999</v>
          </cell>
          <cell r="P1239">
            <v>2.5714247800000001</v>
          </cell>
          <cell r="Q1239">
            <v>2.667940062</v>
          </cell>
          <cell r="R1239">
            <v>2.478232733</v>
          </cell>
          <cell r="S1239">
            <v>2.5619118639999998</v>
          </cell>
          <cell r="T1239">
            <v>2.9414790289999999</v>
          </cell>
          <cell r="U1239">
            <v>2.3569526409999999</v>
          </cell>
          <cell r="V1239">
            <v>2.5278119870000002</v>
          </cell>
          <cell r="W1239">
            <v>2.5728101489999999</v>
          </cell>
          <cell r="X1239">
            <v>2.4521874750000001</v>
          </cell>
          <cell r="Y1239">
            <v>2.5838221309999998</v>
          </cell>
          <cell r="Z1239">
            <v>2.4886223329999999</v>
          </cell>
          <cell r="AA1239">
            <v>2.4389478630000001</v>
          </cell>
          <cell r="AB1239">
            <v>2.5647080400000002</v>
          </cell>
          <cell r="AC1239">
            <v>2.51455151</v>
          </cell>
          <cell r="AD1239">
            <v>2.4665220780000001</v>
          </cell>
          <cell r="AE1239">
            <v>2.4009773659999998</v>
          </cell>
          <cell r="AF1239">
            <v>2.4037571899999999</v>
          </cell>
          <cell r="AG1239">
            <v>2.372985951</v>
          </cell>
          <cell r="AH1239">
            <v>1.089419227</v>
          </cell>
          <cell r="AI1239">
            <v>1.2729063199999999</v>
          </cell>
          <cell r="AJ1239">
            <v>1.5303113429999999</v>
          </cell>
          <cell r="AK1239">
            <v>1.7074652299999999</v>
          </cell>
          <cell r="AL1239">
            <v>1.7462866779999999</v>
          </cell>
          <cell r="AM1239">
            <v>1.8536198850000001</v>
          </cell>
          <cell r="AN1239">
            <v>1.861791252</v>
          </cell>
          <cell r="AO1239">
            <v>1.855831242</v>
          </cell>
          <cell r="AP1239">
            <v>1.9973795110000001</v>
          </cell>
          <cell r="AQ1239">
            <v>1.999698714</v>
          </cell>
          <cell r="AR1239">
            <v>2.0316106880000002</v>
          </cell>
          <cell r="AS1239">
            <v>2.2293757090000001</v>
          </cell>
          <cell r="AT1239">
            <v>2.4323507179999999</v>
          </cell>
          <cell r="AU1239">
            <v>1.4614037200000001</v>
          </cell>
          <cell r="AV1239">
            <v>1.507501515</v>
          </cell>
          <cell r="AW1239">
            <v>1.5702159449999999</v>
          </cell>
          <cell r="AX1239">
            <v>1.6785322380000001</v>
          </cell>
          <cell r="AY1239">
            <v>2.0227908829999999</v>
          </cell>
          <cell r="AZ1239">
            <v>1.8156937950000001</v>
          </cell>
          <cell r="BA1239">
            <v>1.7736066150000001</v>
          </cell>
          <cell r="BB1239">
            <v>1.9586375300000001</v>
          </cell>
          <cell r="BC1239">
            <v>1.842284786</v>
          </cell>
          <cell r="BD1239">
            <v>1.9404084850000001</v>
          </cell>
          <cell r="BE1239">
            <v>1.8914512539999999</v>
          </cell>
          <cell r="BF1239">
            <v>2.07715724</v>
          </cell>
          <cell r="BG1239">
            <v>2.73288164</v>
          </cell>
          <cell r="BH1239">
            <v>1.994932208</v>
          </cell>
          <cell r="BI1239">
            <v>1.777888006</v>
          </cell>
          <cell r="BJ1239">
            <v>1.7058398539999999</v>
          </cell>
          <cell r="BK1239">
            <v>1.9421416869999999</v>
          </cell>
          <cell r="BL1239">
            <v>1.9355163289999999</v>
          </cell>
          <cell r="BM1239">
            <v>2.1721861589999998</v>
          </cell>
          <cell r="BN1239">
            <v>2.128798808</v>
          </cell>
          <cell r="BO1239">
            <v>2.230069377</v>
          </cell>
          <cell r="BP1239">
            <v>2.2754649900000001</v>
          </cell>
          <cell r="BQ1239">
            <v>2.1448669919999999</v>
          </cell>
          <cell r="BR1239">
            <v>2.0691888029999999</v>
          </cell>
          <cell r="BS1239">
            <v>1.9936315170000001</v>
          </cell>
          <cell r="BT1239">
            <v>3.0060148299999998</v>
          </cell>
          <cell r="BU1239">
            <v>2.1911455420000001</v>
          </cell>
          <cell r="BV1239">
            <v>2.2911740620000001</v>
          </cell>
          <cell r="BW1239">
            <v>2.3298538390000001</v>
          </cell>
          <cell r="BX1239">
            <v>2.364613845</v>
          </cell>
          <cell r="BY1239">
            <v>2.393752535</v>
          </cell>
          <cell r="BZ1239">
            <v>2.3635127260000002</v>
          </cell>
          <cell r="CA1239">
            <v>2.4022589779999999</v>
          </cell>
          <cell r="CB1239">
            <v>2.4489593420000002</v>
          </cell>
          <cell r="CC1239">
            <v>2.3531189549999998</v>
          </cell>
          <cell r="CD1239">
            <v>2.2989761949999998</v>
          </cell>
          <cell r="CE1239">
            <v>2.2892438739999998</v>
          </cell>
          <cell r="CF1239">
            <v>2.2422486089999998</v>
          </cell>
          <cell r="CG1239">
            <v>2.9563903119999999</v>
          </cell>
        </row>
        <row r="1240">
          <cell r="B1240" t="str">
            <v>Per_Value_Gin_South West</v>
          </cell>
          <cell r="C1240" t="str">
            <v>Per</v>
          </cell>
          <cell r="D1240" t="str">
            <v>Value</v>
          </cell>
          <cell r="E1240" t="str">
            <v>Spirits</v>
          </cell>
          <cell r="F1240" t="str">
            <v>Gin</v>
          </cell>
          <cell r="G1240" t="str">
            <v>South West</v>
          </cell>
          <cell r="H1240">
            <v>2.032791655</v>
          </cell>
          <cell r="I1240">
            <v>2.1635992989999999</v>
          </cell>
          <cell r="J1240">
            <v>2.3301333340000001</v>
          </cell>
          <cell r="K1240">
            <v>2.2339164340000002</v>
          </cell>
          <cell r="L1240">
            <v>2.1178322440000001</v>
          </cell>
          <cell r="M1240">
            <v>2.1708680409999999</v>
          </cell>
          <cell r="N1240">
            <v>1.617993775</v>
          </cell>
          <cell r="O1240">
            <v>1.5075899290000001</v>
          </cell>
          <cell r="P1240">
            <v>1.6816733290000001</v>
          </cell>
          <cell r="Q1240">
            <v>1.7195612119999999</v>
          </cell>
          <cell r="R1240">
            <v>1.640741776</v>
          </cell>
          <cell r="S1240">
            <v>1.5950520450000001</v>
          </cell>
          <cell r="T1240">
            <v>1.79484409</v>
          </cell>
          <cell r="U1240">
            <v>1.390529954</v>
          </cell>
          <cell r="V1240">
            <v>1.54606833</v>
          </cell>
          <cell r="W1240">
            <v>1.9618290789999999</v>
          </cell>
          <cell r="X1240">
            <v>1.4154819869999999</v>
          </cell>
          <cell r="Y1240">
            <v>1.4601743199999999</v>
          </cell>
          <cell r="Z1240">
            <v>1.4460220050000001</v>
          </cell>
          <cell r="AA1240">
            <v>1.5905651709999999</v>
          </cell>
          <cell r="AB1240">
            <v>1.6082694609999999</v>
          </cell>
          <cell r="AC1240">
            <v>1.62475513</v>
          </cell>
          <cell r="AD1240">
            <v>1.574883638</v>
          </cell>
          <cell r="AE1240">
            <v>1.6074654319999999</v>
          </cell>
          <cell r="AF1240">
            <v>1.4545115500000001</v>
          </cell>
          <cell r="AG1240">
            <v>1.675622408</v>
          </cell>
          <cell r="AH1240">
            <v>0.91836058300000001</v>
          </cell>
          <cell r="AI1240">
            <v>1.091779423</v>
          </cell>
          <cell r="AJ1240">
            <v>1.277440057</v>
          </cell>
          <cell r="AK1240">
            <v>1.3696778080000001</v>
          </cell>
          <cell r="AL1240">
            <v>1.420672538</v>
          </cell>
          <cell r="AM1240">
            <v>1.7349269700000001</v>
          </cell>
          <cell r="AN1240">
            <v>1.6761248440000001</v>
          </cell>
          <cell r="AO1240">
            <v>1.541590631</v>
          </cell>
          <cell r="AP1240">
            <v>1.555393204</v>
          </cell>
          <cell r="AQ1240">
            <v>1.7195355999999999</v>
          </cell>
          <cell r="AR1240">
            <v>1.759085378</v>
          </cell>
          <cell r="AS1240">
            <v>1.8143981600000001</v>
          </cell>
          <cell r="AT1240">
            <v>1.8715808599999999</v>
          </cell>
          <cell r="AU1240">
            <v>1.1052927189999999</v>
          </cell>
          <cell r="AV1240">
            <v>1.055901905</v>
          </cell>
          <cell r="AW1240">
            <v>1.0775440380000001</v>
          </cell>
          <cell r="AX1240">
            <v>1.312780601</v>
          </cell>
          <cell r="AY1240">
            <v>1.5079790200000001</v>
          </cell>
          <cell r="AZ1240">
            <v>1.527650918</v>
          </cell>
          <cell r="BA1240">
            <v>1.4380728789999999</v>
          </cell>
          <cell r="BB1240">
            <v>1.686502148</v>
          </cell>
          <cell r="BC1240">
            <v>1.7021899739999999</v>
          </cell>
          <cell r="BD1240">
            <v>1.769084691</v>
          </cell>
          <cell r="BE1240">
            <v>1.750357387</v>
          </cell>
          <cell r="BF1240">
            <v>1.740316668</v>
          </cell>
          <cell r="BG1240">
            <v>2.040951121</v>
          </cell>
          <cell r="BH1240">
            <v>1.571488693</v>
          </cell>
          <cell r="BI1240">
            <v>1.4938212980000001</v>
          </cell>
          <cell r="BJ1240">
            <v>1.432794358</v>
          </cell>
          <cell r="BK1240">
            <v>1.685439489</v>
          </cell>
          <cell r="BL1240">
            <v>1.6208100089999999</v>
          </cell>
          <cell r="BM1240">
            <v>1.810332297</v>
          </cell>
          <cell r="BN1240">
            <v>1.8079117389999999</v>
          </cell>
          <cell r="BO1240">
            <v>1.922654466</v>
          </cell>
          <cell r="BP1240">
            <v>1.908059892</v>
          </cell>
          <cell r="BQ1240">
            <v>1.830976291</v>
          </cell>
          <cell r="BR1240">
            <v>1.6112629919999999</v>
          </cell>
          <cell r="BS1240">
            <v>1.6105946879999999</v>
          </cell>
          <cell r="BT1240">
            <v>2.3751519860000001</v>
          </cell>
          <cell r="BU1240">
            <v>1.790904877</v>
          </cell>
          <cell r="BV1240">
            <v>1.7222695029999999</v>
          </cell>
          <cell r="BW1240">
            <v>1.704308282</v>
          </cell>
          <cell r="BX1240">
            <v>1.8590636570000001</v>
          </cell>
          <cell r="BY1240">
            <v>1.956453362</v>
          </cell>
          <cell r="BZ1240">
            <v>2.1429942149999999</v>
          </cell>
          <cell r="CA1240">
            <v>1.989793098</v>
          </cell>
          <cell r="CB1240">
            <v>2.0412827990000002</v>
          </cell>
          <cell r="CC1240">
            <v>1.966513626</v>
          </cell>
          <cell r="CD1240">
            <v>1.9231960450000001</v>
          </cell>
          <cell r="CE1240">
            <v>1.7776940480000001</v>
          </cell>
          <cell r="CF1240">
            <v>1.5713233710000001</v>
          </cell>
          <cell r="CG1240">
            <v>2.029851131</v>
          </cell>
        </row>
        <row r="1241">
          <cell r="B1241" t="str">
            <v>Per_Value_Gin_Wales and West</v>
          </cell>
          <cell r="C1241" t="str">
            <v>Per</v>
          </cell>
          <cell r="D1241" t="str">
            <v>Value</v>
          </cell>
          <cell r="E1241" t="str">
            <v>Spirits</v>
          </cell>
          <cell r="F1241" t="str">
            <v>Gin</v>
          </cell>
          <cell r="G1241" t="str">
            <v>Wales and West</v>
          </cell>
          <cell r="H1241">
            <v>1.4777497020000001</v>
          </cell>
          <cell r="I1241">
            <v>1.5477148919999999</v>
          </cell>
          <cell r="J1241">
            <v>1.7875411809999999</v>
          </cell>
          <cell r="K1241">
            <v>1.8019405820000001</v>
          </cell>
          <cell r="L1241">
            <v>1.74265084</v>
          </cell>
          <cell r="M1241">
            <v>1.7151441039999999</v>
          </cell>
          <cell r="N1241">
            <v>1.871289609</v>
          </cell>
          <cell r="O1241">
            <v>1.779989652</v>
          </cell>
          <cell r="P1241">
            <v>1.8493500119999999</v>
          </cell>
          <cell r="Q1241">
            <v>1.982206363</v>
          </cell>
          <cell r="R1241">
            <v>1.9121762520000001</v>
          </cell>
          <cell r="S1241">
            <v>1.9823251260000001</v>
          </cell>
          <cell r="T1241">
            <v>2.363890788</v>
          </cell>
          <cell r="U1241">
            <v>1.807619224</v>
          </cell>
          <cell r="V1241">
            <v>1.9106682829999999</v>
          </cell>
          <cell r="W1241">
            <v>1.7038940069999999</v>
          </cell>
          <cell r="X1241">
            <v>2.1305204259999999</v>
          </cell>
          <cell r="Y1241">
            <v>2.1425399829999998</v>
          </cell>
          <cell r="Z1241">
            <v>2.1367067880000001</v>
          </cell>
          <cell r="AA1241">
            <v>1.9403095450000001</v>
          </cell>
          <cell r="AB1241">
            <v>1.918444788</v>
          </cell>
          <cell r="AC1241">
            <v>1.9659750819999999</v>
          </cell>
          <cell r="AD1241">
            <v>1.9392983500000001</v>
          </cell>
          <cell r="AE1241">
            <v>1.8775768749999999</v>
          </cell>
          <cell r="AF1241">
            <v>2.0522714639999999</v>
          </cell>
          <cell r="AG1241">
            <v>2.4221810019999999</v>
          </cell>
          <cell r="AH1241">
            <v>1.040743559</v>
          </cell>
          <cell r="AI1241">
            <v>1.4535241139999999</v>
          </cell>
          <cell r="AJ1241">
            <v>1.9391217709999999</v>
          </cell>
          <cell r="AK1241">
            <v>2.1430971959999998</v>
          </cell>
          <cell r="AL1241">
            <v>2.152355494</v>
          </cell>
          <cell r="AM1241">
            <v>2.1388307709999999</v>
          </cell>
          <cell r="AN1241">
            <v>2.3069769739999999</v>
          </cell>
          <cell r="AO1241">
            <v>2.229376899</v>
          </cell>
          <cell r="AP1241">
            <v>2.3668354900000002</v>
          </cell>
          <cell r="AQ1241">
            <v>2.3050881350000001</v>
          </cell>
          <cell r="AR1241">
            <v>2.372532519</v>
          </cell>
          <cell r="AS1241">
            <v>2.5409697840000001</v>
          </cell>
          <cell r="AT1241">
            <v>2.6506090659999999</v>
          </cell>
          <cell r="AU1241">
            <v>1.5669736889999999</v>
          </cell>
          <cell r="AV1241">
            <v>1.7720732939999999</v>
          </cell>
          <cell r="AW1241">
            <v>1.7792877920000001</v>
          </cell>
          <cell r="AX1241">
            <v>2.0173911769999999</v>
          </cell>
          <cell r="AY1241">
            <v>2.2629097090000001</v>
          </cell>
          <cell r="AZ1241">
            <v>2.1122371809999998</v>
          </cell>
          <cell r="BA1241">
            <v>2.0574637099999999</v>
          </cell>
          <cell r="BB1241">
            <v>2.314429048</v>
          </cell>
          <cell r="BC1241">
            <v>2.1872533870000002</v>
          </cell>
          <cell r="BD1241">
            <v>2.3103527769999999</v>
          </cell>
          <cell r="BE1241">
            <v>2.3052657920000001</v>
          </cell>
          <cell r="BF1241">
            <v>2.5949535899999998</v>
          </cell>
          <cell r="BG1241">
            <v>3.426055608</v>
          </cell>
          <cell r="BH1241">
            <v>2.328442006</v>
          </cell>
          <cell r="BI1241">
            <v>2.2658149729999999</v>
          </cell>
          <cell r="BJ1241">
            <v>2.2711052820000002</v>
          </cell>
          <cell r="BK1241">
            <v>2.4129752249999998</v>
          </cell>
          <cell r="BL1241">
            <v>2.3815567390000001</v>
          </cell>
          <cell r="BM1241">
            <v>2.4784752270000001</v>
          </cell>
          <cell r="BN1241">
            <v>2.4432188340000001</v>
          </cell>
          <cell r="BO1241">
            <v>2.5933645570000001</v>
          </cell>
          <cell r="BP1241">
            <v>2.6056226279999999</v>
          </cell>
          <cell r="BQ1241">
            <v>2.4988550109999998</v>
          </cell>
          <cell r="BR1241">
            <v>2.5605423429999998</v>
          </cell>
          <cell r="BS1241">
            <v>2.5072486949999999</v>
          </cell>
          <cell r="BT1241">
            <v>3.7037454759999999</v>
          </cell>
          <cell r="BU1241">
            <v>2.529634019</v>
          </cell>
          <cell r="BV1241">
            <v>2.6230576719999998</v>
          </cell>
          <cell r="BW1241">
            <v>2.6088163290000002</v>
          </cell>
          <cell r="BX1241">
            <v>2.5825126360000001</v>
          </cell>
          <cell r="BY1241">
            <v>2.5549994649999999</v>
          </cell>
          <cell r="BZ1241">
            <v>2.3867302260000001</v>
          </cell>
          <cell r="CA1241">
            <v>2.4000884359999999</v>
          </cell>
          <cell r="CB1241">
            <v>2.4833920549999999</v>
          </cell>
          <cell r="CC1241">
            <v>2.3815413900000002</v>
          </cell>
          <cell r="CD1241">
            <v>2.3363198180000002</v>
          </cell>
          <cell r="CE1241">
            <v>2.2432474240000002</v>
          </cell>
          <cell r="CF1241">
            <v>2.444238672</v>
          </cell>
          <cell r="CG1241">
            <v>3.1293344379999999</v>
          </cell>
        </row>
        <row r="1242">
          <cell r="B1242" t="str">
            <v>Per_Value_Gin_Yorkshire</v>
          </cell>
          <cell r="C1242" t="str">
            <v>Per</v>
          </cell>
          <cell r="D1242" t="str">
            <v>Value</v>
          </cell>
          <cell r="E1242" t="str">
            <v>Spirits</v>
          </cell>
          <cell r="F1242" t="str">
            <v>Gin</v>
          </cell>
          <cell r="G1242" t="str">
            <v>Yorkshire</v>
          </cell>
          <cell r="H1242">
            <v>2.0405112079999999</v>
          </cell>
          <cell r="I1242">
            <v>2.0297432729999998</v>
          </cell>
          <cell r="J1242">
            <v>2.1116764629999998</v>
          </cell>
          <cell r="K1242">
            <v>2.137949452</v>
          </cell>
          <cell r="L1242">
            <v>2.1179147899999999</v>
          </cell>
          <cell r="M1242">
            <v>2.0825157550000002</v>
          </cell>
          <cell r="N1242">
            <v>1.948858993</v>
          </cell>
          <cell r="O1242">
            <v>1.9824986170000001</v>
          </cell>
          <cell r="P1242">
            <v>1.9430561609999999</v>
          </cell>
          <cell r="Q1242">
            <v>2.013499076</v>
          </cell>
          <cell r="R1242">
            <v>1.8990183570000001</v>
          </cell>
          <cell r="S1242">
            <v>2.058266766</v>
          </cell>
          <cell r="T1242">
            <v>2.4727164670000001</v>
          </cell>
          <cell r="U1242">
            <v>1.732704977</v>
          </cell>
          <cell r="V1242">
            <v>1.8722362560000001</v>
          </cell>
          <cell r="W1242">
            <v>1.9519647529999999</v>
          </cell>
          <cell r="X1242">
            <v>1.9120609989999999</v>
          </cell>
          <cell r="Y1242">
            <v>1.9544455940000001</v>
          </cell>
          <cell r="Z1242">
            <v>1.939942941</v>
          </cell>
          <cell r="AA1242">
            <v>1.968627694</v>
          </cell>
          <cell r="AB1242">
            <v>1.975598749</v>
          </cell>
          <cell r="AC1242">
            <v>1.992156289</v>
          </cell>
          <cell r="AD1242">
            <v>1.964928161</v>
          </cell>
          <cell r="AE1242">
            <v>1.932716058</v>
          </cell>
          <cell r="AF1242">
            <v>1.9858428990000001</v>
          </cell>
          <cell r="AG1242">
            <v>2.4112328230000002</v>
          </cell>
          <cell r="AH1242">
            <v>1.3250069390000001</v>
          </cell>
          <cell r="AI1242">
            <v>1.5230775729999999</v>
          </cell>
          <cell r="AJ1242">
            <v>1.8691790450000001</v>
          </cell>
          <cell r="AK1242">
            <v>2.0283444350000002</v>
          </cell>
          <cell r="AL1242">
            <v>2.1199911239999998</v>
          </cell>
          <cell r="AM1242">
            <v>2.1996505599999998</v>
          </cell>
          <cell r="AN1242">
            <v>2.14055186</v>
          </cell>
          <cell r="AO1242">
            <v>2.1000121919999999</v>
          </cell>
          <cell r="AP1242">
            <v>2.2563923020000001</v>
          </cell>
          <cell r="AQ1242">
            <v>2.2837214860000001</v>
          </cell>
          <cell r="AR1242">
            <v>2.3075727430000001</v>
          </cell>
          <cell r="AS1242">
            <v>2.3475675360000001</v>
          </cell>
          <cell r="AT1242">
            <v>2.6577543609999998</v>
          </cell>
          <cell r="AU1242">
            <v>1.7672211980000001</v>
          </cell>
          <cell r="AV1242">
            <v>1.810238902</v>
          </cell>
          <cell r="AW1242">
            <v>1.824816979</v>
          </cell>
          <cell r="AX1242">
            <v>1.9232229249999999</v>
          </cell>
          <cell r="AY1242">
            <v>2.136089702</v>
          </cell>
          <cell r="AZ1242">
            <v>2.105374013</v>
          </cell>
          <cell r="BA1242">
            <v>2.11014254</v>
          </cell>
          <cell r="BB1242">
            <v>2.2674112549999998</v>
          </cell>
          <cell r="BC1242">
            <v>2.2476736829999999</v>
          </cell>
          <cell r="BD1242">
            <v>2.3569804400000001</v>
          </cell>
          <cell r="BE1242">
            <v>2.3287534860000001</v>
          </cell>
          <cell r="BF1242">
            <v>2.429857975</v>
          </cell>
          <cell r="BG1242">
            <v>3.0494895710000001</v>
          </cell>
          <cell r="BH1242">
            <v>2.212199316</v>
          </cell>
          <cell r="BI1242">
            <v>2.066556431</v>
          </cell>
          <cell r="BJ1242">
            <v>2.099314991</v>
          </cell>
          <cell r="BK1242">
            <v>2.2406011530000001</v>
          </cell>
          <cell r="BL1242">
            <v>2.141889087</v>
          </cell>
          <cell r="BM1242">
            <v>2.3201829310000002</v>
          </cell>
          <cell r="BN1242">
            <v>2.162646498</v>
          </cell>
          <cell r="BO1242">
            <v>2.285685548</v>
          </cell>
          <cell r="BP1242">
            <v>2.2382785969999999</v>
          </cell>
          <cell r="BQ1242">
            <v>2.1447425240000002</v>
          </cell>
          <cell r="BR1242">
            <v>2.0843904059999998</v>
          </cell>
          <cell r="BS1242">
            <v>2.1259797740000002</v>
          </cell>
          <cell r="BT1242">
            <v>3.0510224730000002</v>
          </cell>
          <cell r="BU1242">
            <v>2.2298574040000001</v>
          </cell>
          <cell r="BV1242">
            <v>2.2755570939999998</v>
          </cell>
          <cell r="BW1242">
            <v>2.1549511039999998</v>
          </cell>
          <cell r="BX1242">
            <v>2.2189696649999999</v>
          </cell>
          <cell r="BY1242">
            <v>2.3235064639999998</v>
          </cell>
          <cell r="BZ1242">
            <v>2.3802793850000001</v>
          </cell>
          <cell r="CA1242">
            <v>2.3467548030000001</v>
          </cell>
          <cell r="CB1242">
            <v>2.381180498</v>
          </cell>
          <cell r="CC1242">
            <v>2.3068109469999998</v>
          </cell>
          <cell r="CD1242">
            <v>2.2202339210000002</v>
          </cell>
          <cell r="CE1242">
            <v>2.1567104860000001</v>
          </cell>
          <cell r="CF1242">
            <v>2.2218562959999999</v>
          </cell>
          <cell r="CG1242">
            <v>2.8767017680000002</v>
          </cell>
        </row>
        <row r="1243">
          <cell r="B1243" t="str">
            <v xml:space="preserve">Per_Value_Golden Rum_Central England </v>
          </cell>
          <cell r="C1243" t="str">
            <v>Per</v>
          </cell>
          <cell r="D1243" t="str">
            <v>Value</v>
          </cell>
          <cell r="E1243" t="str">
            <v>Spirits</v>
          </cell>
          <cell r="F1243" t="str">
            <v>Golden Rum</v>
          </cell>
          <cell r="G1243" t="str">
            <v xml:space="preserve">Central England </v>
          </cell>
          <cell r="H1243">
            <v>0.14769399</v>
          </cell>
          <cell r="I1243">
            <v>0.16029552999999999</v>
          </cell>
          <cell r="J1243">
            <v>0.19499281299999999</v>
          </cell>
          <cell r="K1243">
            <v>0.19703768199999999</v>
          </cell>
          <cell r="L1243">
            <v>0.19669054899999999</v>
          </cell>
          <cell r="M1243">
            <v>0.211924101</v>
          </cell>
          <cell r="N1243">
            <v>0.247727374</v>
          </cell>
          <cell r="O1243">
            <v>0.26085560600000002</v>
          </cell>
          <cell r="P1243">
            <v>0.244724211</v>
          </cell>
          <cell r="Q1243">
            <v>0.24493976100000001</v>
          </cell>
          <cell r="R1243">
            <v>0.25887321000000002</v>
          </cell>
          <cell r="S1243">
            <v>0.26579548600000003</v>
          </cell>
          <cell r="T1243">
            <v>0.32864807699999998</v>
          </cell>
          <cell r="U1243">
            <v>0.25107292399999998</v>
          </cell>
          <cell r="V1243">
            <v>0.28752114899999998</v>
          </cell>
          <cell r="W1243">
            <v>0.29839805899999999</v>
          </cell>
          <cell r="X1243">
            <v>0.33489188600000003</v>
          </cell>
          <cell r="Y1243">
            <v>0.33425948999999999</v>
          </cell>
          <cell r="Z1243">
            <v>0.34225550700000001</v>
          </cell>
          <cell r="AA1243">
            <v>0.327144622</v>
          </cell>
          <cell r="AB1243">
            <v>0.31424838399999999</v>
          </cell>
          <cell r="AC1243">
            <v>0.34436225599999998</v>
          </cell>
          <cell r="AD1243">
            <v>0.34301405099999999</v>
          </cell>
          <cell r="AE1243">
            <v>0.32608822199999998</v>
          </cell>
          <cell r="AF1243">
            <v>0.36415536500000001</v>
          </cell>
          <cell r="AG1243">
            <v>0.49405087399999997</v>
          </cell>
          <cell r="AH1243">
            <v>0.36981223299999999</v>
          </cell>
          <cell r="AI1243">
            <v>0.487550604</v>
          </cell>
          <cell r="AJ1243">
            <v>0.64319261800000005</v>
          </cell>
          <cell r="AK1243">
            <v>0.67285784500000001</v>
          </cell>
          <cell r="AL1243">
            <v>0.69039086199999999</v>
          </cell>
          <cell r="AM1243">
            <v>0.55363199900000004</v>
          </cell>
          <cell r="AN1243">
            <v>0.62688948700000002</v>
          </cell>
          <cell r="AO1243">
            <v>0.55440792699999997</v>
          </cell>
          <cell r="AP1243">
            <v>0.55339427100000005</v>
          </cell>
          <cell r="AQ1243">
            <v>0.53784402499999995</v>
          </cell>
          <cell r="AR1243">
            <v>0.57715459300000005</v>
          </cell>
          <cell r="AS1243">
            <v>0.60689168999999998</v>
          </cell>
          <cell r="AT1243">
            <v>0.64397605700000005</v>
          </cell>
          <cell r="AU1243">
            <v>0.46254852299999999</v>
          </cell>
          <cell r="AV1243">
            <v>0.47005477099999998</v>
          </cell>
          <cell r="AW1243">
            <v>0.498359885</v>
          </cell>
          <cell r="AX1243">
            <v>0.52238585199999998</v>
          </cell>
          <cell r="AY1243">
            <v>0.50679940400000001</v>
          </cell>
          <cell r="AZ1243">
            <v>0.46211373</v>
          </cell>
          <cell r="BA1243">
            <v>0.48885001300000003</v>
          </cell>
          <cell r="BB1243">
            <v>0.459772823</v>
          </cell>
          <cell r="BC1243">
            <v>0.47556483399999999</v>
          </cell>
          <cell r="BD1243">
            <v>0.53575202700000002</v>
          </cell>
          <cell r="BE1243">
            <v>0.56033020099999997</v>
          </cell>
          <cell r="BF1243">
            <v>0.584181493</v>
          </cell>
          <cell r="BG1243">
            <v>0.73698762200000001</v>
          </cell>
          <cell r="BH1243">
            <v>0.58818090300000003</v>
          </cell>
          <cell r="BI1243">
            <v>0.57503334800000006</v>
          </cell>
          <cell r="BJ1243">
            <v>0.65545749900000005</v>
          </cell>
          <cell r="BK1243">
            <v>0.63124310699999997</v>
          </cell>
          <cell r="BL1243">
            <v>0.64767628700000002</v>
          </cell>
          <cell r="BM1243">
            <v>0.709299817</v>
          </cell>
          <cell r="BN1243">
            <v>0.74909353499999998</v>
          </cell>
          <cell r="BO1243">
            <v>0.81255562199999998</v>
          </cell>
          <cell r="BP1243">
            <v>0.93802961200000001</v>
          </cell>
          <cell r="BQ1243">
            <v>0.95828618399999999</v>
          </cell>
          <cell r="BR1243">
            <v>0.996128613</v>
          </cell>
          <cell r="BS1243">
            <v>1.047529505</v>
          </cell>
          <cell r="BT1243">
            <v>1.238882619</v>
          </cell>
          <cell r="BU1243">
            <v>0.82107328400000001</v>
          </cell>
          <cell r="BV1243">
            <v>0.88002806600000005</v>
          </cell>
          <cell r="BW1243">
            <v>0.89185659900000003</v>
          </cell>
          <cell r="BX1243">
            <v>1.160764916</v>
          </cell>
          <cell r="BY1243">
            <v>1.2666048130000001</v>
          </cell>
          <cell r="BZ1243">
            <v>1.1728524339999999</v>
          </cell>
          <cell r="CA1243">
            <v>1.1493518</v>
          </cell>
          <cell r="CB1243">
            <v>1.195708494</v>
          </cell>
          <cell r="CC1243">
            <v>1.295797589</v>
          </cell>
          <cell r="CD1243">
            <v>1.2045230039999999</v>
          </cell>
          <cell r="CE1243">
            <v>1.270098583</v>
          </cell>
          <cell r="CF1243">
            <v>1.297161081</v>
          </cell>
          <cell r="CG1243">
            <v>1.5669138869999999</v>
          </cell>
        </row>
        <row r="1244">
          <cell r="B1244" t="str">
            <v>Per_Value_Golden Rum_GB CENTRAL SCOTLAND</v>
          </cell>
          <cell r="C1244" t="str">
            <v>Per</v>
          </cell>
          <cell r="D1244" t="str">
            <v>Value</v>
          </cell>
          <cell r="E1244" t="str">
            <v>Spirits</v>
          </cell>
          <cell r="F1244" t="str">
            <v>Golden Rum</v>
          </cell>
          <cell r="G1244" t="str">
            <v>GB CENTRAL SCOTLAND</v>
          </cell>
          <cell r="H1244">
            <v>1.294820512</v>
          </cell>
          <cell r="I1244">
            <v>1.296905274</v>
          </cell>
          <cell r="J1244">
            <v>1.6144025319999999</v>
          </cell>
          <cell r="K1244">
            <v>1.607398919</v>
          </cell>
          <cell r="L1244">
            <v>1.556272009</v>
          </cell>
          <cell r="M1244">
            <v>1.59901717</v>
          </cell>
          <cell r="N1244">
            <v>1.851978694</v>
          </cell>
          <cell r="O1244">
            <v>1.773773442</v>
          </cell>
          <cell r="P1244">
            <v>1.794617116</v>
          </cell>
          <cell r="Q1244">
            <v>1.9529084779999999</v>
          </cell>
          <cell r="R1244">
            <v>2.0031644669999999</v>
          </cell>
          <cell r="S1244">
            <v>2.0723375079999999</v>
          </cell>
          <cell r="T1244">
            <v>2.4936988260000001</v>
          </cell>
          <cell r="U1244">
            <v>1.9860920120000001</v>
          </cell>
          <cell r="V1244">
            <v>2.0530693929999999</v>
          </cell>
          <cell r="W1244">
            <v>2.115371938</v>
          </cell>
          <cell r="X1244">
            <v>2.3637430560000001</v>
          </cell>
          <cell r="Y1244">
            <v>2.3192852030000002</v>
          </cell>
          <cell r="Z1244">
            <v>2.2828107709999998</v>
          </cell>
          <cell r="AA1244">
            <v>2.3896380100000001</v>
          </cell>
          <cell r="AB1244">
            <v>2.2882963759999999</v>
          </cell>
          <cell r="AC1244">
            <v>2.2099235240000001</v>
          </cell>
          <cell r="AD1244">
            <v>2.1917056129999999</v>
          </cell>
          <cell r="AE1244">
            <v>2.2884867369999999</v>
          </cell>
          <cell r="AF1244">
            <v>2.7424744130000001</v>
          </cell>
          <cell r="AG1244">
            <v>3.455460097</v>
          </cell>
          <cell r="AH1244">
            <v>1.589639488</v>
          </cell>
          <cell r="AI1244">
            <v>1.8297458019999999</v>
          </cell>
          <cell r="AJ1244">
            <v>2.0019228870000001</v>
          </cell>
          <cell r="AK1244">
            <v>2.0819621449999999</v>
          </cell>
          <cell r="AL1244">
            <v>2.178683521</v>
          </cell>
          <cell r="AM1244">
            <v>2.7463696409999998</v>
          </cell>
          <cell r="AN1244">
            <v>2.7103575700000002</v>
          </cell>
          <cell r="AO1244">
            <v>2.7025177130000002</v>
          </cell>
          <cell r="AP1244">
            <v>2.846092165</v>
          </cell>
          <cell r="AQ1244">
            <v>2.4170709939999999</v>
          </cell>
          <cell r="AR1244">
            <v>2.4162408790000001</v>
          </cell>
          <cell r="AS1244">
            <v>2.6002632349999999</v>
          </cell>
          <cell r="AT1244">
            <v>2.8956945570000001</v>
          </cell>
          <cell r="AU1244">
            <v>2.3740407060000002</v>
          </cell>
          <cell r="AV1244">
            <v>2.5117033580000001</v>
          </cell>
          <cell r="AW1244">
            <v>2.6242367870000001</v>
          </cell>
          <cell r="AX1244">
            <v>2.5110836289999998</v>
          </cell>
          <cell r="AY1244">
            <v>2.7428965860000001</v>
          </cell>
          <cell r="AZ1244">
            <v>2.6665446080000001</v>
          </cell>
          <cell r="BA1244">
            <v>2.7447289060000002</v>
          </cell>
          <cell r="BB1244">
            <v>2.4156758190000001</v>
          </cell>
          <cell r="BC1244">
            <v>2.258583147</v>
          </cell>
          <cell r="BD1244">
            <v>2.599799236</v>
          </cell>
          <cell r="BE1244">
            <v>2.6189743870000002</v>
          </cell>
          <cell r="BF1244">
            <v>2.4854806969999999</v>
          </cell>
          <cell r="BG1244">
            <v>3.0371835260000002</v>
          </cell>
          <cell r="BH1244">
            <v>1.921777268</v>
          </cell>
          <cell r="BI1244">
            <v>1.9844164399999999</v>
          </cell>
          <cell r="BJ1244">
            <v>2.4203131920000001</v>
          </cell>
          <cell r="BK1244">
            <v>2.42541853</v>
          </cell>
          <cell r="BL1244">
            <v>2.5216423849999998</v>
          </cell>
          <cell r="BM1244">
            <v>2.9139912159999999</v>
          </cell>
          <cell r="BN1244">
            <v>3.0108664630000002</v>
          </cell>
          <cell r="BO1244">
            <v>3.0619331700000001</v>
          </cell>
          <cell r="BP1244">
            <v>3.2497111420000002</v>
          </cell>
          <cell r="BQ1244">
            <v>3.0962159960000002</v>
          </cell>
          <cell r="BR1244">
            <v>2.9624154150000002</v>
          </cell>
          <cell r="BS1244">
            <v>2.5999276500000001</v>
          </cell>
          <cell r="BT1244">
            <v>3.5114501410000001</v>
          </cell>
          <cell r="BU1244">
            <v>2.0297286849999998</v>
          </cell>
          <cell r="BV1244">
            <v>2.1331902500000002</v>
          </cell>
          <cell r="BW1244">
            <v>2.2374105179999999</v>
          </cell>
          <cell r="BX1244">
            <v>2.2513236110000001</v>
          </cell>
          <cell r="BY1244">
            <v>2.4696645199999998</v>
          </cell>
          <cell r="BZ1244">
            <v>2.3716598879999999</v>
          </cell>
          <cell r="CA1244">
            <v>2.3284094139999998</v>
          </cell>
          <cell r="CB1244">
            <v>2.4347309130000001</v>
          </cell>
          <cell r="CC1244">
            <v>2.5778415880000001</v>
          </cell>
          <cell r="CD1244">
            <v>2.736802146</v>
          </cell>
          <cell r="CE1244">
            <v>2.6988596130000002</v>
          </cell>
          <cell r="CF1244">
            <v>2.7707808030000001</v>
          </cell>
          <cell r="CG1244">
            <v>3.7641064119999998</v>
          </cell>
        </row>
        <row r="1245">
          <cell r="B1245" t="str">
            <v>Per_Value_Golden Rum_East of England</v>
          </cell>
          <cell r="C1245" t="str">
            <v>Per</v>
          </cell>
          <cell r="D1245" t="str">
            <v>Value</v>
          </cell>
          <cell r="E1245" t="str">
            <v>Spirits</v>
          </cell>
          <cell r="F1245" t="str">
            <v>Golden Rum</v>
          </cell>
          <cell r="G1245" t="str">
            <v>East of England</v>
          </cell>
          <cell r="H1245">
            <v>8.7554348000000004E-2</v>
          </cell>
          <cell r="I1245">
            <v>8.9838868000000002E-2</v>
          </cell>
          <cell r="J1245">
            <v>9.2755808999999995E-2</v>
          </cell>
          <cell r="K1245">
            <v>9.6709343000000003E-2</v>
          </cell>
          <cell r="L1245">
            <v>0.102962528</v>
          </cell>
          <cell r="M1245">
            <v>0.10561820399999999</v>
          </cell>
          <cell r="N1245">
            <v>0.110716377</v>
          </cell>
          <cell r="O1245">
            <v>0.10542238700000001</v>
          </cell>
          <cell r="P1245">
            <v>0.102860874</v>
          </cell>
          <cell r="Q1245">
            <v>0.102251299</v>
          </cell>
          <cell r="R1245">
            <v>0.106161331</v>
          </cell>
          <cell r="S1245">
            <v>0.110476117</v>
          </cell>
          <cell r="T1245">
            <v>0.14683056799999999</v>
          </cell>
          <cell r="U1245">
            <v>0.10441178</v>
          </cell>
          <cell r="V1245">
            <v>0.107502715</v>
          </cell>
          <cell r="W1245">
            <v>0.11463335500000001</v>
          </cell>
          <cell r="X1245">
            <v>0.113806528</v>
          </cell>
          <cell r="Y1245">
            <v>0.10822451399999999</v>
          </cell>
          <cell r="Z1245">
            <v>0.112697353</v>
          </cell>
          <cell r="AA1245">
            <v>0.118719323</v>
          </cell>
          <cell r="AB1245">
            <v>0.12552171300000001</v>
          </cell>
          <cell r="AC1245">
            <v>0.12590296000000001</v>
          </cell>
          <cell r="AD1245">
            <v>0.12726654900000001</v>
          </cell>
          <cell r="AE1245">
            <v>0.129280846</v>
          </cell>
          <cell r="AF1245">
            <v>0.13126447499999999</v>
          </cell>
          <cell r="AG1245">
            <v>0.170260355</v>
          </cell>
          <cell r="AH1245">
            <v>0.24207700300000001</v>
          </cell>
          <cell r="AI1245">
            <v>0.27790385000000001</v>
          </cell>
          <cell r="AJ1245">
            <v>0.34616716800000003</v>
          </cell>
          <cell r="AK1245">
            <v>0.48096478199999998</v>
          </cell>
          <cell r="AL1245">
            <v>0.50496420099999995</v>
          </cell>
          <cell r="AM1245">
            <v>0.40359072000000001</v>
          </cell>
          <cell r="AN1245">
            <v>0.36748827299999998</v>
          </cell>
          <cell r="AO1245">
            <v>0.31087704700000002</v>
          </cell>
          <cell r="AP1245">
            <v>0.30630878</v>
          </cell>
          <cell r="AQ1245">
            <v>0.33588854800000001</v>
          </cell>
          <cell r="AR1245">
            <v>0.34242163799999997</v>
          </cell>
          <cell r="AS1245">
            <v>0.39684480799999999</v>
          </cell>
          <cell r="AT1245">
            <v>0.42841229800000002</v>
          </cell>
          <cell r="AU1245">
            <v>0.34757086799999998</v>
          </cell>
          <cell r="AV1245">
            <v>0.33970162700000001</v>
          </cell>
          <cell r="AW1245">
            <v>0.33703557200000001</v>
          </cell>
          <cell r="AX1245">
            <v>0.38911906800000001</v>
          </cell>
          <cell r="AY1245">
            <v>0.40913397200000001</v>
          </cell>
          <cell r="AZ1245">
            <v>0.40077496400000001</v>
          </cell>
          <cell r="BA1245">
            <v>0.43327376099999998</v>
          </cell>
          <cell r="BB1245">
            <v>0.42248977199999999</v>
          </cell>
          <cell r="BC1245">
            <v>0.41316741200000001</v>
          </cell>
          <cell r="BD1245">
            <v>0.46807207299999998</v>
          </cell>
          <cell r="BE1245">
            <v>0.45915269600000003</v>
          </cell>
          <cell r="BF1245">
            <v>0.46026572300000002</v>
          </cell>
          <cell r="BG1245">
            <v>0.58828501</v>
          </cell>
          <cell r="BH1245">
            <v>0.41199019599999998</v>
          </cell>
          <cell r="BI1245">
            <v>0.41513831099999998</v>
          </cell>
          <cell r="BJ1245">
            <v>0.45553530599999997</v>
          </cell>
          <cell r="BK1245">
            <v>0.53163363699999999</v>
          </cell>
          <cell r="BL1245">
            <v>0.54948018300000001</v>
          </cell>
          <cell r="BM1245">
            <v>0.55564191699999999</v>
          </cell>
          <cell r="BN1245">
            <v>0.56017724499999999</v>
          </cell>
          <cell r="BO1245">
            <v>0.59446068699999999</v>
          </cell>
          <cell r="BP1245">
            <v>0.61560514300000002</v>
          </cell>
          <cell r="BQ1245">
            <v>0.65690427200000001</v>
          </cell>
          <cell r="BR1245">
            <v>0.68445224500000001</v>
          </cell>
          <cell r="BS1245">
            <v>0.67158562099999997</v>
          </cell>
          <cell r="BT1245">
            <v>0.90554923600000004</v>
          </cell>
          <cell r="BU1245">
            <v>0.572608012</v>
          </cell>
          <cell r="BV1245">
            <v>0.58662851000000005</v>
          </cell>
          <cell r="BW1245">
            <v>0.63237452299999997</v>
          </cell>
          <cell r="BX1245">
            <v>0.66980798399999997</v>
          </cell>
          <cell r="BY1245">
            <v>0.64965576199999997</v>
          </cell>
          <cell r="BZ1245">
            <v>0.65011487199999995</v>
          </cell>
          <cell r="CA1245">
            <v>0.68124286000000001</v>
          </cell>
          <cell r="CB1245">
            <v>0.70251615099999998</v>
          </cell>
          <cell r="CC1245">
            <v>0.73420082499999995</v>
          </cell>
          <cell r="CD1245">
            <v>0.77050025200000005</v>
          </cell>
          <cell r="CE1245">
            <v>0.74924858299999997</v>
          </cell>
          <cell r="CF1245">
            <v>0.74830785700000002</v>
          </cell>
          <cell r="CG1245">
            <v>1.0066767700000001</v>
          </cell>
        </row>
        <row r="1246">
          <cell r="B1246" t="str">
            <v>Per_Value_Golden Rum_London</v>
          </cell>
          <cell r="C1246" t="str">
            <v>Per</v>
          </cell>
          <cell r="D1246" t="str">
            <v>Value</v>
          </cell>
          <cell r="E1246" t="str">
            <v>Spirits</v>
          </cell>
          <cell r="F1246" t="str">
            <v>Golden Rum</v>
          </cell>
          <cell r="G1246" t="str">
            <v>London</v>
          </cell>
          <cell r="H1246">
            <v>1.006499692</v>
          </cell>
          <cell r="I1246">
            <v>1.1257951610000001</v>
          </cell>
          <cell r="J1246">
            <v>1.2445567420000001</v>
          </cell>
          <cell r="K1246">
            <v>1.2938861740000001</v>
          </cell>
          <cell r="L1246">
            <v>1.2592143760000001</v>
          </cell>
          <cell r="M1246">
            <v>1.34613574</v>
          </cell>
          <cell r="N1246">
            <v>1.354437908</v>
          </cell>
          <cell r="O1246">
            <v>1.405509511</v>
          </cell>
          <cell r="P1246">
            <v>1.4857032889999999</v>
          </cell>
          <cell r="Q1246">
            <v>1.4536830519999999</v>
          </cell>
          <cell r="R1246">
            <v>1.4993951080000001</v>
          </cell>
          <cell r="S1246">
            <v>1.5322855820000001</v>
          </cell>
          <cell r="T1246">
            <v>1.85417572</v>
          </cell>
          <cell r="U1246">
            <v>1.445444784</v>
          </cell>
          <cell r="V1246">
            <v>1.536789349</v>
          </cell>
          <cell r="W1246">
            <v>1.6567533139999999</v>
          </cell>
          <cell r="X1246">
            <v>1.656744725</v>
          </cell>
          <cell r="Y1246">
            <v>1.7151778600000001</v>
          </cell>
          <cell r="Z1246">
            <v>1.7407678069999999</v>
          </cell>
          <cell r="AA1246">
            <v>1.6947110620000001</v>
          </cell>
          <cell r="AB1246">
            <v>1.6527205789999999</v>
          </cell>
          <cell r="AC1246">
            <v>1.7721008110000001</v>
          </cell>
          <cell r="AD1246">
            <v>1.717584207</v>
          </cell>
          <cell r="AE1246">
            <v>1.768849415</v>
          </cell>
          <cell r="AF1246">
            <v>1.868687902</v>
          </cell>
          <cell r="AG1246">
            <v>2.00458391</v>
          </cell>
          <cell r="AH1246">
            <v>1.39190411</v>
          </cell>
          <cell r="AI1246">
            <v>1.6042452979999999</v>
          </cell>
          <cell r="AJ1246">
            <v>2.0904613539999999</v>
          </cell>
          <cell r="AK1246">
            <v>2.2728544140000002</v>
          </cell>
          <cell r="AL1246">
            <v>2.2963752319999999</v>
          </cell>
          <cell r="AM1246">
            <v>2.051585293</v>
          </cell>
          <cell r="AN1246">
            <v>2.0648425050000001</v>
          </cell>
          <cell r="AO1246">
            <v>2.1617990159999998</v>
          </cell>
          <cell r="AP1246">
            <v>2.2569023380000002</v>
          </cell>
          <cell r="AQ1246">
            <v>2.3202689950000002</v>
          </cell>
          <cell r="AR1246">
            <v>2.3771791649999998</v>
          </cell>
          <cell r="AS1246">
            <v>2.3675385859999998</v>
          </cell>
          <cell r="AT1246">
            <v>2.6568034950000001</v>
          </cell>
          <cell r="AU1246">
            <v>2.132004088</v>
          </cell>
          <cell r="AV1246">
            <v>2.1329454010000002</v>
          </cell>
          <cell r="AW1246">
            <v>2.2215448260000001</v>
          </cell>
          <cell r="AX1246">
            <v>2.2796300110000001</v>
          </cell>
          <cell r="AY1246">
            <v>2.199789065</v>
          </cell>
          <cell r="AZ1246">
            <v>2.0769781350000001</v>
          </cell>
          <cell r="BA1246">
            <v>2.035838026</v>
          </cell>
          <cell r="BB1246">
            <v>1.9074101560000001</v>
          </cell>
          <cell r="BC1246">
            <v>1.9102205619999999</v>
          </cell>
          <cell r="BD1246">
            <v>2.1232182759999998</v>
          </cell>
          <cell r="BE1246">
            <v>2.1784291859999998</v>
          </cell>
          <cell r="BF1246">
            <v>2.1654199310000002</v>
          </cell>
          <cell r="BG1246">
            <v>2.791538385</v>
          </cell>
          <cell r="BH1246">
            <v>2.027105996</v>
          </cell>
          <cell r="BI1246">
            <v>2.1064994210000001</v>
          </cell>
          <cell r="BJ1246">
            <v>2.333887534</v>
          </cell>
          <cell r="BK1246">
            <v>2.548915321</v>
          </cell>
          <cell r="BL1246">
            <v>2.5639902010000002</v>
          </cell>
          <cell r="BM1246">
            <v>2.774314495</v>
          </cell>
          <cell r="BN1246">
            <v>2.8099573609999999</v>
          </cell>
          <cell r="BO1246">
            <v>3.0402077670000001</v>
          </cell>
          <cell r="BP1246">
            <v>3.0984961499999999</v>
          </cell>
          <cell r="BQ1246">
            <v>3.3776222919999999</v>
          </cell>
          <cell r="BR1246">
            <v>3.5102355799999998</v>
          </cell>
          <cell r="BS1246">
            <v>3.4449046590000001</v>
          </cell>
          <cell r="BT1246">
            <v>4.153846154</v>
          </cell>
          <cell r="BU1246">
            <v>2.8848742500000002</v>
          </cell>
          <cell r="BV1246">
            <v>2.9774591209999999</v>
          </cell>
          <cell r="BW1246">
            <v>2.9382066619999998</v>
          </cell>
          <cell r="BX1246">
            <v>3.0183842799999998</v>
          </cell>
          <cell r="BY1246">
            <v>3.244053933</v>
          </cell>
          <cell r="BZ1246">
            <v>3.3354046830000001</v>
          </cell>
          <cell r="CA1246">
            <v>3.4006510639999998</v>
          </cell>
          <cell r="CB1246">
            <v>3.5314005420000001</v>
          </cell>
          <cell r="CC1246">
            <v>3.5013886379999999</v>
          </cell>
          <cell r="CD1246">
            <v>3.406455604</v>
          </cell>
          <cell r="CE1246">
            <v>3.5492490239999999</v>
          </cell>
          <cell r="CF1246">
            <v>3.5470002460000001</v>
          </cell>
          <cell r="CG1246">
            <v>4.5572330670000003</v>
          </cell>
        </row>
        <row r="1247">
          <cell r="B1247" t="str">
            <v>Per_Value_Golden Rum_North East England</v>
          </cell>
          <cell r="C1247" t="str">
            <v>Per</v>
          </cell>
          <cell r="D1247" t="str">
            <v>Value</v>
          </cell>
          <cell r="E1247" t="str">
            <v>Spirits</v>
          </cell>
          <cell r="F1247" t="str">
            <v>Golden Rum</v>
          </cell>
          <cell r="G1247" t="str">
            <v>North East England</v>
          </cell>
          <cell r="H1247">
            <v>0.43073235199999999</v>
          </cell>
          <cell r="I1247">
            <v>0.36607547699999998</v>
          </cell>
          <cell r="J1247">
            <v>0.30324710399999999</v>
          </cell>
          <cell r="K1247">
            <v>0.54917840200000001</v>
          </cell>
          <cell r="L1247">
            <v>0.61469787600000003</v>
          </cell>
          <cell r="M1247">
            <v>0.60397523200000003</v>
          </cell>
          <cell r="N1247">
            <v>0.52560344699999995</v>
          </cell>
          <cell r="O1247">
            <v>0.44477446799999998</v>
          </cell>
          <cell r="P1247">
            <v>0.500060316</v>
          </cell>
          <cell r="Q1247">
            <v>0.493464756</v>
          </cell>
          <cell r="R1247">
            <v>0.48023012199999998</v>
          </cell>
          <cell r="S1247">
            <v>0.50475616800000001</v>
          </cell>
          <cell r="T1247">
            <v>0.58718337499999995</v>
          </cell>
          <cell r="U1247">
            <v>0.271551759</v>
          </cell>
          <cell r="V1247">
            <v>0.288395709</v>
          </cell>
          <cell r="W1247">
            <v>0.30844527300000002</v>
          </cell>
          <cell r="X1247">
            <v>0.29728311200000002</v>
          </cell>
          <cell r="Y1247">
            <v>0.324817413</v>
          </cell>
          <cell r="Z1247">
            <v>0.31342879200000001</v>
          </cell>
          <cell r="AA1247">
            <v>0.30426536199999998</v>
          </cell>
          <cell r="AB1247">
            <v>0.31187487200000003</v>
          </cell>
          <cell r="AC1247">
            <v>0.28295142299999998</v>
          </cell>
          <cell r="AD1247">
            <v>0.27378826699999997</v>
          </cell>
          <cell r="AE1247">
            <v>0.26874595899999998</v>
          </cell>
          <cell r="AF1247">
            <v>0.277251409</v>
          </cell>
          <cell r="AG1247">
            <v>0.27869100699999999</v>
          </cell>
          <cell r="AH1247">
            <v>0.20669289199999999</v>
          </cell>
          <cell r="AI1247">
            <v>0.21987447900000001</v>
          </cell>
          <cell r="AJ1247">
            <v>0.249405555</v>
          </cell>
          <cell r="AK1247">
            <v>0.272712395</v>
          </cell>
          <cell r="AL1247">
            <v>0.27977624600000001</v>
          </cell>
          <cell r="AM1247">
            <v>0.222259504</v>
          </cell>
          <cell r="AN1247">
            <v>0.206867193</v>
          </cell>
          <cell r="AO1247">
            <v>0.254527061</v>
          </cell>
          <cell r="AP1247">
            <v>0.24656170199999999</v>
          </cell>
          <cell r="AQ1247">
            <v>0.26130872100000002</v>
          </cell>
          <cell r="AR1247">
            <v>0.25820831999999999</v>
          </cell>
          <cell r="AS1247">
            <v>0.30950069200000002</v>
          </cell>
          <cell r="AT1247">
            <v>0.30692963699999998</v>
          </cell>
          <cell r="AU1247">
            <v>0.214361091</v>
          </cell>
          <cell r="AV1247">
            <v>0.20761924600000001</v>
          </cell>
          <cell r="AW1247">
            <v>0.18658085399999999</v>
          </cell>
          <cell r="AX1247">
            <v>0.19699646400000001</v>
          </cell>
          <cell r="AY1247">
            <v>0.23260991</v>
          </cell>
          <cell r="AZ1247">
            <v>0.20828866500000001</v>
          </cell>
          <cell r="BA1247">
            <v>0.194521214</v>
          </cell>
          <cell r="BB1247">
            <v>0.18225539299999999</v>
          </cell>
          <cell r="BC1247">
            <v>0.170833602</v>
          </cell>
          <cell r="BD1247">
            <v>0.19883728000000001</v>
          </cell>
          <cell r="BE1247">
            <v>0.19446577200000001</v>
          </cell>
          <cell r="BF1247">
            <v>0.192668487</v>
          </cell>
          <cell r="BG1247">
            <v>0.26863709000000002</v>
          </cell>
          <cell r="BH1247">
            <v>0.19482232199999999</v>
          </cell>
          <cell r="BI1247">
            <v>0.207099911</v>
          </cell>
          <cell r="BJ1247">
            <v>0.243460703</v>
          </cell>
          <cell r="BK1247">
            <v>0.33067193499999997</v>
          </cell>
          <cell r="BL1247">
            <v>0.32209718900000001</v>
          </cell>
          <cell r="BM1247">
            <v>0.35716004699999998</v>
          </cell>
          <cell r="BN1247">
            <v>0.358358326</v>
          </cell>
          <cell r="BO1247">
            <v>0.39250753900000002</v>
          </cell>
          <cell r="BP1247">
            <v>0.43209867499999999</v>
          </cell>
          <cell r="BQ1247">
            <v>0.47388512300000002</v>
          </cell>
          <cell r="BR1247">
            <v>0.44622562799999999</v>
          </cell>
          <cell r="BS1247">
            <v>0.48475479500000002</v>
          </cell>
          <cell r="BT1247">
            <v>0.63216413999999999</v>
          </cell>
          <cell r="BU1247">
            <v>0.44930548399999998</v>
          </cell>
          <cell r="BV1247">
            <v>0.443071455</v>
          </cell>
          <cell r="BW1247">
            <v>0.47659432400000001</v>
          </cell>
          <cell r="BX1247">
            <v>0.58547357799999999</v>
          </cell>
          <cell r="BY1247">
            <v>0.457099955</v>
          </cell>
          <cell r="BZ1247">
            <v>0.42644931699999999</v>
          </cell>
          <cell r="CA1247">
            <v>0.44173137899999998</v>
          </cell>
          <cell r="CB1247">
            <v>0.43409451100000002</v>
          </cell>
          <cell r="CC1247">
            <v>0.46499228100000001</v>
          </cell>
          <cell r="CD1247">
            <v>0.66664545099999994</v>
          </cell>
          <cell r="CE1247">
            <v>0.65337249900000005</v>
          </cell>
          <cell r="CF1247">
            <v>0.465124382</v>
          </cell>
          <cell r="CG1247">
            <v>0.61735296399999995</v>
          </cell>
        </row>
        <row r="1248">
          <cell r="B1248" t="str">
            <v>Per_Value_Golden Rum_North East Scotland</v>
          </cell>
          <cell r="C1248" t="str">
            <v>Per</v>
          </cell>
          <cell r="D1248" t="str">
            <v>Value</v>
          </cell>
          <cell r="E1248" t="str">
            <v>Spirits</v>
          </cell>
          <cell r="F1248" t="str">
            <v>Golden Rum</v>
          </cell>
          <cell r="G1248" t="str">
            <v>North East Scotland</v>
          </cell>
          <cell r="H1248">
            <v>0.78466408799999998</v>
          </cell>
          <cell r="I1248">
            <v>0.864513741</v>
          </cell>
          <cell r="J1248">
            <v>0.95146826699999998</v>
          </cell>
          <cell r="K1248">
            <v>0.91672630300000002</v>
          </cell>
          <cell r="L1248">
            <v>0.96903261600000001</v>
          </cell>
          <cell r="M1248">
            <v>0.99766485800000004</v>
          </cell>
          <cell r="N1248">
            <v>0.71630068300000005</v>
          </cell>
          <cell r="O1248">
            <v>0.68177952100000005</v>
          </cell>
          <cell r="P1248">
            <v>0.72319625200000004</v>
          </cell>
          <cell r="Q1248">
            <v>0.68256115799999995</v>
          </cell>
          <cell r="R1248">
            <v>0.68920720499999999</v>
          </cell>
          <cell r="S1248">
            <v>0.74677880399999996</v>
          </cell>
          <cell r="T1248">
            <v>0.96850352100000003</v>
          </cell>
          <cell r="U1248">
            <v>0.71545584299999998</v>
          </cell>
          <cell r="V1248">
            <v>0.73008041300000004</v>
          </cell>
          <cell r="W1248">
            <v>0.86083155300000003</v>
          </cell>
          <cell r="X1248">
            <v>0.81264024300000004</v>
          </cell>
          <cell r="Y1248">
            <v>0.82959601500000002</v>
          </cell>
          <cell r="Z1248">
            <v>0.83217013500000003</v>
          </cell>
          <cell r="AA1248">
            <v>0.78926073500000005</v>
          </cell>
          <cell r="AB1248">
            <v>0.82444115799999995</v>
          </cell>
          <cell r="AC1248">
            <v>0.71746148300000001</v>
          </cell>
          <cell r="AD1248">
            <v>0.73148611900000005</v>
          </cell>
          <cell r="AE1248">
            <v>0.77815678899999996</v>
          </cell>
          <cell r="AF1248">
            <v>0.495081875</v>
          </cell>
          <cell r="AG1248">
            <v>0.88326110300000005</v>
          </cell>
          <cell r="AH1248">
            <v>0.42963696099999998</v>
          </cell>
          <cell r="AI1248">
            <v>0.53745051899999996</v>
          </cell>
          <cell r="AJ1248">
            <v>0.54810440500000002</v>
          </cell>
          <cell r="AK1248">
            <v>0.600779269</v>
          </cell>
          <cell r="AL1248">
            <v>0.64954583799999999</v>
          </cell>
          <cell r="AM1248">
            <v>0.77699503199999997</v>
          </cell>
          <cell r="AN1248">
            <v>0.865186817</v>
          </cell>
          <cell r="AO1248">
            <v>0.79893014299999998</v>
          </cell>
          <cell r="AP1248">
            <v>0.77788647200000005</v>
          </cell>
          <cell r="AQ1248">
            <v>0.85291792099999997</v>
          </cell>
          <cell r="AR1248">
            <v>0.84087974700000001</v>
          </cell>
          <cell r="AS1248">
            <v>0.83088893699999999</v>
          </cell>
          <cell r="AT1248">
            <v>0.92371756999999999</v>
          </cell>
          <cell r="AU1248">
            <v>0.78567234799999996</v>
          </cell>
          <cell r="AV1248">
            <v>0.63810484199999995</v>
          </cell>
          <cell r="AW1248">
            <v>0.58843661199999997</v>
          </cell>
          <cell r="AX1248">
            <v>0.68983857900000001</v>
          </cell>
          <cell r="AY1248">
            <v>0.77194035900000002</v>
          </cell>
          <cell r="AZ1248">
            <v>0.74448004999999995</v>
          </cell>
          <cell r="BA1248">
            <v>0.68495649999999997</v>
          </cell>
          <cell r="BB1248">
            <v>0.60563286000000005</v>
          </cell>
          <cell r="BC1248">
            <v>0.439508393</v>
          </cell>
          <cell r="BD1248">
            <v>0.72360254000000002</v>
          </cell>
          <cell r="BE1248">
            <v>0.67658368499999999</v>
          </cell>
          <cell r="BF1248">
            <v>0.68179119700000002</v>
          </cell>
          <cell r="BG1248">
            <v>0.65071326100000004</v>
          </cell>
          <cell r="BH1248">
            <v>0.47566707800000002</v>
          </cell>
          <cell r="BI1248">
            <v>0.54198962699999997</v>
          </cell>
          <cell r="BJ1248">
            <v>0.61160276599999996</v>
          </cell>
          <cell r="BK1248">
            <v>0.88281769799999998</v>
          </cell>
          <cell r="BL1248">
            <v>1.060626667</v>
          </cell>
          <cell r="BM1248">
            <v>0.87096232399999995</v>
          </cell>
          <cell r="BN1248">
            <v>0.947148989</v>
          </cell>
          <cell r="BO1248">
            <v>1.026258482</v>
          </cell>
          <cell r="BP1248">
            <v>1.010840086</v>
          </cell>
          <cell r="BQ1248">
            <v>1.1487761679999999</v>
          </cell>
          <cell r="BR1248">
            <v>1.0857574270000001</v>
          </cell>
          <cell r="BS1248">
            <v>1.121735395</v>
          </cell>
          <cell r="BT1248">
            <v>1.4565509459999999</v>
          </cell>
          <cell r="BU1248">
            <v>0.85617393399999997</v>
          </cell>
          <cell r="BV1248">
            <v>0.93772535899999998</v>
          </cell>
          <cell r="BW1248">
            <v>0.93858920000000001</v>
          </cell>
          <cell r="BX1248">
            <v>0.87021473699999996</v>
          </cell>
          <cell r="BY1248">
            <v>0.90698424</v>
          </cell>
          <cell r="BZ1248">
            <v>0.97950474300000001</v>
          </cell>
          <cell r="CA1248">
            <v>1.0448790189999999</v>
          </cell>
          <cell r="CB1248">
            <v>0.89432673200000001</v>
          </cell>
          <cell r="CC1248">
            <v>0.88677301600000003</v>
          </cell>
          <cell r="CD1248">
            <v>0.98151965600000002</v>
          </cell>
          <cell r="CE1248">
            <v>0.98733663299999996</v>
          </cell>
          <cell r="CF1248">
            <v>0.99267671400000002</v>
          </cell>
          <cell r="CG1248">
            <v>1.3889309430000001</v>
          </cell>
        </row>
        <row r="1249">
          <cell r="B1249" t="str">
            <v>Per_Value_Golden Rum_North West (Lancashire)</v>
          </cell>
          <cell r="C1249" t="str">
            <v>Per</v>
          </cell>
          <cell r="D1249" t="str">
            <v>Value</v>
          </cell>
          <cell r="E1249" t="str">
            <v>Spirits</v>
          </cell>
          <cell r="F1249" t="str">
            <v>Golden Rum</v>
          </cell>
          <cell r="G1249" t="str">
            <v>North West (Lancashire)</v>
          </cell>
          <cell r="H1249">
            <v>0.21205043700000001</v>
          </cell>
          <cell r="I1249">
            <v>0.23587244299999999</v>
          </cell>
          <cell r="J1249">
            <v>0.24246451599999999</v>
          </cell>
          <cell r="K1249">
            <v>0.244867789</v>
          </cell>
          <cell r="L1249">
            <v>0.23479464799999999</v>
          </cell>
          <cell r="M1249">
            <v>0.239435921</v>
          </cell>
          <cell r="N1249">
            <v>0.26795796199999999</v>
          </cell>
          <cell r="O1249">
            <v>0.29753555100000001</v>
          </cell>
          <cell r="P1249">
            <v>0.29127926399999998</v>
          </cell>
          <cell r="Q1249">
            <v>0.28911945700000002</v>
          </cell>
          <cell r="R1249">
            <v>0.35390989499999997</v>
          </cell>
          <cell r="S1249">
            <v>0.31858281300000002</v>
          </cell>
          <cell r="T1249">
            <v>0.41393893999999998</v>
          </cell>
          <cell r="U1249">
            <v>0.36010789500000001</v>
          </cell>
          <cell r="V1249">
            <v>0.39004134299999998</v>
          </cell>
          <cell r="W1249">
            <v>0.41251273599999999</v>
          </cell>
          <cell r="X1249">
            <v>0.39416364199999998</v>
          </cell>
          <cell r="Y1249">
            <v>0.41483836200000002</v>
          </cell>
          <cell r="Z1249">
            <v>0.42698741600000001</v>
          </cell>
          <cell r="AA1249">
            <v>0.38541290299999997</v>
          </cell>
          <cell r="AB1249">
            <v>0.38925419900000002</v>
          </cell>
          <cell r="AC1249">
            <v>0.42170833000000002</v>
          </cell>
          <cell r="AD1249">
            <v>0.436099346</v>
          </cell>
          <cell r="AE1249">
            <v>0.418916338</v>
          </cell>
          <cell r="AF1249">
            <v>0.436638731</v>
          </cell>
          <cell r="AG1249">
            <v>0.56021208199999994</v>
          </cell>
          <cell r="AH1249">
            <v>0.45007697299999999</v>
          </cell>
          <cell r="AI1249">
            <v>0.61116680099999998</v>
          </cell>
          <cell r="AJ1249">
            <v>0.73789202799999998</v>
          </cell>
          <cell r="AK1249">
            <v>0.80218456900000001</v>
          </cell>
          <cell r="AL1249">
            <v>0.84332406500000001</v>
          </cell>
          <cell r="AM1249">
            <v>0.52077388099999999</v>
          </cell>
          <cell r="AN1249">
            <v>0.49490096099999997</v>
          </cell>
          <cell r="AO1249">
            <v>0.63639960100000004</v>
          </cell>
          <cell r="AP1249">
            <v>0.56132598300000003</v>
          </cell>
          <cell r="AQ1249">
            <v>0.60831692100000001</v>
          </cell>
          <cell r="AR1249">
            <v>0.56773845000000001</v>
          </cell>
          <cell r="AS1249">
            <v>0.637181043</v>
          </cell>
          <cell r="AT1249">
            <v>0.72912949100000002</v>
          </cell>
          <cell r="AU1249">
            <v>0.54255057799999995</v>
          </cell>
          <cell r="AV1249">
            <v>0.53418634200000004</v>
          </cell>
          <cell r="AW1249">
            <v>0.50644031199999995</v>
          </cell>
          <cell r="AX1249">
            <v>0.53516881500000002</v>
          </cell>
          <cell r="AY1249">
            <v>0.54436069499999995</v>
          </cell>
          <cell r="AZ1249">
            <v>0.48625722500000002</v>
          </cell>
          <cell r="BA1249">
            <v>0.49309889000000001</v>
          </cell>
          <cell r="BB1249">
            <v>0.46844274899999999</v>
          </cell>
          <cell r="BC1249">
            <v>0.45100537299999999</v>
          </cell>
          <cell r="BD1249">
            <v>0.49547181699999998</v>
          </cell>
          <cell r="BE1249">
            <v>0.50589230900000004</v>
          </cell>
          <cell r="BF1249">
            <v>0.49989812900000002</v>
          </cell>
          <cell r="BG1249">
            <v>0.63144052100000003</v>
          </cell>
          <cell r="BH1249">
            <v>0.45373962800000001</v>
          </cell>
          <cell r="BI1249">
            <v>0.47377877000000002</v>
          </cell>
          <cell r="BJ1249">
            <v>0.47583061300000001</v>
          </cell>
          <cell r="BK1249">
            <v>0.50229628699999995</v>
          </cell>
          <cell r="BL1249">
            <v>0.513102736</v>
          </cell>
          <cell r="BM1249">
            <v>0.54797434099999998</v>
          </cell>
          <cell r="BN1249">
            <v>0.538868605</v>
          </cell>
          <cell r="BO1249">
            <v>0.57088229199999996</v>
          </cell>
          <cell r="BP1249">
            <v>0.60390614200000003</v>
          </cell>
          <cell r="BQ1249">
            <v>0.64892805200000003</v>
          </cell>
          <cell r="BR1249">
            <v>0.61233447699999999</v>
          </cell>
          <cell r="BS1249">
            <v>0.57332908999999999</v>
          </cell>
          <cell r="BT1249">
            <v>0.70314663099999997</v>
          </cell>
          <cell r="BU1249">
            <v>0.471460294</v>
          </cell>
          <cell r="BV1249">
            <v>0.47364011499999997</v>
          </cell>
          <cell r="BW1249">
            <v>0.56083156000000001</v>
          </cell>
          <cell r="BX1249">
            <v>0.80511352999999997</v>
          </cell>
          <cell r="BY1249">
            <v>0.86265344200000005</v>
          </cell>
          <cell r="BZ1249">
            <v>0.80657969799999996</v>
          </cell>
          <cell r="CA1249">
            <v>0.79293511400000005</v>
          </cell>
          <cell r="CB1249">
            <v>0.78967113</v>
          </cell>
          <cell r="CC1249">
            <v>0.82521116999999999</v>
          </cell>
          <cell r="CD1249">
            <v>0.84878650899999997</v>
          </cell>
          <cell r="CE1249">
            <v>0.85159218299999995</v>
          </cell>
          <cell r="CF1249">
            <v>0.86063520400000004</v>
          </cell>
          <cell r="CG1249">
            <v>1.1114567200000001</v>
          </cell>
        </row>
        <row r="1250">
          <cell r="B1250" t="str">
            <v>Per_Value_Golden Rum_South and South East</v>
          </cell>
          <cell r="C1250" t="str">
            <v>Per</v>
          </cell>
          <cell r="D1250" t="str">
            <v>Value</v>
          </cell>
          <cell r="E1250" t="str">
            <v>Spirits</v>
          </cell>
          <cell r="F1250" t="str">
            <v>Golden Rum</v>
          </cell>
          <cell r="G1250" t="str">
            <v>South and South East</v>
          </cell>
          <cell r="H1250">
            <v>0.36978689999999997</v>
          </cell>
          <cell r="I1250">
            <v>0.38626790300000002</v>
          </cell>
          <cell r="J1250">
            <v>0.40515401899999998</v>
          </cell>
          <cell r="K1250">
            <v>0.39692097799999998</v>
          </cell>
          <cell r="L1250">
            <v>0.39181600300000002</v>
          </cell>
          <cell r="M1250">
            <v>0.42516451799999999</v>
          </cell>
          <cell r="N1250">
            <v>0.401186928</v>
          </cell>
          <cell r="O1250">
            <v>0.42286826799999999</v>
          </cell>
          <cell r="P1250">
            <v>0.41589006699999997</v>
          </cell>
          <cell r="Q1250">
            <v>0.40518437400000001</v>
          </cell>
          <cell r="R1250">
            <v>0.41714293699999999</v>
          </cell>
          <cell r="S1250">
            <v>0.44657112900000001</v>
          </cell>
          <cell r="T1250">
            <v>0.57098938099999996</v>
          </cell>
          <cell r="U1250">
            <v>0.45944666899999997</v>
          </cell>
          <cell r="V1250">
            <v>0.49434289199999998</v>
          </cell>
          <cell r="W1250">
            <v>0.52993248299999995</v>
          </cell>
          <cell r="X1250">
            <v>0.57495972100000003</v>
          </cell>
          <cell r="Y1250">
            <v>0.58472803100000004</v>
          </cell>
          <cell r="Z1250">
            <v>0.53972532299999998</v>
          </cell>
          <cell r="AA1250">
            <v>0.54262696700000002</v>
          </cell>
          <cell r="AB1250">
            <v>0.59580718799999999</v>
          </cell>
          <cell r="AC1250">
            <v>0.58274345900000002</v>
          </cell>
          <cell r="AD1250">
            <v>0.56765483900000002</v>
          </cell>
          <cell r="AE1250">
            <v>0.571586555</v>
          </cell>
          <cell r="AF1250">
            <v>0.60879508900000001</v>
          </cell>
          <cell r="AG1250">
            <v>0.69810538499999997</v>
          </cell>
          <cell r="AH1250">
            <v>0.44999387600000001</v>
          </cell>
          <cell r="AI1250">
            <v>0.466204016</v>
          </cell>
          <cell r="AJ1250">
            <v>0.56613357600000003</v>
          </cell>
          <cell r="AK1250">
            <v>0.59418425500000005</v>
          </cell>
          <cell r="AL1250">
            <v>0.65664319299999996</v>
          </cell>
          <cell r="AM1250">
            <v>0.69464063700000001</v>
          </cell>
          <cell r="AN1250">
            <v>0.75053454399999997</v>
          </cell>
          <cell r="AO1250">
            <v>0.73039810000000005</v>
          </cell>
          <cell r="AP1250">
            <v>0.76353390700000001</v>
          </cell>
          <cell r="AQ1250">
            <v>0.77805084599999996</v>
          </cell>
          <cell r="AR1250">
            <v>0.76661113700000005</v>
          </cell>
          <cell r="AS1250">
            <v>0.81930272299999996</v>
          </cell>
          <cell r="AT1250">
            <v>0.94067880599999998</v>
          </cell>
          <cell r="AU1250">
            <v>0.73759658400000006</v>
          </cell>
          <cell r="AV1250">
            <v>0.71975058599999997</v>
          </cell>
          <cell r="AW1250">
            <v>0.71338969200000002</v>
          </cell>
          <cell r="AX1250">
            <v>0.69479879600000005</v>
          </cell>
          <cell r="AY1250">
            <v>0.786118121</v>
          </cell>
          <cell r="AZ1250">
            <v>0.72461863500000001</v>
          </cell>
          <cell r="BA1250">
            <v>0.68271637100000004</v>
          </cell>
          <cell r="BB1250">
            <v>0.59247429500000004</v>
          </cell>
          <cell r="BC1250">
            <v>0.506685681</v>
          </cell>
          <cell r="BD1250">
            <v>0.59615235</v>
          </cell>
          <cell r="BE1250">
            <v>0.55555820199999995</v>
          </cell>
          <cell r="BF1250">
            <v>0.55333093300000002</v>
          </cell>
          <cell r="BG1250">
            <v>0.72086835400000004</v>
          </cell>
          <cell r="BH1250">
            <v>0.46404046399999999</v>
          </cell>
          <cell r="BI1250">
            <v>0.45767366100000001</v>
          </cell>
          <cell r="BJ1250">
            <v>0.54372251999999999</v>
          </cell>
          <cell r="BK1250">
            <v>0.66101760899999995</v>
          </cell>
          <cell r="BL1250">
            <v>0.70927742500000002</v>
          </cell>
          <cell r="BM1250">
            <v>0.769381808</v>
          </cell>
          <cell r="BN1250">
            <v>0.90148328700000002</v>
          </cell>
          <cell r="BO1250">
            <v>0.97670721299999996</v>
          </cell>
          <cell r="BP1250">
            <v>1.1098323210000001</v>
          </cell>
          <cell r="BQ1250">
            <v>1.152633875</v>
          </cell>
          <cell r="BR1250">
            <v>1.1790985329999999</v>
          </cell>
          <cell r="BS1250">
            <v>1.1511734709999999</v>
          </cell>
          <cell r="BT1250">
            <v>1.5210235729999999</v>
          </cell>
          <cell r="BU1250">
            <v>0.93957689300000002</v>
          </cell>
          <cell r="BV1250">
            <v>0.94559556300000003</v>
          </cell>
          <cell r="BW1250">
            <v>1.007002771</v>
          </cell>
          <cell r="BX1250">
            <v>1.039894147</v>
          </cell>
          <cell r="BY1250">
            <v>0.99038459199999995</v>
          </cell>
          <cell r="BZ1250">
            <v>0.99371383999999996</v>
          </cell>
          <cell r="CA1250">
            <v>1.02524854</v>
          </cell>
          <cell r="CB1250">
            <v>1.0167159889999999</v>
          </cell>
          <cell r="CC1250">
            <v>1.02413737</v>
          </cell>
          <cell r="CD1250">
            <v>1.0946924709999999</v>
          </cell>
          <cell r="CE1250">
            <v>1.133265451</v>
          </cell>
          <cell r="CF1250">
            <v>1.1490198579999999</v>
          </cell>
          <cell r="CG1250">
            <v>1.5846903240000001</v>
          </cell>
        </row>
        <row r="1251">
          <cell r="B1251" t="str">
            <v>Per_Value_Golden Rum_South West</v>
          </cell>
          <cell r="C1251" t="str">
            <v>Per</v>
          </cell>
          <cell r="D1251" t="str">
            <v>Value</v>
          </cell>
          <cell r="E1251" t="str">
            <v>Spirits</v>
          </cell>
          <cell r="F1251" t="str">
            <v>Golden Rum</v>
          </cell>
          <cell r="G1251" t="str">
            <v>South West</v>
          </cell>
          <cell r="H1251">
            <v>8.7655348999999994E-2</v>
          </cell>
          <cell r="I1251">
            <v>0.101285747</v>
          </cell>
          <cell r="J1251">
            <v>0.116982435</v>
          </cell>
          <cell r="K1251">
            <v>9.9986764000000006E-2</v>
          </cell>
          <cell r="L1251">
            <v>0.104322738</v>
          </cell>
          <cell r="M1251">
            <v>0.104724977</v>
          </cell>
          <cell r="N1251">
            <v>0.13986396400000001</v>
          </cell>
          <cell r="O1251">
            <v>0.13691319299999999</v>
          </cell>
          <cell r="P1251">
            <v>0.119744299</v>
          </cell>
          <cell r="Q1251">
            <v>0.13704438499999999</v>
          </cell>
          <cell r="R1251">
            <v>0.153059896</v>
          </cell>
          <cell r="S1251">
            <v>0.14313599199999999</v>
          </cell>
          <cell r="T1251">
            <v>0.18593976200000001</v>
          </cell>
          <cell r="U1251">
            <v>0.14680384199999999</v>
          </cell>
          <cell r="V1251">
            <v>0.13841366899999999</v>
          </cell>
          <cell r="W1251">
            <v>0.16030330600000001</v>
          </cell>
          <cell r="X1251">
            <v>0.164030174</v>
          </cell>
          <cell r="Y1251">
            <v>0.15493720499999999</v>
          </cell>
          <cell r="Z1251">
            <v>0.158763773</v>
          </cell>
          <cell r="AA1251">
            <v>0.160704707</v>
          </cell>
          <cell r="AB1251">
            <v>0.16385954699999999</v>
          </cell>
          <cell r="AC1251">
            <v>0.19515128200000001</v>
          </cell>
          <cell r="AD1251">
            <v>0.194088118</v>
          </cell>
          <cell r="AE1251">
            <v>0.19573943199999999</v>
          </cell>
          <cell r="AF1251">
            <v>0.188156609</v>
          </cell>
          <cell r="AG1251">
            <v>0.279955964</v>
          </cell>
          <cell r="AH1251">
            <v>0.315311544</v>
          </cell>
          <cell r="AI1251">
            <v>0.36023440200000001</v>
          </cell>
          <cell r="AJ1251">
            <v>0.39256046100000003</v>
          </cell>
          <cell r="AK1251">
            <v>0.44941693999999999</v>
          </cell>
          <cell r="AL1251">
            <v>0.49811230000000001</v>
          </cell>
          <cell r="AM1251">
            <v>0.681083683</v>
          </cell>
          <cell r="AN1251">
            <v>0.57212465199999996</v>
          </cell>
          <cell r="AO1251">
            <v>0.51356345400000003</v>
          </cell>
          <cell r="AP1251">
            <v>0.54733997099999998</v>
          </cell>
          <cell r="AQ1251">
            <v>0.51480853800000004</v>
          </cell>
          <cell r="AR1251">
            <v>0.50720049700000003</v>
          </cell>
          <cell r="AS1251">
            <v>0.51492507399999998</v>
          </cell>
          <cell r="AT1251">
            <v>0.57081753800000001</v>
          </cell>
          <cell r="AU1251">
            <v>0.40656472300000002</v>
          </cell>
          <cell r="AV1251">
            <v>0.33274869800000001</v>
          </cell>
          <cell r="AW1251">
            <v>0.39003130600000002</v>
          </cell>
          <cell r="AX1251">
            <v>0.37837319600000002</v>
          </cell>
          <cell r="AY1251">
            <v>0.406171277</v>
          </cell>
          <cell r="AZ1251">
            <v>0.38225350400000002</v>
          </cell>
          <cell r="BA1251">
            <v>0.371921263</v>
          </cell>
          <cell r="BB1251">
            <v>0.36097486899999998</v>
          </cell>
          <cell r="BC1251">
            <v>0.34621127499999999</v>
          </cell>
          <cell r="BD1251">
            <v>0.42058290399999998</v>
          </cell>
          <cell r="BE1251">
            <v>0.423138503</v>
          </cell>
          <cell r="BF1251">
            <v>0.45266144699999999</v>
          </cell>
          <cell r="BG1251">
            <v>0.55294454000000004</v>
          </cell>
          <cell r="BH1251">
            <v>0.39465441800000001</v>
          </cell>
          <cell r="BI1251">
            <v>0.43044238000000001</v>
          </cell>
          <cell r="BJ1251">
            <v>0.47158071800000001</v>
          </cell>
          <cell r="BK1251">
            <v>0.52767031200000003</v>
          </cell>
          <cell r="BL1251">
            <v>0.55032329300000005</v>
          </cell>
          <cell r="BM1251">
            <v>0.59800134900000002</v>
          </cell>
          <cell r="BN1251">
            <v>0.601370454</v>
          </cell>
          <cell r="BO1251">
            <v>0.616609937</v>
          </cell>
          <cell r="BP1251">
            <v>0.66352282200000001</v>
          </cell>
          <cell r="BQ1251">
            <v>0.67236822799999996</v>
          </cell>
          <cell r="BR1251">
            <v>0.658412157</v>
          </cell>
          <cell r="BS1251">
            <v>0.59002505400000005</v>
          </cell>
          <cell r="BT1251">
            <v>0.70940675200000003</v>
          </cell>
          <cell r="BU1251">
            <v>0.44961493299999999</v>
          </cell>
          <cell r="BV1251">
            <v>0.45209893699999998</v>
          </cell>
          <cell r="BW1251">
            <v>0.46619829099999999</v>
          </cell>
          <cell r="BX1251">
            <v>0.57562069000000005</v>
          </cell>
          <cell r="BY1251">
            <v>0.58410117500000003</v>
          </cell>
          <cell r="BZ1251">
            <v>0.60744272200000005</v>
          </cell>
          <cell r="CA1251">
            <v>0.63784203299999997</v>
          </cell>
          <cell r="CB1251">
            <v>0.67149899899999999</v>
          </cell>
          <cell r="CC1251">
            <v>0.65148735800000002</v>
          </cell>
          <cell r="CD1251">
            <v>0.57754441099999998</v>
          </cell>
          <cell r="CE1251">
            <v>0.53378727999999998</v>
          </cell>
          <cell r="CF1251">
            <v>0.54275021899999998</v>
          </cell>
          <cell r="CG1251">
            <v>0.72540929099999996</v>
          </cell>
        </row>
        <row r="1252">
          <cell r="B1252" t="str">
            <v>Per_Value_Golden Rum_Wales and West</v>
          </cell>
          <cell r="C1252" t="str">
            <v>Per</v>
          </cell>
          <cell r="D1252" t="str">
            <v>Value</v>
          </cell>
          <cell r="E1252" t="str">
            <v>Spirits</v>
          </cell>
          <cell r="F1252" t="str">
            <v>Golden Rum</v>
          </cell>
          <cell r="G1252" t="str">
            <v>Wales and West</v>
          </cell>
          <cell r="H1252">
            <v>0.19532086100000001</v>
          </cell>
          <cell r="I1252">
            <v>0.21417308500000001</v>
          </cell>
          <cell r="J1252">
            <v>0.29084842399999999</v>
          </cell>
          <cell r="K1252">
            <v>0.30809592400000002</v>
          </cell>
          <cell r="L1252">
            <v>0.30686761400000001</v>
          </cell>
          <cell r="M1252">
            <v>0.30916062799999999</v>
          </cell>
          <cell r="N1252">
            <v>0.29322041700000001</v>
          </cell>
          <cell r="O1252">
            <v>0.29458468100000001</v>
          </cell>
          <cell r="P1252">
            <v>0.30800889599999998</v>
          </cell>
          <cell r="Q1252">
            <v>0.28670485499999998</v>
          </cell>
          <cell r="R1252">
            <v>0.28936685699999998</v>
          </cell>
          <cell r="S1252">
            <v>0.28645488699999999</v>
          </cell>
          <cell r="T1252">
            <v>0.354595155</v>
          </cell>
          <cell r="U1252">
            <v>0.28055455699999998</v>
          </cell>
          <cell r="V1252">
            <v>0.317195479</v>
          </cell>
          <cell r="W1252">
            <v>0.30505311000000002</v>
          </cell>
          <cell r="X1252">
            <v>0.34422362699999998</v>
          </cell>
          <cell r="Y1252">
            <v>0.36096257500000001</v>
          </cell>
          <cell r="Z1252">
            <v>0.34510457500000002</v>
          </cell>
          <cell r="AA1252">
            <v>0.316247848</v>
          </cell>
          <cell r="AB1252">
            <v>0.28599927600000002</v>
          </cell>
          <cell r="AC1252">
            <v>0.28960485400000002</v>
          </cell>
          <cell r="AD1252">
            <v>0.293506926</v>
          </cell>
          <cell r="AE1252">
            <v>0.28488239399999998</v>
          </cell>
          <cell r="AF1252">
            <v>0.303855188</v>
          </cell>
          <cell r="AG1252">
            <v>0.37276025299999999</v>
          </cell>
          <cell r="AH1252">
            <v>0.37132311699999998</v>
          </cell>
          <cell r="AI1252">
            <v>0.37242993200000002</v>
          </cell>
          <cell r="AJ1252">
            <v>0.42861603199999998</v>
          </cell>
          <cell r="AK1252">
            <v>0.44926922899999999</v>
          </cell>
          <cell r="AL1252">
            <v>0.44414080099999997</v>
          </cell>
          <cell r="AM1252">
            <v>0.39940809799999999</v>
          </cell>
          <cell r="AN1252">
            <v>0.41118655399999998</v>
          </cell>
          <cell r="AO1252">
            <v>0.41793015999999999</v>
          </cell>
          <cell r="AP1252">
            <v>0.42435499599999998</v>
          </cell>
          <cell r="AQ1252">
            <v>0.479491846</v>
          </cell>
          <cell r="AR1252">
            <v>0.47765735100000001</v>
          </cell>
          <cell r="AS1252">
            <v>0.53025235500000001</v>
          </cell>
          <cell r="AT1252">
            <v>0.57998161699999995</v>
          </cell>
          <cell r="AU1252">
            <v>0.37537205099999998</v>
          </cell>
          <cell r="AV1252">
            <v>0.407471097</v>
          </cell>
          <cell r="AW1252">
            <v>0.37008444899999998</v>
          </cell>
          <cell r="AX1252">
            <v>0.38693665700000002</v>
          </cell>
          <cell r="AY1252">
            <v>0.39191837299999999</v>
          </cell>
          <cell r="AZ1252">
            <v>0.325083399</v>
          </cell>
          <cell r="BA1252">
            <v>0.303487436</v>
          </cell>
          <cell r="BB1252">
            <v>0.28729421799999999</v>
          </cell>
          <cell r="BC1252">
            <v>0.27920555200000002</v>
          </cell>
          <cell r="BD1252">
            <v>0.35410947799999998</v>
          </cell>
          <cell r="BE1252">
            <v>0.31222111699999999</v>
          </cell>
          <cell r="BF1252">
            <v>0.30127321299999998</v>
          </cell>
          <cell r="BG1252">
            <v>0.40181470400000002</v>
          </cell>
          <cell r="BH1252">
            <v>0.314459288</v>
          </cell>
          <cell r="BI1252">
            <v>0.34858538</v>
          </cell>
          <cell r="BJ1252">
            <v>0.39709430200000001</v>
          </cell>
          <cell r="BK1252">
            <v>0.49699473500000002</v>
          </cell>
          <cell r="BL1252">
            <v>0.37646248799999998</v>
          </cell>
          <cell r="BM1252">
            <v>0.433847706</v>
          </cell>
          <cell r="BN1252">
            <v>0.489833038</v>
          </cell>
          <cell r="BO1252">
            <v>0.59934238500000003</v>
          </cell>
          <cell r="BP1252">
            <v>0.63092804599999996</v>
          </cell>
          <cell r="BQ1252">
            <v>0.72233992000000002</v>
          </cell>
          <cell r="BR1252">
            <v>0.82246122799999999</v>
          </cell>
          <cell r="BS1252">
            <v>0.84682648000000005</v>
          </cell>
          <cell r="BT1252">
            <v>0.956053877</v>
          </cell>
          <cell r="BU1252">
            <v>0.67271007699999996</v>
          </cell>
          <cell r="BV1252">
            <v>0.73361512200000001</v>
          </cell>
          <cell r="BW1252">
            <v>0.74135937200000002</v>
          </cell>
          <cell r="BX1252">
            <v>0.84135218300000003</v>
          </cell>
          <cell r="BY1252">
            <v>0.87505171100000001</v>
          </cell>
          <cell r="BZ1252">
            <v>0.89134112899999995</v>
          </cell>
          <cell r="CA1252">
            <v>0.80739289400000003</v>
          </cell>
          <cell r="CB1252">
            <v>0.83944150299999998</v>
          </cell>
          <cell r="CC1252">
            <v>0.89564354599999996</v>
          </cell>
          <cell r="CD1252">
            <v>0.92986782099999998</v>
          </cell>
          <cell r="CE1252">
            <v>0.94973224000000001</v>
          </cell>
          <cell r="CF1252">
            <v>1.0237343940000001</v>
          </cell>
          <cell r="CG1252">
            <v>1.3235398140000001</v>
          </cell>
        </row>
        <row r="1253">
          <cell r="B1253" t="str">
            <v>Per_Value_Golden Rum_Yorkshire</v>
          </cell>
          <cell r="C1253" t="str">
            <v>Per</v>
          </cell>
          <cell r="D1253" t="str">
            <v>Value</v>
          </cell>
          <cell r="E1253" t="str">
            <v>Spirits</v>
          </cell>
          <cell r="F1253" t="str">
            <v>Golden Rum</v>
          </cell>
          <cell r="G1253" t="str">
            <v>Yorkshire</v>
          </cell>
          <cell r="H1253">
            <v>0.77689967000000004</v>
          </cell>
          <cell r="I1253">
            <v>0.862252923</v>
          </cell>
          <cell r="J1253">
            <v>0.90160146699999999</v>
          </cell>
          <cell r="K1253">
            <v>0.89109473699999997</v>
          </cell>
          <cell r="L1253">
            <v>0.86503774899999997</v>
          </cell>
          <cell r="M1253">
            <v>0.87600525100000004</v>
          </cell>
          <cell r="N1253">
            <v>0.84585124700000003</v>
          </cell>
          <cell r="O1253">
            <v>0.89535828399999995</v>
          </cell>
          <cell r="P1253">
            <v>0.96016172200000005</v>
          </cell>
          <cell r="Q1253">
            <v>0.89764417500000004</v>
          </cell>
          <cell r="R1253">
            <v>0.89752643799999998</v>
          </cell>
          <cell r="S1253">
            <v>0.92542233399999996</v>
          </cell>
          <cell r="T1253">
            <v>1.1517667229999999</v>
          </cell>
          <cell r="U1253">
            <v>0.81022355800000001</v>
          </cell>
          <cell r="V1253">
            <v>0.88557481500000002</v>
          </cell>
          <cell r="W1253">
            <v>0.99980363500000002</v>
          </cell>
          <cell r="X1253">
            <v>1.013961227</v>
          </cell>
          <cell r="Y1253">
            <v>1.0524834000000001</v>
          </cell>
          <cell r="Z1253">
            <v>1.055965136</v>
          </cell>
          <cell r="AA1253">
            <v>0.99358255699999998</v>
          </cell>
          <cell r="AB1253">
            <v>1.000699596</v>
          </cell>
          <cell r="AC1253">
            <v>1.039819346</v>
          </cell>
          <cell r="AD1253">
            <v>1.009780889</v>
          </cell>
          <cell r="AE1253">
            <v>0.963085686</v>
          </cell>
          <cell r="AF1253">
            <v>1.034345201</v>
          </cell>
          <cell r="AG1253">
            <v>1.0676909800000001</v>
          </cell>
          <cell r="AH1253">
            <v>0.82687638200000002</v>
          </cell>
          <cell r="AI1253">
            <v>0.89716932599999999</v>
          </cell>
          <cell r="AJ1253">
            <v>1.0070175990000001</v>
          </cell>
          <cell r="AK1253">
            <v>1.1169004870000001</v>
          </cell>
          <cell r="AL1253">
            <v>1.1588070800000001</v>
          </cell>
          <cell r="AM1253">
            <v>1.140171882</v>
          </cell>
          <cell r="AN1253">
            <v>1.065030795</v>
          </cell>
          <cell r="AO1253">
            <v>1.1691870529999999</v>
          </cell>
          <cell r="AP1253">
            <v>1.0872062220000001</v>
          </cell>
          <cell r="AQ1253">
            <v>1.138688269</v>
          </cell>
          <cell r="AR1253">
            <v>1.0840895370000001</v>
          </cell>
          <cell r="AS1253">
            <v>1.1339801920000001</v>
          </cell>
          <cell r="AT1253">
            <v>1.369062964</v>
          </cell>
          <cell r="AU1253">
            <v>0.90569144000000001</v>
          </cell>
          <cell r="AV1253">
            <v>0.89813340399999997</v>
          </cell>
          <cell r="AW1253">
            <v>0.91201012800000003</v>
          </cell>
          <cell r="AX1253">
            <v>0.886377847</v>
          </cell>
          <cell r="AY1253">
            <v>0.91968174400000002</v>
          </cell>
          <cell r="AZ1253">
            <v>0.88758989700000002</v>
          </cell>
          <cell r="BA1253">
            <v>0.87812319500000002</v>
          </cell>
          <cell r="BB1253">
            <v>0.88856664699999999</v>
          </cell>
          <cell r="BC1253">
            <v>0.86927323700000003</v>
          </cell>
          <cell r="BD1253">
            <v>0.96752249199999996</v>
          </cell>
          <cell r="BE1253">
            <v>0.955456368</v>
          </cell>
          <cell r="BF1253">
            <v>1.006054314</v>
          </cell>
          <cell r="BG1253">
            <v>1.3190442950000001</v>
          </cell>
          <cell r="BH1253">
            <v>0.90703575400000003</v>
          </cell>
          <cell r="BI1253">
            <v>0.85719482400000002</v>
          </cell>
          <cell r="BJ1253">
            <v>0.90451068199999995</v>
          </cell>
          <cell r="BK1253">
            <v>1.0579831980000001</v>
          </cell>
          <cell r="BL1253">
            <v>1.035428773</v>
          </cell>
          <cell r="BM1253">
            <v>1.076150014</v>
          </cell>
          <cell r="BN1253">
            <v>1.1291796620000001</v>
          </cell>
          <cell r="BO1253">
            <v>1.1514453849999999</v>
          </cell>
          <cell r="BP1253">
            <v>1.1492643039999999</v>
          </cell>
          <cell r="BQ1253">
            <v>1.308151144</v>
          </cell>
          <cell r="BR1253">
            <v>1.31199716</v>
          </cell>
          <cell r="BS1253">
            <v>1.3346163929999999</v>
          </cell>
          <cell r="BT1253">
            <v>1.6004623899999999</v>
          </cell>
          <cell r="BU1253">
            <v>1.074500963</v>
          </cell>
          <cell r="BV1253">
            <v>1.0951935450000001</v>
          </cell>
          <cell r="BW1253">
            <v>1.0682280660000001</v>
          </cell>
          <cell r="BX1253">
            <v>1.075775038</v>
          </cell>
          <cell r="BY1253">
            <v>1.1350642049999999</v>
          </cell>
          <cell r="BZ1253">
            <v>1.1338758360000001</v>
          </cell>
          <cell r="CA1253">
            <v>1.0159917300000001</v>
          </cell>
          <cell r="CB1253">
            <v>1.095289779</v>
          </cell>
          <cell r="CC1253">
            <v>1.1161139280000001</v>
          </cell>
          <cell r="CD1253">
            <v>1.1686922239999999</v>
          </cell>
          <cell r="CE1253">
            <v>1.204907215</v>
          </cell>
          <cell r="CF1253">
            <v>1.2232560029999999</v>
          </cell>
          <cell r="CG1253">
            <v>1.613981039</v>
          </cell>
        </row>
        <row r="1254">
          <cell r="B1254" t="str">
            <v xml:space="preserve">Per_Value_Imported Whiskey_Central England </v>
          </cell>
          <cell r="C1254" t="str">
            <v>Per</v>
          </cell>
          <cell r="D1254" t="str">
            <v>Value</v>
          </cell>
          <cell r="E1254" t="str">
            <v>Spirits</v>
          </cell>
          <cell r="F1254" t="str">
            <v>Imported Whiskey</v>
          </cell>
          <cell r="G1254" t="str">
            <v xml:space="preserve">Central England </v>
          </cell>
          <cell r="H1254">
            <v>3.142733277</v>
          </cell>
          <cell r="I1254">
            <v>2.9912976649999998</v>
          </cell>
          <cell r="J1254">
            <v>2.9934548589999999</v>
          </cell>
          <cell r="K1254">
            <v>3.1105237109999999</v>
          </cell>
          <cell r="L1254">
            <v>3.079674501</v>
          </cell>
          <cell r="M1254">
            <v>3.0056416869999998</v>
          </cell>
          <cell r="N1254">
            <v>3.084530912</v>
          </cell>
          <cell r="O1254">
            <v>3.0569506870000001</v>
          </cell>
          <cell r="P1254">
            <v>2.8936692100000001</v>
          </cell>
          <cell r="Q1254">
            <v>2.8148212030000002</v>
          </cell>
          <cell r="R1254">
            <v>2.9124800959999999</v>
          </cell>
          <cell r="S1254">
            <v>3.0716916420000002</v>
          </cell>
          <cell r="T1254">
            <v>3.7568924909999999</v>
          </cell>
          <cell r="U1254">
            <v>2.8734642579999998</v>
          </cell>
          <cell r="V1254">
            <v>2.9894323420000002</v>
          </cell>
          <cell r="W1254">
            <v>2.9208632859999999</v>
          </cell>
          <cell r="X1254">
            <v>3.0346139129999998</v>
          </cell>
          <cell r="Y1254">
            <v>2.9183896530000002</v>
          </cell>
          <cell r="Z1254">
            <v>2.9850637899999999</v>
          </cell>
          <cell r="AA1254">
            <v>2.9049313959999998</v>
          </cell>
          <cell r="AB1254">
            <v>2.9409365379999999</v>
          </cell>
          <cell r="AC1254">
            <v>2.8341049960000002</v>
          </cell>
          <cell r="AD1254">
            <v>2.6892604759999998</v>
          </cell>
          <cell r="AE1254">
            <v>2.7528006280000001</v>
          </cell>
          <cell r="AF1254">
            <v>2.828211418</v>
          </cell>
          <cell r="AG1254">
            <v>3.2784123109999999</v>
          </cell>
          <cell r="AH1254">
            <v>2.0474571699999999</v>
          </cell>
          <cell r="AI1254">
            <v>2.4501478159999999</v>
          </cell>
          <cell r="AJ1254">
            <v>2.7037562300000002</v>
          </cell>
          <cell r="AK1254">
            <v>3.076566219</v>
          </cell>
          <cell r="AL1254">
            <v>3.0440375909999999</v>
          </cell>
          <cell r="AM1254">
            <v>3.1055900360000002</v>
          </cell>
          <cell r="AN1254">
            <v>3.1006182309999999</v>
          </cell>
          <cell r="AO1254">
            <v>3.3006015889999998</v>
          </cell>
          <cell r="AP1254">
            <v>3.0567607300000001</v>
          </cell>
          <cell r="AQ1254">
            <v>2.9324235500000002</v>
          </cell>
          <cell r="AR1254">
            <v>2.9897437309999999</v>
          </cell>
          <cell r="AS1254">
            <v>3.2583300099999999</v>
          </cell>
          <cell r="AT1254">
            <v>4.2233032709999998</v>
          </cell>
          <cell r="AU1254">
            <v>2.600263242</v>
          </cell>
          <cell r="AV1254">
            <v>2.818732351</v>
          </cell>
          <cell r="AW1254">
            <v>3.0671651340000001</v>
          </cell>
          <cell r="AX1254">
            <v>3.0245688639999999</v>
          </cell>
          <cell r="AY1254">
            <v>3.2522401520000002</v>
          </cell>
          <cell r="AZ1254">
            <v>3.353959041</v>
          </cell>
          <cell r="BA1254">
            <v>3.6248923309999999</v>
          </cell>
          <cell r="BB1254">
            <v>3.7103141289999999</v>
          </cell>
          <cell r="BC1254">
            <v>3.7817496940000002</v>
          </cell>
          <cell r="BD1254">
            <v>3.880381501</v>
          </cell>
          <cell r="BE1254">
            <v>3.9616127699999999</v>
          </cell>
          <cell r="BF1254">
            <v>3.94505193</v>
          </cell>
          <cell r="BG1254">
            <v>4.8430694269999996</v>
          </cell>
          <cell r="BH1254">
            <v>3.4928838209999999</v>
          </cell>
          <cell r="BI1254">
            <v>3.484535728</v>
          </cell>
          <cell r="BJ1254">
            <v>3.7305374320000002</v>
          </cell>
          <cell r="BK1254">
            <v>3.6608195129999999</v>
          </cell>
          <cell r="BL1254">
            <v>3.5937209289999998</v>
          </cell>
          <cell r="BM1254">
            <v>3.4650935289999998</v>
          </cell>
          <cell r="BN1254">
            <v>3.4116335719999999</v>
          </cell>
          <cell r="BO1254">
            <v>3.36653987</v>
          </cell>
          <cell r="BP1254">
            <v>3.5598425069999999</v>
          </cell>
          <cell r="BQ1254">
            <v>3.7178783260000001</v>
          </cell>
          <cell r="BR1254">
            <v>3.8767938019999999</v>
          </cell>
          <cell r="BS1254">
            <v>3.963265142</v>
          </cell>
          <cell r="BT1254">
            <v>5.7558087259999997</v>
          </cell>
          <cell r="BU1254">
            <v>3.8081214669999999</v>
          </cell>
          <cell r="BV1254">
            <v>3.7178847519999998</v>
          </cell>
          <cell r="BW1254">
            <v>3.901631246</v>
          </cell>
          <cell r="BX1254">
            <v>4.0845644759999997</v>
          </cell>
          <cell r="BY1254">
            <v>4.1148209659999999</v>
          </cell>
          <cell r="BZ1254">
            <v>4.1408554259999999</v>
          </cell>
          <cell r="CA1254">
            <v>4.0836291950000003</v>
          </cell>
          <cell r="CB1254">
            <v>4.0867439210000001</v>
          </cell>
          <cell r="CC1254">
            <v>4.2403305150000001</v>
          </cell>
          <cell r="CD1254">
            <v>4.4579302260000002</v>
          </cell>
          <cell r="CE1254">
            <v>4.4440185870000004</v>
          </cell>
          <cell r="CF1254">
            <v>4.4937157430000001</v>
          </cell>
          <cell r="CG1254">
            <v>5.7907518749999998</v>
          </cell>
        </row>
        <row r="1255">
          <cell r="B1255" t="str">
            <v>Per_Value_Imported Whiskey_GB CENTRAL SCOTLAND</v>
          </cell>
          <cell r="C1255" t="str">
            <v>Per</v>
          </cell>
          <cell r="D1255" t="str">
            <v>Value</v>
          </cell>
          <cell r="E1255" t="str">
            <v>Spirits</v>
          </cell>
          <cell r="F1255" t="str">
            <v>Imported Whiskey</v>
          </cell>
          <cell r="G1255" t="str">
            <v>GB CENTRAL SCOTLAND</v>
          </cell>
          <cell r="H1255">
            <v>1.5740926690000001</v>
          </cell>
          <cell r="I1255">
            <v>1.5268442870000001</v>
          </cell>
          <cell r="J1255">
            <v>1.6787767899999999</v>
          </cell>
          <cell r="K1255">
            <v>1.7341962120000001</v>
          </cell>
          <cell r="L1255">
            <v>1.7764556709999999</v>
          </cell>
          <cell r="M1255">
            <v>1.8018584019999999</v>
          </cell>
          <cell r="N1255">
            <v>1.7918882380000001</v>
          </cell>
          <cell r="O1255">
            <v>1.7279622299999999</v>
          </cell>
          <cell r="P1255">
            <v>1.6761176579999999</v>
          </cell>
          <cell r="Q1255">
            <v>1.797646455</v>
          </cell>
          <cell r="R1255">
            <v>1.829176079</v>
          </cell>
          <cell r="S1255">
            <v>1.8873732919999999</v>
          </cell>
          <cell r="T1255">
            <v>2.250583931</v>
          </cell>
          <cell r="U1255">
            <v>1.8049654340000001</v>
          </cell>
          <cell r="V1255">
            <v>1.770056638</v>
          </cell>
          <cell r="W1255">
            <v>1.7519363349999999</v>
          </cell>
          <cell r="X1255">
            <v>1.820319158</v>
          </cell>
          <cell r="Y1255">
            <v>1.84134906</v>
          </cell>
          <cell r="Z1255">
            <v>1.8507568560000001</v>
          </cell>
          <cell r="AA1255">
            <v>1.813838683</v>
          </cell>
          <cell r="AB1255">
            <v>1.8382993329999999</v>
          </cell>
          <cell r="AC1255">
            <v>1.8253693360000001</v>
          </cell>
          <cell r="AD1255">
            <v>1.7760046309999999</v>
          </cell>
          <cell r="AE1255">
            <v>1.9483881700000001</v>
          </cell>
          <cell r="AF1255">
            <v>1.978513639</v>
          </cell>
          <cell r="AG1255">
            <v>2.4416580099999998</v>
          </cell>
          <cell r="AH1255">
            <v>1.4425898699999999</v>
          </cell>
          <cell r="AI1255">
            <v>1.680096088</v>
          </cell>
          <cell r="AJ1255">
            <v>1.7930242940000001</v>
          </cell>
          <cell r="AK1255">
            <v>1.9077118150000001</v>
          </cell>
          <cell r="AL1255">
            <v>1.92943423</v>
          </cell>
          <cell r="AM1255">
            <v>1.9718547360000001</v>
          </cell>
          <cell r="AN1255">
            <v>1.821263128</v>
          </cell>
          <cell r="AO1255">
            <v>1.8525191990000001</v>
          </cell>
          <cell r="AP1255">
            <v>1.7849807639999999</v>
          </cell>
          <cell r="AQ1255">
            <v>1.7184673829999999</v>
          </cell>
          <cell r="AR1255">
            <v>1.7301581800000001</v>
          </cell>
          <cell r="AS1255">
            <v>1.7374967299999999</v>
          </cell>
          <cell r="AT1255">
            <v>2.1610378880000001</v>
          </cell>
          <cell r="AU1255">
            <v>1.3617688400000001</v>
          </cell>
          <cell r="AV1255">
            <v>1.508886049</v>
          </cell>
          <cell r="AW1255">
            <v>1.6260258839999999</v>
          </cell>
          <cell r="AX1255">
            <v>1.6751797079999999</v>
          </cell>
          <cell r="AY1255">
            <v>1.8121291479999999</v>
          </cell>
          <cell r="AZ1255">
            <v>1.850301207</v>
          </cell>
          <cell r="BA1255">
            <v>2.033694927</v>
          </cell>
          <cell r="BB1255">
            <v>2.0913627369999999</v>
          </cell>
          <cell r="BC1255">
            <v>2.1687251289999998</v>
          </cell>
          <cell r="BD1255">
            <v>2.1293982740000001</v>
          </cell>
          <cell r="BE1255">
            <v>2.1848520570000001</v>
          </cell>
          <cell r="BF1255">
            <v>2.2987824610000001</v>
          </cell>
          <cell r="BG1255">
            <v>2.7159680100000001</v>
          </cell>
          <cell r="BH1255">
            <v>1.928983575</v>
          </cell>
          <cell r="BI1255">
            <v>1.89281915</v>
          </cell>
          <cell r="BJ1255">
            <v>2.0417535490000001</v>
          </cell>
          <cell r="BK1255">
            <v>2.099742177</v>
          </cell>
          <cell r="BL1255">
            <v>1.963079156</v>
          </cell>
          <cell r="BM1255">
            <v>2.0392929670000002</v>
          </cell>
          <cell r="BN1255">
            <v>2.002195629</v>
          </cell>
          <cell r="BO1255">
            <v>1.9676446030000001</v>
          </cell>
          <cell r="BP1255">
            <v>2.1733608129999999</v>
          </cell>
          <cell r="BQ1255">
            <v>2.08899261</v>
          </cell>
          <cell r="BR1255">
            <v>2.035376925</v>
          </cell>
          <cell r="BS1255">
            <v>1.9570170149999999</v>
          </cell>
          <cell r="BT1255">
            <v>2.707923117</v>
          </cell>
          <cell r="BU1255">
            <v>1.8393019530000001</v>
          </cell>
          <cell r="BV1255">
            <v>1.7163480310000001</v>
          </cell>
          <cell r="BW1255">
            <v>1.849032445</v>
          </cell>
          <cell r="BX1255">
            <v>1.9505126070000001</v>
          </cell>
          <cell r="BY1255">
            <v>2.047924536</v>
          </cell>
          <cell r="BZ1255">
            <v>2.1032813309999998</v>
          </cell>
          <cell r="CA1255">
            <v>2.114170712</v>
          </cell>
          <cell r="CB1255">
            <v>2.0879301319999999</v>
          </cell>
          <cell r="CC1255">
            <v>2.152943026</v>
          </cell>
          <cell r="CD1255">
            <v>2.1929456150000002</v>
          </cell>
          <cell r="CE1255">
            <v>2.2163760579999998</v>
          </cell>
          <cell r="CF1255">
            <v>2.2358379849999999</v>
          </cell>
          <cell r="CG1255">
            <v>2.8076933670000002</v>
          </cell>
        </row>
        <row r="1256">
          <cell r="B1256" t="str">
            <v>Per_Value_Imported Whiskey_East of England</v>
          </cell>
          <cell r="C1256" t="str">
            <v>Per</v>
          </cell>
          <cell r="D1256" t="str">
            <v>Value</v>
          </cell>
          <cell r="E1256" t="str">
            <v>Spirits</v>
          </cell>
          <cell r="F1256" t="str">
            <v>Imported Whiskey</v>
          </cell>
          <cell r="G1256" t="str">
            <v>East of England</v>
          </cell>
          <cell r="H1256">
            <v>2.2062302950000001</v>
          </cell>
          <cell r="I1256">
            <v>2.1064618089999998</v>
          </cell>
          <cell r="J1256">
            <v>2.1348851469999999</v>
          </cell>
          <cell r="K1256">
            <v>2.2109750520000002</v>
          </cell>
          <cell r="L1256">
            <v>2.2942465259999998</v>
          </cell>
          <cell r="M1256">
            <v>2.248194324</v>
          </cell>
          <cell r="N1256">
            <v>2.0779737840000001</v>
          </cell>
          <cell r="O1256">
            <v>1.828786821</v>
          </cell>
          <cell r="P1256">
            <v>2.0208476769999999</v>
          </cell>
          <cell r="Q1256">
            <v>1.8960016260000001</v>
          </cell>
          <cell r="R1256">
            <v>1.9625184929999999</v>
          </cell>
          <cell r="S1256">
            <v>2.0405384130000002</v>
          </cell>
          <cell r="T1256">
            <v>2.4707440159999998</v>
          </cell>
          <cell r="U1256">
            <v>1.9989499639999999</v>
          </cell>
          <cell r="V1256">
            <v>2.006763866</v>
          </cell>
          <cell r="W1256">
            <v>2.0556813439999999</v>
          </cell>
          <cell r="X1256">
            <v>2.0495946159999998</v>
          </cell>
          <cell r="Y1256">
            <v>2.0071826069999998</v>
          </cell>
          <cell r="Z1256">
            <v>2.0214353190000001</v>
          </cell>
          <cell r="AA1256">
            <v>1.9632157619999999</v>
          </cell>
          <cell r="AB1256">
            <v>1.996156858</v>
          </cell>
          <cell r="AC1256">
            <v>1.986919798</v>
          </cell>
          <cell r="AD1256">
            <v>1.880488529</v>
          </cell>
          <cell r="AE1256">
            <v>1.8615206230000001</v>
          </cell>
          <cell r="AF1256">
            <v>1.9530767440000001</v>
          </cell>
          <cell r="AG1256">
            <v>2.1920645479999998</v>
          </cell>
          <cell r="AH1256">
            <v>1.7005911389999999</v>
          </cell>
          <cell r="AI1256">
            <v>2.147097359</v>
          </cell>
          <cell r="AJ1256">
            <v>2.3265374130000001</v>
          </cell>
          <cell r="AK1256">
            <v>2.5102231979999998</v>
          </cell>
          <cell r="AL1256">
            <v>2.5119701449999998</v>
          </cell>
          <cell r="AM1256">
            <v>2.3074024139999998</v>
          </cell>
          <cell r="AN1256">
            <v>2.4130457569999999</v>
          </cell>
          <cell r="AO1256">
            <v>2.4258006609999998</v>
          </cell>
          <cell r="AP1256">
            <v>2.3513252809999998</v>
          </cell>
          <cell r="AQ1256">
            <v>2.1784513969999999</v>
          </cell>
          <cell r="AR1256">
            <v>2.130378951</v>
          </cell>
          <cell r="AS1256">
            <v>2.1175653209999998</v>
          </cell>
          <cell r="AT1256">
            <v>2.488184017</v>
          </cell>
          <cell r="AU1256">
            <v>1.436965703</v>
          </cell>
          <cell r="AV1256">
            <v>1.6463308080000001</v>
          </cell>
          <cell r="AW1256">
            <v>1.6999473620000001</v>
          </cell>
          <cell r="AX1256">
            <v>1.787039101</v>
          </cell>
          <cell r="AY1256">
            <v>2.2063695779999999</v>
          </cell>
          <cell r="AZ1256">
            <v>2.234439047</v>
          </cell>
          <cell r="BA1256">
            <v>2.3372534900000002</v>
          </cell>
          <cell r="BB1256">
            <v>2.4999655829999998</v>
          </cell>
          <cell r="BC1256">
            <v>2.5402106560000002</v>
          </cell>
          <cell r="BD1256">
            <v>2.6238677780000002</v>
          </cell>
          <cell r="BE1256">
            <v>2.6288298440000002</v>
          </cell>
          <cell r="BF1256">
            <v>2.6418490160000001</v>
          </cell>
          <cell r="BG1256">
            <v>3.0644258880000002</v>
          </cell>
          <cell r="BH1256">
            <v>2.1173900560000001</v>
          </cell>
          <cell r="BI1256">
            <v>2.075573651</v>
          </cell>
          <cell r="BJ1256">
            <v>2.123610921</v>
          </cell>
          <cell r="BK1256">
            <v>2.1905363320000002</v>
          </cell>
          <cell r="BL1256">
            <v>2.1075638630000002</v>
          </cell>
          <cell r="BM1256">
            <v>2.1438144050000001</v>
          </cell>
          <cell r="BN1256">
            <v>2.0927098590000002</v>
          </cell>
          <cell r="BO1256">
            <v>2.1766930709999999</v>
          </cell>
          <cell r="BP1256">
            <v>2.278021388</v>
          </cell>
          <cell r="BQ1256">
            <v>2.328741752</v>
          </cell>
          <cell r="BR1256">
            <v>2.3836879980000001</v>
          </cell>
          <cell r="BS1256">
            <v>2.4346362460000002</v>
          </cell>
          <cell r="BT1256">
            <v>3.5211438679999998</v>
          </cell>
          <cell r="BU1256">
            <v>2.3886256079999999</v>
          </cell>
          <cell r="BV1256">
            <v>2.4733259190000001</v>
          </cell>
          <cell r="BW1256">
            <v>2.4999878400000002</v>
          </cell>
          <cell r="BX1256">
            <v>2.5249649019999998</v>
          </cell>
          <cell r="BY1256">
            <v>2.4193804760000002</v>
          </cell>
          <cell r="BZ1256">
            <v>2.358068619</v>
          </cell>
          <cell r="CA1256">
            <v>2.3292512200000002</v>
          </cell>
          <cell r="CB1256">
            <v>2.3153166590000001</v>
          </cell>
          <cell r="CC1256">
            <v>2.37767039</v>
          </cell>
          <cell r="CD1256">
            <v>2.425292856</v>
          </cell>
          <cell r="CE1256">
            <v>2.475788514</v>
          </cell>
          <cell r="CF1256">
            <v>2.5024927250000002</v>
          </cell>
          <cell r="CG1256">
            <v>3.2804855929999999</v>
          </cell>
        </row>
        <row r="1257">
          <cell r="B1257" t="str">
            <v>Per_Value_Imported Whiskey_London</v>
          </cell>
          <cell r="C1257" t="str">
            <v>Per</v>
          </cell>
          <cell r="D1257" t="str">
            <v>Value</v>
          </cell>
          <cell r="E1257" t="str">
            <v>Spirits</v>
          </cell>
          <cell r="F1257" t="str">
            <v>Imported Whiskey</v>
          </cell>
          <cell r="G1257" t="str">
            <v>London</v>
          </cell>
          <cell r="H1257">
            <v>8.3731234390000004</v>
          </cell>
          <cell r="I1257">
            <v>8.1285124359999994</v>
          </cell>
          <cell r="J1257">
            <v>8.5850892749999996</v>
          </cell>
          <cell r="K1257">
            <v>8.54250124</v>
          </cell>
          <cell r="L1257">
            <v>8.442369781</v>
          </cell>
          <cell r="M1257">
            <v>8.2534184120000003</v>
          </cell>
          <cell r="N1257">
            <v>8.3325604559999995</v>
          </cell>
          <cell r="O1257">
            <v>8.5048804909999998</v>
          </cell>
          <cell r="P1257">
            <v>8.28590275</v>
          </cell>
          <cell r="Q1257">
            <v>8.2197365730000005</v>
          </cell>
          <cell r="R1257">
            <v>8.4464049699999997</v>
          </cell>
          <cell r="S1257">
            <v>8.7968400199999994</v>
          </cell>
          <cell r="T1257">
            <v>10.73894203</v>
          </cell>
          <cell r="U1257">
            <v>8.0403684670000004</v>
          </cell>
          <cell r="V1257">
            <v>8.221108847</v>
          </cell>
          <cell r="W1257">
            <v>8.2117343869999999</v>
          </cell>
          <cell r="X1257">
            <v>8.4669453689999994</v>
          </cell>
          <cell r="Y1257">
            <v>8.3119111169999993</v>
          </cell>
          <cell r="Z1257">
            <v>8.3917904790000009</v>
          </cell>
          <cell r="AA1257">
            <v>8.2078839759999997</v>
          </cell>
          <cell r="AB1257">
            <v>8.2745634450000001</v>
          </cell>
          <cell r="AC1257">
            <v>8.1358491730000004</v>
          </cell>
          <cell r="AD1257">
            <v>7.8686427400000003</v>
          </cell>
          <cell r="AE1257">
            <v>7.9067482800000004</v>
          </cell>
          <cell r="AF1257">
            <v>8.3588216719999995</v>
          </cell>
          <cell r="AG1257">
            <v>11.303722933</v>
          </cell>
          <cell r="AH1257">
            <v>7.0522999970000004</v>
          </cell>
          <cell r="AI1257">
            <v>8.0398453009999997</v>
          </cell>
          <cell r="AJ1257">
            <v>8.7035884150000005</v>
          </cell>
          <cell r="AK1257">
            <v>9.5486474179999998</v>
          </cell>
          <cell r="AL1257">
            <v>10.020520871</v>
          </cell>
          <cell r="AM1257">
            <v>9.9946567910000006</v>
          </cell>
          <cell r="AN1257">
            <v>9.6091731360000008</v>
          </cell>
          <cell r="AO1257">
            <v>9.1834089270000003</v>
          </cell>
          <cell r="AP1257">
            <v>8.5012626739999995</v>
          </cell>
          <cell r="AQ1257">
            <v>8.2304791759999993</v>
          </cell>
          <cell r="AR1257">
            <v>8.3764038190000001</v>
          </cell>
          <cell r="AS1257">
            <v>8.24744134</v>
          </cell>
          <cell r="AT1257">
            <v>10.194020365</v>
          </cell>
          <cell r="AU1257">
            <v>6.4710846279999998</v>
          </cell>
          <cell r="AV1257">
            <v>6.7146770059999996</v>
          </cell>
          <cell r="AW1257">
            <v>7.0206513389999996</v>
          </cell>
          <cell r="AX1257">
            <v>7.3562212899999997</v>
          </cell>
          <cell r="AY1257">
            <v>8.3946683110000002</v>
          </cell>
          <cell r="AZ1257">
            <v>8.6547679930000001</v>
          </cell>
          <cell r="BA1257">
            <v>8.806622999</v>
          </cell>
          <cell r="BB1257">
            <v>9.1543034700000003</v>
          </cell>
          <cell r="BC1257">
            <v>9.5673080319999997</v>
          </cell>
          <cell r="BD1257">
            <v>9.8169758599999994</v>
          </cell>
          <cell r="BE1257">
            <v>10.196220037</v>
          </cell>
          <cell r="BF1257">
            <v>10.246303554000001</v>
          </cell>
          <cell r="BG1257">
            <v>11.730619848</v>
          </cell>
          <cell r="BH1257">
            <v>8.4230165859999993</v>
          </cell>
          <cell r="BI1257">
            <v>8.5906673859999998</v>
          </cell>
          <cell r="BJ1257">
            <v>9.0634562499999998</v>
          </cell>
          <cell r="BK1257">
            <v>8.8210240150000008</v>
          </cell>
          <cell r="BL1257">
            <v>8.7898349249999992</v>
          </cell>
          <cell r="BM1257">
            <v>8.7632190980000004</v>
          </cell>
          <cell r="BN1257">
            <v>8.5039579839999995</v>
          </cell>
          <cell r="BO1257">
            <v>8.3949368450000001</v>
          </cell>
          <cell r="BP1257">
            <v>8.7587242310000004</v>
          </cell>
          <cell r="BQ1257">
            <v>9.3754759649999997</v>
          </cell>
          <cell r="BR1257">
            <v>9.8258540270000001</v>
          </cell>
          <cell r="BS1257">
            <v>9.8030069169999994</v>
          </cell>
          <cell r="BT1257">
            <v>12.751461193000001</v>
          </cell>
          <cell r="BU1257">
            <v>8.806286386</v>
          </cell>
          <cell r="BV1257">
            <v>9.1054498860000006</v>
          </cell>
          <cell r="BW1257">
            <v>9.3172489180000007</v>
          </cell>
          <cell r="BX1257">
            <v>9.6310102559999997</v>
          </cell>
          <cell r="BY1257">
            <v>9.6507138549999993</v>
          </cell>
          <cell r="BZ1257">
            <v>9.5478428480000002</v>
          </cell>
          <cell r="CA1257">
            <v>9.3760951800000001</v>
          </cell>
          <cell r="CB1257">
            <v>9.3077537580000005</v>
          </cell>
          <cell r="CC1257">
            <v>9.4439234219999992</v>
          </cell>
          <cell r="CD1257">
            <v>9.5915997849999997</v>
          </cell>
          <cell r="CE1257">
            <v>9.9039625900000008</v>
          </cell>
          <cell r="CF1257">
            <v>9.8176512280000008</v>
          </cell>
          <cell r="CG1257">
            <v>12.800498442</v>
          </cell>
        </row>
        <row r="1258">
          <cell r="B1258" t="str">
            <v>Per_Value_Imported Whiskey_North East England</v>
          </cell>
          <cell r="C1258" t="str">
            <v>Per</v>
          </cell>
          <cell r="D1258" t="str">
            <v>Value</v>
          </cell>
          <cell r="E1258" t="str">
            <v>Spirits</v>
          </cell>
          <cell r="F1258" t="str">
            <v>Imported Whiskey</v>
          </cell>
          <cell r="G1258" t="str">
            <v>North East England</v>
          </cell>
          <cell r="H1258">
            <v>0.99619933699999996</v>
          </cell>
          <cell r="I1258">
            <v>0.90937373600000004</v>
          </cell>
          <cell r="J1258">
            <v>0.87798071499999997</v>
          </cell>
          <cell r="K1258">
            <v>0.93671047699999999</v>
          </cell>
          <cell r="L1258">
            <v>0.97146864300000002</v>
          </cell>
          <cell r="M1258">
            <v>0.93745512099999995</v>
          </cell>
          <cell r="N1258">
            <v>0.97072999100000001</v>
          </cell>
          <cell r="O1258">
            <v>0.95530901999999995</v>
          </cell>
          <cell r="P1258">
            <v>0.94062746699999999</v>
          </cell>
          <cell r="Q1258">
            <v>0.90589185000000005</v>
          </cell>
          <cell r="R1258">
            <v>0.90974955300000004</v>
          </cell>
          <cell r="S1258">
            <v>0.95756368800000002</v>
          </cell>
          <cell r="T1258">
            <v>1.1463032959999999</v>
          </cell>
          <cell r="U1258">
            <v>0.88564336899999996</v>
          </cell>
          <cell r="V1258">
            <v>0.90058964399999997</v>
          </cell>
          <cell r="W1258">
            <v>0.88169639399999999</v>
          </cell>
          <cell r="X1258">
            <v>0.89869592899999995</v>
          </cell>
          <cell r="Y1258">
            <v>0.89386805499999999</v>
          </cell>
          <cell r="Z1258">
            <v>0.89537572600000004</v>
          </cell>
          <cell r="AA1258">
            <v>0.88735934999999999</v>
          </cell>
          <cell r="AB1258">
            <v>0.93363828599999998</v>
          </cell>
          <cell r="AC1258">
            <v>0.88097859599999995</v>
          </cell>
          <cell r="AD1258">
            <v>0.83345585899999997</v>
          </cell>
          <cell r="AE1258">
            <v>0.865655548</v>
          </cell>
          <cell r="AF1258">
            <v>0.91554569100000005</v>
          </cell>
          <cell r="AG1258">
            <v>1.120894692</v>
          </cell>
          <cell r="AH1258">
            <v>0.757736046</v>
          </cell>
          <cell r="AI1258">
            <v>0.86229829300000005</v>
          </cell>
          <cell r="AJ1258">
            <v>0.91827736199999999</v>
          </cell>
          <cell r="AK1258">
            <v>0.95203119599999997</v>
          </cell>
          <cell r="AL1258">
            <v>0.99002901899999995</v>
          </cell>
          <cell r="AM1258">
            <v>0.87349248999999995</v>
          </cell>
          <cell r="AN1258">
            <v>0.868232</v>
          </cell>
          <cell r="AO1258">
            <v>0.89436027699999998</v>
          </cell>
          <cell r="AP1258">
            <v>0.82933749300000004</v>
          </cell>
          <cell r="AQ1258">
            <v>0.82369555699999997</v>
          </cell>
          <cell r="AR1258">
            <v>0.81511355900000004</v>
          </cell>
          <cell r="AS1258">
            <v>0.86401714699999999</v>
          </cell>
          <cell r="AT1258">
            <v>1.0382215829999999</v>
          </cell>
          <cell r="AU1258">
            <v>0.66803626699999996</v>
          </cell>
          <cell r="AV1258">
            <v>0.724010449</v>
          </cell>
          <cell r="AW1258">
            <v>0.74553093000000004</v>
          </cell>
          <cell r="AX1258">
            <v>0.78360656699999998</v>
          </cell>
          <cell r="AY1258">
            <v>0.89765054700000002</v>
          </cell>
          <cell r="AZ1258">
            <v>0.98166656299999999</v>
          </cell>
          <cell r="BA1258">
            <v>0.95422051699999999</v>
          </cell>
          <cell r="BB1258">
            <v>1.020960884</v>
          </cell>
          <cell r="BC1258">
            <v>1.0590854759999999</v>
          </cell>
          <cell r="BD1258">
            <v>1.045396923</v>
          </cell>
          <cell r="BE1258">
            <v>1.1087274330000001</v>
          </cell>
          <cell r="BF1258">
            <v>1.020664437</v>
          </cell>
          <cell r="BG1258">
            <v>1.2124828190000001</v>
          </cell>
          <cell r="BH1258">
            <v>0.986064465</v>
          </cell>
          <cell r="BI1258">
            <v>0.96534813900000005</v>
          </cell>
          <cell r="BJ1258">
            <v>0.9885623</v>
          </cell>
          <cell r="BK1258">
            <v>1.0876458920000001</v>
          </cell>
          <cell r="BL1258">
            <v>0.96676184700000001</v>
          </cell>
          <cell r="BM1258">
            <v>1.0201633560000001</v>
          </cell>
          <cell r="BN1258">
            <v>0.99321299699999999</v>
          </cell>
          <cell r="BO1258">
            <v>1.0266755569999999</v>
          </cell>
          <cell r="BP1258">
            <v>1.134044345</v>
          </cell>
          <cell r="BQ1258">
            <v>1.091021024</v>
          </cell>
          <cell r="BR1258">
            <v>1.077714837</v>
          </cell>
          <cell r="BS1258">
            <v>1.0810221310000001</v>
          </cell>
          <cell r="BT1258">
            <v>1.499371689</v>
          </cell>
          <cell r="BU1258">
            <v>0.98066924799999999</v>
          </cell>
          <cell r="BV1258">
            <v>0.95085629900000002</v>
          </cell>
          <cell r="BW1258">
            <v>0.89247375399999995</v>
          </cell>
          <cell r="BX1258">
            <v>1.021424538</v>
          </cell>
          <cell r="BY1258">
            <v>1.0137023039999999</v>
          </cell>
          <cell r="BZ1258">
            <v>0.93572587799999996</v>
          </cell>
          <cell r="CA1258">
            <v>0.93084583600000004</v>
          </cell>
          <cell r="CB1258">
            <v>0.92158286599999995</v>
          </cell>
          <cell r="CC1258">
            <v>0.92176335700000001</v>
          </cell>
          <cell r="CD1258">
            <v>0.87796590100000005</v>
          </cell>
          <cell r="CE1258">
            <v>0.90096773600000002</v>
          </cell>
          <cell r="CF1258">
            <v>0.89167255400000001</v>
          </cell>
          <cell r="CG1258">
            <v>1.102557367</v>
          </cell>
        </row>
        <row r="1259">
          <cell r="B1259" t="str">
            <v>Per_Value_Imported Whiskey_North East Scotland</v>
          </cell>
          <cell r="C1259" t="str">
            <v>Per</v>
          </cell>
          <cell r="D1259" t="str">
            <v>Value</v>
          </cell>
          <cell r="E1259" t="str">
            <v>Spirits</v>
          </cell>
          <cell r="F1259" t="str">
            <v>Imported Whiskey</v>
          </cell>
          <cell r="G1259" t="str">
            <v>North East Scotland</v>
          </cell>
          <cell r="H1259">
            <v>0.44427612100000002</v>
          </cell>
          <cell r="I1259">
            <v>0.456022859</v>
          </cell>
          <cell r="J1259">
            <v>0.43374344100000001</v>
          </cell>
          <cell r="K1259">
            <v>0.458361456</v>
          </cell>
          <cell r="L1259">
            <v>0.46028285200000002</v>
          </cell>
          <cell r="M1259">
            <v>0.48366484999999998</v>
          </cell>
          <cell r="N1259">
            <v>0.42276266800000001</v>
          </cell>
          <cell r="O1259">
            <v>0.39645010400000003</v>
          </cell>
          <cell r="P1259">
            <v>0.40936651299999999</v>
          </cell>
          <cell r="Q1259">
            <v>0.36543065400000002</v>
          </cell>
          <cell r="R1259">
            <v>0.35648281700000001</v>
          </cell>
          <cell r="S1259">
            <v>0.38344189499999998</v>
          </cell>
          <cell r="T1259">
            <v>0.42011805600000002</v>
          </cell>
          <cell r="U1259">
            <v>0.32230837699999998</v>
          </cell>
          <cell r="V1259">
            <v>0.39526107599999999</v>
          </cell>
          <cell r="W1259">
            <v>0.40206707800000002</v>
          </cell>
          <cell r="X1259">
            <v>0.41365648199999999</v>
          </cell>
          <cell r="Y1259">
            <v>0.34725458799999998</v>
          </cell>
          <cell r="Z1259">
            <v>0.30913527800000001</v>
          </cell>
          <cell r="AA1259">
            <v>0.31941751800000001</v>
          </cell>
          <cell r="AB1259">
            <v>0.32691446699999999</v>
          </cell>
          <cell r="AC1259">
            <v>0.25992759900000001</v>
          </cell>
          <cell r="AD1259">
            <v>0.338764342</v>
          </cell>
          <cell r="AE1259">
            <v>0.29145796800000001</v>
          </cell>
          <cell r="AF1259">
            <v>0.30996164500000001</v>
          </cell>
          <cell r="AG1259">
            <v>0.33910698099999997</v>
          </cell>
          <cell r="AH1259">
            <v>0.17568278700000001</v>
          </cell>
          <cell r="AI1259">
            <v>0.25113532999999999</v>
          </cell>
          <cell r="AJ1259">
            <v>0.27364801900000002</v>
          </cell>
          <cell r="AK1259">
            <v>0.30155735700000003</v>
          </cell>
          <cell r="AL1259">
            <v>0.30493185499999997</v>
          </cell>
          <cell r="AM1259">
            <v>0.28037647500000001</v>
          </cell>
          <cell r="AN1259">
            <v>0.30664313599999998</v>
          </cell>
          <cell r="AO1259">
            <v>0.26320602300000001</v>
          </cell>
          <cell r="AP1259">
            <v>0.26371477500000001</v>
          </cell>
          <cell r="AQ1259">
            <v>0.31250102600000002</v>
          </cell>
          <cell r="AR1259">
            <v>0.324972714</v>
          </cell>
          <cell r="AS1259">
            <v>0.38117583199999999</v>
          </cell>
          <cell r="AT1259">
            <v>0.46791127799999999</v>
          </cell>
          <cell r="AU1259">
            <v>0.29920094400000002</v>
          </cell>
          <cell r="AV1259">
            <v>0.23323643099999999</v>
          </cell>
          <cell r="AW1259">
            <v>0.25524914599999998</v>
          </cell>
          <cell r="AX1259">
            <v>0.25564902499999997</v>
          </cell>
          <cell r="AY1259">
            <v>0.29773790700000002</v>
          </cell>
          <cell r="AZ1259">
            <v>0.31886049999999999</v>
          </cell>
          <cell r="BA1259">
            <v>0.30584963599999998</v>
          </cell>
          <cell r="BB1259">
            <v>0.29372624400000003</v>
          </cell>
          <cell r="BC1259">
            <v>0.27482520999999999</v>
          </cell>
          <cell r="BD1259">
            <v>0.356027867</v>
          </cell>
          <cell r="BE1259">
            <v>0.34008086100000001</v>
          </cell>
          <cell r="BF1259">
            <v>0.35032107800000001</v>
          </cell>
          <cell r="BG1259">
            <v>0.44107470100000001</v>
          </cell>
          <cell r="BH1259">
            <v>0.30346119300000002</v>
          </cell>
          <cell r="BI1259">
            <v>0.34502364099999999</v>
          </cell>
          <cell r="BJ1259">
            <v>0.37799043300000001</v>
          </cell>
          <cell r="BK1259">
            <v>0.43256537699999997</v>
          </cell>
          <cell r="BL1259">
            <v>0.47294432199999997</v>
          </cell>
          <cell r="BM1259">
            <v>0.41672525199999999</v>
          </cell>
          <cell r="BN1259">
            <v>0.46426291600000003</v>
          </cell>
          <cell r="BO1259">
            <v>0.49954183699999999</v>
          </cell>
          <cell r="BP1259">
            <v>0.52238488199999999</v>
          </cell>
          <cell r="BQ1259">
            <v>0.54240689900000005</v>
          </cell>
          <cell r="BR1259">
            <v>0.57326316799999999</v>
          </cell>
          <cell r="BS1259">
            <v>0.68948831600000005</v>
          </cell>
          <cell r="BT1259">
            <v>1.0617298630000001</v>
          </cell>
          <cell r="BU1259">
            <v>0.747776098</v>
          </cell>
          <cell r="BV1259">
            <v>0.82581916300000002</v>
          </cell>
          <cell r="BW1259">
            <v>0.82071276000000004</v>
          </cell>
          <cell r="BX1259">
            <v>0.81659230999999999</v>
          </cell>
          <cell r="BY1259">
            <v>0.820190745</v>
          </cell>
          <cell r="BZ1259">
            <v>0.74871761800000003</v>
          </cell>
          <cell r="CA1259">
            <v>0.78704673400000003</v>
          </cell>
          <cell r="CB1259">
            <v>0.70370220000000006</v>
          </cell>
          <cell r="CC1259">
            <v>0.70785021000000004</v>
          </cell>
          <cell r="CD1259">
            <v>0.75662589499999999</v>
          </cell>
          <cell r="CE1259">
            <v>0.82500732300000001</v>
          </cell>
          <cell r="CF1259">
            <v>0.80785638599999998</v>
          </cell>
          <cell r="CG1259">
            <v>1.0485703280000001</v>
          </cell>
        </row>
        <row r="1260">
          <cell r="B1260" t="str">
            <v>Per_Value_Imported Whiskey_North West (Lancashire)</v>
          </cell>
          <cell r="C1260" t="str">
            <v>Per</v>
          </cell>
          <cell r="D1260" t="str">
            <v>Value</v>
          </cell>
          <cell r="E1260" t="str">
            <v>Spirits</v>
          </cell>
          <cell r="F1260" t="str">
            <v>Imported Whiskey</v>
          </cell>
          <cell r="G1260" t="str">
            <v>North West (Lancashire)</v>
          </cell>
          <cell r="H1260">
            <v>2.3596234800000002</v>
          </cell>
          <cell r="I1260">
            <v>2.1515439459999999</v>
          </cell>
          <cell r="J1260">
            <v>2.1728827100000001</v>
          </cell>
          <cell r="K1260">
            <v>2.323456916</v>
          </cell>
          <cell r="L1260">
            <v>2.534232544</v>
          </cell>
          <cell r="M1260">
            <v>2.5207522550000001</v>
          </cell>
          <cell r="N1260">
            <v>2.5728089139999999</v>
          </cell>
          <cell r="O1260">
            <v>2.6660514129999999</v>
          </cell>
          <cell r="P1260">
            <v>2.4318962079999999</v>
          </cell>
          <cell r="Q1260">
            <v>2.3540967130000001</v>
          </cell>
          <cell r="R1260">
            <v>2.4161097040000001</v>
          </cell>
          <cell r="S1260">
            <v>2.457830634</v>
          </cell>
          <cell r="T1260">
            <v>2.9760118969999998</v>
          </cell>
          <cell r="U1260">
            <v>2.2041052300000001</v>
          </cell>
          <cell r="V1260">
            <v>2.2553732709999998</v>
          </cell>
          <cell r="W1260">
            <v>2.272704455</v>
          </cell>
          <cell r="X1260">
            <v>2.3080141780000001</v>
          </cell>
          <cell r="Y1260">
            <v>2.2564291440000002</v>
          </cell>
          <cell r="Z1260">
            <v>2.2613774370000002</v>
          </cell>
          <cell r="AA1260">
            <v>2.2380013999999999</v>
          </cell>
          <cell r="AB1260">
            <v>2.261356036</v>
          </cell>
          <cell r="AC1260">
            <v>2.26273152</v>
          </cell>
          <cell r="AD1260">
            <v>2.1880147939999999</v>
          </cell>
          <cell r="AE1260">
            <v>2.194790507</v>
          </cell>
          <cell r="AF1260">
            <v>2.2608270539999999</v>
          </cell>
          <cell r="AG1260">
            <v>2.7930900589999998</v>
          </cell>
          <cell r="AH1260">
            <v>2.0062269229999998</v>
          </cell>
          <cell r="AI1260">
            <v>2.043618591</v>
          </cell>
          <cell r="AJ1260">
            <v>2.3222198270000001</v>
          </cell>
          <cell r="AK1260">
            <v>2.4091307880000001</v>
          </cell>
          <cell r="AL1260">
            <v>2.4191088519999999</v>
          </cell>
          <cell r="AM1260">
            <v>2.6017683900000002</v>
          </cell>
          <cell r="AN1260">
            <v>2.2264569160000001</v>
          </cell>
          <cell r="AO1260">
            <v>2.3659562799999998</v>
          </cell>
          <cell r="AP1260">
            <v>2.2788307219999999</v>
          </cell>
          <cell r="AQ1260">
            <v>2.2780776380000001</v>
          </cell>
          <cell r="AR1260">
            <v>2.175859285</v>
          </cell>
          <cell r="AS1260">
            <v>2.3257117250000001</v>
          </cell>
          <cell r="AT1260">
            <v>2.9306771</v>
          </cell>
          <cell r="AU1260">
            <v>1.819652636</v>
          </cell>
          <cell r="AV1260">
            <v>1.9091101619999999</v>
          </cell>
          <cell r="AW1260">
            <v>1.9877056</v>
          </cell>
          <cell r="AX1260">
            <v>2.0791811509999998</v>
          </cell>
          <cell r="AY1260">
            <v>2.3185466180000001</v>
          </cell>
          <cell r="AZ1260">
            <v>2.3451403719999999</v>
          </cell>
          <cell r="BA1260">
            <v>2.4239425630000002</v>
          </cell>
          <cell r="BB1260">
            <v>2.5487449010000001</v>
          </cell>
          <cell r="BC1260">
            <v>2.6292341069999998</v>
          </cell>
          <cell r="BD1260">
            <v>2.764985732</v>
          </cell>
          <cell r="BE1260">
            <v>2.7917870439999999</v>
          </cell>
          <cell r="BF1260">
            <v>2.8217251829999999</v>
          </cell>
          <cell r="BG1260">
            <v>3.5044333929999998</v>
          </cell>
          <cell r="BH1260">
            <v>2.6117192450000002</v>
          </cell>
          <cell r="BI1260">
            <v>2.54292425</v>
          </cell>
          <cell r="BJ1260">
            <v>2.7554860059999999</v>
          </cell>
          <cell r="BK1260">
            <v>3.221046002</v>
          </cell>
          <cell r="BL1260">
            <v>2.9921605750000002</v>
          </cell>
          <cell r="BM1260">
            <v>3.0612214469999999</v>
          </cell>
          <cell r="BN1260">
            <v>3.0334856079999999</v>
          </cell>
          <cell r="BO1260">
            <v>2.9667785379999998</v>
          </cell>
          <cell r="BP1260">
            <v>3.185739807</v>
          </cell>
          <cell r="BQ1260">
            <v>3.2908554300000001</v>
          </cell>
          <cell r="BR1260">
            <v>3.1782725369999998</v>
          </cell>
          <cell r="BS1260">
            <v>3.0239823650000002</v>
          </cell>
          <cell r="BT1260">
            <v>4.2007658860000001</v>
          </cell>
          <cell r="BU1260">
            <v>2.8264340899999998</v>
          </cell>
          <cell r="BV1260">
            <v>2.6260380560000001</v>
          </cell>
          <cell r="BW1260">
            <v>2.751106483</v>
          </cell>
          <cell r="BX1260">
            <v>3.089689592</v>
          </cell>
          <cell r="BY1260">
            <v>3.363222092</v>
          </cell>
          <cell r="BZ1260">
            <v>3.2929015129999999</v>
          </cell>
          <cell r="CA1260">
            <v>3.256873954</v>
          </cell>
          <cell r="CB1260">
            <v>3.273082542</v>
          </cell>
          <cell r="CC1260">
            <v>3.3278395249999999</v>
          </cell>
          <cell r="CD1260">
            <v>3.41177011</v>
          </cell>
          <cell r="CE1260">
            <v>3.3282945779999999</v>
          </cell>
          <cell r="CF1260">
            <v>3.3383902669999999</v>
          </cell>
          <cell r="CG1260">
            <v>4.285529768</v>
          </cell>
        </row>
        <row r="1261">
          <cell r="B1261" t="str">
            <v>Per_Value_Imported Whiskey_South and South East</v>
          </cell>
          <cell r="C1261" t="str">
            <v>Per</v>
          </cell>
          <cell r="D1261" t="str">
            <v>Value</v>
          </cell>
          <cell r="E1261" t="str">
            <v>Spirits</v>
          </cell>
          <cell r="F1261" t="str">
            <v>Imported Whiskey</v>
          </cell>
          <cell r="G1261" t="str">
            <v>South and South East</v>
          </cell>
          <cell r="H1261">
            <v>2.4273397779999999</v>
          </cell>
          <cell r="I1261">
            <v>2.3639537769999999</v>
          </cell>
          <cell r="J1261">
            <v>2.4054319180000001</v>
          </cell>
          <cell r="K1261">
            <v>2.3734812070000002</v>
          </cell>
          <cell r="L1261">
            <v>2.3556654359999998</v>
          </cell>
          <cell r="M1261">
            <v>2.3300749129999998</v>
          </cell>
          <cell r="N1261">
            <v>2.286544433</v>
          </cell>
          <cell r="O1261">
            <v>2.2053118120000001</v>
          </cell>
          <cell r="P1261">
            <v>2.3046962039999999</v>
          </cell>
          <cell r="Q1261">
            <v>2.2096282930000002</v>
          </cell>
          <cell r="R1261">
            <v>2.2606677550000001</v>
          </cell>
          <cell r="S1261">
            <v>2.3604169540000002</v>
          </cell>
          <cell r="T1261">
            <v>2.8182606269999999</v>
          </cell>
          <cell r="U1261">
            <v>2.1854984709999998</v>
          </cell>
          <cell r="V1261">
            <v>2.2494594160000001</v>
          </cell>
          <cell r="W1261">
            <v>2.2392168620000001</v>
          </cell>
          <cell r="X1261">
            <v>2.3075367959999999</v>
          </cell>
          <cell r="Y1261">
            <v>2.2619888100000001</v>
          </cell>
          <cell r="Z1261">
            <v>2.25955795</v>
          </cell>
          <cell r="AA1261">
            <v>2.2108461770000001</v>
          </cell>
          <cell r="AB1261">
            <v>2.2994293899999998</v>
          </cell>
          <cell r="AC1261">
            <v>2.1945269879999998</v>
          </cell>
          <cell r="AD1261">
            <v>2.0882772140000001</v>
          </cell>
          <cell r="AE1261">
            <v>2.0837534889999998</v>
          </cell>
          <cell r="AF1261">
            <v>2.1556182879999999</v>
          </cell>
          <cell r="AG1261">
            <v>2.397444052</v>
          </cell>
          <cell r="AH1261">
            <v>1.3521608519999999</v>
          </cell>
          <cell r="AI1261">
            <v>1.5669308820000001</v>
          </cell>
          <cell r="AJ1261">
            <v>1.7281505850000001</v>
          </cell>
          <cell r="AK1261">
            <v>1.952352608</v>
          </cell>
          <cell r="AL1261">
            <v>1.9812037440000001</v>
          </cell>
          <cell r="AM1261">
            <v>2.0394290769999999</v>
          </cell>
          <cell r="AN1261">
            <v>2.0929197589999999</v>
          </cell>
          <cell r="AO1261">
            <v>2.2344461340000001</v>
          </cell>
          <cell r="AP1261">
            <v>2.0315016639999999</v>
          </cell>
          <cell r="AQ1261">
            <v>1.890893274</v>
          </cell>
          <cell r="AR1261">
            <v>1.863492637</v>
          </cell>
          <cell r="AS1261">
            <v>2.0349811359999999</v>
          </cell>
          <cell r="AT1261">
            <v>2.4813662929999998</v>
          </cell>
          <cell r="AU1261">
            <v>1.511817435</v>
          </cell>
          <cell r="AV1261">
            <v>1.593096184</v>
          </cell>
          <cell r="AW1261">
            <v>1.6344572079999999</v>
          </cell>
          <cell r="AX1261">
            <v>1.725307001</v>
          </cell>
          <cell r="AY1261">
            <v>2.0605764670000002</v>
          </cell>
          <cell r="AZ1261">
            <v>1.9970071300000001</v>
          </cell>
          <cell r="BA1261">
            <v>2.1560139349999998</v>
          </cell>
          <cell r="BB1261">
            <v>2.207887436</v>
          </cell>
          <cell r="BC1261">
            <v>2.3927560410000002</v>
          </cell>
          <cell r="BD1261">
            <v>2.4573783919999999</v>
          </cell>
          <cell r="BE1261">
            <v>2.435273843</v>
          </cell>
          <cell r="BF1261">
            <v>2.3645844880000002</v>
          </cell>
          <cell r="BG1261">
            <v>3.0454505059999999</v>
          </cell>
          <cell r="BH1261">
            <v>2.2348450030000002</v>
          </cell>
          <cell r="BI1261">
            <v>2.1557554749999999</v>
          </cell>
          <cell r="BJ1261">
            <v>2.413750104</v>
          </cell>
          <cell r="BK1261">
            <v>2.5542077719999998</v>
          </cell>
          <cell r="BL1261">
            <v>2.3891864620000001</v>
          </cell>
          <cell r="BM1261">
            <v>2.3362737490000001</v>
          </cell>
          <cell r="BN1261">
            <v>2.342497866</v>
          </cell>
          <cell r="BO1261">
            <v>2.3828192609999999</v>
          </cell>
          <cell r="BP1261">
            <v>2.5648976079999999</v>
          </cell>
          <cell r="BQ1261">
            <v>2.642304014</v>
          </cell>
          <cell r="BR1261">
            <v>2.5041397910000001</v>
          </cell>
          <cell r="BS1261">
            <v>2.5183309509999998</v>
          </cell>
          <cell r="BT1261">
            <v>3.4897042919999999</v>
          </cell>
          <cell r="BU1261">
            <v>2.2619559790000001</v>
          </cell>
          <cell r="BV1261">
            <v>2.2294261240000002</v>
          </cell>
          <cell r="BW1261">
            <v>2.3250679810000001</v>
          </cell>
          <cell r="BX1261">
            <v>2.455388229</v>
          </cell>
          <cell r="BY1261">
            <v>2.535758511</v>
          </cell>
          <cell r="BZ1261">
            <v>2.5300868909999998</v>
          </cell>
          <cell r="CA1261">
            <v>2.567904865</v>
          </cell>
          <cell r="CB1261">
            <v>2.5904106090000001</v>
          </cell>
          <cell r="CC1261">
            <v>2.629891712</v>
          </cell>
          <cell r="CD1261">
            <v>2.7382215489999999</v>
          </cell>
          <cell r="CE1261">
            <v>2.7432157030000002</v>
          </cell>
          <cell r="CF1261">
            <v>2.7461584029999999</v>
          </cell>
          <cell r="CG1261">
            <v>3.5930058030000001</v>
          </cell>
        </row>
        <row r="1262">
          <cell r="B1262" t="str">
            <v>Per_Value_Imported Whiskey_South West</v>
          </cell>
          <cell r="C1262" t="str">
            <v>Per</v>
          </cell>
          <cell r="D1262" t="str">
            <v>Value</v>
          </cell>
          <cell r="E1262" t="str">
            <v>Spirits</v>
          </cell>
          <cell r="F1262" t="str">
            <v>Imported Whiskey</v>
          </cell>
          <cell r="G1262" t="str">
            <v>South West</v>
          </cell>
          <cell r="H1262">
            <v>1.375589033</v>
          </cell>
          <cell r="I1262">
            <v>1.3427211109999999</v>
          </cell>
          <cell r="J1262">
            <v>1.3606439299999999</v>
          </cell>
          <cell r="K1262">
            <v>1.41980054</v>
          </cell>
          <cell r="L1262">
            <v>1.583742285</v>
          </cell>
          <cell r="M1262">
            <v>1.604193754</v>
          </cell>
          <cell r="N1262">
            <v>1.205143764</v>
          </cell>
          <cell r="O1262">
            <v>1.1582751600000001</v>
          </cell>
          <cell r="P1262">
            <v>1.1700315610000001</v>
          </cell>
          <cell r="Q1262">
            <v>1.1355737079999999</v>
          </cell>
          <cell r="R1262">
            <v>1.1727416749999999</v>
          </cell>
          <cell r="S1262">
            <v>1.1849349229999999</v>
          </cell>
          <cell r="T1262">
            <v>1.4649248450000001</v>
          </cell>
          <cell r="U1262">
            <v>1.1069905090000001</v>
          </cell>
          <cell r="V1262">
            <v>1.135473704</v>
          </cell>
          <cell r="W1262">
            <v>1.4753878739999999</v>
          </cell>
          <cell r="X1262">
            <v>1.1337153040000001</v>
          </cell>
          <cell r="Y1262">
            <v>1.115626606</v>
          </cell>
          <cell r="Z1262">
            <v>1.06251468</v>
          </cell>
          <cell r="AA1262">
            <v>1.084471824</v>
          </cell>
          <cell r="AB1262">
            <v>1.1055092230000001</v>
          </cell>
          <cell r="AC1262">
            <v>1.203657245</v>
          </cell>
          <cell r="AD1262">
            <v>1.098584716</v>
          </cell>
          <cell r="AE1262">
            <v>1.089312128</v>
          </cell>
          <cell r="AF1262">
            <v>1.0393242309999999</v>
          </cell>
          <cell r="AG1262">
            <v>1.0179973950000001</v>
          </cell>
          <cell r="AH1262">
            <v>0.85913569599999995</v>
          </cell>
          <cell r="AI1262">
            <v>1.0708016929999999</v>
          </cell>
          <cell r="AJ1262">
            <v>1.0859674500000001</v>
          </cell>
          <cell r="AK1262">
            <v>1.0872866329999999</v>
          </cell>
          <cell r="AL1262">
            <v>1.1045401749999999</v>
          </cell>
          <cell r="AM1262">
            <v>1.023393751</v>
          </cell>
          <cell r="AN1262">
            <v>0.94380271299999996</v>
          </cell>
          <cell r="AO1262">
            <v>0.96824581600000004</v>
          </cell>
          <cell r="AP1262">
            <v>0.90627037200000005</v>
          </cell>
          <cell r="AQ1262">
            <v>0.98770377399999998</v>
          </cell>
          <cell r="AR1262">
            <v>0.99392822199999997</v>
          </cell>
          <cell r="AS1262">
            <v>0.99047964799999999</v>
          </cell>
          <cell r="AT1262">
            <v>1.1853424130000001</v>
          </cell>
          <cell r="AU1262">
            <v>0.76406346400000003</v>
          </cell>
          <cell r="AV1262">
            <v>0.77060108900000002</v>
          </cell>
          <cell r="AW1262">
            <v>0.82091200200000003</v>
          </cell>
          <cell r="AX1262">
            <v>0.95199225099999996</v>
          </cell>
          <cell r="AY1262">
            <v>1.1067087929999999</v>
          </cell>
          <cell r="AZ1262">
            <v>1.1760180899999999</v>
          </cell>
          <cell r="BA1262">
            <v>1.285222874</v>
          </cell>
          <cell r="BB1262">
            <v>1.30150502</v>
          </cell>
          <cell r="BC1262">
            <v>1.3485741950000001</v>
          </cell>
          <cell r="BD1262">
            <v>1.2555961849999999</v>
          </cell>
          <cell r="BE1262">
            <v>1.3318403219999999</v>
          </cell>
          <cell r="BF1262">
            <v>1.398750843</v>
          </cell>
          <cell r="BG1262">
            <v>1.35053913</v>
          </cell>
          <cell r="BH1262">
            <v>1.0424440479999999</v>
          </cell>
          <cell r="BI1262">
            <v>1.0668075850000001</v>
          </cell>
          <cell r="BJ1262">
            <v>1.0917202050000001</v>
          </cell>
          <cell r="BK1262">
            <v>1.2506819689999999</v>
          </cell>
          <cell r="BL1262">
            <v>1.2986633590000001</v>
          </cell>
          <cell r="BM1262">
            <v>1.3380547460000001</v>
          </cell>
          <cell r="BN1262">
            <v>1.3783729039999999</v>
          </cell>
          <cell r="BO1262">
            <v>1.426340578</v>
          </cell>
          <cell r="BP1262">
            <v>1.538437404</v>
          </cell>
          <cell r="BQ1262">
            <v>1.5808504290000001</v>
          </cell>
          <cell r="BR1262">
            <v>1.4602260199999999</v>
          </cell>
          <cell r="BS1262">
            <v>1.548683974</v>
          </cell>
          <cell r="BT1262">
            <v>2.25234574</v>
          </cell>
          <cell r="BU1262">
            <v>1.60473672</v>
          </cell>
          <cell r="BV1262">
            <v>1.7170539469999999</v>
          </cell>
          <cell r="BW1262">
            <v>1.780998179</v>
          </cell>
          <cell r="BX1262">
            <v>1.8748293490000001</v>
          </cell>
          <cell r="BY1262">
            <v>2.01366566</v>
          </cell>
          <cell r="BZ1262">
            <v>2.0377376909999998</v>
          </cell>
          <cell r="CA1262">
            <v>2.0359889089999998</v>
          </cell>
          <cell r="CB1262">
            <v>2.153276392</v>
          </cell>
          <cell r="CC1262">
            <v>2.0613956280000001</v>
          </cell>
          <cell r="CD1262">
            <v>2.0127544749999999</v>
          </cell>
          <cell r="CE1262">
            <v>1.9197253809999999</v>
          </cell>
          <cell r="CF1262">
            <v>1.9288944960000001</v>
          </cell>
          <cell r="CG1262">
            <v>2.2645298450000002</v>
          </cell>
        </row>
        <row r="1263">
          <cell r="B1263" t="str">
            <v>Per_Value_Imported Whiskey_Wales and West</v>
          </cell>
          <cell r="C1263" t="str">
            <v>Per</v>
          </cell>
          <cell r="D1263" t="str">
            <v>Value</v>
          </cell>
          <cell r="E1263" t="str">
            <v>Spirits</v>
          </cell>
          <cell r="F1263" t="str">
            <v>Imported Whiskey</v>
          </cell>
          <cell r="G1263" t="str">
            <v>Wales and West</v>
          </cell>
          <cell r="H1263">
            <v>1.4970100180000001</v>
          </cell>
          <cell r="I1263">
            <v>1.497219023</v>
          </cell>
          <cell r="J1263">
            <v>1.5319494549999999</v>
          </cell>
          <cell r="K1263">
            <v>1.725521613</v>
          </cell>
          <cell r="L1263">
            <v>1.683496484</v>
          </cell>
          <cell r="M1263">
            <v>1.6772902599999999</v>
          </cell>
          <cell r="N1263">
            <v>1.7843863449999999</v>
          </cell>
          <cell r="O1263">
            <v>1.6312110479999999</v>
          </cell>
          <cell r="P1263">
            <v>1.695918093</v>
          </cell>
          <cell r="Q1263">
            <v>1.6313446110000001</v>
          </cell>
          <cell r="R1263">
            <v>1.6240786629999999</v>
          </cell>
          <cell r="S1263">
            <v>1.716192739</v>
          </cell>
          <cell r="T1263">
            <v>2.0774786980000002</v>
          </cell>
          <cell r="U1263">
            <v>1.5566293689999999</v>
          </cell>
          <cell r="V1263">
            <v>1.610746046</v>
          </cell>
          <cell r="W1263">
            <v>1.323631223</v>
          </cell>
          <cell r="X1263">
            <v>1.6386779490000001</v>
          </cell>
          <cell r="Y1263">
            <v>1.6449127139999999</v>
          </cell>
          <cell r="Z1263">
            <v>1.6884022839999999</v>
          </cell>
          <cell r="AA1263">
            <v>1.6011437639999999</v>
          </cell>
          <cell r="AB1263">
            <v>1.644184503</v>
          </cell>
          <cell r="AC1263">
            <v>1.5516540830000001</v>
          </cell>
          <cell r="AD1263">
            <v>1.5246977420000001</v>
          </cell>
          <cell r="AE1263">
            <v>1.661172772</v>
          </cell>
          <cell r="AF1263">
            <v>1.7786465650000001</v>
          </cell>
          <cell r="AG1263">
            <v>2.1481091299999999</v>
          </cell>
          <cell r="AH1263">
            <v>1.4976752710000001</v>
          </cell>
          <cell r="AI1263">
            <v>1.795478101</v>
          </cell>
          <cell r="AJ1263">
            <v>2.093101672</v>
          </cell>
          <cell r="AK1263">
            <v>2.2165441650000002</v>
          </cell>
          <cell r="AL1263">
            <v>2.2247718409999999</v>
          </cell>
          <cell r="AM1263">
            <v>2.0843102349999998</v>
          </cell>
          <cell r="AN1263">
            <v>2.0660464799999998</v>
          </cell>
          <cell r="AO1263">
            <v>2.048157067</v>
          </cell>
          <cell r="AP1263">
            <v>1.8823813730000001</v>
          </cell>
          <cell r="AQ1263">
            <v>2.0107434729999998</v>
          </cell>
          <cell r="AR1263">
            <v>1.885359469</v>
          </cell>
          <cell r="AS1263">
            <v>1.8889337799999999</v>
          </cell>
          <cell r="AT1263">
            <v>2.3142121979999999</v>
          </cell>
          <cell r="AU1263">
            <v>1.377457637</v>
          </cell>
          <cell r="AV1263">
            <v>1.528152462</v>
          </cell>
          <cell r="AW1263">
            <v>1.465931162</v>
          </cell>
          <cell r="AX1263">
            <v>1.505317126</v>
          </cell>
          <cell r="AY1263">
            <v>1.6770632679999999</v>
          </cell>
          <cell r="AZ1263">
            <v>1.7562089380000001</v>
          </cell>
          <cell r="BA1263">
            <v>1.767809585</v>
          </cell>
          <cell r="BB1263">
            <v>1.9546974500000001</v>
          </cell>
          <cell r="BC1263">
            <v>2.0317697419999998</v>
          </cell>
          <cell r="BD1263">
            <v>2.1449552160000001</v>
          </cell>
          <cell r="BE1263">
            <v>2.1553265370000001</v>
          </cell>
          <cell r="BF1263">
            <v>2.186662852</v>
          </cell>
          <cell r="BG1263">
            <v>2.7747279850000002</v>
          </cell>
          <cell r="BH1263">
            <v>1.871158323</v>
          </cell>
          <cell r="BI1263">
            <v>1.9134182</v>
          </cell>
          <cell r="BJ1263">
            <v>1.915028927</v>
          </cell>
          <cell r="BK1263">
            <v>1.9124637330000001</v>
          </cell>
          <cell r="BL1263">
            <v>1.736394786</v>
          </cell>
          <cell r="BM1263">
            <v>1.683318898</v>
          </cell>
          <cell r="BN1263">
            <v>1.7241147670000001</v>
          </cell>
          <cell r="BO1263">
            <v>1.7739248830000001</v>
          </cell>
          <cell r="BP1263">
            <v>1.8643676179999999</v>
          </cell>
          <cell r="BQ1263">
            <v>1.9697865020000001</v>
          </cell>
          <cell r="BR1263">
            <v>2.0585329109999999</v>
          </cell>
          <cell r="BS1263">
            <v>2.104107446</v>
          </cell>
          <cell r="BT1263">
            <v>2.9988752750000001</v>
          </cell>
          <cell r="BU1263">
            <v>1.9571441650000001</v>
          </cell>
          <cell r="BV1263">
            <v>1.9465955850000001</v>
          </cell>
          <cell r="BW1263">
            <v>1.974722525</v>
          </cell>
          <cell r="BX1263">
            <v>2.0812201309999998</v>
          </cell>
          <cell r="BY1263">
            <v>2.0419585200000001</v>
          </cell>
          <cell r="BZ1263">
            <v>1.975900684</v>
          </cell>
          <cell r="CA1263">
            <v>1.953287182</v>
          </cell>
          <cell r="CB1263">
            <v>2.010225546</v>
          </cell>
          <cell r="CC1263">
            <v>2.2079679460000001</v>
          </cell>
          <cell r="CD1263">
            <v>2.3009849550000001</v>
          </cell>
          <cell r="CE1263">
            <v>2.3973525250000001</v>
          </cell>
          <cell r="CF1263">
            <v>2.2966688479999999</v>
          </cell>
          <cell r="CG1263">
            <v>3.0757056349999998</v>
          </cell>
        </row>
        <row r="1264">
          <cell r="B1264" t="str">
            <v>Per_Value_Imported Whiskey_Yorkshire</v>
          </cell>
          <cell r="C1264" t="str">
            <v>Per</v>
          </cell>
          <cell r="D1264" t="str">
            <v>Value</v>
          </cell>
          <cell r="E1264" t="str">
            <v>Spirits</v>
          </cell>
          <cell r="F1264" t="str">
            <v>Imported Whiskey</v>
          </cell>
          <cell r="G1264" t="str">
            <v>Yorkshire</v>
          </cell>
          <cell r="H1264">
            <v>1.989787548</v>
          </cell>
          <cell r="I1264">
            <v>1.833352198</v>
          </cell>
          <cell r="J1264">
            <v>1.867335532</v>
          </cell>
          <cell r="K1264">
            <v>1.95796244</v>
          </cell>
          <cell r="L1264">
            <v>2.005009636</v>
          </cell>
          <cell r="M1264">
            <v>2.0287998379999999</v>
          </cell>
          <cell r="N1264">
            <v>2.0535039350000002</v>
          </cell>
          <cell r="O1264">
            <v>2.0155599629999998</v>
          </cell>
          <cell r="P1264">
            <v>1.971386401</v>
          </cell>
          <cell r="Q1264">
            <v>1.933594692</v>
          </cell>
          <cell r="R1264">
            <v>1.9730600979999999</v>
          </cell>
          <cell r="S1264">
            <v>2.0606373649999998</v>
          </cell>
          <cell r="T1264">
            <v>2.4562493120000002</v>
          </cell>
          <cell r="U1264">
            <v>1.8167700680000001</v>
          </cell>
          <cell r="V1264">
            <v>1.8633407070000001</v>
          </cell>
          <cell r="W1264">
            <v>1.8801522209999999</v>
          </cell>
          <cell r="X1264">
            <v>1.979761769</v>
          </cell>
          <cell r="Y1264">
            <v>1.9630640559999999</v>
          </cell>
          <cell r="Z1264">
            <v>1.9190327810000001</v>
          </cell>
          <cell r="AA1264">
            <v>1.868891235</v>
          </cell>
          <cell r="AB1264">
            <v>1.894622107</v>
          </cell>
          <cell r="AC1264">
            <v>1.834951276</v>
          </cell>
          <cell r="AD1264">
            <v>1.743399229</v>
          </cell>
          <cell r="AE1264">
            <v>1.7468381980000001</v>
          </cell>
          <cell r="AF1264">
            <v>1.854674637</v>
          </cell>
          <cell r="AG1264">
            <v>2.2409083760000001</v>
          </cell>
          <cell r="AH1264">
            <v>1.367819291</v>
          </cell>
          <cell r="AI1264">
            <v>1.638220615</v>
          </cell>
          <cell r="AJ1264">
            <v>1.8059642199999999</v>
          </cell>
          <cell r="AK1264">
            <v>1.887249427</v>
          </cell>
          <cell r="AL1264">
            <v>1.9260821619999999</v>
          </cell>
          <cell r="AM1264">
            <v>2.0954404320000002</v>
          </cell>
          <cell r="AN1264">
            <v>2.0573588740000002</v>
          </cell>
          <cell r="AO1264">
            <v>2.033810264</v>
          </cell>
          <cell r="AP1264">
            <v>1.9608567969999999</v>
          </cell>
          <cell r="AQ1264">
            <v>1.9286010520000001</v>
          </cell>
          <cell r="AR1264">
            <v>1.91780131</v>
          </cell>
          <cell r="AS1264">
            <v>2.0166231699999999</v>
          </cell>
          <cell r="AT1264">
            <v>2.451679833</v>
          </cell>
          <cell r="AU1264">
            <v>1.5206232049999999</v>
          </cell>
          <cell r="AV1264">
            <v>1.5839694390000001</v>
          </cell>
          <cell r="AW1264">
            <v>1.6498914330000001</v>
          </cell>
          <cell r="AX1264">
            <v>1.7600663329999999</v>
          </cell>
          <cell r="AY1264">
            <v>2.0200154220000002</v>
          </cell>
          <cell r="AZ1264">
            <v>2.0392085780000002</v>
          </cell>
          <cell r="BA1264">
            <v>2.1319597259999998</v>
          </cell>
          <cell r="BB1264">
            <v>2.3031889589999999</v>
          </cell>
          <cell r="BC1264">
            <v>2.4291325750000001</v>
          </cell>
          <cell r="BD1264">
            <v>2.374917162</v>
          </cell>
          <cell r="BE1264">
            <v>2.4765532029999999</v>
          </cell>
          <cell r="BF1264">
            <v>2.5005363580000002</v>
          </cell>
          <cell r="BG1264">
            <v>3.0630641079999998</v>
          </cell>
          <cell r="BH1264">
            <v>2.2802317250000002</v>
          </cell>
          <cell r="BI1264">
            <v>2.1779951789999998</v>
          </cell>
          <cell r="BJ1264">
            <v>2.2322889359999998</v>
          </cell>
          <cell r="BK1264">
            <v>2.3426092509999998</v>
          </cell>
          <cell r="BL1264">
            <v>2.283875906</v>
          </cell>
          <cell r="BM1264">
            <v>2.3594769850000001</v>
          </cell>
          <cell r="BN1264">
            <v>2.19507831</v>
          </cell>
          <cell r="BO1264">
            <v>2.3027428319999999</v>
          </cell>
          <cell r="BP1264">
            <v>2.4718614520000002</v>
          </cell>
          <cell r="BQ1264">
            <v>2.4763066170000001</v>
          </cell>
          <cell r="BR1264">
            <v>2.4208593280000001</v>
          </cell>
          <cell r="BS1264">
            <v>2.4288535200000001</v>
          </cell>
          <cell r="BT1264">
            <v>3.4113568949999999</v>
          </cell>
          <cell r="BU1264">
            <v>2.3313075049999998</v>
          </cell>
          <cell r="BV1264">
            <v>2.2934871659999998</v>
          </cell>
          <cell r="BW1264">
            <v>2.3292049170000002</v>
          </cell>
          <cell r="BX1264">
            <v>2.4135650690000001</v>
          </cell>
          <cell r="BY1264">
            <v>2.5019396199999999</v>
          </cell>
          <cell r="BZ1264">
            <v>2.4989165400000002</v>
          </cell>
          <cell r="CA1264">
            <v>2.487573271</v>
          </cell>
          <cell r="CB1264">
            <v>2.549057328</v>
          </cell>
          <cell r="CC1264">
            <v>2.601874982</v>
          </cell>
          <cell r="CD1264">
            <v>2.7383049580000001</v>
          </cell>
          <cell r="CE1264">
            <v>2.7409181930000002</v>
          </cell>
          <cell r="CF1264">
            <v>2.7526755999999999</v>
          </cell>
          <cell r="CG1264">
            <v>3.5798769840000002</v>
          </cell>
        </row>
        <row r="1265">
          <cell r="B1265" t="str">
            <v xml:space="preserve">Per_Value_Malt Whisky_Central England </v>
          </cell>
          <cell r="C1265" t="str">
            <v>Per</v>
          </cell>
          <cell r="D1265" t="str">
            <v>Value</v>
          </cell>
          <cell r="E1265" t="str">
            <v>Spirits</v>
          </cell>
          <cell r="F1265" t="str">
            <v>Malt Whisky</v>
          </cell>
          <cell r="G1265" t="str">
            <v xml:space="preserve">Central England </v>
          </cell>
          <cell r="H1265">
            <v>0.13778157199999999</v>
          </cell>
          <cell r="I1265">
            <v>0.150467514</v>
          </cell>
          <cell r="J1265">
            <v>0.17333620799999999</v>
          </cell>
          <cell r="K1265">
            <v>0.19433682699999999</v>
          </cell>
          <cell r="L1265">
            <v>0.189109165</v>
          </cell>
          <cell r="M1265">
            <v>0.186556846</v>
          </cell>
          <cell r="N1265">
            <v>0.19850962799999999</v>
          </cell>
          <cell r="O1265">
            <v>0.21022707800000001</v>
          </cell>
          <cell r="P1265">
            <v>0.184687029</v>
          </cell>
          <cell r="Q1265">
            <v>0.19490544900000001</v>
          </cell>
          <cell r="R1265">
            <v>0.185387896</v>
          </cell>
          <cell r="S1265">
            <v>0.18225765399999999</v>
          </cell>
          <cell r="T1265">
            <v>0.25353586099999997</v>
          </cell>
          <cell r="U1265">
            <v>0.18889520300000001</v>
          </cell>
          <cell r="V1265">
            <v>0.20852322300000001</v>
          </cell>
          <cell r="W1265">
            <v>0.21861009300000001</v>
          </cell>
          <cell r="X1265">
            <v>0.22044256500000001</v>
          </cell>
          <cell r="Y1265">
            <v>0.227466371</v>
          </cell>
          <cell r="Z1265">
            <v>0.23328483899999999</v>
          </cell>
          <cell r="AA1265">
            <v>0.26334679100000002</v>
          </cell>
          <cell r="AB1265">
            <v>0.250039346</v>
          </cell>
          <cell r="AC1265">
            <v>0.21877297100000001</v>
          </cell>
          <cell r="AD1265">
            <v>0.21688917399999999</v>
          </cell>
          <cell r="AE1265">
            <v>0.20562079699999999</v>
          </cell>
          <cell r="AF1265">
            <v>0.23526137899999999</v>
          </cell>
          <cell r="AG1265">
            <v>0.35947639799999997</v>
          </cell>
          <cell r="AH1265">
            <v>0.15617103299999999</v>
          </cell>
          <cell r="AI1265">
            <v>0.17928285999999999</v>
          </cell>
          <cell r="AJ1265">
            <v>0.233596524</v>
          </cell>
          <cell r="AK1265">
            <v>0.27041562600000002</v>
          </cell>
          <cell r="AL1265">
            <v>0.276715673</v>
          </cell>
          <cell r="AM1265">
            <v>0.28660024000000001</v>
          </cell>
          <cell r="AN1265">
            <v>0.318382516</v>
          </cell>
          <cell r="AO1265">
            <v>0.28427213000000001</v>
          </cell>
          <cell r="AP1265">
            <v>0.31201916099999999</v>
          </cell>
          <cell r="AQ1265">
            <v>0.32752863199999999</v>
          </cell>
          <cell r="AR1265">
            <v>0.33877286299999998</v>
          </cell>
          <cell r="AS1265">
            <v>0.36871090299999998</v>
          </cell>
          <cell r="AT1265">
            <v>0.47299715199999998</v>
          </cell>
          <cell r="AU1265">
            <v>0.315835427</v>
          </cell>
          <cell r="AV1265">
            <v>0.34914709300000002</v>
          </cell>
          <cell r="AW1265">
            <v>0.38100210400000001</v>
          </cell>
          <cell r="AX1265">
            <v>0.37738890800000002</v>
          </cell>
          <cell r="AY1265">
            <v>0.39019293199999999</v>
          </cell>
          <cell r="AZ1265">
            <v>0.42540460299999999</v>
          </cell>
          <cell r="BA1265">
            <v>0.61006193900000005</v>
          </cell>
          <cell r="BB1265">
            <v>0.65565976800000003</v>
          </cell>
          <cell r="BC1265">
            <v>0.74348875699999994</v>
          </cell>
          <cell r="BD1265">
            <v>0.76450713699999995</v>
          </cell>
          <cell r="BE1265">
            <v>0.72823720199999997</v>
          </cell>
          <cell r="BF1265">
            <v>0.71939829</v>
          </cell>
          <cell r="BG1265">
            <v>0.92366893699999997</v>
          </cell>
          <cell r="BH1265">
            <v>0.70916470600000003</v>
          </cell>
          <cell r="BI1265">
            <v>0.71205732499999996</v>
          </cell>
          <cell r="BJ1265">
            <v>0.735907588</v>
          </cell>
          <cell r="BK1265">
            <v>0.79811334300000003</v>
          </cell>
          <cell r="BL1265">
            <v>0.72788341499999998</v>
          </cell>
          <cell r="BM1265">
            <v>0.69815930599999998</v>
          </cell>
          <cell r="BN1265">
            <v>0.67958658999999999</v>
          </cell>
          <cell r="BO1265">
            <v>0.72444587000000005</v>
          </cell>
          <cell r="BP1265">
            <v>0.757658002</v>
          </cell>
          <cell r="BQ1265">
            <v>0.80604883000000005</v>
          </cell>
          <cell r="BR1265">
            <v>0.73616219699999996</v>
          </cell>
          <cell r="BS1265">
            <v>0.74416910999999997</v>
          </cell>
          <cell r="BT1265">
            <v>0.86255422000000004</v>
          </cell>
          <cell r="BU1265">
            <v>0.68134569300000003</v>
          </cell>
          <cell r="BV1265">
            <v>0.69736614799999996</v>
          </cell>
          <cell r="BW1265">
            <v>0.72588855100000005</v>
          </cell>
          <cell r="BX1265">
            <v>0.94548760399999998</v>
          </cell>
          <cell r="BY1265">
            <v>1.138291151</v>
          </cell>
          <cell r="BZ1265">
            <v>1.0664387550000001</v>
          </cell>
          <cell r="CA1265">
            <v>1.042922323</v>
          </cell>
          <cell r="CB1265">
            <v>1.0131111719999999</v>
          </cell>
          <cell r="CC1265">
            <v>0.981477567</v>
          </cell>
          <cell r="CD1265">
            <v>0.92326406400000005</v>
          </cell>
          <cell r="CE1265">
            <v>0.98174407100000005</v>
          </cell>
          <cell r="CF1265">
            <v>1.0101027970000001</v>
          </cell>
          <cell r="CG1265">
            <v>1.1762755579999999</v>
          </cell>
        </row>
        <row r="1266">
          <cell r="B1266" t="str">
            <v>Per_Value_Malt Whisky_GB CENTRAL SCOTLAND</v>
          </cell>
          <cell r="C1266" t="str">
            <v>Per</v>
          </cell>
          <cell r="D1266" t="str">
            <v>Value</v>
          </cell>
          <cell r="E1266" t="str">
            <v>Spirits</v>
          </cell>
          <cell r="F1266" t="str">
            <v>Malt Whisky</v>
          </cell>
          <cell r="G1266" t="str">
            <v>GB CENTRAL SCOTLAND</v>
          </cell>
          <cell r="H1266">
            <v>0.73201779199999994</v>
          </cell>
          <cell r="I1266">
            <v>0.83596275099999995</v>
          </cell>
          <cell r="J1266">
            <v>0.88441858699999998</v>
          </cell>
          <cell r="K1266">
            <v>0.930394481</v>
          </cell>
          <cell r="L1266">
            <v>0.86073315800000005</v>
          </cell>
          <cell r="M1266">
            <v>0.90011949999999996</v>
          </cell>
          <cell r="N1266">
            <v>0.95917937099999995</v>
          </cell>
          <cell r="O1266">
            <v>0.93082964999999995</v>
          </cell>
          <cell r="P1266">
            <v>0.90336863199999995</v>
          </cell>
          <cell r="Q1266">
            <v>0.88449797200000002</v>
          </cell>
          <cell r="R1266">
            <v>0.85343664299999999</v>
          </cell>
          <cell r="S1266">
            <v>0.83872039300000001</v>
          </cell>
          <cell r="T1266">
            <v>1.1383370740000001</v>
          </cell>
          <cell r="U1266">
            <v>0.71541330599999997</v>
          </cell>
          <cell r="V1266">
            <v>0.81675856599999996</v>
          </cell>
          <cell r="W1266">
            <v>0.863432007</v>
          </cell>
          <cell r="X1266">
            <v>0.89087785900000005</v>
          </cell>
          <cell r="Y1266">
            <v>0.929645685</v>
          </cell>
          <cell r="Z1266">
            <v>0.95674679900000004</v>
          </cell>
          <cell r="AA1266">
            <v>0.89610681400000003</v>
          </cell>
          <cell r="AB1266">
            <v>0.88439527299999998</v>
          </cell>
          <cell r="AC1266">
            <v>0.85458478400000004</v>
          </cell>
          <cell r="AD1266">
            <v>0.83881294500000003</v>
          </cell>
          <cell r="AE1266">
            <v>0.80877843299999996</v>
          </cell>
          <cell r="AF1266">
            <v>0.89654271600000002</v>
          </cell>
          <cell r="AG1266">
            <v>1.273737235</v>
          </cell>
          <cell r="AH1266">
            <v>0.47758762199999999</v>
          </cell>
          <cell r="AI1266">
            <v>0.55136410899999999</v>
          </cell>
          <cell r="AJ1266">
            <v>0.62038761399999998</v>
          </cell>
          <cell r="AK1266">
            <v>0.721392857</v>
          </cell>
          <cell r="AL1266">
            <v>0.74338425500000005</v>
          </cell>
          <cell r="AM1266">
            <v>0.86662930400000004</v>
          </cell>
          <cell r="AN1266">
            <v>0.82643392999999998</v>
          </cell>
          <cell r="AO1266">
            <v>0.87668500800000004</v>
          </cell>
          <cell r="AP1266">
            <v>1.007626556</v>
          </cell>
          <cell r="AQ1266">
            <v>0.96811352299999998</v>
          </cell>
          <cell r="AR1266">
            <v>0.979093514</v>
          </cell>
          <cell r="AS1266">
            <v>0.94691068599999995</v>
          </cell>
          <cell r="AT1266">
            <v>1.18679924</v>
          </cell>
          <cell r="AU1266">
            <v>0.74594289599999997</v>
          </cell>
          <cell r="AV1266">
            <v>0.85303359999999995</v>
          </cell>
          <cell r="AW1266">
            <v>0.91269201600000005</v>
          </cell>
          <cell r="AX1266">
            <v>0.95126343400000002</v>
          </cell>
          <cell r="AY1266">
            <v>0.90777407099999996</v>
          </cell>
          <cell r="AZ1266">
            <v>1.033205892</v>
          </cell>
          <cell r="BA1266">
            <v>1.075106436</v>
          </cell>
          <cell r="BB1266">
            <v>1.1755629320000001</v>
          </cell>
          <cell r="BC1266">
            <v>1.2461046929999999</v>
          </cell>
          <cell r="BD1266">
            <v>1.1293353209999999</v>
          </cell>
          <cell r="BE1266">
            <v>1.1330097770000001</v>
          </cell>
          <cell r="BF1266">
            <v>1.1711609009999999</v>
          </cell>
          <cell r="BG1266">
            <v>1.4179946029999999</v>
          </cell>
          <cell r="BH1266">
            <v>1.0143497100000001</v>
          </cell>
          <cell r="BI1266">
            <v>1.035007475</v>
          </cell>
          <cell r="BJ1266">
            <v>1.134817081</v>
          </cell>
          <cell r="BK1266">
            <v>1.09242997</v>
          </cell>
          <cell r="BL1266">
            <v>1.0663660429999999</v>
          </cell>
          <cell r="BM1266">
            <v>1.131219059</v>
          </cell>
          <cell r="BN1266">
            <v>1.10885415</v>
          </cell>
          <cell r="BO1266">
            <v>1.1520433590000001</v>
          </cell>
          <cell r="BP1266">
            <v>1.2583238160000001</v>
          </cell>
          <cell r="BQ1266">
            <v>1.1601673880000001</v>
          </cell>
          <cell r="BR1266">
            <v>1.0951324330000001</v>
          </cell>
          <cell r="BS1266">
            <v>1.0320117849999999</v>
          </cell>
          <cell r="BT1266">
            <v>1.234345971</v>
          </cell>
          <cell r="BU1266">
            <v>0.941439841</v>
          </cell>
          <cell r="BV1266">
            <v>0.894246235</v>
          </cell>
          <cell r="BW1266">
            <v>0.90359132600000003</v>
          </cell>
          <cell r="BX1266">
            <v>1.2590714629999999</v>
          </cell>
          <cell r="BY1266">
            <v>1.571806858</v>
          </cell>
          <cell r="BZ1266">
            <v>1.4582176929999999</v>
          </cell>
          <cell r="CA1266">
            <v>1.3033155910000001</v>
          </cell>
          <cell r="CB1266">
            <v>1.3165911969999999</v>
          </cell>
          <cell r="CC1266">
            <v>1.3004798959999999</v>
          </cell>
          <cell r="CD1266">
            <v>1.3009944680000001</v>
          </cell>
          <cell r="CE1266">
            <v>1.4361445559999999</v>
          </cell>
          <cell r="CF1266">
            <v>1.4331452309999999</v>
          </cell>
          <cell r="CG1266">
            <v>1.723524944</v>
          </cell>
        </row>
        <row r="1267">
          <cell r="B1267" t="str">
            <v>Per_Value_Malt Whisky_East of England</v>
          </cell>
          <cell r="C1267" t="str">
            <v>Per</v>
          </cell>
          <cell r="D1267" t="str">
            <v>Value</v>
          </cell>
          <cell r="E1267" t="str">
            <v>Spirits</v>
          </cell>
          <cell r="F1267" t="str">
            <v>Malt Whisky</v>
          </cell>
          <cell r="G1267" t="str">
            <v>East of England</v>
          </cell>
          <cell r="H1267">
            <v>0.125300141</v>
          </cell>
          <cell r="I1267">
            <v>0.13469336000000001</v>
          </cell>
          <cell r="J1267">
            <v>0.14732163400000001</v>
          </cell>
          <cell r="K1267">
            <v>0.152060749</v>
          </cell>
          <cell r="L1267">
            <v>0.130176341</v>
          </cell>
          <cell r="M1267">
            <v>0.138293202</v>
          </cell>
          <cell r="N1267">
            <v>0.14021747700000001</v>
          </cell>
          <cell r="O1267">
            <v>0.12749808900000001</v>
          </cell>
          <cell r="P1267">
            <v>0.136223708</v>
          </cell>
          <cell r="Q1267">
            <v>0.13664743500000001</v>
          </cell>
          <cell r="R1267">
            <v>0.132419009</v>
          </cell>
          <cell r="S1267">
            <v>0.13257227399999999</v>
          </cell>
          <cell r="T1267">
            <v>0.17120263799999999</v>
          </cell>
          <cell r="U1267">
            <v>0.122171459</v>
          </cell>
          <cell r="V1267">
            <v>0.15004139599999999</v>
          </cell>
          <cell r="W1267">
            <v>0.152132935</v>
          </cell>
          <cell r="X1267">
            <v>0.147009637</v>
          </cell>
          <cell r="Y1267">
            <v>0.15305179099999999</v>
          </cell>
          <cell r="Z1267">
            <v>0.15606798499999999</v>
          </cell>
          <cell r="AA1267">
            <v>0.16615572000000001</v>
          </cell>
          <cell r="AB1267">
            <v>0.160588803</v>
          </cell>
          <cell r="AC1267">
            <v>0.16221349299999999</v>
          </cell>
          <cell r="AD1267">
            <v>0.158003217</v>
          </cell>
          <cell r="AE1267">
            <v>0.151640003</v>
          </cell>
          <cell r="AF1267">
            <v>0.14976350399999999</v>
          </cell>
          <cell r="AG1267">
            <v>0.14680795999999999</v>
          </cell>
          <cell r="AH1267">
            <v>7.6615678000000006E-2</v>
          </cell>
          <cell r="AI1267">
            <v>9.6309860999999997E-2</v>
          </cell>
          <cell r="AJ1267">
            <v>0.111708165</v>
          </cell>
          <cell r="AK1267">
            <v>0.123414328</v>
          </cell>
          <cell r="AL1267">
            <v>0.12529720999999999</v>
          </cell>
          <cell r="AM1267">
            <v>0.134687213</v>
          </cell>
          <cell r="AN1267">
            <v>0.14332582599999999</v>
          </cell>
          <cell r="AO1267">
            <v>0.13550956</v>
          </cell>
          <cell r="AP1267">
            <v>0.121820871</v>
          </cell>
          <cell r="AQ1267">
            <v>0.14753253399999999</v>
          </cell>
          <cell r="AR1267">
            <v>0.14378437999999999</v>
          </cell>
          <cell r="AS1267">
            <v>0.17798108700000001</v>
          </cell>
          <cell r="AT1267">
            <v>0.22107779499999999</v>
          </cell>
          <cell r="AU1267">
            <v>0.151968361</v>
          </cell>
          <cell r="AV1267">
            <v>0.165502279</v>
          </cell>
          <cell r="AW1267">
            <v>0.19137832799999999</v>
          </cell>
          <cell r="AX1267">
            <v>0.22194193500000001</v>
          </cell>
          <cell r="AY1267">
            <v>0.25963370099999999</v>
          </cell>
          <cell r="AZ1267">
            <v>0.27471351500000002</v>
          </cell>
          <cell r="BA1267">
            <v>0.32696562000000001</v>
          </cell>
          <cell r="BB1267">
            <v>0.35548076099999998</v>
          </cell>
          <cell r="BC1267">
            <v>0.39247028299999998</v>
          </cell>
          <cell r="BD1267">
            <v>0.41581553199999999</v>
          </cell>
          <cell r="BE1267">
            <v>0.44053508000000002</v>
          </cell>
          <cell r="BF1267">
            <v>0.45182281000000002</v>
          </cell>
          <cell r="BG1267">
            <v>0.64180133699999997</v>
          </cell>
          <cell r="BH1267">
            <v>0.45039421400000001</v>
          </cell>
          <cell r="BI1267">
            <v>0.42532118800000002</v>
          </cell>
          <cell r="BJ1267">
            <v>0.42919060799999997</v>
          </cell>
          <cell r="BK1267">
            <v>0.46990017099999998</v>
          </cell>
          <cell r="BL1267">
            <v>0.43319549099999999</v>
          </cell>
          <cell r="BM1267">
            <v>0.45503560500000001</v>
          </cell>
          <cell r="BN1267">
            <v>0.50469244400000002</v>
          </cell>
          <cell r="BO1267">
            <v>0.55969038199999999</v>
          </cell>
          <cell r="BP1267">
            <v>0.54599353100000003</v>
          </cell>
          <cell r="BQ1267">
            <v>0.57109399100000002</v>
          </cell>
          <cell r="BR1267">
            <v>0.55161942600000002</v>
          </cell>
          <cell r="BS1267">
            <v>0.55596210300000004</v>
          </cell>
          <cell r="BT1267">
            <v>0.68132812600000003</v>
          </cell>
          <cell r="BU1267">
            <v>0.53325177400000001</v>
          </cell>
          <cell r="BV1267">
            <v>0.56411060300000004</v>
          </cell>
          <cell r="BW1267">
            <v>0.55093420699999995</v>
          </cell>
          <cell r="BX1267">
            <v>0.61991559600000001</v>
          </cell>
          <cell r="BY1267">
            <v>0.69795750099999998</v>
          </cell>
          <cell r="BZ1267">
            <v>0.68042325000000003</v>
          </cell>
          <cell r="CA1267">
            <v>0.64409229300000004</v>
          </cell>
          <cell r="CB1267">
            <v>0.59043102000000003</v>
          </cell>
          <cell r="CC1267">
            <v>0.61941358800000001</v>
          </cell>
          <cell r="CD1267">
            <v>0.61423824100000002</v>
          </cell>
          <cell r="CE1267">
            <v>0.66622895199999999</v>
          </cell>
          <cell r="CF1267">
            <v>0.67405072399999999</v>
          </cell>
          <cell r="CG1267">
            <v>0.71612308099999999</v>
          </cell>
        </row>
        <row r="1268">
          <cell r="B1268" t="str">
            <v>Per_Value_Malt Whisky_London</v>
          </cell>
          <cell r="C1268" t="str">
            <v>Per</v>
          </cell>
          <cell r="D1268" t="str">
            <v>Value</v>
          </cell>
          <cell r="E1268" t="str">
            <v>Spirits</v>
          </cell>
          <cell r="F1268" t="str">
            <v>Malt Whisky</v>
          </cell>
          <cell r="G1268" t="str">
            <v>London</v>
          </cell>
          <cell r="H1268">
            <v>0.76733748999999996</v>
          </cell>
          <cell r="I1268">
            <v>0.84963808100000004</v>
          </cell>
          <cell r="J1268">
            <v>0.916983043</v>
          </cell>
          <cell r="K1268">
            <v>0.97526915599999997</v>
          </cell>
          <cell r="L1268">
            <v>0.93666722999999996</v>
          </cell>
          <cell r="M1268">
            <v>0.94018662099999994</v>
          </cell>
          <cell r="N1268">
            <v>1.0551062689999999</v>
          </cell>
          <cell r="O1268">
            <v>1.0714628470000001</v>
          </cell>
          <cell r="P1268">
            <v>1.0152838470000001</v>
          </cell>
          <cell r="Q1268">
            <v>0.98790942400000004</v>
          </cell>
          <cell r="R1268">
            <v>0.97102669399999997</v>
          </cell>
          <cell r="S1268">
            <v>0.95326783299999995</v>
          </cell>
          <cell r="T1268">
            <v>1.3026057449999999</v>
          </cell>
          <cell r="U1268">
            <v>0.69457031400000002</v>
          </cell>
          <cell r="V1268">
            <v>0.80406348900000002</v>
          </cell>
          <cell r="W1268">
            <v>0.83504489299999995</v>
          </cell>
          <cell r="X1268">
            <v>0.89390553299999997</v>
          </cell>
          <cell r="Y1268">
            <v>0.90348795599999998</v>
          </cell>
          <cell r="Z1268">
            <v>0.95802364600000001</v>
          </cell>
          <cell r="AA1268">
            <v>0.96195302500000002</v>
          </cell>
          <cell r="AB1268">
            <v>1.0727890149999999</v>
          </cell>
          <cell r="AC1268">
            <v>1.011260423</v>
          </cell>
          <cell r="AD1268">
            <v>0.98823654699999997</v>
          </cell>
          <cell r="AE1268">
            <v>1.0110328710000001</v>
          </cell>
          <cell r="AF1268">
            <v>1.076397005</v>
          </cell>
          <cell r="AG1268">
            <v>1.761891173</v>
          </cell>
          <cell r="AH1268">
            <v>0.72236414699999996</v>
          </cell>
          <cell r="AI1268">
            <v>0.82162294899999999</v>
          </cell>
          <cell r="AJ1268">
            <v>1.079485392</v>
          </cell>
          <cell r="AK1268">
            <v>1.1593031170000001</v>
          </cell>
          <cell r="AL1268">
            <v>1.162700139</v>
          </cell>
          <cell r="AM1268">
            <v>1.130997963</v>
          </cell>
          <cell r="AN1268">
            <v>1.128246383</v>
          </cell>
          <cell r="AO1268">
            <v>1.1857971839999999</v>
          </cell>
          <cell r="AP1268">
            <v>1.198816171</v>
          </cell>
          <cell r="AQ1268">
            <v>1.293641458</v>
          </cell>
          <cell r="AR1268">
            <v>1.343233822</v>
          </cell>
          <cell r="AS1268">
            <v>1.3220291289999999</v>
          </cell>
          <cell r="AT1268">
            <v>1.725753718</v>
          </cell>
          <cell r="AU1268">
            <v>1.095582133</v>
          </cell>
          <cell r="AV1268">
            <v>1.191847431</v>
          </cell>
          <cell r="AW1268">
            <v>1.261754314</v>
          </cell>
          <cell r="AX1268">
            <v>1.2741547989999999</v>
          </cell>
          <cell r="AY1268">
            <v>1.428944118</v>
          </cell>
          <cell r="AZ1268">
            <v>1.4502810749999999</v>
          </cell>
          <cell r="BA1268">
            <v>1.416735976</v>
          </cell>
          <cell r="BB1268">
            <v>1.4207326199999999</v>
          </cell>
          <cell r="BC1268">
            <v>1.5204984610000001</v>
          </cell>
          <cell r="BD1268">
            <v>1.556098913</v>
          </cell>
          <cell r="BE1268">
            <v>1.5541489159999999</v>
          </cell>
          <cell r="BF1268">
            <v>1.5647352290000001</v>
          </cell>
          <cell r="BG1268">
            <v>1.8921589640000001</v>
          </cell>
          <cell r="BH1268">
            <v>1.3649633480000001</v>
          </cell>
          <cell r="BI1268">
            <v>1.3202642769999999</v>
          </cell>
          <cell r="BJ1268">
            <v>1.270652723</v>
          </cell>
          <cell r="BK1268">
            <v>1.410834615</v>
          </cell>
          <cell r="BL1268">
            <v>1.4060714400000001</v>
          </cell>
          <cell r="BM1268">
            <v>1.353075187</v>
          </cell>
          <cell r="BN1268">
            <v>1.428359868</v>
          </cell>
          <cell r="BO1268">
            <v>1.4453570099999999</v>
          </cell>
          <cell r="BP1268">
            <v>1.3957940120000001</v>
          </cell>
          <cell r="BQ1268">
            <v>1.553077512</v>
          </cell>
          <cell r="BR1268">
            <v>1.662415615</v>
          </cell>
          <cell r="BS1268">
            <v>1.839563539</v>
          </cell>
          <cell r="BT1268">
            <v>2.3099379350000002</v>
          </cell>
          <cell r="BU1268">
            <v>1.813077131</v>
          </cell>
          <cell r="BV1268">
            <v>1.787258089</v>
          </cell>
          <cell r="BW1268">
            <v>1.881737529</v>
          </cell>
          <cell r="BX1268">
            <v>1.8270229549999999</v>
          </cell>
          <cell r="BY1268">
            <v>1.875146435</v>
          </cell>
          <cell r="BZ1268">
            <v>1.7719854079999999</v>
          </cell>
          <cell r="CA1268">
            <v>1.715283731</v>
          </cell>
          <cell r="CB1268">
            <v>1.5908228849999999</v>
          </cell>
          <cell r="CC1268">
            <v>1.5454532030000001</v>
          </cell>
          <cell r="CD1268">
            <v>1.476763507</v>
          </cell>
          <cell r="CE1268">
            <v>1.5418558959999999</v>
          </cell>
          <cell r="CF1268">
            <v>1.5602315179999999</v>
          </cell>
          <cell r="CG1268">
            <v>1.8357783599999999</v>
          </cell>
        </row>
        <row r="1269">
          <cell r="B1269" t="str">
            <v>Per_Value_Malt Whisky_North East England</v>
          </cell>
          <cell r="C1269" t="str">
            <v>Per</v>
          </cell>
          <cell r="D1269" t="str">
            <v>Value</v>
          </cell>
          <cell r="E1269" t="str">
            <v>Spirits</v>
          </cell>
          <cell r="F1269" t="str">
            <v>Malt Whisky</v>
          </cell>
          <cell r="G1269" t="str">
            <v>North East England</v>
          </cell>
          <cell r="H1269">
            <v>0.19161112499999999</v>
          </cell>
          <cell r="I1269">
            <v>0.18635949900000001</v>
          </cell>
          <cell r="J1269">
            <v>0.20893073600000001</v>
          </cell>
          <cell r="K1269">
            <v>0.210572712</v>
          </cell>
          <cell r="L1269">
            <v>0.203120932</v>
          </cell>
          <cell r="M1269">
            <v>0.20233567399999999</v>
          </cell>
          <cell r="N1269">
            <v>0.187666994</v>
          </cell>
          <cell r="O1269">
            <v>0.18186506999999999</v>
          </cell>
          <cell r="P1269">
            <v>0.20127157800000001</v>
          </cell>
          <cell r="Q1269">
            <v>0.189553574</v>
          </cell>
          <cell r="R1269">
            <v>0.193869395</v>
          </cell>
          <cell r="S1269">
            <v>0.18278789300000001</v>
          </cell>
          <cell r="T1269">
            <v>0.25430954900000002</v>
          </cell>
          <cell r="U1269">
            <v>0.22980695800000001</v>
          </cell>
          <cell r="V1269">
            <v>0.239822339</v>
          </cell>
          <cell r="W1269">
            <v>0.22114356700000001</v>
          </cell>
          <cell r="X1269">
            <v>0.21758223600000001</v>
          </cell>
          <cell r="Y1269">
            <v>0.20205039799999999</v>
          </cell>
          <cell r="Z1269">
            <v>0.20394805999999999</v>
          </cell>
          <cell r="AA1269">
            <v>0.22578754600000001</v>
          </cell>
          <cell r="AB1269">
            <v>0.232631173</v>
          </cell>
          <cell r="AC1269">
            <v>0.18144047699999999</v>
          </cell>
          <cell r="AD1269">
            <v>0.168899674</v>
          </cell>
          <cell r="AE1269">
            <v>0.17840927400000001</v>
          </cell>
          <cell r="AF1269">
            <v>0.18033216099999999</v>
          </cell>
          <cell r="AG1269">
            <v>0.25143016000000001</v>
          </cell>
          <cell r="AH1269">
            <v>0.12549144100000001</v>
          </cell>
          <cell r="AI1269">
            <v>0.13514747799999999</v>
          </cell>
          <cell r="AJ1269">
            <v>0.150931854</v>
          </cell>
          <cell r="AK1269">
            <v>0.17357956999999999</v>
          </cell>
          <cell r="AL1269">
            <v>0.17722306800000001</v>
          </cell>
          <cell r="AM1269">
            <v>0.15413017600000001</v>
          </cell>
          <cell r="AN1269">
            <v>0.17298722699999999</v>
          </cell>
          <cell r="AO1269">
            <v>0.17539512700000001</v>
          </cell>
          <cell r="AP1269">
            <v>0.18607661</v>
          </cell>
          <cell r="AQ1269">
            <v>0.19927560899999999</v>
          </cell>
          <cell r="AR1269">
            <v>0.198624939</v>
          </cell>
          <cell r="AS1269">
            <v>0.200535358</v>
          </cell>
          <cell r="AT1269">
            <v>0.235196823</v>
          </cell>
          <cell r="AU1269">
            <v>0.12814390000000001</v>
          </cell>
          <cell r="AV1269">
            <v>0.124660892</v>
          </cell>
          <cell r="AW1269">
            <v>0.13522825099999999</v>
          </cell>
          <cell r="AX1269">
            <v>0.14787233</v>
          </cell>
          <cell r="AY1269">
            <v>0.166393926</v>
          </cell>
          <cell r="AZ1269">
            <v>0.18369450900000001</v>
          </cell>
          <cell r="BA1269">
            <v>0.17131648299999999</v>
          </cell>
          <cell r="BB1269">
            <v>0.183333885</v>
          </cell>
          <cell r="BC1269">
            <v>0.18634968299999999</v>
          </cell>
          <cell r="BD1269">
            <v>0.21528329500000001</v>
          </cell>
          <cell r="BE1269">
            <v>0.262566784</v>
          </cell>
          <cell r="BF1269">
            <v>0.23099539099999999</v>
          </cell>
          <cell r="BG1269">
            <v>0.30795624799999999</v>
          </cell>
          <cell r="BH1269">
            <v>0.23429345300000001</v>
          </cell>
          <cell r="BI1269">
            <v>0.22712301500000001</v>
          </cell>
          <cell r="BJ1269">
            <v>0.24001934699999999</v>
          </cell>
          <cell r="BK1269">
            <v>0.26202442500000001</v>
          </cell>
          <cell r="BL1269">
            <v>0.273725463</v>
          </cell>
          <cell r="BM1269">
            <v>0.27436427299999999</v>
          </cell>
          <cell r="BN1269">
            <v>0.27567283999999997</v>
          </cell>
          <cell r="BO1269">
            <v>0.30727219500000003</v>
          </cell>
          <cell r="BP1269">
            <v>0.33526304400000001</v>
          </cell>
          <cell r="BQ1269">
            <v>0.35384085700000001</v>
          </cell>
          <cell r="BR1269">
            <v>0.35177424400000001</v>
          </cell>
          <cell r="BS1269">
            <v>0.363517696</v>
          </cell>
          <cell r="BT1269">
            <v>0.45360455599999999</v>
          </cell>
          <cell r="BU1269">
            <v>0.33862413899999999</v>
          </cell>
          <cell r="BV1269">
            <v>0.32389559099999998</v>
          </cell>
          <cell r="BW1269">
            <v>0.35074762399999998</v>
          </cell>
          <cell r="BX1269">
            <v>0.43217844999999999</v>
          </cell>
          <cell r="BY1269">
            <v>0.44306337499999998</v>
          </cell>
          <cell r="BZ1269">
            <v>0.415722441</v>
          </cell>
          <cell r="CA1269">
            <v>0.40313664500000002</v>
          </cell>
          <cell r="CB1269">
            <v>0.41156752600000002</v>
          </cell>
          <cell r="CC1269">
            <v>0.42536131399999999</v>
          </cell>
          <cell r="CD1269">
            <v>0.37282945699999998</v>
          </cell>
          <cell r="CE1269">
            <v>0.40715733599999998</v>
          </cell>
          <cell r="CF1269">
            <v>0.37532286599999998</v>
          </cell>
          <cell r="CG1269">
            <v>0.44525668000000002</v>
          </cell>
        </row>
        <row r="1270">
          <cell r="B1270" t="str">
            <v>Per_Value_Malt Whisky_North East Scotland</v>
          </cell>
          <cell r="C1270" t="str">
            <v>Per</v>
          </cell>
          <cell r="D1270" t="str">
            <v>Value</v>
          </cell>
          <cell r="E1270" t="str">
            <v>Spirits</v>
          </cell>
          <cell r="F1270" t="str">
            <v>Malt Whisky</v>
          </cell>
          <cell r="G1270" t="str">
            <v>North East Scotland</v>
          </cell>
          <cell r="H1270">
            <v>0.201273333</v>
          </cell>
          <cell r="I1270">
            <v>0.23125741999999999</v>
          </cell>
          <cell r="J1270">
            <v>0.23092828400000001</v>
          </cell>
          <cell r="K1270">
            <v>0.23101303200000001</v>
          </cell>
          <cell r="L1270">
            <v>0.20515987199999999</v>
          </cell>
          <cell r="M1270">
            <v>0.20367386200000001</v>
          </cell>
          <cell r="N1270">
            <v>0.23892185699999999</v>
          </cell>
          <cell r="O1270">
            <v>0.24532034899999999</v>
          </cell>
          <cell r="P1270">
            <v>0.23171976</v>
          </cell>
          <cell r="Q1270">
            <v>0.21134415100000001</v>
          </cell>
          <cell r="R1270">
            <v>0.20786184799999999</v>
          </cell>
          <cell r="S1270">
            <v>0.18148599200000001</v>
          </cell>
          <cell r="T1270">
            <v>0.255642853</v>
          </cell>
          <cell r="U1270">
            <v>0.154315483</v>
          </cell>
          <cell r="V1270">
            <v>0.18475978700000001</v>
          </cell>
          <cell r="W1270">
            <v>0.189200535</v>
          </cell>
          <cell r="X1270">
            <v>0.18569957000000001</v>
          </cell>
          <cell r="Y1270">
            <v>0.18535291700000001</v>
          </cell>
          <cell r="Z1270">
            <v>0.19628985900000001</v>
          </cell>
          <cell r="AA1270">
            <v>0.212690982</v>
          </cell>
          <cell r="AB1270">
            <v>0.229073577</v>
          </cell>
          <cell r="AC1270">
            <v>0.20060156800000001</v>
          </cell>
          <cell r="AD1270">
            <v>0.183000458</v>
          </cell>
          <cell r="AE1270">
            <v>0.187474841</v>
          </cell>
          <cell r="AF1270">
            <v>0.18636058699999999</v>
          </cell>
          <cell r="AG1270">
            <v>0.26731607800000001</v>
          </cell>
          <cell r="AH1270">
            <v>0.114390413</v>
          </cell>
          <cell r="AI1270">
            <v>0.13177941500000001</v>
          </cell>
          <cell r="AJ1270">
            <v>0.140947827</v>
          </cell>
          <cell r="AK1270">
            <v>0.15565232600000001</v>
          </cell>
          <cell r="AL1270">
            <v>0.158156622</v>
          </cell>
          <cell r="AM1270">
            <v>0.15087858800000001</v>
          </cell>
          <cell r="AN1270">
            <v>0.16204257699999999</v>
          </cell>
          <cell r="AO1270">
            <v>0.149925209</v>
          </cell>
          <cell r="AP1270">
            <v>0.18107364200000001</v>
          </cell>
          <cell r="AQ1270">
            <v>0.187431026</v>
          </cell>
          <cell r="AR1270">
            <v>0.186657658</v>
          </cell>
          <cell r="AS1270">
            <v>0.19048353400000001</v>
          </cell>
          <cell r="AT1270">
            <v>0.24612663400000001</v>
          </cell>
          <cell r="AU1270">
            <v>0.159507488</v>
          </cell>
          <cell r="AV1270">
            <v>0.15728977</v>
          </cell>
          <cell r="AW1270">
            <v>0.17122985700000001</v>
          </cell>
          <cell r="AX1270">
            <v>0.18104780500000001</v>
          </cell>
          <cell r="AY1270">
            <v>0.20368035800000001</v>
          </cell>
          <cell r="AZ1270">
            <v>0.222797942</v>
          </cell>
          <cell r="BA1270">
            <v>0.24347569999999999</v>
          </cell>
          <cell r="BB1270">
            <v>0.27580031300000002</v>
          </cell>
          <cell r="BC1270">
            <v>0.27813543600000001</v>
          </cell>
          <cell r="BD1270">
            <v>0.316430612</v>
          </cell>
          <cell r="BE1270">
            <v>0.28907439699999998</v>
          </cell>
          <cell r="BF1270">
            <v>0.30558986100000002</v>
          </cell>
          <cell r="BG1270">
            <v>0.34921686400000002</v>
          </cell>
          <cell r="BH1270">
            <v>0.233492163</v>
          </cell>
          <cell r="BI1270">
            <v>0.26184484299999999</v>
          </cell>
          <cell r="BJ1270">
            <v>0.24404979800000001</v>
          </cell>
          <cell r="BK1270">
            <v>0.32709177699999997</v>
          </cell>
          <cell r="BL1270">
            <v>0.34640615699999999</v>
          </cell>
          <cell r="BM1270">
            <v>0.287381569</v>
          </cell>
          <cell r="BN1270">
            <v>0.29807599099999998</v>
          </cell>
          <cell r="BO1270">
            <v>0.32548126900000002</v>
          </cell>
          <cell r="BP1270">
            <v>0.31405492600000001</v>
          </cell>
          <cell r="BQ1270">
            <v>0.37382658499999999</v>
          </cell>
          <cell r="BR1270">
            <v>0.39948487799999999</v>
          </cell>
          <cell r="BS1270">
            <v>0.48982972400000002</v>
          </cell>
          <cell r="BT1270">
            <v>0.61330710499999996</v>
          </cell>
          <cell r="BU1270">
            <v>0.47086769000000001</v>
          </cell>
          <cell r="BV1270">
            <v>0.49015968500000001</v>
          </cell>
          <cell r="BW1270">
            <v>0.452168191</v>
          </cell>
          <cell r="BX1270">
            <v>0.44186944099999997</v>
          </cell>
          <cell r="BY1270">
            <v>0.507846609</v>
          </cell>
          <cell r="BZ1270">
            <v>0.45924804400000002</v>
          </cell>
          <cell r="CA1270">
            <v>0.45932271699999999</v>
          </cell>
          <cell r="CB1270">
            <v>0.339207286</v>
          </cell>
          <cell r="CC1270">
            <v>0.36049223899999999</v>
          </cell>
          <cell r="CD1270">
            <v>0.35298403699999997</v>
          </cell>
          <cell r="CE1270">
            <v>0.375605042</v>
          </cell>
          <cell r="CF1270">
            <v>0.38326287599999997</v>
          </cell>
          <cell r="CG1270">
            <v>0.50174002299999998</v>
          </cell>
        </row>
        <row r="1271">
          <cell r="B1271" t="str">
            <v>Per_Value_Malt Whisky_North West (Lancashire)</v>
          </cell>
          <cell r="C1271" t="str">
            <v>Per</v>
          </cell>
          <cell r="D1271" t="str">
            <v>Value</v>
          </cell>
          <cell r="E1271" t="str">
            <v>Spirits</v>
          </cell>
          <cell r="F1271" t="str">
            <v>Malt Whisky</v>
          </cell>
          <cell r="G1271" t="str">
            <v>North West (Lancashire)</v>
          </cell>
          <cell r="H1271">
            <v>0.18961909599999999</v>
          </cell>
          <cell r="I1271">
            <v>0.19280404300000001</v>
          </cell>
          <cell r="J1271">
            <v>0.21198737200000001</v>
          </cell>
          <cell r="K1271">
            <v>0.21141887600000001</v>
          </cell>
          <cell r="L1271">
            <v>0.193819675</v>
          </cell>
          <cell r="M1271">
            <v>0.19798993000000001</v>
          </cell>
          <cell r="N1271">
            <v>0.203350894</v>
          </cell>
          <cell r="O1271">
            <v>0.20558578699999999</v>
          </cell>
          <cell r="P1271">
            <v>0.19931222900000001</v>
          </cell>
          <cell r="Q1271">
            <v>0.20378020999999999</v>
          </cell>
          <cell r="R1271">
            <v>0.210533479</v>
          </cell>
          <cell r="S1271">
            <v>0.203441644</v>
          </cell>
          <cell r="T1271">
            <v>0.25410390700000002</v>
          </cell>
          <cell r="U1271">
            <v>0.17184941300000001</v>
          </cell>
          <cell r="V1271">
            <v>0.188578158</v>
          </cell>
          <cell r="W1271">
            <v>0.20047563800000001</v>
          </cell>
          <cell r="X1271">
            <v>0.20529994200000001</v>
          </cell>
          <cell r="Y1271">
            <v>0.20272522400000001</v>
          </cell>
          <cell r="Z1271">
            <v>0.204117453</v>
          </cell>
          <cell r="AA1271">
            <v>0.29785275700000002</v>
          </cell>
          <cell r="AB1271">
            <v>0.27408622799999999</v>
          </cell>
          <cell r="AC1271">
            <v>0.26248323499999998</v>
          </cell>
          <cell r="AD1271">
            <v>0.25243188999999999</v>
          </cell>
          <cell r="AE1271">
            <v>0.24717631000000001</v>
          </cell>
          <cell r="AF1271">
            <v>0.25632003799999997</v>
          </cell>
          <cell r="AG1271">
            <v>0.37068760299999998</v>
          </cell>
          <cell r="AH1271">
            <v>0.21608100799999999</v>
          </cell>
          <cell r="AI1271">
            <v>0.26330343</v>
          </cell>
          <cell r="AJ1271">
            <v>0.30837011199999997</v>
          </cell>
          <cell r="AK1271">
            <v>0.34780142800000002</v>
          </cell>
          <cell r="AL1271">
            <v>0.34782656699999998</v>
          </cell>
          <cell r="AM1271">
            <v>0.31333851899999998</v>
          </cell>
          <cell r="AN1271">
            <v>0.32319848499999998</v>
          </cell>
          <cell r="AO1271">
            <v>0.32150085099999998</v>
          </cell>
          <cell r="AP1271">
            <v>0.32764651700000003</v>
          </cell>
          <cell r="AQ1271">
            <v>0.34531611299999998</v>
          </cell>
          <cell r="AR1271">
            <v>0.34451923499999998</v>
          </cell>
          <cell r="AS1271">
            <v>0.35110550200000001</v>
          </cell>
          <cell r="AT1271">
            <v>0.48711185299999998</v>
          </cell>
          <cell r="AU1271">
            <v>0.311917271</v>
          </cell>
          <cell r="AV1271">
            <v>0.33416781200000001</v>
          </cell>
          <cell r="AW1271">
            <v>0.357751076</v>
          </cell>
          <cell r="AX1271">
            <v>0.367383191</v>
          </cell>
          <cell r="AY1271">
            <v>0.40978822999999998</v>
          </cell>
          <cell r="AZ1271">
            <v>0.412273047</v>
          </cell>
          <cell r="BA1271">
            <v>0.41560211000000002</v>
          </cell>
          <cell r="BB1271">
            <v>0.43867788299999999</v>
          </cell>
          <cell r="BC1271">
            <v>0.46770463800000001</v>
          </cell>
          <cell r="BD1271">
            <v>0.47347956400000002</v>
          </cell>
          <cell r="BE1271">
            <v>0.46971537800000002</v>
          </cell>
          <cell r="BF1271">
            <v>0.45114442999999999</v>
          </cell>
          <cell r="BG1271">
            <v>0.58477163600000004</v>
          </cell>
          <cell r="BH1271">
            <v>0.42543964000000001</v>
          </cell>
          <cell r="BI1271">
            <v>0.39937792500000002</v>
          </cell>
          <cell r="BJ1271">
            <v>0.39649188000000002</v>
          </cell>
          <cell r="BK1271">
            <v>0.41129879499999999</v>
          </cell>
          <cell r="BL1271">
            <v>0.34794867299999999</v>
          </cell>
          <cell r="BM1271">
            <v>0.33696371600000002</v>
          </cell>
          <cell r="BN1271">
            <v>0.34036587000000001</v>
          </cell>
          <cell r="BO1271">
            <v>0.33726495699999998</v>
          </cell>
          <cell r="BP1271">
            <v>0.36129375899999999</v>
          </cell>
          <cell r="BQ1271">
            <v>0.46374974099999999</v>
          </cell>
          <cell r="BR1271">
            <v>0.47698152700000002</v>
          </cell>
          <cell r="BS1271">
            <v>0.45739526800000002</v>
          </cell>
          <cell r="BT1271">
            <v>0.57154290900000004</v>
          </cell>
          <cell r="BU1271">
            <v>0.44590691700000001</v>
          </cell>
          <cell r="BV1271">
            <v>0.44078098100000002</v>
          </cell>
          <cell r="BW1271">
            <v>0.49219207700000001</v>
          </cell>
          <cell r="BX1271">
            <v>0.74037866100000005</v>
          </cell>
          <cell r="BY1271">
            <v>1.022522003</v>
          </cell>
          <cell r="BZ1271">
            <v>0.96789946199999999</v>
          </cell>
          <cell r="CA1271">
            <v>0.96035306600000003</v>
          </cell>
          <cell r="CB1271">
            <v>0.93783429799999996</v>
          </cell>
          <cell r="CC1271">
            <v>0.92620653900000005</v>
          </cell>
          <cell r="CD1271">
            <v>0.86692922699999997</v>
          </cell>
          <cell r="CE1271">
            <v>0.91954112899999996</v>
          </cell>
          <cell r="CF1271">
            <v>0.91742889900000002</v>
          </cell>
          <cell r="CG1271">
            <v>0.94897519500000005</v>
          </cell>
        </row>
        <row r="1272">
          <cell r="B1272" t="str">
            <v>Per_Value_Malt Whisky_South and South East</v>
          </cell>
          <cell r="C1272" t="str">
            <v>Per</v>
          </cell>
          <cell r="D1272" t="str">
            <v>Value</v>
          </cell>
          <cell r="E1272" t="str">
            <v>Spirits</v>
          </cell>
          <cell r="F1272" t="str">
            <v>Malt Whisky</v>
          </cell>
          <cell r="G1272" t="str">
            <v>South and South East</v>
          </cell>
          <cell r="H1272">
            <v>0.24521880700000001</v>
          </cell>
          <cell r="I1272">
            <v>0.25680667299999999</v>
          </cell>
          <cell r="J1272">
            <v>0.25918901799999999</v>
          </cell>
          <cell r="K1272">
            <v>0.27346195600000001</v>
          </cell>
          <cell r="L1272">
            <v>0.264244959</v>
          </cell>
          <cell r="M1272">
            <v>0.25211009299999998</v>
          </cell>
          <cell r="N1272">
            <v>0.27808660099999999</v>
          </cell>
          <cell r="O1272">
            <v>0.27030916900000002</v>
          </cell>
          <cell r="P1272">
            <v>0.26076156</v>
          </cell>
          <cell r="Q1272">
            <v>0.25854764899999999</v>
          </cell>
          <cell r="R1272">
            <v>0.252832738</v>
          </cell>
          <cell r="S1272">
            <v>0.24488299799999999</v>
          </cell>
          <cell r="T1272">
            <v>0.35019708900000002</v>
          </cell>
          <cell r="U1272">
            <v>0.22024028300000001</v>
          </cell>
          <cell r="V1272">
            <v>0.246279104</v>
          </cell>
          <cell r="W1272">
            <v>0.264866243</v>
          </cell>
          <cell r="X1272">
            <v>0.25707685800000002</v>
          </cell>
          <cell r="Y1272">
            <v>0.27281910999999998</v>
          </cell>
          <cell r="Z1272">
            <v>0.26749158299999998</v>
          </cell>
          <cell r="AA1272">
            <v>0.266817254</v>
          </cell>
          <cell r="AB1272">
            <v>0.308948842</v>
          </cell>
          <cell r="AC1272">
            <v>0.315733979</v>
          </cell>
          <cell r="AD1272">
            <v>0.30345281200000002</v>
          </cell>
          <cell r="AE1272">
            <v>0.301252352</v>
          </cell>
          <cell r="AF1272">
            <v>0.30244616499999999</v>
          </cell>
          <cell r="AG1272">
            <v>0.443814606</v>
          </cell>
          <cell r="AH1272">
            <v>0.20442923700000001</v>
          </cell>
          <cell r="AI1272">
            <v>0.236434063</v>
          </cell>
          <cell r="AJ1272">
            <v>0.25993192199999998</v>
          </cell>
          <cell r="AK1272">
            <v>0.23836190900000001</v>
          </cell>
          <cell r="AL1272">
            <v>0.246651185</v>
          </cell>
          <cell r="AM1272">
            <v>0.21082193399999999</v>
          </cell>
          <cell r="AN1272">
            <v>0.22328953700000001</v>
          </cell>
          <cell r="AO1272">
            <v>0.24137249199999999</v>
          </cell>
          <cell r="AP1272">
            <v>0.25326214200000002</v>
          </cell>
          <cell r="AQ1272">
            <v>0.273013532</v>
          </cell>
          <cell r="AR1272">
            <v>0.26247463700000001</v>
          </cell>
          <cell r="AS1272">
            <v>0.27074274500000001</v>
          </cell>
          <cell r="AT1272">
            <v>0.36210685199999998</v>
          </cell>
          <cell r="AU1272">
            <v>0.22707452</v>
          </cell>
          <cell r="AV1272">
            <v>0.24330269199999999</v>
          </cell>
          <cell r="AW1272">
            <v>0.26004895500000003</v>
          </cell>
          <cell r="AX1272">
            <v>0.26820063599999999</v>
          </cell>
          <cell r="AY1272">
            <v>0.28682122599999998</v>
          </cell>
          <cell r="AZ1272">
            <v>0.31598455600000003</v>
          </cell>
          <cell r="BA1272">
            <v>0.34697478799999998</v>
          </cell>
          <cell r="BB1272">
            <v>0.32476537100000002</v>
          </cell>
          <cell r="BC1272">
            <v>0.34629084199999999</v>
          </cell>
          <cell r="BD1272">
            <v>0.354360379</v>
          </cell>
          <cell r="BE1272">
            <v>0.32153170800000003</v>
          </cell>
          <cell r="BF1272">
            <v>0.31268389899999999</v>
          </cell>
          <cell r="BG1272">
            <v>0.43486014699999997</v>
          </cell>
          <cell r="BH1272">
            <v>0.33031611799999999</v>
          </cell>
          <cell r="BI1272">
            <v>0.32308312500000003</v>
          </cell>
          <cell r="BJ1272">
            <v>0.50390738599999996</v>
          </cell>
          <cell r="BK1272">
            <v>0.57753014899999999</v>
          </cell>
          <cell r="BL1272">
            <v>0.49316858899999999</v>
          </cell>
          <cell r="BM1272">
            <v>0.47916746399999999</v>
          </cell>
          <cell r="BN1272">
            <v>0.59625797000000003</v>
          </cell>
          <cell r="BO1272">
            <v>0.64742314899999998</v>
          </cell>
          <cell r="BP1272">
            <v>0.72282802800000001</v>
          </cell>
          <cell r="BQ1272">
            <v>0.80235210000000001</v>
          </cell>
          <cell r="BR1272">
            <v>0.90027718599999995</v>
          </cell>
          <cell r="BS1272">
            <v>0.75333723100000005</v>
          </cell>
          <cell r="BT1272">
            <v>0.91981438999999998</v>
          </cell>
          <cell r="BU1272">
            <v>0.72992965799999998</v>
          </cell>
          <cell r="BV1272">
            <v>0.79119554599999997</v>
          </cell>
          <cell r="BW1272">
            <v>0.79432340700000004</v>
          </cell>
          <cell r="BX1272">
            <v>0.90023766400000005</v>
          </cell>
          <cell r="BY1272">
            <v>1.0827103929999999</v>
          </cell>
          <cell r="BZ1272">
            <v>0.94080456899999998</v>
          </cell>
          <cell r="CA1272">
            <v>0.97295533099999998</v>
          </cell>
          <cell r="CB1272">
            <v>0.98483237700000004</v>
          </cell>
          <cell r="CC1272">
            <v>1.0066638189999999</v>
          </cell>
          <cell r="CD1272">
            <v>0.74862552500000001</v>
          </cell>
          <cell r="CE1272">
            <v>0.80271388399999999</v>
          </cell>
          <cell r="CF1272">
            <v>0.80100355599999995</v>
          </cell>
          <cell r="CG1272">
            <v>0.92856708700000001</v>
          </cell>
        </row>
        <row r="1273">
          <cell r="B1273" t="str">
            <v>Per_Value_Malt Whisky_South West</v>
          </cell>
          <cell r="C1273" t="str">
            <v>Per</v>
          </cell>
          <cell r="D1273" t="str">
            <v>Value</v>
          </cell>
          <cell r="E1273" t="str">
            <v>Spirits</v>
          </cell>
          <cell r="F1273" t="str">
            <v>Malt Whisky</v>
          </cell>
          <cell r="G1273" t="str">
            <v>South West</v>
          </cell>
          <cell r="H1273">
            <v>5.7533679999999997E-2</v>
          </cell>
          <cell r="I1273">
            <v>6.6601406000000002E-2</v>
          </cell>
          <cell r="J1273">
            <v>7.3783527000000002E-2</v>
          </cell>
          <cell r="K1273">
            <v>7.6132327E-2</v>
          </cell>
          <cell r="L1273">
            <v>7.5659104000000005E-2</v>
          </cell>
          <cell r="M1273">
            <v>7.3665562000000004E-2</v>
          </cell>
          <cell r="N1273">
            <v>8.7859348000000004E-2</v>
          </cell>
          <cell r="O1273">
            <v>8.8238224000000004E-2</v>
          </cell>
          <cell r="P1273">
            <v>6.8621505999999999E-2</v>
          </cell>
          <cell r="Q1273">
            <v>7.7856966999999999E-2</v>
          </cell>
          <cell r="R1273">
            <v>7.5690449000000007E-2</v>
          </cell>
          <cell r="S1273">
            <v>6.7515144999999999E-2</v>
          </cell>
          <cell r="T1273">
            <v>9.1070699000000005E-2</v>
          </cell>
          <cell r="U1273">
            <v>6.3930365000000003E-2</v>
          </cell>
          <cell r="V1273">
            <v>7.2254500999999999E-2</v>
          </cell>
          <cell r="W1273">
            <v>8.4923058999999995E-2</v>
          </cell>
          <cell r="X1273">
            <v>9.6423602999999997E-2</v>
          </cell>
          <cell r="Y1273">
            <v>8.9458098E-2</v>
          </cell>
          <cell r="Z1273">
            <v>0.112998786</v>
          </cell>
          <cell r="AA1273">
            <v>0.11796151000000001</v>
          </cell>
          <cell r="AB1273">
            <v>0.119695774</v>
          </cell>
          <cell r="AC1273">
            <v>0.14031754699999999</v>
          </cell>
          <cell r="AD1273">
            <v>0.123560064</v>
          </cell>
          <cell r="AE1273">
            <v>0.12986525099999999</v>
          </cell>
          <cell r="AF1273">
            <v>0.121244291</v>
          </cell>
          <cell r="AG1273">
            <v>0.166817365</v>
          </cell>
          <cell r="AH1273">
            <v>8.1324849000000005E-2</v>
          </cell>
          <cell r="AI1273">
            <v>9.5104421999999994E-2</v>
          </cell>
          <cell r="AJ1273">
            <v>9.4722879999999995E-2</v>
          </cell>
          <cell r="AK1273">
            <v>0.111828555</v>
          </cell>
          <cell r="AL1273">
            <v>0.11819689999999999</v>
          </cell>
          <cell r="AM1273">
            <v>0.112847716</v>
          </cell>
          <cell r="AN1273">
            <v>0.11589353099999999</v>
          </cell>
          <cell r="AO1273">
            <v>0.105795399</v>
          </cell>
          <cell r="AP1273">
            <v>0.11794275899999999</v>
          </cell>
          <cell r="AQ1273">
            <v>0.121709866</v>
          </cell>
          <cell r="AR1273">
            <v>0.12975588399999999</v>
          </cell>
          <cell r="AS1273">
            <v>0.14351038399999999</v>
          </cell>
          <cell r="AT1273">
            <v>0.20601983099999999</v>
          </cell>
          <cell r="AU1273">
            <v>0.12922677599999999</v>
          </cell>
          <cell r="AV1273">
            <v>0.13911090600000001</v>
          </cell>
          <cell r="AW1273">
            <v>0.17099352600000001</v>
          </cell>
          <cell r="AX1273">
            <v>0.18606751499999999</v>
          </cell>
          <cell r="AY1273">
            <v>0.19934133600000001</v>
          </cell>
          <cell r="AZ1273">
            <v>0.222228965</v>
          </cell>
          <cell r="BA1273">
            <v>0.20741732600000001</v>
          </cell>
          <cell r="BB1273">
            <v>0.23155156800000001</v>
          </cell>
          <cell r="BC1273">
            <v>0.24274401700000001</v>
          </cell>
          <cell r="BD1273">
            <v>0.25221774800000002</v>
          </cell>
          <cell r="BE1273">
            <v>0.243726307</v>
          </cell>
          <cell r="BF1273">
            <v>0.239026406</v>
          </cell>
          <cell r="BG1273">
            <v>0.30738226200000002</v>
          </cell>
          <cell r="BH1273">
            <v>0.23011067099999999</v>
          </cell>
          <cell r="BI1273">
            <v>0.26537516</v>
          </cell>
          <cell r="BJ1273">
            <v>0.244482748</v>
          </cell>
          <cell r="BK1273">
            <v>0.28261078499999998</v>
          </cell>
          <cell r="BL1273">
            <v>0.25423822000000001</v>
          </cell>
          <cell r="BM1273">
            <v>0.26424107600000002</v>
          </cell>
          <cell r="BN1273">
            <v>0.27939245099999999</v>
          </cell>
          <cell r="BO1273">
            <v>0.268234378</v>
          </cell>
          <cell r="BP1273">
            <v>0.29438493500000001</v>
          </cell>
          <cell r="BQ1273">
            <v>0.30987411100000001</v>
          </cell>
          <cell r="BR1273">
            <v>0.29882930299999999</v>
          </cell>
          <cell r="BS1273">
            <v>0.37422544800000002</v>
          </cell>
          <cell r="BT1273">
            <v>0.44857803299999999</v>
          </cell>
          <cell r="BU1273">
            <v>0.350752587</v>
          </cell>
          <cell r="BV1273">
            <v>0.33772084000000002</v>
          </cell>
          <cell r="BW1273">
            <v>0.30254821100000001</v>
          </cell>
          <cell r="BX1273">
            <v>0.30977718999999998</v>
          </cell>
          <cell r="BY1273">
            <v>0.29409429300000001</v>
          </cell>
          <cell r="BZ1273">
            <v>0.27234062399999998</v>
          </cell>
          <cell r="CA1273">
            <v>0.28048434799999999</v>
          </cell>
          <cell r="CB1273">
            <v>0.25504134899999997</v>
          </cell>
          <cell r="CC1273">
            <v>0.23826518099999999</v>
          </cell>
          <cell r="CD1273">
            <v>0.24348613199999999</v>
          </cell>
          <cell r="CE1273">
            <v>0.24002163300000001</v>
          </cell>
          <cell r="CF1273">
            <v>0.24598942100000001</v>
          </cell>
          <cell r="CG1273">
            <v>0.27410553700000001</v>
          </cell>
        </row>
        <row r="1274">
          <cell r="B1274" t="str">
            <v>Per_Value_Malt Whisky_Wales and West</v>
          </cell>
          <cell r="C1274" t="str">
            <v>Per</v>
          </cell>
          <cell r="D1274" t="str">
            <v>Value</v>
          </cell>
          <cell r="E1274" t="str">
            <v>Spirits</v>
          </cell>
          <cell r="F1274" t="str">
            <v>Malt Whisky</v>
          </cell>
          <cell r="G1274" t="str">
            <v>Wales and West</v>
          </cell>
          <cell r="H1274">
            <v>0.137317886</v>
          </cell>
          <cell r="I1274">
            <v>0.14616037300000001</v>
          </cell>
          <cell r="J1274">
            <v>0.13938882699999999</v>
          </cell>
          <cell r="K1274">
            <v>0.15441922999999999</v>
          </cell>
          <cell r="L1274">
            <v>0.126993305</v>
          </cell>
          <cell r="M1274">
            <v>0.130119067</v>
          </cell>
          <cell r="N1274">
            <v>0.159084739</v>
          </cell>
          <cell r="O1274">
            <v>0.18631047100000001</v>
          </cell>
          <cell r="P1274">
            <v>0.147701532</v>
          </cell>
          <cell r="Q1274">
            <v>0.14101717599999999</v>
          </cell>
          <cell r="R1274">
            <v>0.14104040000000001</v>
          </cell>
          <cell r="S1274">
            <v>0.138258454</v>
          </cell>
          <cell r="T1274">
            <v>0.178362566</v>
          </cell>
          <cell r="U1274">
            <v>0.12989357900000001</v>
          </cell>
          <cell r="V1274">
            <v>0.13195657899999999</v>
          </cell>
          <cell r="W1274">
            <v>0.14910648900000001</v>
          </cell>
          <cell r="X1274">
            <v>0.159902813</v>
          </cell>
          <cell r="Y1274">
            <v>0.16715872900000001</v>
          </cell>
          <cell r="Z1274">
            <v>0.17255056599999999</v>
          </cell>
          <cell r="AA1274">
            <v>0.17743867299999999</v>
          </cell>
          <cell r="AB1274">
            <v>0.226793937</v>
          </cell>
          <cell r="AC1274">
            <v>0.170099152</v>
          </cell>
          <cell r="AD1274">
            <v>0.17108267799999999</v>
          </cell>
          <cell r="AE1274">
            <v>0.16730720199999999</v>
          </cell>
          <cell r="AF1274">
            <v>0.188193157</v>
          </cell>
          <cell r="AG1274">
            <v>0.25849923200000002</v>
          </cell>
          <cell r="AH1274">
            <v>0.111098844</v>
          </cell>
          <cell r="AI1274">
            <v>0.13725815499999999</v>
          </cell>
          <cell r="AJ1274">
            <v>0.16004196800000001</v>
          </cell>
          <cell r="AK1274">
            <v>0.182905548</v>
          </cell>
          <cell r="AL1274">
            <v>0.18583039700000001</v>
          </cell>
          <cell r="AM1274">
            <v>0.183284213</v>
          </cell>
          <cell r="AN1274">
            <v>0.16076416599999999</v>
          </cell>
          <cell r="AO1274">
            <v>0.18857211700000001</v>
          </cell>
          <cell r="AP1274">
            <v>0.204560558</v>
          </cell>
          <cell r="AQ1274">
            <v>0.22176891800000001</v>
          </cell>
          <cell r="AR1274">
            <v>0.23222796900000001</v>
          </cell>
          <cell r="AS1274">
            <v>0.25423479399999999</v>
          </cell>
          <cell r="AT1274">
            <v>0.34852576800000001</v>
          </cell>
          <cell r="AU1274">
            <v>0.22358685</v>
          </cell>
          <cell r="AV1274">
            <v>0.255062925</v>
          </cell>
          <cell r="AW1274">
            <v>0.26622921300000002</v>
          </cell>
          <cell r="AX1274">
            <v>0.54790087099999996</v>
          </cell>
          <cell r="AY1274">
            <v>0.57956929999999995</v>
          </cell>
          <cell r="AZ1274">
            <v>0.56268474899999998</v>
          </cell>
          <cell r="BA1274">
            <v>0.59655789599999998</v>
          </cell>
          <cell r="BB1274">
            <v>0.60193782200000001</v>
          </cell>
          <cell r="BC1274">
            <v>0.59872340700000004</v>
          </cell>
          <cell r="BD1274">
            <v>0.63135766500000001</v>
          </cell>
          <cell r="BE1274">
            <v>0.60490297100000001</v>
          </cell>
          <cell r="BF1274">
            <v>0.60888346400000004</v>
          </cell>
          <cell r="BG1274">
            <v>0.79771651300000002</v>
          </cell>
          <cell r="BH1274">
            <v>0.60621974099999998</v>
          </cell>
          <cell r="BI1274">
            <v>0.63546108899999998</v>
          </cell>
          <cell r="BJ1274">
            <v>0.84174032799999998</v>
          </cell>
          <cell r="BK1274">
            <v>0.68934137699999998</v>
          </cell>
          <cell r="BL1274">
            <v>0.59270636499999996</v>
          </cell>
          <cell r="BM1274">
            <v>0.60514039399999997</v>
          </cell>
          <cell r="BN1274">
            <v>0.70582727999999995</v>
          </cell>
          <cell r="BO1274">
            <v>0.59825956499999999</v>
          </cell>
          <cell r="BP1274">
            <v>0.63521428700000004</v>
          </cell>
          <cell r="BQ1274">
            <v>0.67393285700000005</v>
          </cell>
          <cell r="BR1274">
            <v>0.66973549399999999</v>
          </cell>
          <cell r="BS1274">
            <v>0.71748469999999998</v>
          </cell>
          <cell r="BT1274">
            <v>0.83705322999999998</v>
          </cell>
          <cell r="BU1274">
            <v>0.63188936500000004</v>
          </cell>
          <cell r="BV1274">
            <v>0.73548738899999999</v>
          </cell>
          <cell r="BW1274">
            <v>0.68880141299999997</v>
          </cell>
          <cell r="BX1274">
            <v>0.71289043799999996</v>
          </cell>
          <cell r="BY1274">
            <v>0.76195381799999995</v>
          </cell>
          <cell r="BZ1274">
            <v>0.72440668399999997</v>
          </cell>
          <cell r="CA1274">
            <v>0.68371848000000002</v>
          </cell>
          <cell r="CB1274">
            <v>0.67154866999999996</v>
          </cell>
          <cell r="CC1274">
            <v>0.66978345699999997</v>
          </cell>
          <cell r="CD1274">
            <v>0.67628771300000001</v>
          </cell>
          <cell r="CE1274">
            <v>0.68467350800000004</v>
          </cell>
          <cell r="CF1274">
            <v>0.69843401400000005</v>
          </cell>
          <cell r="CG1274">
            <v>0.85585723300000005</v>
          </cell>
        </row>
        <row r="1275">
          <cell r="B1275" t="str">
            <v>Per_Value_Malt Whisky_Yorkshire</v>
          </cell>
          <cell r="C1275" t="str">
            <v>Per</v>
          </cell>
          <cell r="D1275" t="str">
            <v>Value</v>
          </cell>
          <cell r="E1275" t="str">
            <v>Spirits</v>
          </cell>
          <cell r="F1275" t="str">
            <v>Malt Whisky</v>
          </cell>
          <cell r="G1275" t="str">
            <v>Yorkshire</v>
          </cell>
          <cell r="H1275">
            <v>0.23477039999999999</v>
          </cell>
          <cell r="I1275">
            <v>0.24945156199999999</v>
          </cell>
          <cell r="J1275">
            <v>0.25626370199999998</v>
          </cell>
          <cell r="K1275">
            <v>0.27592507900000002</v>
          </cell>
          <cell r="L1275">
            <v>0.246678124</v>
          </cell>
          <cell r="M1275">
            <v>0.25512011400000001</v>
          </cell>
          <cell r="N1275">
            <v>0.24516601700000001</v>
          </cell>
          <cell r="O1275">
            <v>0.25680025099999998</v>
          </cell>
          <cell r="P1275">
            <v>0.251804101</v>
          </cell>
          <cell r="Q1275">
            <v>0.24670284000000001</v>
          </cell>
          <cell r="R1275">
            <v>0.24906894399999999</v>
          </cell>
          <cell r="S1275">
            <v>0.24187315300000001</v>
          </cell>
          <cell r="T1275">
            <v>0.31956185300000001</v>
          </cell>
          <cell r="U1275">
            <v>0.21143751399999999</v>
          </cell>
          <cell r="V1275">
            <v>0.24595171699999999</v>
          </cell>
          <cell r="W1275">
            <v>0.26564696599999998</v>
          </cell>
          <cell r="X1275">
            <v>0.27774373400000002</v>
          </cell>
          <cell r="Y1275">
            <v>0.27850228100000002</v>
          </cell>
          <cell r="Z1275">
            <v>0.29041081000000002</v>
          </cell>
          <cell r="AA1275">
            <v>0.28810007999999998</v>
          </cell>
          <cell r="AB1275">
            <v>0.27773731299999999</v>
          </cell>
          <cell r="AC1275">
            <v>0.29267072500000002</v>
          </cell>
          <cell r="AD1275">
            <v>0.28084172299999999</v>
          </cell>
          <cell r="AE1275">
            <v>0.27515641299999999</v>
          </cell>
          <cell r="AF1275">
            <v>0.29186296</v>
          </cell>
          <cell r="AG1275">
            <v>0.34698888999999999</v>
          </cell>
          <cell r="AH1275">
            <v>0.15328704000000001</v>
          </cell>
          <cell r="AI1275">
            <v>0.17853622599999999</v>
          </cell>
          <cell r="AJ1275">
            <v>0.21854078800000001</v>
          </cell>
          <cell r="AK1275">
            <v>0.25746566999999998</v>
          </cell>
          <cell r="AL1275">
            <v>0.261309075</v>
          </cell>
          <cell r="AM1275">
            <v>0.26606184799999999</v>
          </cell>
          <cell r="AN1275">
            <v>0.30311058899999999</v>
          </cell>
          <cell r="AO1275">
            <v>0.29729538700000002</v>
          </cell>
          <cell r="AP1275">
            <v>0.315731021</v>
          </cell>
          <cell r="AQ1275">
            <v>0.32597618</v>
          </cell>
          <cell r="AR1275">
            <v>0.32306930299999997</v>
          </cell>
          <cell r="AS1275">
            <v>0.33631941500000001</v>
          </cell>
          <cell r="AT1275">
            <v>0.45269838299999998</v>
          </cell>
          <cell r="AU1275">
            <v>0.28793016799999999</v>
          </cell>
          <cell r="AV1275">
            <v>0.34722460599999999</v>
          </cell>
          <cell r="AW1275">
            <v>0.39108223399999997</v>
          </cell>
          <cell r="AX1275">
            <v>0.40182654299999998</v>
          </cell>
          <cell r="AY1275">
            <v>0.44875537500000001</v>
          </cell>
          <cell r="AZ1275">
            <v>0.47038761200000001</v>
          </cell>
          <cell r="BA1275">
            <v>0.54041131899999995</v>
          </cell>
          <cell r="BB1275">
            <v>0.67156779600000005</v>
          </cell>
          <cell r="BC1275">
            <v>0.73645857299999995</v>
          </cell>
          <cell r="BD1275">
            <v>0.75437435100000005</v>
          </cell>
          <cell r="BE1275">
            <v>0.71750832399999998</v>
          </cell>
          <cell r="BF1275">
            <v>0.76688128899999997</v>
          </cell>
          <cell r="BG1275">
            <v>0.98569617499999995</v>
          </cell>
          <cell r="BH1275">
            <v>0.69736523100000003</v>
          </cell>
          <cell r="BI1275">
            <v>0.71427152900000002</v>
          </cell>
          <cell r="BJ1275">
            <v>0.70120006199999996</v>
          </cell>
          <cell r="BK1275">
            <v>0.78999179200000003</v>
          </cell>
          <cell r="BL1275">
            <v>0.72372622600000003</v>
          </cell>
          <cell r="BM1275">
            <v>0.71618255799999997</v>
          </cell>
          <cell r="BN1275">
            <v>0.74136718199999996</v>
          </cell>
          <cell r="BO1275">
            <v>0.78196494500000002</v>
          </cell>
          <cell r="BP1275">
            <v>0.86358714800000003</v>
          </cell>
          <cell r="BQ1275">
            <v>0.877917065</v>
          </cell>
          <cell r="BR1275">
            <v>0.91920405000000005</v>
          </cell>
          <cell r="BS1275">
            <v>0.92505250299999997</v>
          </cell>
          <cell r="BT1275">
            <v>1.158249675</v>
          </cell>
          <cell r="BU1275">
            <v>0.87323680000000004</v>
          </cell>
          <cell r="BV1275">
            <v>0.86163535499999999</v>
          </cell>
          <cell r="BW1275">
            <v>0.91418592700000001</v>
          </cell>
          <cell r="BX1275">
            <v>1.005051178</v>
          </cell>
          <cell r="BY1275">
            <v>1.102265241</v>
          </cell>
          <cell r="BZ1275">
            <v>1.0612840029999999</v>
          </cell>
          <cell r="CA1275">
            <v>1.0300239609999999</v>
          </cell>
          <cell r="CB1275">
            <v>1.017963698</v>
          </cell>
          <cell r="CC1275">
            <v>1.022654129</v>
          </cell>
          <cell r="CD1275">
            <v>0.98116022700000005</v>
          </cell>
          <cell r="CE1275">
            <v>1.029722236</v>
          </cell>
          <cell r="CF1275">
            <v>1.048469906</v>
          </cell>
          <cell r="CG1275">
            <v>1.248884136</v>
          </cell>
        </row>
        <row r="1276">
          <cell r="B1276" t="str">
            <v xml:space="preserve">Per_Value_Non Cream Liqueurs_Central England </v>
          </cell>
          <cell r="C1276" t="str">
            <v>Per</v>
          </cell>
          <cell r="D1276" t="str">
            <v>Value</v>
          </cell>
          <cell r="E1276" t="str">
            <v>Spirits</v>
          </cell>
          <cell r="F1276" t="str">
            <v>Non Cream Liqueurs</v>
          </cell>
          <cell r="G1276" t="str">
            <v xml:space="preserve">Central England </v>
          </cell>
          <cell r="H1276">
            <v>3.1228098969999998</v>
          </cell>
          <cell r="I1276">
            <v>3.1995474009999998</v>
          </cell>
          <cell r="J1276">
            <v>3.4182155339999998</v>
          </cell>
          <cell r="K1276">
            <v>3.4123038160000001</v>
          </cell>
          <cell r="L1276">
            <v>3.4980584480000001</v>
          </cell>
          <cell r="M1276">
            <v>3.6381034639999998</v>
          </cell>
          <cell r="N1276">
            <v>3.5793559639999999</v>
          </cell>
          <cell r="O1276">
            <v>3.6340312840000002</v>
          </cell>
          <cell r="P1276">
            <v>3.6030289500000001</v>
          </cell>
          <cell r="Q1276">
            <v>3.5315996200000002</v>
          </cell>
          <cell r="R1276">
            <v>3.483279306</v>
          </cell>
          <cell r="S1276">
            <v>3.6245581840000001</v>
          </cell>
          <cell r="T1276">
            <v>4.4636903290000003</v>
          </cell>
          <cell r="U1276">
            <v>3.227074376</v>
          </cell>
          <cell r="V1276">
            <v>3.5290403499999998</v>
          </cell>
          <cell r="W1276">
            <v>3.7861340700000001</v>
          </cell>
          <cell r="X1276">
            <v>3.9207504630000001</v>
          </cell>
          <cell r="Y1276">
            <v>4.0428741710000002</v>
          </cell>
          <cell r="Z1276">
            <v>3.9294597429999998</v>
          </cell>
          <cell r="AA1276">
            <v>3.7695084730000001</v>
          </cell>
          <cell r="AB1276">
            <v>3.8778757279999998</v>
          </cell>
          <cell r="AC1276">
            <v>3.802005614</v>
          </cell>
          <cell r="AD1276">
            <v>3.9085795659999998</v>
          </cell>
          <cell r="AE1276">
            <v>3.9175180740000002</v>
          </cell>
          <cell r="AF1276">
            <v>3.9656877860000002</v>
          </cell>
          <cell r="AG1276">
            <v>5.277409682</v>
          </cell>
          <cell r="AH1276">
            <v>3.5549630799999998</v>
          </cell>
          <cell r="AI1276">
            <v>3.4609669250000001</v>
          </cell>
          <cell r="AJ1276">
            <v>3.6057839839999999</v>
          </cell>
          <cell r="AK1276">
            <v>3.9297687529999998</v>
          </cell>
          <cell r="AL1276">
            <v>3.8505653980000001</v>
          </cell>
          <cell r="AM1276">
            <v>3.4970072280000002</v>
          </cell>
          <cell r="AN1276">
            <v>3.404373036</v>
          </cell>
          <cell r="AO1276">
            <v>3.454196204</v>
          </cell>
          <cell r="AP1276">
            <v>3.9347692520000002</v>
          </cell>
          <cell r="AQ1276">
            <v>4.3099034310000004</v>
          </cell>
          <cell r="AR1276">
            <v>4.5668900680000002</v>
          </cell>
          <cell r="AS1276">
            <v>4.7568127819999999</v>
          </cell>
          <cell r="AT1276">
            <v>5.6766300149999998</v>
          </cell>
          <cell r="AU1276">
            <v>4.6101027749999997</v>
          </cell>
          <cell r="AV1276">
            <v>3.900819577</v>
          </cell>
          <cell r="AW1276">
            <v>4.184282295</v>
          </cell>
          <cell r="AX1276">
            <v>4.1016947940000001</v>
          </cell>
          <cell r="AY1276">
            <v>4.5420717530000001</v>
          </cell>
          <cell r="AZ1276">
            <v>4.5712111970000002</v>
          </cell>
          <cell r="BA1276">
            <v>4.6468931820000003</v>
          </cell>
          <cell r="BB1276">
            <v>4.7703573459999999</v>
          </cell>
          <cell r="BC1276">
            <v>5.2869982289999999</v>
          </cell>
          <cell r="BD1276">
            <v>5.2444957920000004</v>
          </cell>
          <cell r="BE1276">
            <v>5.7242848300000002</v>
          </cell>
          <cell r="BF1276">
            <v>5.4278912669999997</v>
          </cell>
          <cell r="BG1276">
            <v>7.1202649259999999</v>
          </cell>
          <cell r="BH1276">
            <v>4.9209380039999999</v>
          </cell>
          <cell r="BI1276">
            <v>4.5666399750000002</v>
          </cell>
          <cell r="BJ1276">
            <v>4.9131950570000003</v>
          </cell>
          <cell r="BK1276">
            <v>4.9687433429999999</v>
          </cell>
          <cell r="BL1276">
            <v>5.1190874830000004</v>
          </cell>
          <cell r="BM1276">
            <v>5.3756839569999997</v>
          </cell>
          <cell r="BN1276">
            <v>5.1676411709999996</v>
          </cell>
          <cell r="BO1276">
            <v>5.3129759920000001</v>
          </cell>
          <cell r="BP1276">
            <v>5.6988865369999999</v>
          </cell>
          <cell r="BQ1276">
            <v>6.0194283239999997</v>
          </cell>
          <cell r="BR1276">
            <v>6.2828028759999999</v>
          </cell>
          <cell r="BS1276">
            <v>6.3822527349999998</v>
          </cell>
          <cell r="BT1276">
            <v>7.9077086950000002</v>
          </cell>
          <cell r="BU1276">
            <v>6.0997417479999996</v>
          </cell>
          <cell r="BV1276">
            <v>6.1426040950000003</v>
          </cell>
          <cell r="BW1276">
            <v>6.4088447999999998</v>
          </cell>
          <cell r="BX1276">
            <v>7.0073011340000004</v>
          </cell>
          <cell r="BY1276">
            <v>6.7887276569999999</v>
          </cell>
          <cell r="BZ1276">
            <v>7.4534357120000001</v>
          </cell>
          <cell r="CA1276">
            <v>7.1784864979999998</v>
          </cell>
          <cell r="CB1276">
            <v>7.039730906</v>
          </cell>
          <cell r="CC1276">
            <v>7.7647952030000003</v>
          </cell>
          <cell r="CD1276">
            <v>7.0723632759999999</v>
          </cell>
          <cell r="CE1276">
            <v>7.1934030929999997</v>
          </cell>
          <cell r="CF1276">
            <v>7.1935736119999998</v>
          </cell>
          <cell r="CG1276">
            <v>9.3060991299999998</v>
          </cell>
        </row>
        <row r="1277">
          <cell r="B1277" t="str">
            <v>Per_Value_Non Cream Liqueurs_GB CENTRAL SCOTLAND</v>
          </cell>
          <cell r="C1277" t="str">
            <v>Per</v>
          </cell>
          <cell r="D1277" t="str">
            <v>Value</v>
          </cell>
          <cell r="E1277" t="str">
            <v>Spirits</v>
          </cell>
          <cell r="F1277" t="str">
            <v>Non Cream Liqueurs</v>
          </cell>
          <cell r="G1277" t="str">
            <v>GB CENTRAL SCOTLAND</v>
          </cell>
          <cell r="H1277">
            <v>2.1201866030000001</v>
          </cell>
          <cell r="I1277">
            <v>2.2286612049999999</v>
          </cell>
          <cell r="J1277">
            <v>2.38474969</v>
          </cell>
          <cell r="K1277">
            <v>2.298649137</v>
          </cell>
          <cell r="L1277">
            <v>2.3584467459999998</v>
          </cell>
          <cell r="M1277">
            <v>2.2981572159999999</v>
          </cell>
          <cell r="N1277">
            <v>2.2799839940000002</v>
          </cell>
          <cell r="O1277">
            <v>2.3607208609999999</v>
          </cell>
          <cell r="P1277">
            <v>2.3657930519999999</v>
          </cell>
          <cell r="Q1277">
            <v>2.5646004109999998</v>
          </cell>
          <cell r="R1277">
            <v>2.4915789020000001</v>
          </cell>
          <cell r="S1277">
            <v>2.6446016939999999</v>
          </cell>
          <cell r="T1277">
            <v>3.2014637119999998</v>
          </cell>
          <cell r="U1277">
            <v>2.3421425149999999</v>
          </cell>
          <cell r="V1277">
            <v>2.53512139</v>
          </cell>
          <cell r="W1277">
            <v>2.7047057479999999</v>
          </cell>
          <cell r="X1277">
            <v>2.6906931100000002</v>
          </cell>
          <cell r="Y1277">
            <v>2.5247741989999999</v>
          </cell>
          <cell r="Z1277">
            <v>2.556830851</v>
          </cell>
          <cell r="AA1277">
            <v>2.5267194169999998</v>
          </cell>
          <cell r="AB1277">
            <v>2.4955552650000001</v>
          </cell>
          <cell r="AC1277">
            <v>3.2222109919999999</v>
          </cell>
          <cell r="AD1277">
            <v>3.2375950750000002</v>
          </cell>
          <cell r="AE1277">
            <v>3.2803598580000002</v>
          </cell>
          <cell r="AF1277">
            <v>3.2644223860000001</v>
          </cell>
          <cell r="AG1277">
            <v>3.3971934610000001</v>
          </cell>
          <cell r="AH1277">
            <v>2.0976727359999998</v>
          </cell>
          <cell r="AI1277">
            <v>2.6909248909999999</v>
          </cell>
          <cell r="AJ1277">
            <v>2.8665233479999999</v>
          </cell>
          <cell r="AK1277">
            <v>3.0831743739999999</v>
          </cell>
          <cell r="AL1277">
            <v>3.2162940889999998</v>
          </cell>
          <cell r="AM1277">
            <v>2.890619622</v>
          </cell>
          <cell r="AN1277">
            <v>2.7670474330000001</v>
          </cell>
          <cell r="AO1277">
            <v>2.8440633430000002</v>
          </cell>
          <cell r="AP1277">
            <v>3.0527271589999998</v>
          </cell>
          <cell r="AQ1277">
            <v>3.1277152049999999</v>
          </cell>
          <cell r="AR1277">
            <v>3.2360197230000001</v>
          </cell>
          <cell r="AS1277">
            <v>3.3662646500000002</v>
          </cell>
          <cell r="AT1277">
            <v>4.0712071930000002</v>
          </cell>
          <cell r="AU1277">
            <v>3.005382242</v>
          </cell>
          <cell r="AV1277">
            <v>3.406925572</v>
          </cell>
          <cell r="AW1277">
            <v>3.2380261680000002</v>
          </cell>
          <cell r="AX1277">
            <v>3.2747721689999998</v>
          </cell>
          <cell r="AY1277">
            <v>3.3539550509999998</v>
          </cell>
          <cell r="AZ1277">
            <v>3.3356674169999998</v>
          </cell>
          <cell r="BA1277">
            <v>3.404572747</v>
          </cell>
          <cell r="BB1277">
            <v>3.2646912779999999</v>
          </cell>
          <cell r="BC1277">
            <v>3.3408574400000002</v>
          </cell>
          <cell r="BD1277">
            <v>3.3125564029999999</v>
          </cell>
          <cell r="BE1277">
            <v>3.4262812560000002</v>
          </cell>
          <cell r="BF1277">
            <v>3.5917281980000002</v>
          </cell>
          <cell r="BG1277">
            <v>4.5894358229999996</v>
          </cell>
          <cell r="BH1277">
            <v>3.3078345929999999</v>
          </cell>
          <cell r="BI1277">
            <v>3.1046545669999999</v>
          </cell>
          <cell r="BJ1277">
            <v>3.05515216</v>
          </cell>
          <cell r="BK1277">
            <v>3.2535888669999999</v>
          </cell>
          <cell r="BL1277">
            <v>3.1688889520000001</v>
          </cell>
          <cell r="BM1277">
            <v>3.3957025669999998</v>
          </cell>
          <cell r="BN1277">
            <v>3.2493173039999999</v>
          </cell>
          <cell r="BO1277">
            <v>3.3177823929999999</v>
          </cell>
          <cell r="BP1277">
            <v>3.318153106</v>
          </cell>
          <cell r="BQ1277">
            <v>3.315324221</v>
          </cell>
          <cell r="BR1277">
            <v>3.1680022870000002</v>
          </cell>
          <cell r="BS1277">
            <v>3.0002444000000001</v>
          </cell>
          <cell r="BT1277">
            <v>3.8111595380000001</v>
          </cell>
          <cell r="BU1277">
            <v>2.7057643439999999</v>
          </cell>
          <cell r="BV1277">
            <v>2.5830671949999999</v>
          </cell>
          <cell r="BW1277">
            <v>2.7318217840000001</v>
          </cell>
          <cell r="BX1277">
            <v>2.9854330490000001</v>
          </cell>
          <cell r="BY1277">
            <v>3.0119952219999999</v>
          </cell>
          <cell r="BZ1277">
            <v>2.8297643240000001</v>
          </cell>
          <cell r="CA1277">
            <v>2.6164850089999998</v>
          </cell>
          <cell r="CB1277">
            <v>2.573087283</v>
          </cell>
          <cell r="CC1277">
            <v>2.5880138860000002</v>
          </cell>
          <cell r="CD1277">
            <v>2.5641015029999998</v>
          </cell>
          <cell r="CE1277">
            <v>2.6268740290000001</v>
          </cell>
          <cell r="CF1277">
            <v>2.655051222</v>
          </cell>
          <cell r="CG1277">
            <v>3.655752492</v>
          </cell>
        </row>
        <row r="1278">
          <cell r="B1278" t="str">
            <v>Per_Value_Non Cream Liqueurs_East of England</v>
          </cell>
          <cell r="C1278" t="str">
            <v>Per</v>
          </cell>
          <cell r="D1278" t="str">
            <v>Value</v>
          </cell>
          <cell r="E1278" t="str">
            <v>Spirits</v>
          </cell>
          <cell r="F1278" t="str">
            <v>Non Cream Liqueurs</v>
          </cell>
          <cell r="G1278" t="str">
            <v>East of England</v>
          </cell>
          <cell r="H1278">
            <v>1.397536973</v>
          </cell>
          <cell r="I1278">
            <v>1.5143498479999999</v>
          </cell>
          <cell r="J1278">
            <v>1.6170251339999999</v>
          </cell>
          <cell r="K1278">
            <v>1.665874667</v>
          </cell>
          <cell r="L1278">
            <v>1.6677911510000001</v>
          </cell>
          <cell r="M1278">
            <v>1.6970063950000001</v>
          </cell>
          <cell r="N1278">
            <v>1.6082964559999999</v>
          </cell>
          <cell r="O1278">
            <v>1.5812160479999999</v>
          </cell>
          <cell r="P1278">
            <v>1.6201317529999999</v>
          </cell>
          <cell r="Q1278">
            <v>1.548143067</v>
          </cell>
          <cell r="R1278">
            <v>1.565217893</v>
          </cell>
          <cell r="S1278">
            <v>1.5660214189999999</v>
          </cell>
          <cell r="T1278">
            <v>1.9068747699999999</v>
          </cell>
          <cell r="U1278">
            <v>1.355434998</v>
          </cell>
          <cell r="V1278">
            <v>1.5769519729999999</v>
          </cell>
          <cell r="W1278">
            <v>1.6782724790000001</v>
          </cell>
          <cell r="X1278">
            <v>1.615104965</v>
          </cell>
          <cell r="Y1278">
            <v>1.53866261</v>
          </cell>
          <cell r="Z1278">
            <v>1.5445200589999999</v>
          </cell>
          <cell r="AA1278">
            <v>1.521528252</v>
          </cell>
          <cell r="AB1278">
            <v>1.5414605649999999</v>
          </cell>
          <cell r="AC1278">
            <v>1.546429187</v>
          </cell>
          <cell r="AD1278">
            <v>1.460613792</v>
          </cell>
          <cell r="AE1278">
            <v>1.510224257</v>
          </cell>
          <cell r="AF1278">
            <v>1.562195075</v>
          </cell>
          <cell r="AG1278">
            <v>2.021985892</v>
          </cell>
          <cell r="AH1278">
            <v>1.433167823</v>
          </cell>
          <cell r="AI1278">
            <v>1.6307973520000001</v>
          </cell>
          <cell r="AJ1278">
            <v>1.6745311089999999</v>
          </cell>
          <cell r="AK1278">
            <v>1.8819812060000001</v>
          </cell>
          <cell r="AL1278">
            <v>1.7915794330000001</v>
          </cell>
          <cell r="AM1278">
            <v>1.763887934</v>
          </cell>
          <cell r="AN1278">
            <v>1.714256438</v>
          </cell>
          <cell r="AO1278">
            <v>1.6461956799999999</v>
          </cell>
          <cell r="AP1278">
            <v>1.7627981989999999</v>
          </cell>
          <cell r="AQ1278">
            <v>1.7684530650000001</v>
          </cell>
          <cell r="AR1278">
            <v>1.797940471</v>
          </cell>
          <cell r="AS1278">
            <v>2.0811080870000001</v>
          </cell>
          <cell r="AT1278">
            <v>2.5029385209999999</v>
          </cell>
          <cell r="AU1278">
            <v>1.8718616429999999</v>
          </cell>
          <cell r="AV1278">
            <v>1.7769940609999999</v>
          </cell>
          <cell r="AW1278">
            <v>1.8942881</v>
          </cell>
          <cell r="AX1278">
            <v>2.1656354090000001</v>
          </cell>
          <cell r="AY1278">
            <v>2.551492611</v>
          </cell>
          <cell r="AZ1278">
            <v>2.5053684999999999</v>
          </cell>
          <cell r="BA1278">
            <v>2.6747074290000001</v>
          </cell>
          <cell r="BB1278">
            <v>2.8803120940000002</v>
          </cell>
          <cell r="BC1278">
            <v>3.287746973</v>
          </cell>
          <cell r="BD1278">
            <v>3.354492885</v>
          </cell>
          <cell r="BE1278">
            <v>3.4312635779999998</v>
          </cell>
          <cell r="BF1278">
            <v>3.4093976540000002</v>
          </cell>
          <cell r="BG1278">
            <v>4.476616226</v>
          </cell>
          <cell r="BH1278">
            <v>3.5029533389999998</v>
          </cell>
          <cell r="BI1278">
            <v>3.19068679</v>
          </cell>
          <cell r="BJ1278">
            <v>3.4010096029999999</v>
          </cell>
          <cell r="BK1278">
            <v>3.6697432239999999</v>
          </cell>
          <cell r="BL1278">
            <v>3.6082966179999998</v>
          </cell>
          <cell r="BM1278">
            <v>3.8550497250000002</v>
          </cell>
          <cell r="BN1278">
            <v>3.930332371</v>
          </cell>
          <cell r="BO1278">
            <v>4.3722313020000003</v>
          </cell>
          <cell r="BP1278">
            <v>4.3518439339999997</v>
          </cell>
          <cell r="BQ1278">
            <v>4.2405058169999998</v>
          </cell>
          <cell r="BR1278">
            <v>4.0594694010000003</v>
          </cell>
          <cell r="BS1278">
            <v>3.9533273769999999</v>
          </cell>
          <cell r="BT1278">
            <v>5.1863336770000004</v>
          </cell>
          <cell r="BU1278">
            <v>3.7285694390000002</v>
          </cell>
          <cell r="BV1278">
            <v>3.6905966700000001</v>
          </cell>
          <cell r="BW1278">
            <v>3.8721701240000002</v>
          </cell>
          <cell r="BX1278">
            <v>4.1346506920000001</v>
          </cell>
          <cell r="BY1278">
            <v>3.8281387769999999</v>
          </cell>
          <cell r="BZ1278">
            <v>4.1153517229999999</v>
          </cell>
          <cell r="CA1278">
            <v>3.9128216980000001</v>
          </cell>
          <cell r="CB1278">
            <v>3.6889726989999998</v>
          </cell>
          <cell r="CC1278">
            <v>3.7288210679999998</v>
          </cell>
          <cell r="CD1278">
            <v>3.7336084920000001</v>
          </cell>
          <cell r="CE1278">
            <v>3.607740186</v>
          </cell>
          <cell r="CF1278">
            <v>3.5806711459999998</v>
          </cell>
          <cell r="CG1278">
            <v>4.8504403920000003</v>
          </cell>
        </row>
        <row r="1279">
          <cell r="B1279" t="str">
            <v>Per_Value_Non Cream Liqueurs_London</v>
          </cell>
          <cell r="C1279" t="str">
            <v>Per</v>
          </cell>
          <cell r="D1279" t="str">
            <v>Value</v>
          </cell>
          <cell r="E1279" t="str">
            <v>Spirits</v>
          </cell>
          <cell r="F1279" t="str">
            <v>Non Cream Liqueurs</v>
          </cell>
          <cell r="G1279" t="str">
            <v>London</v>
          </cell>
          <cell r="H1279">
            <v>4.7948293130000001</v>
          </cell>
          <cell r="I1279">
            <v>4.9753407000000003</v>
          </cell>
          <cell r="J1279">
            <v>5.4604979699999996</v>
          </cell>
          <cell r="K1279">
            <v>5.5143161919999999</v>
          </cell>
          <cell r="L1279">
            <v>5.4766676030000001</v>
          </cell>
          <cell r="M1279">
            <v>5.4576939099999997</v>
          </cell>
          <cell r="N1279">
            <v>5.4580479649999996</v>
          </cell>
          <cell r="O1279">
            <v>5.3408584699999997</v>
          </cell>
          <cell r="P1279">
            <v>5.7435234450000001</v>
          </cell>
          <cell r="Q1279">
            <v>5.7155369809999996</v>
          </cell>
          <cell r="R1279">
            <v>5.8087923850000003</v>
          </cell>
          <cell r="S1279">
            <v>6.2779764220000001</v>
          </cell>
          <cell r="T1279">
            <v>7.7134058550000004</v>
          </cell>
          <cell r="U1279">
            <v>5.3688360289999997</v>
          </cell>
          <cell r="V1279">
            <v>6.0502658739999999</v>
          </cell>
          <cell r="W1279">
            <v>6.2016119200000004</v>
          </cell>
          <cell r="X1279">
            <v>6.0963555899999999</v>
          </cell>
          <cell r="Y1279">
            <v>6.098872224</v>
          </cell>
          <cell r="Z1279">
            <v>5.795074649</v>
          </cell>
          <cell r="AA1279">
            <v>5.8540986549999996</v>
          </cell>
          <cell r="AB1279">
            <v>5.8420048160000002</v>
          </cell>
          <cell r="AC1279">
            <v>6.2320199870000001</v>
          </cell>
          <cell r="AD1279">
            <v>6.2658976659999999</v>
          </cell>
          <cell r="AE1279">
            <v>6.1855085389999998</v>
          </cell>
          <cell r="AF1279">
            <v>6.35929901</v>
          </cell>
          <cell r="AG1279">
            <v>8.1229836379999991</v>
          </cell>
          <cell r="AH1279">
            <v>5.3768228100000002</v>
          </cell>
          <cell r="AI1279">
            <v>5.5671921510000004</v>
          </cell>
          <cell r="AJ1279">
            <v>6.4722313380000003</v>
          </cell>
          <cell r="AK1279">
            <v>7.6777324790000003</v>
          </cell>
          <cell r="AL1279">
            <v>7.849791841</v>
          </cell>
          <cell r="AM1279">
            <v>7.6861333729999997</v>
          </cell>
          <cell r="AN1279">
            <v>7.5389378589999998</v>
          </cell>
          <cell r="AO1279">
            <v>7.4434890329999996</v>
          </cell>
          <cell r="AP1279">
            <v>7.849705052</v>
          </cell>
          <cell r="AQ1279">
            <v>8.3639293810000002</v>
          </cell>
          <cell r="AR1279">
            <v>8.5636135259999993</v>
          </cell>
          <cell r="AS1279">
            <v>8.5487408869999992</v>
          </cell>
          <cell r="AT1279">
            <v>10.362369245</v>
          </cell>
          <cell r="AU1279">
            <v>7.8224008779999998</v>
          </cell>
          <cell r="AV1279">
            <v>7.3178521339999998</v>
          </cell>
          <cell r="AW1279">
            <v>7.5371999570000003</v>
          </cell>
          <cell r="AX1279">
            <v>7.9498629200000002</v>
          </cell>
          <cell r="AY1279">
            <v>8.586642908</v>
          </cell>
          <cell r="AZ1279">
            <v>8.5247305939999993</v>
          </cell>
          <cell r="BA1279">
            <v>8.7491784920000004</v>
          </cell>
          <cell r="BB1279">
            <v>9.2918576389999998</v>
          </cell>
          <cell r="BC1279">
            <v>9.9481080909999999</v>
          </cell>
          <cell r="BD1279">
            <v>10.450258927</v>
          </cell>
          <cell r="BE1279">
            <v>10.998266279999999</v>
          </cell>
          <cell r="BF1279">
            <v>11.358453329</v>
          </cell>
          <cell r="BG1279">
            <v>14.808251176000001</v>
          </cell>
          <cell r="BH1279">
            <v>10.912423856</v>
          </cell>
          <cell r="BI1279">
            <v>9.6073138920000005</v>
          </cell>
          <cell r="BJ1279">
            <v>10.307904430000001</v>
          </cell>
          <cell r="BK1279">
            <v>10.931538879</v>
          </cell>
          <cell r="BL1279">
            <v>11.04168587</v>
          </cell>
          <cell r="BM1279">
            <v>11.387017012999999</v>
          </cell>
          <cell r="BN1279">
            <v>12.473399755999999</v>
          </cell>
          <cell r="BO1279">
            <v>12.688875008</v>
          </cell>
          <cell r="BP1279">
            <v>12.843769763999999</v>
          </cell>
          <cell r="BQ1279">
            <v>13.649963053</v>
          </cell>
          <cell r="BR1279">
            <v>13.667763166</v>
          </cell>
          <cell r="BS1279">
            <v>13.836387287999999</v>
          </cell>
          <cell r="BT1279">
            <v>18.311404614000001</v>
          </cell>
          <cell r="BU1279">
            <v>13.064539707</v>
          </cell>
          <cell r="BV1279">
            <v>13.173339972000001</v>
          </cell>
          <cell r="BW1279">
            <v>14.145228126999999</v>
          </cell>
          <cell r="BX1279">
            <v>14.443742733000001</v>
          </cell>
          <cell r="BY1279">
            <v>14.37378489</v>
          </cell>
          <cell r="BZ1279">
            <v>14.373285353</v>
          </cell>
          <cell r="CA1279">
            <v>13.404533725</v>
          </cell>
          <cell r="CB1279">
            <v>13.468565573999999</v>
          </cell>
          <cell r="CC1279">
            <v>13.394964593999999</v>
          </cell>
          <cell r="CD1279">
            <v>12.623065846999999</v>
          </cell>
          <cell r="CE1279">
            <v>12.623038011</v>
          </cell>
          <cell r="CF1279">
            <v>12.548585945999999</v>
          </cell>
          <cell r="CG1279">
            <v>16.637541679000002</v>
          </cell>
        </row>
        <row r="1280">
          <cell r="B1280" t="str">
            <v>Per_Value_Non Cream Liqueurs_North East England</v>
          </cell>
          <cell r="C1280" t="str">
            <v>Per</v>
          </cell>
          <cell r="D1280" t="str">
            <v>Value</v>
          </cell>
          <cell r="E1280" t="str">
            <v>Spirits</v>
          </cell>
          <cell r="F1280" t="str">
            <v>Non Cream Liqueurs</v>
          </cell>
          <cell r="G1280" t="str">
            <v>North East England</v>
          </cell>
          <cell r="H1280">
            <v>1.26595791</v>
          </cell>
          <cell r="I1280">
            <v>1.2655053430000001</v>
          </cell>
          <cell r="J1280">
            <v>1.281834331</v>
          </cell>
          <cell r="K1280">
            <v>1.3147612310000001</v>
          </cell>
          <cell r="L1280">
            <v>1.4393991799999999</v>
          </cell>
          <cell r="M1280">
            <v>1.42838066</v>
          </cell>
          <cell r="N1280">
            <v>1.3594445399999999</v>
          </cell>
          <cell r="O1280">
            <v>1.354087577</v>
          </cell>
          <cell r="P1280">
            <v>1.519750741</v>
          </cell>
          <cell r="Q1280">
            <v>1.5790626720000001</v>
          </cell>
          <cell r="R1280">
            <v>1.508833163</v>
          </cell>
          <cell r="S1280">
            <v>1.6320195129999999</v>
          </cell>
          <cell r="T1280">
            <v>1.9231046709999999</v>
          </cell>
          <cell r="U1280">
            <v>1.311051143</v>
          </cell>
          <cell r="V1280">
            <v>1.4047064460000001</v>
          </cell>
          <cell r="W1280">
            <v>1.4981204189999999</v>
          </cell>
          <cell r="X1280">
            <v>1.475071086</v>
          </cell>
          <cell r="Y1280">
            <v>1.5070659239999999</v>
          </cell>
          <cell r="Z1280">
            <v>1.4226209320000001</v>
          </cell>
          <cell r="AA1280">
            <v>1.3966517570000001</v>
          </cell>
          <cell r="AB1280">
            <v>1.4456403630000001</v>
          </cell>
          <cell r="AC1280">
            <v>1.407085975</v>
          </cell>
          <cell r="AD1280">
            <v>1.3785051779999999</v>
          </cell>
          <cell r="AE1280">
            <v>1.389284258</v>
          </cell>
          <cell r="AF1280">
            <v>1.3699938309999999</v>
          </cell>
          <cell r="AG1280">
            <v>1.420451744</v>
          </cell>
          <cell r="AH1280">
            <v>0.97940231</v>
          </cell>
          <cell r="AI1280">
            <v>1.054345477</v>
          </cell>
          <cell r="AJ1280">
            <v>1.135696501</v>
          </cell>
          <cell r="AK1280">
            <v>1.2331053750000001</v>
          </cell>
          <cell r="AL1280">
            <v>1.3628698850000001</v>
          </cell>
          <cell r="AM1280">
            <v>1.3061169989999999</v>
          </cell>
          <cell r="AN1280">
            <v>1.2090905320000001</v>
          </cell>
          <cell r="AO1280">
            <v>1.221176418</v>
          </cell>
          <cell r="AP1280">
            <v>1.310816985</v>
          </cell>
          <cell r="AQ1280">
            <v>1.32400111</v>
          </cell>
          <cell r="AR1280">
            <v>1.3494295160000001</v>
          </cell>
          <cell r="AS1280">
            <v>1.2839492809999999</v>
          </cell>
          <cell r="AT1280">
            <v>1.5592861870000001</v>
          </cell>
          <cell r="AU1280">
            <v>1.097942658</v>
          </cell>
          <cell r="AV1280">
            <v>1.0288306810000001</v>
          </cell>
          <cell r="AW1280">
            <v>1.0694311080000001</v>
          </cell>
          <cell r="AX1280">
            <v>1.18079987</v>
          </cell>
          <cell r="AY1280">
            <v>1.358265788</v>
          </cell>
          <cell r="AZ1280">
            <v>1.3640143709999999</v>
          </cell>
          <cell r="BA1280">
            <v>1.4280457179999999</v>
          </cell>
          <cell r="BB1280">
            <v>1.6088030310000001</v>
          </cell>
          <cell r="BC1280">
            <v>1.7108585839999999</v>
          </cell>
          <cell r="BD1280">
            <v>1.911629944</v>
          </cell>
          <cell r="BE1280">
            <v>2.1474576299999999</v>
          </cell>
          <cell r="BF1280">
            <v>2.1516814989999999</v>
          </cell>
          <cell r="BG1280">
            <v>3.3184808449999998</v>
          </cell>
          <cell r="BH1280">
            <v>2.5644749330000001</v>
          </cell>
          <cell r="BI1280">
            <v>2.212287125</v>
          </cell>
          <cell r="BJ1280">
            <v>2.5424447579999998</v>
          </cell>
          <cell r="BK1280">
            <v>2.8663683180000001</v>
          </cell>
          <cell r="BL1280">
            <v>2.223250674</v>
          </cell>
          <cell r="BM1280">
            <v>2.3845442779999999</v>
          </cell>
          <cell r="BN1280">
            <v>2.2209623430000001</v>
          </cell>
          <cell r="BO1280">
            <v>2.3477363019999999</v>
          </cell>
          <cell r="BP1280">
            <v>2.5410719159999999</v>
          </cell>
          <cell r="BQ1280">
            <v>2.724161955</v>
          </cell>
          <cell r="BR1280">
            <v>2.518961945</v>
          </cell>
          <cell r="BS1280">
            <v>2.4720600949999998</v>
          </cell>
          <cell r="BT1280">
            <v>3.2888548740000001</v>
          </cell>
          <cell r="BU1280">
            <v>2.263409185</v>
          </cell>
          <cell r="BV1280">
            <v>2.1918605489999998</v>
          </cell>
          <cell r="BW1280">
            <v>2.3469519390000002</v>
          </cell>
          <cell r="BX1280">
            <v>2.5027858279999999</v>
          </cell>
          <cell r="BY1280">
            <v>2.448492275</v>
          </cell>
          <cell r="BZ1280">
            <v>2.5585242199999998</v>
          </cell>
          <cell r="CA1280">
            <v>2.3047863280000001</v>
          </cell>
          <cell r="CB1280">
            <v>2.3944143360000001</v>
          </cell>
          <cell r="CC1280">
            <v>2.3818831089999999</v>
          </cell>
          <cell r="CD1280">
            <v>2.2648142610000002</v>
          </cell>
          <cell r="CE1280">
            <v>2.2044502549999998</v>
          </cell>
          <cell r="CF1280">
            <v>2.1701008339999999</v>
          </cell>
          <cell r="CG1280">
            <v>2.9501285639999999</v>
          </cell>
        </row>
        <row r="1281">
          <cell r="B1281" t="str">
            <v>Per_Value_Non Cream Liqueurs_North East Scotland</v>
          </cell>
          <cell r="C1281" t="str">
            <v>Per</v>
          </cell>
          <cell r="D1281" t="str">
            <v>Value</v>
          </cell>
          <cell r="E1281" t="str">
            <v>Spirits</v>
          </cell>
          <cell r="F1281" t="str">
            <v>Non Cream Liqueurs</v>
          </cell>
          <cell r="G1281" t="str">
            <v>North East Scotland</v>
          </cell>
          <cell r="H1281">
            <v>1.0385719739999999</v>
          </cell>
          <cell r="I1281">
            <v>1.071649928</v>
          </cell>
          <cell r="J1281">
            <v>1.0514972359999999</v>
          </cell>
          <cell r="K1281">
            <v>1.0388108149999999</v>
          </cell>
          <cell r="L1281">
            <v>1.0377046830000001</v>
          </cell>
          <cell r="M1281">
            <v>1.030756314</v>
          </cell>
          <cell r="N1281">
            <v>0.901653971</v>
          </cell>
          <cell r="O1281">
            <v>0.94854759600000005</v>
          </cell>
          <cell r="P1281">
            <v>1.0596304729999999</v>
          </cell>
          <cell r="Q1281">
            <v>1.0289554299999999</v>
          </cell>
          <cell r="R1281">
            <v>1.0347896139999999</v>
          </cell>
          <cell r="S1281">
            <v>1.054102533</v>
          </cell>
          <cell r="T1281">
            <v>1.288929169</v>
          </cell>
          <cell r="U1281">
            <v>0.84914118699999996</v>
          </cell>
          <cell r="V1281">
            <v>0.90094850800000004</v>
          </cell>
          <cell r="W1281">
            <v>0.92862537899999997</v>
          </cell>
          <cell r="X1281">
            <v>0.92826313699999996</v>
          </cell>
          <cell r="Y1281">
            <v>0.93174963099999997</v>
          </cell>
          <cell r="Z1281">
            <v>0.91553318400000006</v>
          </cell>
          <cell r="AA1281">
            <v>0.96990993999999997</v>
          </cell>
          <cell r="AB1281">
            <v>0.92744940799999998</v>
          </cell>
          <cell r="AC1281">
            <v>1.2016188670000001</v>
          </cell>
          <cell r="AD1281">
            <v>1.246855136</v>
          </cell>
          <cell r="AE1281">
            <v>1.2675379069999999</v>
          </cell>
          <cell r="AF1281">
            <v>1.325741335</v>
          </cell>
          <cell r="AG1281">
            <v>1.472516191</v>
          </cell>
          <cell r="AH1281">
            <v>0.92653483800000003</v>
          </cell>
          <cell r="AI1281">
            <v>0.83403151799999997</v>
          </cell>
          <cell r="AJ1281">
            <v>0.87548255200000002</v>
          </cell>
          <cell r="AK1281">
            <v>0.92601752000000004</v>
          </cell>
          <cell r="AL1281">
            <v>0.91566296599999997</v>
          </cell>
          <cell r="AM1281">
            <v>1.2412242710000001</v>
          </cell>
          <cell r="AN1281">
            <v>1.2786286849999999</v>
          </cell>
          <cell r="AO1281">
            <v>1.1771905110000001</v>
          </cell>
          <cell r="AP1281">
            <v>1.3240121970000001</v>
          </cell>
          <cell r="AQ1281">
            <v>1.451166814</v>
          </cell>
          <cell r="AR1281">
            <v>1.52948997</v>
          </cell>
          <cell r="AS1281">
            <v>1.5948748049999999</v>
          </cell>
          <cell r="AT1281">
            <v>1.833311015</v>
          </cell>
          <cell r="AU1281">
            <v>1.2731070010000001</v>
          </cell>
          <cell r="AV1281">
            <v>0.85855317099999995</v>
          </cell>
          <cell r="AW1281">
            <v>1.0715320779999999</v>
          </cell>
          <cell r="AX1281">
            <v>1.102395872</v>
          </cell>
          <cell r="AY1281">
            <v>1.153478829</v>
          </cell>
          <cell r="AZ1281">
            <v>1.1837443240000001</v>
          </cell>
          <cell r="BA1281">
            <v>1.0889888459999999</v>
          </cell>
          <cell r="BB1281">
            <v>0.86446845500000002</v>
          </cell>
          <cell r="BC1281">
            <v>0.81423330599999999</v>
          </cell>
          <cell r="BD1281">
            <v>0.87557912000000004</v>
          </cell>
          <cell r="BE1281">
            <v>0.80079216200000003</v>
          </cell>
          <cell r="BF1281">
            <v>0.939766765</v>
          </cell>
          <cell r="BG1281">
            <v>1.03837373</v>
          </cell>
          <cell r="BH1281">
            <v>0.81757612999999996</v>
          </cell>
          <cell r="BI1281">
            <v>0.77799347600000002</v>
          </cell>
          <cell r="BJ1281">
            <v>0.80383138099999996</v>
          </cell>
          <cell r="BK1281">
            <v>0.760258883</v>
          </cell>
          <cell r="BL1281">
            <v>0.82117291100000001</v>
          </cell>
          <cell r="BM1281">
            <v>0.798379002</v>
          </cell>
          <cell r="BN1281">
            <v>0.81025517800000002</v>
          </cell>
          <cell r="BO1281">
            <v>0.91807482100000004</v>
          </cell>
          <cell r="BP1281">
            <v>0.86345590000000005</v>
          </cell>
          <cell r="BQ1281">
            <v>0.98552712799999997</v>
          </cell>
          <cell r="BR1281">
            <v>1.0390652680000001</v>
          </cell>
          <cell r="BS1281">
            <v>1.0130513029999999</v>
          </cell>
          <cell r="BT1281">
            <v>1.346333684</v>
          </cell>
          <cell r="BU1281">
            <v>0.99563442700000004</v>
          </cell>
          <cell r="BV1281">
            <v>1.053496124</v>
          </cell>
          <cell r="BW1281">
            <v>1.1089215020000001</v>
          </cell>
          <cell r="BX1281">
            <v>1.1002410220000001</v>
          </cell>
          <cell r="BY1281">
            <v>1.2346475029999999</v>
          </cell>
          <cell r="BZ1281">
            <v>1.376337637</v>
          </cell>
          <cell r="CA1281">
            <v>1.322722994</v>
          </cell>
          <cell r="CB1281">
            <v>1.271790873</v>
          </cell>
          <cell r="CC1281">
            <v>1.2712630039999999</v>
          </cell>
          <cell r="CD1281">
            <v>1.1936210949999999</v>
          </cell>
          <cell r="CE1281">
            <v>1.186495909</v>
          </cell>
          <cell r="CF1281">
            <v>1.2055541380000001</v>
          </cell>
          <cell r="CG1281">
            <v>1.5499751749999999</v>
          </cell>
        </row>
        <row r="1282">
          <cell r="B1282" t="str">
            <v>Per_Value_Non Cream Liqueurs_North West (Lancashire)</v>
          </cell>
          <cell r="C1282" t="str">
            <v>Per</v>
          </cell>
          <cell r="D1282" t="str">
            <v>Value</v>
          </cell>
          <cell r="E1282" t="str">
            <v>Spirits</v>
          </cell>
          <cell r="F1282" t="str">
            <v>Non Cream Liqueurs</v>
          </cell>
          <cell r="G1282" t="str">
            <v>North West (Lancashire)</v>
          </cell>
          <cell r="H1282">
            <v>3.9955479789999999</v>
          </cell>
          <cell r="I1282">
            <v>4.0978388529999998</v>
          </cell>
          <cell r="J1282">
            <v>4.050446623</v>
          </cell>
          <cell r="K1282">
            <v>4.3510226110000003</v>
          </cell>
          <cell r="L1282">
            <v>4.1723665040000002</v>
          </cell>
          <cell r="M1282">
            <v>4.044143214</v>
          </cell>
          <cell r="N1282">
            <v>4.030814329</v>
          </cell>
          <cell r="O1282">
            <v>4.0846954960000001</v>
          </cell>
          <cell r="P1282">
            <v>4.2315856040000002</v>
          </cell>
          <cell r="Q1282">
            <v>4.2692787709999998</v>
          </cell>
          <cell r="R1282">
            <v>4.3062787130000002</v>
          </cell>
          <cell r="S1282">
            <v>4.4231799909999996</v>
          </cell>
          <cell r="T1282">
            <v>5.225940091</v>
          </cell>
          <cell r="U1282">
            <v>3.927788826</v>
          </cell>
          <cell r="V1282">
            <v>4.2702978460000001</v>
          </cell>
          <cell r="W1282">
            <v>4.2668066690000002</v>
          </cell>
          <cell r="X1282">
            <v>3.9727909709999998</v>
          </cell>
          <cell r="Y1282">
            <v>4.4258153050000004</v>
          </cell>
          <cell r="Z1282">
            <v>4.2022751209999996</v>
          </cell>
          <cell r="AA1282">
            <v>4.0173904699999996</v>
          </cell>
          <cell r="AB1282">
            <v>4.0721849499999996</v>
          </cell>
          <cell r="AC1282">
            <v>4.0457321869999996</v>
          </cell>
          <cell r="AD1282">
            <v>4.2231063310000003</v>
          </cell>
          <cell r="AE1282">
            <v>4.1182339839999997</v>
          </cell>
          <cell r="AF1282">
            <v>4.1915439770000003</v>
          </cell>
          <cell r="AG1282">
            <v>4.6312182030000004</v>
          </cell>
          <cell r="AH1282">
            <v>2.7008543700000001</v>
          </cell>
          <cell r="AI1282">
            <v>3.0538943719999998</v>
          </cell>
          <cell r="AJ1282">
            <v>3.2335593720000002</v>
          </cell>
          <cell r="AK1282">
            <v>3.59329783</v>
          </cell>
          <cell r="AL1282">
            <v>3.6071754390000002</v>
          </cell>
          <cell r="AM1282">
            <v>3.5390711810000002</v>
          </cell>
          <cell r="AN1282">
            <v>3.530134066</v>
          </cell>
          <cell r="AO1282">
            <v>3.6467467939999998</v>
          </cell>
          <cell r="AP1282">
            <v>3.9312350330000001</v>
          </cell>
          <cell r="AQ1282">
            <v>4.2731039050000001</v>
          </cell>
          <cell r="AR1282">
            <v>4.3806725230000003</v>
          </cell>
          <cell r="AS1282">
            <v>4.4512939319999996</v>
          </cell>
          <cell r="AT1282">
            <v>5.3239773379999997</v>
          </cell>
          <cell r="AU1282">
            <v>3.9825844190000002</v>
          </cell>
          <cell r="AV1282">
            <v>3.6218682129999999</v>
          </cell>
          <cell r="AW1282">
            <v>3.8187629080000001</v>
          </cell>
          <cell r="AX1282">
            <v>4.0248045179999998</v>
          </cell>
          <cell r="AY1282">
            <v>4.2805627570000002</v>
          </cell>
          <cell r="AZ1282">
            <v>3.995116495</v>
          </cell>
          <cell r="BA1282">
            <v>4.1472868959999998</v>
          </cell>
          <cell r="BB1282">
            <v>4.3294384519999998</v>
          </cell>
          <cell r="BC1282">
            <v>4.5706253370000001</v>
          </cell>
          <cell r="BD1282">
            <v>4.6501525800000003</v>
          </cell>
          <cell r="BE1282">
            <v>4.986830673</v>
          </cell>
          <cell r="BF1282">
            <v>5.0125233910000002</v>
          </cell>
          <cell r="BG1282">
            <v>6.4595391710000003</v>
          </cell>
          <cell r="BH1282">
            <v>4.6607536190000003</v>
          </cell>
          <cell r="BI1282">
            <v>4.2266610529999999</v>
          </cell>
          <cell r="BJ1282">
            <v>4.5491102339999996</v>
          </cell>
          <cell r="BK1282">
            <v>5.1112575790000001</v>
          </cell>
          <cell r="BL1282">
            <v>4.8250710290000001</v>
          </cell>
          <cell r="BM1282">
            <v>4.9103866219999999</v>
          </cell>
          <cell r="BN1282">
            <v>4.6203357799999996</v>
          </cell>
          <cell r="BO1282">
            <v>4.8535514940000004</v>
          </cell>
          <cell r="BP1282">
            <v>4.886712824</v>
          </cell>
          <cell r="BQ1282">
            <v>5.2325349460000004</v>
          </cell>
          <cell r="BR1282">
            <v>5.0877678089999998</v>
          </cell>
          <cell r="BS1282">
            <v>5.1435307259999998</v>
          </cell>
          <cell r="BT1282">
            <v>6.5273224450000003</v>
          </cell>
          <cell r="BU1282">
            <v>4.6043729249999998</v>
          </cell>
          <cell r="BV1282">
            <v>4.6030131509999999</v>
          </cell>
          <cell r="BW1282">
            <v>4.7885993280000001</v>
          </cell>
          <cell r="BX1282">
            <v>5.2113649139999998</v>
          </cell>
          <cell r="BY1282">
            <v>5.3440026349999998</v>
          </cell>
          <cell r="BZ1282">
            <v>5.3046157530000002</v>
          </cell>
          <cell r="CA1282">
            <v>5.4575168039999999</v>
          </cell>
          <cell r="CB1282">
            <v>5.609742207</v>
          </cell>
          <cell r="CC1282">
            <v>5.5958994070000001</v>
          </cell>
          <cell r="CD1282">
            <v>5.0933769719999997</v>
          </cell>
          <cell r="CE1282">
            <v>5.0262024590000003</v>
          </cell>
          <cell r="CF1282">
            <v>4.986062005</v>
          </cell>
          <cell r="CG1282">
            <v>6.7283984229999998</v>
          </cell>
        </row>
        <row r="1283">
          <cell r="B1283" t="str">
            <v>Per_Value_Non Cream Liqueurs_South and South East</v>
          </cell>
          <cell r="C1283" t="str">
            <v>Per</v>
          </cell>
          <cell r="D1283" t="str">
            <v>Value</v>
          </cell>
          <cell r="E1283" t="str">
            <v>Spirits</v>
          </cell>
          <cell r="F1283" t="str">
            <v>Non Cream Liqueurs</v>
          </cell>
          <cell r="G1283" t="str">
            <v>South and South East</v>
          </cell>
          <cell r="H1283">
            <v>2.6155449289999999</v>
          </cell>
          <cell r="I1283">
            <v>2.7221752420000001</v>
          </cell>
          <cell r="J1283">
            <v>2.801094081</v>
          </cell>
          <cell r="K1283">
            <v>2.7405288840000002</v>
          </cell>
          <cell r="L1283">
            <v>2.6880866459999999</v>
          </cell>
          <cell r="M1283">
            <v>2.6222260209999999</v>
          </cell>
          <cell r="N1283">
            <v>2.5095547389999999</v>
          </cell>
          <cell r="O1283">
            <v>2.5597316800000001</v>
          </cell>
          <cell r="P1283">
            <v>2.6871788419999998</v>
          </cell>
          <cell r="Q1283">
            <v>2.7328898750000001</v>
          </cell>
          <cell r="R1283">
            <v>2.7143524229999998</v>
          </cell>
          <cell r="S1283">
            <v>2.9354713590000001</v>
          </cell>
          <cell r="T1283">
            <v>3.3889984520000001</v>
          </cell>
          <cell r="U1283">
            <v>2.43389502</v>
          </cell>
          <cell r="V1283">
            <v>2.7319159220000002</v>
          </cell>
          <cell r="W1283">
            <v>2.8168255929999999</v>
          </cell>
          <cell r="X1283">
            <v>2.9052601149999999</v>
          </cell>
          <cell r="Y1283">
            <v>2.8667275870000002</v>
          </cell>
          <cell r="Z1283">
            <v>2.8646223599999998</v>
          </cell>
          <cell r="AA1283">
            <v>2.8732373550000001</v>
          </cell>
          <cell r="AB1283">
            <v>2.9271610369999999</v>
          </cell>
          <cell r="AC1283">
            <v>3.0012580149999999</v>
          </cell>
          <cell r="AD1283">
            <v>3.0576247200000002</v>
          </cell>
          <cell r="AE1283">
            <v>3.0030540530000001</v>
          </cell>
          <cell r="AF1283">
            <v>3.2603409989999999</v>
          </cell>
          <cell r="AG1283">
            <v>3.8903955749999999</v>
          </cell>
          <cell r="AH1283">
            <v>2.66903881</v>
          </cell>
          <cell r="AI1283">
            <v>2.8436929420000001</v>
          </cell>
          <cell r="AJ1283">
            <v>3.2369617339999999</v>
          </cell>
          <cell r="AK1283">
            <v>3.4156301180000002</v>
          </cell>
          <cell r="AL1283">
            <v>3.5615318789999999</v>
          </cell>
          <cell r="AM1283">
            <v>3.4858050860000001</v>
          </cell>
          <cell r="AN1283">
            <v>3.2424731910000002</v>
          </cell>
          <cell r="AO1283">
            <v>3.172933183</v>
          </cell>
          <cell r="AP1283">
            <v>3.3595893330000002</v>
          </cell>
          <cell r="AQ1283">
            <v>3.5907161790000002</v>
          </cell>
          <cell r="AR1283">
            <v>3.6644012529999999</v>
          </cell>
          <cell r="AS1283">
            <v>3.594040685</v>
          </cell>
          <cell r="AT1283">
            <v>4.3329407040000003</v>
          </cell>
          <cell r="AU1283">
            <v>3.0689264430000001</v>
          </cell>
          <cell r="AV1283">
            <v>2.7857109470000001</v>
          </cell>
          <cell r="AW1283">
            <v>2.9813104579999998</v>
          </cell>
          <cell r="AX1283">
            <v>3.483280803</v>
          </cell>
          <cell r="AY1283">
            <v>3.9377433530000001</v>
          </cell>
          <cell r="AZ1283">
            <v>3.622544639</v>
          </cell>
          <cell r="BA1283">
            <v>3.6242881589999998</v>
          </cell>
          <cell r="BB1283">
            <v>3.8538441799999998</v>
          </cell>
          <cell r="BC1283">
            <v>4.0046838740000004</v>
          </cell>
          <cell r="BD1283">
            <v>4.5140342210000002</v>
          </cell>
          <cell r="BE1283">
            <v>4.6617886840000002</v>
          </cell>
          <cell r="BF1283">
            <v>4.6805151629999999</v>
          </cell>
          <cell r="BG1283">
            <v>5.9884891600000003</v>
          </cell>
          <cell r="BH1283">
            <v>4.9543358919999996</v>
          </cell>
          <cell r="BI1283">
            <v>4.1331603499999998</v>
          </cell>
          <cell r="BJ1283">
            <v>4.5187730320000004</v>
          </cell>
          <cell r="BK1283">
            <v>5.4687608540000001</v>
          </cell>
          <cell r="BL1283">
            <v>5.2619495460000003</v>
          </cell>
          <cell r="BM1283">
            <v>5.3717957739999997</v>
          </cell>
          <cell r="BN1283">
            <v>5.4079190859999997</v>
          </cell>
          <cell r="BO1283">
            <v>5.6867655590000004</v>
          </cell>
          <cell r="BP1283">
            <v>5.8758878780000003</v>
          </cell>
          <cell r="BQ1283">
            <v>6.2766514390000001</v>
          </cell>
          <cell r="BR1283">
            <v>6.2742709940000001</v>
          </cell>
          <cell r="BS1283">
            <v>6.1894765200000004</v>
          </cell>
          <cell r="BT1283">
            <v>7.8274362059999998</v>
          </cell>
          <cell r="BU1283">
            <v>5.8959937910000004</v>
          </cell>
          <cell r="BV1283">
            <v>5.8712874399999997</v>
          </cell>
          <cell r="BW1283">
            <v>6.1965253200000001</v>
          </cell>
          <cell r="BX1283">
            <v>6.193670912</v>
          </cell>
          <cell r="BY1283">
            <v>5.9419233150000004</v>
          </cell>
          <cell r="BZ1283">
            <v>5.8400668529999997</v>
          </cell>
          <cell r="CA1283">
            <v>5.470112136</v>
          </cell>
          <cell r="CB1283">
            <v>5.4133627400000002</v>
          </cell>
          <cell r="CC1283">
            <v>5.423120334</v>
          </cell>
          <cell r="CD1283">
            <v>5.313891044</v>
          </cell>
          <cell r="CE1283">
            <v>5.2652550050000002</v>
          </cell>
          <cell r="CF1283">
            <v>5.1317513100000003</v>
          </cell>
          <cell r="CG1283">
            <v>6.8972714030000004</v>
          </cell>
        </row>
        <row r="1284">
          <cell r="B1284" t="str">
            <v>Per_Value_Non Cream Liqueurs_South West</v>
          </cell>
          <cell r="C1284" t="str">
            <v>Per</v>
          </cell>
          <cell r="D1284" t="str">
            <v>Value</v>
          </cell>
          <cell r="E1284" t="str">
            <v>Spirits</v>
          </cell>
          <cell r="F1284" t="str">
            <v>Non Cream Liqueurs</v>
          </cell>
          <cell r="G1284" t="str">
            <v>South West</v>
          </cell>
          <cell r="H1284">
            <v>1.5822670050000001</v>
          </cell>
          <cell r="I1284">
            <v>1.6375814790000001</v>
          </cell>
          <cell r="J1284">
            <v>1.539300801</v>
          </cell>
          <cell r="K1284">
            <v>1.5866038339999999</v>
          </cell>
          <cell r="L1284">
            <v>1.5585539180000001</v>
          </cell>
          <cell r="M1284">
            <v>1.572282153</v>
          </cell>
          <cell r="N1284">
            <v>1.3878444219999999</v>
          </cell>
          <cell r="O1284">
            <v>1.393199957</v>
          </cell>
          <cell r="P1284">
            <v>1.4019580060000001</v>
          </cell>
          <cell r="Q1284">
            <v>1.4403512270000001</v>
          </cell>
          <cell r="R1284">
            <v>1.4923901770000001</v>
          </cell>
          <cell r="S1284">
            <v>1.5421882410000001</v>
          </cell>
          <cell r="T1284">
            <v>1.9339678069999999</v>
          </cell>
          <cell r="U1284">
            <v>1.300548211</v>
          </cell>
          <cell r="V1284">
            <v>1.351602537</v>
          </cell>
          <cell r="W1284">
            <v>1.646361822</v>
          </cell>
          <cell r="X1284">
            <v>1.636128354</v>
          </cell>
          <cell r="Y1284">
            <v>1.6435712010000001</v>
          </cell>
          <cell r="Z1284">
            <v>1.5978953389999999</v>
          </cell>
          <cell r="AA1284">
            <v>1.5303891679999999</v>
          </cell>
          <cell r="AB1284">
            <v>1.5600552839999999</v>
          </cell>
          <cell r="AC1284">
            <v>1.4614315929999999</v>
          </cell>
          <cell r="AD1284">
            <v>1.484524725</v>
          </cell>
          <cell r="AE1284">
            <v>1.3433459670000001</v>
          </cell>
          <cell r="AF1284">
            <v>1.417089772</v>
          </cell>
          <cell r="AG1284">
            <v>1.9685044439999999</v>
          </cell>
          <cell r="AH1284">
            <v>1.3591835999999999</v>
          </cell>
          <cell r="AI1284">
            <v>1.498153836</v>
          </cell>
          <cell r="AJ1284">
            <v>1.649464995</v>
          </cell>
          <cell r="AK1284">
            <v>1.6923739170000001</v>
          </cell>
          <cell r="AL1284">
            <v>1.808259246</v>
          </cell>
          <cell r="AM1284">
            <v>1.6942832969999999</v>
          </cell>
          <cell r="AN1284">
            <v>1.807890167</v>
          </cell>
          <cell r="AO1284">
            <v>1.8824653360000001</v>
          </cell>
          <cell r="AP1284">
            <v>2.1167848399999998</v>
          </cell>
          <cell r="AQ1284">
            <v>2.1508293119999999</v>
          </cell>
          <cell r="AR1284">
            <v>2.122086404</v>
          </cell>
          <cell r="AS1284">
            <v>2.1138515349999998</v>
          </cell>
          <cell r="AT1284">
            <v>2.3277382019999999</v>
          </cell>
          <cell r="AU1284">
            <v>1.688597393</v>
          </cell>
          <cell r="AV1284">
            <v>1.7155935659999999</v>
          </cell>
          <cell r="AW1284">
            <v>1.7630358049999999</v>
          </cell>
          <cell r="AX1284">
            <v>1.934865888</v>
          </cell>
          <cell r="AY1284">
            <v>2.204554404</v>
          </cell>
          <cell r="AZ1284">
            <v>2.126623435</v>
          </cell>
          <cell r="BA1284">
            <v>2.4260760119999998</v>
          </cell>
          <cell r="BB1284">
            <v>2.510735135</v>
          </cell>
          <cell r="BC1284">
            <v>2.4410521090000001</v>
          </cell>
          <cell r="BD1284">
            <v>2.6430456910000002</v>
          </cell>
          <cell r="BE1284">
            <v>2.5468688400000001</v>
          </cell>
          <cell r="BF1284">
            <v>2.6302157890000002</v>
          </cell>
          <cell r="BG1284">
            <v>3.0694292980000002</v>
          </cell>
          <cell r="BH1284">
            <v>2.2496401700000002</v>
          </cell>
          <cell r="BI1284">
            <v>2.0611815880000002</v>
          </cell>
          <cell r="BJ1284">
            <v>2.1400405500000002</v>
          </cell>
          <cell r="BK1284">
            <v>2.2741612579999999</v>
          </cell>
          <cell r="BL1284">
            <v>2.463930054</v>
          </cell>
          <cell r="BM1284">
            <v>2.5824921270000001</v>
          </cell>
          <cell r="BN1284">
            <v>2.5831253940000001</v>
          </cell>
          <cell r="BO1284">
            <v>2.8962378119999999</v>
          </cell>
          <cell r="BP1284">
            <v>3.1984244909999999</v>
          </cell>
          <cell r="BQ1284">
            <v>3.0830781470000002</v>
          </cell>
          <cell r="BR1284">
            <v>2.912562232</v>
          </cell>
          <cell r="BS1284">
            <v>3.234077343</v>
          </cell>
          <cell r="BT1284">
            <v>4.095246725</v>
          </cell>
          <cell r="BU1284">
            <v>3.3114388030000002</v>
          </cell>
          <cell r="BV1284">
            <v>3.2562347100000002</v>
          </cell>
          <cell r="BW1284">
            <v>3.511958516</v>
          </cell>
          <cell r="BX1284">
            <v>3.8175130739999998</v>
          </cell>
          <cell r="BY1284">
            <v>4.0530218910000002</v>
          </cell>
          <cell r="BZ1284">
            <v>4.3018879070000002</v>
          </cell>
          <cell r="CA1284">
            <v>4.1804051019999999</v>
          </cell>
          <cell r="CB1284">
            <v>4.2851337530000002</v>
          </cell>
          <cell r="CC1284">
            <v>4.0400280510000002</v>
          </cell>
          <cell r="CD1284">
            <v>3.805682606</v>
          </cell>
          <cell r="CE1284">
            <v>3.6126330499999999</v>
          </cell>
          <cell r="CF1284">
            <v>3.6033375689999998</v>
          </cell>
          <cell r="CG1284">
            <v>4.2436399329999999</v>
          </cell>
        </row>
        <row r="1285">
          <cell r="B1285" t="str">
            <v>Per_Value_Non Cream Liqueurs_Wales and West</v>
          </cell>
          <cell r="C1285" t="str">
            <v>Per</v>
          </cell>
          <cell r="D1285" t="str">
            <v>Value</v>
          </cell>
          <cell r="E1285" t="str">
            <v>Spirits</v>
          </cell>
          <cell r="F1285" t="str">
            <v>Non Cream Liqueurs</v>
          </cell>
          <cell r="G1285" t="str">
            <v>Wales and West</v>
          </cell>
          <cell r="H1285">
            <v>1.548320771</v>
          </cell>
          <cell r="I1285">
            <v>1.5842349899999999</v>
          </cell>
          <cell r="J1285">
            <v>1.735574827</v>
          </cell>
          <cell r="K1285">
            <v>1.7010408020000001</v>
          </cell>
          <cell r="L1285">
            <v>1.715242468</v>
          </cell>
          <cell r="M1285">
            <v>1.6871606020000001</v>
          </cell>
          <cell r="N1285">
            <v>1.6469732960000001</v>
          </cell>
          <cell r="O1285">
            <v>1.5747667519999999</v>
          </cell>
          <cell r="P1285">
            <v>1.8849571140000001</v>
          </cell>
          <cell r="Q1285">
            <v>1.739925186</v>
          </cell>
          <cell r="R1285">
            <v>1.706777438</v>
          </cell>
          <cell r="S1285">
            <v>1.7834189869999999</v>
          </cell>
          <cell r="T1285">
            <v>2.2291542390000001</v>
          </cell>
          <cell r="U1285">
            <v>1.5735704909999999</v>
          </cell>
          <cell r="V1285">
            <v>1.7770152589999999</v>
          </cell>
          <cell r="W1285">
            <v>1.9496152659999999</v>
          </cell>
          <cell r="X1285">
            <v>2.0650859189999999</v>
          </cell>
          <cell r="Y1285">
            <v>2.2610577510000001</v>
          </cell>
          <cell r="Z1285">
            <v>2.2173156789999999</v>
          </cell>
          <cell r="AA1285">
            <v>2.182628582</v>
          </cell>
          <cell r="AB1285">
            <v>1.932173658</v>
          </cell>
          <cell r="AC1285">
            <v>2.0222220499999999</v>
          </cell>
          <cell r="AD1285">
            <v>1.974402805</v>
          </cell>
          <cell r="AE1285">
            <v>2.0088100309999999</v>
          </cell>
          <cell r="AF1285">
            <v>2.0775229999999998</v>
          </cell>
          <cell r="AG1285">
            <v>2.5934649580000002</v>
          </cell>
          <cell r="AH1285">
            <v>1.7845520589999999</v>
          </cell>
          <cell r="AI1285">
            <v>1.8569392090000001</v>
          </cell>
          <cell r="AJ1285">
            <v>2.2351868669999999</v>
          </cell>
          <cell r="AK1285">
            <v>2.3326241539999999</v>
          </cell>
          <cell r="AL1285">
            <v>2.322880397</v>
          </cell>
          <cell r="AM1285">
            <v>2.4800644950000001</v>
          </cell>
          <cell r="AN1285">
            <v>2.2421278529999999</v>
          </cell>
          <cell r="AO1285">
            <v>2.2907311199999998</v>
          </cell>
          <cell r="AP1285">
            <v>2.4675447560000001</v>
          </cell>
          <cell r="AQ1285">
            <v>2.6119997979999998</v>
          </cell>
          <cell r="AR1285">
            <v>2.7052815159999999</v>
          </cell>
          <cell r="AS1285">
            <v>2.651855523</v>
          </cell>
          <cell r="AT1285">
            <v>3.1523020349999999</v>
          </cell>
          <cell r="AU1285">
            <v>2.5215168160000001</v>
          </cell>
          <cell r="AV1285">
            <v>2.5105608949999998</v>
          </cell>
          <cell r="AW1285">
            <v>2.680434553</v>
          </cell>
          <cell r="AX1285">
            <v>2.7630452509999999</v>
          </cell>
          <cell r="AY1285">
            <v>2.8858504819999999</v>
          </cell>
          <cell r="AZ1285">
            <v>2.7151620990000001</v>
          </cell>
          <cell r="BA1285">
            <v>2.699191087</v>
          </cell>
          <cell r="BB1285">
            <v>2.969326889</v>
          </cell>
          <cell r="BC1285">
            <v>3.1742872370000002</v>
          </cell>
          <cell r="BD1285">
            <v>3.4549297600000002</v>
          </cell>
          <cell r="BE1285">
            <v>3.6984072719999999</v>
          </cell>
          <cell r="BF1285">
            <v>3.8617582079999999</v>
          </cell>
          <cell r="BG1285">
            <v>4.8096944209999997</v>
          </cell>
          <cell r="BH1285">
            <v>3.5066396009999998</v>
          </cell>
          <cell r="BI1285">
            <v>3.2119506530000002</v>
          </cell>
          <cell r="BJ1285">
            <v>3.5758365759999999</v>
          </cell>
          <cell r="BK1285">
            <v>3.940840015</v>
          </cell>
          <cell r="BL1285">
            <v>3.9581660460000001</v>
          </cell>
          <cell r="BM1285">
            <v>4.2257627419999997</v>
          </cell>
          <cell r="BN1285">
            <v>4.2956884259999999</v>
          </cell>
          <cell r="BO1285">
            <v>4.685839402</v>
          </cell>
          <cell r="BP1285">
            <v>4.9276367910000003</v>
          </cell>
          <cell r="BQ1285">
            <v>5.5245536199999998</v>
          </cell>
          <cell r="BR1285">
            <v>5.3761390579999997</v>
          </cell>
          <cell r="BS1285">
            <v>5.0527355600000003</v>
          </cell>
          <cell r="BT1285">
            <v>6.1975778339999996</v>
          </cell>
          <cell r="BU1285">
            <v>4.227844138</v>
          </cell>
          <cell r="BV1285">
            <v>4.3159279970000002</v>
          </cell>
          <cell r="BW1285">
            <v>4.3210366540000003</v>
          </cell>
          <cell r="BX1285">
            <v>4.4272666230000004</v>
          </cell>
          <cell r="BY1285">
            <v>4.4780768970000002</v>
          </cell>
          <cell r="BZ1285">
            <v>4.6501833030000004</v>
          </cell>
          <cell r="CA1285">
            <v>4.1427778269999997</v>
          </cell>
          <cell r="CB1285">
            <v>4.3794673209999999</v>
          </cell>
          <cell r="CC1285">
            <v>4.3094410219999997</v>
          </cell>
          <cell r="CD1285">
            <v>4.3528450699999999</v>
          </cell>
          <cell r="CE1285">
            <v>4.3924012550000002</v>
          </cell>
          <cell r="CF1285">
            <v>4.4575844599999996</v>
          </cell>
          <cell r="CG1285">
            <v>6.1022098180000004</v>
          </cell>
        </row>
        <row r="1286">
          <cell r="B1286" t="str">
            <v>Per_Value_Non Cream Liqueurs_Yorkshire</v>
          </cell>
          <cell r="C1286" t="str">
            <v>Per</v>
          </cell>
          <cell r="D1286" t="str">
            <v>Value</v>
          </cell>
          <cell r="E1286" t="str">
            <v>Spirits</v>
          </cell>
          <cell r="F1286" t="str">
            <v>Non Cream Liqueurs</v>
          </cell>
          <cell r="G1286" t="str">
            <v>Yorkshire</v>
          </cell>
          <cell r="H1286">
            <v>2.2261810190000002</v>
          </cell>
          <cell r="I1286">
            <v>2.2407125950000002</v>
          </cell>
          <cell r="J1286">
            <v>2.4298743300000001</v>
          </cell>
          <cell r="K1286">
            <v>2.500877241</v>
          </cell>
          <cell r="L1286">
            <v>2.5661345980000001</v>
          </cell>
          <cell r="M1286">
            <v>2.51560739</v>
          </cell>
          <cell r="N1286">
            <v>2.4701060500000001</v>
          </cell>
          <cell r="O1286">
            <v>2.5623068500000001</v>
          </cell>
          <cell r="P1286">
            <v>2.5864585779999998</v>
          </cell>
          <cell r="Q1286">
            <v>2.6077864989999999</v>
          </cell>
          <cell r="R1286">
            <v>2.6456987700000001</v>
          </cell>
          <cell r="S1286">
            <v>2.8251848100000001</v>
          </cell>
          <cell r="T1286">
            <v>3.4973228299999999</v>
          </cell>
          <cell r="U1286">
            <v>2.4466443029999998</v>
          </cell>
          <cell r="V1286">
            <v>2.6725657740000002</v>
          </cell>
          <cell r="W1286">
            <v>2.7248693670000002</v>
          </cell>
          <cell r="X1286">
            <v>2.739436725</v>
          </cell>
          <cell r="Y1286">
            <v>2.7241866240000001</v>
          </cell>
          <cell r="Z1286">
            <v>2.6328772460000001</v>
          </cell>
          <cell r="AA1286">
            <v>2.5523371510000001</v>
          </cell>
          <cell r="AB1286">
            <v>2.5389633479999998</v>
          </cell>
          <cell r="AC1286">
            <v>2.5752968100000002</v>
          </cell>
          <cell r="AD1286">
            <v>2.641165258</v>
          </cell>
          <cell r="AE1286">
            <v>2.6442187619999999</v>
          </cell>
          <cell r="AF1286">
            <v>2.9269588049999999</v>
          </cell>
          <cell r="AG1286">
            <v>3.6266852549999999</v>
          </cell>
          <cell r="AH1286">
            <v>2.4024462</v>
          </cell>
          <cell r="AI1286">
            <v>2.5645740849999998</v>
          </cell>
          <cell r="AJ1286">
            <v>2.7918763590000002</v>
          </cell>
          <cell r="AK1286">
            <v>3.098588576</v>
          </cell>
          <cell r="AL1286">
            <v>3.290576943</v>
          </cell>
          <cell r="AM1286">
            <v>3.1318794809999999</v>
          </cell>
          <cell r="AN1286">
            <v>3.0535054000000001</v>
          </cell>
          <cell r="AO1286">
            <v>3.114114222</v>
          </cell>
          <cell r="AP1286">
            <v>3.248382222</v>
          </cell>
          <cell r="AQ1286">
            <v>3.3015020580000001</v>
          </cell>
          <cell r="AR1286">
            <v>3.4301692140000002</v>
          </cell>
          <cell r="AS1286">
            <v>3.422695681</v>
          </cell>
          <cell r="AT1286">
            <v>3.948537677</v>
          </cell>
          <cell r="AU1286">
            <v>2.7657993159999998</v>
          </cell>
          <cell r="AV1286">
            <v>2.7487350660000001</v>
          </cell>
          <cell r="AW1286">
            <v>2.877131726</v>
          </cell>
          <cell r="AX1286">
            <v>3.2002781659999999</v>
          </cell>
          <cell r="AY1286">
            <v>3.5175976969999998</v>
          </cell>
          <cell r="AZ1286">
            <v>3.464461864</v>
          </cell>
          <cell r="BA1286">
            <v>3.6569654389999999</v>
          </cell>
          <cell r="BB1286">
            <v>3.9632584789999998</v>
          </cell>
          <cell r="BC1286">
            <v>4.0757801379999998</v>
          </cell>
          <cell r="BD1286">
            <v>4.3839482470000002</v>
          </cell>
          <cell r="BE1286">
            <v>4.5648995640000001</v>
          </cell>
          <cell r="BF1286">
            <v>4.7579441459999998</v>
          </cell>
          <cell r="BG1286">
            <v>6.3199286250000002</v>
          </cell>
          <cell r="BH1286">
            <v>5.1377573209999996</v>
          </cell>
          <cell r="BI1286">
            <v>4.5781993180000002</v>
          </cell>
          <cell r="BJ1286">
            <v>4.6899348930000002</v>
          </cell>
          <cell r="BK1286">
            <v>4.7216366240000003</v>
          </cell>
          <cell r="BL1286">
            <v>4.5367144230000003</v>
          </cell>
          <cell r="BM1286">
            <v>5.1689736000000002</v>
          </cell>
          <cell r="BN1286">
            <v>4.9903826709999999</v>
          </cell>
          <cell r="BO1286">
            <v>5.2442571019999997</v>
          </cell>
          <cell r="BP1286">
            <v>5.3368597439999998</v>
          </cell>
          <cell r="BQ1286">
            <v>5.6138425979999997</v>
          </cell>
          <cell r="BR1286">
            <v>5.6344212310000001</v>
          </cell>
          <cell r="BS1286">
            <v>5.6592113910000004</v>
          </cell>
          <cell r="BT1286">
            <v>7.2049396769999996</v>
          </cell>
          <cell r="BU1286">
            <v>5.089953017</v>
          </cell>
          <cell r="BV1286">
            <v>5.1802456770000003</v>
          </cell>
          <cell r="BW1286">
            <v>5.6283656339999997</v>
          </cell>
          <cell r="BX1286">
            <v>5.9463800229999997</v>
          </cell>
          <cell r="BY1286">
            <v>6.0501707480000002</v>
          </cell>
          <cell r="BZ1286">
            <v>6.4305462100000002</v>
          </cell>
          <cell r="CA1286">
            <v>5.9155671940000003</v>
          </cell>
          <cell r="CB1286">
            <v>5.8579580069999997</v>
          </cell>
          <cell r="CC1286">
            <v>5.9742160740000001</v>
          </cell>
          <cell r="CD1286">
            <v>5.563572025</v>
          </cell>
          <cell r="CE1286">
            <v>5.4707133470000002</v>
          </cell>
          <cell r="CF1286">
            <v>5.466042785</v>
          </cell>
          <cell r="CG1286">
            <v>7.1928302659999996</v>
          </cell>
        </row>
        <row r="1287">
          <cell r="B1287" t="str">
            <v xml:space="preserve">Per_Value_Specialities_Central England </v>
          </cell>
          <cell r="C1287" t="str">
            <v>Per</v>
          </cell>
          <cell r="D1287" t="str">
            <v>Value</v>
          </cell>
          <cell r="E1287" t="str">
            <v>Spirits</v>
          </cell>
          <cell r="F1287" t="str">
            <v>Specialities</v>
          </cell>
          <cell r="G1287" t="str">
            <v xml:space="preserve">Central England </v>
          </cell>
          <cell r="H1287">
            <v>2.8724655480000001</v>
          </cell>
          <cell r="I1287">
            <v>3.2287771429999998</v>
          </cell>
          <cell r="J1287">
            <v>3.4295969679999998</v>
          </cell>
          <cell r="K1287">
            <v>3.7253915489999998</v>
          </cell>
          <cell r="L1287">
            <v>3.8255614580000001</v>
          </cell>
          <cell r="M1287">
            <v>4.4050135690000003</v>
          </cell>
          <cell r="N1287">
            <v>4.4693808219999998</v>
          </cell>
          <cell r="O1287">
            <v>4.3791627699999998</v>
          </cell>
          <cell r="P1287">
            <v>4.0226764340000001</v>
          </cell>
          <cell r="Q1287">
            <v>3.910026062</v>
          </cell>
          <cell r="R1287">
            <v>3.8293809969999999</v>
          </cell>
          <cell r="S1287">
            <v>3.7699617239999998</v>
          </cell>
          <cell r="T1287">
            <v>4.6788616320000003</v>
          </cell>
          <cell r="U1287">
            <v>3.360258618</v>
          </cell>
          <cell r="V1287">
            <v>3.5359530229999998</v>
          </cell>
          <cell r="W1287">
            <v>3.7649530659999999</v>
          </cell>
          <cell r="X1287">
            <v>4.2590374280000001</v>
          </cell>
          <cell r="Y1287">
            <v>4.5747743969999997</v>
          </cell>
          <cell r="Z1287">
            <v>5.0846026159999997</v>
          </cell>
          <cell r="AA1287">
            <v>5.0651782140000003</v>
          </cell>
          <cell r="AB1287">
            <v>4.9003407790000004</v>
          </cell>
          <cell r="AC1287">
            <v>4.5679137159999996</v>
          </cell>
          <cell r="AD1287">
            <v>4.4912212580000004</v>
          </cell>
          <cell r="AE1287">
            <v>4.5080986100000002</v>
          </cell>
          <cell r="AF1287">
            <v>4.6096149730000002</v>
          </cell>
          <cell r="AG1287">
            <v>6.5076062849999996</v>
          </cell>
          <cell r="AH1287">
            <v>3.3899395540000001</v>
          </cell>
          <cell r="AI1287">
            <v>3.8192464240000001</v>
          </cell>
          <cell r="AJ1287">
            <v>4.2848910309999999</v>
          </cell>
          <cell r="AK1287">
            <v>4.5501206950000004</v>
          </cell>
          <cell r="AL1287">
            <v>4.6509002439999998</v>
          </cell>
          <cell r="AM1287">
            <v>5.4916254550000003</v>
          </cell>
          <cell r="AN1287">
            <v>5.6540904980000004</v>
          </cell>
          <cell r="AO1287">
            <v>5.3977036810000003</v>
          </cell>
          <cell r="AP1287">
            <v>5.3239769260000003</v>
          </cell>
          <cell r="AQ1287">
            <v>4.9919171880000004</v>
          </cell>
          <cell r="AR1287">
            <v>4.9819690769999996</v>
          </cell>
          <cell r="AS1287">
            <v>5.0218794759999996</v>
          </cell>
          <cell r="AT1287">
            <v>6.0224165049999998</v>
          </cell>
          <cell r="AU1287">
            <v>4.2873901920000002</v>
          </cell>
          <cell r="AV1287">
            <v>4.1445767990000002</v>
          </cell>
          <cell r="AW1287">
            <v>4.3306049069999997</v>
          </cell>
          <cell r="AX1287">
            <v>4.3236542140000003</v>
          </cell>
          <cell r="AY1287">
            <v>5.1800197490000004</v>
          </cell>
          <cell r="AZ1287">
            <v>5.3664549380000004</v>
          </cell>
          <cell r="BA1287">
            <v>5.8943237829999999</v>
          </cell>
          <cell r="BB1287">
            <v>5.9034347880000002</v>
          </cell>
          <cell r="BC1287">
            <v>5.0091789860000002</v>
          </cell>
          <cell r="BD1287">
            <v>4.5543353309999999</v>
          </cell>
          <cell r="BE1287">
            <v>4.5435185779999996</v>
          </cell>
          <cell r="BF1287">
            <v>4.5764315829999997</v>
          </cell>
          <cell r="BG1287">
            <v>6.0337718740000001</v>
          </cell>
          <cell r="BH1287">
            <v>4.46600792</v>
          </cell>
          <cell r="BI1287">
            <v>4.4576210100000004</v>
          </cell>
          <cell r="BJ1287">
            <v>4.9414532729999996</v>
          </cell>
          <cell r="BK1287">
            <v>5.1410888659999996</v>
          </cell>
          <cell r="BL1287">
            <v>5.4195315180000003</v>
          </cell>
          <cell r="BM1287">
            <v>5.8001388699999996</v>
          </cell>
          <cell r="BN1287">
            <v>5.5409528659999996</v>
          </cell>
          <cell r="BO1287">
            <v>5.9005488960000001</v>
          </cell>
          <cell r="BP1287">
            <v>6.221366765</v>
          </cell>
          <cell r="BQ1287">
            <v>6.3725777539999999</v>
          </cell>
          <cell r="BR1287">
            <v>5.9795889349999998</v>
          </cell>
          <cell r="BS1287">
            <v>5.9891316999999997</v>
          </cell>
          <cell r="BT1287">
            <v>7.750340649</v>
          </cell>
          <cell r="BU1287">
            <v>5.6538043399999998</v>
          </cell>
          <cell r="BV1287">
            <v>5.738235907</v>
          </cell>
          <cell r="BW1287">
            <v>5.4927579980000001</v>
          </cell>
          <cell r="BX1287">
            <v>6.0336763810000003</v>
          </cell>
          <cell r="BY1287">
            <v>5.8928220749999998</v>
          </cell>
          <cell r="BZ1287">
            <v>6.2288792559999999</v>
          </cell>
          <cell r="CA1287">
            <v>6.5025031110000002</v>
          </cell>
          <cell r="CB1287">
            <v>6.3667016409999997</v>
          </cell>
          <cell r="CC1287">
            <v>6.090079265</v>
          </cell>
          <cell r="CD1287">
            <v>5.4720726329999998</v>
          </cell>
          <cell r="CE1287">
            <v>5.1682539199999997</v>
          </cell>
          <cell r="CF1287">
            <v>5.0599732729999998</v>
          </cell>
          <cell r="CG1287">
            <v>6.6080853189999997</v>
          </cell>
        </row>
        <row r="1288">
          <cell r="B1288" t="str">
            <v>Per_Value_Specialities_GB CENTRAL SCOTLAND</v>
          </cell>
          <cell r="C1288" t="str">
            <v>Per</v>
          </cell>
          <cell r="D1288" t="str">
            <v>Value</v>
          </cell>
          <cell r="E1288" t="str">
            <v>Spirits</v>
          </cell>
          <cell r="F1288" t="str">
            <v>Specialities</v>
          </cell>
          <cell r="G1288" t="str">
            <v>GB CENTRAL SCOTLAND</v>
          </cell>
          <cell r="H1288">
            <v>0.93224717400000001</v>
          </cell>
          <cell r="I1288">
            <v>0.97965270400000004</v>
          </cell>
          <cell r="J1288">
            <v>1.0880550149999999</v>
          </cell>
          <cell r="K1288">
            <v>1.1713461919999999</v>
          </cell>
          <cell r="L1288">
            <v>1.167404302</v>
          </cell>
          <cell r="M1288">
            <v>1.3367186929999999</v>
          </cell>
          <cell r="N1288">
            <v>1.330136049</v>
          </cell>
          <cell r="O1288">
            <v>1.361060027</v>
          </cell>
          <cell r="P1288">
            <v>1.2951524800000001</v>
          </cell>
          <cell r="Q1288">
            <v>1.420233895</v>
          </cell>
          <cell r="R1288">
            <v>1.4072824960000001</v>
          </cell>
          <cell r="S1288">
            <v>1.4303732840000001</v>
          </cell>
          <cell r="T1288">
            <v>1.815401942</v>
          </cell>
          <cell r="U1288">
            <v>1.293018486</v>
          </cell>
          <cell r="V1288">
            <v>1.3769947600000001</v>
          </cell>
          <cell r="W1288">
            <v>1.4038120489999999</v>
          </cell>
          <cell r="X1288">
            <v>1.4908372409999999</v>
          </cell>
          <cell r="Y1288">
            <v>1.5883266149999999</v>
          </cell>
          <cell r="Z1288">
            <v>1.800249065</v>
          </cell>
          <cell r="AA1288">
            <v>1.804702832</v>
          </cell>
          <cell r="AB1288">
            <v>1.715632227</v>
          </cell>
          <cell r="AC1288">
            <v>1.6681575</v>
          </cell>
          <cell r="AD1288">
            <v>1.6638665699999999</v>
          </cell>
          <cell r="AE1288">
            <v>1.654916295</v>
          </cell>
          <cell r="AF1288">
            <v>1.697328365</v>
          </cell>
          <cell r="AG1288">
            <v>1.4395744210000001</v>
          </cell>
          <cell r="AH1288">
            <v>0.94605386400000002</v>
          </cell>
          <cell r="AI1288">
            <v>1.173096948</v>
          </cell>
          <cell r="AJ1288">
            <v>1.3419667550000001</v>
          </cell>
          <cell r="AK1288">
            <v>1.5363355489999999</v>
          </cell>
          <cell r="AL1288">
            <v>1.6683449159999999</v>
          </cell>
          <cell r="AM1288">
            <v>2.1855454289999998</v>
          </cell>
          <cell r="AN1288">
            <v>2.2433161859999999</v>
          </cell>
          <cell r="AO1288">
            <v>2.095268667</v>
          </cell>
          <cell r="AP1288">
            <v>1.9472459929999999</v>
          </cell>
          <cell r="AQ1288">
            <v>1.72882319</v>
          </cell>
          <cell r="AR1288">
            <v>1.6665945170000001</v>
          </cell>
          <cell r="AS1288">
            <v>1.6818652140000001</v>
          </cell>
          <cell r="AT1288">
            <v>1.905191187</v>
          </cell>
          <cell r="AU1288">
            <v>1.358442752</v>
          </cell>
          <cell r="AV1288">
            <v>1.3686493</v>
          </cell>
          <cell r="AW1288">
            <v>1.339565629</v>
          </cell>
          <cell r="AX1288">
            <v>1.4596296</v>
          </cell>
          <cell r="AY1288">
            <v>1.9962531020000001</v>
          </cell>
          <cell r="AZ1288">
            <v>2.3334678109999998</v>
          </cell>
          <cell r="BA1288">
            <v>2.5919001420000001</v>
          </cell>
          <cell r="BB1288">
            <v>2.326923034</v>
          </cell>
          <cell r="BC1288">
            <v>1.839511079</v>
          </cell>
          <cell r="BD1288">
            <v>1.5066037729999999</v>
          </cell>
          <cell r="BE1288">
            <v>1.3446193909999999</v>
          </cell>
          <cell r="BF1288">
            <v>1.4500366870000001</v>
          </cell>
          <cell r="BG1288">
            <v>1.838097697</v>
          </cell>
          <cell r="BH1288">
            <v>1.435471975</v>
          </cell>
          <cell r="BI1288">
            <v>1.453622738</v>
          </cell>
          <cell r="BJ1288">
            <v>1.469591077</v>
          </cell>
          <cell r="BK1288">
            <v>1.465326463</v>
          </cell>
          <cell r="BL1288">
            <v>1.457777345</v>
          </cell>
          <cell r="BM1288">
            <v>1.735453999</v>
          </cell>
          <cell r="BN1288">
            <v>1.6665263619999999</v>
          </cell>
          <cell r="BO1288">
            <v>1.858155612</v>
          </cell>
          <cell r="BP1288">
            <v>1.8714783420000001</v>
          </cell>
          <cell r="BQ1288">
            <v>1.799983919</v>
          </cell>
          <cell r="BR1288">
            <v>1.6511706269999999</v>
          </cell>
          <cell r="BS1288">
            <v>1.5725209769999999</v>
          </cell>
          <cell r="BT1288">
            <v>1.9924708689999999</v>
          </cell>
          <cell r="BU1288">
            <v>1.4008309940000001</v>
          </cell>
          <cell r="BV1288">
            <v>1.406136421</v>
          </cell>
          <cell r="BW1288">
            <v>1.525044345</v>
          </cell>
          <cell r="BX1288">
            <v>1.9309688439999999</v>
          </cell>
          <cell r="BY1288">
            <v>2.0190153190000002</v>
          </cell>
          <cell r="BZ1288">
            <v>2.0728660310000002</v>
          </cell>
          <cell r="CA1288">
            <v>1.995810651</v>
          </cell>
          <cell r="CB1288">
            <v>2.0212296080000001</v>
          </cell>
          <cell r="CC1288">
            <v>1.9035169240000001</v>
          </cell>
          <cell r="CD1288">
            <v>1.81791334</v>
          </cell>
          <cell r="CE1288">
            <v>1.753938223</v>
          </cell>
          <cell r="CF1288">
            <v>1.763976663</v>
          </cell>
          <cell r="CG1288">
            <v>3.271628524</v>
          </cell>
        </row>
        <row r="1289">
          <cell r="B1289" t="str">
            <v>Per_Value_Specialities_East of England</v>
          </cell>
          <cell r="C1289" t="str">
            <v>Per</v>
          </cell>
          <cell r="D1289" t="str">
            <v>Value</v>
          </cell>
          <cell r="E1289" t="str">
            <v>Spirits</v>
          </cell>
          <cell r="F1289" t="str">
            <v>Specialities</v>
          </cell>
          <cell r="G1289" t="str">
            <v>East of England</v>
          </cell>
          <cell r="H1289">
            <v>1.4419705039999999</v>
          </cell>
          <cell r="I1289">
            <v>1.715362933</v>
          </cell>
          <cell r="J1289">
            <v>1.80096291</v>
          </cell>
          <cell r="K1289">
            <v>2.0386765499999999</v>
          </cell>
          <cell r="L1289">
            <v>2.1231904309999998</v>
          </cell>
          <cell r="M1289">
            <v>2.3058416249999998</v>
          </cell>
          <cell r="N1289">
            <v>2.1065030870000001</v>
          </cell>
          <cell r="O1289">
            <v>1.9492781779999999</v>
          </cell>
          <cell r="P1289">
            <v>1.9017034180000001</v>
          </cell>
          <cell r="Q1289">
            <v>1.7281088570000001</v>
          </cell>
          <cell r="R1289">
            <v>1.632387839</v>
          </cell>
          <cell r="S1289">
            <v>1.6220366079999999</v>
          </cell>
          <cell r="T1289">
            <v>1.9817568590000001</v>
          </cell>
          <cell r="U1289">
            <v>1.4562864659999999</v>
          </cell>
          <cell r="V1289">
            <v>1.512012251</v>
          </cell>
          <cell r="W1289">
            <v>1.7240104380000001</v>
          </cell>
          <cell r="X1289">
            <v>1.9194612929999999</v>
          </cell>
          <cell r="Y1289">
            <v>2.043756186</v>
          </cell>
          <cell r="Z1289">
            <v>2.3825061970000001</v>
          </cell>
          <cell r="AA1289">
            <v>2.1917872530000002</v>
          </cell>
          <cell r="AB1289">
            <v>2.0672349969999999</v>
          </cell>
          <cell r="AC1289">
            <v>1.8468213419999999</v>
          </cell>
          <cell r="AD1289">
            <v>1.746756752</v>
          </cell>
          <cell r="AE1289">
            <v>1.696731207</v>
          </cell>
          <cell r="AF1289">
            <v>1.854618074</v>
          </cell>
          <cell r="AG1289">
            <v>2.0937232400000001</v>
          </cell>
          <cell r="AH1289">
            <v>1.5685846939999999</v>
          </cell>
          <cell r="AI1289">
            <v>1.7889115040000001</v>
          </cell>
          <cell r="AJ1289">
            <v>2.0131923789999999</v>
          </cell>
          <cell r="AK1289">
            <v>2.1669376659999999</v>
          </cell>
          <cell r="AL1289">
            <v>2.2940542119999998</v>
          </cell>
          <cell r="AM1289">
            <v>2.4422141129999999</v>
          </cell>
          <cell r="AN1289">
            <v>2.421098078</v>
          </cell>
          <cell r="AO1289">
            <v>2.2643257719999998</v>
          </cell>
          <cell r="AP1289">
            <v>2.1928859300000001</v>
          </cell>
          <cell r="AQ1289">
            <v>1.9761214970000001</v>
          </cell>
          <cell r="AR1289">
            <v>1.86535344</v>
          </cell>
          <cell r="AS1289">
            <v>2.0747749099999999</v>
          </cell>
          <cell r="AT1289">
            <v>2.362520189</v>
          </cell>
          <cell r="AU1289">
            <v>1.5285968430000001</v>
          </cell>
          <cell r="AV1289">
            <v>1.519580897</v>
          </cell>
          <cell r="AW1289">
            <v>1.496640223</v>
          </cell>
          <cell r="AX1289">
            <v>1.6209467369999999</v>
          </cell>
          <cell r="AY1289">
            <v>2.0857687980000001</v>
          </cell>
          <cell r="AZ1289">
            <v>2.2159416260000002</v>
          </cell>
          <cell r="BA1289">
            <v>2.4151659909999998</v>
          </cell>
          <cell r="BB1289">
            <v>2.5308985970000002</v>
          </cell>
          <cell r="BC1289">
            <v>2.378669972</v>
          </cell>
          <cell r="BD1289">
            <v>2.2538675889999999</v>
          </cell>
          <cell r="BE1289">
            <v>2.320515952</v>
          </cell>
          <cell r="BF1289">
            <v>2.2984846139999999</v>
          </cell>
          <cell r="BG1289">
            <v>3.0134740990000002</v>
          </cell>
          <cell r="BH1289">
            <v>2.1124081069999998</v>
          </cell>
          <cell r="BI1289">
            <v>2.0804897379999998</v>
          </cell>
          <cell r="BJ1289">
            <v>2.2763990760000001</v>
          </cell>
          <cell r="BK1289">
            <v>2.7063224909999999</v>
          </cell>
          <cell r="BL1289">
            <v>2.4677463639999999</v>
          </cell>
          <cell r="BM1289">
            <v>2.9168831599999998</v>
          </cell>
          <cell r="BN1289">
            <v>2.8481833810000001</v>
          </cell>
          <cell r="BO1289">
            <v>2.9879548219999998</v>
          </cell>
          <cell r="BP1289">
            <v>3.0430592220000001</v>
          </cell>
          <cell r="BQ1289">
            <v>2.8826825469999999</v>
          </cell>
          <cell r="BR1289">
            <v>2.6561789789999999</v>
          </cell>
          <cell r="BS1289">
            <v>2.6538658540000002</v>
          </cell>
          <cell r="BT1289">
            <v>3.5140932540000001</v>
          </cell>
          <cell r="BU1289">
            <v>2.4813717620000002</v>
          </cell>
          <cell r="BV1289">
            <v>2.5066685799999999</v>
          </cell>
          <cell r="BW1289">
            <v>2.5137941659999998</v>
          </cell>
          <cell r="BX1289">
            <v>2.6745503949999998</v>
          </cell>
          <cell r="BY1289">
            <v>2.5804983419999998</v>
          </cell>
          <cell r="BZ1289">
            <v>2.7997525329999999</v>
          </cell>
          <cell r="CA1289">
            <v>2.9962336569999999</v>
          </cell>
          <cell r="CB1289">
            <v>2.9765208080000001</v>
          </cell>
          <cell r="CC1289">
            <v>2.7743242779999999</v>
          </cell>
          <cell r="CD1289">
            <v>2.5370836159999999</v>
          </cell>
          <cell r="CE1289">
            <v>2.4383580930000002</v>
          </cell>
          <cell r="CF1289">
            <v>2.3960857560000002</v>
          </cell>
          <cell r="CG1289">
            <v>3.7898042709999999</v>
          </cell>
        </row>
        <row r="1290">
          <cell r="B1290" t="str">
            <v>Per_Value_Specialities_London</v>
          </cell>
          <cell r="C1290" t="str">
            <v>Per</v>
          </cell>
          <cell r="D1290" t="str">
            <v>Value</v>
          </cell>
          <cell r="E1290" t="str">
            <v>Spirits</v>
          </cell>
          <cell r="F1290" t="str">
            <v>Specialities</v>
          </cell>
          <cell r="G1290" t="str">
            <v>London</v>
          </cell>
          <cell r="H1290">
            <v>3.8618300790000002</v>
          </cell>
          <cell r="I1290">
            <v>4.197376856</v>
          </cell>
          <cell r="J1290">
            <v>4.596389845</v>
          </cell>
          <cell r="K1290">
            <v>5.2065218690000004</v>
          </cell>
          <cell r="L1290">
            <v>5.9713823020000003</v>
          </cell>
          <cell r="M1290">
            <v>7.5007370709999996</v>
          </cell>
          <cell r="N1290">
            <v>7.6771847370000001</v>
          </cell>
          <cell r="O1290">
            <v>6.7647992180000003</v>
          </cell>
          <cell r="P1290">
            <v>5.7484759649999999</v>
          </cell>
          <cell r="Q1290">
            <v>5.4456552540000001</v>
          </cell>
          <cell r="R1290">
            <v>5.2599880790000002</v>
          </cell>
          <cell r="S1290">
            <v>5.2888071429999997</v>
          </cell>
          <cell r="T1290">
            <v>6.6629452120000003</v>
          </cell>
          <cell r="U1290">
            <v>4.5968206179999997</v>
          </cell>
          <cell r="V1290">
            <v>4.7699157010000004</v>
          </cell>
          <cell r="W1290">
            <v>5.1966614099999999</v>
          </cell>
          <cell r="X1290">
            <v>5.8984106000000001</v>
          </cell>
          <cell r="Y1290">
            <v>6.7280854919999999</v>
          </cell>
          <cell r="Z1290">
            <v>8.7238003830000004</v>
          </cell>
          <cell r="AA1290">
            <v>8.5694122660000005</v>
          </cell>
          <cell r="AB1290">
            <v>7.7047448999999997</v>
          </cell>
          <cell r="AC1290">
            <v>6.6408979979999998</v>
          </cell>
          <cell r="AD1290">
            <v>6.1450317380000001</v>
          </cell>
          <cell r="AE1290">
            <v>6.1268818400000002</v>
          </cell>
          <cell r="AF1290">
            <v>6.1366455320000002</v>
          </cell>
          <cell r="AG1290">
            <v>8.145915939</v>
          </cell>
          <cell r="AH1290">
            <v>3.896290633</v>
          </cell>
          <cell r="AI1290">
            <v>4.4725878769999996</v>
          </cell>
          <cell r="AJ1290">
            <v>5.1745621120000003</v>
          </cell>
          <cell r="AK1290">
            <v>5.6657080620000002</v>
          </cell>
          <cell r="AL1290">
            <v>6.5908915390000002</v>
          </cell>
          <cell r="AM1290">
            <v>8.3471416430000005</v>
          </cell>
          <cell r="AN1290">
            <v>8.5482851800000006</v>
          </cell>
          <cell r="AO1290">
            <v>7.7794870170000001</v>
          </cell>
          <cell r="AP1290">
            <v>7.0933437880000003</v>
          </cell>
          <cell r="AQ1290">
            <v>6.3390932490000003</v>
          </cell>
          <cell r="AR1290">
            <v>6.1323563029999999</v>
          </cell>
          <cell r="AS1290">
            <v>6.0137742039999997</v>
          </cell>
          <cell r="AT1290">
            <v>7.0692434220000004</v>
          </cell>
          <cell r="AU1290">
            <v>5.0753985029999997</v>
          </cell>
          <cell r="AV1290">
            <v>5.1473594760000001</v>
          </cell>
          <cell r="AW1290">
            <v>5.1666970450000003</v>
          </cell>
          <cell r="AX1290">
            <v>5.633994382</v>
          </cell>
          <cell r="AY1290">
            <v>7.3858687859999996</v>
          </cell>
          <cell r="AZ1290">
            <v>8.0924908480000006</v>
          </cell>
          <cell r="BA1290">
            <v>8.9185166099999993</v>
          </cell>
          <cell r="BB1290">
            <v>8.9773888599999996</v>
          </cell>
          <cell r="BC1290">
            <v>7.7350745420000004</v>
          </cell>
          <cell r="BD1290">
            <v>7.105632977</v>
          </cell>
          <cell r="BE1290">
            <v>6.7793334720000002</v>
          </cell>
          <cell r="BF1290">
            <v>6.954176168</v>
          </cell>
          <cell r="BG1290">
            <v>8.6876655100000004</v>
          </cell>
          <cell r="BH1290">
            <v>5.9254728720000003</v>
          </cell>
          <cell r="BI1290">
            <v>5.9848618660000001</v>
          </cell>
          <cell r="BJ1290">
            <v>6.3459031110000002</v>
          </cell>
          <cell r="BK1290">
            <v>7.0592227259999998</v>
          </cell>
          <cell r="BL1290">
            <v>7.210643868</v>
          </cell>
          <cell r="BM1290">
            <v>9.7541169369999992</v>
          </cell>
          <cell r="BN1290">
            <v>9.3104974219999992</v>
          </cell>
          <cell r="BO1290">
            <v>10.228184896</v>
          </cell>
          <cell r="BP1290">
            <v>10.224630597999999</v>
          </cell>
          <cell r="BQ1290">
            <v>9.6266645529999995</v>
          </cell>
          <cell r="BR1290">
            <v>7.8811443900000002</v>
          </cell>
          <cell r="BS1290">
            <v>7.8228541460000001</v>
          </cell>
          <cell r="BT1290">
            <v>9.6772296289999993</v>
          </cell>
          <cell r="BU1290">
            <v>7.6241857489999996</v>
          </cell>
          <cell r="BV1290">
            <v>7.597113727</v>
          </cell>
          <cell r="BW1290">
            <v>8.0720945040000007</v>
          </cell>
          <cell r="BX1290">
            <v>8.4834134060000004</v>
          </cell>
          <cell r="BY1290">
            <v>9.1539114109999993</v>
          </cell>
          <cell r="BZ1290">
            <v>10.364908856</v>
          </cell>
          <cell r="CA1290">
            <v>12.118559490000001</v>
          </cell>
          <cell r="CB1290">
            <v>11.917102646</v>
          </cell>
          <cell r="CC1290">
            <v>9.9676870770000008</v>
          </cell>
          <cell r="CD1290">
            <v>8.7478311259999995</v>
          </cell>
          <cell r="CE1290">
            <v>8.291828916</v>
          </cell>
          <cell r="CF1290">
            <v>7.988550933</v>
          </cell>
          <cell r="CG1290">
            <v>11.116124734</v>
          </cell>
        </row>
        <row r="1291">
          <cell r="B1291" t="str">
            <v>Per_Value_Specialities_North East England</v>
          </cell>
          <cell r="C1291" t="str">
            <v>Per</v>
          </cell>
          <cell r="D1291" t="str">
            <v>Value</v>
          </cell>
          <cell r="E1291" t="str">
            <v>Spirits</v>
          </cell>
          <cell r="F1291" t="str">
            <v>Specialities</v>
          </cell>
          <cell r="G1291" t="str">
            <v>North East England</v>
          </cell>
          <cell r="H1291">
            <v>0.99767343900000005</v>
          </cell>
          <cell r="I1291">
            <v>1.0329449589999999</v>
          </cell>
          <cell r="J1291">
            <v>0.93940025000000005</v>
          </cell>
          <cell r="K1291">
            <v>1.0463554429999999</v>
          </cell>
          <cell r="L1291">
            <v>1.114654941</v>
          </cell>
          <cell r="M1291">
            <v>1.189769909</v>
          </cell>
          <cell r="N1291">
            <v>1.1740699299999999</v>
          </cell>
          <cell r="O1291">
            <v>1.1935517010000001</v>
          </cell>
          <cell r="P1291">
            <v>1.175258229</v>
          </cell>
          <cell r="Q1291">
            <v>1.1365460220000001</v>
          </cell>
          <cell r="R1291">
            <v>1.0905133789999999</v>
          </cell>
          <cell r="S1291">
            <v>1.1434870370000001</v>
          </cell>
          <cell r="T1291">
            <v>1.3711185269999999</v>
          </cell>
          <cell r="U1291">
            <v>0.95549544600000003</v>
          </cell>
          <cell r="V1291">
            <v>1.0568004900000001</v>
          </cell>
          <cell r="W1291">
            <v>1.055636413</v>
          </cell>
          <cell r="X1291">
            <v>1.182231901</v>
          </cell>
          <cell r="Y1291">
            <v>1.2569944630000001</v>
          </cell>
          <cell r="Z1291">
            <v>1.272188203</v>
          </cell>
          <cell r="AA1291">
            <v>1.36947291</v>
          </cell>
          <cell r="AB1291">
            <v>1.2188034240000001</v>
          </cell>
          <cell r="AC1291">
            <v>1.175898594</v>
          </cell>
          <cell r="AD1291">
            <v>1.1670083929999999</v>
          </cell>
          <cell r="AE1291">
            <v>1.1581234</v>
          </cell>
          <cell r="AF1291">
            <v>1.1356905530000001</v>
          </cell>
          <cell r="AG1291">
            <v>1.284254783</v>
          </cell>
          <cell r="AH1291">
            <v>0.76008441299999996</v>
          </cell>
          <cell r="AI1291">
            <v>0.78725820199999996</v>
          </cell>
          <cell r="AJ1291">
            <v>0.94481568100000002</v>
          </cell>
          <cell r="AK1291">
            <v>0.99309109900000003</v>
          </cell>
          <cell r="AL1291">
            <v>1.240989181</v>
          </cell>
          <cell r="AM1291">
            <v>1.508184983</v>
          </cell>
          <cell r="AN1291">
            <v>1.5277297320000001</v>
          </cell>
          <cell r="AO1291">
            <v>1.448849128</v>
          </cell>
          <cell r="AP1291">
            <v>1.4227509519999999</v>
          </cell>
          <cell r="AQ1291">
            <v>1.311920862</v>
          </cell>
          <cell r="AR1291">
            <v>1.2958235060000001</v>
          </cell>
          <cell r="AS1291">
            <v>1.159490519</v>
          </cell>
          <cell r="AT1291">
            <v>1.2955919410000001</v>
          </cell>
          <cell r="AU1291">
            <v>0.91210124800000003</v>
          </cell>
          <cell r="AV1291">
            <v>0.86027378700000001</v>
          </cell>
          <cell r="AW1291">
            <v>0.86808643100000005</v>
          </cell>
          <cell r="AX1291">
            <v>0.99392904699999995</v>
          </cell>
          <cell r="AY1291">
            <v>1.401589719</v>
          </cell>
          <cell r="AZ1291">
            <v>1.620036381</v>
          </cell>
          <cell r="BA1291">
            <v>1.775890931</v>
          </cell>
          <cell r="BB1291">
            <v>1.83088403</v>
          </cell>
          <cell r="BC1291">
            <v>1.555593196</v>
          </cell>
          <cell r="BD1291">
            <v>1.521991578</v>
          </cell>
          <cell r="BE1291">
            <v>1.5210712959999999</v>
          </cell>
          <cell r="BF1291">
            <v>1.4612178440000001</v>
          </cell>
          <cell r="BG1291">
            <v>1.9281880579999999</v>
          </cell>
          <cell r="BH1291">
            <v>1.5310206669999999</v>
          </cell>
          <cell r="BI1291">
            <v>1.4785682449999999</v>
          </cell>
          <cell r="BJ1291">
            <v>1.6606473310000001</v>
          </cell>
          <cell r="BK1291">
            <v>1.9171728050000001</v>
          </cell>
          <cell r="BL1291">
            <v>1.583364333</v>
          </cell>
          <cell r="BM1291">
            <v>1.7787885240000001</v>
          </cell>
          <cell r="BN1291">
            <v>1.677409583</v>
          </cell>
          <cell r="BO1291">
            <v>1.9296692310000001</v>
          </cell>
          <cell r="BP1291">
            <v>1.9823875280000001</v>
          </cell>
          <cell r="BQ1291">
            <v>1.866829874</v>
          </cell>
          <cell r="BR1291">
            <v>1.90628788</v>
          </cell>
          <cell r="BS1291">
            <v>1.9032887709999999</v>
          </cell>
          <cell r="BT1291">
            <v>2.3568666459999998</v>
          </cell>
          <cell r="BU1291">
            <v>1.5942696089999999</v>
          </cell>
          <cell r="BV1291">
            <v>1.58223676</v>
          </cell>
          <cell r="BW1291">
            <v>1.628208342</v>
          </cell>
          <cell r="BX1291">
            <v>1.5199115910000001</v>
          </cell>
          <cell r="BY1291">
            <v>1.5080703230000001</v>
          </cell>
          <cell r="BZ1291">
            <v>1.871306006</v>
          </cell>
          <cell r="CA1291">
            <v>2.3003224879999999</v>
          </cell>
          <cell r="CB1291">
            <v>2.289482945</v>
          </cell>
          <cell r="CC1291">
            <v>1.7886803339999999</v>
          </cell>
          <cell r="CD1291">
            <v>1.372986628</v>
          </cell>
          <cell r="CE1291">
            <v>1.33246256</v>
          </cell>
          <cell r="CF1291">
            <v>1.248224341</v>
          </cell>
          <cell r="CG1291">
            <v>1.930919254</v>
          </cell>
        </row>
        <row r="1292">
          <cell r="B1292" t="str">
            <v>Per_Value_Specialities_North East Scotland</v>
          </cell>
          <cell r="C1292" t="str">
            <v>Per</v>
          </cell>
          <cell r="D1292" t="str">
            <v>Value</v>
          </cell>
          <cell r="E1292" t="str">
            <v>Spirits</v>
          </cell>
          <cell r="F1292" t="str">
            <v>Specialities</v>
          </cell>
          <cell r="G1292" t="str">
            <v>North East Scotland</v>
          </cell>
          <cell r="H1292">
            <v>0.43540086500000003</v>
          </cell>
          <cell r="I1292">
            <v>0.46293891700000001</v>
          </cell>
          <cell r="J1292">
            <v>0.45398221799999999</v>
          </cell>
          <cell r="K1292">
            <v>0.56036571099999999</v>
          </cell>
          <cell r="L1292">
            <v>0.57201686799999996</v>
          </cell>
          <cell r="M1292">
            <v>0.56033099099999994</v>
          </cell>
          <cell r="N1292">
            <v>0.52780839700000004</v>
          </cell>
          <cell r="O1292">
            <v>0.51246102999999998</v>
          </cell>
          <cell r="P1292">
            <v>0.50805647799999998</v>
          </cell>
          <cell r="Q1292">
            <v>0.47600049500000002</v>
          </cell>
          <cell r="R1292">
            <v>0.47579304500000003</v>
          </cell>
          <cell r="S1292">
            <v>0.47181497900000002</v>
          </cell>
          <cell r="T1292">
            <v>0.59360166000000003</v>
          </cell>
          <cell r="U1292">
            <v>0.38311170100000003</v>
          </cell>
          <cell r="V1292">
            <v>0.44782404599999998</v>
          </cell>
          <cell r="W1292">
            <v>0.448316349</v>
          </cell>
          <cell r="X1292">
            <v>0.48889764099999999</v>
          </cell>
          <cell r="Y1292">
            <v>0.475089392</v>
          </cell>
          <cell r="Z1292">
            <v>0.41662456399999998</v>
          </cell>
          <cell r="AA1292">
            <v>0.373081314</v>
          </cell>
          <cell r="AB1292">
            <v>0.389092361</v>
          </cell>
          <cell r="AC1292">
            <v>0.46361929699999999</v>
          </cell>
          <cell r="AD1292">
            <v>0.46066550099999998</v>
          </cell>
          <cell r="AE1292">
            <v>0.39587916499999998</v>
          </cell>
          <cell r="AF1292">
            <v>0.39003627899999999</v>
          </cell>
          <cell r="AG1292">
            <v>0.323728244</v>
          </cell>
          <cell r="AH1292">
            <v>0.27500850799999998</v>
          </cell>
          <cell r="AI1292">
            <v>0.32145305600000001</v>
          </cell>
          <cell r="AJ1292">
            <v>0.33677920500000003</v>
          </cell>
          <cell r="AK1292">
            <v>0.35713787899999999</v>
          </cell>
          <cell r="AL1292">
            <v>0.37511286300000002</v>
          </cell>
          <cell r="AM1292">
            <v>0.40128945900000002</v>
          </cell>
          <cell r="AN1292">
            <v>0.40439489499999998</v>
          </cell>
          <cell r="AO1292">
            <v>0.38226677799999997</v>
          </cell>
          <cell r="AP1292">
            <v>0.405652762</v>
          </cell>
          <cell r="AQ1292">
            <v>0.407146118</v>
          </cell>
          <cell r="AR1292">
            <v>0.41668422500000002</v>
          </cell>
          <cell r="AS1292">
            <v>0.45780461099999997</v>
          </cell>
          <cell r="AT1292">
            <v>0.52083370500000004</v>
          </cell>
          <cell r="AU1292">
            <v>0.41590353200000002</v>
          </cell>
          <cell r="AV1292">
            <v>0.40381679799999998</v>
          </cell>
          <cell r="AW1292">
            <v>0.40855177999999998</v>
          </cell>
          <cell r="AX1292">
            <v>0.42813277500000002</v>
          </cell>
          <cell r="AY1292">
            <v>0.528730794</v>
          </cell>
          <cell r="AZ1292">
            <v>0.53113620900000003</v>
          </cell>
          <cell r="BA1292">
            <v>0.51673764899999997</v>
          </cell>
          <cell r="BB1292">
            <v>0.51091510600000001</v>
          </cell>
          <cell r="BC1292">
            <v>0.426881858</v>
          </cell>
          <cell r="BD1292">
            <v>0.35980005100000001</v>
          </cell>
          <cell r="BE1292">
            <v>0.37828246300000001</v>
          </cell>
          <cell r="BF1292">
            <v>0.40905237300000002</v>
          </cell>
          <cell r="BG1292">
            <v>0.505756812</v>
          </cell>
          <cell r="BH1292">
            <v>0.43163274699999998</v>
          </cell>
          <cell r="BI1292">
            <v>0.39343874400000001</v>
          </cell>
          <cell r="BJ1292">
            <v>0.389654536</v>
          </cell>
          <cell r="BK1292">
            <v>0.464914936</v>
          </cell>
          <cell r="BL1292">
            <v>0.49592950800000002</v>
          </cell>
          <cell r="BM1292">
            <v>0.50041479300000002</v>
          </cell>
          <cell r="BN1292">
            <v>0.50469685399999997</v>
          </cell>
          <cell r="BO1292">
            <v>0.42230044900000002</v>
          </cell>
          <cell r="BP1292">
            <v>0.48519897499999998</v>
          </cell>
          <cell r="BQ1292">
            <v>0.51421129399999999</v>
          </cell>
          <cell r="BR1292">
            <v>0.51768002899999999</v>
          </cell>
          <cell r="BS1292">
            <v>0.52130293299999997</v>
          </cell>
          <cell r="BT1292">
            <v>0.66051940600000003</v>
          </cell>
          <cell r="BU1292">
            <v>0.50718118199999995</v>
          </cell>
          <cell r="BV1292">
            <v>0.51098191599999998</v>
          </cell>
          <cell r="BW1292">
            <v>0.53166305000000003</v>
          </cell>
          <cell r="BX1292">
            <v>0.52283703000000004</v>
          </cell>
          <cell r="BY1292">
            <v>0.505319607</v>
          </cell>
          <cell r="BZ1292">
            <v>0.519828972</v>
          </cell>
          <cell r="CA1292">
            <v>0.65250488799999995</v>
          </cell>
          <cell r="CB1292">
            <v>0.53159642500000004</v>
          </cell>
          <cell r="CC1292">
            <v>0.55407229800000002</v>
          </cell>
          <cell r="CD1292">
            <v>0.45452114700000001</v>
          </cell>
          <cell r="CE1292">
            <v>0.45418426699999997</v>
          </cell>
          <cell r="CF1292">
            <v>0.46673145799999999</v>
          </cell>
          <cell r="CG1292">
            <v>0.67253716799999996</v>
          </cell>
        </row>
        <row r="1293">
          <cell r="B1293" t="str">
            <v>Per_Value_Specialities_North West (Lancashire)</v>
          </cell>
          <cell r="C1293" t="str">
            <v>Per</v>
          </cell>
          <cell r="D1293" t="str">
            <v>Value</v>
          </cell>
          <cell r="E1293" t="str">
            <v>Spirits</v>
          </cell>
          <cell r="F1293" t="str">
            <v>Specialities</v>
          </cell>
          <cell r="G1293" t="str">
            <v>North West (Lancashire)</v>
          </cell>
          <cell r="H1293">
            <v>5.7142280379999999</v>
          </cell>
          <cell r="I1293">
            <v>5.8768922860000004</v>
          </cell>
          <cell r="J1293">
            <v>5.8839611500000002</v>
          </cell>
          <cell r="K1293">
            <v>6.4419338919999998</v>
          </cell>
          <cell r="L1293">
            <v>6.3584209280000001</v>
          </cell>
          <cell r="M1293">
            <v>6.1459716870000003</v>
          </cell>
          <cell r="N1293">
            <v>5.8827288759999998</v>
          </cell>
          <cell r="O1293">
            <v>5.9278083419999996</v>
          </cell>
          <cell r="P1293">
            <v>6.5884455949999996</v>
          </cell>
          <cell r="Q1293">
            <v>6.5944928989999996</v>
          </cell>
          <cell r="R1293">
            <v>6.7191504330000003</v>
          </cell>
          <cell r="S1293">
            <v>6.8750171419999999</v>
          </cell>
          <cell r="T1293">
            <v>8.5360759280000007</v>
          </cell>
          <cell r="U1293">
            <v>5.7991566160000003</v>
          </cell>
          <cell r="V1293">
            <v>6.0202233920000001</v>
          </cell>
          <cell r="W1293">
            <v>6.031733204</v>
          </cell>
          <cell r="X1293">
            <v>6.2596624060000003</v>
          </cell>
          <cell r="Y1293">
            <v>6.3749908270000004</v>
          </cell>
          <cell r="Z1293">
            <v>6.4554369500000002</v>
          </cell>
          <cell r="AA1293">
            <v>6.6749953130000002</v>
          </cell>
          <cell r="AB1293">
            <v>6.4584192419999997</v>
          </cell>
          <cell r="AC1293">
            <v>5.6246988370000004</v>
          </cell>
          <cell r="AD1293">
            <v>5.5598789460000004</v>
          </cell>
          <cell r="AE1293">
            <v>5.5012161150000001</v>
          </cell>
          <cell r="AF1293">
            <v>5.4709956479999997</v>
          </cell>
          <cell r="AG1293">
            <v>5.6416993179999997</v>
          </cell>
          <cell r="AH1293">
            <v>3.0264577049999999</v>
          </cell>
          <cell r="AI1293">
            <v>3.1682383239999998</v>
          </cell>
          <cell r="AJ1293">
            <v>3.6377572100000002</v>
          </cell>
          <cell r="AK1293">
            <v>3.946794326</v>
          </cell>
          <cell r="AL1293">
            <v>4.3908292250000001</v>
          </cell>
          <cell r="AM1293">
            <v>5.3644966759999999</v>
          </cell>
          <cell r="AN1293">
            <v>5.2864480670000003</v>
          </cell>
          <cell r="AO1293">
            <v>5.2352791820000002</v>
          </cell>
          <cell r="AP1293">
            <v>5.1377372570000004</v>
          </cell>
          <cell r="AQ1293">
            <v>5.2786442649999996</v>
          </cell>
          <cell r="AR1293">
            <v>5.0906779579999997</v>
          </cell>
          <cell r="AS1293">
            <v>5.127397674</v>
          </cell>
          <cell r="AT1293">
            <v>5.8396606630000001</v>
          </cell>
          <cell r="AU1293">
            <v>4.1951499669999999</v>
          </cell>
          <cell r="AV1293">
            <v>4.1158791250000002</v>
          </cell>
          <cell r="AW1293">
            <v>4.2594012210000001</v>
          </cell>
          <cell r="AX1293">
            <v>4.4111153400000003</v>
          </cell>
          <cell r="AY1293">
            <v>5.3117391999999999</v>
          </cell>
          <cell r="AZ1293">
            <v>5.5638754329999998</v>
          </cell>
          <cell r="BA1293">
            <v>5.8088593169999996</v>
          </cell>
          <cell r="BB1293">
            <v>5.5923078960000003</v>
          </cell>
          <cell r="BC1293">
            <v>5.1506042839999999</v>
          </cell>
          <cell r="BD1293">
            <v>4.6454905430000002</v>
          </cell>
          <cell r="BE1293">
            <v>4.6342738519999997</v>
          </cell>
          <cell r="BF1293">
            <v>4.4519226280000002</v>
          </cell>
          <cell r="BG1293">
            <v>5.4840482770000003</v>
          </cell>
          <cell r="BH1293">
            <v>3.6937640730000001</v>
          </cell>
          <cell r="BI1293">
            <v>3.5604725730000002</v>
          </cell>
          <cell r="BJ1293">
            <v>3.5626282410000001</v>
          </cell>
          <cell r="BK1293">
            <v>4.111700613</v>
          </cell>
          <cell r="BL1293">
            <v>4.0821057359999999</v>
          </cell>
          <cell r="BM1293">
            <v>4.8865906250000002</v>
          </cell>
          <cell r="BN1293">
            <v>4.7849731200000001</v>
          </cell>
          <cell r="BO1293">
            <v>4.9893501599999999</v>
          </cell>
          <cell r="BP1293">
            <v>5.1055004070000001</v>
          </cell>
          <cell r="BQ1293">
            <v>4.7929527500000004</v>
          </cell>
          <cell r="BR1293">
            <v>4.6581248239999997</v>
          </cell>
          <cell r="BS1293">
            <v>4.5636051679999996</v>
          </cell>
          <cell r="BT1293">
            <v>5.8690282969999998</v>
          </cell>
          <cell r="BU1293">
            <v>4.275258998</v>
          </cell>
          <cell r="BV1293">
            <v>4.31181912</v>
          </cell>
          <cell r="BW1293">
            <v>4.3667861490000002</v>
          </cell>
          <cell r="BX1293">
            <v>4.9866769619999998</v>
          </cell>
          <cell r="BY1293">
            <v>5.2236367619999999</v>
          </cell>
          <cell r="BZ1293">
            <v>5.8560907899999997</v>
          </cell>
          <cell r="CA1293">
            <v>6.1368859750000002</v>
          </cell>
          <cell r="CB1293">
            <v>5.9955318210000001</v>
          </cell>
          <cell r="CC1293">
            <v>5.3663036469999996</v>
          </cell>
          <cell r="CD1293">
            <v>4.8459652789999996</v>
          </cell>
          <cell r="CE1293">
            <v>4.5583892029999999</v>
          </cell>
          <cell r="CF1293">
            <v>4.3932467979999998</v>
          </cell>
          <cell r="CG1293">
            <v>6.0837281870000002</v>
          </cell>
        </row>
        <row r="1294">
          <cell r="B1294" t="str">
            <v>Per_Value_Specialities_South and South East</v>
          </cell>
          <cell r="C1294" t="str">
            <v>Per</v>
          </cell>
          <cell r="D1294" t="str">
            <v>Value</v>
          </cell>
          <cell r="E1294" t="str">
            <v>Spirits</v>
          </cell>
          <cell r="F1294" t="str">
            <v>Specialities</v>
          </cell>
          <cell r="G1294" t="str">
            <v>South and South East</v>
          </cell>
          <cell r="H1294">
            <v>2.57375965</v>
          </cell>
          <cell r="I1294">
            <v>2.8088639209999999</v>
          </cell>
          <cell r="J1294">
            <v>2.8076304520000002</v>
          </cell>
          <cell r="K1294">
            <v>3.176834838</v>
          </cell>
          <cell r="L1294">
            <v>3.2271585250000001</v>
          </cell>
          <cell r="M1294">
            <v>3.924103975</v>
          </cell>
          <cell r="N1294">
            <v>3.9397546889999999</v>
          </cell>
          <cell r="O1294">
            <v>3.6933376830000002</v>
          </cell>
          <cell r="P1294">
            <v>3.267298539</v>
          </cell>
          <cell r="Q1294">
            <v>3.1490043490000001</v>
          </cell>
          <cell r="R1294">
            <v>3.0040071309999998</v>
          </cell>
          <cell r="S1294">
            <v>3.0812905860000002</v>
          </cell>
          <cell r="T1294">
            <v>3.6692048060000002</v>
          </cell>
          <cell r="U1294">
            <v>2.6584951550000002</v>
          </cell>
          <cell r="V1294">
            <v>2.9354340130000001</v>
          </cell>
          <cell r="W1294">
            <v>3.1604199620000002</v>
          </cell>
          <cell r="X1294">
            <v>3.534058323</v>
          </cell>
          <cell r="Y1294">
            <v>3.744031374</v>
          </cell>
          <cell r="Z1294">
            <v>4.2688091540000004</v>
          </cell>
          <cell r="AA1294">
            <v>4.3627892690000003</v>
          </cell>
          <cell r="AB1294">
            <v>4.1240704340000001</v>
          </cell>
          <cell r="AC1294">
            <v>4.1642873890000001</v>
          </cell>
          <cell r="AD1294">
            <v>3.9500749320000001</v>
          </cell>
          <cell r="AE1294">
            <v>3.8286312219999998</v>
          </cell>
          <cell r="AF1294">
            <v>3.4272494729999998</v>
          </cell>
          <cell r="AG1294">
            <v>3.9003681920000002</v>
          </cell>
          <cell r="AH1294">
            <v>2.0348952769999999</v>
          </cell>
          <cell r="AI1294">
            <v>2.3548083950000001</v>
          </cell>
          <cell r="AJ1294">
            <v>2.7482870500000001</v>
          </cell>
          <cell r="AK1294">
            <v>2.9172672469999998</v>
          </cell>
          <cell r="AL1294">
            <v>3.226126485</v>
          </cell>
          <cell r="AM1294">
            <v>3.6699540669999999</v>
          </cell>
          <cell r="AN1294">
            <v>3.6355580340000002</v>
          </cell>
          <cell r="AO1294">
            <v>3.528618448</v>
          </cell>
          <cell r="AP1294">
            <v>3.3889783059999998</v>
          </cell>
          <cell r="AQ1294">
            <v>3.226458547</v>
          </cell>
          <cell r="AR1294">
            <v>3.077311329</v>
          </cell>
          <cell r="AS1294">
            <v>2.9367915600000001</v>
          </cell>
          <cell r="AT1294">
            <v>3.4293384859999998</v>
          </cell>
          <cell r="AU1294">
            <v>2.4838687670000001</v>
          </cell>
          <cell r="AV1294">
            <v>2.5112046879999999</v>
          </cell>
          <cell r="AW1294">
            <v>2.5013593169999999</v>
          </cell>
          <cell r="AX1294">
            <v>2.6672138250000001</v>
          </cell>
          <cell r="AY1294">
            <v>3.5519040190000002</v>
          </cell>
          <cell r="AZ1294">
            <v>3.696322141</v>
          </cell>
          <cell r="BA1294">
            <v>4.0453518649999998</v>
          </cell>
          <cell r="BB1294">
            <v>3.9445770759999998</v>
          </cell>
          <cell r="BC1294">
            <v>3.5560157819999998</v>
          </cell>
          <cell r="BD1294">
            <v>3.2910351910000002</v>
          </cell>
          <cell r="BE1294">
            <v>3.2748504899999999</v>
          </cell>
          <cell r="BF1294">
            <v>3.206553655</v>
          </cell>
          <cell r="BG1294">
            <v>4.0899582209999998</v>
          </cell>
          <cell r="BH1294">
            <v>2.9302098719999998</v>
          </cell>
          <cell r="BI1294">
            <v>2.6583507499999999</v>
          </cell>
          <cell r="BJ1294">
            <v>2.8580014</v>
          </cell>
          <cell r="BK1294">
            <v>3.3458774679999999</v>
          </cell>
          <cell r="BL1294">
            <v>3.1485265089999999</v>
          </cell>
          <cell r="BM1294">
            <v>3.5847630439999998</v>
          </cell>
          <cell r="BN1294">
            <v>3.6178689369999999</v>
          </cell>
          <cell r="BO1294">
            <v>4.1538693069999999</v>
          </cell>
          <cell r="BP1294">
            <v>4.3355651420000001</v>
          </cell>
          <cell r="BQ1294">
            <v>4.2497693390000002</v>
          </cell>
          <cell r="BR1294">
            <v>3.7664570980000001</v>
          </cell>
          <cell r="BS1294">
            <v>3.6048851069999999</v>
          </cell>
          <cell r="BT1294">
            <v>4.6266183559999998</v>
          </cell>
          <cell r="BU1294">
            <v>3.5152361609999998</v>
          </cell>
          <cell r="BV1294">
            <v>3.4484671439999999</v>
          </cell>
          <cell r="BW1294">
            <v>3.595141908</v>
          </cell>
          <cell r="BX1294">
            <v>3.726695302</v>
          </cell>
          <cell r="BY1294">
            <v>3.7169241190000002</v>
          </cell>
          <cell r="BZ1294">
            <v>4.2084803690000001</v>
          </cell>
          <cell r="CA1294">
            <v>4.4432788949999997</v>
          </cell>
          <cell r="CB1294">
            <v>4.4087736130000001</v>
          </cell>
          <cell r="CC1294">
            <v>3.9647110200000002</v>
          </cell>
          <cell r="CD1294">
            <v>3.7843647740000002</v>
          </cell>
          <cell r="CE1294">
            <v>3.500869207</v>
          </cell>
          <cell r="CF1294">
            <v>3.4053357809999998</v>
          </cell>
          <cell r="CG1294">
            <v>4.7889625469999997</v>
          </cell>
        </row>
        <row r="1295">
          <cell r="B1295" t="str">
            <v>Per_Value_Specialities_South West</v>
          </cell>
          <cell r="C1295" t="str">
            <v>Per</v>
          </cell>
          <cell r="D1295" t="str">
            <v>Value</v>
          </cell>
          <cell r="E1295" t="str">
            <v>Spirits</v>
          </cell>
          <cell r="F1295" t="str">
            <v>Specialities</v>
          </cell>
          <cell r="G1295" t="str">
            <v>South West</v>
          </cell>
          <cell r="H1295">
            <v>1.910458424</v>
          </cell>
          <cell r="I1295">
            <v>2.0629079840000002</v>
          </cell>
          <cell r="J1295">
            <v>1.9525223039999999</v>
          </cell>
          <cell r="K1295">
            <v>2.266709788</v>
          </cell>
          <cell r="L1295">
            <v>2.3682805189999998</v>
          </cell>
          <cell r="M1295">
            <v>2.5286274940000002</v>
          </cell>
          <cell r="N1295">
            <v>2.0928313040000002</v>
          </cell>
          <cell r="O1295">
            <v>2.0089482580000002</v>
          </cell>
          <cell r="P1295">
            <v>1.8376777529999999</v>
          </cell>
          <cell r="Q1295">
            <v>1.7870750820000001</v>
          </cell>
          <cell r="R1295">
            <v>1.7181101459999999</v>
          </cell>
          <cell r="S1295">
            <v>1.7622286549999999</v>
          </cell>
          <cell r="T1295">
            <v>2.1036808360000001</v>
          </cell>
          <cell r="U1295">
            <v>1.7044441850000001</v>
          </cell>
          <cell r="V1295">
            <v>1.709701039</v>
          </cell>
          <cell r="W1295">
            <v>2.0156992580000002</v>
          </cell>
          <cell r="X1295">
            <v>1.798878558</v>
          </cell>
          <cell r="Y1295">
            <v>1.91422421</v>
          </cell>
          <cell r="Z1295">
            <v>2.1234731149999999</v>
          </cell>
          <cell r="AA1295">
            <v>1.710448854</v>
          </cell>
          <cell r="AB1295">
            <v>1.6078809860000001</v>
          </cell>
          <cell r="AC1295">
            <v>1.6252705780000001</v>
          </cell>
          <cell r="AD1295">
            <v>1.514624226</v>
          </cell>
          <cell r="AE1295">
            <v>1.275383548</v>
          </cell>
          <cell r="AF1295">
            <v>1.2168780180000001</v>
          </cell>
          <cell r="AG1295">
            <v>1.4496518430000001</v>
          </cell>
          <cell r="AH1295">
            <v>1.005076957</v>
          </cell>
          <cell r="AI1295">
            <v>1.1914632270000001</v>
          </cell>
          <cell r="AJ1295">
            <v>1.4206511449999999</v>
          </cell>
          <cell r="AK1295">
            <v>1.524800728</v>
          </cell>
          <cell r="AL1295">
            <v>1.7091264319999999</v>
          </cell>
          <cell r="AM1295">
            <v>2.0256709260000001</v>
          </cell>
          <cell r="AN1295">
            <v>2.1176408000000002</v>
          </cell>
          <cell r="AO1295">
            <v>1.964700616</v>
          </cell>
          <cell r="AP1295">
            <v>1.9153836230000001</v>
          </cell>
          <cell r="AQ1295">
            <v>1.8650166880000001</v>
          </cell>
          <cell r="AR1295">
            <v>1.730243346</v>
          </cell>
          <cell r="AS1295">
            <v>1.5745389430000001</v>
          </cell>
          <cell r="AT1295">
            <v>1.658878949</v>
          </cell>
          <cell r="AU1295">
            <v>1.233494224</v>
          </cell>
          <cell r="AV1295">
            <v>1.308431541</v>
          </cell>
          <cell r="AW1295">
            <v>1.351107501</v>
          </cell>
          <cell r="AX1295">
            <v>1.560461208</v>
          </cell>
          <cell r="AY1295">
            <v>1.9681790889999999</v>
          </cell>
          <cell r="AZ1295">
            <v>2.5651825439999998</v>
          </cell>
          <cell r="BA1295">
            <v>3.0270403899999998</v>
          </cell>
          <cell r="BB1295">
            <v>3.007277153</v>
          </cell>
          <cell r="BC1295">
            <v>2.5389246499999998</v>
          </cell>
          <cell r="BD1295">
            <v>2.2291211990000002</v>
          </cell>
          <cell r="BE1295">
            <v>2.1785714679999999</v>
          </cell>
          <cell r="BF1295">
            <v>2.0657411269999999</v>
          </cell>
          <cell r="BG1295">
            <v>2.5762402710000001</v>
          </cell>
          <cell r="BH1295">
            <v>1.917436471</v>
          </cell>
          <cell r="BI1295">
            <v>1.8891735709999999</v>
          </cell>
          <cell r="BJ1295">
            <v>1.954039176</v>
          </cell>
          <cell r="BK1295">
            <v>2.2502009900000002</v>
          </cell>
          <cell r="BL1295">
            <v>2.460112536</v>
          </cell>
          <cell r="BM1295">
            <v>3.2027642759999999</v>
          </cell>
          <cell r="BN1295">
            <v>3.0170092999999998</v>
          </cell>
          <cell r="BO1295">
            <v>3.1588281669999998</v>
          </cell>
          <cell r="BP1295">
            <v>3.3502433169999999</v>
          </cell>
          <cell r="BQ1295">
            <v>3.0379330470000001</v>
          </cell>
          <cell r="BR1295">
            <v>2.5373404580000001</v>
          </cell>
          <cell r="BS1295">
            <v>2.4863212290000001</v>
          </cell>
          <cell r="BT1295">
            <v>3.1027905640000002</v>
          </cell>
          <cell r="BU1295">
            <v>2.2724534209999998</v>
          </cell>
          <cell r="BV1295">
            <v>2.427228028</v>
          </cell>
          <cell r="BW1295">
            <v>2.3593530610000002</v>
          </cell>
          <cell r="BX1295">
            <v>2.5424718780000002</v>
          </cell>
          <cell r="BY1295">
            <v>2.62798132</v>
          </cell>
          <cell r="BZ1295">
            <v>2.9284588309999999</v>
          </cell>
          <cell r="CA1295">
            <v>3.3102197580000001</v>
          </cell>
          <cell r="CB1295">
            <v>3.3895423450000002</v>
          </cell>
          <cell r="CC1295">
            <v>2.943648321</v>
          </cell>
          <cell r="CD1295">
            <v>2.737338169</v>
          </cell>
          <cell r="CE1295">
            <v>2.6208151420000001</v>
          </cell>
          <cell r="CF1295">
            <v>2.521493939</v>
          </cell>
          <cell r="CG1295">
            <v>3.3479942739999999</v>
          </cell>
        </row>
        <row r="1296">
          <cell r="B1296" t="str">
            <v>Per_Value_Specialities_Wales and West</v>
          </cell>
          <cell r="C1296" t="str">
            <v>Per</v>
          </cell>
          <cell r="D1296" t="str">
            <v>Value</v>
          </cell>
          <cell r="E1296" t="str">
            <v>Spirits</v>
          </cell>
          <cell r="F1296" t="str">
            <v>Specialities</v>
          </cell>
          <cell r="G1296" t="str">
            <v>Wales and West</v>
          </cell>
          <cell r="H1296">
            <v>1.3250260490000001</v>
          </cell>
          <cell r="I1296">
            <v>1.405777354</v>
          </cell>
          <cell r="J1296">
            <v>1.5603899919999999</v>
          </cell>
          <cell r="K1296">
            <v>1.660615188</v>
          </cell>
          <cell r="L1296">
            <v>1.7147951020000001</v>
          </cell>
          <cell r="M1296">
            <v>1.8559789040000001</v>
          </cell>
          <cell r="N1296">
            <v>2.0605918619999999</v>
          </cell>
          <cell r="O1296">
            <v>1.9600900729999999</v>
          </cell>
          <cell r="P1296">
            <v>1.9784870859999999</v>
          </cell>
          <cell r="Q1296">
            <v>1.825686221</v>
          </cell>
          <cell r="R1296">
            <v>1.738329547</v>
          </cell>
          <cell r="S1296">
            <v>1.7161325199999999</v>
          </cell>
          <cell r="T1296">
            <v>2.087380681</v>
          </cell>
          <cell r="U1296">
            <v>1.6131930139999999</v>
          </cell>
          <cell r="V1296">
            <v>1.654950578</v>
          </cell>
          <cell r="W1296">
            <v>1.5819957549999999</v>
          </cell>
          <cell r="X1296">
            <v>2.041534049</v>
          </cell>
          <cell r="Y1296">
            <v>2.1438383879999998</v>
          </cell>
          <cell r="Z1296">
            <v>2.4649699859999998</v>
          </cell>
          <cell r="AA1296">
            <v>2.8618452360000002</v>
          </cell>
          <cell r="AB1296">
            <v>2.7609911920000001</v>
          </cell>
          <cell r="AC1296">
            <v>2.139350506</v>
          </cell>
          <cell r="AD1296">
            <v>2.049169977</v>
          </cell>
          <cell r="AE1296">
            <v>2.1276793629999999</v>
          </cell>
          <cell r="AF1296">
            <v>2.249155687</v>
          </cell>
          <cell r="AG1296">
            <v>2.5417528840000001</v>
          </cell>
          <cell r="AH1296">
            <v>1.21122475</v>
          </cell>
          <cell r="AI1296">
            <v>1.3316017229999999</v>
          </cell>
          <cell r="AJ1296">
            <v>1.687747232</v>
          </cell>
          <cell r="AK1296">
            <v>1.881943532</v>
          </cell>
          <cell r="AL1296">
            <v>2.0061540299999998</v>
          </cell>
          <cell r="AM1296">
            <v>2.394007872</v>
          </cell>
          <cell r="AN1296">
            <v>2.436405991</v>
          </cell>
          <cell r="AO1296">
            <v>2.1754316380000001</v>
          </cell>
          <cell r="AP1296">
            <v>2.2769098379999999</v>
          </cell>
          <cell r="AQ1296">
            <v>2.1450474979999998</v>
          </cell>
          <cell r="AR1296">
            <v>2.0863073129999998</v>
          </cell>
          <cell r="AS1296">
            <v>2.051828977</v>
          </cell>
          <cell r="AT1296">
            <v>2.356393749</v>
          </cell>
          <cell r="AU1296">
            <v>1.7111430729999999</v>
          </cell>
          <cell r="AV1296">
            <v>1.6630727679999999</v>
          </cell>
          <cell r="AW1296">
            <v>1.658966175</v>
          </cell>
          <cell r="AX1296">
            <v>1.7934943290000001</v>
          </cell>
          <cell r="AY1296">
            <v>2.7890897840000002</v>
          </cell>
          <cell r="AZ1296">
            <v>2.8684015519999999</v>
          </cell>
          <cell r="BA1296">
            <v>3.1556201179999999</v>
          </cell>
          <cell r="BB1296">
            <v>3.2056720580000002</v>
          </cell>
          <cell r="BC1296">
            <v>2.563218767</v>
          </cell>
          <cell r="BD1296">
            <v>2.2607817780000001</v>
          </cell>
          <cell r="BE1296">
            <v>2.2515119389999998</v>
          </cell>
          <cell r="BF1296">
            <v>2.210390656</v>
          </cell>
          <cell r="BG1296">
            <v>2.9313227720000001</v>
          </cell>
          <cell r="BH1296">
            <v>2.1221078520000001</v>
          </cell>
          <cell r="BI1296">
            <v>2.0670376890000002</v>
          </cell>
          <cell r="BJ1296">
            <v>2.2446424089999999</v>
          </cell>
          <cell r="BK1296">
            <v>2.3164060289999999</v>
          </cell>
          <cell r="BL1296">
            <v>2.3833514409999998</v>
          </cell>
          <cell r="BM1296">
            <v>3.0152909079999999</v>
          </cell>
          <cell r="BN1296">
            <v>2.8773188300000001</v>
          </cell>
          <cell r="BO1296">
            <v>3.6387596250000001</v>
          </cell>
          <cell r="BP1296">
            <v>3.454801158</v>
          </cell>
          <cell r="BQ1296">
            <v>3.2727780609999999</v>
          </cell>
          <cell r="BR1296">
            <v>2.8516345049999998</v>
          </cell>
          <cell r="BS1296">
            <v>2.8558258049999998</v>
          </cell>
          <cell r="BT1296">
            <v>3.7289152830000001</v>
          </cell>
          <cell r="BU1296">
            <v>2.7113658799999998</v>
          </cell>
          <cell r="BV1296">
            <v>2.6798109829999999</v>
          </cell>
          <cell r="BW1296">
            <v>2.7958457650000001</v>
          </cell>
          <cell r="BX1296">
            <v>2.9006319569999999</v>
          </cell>
          <cell r="BY1296">
            <v>2.847023643</v>
          </cell>
          <cell r="BZ1296">
            <v>3.330878132</v>
          </cell>
          <cell r="CA1296">
            <v>3.3897476329999998</v>
          </cell>
          <cell r="CB1296">
            <v>3.4634554199999998</v>
          </cell>
          <cell r="CC1296">
            <v>2.8981165170000001</v>
          </cell>
          <cell r="CD1296">
            <v>2.640140149</v>
          </cell>
          <cell r="CE1296">
            <v>2.5038913470000002</v>
          </cell>
          <cell r="CF1296">
            <v>2.4334930290000001</v>
          </cell>
          <cell r="CG1296">
            <v>4.7102403339999999</v>
          </cell>
        </row>
        <row r="1297">
          <cell r="B1297" t="str">
            <v>Per_Value_Specialities_Yorkshire</v>
          </cell>
          <cell r="C1297" t="str">
            <v>Per</v>
          </cell>
          <cell r="D1297" t="str">
            <v>Value</v>
          </cell>
          <cell r="E1297" t="str">
            <v>Spirits</v>
          </cell>
          <cell r="F1297" t="str">
            <v>Specialities</v>
          </cell>
          <cell r="G1297" t="str">
            <v>Yorkshire</v>
          </cell>
          <cell r="H1297">
            <v>2.4138387250000002</v>
          </cell>
          <cell r="I1297">
            <v>2.5326315589999999</v>
          </cell>
          <cell r="J1297">
            <v>2.6077646570000002</v>
          </cell>
          <cell r="K1297">
            <v>2.9030911349999999</v>
          </cell>
          <cell r="L1297">
            <v>3.111386473</v>
          </cell>
          <cell r="M1297">
            <v>3.2500819760000002</v>
          </cell>
          <cell r="N1297">
            <v>3.1158774619999998</v>
          </cell>
          <cell r="O1297">
            <v>3.081093579</v>
          </cell>
          <cell r="P1297">
            <v>2.877916865</v>
          </cell>
          <cell r="Q1297">
            <v>2.8034785530000002</v>
          </cell>
          <cell r="R1297">
            <v>2.7343562939999999</v>
          </cell>
          <cell r="S1297">
            <v>2.7709808890000001</v>
          </cell>
          <cell r="T1297">
            <v>3.3863254330000001</v>
          </cell>
          <cell r="U1297">
            <v>2.5102577789999998</v>
          </cell>
          <cell r="V1297">
            <v>2.7001394159999998</v>
          </cell>
          <cell r="W1297">
            <v>2.8530117590000001</v>
          </cell>
          <cell r="X1297">
            <v>3.1722035050000001</v>
          </cell>
          <cell r="Y1297">
            <v>3.3004475420000001</v>
          </cell>
          <cell r="Z1297">
            <v>3.5671090599999999</v>
          </cell>
          <cell r="AA1297">
            <v>3.4940159450000001</v>
          </cell>
          <cell r="AB1297">
            <v>3.3670875420000002</v>
          </cell>
          <cell r="AC1297">
            <v>3.2227278049999999</v>
          </cell>
          <cell r="AD1297">
            <v>3.1171877490000002</v>
          </cell>
          <cell r="AE1297">
            <v>3.0882131240000001</v>
          </cell>
          <cell r="AF1297">
            <v>3.25526296</v>
          </cell>
          <cell r="AG1297">
            <v>4.063041299</v>
          </cell>
          <cell r="AH1297">
            <v>2.025983519</v>
          </cell>
          <cell r="AI1297">
            <v>2.2311015749999998</v>
          </cell>
          <cell r="AJ1297">
            <v>2.779495952</v>
          </cell>
          <cell r="AK1297">
            <v>2.9499551099999999</v>
          </cell>
          <cell r="AL1297">
            <v>3.2751712209999999</v>
          </cell>
          <cell r="AM1297">
            <v>4.0285735870000003</v>
          </cell>
          <cell r="AN1297">
            <v>4.0897521750000001</v>
          </cell>
          <cell r="AO1297">
            <v>3.863915993</v>
          </cell>
          <cell r="AP1297">
            <v>3.7904370840000001</v>
          </cell>
          <cell r="AQ1297">
            <v>3.5879146880000001</v>
          </cell>
          <cell r="AR1297">
            <v>3.5354204400000002</v>
          </cell>
          <cell r="AS1297">
            <v>3.404737956</v>
          </cell>
          <cell r="AT1297">
            <v>3.8354101169999999</v>
          </cell>
          <cell r="AU1297">
            <v>2.763729638</v>
          </cell>
          <cell r="AV1297">
            <v>2.7056764649999998</v>
          </cell>
          <cell r="AW1297">
            <v>2.8430967479999998</v>
          </cell>
          <cell r="AX1297">
            <v>3.1449299800000001</v>
          </cell>
          <cell r="AY1297">
            <v>3.7599572210000001</v>
          </cell>
          <cell r="AZ1297">
            <v>4.0134892779999998</v>
          </cell>
          <cell r="BA1297">
            <v>4.3560287119999996</v>
          </cell>
          <cell r="BB1297">
            <v>4.5057534600000002</v>
          </cell>
          <cell r="BC1297">
            <v>4.1881290509999998</v>
          </cell>
          <cell r="BD1297">
            <v>4.0453349330000004</v>
          </cell>
          <cell r="BE1297">
            <v>3.9878030390000001</v>
          </cell>
          <cell r="BF1297">
            <v>4.0673132609999998</v>
          </cell>
          <cell r="BG1297">
            <v>5.1428575470000002</v>
          </cell>
          <cell r="BH1297">
            <v>3.886298536</v>
          </cell>
          <cell r="BI1297">
            <v>3.8008507580000002</v>
          </cell>
          <cell r="BJ1297">
            <v>4.0487527879999998</v>
          </cell>
          <cell r="BK1297">
            <v>4.4643487659999996</v>
          </cell>
          <cell r="BL1297">
            <v>4.6133875020000001</v>
          </cell>
          <cell r="BM1297">
            <v>5.4273777650000001</v>
          </cell>
          <cell r="BN1297">
            <v>5.1453620349999998</v>
          </cell>
          <cell r="BO1297">
            <v>5.4362236250000002</v>
          </cell>
          <cell r="BP1297">
            <v>5.3886457659999998</v>
          </cell>
          <cell r="BQ1297">
            <v>5.0921755639999997</v>
          </cell>
          <cell r="BR1297">
            <v>4.9403040420000002</v>
          </cell>
          <cell r="BS1297">
            <v>4.9736993260000002</v>
          </cell>
          <cell r="BT1297">
            <v>6.2497481439999998</v>
          </cell>
          <cell r="BU1297">
            <v>4.4474805890000004</v>
          </cell>
          <cell r="BV1297">
            <v>4.5750435390000002</v>
          </cell>
          <cell r="BW1297">
            <v>4.7302274710000001</v>
          </cell>
          <cell r="BX1297">
            <v>4.7506056760000002</v>
          </cell>
          <cell r="BY1297">
            <v>4.9609857450000003</v>
          </cell>
          <cell r="BZ1297">
            <v>5.5479000919999999</v>
          </cell>
          <cell r="CA1297">
            <v>5.9670969950000003</v>
          </cell>
          <cell r="CB1297">
            <v>6.0595121079999998</v>
          </cell>
          <cell r="CC1297">
            <v>5.4535135810000002</v>
          </cell>
          <cell r="CD1297">
            <v>5.0687621289999996</v>
          </cell>
          <cell r="CE1297">
            <v>4.8560807510000004</v>
          </cell>
          <cell r="CF1297">
            <v>4.7214326360000003</v>
          </cell>
          <cell r="CG1297">
            <v>7.8221245010000002</v>
          </cell>
        </row>
        <row r="1298">
          <cell r="B1298" t="str">
            <v xml:space="preserve">Per_Value_Tequila_Central England </v>
          </cell>
          <cell r="C1298" t="str">
            <v>Per</v>
          </cell>
          <cell r="D1298" t="str">
            <v>Value</v>
          </cell>
          <cell r="E1298" t="str">
            <v>Spirits</v>
          </cell>
          <cell r="F1298" t="str">
            <v>Tequila</v>
          </cell>
          <cell r="G1298" t="str">
            <v xml:space="preserve">Central England </v>
          </cell>
          <cell r="H1298">
            <v>0.38525114999999999</v>
          </cell>
          <cell r="I1298">
            <v>0.44178721999999998</v>
          </cell>
          <cell r="J1298">
            <v>0.43452066</v>
          </cell>
          <cell r="K1298">
            <v>0.416811981</v>
          </cell>
          <cell r="L1298">
            <v>0.41938453399999998</v>
          </cell>
          <cell r="M1298">
            <v>0.433772404</v>
          </cell>
          <cell r="N1298">
            <v>0.386968598</v>
          </cell>
          <cell r="O1298">
            <v>0.37434220600000001</v>
          </cell>
          <cell r="P1298">
            <v>0.39193604399999998</v>
          </cell>
          <cell r="Q1298">
            <v>0.39459912200000002</v>
          </cell>
          <cell r="R1298">
            <v>0.38189598899999999</v>
          </cell>
          <cell r="S1298">
            <v>0.387566519</v>
          </cell>
          <cell r="T1298">
            <v>0.47037262299999999</v>
          </cell>
          <cell r="U1298">
            <v>0.32758364099999998</v>
          </cell>
          <cell r="V1298">
            <v>0.37125141299999997</v>
          </cell>
          <cell r="W1298">
            <v>0.41640299200000003</v>
          </cell>
          <cell r="X1298">
            <v>0.45318899299999998</v>
          </cell>
          <cell r="Y1298">
            <v>0.45189816799999999</v>
          </cell>
          <cell r="Z1298">
            <v>0.430839413</v>
          </cell>
          <cell r="AA1298">
            <v>0.39853375899999999</v>
          </cell>
          <cell r="AB1298">
            <v>0.39330075199999998</v>
          </cell>
          <cell r="AC1298">
            <v>0.36785582</v>
          </cell>
          <cell r="AD1298">
            <v>0.36756253799999999</v>
          </cell>
          <cell r="AE1298">
            <v>0.368562267</v>
          </cell>
          <cell r="AF1298">
            <v>0.360894773</v>
          </cell>
          <cell r="AG1298">
            <v>0.31194571100000001</v>
          </cell>
          <cell r="AH1298">
            <v>0.135887332</v>
          </cell>
          <cell r="AI1298">
            <v>0.16416677800000001</v>
          </cell>
          <cell r="AJ1298">
            <v>0.16971452300000001</v>
          </cell>
          <cell r="AK1298">
            <v>0.187844181</v>
          </cell>
          <cell r="AL1298">
            <v>0.18546852</v>
          </cell>
          <cell r="AM1298">
            <v>0.18935448699999999</v>
          </cell>
          <cell r="AN1298">
            <v>0.20986249800000001</v>
          </cell>
          <cell r="AO1298">
            <v>0.22035265000000001</v>
          </cell>
          <cell r="AP1298">
            <v>0.25734764999999998</v>
          </cell>
          <cell r="AQ1298">
            <v>0.29291374100000001</v>
          </cell>
          <cell r="AR1298">
            <v>0.28735250099999998</v>
          </cell>
          <cell r="AS1298">
            <v>0.30900978000000001</v>
          </cell>
          <cell r="AT1298">
            <v>0.38794794700000002</v>
          </cell>
          <cell r="AU1298">
            <v>0.32914932699999999</v>
          </cell>
          <cell r="AV1298">
            <v>0.31041369699999999</v>
          </cell>
          <cell r="AW1298">
            <v>0.31445558299999998</v>
          </cell>
          <cell r="AX1298">
            <v>0.27823222800000003</v>
          </cell>
          <cell r="AY1298">
            <v>0.25090739499999998</v>
          </cell>
          <cell r="AZ1298">
            <v>0.22185432599999999</v>
          </cell>
          <cell r="BA1298">
            <v>0.25630853799999997</v>
          </cell>
          <cell r="BB1298">
            <v>0.250718883</v>
          </cell>
          <cell r="BC1298">
            <v>0.28290955200000001</v>
          </cell>
          <cell r="BD1298">
            <v>0.349917692</v>
          </cell>
          <cell r="BE1298">
            <v>0.34311191600000002</v>
          </cell>
          <cell r="BF1298">
            <v>0.35615845099999999</v>
          </cell>
          <cell r="BG1298">
            <v>0.50862664499999999</v>
          </cell>
          <cell r="BH1298">
            <v>0.36559646200000001</v>
          </cell>
          <cell r="BI1298">
            <v>0.36453064499999999</v>
          </cell>
          <cell r="BJ1298">
            <v>0.39382387000000002</v>
          </cell>
          <cell r="BK1298">
            <v>0.50893243700000002</v>
          </cell>
          <cell r="BL1298">
            <v>0.56482626199999997</v>
          </cell>
          <cell r="BM1298">
            <v>0.56160880800000001</v>
          </cell>
          <cell r="BN1298">
            <v>0.51821373900000001</v>
          </cell>
          <cell r="BO1298">
            <v>0.53192524399999996</v>
          </cell>
          <cell r="BP1298">
            <v>0.59235449900000003</v>
          </cell>
          <cell r="BQ1298">
            <v>0.63012991100000004</v>
          </cell>
          <cell r="BR1298">
            <v>0.79026807600000004</v>
          </cell>
          <cell r="BS1298">
            <v>0.79754802800000002</v>
          </cell>
          <cell r="BT1298">
            <v>1.0293268760000001</v>
          </cell>
          <cell r="BU1298">
            <v>0.77852113300000003</v>
          </cell>
          <cell r="BV1298">
            <v>0.80333725300000003</v>
          </cell>
          <cell r="BW1298">
            <v>0.78652592099999996</v>
          </cell>
          <cell r="BX1298">
            <v>0.99068083799999995</v>
          </cell>
          <cell r="BY1298">
            <v>0.95686651700000003</v>
          </cell>
          <cell r="BZ1298">
            <v>0.94022336100000004</v>
          </cell>
          <cell r="CA1298">
            <v>0.87242859500000003</v>
          </cell>
          <cell r="CB1298">
            <v>0.99247909899999998</v>
          </cell>
          <cell r="CC1298">
            <v>1.0235265170000001</v>
          </cell>
          <cell r="CD1298">
            <v>0.94619164700000002</v>
          </cell>
          <cell r="CE1298">
            <v>1.003731854</v>
          </cell>
          <cell r="CF1298">
            <v>0.98772886500000001</v>
          </cell>
          <cell r="CG1298">
            <v>1.1444277540000001</v>
          </cell>
        </row>
        <row r="1299">
          <cell r="B1299" t="str">
            <v>Per_Value_Tequila_GB CENTRAL SCOTLAND</v>
          </cell>
          <cell r="C1299" t="str">
            <v>Per</v>
          </cell>
          <cell r="D1299" t="str">
            <v>Value</v>
          </cell>
          <cell r="E1299" t="str">
            <v>Spirits</v>
          </cell>
          <cell r="F1299" t="str">
            <v>Tequila</v>
          </cell>
          <cell r="G1299" t="str">
            <v>GB CENTRAL SCOTLAND</v>
          </cell>
          <cell r="H1299">
            <v>0.22819816600000001</v>
          </cell>
          <cell r="I1299">
            <v>0.238986699</v>
          </cell>
          <cell r="J1299">
            <v>0.26190259300000002</v>
          </cell>
          <cell r="K1299">
            <v>0.26328496600000001</v>
          </cell>
          <cell r="L1299">
            <v>0.265290637</v>
          </cell>
          <cell r="M1299">
            <v>0.25190791000000001</v>
          </cell>
          <cell r="N1299">
            <v>0.25905762199999999</v>
          </cell>
          <cell r="O1299">
            <v>0.24880064299999999</v>
          </cell>
          <cell r="P1299">
            <v>0.244211278</v>
          </cell>
          <cell r="Q1299">
            <v>0.30714401800000002</v>
          </cell>
          <cell r="R1299">
            <v>0.29702658300000001</v>
          </cell>
          <cell r="S1299">
            <v>0.294896724</v>
          </cell>
          <cell r="T1299">
            <v>0.39538075</v>
          </cell>
          <cell r="U1299">
            <v>0.29600381599999998</v>
          </cell>
          <cell r="V1299">
            <v>0.32639151700000002</v>
          </cell>
          <cell r="W1299">
            <v>0.36483078000000002</v>
          </cell>
          <cell r="X1299">
            <v>0.35111275400000003</v>
          </cell>
          <cell r="Y1299">
            <v>0.366441303</v>
          </cell>
          <cell r="Z1299">
            <v>0.40316641800000003</v>
          </cell>
          <cell r="AA1299">
            <v>0.38228925899999999</v>
          </cell>
          <cell r="AB1299">
            <v>0.371802099</v>
          </cell>
          <cell r="AC1299">
            <v>0.426787374</v>
          </cell>
          <cell r="AD1299">
            <v>0.42485632299999998</v>
          </cell>
          <cell r="AE1299">
            <v>0.42011332800000001</v>
          </cell>
          <cell r="AF1299">
            <v>0.429124063</v>
          </cell>
          <cell r="AG1299">
            <v>0.53675521400000004</v>
          </cell>
          <cell r="AH1299">
            <v>0.36525339099999998</v>
          </cell>
          <cell r="AI1299">
            <v>0.44275230599999998</v>
          </cell>
          <cell r="AJ1299">
            <v>0.493938663</v>
          </cell>
          <cell r="AK1299">
            <v>0.51621809900000004</v>
          </cell>
          <cell r="AL1299">
            <v>0.54964203599999994</v>
          </cell>
          <cell r="AM1299">
            <v>0.61951650899999999</v>
          </cell>
          <cell r="AN1299">
            <v>0.60192188499999999</v>
          </cell>
          <cell r="AO1299">
            <v>0.62344201899999996</v>
          </cell>
          <cell r="AP1299">
            <v>0.642302017</v>
          </cell>
          <cell r="AQ1299">
            <v>0.63846277399999996</v>
          </cell>
          <cell r="AR1299">
            <v>0.59136025999999997</v>
          </cell>
          <cell r="AS1299">
            <v>0.54809326700000005</v>
          </cell>
          <cell r="AT1299">
            <v>0.65089935700000001</v>
          </cell>
          <cell r="AU1299">
            <v>0.53478779700000001</v>
          </cell>
          <cell r="AV1299">
            <v>0.62011492099999999</v>
          </cell>
          <cell r="AW1299">
            <v>0.65024031400000004</v>
          </cell>
          <cell r="AX1299">
            <v>0.57079520900000003</v>
          </cell>
          <cell r="AY1299">
            <v>0.49458677499999998</v>
          </cell>
          <cell r="AZ1299">
            <v>0.39811586900000001</v>
          </cell>
          <cell r="BA1299">
            <v>0.379328375</v>
          </cell>
          <cell r="BB1299">
            <v>0.34981208200000002</v>
          </cell>
          <cell r="BC1299">
            <v>0.37854332400000001</v>
          </cell>
          <cell r="BD1299">
            <v>0.37057922700000001</v>
          </cell>
          <cell r="BE1299">
            <v>0.41250297000000002</v>
          </cell>
          <cell r="BF1299">
            <v>0.42043961000000002</v>
          </cell>
          <cell r="BG1299">
            <v>0.46477441600000002</v>
          </cell>
          <cell r="BH1299">
            <v>0.34698326200000001</v>
          </cell>
          <cell r="BI1299">
            <v>0.35181282699999999</v>
          </cell>
          <cell r="BJ1299">
            <v>0.37781130600000001</v>
          </cell>
          <cell r="BK1299">
            <v>0.48621943099999998</v>
          </cell>
          <cell r="BL1299">
            <v>0.426143677</v>
          </cell>
          <cell r="BM1299">
            <v>0.41361077299999999</v>
          </cell>
          <cell r="BN1299">
            <v>0.40709062000000001</v>
          </cell>
          <cell r="BO1299">
            <v>0.42482933899999997</v>
          </cell>
          <cell r="BP1299">
            <v>0.431752421</v>
          </cell>
          <cell r="BQ1299">
            <v>0.42485920500000002</v>
          </cell>
          <cell r="BR1299">
            <v>0.380779164</v>
          </cell>
          <cell r="BS1299">
            <v>0.40905532300000003</v>
          </cell>
          <cell r="BT1299">
            <v>0.51272019800000002</v>
          </cell>
          <cell r="BU1299">
            <v>0.39033941</v>
          </cell>
          <cell r="BV1299">
            <v>0.38373634099999998</v>
          </cell>
          <cell r="BW1299">
            <v>0.39950402899999998</v>
          </cell>
          <cell r="BX1299">
            <v>0.43587926799999999</v>
          </cell>
          <cell r="BY1299">
            <v>0.483531508</v>
          </cell>
          <cell r="BZ1299">
            <v>0.42894782300000001</v>
          </cell>
          <cell r="CA1299">
            <v>0.376973795</v>
          </cell>
          <cell r="CB1299">
            <v>0.39811762099999998</v>
          </cell>
          <cell r="CC1299">
            <v>0.38890354300000002</v>
          </cell>
          <cell r="CD1299">
            <v>0.483883911</v>
          </cell>
          <cell r="CE1299">
            <v>0.50555117000000005</v>
          </cell>
          <cell r="CF1299">
            <v>0.50648577699999997</v>
          </cell>
          <cell r="CG1299">
            <v>0.60061323600000005</v>
          </cell>
        </row>
        <row r="1300">
          <cell r="B1300" t="str">
            <v>Per_Value_Tequila_East of England</v>
          </cell>
          <cell r="C1300" t="str">
            <v>Per</v>
          </cell>
          <cell r="D1300" t="str">
            <v>Value</v>
          </cell>
          <cell r="E1300" t="str">
            <v>Spirits</v>
          </cell>
          <cell r="F1300" t="str">
            <v>Tequila</v>
          </cell>
          <cell r="G1300" t="str">
            <v>East of England</v>
          </cell>
          <cell r="H1300">
            <v>0.179927426</v>
          </cell>
          <cell r="I1300">
            <v>0.201723498</v>
          </cell>
          <cell r="J1300">
            <v>0.223188267</v>
          </cell>
          <cell r="K1300">
            <v>0.223171862</v>
          </cell>
          <cell r="L1300">
            <v>0.225203131</v>
          </cell>
          <cell r="M1300">
            <v>0.22147246900000001</v>
          </cell>
          <cell r="N1300">
            <v>0.200620889</v>
          </cell>
          <cell r="O1300">
            <v>0.19855539699999999</v>
          </cell>
          <cell r="P1300">
            <v>0.21960117500000001</v>
          </cell>
          <cell r="Q1300">
            <v>0.24228623099999999</v>
          </cell>
          <cell r="R1300">
            <v>0.243058315</v>
          </cell>
          <cell r="S1300">
            <v>0.24208233900000001</v>
          </cell>
          <cell r="T1300">
            <v>0.29529446399999998</v>
          </cell>
          <cell r="U1300">
            <v>0.160209398</v>
          </cell>
          <cell r="V1300">
            <v>0.17471040299999999</v>
          </cell>
          <cell r="W1300">
            <v>0.178895205</v>
          </cell>
          <cell r="X1300">
            <v>0.153869378</v>
          </cell>
          <cell r="Y1300">
            <v>0.156645912</v>
          </cell>
          <cell r="Z1300">
            <v>0.13736041399999999</v>
          </cell>
          <cell r="AA1300">
            <v>0.13430382099999999</v>
          </cell>
          <cell r="AB1300">
            <v>0.13781470600000001</v>
          </cell>
          <cell r="AC1300">
            <v>0.14067537199999999</v>
          </cell>
          <cell r="AD1300">
            <v>0.14238440899999999</v>
          </cell>
          <cell r="AE1300">
            <v>0.13480336900000001</v>
          </cell>
          <cell r="AF1300">
            <v>0.153038494</v>
          </cell>
          <cell r="AG1300">
            <v>0.22294631000000001</v>
          </cell>
          <cell r="AH1300">
            <v>0.15277394699999999</v>
          </cell>
          <cell r="AI1300">
            <v>0.17318412499999999</v>
          </cell>
          <cell r="AJ1300">
            <v>0.21954136199999999</v>
          </cell>
          <cell r="AK1300">
            <v>0.233523483</v>
          </cell>
          <cell r="AL1300">
            <v>0.23679456500000001</v>
          </cell>
          <cell r="AM1300">
            <v>0.25633201799999999</v>
          </cell>
          <cell r="AN1300">
            <v>0.26132011300000002</v>
          </cell>
          <cell r="AO1300">
            <v>0.27151171600000001</v>
          </cell>
          <cell r="AP1300">
            <v>0.27345354799999999</v>
          </cell>
          <cell r="AQ1300">
            <v>0.28523838600000001</v>
          </cell>
          <cell r="AR1300">
            <v>0.29533871900000003</v>
          </cell>
          <cell r="AS1300">
            <v>0.35122398999999999</v>
          </cell>
          <cell r="AT1300">
            <v>0.438435988</v>
          </cell>
          <cell r="AU1300">
            <v>0.43687647200000002</v>
          </cell>
          <cell r="AV1300">
            <v>0.46693970200000001</v>
          </cell>
          <cell r="AW1300">
            <v>0.48065112100000001</v>
          </cell>
          <cell r="AX1300">
            <v>0.44512390899999998</v>
          </cell>
          <cell r="AY1300">
            <v>0.410632622</v>
          </cell>
          <cell r="AZ1300">
            <v>0.32546272700000001</v>
          </cell>
          <cell r="BA1300">
            <v>0.39966853600000002</v>
          </cell>
          <cell r="BB1300">
            <v>0.40066854000000002</v>
          </cell>
          <cell r="BC1300">
            <v>0.47016290999999999</v>
          </cell>
          <cell r="BD1300">
            <v>0.55966881800000001</v>
          </cell>
          <cell r="BE1300">
            <v>0.573185579</v>
          </cell>
          <cell r="BF1300">
            <v>0.56712638400000004</v>
          </cell>
          <cell r="BG1300">
            <v>0.67900708700000001</v>
          </cell>
          <cell r="BH1300">
            <v>0.62917484700000004</v>
          </cell>
          <cell r="BI1300">
            <v>0.67258675400000001</v>
          </cell>
          <cell r="BJ1300">
            <v>0.724242363</v>
          </cell>
          <cell r="BK1300">
            <v>0.83080131999999995</v>
          </cell>
          <cell r="BL1300">
            <v>0.80740857600000004</v>
          </cell>
          <cell r="BM1300">
            <v>0.794359017</v>
          </cell>
          <cell r="BN1300">
            <v>0.76036046899999998</v>
          </cell>
          <cell r="BO1300">
            <v>0.73138890400000001</v>
          </cell>
          <cell r="BP1300">
            <v>0.71606984299999998</v>
          </cell>
          <cell r="BQ1300">
            <v>0.74994769699999997</v>
          </cell>
          <cell r="BR1300">
            <v>0.73107243899999996</v>
          </cell>
          <cell r="BS1300">
            <v>0.74807396500000001</v>
          </cell>
          <cell r="BT1300">
            <v>0.894528039</v>
          </cell>
          <cell r="BU1300">
            <v>0.70875106700000001</v>
          </cell>
          <cell r="BV1300">
            <v>0.69075739899999999</v>
          </cell>
          <cell r="BW1300">
            <v>0.72466047499999997</v>
          </cell>
          <cell r="BX1300">
            <v>0.751221947</v>
          </cell>
          <cell r="BY1300">
            <v>0.74922911599999997</v>
          </cell>
          <cell r="BZ1300">
            <v>0.75688611900000002</v>
          </cell>
          <cell r="CA1300">
            <v>0.75429259699999995</v>
          </cell>
          <cell r="CB1300">
            <v>0.84742304300000004</v>
          </cell>
          <cell r="CC1300">
            <v>0.88089592100000003</v>
          </cell>
          <cell r="CD1300">
            <v>0.89296405700000003</v>
          </cell>
          <cell r="CE1300">
            <v>0.88380332399999995</v>
          </cell>
          <cell r="CF1300">
            <v>0.82177300200000003</v>
          </cell>
          <cell r="CG1300">
            <v>0.962445938</v>
          </cell>
        </row>
        <row r="1301">
          <cell r="B1301" t="str">
            <v>Per_Value_Tequila_London</v>
          </cell>
          <cell r="C1301" t="str">
            <v>Per</v>
          </cell>
          <cell r="D1301" t="str">
            <v>Value</v>
          </cell>
          <cell r="E1301" t="str">
            <v>Spirits</v>
          </cell>
          <cell r="F1301" t="str">
            <v>Tequila</v>
          </cell>
          <cell r="G1301" t="str">
            <v>London</v>
          </cell>
          <cell r="H1301">
            <v>0.92992372199999995</v>
          </cell>
          <cell r="I1301">
            <v>1.0322643090000001</v>
          </cell>
          <cell r="J1301">
            <v>1.1346097369999999</v>
          </cell>
          <cell r="K1301">
            <v>1.12174497</v>
          </cell>
          <cell r="L1301">
            <v>1.1075342699999999</v>
          </cell>
          <cell r="M1301">
            <v>1.1465404109999999</v>
          </cell>
          <cell r="N1301">
            <v>1.072335209</v>
          </cell>
          <cell r="O1301">
            <v>1.04111044</v>
          </cell>
          <cell r="P1301">
            <v>1.1219123070000001</v>
          </cell>
          <cell r="Q1301">
            <v>1.1711802819999999</v>
          </cell>
          <cell r="R1301">
            <v>1.1506433949999999</v>
          </cell>
          <cell r="S1301">
            <v>1.1736970959999999</v>
          </cell>
          <cell r="T1301">
            <v>1.3888270709999999</v>
          </cell>
          <cell r="U1301">
            <v>1.0265444459999999</v>
          </cell>
          <cell r="V1301">
            <v>1.132850752</v>
          </cell>
          <cell r="W1301">
            <v>1.1499156079999999</v>
          </cell>
          <cell r="X1301">
            <v>1.27621074</v>
          </cell>
          <cell r="Y1301">
            <v>1.3659528190000001</v>
          </cell>
          <cell r="Z1301">
            <v>1.356157152</v>
          </cell>
          <cell r="AA1301">
            <v>1.2999965950000001</v>
          </cell>
          <cell r="AB1301">
            <v>1.2971366090000001</v>
          </cell>
          <cell r="AC1301">
            <v>1.2076550290000001</v>
          </cell>
          <cell r="AD1301">
            <v>1.187431203</v>
          </cell>
          <cell r="AE1301">
            <v>1.175558927</v>
          </cell>
          <cell r="AF1301">
            <v>1.1593529309999999</v>
          </cell>
          <cell r="AG1301">
            <v>1.4024540599999999</v>
          </cell>
          <cell r="AH1301">
            <v>0.722810442</v>
          </cell>
          <cell r="AI1301">
            <v>0.85157489200000003</v>
          </cell>
          <cell r="AJ1301">
            <v>0.89380497800000003</v>
          </cell>
          <cell r="AK1301">
            <v>1.0098635540000001</v>
          </cell>
          <cell r="AL1301">
            <v>1.0604338339999999</v>
          </cell>
          <cell r="AM1301">
            <v>1.0322703799999999</v>
          </cell>
          <cell r="AN1301">
            <v>1.077337319</v>
          </cell>
          <cell r="AO1301">
            <v>1.1006515160000001</v>
          </cell>
          <cell r="AP1301">
            <v>1.1788032100000001</v>
          </cell>
          <cell r="AQ1301">
            <v>1.275210795</v>
          </cell>
          <cell r="AR1301">
            <v>1.2676549429999999</v>
          </cell>
          <cell r="AS1301">
            <v>1.2418125790000001</v>
          </cell>
          <cell r="AT1301">
            <v>1.6510670140000001</v>
          </cell>
          <cell r="AU1301">
            <v>1.2763964210000001</v>
          </cell>
          <cell r="AV1301">
            <v>1.2802870559999999</v>
          </cell>
          <cell r="AW1301">
            <v>1.3285272690000001</v>
          </cell>
          <cell r="AX1301">
            <v>1.2958418490000001</v>
          </cell>
          <cell r="AY1301">
            <v>1.157461673</v>
          </cell>
          <cell r="AZ1301">
            <v>1.006002171</v>
          </cell>
          <cell r="BA1301">
            <v>0.965083362</v>
          </cell>
          <cell r="BB1301">
            <v>1.1024448609999999</v>
          </cell>
          <cell r="BC1301">
            <v>1.2838073889999999</v>
          </cell>
          <cell r="BD1301">
            <v>1.581528995</v>
          </cell>
          <cell r="BE1301">
            <v>1.5931139059999999</v>
          </cell>
          <cell r="BF1301">
            <v>1.688911788</v>
          </cell>
          <cell r="BG1301">
            <v>2.125973058</v>
          </cell>
          <cell r="BH1301">
            <v>1.4943102370000001</v>
          </cell>
          <cell r="BI1301">
            <v>1.5197967560000001</v>
          </cell>
          <cell r="BJ1301">
            <v>1.641105059</v>
          </cell>
          <cell r="BK1301">
            <v>1.8273230890000001</v>
          </cell>
          <cell r="BL1301">
            <v>1.7074282110000001</v>
          </cell>
          <cell r="BM1301">
            <v>1.675605236</v>
          </cell>
          <cell r="BN1301">
            <v>1.7045000349999999</v>
          </cell>
          <cell r="BO1301">
            <v>1.6996304579999999</v>
          </cell>
          <cell r="BP1301">
            <v>1.701656126</v>
          </cell>
          <cell r="BQ1301">
            <v>1.8078527339999999</v>
          </cell>
          <cell r="BR1301">
            <v>1.923181051</v>
          </cell>
          <cell r="BS1301">
            <v>1.8125258369999999</v>
          </cell>
          <cell r="BT1301">
            <v>2.2383907490000001</v>
          </cell>
          <cell r="BU1301">
            <v>1.742310585</v>
          </cell>
          <cell r="BV1301">
            <v>1.7310082149999999</v>
          </cell>
          <cell r="BW1301">
            <v>1.8552887440000001</v>
          </cell>
          <cell r="BX1301">
            <v>2.0373062700000002</v>
          </cell>
          <cell r="BY1301">
            <v>2.0389495809999998</v>
          </cell>
          <cell r="BZ1301">
            <v>1.9795488640000001</v>
          </cell>
          <cell r="CA1301">
            <v>1.847450139</v>
          </cell>
          <cell r="CB1301">
            <v>2.1247431020000001</v>
          </cell>
          <cell r="CC1301">
            <v>2.1096740280000001</v>
          </cell>
          <cell r="CD1301">
            <v>1.966410354</v>
          </cell>
          <cell r="CE1301">
            <v>2.1266527929999999</v>
          </cell>
          <cell r="CF1301">
            <v>2.0011225260000001</v>
          </cell>
          <cell r="CG1301">
            <v>2.4209451450000001</v>
          </cell>
        </row>
        <row r="1302">
          <cell r="B1302" t="str">
            <v>Per_Value_Tequila_North East England</v>
          </cell>
          <cell r="C1302" t="str">
            <v>Per</v>
          </cell>
          <cell r="D1302" t="str">
            <v>Value</v>
          </cell>
          <cell r="E1302" t="str">
            <v>Spirits</v>
          </cell>
          <cell r="F1302" t="str">
            <v>Tequila</v>
          </cell>
          <cell r="G1302" t="str">
            <v>North East England</v>
          </cell>
          <cell r="H1302">
            <v>9.5779403999999999E-2</v>
          </cell>
          <cell r="I1302">
            <v>9.9998228999999994E-2</v>
          </cell>
          <cell r="J1302">
            <v>0.107997697</v>
          </cell>
          <cell r="K1302">
            <v>0.107709529</v>
          </cell>
          <cell r="L1302">
            <v>0.111105307</v>
          </cell>
          <cell r="M1302">
            <v>0.109154295</v>
          </cell>
          <cell r="N1302">
            <v>0.10259204099999999</v>
          </cell>
          <cell r="O1302">
            <v>0.100451109</v>
          </cell>
          <cell r="P1302">
            <v>0.119645156</v>
          </cell>
          <cell r="Q1302">
            <v>0.121320372</v>
          </cell>
          <cell r="R1302">
            <v>0.117217998</v>
          </cell>
          <cell r="S1302">
            <v>0.126132894</v>
          </cell>
          <cell r="T1302">
            <v>0.148210488</v>
          </cell>
          <cell r="U1302">
            <v>0.109080964</v>
          </cell>
          <cell r="V1302">
            <v>0.12469854</v>
          </cell>
          <cell r="W1302">
            <v>0.12422256399999999</v>
          </cell>
          <cell r="X1302">
            <v>0.12295308000000001</v>
          </cell>
          <cell r="Y1302">
            <v>0.13050478900000001</v>
          </cell>
          <cell r="Z1302">
            <v>0.146399746</v>
          </cell>
          <cell r="AA1302">
            <v>0.140536306</v>
          </cell>
          <cell r="AB1302">
            <v>0.14376101799999999</v>
          </cell>
          <cell r="AC1302">
            <v>0.14133314399999999</v>
          </cell>
          <cell r="AD1302">
            <v>0.13635151500000001</v>
          </cell>
          <cell r="AE1302">
            <v>0.13757235700000001</v>
          </cell>
          <cell r="AF1302">
            <v>0.13304261000000001</v>
          </cell>
          <cell r="AG1302">
            <v>0.17328956600000001</v>
          </cell>
          <cell r="AH1302">
            <v>0.10165612</v>
          </cell>
          <cell r="AI1302">
            <v>0.14263029599999999</v>
          </cell>
          <cell r="AJ1302">
            <v>0.101523898</v>
          </cell>
          <cell r="AK1302">
            <v>0.108807634</v>
          </cell>
          <cell r="AL1302">
            <v>0.124279603</v>
          </cell>
          <cell r="AM1302">
            <v>0.115081717</v>
          </cell>
          <cell r="AN1302">
            <v>0.112506459</v>
          </cell>
          <cell r="AO1302">
            <v>0.115335755</v>
          </cell>
          <cell r="AP1302">
            <v>0.11610506299999999</v>
          </cell>
          <cell r="AQ1302">
            <v>0.129777949</v>
          </cell>
          <cell r="AR1302">
            <v>0.13242464200000001</v>
          </cell>
          <cell r="AS1302">
            <v>0.100989259</v>
          </cell>
          <cell r="AT1302">
            <v>0.125114693</v>
          </cell>
          <cell r="AU1302">
            <v>9.4209477999999999E-2</v>
          </cell>
          <cell r="AV1302">
            <v>8.1660811E-2</v>
          </cell>
          <cell r="AW1302">
            <v>7.4553198000000001E-2</v>
          </cell>
          <cell r="AX1302">
            <v>7.6771110000000004E-2</v>
          </cell>
          <cell r="AY1302">
            <v>8.4005807000000002E-2</v>
          </cell>
          <cell r="AZ1302">
            <v>7.1619305999999994E-2</v>
          </cell>
          <cell r="BA1302">
            <v>7.5611593000000005E-2</v>
          </cell>
          <cell r="BB1302">
            <v>7.2226893E-2</v>
          </cell>
          <cell r="BC1302">
            <v>7.8138261000000001E-2</v>
          </cell>
          <cell r="BD1302">
            <v>0.11196747</v>
          </cell>
          <cell r="BE1302">
            <v>0.119441089</v>
          </cell>
          <cell r="BF1302">
            <v>0.124845443</v>
          </cell>
          <cell r="BG1302">
            <v>0.18272197300000001</v>
          </cell>
          <cell r="BH1302">
            <v>0.18662100500000001</v>
          </cell>
          <cell r="BI1302">
            <v>0.16521602499999999</v>
          </cell>
          <cell r="BJ1302">
            <v>0.169776751</v>
          </cell>
          <cell r="BK1302">
            <v>0.23050604899999999</v>
          </cell>
          <cell r="BL1302">
            <v>0.187403979</v>
          </cell>
          <cell r="BM1302">
            <v>0.19535920700000001</v>
          </cell>
          <cell r="BN1302">
            <v>0.187556574</v>
          </cell>
          <cell r="BO1302">
            <v>0.21340679100000001</v>
          </cell>
          <cell r="BP1302">
            <v>0.228375094</v>
          </cell>
          <cell r="BQ1302">
            <v>0.238381436</v>
          </cell>
          <cell r="BR1302">
            <v>0.25150088999999998</v>
          </cell>
          <cell r="BS1302">
            <v>0.27236217400000001</v>
          </cell>
          <cell r="BT1302">
            <v>0.30311238299999999</v>
          </cell>
          <cell r="BU1302">
            <v>0.216601616</v>
          </cell>
          <cell r="BV1302">
            <v>0.21190809499999999</v>
          </cell>
          <cell r="BW1302">
            <v>0.23149255499999999</v>
          </cell>
          <cell r="BX1302">
            <v>0.255325939</v>
          </cell>
          <cell r="BY1302">
            <v>0.233226303</v>
          </cell>
          <cell r="BZ1302">
            <v>0.21681985400000001</v>
          </cell>
          <cell r="CA1302">
            <v>0.19786611000000001</v>
          </cell>
          <cell r="CB1302">
            <v>0.227013886</v>
          </cell>
          <cell r="CC1302">
            <v>0.24300224400000001</v>
          </cell>
          <cell r="CD1302">
            <v>0.23920698100000001</v>
          </cell>
          <cell r="CE1302">
            <v>0.256283013</v>
          </cell>
          <cell r="CF1302">
            <v>0.23931976699999999</v>
          </cell>
          <cell r="CG1302">
            <v>0.226406626</v>
          </cell>
        </row>
        <row r="1303">
          <cell r="B1303" t="str">
            <v>Per_Value_Tequila_North East Scotland</v>
          </cell>
          <cell r="C1303" t="str">
            <v>Per</v>
          </cell>
          <cell r="D1303" t="str">
            <v>Value</v>
          </cell>
          <cell r="E1303" t="str">
            <v>Spirits</v>
          </cell>
          <cell r="F1303" t="str">
            <v>Tequila</v>
          </cell>
          <cell r="G1303" t="str">
            <v>North East Scotland</v>
          </cell>
          <cell r="H1303">
            <v>0.118763508</v>
          </cell>
          <cell r="I1303">
            <v>0.14546668400000001</v>
          </cell>
          <cell r="J1303">
            <v>0.169617976</v>
          </cell>
          <cell r="K1303">
            <v>0.18020883200000001</v>
          </cell>
          <cell r="L1303">
            <v>0.18109892699999999</v>
          </cell>
          <cell r="M1303">
            <v>0.205852493</v>
          </cell>
          <cell r="N1303">
            <v>0.19766337</v>
          </cell>
          <cell r="O1303">
            <v>0.19038074999999999</v>
          </cell>
          <cell r="P1303">
            <v>0.187515021</v>
          </cell>
          <cell r="Q1303">
            <v>0.17904898299999999</v>
          </cell>
          <cell r="R1303">
            <v>0.175746508</v>
          </cell>
          <cell r="S1303">
            <v>0.180566379</v>
          </cell>
          <cell r="T1303">
            <v>0.18061477300000001</v>
          </cell>
          <cell r="U1303">
            <v>0.113125332</v>
          </cell>
          <cell r="V1303">
            <v>0.12727179799999999</v>
          </cell>
          <cell r="W1303">
            <v>0.12293888</v>
          </cell>
          <cell r="X1303">
            <v>0.13694731299999999</v>
          </cell>
          <cell r="Y1303">
            <v>0.143106909</v>
          </cell>
          <cell r="Z1303">
            <v>0.135221129</v>
          </cell>
          <cell r="AA1303">
            <v>0.13688349699999999</v>
          </cell>
          <cell r="AB1303">
            <v>0.14542337</v>
          </cell>
          <cell r="AC1303">
            <v>0.13477663400000001</v>
          </cell>
          <cell r="AD1303">
            <v>0.134199912</v>
          </cell>
          <cell r="AE1303">
            <v>0.15668037800000001</v>
          </cell>
          <cell r="AF1303">
            <v>0.154003373</v>
          </cell>
          <cell r="AG1303">
            <v>0.187408982</v>
          </cell>
          <cell r="AH1303">
            <v>7.7855459000000002E-2</v>
          </cell>
          <cell r="AI1303">
            <v>9.2269730999999994E-2</v>
          </cell>
          <cell r="AJ1303">
            <v>9.4318017000000004E-2</v>
          </cell>
          <cell r="AK1303">
            <v>0.10257126</v>
          </cell>
          <cell r="AL1303">
            <v>0.109092677</v>
          </cell>
          <cell r="AM1303">
            <v>0.115450414</v>
          </cell>
          <cell r="AN1303">
            <v>0.123196371</v>
          </cell>
          <cell r="AO1303">
            <v>0.123852608</v>
          </cell>
          <cell r="AP1303">
            <v>0.12995447500000001</v>
          </cell>
          <cell r="AQ1303">
            <v>0.13176694899999999</v>
          </cell>
          <cell r="AR1303">
            <v>0.14191189300000001</v>
          </cell>
          <cell r="AS1303">
            <v>0.16106342200000001</v>
          </cell>
          <cell r="AT1303">
            <v>0.20803403100000001</v>
          </cell>
          <cell r="AU1303">
            <v>0.200929946</v>
          </cell>
          <cell r="AV1303">
            <v>0.13795332099999999</v>
          </cell>
          <cell r="AW1303">
            <v>0.11380059200000001</v>
          </cell>
          <cell r="AX1303">
            <v>0.126348823</v>
          </cell>
          <cell r="AY1303">
            <v>0.10500190099999999</v>
          </cell>
          <cell r="AZ1303">
            <v>9.5221505999999997E-2</v>
          </cell>
          <cell r="BA1303">
            <v>8.8926642E-2</v>
          </cell>
          <cell r="BB1303">
            <v>7.6316315999999995E-2</v>
          </cell>
          <cell r="BC1303">
            <v>8.5514601999999995E-2</v>
          </cell>
          <cell r="BD1303">
            <v>0.106355872</v>
          </cell>
          <cell r="BE1303">
            <v>9.1146721E-2</v>
          </cell>
          <cell r="BF1303">
            <v>0.109461142</v>
          </cell>
          <cell r="BG1303">
            <v>0.122646308</v>
          </cell>
          <cell r="BH1303">
            <v>0.10602666099999999</v>
          </cell>
          <cell r="BI1303">
            <v>0.119564771</v>
          </cell>
          <cell r="BJ1303">
            <v>0.14515078000000001</v>
          </cell>
          <cell r="BK1303">
            <v>0.150022145</v>
          </cell>
          <cell r="BL1303">
            <v>0.11273638499999999</v>
          </cell>
          <cell r="BM1303">
            <v>0.119236931</v>
          </cell>
          <cell r="BN1303">
            <v>0.113257442</v>
          </cell>
          <cell r="BO1303">
            <v>0.122731911</v>
          </cell>
          <cell r="BP1303">
            <v>0.15285836799999999</v>
          </cell>
          <cell r="BQ1303">
            <v>0.13997636099999999</v>
          </cell>
          <cell r="BR1303">
            <v>0.119259376</v>
          </cell>
          <cell r="BS1303">
            <v>0.14446268200000001</v>
          </cell>
          <cell r="BT1303">
            <v>0.20486685199999999</v>
          </cell>
          <cell r="BU1303">
            <v>0.16412576700000001</v>
          </cell>
          <cell r="BV1303">
            <v>0.18432728000000001</v>
          </cell>
          <cell r="BW1303">
            <v>0.19837723500000001</v>
          </cell>
          <cell r="BX1303">
            <v>0.15297324200000001</v>
          </cell>
          <cell r="BY1303">
            <v>0.134291049</v>
          </cell>
          <cell r="BZ1303">
            <v>9.6077276000000003E-2</v>
          </cell>
          <cell r="CA1303">
            <v>9.8518649999999999E-2</v>
          </cell>
          <cell r="CB1303">
            <v>8.7973978999999994E-2</v>
          </cell>
          <cell r="CC1303">
            <v>0.13178896300000001</v>
          </cell>
          <cell r="CD1303">
            <v>0.11579294800000001</v>
          </cell>
          <cell r="CE1303">
            <v>0.12869398900000001</v>
          </cell>
          <cell r="CF1303">
            <v>0.10332793899999999</v>
          </cell>
          <cell r="CG1303">
            <v>0.16405146900000001</v>
          </cell>
        </row>
        <row r="1304">
          <cell r="B1304" t="str">
            <v>Per_Value_Tequila_North West (Lancashire)</v>
          </cell>
          <cell r="C1304" t="str">
            <v>Per</v>
          </cell>
          <cell r="D1304" t="str">
            <v>Value</v>
          </cell>
          <cell r="E1304" t="str">
            <v>Spirits</v>
          </cell>
          <cell r="F1304" t="str">
            <v>Tequila</v>
          </cell>
          <cell r="G1304" t="str">
            <v>North West (Lancashire)</v>
          </cell>
          <cell r="H1304">
            <v>0.181653971</v>
          </cell>
          <cell r="I1304">
            <v>0.200939065</v>
          </cell>
          <cell r="J1304">
            <v>0.20607524199999999</v>
          </cell>
          <cell r="K1304">
            <v>0.206543425</v>
          </cell>
          <cell r="L1304">
            <v>0.20980610699999999</v>
          </cell>
          <cell r="M1304">
            <v>0.20954953400000001</v>
          </cell>
          <cell r="N1304">
            <v>0.192062805</v>
          </cell>
          <cell r="O1304">
            <v>0.18892716900000001</v>
          </cell>
          <cell r="P1304">
            <v>0.19607244400000001</v>
          </cell>
          <cell r="Q1304">
            <v>0.20587773400000001</v>
          </cell>
          <cell r="R1304">
            <v>0.203728833</v>
          </cell>
          <cell r="S1304">
            <v>0.20125246299999999</v>
          </cell>
          <cell r="T1304">
            <v>0.236685968</v>
          </cell>
          <cell r="U1304">
            <v>0.19214688799999999</v>
          </cell>
          <cell r="V1304">
            <v>0.20726745999999999</v>
          </cell>
          <cell r="W1304">
            <v>0.20764785099999999</v>
          </cell>
          <cell r="X1304">
            <v>0.227033657</v>
          </cell>
          <cell r="Y1304">
            <v>0.239444245</v>
          </cell>
          <cell r="Z1304">
            <v>0.25323633499999998</v>
          </cell>
          <cell r="AA1304">
            <v>0.243224834</v>
          </cell>
          <cell r="AB1304">
            <v>0.33900923999999999</v>
          </cell>
          <cell r="AC1304">
            <v>0.3034925</v>
          </cell>
          <cell r="AD1304">
            <v>0.30482205899999998</v>
          </cell>
          <cell r="AE1304">
            <v>0.30475403699999998</v>
          </cell>
          <cell r="AF1304">
            <v>0.29732789599999998</v>
          </cell>
          <cell r="AG1304">
            <v>0.37583920900000001</v>
          </cell>
          <cell r="AH1304">
            <v>0.16133668300000001</v>
          </cell>
          <cell r="AI1304">
            <v>0.22995372</v>
          </cell>
          <cell r="AJ1304">
            <v>0.25418105299999999</v>
          </cell>
          <cell r="AK1304">
            <v>0.27624759700000001</v>
          </cell>
          <cell r="AL1304">
            <v>0.27576836900000001</v>
          </cell>
          <cell r="AM1304">
            <v>0.30051056300000001</v>
          </cell>
          <cell r="AN1304">
            <v>0.27724058499999998</v>
          </cell>
          <cell r="AO1304">
            <v>0.28468830099999998</v>
          </cell>
          <cell r="AP1304">
            <v>0.31055651000000001</v>
          </cell>
          <cell r="AQ1304">
            <v>0.33849987599999998</v>
          </cell>
          <cell r="AR1304">
            <v>0.32318012600000001</v>
          </cell>
          <cell r="AS1304">
            <v>0.33401248100000003</v>
          </cell>
          <cell r="AT1304">
            <v>0.40833884300000001</v>
          </cell>
          <cell r="AU1304">
            <v>0.38438000500000002</v>
          </cell>
          <cell r="AV1304">
            <v>0.35516629</v>
          </cell>
          <cell r="AW1304">
            <v>0.36092812899999999</v>
          </cell>
          <cell r="AX1304">
            <v>0.35094452199999998</v>
          </cell>
          <cell r="AY1304">
            <v>0.31876431999999999</v>
          </cell>
          <cell r="AZ1304">
            <v>0.25594167499999998</v>
          </cell>
          <cell r="BA1304">
            <v>0.21933559899999999</v>
          </cell>
          <cell r="BB1304">
            <v>0.20999501400000001</v>
          </cell>
          <cell r="BC1304">
            <v>0.236550542</v>
          </cell>
          <cell r="BD1304">
            <v>0.29869292400000003</v>
          </cell>
          <cell r="BE1304">
            <v>0.28494330499999998</v>
          </cell>
          <cell r="BF1304">
            <v>0.30088112700000003</v>
          </cell>
          <cell r="BG1304">
            <v>0.357844671</v>
          </cell>
          <cell r="BH1304">
            <v>0.26269089200000001</v>
          </cell>
          <cell r="BI1304">
            <v>0.24455748099999999</v>
          </cell>
          <cell r="BJ1304">
            <v>0.26914509599999997</v>
          </cell>
          <cell r="BK1304">
            <v>0.29781405799999999</v>
          </cell>
          <cell r="BL1304">
            <v>0.29801747000000001</v>
          </cell>
          <cell r="BM1304">
            <v>0.30135953199999999</v>
          </cell>
          <cell r="BN1304">
            <v>0.28021716600000002</v>
          </cell>
          <cell r="BO1304">
            <v>0.27426744600000003</v>
          </cell>
          <cell r="BP1304">
            <v>0.29741226300000001</v>
          </cell>
          <cell r="BQ1304">
            <v>0.320171661</v>
          </cell>
          <cell r="BR1304">
            <v>0.31484730999999999</v>
          </cell>
          <cell r="BS1304">
            <v>0.31027686700000001</v>
          </cell>
          <cell r="BT1304">
            <v>0.38492757999999999</v>
          </cell>
          <cell r="BU1304">
            <v>0.30917352300000001</v>
          </cell>
          <cell r="BV1304">
            <v>0.321793363</v>
          </cell>
          <cell r="BW1304">
            <v>0.36431775399999999</v>
          </cell>
          <cell r="BX1304">
            <v>0.49659873399999999</v>
          </cell>
          <cell r="BY1304">
            <v>0.59715166600000003</v>
          </cell>
          <cell r="BZ1304">
            <v>0.588099029</v>
          </cell>
          <cell r="CA1304">
            <v>0.56405466100000001</v>
          </cell>
          <cell r="CB1304">
            <v>0.63359301099999998</v>
          </cell>
          <cell r="CC1304">
            <v>0.65997899000000004</v>
          </cell>
          <cell r="CD1304">
            <v>0.59495298799999996</v>
          </cell>
          <cell r="CE1304">
            <v>0.55734757599999996</v>
          </cell>
          <cell r="CF1304">
            <v>0.49913049799999998</v>
          </cell>
          <cell r="CG1304">
            <v>0.58499346699999999</v>
          </cell>
        </row>
        <row r="1305">
          <cell r="B1305" t="str">
            <v>Per_Value_Tequila_South and South East</v>
          </cell>
          <cell r="C1305" t="str">
            <v>Per</v>
          </cell>
          <cell r="D1305" t="str">
            <v>Value</v>
          </cell>
          <cell r="E1305" t="str">
            <v>Spirits</v>
          </cell>
          <cell r="F1305" t="str">
            <v>Tequila</v>
          </cell>
          <cell r="G1305" t="str">
            <v>South and South East</v>
          </cell>
          <cell r="H1305">
            <v>0.40676826300000002</v>
          </cell>
          <cell r="I1305">
            <v>0.46325344499999999</v>
          </cell>
          <cell r="J1305">
            <v>0.57445229600000003</v>
          </cell>
          <cell r="K1305">
            <v>0.58137394200000003</v>
          </cell>
          <cell r="L1305">
            <v>0.60163922599999997</v>
          </cell>
          <cell r="M1305">
            <v>0.59863402200000004</v>
          </cell>
          <cell r="N1305">
            <v>0.56290742100000002</v>
          </cell>
          <cell r="O1305">
            <v>0.52042634600000004</v>
          </cell>
          <cell r="P1305">
            <v>0.51396021300000005</v>
          </cell>
          <cell r="Q1305">
            <v>0.52843737000000002</v>
          </cell>
          <cell r="R1305">
            <v>0.50861314099999999</v>
          </cell>
          <cell r="S1305">
            <v>0.52549787599999997</v>
          </cell>
          <cell r="T1305">
            <v>0.60594106299999995</v>
          </cell>
          <cell r="U1305">
            <v>0.40385942600000002</v>
          </cell>
          <cell r="V1305">
            <v>0.44006982100000003</v>
          </cell>
          <cell r="W1305">
            <v>0.43893554899999998</v>
          </cell>
          <cell r="X1305">
            <v>0.50201392700000003</v>
          </cell>
          <cell r="Y1305">
            <v>0.53647015600000003</v>
          </cell>
          <cell r="Z1305">
            <v>0.59706503700000002</v>
          </cell>
          <cell r="AA1305">
            <v>0.57595391699999998</v>
          </cell>
          <cell r="AB1305">
            <v>0.522059999</v>
          </cell>
          <cell r="AC1305">
            <v>0.61753352500000003</v>
          </cell>
          <cell r="AD1305">
            <v>0.62023576800000002</v>
          </cell>
          <cell r="AE1305">
            <v>0.55029192500000002</v>
          </cell>
          <cell r="AF1305">
            <v>0.55430933999999998</v>
          </cell>
          <cell r="AG1305">
            <v>0.68199169599999998</v>
          </cell>
          <cell r="AH1305">
            <v>0.34274148900000001</v>
          </cell>
          <cell r="AI1305">
            <v>0.41857978699999998</v>
          </cell>
          <cell r="AJ1305">
            <v>0.507168438</v>
          </cell>
          <cell r="AK1305">
            <v>0.53699845700000004</v>
          </cell>
          <cell r="AL1305">
            <v>0.56052229399999998</v>
          </cell>
          <cell r="AM1305">
            <v>0.54570297999999995</v>
          </cell>
          <cell r="AN1305">
            <v>0.52416479699999996</v>
          </cell>
          <cell r="AO1305">
            <v>0.54392177799999997</v>
          </cell>
          <cell r="AP1305">
            <v>0.535641319</v>
          </cell>
          <cell r="AQ1305">
            <v>0.57008809199999999</v>
          </cell>
          <cell r="AR1305">
            <v>0.60335900600000003</v>
          </cell>
          <cell r="AS1305">
            <v>0.55694845999999998</v>
          </cell>
          <cell r="AT1305">
            <v>0.72264450099999999</v>
          </cell>
          <cell r="AU1305">
            <v>0.61838769000000005</v>
          </cell>
          <cell r="AV1305">
            <v>0.63934583599999995</v>
          </cell>
          <cell r="AW1305">
            <v>0.64692296500000002</v>
          </cell>
          <cell r="AX1305">
            <v>0.54363144799999996</v>
          </cell>
          <cell r="AY1305">
            <v>0.51600477700000003</v>
          </cell>
          <cell r="AZ1305">
            <v>0.42283733899999998</v>
          </cell>
          <cell r="BA1305">
            <v>0.44335233499999999</v>
          </cell>
          <cell r="BB1305">
            <v>0.44539155499999999</v>
          </cell>
          <cell r="BC1305">
            <v>0.511436416</v>
          </cell>
          <cell r="BD1305">
            <v>0.65065623500000003</v>
          </cell>
          <cell r="BE1305">
            <v>0.66715805100000003</v>
          </cell>
          <cell r="BF1305">
            <v>0.63032792699999995</v>
          </cell>
          <cell r="BG1305">
            <v>0.806749359</v>
          </cell>
          <cell r="BH1305">
            <v>0.62936170999999996</v>
          </cell>
          <cell r="BI1305">
            <v>0.61990399100000004</v>
          </cell>
          <cell r="BJ1305">
            <v>0.67077530100000005</v>
          </cell>
          <cell r="BK1305">
            <v>0.79804302699999996</v>
          </cell>
          <cell r="BL1305">
            <v>0.84145326600000003</v>
          </cell>
          <cell r="BM1305">
            <v>0.81594938900000002</v>
          </cell>
          <cell r="BN1305">
            <v>0.80784488899999995</v>
          </cell>
          <cell r="BO1305">
            <v>0.85144595099999998</v>
          </cell>
          <cell r="BP1305">
            <v>0.89991837500000005</v>
          </cell>
          <cell r="BQ1305">
            <v>0.88300087599999999</v>
          </cell>
          <cell r="BR1305">
            <v>0.84506543300000003</v>
          </cell>
          <cell r="BS1305">
            <v>0.75199273</v>
          </cell>
          <cell r="BT1305">
            <v>1.026866703</v>
          </cell>
          <cell r="BU1305">
            <v>0.81657019600000003</v>
          </cell>
          <cell r="BV1305">
            <v>0.85883152900000004</v>
          </cell>
          <cell r="BW1305">
            <v>0.83614632200000005</v>
          </cell>
          <cell r="BX1305">
            <v>0.89146130099999998</v>
          </cell>
          <cell r="BY1305">
            <v>0.87257686099999998</v>
          </cell>
          <cell r="BZ1305">
            <v>0.91553850400000003</v>
          </cell>
          <cell r="CA1305">
            <v>0.88982595499999995</v>
          </cell>
          <cell r="CB1305">
            <v>0.890614448</v>
          </cell>
          <cell r="CC1305">
            <v>0.91528648999999995</v>
          </cell>
          <cell r="CD1305">
            <v>0.84831004899999995</v>
          </cell>
          <cell r="CE1305">
            <v>0.90041929099999996</v>
          </cell>
          <cell r="CF1305">
            <v>0.83400395199999999</v>
          </cell>
          <cell r="CG1305">
            <v>0.98279851600000001</v>
          </cell>
        </row>
        <row r="1306">
          <cell r="B1306" t="str">
            <v>Per_Value_Tequila_South West</v>
          </cell>
          <cell r="C1306" t="str">
            <v>Per</v>
          </cell>
          <cell r="D1306" t="str">
            <v>Value</v>
          </cell>
          <cell r="E1306" t="str">
            <v>Spirits</v>
          </cell>
          <cell r="F1306" t="str">
            <v>Tequila</v>
          </cell>
          <cell r="G1306" t="str">
            <v>South West</v>
          </cell>
          <cell r="H1306">
            <v>0.186858937</v>
          </cell>
          <cell r="I1306">
            <v>0.209942711</v>
          </cell>
          <cell r="J1306">
            <v>0.22545625699999999</v>
          </cell>
          <cell r="K1306">
            <v>0.23774352000000001</v>
          </cell>
          <cell r="L1306">
            <v>0.27193033700000002</v>
          </cell>
          <cell r="M1306">
            <v>0.27093518100000002</v>
          </cell>
          <cell r="N1306">
            <v>0.295256307</v>
          </cell>
          <cell r="O1306">
            <v>0.267984273</v>
          </cell>
          <cell r="P1306">
            <v>0.26086712699999998</v>
          </cell>
          <cell r="Q1306">
            <v>0.29181407300000001</v>
          </cell>
          <cell r="R1306">
            <v>0.28705724700000002</v>
          </cell>
          <cell r="S1306">
            <v>0.27559869399999998</v>
          </cell>
          <cell r="T1306">
            <v>0.324935274</v>
          </cell>
          <cell r="U1306">
            <v>0.221714615</v>
          </cell>
          <cell r="V1306">
            <v>0.25202121399999999</v>
          </cell>
          <cell r="W1306">
            <v>0.26225496599999998</v>
          </cell>
          <cell r="X1306">
            <v>0.22981447199999999</v>
          </cell>
          <cell r="Y1306">
            <v>0.222236039</v>
          </cell>
          <cell r="Z1306">
            <v>0.26216172500000001</v>
          </cell>
          <cell r="AA1306">
            <v>0.24743626899999999</v>
          </cell>
          <cell r="AB1306">
            <v>0.25442457299999999</v>
          </cell>
          <cell r="AC1306">
            <v>0.26785015000000001</v>
          </cell>
          <cell r="AD1306">
            <v>0.26825647400000002</v>
          </cell>
          <cell r="AE1306">
            <v>0.27503290899999999</v>
          </cell>
          <cell r="AF1306">
            <v>0.26465793500000001</v>
          </cell>
          <cell r="AG1306">
            <v>0.34848432800000001</v>
          </cell>
          <cell r="AH1306">
            <v>0.20703465400000001</v>
          </cell>
          <cell r="AI1306">
            <v>0.23205358400000001</v>
          </cell>
          <cell r="AJ1306">
            <v>0.25865104100000003</v>
          </cell>
          <cell r="AK1306">
            <v>0.26910931199999999</v>
          </cell>
          <cell r="AL1306">
            <v>0.27109036800000003</v>
          </cell>
          <cell r="AM1306">
            <v>0.304945036</v>
          </cell>
          <cell r="AN1306">
            <v>0.30235374999999998</v>
          </cell>
          <cell r="AO1306">
            <v>0.32523961499999998</v>
          </cell>
          <cell r="AP1306">
            <v>0.38234181699999997</v>
          </cell>
          <cell r="AQ1306">
            <v>0.38204028400000001</v>
          </cell>
          <cell r="AR1306">
            <v>0.40287340900000002</v>
          </cell>
          <cell r="AS1306">
            <v>0.356471068</v>
          </cell>
          <cell r="AT1306">
            <v>0.36217081299999998</v>
          </cell>
          <cell r="AU1306">
            <v>0.30085781900000003</v>
          </cell>
          <cell r="AV1306">
            <v>0.24287297599999999</v>
          </cell>
          <cell r="AW1306">
            <v>0.24656051800000001</v>
          </cell>
          <cell r="AX1306">
            <v>0.25083954800000002</v>
          </cell>
          <cell r="AY1306">
            <v>0.237671982</v>
          </cell>
          <cell r="AZ1306">
            <v>0.22918518700000001</v>
          </cell>
          <cell r="BA1306">
            <v>0.25159258099999998</v>
          </cell>
          <cell r="BB1306">
            <v>0.29243617599999999</v>
          </cell>
          <cell r="BC1306">
            <v>0.345313851</v>
          </cell>
          <cell r="BD1306">
            <v>0.30562856700000002</v>
          </cell>
          <cell r="BE1306">
            <v>0.31937349300000001</v>
          </cell>
          <cell r="BF1306">
            <v>0.32952890499999998</v>
          </cell>
          <cell r="BG1306">
            <v>0.37713459599999999</v>
          </cell>
          <cell r="BH1306">
            <v>0.270425847</v>
          </cell>
          <cell r="BI1306">
            <v>0.28989216200000001</v>
          </cell>
          <cell r="BJ1306">
            <v>0.312181969</v>
          </cell>
          <cell r="BK1306">
            <v>0.38263353700000002</v>
          </cell>
          <cell r="BL1306">
            <v>0.38059336599999999</v>
          </cell>
          <cell r="BM1306">
            <v>0.39970718199999999</v>
          </cell>
          <cell r="BN1306">
            <v>0.404952329</v>
          </cell>
          <cell r="BO1306">
            <v>0.39799819400000003</v>
          </cell>
          <cell r="BP1306">
            <v>0.43748189700000001</v>
          </cell>
          <cell r="BQ1306">
            <v>0.428340834</v>
          </cell>
          <cell r="BR1306">
            <v>0.37828452600000001</v>
          </cell>
          <cell r="BS1306">
            <v>0.335962912</v>
          </cell>
          <cell r="BT1306">
            <v>0.44416992900000002</v>
          </cell>
          <cell r="BU1306">
            <v>0.327410176</v>
          </cell>
          <cell r="BV1306">
            <v>0.36843175299999997</v>
          </cell>
          <cell r="BW1306">
            <v>0.36321184699999998</v>
          </cell>
          <cell r="BX1306">
            <v>0.381222528</v>
          </cell>
          <cell r="BY1306">
            <v>0.33980302400000001</v>
          </cell>
          <cell r="BZ1306">
            <v>0.32089504000000002</v>
          </cell>
          <cell r="CA1306">
            <v>0.33041298000000002</v>
          </cell>
          <cell r="CB1306">
            <v>0.39976157000000001</v>
          </cell>
          <cell r="CC1306">
            <v>0.406355678</v>
          </cell>
          <cell r="CD1306">
            <v>0.39424449900000003</v>
          </cell>
          <cell r="CE1306">
            <v>0.40633551800000001</v>
          </cell>
          <cell r="CF1306">
            <v>0.40136238899999999</v>
          </cell>
          <cell r="CG1306">
            <v>0.44736135799999999</v>
          </cell>
        </row>
        <row r="1307">
          <cell r="B1307" t="str">
            <v>Per_Value_Tequila_Wales and West</v>
          </cell>
          <cell r="C1307" t="str">
            <v>Per</v>
          </cell>
          <cell r="D1307" t="str">
            <v>Value</v>
          </cell>
          <cell r="E1307" t="str">
            <v>Spirits</v>
          </cell>
          <cell r="F1307" t="str">
            <v>Tequila</v>
          </cell>
          <cell r="G1307" t="str">
            <v>Wales and West</v>
          </cell>
          <cell r="H1307">
            <v>0.19258473200000001</v>
          </cell>
          <cell r="I1307">
            <v>0.236511792</v>
          </cell>
          <cell r="J1307">
            <v>0.33743251200000002</v>
          </cell>
          <cell r="K1307">
            <v>0.30148287899999998</v>
          </cell>
          <cell r="L1307">
            <v>0.29412860600000001</v>
          </cell>
          <cell r="M1307">
            <v>0.29259735999999997</v>
          </cell>
          <cell r="N1307">
            <v>0.28070636900000001</v>
          </cell>
          <cell r="O1307">
            <v>0.25235174100000002</v>
          </cell>
          <cell r="P1307">
            <v>0.25324226</v>
          </cell>
          <cell r="Q1307">
            <v>0.22357923699999999</v>
          </cell>
          <cell r="R1307">
            <v>0.218936195</v>
          </cell>
          <cell r="S1307">
            <v>0.223849296</v>
          </cell>
          <cell r="T1307">
            <v>0.26841551600000002</v>
          </cell>
          <cell r="U1307">
            <v>0.214553146</v>
          </cell>
          <cell r="V1307">
            <v>0.22500546699999999</v>
          </cell>
          <cell r="W1307">
            <v>0.23161029399999999</v>
          </cell>
          <cell r="X1307">
            <v>0.258528127</v>
          </cell>
          <cell r="Y1307">
            <v>0.27151370699999999</v>
          </cell>
          <cell r="Z1307">
            <v>0.29143529899999998</v>
          </cell>
          <cell r="AA1307">
            <v>0.29062597099999998</v>
          </cell>
          <cell r="AB1307">
            <v>0.27245519800000001</v>
          </cell>
          <cell r="AC1307">
            <v>0.27262054699999999</v>
          </cell>
          <cell r="AD1307">
            <v>0.26032081400000001</v>
          </cell>
          <cell r="AE1307">
            <v>0.25177123499999998</v>
          </cell>
          <cell r="AF1307">
            <v>0.248281374</v>
          </cell>
          <cell r="AG1307">
            <v>0.335088267</v>
          </cell>
          <cell r="AH1307">
            <v>0.20914597400000001</v>
          </cell>
          <cell r="AI1307">
            <v>0.24037441400000001</v>
          </cell>
          <cell r="AJ1307">
            <v>0.29616497400000003</v>
          </cell>
          <cell r="AK1307">
            <v>0.32371343499999999</v>
          </cell>
          <cell r="AL1307">
            <v>0.29608298999999999</v>
          </cell>
          <cell r="AM1307">
            <v>0.25766787000000002</v>
          </cell>
          <cell r="AN1307">
            <v>0.25597071900000001</v>
          </cell>
          <cell r="AO1307">
            <v>0.25257749800000001</v>
          </cell>
          <cell r="AP1307">
            <v>0.256831331</v>
          </cell>
          <cell r="AQ1307">
            <v>0.28814555600000002</v>
          </cell>
          <cell r="AR1307">
            <v>0.309914358</v>
          </cell>
          <cell r="AS1307">
            <v>0.33843897499999998</v>
          </cell>
          <cell r="AT1307">
            <v>0.39201660599999999</v>
          </cell>
          <cell r="AU1307">
            <v>0.30525940800000001</v>
          </cell>
          <cell r="AV1307">
            <v>0.33178290700000002</v>
          </cell>
          <cell r="AW1307">
            <v>0.33650571099999999</v>
          </cell>
          <cell r="AX1307">
            <v>0.30761081499999998</v>
          </cell>
          <cell r="AY1307">
            <v>0.28799799999999998</v>
          </cell>
          <cell r="AZ1307">
            <v>0.22886167299999999</v>
          </cell>
          <cell r="BA1307">
            <v>0.234320798</v>
          </cell>
          <cell r="BB1307">
            <v>0.20635862899999999</v>
          </cell>
          <cell r="BC1307">
            <v>0.215312638</v>
          </cell>
          <cell r="BD1307">
            <v>0.30363741300000002</v>
          </cell>
          <cell r="BE1307">
            <v>0.28765989400000003</v>
          </cell>
          <cell r="BF1307">
            <v>0.32296247300000003</v>
          </cell>
          <cell r="BG1307">
            <v>0.41077075699999999</v>
          </cell>
          <cell r="BH1307">
            <v>0.31110895900000002</v>
          </cell>
          <cell r="BI1307">
            <v>0.29562440899999998</v>
          </cell>
          <cell r="BJ1307">
            <v>0.336897114</v>
          </cell>
          <cell r="BK1307">
            <v>0.34557380900000001</v>
          </cell>
          <cell r="BL1307">
            <v>0.34858688700000001</v>
          </cell>
          <cell r="BM1307">
            <v>0.38462398199999998</v>
          </cell>
          <cell r="BN1307">
            <v>0.46632178600000002</v>
          </cell>
          <cell r="BO1307">
            <v>0.51814063399999999</v>
          </cell>
          <cell r="BP1307">
            <v>0.53925798199999997</v>
          </cell>
          <cell r="BQ1307">
            <v>0.61887177100000001</v>
          </cell>
          <cell r="BR1307">
            <v>0.69350515599999996</v>
          </cell>
          <cell r="BS1307">
            <v>0.74798940000000003</v>
          </cell>
          <cell r="BT1307">
            <v>0.82781082100000003</v>
          </cell>
          <cell r="BU1307">
            <v>0.55049964200000001</v>
          </cell>
          <cell r="BV1307">
            <v>0.60072796399999995</v>
          </cell>
          <cell r="BW1307">
            <v>0.654170794</v>
          </cell>
          <cell r="BX1307">
            <v>0.62852727500000005</v>
          </cell>
          <cell r="BY1307">
            <v>0.62989712600000003</v>
          </cell>
          <cell r="BZ1307">
            <v>0.64309665500000002</v>
          </cell>
          <cell r="CA1307">
            <v>0.57537357300000003</v>
          </cell>
          <cell r="CB1307">
            <v>0.56060964400000002</v>
          </cell>
          <cell r="CC1307">
            <v>0.58140191399999996</v>
          </cell>
          <cell r="CD1307">
            <v>0.60730790999999995</v>
          </cell>
          <cell r="CE1307">
            <v>0.63158157400000003</v>
          </cell>
          <cell r="CF1307">
            <v>0.58952025600000002</v>
          </cell>
          <cell r="CG1307">
            <v>0.72263145200000001</v>
          </cell>
        </row>
        <row r="1308">
          <cell r="B1308" t="str">
            <v>Per_Value_Tequila_Yorkshire</v>
          </cell>
          <cell r="C1308" t="str">
            <v>Per</v>
          </cell>
          <cell r="D1308" t="str">
            <v>Value</v>
          </cell>
          <cell r="E1308" t="str">
            <v>Spirits</v>
          </cell>
          <cell r="F1308" t="str">
            <v>Tequila</v>
          </cell>
          <cell r="G1308" t="str">
            <v>Yorkshire</v>
          </cell>
          <cell r="H1308">
            <v>0.435434286</v>
          </cell>
          <cell r="I1308">
            <v>0.48057030699999997</v>
          </cell>
          <cell r="J1308">
            <v>0.52502027699999998</v>
          </cell>
          <cell r="K1308">
            <v>0.50992721699999999</v>
          </cell>
          <cell r="L1308">
            <v>0.54516470100000003</v>
          </cell>
          <cell r="M1308">
            <v>0.499586154</v>
          </cell>
          <cell r="N1308">
            <v>0.49905622500000002</v>
          </cell>
          <cell r="O1308">
            <v>0.476217261</v>
          </cell>
          <cell r="P1308">
            <v>0.52819387200000001</v>
          </cell>
          <cell r="Q1308">
            <v>0.53885961900000001</v>
          </cell>
          <cell r="R1308">
            <v>0.52432588599999996</v>
          </cell>
          <cell r="S1308">
            <v>0.51544251500000005</v>
          </cell>
          <cell r="T1308">
            <v>0.72580429599999996</v>
          </cell>
          <cell r="U1308">
            <v>0.51376023500000001</v>
          </cell>
          <cell r="V1308">
            <v>0.564168102</v>
          </cell>
          <cell r="W1308">
            <v>0.59220205000000004</v>
          </cell>
          <cell r="X1308">
            <v>0.58254289000000004</v>
          </cell>
          <cell r="Y1308">
            <v>0.58513777099999997</v>
          </cell>
          <cell r="Z1308">
            <v>0.58319090799999995</v>
          </cell>
          <cell r="AA1308">
            <v>0.56938124599999995</v>
          </cell>
          <cell r="AB1308">
            <v>0.56237545799999999</v>
          </cell>
          <cell r="AC1308">
            <v>0.57614307799999998</v>
          </cell>
          <cell r="AD1308">
            <v>0.57858675699999995</v>
          </cell>
          <cell r="AE1308">
            <v>0.55323474500000003</v>
          </cell>
          <cell r="AF1308">
            <v>0.58582286400000005</v>
          </cell>
          <cell r="AG1308">
            <v>0.71361956800000004</v>
          </cell>
          <cell r="AH1308">
            <v>0.312325399</v>
          </cell>
          <cell r="AI1308">
            <v>0.35926400200000003</v>
          </cell>
          <cell r="AJ1308">
            <v>0.37416375299999999</v>
          </cell>
          <cell r="AK1308">
            <v>0.40077875600000001</v>
          </cell>
          <cell r="AL1308">
            <v>0.445202188</v>
          </cell>
          <cell r="AM1308">
            <v>0.432396222</v>
          </cell>
          <cell r="AN1308">
            <v>0.427397847</v>
          </cell>
          <cell r="AO1308">
            <v>0.44379418900000001</v>
          </cell>
          <cell r="AP1308">
            <v>0.44126367500000002</v>
          </cell>
          <cell r="AQ1308">
            <v>0.46117207500000001</v>
          </cell>
          <cell r="AR1308">
            <v>0.46515623900000003</v>
          </cell>
          <cell r="AS1308">
            <v>0.45508168999999998</v>
          </cell>
          <cell r="AT1308">
            <v>0.54429351599999998</v>
          </cell>
          <cell r="AU1308">
            <v>0.41185665300000002</v>
          </cell>
          <cell r="AV1308">
            <v>0.43886904399999999</v>
          </cell>
          <cell r="AW1308">
            <v>0.45113666400000002</v>
          </cell>
          <cell r="AX1308">
            <v>0.42197773799999999</v>
          </cell>
          <cell r="AY1308">
            <v>0.40488995100000003</v>
          </cell>
          <cell r="AZ1308">
            <v>0.36377514900000002</v>
          </cell>
          <cell r="BA1308">
            <v>0.41506519200000003</v>
          </cell>
          <cell r="BB1308">
            <v>0.49312340999999998</v>
          </cell>
          <cell r="BC1308">
            <v>0.54886888199999995</v>
          </cell>
          <cell r="BD1308">
            <v>0.64323608600000004</v>
          </cell>
          <cell r="BE1308">
            <v>0.65273672400000005</v>
          </cell>
          <cell r="BF1308">
            <v>0.63722754699999995</v>
          </cell>
          <cell r="BG1308">
            <v>0.75483129199999999</v>
          </cell>
          <cell r="BH1308">
            <v>0.58783515200000003</v>
          </cell>
          <cell r="BI1308">
            <v>0.56187910299999999</v>
          </cell>
          <cell r="BJ1308">
            <v>0.59468432400000004</v>
          </cell>
          <cell r="BK1308">
            <v>0.64905761699999998</v>
          </cell>
          <cell r="BL1308">
            <v>0.59803473699999998</v>
          </cell>
          <cell r="BM1308">
            <v>0.63040450299999995</v>
          </cell>
          <cell r="BN1308">
            <v>0.60850871200000001</v>
          </cell>
          <cell r="BO1308">
            <v>0.645750669</v>
          </cell>
          <cell r="BP1308">
            <v>0.656354781</v>
          </cell>
          <cell r="BQ1308">
            <v>0.76172367799999996</v>
          </cell>
          <cell r="BR1308">
            <v>0.75209154600000006</v>
          </cell>
          <cell r="BS1308">
            <v>0.747298405</v>
          </cell>
          <cell r="BT1308">
            <v>0.88943287100000001</v>
          </cell>
          <cell r="BU1308">
            <v>0.68366390399999999</v>
          </cell>
          <cell r="BV1308">
            <v>0.73759106100000005</v>
          </cell>
          <cell r="BW1308">
            <v>0.76857165999999999</v>
          </cell>
          <cell r="BX1308">
            <v>0.82378743600000004</v>
          </cell>
          <cell r="BY1308">
            <v>0.82559611600000005</v>
          </cell>
          <cell r="BZ1308">
            <v>0.90131346899999998</v>
          </cell>
          <cell r="CA1308">
            <v>0.86105174600000001</v>
          </cell>
          <cell r="CB1308">
            <v>0.86846384300000001</v>
          </cell>
          <cell r="CC1308">
            <v>0.85958049400000003</v>
          </cell>
          <cell r="CD1308">
            <v>0.87963979599999997</v>
          </cell>
          <cell r="CE1308">
            <v>0.90522037600000005</v>
          </cell>
          <cell r="CF1308">
            <v>0.91960705899999995</v>
          </cell>
          <cell r="CG1308">
            <v>1.072674694</v>
          </cell>
        </row>
        <row r="1309">
          <cell r="B1309" t="str">
            <v xml:space="preserve">Per_Value_Vodka_Central England </v>
          </cell>
          <cell r="C1309" t="str">
            <v>Per</v>
          </cell>
          <cell r="D1309" t="str">
            <v>Value</v>
          </cell>
          <cell r="E1309" t="str">
            <v>Spirits</v>
          </cell>
          <cell r="F1309" t="str">
            <v>Vodka</v>
          </cell>
          <cell r="G1309" t="str">
            <v xml:space="preserve">Central England </v>
          </cell>
          <cell r="H1309">
            <v>11.430091840999999</v>
          </cell>
          <cell r="I1309">
            <v>11.542119243</v>
          </cell>
          <cell r="J1309">
            <v>12.210705057</v>
          </cell>
          <cell r="K1309">
            <v>12.151919122000001</v>
          </cell>
          <cell r="L1309">
            <v>12.566493736</v>
          </cell>
          <cell r="M1309">
            <v>12.136566818</v>
          </cell>
          <cell r="N1309">
            <v>11.589439047999999</v>
          </cell>
          <cell r="O1309">
            <v>11.681503640000001</v>
          </cell>
          <cell r="P1309">
            <v>11.748066774</v>
          </cell>
          <cell r="Q1309">
            <v>11.896828347</v>
          </cell>
          <cell r="R1309">
            <v>11.883011259</v>
          </cell>
          <cell r="S1309">
            <v>11.932878547</v>
          </cell>
          <cell r="T1309">
            <v>15.134766509</v>
          </cell>
          <cell r="U1309">
            <v>11.701966486</v>
          </cell>
          <cell r="V1309">
            <v>10.855919776</v>
          </cell>
          <cell r="W1309">
            <v>12.389641941000001</v>
          </cell>
          <cell r="X1309">
            <v>14.009439455000001</v>
          </cell>
          <cell r="Y1309">
            <v>13.364613829</v>
          </cell>
          <cell r="Z1309">
            <v>13.211636021</v>
          </cell>
          <cell r="AA1309">
            <v>12.674272022</v>
          </cell>
          <cell r="AB1309">
            <v>12.966579847</v>
          </cell>
          <cell r="AC1309">
            <v>13.939967086999999</v>
          </cell>
          <cell r="AD1309">
            <v>13.902882886</v>
          </cell>
          <cell r="AE1309">
            <v>14.021251606</v>
          </cell>
          <cell r="AF1309">
            <v>13.355584997999999</v>
          </cell>
          <cell r="AG1309">
            <v>16.016119968000002</v>
          </cell>
          <cell r="AH1309">
            <v>9.7684504390000004</v>
          </cell>
          <cell r="AI1309">
            <v>10.488295218999999</v>
          </cell>
          <cell r="AJ1309">
            <v>11.704169201999999</v>
          </cell>
          <cell r="AK1309">
            <v>13.417741541</v>
          </cell>
          <cell r="AL1309">
            <v>13.463624589</v>
          </cell>
          <cell r="AM1309">
            <v>12.663246879000001</v>
          </cell>
          <cell r="AN1309">
            <v>12.336905286</v>
          </cell>
          <cell r="AO1309">
            <v>11.956382466000001</v>
          </cell>
          <cell r="AP1309">
            <v>12.374283151</v>
          </cell>
          <cell r="AQ1309">
            <v>12.071580013</v>
          </cell>
          <cell r="AR1309">
            <v>11.879219677</v>
          </cell>
          <cell r="AS1309">
            <v>12.544961362</v>
          </cell>
          <cell r="AT1309">
            <v>15.370299869</v>
          </cell>
          <cell r="AU1309">
            <v>12.154169354</v>
          </cell>
          <cell r="AV1309">
            <v>11.480910095</v>
          </cell>
          <cell r="AW1309">
            <v>12.791923881000001</v>
          </cell>
          <cell r="AX1309">
            <v>12.932293570000001</v>
          </cell>
          <cell r="AY1309">
            <v>13.828049292999999</v>
          </cell>
          <cell r="AZ1309">
            <v>13.398367979</v>
          </cell>
          <cell r="BA1309">
            <v>13.575835683999999</v>
          </cell>
          <cell r="BB1309">
            <v>12.696541457</v>
          </cell>
          <cell r="BC1309">
            <v>13.005980898000001</v>
          </cell>
          <cell r="BD1309">
            <v>12.7648539</v>
          </cell>
          <cell r="BE1309">
            <v>12.880626829000001</v>
          </cell>
          <cell r="BF1309">
            <v>12.545933720000001</v>
          </cell>
          <cell r="BG1309">
            <v>15.538936458</v>
          </cell>
          <cell r="BH1309">
            <v>11.621343918000001</v>
          </cell>
          <cell r="BI1309">
            <v>10.694555980000001</v>
          </cell>
          <cell r="BJ1309">
            <v>11.585525971999999</v>
          </cell>
          <cell r="BK1309">
            <v>12.049587884999999</v>
          </cell>
          <cell r="BL1309">
            <v>11.432023996</v>
          </cell>
          <cell r="BM1309">
            <v>11.784496724</v>
          </cell>
          <cell r="BN1309">
            <v>11.306505250000001</v>
          </cell>
          <cell r="BO1309">
            <v>11.975676311999999</v>
          </cell>
          <cell r="BP1309">
            <v>12.458962049</v>
          </cell>
          <cell r="BQ1309">
            <v>12.246266822999999</v>
          </cell>
          <cell r="BR1309">
            <v>12.24465614</v>
          </cell>
          <cell r="BS1309">
            <v>12.295207521</v>
          </cell>
          <cell r="BT1309">
            <v>15.892775079</v>
          </cell>
          <cell r="BU1309">
            <v>11.662761008</v>
          </cell>
          <cell r="BV1309">
            <v>11.378730072</v>
          </cell>
          <cell r="BW1309">
            <v>11.486652759</v>
          </cell>
          <cell r="BX1309">
            <v>11.906979542</v>
          </cell>
          <cell r="BY1309">
            <v>12.074164674</v>
          </cell>
          <cell r="BZ1309">
            <v>12.226809227</v>
          </cell>
          <cell r="CA1309">
            <v>12.732762209000001</v>
          </cell>
          <cell r="CB1309">
            <v>12.946870842999999</v>
          </cell>
          <cell r="CC1309">
            <v>13.211700741</v>
          </cell>
          <cell r="CD1309">
            <v>12.648051901000001</v>
          </cell>
          <cell r="CE1309">
            <v>12.268104288</v>
          </cell>
          <cell r="CF1309">
            <v>12.155959163</v>
          </cell>
          <cell r="CG1309">
            <v>15.743524265</v>
          </cell>
        </row>
        <row r="1310">
          <cell r="B1310" t="str">
            <v>Per_Value_Vodka_GB CENTRAL SCOTLAND</v>
          </cell>
          <cell r="C1310" t="str">
            <v>Per</v>
          </cell>
          <cell r="D1310" t="str">
            <v>Value</v>
          </cell>
          <cell r="E1310" t="str">
            <v>Spirits</v>
          </cell>
          <cell r="F1310" t="str">
            <v>Vodka</v>
          </cell>
          <cell r="G1310" t="str">
            <v>GB CENTRAL SCOTLAND</v>
          </cell>
          <cell r="H1310">
            <v>10.497574817</v>
          </cell>
          <cell r="I1310">
            <v>10.835348116</v>
          </cell>
          <cell r="J1310">
            <v>11.521669807</v>
          </cell>
          <cell r="K1310">
            <v>11.632327188</v>
          </cell>
          <cell r="L1310">
            <v>10.809967904000001</v>
          </cell>
          <cell r="M1310">
            <v>9.646951606</v>
          </cell>
          <cell r="N1310">
            <v>9.4637282250000005</v>
          </cell>
          <cell r="O1310">
            <v>8.8505500149999996</v>
          </cell>
          <cell r="P1310">
            <v>10.066535782000001</v>
          </cell>
          <cell r="Q1310">
            <v>12.608835221</v>
          </cell>
          <cell r="R1310">
            <v>12.313853796</v>
          </cell>
          <cell r="S1310">
            <v>13.102423838</v>
          </cell>
          <cell r="T1310">
            <v>15.812441005</v>
          </cell>
          <cell r="U1310">
            <v>13.183033983</v>
          </cell>
          <cell r="V1310">
            <v>14.21562799</v>
          </cell>
          <cell r="W1310">
            <v>12.826519916000001</v>
          </cell>
          <cell r="X1310">
            <v>14.337477047</v>
          </cell>
          <cell r="Y1310">
            <v>13.455126844</v>
          </cell>
          <cell r="Z1310">
            <v>13.373173757</v>
          </cell>
          <cell r="AA1310">
            <v>12.974357042999999</v>
          </cell>
          <cell r="AB1310">
            <v>12.431516734000001</v>
          </cell>
          <cell r="AC1310">
            <v>12.812807706999999</v>
          </cell>
          <cell r="AD1310">
            <v>12.964599198</v>
          </cell>
          <cell r="AE1310">
            <v>12.014373478</v>
          </cell>
          <cell r="AF1310">
            <v>13.681995411000001</v>
          </cell>
          <cell r="AG1310">
            <v>16.064977708000001</v>
          </cell>
          <cell r="AH1310">
            <v>9.3540290410000004</v>
          </cell>
          <cell r="AI1310">
            <v>10.473946133</v>
          </cell>
          <cell r="AJ1310">
            <v>11.922635371</v>
          </cell>
          <cell r="AK1310">
            <v>12.921613022000001</v>
          </cell>
          <cell r="AL1310">
            <v>14.730560987</v>
          </cell>
          <cell r="AM1310">
            <v>12.919265051</v>
          </cell>
          <cell r="AN1310">
            <v>12.386592003000001</v>
          </cell>
          <cell r="AO1310">
            <v>12.649159750999999</v>
          </cell>
          <cell r="AP1310">
            <v>12.972608771999999</v>
          </cell>
          <cell r="AQ1310">
            <v>12.278829582</v>
          </cell>
          <cell r="AR1310">
            <v>12.156056461</v>
          </cell>
          <cell r="AS1310">
            <v>12.99791712</v>
          </cell>
          <cell r="AT1310">
            <v>16.118601669</v>
          </cell>
          <cell r="AU1310">
            <v>11.088715132000001</v>
          </cell>
          <cell r="AV1310">
            <v>11.600996954999999</v>
          </cell>
          <cell r="AW1310">
            <v>12.515553169</v>
          </cell>
          <cell r="AX1310">
            <v>13.187029512000001</v>
          </cell>
          <cell r="AY1310">
            <v>13.633179631000001</v>
          </cell>
          <cell r="AZ1310">
            <v>14.029236286</v>
          </cell>
          <cell r="BA1310">
            <v>14.275746807000001</v>
          </cell>
          <cell r="BB1310">
            <v>14.011224253</v>
          </cell>
          <cell r="BC1310">
            <v>14.664777090999999</v>
          </cell>
          <cell r="BD1310">
            <v>13.454884563</v>
          </cell>
          <cell r="BE1310">
            <v>12.91601028</v>
          </cell>
          <cell r="BF1310">
            <v>13.037392651999999</v>
          </cell>
          <cell r="BG1310">
            <v>18.601136018999998</v>
          </cell>
          <cell r="BH1310">
            <v>11.952672687</v>
          </cell>
          <cell r="BI1310">
            <v>11.340188474</v>
          </cell>
          <cell r="BJ1310">
            <v>11.612801212000001</v>
          </cell>
          <cell r="BK1310">
            <v>11.476327762</v>
          </cell>
          <cell r="BL1310">
            <v>10.625412005999999</v>
          </cell>
          <cell r="BM1310">
            <v>11.637818715</v>
          </cell>
          <cell r="BN1310">
            <v>10.978084533000001</v>
          </cell>
          <cell r="BO1310">
            <v>11.865059976</v>
          </cell>
          <cell r="BP1310">
            <v>12.302316288</v>
          </cell>
          <cell r="BQ1310">
            <v>11.961851116</v>
          </cell>
          <cell r="BR1310">
            <v>10.791984129999999</v>
          </cell>
          <cell r="BS1310">
            <v>10.430961607</v>
          </cell>
          <cell r="BT1310">
            <v>14.021757247</v>
          </cell>
          <cell r="BU1310">
            <v>10.31823041</v>
          </cell>
          <cell r="BV1310">
            <v>10.535488744</v>
          </cell>
          <cell r="BW1310">
            <v>10.765891063</v>
          </cell>
          <cell r="BX1310">
            <v>10.586884717</v>
          </cell>
          <cell r="BY1310">
            <v>11.091182569000001</v>
          </cell>
          <cell r="BZ1310">
            <v>11.433828801000001</v>
          </cell>
          <cell r="CA1310">
            <v>11.729394609</v>
          </cell>
          <cell r="CB1310">
            <v>12.385472523000001</v>
          </cell>
          <cell r="CC1310">
            <v>12.504458438</v>
          </cell>
          <cell r="CD1310">
            <v>12.381477338</v>
          </cell>
          <cell r="CE1310">
            <v>12.192167803</v>
          </cell>
          <cell r="CF1310">
            <v>12.086299653999999</v>
          </cell>
          <cell r="CG1310">
            <v>15.609821712</v>
          </cell>
        </row>
        <row r="1311">
          <cell r="B1311" t="str">
            <v>Per_Value_Vodka_East of England</v>
          </cell>
          <cell r="C1311" t="str">
            <v>Per</v>
          </cell>
          <cell r="D1311" t="str">
            <v>Value</v>
          </cell>
          <cell r="E1311" t="str">
            <v>Spirits</v>
          </cell>
          <cell r="F1311" t="str">
            <v>Vodka</v>
          </cell>
          <cell r="G1311" t="str">
            <v>East of England</v>
          </cell>
          <cell r="H1311">
            <v>8.1247613019999996</v>
          </cell>
          <cell r="I1311">
            <v>8.4287300649999999</v>
          </cell>
          <cell r="J1311">
            <v>8.5316473790000007</v>
          </cell>
          <cell r="K1311">
            <v>8.1440348559999993</v>
          </cell>
          <cell r="L1311">
            <v>7.8193262829999997</v>
          </cell>
          <cell r="M1311">
            <v>7.0246109829999996</v>
          </cell>
          <cell r="N1311">
            <v>6.6865393290000004</v>
          </cell>
          <cell r="O1311">
            <v>6.3648277320000002</v>
          </cell>
          <cell r="P1311">
            <v>7.5211711660000002</v>
          </cell>
          <cell r="Q1311">
            <v>7.168936929</v>
          </cell>
          <cell r="R1311">
            <v>7.1560736189999998</v>
          </cell>
          <cell r="S1311">
            <v>7.2655827449999997</v>
          </cell>
          <cell r="T1311">
            <v>8.588825946</v>
          </cell>
          <cell r="U1311">
            <v>7.0614853909999997</v>
          </cell>
          <cell r="V1311">
            <v>5.3480200010000001</v>
          </cell>
          <cell r="W1311">
            <v>5.9617626489999997</v>
          </cell>
          <cell r="X1311">
            <v>5.8564536110000001</v>
          </cell>
          <cell r="Y1311">
            <v>6.1471698650000004</v>
          </cell>
          <cell r="Z1311">
            <v>5.9666291090000003</v>
          </cell>
          <cell r="AA1311">
            <v>5.8275074990000002</v>
          </cell>
          <cell r="AB1311">
            <v>5.9696352279999996</v>
          </cell>
          <cell r="AC1311">
            <v>6.3107028390000002</v>
          </cell>
          <cell r="AD1311">
            <v>6.0635003779999996</v>
          </cell>
          <cell r="AE1311">
            <v>6.1858498060000002</v>
          </cell>
          <cell r="AF1311">
            <v>5.8823049420000002</v>
          </cell>
          <cell r="AG1311">
            <v>7.417079148</v>
          </cell>
          <cell r="AH1311">
            <v>5.34304545</v>
          </cell>
          <cell r="AI1311">
            <v>5.6356228179999999</v>
          </cell>
          <cell r="AJ1311">
            <v>5.6821141280000003</v>
          </cell>
          <cell r="AK1311">
            <v>6.5024042260000003</v>
          </cell>
          <cell r="AL1311">
            <v>6.2256302850000003</v>
          </cell>
          <cell r="AM1311">
            <v>5.91780156</v>
          </cell>
          <cell r="AN1311">
            <v>6.0252022040000002</v>
          </cell>
          <cell r="AO1311">
            <v>5.8021209779999996</v>
          </cell>
          <cell r="AP1311">
            <v>6.0426827440000004</v>
          </cell>
          <cell r="AQ1311">
            <v>6.1648782229999997</v>
          </cell>
          <cell r="AR1311">
            <v>6.2244882109999997</v>
          </cell>
          <cell r="AS1311">
            <v>6.2409570419999998</v>
          </cell>
          <cell r="AT1311">
            <v>7.6797150590000003</v>
          </cell>
          <cell r="AU1311">
            <v>5.5718327319999998</v>
          </cell>
          <cell r="AV1311">
            <v>5.4078446619999996</v>
          </cell>
          <cell r="AW1311">
            <v>5.9035764589999999</v>
          </cell>
          <cell r="AX1311">
            <v>6.6585072900000002</v>
          </cell>
          <cell r="AY1311">
            <v>7.5705842460000001</v>
          </cell>
          <cell r="AZ1311">
            <v>7.381288574</v>
          </cell>
          <cell r="BA1311">
            <v>7.1903308460000002</v>
          </cell>
          <cell r="BB1311">
            <v>7.1961516090000002</v>
          </cell>
          <cell r="BC1311">
            <v>7.2632799950000004</v>
          </cell>
          <cell r="BD1311">
            <v>7.1378418669999997</v>
          </cell>
          <cell r="BE1311">
            <v>7.2414247869999997</v>
          </cell>
          <cell r="BF1311">
            <v>7.4604678240000002</v>
          </cell>
          <cell r="BG1311">
            <v>9.6649147079999995</v>
          </cell>
          <cell r="BH1311">
            <v>7.0572947590000004</v>
          </cell>
          <cell r="BI1311">
            <v>6.607714316</v>
          </cell>
          <cell r="BJ1311">
            <v>6.4843763939999999</v>
          </cell>
          <cell r="BK1311">
            <v>6.5234353069999997</v>
          </cell>
          <cell r="BL1311">
            <v>5.941040933</v>
          </cell>
          <cell r="BM1311">
            <v>6.516093412</v>
          </cell>
          <cell r="BN1311">
            <v>6.398640822</v>
          </cell>
          <cell r="BO1311">
            <v>6.6569496150000003</v>
          </cell>
          <cell r="BP1311">
            <v>6.8336210199999998</v>
          </cell>
          <cell r="BQ1311">
            <v>6.4380894</v>
          </cell>
          <cell r="BR1311">
            <v>6.3125799770000004</v>
          </cell>
          <cell r="BS1311">
            <v>6.7262577840000004</v>
          </cell>
          <cell r="BT1311">
            <v>8.9131945540000004</v>
          </cell>
          <cell r="BU1311">
            <v>6.1644438690000003</v>
          </cell>
          <cell r="BV1311">
            <v>6.3996586539999996</v>
          </cell>
          <cell r="BW1311">
            <v>6.400905528</v>
          </cell>
          <cell r="BX1311">
            <v>6.8402396679999997</v>
          </cell>
          <cell r="BY1311">
            <v>6.6715166909999999</v>
          </cell>
          <cell r="BZ1311">
            <v>6.8777688560000003</v>
          </cell>
          <cell r="CA1311">
            <v>6.9352134530000002</v>
          </cell>
          <cell r="CB1311">
            <v>7.1818224080000004</v>
          </cell>
          <cell r="CC1311">
            <v>7.2405207950000001</v>
          </cell>
          <cell r="CD1311">
            <v>7.2192943630000004</v>
          </cell>
          <cell r="CE1311">
            <v>7.1916124840000002</v>
          </cell>
          <cell r="CF1311">
            <v>7.3024592500000001</v>
          </cell>
          <cell r="CG1311">
            <v>10.083947993000001</v>
          </cell>
        </row>
        <row r="1312">
          <cell r="B1312" t="str">
            <v>Per_Value_Vodka_London</v>
          </cell>
          <cell r="C1312" t="str">
            <v>Per</v>
          </cell>
          <cell r="D1312" t="str">
            <v>Value</v>
          </cell>
          <cell r="E1312" t="str">
            <v>Spirits</v>
          </cell>
          <cell r="F1312" t="str">
            <v>Vodka</v>
          </cell>
          <cell r="G1312" t="str">
            <v>London</v>
          </cell>
          <cell r="H1312">
            <v>25.677095102999999</v>
          </cell>
          <cell r="I1312">
            <v>26.073810349999999</v>
          </cell>
          <cell r="J1312">
            <v>27.216981840999999</v>
          </cell>
          <cell r="K1312">
            <v>28.505578524000001</v>
          </cell>
          <cell r="L1312">
            <v>29.379095588999999</v>
          </cell>
          <cell r="M1312">
            <v>29.788050953999999</v>
          </cell>
          <cell r="N1312">
            <v>29.030685932000001</v>
          </cell>
          <cell r="O1312">
            <v>30.703285355999999</v>
          </cell>
          <cell r="P1312">
            <v>29.099081124000001</v>
          </cell>
          <cell r="Q1312">
            <v>30.69143438</v>
          </cell>
          <cell r="R1312">
            <v>29.671674829000001</v>
          </cell>
          <cell r="S1312">
            <v>31.301129656000001</v>
          </cell>
          <cell r="T1312">
            <v>38.678182679999999</v>
          </cell>
          <cell r="U1312">
            <v>34.171518796000001</v>
          </cell>
          <cell r="V1312">
            <v>26.173884209000001</v>
          </cell>
          <cell r="W1312">
            <v>28.245445570000001</v>
          </cell>
          <cell r="X1312">
            <v>31.161496727999999</v>
          </cell>
          <cell r="Y1312">
            <v>30.841631627000002</v>
          </cell>
          <cell r="Z1312">
            <v>30.120952719000002</v>
          </cell>
          <cell r="AA1312">
            <v>29.894045151</v>
          </cell>
          <cell r="AB1312">
            <v>30.100043023000001</v>
          </cell>
          <cell r="AC1312">
            <v>30.507674545</v>
          </cell>
          <cell r="AD1312">
            <v>30.368798696999999</v>
          </cell>
          <cell r="AE1312">
            <v>30.026790795</v>
          </cell>
          <cell r="AF1312">
            <v>29.695658705</v>
          </cell>
          <cell r="AG1312">
            <v>40.460382326999998</v>
          </cell>
          <cell r="AH1312">
            <v>22.673970491999999</v>
          </cell>
          <cell r="AI1312">
            <v>23.575438272</v>
          </cell>
          <cell r="AJ1312">
            <v>25.624769443999998</v>
          </cell>
          <cell r="AK1312">
            <v>28.900425486</v>
          </cell>
          <cell r="AL1312">
            <v>28.712285937000001</v>
          </cell>
          <cell r="AM1312">
            <v>29.03608685</v>
          </cell>
          <cell r="AN1312">
            <v>28.014171671</v>
          </cell>
          <cell r="AO1312">
            <v>26.817956479999999</v>
          </cell>
          <cell r="AP1312">
            <v>27.764286595000002</v>
          </cell>
          <cell r="AQ1312">
            <v>27.501159268999999</v>
          </cell>
          <cell r="AR1312">
            <v>27.297247355</v>
          </cell>
          <cell r="AS1312">
            <v>27.325191794999999</v>
          </cell>
          <cell r="AT1312">
            <v>33.762742562</v>
          </cell>
          <cell r="AU1312">
            <v>28.188207377000001</v>
          </cell>
          <cell r="AV1312">
            <v>23.888483839999999</v>
          </cell>
          <cell r="AW1312">
            <v>26.062964752999999</v>
          </cell>
          <cell r="AX1312">
            <v>27.551836968</v>
          </cell>
          <cell r="AY1312">
            <v>28.403066078999998</v>
          </cell>
          <cell r="AZ1312">
            <v>28.355233524999999</v>
          </cell>
          <cell r="BA1312">
            <v>28.364838773999999</v>
          </cell>
          <cell r="BB1312">
            <v>29.403499188000001</v>
          </cell>
          <cell r="BC1312">
            <v>29.798966204999999</v>
          </cell>
          <cell r="BD1312">
            <v>30.903561734</v>
          </cell>
          <cell r="BE1312">
            <v>29.592066760000002</v>
          </cell>
          <cell r="BF1312">
            <v>29.674955624999999</v>
          </cell>
          <cell r="BG1312">
            <v>37.555806150000002</v>
          </cell>
          <cell r="BH1312">
            <v>28.021107597</v>
          </cell>
          <cell r="BI1312">
            <v>27.079828109000001</v>
          </cell>
          <cell r="BJ1312">
            <v>30.026059671999999</v>
          </cell>
          <cell r="BK1312">
            <v>31.122147116000001</v>
          </cell>
          <cell r="BL1312">
            <v>32.178357857000002</v>
          </cell>
          <cell r="BM1312">
            <v>34.223447174</v>
          </cell>
          <cell r="BN1312">
            <v>33.348446172999999</v>
          </cell>
          <cell r="BO1312">
            <v>33.735785808000003</v>
          </cell>
          <cell r="BP1312">
            <v>34.391953344999997</v>
          </cell>
          <cell r="BQ1312">
            <v>34.848426787000001</v>
          </cell>
          <cell r="BR1312">
            <v>34.392773650000002</v>
          </cell>
          <cell r="BS1312">
            <v>34.793421875999996</v>
          </cell>
          <cell r="BT1312">
            <v>44.339690937</v>
          </cell>
          <cell r="BU1312">
            <v>33.273945003000001</v>
          </cell>
          <cell r="BV1312">
            <v>34.020861725000003</v>
          </cell>
          <cell r="BW1312">
            <v>34.333790116999999</v>
          </cell>
          <cell r="BX1312">
            <v>35.652006962999998</v>
          </cell>
          <cell r="BY1312">
            <v>36.598548395000002</v>
          </cell>
          <cell r="BZ1312">
            <v>38.288179028999998</v>
          </cell>
          <cell r="CA1312">
            <v>38.855161903000003</v>
          </cell>
          <cell r="CB1312">
            <v>41.342433727</v>
          </cell>
          <cell r="CC1312">
            <v>41.154933088</v>
          </cell>
          <cell r="CD1312">
            <v>40.821837301999999</v>
          </cell>
          <cell r="CE1312">
            <v>41.215726816999997</v>
          </cell>
          <cell r="CF1312">
            <v>41.200305270000001</v>
          </cell>
          <cell r="CG1312">
            <v>53.293947449999997</v>
          </cell>
        </row>
        <row r="1313">
          <cell r="B1313" t="str">
            <v>Per_Value_Vodka_North East England</v>
          </cell>
          <cell r="C1313" t="str">
            <v>Per</v>
          </cell>
          <cell r="D1313" t="str">
            <v>Value</v>
          </cell>
          <cell r="E1313" t="str">
            <v>Spirits</v>
          </cell>
          <cell r="F1313" t="str">
            <v>Vodka</v>
          </cell>
          <cell r="G1313" t="str">
            <v>North East England</v>
          </cell>
          <cell r="H1313">
            <v>5.2822896479999999</v>
          </cell>
          <cell r="I1313">
            <v>5.2743422930000001</v>
          </cell>
          <cell r="J1313">
            <v>5.2783366039999997</v>
          </cell>
          <cell r="K1313">
            <v>5.5245105739999998</v>
          </cell>
          <cell r="L1313">
            <v>5.850938609</v>
          </cell>
          <cell r="M1313">
            <v>5.8863755710000003</v>
          </cell>
          <cell r="N1313">
            <v>5.6447365249999999</v>
          </cell>
          <cell r="O1313">
            <v>5.7886688020000001</v>
          </cell>
          <cell r="P1313">
            <v>5.8625462219999998</v>
          </cell>
          <cell r="Q1313">
            <v>5.4774205949999999</v>
          </cell>
          <cell r="R1313">
            <v>5.3979630399999996</v>
          </cell>
          <cell r="S1313">
            <v>5.8127360379999997</v>
          </cell>
          <cell r="T1313">
            <v>6.9091607310000001</v>
          </cell>
          <cell r="U1313">
            <v>5.5355490889999999</v>
          </cell>
          <cell r="V1313">
            <v>6.0765084710000004</v>
          </cell>
          <cell r="W1313">
            <v>6.0114243849999998</v>
          </cell>
          <cell r="X1313">
            <v>7.3249109629999998</v>
          </cell>
          <cell r="Y1313">
            <v>6.7225966350000004</v>
          </cell>
          <cell r="Z1313">
            <v>6.2595221509999996</v>
          </cell>
          <cell r="AA1313">
            <v>6.6641457920000002</v>
          </cell>
          <cell r="AB1313">
            <v>6.6985535650000001</v>
          </cell>
          <cell r="AC1313">
            <v>7.1209333130000001</v>
          </cell>
          <cell r="AD1313">
            <v>6.7407239529999998</v>
          </cell>
          <cell r="AE1313">
            <v>6.7365896090000001</v>
          </cell>
          <cell r="AF1313">
            <v>6.6942485950000004</v>
          </cell>
          <cell r="AG1313">
            <v>8.3754559050000008</v>
          </cell>
          <cell r="AH1313">
            <v>4.7223892530000002</v>
          </cell>
          <cell r="AI1313">
            <v>5.3771004739999997</v>
          </cell>
          <cell r="AJ1313">
            <v>5.4723722590000001</v>
          </cell>
          <cell r="AK1313">
            <v>6.0784334710000003</v>
          </cell>
          <cell r="AL1313">
            <v>6.9149989769999998</v>
          </cell>
          <cell r="AM1313">
            <v>6.3072444240000003</v>
          </cell>
          <cell r="AN1313">
            <v>5.955121235</v>
          </cell>
          <cell r="AO1313">
            <v>5.9921797190000001</v>
          </cell>
          <cell r="AP1313">
            <v>6.0361698459999999</v>
          </cell>
          <cell r="AQ1313">
            <v>5.9867417319999996</v>
          </cell>
          <cell r="AR1313">
            <v>6.0174155059999999</v>
          </cell>
          <cell r="AS1313">
            <v>5.4732899789999996</v>
          </cell>
          <cell r="AT1313">
            <v>6.7704609659999999</v>
          </cell>
          <cell r="AU1313">
            <v>5.0113101860000002</v>
          </cell>
          <cell r="AV1313">
            <v>5.0340893800000002</v>
          </cell>
          <cell r="AW1313">
            <v>5.6367647080000003</v>
          </cell>
          <cell r="AX1313">
            <v>5.7455752599999999</v>
          </cell>
          <cell r="AY1313">
            <v>6.5908936599999999</v>
          </cell>
          <cell r="AZ1313">
            <v>6.6188441060000001</v>
          </cell>
          <cell r="BA1313">
            <v>6.6242062439999998</v>
          </cell>
          <cell r="BB1313">
            <v>6.2625760579999996</v>
          </cell>
          <cell r="BC1313">
            <v>6.5188803660000003</v>
          </cell>
          <cell r="BD1313">
            <v>6.5623669199999997</v>
          </cell>
          <cell r="BE1313">
            <v>6.876008337</v>
          </cell>
          <cell r="BF1313">
            <v>5.9070628630000002</v>
          </cell>
          <cell r="BG1313">
            <v>7.9487307490000001</v>
          </cell>
          <cell r="BH1313">
            <v>6.1573495859999996</v>
          </cell>
          <cell r="BI1313">
            <v>5.9800266530000004</v>
          </cell>
          <cell r="BJ1313">
            <v>6.668156561</v>
          </cell>
          <cell r="BK1313">
            <v>6.5186015780000002</v>
          </cell>
          <cell r="BL1313">
            <v>5.5640671880000001</v>
          </cell>
          <cell r="BM1313">
            <v>6.0133793019999997</v>
          </cell>
          <cell r="BN1313">
            <v>5.627322715</v>
          </cell>
          <cell r="BO1313">
            <v>6.105604918</v>
          </cell>
          <cell r="BP1313">
            <v>6.5237468170000001</v>
          </cell>
          <cell r="BQ1313">
            <v>6.6563921390000003</v>
          </cell>
          <cell r="BR1313">
            <v>7.1255933640000002</v>
          </cell>
          <cell r="BS1313">
            <v>6.7611895689999999</v>
          </cell>
          <cell r="BT1313">
            <v>8.663165545</v>
          </cell>
          <cell r="BU1313">
            <v>5.8425049529999997</v>
          </cell>
          <cell r="BV1313">
            <v>5.6781499220000002</v>
          </cell>
          <cell r="BW1313">
            <v>5.5072819449999999</v>
          </cell>
          <cell r="BX1313">
            <v>5.7680974699999998</v>
          </cell>
          <cell r="BY1313">
            <v>5.9202605029999997</v>
          </cell>
          <cell r="BZ1313">
            <v>6.4065367179999999</v>
          </cell>
          <cell r="CA1313">
            <v>6.7206921880000001</v>
          </cell>
          <cell r="CB1313">
            <v>6.7554135710000001</v>
          </cell>
          <cell r="CC1313">
            <v>6.5718018640000002</v>
          </cell>
          <cell r="CD1313">
            <v>6.4314289420000001</v>
          </cell>
          <cell r="CE1313">
            <v>6.3290668129999998</v>
          </cell>
          <cell r="CF1313">
            <v>6.1455226610000002</v>
          </cell>
          <cell r="CG1313">
            <v>8.1761323719999996</v>
          </cell>
        </row>
        <row r="1314">
          <cell r="B1314" t="str">
            <v>Per_Value_Vodka_North East Scotland</v>
          </cell>
          <cell r="C1314" t="str">
            <v>Per</v>
          </cell>
          <cell r="D1314" t="str">
            <v>Value</v>
          </cell>
          <cell r="E1314" t="str">
            <v>Spirits</v>
          </cell>
          <cell r="F1314" t="str">
            <v>Vodka</v>
          </cell>
          <cell r="G1314" t="str">
            <v>North East Scotland</v>
          </cell>
          <cell r="H1314">
            <v>3.8375805779999999</v>
          </cell>
          <cell r="I1314">
            <v>4.270515713</v>
          </cell>
          <cell r="J1314">
            <v>4.2109946450000004</v>
          </cell>
          <cell r="K1314">
            <v>4.1181673219999997</v>
          </cell>
          <cell r="L1314">
            <v>3.6403169860000002</v>
          </cell>
          <cell r="M1314">
            <v>3.2695704480000001</v>
          </cell>
          <cell r="N1314">
            <v>2.875682388</v>
          </cell>
          <cell r="O1314">
            <v>2.7418107279999999</v>
          </cell>
          <cell r="P1314">
            <v>3.2674132650000001</v>
          </cell>
          <cell r="Q1314">
            <v>2.7852598679999998</v>
          </cell>
          <cell r="R1314">
            <v>2.9899742009999999</v>
          </cell>
          <cell r="S1314">
            <v>2.733504522</v>
          </cell>
          <cell r="T1314">
            <v>3.4546481920000001</v>
          </cell>
          <cell r="U1314">
            <v>2.5021580189999999</v>
          </cell>
          <cell r="V1314">
            <v>2.3948921080000001</v>
          </cell>
          <cell r="W1314">
            <v>3.2613923539999998</v>
          </cell>
          <cell r="X1314">
            <v>2.7771069769999999</v>
          </cell>
          <cell r="Y1314">
            <v>3.6449434489999999</v>
          </cell>
          <cell r="Z1314">
            <v>3.1868038830000001</v>
          </cell>
          <cell r="AA1314">
            <v>3.045243594</v>
          </cell>
          <cell r="AB1314">
            <v>3.2854033560000002</v>
          </cell>
          <cell r="AC1314">
            <v>3.1413174420000001</v>
          </cell>
          <cell r="AD1314">
            <v>3.302283079</v>
          </cell>
          <cell r="AE1314">
            <v>2.8354382180000002</v>
          </cell>
          <cell r="AF1314">
            <v>2.2660868459999999</v>
          </cell>
          <cell r="AG1314">
            <v>3.2187438149999998</v>
          </cell>
          <cell r="AH1314">
            <v>1.6119935320000001</v>
          </cell>
          <cell r="AI1314">
            <v>1.9469054530000001</v>
          </cell>
          <cell r="AJ1314">
            <v>2.244091939</v>
          </cell>
          <cell r="AK1314">
            <v>2.367262421</v>
          </cell>
          <cell r="AL1314">
            <v>2.6748235779999998</v>
          </cell>
          <cell r="AM1314">
            <v>2.9840169620000001</v>
          </cell>
          <cell r="AN1314">
            <v>2.836898599</v>
          </cell>
          <cell r="AO1314">
            <v>2.792062574</v>
          </cell>
          <cell r="AP1314">
            <v>2.69405143</v>
          </cell>
          <cell r="AQ1314">
            <v>3.0780736169999998</v>
          </cell>
          <cell r="AR1314">
            <v>3.0829346609999999</v>
          </cell>
          <cell r="AS1314">
            <v>3.9639562719999999</v>
          </cell>
          <cell r="AT1314">
            <v>4.8721810269999999</v>
          </cell>
          <cell r="AU1314">
            <v>3.1263811850000001</v>
          </cell>
          <cell r="AV1314">
            <v>2.0435662589999999</v>
          </cell>
          <cell r="AW1314">
            <v>2.451469806</v>
          </cell>
          <cell r="AX1314">
            <v>2.4695475889999998</v>
          </cell>
          <cell r="AY1314">
            <v>2.7917143520000001</v>
          </cell>
          <cell r="AZ1314">
            <v>2.9449384090000001</v>
          </cell>
          <cell r="BA1314">
            <v>2.8730610749999999</v>
          </cell>
          <cell r="BB1314">
            <v>2.7002677180000001</v>
          </cell>
          <cell r="BC1314">
            <v>2.5481295190000002</v>
          </cell>
          <cell r="BD1314">
            <v>2.5980443129999999</v>
          </cell>
          <cell r="BE1314">
            <v>2.5404474010000002</v>
          </cell>
          <cell r="BF1314">
            <v>3.0506021539999999</v>
          </cell>
          <cell r="BG1314">
            <v>3.6594272409999999</v>
          </cell>
          <cell r="BH1314">
            <v>2.5115678429999999</v>
          </cell>
          <cell r="BI1314">
            <v>2.3545220790000001</v>
          </cell>
          <cell r="BJ1314">
            <v>2.9087027349999999</v>
          </cell>
          <cell r="BK1314">
            <v>3.1345383959999999</v>
          </cell>
          <cell r="BL1314">
            <v>3.287520974</v>
          </cell>
          <cell r="BM1314">
            <v>3.2407205010000002</v>
          </cell>
          <cell r="BN1314">
            <v>3.1639190130000001</v>
          </cell>
          <cell r="BO1314">
            <v>3.2709016700000002</v>
          </cell>
          <cell r="BP1314">
            <v>3.0241777230000002</v>
          </cell>
          <cell r="BQ1314">
            <v>3.5691184539999998</v>
          </cell>
          <cell r="BR1314">
            <v>3.5065530969999998</v>
          </cell>
          <cell r="BS1314">
            <v>3.756734362</v>
          </cell>
          <cell r="BT1314">
            <v>4.8322177069999999</v>
          </cell>
          <cell r="BU1314">
            <v>3.2784361720000001</v>
          </cell>
          <cell r="BV1314">
            <v>3.4176193420000001</v>
          </cell>
          <cell r="BW1314">
            <v>3.3658631379999999</v>
          </cell>
          <cell r="BX1314">
            <v>3.3584396239999998</v>
          </cell>
          <cell r="BY1314">
            <v>3.5530493989999998</v>
          </cell>
          <cell r="BZ1314">
            <v>3.4810632859999999</v>
          </cell>
          <cell r="CA1314">
            <v>3.7024201680000002</v>
          </cell>
          <cell r="CB1314">
            <v>3.6302103529999998</v>
          </cell>
          <cell r="CC1314">
            <v>3.3907687379999998</v>
          </cell>
          <cell r="CD1314">
            <v>3.2495406309999999</v>
          </cell>
          <cell r="CE1314">
            <v>3.2044930329999999</v>
          </cell>
          <cell r="CF1314">
            <v>3.2956735749999999</v>
          </cell>
          <cell r="CG1314">
            <v>4.6226910730000004</v>
          </cell>
        </row>
        <row r="1315">
          <cell r="B1315" t="str">
            <v>Per_Value_Vodka_North West (Lancashire)</v>
          </cell>
          <cell r="C1315" t="str">
            <v>Per</v>
          </cell>
          <cell r="D1315" t="str">
            <v>Value</v>
          </cell>
          <cell r="E1315" t="str">
            <v>Spirits</v>
          </cell>
          <cell r="F1315" t="str">
            <v>Vodka</v>
          </cell>
          <cell r="G1315" t="str">
            <v>North West (Lancashire)</v>
          </cell>
          <cell r="H1315">
            <v>10.900086748</v>
          </cell>
          <cell r="I1315">
            <v>11.244732000999999</v>
          </cell>
          <cell r="J1315">
            <v>11.536828179</v>
          </cell>
          <cell r="K1315">
            <v>12.304976226999999</v>
          </cell>
          <cell r="L1315">
            <v>12.798590775999999</v>
          </cell>
          <cell r="M1315">
            <v>12.252001541</v>
          </cell>
          <cell r="N1315">
            <v>12.282703811999999</v>
          </cell>
          <cell r="O1315">
            <v>12.511821502</v>
          </cell>
          <cell r="P1315">
            <v>12.028805333999999</v>
          </cell>
          <cell r="Q1315">
            <v>13.600921736</v>
          </cell>
          <cell r="R1315">
            <v>14.206216822</v>
          </cell>
          <cell r="S1315">
            <v>13.948950141999999</v>
          </cell>
          <cell r="T1315">
            <v>16.867918831000001</v>
          </cell>
          <cell r="U1315">
            <v>13.823838106</v>
          </cell>
          <cell r="V1315">
            <v>13.267849242</v>
          </cell>
          <cell r="W1315">
            <v>14.130009525</v>
          </cell>
          <cell r="X1315">
            <v>16.160071372000001</v>
          </cell>
          <cell r="Y1315">
            <v>15.203091203</v>
          </cell>
          <cell r="Z1315">
            <v>14.108646413000001</v>
          </cell>
          <cell r="AA1315">
            <v>13.573113534999999</v>
          </cell>
          <cell r="AB1315">
            <v>13.377576004</v>
          </cell>
          <cell r="AC1315">
            <v>14.452172901000001</v>
          </cell>
          <cell r="AD1315">
            <v>15.023169341999999</v>
          </cell>
          <cell r="AE1315">
            <v>15.306072670000001</v>
          </cell>
          <cell r="AF1315">
            <v>14.616467524999999</v>
          </cell>
          <cell r="AG1315">
            <v>18.357737587999999</v>
          </cell>
          <cell r="AH1315">
            <v>11.219516246</v>
          </cell>
          <cell r="AI1315">
            <v>12.116228761</v>
          </cell>
          <cell r="AJ1315">
            <v>13.111537407</v>
          </cell>
          <cell r="AK1315">
            <v>14.613100666999999</v>
          </cell>
          <cell r="AL1315">
            <v>14.68137888</v>
          </cell>
          <cell r="AM1315">
            <v>13.459680379</v>
          </cell>
          <cell r="AN1315">
            <v>12.500500104</v>
          </cell>
          <cell r="AO1315">
            <v>12.585261759</v>
          </cell>
          <cell r="AP1315">
            <v>13.116141115</v>
          </cell>
          <cell r="AQ1315">
            <v>13.281792770999999</v>
          </cell>
          <cell r="AR1315">
            <v>12.879256434</v>
          </cell>
          <cell r="AS1315">
            <v>13.335720330999999</v>
          </cell>
          <cell r="AT1315">
            <v>16.184028390999998</v>
          </cell>
          <cell r="AU1315">
            <v>13.320677153</v>
          </cell>
          <cell r="AV1315">
            <v>12.113784670999999</v>
          </cell>
          <cell r="AW1315">
            <v>13.0806316</v>
          </cell>
          <cell r="AX1315">
            <v>14.445419119</v>
          </cell>
          <cell r="AY1315">
            <v>15.508044012999999</v>
          </cell>
          <cell r="AZ1315">
            <v>14.838996406</v>
          </cell>
          <cell r="BA1315">
            <v>14.759651202000001</v>
          </cell>
          <cell r="BB1315">
            <v>14.991888283</v>
          </cell>
          <cell r="BC1315">
            <v>15.925908703999999</v>
          </cell>
          <cell r="BD1315">
            <v>16.301463910999999</v>
          </cell>
          <cell r="BE1315">
            <v>15.429574540000001</v>
          </cell>
          <cell r="BF1315">
            <v>15.083498441</v>
          </cell>
          <cell r="BG1315">
            <v>19.401510649999999</v>
          </cell>
          <cell r="BH1315">
            <v>14.596503777000001</v>
          </cell>
          <cell r="BI1315">
            <v>12.740232835</v>
          </cell>
          <cell r="BJ1315">
            <v>14.005171392999999</v>
          </cell>
          <cell r="BK1315">
            <v>13.980001463000001</v>
          </cell>
          <cell r="BL1315">
            <v>13.312083776</v>
          </cell>
          <cell r="BM1315">
            <v>14.096895744999999</v>
          </cell>
          <cell r="BN1315">
            <v>13.046435531</v>
          </cell>
          <cell r="BO1315">
            <v>13.298289937</v>
          </cell>
          <cell r="BP1315">
            <v>13.354080278</v>
          </cell>
          <cell r="BQ1315">
            <v>13.382843057000001</v>
          </cell>
          <cell r="BR1315">
            <v>12.431790008</v>
          </cell>
          <cell r="BS1315">
            <v>11.734470652000001</v>
          </cell>
          <cell r="BT1315">
            <v>15.76763761</v>
          </cell>
          <cell r="BU1315">
            <v>11.044740619000001</v>
          </cell>
          <cell r="BV1315">
            <v>11.125756614</v>
          </cell>
          <cell r="BW1315">
            <v>11.323569149000001</v>
          </cell>
          <cell r="BX1315">
            <v>12.257366776</v>
          </cell>
          <cell r="BY1315">
            <v>13.101563019</v>
          </cell>
          <cell r="BZ1315">
            <v>13.181842660999999</v>
          </cell>
          <cell r="CA1315">
            <v>13.692829523</v>
          </cell>
          <cell r="CB1315">
            <v>14.00915573</v>
          </cell>
          <cell r="CC1315">
            <v>14.036533698</v>
          </cell>
          <cell r="CD1315">
            <v>13.719808043</v>
          </cell>
          <cell r="CE1315">
            <v>13.282063479</v>
          </cell>
          <cell r="CF1315">
            <v>13.138369553</v>
          </cell>
          <cell r="CG1315">
            <v>17.152967002</v>
          </cell>
        </row>
        <row r="1316">
          <cell r="B1316" t="str">
            <v>Per_Value_Vodka_South and South East</v>
          </cell>
          <cell r="C1316" t="str">
            <v>Per</v>
          </cell>
          <cell r="D1316" t="str">
            <v>Value</v>
          </cell>
          <cell r="E1316" t="str">
            <v>Spirits</v>
          </cell>
          <cell r="F1316" t="str">
            <v>Vodka</v>
          </cell>
          <cell r="G1316" t="str">
            <v>South and South East</v>
          </cell>
          <cell r="H1316">
            <v>10.498297209</v>
          </cell>
          <cell r="I1316">
            <v>11.046150246</v>
          </cell>
          <cell r="J1316">
            <v>11.596399</v>
          </cell>
          <cell r="K1316">
            <v>11.209781768999999</v>
          </cell>
          <cell r="L1316">
            <v>11.337147717000001</v>
          </cell>
          <cell r="M1316">
            <v>11.526706384000001</v>
          </cell>
          <cell r="N1316">
            <v>10.755755443</v>
          </cell>
          <cell r="O1316">
            <v>11.156888208</v>
          </cell>
          <cell r="P1316">
            <v>11.906485339</v>
          </cell>
          <cell r="Q1316">
            <v>11.440566685</v>
          </cell>
          <cell r="R1316">
            <v>10.870680781000001</v>
          </cell>
          <cell r="S1316">
            <v>10.918833217</v>
          </cell>
          <cell r="T1316">
            <v>13.764684417</v>
          </cell>
          <cell r="U1316">
            <v>11.007403799</v>
          </cell>
          <cell r="V1316">
            <v>9.1336661849999992</v>
          </cell>
          <cell r="W1316">
            <v>9.8861033139999996</v>
          </cell>
          <cell r="X1316">
            <v>10.740226409</v>
          </cell>
          <cell r="Y1316">
            <v>11.188022648</v>
          </cell>
          <cell r="Z1316">
            <v>10.311971378000001</v>
          </cell>
          <cell r="AA1316">
            <v>10.071290900999999</v>
          </cell>
          <cell r="AB1316">
            <v>10.223643914</v>
          </cell>
          <cell r="AC1316">
            <v>11.510498030000001</v>
          </cell>
          <cell r="AD1316">
            <v>11.210107233</v>
          </cell>
          <cell r="AE1316">
            <v>10.726041915</v>
          </cell>
          <cell r="AF1316">
            <v>10.247818552</v>
          </cell>
          <cell r="AG1316">
            <v>14.311754705</v>
          </cell>
          <cell r="AH1316">
            <v>8.2409505440000004</v>
          </cell>
          <cell r="AI1316">
            <v>8.8339553189999993</v>
          </cell>
          <cell r="AJ1316">
            <v>9.2692742569999993</v>
          </cell>
          <cell r="AK1316">
            <v>10.712166449</v>
          </cell>
          <cell r="AL1316">
            <v>11.005627582000001</v>
          </cell>
          <cell r="AM1316">
            <v>10.26320218</v>
          </cell>
          <cell r="AN1316">
            <v>10.195447058999999</v>
          </cell>
          <cell r="AO1316">
            <v>11.133699182000001</v>
          </cell>
          <cell r="AP1316">
            <v>11.180778094000001</v>
          </cell>
          <cell r="AQ1316">
            <v>11.662634431000001</v>
          </cell>
          <cell r="AR1316">
            <v>11.342904926999999</v>
          </cell>
          <cell r="AS1316">
            <v>11.516980847999999</v>
          </cell>
          <cell r="AT1316">
            <v>13.77947408</v>
          </cell>
          <cell r="AU1316">
            <v>10.401060838999999</v>
          </cell>
          <cell r="AV1316">
            <v>9.8578795039999996</v>
          </cell>
          <cell r="AW1316">
            <v>10.74490699</v>
          </cell>
          <cell r="AX1316">
            <v>11.887611421000001</v>
          </cell>
          <cell r="AY1316">
            <v>13.40782576</v>
          </cell>
          <cell r="AZ1316">
            <v>11.998963449</v>
          </cell>
          <cell r="BA1316">
            <v>11.899796256</v>
          </cell>
          <cell r="BB1316">
            <v>12.075500039</v>
          </cell>
          <cell r="BC1316">
            <v>12.881361502000001</v>
          </cell>
          <cell r="BD1316">
            <v>12.979040439</v>
          </cell>
          <cell r="BE1316">
            <v>12.736484674</v>
          </cell>
          <cell r="BF1316">
            <v>12.882414754999999</v>
          </cell>
          <cell r="BG1316">
            <v>16.084965669999999</v>
          </cell>
          <cell r="BH1316">
            <v>12.137740139</v>
          </cell>
          <cell r="BI1316">
            <v>10.753151695</v>
          </cell>
          <cell r="BJ1316">
            <v>11.669789085</v>
          </cell>
          <cell r="BK1316">
            <v>12.084111353000001</v>
          </cell>
          <cell r="BL1316">
            <v>11.495900990000001</v>
          </cell>
          <cell r="BM1316">
            <v>12.347395973999999</v>
          </cell>
          <cell r="BN1316">
            <v>12.00572309</v>
          </cell>
          <cell r="BO1316">
            <v>12.735448304</v>
          </cell>
          <cell r="BP1316">
            <v>12.838339994</v>
          </cell>
          <cell r="BQ1316">
            <v>13.14025152</v>
          </cell>
          <cell r="BR1316">
            <v>12.849080363000001</v>
          </cell>
          <cell r="BS1316">
            <v>12.869711511</v>
          </cell>
          <cell r="BT1316">
            <v>16.126316919000001</v>
          </cell>
          <cell r="BU1316">
            <v>12.230871888999999</v>
          </cell>
          <cell r="BV1316">
            <v>12.381171030999999</v>
          </cell>
          <cell r="BW1316">
            <v>12.515111845</v>
          </cell>
          <cell r="BX1316">
            <v>12.502678202</v>
          </cell>
          <cell r="BY1316">
            <v>12.569580667</v>
          </cell>
          <cell r="BZ1316">
            <v>12.608251256000001</v>
          </cell>
          <cell r="CA1316">
            <v>13.155628824000001</v>
          </cell>
          <cell r="CB1316">
            <v>13.365004884999999</v>
          </cell>
          <cell r="CC1316">
            <v>13.413263368000001</v>
          </cell>
          <cell r="CD1316">
            <v>13.438051602</v>
          </cell>
          <cell r="CE1316">
            <v>12.966228605</v>
          </cell>
          <cell r="CF1316">
            <v>12.785207274999999</v>
          </cell>
          <cell r="CG1316">
            <v>16.864039907999999</v>
          </cell>
        </row>
        <row r="1317">
          <cell r="B1317" t="str">
            <v>Per_Value_Vodka_South West</v>
          </cell>
          <cell r="C1317" t="str">
            <v>Per</v>
          </cell>
          <cell r="D1317" t="str">
            <v>Value</v>
          </cell>
          <cell r="E1317" t="str">
            <v>Spirits</v>
          </cell>
          <cell r="F1317" t="str">
            <v>Vodka</v>
          </cell>
          <cell r="G1317" t="str">
            <v>South West</v>
          </cell>
          <cell r="H1317">
            <v>4.9529433779999996</v>
          </cell>
          <cell r="I1317">
            <v>5.0811895859999998</v>
          </cell>
          <cell r="J1317">
            <v>5.1287441469999999</v>
          </cell>
          <cell r="K1317">
            <v>5.1186620510000003</v>
          </cell>
          <cell r="L1317">
            <v>4.4506287120000003</v>
          </cell>
          <cell r="M1317">
            <v>4.0294011469999997</v>
          </cell>
          <cell r="N1317">
            <v>3.5206448360000002</v>
          </cell>
          <cell r="O1317">
            <v>3.323468273</v>
          </cell>
          <cell r="P1317">
            <v>4.0350011209999996</v>
          </cell>
          <cell r="Q1317">
            <v>4.8465736350000004</v>
          </cell>
          <cell r="R1317">
            <v>4.9019535750000003</v>
          </cell>
          <cell r="S1317">
            <v>5.0891691300000002</v>
          </cell>
          <cell r="T1317">
            <v>6.1535915909999996</v>
          </cell>
          <cell r="U1317">
            <v>4.6196109979999997</v>
          </cell>
          <cell r="V1317">
            <v>3.827777046</v>
          </cell>
          <cell r="W1317">
            <v>4.9732326630000001</v>
          </cell>
          <cell r="X1317">
            <v>4.2625805510000001</v>
          </cell>
          <cell r="Y1317">
            <v>4.6942803929999997</v>
          </cell>
          <cell r="Z1317">
            <v>4.7158104889999999</v>
          </cell>
          <cell r="AA1317">
            <v>4.5691954570000002</v>
          </cell>
          <cell r="AB1317">
            <v>4.611778342</v>
          </cell>
          <cell r="AC1317">
            <v>4.9031164919999997</v>
          </cell>
          <cell r="AD1317">
            <v>4.7289737829999998</v>
          </cell>
          <cell r="AE1317">
            <v>4.7874501479999996</v>
          </cell>
          <cell r="AF1317">
            <v>4.2535249740000003</v>
          </cell>
          <cell r="AG1317">
            <v>5.1703917190000004</v>
          </cell>
          <cell r="AH1317">
            <v>3.4920516419999998</v>
          </cell>
          <cell r="AI1317">
            <v>3.8686676900000001</v>
          </cell>
          <cell r="AJ1317">
            <v>3.8316899000000002</v>
          </cell>
          <cell r="AK1317">
            <v>4.0046108289999998</v>
          </cell>
          <cell r="AL1317">
            <v>4.2424299039999998</v>
          </cell>
          <cell r="AM1317">
            <v>3.774226503</v>
          </cell>
          <cell r="AN1317">
            <v>4.2296221689999998</v>
          </cell>
          <cell r="AO1317">
            <v>4.4431528599999996</v>
          </cell>
          <cell r="AP1317">
            <v>4.5274200000000002</v>
          </cell>
          <cell r="AQ1317">
            <v>4.8326391969999998</v>
          </cell>
          <cell r="AR1317">
            <v>4.6507777309999998</v>
          </cell>
          <cell r="AS1317">
            <v>4.1645102200000004</v>
          </cell>
          <cell r="AT1317">
            <v>5.2452361940000003</v>
          </cell>
          <cell r="AU1317">
            <v>3.8490701349999998</v>
          </cell>
          <cell r="AV1317">
            <v>3.394184138</v>
          </cell>
          <cell r="AW1317">
            <v>3.5743785319999999</v>
          </cell>
          <cell r="AX1317">
            <v>3.8113671099999999</v>
          </cell>
          <cell r="AY1317">
            <v>4.4146549349999997</v>
          </cell>
          <cell r="AZ1317">
            <v>4.5180889009999996</v>
          </cell>
          <cell r="BA1317">
            <v>4.8635348299999999</v>
          </cell>
          <cell r="BB1317">
            <v>5.0358023169999999</v>
          </cell>
          <cell r="BC1317">
            <v>5.513659444</v>
          </cell>
          <cell r="BD1317">
            <v>5.1745452260000002</v>
          </cell>
          <cell r="BE1317">
            <v>4.9724496509999998</v>
          </cell>
          <cell r="BF1317">
            <v>4.831520104</v>
          </cell>
          <cell r="BG1317">
            <v>6.0202647540000003</v>
          </cell>
          <cell r="BH1317">
            <v>4.8374525909999999</v>
          </cell>
          <cell r="BI1317">
            <v>4.3168270980000001</v>
          </cell>
          <cell r="BJ1317">
            <v>4.3822766099999999</v>
          </cell>
          <cell r="BK1317">
            <v>4.8403994819999996</v>
          </cell>
          <cell r="BL1317">
            <v>4.59154763</v>
          </cell>
          <cell r="BM1317">
            <v>4.7984013939999999</v>
          </cell>
          <cell r="BN1317">
            <v>5.1646871159999996</v>
          </cell>
          <cell r="BO1317">
            <v>5.2784262829999999</v>
          </cell>
          <cell r="BP1317">
            <v>5.2123736129999996</v>
          </cell>
          <cell r="BQ1317">
            <v>4.8421822079999997</v>
          </cell>
          <cell r="BR1317">
            <v>4.6643044949999997</v>
          </cell>
          <cell r="BS1317">
            <v>4.5592753129999997</v>
          </cell>
          <cell r="BT1317">
            <v>5.773645846</v>
          </cell>
          <cell r="BU1317">
            <v>4.4686002880000002</v>
          </cell>
          <cell r="BV1317">
            <v>4.5386158329999997</v>
          </cell>
          <cell r="BW1317">
            <v>4.3871140579999999</v>
          </cell>
          <cell r="BX1317">
            <v>4.5700085570000004</v>
          </cell>
          <cell r="BY1317">
            <v>4.8316760350000001</v>
          </cell>
          <cell r="BZ1317">
            <v>5.0165830050000002</v>
          </cell>
          <cell r="CA1317">
            <v>5.0706632709999999</v>
          </cell>
          <cell r="CB1317">
            <v>5.1696071080000001</v>
          </cell>
          <cell r="CC1317">
            <v>4.9612757299999997</v>
          </cell>
          <cell r="CD1317">
            <v>4.8846099330000001</v>
          </cell>
          <cell r="CE1317">
            <v>4.6401476129999999</v>
          </cell>
          <cell r="CF1317">
            <v>4.1597255620000002</v>
          </cell>
          <cell r="CG1317">
            <v>5.4134917290000004</v>
          </cell>
        </row>
        <row r="1318">
          <cell r="B1318" t="str">
            <v>Per_Value_Vodka_Wales and West</v>
          </cell>
          <cell r="C1318" t="str">
            <v>Per</v>
          </cell>
          <cell r="D1318" t="str">
            <v>Value</v>
          </cell>
          <cell r="E1318" t="str">
            <v>Spirits</v>
          </cell>
          <cell r="F1318" t="str">
            <v>Vodka</v>
          </cell>
          <cell r="G1318" t="str">
            <v>Wales and West</v>
          </cell>
          <cell r="H1318">
            <v>6.5248754990000002</v>
          </cell>
          <cell r="I1318">
            <v>6.7584298729999999</v>
          </cell>
          <cell r="J1318">
            <v>7.0330919510000003</v>
          </cell>
          <cell r="K1318">
            <v>7.520079591</v>
          </cell>
          <cell r="L1318">
            <v>7.5003995290000001</v>
          </cell>
          <cell r="M1318">
            <v>6.8810379890000002</v>
          </cell>
          <cell r="N1318">
            <v>7.1166431619999999</v>
          </cell>
          <cell r="O1318">
            <v>6.7338340990000001</v>
          </cell>
          <cell r="P1318">
            <v>7.5321878719999997</v>
          </cell>
          <cell r="Q1318">
            <v>7.2493443390000003</v>
          </cell>
          <cell r="R1318">
            <v>9.0894487129999995</v>
          </cell>
          <cell r="S1318">
            <v>6.5929759849999998</v>
          </cell>
          <cell r="T1318">
            <v>8.7471197239999992</v>
          </cell>
          <cell r="U1318">
            <v>6.5257324069999996</v>
          </cell>
          <cell r="V1318">
            <v>5.0250480020000001</v>
          </cell>
          <cell r="W1318">
            <v>5.5224435249999999</v>
          </cell>
          <cell r="X1318">
            <v>6.2571904859999998</v>
          </cell>
          <cell r="Y1318">
            <v>6.965156661</v>
          </cell>
          <cell r="Z1318">
            <v>6.6969230719999997</v>
          </cell>
          <cell r="AA1318">
            <v>6.5868160360000001</v>
          </cell>
          <cell r="AB1318">
            <v>6.4462880240000002</v>
          </cell>
          <cell r="AC1318">
            <v>6.6165461399999996</v>
          </cell>
          <cell r="AD1318">
            <v>6.7484914570000001</v>
          </cell>
          <cell r="AE1318">
            <v>6.28570238</v>
          </cell>
          <cell r="AF1318">
            <v>6.8612827589999998</v>
          </cell>
          <cell r="AG1318">
            <v>9.4263727989999992</v>
          </cell>
          <cell r="AH1318">
            <v>5.2642264049999996</v>
          </cell>
          <cell r="AI1318">
            <v>5.6917076800000004</v>
          </cell>
          <cell r="AJ1318">
            <v>7.3417689199999998</v>
          </cell>
          <cell r="AK1318">
            <v>8.5851515190000001</v>
          </cell>
          <cell r="AL1318">
            <v>8.9302892800000002</v>
          </cell>
          <cell r="AM1318">
            <v>7.8218223</v>
          </cell>
          <cell r="AN1318">
            <v>8.2578033449999992</v>
          </cell>
          <cell r="AO1318">
            <v>8.0493234250000008</v>
          </cell>
          <cell r="AP1318">
            <v>8.0545345939999997</v>
          </cell>
          <cell r="AQ1318">
            <v>7.5095095189999999</v>
          </cell>
          <cell r="AR1318">
            <v>7.4413054499999998</v>
          </cell>
          <cell r="AS1318">
            <v>7.2965204029999997</v>
          </cell>
          <cell r="AT1318">
            <v>9.0894544439999994</v>
          </cell>
          <cell r="AU1318">
            <v>6.2351342120000002</v>
          </cell>
          <cell r="AV1318">
            <v>6.0376006069999999</v>
          </cell>
          <cell r="AW1318">
            <v>6.8639521759999997</v>
          </cell>
          <cell r="AX1318">
            <v>7.423687975</v>
          </cell>
          <cell r="AY1318">
            <v>8.115014511</v>
          </cell>
          <cell r="AZ1318">
            <v>8.1959094879999999</v>
          </cell>
          <cell r="BA1318">
            <v>8.0526307379999995</v>
          </cell>
          <cell r="BB1318">
            <v>7.6220713279999996</v>
          </cell>
          <cell r="BC1318">
            <v>8.0033658330000002</v>
          </cell>
          <cell r="BD1318">
            <v>8.5286777780000005</v>
          </cell>
          <cell r="BE1318">
            <v>8.5108672710000004</v>
          </cell>
          <cell r="BF1318">
            <v>9.2499848359999994</v>
          </cell>
          <cell r="BG1318">
            <v>12.065931191000001</v>
          </cell>
          <cell r="BH1318">
            <v>8.5079280219999998</v>
          </cell>
          <cell r="BI1318">
            <v>8.0110025260000004</v>
          </cell>
          <cell r="BJ1318">
            <v>9.2547802130000001</v>
          </cell>
          <cell r="BK1318">
            <v>9.0563094799999995</v>
          </cell>
          <cell r="BL1318">
            <v>9.1645612679999999</v>
          </cell>
          <cell r="BM1318">
            <v>10.019811011</v>
          </cell>
          <cell r="BN1318">
            <v>9.6564915510000002</v>
          </cell>
          <cell r="BO1318">
            <v>10.271179575</v>
          </cell>
          <cell r="BP1318">
            <v>11.039083209999999</v>
          </cell>
          <cell r="BQ1318">
            <v>11.175789375000001</v>
          </cell>
          <cell r="BR1318">
            <v>11.430787743</v>
          </cell>
          <cell r="BS1318">
            <v>11.511612541</v>
          </cell>
          <cell r="BT1318">
            <v>13.848888096</v>
          </cell>
          <cell r="BU1318">
            <v>8.6702735190000002</v>
          </cell>
          <cell r="BV1318">
            <v>8.864470721</v>
          </cell>
          <cell r="BW1318">
            <v>8.6005269040000005</v>
          </cell>
          <cell r="BX1318">
            <v>8.6236034779999997</v>
          </cell>
          <cell r="BY1318">
            <v>8.7496732030000004</v>
          </cell>
          <cell r="BZ1318">
            <v>9.0646441079999995</v>
          </cell>
          <cell r="CA1318">
            <v>8.7829614120000006</v>
          </cell>
          <cell r="CB1318">
            <v>9.5896116280000001</v>
          </cell>
          <cell r="CC1318">
            <v>9.3576787130000003</v>
          </cell>
          <cell r="CD1318">
            <v>9.3113097620000005</v>
          </cell>
          <cell r="CE1318">
            <v>9.1060656659999992</v>
          </cell>
          <cell r="CF1318">
            <v>9.6178976190000007</v>
          </cell>
          <cell r="CG1318">
            <v>12.751524959999999</v>
          </cell>
        </row>
        <row r="1319">
          <cell r="B1319" t="str">
            <v>Per_Value_Vodka_Yorkshire</v>
          </cell>
          <cell r="C1319" t="str">
            <v>Per</v>
          </cell>
          <cell r="D1319" t="str">
            <v>Value</v>
          </cell>
          <cell r="E1319" t="str">
            <v>Spirits</v>
          </cell>
          <cell r="F1319" t="str">
            <v>Vodka</v>
          </cell>
          <cell r="G1319" t="str">
            <v>Yorkshire</v>
          </cell>
          <cell r="H1319">
            <v>10.697696735999999</v>
          </cell>
          <cell r="I1319">
            <v>10.801368054999999</v>
          </cell>
          <cell r="J1319">
            <v>11.459361637000001</v>
          </cell>
          <cell r="K1319">
            <v>11.747999802000001</v>
          </cell>
          <cell r="L1319">
            <v>11.585643556999999</v>
          </cell>
          <cell r="M1319">
            <v>10.925410201</v>
          </cell>
          <cell r="N1319">
            <v>10.848364233</v>
          </cell>
          <cell r="O1319">
            <v>10.842809069999999</v>
          </cell>
          <cell r="P1319">
            <v>11.759934416</v>
          </cell>
          <cell r="Q1319">
            <v>11.318314437</v>
          </cell>
          <cell r="R1319">
            <v>11.325240749000001</v>
          </cell>
          <cell r="S1319">
            <v>11.543522987999999</v>
          </cell>
          <cell r="T1319">
            <v>14.551720883</v>
          </cell>
          <cell r="U1319">
            <v>10.38872724</v>
          </cell>
          <cell r="V1319">
            <v>10.216948789</v>
          </cell>
          <cell r="W1319">
            <v>11.313338068</v>
          </cell>
          <cell r="X1319">
            <v>12.389750791000001</v>
          </cell>
          <cell r="Y1319">
            <v>12.315946413000001</v>
          </cell>
          <cell r="Z1319">
            <v>12.017481209</v>
          </cell>
          <cell r="AA1319">
            <v>11.725337195</v>
          </cell>
          <cell r="AB1319">
            <v>11.828545401</v>
          </cell>
          <cell r="AC1319">
            <v>12.323517831</v>
          </cell>
          <cell r="AD1319">
            <v>12.125649612</v>
          </cell>
          <cell r="AE1319">
            <v>12.102178930999999</v>
          </cell>
          <cell r="AF1319">
            <v>12.61041911</v>
          </cell>
          <cell r="AG1319">
            <v>16.282669727999998</v>
          </cell>
          <cell r="AH1319">
            <v>9.3341545279999991</v>
          </cell>
          <cell r="AI1319">
            <v>10.222820835</v>
          </cell>
          <cell r="AJ1319">
            <v>11.045977641</v>
          </cell>
          <cell r="AK1319">
            <v>11.755481177</v>
          </cell>
          <cell r="AL1319">
            <v>12.058622339999999</v>
          </cell>
          <cell r="AM1319">
            <v>10.825732220000001</v>
          </cell>
          <cell r="AN1319">
            <v>11.110562179</v>
          </cell>
          <cell r="AO1319">
            <v>11.688589888999999</v>
          </cell>
          <cell r="AP1319">
            <v>11.589148791</v>
          </cell>
          <cell r="AQ1319">
            <v>11.009434682</v>
          </cell>
          <cell r="AR1319">
            <v>10.876276240999999</v>
          </cell>
          <cell r="AS1319">
            <v>10.693028238</v>
          </cell>
          <cell r="AT1319">
            <v>12.565045212999999</v>
          </cell>
          <cell r="AU1319">
            <v>9.5482433919999998</v>
          </cell>
          <cell r="AV1319">
            <v>9.7142836559999992</v>
          </cell>
          <cell r="AW1319">
            <v>10.485402657</v>
          </cell>
          <cell r="AX1319">
            <v>11.289476391999999</v>
          </cell>
          <cell r="AY1319">
            <v>12.655953015</v>
          </cell>
          <cell r="AZ1319">
            <v>12.040773078999999</v>
          </cell>
          <cell r="BA1319">
            <v>12.070387508</v>
          </cell>
          <cell r="BB1319">
            <v>12.645814397000001</v>
          </cell>
          <cell r="BC1319">
            <v>13.174484193</v>
          </cell>
          <cell r="BD1319">
            <v>12.516705933000001</v>
          </cell>
          <cell r="BE1319">
            <v>12.038242651999999</v>
          </cell>
          <cell r="BF1319">
            <v>11.760705599</v>
          </cell>
          <cell r="BG1319">
            <v>15.445772460000001</v>
          </cell>
          <cell r="BH1319">
            <v>11.966361964000001</v>
          </cell>
          <cell r="BI1319">
            <v>11.765614649</v>
          </cell>
          <cell r="BJ1319">
            <v>12.112463326</v>
          </cell>
          <cell r="BK1319">
            <v>12.246440132</v>
          </cell>
          <cell r="BL1319">
            <v>11.230855302</v>
          </cell>
          <cell r="BM1319">
            <v>12.481596340999999</v>
          </cell>
          <cell r="BN1319">
            <v>11.621826914</v>
          </cell>
          <cell r="BO1319">
            <v>12.016349075999999</v>
          </cell>
          <cell r="BP1319">
            <v>12.410418149</v>
          </cell>
          <cell r="BQ1319">
            <v>13.959390086999999</v>
          </cell>
          <cell r="BR1319">
            <v>13.116087155000001</v>
          </cell>
          <cell r="BS1319">
            <v>13.100112541</v>
          </cell>
          <cell r="BT1319">
            <v>16.857375312999999</v>
          </cell>
          <cell r="BU1319">
            <v>11.855783927999999</v>
          </cell>
          <cell r="BV1319">
            <v>12.011545384</v>
          </cell>
          <cell r="BW1319">
            <v>11.816003504999999</v>
          </cell>
          <cell r="BX1319">
            <v>12.185493278999999</v>
          </cell>
          <cell r="BY1319">
            <v>12.490789747999999</v>
          </cell>
          <cell r="BZ1319">
            <v>12.966677161</v>
          </cell>
          <cell r="CA1319">
            <v>13.388223976000001</v>
          </cell>
          <cell r="CB1319">
            <v>13.372800883</v>
          </cell>
          <cell r="CC1319">
            <v>13.123017938</v>
          </cell>
          <cell r="CD1319">
            <v>13.094258113</v>
          </cell>
          <cell r="CE1319">
            <v>13.118964826999999</v>
          </cell>
          <cell r="CF1319">
            <v>13.056808303</v>
          </cell>
          <cell r="CG1319">
            <v>17.271327134</v>
          </cell>
        </row>
        <row r="1320">
          <cell r="B1320" t="str">
            <v xml:space="preserve">Per_Value_White Rum_Central England </v>
          </cell>
          <cell r="C1320" t="str">
            <v>Per</v>
          </cell>
          <cell r="D1320" t="str">
            <v>Value</v>
          </cell>
          <cell r="E1320" t="str">
            <v>Spirits</v>
          </cell>
          <cell r="F1320" t="str">
            <v>White Rum</v>
          </cell>
          <cell r="G1320" t="str">
            <v xml:space="preserve">Central England </v>
          </cell>
          <cell r="H1320">
            <v>2.1812875639999998</v>
          </cell>
          <cell r="I1320">
            <v>2.2178764910000002</v>
          </cell>
          <cell r="J1320">
            <v>2.4865725030000001</v>
          </cell>
          <cell r="K1320">
            <v>2.7174906189999999</v>
          </cell>
          <cell r="L1320">
            <v>2.7812807639999999</v>
          </cell>
          <cell r="M1320">
            <v>2.6682607310000002</v>
          </cell>
          <cell r="N1320">
            <v>2.5453418239999999</v>
          </cell>
          <cell r="O1320">
            <v>2.5523784049999998</v>
          </cell>
          <cell r="P1320">
            <v>2.3686978330000001</v>
          </cell>
          <cell r="Q1320">
            <v>2.4433198040000002</v>
          </cell>
          <cell r="R1320">
            <v>2.407290696</v>
          </cell>
          <cell r="S1320">
            <v>2.460308505</v>
          </cell>
          <cell r="T1320">
            <v>2.9448799810000001</v>
          </cell>
          <cell r="U1320">
            <v>1.79920831</v>
          </cell>
          <cell r="V1320">
            <v>1.920585129</v>
          </cell>
          <cell r="W1320">
            <v>2.0796464750000001</v>
          </cell>
          <cell r="X1320">
            <v>2.3402666600000002</v>
          </cell>
          <cell r="Y1320">
            <v>2.37008485</v>
          </cell>
          <cell r="Z1320">
            <v>2.4845371410000001</v>
          </cell>
          <cell r="AA1320">
            <v>2.490069181</v>
          </cell>
          <cell r="AB1320">
            <v>2.5242180520000002</v>
          </cell>
          <cell r="AC1320">
            <v>2.499570549</v>
          </cell>
          <cell r="AD1320">
            <v>2.3086847100000001</v>
          </cell>
          <cell r="AE1320">
            <v>2.295588897</v>
          </cell>
          <cell r="AF1320">
            <v>2.29765825</v>
          </cell>
          <cell r="AG1320">
            <v>2.854520843</v>
          </cell>
          <cell r="AH1320">
            <v>1.5560983500000001</v>
          </cell>
          <cell r="AI1320">
            <v>1.6605488820000001</v>
          </cell>
          <cell r="AJ1320">
            <v>1.976633286</v>
          </cell>
          <cell r="AK1320">
            <v>2.0499772539999999</v>
          </cell>
          <cell r="AL1320">
            <v>2.2744906569999999</v>
          </cell>
          <cell r="AM1320">
            <v>2.1881977250000002</v>
          </cell>
          <cell r="AN1320">
            <v>2.1778228340000001</v>
          </cell>
          <cell r="AO1320">
            <v>2.3952993220000001</v>
          </cell>
          <cell r="AP1320">
            <v>2.2831442069999999</v>
          </cell>
          <cell r="AQ1320">
            <v>2.107363345</v>
          </cell>
          <cell r="AR1320">
            <v>2.1461440980000002</v>
          </cell>
          <cell r="AS1320">
            <v>2.2940156539999998</v>
          </cell>
          <cell r="AT1320">
            <v>2.970349326</v>
          </cell>
          <cell r="AU1320">
            <v>1.9544862220000001</v>
          </cell>
          <cell r="AV1320">
            <v>2.1197697889999998</v>
          </cell>
          <cell r="AW1320">
            <v>2.1230325969999999</v>
          </cell>
          <cell r="AX1320">
            <v>2.1442720830000002</v>
          </cell>
          <cell r="AY1320">
            <v>2.4561427629999999</v>
          </cell>
          <cell r="AZ1320">
            <v>2.3448191899999999</v>
          </cell>
          <cell r="BA1320">
            <v>2.379673506</v>
          </cell>
          <cell r="BB1320">
            <v>2.4970018459999999</v>
          </cell>
          <cell r="BC1320">
            <v>2.495703813</v>
          </cell>
          <cell r="BD1320">
            <v>2.3792066959999998</v>
          </cell>
          <cell r="BE1320">
            <v>2.4861968019999998</v>
          </cell>
          <cell r="BF1320">
            <v>2.458723596</v>
          </cell>
          <cell r="BG1320">
            <v>3.4476731439999999</v>
          </cell>
          <cell r="BH1320">
            <v>2.2936652629999998</v>
          </cell>
          <cell r="BI1320">
            <v>2.1656786640000001</v>
          </cell>
          <cell r="BJ1320">
            <v>2.17611219</v>
          </cell>
          <cell r="BK1320">
            <v>2.3527924800000002</v>
          </cell>
          <cell r="BL1320">
            <v>2.209775933</v>
          </cell>
          <cell r="BM1320">
            <v>2.2101566049999999</v>
          </cell>
          <cell r="BN1320">
            <v>2.1219734350000001</v>
          </cell>
          <cell r="BO1320">
            <v>2.1316507420000002</v>
          </cell>
          <cell r="BP1320">
            <v>2.2644720060000001</v>
          </cell>
          <cell r="BQ1320">
            <v>2.2096754779999999</v>
          </cell>
          <cell r="BR1320">
            <v>2.208598727</v>
          </cell>
          <cell r="BS1320">
            <v>2.2018218429999998</v>
          </cell>
          <cell r="BT1320">
            <v>3.053326245</v>
          </cell>
          <cell r="BU1320">
            <v>1.966267201</v>
          </cell>
          <cell r="BV1320">
            <v>1.9940543209999999</v>
          </cell>
          <cell r="BW1320">
            <v>1.983617253</v>
          </cell>
          <cell r="BX1320">
            <v>2.185287652</v>
          </cell>
          <cell r="BY1320">
            <v>2.242512321</v>
          </cell>
          <cell r="BZ1320">
            <v>2.2711473789999999</v>
          </cell>
          <cell r="CA1320">
            <v>2.2430629529999999</v>
          </cell>
          <cell r="CB1320">
            <v>2.3212514120000001</v>
          </cell>
          <cell r="CC1320">
            <v>2.3794477839999999</v>
          </cell>
          <cell r="CD1320">
            <v>2.23705065</v>
          </cell>
          <cell r="CE1320">
            <v>2.1750862479999999</v>
          </cell>
          <cell r="CF1320">
            <v>2.1736019500000001</v>
          </cell>
          <cell r="CG1320">
            <v>2.8566379999999998</v>
          </cell>
        </row>
        <row r="1321">
          <cell r="B1321" t="str">
            <v>Per_Value_White Rum_GB CENTRAL SCOTLAND</v>
          </cell>
          <cell r="C1321" t="str">
            <v>Per</v>
          </cell>
          <cell r="D1321" t="str">
            <v>Value</v>
          </cell>
          <cell r="E1321" t="str">
            <v>Spirits</v>
          </cell>
          <cell r="F1321" t="str">
            <v>White Rum</v>
          </cell>
          <cell r="G1321" t="str">
            <v>GB CENTRAL SCOTLAND</v>
          </cell>
          <cell r="H1321">
            <v>0.85842928900000004</v>
          </cell>
          <cell r="I1321">
            <v>0.954061516</v>
          </cell>
          <cell r="J1321">
            <v>1.185369925</v>
          </cell>
          <cell r="K1321">
            <v>1.2898386900000001</v>
          </cell>
          <cell r="L1321">
            <v>1.3349225259999999</v>
          </cell>
          <cell r="M1321">
            <v>1.2791586130000001</v>
          </cell>
          <cell r="N1321">
            <v>1.2082941119999999</v>
          </cell>
          <cell r="O1321">
            <v>1.1393351860000001</v>
          </cell>
          <cell r="P1321">
            <v>1.1993878200000001</v>
          </cell>
          <cell r="Q1321">
            <v>1.1914719</v>
          </cell>
          <cell r="R1321">
            <v>1.167540579</v>
          </cell>
          <cell r="S1321">
            <v>1.2852357029999999</v>
          </cell>
          <cell r="T1321">
            <v>1.6092370030000001</v>
          </cell>
          <cell r="U1321">
            <v>1.1175065529999999</v>
          </cell>
          <cell r="V1321">
            <v>1.119766678</v>
          </cell>
          <cell r="W1321">
            <v>1.342897032</v>
          </cell>
          <cell r="X1321">
            <v>1.4290140170000001</v>
          </cell>
          <cell r="Y1321">
            <v>1.284993431</v>
          </cell>
          <cell r="Z1321">
            <v>1.4401768720000001</v>
          </cell>
          <cell r="AA1321">
            <v>1.4294855900000001</v>
          </cell>
          <cell r="AB1321">
            <v>1.4114681010000001</v>
          </cell>
          <cell r="AC1321">
            <v>1.3482639569999999</v>
          </cell>
          <cell r="AD1321">
            <v>1.2403257249999999</v>
          </cell>
          <cell r="AE1321">
            <v>1.3571992260000001</v>
          </cell>
          <cell r="AF1321">
            <v>1.4293419000000001</v>
          </cell>
          <cell r="AG1321">
            <v>1.83191148</v>
          </cell>
          <cell r="AH1321">
            <v>0.81378662899999998</v>
          </cell>
          <cell r="AI1321">
            <v>1.137071057</v>
          </cell>
          <cell r="AJ1321">
            <v>1.334834826</v>
          </cell>
          <cell r="AK1321">
            <v>1.3048077179999999</v>
          </cell>
          <cell r="AL1321">
            <v>1.477805553</v>
          </cell>
          <cell r="AM1321">
            <v>1.595899607</v>
          </cell>
          <cell r="AN1321">
            <v>1.5408787370000001</v>
          </cell>
          <cell r="AO1321">
            <v>1.530217653</v>
          </cell>
          <cell r="AP1321">
            <v>1.423319649</v>
          </cell>
          <cell r="AQ1321">
            <v>1.270851543</v>
          </cell>
          <cell r="AR1321">
            <v>1.339815237</v>
          </cell>
          <cell r="AS1321">
            <v>1.4383275929999999</v>
          </cell>
          <cell r="AT1321">
            <v>1.6908709630000001</v>
          </cell>
          <cell r="AU1321">
            <v>1.088492792</v>
          </cell>
          <cell r="AV1321">
            <v>1.3781234040000001</v>
          </cell>
          <cell r="AW1321">
            <v>1.4218783850000001</v>
          </cell>
          <cell r="AX1321">
            <v>1.420589219</v>
          </cell>
          <cell r="AY1321">
            <v>1.5616712880000001</v>
          </cell>
          <cell r="AZ1321">
            <v>1.4449490309999999</v>
          </cell>
          <cell r="BA1321">
            <v>1.4296143180000001</v>
          </cell>
          <cell r="BB1321">
            <v>1.4328828419999999</v>
          </cell>
          <cell r="BC1321">
            <v>1.3817612450000001</v>
          </cell>
          <cell r="BD1321">
            <v>1.3535292969999999</v>
          </cell>
          <cell r="BE1321">
            <v>1.3680398380000001</v>
          </cell>
          <cell r="BF1321">
            <v>1.4438009890000001</v>
          </cell>
          <cell r="BG1321">
            <v>1.974074868</v>
          </cell>
          <cell r="BH1321">
            <v>1.231391355</v>
          </cell>
          <cell r="BI1321">
            <v>1.1472415600000001</v>
          </cell>
          <cell r="BJ1321">
            <v>1.2301814600000001</v>
          </cell>
          <cell r="BK1321">
            <v>1.3374590019999999</v>
          </cell>
          <cell r="BL1321">
            <v>1.297249951</v>
          </cell>
          <cell r="BM1321">
            <v>1.3747281870000001</v>
          </cell>
          <cell r="BN1321">
            <v>1.2947328600000001</v>
          </cell>
          <cell r="BO1321">
            <v>1.2918196770000001</v>
          </cell>
          <cell r="BP1321">
            <v>1.3812099659999999</v>
          </cell>
          <cell r="BQ1321">
            <v>1.337618304</v>
          </cell>
          <cell r="BR1321">
            <v>1.303452611</v>
          </cell>
          <cell r="BS1321">
            <v>1.3510143100000001</v>
          </cell>
          <cell r="BT1321">
            <v>1.7339681929999999</v>
          </cell>
          <cell r="BU1321">
            <v>1.117866816</v>
          </cell>
          <cell r="BV1321">
            <v>1.120552679</v>
          </cell>
          <cell r="BW1321">
            <v>1.1395702720000001</v>
          </cell>
          <cell r="BX1321">
            <v>1.2746823620000001</v>
          </cell>
          <cell r="BY1321">
            <v>1.2448205569999999</v>
          </cell>
          <cell r="BZ1321">
            <v>1.2458896820000001</v>
          </cell>
          <cell r="CA1321">
            <v>1.2981834430000001</v>
          </cell>
          <cell r="CB1321">
            <v>1.352217534</v>
          </cell>
          <cell r="CC1321">
            <v>1.3300922260000001</v>
          </cell>
          <cell r="CD1321">
            <v>1.205936157</v>
          </cell>
          <cell r="CE1321">
            <v>1.2511966269999999</v>
          </cell>
          <cell r="CF1321">
            <v>1.2536755049999999</v>
          </cell>
          <cell r="CG1321">
            <v>1.681549427</v>
          </cell>
        </row>
        <row r="1322">
          <cell r="B1322" t="str">
            <v>Per_Value_White Rum_East of England</v>
          </cell>
          <cell r="C1322" t="str">
            <v>Per</v>
          </cell>
          <cell r="D1322" t="str">
            <v>Value</v>
          </cell>
          <cell r="E1322" t="str">
            <v>Spirits</v>
          </cell>
          <cell r="F1322" t="str">
            <v>White Rum</v>
          </cell>
          <cell r="G1322" t="str">
            <v>East of England</v>
          </cell>
          <cell r="H1322">
            <v>1.3473735019999999</v>
          </cell>
          <cell r="I1322">
            <v>1.4460734829999999</v>
          </cell>
          <cell r="J1322">
            <v>1.5280517819999999</v>
          </cell>
          <cell r="K1322">
            <v>1.5355507880000001</v>
          </cell>
          <cell r="L1322">
            <v>1.5488595970000001</v>
          </cell>
          <cell r="M1322">
            <v>1.5348472929999999</v>
          </cell>
          <cell r="N1322">
            <v>1.4755876969999999</v>
          </cell>
          <cell r="O1322">
            <v>1.416733867</v>
          </cell>
          <cell r="P1322">
            <v>1.4240651609999999</v>
          </cell>
          <cell r="Q1322">
            <v>1.390880839</v>
          </cell>
          <cell r="R1322">
            <v>1.35689949</v>
          </cell>
          <cell r="S1322">
            <v>1.3638863779999999</v>
          </cell>
          <cell r="T1322">
            <v>1.76136158</v>
          </cell>
          <cell r="U1322">
            <v>1.2156969639999999</v>
          </cell>
          <cell r="V1322">
            <v>1.200142263</v>
          </cell>
          <cell r="W1322">
            <v>1.3480768910000001</v>
          </cell>
          <cell r="X1322">
            <v>1.3919779400000001</v>
          </cell>
          <cell r="Y1322">
            <v>1.405030338</v>
          </cell>
          <cell r="Z1322">
            <v>1.4188610559999999</v>
          </cell>
          <cell r="AA1322">
            <v>1.375477686</v>
          </cell>
          <cell r="AB1322">
            <v>1.2651810880000001</v>
          </cell>
          <cell r="AC1322">
            <v>1.2550243210000001</v>
          </cell>
          <cell r="AD1322">
            <v>1.1650690690000001</v>
          </cell>
          <cell r="AE1322">
            <v>1.160832514</v>
          </cell>
          <cell r="AF1322">
            <v>1.1083399890000001</v>
          </cell>
          <cell r="AG1322">
            <v>1.4195602279999999</v>
          </cell>
          <cell r="AH1322">
            <v>0.71093347500000004</v>
          </cell>
          <cell r="AI1322">
            <v>0.82985759199999998</v>
          </cell>
          <cell r="AJ1322">
            <v>1.024121439</v>
          </cell>
          <cell r="AK1322">
            <v>1.3248789409999999</v>
          </cell>
          <cell r="AL1322">
            <v>1.4885375059999999</v>
          </cell>
          <cell r="AM1322">
            <v>1.3348800110000001</v>
          </cell>
          <cell r="AN1322">
            <v>1.2903640839999999</v>
          </cell>
          <cell r="AO1322">
            <v>1.3005522140000001</v>
          </cell>
          <cell r="AP1322">
            <v>1.308767837</v>
          </cell>
          <cell r="AQ1322">
            <v>1.304321882</v>
          </cell>
          <cell r="AR1322">
            <v>1.2316676790000001</v>
          </cell>
          <cell r="AS1322">
            <v>1.3204593790000001</v>
          </cell>
          <cell r="AT1322">
            <v>1.5726142190000001</v>
          </cell>
          <cell r="AU1322">
            <v>0.99638354600000001</v>
          </cell>
          <cell r="AV1322">
            <v>1.0827878980000001</v>
          </cell>
          <cell r="AW1322">
            <v>1.1163438999999999</v>
          </cell>
          <cell r="AX1322">
            <v>1.2038894090000001</v>
          </cell>
          <cell r="AY1322">
            <v>1.385273309</v>
          </cell>
          <cell r="AZ1322">
            <v>1.317975503</v>
          </cell>
          <cell r="BA1322">
            <v>1.265086071</v>
          </cell>
          <cell r="BB1322">
            <v>1.352984717</v>
          </cell>
          <cell r="BC1322">
            <v>1.3686968260000001</v>
          </cell>
          <cell r="BD1322">
            <v>1.383494564</v>
          </cell>
          <cell r="BE1322">
            <v>1.4186374939999999</v>
          </cell>
          <cell r="BF1322">
            <v>1.4545496149999999</v>
          </cell>
          <cell r="BG1322">
            <v>2.0269694870000001</v>
          </cell>
          <cell r="BH1322">
            <v>1.3005285639999999</v>
          </cell>
          <cell r="BI1322">
            <v>1.26594465</v>
          </cell>
          <cell r="BJ1322">
            <v>1.3603225189999999</v>
          </cell>
          <cell r="BK1322">
            <v>1.4899324810000001</v>
          </cell>
          <cell r="BL1322">
            <v>1.349934127</v>
          </cell>
          <cell r="BM1322">
            <v>1.4731318259999999</v>
          </cell>
          <cell r="BN1322">
            <v>1.429984903</v>
          </cell>
          <cell r="BO1322">
            <v>1.4254142569999999</v>
          </cell>
          <cell r="BP1322">
            <v>1.378660803</v>
          </cell>
          <cell r="BQ1322">
            <v>1.287001608</v>
          </cell>
          <cell r="BR1322">
            <v>1.249283404</v>
          </cell>
          <cell r="BS1322">
            <v>1.2892565380000001</v>
          </cell>
          <cell r="BT1322">
            <v>1.8077898210000001</v>
          </cell>
          <cell r="BU1322">
            <v>1.185980424</v>
          </cell>
          <cell r="BV1322">
            <v>1.237954752</v>
          </cell>
          <cell r="BW1322">
            <v>1.202370124</v>
          </cell>
          <cell r="BX1322">
            <v>1.277630802</v>
          </cell>
          <cell r="BY1322">
            <v>1.267081868</v>
          </cell>
          <cell r="BZ1322">
            <v>1.270324322</v>
          </cell>
          <cell r="CA1322">
            <v>1.245995384</v>
          </cell>
          <cell r="CB1322">
            <v>1.2514885840000001</v>
          </cell>
          <cell r="CC1322">
            <v>1.2725234379999999</v>
          </cell>
          <cell r="CD1322">
            <v>1.155088466</v>
          </cell>
          <cell r="CE1322">
            <v>1.120395826</v>
          </cell>
          <cell r="CF1322">
            <v>1.145030524</v>
          </cell>
          <cell r="CG1322">
            <v>1.579767817</v>
          </cell>
        </row>
        <row r="1323">
          <cell r="B1323" t="str">
            <v>Per_Value_White Rum_London</v>
          </cell>
          <cell r="C1323" t="str">
            <v>Per</v>
          </cell>
          <cell r="D1323" t="str">
            <v>Value</v>
          </cell>
          <cell r="E1323" t="str">
            <v>Spirits</v>
          </cell>
          <cell r="F1323" t="str">
            <v>White Rum</v>
          </cell>
          <cell r="G1323" t="str">
            <v>London</v>
          </cell>
          <cell r="H1323">
            <v>2.9058254880000001</v>
          </cell>
          <cell r="I1323">
            <v>3.0061553870000002</v>
          </cell>
          <cell r="J1323">
            <v>3.38991329</v>
          </cell>
          <cell r="K1323">
            <v>3.7277877190000002</v>
          </cell>
          <cell r="L1323">
            <v>3.828465274</v>
          </cell>
          <cell r="M1323">
            <v>3.8100662120000002</v>
          </cell>
          <cell r="N1323">
            <v>3.9175600099999999</v>
          </cell>
          <cell r="O1323">
            <v>3.8835003669999999</v>
          </cell>
          <cell r="P1323">
            <v>3.7687995230000002</v>
          </cell>
          <cell r="Q1323">
            <v>3.6455669249999998</v>
          </cell>
          <cell r="R1323">
            <v>3.7447027980000001</v>
          </cell>
          <cell r="S1323">
            <v>3.9419331830000002</v>
          </cell>
          <cell r="T1323">
            <v>4.9608896839999996</v>
          </cell>
          <cell r="U1323">
            <v>3.322565349</v>
          </cell>
          <cell r="V1323">
            <v>3.4298911419999998</v>
          </cell>
          <cell r="W1323">
            <v>3.7562313760000001</v>
          </cell>
          <cell r="X1323">
            <v>3.905565154</v>
          </cell>
          <cell r="Y1323">
            <v>3.8477399459999999</v>
          </cell>
          <cell r="Z1323">
            <v>3.9416389180000002</v>
          </cell>
          <cell r="AA1323">
            <v>3.7173367850000001</v>
          </cell>
          <cell r="AB1323">
            <v>3.4015257430000001</v>
          </cell>
          <cell r="AC1323">
            <v>3.4699193199999998</v>
          </cell>
          <cell r="AD1323">
            <v>3.3011629519999999</v>
          </cell>
          <cell r="AE1323">
            <v>3.3666107379999999</v>
          </cell>
          <cell r="AF1323">
            <v>3.3477513349999999</v>
          </cell>
          <cell r="AG1323">
            <v>4.2531307309999997</v>
          </cell>
          <cell r="AH1323">
            <v>2.4625305119999998</v>
          </cell>
          <cell r="AI1323">
            <v>2.7394034839999999</v>
          </cell>
          <cell r="AJ1323">
            <v>3.0114543739999999</v>
          </cell>
          <cell r="AK1323">
            <v>3.4565848699999999</v>
          </cell>
          <cell r="AL1323">
            <v>3.7350816189999998</v>
          </cell>
          <cell r="AM1323">
            <v>3.5128079130000001</v>
          </cell>
          <cell r="AN1323">
            <v>3.5758391989999998</v>
          </cell>
          <cell r="AO1323">
            <v>3.2802978340000002</v>
          </cell>
          <cell r="AP1323">
            <v>3.0561932879999998</v>
          </cell>
          <cell r="AQ1323">
            <v>3.2231403680000001</v>
          </cell>
          <cell r="AR1323">
            <v>3.2455309080000001</v>
          </cell>
          <cell r="AS1323">
            <v>3.2754078309999999</v>
          </cell>
          <cell r="AT1323">
            <v>4.2394688169999997</v>
          </cell>
          <cell r="AU1323">
            <v>2.8247634100000001</v>
          </cell>
          <cell r="AV1323">
            <v>3.01633241</v>
          </cell>
          <cell r="AW1323">
            <v>3.0328663649999998</v>
          </cell>
          <cell r="AX1323">
            <v>3.231193046</v>
          </cell>
          <cell r="AY1323">
            <v>3.4406166100000002</v>
          </cell>
          <cell r="AZ1323">
            <v>3.2828979519999999</v>
          </cell>
          <cell r="BA1323">
            <v>3.1815888889999999</v>
          </cell>
          <cell r="BB1323">
            <v>3.4986187310000001</v>
          </cell>
          <cell r="BC1323">
            <v>3.4414337060000002</v>
          </cell>
          <cell r="BD1323">
            <v>3.6119155329999999</v>
          </cell>
          <cell r="BE1323">
            <v>3.8954595799999998</v>
          </cell>
          <cell r="BF1323">
            <v>3.9128185960000001</v>
          </cell>
          <cell r="BG1323">
            <v>5.3920222400000002</v>
          </cell>
          <cell r="BH1323">
            <v>3.5106273780000001</v>
          </cell>
          <cell r="BI1323">
            <v>3.6181460479999998</v>
          </cell>
          <cell r="BJ1323">
            <v>3.7345888230000002</v>
          </cell>
          <cell r="BK1323">
            <v>4.0976825999999997</v>
          </cell>
          <cell r="BL1323">
            <v>3.852237079</v>
          </cell>
          <cell r="BM1323">
            <v>4.0011750240000001</v>
          </cell>
          <cell r="BN1323">
            <v>3.7459186600000001</v>
          </cell>
          <cell r="BO1323">
            <v>3.7985535559999999</v>
          </cell>
          <cell r="BP1323">
            <v>3.7408176430000002</v>
          </cell>
          <cell r="BQ1323">
            <v>3.5846267250000001</v>
          </cell>
          <cell r="BR1323">
            <v>3.6900986109999998</v>
          </cell>
          <cell r="BS1323">
            <v>3.8371633730000001</v>
          </cell>
          <cell r="BT1323">
            <v>5.0362063350000001</v>
          </cell>
          <cell r="BU1323">
            <v>3.2644191999999999</v>
          </cell>
          <cell r="BV1323">
            <v>3.3241787760000001</v>
          </cell>
          <cell r="BW1323">
            <v>3.2393882970000001</v>
          </cell>
          <cell r="BX1323">
            <v>3.5506510179999999</v>
          </cell>
          <cell r="BY1323">
            <v>4.1237982390000001</v>
          </cell>
          <cell r="BZ1323">
            <v>4.1592732860000003</v>
          </cell>
          <cell r="CA1323">
            <v>4.2173771899999997</v>
          </cell>
          <cell r="CB1323">
            <v>4.349072402</v>
          </cell>
          <cell r="CC1323">
            <v>4.3526043830000001</v>
          </cell>
          <cell r="CD1323">
            <v>4.1200032149999997</v>
          </cell>
          <cell r="CE1323">
            <v>4.2128199559999997</v>
          </cell>
          <cell r="CF1323">
            <v>4.2444758220000001</v>
          </cell>
          <cell r="CG1323">
            <v>5.7048980020000002</v>
          </cell>
        </row>
        <row r="1324">
          <cell r="B1324" t="str">
            <v>Per_Value_White Rum_North East England</v>
          </cell>
          <cell r="C1324" t="str">
            <v>Per</v>
          </cell>
          <cell r="D1324" t="str">
            <v>Value</v>
          </cell>
          <cell r="E1324" t="str">
            <v>Spirits</v>
          </cell>
          <cell r="F1324" t="str">
            <v>White Rum</v>
          </cell>
          <cell r="G1324" t="str">
            <v>North East England</v>
          </cell>
          <cell r="H1324">
            <v>0.77845799900000001</v>
          </cell>
          <cell r="I1324">
            <v>0.78787230100000005</v>
          </cell>
          <cell r="J1324">
            <v>0.81626725200000005</v>
          </cell>
          <cell r="K1324">
            <v>0.890251601</v>
          </cell>
          <cell r="L1324">
            <v>0.93187999099999996</v>
          </cell>
          <cell r="M1324">
            <v>0.86348311</v>
          </cell>
          <cell r="N1324">
            <v>0.91239764199999995</v>
          </cell>
          <cell r="O1324">
            <v>0.95926410699999998</v>
          </cell>
          <cell r="P1324">
            <v>0.75350952000000004</v>
          </cell>
          <cell r="Q1324">
            <v>0.76193241700000003</v>
          </cell>
          <cell r="R1324">
            <v>0.78142219800000001</v>
          </cell>
          <cell r="S1324">
            <v>0.78522024199999996</v>
          </cell>
          <cell r="T1324">
            <v>0.99587393000000002</v>
          </cell>
          <cell r="U1324">
            <v>0.55675736099999995</v>
          </cell>
          <cell r="V1324">
            <v>0.58916323699999995</v>
          </cell>
          <cell r="W1324">
            <v>0.64755814300000003</v>
          </cell>
          <cell r="X1324">
            <v>0.73287931500000003</v>
          </cell>
          <cell r="Y1324">
            <v>0.71188524399999997</v>
          </cell>
          <cell r="Z1324">
            <v>0.75700881799999997</v>
          </cell>
          <cell r="AA1324">
            <v>0.75541555000000005</v>
          </cell>
          <cell r="AB1324">
            <v>0.73035857800000004</v>
          </cell>
          <cell r="AC1324">
            <v>0.73460482500000002</v>
          </cell>
          <cell r="AD1324">
            <v>0.67397260800000003</v>
          </cell>
          <cell r="AE1324">
            <v>0.69144536000000001</v>
          </cell>
          <cell r="AF1324">
            <v>0.69907610899999995</v>
          </cell>
          <cell r="AG1324">
            <v>0.88696541200000001</v>
          </cell>
          <cell r="AH1324">
            <v>0.609652058</v>
          </cell>
          <cell r="AI1324">
            <v>0.70111915000000002</v>
          </cell>
          <cell r="AJ1324">
            <v>0.75013147700000005</v>
          </cell>
          <cell r="AK1324">
            <v>0.70082956799999996</v>
          </cell>
          <cell r="AL1324">
            <v>0.79419853200000001</v>
          </cell>
          <cell r="AM1324">
            <v>0.87974184499999997</v>
          </cell>
          <cell r="AN1324">
            <v>0.93001960800000005</v>
          </cell>
          <cell r="AO1324">
            <v>0.94412637099999996</v>
          </cell>
          <cell r="AP1324">
            <v>0.92359575299999996</v>
          </cell>
          <cell r="AQ1324">
            <v>0.91662639000000001</v>
          </cell>
          <cell r="AR1324">
            <v>0.87679518400000001</v>
          </cell>
          <cell r="AS1324">
            <v>0.91914815800000005</v>
          </cell>
          <cell r="AT1324">
            <v>1.2527024819999999</v>
          </cell>
          <cell r="AU1324">
            <v>0.83484900799999995</v>
          </cell>
          <cell r="AV1324">
            <v>0.90758041599999995</v>
          </cell>
          <cell r="AW1324">
            <v>0.958914771</v>
          </cell>
          <cell r="AX1324">
            <v>1.0030811129999999</v>
          </cell>
          <cell r="AY1324">
            <v>1.0873154359999999</v>
          </cell>
          <cell r="AZ1324">
            <v>1.0656764590000001</v>
          </cell>
          <cell r="BA1324">
            <v>1.030657645</v>
          </cell>
          <cell r="BB1324">
            <v>1.090404079</v>
          </cell>
          <cell r="BC1324">
            <v>1.0738161580000001</v>
          </cell>
          <cell r="BD1324">
            <v>1.1404939670000001</v>
          </cell>
          <cell r="BE1324">
            <v>1.2059935479999999</v>
          </cell>
          <cell r="BF1324">
            <v>1.15875273</v>
          </cell>
          <cell r="BG1324">
            <v>1.641969421</v>
          </cell>
          <cell r="BH1324">
            <v>1.16640422</v>
          </cell>
          <cell r="BI1324">
            <v>1.0836238789999999</v>
          </cell>
          <cell r="BJ1324">
            <v>1.1070526140000001</v>
          </cell>
          <cell r="BK1324">
            <v>1.2356693240000001</v>
          </cell>
          <cell r="BL1324">
            <v>1.047957099</v>
          </cell>
          <cell r="BM1324">
            <v>1.092457319</v>
          </cell>
          <cell r="BN1324">
            <v>1.0138963059999999</v>
          </cell>
          <cell r="BO1324">
            <v>1.0299551840000001</v>
          </cell>
          <cell r="BP1324">
            <v>1.014429663</v>
          </cell>
          <cell r="BQ1324">
            <v>0.91916860899999997</v>
          </cell>
          <cell r="BR1324">
            <v>0.88525713800000005</v>
          </cell>
          <cell r="BS1324">
            <v>0.840901907</v>
          </cell>
          <cell r="BT1324">
            <v>1.213882181</v>
          </cell>
          <cell r="BU1324">
            <v>0.78888904000000004</v>
          </cell>
          <cell r="BV1324">
            <v>0.80309650499999996</v>
          </cell>
          <cell r="BW1324">
            <v>0.78274010800000005</v>
          </cell>
          <cell r="BX1324">
            <v>0.887405993</v>
          </cell>
          <cell r="BY1324">
            <v>0.84269081400000001</v>
          </cell>
          <cell r="BZ1324">
            <v>0.85681185599999998</v>
          </cell>
          <cell r="CA1324">
            <v>0.85431609799999997</v>
          </cell>
          <cell r="CB1324">
            <v>0.87918953700000002</v>
          </cell>
          <cell r="CC1324">
            <v>0.87711168399999995</v>
          </cell>
          <cell r="CD1324">
            <v>0.76478972999999995</v>
          </cell>
          <cell r="CE1324">
            <v>0.77065538700000003</v>
          </cell>
          <cell r="CF1324">
            <v>0.78457871700000004</v>
          </cell>
          <cell r="CG1324">
            <v>1.0737451950000001</v>
          </cell>
        </row>
        <row r="1325">
          <cell r="B1325" t="str">
            <v>Per_Value_White Rum_North East Scotland</v>
          </cell>
          <cell r="C1325" t="str">
            <v>Per</v>
          </cell>
          <cell r="D1325" t="str">
            <v>Value</v>
          </cell>
          <cell r="E1325" t="str">
            <v>Spirits</v>
          </cell>
          <cell r="F1325" t="str">
            <v>White Rum</v>
          </cell>
          <cell r="G1325" t="str">
            <v>North East Scotland</v>
          </cell>
          <cell r="H1325">
            <v>0.412524112</v>
          </cell>
          <cell r="I1325">
            <v>0.46390614600000002</v>
          </cell>
          <cell r="J1325">
            <v>0.37520489800000001</v>
          </cell>
          <cell r="K1325">
            <v>0.38330681</v>
          </cell>
          <cell r="L1325">
            <v>0.38593680800000002</v>
          </cell>
          <cell r="M1325">
            <v>0.35811151699999999</v>
          </cell>
          <cell r="N1325">
            <v>0.32994685400000001</v>
          </cell>
          <cell r="O1325">
            <v>0.296361241</v>
          </cell>
          <cell r="P1325">
            <v>0.26232845999999999</v>
          </cell>
          <cell r="Q1325">
            <v>0.27830395000000002</v>
          </cell>
          <cell r="R1325">
            <v>0.27320840899999999</v>
          </cell>
          <cell r="S1325">
            <v>0.25299477999999997</v>
          </cell>
          <cell r="T1325">
            <v>0.31426536500000002</v>
          </cell>
          <cell r="U1325">
            <v>0.21797962700000001</v>
          </cell>
          <cell r="V1325">
            <v>0.233618451</v>
          </cell>
          <cell r="W1325">
            <v>0.22710261600000001</v>
          </cell>
          <cell r="X1325">
            <v>0.29012466100000001</v>
          </cell>
          <cell r="Y1325">
            <v>0.30095392300000001</v>
          </cell>
          <cell r="Z1325">
            <v>0.24144642999999999</v>
          </cell>
          <cell r="AA1325">
            <v>0.26018572600000001</v>
          </cell>
          <cell r="AB1325">
            <v>0.28112392600000002</v>
          </cell>
          <cell r="AC1325">
            <v>0.24946264400000001</v>
          </cell>
          <cell r="AD1325">
            <v>0.27604107100000003</v>
          </cell>
          <cell r="AE1325">
            <v>0.233208847</v>
          </cell>
          <cell r="AF1325">
            <v>0.18272144200000001</v>
          </cell>
          <cell r="AG1325">
            <v>0.247531997</v>
          </cell>
          <cell r="AH1325">
            <v>0.20850465300000001</v>
          </cell>
          <cell r="AI1325">
            <v>0.23330480200000001</v>
          </cell>
          <cell r="AJ1325">
            <v>0.28739035800000001</v>
          </cell>
          <cell r="AK1325">
            <v>0.27643982499999997</v>
          </cell>
          <cell r="AL1325">
            <v>0.31508910000000001</v>
          </cell>
          <cell r="AM1325">
            <v>0.239545971</v>
          </cell>
          <cell r="AN1325">
            <v>0.25991948100000001</v>
          </cell>
          <cell r="AO1325">
            <v>0.25133087100000001</v>
          </cell>
          <cell r="AP1325">
            <v>0.23895422399999999</v>
          </cell>
          <cell r="AQ1325">
            <v>0.27914620400000001</v>
          </cell>
          <cell r="AR1325">
            <v>0.29422298899999999</v>
          </cell>
          <cell r="AS1325">
            <v>0.32644060699999999</v>
          </cell>
          <cell r="AT1325">
            <v>0.40701539599999997</v>
          </cell>
          <cell r="AU1325">
            <v>0.26244373599999998</v>
          </cell>
          <cell r="AV1325">
            <v>0.19637421799999999</v>
          </cell>
          <cell r="AW1325">
            <v>0.202881538</v>
          </cell>
          <cell r="AX1325">
            <v>0.25532102899999998</v>
          </cell>
          <cell r="AY1325">
            <v>0.241424575</v>
          </cell>
          <cell r="AZ1325">
            <v>0.265262153</v>
          </cell>
          <cell r="BA1325">
            <v>0.24152046999999999</v>
          </cell>
          <cell r="BB1325">
            <v>0.23154444299999999</v>
          </cell>
          <cell r="BC1325">
            <v>0.218796671</v>
          </cell>
          <cell r="BD1325">
            <v>0.217179076</v>
          </cell>
          <cell r="BE1325">
            <v>0.19919899599999999</v>
          </cell>
          <cell r="BF1325">
            <v>0.20203796600000001</v>
          </cell>
          <cell r="BG1325">
            <v>0.25079954300000001</v>
          </cell>
          <cell r="BH1325">
            <v>0.15311174699999999</v>
          </cell>
          <cell r="BI1325">
            <v>0.167591184</v>
          </cell>
          <cell r="BJ1325">
            <v>0.19058112899999999</v>
          </cell>
          <cell r="BK1325">
            <v>0.25241516800000002</v>
          </cell>
          <cell r="BL1325">
            <v>0.25239757400000001</v>
          </cell>
          <cell r="BM1325">
            <v>0.247746508</v>
          </cell>
          <cell r="BN1325">
            <v>0.25756124899999999</v>
          </cell>
          <cell r="BO1325">
            <v>0.25664146700000001</v>
          </cell>
          <cell r="BP1325">
            <v>0.214305838</v>
          </cell>
          <cell r="BQ1325">
            <v>0.242467876</v>
          </cell>
          <cell r="BR1325">
            <v>0.25919211599999997</v>
          </cell>
          <cell r="BS1325">
            <v>0.265642881</v>
          </cell>
          <cell r="BT1325">
            <v>0.39429239500000002</v>
          </cell>
          <cell r="BU1325">
            <v>0.242121736</v>
          </cell>
          <cell r="BV1325">
            <v>0.26537478599999997</v>
          </cell>
          <cell r="BW1325">
            <v>0.23603052599999999</v>
          </cell>
          <cell r="BX1325">
            <v>0.26344706000000001</v>
          </cell>
          <cell r="BY1325">
            <v>0.29783489099999999</v>
          </cell>
          <cell r="BZ1325">
            <v>0.323069987</v>
          </cell>
          <cell r="CA1325">
            <v>0.29911447000000002</v>
          </cell>
          <cell r="CB1325">
            <v>0.29982642399999998</v>
          </cell>
          <cell r="CC1325">
            <v>0.36855448299999999</v>
          </cell>
          <cell r="CD1325">
            <v>0.338422895</v>
          </cell>
          <cell r="CE1325">
            <v>0.34073901200000001</v>
          </cell>
          <cell r="CF1325">
            <v>0.343267667</v>
          </cell>
          <cell r="CG1325">
            <v>0.487290801</v>
          </cell>
        </row>
        <row r="1326">
          <cell r="B1326" t="str">
            <v>Per_Value_White Rum_North West (Lancashire)</v>
          </cell>
          <cell r="C1326" t="str">
            <v>Per</v>
          </cell>
          <cell r="D1326" t="str">
            <v>Value</v>
          </cell>
          <cell r="E1326" t="str">
            <v>Spirits</v>
          </cell>
          <cell r="F1326" t="str">
            <v>White Rum</v>
          </cell>
          <cell r="G1326" t="str">
            <v>North West (Lancashire)</v>
          </cell>
          <cell r="H1326">
            <v>1.8831730369999999</v>
          </cell>
          <cell r="I1326">
            <v>1.876405356</v>
          </cell>
          <cell r="J1326">
            <v>2.0704845770000002</v>
          </cell>
          <cell r="K1326">
            <v>2.3283550860000002</v>
          </cell>
          <cell r="L1326">
            <v>2.3637729159999998</v>
          </cell>
          <cell r="M1326">
            <v>2.2299789259999998</v>
          </cell>
          <cell r="N1326">
            <v>2.2295107340000002</v>
          </cell>
          <cell r="O1326">
            <v>2.2838074829999999</v>
          </cell>
          <cell r="P1326">
            <v>2.0207539240000001</v>
          </cell>
          <cell r="Q1326">
            <v>2.0848318520000002</v>
          </cell>
          <cell r="R1326">
            <v>2.1380088530000001</v>
          </cell>
          <cell r="S1326">
            <v>2.0899798879999998</v>
          </cell>
          <cell r="T1326">
            <v>2.7045840349999999</v>
          </cell>
          <cell r="U1326">
            <v>1.707671315</v>
          </cell>
          <cell r="V1326">
            <v>1.741700993</v>
          </cell>
          <cell r="W1326">
            <v>1.937738621</v>
          </cell>
          <cell r="X1326">
            <v>2.0657464659999998</v>
          </cell>
          <cell r="Y1326">
            <v>1.9243667120000001</v>
          </cell>
          <cell r="Z1326">
            <v>2.0250895039999999</v>
          </cell>
          <cell r="AA1326">
            <v>1.9950141349999999</v>
          </cell>
          <cell r="AB1326">
            <v>1.9946272249999999</v>
          </cell>
          <cell r="AC1326">
            <v>2.0147008990000002</v>
          </cell>
          <cell r="AD1326">
            <v>1.914173948</v>
          </cell>
          <cell r="AE1326">
            <v>1.943230185</v>
          </cell>
          <cell r="AF1326">
            <v>1.910643364</v>
          </cell>
          <cell r="AG1326">
            <v>2.427753531</v>
          </cell>
          <cell r="AH1326">
            <v>1.558759467</v>
          </cell>
          <cell r="AI1326">
            <v>1.6402894880000001</v>
          </cell>
          <cell r="AJ1326">
            <v>2.0284566690000001</v>
          </cell>
          <cell r="AK1326">
            <v>2.0267403129999999</v>
          </cell>
          <cell r="AL1326">
            <v>2.2939876190000001</v>
          </cell>
          <cell r="AM1326">
            <v>2.358619853</v>
          </cell>
          <cell r="AN1326">
            <v>2.2432127569999998</v>
          </cell>
          <cell r="AO1326">
            <v>2.345516173</v>
          </cell>
          <cell r="AP1326">
            <v>2.2666077379999998</v>
          </cell>
          <cell r="AQ1326">
            <v>2.0564086659999998</v>
          </cell>
          <cell r="AR1326">
            <v>1.9600235479999999</v>
          </cell>
          <cell r="AS1326">
            <v>2.0469125539999999</v>
          </cell>
          <cell r="AT1326">
            <v>2.6307633830000001</v>
          </cell>
          <cell r="AU1326">
            <v>1.724683618</v>
          </cell>
          <cell r="AV1326">
            <v>1.8854656910000001</v>
          </cell>
          <cell r="AW1326">
            <v>1.9357414049999999</v>
          </cell>
          <cell r="AX1326">
            <v>2.059053553</v>
          </cell>
          <cell r="AY1326">
            <v>2.36992336</v>
          </cell>
          <cell r="AZ1326">
            <v>2.2151164790000002</v>
          </cell>
          <cell r="BA1326">
            <v>2.1184334470000001</v>
          </cell>
          <cell r="BB1326">
            <v>2.2583603289999998</v>
          </cell>
          <cell r="BC1326">
            <v>2.2571848069999998</v>
          </cell>
          <cell r="BD1326">
            <v>2.3075260649999998</v>
          </cell>
          <cell r="BE1326">
            <v>2.3171351429999998</v>
          </cell>
          <cell r="BF1326">
            <v>2.3290403529999999</v>
          </cell>
          <cell r="BG1326">
            <v>3.2375336419999998</v>
          </cell>
          <cell r="BH1326">
            <v>2.1766611679999999</v>
          </cell>
          <cell r="BI1326">
            <v>2.122532224</v>
          </cell>
          <cell r="BJ1326">
            <v>2.2313910350000001</v>
          </cell>
          <cell r="BK1326">
            <v>2.4645896860000001</v>
          </cell>
          <cell r="BL1326">
            <v>2.2842657800000001</v>
          </cell>
          <cell r="BM1326">
            <v>2.317243108</v>
          </cell>
          <cell r="BN1326">
            <v>2.2094889750000002</v>
          </cell>
          <cell r="BO1326">
            <v>2.2732468049999999</v>
          </cell>
          <cell r="BP1326">
            <v>2.3685023040000002</v>
          </cell>
          <cell r="BQ1326">
            <v>2.220406911</v>
          </cell>
          <cell r="BR1326">
            <v>2.234242332</v>
          </cell>
          <cell r="BS1326">
            <v>2.180278135</v>
          </cell>
          <cell r="BT1326">
            <v>2.9292121350000002</v>
          </cell>
          <cell r="BU1326">
            <v>1.937418012</v>
          </cell>
          <cell r="BV1326">
            <v>1.832851966</v>
          </cell>
          <cell r="BW1326">
            <v>1.7848269720000001</v>
          </cell>
          <cell r="BX1326">
            <v>2.0338879950000002</v>
          </cell>
          <cell r="BY1326">
            <v>2.015237693</v>
          </cell>
          <cell r="BZ1326">
            <v>2.0557592279999999</v>
          </cell>
          <cell r="CA1326">
            <v>2.1507573619999998</v>
          </cell>
          <cell r="CB1326">
            <v>2.2261865200000002</v>
          </cell>
          <cell r="CC1326">
            <v>2.2144111099999999</v>
          </cell>
          <cell r="CD1326">
            <v>2.0345156329999998</v>
          </cell>
          <cell r="CE1326">
            <v>1.933514373</v>
          </cell>
          <cell r="CF1326">
            <v>1.9200819760000001</v>
          </cell>
          <cell r="CG1326">
            <v>2.6285047449999999</v>
          </cell>
        </row>
        <row r="1327">
          <cell r="B1327" t="str">
            <v>Per_Value_White Rum_South and South East</v>
          </cell>
          <cell r="C1327" t="str">
            <v>Per</v>
          </cell>
          <cell r="D1327" t="str">
            <v>Value</v>
          </cell>
          <cell r="E1327" t="str">
            <v>Spirits</v>
          </cell>
          <cell r="F1327" t="str">
            <v>White Rum</v>
          </cell>
          <cell r="G1327" t="str">
            <v>South and South East</v>
          </cell>
          <cell r="H1327">
            <v>1.701362971</v>
          </cell>
          <cell r="I1327">
            <v>1.8699204380000001</v>
          </cell>
          <cell r="J1327">
            <v>1.992711227</v>
          </cell>
          <cell r="K1327">
            <v>1.9978178010000001</v>
          </cell>
          <cell r="L1327">
            <v>2.0509086760000002</v>
          </cell>
          <cell r="M1327">
            <v>2.0927816570000002</v>
          </cell>
          <cell r="N1327">
            <v>2.1308743130000001</v>
          </cell>
          <cell r="O1327">
            <v>2.1048597949999999</v>
          </cell>
          <cell r="P1327">
            <v>2.0872966439999998</v>
          </cell>
          <cell r="Q1327">
            <v>2.0121046800000002</v>
          </cell>
          <cell r="R1327">
            <v>1.915581507</v>
          </cell>
          <cell r="S1327">
            <v>1.8777589889999999</v>
          </cell>
          <cell r="T1327">
            <v>2.3902661260000002</v>
          </cell>
          <cell r="U1327">
            <v>1.47761422</v>
          </cell>
          <cell r="V1327">
            <v>1.53953056</v>
          </cell>
          <cell r="W1327">
            <v>1.7612452110000001</v>
          </cell>
          <cell r="X1327">
            <v>1.8441997670000001</v>
          </cell>
          <cell r="Y1327">
            <v>1.849098637</v>
          </cell>
          <cell r="Z1327">
            <v>1.9104510109999999</v>
          </cell>
          <cell r="AA1327">
            <v>1.8585728450000001</v>
          </cell>
          <cell r="AB1327">
            <v>1.8802568770000001</v>
          </cell>
          <cell r="AC1327">
            <v>1.8679827419999999</v>
          </cell>
          <cell r="AD1327">
            <v>1.7353879569999999</v>
          </cell>
          <cell r="AE1327">
            <v>1.7008327839999999</v>
          </cell>
          <cell r="AF1327">
            <v>1.6544936939999999</v>
          </cell>
          <cell r="AG1327">
            <v>1.96493658</v>
          </cell>
          <cell r="AH1327">
            <v>0.85013974699999995</v>
          </cell>
          <cell r="AI1327">
            <v>0.98617169599999999</v>
          </cell>
          <cell r="AJ1327">
            <v>1.167610869</v>
          </cell>
          <cell r="AK1327">
            <v>1.2644935669999999</v>
          </cell>
          <cell r="AL1327">
            <v>1.4129058160000001</v>
          </cell>
          <cell r="AM1327">
            <v>1.55804074</v>
          </cell>
          <cell r="AN1327">
            <v>1.569027503</v>
          </cell>
          <cell r="AO1327">
            <v>1.5287646260000001</v>
          </cell>
          <cell r="AP1327">
            <v>1.468327044</v>
          </cell>
          <cell r="AQ1327">
            <v>1.3056343699999999</v>
          </cell>
          <cell r="AR1327">
            <v>1.19523172</v>
          </cell>
          <cell r="AS1327">
            <v>1.25863934</v>
          </cell>
          <cell r="AT1327">
            <v>1.521541408</v>
          </cell>
          <cell r="AU1327">
            <v>0.96581505300000003</v>
          </cell>
          <cell r="AV1327">
            <v>1.0645050920000001</v>
          </cell>
          <cell r="AW1327">
            <v>1.1092401089999999</v>
          </cell>
          <cell r="AX1327">
            <v>1.1604119820000001</v>
          </cell>
          <cell r="AY1327">
            <v>1.3638598470000001</v>
          </cell>
          <cell r="AZ1327">
            <v>1.194874942</v>
          </cell>
          <cell r="BA1327">
            <v>1.162868888</v>
          </cell>
          <cell r="BB1327">
            <v>1.253667061</v>
          </cell>
          <cell r="BC1327">
            <v>1.29037823</v>
          </cell>
          <cell r="BD1327">
            <v>1.3130409030000001</v>
          </cell>
          <cell r="BE1327">
            <v>1.307669964</v>
          </cell>
          <cell r="BF1327">
            <v>1.26325964</v>
          </cell>
          <cell r="BG1327">
            <v>1.706949829</v>
          </cell>
          <cell r="BH1327">
            <v>1.174400801</v>
          </cell>
          <cell r="BI1327">
            <v>1.124866103</v>
          </cell>
          <cell r="BJ1327">
            <v>1.1693720460000001</v>
          </cell>
          <cell r="BK1327">
            <v>1.2507491449999999</v>
          </cell>
          <cell r="BL1327">
            <v>1.175124778</v>
          </cell>
          <cell r="BM1327">
            <v>1.180690968</v>
          </cell>
          <cell r="BN1327">
            <v>1.1484522079999999</v>
          </cell>
          <cell r="BO1327">
            <v>1.21125427</v>
          </cell>
          <cell r="BP1327">
            <v>1.275107598</v>
          </cell>
          <cell r="BQ1327">
            <v>1.2575942389999999</v>
          </cell>
          <cell r="BR1327">
            <v>1.2001927050000001</v>
          </cell>
          <cell r="BS1327">
            <v>1.155164828</v>
          </cell>
          <cell r="BT1327">
            <v>1.610153867</v>
          </cell>
          <cell r="BU1327">
            <v>1.054046523</v>
          </cell>
          <cell r="BV1327">
            <v>1.042313738</v>
          </cell>
          <cell r="BW1327">
            <v>1.028309742</v>
          </cell>
          <cell r="BX1327">
            <v>1.146135895</v>
          </cell>
          <cell r="BY1327">
            <v>1.1315891140000001</v>
          </cell>
          <cell r="BZ1327">
            <v>1.1634029029999999</v>
          </cell>
          <cell r="CA1327">
            <v>1.160565219</v>
          </cell>
          <cell r="CB1327">
            <v>1.1935196340000001</v>
          </cell>
          <cell r="CC1327">
            <v>1.178382168</v>
          </cell>
          <cell r="CD1327">
            <v>1.1567957499999999</v>
          </cell>
          <cell r="CE1327">
            <v>1.101468463</v>
          </cell>
          <cell r="CF1327">
            <v>1.116623613</v>
          </cell>
          <cell r="CG1327">
            <v>1.4900209259999999</v>
          </cell>
        </row>
        <row r="1328">
          <cell r="B1328" t="str">
            <v>Per_Value_White Rum_South West</v>
          </cell>
          <cell r="C1328" t="str">
            <v>Per</v>
          </cell>
          <cell r="D1328" t="str">
            <v>Value</v>
          </cell>
          <cell r="E1328" t="str">
            <v>Spirits</v>
          </cell>
          <cell r="F1328" t="str">
            <v>White Rum</v>
          </cell>
          <cell r="G1328" t="str">
            <v>South West</v>
          </cell>
          <cell r="H1328">
            <v>0.99818714900000005</v>
          </cell>
          <cell r="I1328">
            <v>1.095313091</v>
          </cell>
          <cell r="J1328">
            <v>1.1553034129999999</v>
          </cell>
          <cell r="K1328">
            <v>1.2148926550000001</v>
          </cell>
          <cell r="L1328">
            <v>1.2461763159999999</v>
          </cell>
          <cell r="M1328">
            <v>1.2458274680000001</v>
          </cell>
          <cell r="N1328">
            <v>0.983462842</v>
          </cell>
          <cell r="O1328">
            <v>0.97634327399999998</v>
          </cell>
          <cell r="P1328">
            <v>0.97895687600000003</v>
          </cell>
          <cell r="Q1328">
            <v>0.993137355</v>
          </cell>
          <cell r="R1328">
            <v>0.86819883099999995</v>
          </cell>
          <cell r="S1328">
            <v>0.80208185399999998</v>
          </cell>
          <cell r="T1328">
            <v>1.061945881</v>
          </cell>
          <cell r="U1328">
            <v>0.77592535100000004</v>
          </cell>
          <cell r="V1328">
            <v>0.75540684199999997</v>
          </cell>
          <cell r="W1328">
            <v>1.2783138519999999</v>
          </cell>
          <cell r="X1328">
            <v>0.88722832699999998</v>
          </cell>
          <cell r="Y1328">
            <v>0.83421782499999997</v>
          </cell>
          <cell r="Z1328">
            <v>0.84608680599999997</v>
          </cell>
          <cell r="AA1328">
            <v>0.85213669800000003</v>
          </cell>
          <cell r="AB1328">
            <v>0.85538594800000001</v>
          </cell>
          <cell r="AC1328">
            <v>0.98942550900000004</v>
          </cell>
          <cell r="AD1328">
            <v>0.83976640400000002</v>
          </cell>
          <cell r="AE1328">
            <v>0.91639348600000003</v>
          </cell>
          <cell r="AF1328">
            <v>0.69496329099999998</v>
          </cell>
          <cell r="AG1328">
            <v>0.88230971800000002</v>
          </cell>
          <cell r="AH1328">
            <v>0.45034886699999999</v>
          </cell>
          <cell r="AI1328">
            <v>0.75108651800000004</v>
          </cell>
          <cell r="AJ1328">
            <v>0.83253004900000005</v>
          </cell>
          <cell r="AK1328">
            <v>0.74299147300000001</v>
          </cell>
          <cell r="AL1328">
            <v>0.85029717900000001</v>
          </cell>
          <cell r="AM1328">
            <v>0.76738958000000002</v>
          </cell>
          <cell r="AN1328">
            <v>0.72458591000000006</v>
          </cell>
          <cell r="AO1328">
            <v>0.71344122700000001</v>
          </cell>
          <cell r="AP1328">
            <v>0.71911537999999997</v>
          </cell>
          <cell r="AQ1328">
            <v>0.78904988799999998</v>
          </cell>
          <cell r="AR1328">
            <v>0.74868961499999997</v>
          </cell>
          <cell r="AS1328">
            <v>0.71446369600000004</v>
          </cell>
          <cell r="AT1328">
            <v>0.87002418599999998</v>
          </cell>
          <cell r="AU1328">
            <v>0.56038482999999994</v>
          </cell>
          <cell r="AV1328">
            <v>0.60319790799999995</v>
          </cell>
          <cell r="AW1328">
            <v>0.58573988399999999</v>
          </cell>
          <cell r="AX1328">
            <v>0.66579555599999996</v>
          </cell>
          <cell r="AY1328">
            <v>0.69869277399999996</v>
          </cell>
          <cell r="AZ1328">
            <v>0.68935997299999996</v>
          </cell>
          <cell r="BA1328">
            <v>0.73211504699999996</v>
          </cell>
          <cell r="BB1328">
            <v>0.73980482299999994</v>
          </cell>
          <cell r="BC1328">
            <v>0.71335313899999997</v>
          </cell>
          <cell r="BD1328">
            <v>0.69319707500000005</v>
          </cell>
          <cell r="BE1328">
            <v>0.64305772299999997</v>
          </cell>
          <cell r="BF1328">
            <v>0.62334972099999997</v>
          </cell>
          <cell r="BG1328">
            <v>0.86430501400000004</v>
          </cell>
          <cell r="BH1328">
            <v>0.56637293</v>
          </cell>
          <cell r="BI1328">
            <v>0.60434834199999998</v>
          </cell>
          <cell r="BJ1328">
            <v>0.575703996</v>
          </cell>
          <cell r="BK1328">
            <v>0.64521287500000002</v>
          </cell>
          <cell r="BL1328">
            <v>0.60092438100000001</v>
          </cell>
          <cell r="BM1328">
            <v>0.69767043500000003</v>
          </cell>
          <cell r="BN1328">
            <v>0.72054417999999998</v>
          </cell>
          <cell r="BO1328">
            <v>0.67963521299999996</v>
          </cell>
          <cell r="BP1328">
            <v>0.74656264999999999</v>
          </cell>
          <cell r="BQ1328">
            <v>0.69832857599999998</v>
          </cell>
          <cell r="BR1328">
            <v>0.63945787700000001</v>
          </cell>
          <cell r="BS1328">
            <v>0.58967529500000004</v>
          </cell>
          <cell r="BT1328">
            <v>0.92997573099999997</v>
          </cell>
          <cell r="BU1328">
            <v>0.62856722300000001</v>
          </cell>
          <cell r="BV1328">
            <v>0.61350187</v>
          </cell>
          <cell r="BW1328">
            <v>0.613512532</v>
          </cell>
          <cell r="BX1328">
            <v>0.68445586899999999</v>
          </cell>
          <cell r="BY1328">
            <v>0.68680228700000001</v>
          </cell>
          <cell r="BZ1328">
            <v>0.83160328999999999</v>
          </cell>
          <cell r="CA1328">
            <v>0.77056663199999997</v>
          </cell>
          <cell r="CB1328">
            <v>0.81691761299999999</v>
          </cell>
          <cell r="CC1328">
            <v>0.82620743299999999</v>
          </cell>
          <cell r="CD1328">
            <v>0.723776529</v>
          </cell>
          <cell r="CE1328">
            <v>0.63385524000000004</v>
          </cell>
          <cell r="CF1328">
            <v>0.61841406399999999</v>
          </cell>
          <cell r="CG1328">
            <v>0.76465594699999995</v>
          </cell>
        </row>
        <row r="1329">
          <cell r="B1329" t="str">
            <v>Per_Value_White Rum_Wales and West</v>
          </cell>
          <cell r="C1329" t="str">
            <v>Per</v>
          </cell>
          <cell r="D1329" t="str">
            <v>Value</v>
          </cell>
          <cell r="E1329" t="str">
            <v>Spirits</v>
          </cell>
          <cell r="F1329" t="str">
            <v>White Rum</v>
          </cell>
          <cell r="G1329" t="str">
            <v>Wales and West</v>
          </cell>
          <cell r="H1329">
            <v>1.0348867559999999</v>
          </cell>
          <cell r="I1329">
            <v>1.0880297329999999</v>
          </cell>
          <cell r="J1329">
            <v>1.309946265</v>
          </cell>
          <cell r="K1329">
            <v>1.4794007419999999</v>
          </cell>
          <cell r="L1329">
            <v>1.4718005059999999</v>
          </cell>
          <cell r="M1329">
            <v>1.3966022440000001</v>
          </cell>
          <cell r="N1329">
            <v>1.758207268</v>
          </cell>
          <cell r="O1329">
            <v>1.713332232</v>
          </cell>
          <cell r="P1329">
            <v>1.7263443620000001</v>
          </cell>
          <cell r="Q1329">
            <v>1.587252946</v>
          </cell>
          <cell r="R1329">
            <v>1.4920079589999999</v>
          </cell>
          <cell r="S1329">
            <v>1.393524317</v>
          </cell>
          <cell r="T1329">
            <v>1.800755801</v>
          </cell>
          <cell r="U1329">
            <v>1.172854837</v>
          </cell>
          <cell r="V1329">
            <v>1.204581474</v>
          </cell>
          <cell r="W1329">
            <v>1.189432925</v>
          </cell>
          <cell r="X1329">
            <v>1.541978206</v>
          </cell>
          <cell r="Y1329">
            <v>1.5109731639999999</v>
          </cell>
          <cell r="Z1329">
            <v>1.6073077170000001</v>
          </cell>
          <cell r="AA1329">
            <v>1.5168867880000001</v>
          </cell>
          <cell r="AB1329">
            <v>1.558470351</v>
          </cell>
          <cell r="AC1329">
            <v>1.403070695</v>
          </cell>
          <cell r="AD1329">
            <v>1.3388710749999999</v>
          </cell>
          <cell r="AE1329">
            <v>1.317069413</v>
          </cell>
          <cell r="AF1329">
            <v>1.458777639</v>
          </cell>
          <cell r="AG1329">
            <v>1.693108346</v>
          </cell>
          <cell r="AH1329">
            <v>0.72376112299999995</v>
          </cell>
          <cell r="AI1329">
            <v>0.884134792</v>
          </cell>
          <cell r="AJ1329">
            <v>1.1769134139999999</v>
          </cell>
          <cell r="AK1329">
            <v>1.2047192200000001</v>
          </cell>
          <cell r="AL1329">
            <v>1.395976332</v>
          </cell>
          <cell r="AM1329">
            <v>1.548592448</v>
          </cell>
          <cell r="AN1329">
            <v>1.605078107</v>
          </cell>
          <cell r="AO1329">
            <v>1.737982556</v>
          </cell>
          <cell r="AP1329">
            <v>1.603577509</v>
          </cell>
          <cell r="AQ1329">
            <v>1.477393427</v>
          </cell>
          <cell r="AR1329">
            <v>1.391191852</v>
          </cell>
          <cell r="AS1329">
            <v>1.440114278</v>
          </cell>
          <cell r="AT1329">
            <v>1.735655151</v>
          </cell>
          <cell r="AU1329">
            <v>1.0593253229999999</v>
          </cell>
          <cell r="AV1329">
            <v>1.154898837</v>
          </cell>
          <cell r="AW1329">
            <v>1.1828887400000001</v>
          </cell>
          <cell r="AX1329">
            <v>1.19234437</v>
          </cell>
          <cell r="AY1329">
            <v>1.307492002</v>
          </cell>
          <cell r="AZ1329">
            <v>1.2713170229999999</v>
          </cell>
          <cell r="BA1329">
            <v>1.2281284779999999</v>
          </cell>
          <cell r="BB1329">
            <v>1.2351915710000001</v>
          </cell>
          <cell r="BC1329">
            <v>1.2149629179999999</v>
          </cell>
          <cell r="BD1329">
            <v>1.223278826</v>
          </cell>
          <cell r="BE1329">
            <v>1.222524765</v>
          </cell>
          <cell r="BF1329">
            <v>1.2597618639999999</v>
          </cell>
          <cell r="BG1329">
            <v>1.670133512</v>
          </cell>
          <cell r="BH1329">
            <v>1.1026158779999999</v>
          </cell>
          <cell r="BI1329">
            <v>1.055977543</v>
          </cell>
          <cell r="BJ1329">
            <v>1.046505628</v>
          </cell>
          <cell r="BK1329">
            <v>1.0488583979999999</v>
          </cell>
          <cell r="BL1329">
            <v>0.954768748</v>
          </cell>
          <cell r="BM1329">
            <v>0.96387124199999996</v>
          </cell>
          <cell r="BN1329">
            <v>0.961377182</v>
          </cell>
          <cell r="BO1329">
            <v>0.99440351900000001</v>
          </cell>
          <cell r="BP1329">
            <v>1.0153837560000001</v>
          </cell>
          <cell r="BQ1329">
            <v>0.97174497800000004</v>
          </cell>
          <cell r="BR1329">
            <v>0.93930496699999999</v>
          </cell>
          <cell r="BS1329">
            <v>0.94214538699999995</v>
          </cell>
          <cell r="BT1329">
            <v>1.3943027450000001</v>
          </cell>
          <cell r="BU1329">
            <v>0.86223238599999996</v>
          </cell>
          <cell r="BV1329">
            <v>0.89456939099999999</v>
          </cell>
          <cell r="BW1329">
            <v>0.913794102</v>
          </cell>
          <cell r="BX1329">
            <v>0.97149974299999997</v>
          </cell>
          <cell r="BY1329">
            <v>0.97998251000000003</v>
          </cell>
          <cell r="BZ1329">
            <v>0.91579495099999997</v>
          </cell>
          <cell r="CA1329">
            <v>0.90512756400000005</v>
          </cell>
          <cell r="CB1329">
            <v>0.892758944</v>
          </cell>
          <cell r="CC1329">
            <v>0.92225227300000001</v>
          </cell>
          <cell r="CD1329">
            <v>0.88887122799999996</v>
          </cell>
          <cell r="CE1329">
            <v>0.92526040899999995</v>
          </cell>
          <cell r="CF1329">
            <v>0.91869352800000004</v>
          </cell>
          <cell r="CG1329">
            <v>1.241497928</v>
          </cell>
        </row>
        <row r="1330">
          <cell r="B1330" t="str">
            <v>Per_Value_White Rum_Yorkshire</v>
          </cell>
          <cell r="C1330" t="str">
            <v>Per</v>
          </cell>
          <cell r="D1330" t="str">
            <v>Value</v>
          </cell>
          <cell r="E1330" t="str">
            <v>Spirits</v>
          </cell>
          <cell r="F1330" t="str">
            <v>White Rum</v>
          </cell>
          <cell r="G1330" t="str">
            <v>Yorkshire</v>
          </cell>
          <cell r="H1330">
            <v>1.2608767439999999</v>
          </cell>
          <cell r="I1330">
            <v>1.29570819</v>
          </cell>
          <cell r="J1330">
            <v>1.422585271</v>
          </cell>
          <cell r="K1330">
            <v>1.6107625839999999</v>
          </cell>
          <cell r="L1330">
            <v>1.619405658</v>
          </cell>
          <cell r="M1330">
            <v>1.5785278170000001</v>
          </cell>
          <cell r="N1330">
            <v>1.5728599560000001</v>
          </cell>
          <cell r="O1330">
            <v>1.5976851519999999</v>
          </cell>
          <cell r="P1330">
            <v>1.4920311509999999</v>
          </cell>
          <cell r="Q1330">
            <v>1.4503755629999999</v>
          </cell>
          <cell r="R1330">
            <v>1.5296150449999999</v>
          </cell>
          <cell r="S1330">
            <v>1.5725591290000001</v>
          </cell>
          <cell r="T1330">
            <v>1.9722932580000001</v>
          </cell>
          <cell r="U1330">
            <v>1.156783678</v>
          </cell>
          <cell r="V1330">
            <v>1.165951639</v>
          </cell>
          <cell r="W1330">
            <v>1.293402983</v>
          </cell>
          <cell r="X1330">
            <v>1.399360548</v>
          </cell>
          <cell r="Y1330">
            <v>1.3660723239999999</v>
          </cell>
          <cell r="Z1330">
            <v>1.4297636490000001</v>
          </cell>
          <cell r="AA1330">
            <v>1.3961045400000001</v>
          </cell>
          <cell r="AB1330">
            <v>1.4052667210000001</v>
          </cell>
          <cell r="AC1330">
            <v>1.4064840279999999</v>
          </cell>
          <cell r="AD1330">
            <v>1.320114343</v>
          </cell>
          <cell r="AE1330">
            <v>1.3799451700000001</v>
          </cell>
          <cell r="AF1330">
            <v>1.3765143470000001</v>
          </cell>
          <cell r="AG1330">
            <v>1.712838622</v>
          </cell>
          <cell r="AH1330">
            <v>0.861960842</v>
          </cell>
          <cell r="AI1330">
            <v>1.0122891679999999</v>
          </cell>
          <cell r="AJ1330">
            <v>1.179500641</v>
          </cell>
          <cell r="AK1330">
            <v>1.1668278080000001</v>
          </cell>
          <cell r="AL1330">
            <v>1.312221651</v>
          </cell>
          <cell r="AM1330">
            <v>1.49936783</v>
          </cell>
          <cell r="AN1330">
            <v>1.4380370339999999</v>
          </cell>
          <cell r="AO1330">
            <v>1.43261423</v>
          </cell>
          <cell r="AP1330">
            <v>1.4579360619999999</v>
          </cell>
          <cell r="AQ1330">
            <v>1.4226723080000001</v>
          </cell>
          <cell r="AR1330">
            <v>1.488496805</v>
          </cell>
          <cell r="AS1330">
            <v>1.474371997</v>
          </cell>
          <cell r="AT1330">
            <v>1.851116588</v>
          </cell>
          <cell r="AU1330">
            <v>1.210573927</v>
          </cell>
          <cell r="AV1330">
            <v>1.320752529</v>
          </cell>
          <cell r="AW1330">
            <v>1.333791218</v>
          </cell>
          <cell r="AX1330">
            <v>1.3874050490000001</v>
          </cell>
          <cell r="AY1330">
            <v>1.5345394889999999</v>
          </cell>
          <cell r="AZ1330">
            <v>1.440217555</v>
          </cell>
          <cell r="BA1330">
            <v>1.4072621679999999</v>
          </cell>
          <cell r="BB1330">
            <v>1.4644719180000001</v>
          </cell>
          <cell r="BC1330">
            <v>1.4878888379999999</v>
          </cell>
          <cell r="BD1330">
            <v>1.4643102180000001</v>
          </cell>
          <cell r="BE1330">
            <v>1.4540677129999999</v>
          </cell>
          <cell r="BF1330">
            <v>1.4694228110000001</v>
          </cell>
          <cell r="BG1330">
            <v>2.0490011030000002</v>
          </cell>
          <cell r="BH1330">
            <v>1.409525377</v>
          </cell>
          <cell r="BI1330">
            <v>1.3951499940000001</v>
          </cell>
          <cell r="BJ1330">
            <v>1.4091602219999999</v>
          </cell>
          <cell r="BK1330">
            <v>1.5388916349999999</v>
          </cell>
          <cell r="BL1330">
            <v>1.516489448</v>
          </cell>
          <cell r="BM1330">
            <v>1.5332477600000001</v>
          </cell>
          <cell r="BN1330">
            <v>1.413701726</v>
          </cell>
          <cell r="BO1330">
            <v>1.406822593</v>
          </cell>
          <cell r="BP1330">
            <v>1.4698009299999999</v>
          </cell>
          <cell r="BQ1330">
            <v>1.387679801</v>
          </cell>
          <cell r="BR1330">
            <v>1.3255534680000001</v>
          </cell>
          <cell r="BS1330">
            <v>1.3475254270000001</v>
          </cell>
          <cell r="BT1330">
            <v>1.829533533</v>
          </cell>
          <cell r="BU1330">
            <v>1.1760433320000001</v>
          </cell>
          <cell r="BV1330">
            <v>1.197178096</v>
          </cell>
          <cell r="BW1330">
            <v>1.1098716559999999</v>
          </cell>
          <cell r="BX1330">
            <v>1.2165750529999999</v>
          </cell>
          <cell r="BY1330">
            <v>1.207619239</v>
          </cell>
          <cell r="BZ1330">
            <v>1.2438712350000001</v>
          </cell>
          <cell r="CA1330">
            <v>1.208962774</v>
          </cell>
          <cell r="CB1330">
            <v>1.2533556219999999</v>
          </cell>
          <cell r="CC1330">
            <v>1.264065223</v>
          </cell>
          <cell r="CD1330">
            <v>1.1691051699999999</v>
          </cell>
          <cell r="CE1330">
            <v>1.1973075230000001</v>
          </cell>
          <cell r="CF1330">
            <v>1.1799301659999999</v>
          </cell>
          <cell r="CG1330">
            <v>1.562362845</v>
          </cell>
        </row>
        <row r="1331">
          <cell r="B1331" t="str">
            <v xml:space="preserve">QTR_Value_Commodity_Central England </v>
          </cell>
          <cell r="C1331" t="str">
            <v>QTR</v>
          </cell>
          <cell r="D1331" t="str">
            <v>Value</v>
          </cell>
          <cell r="E1331" t="str">
            <v>Beer</v>
          </cell>
          <cell r="F1331" t="str">
            <v>Commodity</v>
          </cell>
          <cell r="G1331" t="str">
            <v xml:space="preserve">Central England </v>
          </cell>
          <cell r="K1331">
            <v>3.5081054190000001</v>
          </cell>
          <cell r="N1331">
            <v>4.4024049004999997</v>
          </cell>
          <cell r="Q1331">
            <v>4.9614917609999996</v>
          </cell>
          <cell r="T1331">
            <v>4.7837805874999999</v>
          </cell>
          <cell r="X1331">
            <v>3.9900037290000001</v>
          </cell>
          <cell r="AA1331">
            <v>4.3159248429999995</v>
          </cell>
          <cell r="AD1331">
            <v>3.537281374</v>
          </cell>
          <cell r="AG1331">
            <v>3.745557024</v>
          </cell>
          <cell r="AK1331">
            <v>3.1289952922499999</v>
          </cell>
          <cell r="AN1331">
            <v>4.1246364902500003</v>
          </cell>
          <cell r="AQ1331">
            <v>4.4436521602500001</v>
          </cell>
          <cell r="AT1331">
            <v>4.8894273042499998</v>
          </cell>
          <cell r="AX1331">
            <v>3.5488458862499996</v>
          </cell>
          <cell r="BA1331">
            <v>4.0602438867499995</v>
          </cell>
          <cell r="BD1331">
            <v>3.7184399865000004</v>
          </cell>
          <cell r="BG1331">
            <v>3.7271560314999999</v>
          </cell>
          <cell r="BK1331">
            <v>2.7686114435000002</v>
          </cell>
          <cell r="BN1331">
            <v>3.7740715354999996</v>
          </cell>
          <cell r="BQ1331">
            <v>3.7716681842499997</v>
          </cell>
          <cell r="BT1331">
            <v>4.3493225977499996</v>
          </cell>
          <cell r="BX1331">
            <v>3.0636895642500002</v>
          </cell>
          <cell r="CA1331">
            <v>2.12936870375</v>
          </cell>
          <cell r="CD1331">
            <v>0.97678642425000006</v>
          </cell>
          <cell r="CG1331">
            <v>0.86617608274999991</v>
          </cell>
        </row>
        <row r="1332">
          <cell r="B1332" t="str">
            <v>QTR_Value_Commodity_GB CENTRAL SCOTLAND</v>
          </cell>
          <cell r="C1332" t="str">
            <v>QTR</v>
          </cell>
          <cell r="D1332" t="str">
            <v>Value</v>
          </cell>
          <cell r="E1332" t="str">
            <v>Beer</v>
          </cell>
          <cell r="F1332" t="str">
            <v>Commodity</v>
          </cell>
          <cell r="G1332" t="str">
            <v>GB CENTRAL SCOTLAND</v>
          </cell>
          <cell r="K1332">
            <v>3.1532632627499999</v>
          </cell>
          <cell r="N1332">
            <v>1.3620333277500001</v>
          </cell>
          <cell r="Q1332">
            <v>1.1513804079999999</v>
          </cell>
          <cell r="T1332">
            <v>1.0872179575000001</v>
          </cell>
          <cell r="X1332">
            <v>1.0764115699999999</v>
          </cell>
          <cell r="AA1332">
            <v>1.2893530965000002</v>
          </cell>
          <cell r="AD1332">
            <v>1.1418347125000001</v>
          </cell>
          <cell r="AG1332">
            <v>1.0046867340000001</v>
          </cell>
          <cell r="AK1332">
            <v>0.88198790174999997</v>
          </cell>
          <cell r="AN1332">
            <v>1.00847248775</v>
          </cell>
          <cell r="AQ1332">
            <v>1.2400488375000001</v>
          </cell>
          <cell r="AT1332">
            <v>1.4942713700000001</v>
          </cell>
          <cell r="AX1332">
            <v>1.2194997887500001</v>
          </cell>
          <cell r="BA1332">
            <v>1.3237583427499999</v>
          </cell>
          <cell r="BD1332">
            <v>1.3083138894999999</v>
          </cell>
          <cell r="BG1332">
            <v>1.3879750040000001</v>
          </cell>
          <cell r="BK1332">
            <v>1.65668382725</v>
          </cell>
          <cell r="BN1332">
            <v>3.7265394522499999</v>
          </cell>
          <cell r="BQ1332">
            <v>4.1622025332499994</v>
          </cell>
          <cell r="BT1332">
            <v>3.7830634202500004</v>
          </cell>
          <cell r="BX1332">
            <v>3.2829869839999999</v>
          </cell>
          <cell r="CA1332">
            <v>3.994460127</v>
          </cell>
          <cell r="CD1332">
            <v>3.3530047807500001</v>
          </cell>
          <cell r="CG1332">
            <v>3.7340762912500001</v>
          </cell>
        </row>
        <row r="1333">
          <cell r="B1333" t="str">
            <v>QTR_Value_Commodity_East of England</v>
          </cell>
          <cell r="C1333" t="str">
            <v>QTR</v>
          </cell>
          <cell r="D1333" t="str">
            <v>Value</v>
          </cell>
          <cell r="E1333" t="str">
            <v>Beer</v>
          </cell>
          <cell r="F1333" t="str">
            <v>Commodity</v>
          </cell>
          <cell r="G1333" t="str">
            <v>East of England</v>
          </cell>
          <cell r="K1333">
            <v>1.2224743922500001</v>
          </cell>
          <cell r="N1333">
            <v>1.56541439625</v>
          </cell>
          <cell r="Q1333">
            <v>1.7467640170000001</v>
          </cell>
          <cell r="T1333">
            <v>1.8147801004999999</v>
          </cell>
          <cell r="X1333">
            <v>1.612096094</v>
          </cell>
          <cell r="AA1333">
            <v>1.5317252195000002</v>
          </cell>
          <cell r="AD1333">
            <v>1.40485684925</v>
          </cell>
          <cell r="AG1333">
            <v>1.5675258752499999</v>
          </cell>
          <cell r="AK1333">
            <v>1.2095551622499998</v>
          </cell>
          <cell r="AN1333">
            <v>1.1019004022499999</v>
          </cell>
          <cell r="AQ1333">
            <v>1.2526833617499999</v>
          </cell>
          <cell r="AT1333">
            <v>1.3435103577500001</v>
          </cell>
          <cell r="AX1333">
            <v>1.012508583</v>
          </cell>
          <cell r="BA1333">
            <v>1.1233984825000001</v>
          </cell>
          <cell r="BD1333">
            <v>1.1089188892499999</v>
          </cell>
          <cell r="BG1333">
            <v>1.31134237525</v>
          </cell>
          <cell r="BK1333">
            <v>0.89041415025000004</v>
          </cell>
          <cell r="BN1333">
            <v>1.13968999325</v>
          </cell>
          <cell r="BQ1333">
            <v>1.3662346832500001</v>
          </cell>
          <cell r="BT1333">
            <v>1.5776509222499999</v>
          </cell>
          <cell r="BX1333">
            <v>1.33554498725</v>
          </cell>
          <cell r="CA1333">
            <v>1.1981095072499999</v>
          </cell>
          <cell r="CD1333">
            <v>0.92309680999999999</v>
          </cell>
          <cell r="CG1333">
            <v>0.77342726949999996</v>
          </cell>
        </row>
        <row r="1334">
          <cell r="B1334" t="str">
            <v>QTR_Value_Commodity_London</v>
          </cell>
          <cell r="C1334" t="str">
            <v>QTR</v>
          </cell>
          <cell r="D1334" t="str">
            <v>Value</v>
          </cell>
          <cell r="E1334" t="str">
            <v>Beer</v>
          </cell>
          <cell r="F1334" t="str">
            <v>Commodity</v>
          </cell>
          <cell r="G1334" t="str">
            <v>London</v>
          </cell>
          <cell r="K1334">
            <v>1.19039074</v>
          </cell>
          <cell r="N1334">
            <v>1.4348080139999999</v>
          </cell>
          <cell r="Q1334">
            <v>1.607195543</v>
          </cell>
          <cell r="T1334">
            <v>1.6831304760000001</v>
          </cell>
          <cell r="X1334">
            <v>1.53915055825</v>
          </cell>
          <cell r="AA1334">
            <v>1.7502666712499999</v>
          </cell>
          <cell r="AD1334">
            <v>1.6006762505000001</v>
          </cell>
          <cell r="AG1334">
            <v>1.4862962709999998</v>
          </cell>
          <cell r="AK1334">
            <v>1.1428925365</v>
          </cell>
          <cell r="AN1334">
            <v>1.2822568700000001</v>
          </cell>
          <cell r="AQ1334">
            <v>1.1550989917500001</v>
          </cell>
          <cell r="AT1334">
            <v>1.4345932217499999</v>
          </cell>
          <cell r="AX1334">
            <v>0.88280509250000005</v>
          </cell>
          <cell r="BA1334">
            <v>0.9644644295</v>
          </cell>
          <cell r="BD1334">
            <v>1.0191211527499999</v>
          </cell>
          <cell r="BG1334">
            <v>0.97158378224999997</v>
          </cell>
          <cell r="BK1334">
            <v>0.71496651074999995</v>
          </cell>
          <cell r="BN1334">
            <v>1.06699343375</v>
          </cell>
          <cell r="BQ1334">
            <v>1.0746437545</v>
          </cell>
          <cell r="BT1334">
            <v>1.103653274</v>
          </cell>
          <cell r="BX1334">
            <v>1.2124894364999999</v>
          </cell>
          <cell r="CA1334">
            <v>1.4674787629999999</v>
          </cell>
          <cell r="CD1334">
            <v>1.2281824394999998</v>
          </cell>
          <cell r="CG1334">
            <v>1.3454847640000001</v>
          </cell>
        </row>
        <row r="1335">
          <cell r="B1335" t="str">
            <v>QTR_Value_Commodity_North East England</v>
          </cell>
          <cell r="C1335" t="str">
            <v>QTR</v>
          </cell>
          <cell r="D1335" t="str">
            <v>Value</v>
          </cell>
          <cell r="E1335" t="str">
            <v>Beer</v>
          </cell>
          <cell r="F1335" t="str">
            <v>Commodity</v>
          </cell>
          <cell r="G1335" t="str">
            <v>North East England</v>
          </cell>
          <cell r="K1335">
            <v>0.20735600224999998</v>
          </cell>
          <cell r="N1335">
            <v>0.33746020924999998</v>
          </cell>
          <cell r="Q1335">
            <v>0.51354330650000002</v>
          </cell>
          <cell r="T1335">
            <v>0.43795437699999995</v>
          </cell>
          <cell r="X1335">
            <v>0.3038950855</v>
          </cell>
          <cell r="AA1335">
            <v>0.25889270800000003</v>
          </cell>
          <cell r="AD1335">
            <v>0.26262427500000002</v>
          </cell>
          <cell r="AG1335">
            <v>0.2651084205</v>
          </cell>
          <cell r="AK1335">
            <v>0.18825254125000002</v>
          </cell>
          <cell r="AN1335">
            <v>0.15711084775</v>
          </cell>
          <cell r="AQ1335">
            <v>0.1799719145</v>
          </cell>
          <cell r="AT1335">
            <v>0.22768218150000002</v>
          </cell>
          <cell r="AX1335">
            <v>0.17848438699999999</v>
          </cell>
          <cell r="BA1335">
            <v>0.14231350299999998</v>
          </cell>
          <cell r="BD1335">
            <v>4.9260407749999999E-2</v>
          </cell>
          <cell r="BG1335">
            <v>6.0575805249999996E-2</v>
          </cell>
          <cell r="BK1335">
            <v>2.0106870749999999E-2</v>
          </cell>
          <cell r="BN1335">
            <v>0.10218943475</v>
          </cell>
          <cell r="BQ1335">
            <v>0.20985237774999999</v>
          </cell>
          <cell r="BT1335">
            <v>0.29204439575000002</v>
          </cell>
          <cell r="BX1335">
            <v>0.18881472275</v>
          </cell>
          <cell r="CA1335">
            <v>0.18711002874999999</v>
          </cell>
          <cell r="CD1335">
            <v>8.0892395249999999E-2</v>
          </cell>
          <cell r="CG1335">
            <v>9.0218618250000007E-2</v>
          </cell>
        </row>
        <row r="1336">
          <cell r="B1336" t="str">
            <v>QTR_Value_Commodity_North East Scotland</v>
          </cell>
          <cell r="C1336" t="str">
            <v>QTR</v>
          </cell>
          <cell r="D1336" t="str">
            <v>Value</v>
          </cell>
          <cell r="E1336" t="str">
            <v>Beer</v>
          </cell>
          <cell r="F1336" t="str">
            <v>Commodity</v>
          </cell>
          <cell r="G1336" t="str">
            <v>North East Scotland</v>
          </cell>
          <cell r="K1336">
            <v>0.1359222575</v>
          </cell>
          <cell r="N1336">
            <v>0.23995009999999997</v>
          </cell>
          <cell r="Q1336">
            <v>0.24122618749999999</v>
          </cell>
          <cell r="T1336">
            <v>0.27659813700000002</v>
          </cell>
          <cell r="X1336">
            <v>0.21542893124999998</v>
          </cell>
          <cell r="AA1336">
            <v>0.41393386524999998</v>
          </cell>
          <cell r="AD1336">
            <v>0.43447051825000005</v>
          </cell>
          <cell r="AG1336">
            <v>0.37644827124999997</v>
          </cell>
          <cell r="AK1336">
            <v>0.31067690674999998</v>
          </cell>
          <cell r="AN1336">
            <v>0.53544035974999993</v>
          </cell>
          <cell r="AQ1336">
            <v>0.54683298049999995</v>
          </cell>
          <cell r="AT1336">
            <v>0.72870760099999998</v>
          </cell>
          <cell r="AX1336">
            <v>0.36857466350000001</v>
          </cell>
          <cell r="BA1336">
            <v>0.37025266950000008</v>
          </cell>
          <cell r="BD1336">
            <v>0.35901654574999997</v>
          </cell>
          <cell r="BG1336">
            <v>0.38127487524999998</v>
          </cell>
          <cell r="BK1336">
            <v>0.45514363424999998</v>
          </cell>
          <cell r="BN1336">
            <v>1.0521941502500001</v>
          </cell>
          <cell r="BQ1336">
            <v>0.92805054124999997</v>
          </cell>
          <cell r="BT1336">
            <v>1.10155246825</v>
          </cell>
          <cell r="BX1336">
            <v>1.13734913525</v>
          </cell>
          <cell r="CA1336">
            <v>1.2349205332500002</v>
          </cell>
          <cell r="CD1336">
            <v>1.3504567787500001</v>
          </cell>
          <cell r="CG1336">
            <v>1.6445507567500002</v>
          </cell>
        </row>
        <row r="1337">
          <cell r="B1337" t="str">
            <v>QTR_Value_Commodity_North West (Lancashire)</v>
          </cell>
          <cell r="C1337" t="str">
            <v>QTR</v>
          </cell>
          <cell r="D1337" t="str">
            <v>Value</v>
          </cell>
          <cell r="E1337" t="str">
            <v>Beer</v>
          </cell>
          <cell r="F1337" t="str">
            <v>Commodity</v>
          </cell>
          <cell r="G1337" t="str">
            <v>North West (Lancashire)</v>
          </cell>
          <cell r="K1337">
            <v>4.2062627167500004</v>
          </cell>
          <cell r="N1337">
            <v>4.1924071392500002</v>
          </cell>
          <cell r="Q1337">
            <v>3.5838522852499999</v>
          </cell>
          <cell r="T1337">
            <v>3.5663611157499999</v>
          </cell>
          <cell r="X1337">
            <v>3.15668403425</v>
          </cell>
          <cell r="AA1337">
            <v>3.3542290552499998</v>
          </cell>
          <cell r="AD1337">
            <v>3.1129594595000003</v>
          </cell>
          <cell r="AG1337">
            <v>3.340565276</v>
          </cell>
          <cell r="AK1337">
            <v>2.8419213305</v>
          </cell>
          <cell r="AN1337">
            <v>3.3001452609999995</v>
          </cell>
          <cell r="AQ1337">
            <v>3.6060561034999998</v>
          </cell>
          <cell r="AT1337">
            <v>4.0475072680000004</v>
          </cell>
          <cell r="AX1337">
            <v>2.5816483412500002</v>
          </cell>
          <cell r="BA1337">
            <v>3.02255798875</v>
          </cell>
          <cell r="BD1337">
            <v>2.9737470209999999</v>
          </cell>
          <cell r="BG1337">
            <v>2.6658811119999997</v>
          </cell>
          <cell r="BK1337">
            <v>1.3244526240000001</v>
          </cell>
          <cell r="BN1337">
            <v>1.3845418540000001</v>
          </cell>
          <cell r="BQ1337">
            <v>1.30471944325</v>
          </cell>
          <cell r="BT1337">
            <v>1.7593531767499999</v>
          </cell>
          <cell r="BX1337">
            <v>1.41063766375</v>
          </cell>
          <cell r="CA1337">
            <v>1.0247157977500001</v>
          </cell>
          <cell r="CD1337">
            <v>0.92221035075000013</v>
          </cell>
          <cell r="CG1337">
            <v>0.88566351375000008</v>
          </cell>
        </row>
        <row r="1338">
          <cell r="B1338" t="str">
            <v>QTR_Value_Commodity_South and South East</v>
          </cell>
          <cell r="C1338" t="str">
            <v>QTR</v>
          </cell>
          <cell r="D1338" t="str">
            <v>Value</v>
          </cell>
          <cell r="E1338" t="str">
            <v>Beer</v>
          </cell>
          <cell r="F1338" t="str">
            <v>Commodity</v>
          </cell>
          <cell r="G1338" t="str">
            <v>South and South East</v>
          </cell>
          <cell r="K1338">
            <v>0.92323625300000001</v>
          </cell>
          <cell r="N1338">
            <v>1.1682697494999998</v>
          </cell>
          <cell r="Q1338">
            <v>1.4810730597499999</v>
          </cell>
          <cell r="T1338">
            <v>1.5248431317499997</v>
          </cell>
          <cell r="X1338">
            <v>1.3636983345</v>
          </cell>
          <cell r="AA1338">
            <v>1.7244483894999998</v>
          </cell>
          <cell r="AD1338">
            <v>1.8055824762499997</v>
          </cell>
          <cell r="AG1338">
            <v>1.6907339357500002</v>
          </cell>
          <cell r="AK1338">
            <v>1.2748722987500001</v>
          </cell>
          <cell r="AN1338">
            <v>1.7067595047499999</v>
          </cell>
          <cell r="AQ1338">
            <v>1.8555473197500001</v>
          </cell>
          <cell r="AT1338">
            <v>2.20853641775</v>
          </cell>
          <cell r="AX1338">
            <v>1.2588369305</v>
          </cell>
          <cell r="BA1338">
            <v>1.2782975639999998</v>
          </cell>
          <cell r="BD1338">
            <v>1.0496822182500001</v>
          </cell>
          <cell r="BG1338">
            <v>0.62810165424999997</v>
          </cell>
          <cell r="BK1338">
            <v>0.48620466500000004</v>
          </cell>
          <cell r="BN1338">
            <v>0.84551776700000003</v>
          </cell>
          <cell r="BQ1338">
            <v>0.76497507724999991</v>
          </cell>
          <cell r="BT1338">
            <v>0.76790657374999993</v>
          </cell>
          <cell r="BX1338">
            <v>0.66817824399999992</v>
          </cell>
          <cell r="CA1338">
            <v>0.94678143450000007</v>
          </cell>
          <cell r="CD1338">
            <v>0.68222471300000009</v>
          </cell>
          <cell r="CG1338">
            <v>0.7681471325</v>
          </cell>
        </row>
        <row r="1339">
          <cell r="B1339" t="str">
            <v>QTR_Value_Commodity_South West</v>
          </cell>
          <cell r="C1339" t="str">
            <v>QTR</v>
          </cell>
          <cell r="D1339" t="str">
            <v>Value</v>
          </cell>
          <cell r="E1339" t="str">
            <v>Beer</v>
          </cell>
          <cell r="F1339" t="str">
            <v>Commodity</v>
          </cell>
          <cell r="G1339" t="str">
            <v>South West</v>
          </cell>
          <cell r="K1339">
            <v>0.67339407224999992</v>
          </cell>
          <cell r="N1339">
            <v>0.68038168475000005</v>
          </cell>
          <cell r="Q1339">
            <v>0.58591486849999996</v>
          </cell>
          <cell r="T1339">
            <v>0.50039833850000004</v>
          </cell>
          <cell r="X1339">
            <v>0.46758617425000004</v>
          </cell>
          <cell r="AA1339">
            <v>0.64569952975</v>
          </cell>
          <cell r="AD1339">
            <v>0.74678867324999998</v>
          </cell>
          <cell r="AG1339">
            <v>0.7783695827499999</v>
          </cell>
          <cell r="AK1339">
            <v>0.64381584974999995</v>
          </cell>
          <cell r="AN1339">
            <v>0.87765473274999994</v>
          </cell>
          <cell r="AQ1339">
            <v>0.87714268549999996</v>
          </cell>
          <cell r="AT1339">
            <v>0.91037080599999998</v>
          </cell>
          <cell r="AX1339">
            <v>0.62289195325000002</v>
          </cell>
          <cell r="BA1339">
            <v>0.74230595624999995</v>
          </cell>
          <cell r="BD1339">
            <v>0.79469529274999995</v>
          </cell>
          <cell r="BG1339">
            <v>0.79340770775000002</v>
          </cell>
          <cell r="BK1339">
            <v>0.37629554774999996</v>
          </cell>
          <cell r="BN1339">
            <v>0.45590645524999995</v>
          </cell>
          <cell r="BQ1339">
            <v>0.44376816149999998</v>
          </cell>
          <cell r="BT1339">
            <v>0.48667770549999995</v>
          </cell>
          <cell r="BX1339">
            <v>0.43109272249999997</v>
          </cell>
          <cell r="CA1339">
            <v>0.40240879100000004</v>
          </cell>
          <cell r="CD1339">
            <v>0.36832163474999996</v>
          </cell>
          <cell r="CG1339">
            <v>0.33990960874999998</v>
          </cell>
        </row>
        <row r="1340">
          <cell r="B1340" t="str">
            <v>QTR_Value_Commodity_Wales and West</v>
          </cell>
          <cell r="C1340" t="str">
            <v>QTR</v>
          </cell>
          <cell r="D1340" t="str">
            <v>Value</v>
          </cell>
          <cell r="E1340" t="str">
            <v>Beer</v>
          </cell>
          <cell r="F1340" t="str">
            <v>Commodity</v>
          </cell>
          <cell r="G1340" t="str">
            <v>Wales and West</v>
          </cell>
          <cell r="K1340">
            <v>0.71567184849999999</v>
          </cell>
          <cell r="N1340">
            <v>0.68121188700000002</v>
          </cell>
          <cell r="Q1340">
            <v>0.70605779125000001</v>
          </cell>
          <cell r="T1340">
            <v>0.84782610324999985</v>
          </cell>
          <cell r="X1340">
            <v>0.68098923774999998</v>
          </cell>
          <cell r="AA1340">
            <v>0.92978470275000002</v>
          </cell>
          <cell r="AD1340">
            <v>0.75329662675000009</v>
          </cell>
          <cell r="AG1340">
            <v>0.65500932275000001</v>
          </cell>
          <cell r="AK1340">
            <v>0.51646766349999995</v>
          </cell>
          <cell r="AN1340">
            <v>0.61126762200000007</v>
          </cell>
          <cell r="AQ1340">
            <v>0.62849622574999997</v>
          </cell>
          <cell r="AT1340">
            <v>0.73329838175000006</v>
          </cell>
          <cell r="AX1340">
            <v>0.38532422449999998</v>
          </cell>
          <cell r="BA1340">
            <v>0.43438283</v>
          </cell>
          <cell r="BD1340">
            <v>0.47896096374999997</v>
          </cell>
          <cell r="BG1340">
            <v>0.46046207775000003</v>
          </cell>
          <cell r="BK1340">
            <v>0.29508798474999998</v>
          </cell>
          <cell r="BN1340">
            <v>0.46741535525</v>
          </cell>
          <cell r="BQ1340">
            <v>0.51113716050000002</v>
          </cell>
          <cell r="BT1340">
            <v>0.66067569350000011</v>
          </cell>
          <cell r="BX1340">
            <v>0.61687262625000006</v>
          </cell>
          <cell r="CA1340">
            <v>0.76346520725000011</v>
          </cell>
          <cell r="CD1340">
            <v>0.52791567174999998</v>
          </cell>
          <cell r="CG1340">
            <v>0.43984574375000002</v>
          </cell>
        </row>
        <row r="1341">
          <cell r="B1341" t="str">
            <v>QTR_Value_Commodity_Yorkshire</v>
          </cell>
          <cell r="C1341" t="str">
            <v>QTR</v>
          </cell>
          <cell r="D1341" t="str">
            <v>Value</v>
          </cell>
          <cell r="E1341" t="str">
            <v>Beer</v>
          </cell>
          <cell r="F1341" t="str">
            <v>Commodity</v>
          </cell>
          <cell r="G1341" t="str">
            <v>Yorkshire</v>
          </cell>
          <cell r="K1341">
            <v>1.1924542155000002</v>
          </cell>
          <cell r="N1341">
            <v>1.7218808080000001</v>
          </cell>
          <cell r="Q1341">
            <v>2.5706879437499999</v>
          </cell>
          <cell r="T1341">
            <v>2.03937888875</v>
          </cell>
          <cell r="X1341">
            <v>1.499521694</v>
          </cell>
          <cell r="AA1341">
            <v>1.552863546</v>
          </cell>
          <cell r="AD1341">
            <v>1.5297726864999999</v>
          </cell>
          <cell r="AG1341">
            <v>1.4215774345000001</v>
          </cell>
          <cell r="AK1341">
            <v>1.1565233072500001</v>
          </cell>
          <cell r="AN1341">
            <v>1.3725086117500001</v>
          </cell>
          <cell r="AQ1341">
            <v>1.2529785135</v>
          </cell>
          <cell r="AT1341">
            <v>1.3451775715000001</v>
          </cell>
          <cell r="AX1341">
            <v>0.79448319900000008</v>
          </cell>
          <cell r="BA1341">
            <v>0.86119983950000001</v>
          </cell>
          <cell r="BD1341">
            <v>0.62288536799999994</v>
          </cell>
          <cell r="BG1341">
            <v>0.45802118749999998</v>
          </cell>
          <cell r="BK1341">
            <v>0.27251207199999994</v>
          </cell>
          <cell r="BN1341">
            <v>0.44149268199999997</v>
          </cell>
          <cell r="BQ1341">
            <v>0.50019151174999998</v>
          </cell>
          <cell r="BT1341">
            <v>0.86268757425000009</v>
          </cell>
          <cell r="BX1341">
            <v>0.71948008149999998</v>
          </cell>
          <cell r="CA1341">
            <v>0.85272107249999995</v>
          </cell>
          <cell r="CD1341">
            <v>0.55154558274999999</v>
          </cell>
          <cell r="CG1341">
            <v>0.68217258624999999</v>
          </cell>
        </row>
        <row r="1342">
          <cell r="B1342" t="str">
            <v xml:space="preserve">QTR_Value_NAB/LAB_Central England </v>
          </cell>
          <cell r="C1342" t="str">
            <v>QTR</v>
          </cell>
          <cell r="D1342" t="str">
            <v>Value</v>
          </cell>
          <cell r="E1342" t="str">
            <v>Beer</v>
          </cell>
          <cell r="F1342" t="str">
            <v>NAB/LAB</v>
          </cell>
          <cell r="G1342" t="str">
            <v xml:space="preserve">Central England </v>
          </cell>
          <cell r="K1342">
            <v>1.2254532227499999</v>
          </cell>
          <cell r="N1342">
            <v>1.2623278767499999</v>
          </cell>
          <cell r="Q1342">
            <v>1.2163806005000002</v>
          </cell>
          <cell r="T1342">
            <v>1.2687624370000001</v>
          </cell>
          <cell r="X1342">
            <v>1.2844071485000002</v>
          </cell>
          <cell r="AA1342">
            <v>1.4013518825</v>
          </cell>
          <cell r="AD1342">
            <v>1.4148345619999998</v>
          </cell>
          <cell r="AG1342">
            <v>1.3739411319999999</v>
          </cell>
          <cell r="AK1342">
            <v>1.3434841467499998</v>
          </cell>
          <cell r="AN1342">
            <v>1.6941425777499999</v>
          </cell>
          <cell r="AQ1342">
            <v>1.6156777792499999</v>
          </cell>
          <cell r="AT1342">
            <v>1.5249911492499999</v>
          </cell>
          <cell r="AX1342">
            <v>1.03625822125</v>
          </cell>
          <cell r="BA1342">
            <v>1.1925783867499999</v>
          </cell>
          <cell r="BD1342">
            <v>1.1837002542499999</v>
          </cell>
          <cell r="BG1342">
            <v>0.94353632174999991</v>
          </cell>
          <cell r="BK1342">
            <v>0.64290319075000002</v>
          </cell>
          <cell r="BN1342">
            <v>0.78220849724999997</v>
          </cell>
          <cell r="BQ1342">
            <v>1.04416823125</v>
          </cell>
          <cell r="BT1342">
            <v>1.1701866037499999</v>
          </cell>
          <cell r="BX1342">
            <v>0.85934386725</v>
          </cell>
          <cell r="CA1342">
            <v>1.2154035077500001</v>
          </cell>
          <cell r="CD1342">
            <v>1.1913940722499998</v>
          </cell>
          <cell r="CG1342">
            <v>1.11696760375</v>
          </cell>
        </row>
        <row r="1343">
          <cell r="B1343" t="str">
            <v>QTR_Value_NAB/LAB_GB CENTRAL SCOTLAND</v>
          </cell>
          <cell r="C1343" t="str">
            <v>QTR</v>
          </cell>
          <cell r="D1343" t="str">
            <v>Value</v>
          </cell>
          <cell r="E1343" t="str">
            <v>Beer</v>
          </cell>
          <cell r="F1343" t="str">
            <v>NAB/LAB</v>
          </cell>
          <cell r="G1343" t="str">
            <v>GB CENTRAL SCOTLAND</v>
          </cell>
          <cell r="K1343">
            <v>0.30172806725000001</v>
          </cell>
          <cell r="N1343">
            <v>0.35274508825000001</v>
          </cell>
          <cell r="Q1343">
            <v>0.32933266049999999</v>
          </cell>
          <cell r="T1343">
            <v>0.31711793299999996</v>
          </cell>
          <cell r="X1343">
            <v>0.29746264924999999</v>
          </cell>
          <cell r="AA1343">
            <v>0.31719129074999997</v>
          </cell>
          <cell r="AD1343">
            <v>0.28969682975</v>
          </cell>
          <cell r="AG1343">
            <v>0.29259253325000001</v>
          </cell>
          <cell r="AK1343">
            <v>0.26148556675000001</v>
          </cell>
          <cell r="AN1343">
            <v>0.27934752925</v>
          </cell>
          <cell r="AQ1343">
            <v>0.31540802899999998</v>
          </cell>
          <cell r="AT1343">
            <v>0.35444925299999996</v>
          </cell>
          <cell r="AX1343">
            <v>0.35163841974999999</v>
          </cell>
          <cell r="BA1343">
            <v>0.60816281174999998</v>
          </cell>
          <cell r="BD1343">
            <v>0.51207437150000001</v>
          </cell>
          <cell r="BG1343">
            <v>0.30232521299999998</v>
          </cell>
          <cell r="BK1343">
            <v>0.220280543</v>
          </cell>
          <cell r="BN1343">
            <v>0.2878189585</v>
          </cell>
          <cell r="BQ1343">
            <v>0.29387593625000002</v>
          </cell>
          <cell r="BT1343">
            <v>0.26953863625000002</v>
          </cell>
          <cell r="BX1343">
            <v>0.2496672465</v>
          </cell>
          <cell r="CA1343">
            <v>0.19348454500000001</v>
          </cell>
          <cell r="CD1343">
            <v>0.19863094924999999</v>
          </cell>
          <cell r="CG1343">
            <v>0.18390579624999998</v>
          </cell>
        </row>
        <row r="1344">
          <cell r="B1344" t="str">
            <v>QTR_Value_NAB/LAB_East of England</v>
          </cell>
          <cell r="C1344" t="str">
            <v>QTR</v>
          </cell>
          <cell r="D1344" t="str">
            <v>Value</v>
          </cell>
          <cell r="E1344" t="str">
            <v>Beer</v>
          </cell>
          <cell r="F1344" t="str">
            <v>NAB/LAB</v>
          </cell>
          <cell r="G1344" t="str">
            <v>East of England</v>
          </cell>
          <cell r="K1344">
            <v>0.65544928800000002</v>
          </cell>
          <cell r="N1344">
            <v>0.70347118149999999</v>
          </cell>
          <cell r="Q1344">
            <v>0.57904047550000004</v>
          </cell>
          <cell r="T1344">
            <v>0.60922587299999997</v>
          </cell>
          <cell r="X1344">
            <v>0.59054038900000005</v>
          </cell>
          <cell r="AA1344">
            <v>0.60147538649999999</v>
          </cell>
          <cell r="AD1344">
            <v>0.6144425389999999</v>
          </cell>
          <cell r="AG1344">
            <v>0.62658294449999996</v>
          </cell>
          <cell r="AK1344">
            <v>0.54422496850000002</v>
          </cell>
          <cell r="AN1344">
            <v>0.60800309849999989</v>
          </cell>
          <cell r="AQ1344">
            <v>0.56207228799999998</v>
          </cell>
          <cell r="AT1344">
            <v>0.61711699299999989</v>
          </cell>
          <cell r="AX1344">
            <v>0.52161630650000002</v>
          </cell>
          <cell r="BA1344">
            <v>0.59163787299999993</v>
          </cell>
          <cell r="BD1344">
            <v>0.66443689925000005</v>
          </cell>
          <cell r="BG1344">
            <v>0.55247132825</v>
          </cell>
          <cell r="BK1344">
            <v>0.37173588125000001</v>
          </cell>
          <cell r="BN1344">
            <v>0.46050725274999998</v>
          </cell>
          <cell r="BQ1344">
            <v>0.59576985900000001</v>
          </cell>
          <cell r="BT1344">
            <v>0.75819974999999995</v>
          </cell>
          <cell r="BX1344">
            <v>0.57045717250000005</v>
          </cell>
          <cell r="CA1344">
            <v>0.58000855500000004</v>
          </cell>
          <cell r="CD1344">
            <v>0.57632910449999997</v>
          </cell>
          <cell r="CG1344">
            <v>0.48321371100000005</v>
          </cell>
        </row>
        <row r="1345">
          <cell r="B1345" t="str">
            <v>QTR_Value_NAB/LAB_London</v>
          </cell>
          <cell r="C1345" t="str">
            <v>QTR</v>
          </cell>
          <cell r="D1345" t="str">
            <v>Value</v>
          </cell>
          <cell r="E1345" t="str">
            <v>Beer</v>
          </cell>
          <cell r="F1345" t="str">
            <v>NAB/LAB</v>
          </cell>
          <cell r="G1345" t="str">
            <v>London</v>
          </cell>
          <cell r="K1345">
            <v>1.0322222075</v>
          </cell>
          <cell r="N1345">
            <v>1.0331536109999999</v>
          </cell>
          <cell r="Q1345">
            <v>0.96343358849999994</v>
          </cell>
          <cell r="T1345">
            <v>0.98139016100000009</v>
          </cell>
          <cell r="X1345">
            <v>0.86084666175000002</v>
          </cell>
          <cell r="AA1345">
            <v>0.87414787724999998</v>
          </cell>
          <cell r="AD1345">
            <v>0.79357047024999994</v>
          </cell>
          <cell r="AG1345">
            <v>0.85127636974999998</v>
          </cell>
          <cell r="AK1345">
            <v>0.79554097150000003</v>
          </cell>
          <cell r="AN1345">
            <v>1.026595637</v>
          </cell>
          <cell r="AQ1345">
            <v>0.95959396200000002</v>
          </cell>
          <cell r="AT1345">
            <v>1.5327896635</v>
          </cell>
          <cell r="AX1345">
            <v>1.2400193809999998</v>
          </cell>
          <cell r="BA1345">
            <v>1.0949971625000001</v>
          </cell>
          <cell r="BD1345">
            <v>1.0645374329999999</v>
          </cell>
          <cell r="BG1345">
            <v>0.89925133849999983</v>
          </cell>
          <cell r="BK1345">
            <v>0.61251012525000004</v>
          </cell>
          <cell r="BN1345">
            <v>0.77113999575000003</v>
          </cell>
          <cell r="BQ1345">
            <v>0.83340270175000009</v>
          </cell>
          <cell r="BT1345">
            <v>0.90398906525000011</v>
          </cell>
          <cell r="BX1345">
            <v>0.85465422825000015</v>
          </cell>
          <cell r="CA1345">
            <v>0.96347598074999996</v>
          </cell>
          <cell r="CD1345">
            <v>0.91791319525000004</v>
          </cell>
          <cell r="CG1345">
            <v>0.87077737374999997</v>
          </cell>
        </row>
        <row r="1346">
          <cell r="B1346" t="str">
            <v>QTR_Value_NAB/LAB_North East England</v>
          </cell>
          <cell r="C1346" t="str">
            <v>QTR</v>
          </cell>
          <cell r="D1346" t="str">
            <v>Value</v>
          </cell>
          <cell r="E1346" t="str">
            <v>Beer</v>
          </cell>
          <cell r="F1346" t="str">
            <v>NAB/LAB</v>
          </cell>
          <cell r="G1346" t="str">
            <v>North East England</v>
          </cell>
          <cell r="K1346">
            <v>0.29693941624999998</v>
          </cell>
          <cell r="N1346">
            <v>0.27557011325000003</v>
          </cell>
          <cell r="Q1346">
            <v>0.252205395</v>
          </cell>
          <cell r="T1346">
            <v>0.26907524249999998</v>
          </cell>
          <cell r="X1346">
            <v>0.2659987835</v>
          </cell>
          <cell r="AA1346">
            <v>0.28022986350000001</v>
          </cell>
          <cell r="AD1346">
            <v>0.2833940465</v>
          </cell>
          <cell r="AG1346">
            <v>0.27033739550000002</v>
          </cell>
          <cell r="AK1346">
            <v>0.22957920775000001</v>
          </cell>
          <cell r="AN1346">
            <v>0.31666147774999998</v>
          </cell>
          <cell r="AQ1346">
            <v>0.28964634175000004</v>
          </cell>
          <cell r="AT1346">
            <v>0.25311661875000002</v>
          </cell>
          <cell r="AX1346">
            <v>0.18608144425000001</v>
          </cell>
          <cell r="BA1346">
            <v>0.22980314575000002</v>
          </cell>
          <cell r="BD1346">
            <v>0.22827523524999999</v>
          </cell>
          <cell r="BG1346">
            <v>0.16493396975000002</v>
          </cell>
          <cell r="BK1346">
            <v>0.21157272275</v>
          </cell>
          <cell r="BN1346">
            <v>0.41482078975000003</v>
          </cell>
          <cell r="BQ1346">
            <v>0.46669534975000004</v>
          </cell>
          <cell r="BT1346">
            <v>0.7161577037500001</v>
          </cell>
          <cell r="BX1346">
            <v>0.41460787300000002</v>
          </cell>
          <cell r="CA1346">
            <v>0.33777136150000003</v>
          </cell>
          <cell r="CD1346">
            <v>0.18505977025000001</v>
          </cell>
          <cell r="CG1346">
            <v>0.12454652325</v>
          </cell>
        </row>
        <row r="1347">
          <cell r="B1347" t="str">
            <v>QTR_Value_NAB/LAB_North East Scotland</v>
          </cell>
          <cell r="C1347" t="str">
            <v>QTR</v>
          </cell>
          <cell r="D1347" t="str">
            <v>Value</v>
          </cell>
          <cell r="E1347" t="str">
            <v>Beer</v>
          </cell>
          <cell r="F1347" t="str">
            <v>NAB/LAB</v>
          </cell>
          <cell r="G1347" t="str">
            <v>North East Scotland</v>
          </cell>
          <cell r="K1347">
            <v>0.35175074100000003</v>
          </cell>
          <cell r="N1347">
            <v>0.35314778750000003</v>
          </cell>
          <cell r="Q1347">
            <v>0.32685159650000001</v>
          </cell>
          <cell r="T1347">
            <v>0.31787530000000003</v>
          </cell>
          <cell r="X1347">
            <v>0.23708432624999998</v>
          </cell>
          <cell r="AA1347">
            <v>0.26697693724999999</v>
          </cell>
          <cell r="AD1347">
            <v>0.24145885275000001</v>
          </cell>
          <cell r="AG1347">
            <v>0.21311466174999999</v>
          </cell>
          <cell r="AK1347">
            <v>0.25413057774999998</v>
          </cell>
          <cell r="AN1347">
            <v>0.32654320924999997</v>
          </cell>
          <cell r="AQ1347">
            <v>0.35755172224999998</v>
          </cell>
          <cell r="AT1347">
            <v>0.43944850474999997</v>
          </cell>
          <cell r="AX1347">
            <v>0.26813612850000001</v>
          </cell>
          <cell r="BA1347">
            <v>0.30338810850000003</v>
          </cell>
          <cell r="BD1347">
            <v>0.30251077175000002</v>
          </cell>
          <cell r="BG1347">
            <v>0.24345315625</v>
          </cell>
          <cell r="BK1347">
            <v>0.18597314999999998</v>
          </cell>
          <cell r="BN1347">
            <v>0.22786641249999998</v>
          </cell>
          <cell r="BQ1347">
            <v>0.27350620525000002</v>
          </cell>
          <cell r="BT1347">
            <v>0.23857103925000001</v>
          </cell>
          <cell r="BX1347">
            <v>7.7851490999999995E-2</v>
          </cell>
          <cell r="CA1347">
            <v>9.33723625E-2</v>
          </cell>
          <cell r="CD1347">
            <v>6.9312064500000006E-2</v>
          </cell>
          <cell r="CG1347">
            <v>4.6328566000000002E-2</v>
          </cell>
        </row>
        <row r="1348">
          <cell r="B1348" t="str">
            <v>QTR_Value_NAB/LAB_North West (Lancashire)</v>
          </cell>
          <cell r="C1348" t="str">
            <v>QTR</v>
          </cell>
          <cell r="D1348" t="str">
            <v>Value</v>
          </cell>
          <cell r="E1348" t="str">
            <v>Beer</v>
          </cell>
          <cell r="F1348" t="str">
            <v>NAB/LAB</v>
          </cell>
          <cell r="G1348" t="str">
            <v>North West (Lancashire)</v>
          </cell>
          <cell r="K1348">
            <v>0.85008392850000003</v>
          </cell>
          <cell r="N1348">
            <v>0.92587153799999999</v>
          </cell>
          <cell r="Q1348">
            <v>0.96640463774999996</v>
          </cell>
          <cell r="T1348">
            <v>0.91138178775000001</v>
          </cell>
          <cell r="X1348">
            <v>0.84324795625000004</v>
          </cell>
          <cell r="AA1348">
            <v>0.92947177274999992</v>
          </cell>
          <cell r="AD1348">
            <v>0.94158728899999999</v>
          </cell>
          <cell r="AG1348">
            <v>0.98165980400000019</v>
          </cell>
          <cell r="AK1348">
            <v>0.89307046675000001</v>
          </cell>
          <cell r="AN1348">
            <v>1.10191088875</v>
          </cell>
          <cell r="AQ1348">
            <v>1.0502380025</v>
          </cell>
          <cell r="AT1348">
            <v>1.5325699159999999</v>
          </cell>
          <cell r="AX1348">
            <v>1.1135247427499999</v>
          </cell>
          <cell r="BA1348">
            <v>1.3778704312500001</v>
          </cell>
          <cell r="BD1348">
            <v>1.1700711802500001</v>
          </cell>
          <cell r="BG1348">
            <v>0.95997322075000002</v>
          </cell>
          <cell r="BK1348">
            <v>0.58993826599999999</v>
          </cell>
          <cell r="BN1348">
            <v>0.90857879399999997</v>
          </cell>
          <cell r="BQ1348">
            <v>0.93711296899999996</v>
          </cell>
          <cell r="BT1348">
            <v>0.84459171099999997</v>
          </cell>
          <cell r="BX1348">
            <v>0.69056852125000001</v>
          </cell>
          <cell r="CA1348">
            <v>0.72099955075</v>
          </cell>
          <cell r="CD1348">
            <v>0.86943012149999999</v>
          </cell>
          <cell r="CG1348">
            <v>0.91204052250000001</v>
          </cell>
        </row>
        <row r="1349">
          <cell r="B1349" t="str">
            <v>QTR_Value_NAB/LAB_South and South East</v>
          </cell>
          <cell r="C1349" t="str">
            <v>QTR</v>
          </cell>
          <cell r="D1349" t="str">
            <v>Value</v>
          </cell>
          <cell r="E1349" t="str">
            <v>Beer</v>
          </cell>
          <cell r="F1349" t="str">
            <v>NAB/LAB</v>
          </cell>
          <cell r="G1349" t="str">
            <v>South and South East</v>
          </cell>
          <cell r="K1349">
            <v>0.65450380149999998</v>
          </cell>
          <cell r="N1349">
            <v>0.70701970049999996</v>
          </cell>
          <cell r="Q1349">
            <v>0.58129828975000009</v>
          </cell>
          <cell r="T1349">
            <v>0.5419233992500001</v>
          </cell>
          <cell r="X1349">
            <v>0.45186081124999999</v>
          </cell>
          <cell r="AA1349">
            <v>0.52321924575000001</v>
          </cell>
          <cell r="AD1349">
            <v>0.58859372224999995</v>
          </cell>
          <cell r="AG1349">
            <v>0.63340363775000008</v>
          </cell>
          <cell r="AK1349">
            <v>0.58344881000000004</v>
          </cell>
          <cell r="AN1349">
            <v>0.67805026550000003</v>
          </cell>
          <cell r="AQ1349">
            <v>0.57867596349999995</v>
          </cell>
          <cell r="AT1349">
            <v>0.65394447900000008</v>
          </cell>
          <cell r="AX1349">
            <v>0.55921532224999992</v>
          </cell>
          <cell r="BA1349">
            <v>0.66587964475000005</v>
          </cell>
          <cell r="BD1349">
            <v>0.69342612400000003</v>
          </cell>
          <cell r="BG1349">
            <v>0.54809121999999999</v>
          </cell>
          <cell r="BK1349">
            <v>0.33697951375000001</v>
          </cell>
          <cell r="BN1349">
            <v>0.41853809975</v>
          </cell>
          <cell r="BQ1349">
            <v>0.40887150525000004</v>
          </cell>
          <cell r="BT1349">
            <v>0.42562313625000003</v>
          </cell>
          <cell r="BX1349">
            <v>0.42727702349999996</v>
          </cell>
          <cell r="CA1349">
            <v>0.57024710850000004</v>
          </cell>
          <cell r="CD1349">
            <v>0.68486037200000005</v>
          </cell>
          <cell r="CG1349">
            <v>0.404259272</v>
          </cell>
        </row>
        <row r="1350">
          <cell r="B1350" t="str">
            <v>QTR_Value_NAB/LAB_South West</v>
          </cell>
          <cell r="C1350" t="str">
            <v>QTR</v>
          </cell>
          <cell r="D1350" t="str">
            <v>Value</v>
          </cell>
          <cell r="E1350" t="str">
            <v>Beer</v>
          </cell>
          <cell r="F1350" t="str">
            <v>NAB/LAB</v>
          </cell>
          <cell r="G1350" t="str">
            <v>South West</v>
          </cell>
          <cell r="K1350">
            <v>0.34720966849999996</v>
          </cell>
          <cell r="N1350">
            <v>0.44349552999999997</v>
          </cell>
          <cell r="Q1350">
            <v>0.35310636174999999</v>
          </cell>
          <cell r="T1350">
            <v>0.40753818074999998</v>
          </cell>
          <cell r="X1350">
            <v>0.39043395775</v>
          </cell>
          <cell r="AA1350">
            <v>0.48112859275000003</v>
          </cell>
          <cell r="AD1350">
            <v>0.42209846325</v>
          </cell>
          <cell r="AG1350">
            <v>0.42496315324999995</v>
          </cell>
          <cell r="AK1350">
            <v>0.36593222550000004</v>
          </cell>
          <cell r="AN1350">
            <v>0.42400603650000002</v>
          </cell>
          <cell r="AQ1350">
            <v>0.42113391974999997</v>
          </cell>
          <cell r="AT1350">
            <v>0.47896282524999995</v>
          </cell>
          <cell r="AX1350">
            <v>0.41292340925000004</v>
          </cell>
          <cell r="BA1350">
            <v>0.57618385475</v>
          </cell>
          <cell r="BD1350">
            <v>0.62850249825000004</v>
          </cell>
          <cell r="BG1350">
            <v>0.49215082375000002</v>
          </cell>
          <cell r="BK1350">
            <v>0.61759249125000004</v>
          </cell>
          <cell r="BN1350">
            <v>0.77973568174999996</v>
          </cell>
          <cell r="BQ1350">
            <v>0.92784908874999994</v>
          </cell>
          <cell r="BT1350">
            <v>0.89984193224999998</v>
          </cell>
          <cell r="BX1350">
            <v>0.73161299600000007</v>
          </cell>
          <cell r="CA1350">
            <v>0.7084926345</v>
          </cell>
          <cell r="CD1350">
            <v>0.62427577000000001</v>
          </cell>
          <cell r="CG1350">
            <v>0.64470474750000006</v>
          </cell>
        </row>
        <row r="1351">
          <cell r="B1351" t="str">
            <v>QTR_Value_NAB/LAB_Wales and West</v>
          </cell>
          <cell r="C1351" t="str">
            <v>QTR</v>
          </cell>
          <cell r="D1351" t="str">
            <v>Value</v>
          </cell>
          <cell r="E1351" t="str">
            <v>Beer</v>
          </cell>
          <cell r="F1351" t="str">
            <v>NAB/LAB</v>
          </cell>
          <cell r="G1351" t="str">
            <v>Wales and West</v>
          </cell>
          <cell r="K1351">
            <v>0.50357027575000002</v>
          </cell>
          <cell r="N1351">
            <v>0.44178995375000002</v>
          </cell>
          <cell r="Q1351">
            <v>0.37163630224999999</v>
          </cell>
          <cell r="T1351">
            <v>0.43011624924999997</v>
          </cell>
          <cell r="X1351">
            <v>0.36120942449999993</v>
          </cell>
          <cell r="AA1351">
            <v>0.46074719600000003</v>
          </cell>
          <cell r="AD1351">
            <v>0.46972575849999998</v>
          </cell>
          <cell r="AG1351">
            <v>0.525396427</v>
          </cell>
          <cell r="AK1351">
            <v>0.50289693450000006</v>
          </cell>
          <cell r="AN1351">
            <v>0.57032115150000007</v>
          </cell>
          <cell r="AQ1351">
            <v>0.56405481950000003</v>
          </cell>
          <cell r="AT1351">
            <v>0.67434062849999987</v>
          </cell>
          <cell r="AX1351">
            <v>0.525518068</v>
          </cell>
          <cell r="BA1351">
            <v>0.55198881499999997</v>
          </cell>
          <cell r="BD1351">
            <v>0.52539306750000003</v>
          </cell>
          <cell r="BG1351">
            <v>0.69294326150000007</v>
          </cell>
          <cell r="BK1351">
            <v>0.66567240574999997</v>
          </cell>
          <cell r="BN1351">
            <v>0.64647715424999996</v>
          </cell>
          <cell r="BQ1351">
            <v>0.62073569250000005</v>
          </cell>
          <cell r="BT1351">
            <v>0.56815310149999998</v>
          </cell>
          <cell r="BX1351">
            <v>0.48021729499999999</v>
          </cell>
          <cell r="CA1351">
            <v>0.57426354749999997</v>
          </cell>
          <cell r="CD1351">
            <v>0.58647003275000009</v>
          </cell>
          <cell r="CG1351">
            <v>0.57325129674999997</v>
          </cell>
        </row>
        <row r="1352">
          <cell r="B1352" t="str">
            <v>QTR_Value_NAB/LAB_Yorkshire</v>
          </cell>
          <cell r="C1352" t="str">
            <v>QTR</v>
          </cell>
          <cell r="D1352" t="str">
            <v>Value</v>
          </cell>
          <cell r="E1352" t="str">
            <v>Beer</v>
          </cell>
          <cell r="F1352" t="str">
            <v>NAB/LAB</v>
          </cell>
          <cell r="G1352" t="str">
            <v>Yorkshire</v>
          </cell>
          <cell r="K1352">
            <v>0.80819320950000006</v>
          </cell>
          <cell r="N1352">
            <v>0.94881341799999996</v>
          </cell>
          <cell r="Q1352">
            <v>0.86806938224999997</v>
          </cell>
          <cell r="T1352">
            <v>0.92697345225000005</v>
          </cell>
          <cell r="X1352">
            <v>0.86137746175000007</v>
          </cell>
          <cell r="AA1352">
            <v>0.89931975575000001</v>
          </cell>
          <cell r="AD1352">
            <v>0.87431919624999987</v>
          </cell>
          <cell r="AG1352">
            <v>0.84062886525000002</v>
          </cell>
          <cell r="AK1352">
            <v>0.70846823874999998</v>
          </cell>
          <cell r="AN1352">
            <v>0.96785664125000004</v>
          </cell>
          <cell r="AQ1352">
            <v>1.0040324082500001</v>
          </cell>
          <cell r="AT1352">
            <v>0.91341879074999999</v>
          </cell>
          <cell r="AX1352">
            <v>0.82539064375000004</v>
          </cell>
          <cell r="BA1352">
            <v>0.93282650075000006</v>
          </cell>
          <cell r="BD1352">
            <v>0.95803845099999996</v>
          </cell>
          <cell r="BG1352">
            <v>0.75642111550000013</v>
          </cell>
          <cell r="BK1352">
            <v>0.47088069375000002</v>
          </cell>
          <cell r="BN1352">
            <v>0.55910238675000001</v>
          </cell>
          <cell r="BQ1352">
            <v>0.60819830900000005</v>
          </cell>
          <cell r="BT1352">
            <v>0.61530155649999996</v>
          </cell>
          <cell r="BX1352">
            <v>0.50730515300000001</v>
          </cell>
          <cell r="CA1352">
            <v>0.62145743649999996</v>
          </cell>
          <cell r="CD1352">
            <v>0.57436664449999997</v>
          </cell>
          <cell r="CG1352">
            <v>0.566622454</v>
          </cell>
        </row>
        <row r="1353">
          <cell r="B1353" t="str">
            <v xml:space="preserve">QTR_Value_Premium_Central England </v>
          </cell>
          <cell r="C1353" t="str">
            <v>QTR</v>
          </cell>
          <cell r="D1353" t="str">
            <v>Value</v>
          </cell>
          <cell r="E1353" t="str">
            <v>Beer</v>
          </cell>
          <cell r="F1353" t="str">
            <v>Premium</v>
          </cell>
          <cell r="G1353" t="str">
            <v xml:space="preserve">Central England </v>
          </cell>
          <cell r="K1353">
            <v>100.17205975350001</v>
          </cell>
          <cell r="N1353">
            <v>114.73599745449999</v>
          </cell>
          <cell r="Q1353">
            <v>107.45193792674999</v>
          </cell>
          <cell r="T1353">
            <v>113.57152903225</v>
          </cell>
          <cell r="X1353">
            <v>94.671504634499996</v>
          </cell>
          <cell r="AA1353">
            <v>110.20895797899999</v>
          </cell>
          <cell r="AD1353">
            <v>107.11799005225001</v>
          </cell>
          <cell r="AG1353">
            <v>111.40302260825001</v>
          </cell>
          <cell r="AK1353">
            <v>85.510048037499985</v>
          </cell>
          <cell r="AN1353">
            <v>111.53666688200001</v>
          </cell>
          <cell r="AQ1353">
            <v>113.177470966</v>
          </cell>
          <cell r="AT1353">
            <v>121.02093104349998</v>
          </cell>
          <cell r="AX1353">
            <v>87.977080083250002</v>
          </cell>
          <cell r="BA1353">
            <v>104.57835013475001</v>
          </cell>
          <cell r="BD1353">
            <v>108.56118891574999</v>
          </cell>
          <cell r="BG1353">
            <v>111.42045444524999</v>
          </cell>
          <cell r="BK1353">
            <v>88.275858807750012</v>
          </cell>
          <cell r="BN1353">
            <v>102.64876164575</v>
          </cell>
          <cell r="BQ1353">
            <v>105.69389479850001</v>
          </cell>
          <cell r="BT1353">
            <v>116.842153825</v>
          </cell>
          <cell r="BX1353">
            <v>89.48716397474999</v>
          </cell>
          <cell r="CA1353">
            <v>105.49519743825</v>
          </cell>
          <cell r="CD1353">
            <v>109.90589869075001</v>
          </cell>
          <cell r="CG1353">
            <v>120.24079611025</v>
          </cell>
        </row>
        <row r="1354">
          <cell r="B1354" t="str">
            <v>QTR_Value_Premium_GB CENTRAL SCOTLAND</v>
          </cell>
          <cell r="C1354" t="str">
            <v>QTR</v>
          </cell>
          <cell r="D1354" t="str">
            <v>Value</v>
          </cell>
          <cell r="E1354" t="str">
            <v>Beer</v>
          </cell>
          <cell r="F1354" t="str">
            <v>Premium</v>
          </cell>
          <cell r="G1354" t="str">
            <v>GB CENTRAL SCOTLAND</v>
          </cell>
          <cell r="K1354">
            <v>47.810816266000003</v>
          </cell>
          <cell r="N1354">
            <v>53.567155614499995</v>
          </cell>
          <cell r="Q1354">
            <v>49.807165874749998</v>
          </cell>
          <cell r="T1354">
            <v>59.971927312750005</v>
          </cell>
          <cell r="X1354">
            <v>48.113860420750001</v>
          </cell>
          <cell r="AA1354">
            <v>52.749417748750005</v>
          </cell>
          <cell r="AD1354">
            <v>52.061685165250005</v>
          </cell>
          <cell r="AG1354">
            <v>53.905360007249996</v>
          </cell>
          <cell r="AK1354">
            <v>40.876027208750003</v>
          </cell>
          <cell r="AN1354">
            <v>58.359541234249996</v>
          </cell>
          <cell r="AQ1354">
            <v>57.859947782749998</v>
          </cell>
          <cell r="AT1354">
            <v>59.568826859250002</v>
          </cell>
          <cell r="AX1354">
            <v>36.84669337375</v>
          </cell>
          <cell r="BA1354">
            <v>46.374971224249997</v>
          </cell>
          <cell r="BD1354">
            <v>50.433733804249997</v>
          </cell>
          <cell r="BG1354">
            <v>54.126322536749996</v>
          </cell>
          <cell r="BK1354">
            <v>47.917326999750003</v>
          </cell>
          <cell r="BN1354">
            <v>54.434788403250003</v>
          </cell>
          <cell r="BQ1354">
            <v>55.99830108175</v>
          </cell>
          <cell r="BT1354">
            <v>58.775351041250005</v>
          </cell>
          <cell r="BX1354">
            <v>43.769021539999997</v>
          </cell>
          <cell r="CA1354">
            <v>48.487842003499999</v>
          </cell>
          <cell r="CD1354">
            <v>49.230896098500004</v>
          </cell>
          <cell r="CG1354">
            <v>56.162765576000005</v>
          </cell>
        </row>
        <row r="1355">
          <cell r="B1355" t="str">
            <v>QTR_Value_Premium_East of England</v>
          </cell>
          <cell r="C1355" t="str">
            <v>QTR</v>
          </cell>
          <cell r="D1355" t="str">
            <v>Value</v>
          </cell>
          <cell r="E1355" t="str">
            <v>Beer</v>
          </cell>
          <cell r="F1355" t="str">
            <v>Premium</v>
          </cell>
          <cell r="G1355" t="str">
            <v>East of England</v>
          </cell>
          <cell r="K1355">
            <v>50.328428504750001</v>
          </cell>
          <cell r="N1355">
            <v>62.100378376750001</v>
          </cell>
          <cell r="Q1355">
            <v>59.685473131249992</v>
          </cell>
          <cell r="T1355">
            <v>58.10473565625</v>
          </cell>
          <cell r="X1355">
            <v>46.885944961999996</v>
          </cell>
          <cell r="AA1355">
            <v>55.545571897499997</v>
          </cell>
          <cell r="AD1355">
            <v>54.598361109999992</v>
          </cell>
          <cell r="AG1355">
            <v>52.945815865499995</v>
          </cell>
          <cell r="AK1355">
            <v>43.334831233499997</v>
          </cell>
          <cell r="AN1355">
            <v>56.491586382999998</v>
          </cell>
          <cell r="AQ1355">
            <v>55.343940776750003</v>
          </cell>
          <cell r="AT1355">
            <v>58.663986731749993</v>
          </cell>
          <cell r="AX1355">
            <v>43.3014783235</v>
          </cell>
          <cell r="BA1355">
            <v>55.933255362499992</v>
          </cell>
          <cell r="BD1355">
            <v>62.768523282000004</v>
          </cell>
          <cell r="BG1355">
            <v>69.432269888000008</v>
          </cell>
          <cell r="BK1355">
            <v>54.450602057750004</v>
          </cell>
          <cell r="BN1355">
            <v>69.326906992749997</v>
          </cell>
          <cell r="BQ1355">
            <v>70.666063364750002</v>
          </cell>
          <cell r="BT1355">
            <v>74.792679325749987</v>
          </cell>
          <cell r="BX1355">
            <v>61.441999882249995</v>
          </cell>
          <cell r="CA1355">
            <v>71.579956540250009</v>
          </cell>
          <cell r="CD1355">
            <v>78.505896044499991</v>
          </cell>
          <cell r="CG1355">
            <v>78.158089652000001</v>
          </cell>
        </row>
        <row r="1356">
          <cell r="B1356" t="str">
            <v>QTR_Value_Premium_London</v>
          </cell>
          <cell r="C1356" t="str">
            <v>QTR</v>
          </cell>
          <cell r="D1356" t="str">
            <v>Value</v>
          </cell>
          <cell r="E1356" t="str">
            <v>Beer</v>
          </cell>
          <cell r="F1356" t="str">
            <v>Premium</v>
          </cell>
          <cell r="G1356" t="str">
            <v>London</v>
          </cell>
          <cell r="K1356">
            <v>227.07483753424998</v>
          </cell>
          <cell r="N1356">
            <v>282.71713544875001</v>
          </cell>
          <cell r="Q1356">
            <v>278.36916321575001</v>
          </cell>
          <cell r="T1356">
            <v>285.74458868524999</v>
          </cell>
          <cell r="X1356">
            <v>205.24362314974999</v>
          </cell>
          <cell r="AA1356">
            <v>257.79826181875001</v>
          </cell>
          <cell r="AD1356">
            <v>257.84266845524996</v>
          </cell>
          <cell r="AG1356">
            <v>266.31746446024999</v>
          </cell>
          <cell r="AK1356">
            <v>193.25071800525001</v>
          </cell>
          <cell r="AN1356">
            <v>261.83776329475</v>
          </cell>
          <cell r="AQ1356">
            <v>287.429705555</v>
          </cell>
          <cell r="AT1356">
            <v>306.39204890099995</v>
          </cell>
          <cell r="AX1356">
            <v>228.3747172315</v>
          </cell>
          <cell r="BA1356">
            <v>293.25940387649996</v>
          </cell>
          <cell r="BD1356">
            <v>324.35119529600001</v>
          </cell>
          <cell r="BG1356">
            <v>357.09175411299998</v>
          </cell>
          <cell r="BK1356">
            <v>247.25111595725002</v>
          </cell>
          <cell r="BN1356">
            <v>283.13700666624999</v>
          </cell>
          <cell r="BQ1356">
            <v>275.6370956655</v>
          </cell>
          <cell r="BT1356">
            <v>308.877797585</v>
          </cell>
          <cell r="BX1356">
            <v>240.23882246075001</v>
          </cell>
          <cell r="CA1356">
            <v>271.93119986975</v>
          </cell>
          <cell r="CD1356">
            <v>296.5460825275</v>
          </cell>
          <cell r="CG1356">
            <v>323.09671861599998</v>
          </cell>
        </row>
        <row r="1357">
          <cell r="B1357" t="str">
            <v>QTR_Value_Premium_North East England</v>
          </cell>
          <cell r="C1357" t="str">
            <v>QTR</v>
          </cell>
          <cell r="D1357" t="str">
            <v>Value</v>
          </cell>
          <cell r="E1357" t="str">
            <v>Beer</v>
          </cell>
          <cell r="F1357" t="str">
            <v>Premium</v>
          </cell>
          <cell r="G1357" t="str">
            <v>North East England</v>
          </cell>
          <cell r="K1357">
            <v>27.489293780500002</v>
          </cell>
          <cell r="N1357">
            <v>30.545465816500002</v>
          </cell>
          <cell r="Q1357">
            <v>30.657697737250004</v>
          </cell>
          <cell r="T1357">
            <v>33.75230737575</v>
          </cell>
          <cell r="X1357">
            <v>27.899919154500001</v>
          </cell>
          <cell r="AA1357">
            <v>32.687890869</v>
          </cell>
          <cell r="AD1357">
            <v>31.364330346500005</v>
          </cell>
          <cell r="AG1357">
            <v>33.918945841000003</v>
          </cell>
          <cell r="AK1357">
            <v>26.698991927750001</v>
          </cell>
          <cell r="AN1357">
            <v>32.090636951250005</v>
          </cell>
          <cell r="AQ1357">
            <v>32.273289138750002</v>
          </cell>
          <cell r="AT1357">
            <v>33.734820619250002</v>
          </cell>
          <cell r="AX1357">
            <v>23.385302778</v>
          </cell>
          <cell r="BA1357">
            <v>30.959769193</v>
          </cell>
          <cell r="BD1357">
            <v>36.8194677575</v>
          </cell>
          <cell r="BG1357">
            <v>41.558792962499993</v>
          </cell>
          <cell r="BK1357">
            <v>34.193107912250007</v>
          </cell>
          <cell r="BN1357">
            <v>42.80141682475</v>
          </cell>
          <cell r="BQ1357">
            <v>43.936724050750001</v>
          </cell>
          <cell r="BT1357">
            <v>46.16875459125</v>
          </cell>
          <cell r="BX1357">
            <v>32.583829954999999</v>
          </cell>
          <cell r="CA1357">
            <v>35.031346488000004</v>
          </cell>
          <cell r="CD1357">
            <v>33.562309132500005</v>
          </cell>
          <cell r="CG1357">
            <v>35.466907995500002</v>
          </cell>
        </row>
        <row r="1358">
          <cell r="B1358" t="str">
            <v>QTR_Value_Premium_North East Scotland</v>
          </cell>
          <cell r="C1358" t="str">
            <v>QTR</v>
          </cell>
          <cell r="D1358" t="str">
            <v>Value</v>
          </cell>
          <cell r="E1358" t="str">
            <v>Beer</v>
          </cell>
          <cell r="F1358" t="str">
            <v>Premium</v>
          </cell>
          <cell r="G1358" t="str">
            <v>North East Scotland</v>
          </cell>
          <cell r="K1358">
            <v>14.0403311305</v>
          </cell>
          <cell r="N1358">
            <v>18.610761604499999</v>
          </cell>
          <cell r="Q1358">
            <v>17.46059655725</v>
          </cell>
          <cell r="T1358">
            <v>18.98777455075</v>
          </cell>
          <cell r="X1358">
            <v>12.584802034500001</v>
          </cell>
          <cell r="AA1358">
            <v>13.361232896499999</v>
          </cell>
          <cell r="AD1358">
            <v>13.16952752175</v>
          </cell>
          <cell r="AG1358">
            <v>13.91628275225</v>
          </cell>
          <cell r="AK1358">
            <v>9.5068881087499992</v>
          </cell>
          <cell r="AN1358">
            <v>12.64084489825</v>
          </cell>
          <cell r="AQ1358">
            <v>12.646811561500002</v>
          </cell>
          <cell r="AT1358">
            <v>13.965746939499999</v>
          </cell>
          <cell r="AX1358">
            <v>8.65526033075</v>
          </cell>
          <cell r="BA1358">
            <v>11.025084458249999</v>
          </cell>
          <cell r="BD1358">
            <v>11.45460815475</v>
          </cell>
          <cell r="BG1358">
            <v>11.01807666925</v>
          </cell>
          <cell r="BK1358">
            <v>9.2388592384999999</v>
          </cell>
          <cell r="BN1358">
            <v>12.808081351000002</v>
          </cell>
          <cell r="BQ1358">
            <v>14.845891686750001</v>
          </cell>
          <cell r="BT1358">
            <v>13.67069565575</v>
          </cell>
          <cell r="BX1358">
            <v>9.6802533052499999</v>
          </cell>
          <cell r="CA1358">
            <v>12.388371133249999</v>
          </cell>
          <cell r="CD1358">
            <v>12.92134465675</v>
          </cell>
          <cell r="CG1358">
            <v>14.780254201750001</v>
          </cell>
        </row>
        <row r="1359">
          <cell r="B1359" t="str">
            <v>QTR_Value_Premium_North West (Lancashire)</v>
          </cell>
          <cell r="C1359" t="str">
            <v>QTR</v>
          </cell>
          <cell r="D1359" t="str">
            <v>Value</v>
          </cell>
          <cell r="E1359" t="str">
            <v>Beer</v>
          </cell>
          <cell r="F1359" t="str">
            <v>Premium</v>
          </cell>
          <cell r="G1359" t="str">
            <v>North West (Lancashire)</v>
          </cell>
          <cell r="K1359">
            <v>81.214616205999988</v>
          </cell>
          <cell r="N1359">
            <v>96.998268709499996</v>
          </cell>
          <cell r="Q1359">
            <v>95.236418627999996</v>
          </cell>
          <cell r="T1359">
            <v>100.3223189165</v>
          </cell>
          <cell r="X1359">
            <v>79.665020497749993</v>
          </cell>
          <cell r="AA1359">
            <v>88.846115834750009</v>
          </cell>
          <cell r="AD1359">
            <v>87.340028534499993</v>
          </cell>
          <cell r="AG1359">
            <v>91.819585255999996</v>
          </cell>
          <cell r="AK1359">
            <v>68.876492605249993</v>
          </cell>
          <cell r="AN1359">
            <v>82.633908334250009</v>
          </cell>
          <cell r="AQ1359">
            <v>81.747769354499994</v>
          </cell>
          <cell r="AT1359">
            <v>85.615313449999988</v>
          </cell>
          <cell r="AX1359">
            <v>54.053494958500004</v>
          </cell>
          <cell r="BA1359">
            <v>68.951976682999998</v>
          </cell>
          <cell r="BD1359">
            <v>74.79809556699999</v>
          </cell>
          <cell r="BG1359">
            <v>76.372339942499991</v>
          </cell>
          <cell r="BK1359">
            <v>59.823924229749998</v>
          </cell>
          <cell r="BN1359">
            <v>78.792807328249992</v>
          </cell>
          <cell r="BQ1359">
            <v>76.638267393749999</v>
          </cell>
          <cell r="BT1359">
            <v>77.462797125249992</v>
          </cell>
          <cell r="BX1359">
            <v>60.236251059000004</v>
          </cell>
          <cell r="CA1359">
            <v>73.330339436499997</v>
          </cell>
          <cell r="CD1359">
            <v>78.515953591749991</v>
          </cell>
          <cell r="CG1359">
            <v>80.807153763749994</v>
          </cell>
        </row>
        <row r="1360">
          <cell r="B1360" t="str">
            <v>QTR_Value_Premium_South and South East</v>
          </cell>
          <cell r="C1360" t="str">
            <v>QTR</v>
          </cell>
          <cell r="D1360" t="str">
            <v>Value</v>
          </cell>
          <cell r="E1360" t="str">
            <v>Beer</v>
          </cell>
          <cell r="F1360" t="str">
            <v>Premium</v>
          </cell>
          <cell r="G1360" t="str">
            <v>South and South East</v>
          </cell>
          <cell r="K1360">
            <v>66.106069953999992</v>
          </cell>
          <cell r="N1360">
            <v>78.935072642499989</v>
          </cell>
          <cell r="Q1360">
            <v>82.573878121999996</v>
          </cell>
          <cell r="T1360">
            <v>81.180008271499986</v>
          </cell>
          <cell r="X1360">
            <v>68.105793904500004</v>
          </cell>
          <cell r="AA1360">
            <v>82.627995346999995</v>
          </cell>
          <cell r="AD1360">
            <v>81.875859884500002</v>
          </cell>
          <cell r="AG1360">
            <v>82.991043230999992</v>
          </cell>
          <cell r="AK1360">
            <v>63.722307952750008</v>
          </cell>
          <cell r="AN1360">
            <v>86.693717474750002</v>
          </cell>
          <cell r="AQ1360">
            <v>84.178722496500001</v>
          </cell>
          <cell r="AT1360">
            <v>88.469172557000007</v>
          </cell>
          <cell r="AX1360">
            <v>67.526155208000006</v>
          </cell>
          <cell r="BA1360">
            <v>89.076724849000001</v>
          </cell>
          <cell r="BD1360">
            <v>95.671074640749993</v>
          </cell>
          <cell r="BG1360">
            <v>102.37040178324999</v>
          </cell>
          <cell r="BK1360">
            <v>91.696618789249996</v>
          </cell>
          <cell r="BN1360">
            <v>114.82949880324999</v>
          </cell>
          <cell r="BQ1360">
            <v>116.13332489849999</v>
          </cell>
          <cell r="BT1360">
            <v>114.971296485</v>
          </cell>
          <cell r="BX1360">
            <v>91.244988496999994</v>
          </cell>
          <cell r="CA1360">
            <v>110.40618383150002</v>
          </cell>
          <cell r="CD1360">
            <v>119.436640883</v>
          </cell>
          <cell r="CG1360">
            <v>123.9162076595</v>
          </cell>
        </row>
        <row r="1361">
          <cell r="B1361" t="str">
            <v>QTR_Value_Premium_South West</v>
          </cell>
          <cell r="C1361" t="str">
            <v>QTR</v>
          </cell>
          <cell r="D1361" t="str">
            <v>Value</v>
          </cell>
          <cell r="E1361" t="str">
            <v>Beer</v>
          </cell>
          <cell r="F1361" t="str">
            <v>Premium</v>
          </cell>
          <cell r="G1361" t="str">
            <v>South West</v>
          </cell>
          <cell r="K1361">
            <v>27.411708183500004</v>
          </cell>
          <cell r="N1361">
            <v>34.313290946000002</v>
          </cell>
          <cell r="Q1361">
            <v>34.237516552500004</v>
          </cell>
          <cell r="T1361">
            <v>36.415507759</v>
          </cell>
          <cell r="X1361">
            <v>28.867730720250002</v>
          </cell>
          <cell r="AA1361">
            <v>33.976410036749996</v>
          </cell>
          <cell r="AD1361">
            <v>35.073437663250004</v>
          </cell>
          <cell r="AG1361">
            <v>33.99748482175</v>
          </cell>
          <cell r="AK1361">
            <v>23.684923875999999</v>
          </cell>
          <cell r="AN1361">
            <v>29.702891639000001</v>
          </cell>
          <cell r="AQ1361">
            <v>30.736467081500003</v>
          </cell>
          <cell r="AT1361">
            <v>32.405976260499997</v>
          </cell>
          <cell r="AX1361">
            <v>26.684033344250004</v>
          </cell>
          <cell r="BA1361">
            <v>36.073947589749999</v>
          </cell>
          <cell r="BD1361">
            <v>39.396826364500001</v>
          </cell>
          <cell r="BG1361">
            <v>40.324864954500001</v>
          </cell>
          <cell r="BK1361">
            <v>32.133495378999996</v>
          </cell>
          <cell r="BN1361">
            <v>39.975320162999999</v>
          </cell>
          <cell r="BQ1361">
            <v>42.955795745750002</v>
          </cell>
          <cell r="BT1361">
            <v>37.100054081250001</v>
          </cell>
          <cell r="BX1361">
            <v>28.411728288749998</v>
          </cell>
          <cell r="CA1361">
            <v>33.434385683750001</v>
          </cell>
          <cell r="CD1361">
            <v>38.33775424625</v>
          </cell>
          <cell r="CG1361">
            <v>35.058971180249998</v>
          </cell>
        </row>
        <row r="1362">
          <cell r="B1362" t="str">
            <v>QTR_Value_Premium_Wales and West</v>
          </cell>
          <cell r="C1362" t="str">
            <v>QTR</v>
          </cell>
          <cell r="D1362" t="str">
            <v>Value</v>
          </cell>
          <cell r="E1362" t="str">
            <v>Beer</v>
          </cell>
          <cell r="F1362" t="str">
            <v>Premium</v>
          </cell>
          <cell r="G1362" t="str">
            <v>Wales and West</v>
          </cell>
          <cell r="K1362">
            <v>50.357767103500002</v>
          </cell>
          <cell r="N1362">
            <v>56.095020863499997</v>
          </cell>
          <cell r="Q1362">
            <v>53.272728745750001</v>
          </cell>
          <cell r="T1362">
            <v>55.980029489250001</v>
          </cell>
          <cell r="X1362">
            <v>44.962949693500001</v>
          </cell>
          <cell r="AA1362">
            <v>53.935591011500001</v>
          </cell>
          <cell r="AD1362">
            <v>52.492683289750005</v>
          </cell>
          <cell r="AG1362">
            <v>56.139582832249999</v>
          </cell>
          <cell r="AK1362">
            <v>42.060834440999997</v>
          </cell>
          <cell r="AN1362">
            <v>53.952683633500001</v>
          </cell>
          <cell r="AQ1362">
            <v>53.682200330499995</v>
          </cell>
          <cell r="AT1362">
            <v>58.441269597999998</v>
          </cell>
          <cell r="AX1362">
            <v>40.882034004749997</v>
          </cell>
          <cell r="BA1362">
            <v>49.305907869249999</v>
          </cell>
          <cell r="BD1362">
            <v>53.844562353249998</v>
          </cell>
          <cell r="BG1362">
            <v>58.115854865749995</v>
          </cell>
          <cell r="BK1362">
            <v>48.339885069750004</v>
          </cell>
          <cell r="BN1362">
            <v>58.55057905975</v>
          </cell>
          <cell r="BQ1362">
            <v>61.953367240749998</v>
          </cell>
          <cell r="BT1362">
            <v>69.305912690750006</v>
          </cell>
          <cell r="BX1362">
            <v>52.410660982499998</v>
          </cell>
          <cell r="CA1362">
            <v>59.265709724000004</v>
          </cell>
          <cell r="CD1362">
            <v>60.873579569</v>
          </cell>
          <cell r="CG1362">
            <v>65.539393556500002</v>
          </cell>
        </row>
        <row r="1363">
          <cell r="B1363" t="str">
            <v>QTR_Value_Premium_Yorkshire</v>
          </cell>
          <cell r="C1363" t="str">
            <v>QTR</v>
          </cell>
          <cell r="D1363" t="str">
            <v>Value</v>
          </cell>
          <cell r="E1363" t="str">
            <v>Beer</v>
          </cell>
          <cell r="F1363" t="str">
            <v>Premium</v>
          </cell>
          <cell r="G1363" t="str">
            <v>Yorkshire</v>
          </cell>
          <cell r="K1363">
            <v>66.679690245749995</v>
          </cell>
          <cell r="N1363">
            <v>75.767761662750004</v>
          </cell>
          <cell r="Q1363">
            <v>72.761711607500004</v>
          </cell>
          <cell r="T1363">
            <v>77.417801600999994</v>
          </cell>
          <cell r="X1363">
            <v>60.814446359999998</v>
          </cell>
          <cell r="AA1363">
            <v>68.380320110500008</v>
          </cell>
          <cell r="AD1363">
            <v>65.346076823749996</v>
          </cell>
          <cell r="AG1363">
            <v>70.913292472749987</v>
          </cell>
          <cell r="AK1363">
            <v>54.519361601</v>
          </cell>
          <cell r="AN1363">
            <v>72.627430706500007</v>
          </cell>
          <cell r="AQ1363">
            <v>79.343026120250002</v>
          </cell>
          <cell r="AT1363">
            <v>88.990752431250002</v>
          </cell>
          <cell r="AX1363">
            <v>65.452228145999996</v>
          </cell>
          <cell r="BA1363">
            <v>83.421156273999998</v>
          </cell>
          <cell r="BD1363">
            <v>85.028260658249991</v>
          </cell>
          <cell r="BG1363">
            <v>85.507081494749997</v>
          </cell>
          <cell r="BK1363">
            <v>70.571508689499993</v>
          </cell>
          <cell r="BN1363">
            <v>90.333767153000011</v>
          </cell>
          <cell r="BQ1363">
            <v>92.193867013750008</v>
          </cell>
          <cell r="BT1363">
            <v>98.636725760749997</v>
          </cell>
          <cell r="BX1363">
            <v>74.064394365750005</v>
          </cell>
          <cell r="CA1363">
            <v>86.054800293750006</v>
          </cell>
          <cell r="CD1363">
            <v>86.282416685999991</v>
          </cell>
          <cell r="CG1363">
            <v>102.69884614349999</v>
          </cell>
        </row>
        <row r="1364">
          <cell r="B1364" t="str">
            <v xml:space="preserve">QTR_Value_Standard_Central England </v>
          </cell>
          <cell r="C1364" t="str">
            <v>QTR</v>
          </cell>
          <cell r="D1364" t="str">
            <v>Value</v>
          </cell>
          <cell r="E1364" t="str">
            <v>Beer</v>
          </cell>
          <cell r="F1364" t="str">
            <v>Standard</v>
          </cell>
          <cell r="G1364" t="str">
            <v xml:space="preserve">Central England </v>
          </cell>
          <cell r="K1364">
            <v>350.11123929600001</v>
          </cell>
          <cell r="N1364">
            <v>387.566615313</v>
          </cell>
          <cell r="Q1364">
            <v>386.97507008874999</v>
          </cell>
          <cell r="T1364">
            <v>377.69040946325003</v>
          </cell>
          <cell r="X1364">
            <v>331.62672822974992</v>
          </cell>
          <cell r="AA1364">
            <v>371.36932540074997</v>
          </cell>
          <cell r="AD1364">
            <v>370.29700689875</v>
          </cell>
          <cell r="AG1364">
            <v>389.78037871474999</v>
          </cell>
          <cell r="AK1364">
            <v>315.05946016525002</v>
          </cell>
          <cell r="AN1364">
            <v>376.43718186975002</v>
          </cell>
          <cell r="AQ1364">
            <v>376.52137757899999</v>
          </cell>
          <cell r="AT1364">
            <v>375.27523802999997</v>
          </cell>
          <cell r="AX1364">
            <v>304.09654571675003</v>
          </cell>
          <cell r="BA1364">
            <v>360.39983907675003</v>
          </cell>
          <cell r="BD1364">
            <v>350.82391441025004</v>
          </cell>
          <cell r="BG1364">
            <v>352.57055719625004</v>
          </cell>
          <cell r="BK1364">
            <v>297.52608643050002</v>
          </cell>
          <cell r="BN1364">
            <v>334.13747188550002</v>
          </cell>
          <cell r="BQ1364">
            <v>345.13938974250004</v>
          </cell>
          <cell r="BT1364">
            <v>364.15664553950006</v>
          </cell>
          <cell r="BX1364">
            <v>314.33469617875005</v>
          </cell>
          <cell r="CA1364">
            <v>326.54012555975004</v>
          </cell>
          <cell r="CD1364">
            <v>310.78491823424997</v>
          </cell>
          <cell r="CG1364">
            <v>337.78477308325</v>
          </cell>
        </row>
        <row r="1365">
          <cell r="B1365" t="str">
            <v>QTR_Value_Standard_GB CENTRAL SCOTLAND</v>
          </cell>
          <cell r="C1365" t="str">
            <v>QTR</v>
          </cell>
          <cell r="D1365" t="str">
            <v>Value</v>
          </cell>
          <cell r="E1365" t="str">
            <v>Beer</v>
          </cell>
          <cell r="F1365" t="str">
            <v>Standard</v>
          </cell>
          <cell r="G1365" t="str">
            <v>GB CENTRAL SCOTLAND</v>
          </cell>
          <cell r="K1365">
            <v>89.558321331249999</v>
          </cell>
          <cell r="N1365">
            <v>101.73316920275001</v>
          </cell>
          <cell r="Q1365">
            <v>104.39083119074999</v>
          </cell>
          <cell r="T1365">
            <v>108.32572260525001</v>
          </cell>
          <cell r="X1365">
            <v>101.08185495250001</v>
          </cell>
          <cell r="AA1365">
            <v>119.406217779</v>
          </cell>
          <cell r="AD1365">
            <v>119.12608838725001</v>
          </cell>
          <cell r="AG1365">
            <v>112.31842895425</v>
          </cell>
          <cell r="AK1365">
            <v>92.056327262500005</v>
          </cell>
          <cell r="AN1365">
            <v>114.73896152899999</v>
          </cell>
          <cell r="AQ1365">
            <v>120.13130003424999</v>
          </cell>
          <cell r="AT1365">
            <v>122.15639553525</v>
          </cell>
          <cell r="AX1365">
            <v>97.92990200925</v>
          </cell>
          <cell r="BA1365">
            <v>119.57486804174999</v>
          </cell>
          <cell r="BD1365">
            <v>130.63331956125</v>
          </cell>
          <cell r="BG1365">
            <v>136.58842342075002</v>
          </cell>
          <cell r="BK1365">
            <v>105.10199793699999</v>
          </cell>
          <cell r="BN1365">
            <v>112.46135476800001</v>
          </cell>
          <cell r="BQ1365">
            <v>112.33787884700001</v>
          </cell>
          <cell r="BT1365">
            <v>114.930233468</v>
          </cell>
          <cell r="BX1365">
            <v>92.564563921499996</v>
          </cell>
          <cell r="CA1365">
            <v>106.55969185649998</v>
          </cell>
          <cell r="CD1365">
            <v>112.13760853700001</v>
          </cell>
          <cell r="CG1365">
            <v>117.995557875</v>
          </cell>
        </row>
        <row r="1366">
          <cell r="B1366" t="str">
            <v>QTR_Value_Standard_East of England</v>
          </cell>
          <cell r="C1366" t="str">
            <v>QTR</v>
          </cell>
          <cell r="D1366" t="str">
            <v>Value</v>
          </cell>
          <cell r="E1366" t="str">
            <v>Beer</v>
          </cell>
          <cell r="F1366" t="str">
            <v>Standard</v>
          </cell>
          <cell r="G1366" t="str">
            <v>East of England</v>
          </cell>
          <cell r="K1366">
            <v>124.86300631249999</v>
          </cell>
          <cell r="N1366">
            <v>138.14296361749999</v>
          </cell>
          <cell r="Q1366">
            <v>140.18629928299998</v>
          </cell>
          <cell r="T1366">
            <v>135.203855291</v>
          </cell>
          <cell r="X1366">
            <v>119.06455774075</v>
          </cell>
          <cell r="AA1366">
            <v>141.05494394774999</v>
          </cell>
          <cell r="AD1366">
            <v>144.17005020200003</v>
          </cell>
          <cell r="AG1366">
            <v>144.80855658749999</v>
          </cell>
          <cell r="AK1366">
            <v>110.38101554950001</v>
          </cell>
          <cell r="AN1366">
            <v>138.14215968500002</v>
          </cell>
          <cell r="AQ1366">
            <v>139.49514120649999</v>
          </cell>
          <cell r="AT1366">
            <v>143.195953903</v>
          </cell>
          <cell r="AX1366">
            <v>115.630254747</v>
          </cell>
          <cell r="BA1366">
            <v>142.94565180199999</v>
          </cell>
          <cell r="BD1366">
            <v>145.016010349</v>
          </cell>
          <cell r="BG1366">
            <v>155.92917018899999</v>
          </cell>
          <cell r="BK1366">
            <v>123.64851346624999</v>
          </cell>
          <cell r="BN1366">
            <v>143.81004747924999</v>
          </cell>
          <cell r="BQ1366">
            <v>143.83977674599998</v>
          </cell>
          <cell r="BT1366">
            <v>147.12344253250001</v>
          </cell>
          <cell r="BX1366">
            <v>121.87844389324999</v>
          </cell>
          <cell r="CA1366">
            <v>136.62929037675002</v>
          </cell>
          <cell r="CD1366">
            <v>135.40460580300001</v>
          </cell>
          <cell r="CG1366">
            <v>136.82608287599999</v>
          </cell>
        </row>
        <row r="1367">
          <cell r="B1367" t="str">
            <v>QTR_Value_Standard_London</v>
          </cell>
          <cell r="C1367" t="str">
            <v>QTR</v>
          </cell>
          <cell r="D1367" t="str">
            <v>Value</v>
          </cell>
          <cell r="E1367" t="str">
            <v>Beer</v>
          </cell>
          <cell r="F1367" t="str">
            <v>Standard</v>
          </cell>
          <cell r="G1367" t="str">
            <v>London</v>
          </cell>
          <cell r="K1367">
            <v>325.24676361624995</v>
          </cell>
          <cell r="N1367">
            <v>353.63959279425001</v>
          </cell>
          <cell r="Q1367">
            <v>336.82616421349996</v>
          </cell>
          <cell r="T1367">
            <v>346.34915073299999</v>
          </cell>
          <cell r="X1367">
            <v>287.27997539974996</v>
          </cell>
          <cell r="AA1367">
            <v>330.11720275574999</v>
          </cell>
          <cell r="AD1367">
            <v>320.12044442900003</v>
          </cell>
          <cell r="AG1367">
            <v>325.4686586995</v>
          </cell>
          <cell r="AK1367">
            <v>283.44462666649997</v>
          </cell>
          <cell r="AN1367">
            <v>344.805441976</v>
          </cell>
          <cell r="AQ1367">
            <v>340.62326993674998</v>
          </cell>
          <cell r="AT1367">
            <v>354.82607191574999</v>
          </cell>
          <cell r="AX1367">
            <v>306.21211826774999</v>
          </cell>
          <cell r="BA1367">
            <v>357.32077866524997</v>
          </cell>
          <cell r="BD1367">
            <v>356.40349585650006</v>
          </cell>
          <cell r="BG1367">
            <v>384.48567165349999</v>
          </cell>
          <cell r="BK1367">
            <v>303.93322178325002</v>
          </cell>
          <cell r="BN1367">
            <v>358.79065841375001</v>
          </cell>
          <cell r="BQ1367">
            <v>376.61637639975004</v>
          </cell>
          <cell r="BT1367">
            <v>403.76532155424997</v>
          </cell>
          <cell r="BX1367">
            <v>319.46437124124998</v>
          </cell>
          <cell r="CA1367">
            <v>360.90973075124998</v>
          </cell>
          <cell r="CD1367">
            <v>377.46078011924999</v>
          </cell>
          <cell r="CG1367">
            <v>410.50416090425</v>
          </cell>
        </row>
        <row r="1368">
          <cell r="B1368" t="str">
            <v>QTR_Value_Standard_North East England</v>
          </cell>
          <cell r="C1368" t="str">
            <v>QTR</v>
          </cell>
          <cell r="D1368" t="str">
            <v>Value</v>
          </cell>
          <cell r="E1368" t="str">
            <v>Beer</v>
          </cell>
          <cell r="F1368" t="str">
            <v>Standard</v>
          </cell>
          <cell r="G1368" t="str">
            <v>North East England</v>
          </cell>
          <cell r="K1368">
            <v>123.52106223075002</v>
          </cell>
          <cell r="N1368">
            <v>136.39945144375002</v>
          </cell>
          <cell r="Q1368">
            <v>137.12086144</v>
          </cell>
          <cell r="T1368">
            <v>141.3934898135</v>
          </cell>
          <cell r="X1368">
            <v>137.637115424</v>
          </cell>
          <cell r="AA1368">
            <v>145.20440252600002</v>
          </cell>
          <cell r="AD1368">
            <v>141.05465248274999</v>
          </cell>
          <cell r="AG1368">
            <v>141.84755188625002</v>
          </cell>
          <cell r="AK1368">
            <v>122.50255050224999</v>
          </cell>
          <cell r="AN1368">
            <v>140.32211100875</v>
          </cell>
          <cell r="AQ1368">
            <v>136.26066477249998</v>
          </cell>
          <cell r="AT1368">
            <v>133.4726886645</v>
          </cell>
          <cell r="AX1368">
            <v>98.074534471500002</v>
          </cell>
          <cell r="BA1368">
            <v>118.1781462795</v>
          </cell>
          <cell r="BD1368">
            <v>122.13471225524999</v>
          </cell>
          <cell r="BG1368">
            <v>123.12430467474999</v>
          </cell>
          <cell r="BK1368">
            <v>108.79386260424999</v>
          </cell>
          <cell r="BN1368">
            <v>113.00146752475</v>
          </cell>
          <cell r="BQ1368">
            <v>114.52300864900002</v>
          </cell>
          <cell r="BT1368">
            <v>125.888276647</v>
          </cell>
          <cell r="BX1368">
            <v>106.43461001425</v>
          </cell>
          <cell r="CA1368">
            <v>113.23771954474999</v>
          </cell>
          <cell r="CD1368">
            <v>105.288810203</v>
          </cell>
          <cell r="CG1368">
            <v>110.078707149</v>
          </cell>
        </row>
        <row r="1369">
          <cell r="B1369" t="str">
            <v>QTR_Value_Standard_North East Scotland</v>
          </cell>
          <cell r="C1369" t="str">
            <v>QTR</v>
          </cell>
          <cell r="D1369" t="str">
            <v>Value</v>
          </cell>
          <cell r="E1369" t="str">
            <v>Beer</v>
          </cell>
          <cell r="F1369" t="str">
            <v>Standard</v>
          </cell>
          <cell r="G1369" t="str">
            <v>North East Scotland</v>
          </cell>
          <cell r="K1369">
            <v>30.201289450000001</v>
          </cell>
          <cell r="N1369">
            <v>34.5282893065</v>
          </cell>
          <cell r="Q1369">
            <v>35.479153630500001</v>
          </cell>
          <cell r="T1369">
            <v>32.900135687000002</v>
          </cell>
          <cell r="X1369">
            <v>24.662556293000002</v>
          </cell>
          <cell r="AA1369">
            <v>34.631913292500002</v>
          </cell>
          <cell r="AD1369">
            <v>33.177974993500001</v>
          </cell>
          <cell r="AG1369">
            <v>32.288122874999999</v>
          </cell>
          <cell r="AK1369">
            <v>28.659067893</v>
          </cell>
          <cell r="AN1369">
            <v>38.553135241</v>
          </cell>
          <cell r="AQ1369">
            <v>37.767446502250003</v>
          </cell>
          <cell r="AT1369">
            <v>37.645303979749997</v>
          </cell>
          <cell r="AX1369">
            <v>19.504497985</v>
          </cell>
          <cell r="BA1369">
            <v>24.800522706999999</v>
          </cell>
          <cell r="BD1369">
            <v>28.533014693250003</v>
          </cell>
          <cell r="BG1369">
            <v>28.486448672750001</v>
          </cell>
          <cell r="BK1369">
            <v>24.279607525500001</v>
          </cell>
          <cell r="BN1369">
            <v>33.066924379999996</v>
          </cell>
          <cell r="BQ1369">
            <v>35.998672323250005</v>
          </cell>
          <cell r="BT1369">
            <v>37.769596793250003</v>
          </cell>
          <cell r="BX1369">
            <v>30.528893693000001</v>
          </cell>
          <cell r="CA1369">
            <v>34.060616446499999</v>
          </cell>
          <cell r="CD1369">
            <v>33.881237363499999</v>
          </cell>
          <cell r="CG1369">
            <v>35.650468853</v>
          </cell>
        </row>
        <row r="1370">
          <cell r="B1370" t="str">
            <v>QTR_Value_Standard_North West (Lancashire)</v>
          </cell>
          <cell r="C1370" t="str">
            <v>QTR</v>
          </cell>
          <cell r="D1370" t="str">
            <v>Value</v>
          </cell>
          <cell r="E1370" t="str">
            <v>Beer</v>
          </cell>
          <cell r="F1370" t="str">
            <v>Standard</v>
          </cell>
          <cell r="G1370" t="str">
            <v>North West (Lancashire)</v>
          </cell>
          <cell r="K1370">
            <v>248.22872403225</v>
          </cell>
          <cell r="N1370">
            <v>275.89619739525</v>
          </cell>
          <cell r="Q1370">
            <v>278.19258089125003</v>
          </cell>
          <cell r="T1370">
            <v>275.14855816624998</v>
          </cell>
          <cell r="X1370">
            <v>245.30312522374999</v>
          </cell>
          <cell r="AA1370">
            <v>276.70897155575</v>
          </cell>
          <cell r="AD1370">
            <v>284.15134041499999</v>
          </cell>
          <cell r="AG1370">
            <v>277.61947379050002</v>
          </cell>
          <cell r="AK1370">
            <v>233.09856053350003</v>
          </cell>
          <cell r="AN1370">
            <v>281.36520905650002</v>
          </cell>
          <cell r="AQ1370">
            <v>281.00204219125004</v>
          </cell>
          <cell r="AT1370">
            <v>285.38810572674998</v>
          </cell>
          <cell r="AX1370">
            <v>239.728400773</v>
          </cell>
          <cell r="BA1370">
            <v>289.42846894600001</v>
          </cell>
          <cell r="BD1370">
            <v>276.67046581274997</v>
          </cell>
          <cell r="BG1370">
            <v>287.36446558725004</v>
          </cell>
          <cell r="BK1370">
            <v>229.47887178774999</v>
          </cell>
          <cell r="BN1370">
            <v>255.34193997624999</v>
          </cell>
          <cell r="BQ1370">
            <v>254.05175797575001</v>
          </cell>
          <cell r="BT1370">
            <v>264.69636584825003</v>
          </cell>
          <cell r="BX1370">
            <v>236.15230267375</v>
          </cell>
          <cell r="CA1370">
            <v>260.88186123175001</v>
          </cell>
          <cell r="CD1370">
            <v>254.18426897625</v>
          </cell>
          <cell r="CG1370">
            <v>263.90887482925001</v>
          </cell>
        </row>
        <row r="1371">
          <cell r="B1371" t="str">
            <v>QTR_Value_Standard_South and South East</v>
          </cell>
          <cell r="C1371" t="str">
            <v>QTR</v>
          </cell>
          <cell r="D1371" t="str">
            <v>Value</v>
          </cell>
          <cell r="E1371" t="str">
            <v>Beer</v>
          </cell>
          <cell r="F1371" t="str">
            <v>Standard</v>
          </cell>
          <cell r="G1371" t="str">
            <v>South and South East</v>
          </cell>
          <cell r="K1371">
            <v>132.07334521025001</v>
          </cell>
          <cell r="N1371">
            <v>152.59398498975003</v>
          </cell>
          <cell r="Q1371">
            <v>143.89572030975</v>
          </cell>
          <cell r="T1371">
            <v>147.22226061725002</v>
          </cell>
          <cell r="X1371">
            <v>139.97332139274999</v>
          </cell>
          <cell r="AA1371">
            <v>166.01700357875001</v>
          </cell>
          <cell r="AD1371">
            <v>166.74859342425</v>
          </cell>
          <cell r="AG1371">
            <v>159.78747022725</v>
          </cell>
          <cell r="AK1371">
            <v>129.43309425375</v>
          </cell>
          <cell r="AN1371">
            <v>155.68966921425002</v>
          </cell>
          <cell r="AQ1371">
            <v>153.41724618775001</v>
          </cell>
          <cell r="AT1371">
            <v>162.33714500625001</v>
          </cell>
          <cell r="AX1371">
            <v>141.89892418875002</v>
          </cell>
          <cell r="BA1371">
            <v>171.90683390224999</v>
          </cell>
          <cell r="BD1371">
            <v>177.41750528999998</v>
          </cell>
          <cell r="BG1371">
            <v>189.50538250299999</v>
          </cell>
          <cell r="BK1371">
            <v>154.68246508275001</v>
          </cell>
          <cell r="BN1371">
            <v>181.44283899774999</v>
          </cell>
          <cell r="BQ1371">
            <v>186.35891985199999</v>
          </cell>
          <cell r="BT1371">
            <v>188.44215971049999</v>
          </cell>
          <cell r="BX1371">
            <v>158.29714126224999</v>
          </cell>
          <cell r="CA1371">
            <v>175.31372078525001</v>
          </cell>
          <cell r="CD1371">
            <v>182.59556132450001</v>
          </cell>
          <cell r="CG1371">
            <v>188.24864098300003</v>
          </cell>
        </row>
        <row r="1372">
          <cell r="B1372" t="str">
            <v>QTR_Value_Standard_South West</v>
          </cell>
          <cell r="C1372" t="str">
            <v>QTR</v>
          </cell>
          <cell r="D1372" t="str">
            <v>Value</v>
          </cell>
          <cell r="E1372" t="str">
            <v>Beer</v>
          </cell>
          <cell r="F1372" t="str">
            <v>Standard</v>
          </cell>
          <cell r="G1372" t="str">
            <v>South West</v>
          </cell>
          <cell r="K1372">
            <v>63.593461622500001</v>
          </cell>
          <cell r="N1372">
            <v>75.155115060499995</v>
          </cell>
          <cell r="Q1372">
            <v>77.461974729750011</v>
          </cell>
          <cell r="T1372">
            <v>75.418817619250007</v>
          </cell>
          <cell r="X1372">
            <v>69.227709113000003</v>
          </cell>
          <cell r="AA1372">
            <v>74.140757161499991</v>
          </cell>
          <cell r="AD1372">
            <v>70.763926693000002</v>
          </cell>
          <cell r="AG1372">
            <v>68.058185367500002</v>
          </cell>
          <cell r="AK1372">
            <v>54.161844871999996</v>
          </cell>
          <cell r="AN1372">
            <v>64.009418678499998</v>
          </cell>
          <cell r="AQ1372">
            <v>66.608348693500005</v>
          </cell>
          <cell r="AT1372">
            <v>63.360278966000003</v>
          </cell>
          <cell r="AX1372">
            <v>56.727586383000002</v>
          </cell>
          <cell r="BA1372">
            <v>76.363191595000004</v>
          </cell>
          <cell r="BD1372">
            <v>74.674244179249996</v>
          </cell>
          <cell r="BG1372">
            <v>72.152078414749994</v>
          </cell>
          <cell r="BK1372">
            <v>59.812209734500001</v>
          </cell>
          <cell r="BN1372">
            <v>70.247927223999994</v>
          </cell>
          <cell r="BQ1372">
            <v>76.233061818250007</v>
          </cell>
          <cell r="BT1372">
            <v>72.593053693250013</v>
          </cell>
          <cell r="BX1372">
            <v>62.868659975750006</v>
          </cell>
          <cell r="CA1372">
            <v>80.272590965749998</v>
          </cell>
          <cell r="CD1372">
            <v>83.492175208250003</v>
          </cell>
          <cell r="CG1372">
            <v>72.673040741249991</v>
          </cell>
        </row>
        <row r="1373">
          <cell r="B1373" t="str">
            <v>QTR_Value_Standard_Wales and West</v>
          </cell>
          <cell r="C1373" t="str">
            <v>QTR</v>
          </cell>
          <cell r="D1373" t="str">
            <v>Value</v>
          </cell>
          <cell r="E1373" t="str">
            <v>Beer</v>
          </cell>
          <cell r="F1373" t="str">
            <v>Standard</v>
          </cell>
          <cell r="G1373" t="str">
            <v>Wales and West</v>
          </cell>
          <cell r="K1373">
            <v>142.76685386699998</v>
          </cell>
          <cell r="N1373">
            <v>160.40272852099997</v>
          </cell>
          <cell r="Q1373">
            <v>156.54470163299999</v>
          </cell>
          <cell r="T1373">
            <v>155.98222079799999</v>
          </cell>
          <cell r="X1373">
            <v>139.03500583375001</v>
          </cell>
          <cell r="AA1373">
            <v>159.19776264674999</v>
          </cell>
          <cell r="AD1373">
            <v>160.387423611</v>
          </cell>
          <cell r="AG1373">
            <v>165.20060464349999</v>
          </cell>
          <cell r="AK1373">
            <v>136.96179420349998</v>
          </cell>
          <cell r="AN1373">
            <v>164.557684626</v>
          </cell>
          <cell r="AQ1373">
            <v>158.2967270005</v>
          </cell>
          <cell r="AT1373">
            <v>162.95542561999997</v>
          </cell>
          <cell r="AX1373">
            <v>143.77331043300001</v>
          </cell>
          <cell r="BA1373">
            <v>171.47907954999999</v>
          </cell>
          <cell r="BD1373">
            <v>172.66950479350004</v>
          </cell>
          <cell r="BG1373">
            <v>175.90678265249997</v>
          </cell>
          <cell r="BK1373">
            <v>135.75394066000001</v>
          </cell>
          <cell r="BN1373">
            <v>148.83229724349999</v>
          </cell>
          <cell r="BQ1373">
            <v>151.86123363075001</v>
          </cell>
          <cell r="BT1373">
            <v>163.25159106775001</v>
          </cell>
          <cell r="BX1373">
            <v>138.70249944275</v>
          </cell>
          <cell r="CA1373">
            <v>141.51646233675001</v>
          </cell>
          <cell r="CD1373">
            <v>136.42128682174999</v>
          </cell>
          <cell r="CG1373">
            <v>150.45566889475</v>
          </cell>
        </row>
        <row r="1374">
          <cell r="B1374" t="str">
            <v>QTR_Value_Standard_Yorkshire</v>
          </cell>
          <cell r="C1374" t="str">
            <v>QTR</v>
          </cell>
          <cell r="D1374" t="str">
            <v>Value</v>
          </cell>
          <cell r="E1374" t="str">
            <v>Beer</v>
          </cell>
          <cell r="F1374" t="str">
            <v>Standard</v>
          </cell>
          <cell r="G1374" t="str">
            <v>Yorkshire</v>
          </cell>
          <cell r="K1374">
            <v>231.403962775</v>
          </cell>
          <cell r="N1374">
            <v>257.05199488799997</v>
          </cell>
          <cell r="Q1374">
            <v>262.400425187</v>
          </cell>
          <cell r="T1374">
            <v>265.63457250900001</v>
          </cell>
          <cell r="X1374">
            <v>228.97518413675002</v>
          </cell>
          <cell r="AA1374">
            <v>267.17529888975002</v>
          </cell>
          <cell r="AD1374">
            <v>261.607735746</v>
          </cell>
          <cell r="AG1374">
            <v>267.21972844949994</v>
          </cell>
          <cell r="AK1374">
            <v>220.45230149950001</v>
          </cell>
          <cell r="AN1374">
            <v>263.83941419749999</v>
          </cell>
          <cell r="AQ1374">
            <v>268.72048440675002</v>
          </cell>
          <cell r="AT1374">
            <v>266.65271015524996</v>
          </cell>
          <cell r="AX1374">
            <v>226.52402029199999</v>
          </cell>
          <cell r="BA1374">
            <v>284.4886513285</v>
          </cell>
          <cell r="BD1374">
            <v>280.06355468850001</v>
          </cell>
          <cell r="BG1374">
            <v>284.06953035899994</v>
          </cell>
          <cell r="BK1374">
            <v>236.05182304574998</v>
          </cell>
          <cell r="BN1374">
            <v>262.70875860025001</v>
          </cell>
          <cell r="BQ1374">
            <v>262.91604714425</v>
          </cell>
          <cell r="BT1374">
            <v>276.91063696875</v>
          </cell>
          <cell r="BX1374">
            <v>229.45910585825001</v>
          </cell>
          <cell r="CA1374">
            <v>248.65226452675</v>
          </cell>
          <cell r="CD1374">
            <v>250.88395390049999</v>
          </cell>
          <cell r="CG1374">
            <v>276.55019956649994</v>
          </cell>
        </row>
        <row r="1375">
          <cell r="B1375" t="str">
            <v xml:space="preserve">QTR_Value_Super_Central England </v>
          </cell>
          <cell r="C1375" t="str">
            <v>QTR</v>
          </cell>
          <cell r="D1375" t="str">
            <v>Value</v>
          </cell>
          <cell r="E1375" t="str">
            <v>Beer</v>
          </cell>
          <cell r="F1375" t="str">
            <v>Super</v>
          </cell>
          <cell r="G1375" t="str">
            <v xml:space="preserve">Central England </v>
          </cell>
          <cell r="K1375">
            <v>0.39517562374999998</v>
          </cell>
          <cell r="N1375">
            <v>0.57742848525000001</v>
          </cell>
          <cell r="Q1375">
            <v>0.50077902249999995</v>
          </cell>
          <cell r="T1375">
            <v>0.53115024150000001</v>
          </cell>
          <cell r="X1375">
            <v>0.33080202149999999</v>
          </cell>
          <cell r="AA1375">
            <v>0.35757410750000002</v>
          </cell>
          <cell r="AD1375">
            <v>0.35665886800000002</v>
          </cell>
          <cell r="AG1375">
            <v>0.38988315599999995</v>
          </cell>
          <cell r="AK1375">
            <v>0.27082242174999999</v>
          </cell>
          <cell r="AN1375">
            <v>0.37215372375</v>
          </cell>
          <cell r="AQ1375">
            <v>0.39056316000000002</v>
          </cell>
          <cell r="AT1375">
            <v>0.45481845449999997</v>
          </cell>
          <cell r="AX1375">
            <v>0.4100968545</v>
          </cell>
          <cell r="BA1375">
            <v>0.60898532550000006</v>
          </cell>
          <cell r="BD1375">
            <v>0.65615695325000001</v>
          </cell>
          <cell r="BG1375">
            <v>0.51037184474999997</v>
          </cell>
          <cell r="BK1375">
            <v>0.30818136550000003</v>
          </cell>
          <cell r="BN1375">
            <v>0.49887092750000001</v>
          </cell>
          <cell r="BQ1375">
            <v>0.73729830375000005</v>
          </cell>
          <cell r="BT1375">
            <v>1.02171094325</v>
          </cell>
          <cell r="BX1375">
            <v>0.95658507950000005</v>
          </cell>
          <cell r="CA1375">
            <v>0.98564977750000005</v>
          </cell>
          <cell r="CD1375">
            <v>0.89618408399999994</v>
          </cell>
          <cell r="CG1375">
            <v>0.95072794100000002</v>
          </cell>
        </row>
        <row r="1376">
          <cell r="B1376" t="str">
            <v>QTR_Value_Super_GB CENTRAL SCOTLAND</v>
          </cell>
          <cell r="C1376" t="str">
            <v>QTR</v>
          </cell>
          <cell r="D1376" t="str">
            <v>Value</v>
          </cell>
          <cell r="E1376" t="str">
            <v>Beer</v>
          </cell>
          <cell r="F1376" t="str">
            <v>Super</v>
          </cell>
          <cell r="G1376" t="str">
            <v>GB CENTRAL SCOTLAND</v>
          </cell>
          <cell r="K1376">
            <v>0.109519467</v>
          </cell>
          <cell r="N1376">
            <v>0.164528647</v>
          </cell>
          <cell r="Q1376">
            <v>0.17409721449999999</v>
          </cell>
          <cell r="T1376">
            <v>0.19423218650000001</v>
          </cell>
          <cell r="X1376">
            <v>0.12023847575</v>
          </cell>
          <cell r="AA1376">
            <v>0.14762778725</v>
          </cell>
          <cell r="AD1376">
            <v>0.14454118275</v>
          </cell>
          <cell r="AG1376">
            <v>0.17448080324999998</v>
          </cell>
          <cell r="AK1376">
            <v>0.11121687999999999</v>
          </cell>
          <cell r="AN1376">
            <v>0.19205969349999999</v>
          </cell>
          <cell r="AQ1376">
            <v>0.30039856249999997</v>
          </cell>
          <cell r="AT1376">
            <v>0.425709793</v>
          </cell>
          <cell r="AX1376">
            <v>0.2178648205</v>
          </cell>
          <cell r="BA1376">
            <v>0.22486120949999999</v>
          </cell>
          <cell r="BD1376">
            <v>0.2143793635</v>
          </cell>
          <cell r="BG1376">
            <v>0.24519419149999999</v>
          </cell>
          <cell r="BK1376">
            <v>0.18909334999999999</v>
          </cell>
          <cell r="BN1376">
            <v>0.32050419600000002</v>
          </cell>
          <cell r="BQ1376">
            <v>0.46402350275000004</v>
          </cell>
          <cell r="BT1376">
            <v>0.37072417725000001</v>
          </cell>
          <cell r="BX1376">
            <v>0.32595804049999999</v>
          </cell>
          <cell r="CA1376">
            <v>0.328640549</v>
          </cell>
          <cell r="CD1376">
            <v>0.33268795624999997</v>
          </cell>
          <cell r="CG1376">
            <v>0.33243638025</v>
          </cell>
        </row>
        <row r="1377">
          <cell r="B1377" t="str">
            <v>QTR_Value_Super_East of England</v>
          </cell>
          <cell r="C1377" t="str">
            <v>QTR</v>
          </cell>
          <cell r="D1377" t="str">
            <v>Value</v>
          </cell>
          <cell r="E1377" t="str">
            <v>Beer</v>
          </cell>
          <cell r="F1377" t="str">
            <v>Super</v>
          </cell>
          <cell r="G1377" t="str">
            <v>East of England</v>
          </cell>
          <cell r="K1377">
            <v>0.12592998100000002</v>
          </cell>
          <cell r="N1377">
            <v>0.19517618949999999</v>
          </cell>
          <cell r="Q1377">
            <v>0.187360307</v>
          </cell>
          <cell r="T1377">
            <v>0.1527671085</v>
          </cell>
          <cell r="X1377">
            <v>8.8264069250000007E-2</v>
          </cell>
          <cell r="AA1377">
            <v>9.6766243750000008E-2</v>
          </cell>
          <cell r="AD1377">
            <v>9.7187034000000005E-2</v>
          </cell>
          <cell r="AG1377">
            <v>0.106409989</v>
          </cell>
          <cell r="AK1377">
            <v>8.8186146000000007E-2</v>
          </cell>
          <cell r="AN1377">
            <v>0.13902303599999999</v>
          </cell>
          <cell r="AQ1377">
            <v>0.18554347174999999</v>
          </cell>
          <cell r="AT1377">
            <v>0.26277466324999998</v>
          </cell>
          <cell r="AX1377">
            <v>0.19762523274999999</v>
          </cell>
          <cell r="BA1377">
            <v>0.30362581974999997</v>
          </cell>
          <cell r="BD1377">
            <v>0.31297225925</v>
          </cell>
          <cell r="BG1377">
            <v>0.28013504824999996</v>
          </cell>
          <cell r="BK1377">
            <v>0.37332983024999999</v>
          </cell>
          <cell r="BN1377">
            <v>0.52367098025000003</v>
          </cell>
          <cell r="BQ1377">
            <v>0.48697216350000005</v>
          </cell>
          <cell r="BT1377">
            <v>0.581308818</v>
          </cell>
          <cell r="BX1377">
            <v>0.60129700750000004</v>
          </cell>
          <cell r="CA1377">
            <v>0.7210642490000001</v>
          </cell>
          <cell r="CD1377">
            <v>0.73394877650000001</v>
          </cell>
          <cell r="CG1377">
            <v>0.95544837999999999</v>
          </cell>
        </row>
        <row r="1378">
          <cell r="B1378" t="str">
            <v>QTR_Value_Super_London</v>
          </cell>
          <cell r="C1378" t="str">
            <v>QTR</v>
          </cell>
          <cell r="D1378" t="str">
            <v>Value</v>
          </cell>
          <cell r="E1378" t="str">
            <v>Beer</v>
          </cell>
          <cell r="F1378" t="str">
            <v>Super</v>
          </cell>
          <cell r="G1378" t="str">
            <v>London</v>
          </cell>
          <cell r="K1378">
            <v>0.78151166124999993</v>
          </cell>
          <cell r="N1378">
            <v>0.99357474724999995</v>
          </cell>
          <cell r="Q1378">
            <v>0.95214195475000007</v>
          </cell>
          <cell r="T1378">
            <v>0.96513718674999993</v>
          </cell>
          <cell r="X1378">
            <v>0.56131373799999995</v>
          </cell>
          <cell r="AA1378">
            <v>0.7292866375</v>
          </cell>
          <cell r="AD1378">
            <v>0.77380693899999997</v>
          </cell>
          <cell r="AG1378">
            <v>0.75158917549999993</v>
          </cell>
          <cell r="AK1378">
            <v>0.55421506475000004</v>
          </cell>
          <cell r="AN1378">
            <v>0.89098221075000006</v>
          </cell>
          <cell r="AQ1378">
            <v>1.2440961047499999</v>
          </cell>
          <cell r="AT1378">
            <v>1.74661276475</v>
          </cell>
          <cell r="AX1378">
            <v>1.5099417402499999</v>
          </cell>
          <cell r="BA1378">
            <v>1.7202834357499999</v>
          </cell>
          <cell r="BD1378">
            <v>1.57121186525</v>
          </cell>
          <cell r="BG1378">
            <v>1.4936696977499999</v>
          </cell>
          <cell r="BK1378">
            <v>1.5457639934999998</v>
          </cell>
          <cell r="BN1378">
            <v>1.5738932824999998</v>
          </cell>
          <cell r="BQ1378">
            <v>1.5062036707499999</v>
          </cell>
          <cell r="BT1378">
            <v>1.77826749325</v>
          </cell>
          <cell r="BX1378">
            <v>1.8731773305000001</v>
          </cell>
          <cell r="CA1378">
            <v>1.8971971525000002</v>
          </cell>
          <cell r="CD1378">
            <v>1.7363608839999998</v>
          </cell>
          <cell r="CG1378">
            <v>1.9039030559999999</v>
          </cell>
        </row>
        <row r="1379">
          <cell r="B1379" t="str">
            <v>QTR_Value_Super_North East England</v>
          </cell>
          <cell r="C1379" t="str">
            <v>QTR</v>
          </cell>
          <cell r="D1379" t="str">
            <v>Value</v>
          </cell>
          <cell r="E1379" t="str">
            <v>Beer</v>
          </cell>
          <cell r="F1379" t="str">
            <v>Super</v>
          </cell>
          <cell r="G1379" t="str">
            <v>North East England</v>
          </cell>
          <cell r="K1379">
            <v>0.14953128725000001</v>
          </cell>
          <cell r="N1379">
            <v>0.21175444174999997</v>
          </cell>
          <cell r="Q1379">
            <v>0.18062296</v>
          </cell>
          <cell r="T1379">
            <v>0.16760103400000001</v>
          </cell>
          <cell r="X1379">
            <v>0.13176642799999999</v>
          </cell>
          <cell r="AA1379">
            <v>0.15074671550000002</v>
          </cell>
          <cell r="AD1379">
            <v>0.11961807775</v>
          </cell>
          <cell r="AG1379">
            <v>0.12245698075</v>
          </cell>
          <cell r="AK1379">
            <v>7.3010063E-2</v>
          </cell>
          <cell r="AN1379">
            <v>0.113998713</v>
          </cell>
          <cell r="AQ1379">
            <v>0.11982703374999999</v>
          </cell>
          <cell r="AT1379">
            <v>0.12160331825000001</v>
          </cell>
          <cell r="AX1379">
            <v>6.9434906000000005E-2</v>
          </cell>
          <cell r="BA1379">
            <v>8.3114412999999998E-2</v>
          </cell>
          <cell r="BD1379">
            <v>0.17763055575</v>
          </cell>
          <cell r="BG1379">
            <v>0.33514429425000003</v>
          </cell>
          <cell r="BK1379">
            <v>0.56213139775000009</v>
          </cell>
          <cell r="BN1379">
            <v>0.85291309625</v>
          </cell>
          <cell r="BQ1379">
            <v>0.98130121275000004</v>
          </cell>
          <cell r="BT1379">
            <v>1.46167605625</v>
          </cell>
          <cell r="BX1379">
            <v>1.4248295847500001</v>
          </cell>
          <cell r="CA1379">
            <v>2.1832019872499999</v>
          </cell>
          <cell r="CD1379">
            <v>2.6513652197499997</v>
          </cell>
          <cell r="CG1379">
            <v>1.9384205592500001</v>
          </cell>
        </row>
        <row r="1380">
          <cell r="B1380" t="str">
            <v>QTR_Value_Super_North East Scotland</v>
          </cell>
          <cell r="C1380" t="str">
            <v>QTR</v>
          </cell>
          <cell r="D1380" t="str">
            <v>Value</v>
          </cell>
          <cell r="E1380" t="str">
            <v>Beer</v>
          </cell>
          <cell r="F1380" t="str">
            <v>Super</v>
          </cell>
          <cell r="G1380" t="str">
            <v>North East Scotland</v>
          </cell>
          <cell r="K1380">
            <v>3.4633351E-2</v>
          </cell>
          <cell r="N1380">
            <v>8.5620120000000008E-2</v>
          </cell>
          <cell r="Q1380">
            <v>7.4104901000000001E-2</v>
          </cell>
          <cell r="T1380">
            <v>6.1648544999999999E-2</v>
          </cell>
          <cell r="X1380">
            <v>2.985101775E-2</v>
          </cell>
          <cell r="AA1380">
            <v>2.7204483749999998E-2</v>
          </cell>
          <cell r="AD1380">
            <v>2.9050062750000001E-2</v>
          </cell>
          <cell r="AG1380">
            <v>3.1793011750000003E-2</v>
          </cell>
          <cell r="AK1380">
            <v>2.0468106749999999E-2</v>
          </cell>
          <cell r="AN1380">
            <v>2.8261282250000002E-2</v>
          </cell>
          <cell r="AQ1380">
            <v>2.9354803499999998E-2</v>
          </cell>
          <cell r="AT1380">
            <v>2.75856425E-2</v>
          </cell>
          <cell r="AX1380">
            <v>1.354598775E-2</v>
          </cell>
          <cell r="BA1380">
            <v>1.299993275E-2</v>
          </cell>
          <cell r="BD1380">
            <v>9.5021427500000012E-3</v>
          </cell>
          <cell r="BG1380">
            <v>3.9283587500000003E-3</v>
          </cell>
          <cell r="BK1380">
            <v>4.2714262499999999E-3</v>
          </cell>
          <cell r="BN1380">
            <v>1.2705055749999999E-2</v>
          </cell>
          <cell r="BQ1380">
            <v>1.22803875E-2</v>
          </cell>
          <cell r="BT1380">
            <v>6.9971165E-3</v>
          </cell>
          <cell r="BX1380">
            <v>8.2545654999999982E-3</v>
          </cell>
          <cell r="CA1380">
            <v>8.4717999999999998E-3</v>
          </cell>
          <cell r="CD1380">
            <v>3.722904E-3</v>
          </cell>
          <cell r="CG1380">
            <v>1.8603914999999998E-3</v>
          </cell>
        </row>
        <row r="1381">
          <cell r="B1381" t="str">
            <v>QTR_Value_Super_North West (Lancashire)</v>
          </cell>
          <cell r="C1381" t="str">
            <v>QTR</v>
          </cell>
          <cell r="D1381" t="str">
            <v>Value</v>
          </cell>
          <cell r="E1381" t="str">
            <v>Beer</v>
          </cell>
          <cell r="F1381" t="str">
            <v>Super</v>
          </cell>
          <cell r="G1381" t="str">
            <v>North West (Lancashire)</v>
          </cell>
          <cell r="K1381">
            <v>0.34038765874999999</v>
          </cell>
          <cell r="N1381">
            <v>0.47568514024999997</v>
          </cell>
          <cell r="Q1381">
            <v>0.38790395624999996</v>
          </cell>
          <cell r="T1381">
            <v>0.40860740174999999</v>
          </cell>
          <cell r="X1381">
            <v>0.33984792474999997</v>
          </cell>
          <cell r="AA1381">
            <v>0.28039762125000001</v>
          </cell>
          <cell r="AD1381">
            <v>0.25016922650000001</v>
          </cell>
          <cell r="AG1381">
            <v>0.29681972950000002</v>
          </cell>
          <cell r="AK1381">
            <v>0.31068625049999998</v>
          </cell>
          <cell r="AN1381">
            <v>0.2785412525</v>
          </cell>
          <cell r="AQ1381">
            <v>0.39158331099999999</v>
          </cell>
          <cell r="AT1381">
            <v>0.5021193100000001</v>
          </cell>
          <cell r="AX1381">
            <v>0.40960275675000002</v>
          </cell>
          <cell r="BA1381">
            <v>0.43405058674999997</v>
          </cell>
          <cell r="BD1381">
            <v>0.36778555774999999</v>
          </cell>
          <cell r="BG1381">
            <v>0.33303601475</v>
          </cell>
          <cell r="BK1381">
            <v>0.21540534050000001</v>
          </cell>
          <cell r="BN1381">
            <v>0.32057024999999995</v>
          </cell>
          <cell r="BQ1381">
            <v>0.38278015799999998</v>
          </cell>
          <cell r="BT1381">
            <v>0.48798445050000006</v>
          </cell>
          <cell r="BX1381">
            <v>0.39902734349999996</v>
          </cell>
          <cell r="CA1381">
            <v>0.50002146300000005</v>
          </cell>
          <cell r="CD1381">
            <v>0.39491309925000001</v>
          </cell>
          <cell r="CG1381">
            <v>0.22728659325</v>
          </cell>
        </row>
        <row r="1382">
          <cell r="B1382" t="str">
            <v>QTR_Value_Super_South and South East</v>
          </cell>
          <cell r="C1382" t="str">
            <v>QTR</v>
          </cell>
          <cell r="D1382" t="str">
            <v>Value</v>
          </cell>
          <cell r="E1382" t="str">
            <v>Beer</v>
          </cell>
          <cell r="F1382" t="str">
            <v>Super</v>
          </cell>
          <cell r="G1382" t="str">
            <v>South and South East</v>
          </cell>
          <cell r="K1382">
            <v>0.15132345550000001</v>
          </cell>
          <cell r="N1382">
            <v>0.2312584925</v>
          </cell>
          <cell r="Q1382">
            <v>0.23020662700000002</v>
          </cell>
          <cell r="T1382">
            <v>0.186344753</v>
          </cell>
          <cell r="X1382">
            <v>0.13677553074999999</v>
          </cell>
          <cell r="AA1382">
            <v>0.16079965774999999</v>
          </cell>
          <cell r="AD1382">
            <v>0.15736873799999998</v>
          </cell>
          <cell r="AG1382">
            <v>0.16811328450000002</v>
          </cell>
          <cell r="AK1382">
            <v>0.15475847024999997</v>
          </cell>
          <cell r="AN1382">
            <v>0.20510644974999998</v>
          </cell>
          <cell r="AQ1382">
            <v>0.36042560174999999</v>
          </cell>
          <cell r="AT1382">
            <v>0.51968325324999998</v>
          </cell>
          <cell r="AX1382">
            <v>0.43566590825000001</v>
          </cell>
          <cell r="BA1382">
            <v>0.37216193024999999</v>
          </cell>
          <cell r="BD1382">
            <v>0.20086962200000003</v>
          </cell>
          <cell r="BG1382">
            <v>0.1213248995</v>
          </cell>
          <cell r="BK1382">
            <v>7.1036100750000011E-2</v>
          </cell>
          <cell r="BN1382">
            <v>0.21004872624999998</v>
          </cell>
          <cell r="BQ1382">
            <v>0.47564444974999998</v>
          </cell>
          <cell r="BT1382">
            <v>0.64573416925000005</v>
          </cell>
          <cell r="BX1382">
            <v>0.60372739200000003</v>
          </cell>
          <cell r="CA1382">
            <v>0.56053015249999993</v>
          </cell>
          <cell r="CD1382">
            <v>0.31206983074999994</v>
          </cell>
          <cell r="CG1382">
            <v>0.29085382474999999</v>
          </cell>
        </row>
        <row r="1383">
          <cell r="B1383" t="str">
            <v>QTR_Value_Super_South West</v>
          </cell>
          <cell r="C1383" t="str">
            <v>QTR</v>
          </cell>
          <cell r="D1383" t="str">
            <v>Value</v>
          </cell>
          <cell r="E1383" t="str">
            <v>Beer</v>
          </cell>
          <cell r="F1383" t="str">
            <v>Super</v>
          </cell>
          <cell r="G1383" t="str">
            <v>South West</v>
          </cell>
          <cell r="K1383">
            <v>0.11155002</v>
          </cell>
          <cell r="N1383">
            <v>0.13522900099999999</v>
          </cell>
          <cell r="Q1383">
            <v>0.11088246525000001</v>
          </cell>
          <cell r="T1383">
            <v>0.10076296275</v>
          </cell>
          <cell r="X1383">
            <v>8.2470287000000003E-2</v>
          </cell>
          <cell r="AA1383">
            <v>0.11340821749999999</v>
          </cell>
          <cell r="AD1383">
            <v>0.11336450300000001</v>
          </cell>
          <cell r="AG1383">
            <v>0.1497264425</v>
          </cell>
          <cell r="AK1383">
            <v>0.12681368525</v>
          </cell>
          <cell r="AN1383">
            <v>0.17356224725</v>
          </cell>
          <cell r="AQ1383">
            <v>0.17941439999999997</v>
          </cell>
          <cell r="AT1383">
            <v>0.19705749750000001</v>
          </cell>
          <cell r="AX1383">
            <v>0.16835120625</v>
          </cell>
          <cell r="BA1383">
            <v>0.20323388425</v>
          </cell>
          <cell r="BD1383">
            <v>0.21609201299999997</v>
          </cell>
          <cell r="BG1383">
            <v>0.19626409549999999</v>
          </cell>
          <cell r="BK1383">
            <v>0.10518620000000001</v>
          </cell>
          <cell r="BN1383">
            <v>0.23823561100000001</v>
          </cell>
          <cell r="BQ1383">
            <v>0.34047251524999994</v>
          </cell>
          <cell r="BT1383">
            <v>0.25422596975</v>
          </cell>
          <cell r="BX1383">
            <v>0.1316424605</v>
          </cell>
          <cell r="CA1383">
            <v>8.1167840000000005E-2</v>
          </cell>
          <cell r="CD1383">
            <v>3.3686353750000002E-2</v>
          </cell>
          <cell r="CG1383">
            <v>7.0581250749999991E-2</v>
          </cell>
        </row>
        <row r="1384">
          <cell r="B1384" t="str">
            <v>QTR_Value_Super_Wales and West</v>
          </cell>
          <cell r="C1384" t="str">
            <v>QTR</v>
          </cell>
          <cell r="D1384" t="str">
            <v>Value</v>
          </cell>
          <cell r="E1384" t="str">
            <v>Beer</v>
          </cell>
          <cell r="F1384" t="str">
            <v>Super</v>
          </cell>
          <cell r="G1384" t="str">
            <v>Wales and West</v>
          </cell>
          <cell r="K1384">
            <v>8.5073759250000006E-2</v>
          </cell>
          <cell r="N1384">
            <v>0.12783565224999999</v>
          </cell>
          <cell r="Q1384">
            <v>0.13253444375000001</v>
          </cell>
          <cell r="T1384">
            <v>0.15325446574999999</v>
          </cell>
          <cell r="X1384">
            <v>0.11071054050000001</v>
          </cell>
          <cell r="AA1384">
            <v>0.115532444</v>
          </cell>
          <cell r="AD1384">
            <v>0.18256141275000001</v>
          </cell>
          <cell r="AG1384">
            <v>0.22603780975000001</v>
          </cell>
          <cell r="AK1384">
            <v>0.18541121374999997</v>
          </cell>
          <cell r="AN1384">
            <v>0.21629474625</v>
          </cell>
          <cell r="AQ1384">
            <v>0.23511602425</v>
          </cell>
          <cell r="AT1384">
            <v>0.28933052475000004</v>
          </cell>
          <cell r="AX1384">
            <v>0.20797525249999999</v>
          </cell>
          <cell r="BA1384">
            <v>0.190735877</v>
          </cell>
          <cell r="BD1384">
            <v>0.22126205374999999</v>
          </cell>
          <cell r="BG1384">
            <v>0.21970429975000003</v>
          </cell>
          <cell r="BK1384">
            <v>0.15566651175000001</v>
          </cell>
          <cell r="BN1384">
            <v>0.17976023274999997</v>
          </cell>
          <cell r="BQ1384">
            <v>0.21815995124999998</v>
          </cell>
          <cell r="BT1384">
            <v>0.27012129725</v>
          </cell>
          <cell r="BX1384">
            <v>0.26771939875</v>
          </cell>
          <cell r="CA1384">
            <v>0.27669560924999997</v>
          </cell>
          <cell r="CD1384">
            <v>0.17732708250000001</v>
          </cell>
          <cell r="CG1384">
            <v>0.27488716949999997</v>
          </cell>
        </row>
        <row r="1385">
          <cell r="B1385" t="str">
            <v>QTR_Value_Super_Yorkshire</v>
          </cell>
          <cell r="C1385" t="str">
            <v>QTR</v>
          </cell>
          <cell r="D1385" t="str">
            <v>Value</v>
          </cell>
          <cell r="E1385" t="str">
            <v>Beer</v>
          </cell>
          <cell r="F1385" t="str">
            <v>Super</v>
          </cell>
          <cell r="G1385" t="str">
            <v>Yorkshire</v>
          </cell>
          <cell r="K1385">
            <v>0.45084767400000003</v>
          </cell>
          <cell r="N1385">
            <v>0.64161523599999992</v>
          </cell>
          <cell r="Q1385">
            <v>0.55841290349999995</v>
          </cell>
          <cell r="T1385">
            <v>0.53811940250000001</v>
          </cell>
          <cell r="X1385">
            <v>0.383565139</v>
          </cell>
          <cell r="AA1385">
            <v>0.410255015</v>
          </cell>
          <cell r="AD1385">
            <v>0.37001883125000001</v>
          </cell>
          <cell r="AG1385">
            <v>0.34379138474999998</v>
          </cell>
          <cell r="AK1385">
            <v>0.30995994524999998</v>
          </cell>
          <cell r="AN1385">
            <v>0.32010576475000002</v>
          </cell>
          <cell r="AQ1385">
            <v>0.39080893699999997</v>
          </cell>
          <cell r="AT1385">
            <v>0.44022015400000003</v>
          </cell>
          <cell r="AX1385">
            <v>0.55003737399999997</v>
          </cell>
          <cell r="BA1385">
            <v>0.64534307550000003</v>
          </cell>
          <cell r="BD1385">
            <v>0.64429697949999998</v>
          </cell>
          <cell r="BG1385">
            <v>0.75415526200000005</v>
          </cell>
          <cell r="BK1385">
            <v>0.75146917275000003</v>
          </cell>
          <cell r="BN1385">
            <v>1.08449956725</v>
          </cell>
          <cell r="BQ1385">
            <v>1.1106609285</v>
          </cell>
          <cell r="BT1385">
            <v>1.5087787284999998</v>
          </cell>
          <cell r="BX1385">
            <v>1.41180370675</v>
          </cell>
          <cell r="CA1385">
            <v>1.3735540987499999</v>
          </cell>
          <cell r="CD1385">
            <v>1.18494783975</v>
          </cell>
          <cell r="CG1385">
            <v>1.1674364087500002</v>
          </cell>
        </row>
        <row r="1386">
          <cell r="B1386" t="str">
            <v xml:space="preserve">QTR_Value_Total Fortifed Wine &amp; Vermouth_Central England </v>
          </cell>
          <cell r="C1386" t="str">
            <v>QTR</v>
          </cell>
          <cell r="D1386" t="str">
            <v>Value</v>
          </cell>
          <cell r="E1386" t="str">
            <v>Fortified Wine</v>
          </cell>
          <cell r="F1386" t="str">
            <v>Total Fortifed Wine &amp; Vermouth</v>
          </cell>
          <cell r="G1386" t="str">
            <v xml:space="preserve">Central England </v>
          </cell>
          <cell r="K1386">
            <v>2.8858506437500004</v>
          </cell>
          <cell r="N1386">
            <v>3.5029122962499999</v>
          </cell>
          <cell r="Q1386">
            <v>3.3246494790000001</v>
          </cell>
          <cell r="T1386">
            <v>3.4958481930000005</v>
          </cell>
          <cell r="X1386">
            <v>2.9104895007499998</v>
          </cell>
          <cell r="AA1386">
            <v>3.4078134612500004</v>
          </cell>
          <cell r="AD1386">
            <v>3.3566777195000004</v>
          </cell>
          <cell r="AG1386">
            <v>3.5642495475000002</v>
          </cell>
          <cell r="AK1386">
            <v>2.115975041</v>
          </cell>
          <cell r="AN1386">
            <v>2.4718594545000001</v>
          </cell>
          <cell r="AQ1386">
            <v>2.6309025400000001</v>
          </cell>
          <cell r="AT1386">
            <v>3.0799284605000001</v>
          </cell>
          <cell r="AX1386">
            <v>2.4428668969999996</v>
          </cell>
          <cell r="BA1386">
            <v>2.5922079299999998</v>
          </cell>
          <cell r="BD1386">
            <v>2.9356863310000003</v>
          </cell>
          <cell r="BG1386">
            <v>3.154298963</v>
          </cell>
          <cell r="BK1386">
            <v>2.4591758440000002</v>
          </cell>
          <cell r="BN1386">
            <v>2.337158729</v>
          </cell>
          <cell r="BQ1386">
            <v>2.1969203915</v>
          </cell>
          <cell r="BT1386">
            <v>2.6875497125000001</v>
          </cell>
          <cell r="BX1386">
            <v>2.2258000744999999</v>
          </cell>
          <cell r="CA1386">
            <v>2.4951033260000006</v>
          </cell>
          <cell r="CD1386">
            <v>2.4746725925000002</v>
          </cell>
          <cell r="CG1386">
            <v>2.6892187510000003</v>
          </cell>
        </row>
        <row r="1387">
          <cell r="B1387" t="str">
            <v>QTR_Value_Total Fortifed Wine &amp; Vermouth_GB CENTRAL SCOTLAND</v>
          </cell>
          <cell r="C1387" t="str">
            <v>QTR</v>
          </cell>
          <cell r="D1387" t="str">
            <v>Value</v>
          </cell>
          <cell r="E1387" t="str">
            <v>Fortified Wine</v>
          </cell>
          <cell r="F1387" t="str">
            <v>Total Fortifed Wine &amp; Vermouth</v>
          </cell>
          <cell r="G1387" t="str">
            <v>GB CENTRAL SCOTLAND</v>
          </cell>
          <cell r="K1387">
            <v>1.15470351975</v>
          </cell>
          <cell r="N1387">
            <v>1.2161044057499999</v>
          </cell>
          <cell r="Q1387">
            <v>1.2375941035</v>
          </cell>
          <cell r="T1387">
            <v>1.4348555490000001</v>
          </cell>
          <cell r="X1387">
            <v>1.1426040099999999</v>
          </cell>
          <cell r="AA1387">
            <v>1.2776918529999999</v>
          </cell>
          <cell r="AD1387">
            <v>1.3193192477500002</v>
          </cell>
          <cell r="AG1387">
            <v>1.4457678732499999</v>
          </cell>
          <cell r="AK1387">
            <v>0.86296720299999996</v>
          </cell>
          <cell r="AN1387">
            <v>1.0266425005000002</v>
          </cell>
          <cell r="AQ1387">
            <v>1.10079016425</v>
          </cell>
          <cell r="AT1387">
            <v>1.3358800082500002</v>
          </cell>
          <cell r="AX1387">
            <v>1.0471826245</v>
          </cell>
          <cell r="BA1387">
            <v>1.0865257779999999</v>
          </cell>
          <cell r="BD1387">
            <v>1.0520551039999999</v>
          </cell>
          <cell r="BG1387">
            <v>1.0895452564999999</v>
          </cell>
          <cell r="BK1387">
            <v>0.88761441250000006</v>
          </cell>
          <cell r="BN1387">
            <v>0.87507137250000011</v>
          </cell>
          <cell r="BQ1387">
            <v>0.81053806849999999</v>
          </cell>
          <cell r="BT1387">
            <v>0.92155590450000002</v>
          </cell>
          <cell r="BX1387">
            <v>0.73503387325000002</v>
          </cell>
          <cell r="CA1387">
            <v>0.88149075875000005</v>
          </cell>
          <cell r="CD1387">
            <v>0.93790478649999998</v>
          </cell>
          <cell r="CG1387">
            <v>0.97275939850000004</v>
          </cell>
        </row>
        <row r="1388">
          <cell r="B1388" t="str">
            <v>QTR_Value_Total Fortifed Wine &amp; Vermouth_East of England</v>
          </cell>
          <cell r="C1388" t="str">
            <v>QTR</v>
          </cell>
          <cell r="D1388" t="str">
            <v>Value</v>
          </cell>
          <cell r="E1388" t="str">
            <v>Fortified Wine</v>
          </cell>
          <cell r="F1388" t="str">
            <v>Total Fortifed Wine &amp; Vermouth</v>
          </cell>
          <cell r="G1388" t="str">
            <v>East of England</v>
          </cell>
          <cell r="K1388">
            <v>1.5190465995</v>
          </cell>
          <cell r="N1388">
            <v>1.7597288965</v>
          </cell>
          <cell r="Q1388">
            <v>1.6021330217500003</v>
          </cell>
          <cell r="T1388">
            <v>1.6880299262500003</v>
          </cell>
          <cell r="X1388">
            <v>1.4317652585</v>
          </cell>
          <cell r="AA1388">
            <v>1.6173862054999999</v>
          </cell>
          <cell r="AD1388">
            <v>1.6023616039999999</v>
          </cell>
          <cell r="AG1388">
            <v>1.7397238690000001</v>
          </cell>
          <cell r="AK1388">
            <v>0.96199413675000001</v>
          </cell>
          <cell r="AN1388">
            <v>1.12081442725</v>
          </cell>
          <cell r="AQ1388">
            <v>1.2512410384999999</v>
          </cell>
          <cell r="AT1388">
            <v>1.4247551725000001</v>
          </cell>
          <cell r="AX1388">
            <v>1.0409841120000001</v>
          </cell>
          <cell r="BA1388">
            <v>1.1560177825</v>
          </cell>
          <cell r="BD1388">
            <v>1.2838978045</v>
          </cell>
          <cell r="BG1388">
            <v>1.4421253869999999</v>
          </cell>
          <cell r="BK1388">
            <v>1.17701565575</v>
          </cell>
          <cell r="BN1388">
            <v>1.28303546775</v>
          </cell>
          <cell r="BQ1388">
            <v>1.330277884</v>
          </cell>
          <cell r="BT1388">
            <v>1.4776965924999999</v>
          </cell>
          <cell r="BX1388">
            <v>1.1677647502499999</v>
          </cell>
          <cell r="CA1388">
            <v>1.19853606375</v>
          </cell>
          <cell r="CD1388">
            <v>1.1264009715000001</v>
          </cell>
          <cell r="CG1388">
            <v>1.2424900045</v>
          </cell>
        </row>
        <row r="1389">
          <cell r="B1389" t="str">
            <v>QTR_Value_Total Fortifed Wine &amp; Vermouth_London</v>
          </cell>
          <cell r="C1389" t="str">
            <v>QTR</v>
          </cell>
          <cell r="D1389" t="str">
            <v>Value</v>
          </cell>
          <cell r="E1389" t="str">
            <v>Fortified Wine</v>
          </cell>
          <cell r="F1389" t="str">
            <v>Total Fortifed Wine &amp; Vermouth</v>
          </cell>
          <cell r="G1389" t="str">
            <v>London</v>
          </cell>
          <cell r="K1389">
            <v>4.0757505287500004</v>
          </cell>
          <cell r="N1389">
            <v>4.7938992217500003</v>
          </cell>
          <cell r="Q1389">
            <v>4.7366555385</v>
          </cell>
          <cell r="T1389">
            <v>5.1580545520000003</v>
          </cell>
          <cell r="X1389">
            <v>4.2338614442500004</v>
          </cell>
          <cell r="AA1389">
            <v>5.0531363012499995</v>
          </cell>
          <cell r="AD1389">
            <v>5.1070626932500005</v>
          </cell>
          <cell r="AG1389">
            <v>5.9692944882500001</v>
          </cell>
          <cell r="AK1389">
            <v>3.7078063557499998</v>
          </cell>
          <cell r="AN1389">
            <v>5.1562540447499998</v>
          </cell>
          <cell r="AQ1389">
            <v>5.3826277767499988</v>
          </cell>
          <cell r="AT1389">
            <v>6.5115485677499993</v>
          </cell>
          <cell r="AX1389">
            <v>4.7036384297500007</v>
          </cell>
          <cell r="BA1389">
            <v>4.9866013857500002</v>
          </cell>
          <cell r="BD1389">
            <v>5.3499652522500005</v>
          </cell>
          <cell r="BG1389">
            <v>6.0150185942499999</v>
          </cell>
          <cell r="BK1389">
            <v>4.8063969994999995</v>
          </cell>
          <cell r="BN1389">
            <v>4.7250842774999997</v>
          </cell>
          <cell r="BQ1389">
            <v>4.5953607417499995</v>
          </cell>
          <cell r="BT1389">
            <v>5.6061507652499998</v>
          </cell>
          <cell r="BX1389">
            <v>4.5885306882499997</v>
          </cell>
          <cell r="CA1389">
            <v>4.7552760142500006</v>
          </cell>
          <cell r="CD1389">
            <v>4.5841111780000006</v>
          </cell>
          <cell r="CG1389">
            <v>4.7479906085000003</v>
          </cell>
        </row>
        <row r="1390">
          <cell r="B1390" t="str">
            <v>QTR_Value_Total Fortifed Wine &amp; Vermouth_North East England</v>
          </cell>
          <cell r="C1390" t="str">
            <v>QTR</v>
          </cell>
          <cell r="D1390" t="str">
            <v>Value</v>
          </cell>
          <cell r="E1390" t="str">
            <v>Fortified Wine</v>
          </cell>
          <cell r="F1390" t="str">
            <v>Total Fortifed Wine &amp; Vermouth</v>
          </cell>
          <cell r="G1390" t="str">
            <v>North East England</v>
          </cell>
          <cell r="K1390">
            <v>0.74474800024999999</v>
          </cell>
          <cell r="N1390">
            <v>0.83780797024999998</v>
          </cell>
          <cell r="Q1390">
            <v>0.77502820374999992</v>
          </cell>
          <cell r="T1390">
            <v>0.8235804807499999</v>
          </cell>
          <cell r="X1390">
            <v>0.71080313750000002</v>
          </cell>
          <cell r="AA1390">
            <v>0.77279147500000001</v>
          </cell>
          <cell r="AD1390">
            <v>0.75457165650000002</v>
          </cell>
          <cell r="AG1390">
            <v>0.80092428299999996</v>
          </cell>
          <cell r="AK1390">
            <v>0.52066806300000001</v>
          </cell>
          <cell r="AN1390">
            <v>0.63225644850000007</v>
          </cell>
          <cell r="AQ1390">
            <v>0.68170513150000001</v>
          </cell>
          <cell r="AT1390">
            <v>0.82652407700000008</v>
          </cell>
          <cell r="AX1390">
            <v>0.61166529275000003</v>
          </cell>
          <cell r="BA1390">
            <v>0.63220581924999997</v>
          </cell>
          <cell r="BD1390">
            <v>0.64483530474999995</v>
          </cell>
          <cell r="BG1390">
            <v>0.74495862324999995</v>
          </cell>
          <cell r="BK1390">
            <v>0.65421847374999997</v>
          </cell>
          <cell r="BN1390">
            <v>0.71522187625</v>
          </cell>
          <cell r="BQ1390">
            <v>0.71915674850000011</v>
          </cell>
          <cell r="BT1390">
            <v>0.80101762850000002</v>
          </cell>
          <cell r="BX1390">
            <v>0.63821940624999995</v>
          </cell>
          <cell r="CA1390">
            <v>0.74567537524999994</v>
          </cell>
          <cell r="CD1390">
            <v>0.73553927649999995</v>
          </cell>
          <cell r="CG1390">
            <v>0.80245077099999995</v>
          </cell>
        </row>
        <row r="1391">
          <cell r="B1391" t="str">
            <v>QTR_Value_Total Fortifed Wine &amp; Vermouth_North East Scotland</v>
          </cell>
          <cell r="C1391" t="str">
            <v>QTR</v>
          </cell>
          <cell r="D1391" t="str">
            <v>Value</v>
          </cell>
          <cell r="E1391" t="str">
            <v>Fortified Wine</v>
          </cell>
          <cell r="F1391" t="str">
            <v>Total Fortifed Wine &amp; Vermouth</v>
          </cell>
          <cell r="G1391" t="str">
            <v>North East Scotland</v>
          </cell>
          <cell r="K1391">
            <v>0.34497405749999999</v>
          </cell>
          <cell r="N1391">
            <v>0.427291374</v>
          </cell>
          <cell r="Q1391">
            <v>0.45230250699999996</v>
          </cell>
          <cell r="T1391">
            <v>0.43215984950000003</v>
          </cell>
          <cell r="X1391">
            <v>0.34009922924999997</v>
          </cell>
          <cell r="AA1391">
            <v>0.40638469025000001</v>
          </cell>
          <cell r="AD1391">
            <v>0.40151353799999995</v>
          </cell>
          <cell r="AG1391">
            <v>0.38558543049999999</v>
          </cell>
          <cell r="AK1391">
            <v>0.285546725</v>
          </cell>
          <cell r="AN1391">
            <v>0.28512536850000003</v>
          </cell>
          <cell r="AQ1391">
            <v>0.2770765415</v>
          </cell>
          <cell r="AT1391">
            <v>0.33615344999999996</v>
          </cell>
          <cell r="AX1391">
            <v>0.24015209174999999</v>
          </cell>
          <cell r="BA1391">
            <v>0.27069982725000002</v>
          </cell>
          <cell r="BD1391">
            <v>0.25620740525000002</v>
          </cell>
          <cell r="BG1391">
            <v>0.24312185375000001</v>
          </cell>
          <cell r="BK1391">
            <v>0.21354016674999998</v>
          </cell>
          <cell r="BN1391">
            <v>0.24716579925000004</v>
          </cell>
          <cell r="BQ1391">
            <v>0.28900586625000002</v>
          </cell>
          <cell r="BT1391">
            <v>0.29505613074999998</v>
          </cell>
          <cell r="BX1391">
            <v>0.27971504875000003</v>
          </cell>
          <cell r="CA1391">
            <v>0.33827957425000005</v>
          </cell>
          <cell r="CD1391">
            <v>0.29590060675000002</v>
          </cell>
          <cell r="CG1391">
            <v>0.31174806825000001</v>
          </cell>
        </row>
        <row r="1392">
          <cell r="B1392" t="str">
            <v>QTR_Value_Total Fortifed Wine &amp; Vermouth_North West (Lancashire)</v>
          </cell>
          <cell r="C1392" t="str">
            <v>QTR</v>
          </cell>
          <cell r="D1392" t="str">
            <v>Value</v>
          </cell>
          <cell r="E1392" t="str">
            <v>Fortified Wine</v>
          </cell>
          <cell r="F1392" t="str">
            <v>Total Fortifed Wine &amp; Vermouth</v>
          </cell>
          <cell r="G1392" t="str">
            <v>North West (Lancashire)</v>
          </cell>
          <cell r="K1392">
            <v>2.1586822507500001</v>
          </cell>
          <cell r="N1392">
            <v>2.6785634012499999</v>
          </cell>
          <cell r="Q1392">
            <v>2.5282662492500001</v>
          </cell>
          <cell r="T1392">
            <v>2.6653487497500001</v>
          </cell>
          <cell r="X1392">
            <v>2.1807159392499997</v>
          </cell>
          <cell r="AA1392">
            <v>2.4736578602499999</v>
          </cell>
          <cell r="AD1392">
            <v>2.5258087814999999</v>
          </cell>
          <cell r="AG1392">
            <v>2.6509937569999997</v>
          </cell>
          <cell r="AK1392">
            <v>1.62746971575</v>
          </cell>
          <cell r="AN1392">
            <v>1.9843260542499999</v>
          </cell>
          <cell r="AQ1392">
            <v>2.2857009760000002</v>
          </cell>
          <cell r="AT1392">
            <v>2.5434556350000004</v>
          </cell>
          <cell r="AX1392">
            <v>1.8389402334999998</v>
          </cell>
          <cell r="BA1392">
            <v>1.9748110605000002</v>
          </cell>
          <cell r="BD1392">
            <v>1.9061395347499999</v>
          </cell>
          <cell r="BG1392">
            <v>2.0607816102499998</v>
          </cell>
          <cell r="BK1392">
            <v>1.7065942839999999</v>
          </cell>
          <cell r="BN1392">
            <v>1.6728440680000001</v>
          </cell>
          <cell r="BQ1392">
            <v>1.5367215807500001</v>
          </cell>
          <cell r="BT1392">
            <v>1.72206832825</v>
          </cell>
          <cell r="BX1392">
            <v>1.4111543332500001</v>
          </cell>
          <cell r="CA1392">
            <v>1.6786237447500001</v>
          </cell>
          <cell r="CD1392">
            <v>1.7260828087500002</v>
          </cell>
          <cell r="CG1392">
            <v>1.7792816812499999</v>
          </cell>
        </row>
        <row r="1393">
          <cell r="B1393" t="str">
            <v>QTR_Value_Total Fortifed Wine &amp; Vermouth_South and South East</v>
          </cell>
          <cell r="C1393" t="str">
            <v>QTR</v>
          </cell>
          <cell r="D1393" t="str">
            <v>Value</v>
          </cell>
          <cell r="E1393" t="str">
            <v>Fortified Wine</v>
          </cell>
          <cell r="F1393" t="str">
            <v>Total Fortifed Wine &amp; Vermouth</v>
          </cell>
          <cell r="G1393" t="str">
            <v>South and South East</v>
          </cell>
          <cell r="K1393">
            <v>2.57297650275</v>
          </cell>
          <cell r="N1393">
            <v>2.7372667427500001</v>
          </cell>
          <cell r="Q1393">
            <v>2.5297024157500001</v>
          </cell>
          <cell r="T1393">
            <v>2.8133414267500001</v>
          </cell>
          <cell r="X1393">
            <v>2.3691685899999997</v>
          </cell>
          <cell r="AA1393">
            <v>2.6117712984999999</v>
          </cell>
          <cell r="AD1393">
            <v>2.5537278902499998</v>
          </cell>
          <cell r="AG1393">
            <v>2.7776566002499994</v>
          </cell>
          <cell r="AK1393">
            <v>1.5120897045000001</v>
          </cell>
          <cell r="AN1393">
            <v>2.0853017484999996</v>
          </cell>
          <cell r="AQ1393">
            <v>2.2450438682499998</v>
          </cell>
          <cell r="AT1393">
            <v>2.67029222675</v>
          </cell>
          <cell r="AX1393">
            <v>1.9283634155</v>
          </cell>
          <cell r="BA1393">
            <v>2.0149603615</v>
          </cell>
          <cell r="BD1393">
            <v>2.0790918037499999</v>
          </cell>
          <cell r="BG1393">
            <v>2.0557698522500001</v>
          </cell>
          <cell r="BK1393">
            <v>1.6600587467499999</v>
          </cell>
          <cell r="BN1393">
            <v>1.5792506557500001</v>
          </cell>
          <cell r="BQ1393">
            <v>1.6793613795</v>
          </cell>
          <cell r="BT1393">
            <v>2.165373759</v>
          </cell>
          <cell r="BX1393">
            <v>1.8697868640000002</v>
          </cell>
          <cell r="CA1393">
            <v>1.8638977535000001</v>
          </cell>
          <cell r="CD1393">
            <v>1.7717948205000003</v>
          </cell>
          <cell r="CG1393">
            <v>1.913401353</v>
          </cell>
        </row>
        <row r="1394">
          <cell r="B1394" t="str">
            <v>QTR_Value_Total Fortifed Wine &amp; Vermouth_South West</v>
          </cell>
          <cell r="C1394" t="str">
            <v>QTR</v>
          </cell>
          <cell r="D1394" t="str">
            <v>Value</v>
          </cell>
          <cell r="E1394" t="str">
            <v>Fortified Wine</v>
          </cell>
          <cell r="F1394" t="str">
            <v>Total Fortifed Wine &amp; Vermouth</v>
          </cell>
          <cell r="G1394" t="str">
            <v>South West</v>
          </cell>
          <cell r="K1394">
            <v>1.541454018</v>
          </cell>
          <cell r="N1394">
            <v>1.8882149760000002</v>
          </cell>
          <cell r="Q1394">
            <v>1.3233405869999999</v>
          </cell>
          <cell r="T1394">
            <v>1.335153738</v>
          </cell>
          <cell r="X1394">
            <v>1.1721417884999998</v>
          </cell>
          <cell r="AA1394">
            <v>1.1339794594999999</v>
          </cell>
          <cell r="AD1394">
            <v>1.15094202225</v>
          </cell>
          <cell r="AG1394">
            <v>1.0539218297500001</v>
          </cell>
          <cell r="AK1394">
            <v>0.59020461600000007</v>
          </cell>
          <cell r="AN1394">
            <v>0.73200385649999999</v>
          </cell>
          <cell r="AQ1394">
            <v>0.80433900675000003</v>
          </cell>
          <cell r="AT1394">
            <v>1.0560961277499998</v>
          </cell>
          <cell r="AX1394">
            <v>0.84977784700000003</v>
          </cell>
          <cell r="BA1394">
            <v>1.1021384034999999</v>
          </cell>
          <cell r="BD1394">
            <v>1.3086214014999999</v>
          </cell>
          <cell r="BG1394">
            <v>1.389431909</v>
          </cell>
          <cell r="BK1394">
            <v>1.2857774074999999</v>
          </cell>
          <cell r="BN1394">
            <v>1.3311370629999999</v>
          </cell>
          <cell r="BQ1394">
            <v>1.32318800175</v>
          </cell>
          <cell r="BT1394">
            <v>1.3059854477499999</v>
          </cell>
          <cell r="BX1394">
            <v>1.0101647837499999</v>
          </cell>
          <cell r="CA1394">
            <v>1.09278438725</v>
          </cell>
          <cell r="CD1394">
            <v>1.0324968272500001</v>
          </cell>
          <cell r="CG1394">
            <v>1.0233047977499998</v>
          </cell>
        </row>
        <row r="1395">
          <cell r="B1395" t="str">
            <v>QTR_Value_Total Fortifed Wine &amp; Vermouth_Wales and West</v>
          </cell>
          <cell r="C1395" t="str">
            <v>QTR</v>
          </cell>
          <cell r="D1395" t="str">
            <v>Value</v>
          </cell>
          <cell r="E1395" t="str">
            <v>Fortified Wine</v>
          </cell>
          <cell r="F1395" t="str">
            <v>Total Fortifed Wine &amp; Vermouth</v>
          </cell>
          <cell r="G1395" t="str">
            <v>Wales and West</v>
          </cell>
          <cell r="K1395">
            <v>1.6252613822499999</v>
          </cell>
          <cell r="N1395">
            <v>2.06148082625</v>
          </cell>
          <cell r="Q1395">
            <v>2.13263284175</v>
          </cell>
          <cell r="T1395">
            <v>2.0881532157499998</v>
          </cell>
          <cell r="X1395">
            <v>1.69577074125</v>
          </cell>
          <cell r="AA1395">
            <v>1.8359082707500001</v>
          </cell>
          <cell r="AD1395">
            <v>1.7805873682500002</v>
          </cell>
          <cell r="AG1395">
            <v>1.8340413257499999</v>
          </cell>
          <cell r="AK1395">
            <v>1.1991399025</v>
          </cell>
          <cell r="AN1395">
            <v>1.4651637770000001</v>
          </cell>
          <cell r="AQ1395">
            <v>1.59434849225</v>
          </cell>
          <cell r="AT1395">
            <v>1.8970761462499999</v>
          </cell>
          <cell r="AX1395">
            <v>1.3704123212499999</v>
          </cell>
          <cell r="BA1395">
            <v>1.36604348925</v>
          </cell>
          <cell r="BD1395">
            <v>1.4049334657500001</v>
          </cell>
          <cell r="BG1395">
            <v>1.5274012577499998</v>
          </cell>
          <cell r="BK1395">
            <v>1.23663168625</v>
          </cell>
          <cell r="BN1395">
            <v>1.3174314442499999</v>
          </cell>
          <cell r="BQ1395">
            <v>1.3245039679999999</v>
          </cell>
          <cell r="BT1395">
            <v>1.5925114915</v>
          </cell>
          <cell r="BX1395">
            <v>1.2383259435</v>
          </cell>
          <cell r="CA1395">
            <v>1.1444629645</v>
          </cell>
          <cell r="CD1395">
            <v>1.0981330277500001</v>
          </cell>
          <cell r="CG1395">
            <v>1.25574133325</v>
          </cell>
        </row>
        <row r="1396">
          <cell r="B1396" t="str">
            <v>QTR_Value_Total Fortifed Wine &amp; Vermouth_Yorkshire</v>
          </cell>
          <cell r="C1396" t="str">
            <v>QTR</v>
          </cell>
          <cell r="D1396" t="str">
            <v>Value</v>
          </cell>
          <cell r="E1396" t="str">
            <v>Fortified Wine</v>
          </cell>
          <cell r="F1396" t="str">
            <v>Total Fortifed Wine &amp; Vermouth</v>
          </cell>
          <cell r="G1396" t="str">
            <v>Yorkshire</v>
          </cell>
          <cell r="K1396">
            <v>1.71843904725</v>
          </cell>
          <cell r="N1396">
            <v>2.0650372187500001</v>
          </cell>
          <cell r="Q1396">
            <v>1.837108596</v>
          </cell>
          <cell r="T1396">
            <v>1.8789439820000002</v>
          </cell>
          <cell r="X1396">
            <v>1.6596552359999999</v>
          </cell>
          <cell r="AA1396">
            <v>1.8786357124999999</v>
          </cell>
          <cell r="AD1396">
            <v>1.8268744044999998</v>
          </cell>
          <cell r="AG1396">
            <v>1.996373959</v>
          </cell>
          <cell r="AK1396">
            <v>1.1952386260000001</v>
          </cell>
          <cell r="AN1396">
            <v>1.434682053</v>
          </cell>
          <cell r="AQ1396">
            <v>1.6812096004999999</v>
          </cell>
          <cell r="AT1396">
            <v>1.8984251185000001</v>
          </cell>
          <cell r="AX1396">
            <v>1.6393847035</v>
          </cell>
          <cell r="BA1396">
            <v>1.8915196329999999</v>
          </cell>
          <cell r="BD1396">
            <v>2.1731938422499999</v>
          </cell>
          <cell r="BG1396">
            <v>2.4316399832500002</v>
          </cell>
          <cell r="BK1396">
            <v>2.14217601025</v>
          </cell>
          <cell r="BN1396">
            <v>2.2777488202499998</v>
          </cell>
          <cell r="BQ1396">
            <v>2.1044339977499997</v>
          </cell>
          <cell r="BT1396">
            <v>2.3760461377500004</v>
          </cell>
          <cell r="BX1396">
            <v>1.9734688902499999</v>
          </cell>
          <cell r="CA1396">
            <v>2.0672149537500002</v>
          </cell>
          <cell r="CD1396">
            <v>2.1871452607499999</v>
          </cell>
          <cell r="CG1396">
            <v>2.3105500752499997</v>
          </cell>
        </row>
        <row r="1397">
          <cell r="B1397" t="str">
            <v xml:space="preserve">QTR_Value_Total Wine &amp; Champagne_Central England </v>
          </cell>
          <cell r="C1397" t="str">
            <v>QTR</v>
          </cell>
          <cell r="D1397" t="str">
            <v>Value</v>
          </cell>
          <cell r="E1397" t="str">
            <v>Light Wine</v>
          </cell>
          <cell r="F1397" t="str">
            <v>Total Wine &amp; Champagne</v>
          </cell>
          <cell r="G1397" t="str">
            <v xml:space="preserve">Central England </v>
          </cell>
          <cell r="K1397">
            <v>108.32327739299998</v>
          </cell>
          <cell r="N1397">
            <v>107.77383993000001</v>
          </cell>
          <cell r="Q1397">
            <v>113.8502202785</v>
          </cell>
          <cell r="T1397">
            <v>138.77910790249999</v>
          </cell>
          <cell r="X1397">
            <v>101.82124446325001</v>
          </cell>
          <cell r="AA1397">
            <v>110.40266754875</v>
          </cell>
          <cell r="AD1397">
            <v>113.66394433024999</v>
          </cell>
          <cell r="AG1397">
            <v>137.14263551674998</v>
          </cell>
          <cell r="AK1397">
            <v>104.388714385</v>
          </cell>
          <cell r="AN1397">
            <v>115.67868778249999</v>
          </cell>
          <cell r="AQ1397">
            <v>115.82897290075</v>
          </cell>
          <cell r="AT1397">
            <v>136.41203478175001</v>
          </cell>
          <cell r="AX1397">
            <v>124.94803371599998</v>
          </cell>
          <cell r="BA1397">
            <v>127.46016256349998</v>
          </cell>
          <cell r="BD1397">
            <v>124.15655103875</v>
          </cell>
          <cell r="BG1397">
            <v>132.41769580575001</v>
          </cell>
          <cell r="BK1397">
            <v>108.72650441224999</v>
          </cell>
          <cell r="BN1397">
            <v>126.14895791624998</v>
          </cell>
          <cell r="BQ1397">
            <v>132.80770705949999</v>
          </cell>
          <cell r="BT1397">
            <v>138.60206620400001</v>
          </cell>
          <cell r="BX1397">
            <v>110.439339852</v>
          </cell>
          <cell r="CA1397">
            <v>113.117695579</v>
          </cell>
          <cell r="CD1397">
            <v>113.37759382675</v>
          </cell>
          <cell r="CG1397">
            <v>120.79284318424999</v>
          </cell>
        </row>
        <row r="1398">
          <cell r="B1398" t="str">
            <v>QTR_Value_Total Wine &amp; Champagne_GB CENTRAL SCOTLAND</v>
          </cell>
          <cell r="C1398" t="str">
            <v>QTR</v>
          </cell>
          <cell r="D1398" t="str">
            <v>Value</v>
          </cell>
          <cell r="E1398" t="str">
            <v>Light Wine</v>
          </cell>
          <cell r="F1398" t="str">
            <v>Total Wine &amp; Champagne</v>
          </cell>
          <cell r="G1398" t="str">
            <v>GB CENTRAL SCOTLAND</v>
          </cell>
          <cell r="K1398">
            <v>41.588930819999995</v>
          </cell>
          <cell r="N1398">
            <v>40.594486180499999</v>
          </cell>
          <cell r="Q1398">
            <v>44.395244491750006</v>
          </cell>
          <cell r="T1398">
            <v>63.335892274750002</v>
          </cell>
          <cell r="X1398">
            <v>43.070321252249997</v>
          </cell>
          <cell r="AA1398">
            <v>41.226463493250002</v>
          </cell>
          <cell r="AD1398">
            <v>42.675246264000002</v>
          </cell>
          <cell r="AG1398">
            <v>55.166960442499992</v>
          </cell>
          <cell r="AK1398">
            <v>37.498792871000006</v>
          </cell>
          <cell r="AN1398">
            <v>49.402890885500007</v>
          </cell>
          <cell r="AQ1398">
            <v>57.732684884999998</v>
          </cell>
          <cell r="AT1398">
            <v>67.211264349500013</v>
          </cell>
          <cell r="AX1398">
            <v>60.574956243750002</v>
          </cell>
          <cell r="BA1398">
            <v>59.28601298825</v>
          </cell>
          <cell r="BD1398">
            <v>62.565722786999991</v>
          </cell>
          <cell r="BG1398">
            <v>64.296473692999996</v>
          </cell>
          <cell r="BK1398">
            <v>53.761192632750003</v>
          </cell>
          <cell r="BN1398">
            <v>63.748607395250005</v>
          </cell>
          <cell r="BQ1398">
            <v>73.260723369000004</v>
          </cell>
          <cell r="BT1398">
            <v>74.974193584000005</v>
          </cell>
          <cell r="BX1398">
            <v>51.780270896749997</v>
          </cell>
          <cell r="CA1398">
            <v>55.167860665749998</v>
          </cell>
          <cell r="CD1398">
            <v>59.449691946249999</v>
          </cell>
          <cell r="CG1398">
            <v>68.576594450249999</v>
          </cell>
        </row>
        <row r="1399">
          <cell r="B1399" t="str">
            <v>QTR_Value_Total Wine &amp; Champagne_East of England</v>
          </cell>
          <cell r="C1399" t="str">
            <v>QTR</v>
          </cell>
          <cell r="D1399" t="str">
            <v>Value</v>
          </cell>
          <cell r="E1399" t="str">
            <v>Light Wine</v>
          </cell>
          <cell r="F1399" t="str">
            <v>Total Wine &amp; Champagne</v>
          </cell>
          <cell r="G1399" t="str">
            <v>East of England</v>
          </cell>
          <cell r="K1399">
            <v>69.272514259749997</v>
          </cell>
          <cell r="N1399">
            <v>57.64271963625</v>
          </cell>
          <cell r="Q1399">
            <v>57.498092267750003</v>
          </cell>
          <cell r="T1399">
            <v>77.839869768249997</v>
          </cell>
          <cell r="X1399">
            <v>53.273367746749997</v>
          </cell>
          <cell r="AA1399">
            <v>55.438497659749999</v>
          </cell>
          <cell r="AD1399">
            <v>58.484224279000003</v>
          </cell>
          <cell r="AG1399">
            <v>69.833425950500001</v>
          </cell>
          <cell r="AK1399">
            <v>53.529764313250006</v>
          </cell>
          <cell r="AN1399">
            <v>60.87314382225</v>
          </cell>
          <cell r="AQ1399">
            <v>63.304889623000001</v>
          </cell>
          <cell r="AT1399">
            <v>73.670907736500013</v>
          </cell>
          <cell r="AX1399">
            <v>64.584670154749986</v>
          </cell>
          <cell r="BA1399">
            <v>63.320899793750002</v>
          </cell>
          <cell r="BD1399">
            <v>60.85357345125</v>
          </cell>
          <cell r="BG1399">
            <v>66.847609644249999</v>
          </cell>
          <cell r="BK1399">
            <v>53.635559599250001</v>
          </cell>
          <cell r="BN1399">
            <v>61.827010074750007</v>
          </cell>
          <cell r="BQ1399">
            <v>65.259998582750001</v>
          </cell>
          <cell r="BT1399">
            <v>69.432743511249996</v>
          </cell>
          <cell r="BX1399">
            <v>54.460995277249999</v>
          </cell>
          <cell r="CA1399">
            <v>55.839018343750006</v>
          </cell>
          <cell r="CD1399">
            <v>55.675324594499997</v>
          </cell>
          <cell r="CG1399">
            <v>60.191431487500004</v>
          </cell>
        </row>
        <row r="1400">
          <cell r="B1400" t="str">
            <v>QTR_Value_Total Wine &amp; Champagne_London</v>
          </cell>
          <cell r="C1400" t="str">
            <v>QTR</v>
          </cell>
          <cell r="D1400" t="str">
            <v>Value</v>
          </cell>
          <cell r="E1400" t="str">
            <v>Light Wine</v>
          </cell>
          <cell r="F1400" t="str">
            <v>Total Wine &amp; Champagne</v>
          </cell>
          <cell r="G1400" t="str">
            <v>London</v>
          </cell>
          <cell r="K1400">
            <v>234.25747457625002</v>
          </cell>
          <cell r="N1400">
            <v>257.82751044974998</v>
          </cell>
          <cell r="Q1400">
            <v>247.53035397475</v>
          </cell>
          <cell r="T1400">
            <v>301.24188605325003</v>
          </cell>
          <cell r="X1400">
            <v>230.47101330800001</v>
          </cell>
          <cell r="AA1400">
            <v>259.14590215800001</v>
          </cell>
          <cell r="AD1400">
            <v>258.361744853</v>
          </cell>
          <cell r="AG1400">
            <v>308.19582774100002</v>
          </cell>
          <cell r="AK1400">
            <v>228.42043348025001</v>
          </cell>
          <cell r="AN1400">
            <v>243.87991388775001</v>
          </cell>
          <cell r="AQ1400">
            <v>271.83171223574999</v>
          </cell>
          <cell r="AT1400">
            <v>325.43417509024994</v>
          </cell>
          <cell r="AX1400">
            <v>288.10131779925001</v>
          </cell>
          <cell r="BA1400">
            <v>291.18751330775001</v>
          </cell>
          <cell r="BD1400">
            <v>279.52785216625</v>
          </cell>
          <cell r="BG1400">
            <v>301.45384329075006</v>
          </cell>
          <cell r="BK1400">
            <v>252.818856791</v>
          </cell>
          <cell r="BN1400">
            <v>302.39686432949998</v>
          </cell>
          <cell r="BQ1400">
            <v>316.98912833149996</v>
          </cell>
          <cell r="BT1400">
            <v>328.03697434399999</v>
          </cell>
          <cell r="BX1400">
            <v>251.92193008599997</v>
          </cell>
          <cell r="CA1400">
            <v>266.53367655749997</v>
          </cell>
          <cell r="CD1400">
            <v>272.02269205250002</v>
          </cell>
          <cell r="CG1400">
            <v>309.04565907599999</v>
          </cell>
        </row>
        <row r="1401">
          <cell r="B1401" t="str">
            <v>QTR_Value_Total Wine &amp; Champagne_North East England</v>
          </cell>
          <cell r="C1401" t="str">
            <v>QTR</v>
          </cell>
          <cell r="D1401" t="str">
            <v>Value</v>
          </cell>
          <cell r="E1401" t="str">
            <v>Light Wine</v>
          </cell>
          <cell r="F1401" t="str">
            <v>Total Wine &amp; Champagne</v>
          </cell>
          <cell r="G1401" t="str">
            <v>North East England</v>
          </cell>
          <cell r="K1401">
            <v>26.58227681875</v>
          </cell>
          <cell r="N1401">
            <v>28.643185631250002</v>
          </cell>
          <cell r="Q1401">
            <v>26.78192548725</v>
          </cell>
          <cell r="T1401">
            <v>33.770968658750007</v>
          </cell>
          <cell r="X1401">
            <v>24.038998163999999</v>
          </cell>
          <cell r="AA1401">
            <v>25.149043687999999</v>
          </cell>
          <cell r="AD1401">
            <v>26.971100166499998</v>
          </cell>
          <cell r="AG1401">
            <v>32.282630129499999</v>
          </cell>
          <cell r="AK1401">
            <v>23.987002833750001</v>
          </cell>
          <cell r="AN1401">
            <v>27.680154893249998</v>
          </cell>
          <cell r="AQ1401">
            <v>29.229401466500001</v>
          </cell>
          <cell r="AT1401">
            <v>34.793727026500001</v>
          </cell>
          <cell r="AX1401">
            <v>29.905354965999997</v>
          </cell>
          <cell r="BA1401">
            <v>28.833434651499999</v>
          </cell>
          <cell r="BD1401">
            <v>26.647299533750001</v>
          </cell>
          <cell r="BG1401">
            <v>27.523856579750003</v>
          </cell>
          <cell r="BK1401">
            <v>23.469702846999997</v>
          </cell>
          <cell r="BN1401">
            <v>28.547435635999999</v>
          </cell>
          <cell r="BQ1401">
            <v>30.932278842250003</v>
          </cell>
          <cell r="BT1401">
            <v>31.307479665750002</v>
          </cell>
          <cell r="BX1401">
            <v>24.714194572</v>
          </cell>
          <cell r="CA1401">
            <v>26.339490072</v>
          </cell>
          <cell r="CD1401">
            <v>27.7213755595</v>
          </cell>
          <cell r="CG1401">
            <v>30.940683829499999</v>
          </cell>
        </row>
        <row r="1402">
          <cell r="B1402" t="str">
            <v>QTR_Value_Total Wine &amp; Champagne_North East Scotland</v>
          </cell>
          <cell r="C1402" t="str">
            <v>QTR</v>
          </cell>
          <cell r="D1402" t="str">
            <v>Value</v>
          </cell>
          <cell r="E1402" t="str">
            <v>Light Wine</v>
          </cell>
          <cell r="F1402" t="str">
            <v>Total Wine &amp; Champagne</v>
          </cell>
          <cell r="G1402" t="str">
            <v>North East Scotland</v>
          </cell>
          <cell r="K1402">
            <v>41.625512023249996</v>
          </cell>
          <cell r="N1402">
            <v>44.029167203249997</v>
          </cell>
          <cell r="Q1402">
            <v>43.427468996249999</v>
          </cell>
          <cell r="T1402">
            <v>50.928529264250002</v>
          </cell>
          <cell r="X1402">
            <v>35.054785697249997</v>
          </cell>
          <cell r="AA1402">
            <v>35.800389146249998</v>
          </cell>
          <cell r="AD1402">
            <v>36.692467652000005</v>
          </cell>
          <cell r="AG1402">
            <v>46.682428315499997</v>
          </cell>
          <cell r="AK1402">
            <v>36.048966147000002</v>
          </cell>
          <cell r="AN1402">
            <v>34.569297982500004</v>
          </cell>
          <cell r="AQ1402">
            <v>33.827775367000001</v>
          </cell>
          <cell r="AT1402">
            <v>39.189285548500003</v>
          </cell>
          <cell r="AX1402">
            <v>32.763606527</v>
          </cell>
          <cell r="BA1402">
            <v>31.577733464000001</v>
          </cell>
          <cell r="BD1402">
            <v>29.786800607250001</v>
          </cell>
          <cell r="BG1402">
            <v>29.819927423750002</v>
          </cell>
          <cell r="BK1402">
            <v>23.529541392999999</v>
          </cell>
          <cell r="BN1402">
            <v>27.823004672499998</v>
          </cell>
          <cell r="BQ1402">
            <v>28.193933919999999</v>
          </cell>
          <cell r="BT1402">
            <v>27.475535546500002</v>
          </cell>
          <cell r="BX1402">
            <v>18.794221364000002</v>
          </cell>
          <cell r="CA1402">
            <v>17.367354565999999</v>
          </cell>
          <cell r="CD1402">
            <v>16.543313040000001</v>
          </cell>
          <cell r="CG1402">
            <v>17.770582039000001</v>
          </cell>
        </row>
        <row r="1403">
          <cell r="B1403" t="str">
            <v>QTR_Value_Total Wine &amp; Champagne_North West (Lancashire)</v>
          </cell>
          <cell r="C1403" t="str">
            <v>QTR</v>
          </cell>
          <cell r="D1403" t="str">
            <v>Value</v>
          </cell>
          <cell r="E1403" t="str">
            <v>Light Wine</v>
          </cell>
          <cell r="F1403" t="str">
            <v>Total Wine &amp; Champagne</v>
          </cell>
          <cell r="G1403" t="str">
            <v>North West (Lancashire)</v>
          </cell>
          <cell r="K1403">
            <v>111.191294457</v>
          </cell>
          <cell r="N1403">
            <v>108.71827268800001</v>
          </cell>
          <cell r="Q1403">
            <v>108.06717684199999</v>
          </cell>
          <cell r="T1403">
            <v>131.91485908999999</v>
          </cell>
          <cell r="X1403">
            <v>104.434068426</v>
          </cell>
          <cell r="AA1403">
            <v>105.3850450545</v>
          </cell>
          <cell r="AD1403">
            <v>99.443266080750007</v>
          </cell>
          <cell r="AG1403">
            <v>120.75813227774999</v>
          </cell>
          <cell r="AK1403">
            <v>93.236612604499996</v>
          </cell>
          <cell r="AN1403">
            <v>110.1034112275</v>
          </cell>
          <cell r="AQ1403">
            <v>113.69176605425</v>
          </cell>
          <cell r="AT1403">
            <v>129.72305684275</v>
          </cell>
          <cell r="AX1403">
            <v>110.78355606025001</v>
          </cell>
          <cell r="BA1403">
            <v>113.95481088024999</v>
          </cell>
          <cell r="BD1403">
            <v>110.79432946375</v>
          </cell>
          <cell r="BG1403">
            <v>119.18611593275003</v>
          </cell>
          <cell r="BK1403">
            <v>95.842017613250007</v>
          </cell>
          <cell r="BN1403">
            <v>113.26229934324999</v>
          </cell>
          <cell r="BQ1403">
            <v>122.60582314125</v>
          </cell>
          <cell r="BT1403">
            <v>127.41002481525001</v>
          </cell>
          <cell r="BX1403">
            <v>92.313623325750001</v>
          </cell>
          <cell r="CA1403">
            <v>96.287616277249995</v>
          </cell>
          <cell r="CD1403">
            <v>97.902540377000008</v>
          </cell>
          <cell r="CG1403">
            <v>109.80349865000002</v>
          </cell>
        </row>
        <row r="1404">
          <cell r="B1404" t="str">
            <v>QTR_Value_Total Wine &amp; Champagne_South and South East</v>
          </cell>
          <cell r="C1404" t="str">
            <v>QTR</v>
          </cell>
          <cell r="D1404" t="str">
            <v>Value</v>
          </cell>
          <cell r="E1404" t="str">
            <v>Light Wine</v>
          </cell>
          <cell r="F1404" t="str">
            <v>Total Wine &amp; Champagne</v>
          </cell>
          <cell r="G1404" t="str">
            <v>South and South East</v>
          </cell>
          <cell r="K1404">
            <v>137.91104980949999</v>
          </cell>
          <cell r="N1404">
            <v>126.55377559550001</v>
          </cell>
          <cell r="Q1404">
            <v>123.35920066525</v>
          </cell>
          <cell r="T1404">
            <v>147.24435600174999</v>
          </cell>
          <cell r="X1404">
            <v>113.66545218725001</v>
          </cell>
          <cell r="AA1404">
            <v>123.28418840975002</v>
          </cell>
          <cell r="AD1404">
            <v>124.32757083</v>
          </cell>
          <cell r="AG1404">
            <v>137.56070836700002</v>
          </cell>
          <cell r="AK1404">
            <v>110.60788402075001</v>
          </cell>
          <cell r="AN1404">
            <v>123.85045746325002</v>
          </cell>
          <cell r="AQ1404">
            <v>128.53140926825</v>
          </cell>
          <cell r="AT1404">
            <v>143.52372904974999</v>
          </cell>
          <cell r="AX1404">
            <v>129.60874426250001</v>
          </cell>
          <cell r="BA1404">
            <v>129.89920735400003</v>
          </cell>
          <cell r="BD1404">
            <v>126.33379778199999</v>
          </cell>
          <cell r="BG1404">
            <v>136.8186232875</v>
          </cell>
          <cell r="BK1404">
            <v>113.51124668600001</v>
          </cell>
          <cell r="BN1404">
            <v>131.713451921</v>
          </cell>
          <cell r="BQ1404">
            <v>139.91719848574999</v>
          </cell>
          <cell r="BT1404">
            <v>151.15320745125001</v>
          </cell>
          <cell r="BX1404">
            <v>115.1339554625</v>
          </cell>
          <cell r="CA1404">
            <v>113.56670049850001</v>
          </cell>
          <cell r="CD1404">
            <v>116.00676936875</v>
          </cell>
          <cell r="CG1404">
            <v>122.75969523025</v>
          </cell>
        </row>
        <row r="1405">
          <cell r="B1405" t="str">
            <v>QTR_Value_Total Wine &amp; Champagne_South West</v>
          </cell>
          <cell r="C1405" t="str">
            <v>QTR</v>
          </cell>
          <cell r="D1405" t="str">
            <v>Value</v>
          </cell>
          <cell r="E1405" t="str">
            <v>Light Wine</v>
          </cell>
          <cell r="F1405" t="str">
            <v>Total Wine &amp; Champagne</v>
          </cell>
          <cell r="G1405" t="str">
            <v>South West</v>
          </cell>
          <cell r="K1405">
            <v>25.271868412749999</v>
          </cell>
          <cell r="N1405">
            <v>22.56133739625</v>
          </cell>
          <cell r="Q1405">
            <v>21.106042818500001</v>
          </cell>
          <cell r="T1405">
            <v>27.311614764499996</v>
          </cell>
          <cell r="X1405">
            <v>20.984023816000004</v>
          </cell>
          <cell r="AA1405">
            <v>23.233628917499999</v>
          </cell>
          <cell r="AD1405">
            <v>21.83354425025</v>
          </cell>
          <cell r="AG1405">
            <v>26.67225769725</v>
          </cell>
          <cell r="AK1405">
            <v>18.970433272000001</v>
          </cell>
          <cell r="AN1405">
            <v>22.2059809145</v>
          </cell>
          <cell r="AQ1405">
            <v>20.856716459000001</v>
          </cell>
          <cell r="AT1405">
            <v>24.120637489499998</v>
          </cell>
          <cell r="AX1405">
            <v>23.710498411499998</v>
          </cell>
          <cell r="BA1405">
            <v>28.555449299500001</v>
          </cell>
          <cell r="BD1405">
            <v>29.661752337500001</v>
          </cell>
          <cell r="BG1405">
            <v>32.6282802295</v>
          </cell>
          <cell r="BK1405">
            <v>27.537399013749997</v>
          </cell>
          <cell r="BN1405">
            <v>34.160851270750001</v>
          </cell>
          <cell r="BQ1405">
            <v>38.114853266750004</v>
          </cell>
          <cell r="BT1405">
            <v>38.13751552275</v>
          </cell>
          <cell r="BX1405">
            <v>29.287671056250002</v>
          </cell>
          <cell r="CA1405">
            <v>29.284509577249999</v>
          </cell>
          <cell r="CD1405">
            <v>28.961690410000003</v>
          </cell>
          <cell r="CG1405">
            <v>27.600293432500003</v>
          </cell>
        </row>
        <row r="1406">
          <cell r="B1406" t="str">
            <v>QTR_Value_Total Wine &amp; Champagne_Wales and West</v>
          </cell>
          <cell r="C1406" t="str">
            <v>QTR</v>
          </cell>
          <cell r="D1406" t="str">
            <v>Value</v>
          </cell>
          <cell r="E1406" t="str">
            <v>Light Wine</v>
          </cell>
          <cell r="F1406" t="str">
            <v>Total Wine &amp; Champagne</v>
          </cell>
          <cell r="G1406" t="str">
            <v>Wales and West</v>
          </cell>
          <cell r="K1406">
            <v>77.66033608475</v>
          </cell>
          <cell r="N1406">
            <v>67.979497443750006</v>
          </cell>
          <cell r="Q1406">
            <v>72.218109616500001</v>
          </cell>
          <cell r="T1406">
            <v>87.040430554000011</v>
          </cell>
          <cell r="X1406">
            <v>61.015325389749997</v>
          </cell>
          <cell r="AA1406">
            <v>63.198112351250003</v>
          </cell>
          <cell r="AD1406">
            <v>63.780419629999997</v>
          </cell>
          <cell r="AG1406">
            <v>72.789475739000011</v>
          </cell>
          <cell r="AK1406">
            <v>54.042067202749998</v>
          </cell>
          <cell r="AN1406">
            <v>63.438246715749997</v>
          </cell>
          <cell r="AQ1406">
            <v>66.175116895499997</v>
          </cell>
          <cell r="AT1406">
            <v>77.720765428999997</v>
          </cell>
          <cell r="AX1406">
            <v>65.776315807499998</v>
          </cell>
          <cell r="BA1406">
            <v>64.469206424999996</v>
          </cell>
          <cell r="BD1406">
            <v>62.987788828499987</v>
          </cell>
          <cell r="BG1406">
            <v>69.070155837000001</v>
          </cell>
          <cell r="BK1406">
            <v>54.312952345499994</v>
          </cell>
          <cell r="BN1406">
            <v>63.073853700999997</v>
          </cell>
          <cell r="BQ1406">
            <v>66.211044384500013</v>
          </cell>
          <cell r="BT1406">
            <v>73.585624361000001</v>
          </cell>
          <cell r="BX1406">
            <v>52.972140216</v>
          </cell>
          <cell r="CA1406">
            <v>54.206101529500003</v>
          </cell>
          <cell r="CD1406">
            <v>55.135306626999991</v>
          </cell>
          <cell r="CG1406">
            <v>61.379213199499993</v>
          </cell>
        </row>
        <row r="1407">
          <cell r="B1407" t="str">
            <v>QTR_Value_Total Wine &amp; Champagne_Yorkshire</v>
          </cell>
          <cell r="C1407" t="str">
            <v>QTR</v>
          </cell>
          <cell r="D1407" t="str">
            <v>Value</v>
          </cell>
          <cell r="E1407" t="str">
            <v>Light Wine</v>
          </cell>
          <cell r="F1407" t="str">
            <v>Total Wine &amp; Champagne</v>
          </cell>
          <cell r="G1407" t="str">
            <v>Yorkshire</v>
          </cell>
          <cell r="K1407">
            <v>101.84707342275</v>
          </cell>
          <cell r="N1407">
            <v>79.671465135749997</v>
          </cell>
          <cell r="Q1407">
            <v>82.265237604500001</v>
          </cell>
          <cell r="T1407">
            <v>101.470523117</v>
          </cell>
          <cell r="X1407">
            <v>73.917740875500016</v>
          </cell>
          <cell r="AA1407">
            <v>78.670583509499991</v>
          </cell>
          <cell r="AD1407">
            <v>79.556719812500006</v>
          </cell>
          <cell r="AG1407">
            <v>92.260569912500003</v>
          </cell>
          <cell r="AK1407">
            <v>74.112730638750008</v>
          </cell>
          <cell r="AN1407">
            <v>80.009204597749999</v>
          </cell>
          <cell r="AQ1407">
            <v>81.830301257999992</v>
          </cell>
          <cell r="AT1407">
            <v>95.786575028499996</v>
          </cell>
          <cell r="AX1407">
            <v>88.037425369499999</v>
          </cell>
          <cell r="BA1407">
            <v>88.444116608499996</v>
          </cell>
          <cell r="BD1407">
            <v>87.448656403999991</v>
          </cell>
          <cell r="BG1407">
            <v>94.551307202999993</v>
          </cell>
          <cell r="BK1407">
            <v>77.158335672500002</v>
          </cell>
          <cell r="BN1407">
            <v>91.394028075500003</v>
          </cell>
          <cell r="BQ1407">
            <v>99.075335094249994</v>
          </cell>
          <cell r="BT1407">
            <v>104.68552513374999</v>
          </cell>
          <cell r="BX1407">
            <v>79.291574944250002</v>
          </cell>
          <cell r="CA1407">
            <v>81.832823476249999</v>
          </cell>
          <cell r="CD1407">
            <v>82.156108788250009</v>
          </cell>
          <cell r="CG1407">
            <v>87.371794613250003</v>
          </cell>
        </row>
        <row r="1408">
          <cell r="B1408" t="str">
            <v xml:space="preserve">QTR_Value_Perry_Central England </v>
          </cell>
          <cell r="C1408" t="str">
            <v>QTR</v>
          </cell>
          <cell r="D1408" t="str">
            <v>Value</v>
          </cell>
          <cell r="E1408" t="str">
            <v>Other LAD</v>
          </cell>
          <cell r="F1408" t="str">
            <v>Perry</v>
          </cell>
          <cell r="G1408" t="str">
            <v xml:space="preserve">Central England </v>
          </cell>
          <cell r="K1408">
            <v>2.6465891000000002E-2</v>
          </cell>
          <cell r="N1408">
            <v>3.4789373999999998E-2</v>
          </cell>
          <cell r="Q1408">
            <v>2.3406828499999997E-2</v>
          </cell>
          <cell r="T1408">
            <v>2.7958389500000003E-2</v>
          </cell>
          <cell r="X1408">
            <v>1.1823320500000001E-2</v>
          </cell>
          <cell r="AA1408">
            <v>2.5015569999999997E-3</v>
          </cell>
          <cell r="AD1408">
            <v>8.6830900000000005E-4</v>
          </cell>
          <cell r="AG1408">
            <v>8.3246450000000005E-4</v>
          </cell>
          <cell r="AK1408">
            <v>1.0890947499999999E-3</v>
          </cell>
          <cell r="AN1408">
            <v>1.62044725E-3</v>
          </cell>
          <cell r="AQ1408">
            <v>8.7763184999999997E-3</v>
          </cell>
          <cell r="AT1408">
            <v>5.0970557499999992E-2</v>
          </cell>
          <cell r="AX1408">
            <v>5.8046616250000002E-2</v>
          </cell>
          <cell r="BA1408">
            <v>0.11651969325</v>
          </cell>
          <cell r="BD1408">
            <v>0.12345893324999999</v>
          </cell>
          <cell r="BG1408">
            <v>0.18478570125000005</v>
          </cell>
          <cell r="BK1408">
            <v>0.16099646875000001</v>
          </cell>
          <cell r="BN1408">
            <v>0.32594892224999999</v>
          </cell>
          <cell r="BQ1408">
            <v>0.64772881199999999</v>
          </cell>
          <cell r="BT1408">
            <v>0.61977581700000006</v>
          </cell>
          <cell r="BX1408">
            <v>0.34236512650000001</v>
          </cell>
          <cell r="CA1408">
            <v>0.26008754249999999</v>
          </cell>
          <cell r="CD1408">
            <v>0.27523088449999999</v>
          </cell>
          <cell r="CG1408">
            <v>0.41790799550000002</v>
          </cell>
        </row>
        <row r="1409">
          <cell r="B1409" t="str">
            <v>QTR_Value_Perry_GB CENTRAL SCOTLAND</v>
          </cell>
          <cell r="C1409" t="str">
            <v>QTR</v>
          </cell>
          <cell r="D1409" t="str">
            <v>Value</v>
          </cell>
          <cell r="E1409" t="str">
            <v>Other LAD</v>
          </cell>
          <cell r="F1409" t="str">
            <v>Perry</v>
          </cell>
          <cell r="G1409" t="str">
            <v>GB CENTRAL SCOTLAND</v>
          </cell>
          <cell r="K1409">
            <v>3.8996800000000003E-4</v>
          </cell>
          <cell r="N1409">
            <v>1.88421E-4</v>
          </cell>
          <cell r="Q1409">
            <v>0</v>
          </cell>
          <cell r="T1409">
            <v>0</v>
          </cell>
          <cell r="X1409">
            <v>2.5818100000000001E-4</v>
          </cell>
          <cell r="AA1409">
            <v>0</v>
          </cell>
          <cell r="AD1409">
            <v>7.647375000000001E-5</v>
          </cell>
          <cell r="AG1409">
            <v>2.6946425E-4</v>
          </cell>
          <cell r="AK1409">
            <v>4.3543887499999994E-3</v>
          </cell>
          <cell r="AN1409">
            <v>6.5849992500000001E-3</v>
          </cell>
          <cell r="AQ1409">
            <v>1.9201999500000001E-2</v>
          </cell>
          <cell r="AT1409">
            <v>3.3975456499999994E-2</v>
          </cell>
          <cell r="AX1409">
            <v>0.26022257874999999</v>
          </cell>
          <cell r="BA1409">
            <v>0.47393990424999999</v>
          </cell>
          <cell r="BD1409">
            <v>0.48067536500000002</v>
          </cell>
          <cell r="BG1409">
            <v>0.28670162700000001</v>
          </cell>
          <cell r="BK1409">
            <v>0.12256436949999999</v>
          </cell>
          <cell r="BN1409">
            <v>2.7413403499999999E-2</v>
          </cell>
          <cell r="BQ1409">
            <v>5.4756691750000003E-2</v>
          </cell>
          <cell r="BT1409">
            <v>7.2052923249999998E-2</v>
          </cell>
          <cell r="BX1409">
            <v>4.3720197500000002E-2</v>
          </cell>
          <cell r="CA1409">
            <v>5.9561672499999996E-2</v>
          </cell>
          <cell r="CD1409">
            <v>1.124851675E-2</v>
          </cell>
          <cell r="CG1409">
            <v>7.2307332500000003E-3</v>
          </cell>
        </row>
        <row r="1410">
          <cell r="B1410" t="str">
            <v>QTR_Value_Perry_East of England</v>
          </cell>
          <cell r="C1410" t="str">
            <v>QTR</v>
          </cell>
          <cell r="D1410" t="str">
            <v>Value</v>
          </cell>
          <cell r="E1410" t="str">
            <v>Other LAD</v>
          </cell>
          <cell r="F1410" t="str">
            <v>Perry</v>
          </cell>
          <cell r="G1410" t="str">
            <v>East of England</v>
          </cell>
          <cell r="K1410">
            <v>9.4803274999999995E-4</v>
          </cell>
          <cell r="N1410">
            <v>1.8025572499999999E-3</v>
          </cell>
          <cell r="Q1410">
            <v>4.4487027500000002E-3</v>
          </cell>
          <cell r="T1410">
            <v>5.4803292500000007E-3</v>
          </cell>
          <cell r="X1410">
            <v>5.59830425E-3</v>
          </cell>
          <cell r="AA1410">
            <v>3.89247225E-3</v>
          </cell>
          <cell r="AD1410">
            <v>2.58146E-4</v>
          </cell>
          <cell r="AG1410">
            <v>2.5619950000000004E-4</v>
          </cell>
          <cell r="AK1410">
            <v>1.6189325000000001E-4</v>
          </cell>
          <cell r="AN1410">
            <v>4.5731024999999997E-4</v>
          </cell>
          <cell r="AQ1410">
            <v>2.9899927499999999E-3</v>
          </cell>
          <cell r="AT1410">
            <v>4.3734191749999998E-2</v>
          </cell>
          <cell r="AX1410">
            <v>5.6125530999999999E-2</v>
          </cell>
          <cell r="BA1410">
            <v>7.8079033999999992E-2</v>
          </cell>
          <cell r="BD1410">
            <v>9.8969954999999998E-2</v>
          </cell>
          <cell r="BG1410">
            <v>0.136926509</v>
          </cell>
          <cell r="BK1410">
            <v>0.1244780655</v>
          </cell>
          <cell r="BN1410">
            <v>0.51607217000000005</v>
          </cell>
          <cell r="BQ1410">
            <v>0.80338565299999998</v>
          </cell>
          <cell r="BT1410">
            <v>0.86674536849999995</v>
          </cell>
          <cell r="BX1410">
            <v>0.79485622950000001</v>
          </cell>
          <cell r="CA1410">
            <v>0.853275424</v>
          </cell>
          <cell r="CD1410">
            <v>0.64321446549999994</v>
          </cell>
          <cell r="CG1410">
            <v>0.88838420699999987</v>
          </cell>
        </row>
        <row r="1411">
          <cell r="B1411" t="str">
            <v>QTR_Value_Perry_London</v>
          </cell>
          <cell r="C1411" t="str">
            <v>QTR</v>
          </cell>
          <cell r="D1411" t="str">
            <v>Value</v>
          </cell>
          <cell r="E1411" t="str">
            <v>Other LAD</v>
          </cell>
          <cell r="F1411" t="str">
            <v>Perry</v>
          </cell>
          <cell r="G1411" t="str">
            <v>London</v>
          </cell>
          <cell r="K1411">
            <v>1.4912736250000001E-2</v>
          </cell>
          <cell r="N1411">
            <v>2.0861466750000002E-2</v>
          </cell>
          <cell r="Q1411">
            <v>1.1239882750000001E-2</v>
          </cell>
          <cell r="T1411">
            <v>8.9856852500000001E-3</v>
          </cell>
          <cell r="X1411">
            <v>1.1687178750000001E-2</v>
          </cell>
          <cell r="AA1411">
            <v>1.3856595249999999E-2</v>
          </cell>
          <cell r="AD1411">
            <v>1.2445677E-2</v>
          </cell>
          <cell r="AG1411">
            <v>1.3128918E-2</v>
          </cell>
          <cell r="AK1411">
            <v>7.901743499999999E-3</v>
          </cell>
          <cell r="AN1411">
            <v>1.1364223000000001E-2</v>
          </cell>
          <cell r="AQ1411">
            <v>3.9551320249999994E-2</v>
          </cell>
          <cell r="AT1411">
            <v>4.5312953249999996E-2</v>
          </cell>
          <cell r="AX1411">
            <v>4.4130283749999999E-2</v>
          </cell>
          <cell r="BA1411">
            <v>2.0977507249999999E-2</v>
          </cell>
          <cell r="BD1411">
            <v>6.3188741500000006E-2</v>
          </cell>
          <cell r="BG1411">
            <v>6.5743710499999997E-2</v>
          </cell>
          <cell r="BK1411">
            <v>9.4897232999999998E-2</v>
          </cell>
          <cell r="BN1411">
            <v>0.32387623800000004</v>
          </cell>
          <cell r="BQ1411">
            <v>0.45948803100000002</v>
          </cell>
          <cell r="BT1411">
            <v>0.43847499600000001</v>
          </cell>
          <cell r="BX1411">
            <v>0.42331012075000002</v>
          </cell>
          <cell r="CA1411">
            <v>0.45039588875000003</v>
          </cell>
          <cell r="CD1411">
            <v>0.3751849605</v>
          </cell>
          <cell r="CG1411">
            <v>0.38443902100000005</v>
          </cell>
        </row>
        <row r="1412">
          <cell r="B1412" t="str">
            <v>QTR_Value_Perry_North East England</v>
          </cell>
          <cell r="C1412" t="str">
            <v>QTR</v>
          </cell>
          <cell r="D1412" t="str">
            <v>Value</v>
          </cell>
          <cell r="E1412" t="str">
            <v>Other LAD</v>
          </cell>
          <cell r="F1412" t="str">
            <v>Perry</v>
          </cell>
          <cell r="G1412" t="str">
            <v>North East England</v>
          </cell>
          <cell r="K1412">
            <v>0.17408672075000001</v>
          </cell>
          <cell r="N1412">
            <v>0.30043438224999996</v>
          </cell>
          <cell r="Q1412">
            <v>0.1590340475</v>
          </cell>
          <cell r="T1412">
            <v>0.15103837049999999</v>
          </cell>
          <cell r="X1412">
            <v>0.10144455049999998</v>
          </cell>
          <cell r="AA1412">
            <v>0.10075242200000001</v>
          </cell>
          <cell r="AD1412">
            <v>8.7977266999999998E-2</v>
          </cell>
          <cell r="AG1412">
            <v>9.2279040500000006E-2</v>
          </cell>
          <cell r="AK1412">
            <v>5.5505627750000008E-2</v>
          </cell>
          <cell r="AN1412">
            <v>6.1206701250000002E-2</v>
          </cell>
          <cell r="AQ1412">
            <v>6.0334402749999995E-2</v>
          </cell>
          <cell r="AT1412">
            <v>5.3887444249999999E-2</v>
          </cell>
          <cell r="AX1412">
            <v>3.79698355E-2</v>
          </cell>
          <cell r="BA1412">
            <v>4.2812696499999997E-2</v>
          </cell>
          <cell r="BD1412">
            <v>3.0579209749999999E-2</v>
          </cell>
          <cell r="BG1412">
            <v>3.441102025E-2</v>
          </cell>
          <cell r="BK1412">
            <v>2.2569660749999998E-2</v>
          </cell>
          <cell r="BN1412">
            <v>4.5712068749999994E-2</v>
          </cell>
          <cell r="BQ1412">
            <v>0.10573024525000001</v>
          </cell>
          <cell r="BT1412">
            <v>0.14007888325000001</v>
          </cell>
          <cell r="BX1412">
            <v>0.13521393599999998</v>
          </cell>
          <cell r="CA1412">
            <v>0.18499664899999999</v>
          </cell>
          <cell r="CD1412">
            <v>6.3801785999999999E-2</v>
          </cell>
          <cell r="CG1412">
            <v>1.0591797E-2</v>
          </cell>
        </row>
        <row r="1413">
          <cell r="B1413" t="str">
            <v>QTR_Value_Perry_North East Scotland</v>
          </cell>
          <cell r="C1413" t="str">
            <v>QTR</v>
          </cell>
          <cell r="D1413" t="str">
            <v>Value</v>
          </cell>
          <cell r="E1413" t="str">
            <v>Other LAD</v>
          </cell>
          <cell r="F1413" t="str">
            <v>Perry</v>
          </cell>
          <cell r="G1413" t="str">
            <v>North East Scotland</v>
          </cell>
          <cell r="K1413">
            <v>1.04174E-3</v>
          </cell>
          <cell r="N1413">
            <v>9.0059800000000007E-4</v>
          </cell>
          <cell r="Q1413">
            <v>1.5236199999999999E-4</v>
          </cell>
          <cell r="T1413">
            <v>6.5015400000000001E-4</v>
          </cell>
          <cell r="X1413">
            <v>6.9838224999999997E-4</v>
          </cell>
          <cell r="AA1413">
            <v>8.8566924999999993E-4</v>
          </cell>
          <cell r="AD1413">
            <v>4.8541450000000005E-4</v>
          </cell>
          <cell r="AG1413">
            <v>0</v>
          </cell>
          <cell r="AK1413">
            <v>0</v>
          </cell>
          <cell r="AN1413">
            <v>3.1539499999999998E-5</v>
          </cell>
          <cell r="AQ1413">
            <v>6.51634E-4</v>
          </cell>
          <cell r="AT1413">
            <v>1.0927294999999999E-3</v>
          </cell>
          <cell r="AX1413">
            <v>2.9260800000000003E-4</v>
          </cell>
          <cell r="BA1413">
            <v>1.82091E-4</v>
          </cell>
          <cell r="BD1413">
            <v>1.9540900000000001E-4</v>
          </cell>
          <cell r="BG1413">
            <v>1.4286E-4</v>
          </cell>
          <cell r="BK1413">
            <v>6.1553249999999997E-4</v>
          </cell>
          <cell r="BN1413">
            <v>4.4410374999999998E-3</v>
          </cell>
          <cell r="BQ1413">
            <v>5.0770242499999993E-3</v>
          </cell>
          <cell r="BT1413">
            <v>5.0954307500000002E-3</v>
          </cell>
          <cell r="BX1413">
            <v>5.3739847499999997E-3</v>
          </cell>
          <cell r="CA1413">
            <v>6.8358997499999991E-3</v>
          </cell>
          <cell r="CD1413">
            <v>4.7233062499999999E-3</v>
          </cell>
          <cell r="CG1413">
            <v>3.7078302499999999E-3</v>
          </cell>
        </row>
        <row r="1414">
          <cell r="B1414" t="str">
            <v>QTR_Value_Perry_North West (Lancashire)</v>
          </cell>
          <cell r="C1414" t="str">
            <v>QTR</v>
          </cell>
          <cell r="D1414" t="str">
            <v>Value</v>
          </cell>
          <cell r="E1414" t="str">
            <v>Other LAD</v>
          </cell>
          <cell r="F1414" t="str">
            <v>Perry</v>
          </cell>
          <cell r="G1414" t="str">
            <v>North West (Lancashire)</v>
          </cell>
          <cell r="K1414">
            <v>2.8478617000000001E-2</v>
          </cell>
          <cell r="N1414">
            <v>4.8406184500000005E-2</v>
          </cell>
          <cell r="Q1414">
            <v>2.8144844750000002E-2</v>
          </cell>
          <cell r="T1414">
            <v>3.5771735749999999E-2</v>
          </cell>
          <cell r="X1414">
            <v>2.0363972749999997E-2</v>
          </cell>
          <cell r="AA1414">
            <v>2.015267175E-2</v>
          </cell>
          <cell r="AD1414">
            <v>1.7179915749999997E-2</v>
          </cell>
          <cell r="AG1414">
            <v>1.1854933749999999E-2</v>
          </cell>
          <cell r="AK1414">
            <v>1.62520825E-3</v>
          </cell>
          <cell r="AN1414">
            <v>1.0388254749999999E-2</v>
          </cell>
          <cell r="AQ1414">
            <v>5.4222008000000002E-2</v>
          </cell>
          <cell r="AT1414">
            <v>5.3644287000000006E-2</v>
          </cell>
          <cell r="AX1414">
            <v>4.3319853249999998E-2</v>
          </cell>
          <cell r="BA1414">
            <v>5.5074213750000003E-2</v>
          </cell>
          <cell r="BD1414">
            <v>8.0161047250000006E-2</v>
          </cell>
          <cell r="BG1414">
            <v>7.714882675000001E-2</v>
          </cell>
          <cell r="BK1414">
            <v>4.5016998749999995E-2</v>
          </cell>
          <cell r="BN1414">
            <v>0.12857607525</v>
          </cell>
          <cell r="BQ1414">
            <v>0.16625843700000001</v>
          </cell>
          <cell r="BT1414">
            <v>0.167598847</v>
          </cell>
          <cell r="BX1414">
            <v>0.14851144175</v>
          </cell>
          <cell r="CA1414">
            <v>0.33230495474999999</v>
          </cell>
          <cell r="CD1414">
            <v>0.23145308174999998</v>
          </cell>
          <cell r="CG1414">
            <v>0.15900670274999998</v>
          </cell>
        </row>
        <row r="1415">
          <cell r="B1415" t="str">
            <v>QTR_Value_Perry_South and South East</v>
          </cell>
          <cell r="C1415" t="str">
            <v>QTR</v>
          </cell>
          <cell r="D1415" t="str">
            <v>Value</v>
          </cell>
          <cell r="E1415" t="str">
            <v>Other LAD</v>
          </cell>
          <cell r="F1415" t="str">
            <v>Perry</v>
          </cell>
          <cell r="G1415" t="str">
            <v>South and South East</v>
          </cell>
          <cell r="K1415">
            <v>2.1011360749999999E-2</v>
          </cell>
          <cell r="N1415">
            <v>2.4254174750000003E-2</v>
          </cell>
          <cell r="Q1415">
            <v>8.9379182499999994E-3</v>
          </cell>
          <cell r="T1415">
            <v>2.2944246250000001E-2</v>
          </cell>
          <cell r="X1415">
            <v>3.0257672249999999E-2</v>
          </cell>
          <cell r="AA1415">
            <v>4.5061275250000005E-2</v>
          </cell>
          <cell r="AD1415">
            <v>4.9381830250000008E-2</v>
          </cell>
          <cell r="AG1415">
            <v>4.4597530250000003E-2</v>
          </cell>
          <cell r="AK1415">
            <v>2.1124446750000001E-2</v>
          </cell>
          <cell r="AN1415">
            <v>3.1229826249999999E-2</v>
          </cell>
          <cell r="AQ1415">
            <v>8.0704130250000006E-2</v>
          </cell>
          <cell r="AT1415">
            <v>0.10715582875</v>
          </cell>
          <cell r="AX1415">
            <v>5.1910873249999996E-2</v>
          </cell>
          <cell r="BA1415">
            <v>6.2175579250000002E-2</v>
          </cell>
          <cell r="BD1415">
            <v>4.8225551999999998E-2</v>
          </cell>
          <cell r="BG1415">
            <v>4.1323008500000001E-2</v>
          </cell>
          <cell r="BK1415">
            <v>1.300357825E-2</v>
          </cell>
          <cell r="BN1415">
            <v>7.8368568750000006E-2</v>
          </cell>
          <cell r="BQ1415">
            <v>9.6901586000000012E-2</v>
          </cell>
          <cell r="BT1415">
            <v>0.128228495</v>
          </cell>
          <cell r="BX1415">
            <v>0.1494960025</v>
          </cell>
          <cell r="CA1415">
            <v>0.20660336949999999</v>
          </cell>
          <cell r="CD1415">
            <v>0.33236930075000004</v>
          </cell>
          <cell r="CG1415">
            <v>0.72254791625000003</v>
          </cell>
        </row>
        <row r="1416">
          <cell r="B1416" t="str">
            <v>QTR_Value_Perry_South West</v>
          </cell>
          <cell r="C1416" t="str">
            <v>QTR</v>
          </cell>
          <cell r="D1416" t="str">
            <v>Value</v>
          </cell>
          <cell r="E1416" t="str">
            <v>Other LAD</v>
          </cell>
          <cell r="F1416" t="str">
            <v>Perry</v>
          </cell>
          <cell r="G1416" t="str">
            <v>South West</v>
          </cell>
          <cell r="K1416">
            <v>4.0019747499999998E-3</v>
          </cell>
          <cell r="N1416">
            <v>5.4542557499999995E-3</v>
          </cell>
          <cell r="Q1416">
            <v>2.631006E-3</v>
          </cell>
          <cell r="T1416">
            <v>5.0336855000000002E-3</v>
          </cell>
          <cell r="X1416">
            <v>7.2687059999999989E-3</v>
          </cell>
          <cell r="AA1416">
            <v>1.1390649500000001E-2</v>
          </cell>
          <cell r="AD1416">
            <v>1.15481705E-2</v>
          </cell>
          <cell r="AG1416">
            <v>6.9538009999999999E-3</v>
          </cell>
          <cell r="AK1416">
            <v>8.3963287499999994E-3</v>
          </cell>
          <cell r="AN1416">
            <v>9.8311592500000006E-3</v>
          </cell>
          <cell r="AQ1416">
            <v>5.2315286000000003E-2</v>
          </cell>
          <cell r="AT1416">
            <v>6.3619521000000012E-2</v>
          </cell>
          <cell r="AX1416">
            <v>0.11132709625000001</v>
          </cell>
          <cell r="BA1416">
            <v>0.17767526825000002</v>
          </cell>
          <cell r="BD1416">
            <v>0.113838784</v>
          </cell>
          <cell r="BG1416">
            <v>9.5815103499999985E-2</v>
          </cell>
          <cell r="BK1416">
            <v>8.9785193749999992E-2</v>
          </cell>
          <cell r="BN1416">
            <v>0.14006349674999999</v>
          </cell>
          <cell r="BQ1416">
            <v>0.22079436375</v>
          </cell>
          <cell r="BT1416">
            <v>0.27839117575</v>
          </cell>
          <cell r="BX1416">
            <v>0.33203367824999996</v>
          </cell>
          <cell r="CA1416">
            <v>0.62698673375000002</v>
          </cell>
          <cell r="CD1416">
            <v>0.44071489700000005</v>
          </cell>
          <cell r="CG1416">
            <v>2.8660528000000001E-2</v>
          </cell>
        </row>
        <row r="1417">
          <cell r="B1417" t="str">
            <v>QTR_Value_Perry_Wales and West</v>
          </cell>
          <cell r="C1417" t="str">
            <v>QTR</v>
          </cell>
          <cell r="D1417" t="str">
            <v>Value</v>
          </cell>
          <cell r="E1417" t="str">
            <v>Other LAD</v>
          </cell>
          <cell r="F1417" t="str">
            <v>Perry</v>
          </cell>
          <cell r="G1417" t="str">
            <v>Wales and West</v>
          </cell>
          <cell r="K1417">
            <v>2.4515739749999998E-2</v>
          </cell>
          <cell r="N1417">
            <v>3.9959614750000004E-2</v>
          </cell>
          <cell r="Q1417">
            <v>2.55875915E-2</v>
          </cell>
          <cell r="T1417">
            <v>3.5912351000000002E-2</v>
          </cell>
          <cell r="X1417">
            <v>6.424948250000001E-2</v>
          </cell>
          <cell r="AA1417">
            <v>6.7320596999999996E-2</v>
          </cell>
          <cell r="AD1417">
            <v>7.4271975249999997E-2</v>
          </cell>
          <cell r="AG1417">
            <v>4.1132725249999995E-2</v>
          </cell>
          <cell r="AK1417">
            <v>3.1462203750000001E-2</v>
          </cell>
          <cell r="AN1417">
            <v>5.9906035250000003E-2</v>
          </cell>
          <cell r="AQ1417">
            <v>0.1380409745</v>
          </cell>
          <cell r="AT1417">
            <v>9.92923535E-2</v>
          </cell>
          <cell r="AX1417">
            <v>0.11385287400000001</v>
          </cell>
          <cell r="BA1417">
            <v>0.17142831250000001</v>
          </cell>
          <cell r="BD1417">
            <v>0.18834365825000002</v>
          </cell>
          <cell r="BG1417">
            <v>0.18728033224999999</v>
          </cell>
          <cell r="BK1417">
            <v>9.5942570249999998E-2</v>
          </cell>
          <cell r="BN1417">
            <v>0.12048761425</v>
          </cell>
          <cell r="BQ1417">
            <v>0.125732648</v>
          </cell>
          <cell r="BT1417">
            <v>0.1323771715</v>
          </cell>
          <cell r="BX1417">
            <v>9.4888049249999995E-2</v>
          </cell>
          <cell r="CA1417">
            <v>0.14221848475000001</v>
          </cell>
          <cell r="CD1417">
            <v>0.17212559899999999</v>
          </cell>
          <cell r="CG1417">
            <v>9.6137265E-2</v>
          </cell>
        </row>
        <row r="1418">
          <cell r="B1418" t="str">
            <v>QTR_Value_Perry_Yorkshire</v>
          </cell>
          <cell r="C1418" t="str">
            <v>QTR</v>
          </cell>
          <cell r="D1418" t="str">
            <v>Value</v>
          </cell>
          <cell r="E1418" t="str">
            <v>Other LAD</v>
          </cell>
          <cell r="F1418" t="str">
            <v>Perry</v>
          </cell>
          <cell r="G1418" t="str">
            <v>Yorkshire</v>
          </cell>
          <cell r="K1418">
            <v>5.6601645249999999E-2</v>
          </cell>
          <cell r="N1418">
            <v>9.2977870749999997E-2</v>
          </cell>
          <cell r="Q1418">
            <v>5.4472012750000007E-2</v>
          </cell>
          <cell r="T1418">
            <v>6.9393061249999999E-2</v>
          </cell>
          <cell r="X1418">
            <v>4.6375772750000002E-2</v>
          </cell>
          <cell r="AA1418">
            <v>6.9931032500000004E-3</v>
          </cell>
          <cell r="AD1418">
            <v>1.12829025E-3</v>
          </cell>
          <cell r="AG1418">
            <v>2.9177675000000003E-4</v>
          </cell>
          <cell r="AK1418">
            <v>1.24862E-4</v>
          </cell>
          <cell r="AN1418">
            <v>6.9802250000000003E-4</v>
          </cell>
          <cell r="AQ1418">
            <v>5.8762197499999998E-3</v>
          </cell>
          <cell r="AT1418">
            <v>1.182517175E-2</v>
          </cell>
          <cell r="AX1418">
            <v>3.6905074499999996E-2</v>
          </cell>
          <cell r="BA1418">
            <v>4.71252645E-2</v>
          </cell>
          <cell r="BD1418">
            <v>6.8257338750000007E-2</v>
          </cell>
          <cell r="BG1418">
            <v>7.0684725249999997E-2</v>
          </cell>
          <cell r="BK1418">
            <v>5.8746577500000001E-2</v>
          </cell>
          <cell r="BN1418">
            <v>0.10201075749999999</v>
          </cell>
          <cell r="BQ1418">
            <v>0.15443480225</v>
          </cell>
          <cell r="BT1418">
            <v>0.19887458474999997</v>
          </cell>
          <cell r="BX1418">
            <v>0.15569196800000001</v>
          </cell>
          <cell r="CA1418">
            <v>0.24457725450000001</v>
          </cell>
          <cell r="CD1418">
            <v>0.30200708199999998</v>
          </cell>
          <cell r="CG1418">
            <v>0.4430938995</v>
          </cell>
        </row>
        <row r="1419">
          <cell r="B1419" t="str">
            <v xml:space="preserve">QTR_Value_Regular Cider_Central England </v>
          </cell>
          <cell r="C1419" t="str">
            <v>QTR</v>
          </cell>
          <cell r="D1419" t="str">
            <v>Value</v>
          </cell>
          <cell r="E1419" t="str">
            <v>Other LAD</v>
          </cell>
          <cell r="F1419" t="str">
            <v>Regular Cider</v>
          </cell>
          <cell r="G1419" t="str">
            <v xml:space="preserve">Central England </v>
          </cell>
          <cell r="K1419">
            <v>40.426703811249993</v>
          </cell>
          <cell r="N1419">
            <v>52.250859407750006</v>
          </cell>
          <cell r="Q1419">
            <v>50.259517540749997</v>
          </cell>
          <cell r="T1419">
            <v>49.221655677249998</v>
          </cell>
          <cell r="X1419">
            <v>42.130665902250001</v>
          </cell>
          <cell r="AA1419">
            <v>50.332171949749998</v>
          </cell>
          <cell r="AD1419">
            <v>49.246026975249997</v>
          </cell>
          <cell r="AG1419">
            <v>50.870398184749995</v>
          </cell>
          <cell r="AK1419">
            <v>41.161798055750005</v>
          </cell>
          <cell r="AN1419">
            <v>52.459496162250005</v>
          </cell>
          <cell r="AQ1419">
            <v>54.992365763749994</v>
          </cell>
          <cell r="AT1419">
            <v>55.679866742250006</v>
          </cell>
          <cell r="AX1419">
            <v>44.930203352749999</v>
          </cell>
          <cell r="BA1419">
            <v>55.177034555250003</v>
          </cell>
          <cell r="BD1419">
            <v>57.431955721000001</v>
          </cell>
          <cell r="BG1419">
            <v>54.760693580000009</v>
          </cell>
          <cell r="BK1419">
            <v>43.21282423025</v>
          </cell>
          <cell r="BN1419">
            <v>59.222402340750008</v>
          </cell>
          <cell r="BQ1419">
            <v>61.730793104500002</v>
          </cell>
          <cell r="BT1419">
            <v>60.423818566499989</v>
          </cell>
          <cell r="BX1419">
            <v>49.468936567749999</v>
          </cell>
          <cell r="CA1419">
            <v>62.336929485750005</v>
          </cell>
          <cell r="CD1419">
            <v>67.678501583999989</v>
          </cell>
          <cell r="CG1419">
            <v>59.827666758500008</v>
          </cell>
        </row>
        <row r="1420">
          <cell r="B1420" t="str">
            <v>QTR_Value_Regular Cider_GB CENTRAL SCOTLAND</v>
          </cell>
          <cell r="C1420" t="str">
            <v>QTR</v>
          </cell>
          <cell r="D1420" t="str">
            <v>Value</v>
          </cell>
          <cell r="E1420" t="str">
            <v>Other LAD</v>
          </cell>
          <cell r="F1420" t="str">
            <v>Regular Cider</v>
          </cell>
          <cell r="G1420" t="str">
            <v>GB CENTRAL SCOTLAND</v>
          </cell>
          <cell r="K1420">
            <v>12.356559695749999</v>
          </cell>
          <cell r="N1420">
            <v>15.468872366749999</v>
          </cell>
          <cell r="Q1420">
            <v>14.47590371725</v>
          </cell>
          <cell r="T1420">
            <v>13.05824466825</v>
          </cell>
          <cell r="X1420">
            <v>11.516950114749999</v>
          </cell>
          <cell r="AA1420">
            <v>13.844553627750001</v>
          </cell>
          <cell r="AD1420">
            <v>16.602238859499998</v>
          </cell>
          <cell r="AG1420">
            <v>16.721849132999999</v>
          </cell>
          <cell r="AK1420">
            <v>12.59309234925</v>
          </cell>
          <cell r="AN1420">
            <v>15.879346537250001</v>
          </cell>
          <cell r="AQ1420">
            <v>17.299764264499998</v>
          </cell>
          <cell r="AT1420">
            <v>19.022248905999998</v>
          </cell>
          <cell r="AX1420">
            <v>15.229478906500001</v>
          </cell>
          <cell r="BA1420">
            <v>19.176129590999999</v>
          </cell>
          <cell r="BD1420">
            <v>19.66511254425</v>
          </cell>
          <cell r="BG1420">
            <v>22.256998018250002</v>
          </cell>
          <cell r="BK1420">
            <v>18.198795359249999</v>
          </cell>
          <cell r="BN1420">
            <v>22.538974110250003</v>
          </cell>
          <cell r="BQ1420">
            <v>22.988038913499999</v>
          </cell>
          <cell r="BT1420">
            <v>21.973537452999999</v>
          </cell>
          <cell r="BX1420">
            <v>17.197999647500001</v>
          </cell>
          <cell r="CA1420">
            <v>20.4782150345</v>
          </cell>
          <cell r="CD1420">
            <v>22.830173053999999</v>
          </cell>
          <cell r="CG1420">
            <v>22.727562372000001</v>
          </cell>
        </row>
        <row r="1421">
          <cell r="B1421" t="str">
            <v>QTR_Value_Regular Cider_East of England</v>
          </cell>
          <cell r="C1421" t="str">
            <v>QTR</v>
          </cell>
          <cell r="D1421" t="str">
            <v>Value</v>
          </cell>
          <cell r="E1421" t="str">
            <v>Other LAD</v>
          </cell>
          <cell r="F1421" t="str">
            <v>Regular Cider</v>
          </cell>
          <cell r="G1421" t="str">
            <v>East of England</v>
          </cell>
          <cell r="K1421">
            <v>13.429326795</v>
          </cell>
          <cell r="N1421">
            <v>19.708419240000001</v>
          </cell>
          <cell r="Q1421">
            <v>20.382750015999999</v>
          </cell>
          <cell r="T1421">
            <v>19.901228004000004</v>
          </cell>
          <cell r="X1421">
            <v>19.086893062000001</v>
          </cell>
          <cell r="AA1421">
            <v>21.579587399499999</v>
          </cell>
          <cell r="AD1421">
            <v>23.136624884749999</v>
          </cell>
          <cell r="AG1421">
            <v>20.994099185750002</v>
          </cell>
          <cell r="AK1421">
            <v>16.017625074249999</v>
          </cell>
          <cell r="AN1421">
            <v>20.064393627249999</v>
          </cell>
          <cell r="AQ1421">
            <v>20.824450629500003</v>
          </cell>
          <cell r="AT1421">
            <v>22.313968266</v>
          </cell>
          <cell r="AX1421">
            <v>19.76427995025</v>
          </cell>
          <cell r="BA1421">
            <v>25.32563103775</v>
          </cell>
          <cell r="BD1421">
            <v>27.438214236999997</v>
          </cell>
          <cell r="BG1421">
            <v>27.180271872000002</v>
          </cell>
          <cell r="BK1421">
            <v>21.089576627500001</v>
          </cell>
          <cell r="BN1421">
            <v>28.095226810500002</v>
          </cell>
          <cell r="BQ1421">
            <v>29.584355132999999</v>
          </cell>
          <cell r="BT1421">
            <v>27.364694741999998</v>
          </cell>
          <cell r="BX1421">
            <v>21.58646661825</v>
          </cell>
          <cell r="CA1421">
            <v>27.518944780749997</v>
          </cell>
          <cell r="CD1421">
            <v>31.463135343499999</v>
          </cell>
          <cell r="CG1421">
            <v>25.901198597499999</v>
          </cell>
        </row>
        <row r="1422">
          <cell r="B1422" t="str">
            <v>QTR_Value_Regular Cider_London</v>
          </cell>
          <cell r="C1422" t="str">
            <v>QTR</v>
          </cell>
          <cell r="D1422" t="str">
            <v>Value</v>
          </cell>
          <cell r="E1422" t="str">
            <v>Other LAD</v>
          </cell>
          <cell r="F1422" t="str">
            <v>Regular Cider</v>
          </cell>
          <cell r="G1422" t="str">
            <v>London</v>
          </cell>
          <cell r="K1422">
            <v>40.340996092250002</v>
          </cell>
          <cell r="N1422">
            <v>58.636466303250003</v>
          </cell>
          <cell r="Q1422">
            <v>58.946200437249999</v>
          </cell>
          <cell r="T1422">
            <v>51.124577073249995</v>
          </cell>
          <cell r="X1422">
            <v>42.956454066250004</v>
          </cell>
          <cell r="AA1422">
            <v>56.915848372250011</v>
          </cell>
          <cell r="AD1422">
            <v>55.340205764499999</v>
          </cell>
          <cell r="AG1422">
            <v>52.279761784000002</v>
          </cell>
          <cell r="AK1422">
            <v>39.508644337999996</v>
          </cell>
          <cell r="AN1422">
            <v>51.390725150999998</v>
          </cell>
          <cell r="AQ1422">
            <v>56.599453944250001</v>
          </cell>
          <cell r="AT1422">
            <v>57.60409912275</v>
          </cell>
          <cell r="AX1422">
            <v>44.019027421250001</v>
          </cell>
          <cell r="BA1422">
            <v>56.185842379250005</v>
          </cell>
          <cell r="BD1422">
            <v>59.147885310999996</v>
          </cell>
          <cell r="BG1422">
            <v>65.833251305499999</v>
          </cell>
          <cell r="BK1422">
            <v>51.960485216999999</v>
          </cell>
          <cell r="BN1422">
            <v>65.615017772499996</v>
          </cell>
          <cell r="BQ1422">
            <v>71.17640650925</v>
          </cell>
          <cell r="BT1422">
            <v>66.191125180249998</v>
          </cell>
          <cell r="BX1422">
            <v>60.172152616750012</v>
          </cell>
          <cell r="CA1422">
            <v>76.203661729250001</v>
          </cell>
          <cell r="CD1422">
            <v>86.370180113000004</v>
          </cell>
          <cell r="CG1422">
            <v>72.571910138999996</v>
          </cell>
        </row>
        <row r="1423">
          <cell r="B1423" t="str">
            <v>QTR_Value_Regular Cider_North East England</v>
          </cell>
          <cell r="C1423" t="str">
            <v>QTR</v>
          </cell>
          <cell r="D1423" t="str">
            <v>Value</v>
          </cell>
          <cell r="E1423" t="str">
            <v>Other LAD</v>
          </cell>
          <cell r="F1423" t="str">
            <v>Regular Cider</v>
          </cell>
          <cell r="G1423" t="str">
            <v>North East England</v>
          </cell>
          <cell r="K1423">
            <v>11.181805108750002</v>
          </cell>
          <cell r="N1423">
            <v>15.022908185249999</v>
          </cell>
          <cell r="Q1423">
            <v>14.663843462499999</v>
          </cell>
          <cell r="T1423">
            <v>14.7978731395</v>
          </cell>
          <cell r="X1423">
            <v>13.032516989499999</v>
          </cell>
          <cell r="AA1423">
            <v>14.371440998500002</v>
          </cell>
          <cell r="AD1423">
            <v>14.080113681</v>
          </cell>
          <cell r="AG1423">
            <v>14.243187781000001</v>
          </cell>
          <cell r="AK1423">
            <v>11.028980123749999</v>
          </cell>
          <cell r="AN1423">
            <v>14.02745633975</v>
          </cell>
          <cell r="AQ1423">
            <v>14.3573620465</v>
          </cell>
          <cell r="AT1423">
            <v>15.541346433000001</v>
          </cell>
          <cell r="AX1423">
            <v>11.2506137345</v>
          </cell>
          <cell r="BA1423">
            <v>14.032220538000001</v>
          </cell>
          <cell r="BD1423">
            <v>16.127068696750001</v>
          </cell>
          <cell r="BG1423">
            <v>18.206696129750004</v>
          </cell>
          <cell r="BK1423">
            <v>16.470078470250002</v>
          </cell>
          <cell r="BN1423">
            <v>19.572043431250002</v>
          </cell>
          <cell r="BQ1423">
            <v>21.028492196249999</v>
          </cell>
          <cell r="BT1423">
            <v>20.955380671250001</v>
          </cell>
          <cell r="BX1423">
            <v>16.410854169749999</v>
          </cell>
          <cell r="CA1423">
            <v>21.199698846250001</v>
          </cell>
          <cell r="CD1423">
            <v>22.275322611999997</v>
          </cell>
          <cell r="CG1423">
            <v>20.860381652000001</v>
          </cell>
        </row>
        <row r="1424">
          <cell r="B1424" t="str">
            <v>QTR_Value_Regular Cider_North East Scotland</v>
          </cell>
          <cell r="C1424" t="str">
            <v>QTR</v>
          </cell>
          <cell r="D1424" t="str">
            <v>Value</v>
          </cell>
          <cell r="E1424" t="str">
            <v>Other LAD</v>
          </cell>
          <cell r="F1424" t="str">
            <v>Regular Cider</v>
          </cell>
          <cell r="G1424" t="str">
            <v>North East Scotland</v>
          </cell>
          <cell r="K1424">
            <v>5.1007264152500005</v>
          </cell>
          <cell r="N1424">
            <v>6.0923495587500005</v>
          </cell>
          <cell r="Q1424">
            <v>5.6489363072500005</v>
          </cell>
          <cell r="T1424">
            <v>5.5788845117500001</v>
          </cell>
          <cell r="X1424">
            <v>4.1884848210000003</v>
          </cell>
          <cell r="AA1424">
            <v>4.8087435700000007</v>
          </cell>
          <cell r="AD1424">
            <v>4.7742334055000004</v>
          </cell>
          <cell r="AG1424">
            <v>5.1236292055000003</v>
          </cell>
          <cell r="AK1424">
            <v>3.8792432269999999</v>
          </cell>
          <cell r="AN1424">
            <v>5.1627080605</v>
          </cell>
          <cell r="AQ1424">
            <v>5.6689639887499998</v>
          </cell>
          <cell r="AT1424">
            <v>6.2743235927500001</v>
          </cell>
          <cell r="AX1424">
            <v>3.6369969704999998</v>
          </cell>
          <cell r="BA1424">
            <v>4.9418112914999996</v>
          </cell>
          <cell r="BD1424">
            <v>4.9502781862500003</v>
          </cell>
          <cell r="BG1424">
            <v>5.4031029047500008</v>
          </cell>
          <cell r="BK1424">
            <v>4.5550645255000006</v>
          </cell>
          <cell r="BN1424">
            <v>6.2324606700000009</v>
          </cell>
          <cell r="BQ1424">
            <v>6.3117008692500001</v>
          </cell>
          <cell r="BT1424">
            <v>5.4700741512499995</v>
          </cell>
          <cell r="BX1424">
            <v>4.3860259765</v>
          </cell>
          <cell r="CA1424">
            <v>5.3906833719999998</v>
          </cell>
          <cell r="CD1424">
            <v>5.7061196605000006</v>
          </cell>
          <cell r="CG1424">
            <v>4.7763212240000001</v>
          </cell>
        </row>
        <row r="1425">
          <cell r="B1425" t="str">
            <v>QTR_Value_Regular Cider_North West (Lancashire)</v>
          </cell>
          <cell r="C1425" t="str">
            <v>QTR</v>
          </cell>
          <cell r="D1425" t="str">
            <v>Value</v>
          </cell>
          <cell r="E1425" t="str">
            <v>Other LAD</v>
          </cell>
          <cell r="F1425" t="str">
            <v>Regular Cider</v>
          </cell>
          <cell r="G1425" t="str">
            <v>North West (Lancashire)</v>
          </cell>
          <cell r="K1425">
            <v>26.14723680825</v>
          </cell>
          <cell r="N1425">
            <v>36.439274010250003</v>
          </cell>
          <cell r="Q1425">
            <v>35.663173423499998</v>
          </cell>
          <cell r="T1425">
            <v>33.398507793</v>
          </cell>
          <cell r="X1425">
            <v>29.013180564749998</v>
          </cell>
          <cell r="AA1425">
            <v>35.63938990175</v>
          </cell>
          <cell r="AD1425">
            <v>35.825226977249997</v>
          </cell>
          <cell r="AG1425">
            <v>36.208703579249999</v>
          </cell>
          <cell r="AK1425">
            <v>28.659584287499996</v>
          </cell>
          <cell r="AN1425">
            <v>37.647505369500003</v>
          </cell>
          <cell r="AQ1425">
            <v>38.379648807000002</v>
          </cell>
          <cell r="AT1425">
            <v>39.883974801000001</v>
          </cell>
          <cell r="AX1425">
            <v>28.600037607750004</v>
          </cell>
          <cell r="BA1425">
            <v>36.612326440750003</v>
          </cell>
          <cell r="BD1425">
            <v>39.543015655250002</v>
          </cell>
          <cell r="BG1425">
            <v>42.823075840249999</v>
          </cell>
          <cell r="BK1425">
            <v>31.835909071250001</v>
          </cell>
          <cell r="BN1425">
            <v>40.436754167250001</v>
          </cell>
          <cell r="BQ1425">
            <v>39.633308761500004</v>
          </cell>
          <cell r="BT1425">
            <v>36.152578157999997</v>
          </cell>
          <cell r="BX1425">
            <v>31.437820221000003</v>
          </cell>
          <cell r="CA1425">
            <v>42.439610566500001</v>
          </cell>
          <cell r="CD1425">
            <v>44.18741061875</v>
          </cell>
          <cell r="CG1425">
            <v>39.08268533575</v>
          </cell>
        </row>
        <row r="1426">
          <cell r="B1426" t="str">
            <v>QTR_Value_Regular Cider_South and South East</v>
          </cell>
          <cell r="C1426" t="str">
            <v>QTR</v>
          </cell>
          <cell r="D1426" t="str">
            <v>Value</v>
          </cell>
          <cell r="E1426" t="str">
            <v>Other LAD</v>
          </cell>
          <cell r="F1426" t="str">
            <v>Regular Cider</v>
          </cell>
          <cell r="G1426" t="str">
            <v>South and South East</v>
          </cell>
          <cell r="K1426">
            <v>19.996162397999999</v>
          </cell>
          <cell r="N1426">
            <v>27.6213492495</v>
          </cell>
          <cell r="Q1426">
            <v>28.843520189000003</v>
          </cell>
          <cell r="T1426">
            <v>28.675463093499996</v>
          </cell>
          <cell r="X1426">
            <v>24.9755682005</v>
          </cell>
          <cell r="AA1426">
            <v>31.341384972</v>
          </cell>
          <cell r="AD1426">
            <v>33.197876313000002</v>
          </cell>
          <cell r="AG1426">
            <v>32.016521218499996</v>
          </cell>
          <cell r="AK1426">
            <v>25.705127287500002</v>
          </cell>
          <cell r="AN1426">
            <v>33.147894381</v>
          </cell>
          <cell r="AQ1426">
            <v>34.638410513750003</v>
          </cell>
          <cell r="AT1426">
            <v>36.387318191749998</v>
          </cell>
          <cell r="AX1426">
            <v>29.746583197</v>
          </cell>
          <cell r="BA1426">
            <v>38.889653877000001</v>
          </cell>
          <cell r="BD1426">
            <v>39.960825237250006</v>
          </cell>
          <cell r="BG1426">
            <v>43.83679069275</v>
          </cell>
          <cell r="BK1426">
            <v>38.541052655249999</v>
          </cell>
          <cell r="BN1426">
            <v>48.486255046250001</v>
          </cell>
          <cell r="BQ1426">
            <v>50.787978252249999</v>
          </cell>
          <cell r="BT1426">
            <v>45.312651489250001</v>
          </cell>
          <cell r="BX1426">
            <v>39.255095211000004</v>
          </cell>
          <cell r="CA1426">
            <v>49.439363512500002</v>
          </cell>
          <cell r="CD1426">
            <v>54.406560750250001</v>
          </cell>
          <cell r="CG1426">
            <v>46.249158207250005</v>
          </cell>
        </row>
        <row r="1427">
          <cell r="B1427" t="str">
            <v>QTR_Value_Regular Cider_South West</v>
          </cell>
          <cell r="C1427" t="str">
            <v>QTR</v>
          </cell>
          <cell r="D1427" t="str">
            <v>Value</v>
          </cell>
          <cell r="E1427" t="str">
            <v>Other LAD</v>
          </cell>
          <cell r="F1427" t="str">
            <v>Regular Cider</v>
          </cell>
          <cell r="G1427" t="str">
            <v>South West</v>
          </cell>
          <cell r="K1427">
            <v>8.9888041067499991</v>
          </cell>
          <cell r="N1427">
            <v>12.958336904749999</v>
          </cell>
          <cell r="Q1427">
            <v>13.539058675249999</v>
          </cell>
          <cell r="T1427">
            <v>13.993353660250001</v>
          </cell>
          <cell r="X1427">
            <v>13.784012575750001</v>
          </cell>
          <cell r="AA1427">
            <v>16.240937276249998</v>
          </cell>
          <cell r="AD1427">
            <v>18.626067566250001</v>
          </cell>
          <cell r="AG1427">
            <v>17.511528305750002</v>
          </cell>
          <cell r="AK1427">
            <v>13.125074278249999</v>
          </cell>
          <cell r="AN1427">
            <v>16.24953261025</v>
          </cell>
          <cell r="AQ1427">
            <v>17.680319222249999</v>
          </cell>
          <cell r="AT1427">
            <v>19.003811032249999</v>
          </cell>
          <cell r="AX1427">
            <v>18.654229381</v>
          </cell>
          <cell r="BA1427">
            <v>28.045170671999998</v>
          </cell>
          <cell r="BD1427">
            <v>29.963729199249997</v>
          </cell>
          <cell r="BG1427">
            <v>29.19817836575</v>
          </cell>
          <cell r="BK1427">
            <v>24.797699710250001</v>
          </cell>
          <cell r="BN1427">
            <v>37.053293694749996</v>
          </cell>
          <cell r="BQ1427">
            <v>42.584064648250006</v>
          </cell>
          <cell r="BT1427">
            <v>34.328018661750001</v>
          </cell>
          <cell r="BX1427">
            <v>28.501317001250001</v>
          </cell>
          <cell r="CA1427">
            <v>36.273577359249998</v>
          </cell>
          <cell r="CD1427">
            <v>41.6990471955</v>
          </cell>
          <cell r="CG1427">
            <v>32.575121928999998</v>
          </cell>
        </row>
        <row r="1428">
          <cell r="B1428" t="str">
            <v>QTR_Value_Regular Cider_Wales and West</v>
          </cell>
          <cell r="C1428" t="str">
            <v>QTR</v>
          </cell>
          <cell r="D1428" t="str">
            <v>Value</v>
          </cell>
          <cell r="E1428" t="str">
            <v>Other LAD</v>
          </cell>
          <cell r="F1428" t="str">
            <v>Regular Cider</v>
          </cell>
          <cell r="G1428" t="str">
            <v>Wales and West</v>
          </cell>
          <cell r="K1428">
            <v>29.241761889999999</v>
          </cell>
          <cell r="N1428">
            <v>38.964917615000005</v>
          </cell>
          <cell r="Q1428">
            <v>38.604381141749997</v>
          </cell>
          <cell r="T1428">
            <v>37.36778535525</v>
          </cell>
          <cell r="X1428">
            <v>35.206624802</v>
          </cell>
          <cell r="AA1428">
            <v>43.0727543215</v>
          </cell>
          <cell r="AD1428">
            <v>42.846320417499996</v>
          </cell>
          <cell r="AG1428">
            <v>43.087475056999999</v>
          </cell>
          <cell r="AK1428">
            <v>35.216574721249998</v>
          </cell>
          <cell r="AN1428">
            <v>44.685723324750001</v>
          </cell>
          <cell r="AQ1428">
            <v>47.344881949249995</v>
          </cell>
          <cell r="AT1428">
            <v>49.466728597749999</v>
          </cell>
          <cell r="AX1428">
            <v>42.640140453999997</v>
          </cell>
          <cell r="BA1428">
            <v>52.834938985500003</v>
          </cell>
          <cell r="BD1428">
            <v>54.946716852999998</v>
          </cell>
          <cell r="BG1428">
            <v>60.984801965499997</v>
          </cell>
          <cell r="BK1428">
            <v>40.998499928499996</v>
          </cell>
          <cell r="BN1428">
            <v>47.426165419999997</v>
          </cell>
          <cell r="BQ1428">
            <v>49.298747184749999</v>
          </cell>
          <cell r="BT1428">
            <v>48.415786364750005</v>
          </cell>
          <cell r="BX1428">
            <v>38.621396948749997</v>
          </cell>
          <cell r="CA1428">
            <v>44.227539329250007</v>
          </cell>
          <cell r="CD1428">
            <v>46.08241658</v>
          </cell>
          <cell r="CG1428">
            <v>40.214279351999998</v>
          </cell>
        </row>
        <row r="1429">
          <cell r="B1429" t="str">
            <v>QTR_Value_Regular Cider_Yorkshire</v>
          </cell>
          <cell r="C1429" t="str">
            <v>QTR</v>
          </cell>
          <cell r="D1429" t="str">
            <v>Value</v>
          </cell>
          <cell r="E1429" t="str">
            <v>Other LAD</v>
          </cell>
          <cell r="F1429" t="str">
            <v>Regular Cider</v>
          </cell>
          <cell r="G1429" t="str">
            <v>Yorkshire</v>
          </cell>
          <cell r="K1429">
            <v>23.236154692499998</v>
          </cell>
          <cell r="N1429">
            <v>30.548314488000003</v>
          </cell>
          <cell r="Q1429">
            <v>29.206977441249997</v>
          </cell>
          <cell r="T1429">
            <v>30.753646347250001</v>
          </cell>
          <cell r="X1429">
            <v>25.9997893225</v>
          </cell>
          <cell r="AA1429">
            <v>32.451042381999997</v>
          </cell>
          <cell r="AD1429">
            <v>32.120912678750003</v>
          </cell>
          <cell r="AG1429">
            <v>33.393276632750002</v>
          </cell>
          <cell r="AK1429">
            <v>26.152195587249999</v>
          </cell>
          <cell r="AN1429">
            <v>34.52287119575</v>
          </cell>
          <cell r="AQ1429">
            <v>35.795822785249996</v>
          </cell>
          <cell r="AT1429">
            <v>37.285151330749997</v>
          </cell>
          <cell r="AX1429">
            <v>28.081496831750002</v>
          </cell>
          <cell r="BA1429">
            <v>35.668144564249999</v>
          </cell>
          <cell r="BD1429">
            <v>38.366712351750003</v>
          </cell>
          <cell r="BG1429">
            <v>40.850618205249994</v>
          </cell>
          <cell r="BK1429">
            <v>30.286610088499998</v>
          </cell>
          <cell r="BN1429">
            <v>41.638085491500007</v>
          </cell>
          <cell r="BQ1429">
            <v>43.151067845749992</v>
          </cell>
          <cell r="BT1429">
            <v>45.393295298250003</v>
          </cell>
          <cell r="BX1429">
            <v>37.470108059750004</v>
          </cell>
          <cell r="CA1429">
            <v>43.22871244225</v>
          </cell>
          <cell r="CD1429">
            <v>46.271765560249996</v>
          </cell>
          <cell r="CG1429">
            <v>40.253944878749998</v>
          </cell>
        </row>
        <row r="1430">
          <cell r="B1430" t="str">
            <v xml:space="preserve">QTR_Value_RTD_Central England </v>
          </cell>
          <cell r="C1430" t="str">
            <v>QTR</v>
          </cell>
          <cell r="D1430" t="str">
            <v>Value</v>
          </cell>
          <cell r="E1430" t="str">
            <v>Other LAD</v>
          </cell>
          <cell r="F1430" t="str">
            <v>RTD</v>
          </cell>
          <cell r="G1430" t="str">
            <v xml:space="preserve">Central England </v>
          </cell>
          <cell r="K1430">
            <v>15.237348765</v>
          </cell>
          <cell r="N1430">
            <v>19.969382933999999</v>
          </cell>
          <cell r="Q1430">
            <v>19.060244574749998</v>
          </cell>
          <cell r="T1430">
            <v>17.58055287625</v>
          </cell>
          <cell r="X1430">
            <v>12.468249501500001</v>
          </cell>
          <cell r="AA1430">
            <v>15.959034691500001</v>
          </cell>
          <cell r="AD1430">
            <v>15.303212475500001</v>
          </cell>
          <cell r="AG1430">
            <v>16.809259123499999</v>
          </cell>
          <cell r="AK1430">
            <v>12.264335982750001</v>
          </cell>
          <cell r="AN1430">
            <v>15.61395098375</v>
          </cell>
          <cell r="AQ1430">
            <v>14.489522297499999</v>
          </cell>
          <cell r="AT1430">
            <v>16.527763122</v>
          </cell>
          <cell r="AX1430">
            <v>13.077947013000001</v>
          </cell>
          <cell r="BA1430">
            <v>15.126238889499998</v>
          </cell>
          <cell r="BD1430">
            <v>15.67834323225</v>
          </cell>
          <cell r="BG1430">
            <v>15.349379802250002</v>
          </cell>
          <cell r="BK1430">
            <v>11.25925278875</v>
          </cell>
          <cell r="BN1430">
            <v>14.595183635249999</v>
          </cell>
          <cell r="BQ1430">
            <v>15.169803389999998</v>
          </cell>
          <cell r="BT1430">
            <v>14.647665395000001</v>
          </cell>
          <cell r="BX1430">
            <v>10.28636745825</v>
          </cell>
          <cell r="CA1430">
            <v>11.71064381075</v>
          </cell>
          <cell r="CD1430">
            <v>11.636808148250001</v>
          </cell>
          <cell r="CG1430">
            <v>10.88298481875</v>
          </cell>
        </row>
        <row r="1431">
          <cell r="B1431" t="str">
            <v>QTR_Value_RTD_GB CENTRAL SCOTLAND</v>
          </cell>
          <cell r="C1431" t="str">
            <v>QTR</v>
          </cell>
          <cell r="D1431" t="str">
            <v>Value</v>
          </cell>
          <cell r="E1431" t="str">
            <v>Other LAD</v>
          </cell>
          <cell r="F1431" t="str">
            <v>RTD</v>
          </cell>
          <cell r="G1431" t="str">
            <v>GB CENTRAL SCOTLAND</v>
          </cell>
          <cell r="K1431">
            <v>4.5686022099999999</v>
          </cell>
          <cell r="N1431">
            <v>6.0561171675000001</v>
          </cell>
          <cell r="Q1431">
            <v>5.5891326447500003</v>
          </cell>
          <cell r="T1431">
            <v>5.6163311687500004</v>
          </cell>
          <cell r="X1431">
            <v>4.1107414572500005</v>
          </cell>
          <cell r="AA1431">
            <v>5.3504070987499999</v>
          </cell>
          <cell r="AD1431">
            <v>5.1647770482499995</v>
          </cell>
          <cell r="AG1431">
            <v>5.2184786397499998</v>
          </cell>
          <cell r="AK1431">
            <v>3.5161802990000002</v>
          </cell>
          <cell r="AN1431">
            <v>4.8439435775000002</v>
          </cell>
          <cell r="AQ1431">
            <v>4.33445139075</v>
          </cell>
          <cell r="AT1431">
            <v>4.9940280167500006</v>
          </cell>
          <cell r="AX1431">
            <v>3.7976486947500003</v>
          </cell>
          <cell r="BA1431">
            <v>4.3546194202499997</v>
          </cell>
          <cell r="BD1431">
            <v>4.6045347660000004</v>
          </cell>
          <cell r="BG1431">
            <v>4.8575731530000006</v>
          </cell>
          <cell r="BK1431">
            <v>4.2330011839999999</v>
          </cell>
          <cell r="BN1431">
            <v>5.2881488875000002</v>
          </cell>
          <cell r="BQ1431">
            <v>5.9187690605000007</v>
          </cell>
          <cell r="BT1431">
            <v>5.5512888629999999</v>
          </cell>
          <cell r="BX1431">
            <v>4.0894773935000002</v>
          </cell>
          <cell r="CA1431">
            <v>4.1689536469999995</v>
          </cell>
          <cell r="CD1431">
            <v>3.8917239975000002</v>
          </cell>
          <cell r="CG1431">
            <v>3.8259586829999996</v>
          </cell>
        </row>
        <row r="1432">
          <cell r="B1432" t="str">
            <v>QTR_Value_RTD_East of England</v>
          </cell>
          <cell r="C1432" t="str">
            <v>QTR</v>
          </cell>
          <cell r="D1432" t="str">
            <v>Value</v>
          </cell>
          <cell r="E1432" t="str">
            <v>Other LAD</v>
          </cell>
          <cell r="F1432" t="str">
            <v>RTD</v>
          </cell>
          <cell r="G1432" t="str">
            <v>East of England</v>
          </cell>
          <cell r="K1432">
            <v>9.5926737197499996</v>
          </cell>
          <cell r="N1432">
            <v>12.59492079775</v>
          </cell>
          <cell r="Q1432">
            <v>11.3939609705</v>
          </cell>
          <cell r="T1432">
            <v>11.393048476000001</v>
          </cell>
          <cell r="X1432">
            <v>7.8611083827500003</v>
          </cell>
          <cell r="AA1432">
            <v>10.05829155875</v>
          </cell>
          <cell r="AD1432">
            <v>10.192111097750001</v>
          </cell>
          <cell r="AG1432">
            <v>10.07182277775</v>
          </cell>
          <cell r="AK1432">
            <v>7.7116669780000002</v>
          </cell>
          <cell r="AN1432">
            <v>9.8795259484999995</v>
          </cell>
          <cell r="AQ1432">
            <v>8.9539737929999994</v>
          </cell>
          <cell r="AT1432">
            <v>9.5639307804999998</v>
          </cell>
          <cell r="AX1432">
            <v>6.4641392377500004</v>
          </cell>
          <cell r="BA1432">
            <v>7.5873642197500004</v>
          </cell>
          <cell r="BD1432">
            <v>7.9743571962499997</v>
          </cell>
          <cell r="BG1432">
            <v>9.3504787822500006</v>
          </cell>
          <cell r="BK1432">
            <v>6.3301030620000001</v>
          </cell>
          <cell r="BN1432">
            <v>7.9632863855</v>
          </cell>
          <cell r="BQ1432">
            <v>7.9159042627499998</v>
          </cell>
          <cell r="BT1432">
            <v>7.1690336457499999</v>
          </cell>
          <cell r="BX1432">
            <v>5.365381275999999</v>
          </cell>
          <cell r="CA1432">
            <v>5.8377536125000002</v>
          </cell>
          <cell r="CD1432">
            <v>5.6388848860000005</v>
          </cell>
          <cell r="CG1432">
            <v>4.8110557204999997</v>
          </cell>
        </row>
        <row r="1433">
          <cell r="B1433" t="str">
            <v>QTR_Value_RTD_London</v>
          </cell>
          <cell r="C1433" t="str">
            <v>QTR</v>
          </cell>
          <cell r="D1433" t="str">
            <v>Value</v>
          </cell>
          <cell r="E1433" t="str">
            <v>Other LAD</v>
          </cell>
          <cell r="F1433" t="str">
            <v>RTD</v>
          </cell>
          <cell r="G1433" t="str">
            <v>London</v>
          </cell>
          <cell r="K1433">
            <v>14.301376295999999</v>
          </cell>
          <cell r="N1433">
            <v>18.373492763000002</v>
          </cell>
          <cell r="Q1433">
            <v>18.526895661249998</v>
          </cell>
          <cell r="T1433">
            <v>19.573301506750003</v>
          </cell>
          <cell r="X1433">
            <v>14.055542164500002</v>
          </cell>
          <cell r="AA1433">
            <v>16.568406174</v>
          </cell>
          <cell r="AD1433">
            <v>14.273603373999999</v>
          </cell>
          <cell r="AG1433">
            <v>15.782080686500001</v>
          </cell>
          <cell r="AK1433">
            <v>11.424089231250001</v>
          </cell>
          <cell r="AN1433">
            <v>16.901701814749998</v>
          </cell>
          <cell r="AQ1433">
            <v>17.543718066749999</v>
          </cell>
          <cell r="AT1433">
            <v>18.27048558625</v>
          </cell>
          <cell r="AX1433">
            <v>15.05484242875</v>
          </cell>
          <cell r="BA1433">
            <v>17.473043105249999</v>
          </cell>
          <cell r="BD1433">
            <v>16.714523538750001</v>
          </cell>
          <cell r="BG1433">
            <v>18.798749205250001</v>
          </cell>
          <cell r="BK1433">
            <v>15.097330915000001</v>
          </cell>
          <cell r="BN1433">
            <v>17.179367710500003</v>
          </cell>
          <cell r="BQ1433">
            <v>17.040837864499998</v>
          </cell>
          <cell r="BT1433">
            <v>14.386275295000003</v>
          </cell>
          <cell r="BX1433">
            <v>10.818061022749999</v>
          </cell>
          <cell r="CA1433">
            <v>13.107812197749999</v>
          </cell>
          <cell r="CD1433">
            <v>14.104532777750002</v>
          </cell>
          <cell r="CG1433">
            <v>12.69201800275</v>
          </cell>
        </row>
        <row r="1434">
          <cell r="B1434" t="str">
            <v>QTR_Value_RTD_North East England</v>
          </cell>
          <cell r="C1434" t="str">
            <v>QTR</v>
          </cell>
          <cell r="D1434" t="str">
            <v>Value</v>
          </cell>
          <cell r="E1434" t="str">
            <v>Other LAD</v>
          </cell>
          <cell r="F1434" t="str">
            <v>RTD</v>
          </cell>
          <cell r="G1434" t="str">
            <v>North East England</v>
          </cell>
          <cell r="K1434">
            <v>6.7392927447499993</v>
          </cell>
          <cell r="N1434">
            <v>9.1178766077500004</v>
          </cell>
          <cell r="Q1434">
            <v>9.6730697929999998</v>
          </cell>
          <cell r="T1434">
            <v>9.1742580314999991</v>
          </cell>
          <cell r="X1434">
            <v>6.20769799325</v>
          </cell>
          <cell r="AA1434">
            <v>8.4057336057499992</v>
          </cell>
          <cell r="AD1434">
            <v>7.8694724215000003</v>
          </cell>
          <cell r="AG1434">
            <v>7.8323638975000005</v>
          </cell>
          <cell r="AK1434">
            <v>6.0656468812500002</v>
          </cell>
          <cell r="AN1434">
            <v>7.26895539675</v>
          </cell>
          <cell r="AQ1434">
            <v>7.0077948150000005</v>
          </cell>
          <cell r="AT1434">
            <v>7.0779117130000007</v>
          </cell>
          <cell r="AX1434">
            <v>4.8775099935000004</v>
          </cell>
          <cell r="BA1434">
            <v>5.2648529525000001</v>
          </cell>
          <cell r="BD1434">
            <v>5.6603008342500001</v>
          </cell>
          <cell r="BG1434">
            <v>6.3511697967499998</v>
          </cell>
          <cell r="BK1434">
            <v>5.67965600525</v>
          </cell>
          <cell r="BN1434">
            <v>7.1821129162499995</v>
          </cell>
          <cell r="BQ1434">
            <v>6.9272944077499998</v>
          </cell>
          <cell r="BT1434">
            <v>7.2030452217499992</v>
          </cell>
          <cell r="BX1434">
            <v>5.4030388285000006</v>
          </cell>
          <cell r="CA1434">
            <v>4.5486776629999994</v>
          </cell>
          <cell r="CD1434">
            <v>3.1471670292499998</v>
          </cell>
          <cell r="CG1434">
            <v>3.0678066892499998</v>
          </cell>
        </row>
        <row r="1435">
          <cell r="B1435" t="str">
            <v>QTR_Value_RTD_North East Scotland</v>
          </cell>
          <cell r="C1435" t="str">
            <v>QTR</v>
          </cell>
          <cell r="D1435" t="str">
            <v>Value</v>
          </cell>
          <cell r="E1435" t="str">
            <v>Other LAD</v>
          </cell>
          <cell r="F1435" t="str">
            <v>RTD</v>
          </cell>
          <cell r="G1435" t="str">
            <v>North East Scotland</v>
          </cell>
          <cell r="K1435">
            <v>1.2783740404999999</v>
          </cell>
          <cell r="N1435">
            <v>1.7297662365000002</v>
          </cell>
          <cell r="Q1435">
            <v>1.6748065247500001</v>
          </cell>
          <cell r="T1435">
            <v>1.7237066292499998</v>
          </cell>
          <cell r="X1435">
            <v>1.07314774575</v>
          </cell>
          <cell r="AA1435">
            <v>1.3591811282500001</v>
          </cell>
          <cell r="AD1435">
            <v>1.2755613964999999</v>
          </cell>
          <cell r="AG1435">
            <v>1.3128890704999998</v>
          </cell>
          <cell r="AK1435">
            <v>1.00766625325</v>
          </cell>
          <cell r="AN1435">
            <v>1.64883276125</v>
          </cell>
          <cell r="AQ1435">
            <v>1.5794664334999999</v>
          </cell>
          <cell r="AT1435">
            <v>1.7118383440000002</v>
          </cell>
          <cell r="AX1435">
            <v>1.6162590837499999</v>
          </cell>
          <cell r="BA1435">
            <v>2.0643397302499999</v>
          </cell>
          <cell r="BD1435">
            <v>1.7109998467499998</v>
          </cell>
          <cell r="BG1435">
            <v>1.80465334825</v>
          </cell>
          <cell r="BK1435">
            <v>1.2250893245000001</v>
          </cell>
          <cell r="BN1435">
            <v>1.7072757005000001</v>
          </cell>
          <cell r="BQ1435">
            <v>1.95555430325</v>
          </cell>
          <cell r="BT1435">
            <v>2.3122099557500002</v>
          </cell>
          <cell r="BX1435">
            <v>1.8209840212500001</v>
          </cell>
          <cell r="CA1435">
            <v>1.8797250777499999</v>
          </cell>
          <cell r="CD1435">
            <v>1.8187893180000001</v>
          </cell>
          <cell r="CG1435">
            <v>1.5053900339999999</v>
          </cell>
        </row>
        <row r="1436">
          <cell r="B1436" t="str">
            <v>QTR_Value_RTD_North West (Lancashire)</v>
          </cell>
          <cell r="C1436" t="str">
            <v>QTR</v>
          </cell>
          <cell r="D1436" t="str">
            <v>Value</v>
          </cell>
          <cell r="E1436" t="str">
            <v>Other LAD</v>
          </cell>
          <cell r="F1436" t="str">
            <v>RTD</v>
          </cell>
          <cell r="G1436" t="str">
            <v>North West (Lancashire)</v>
          </cell>
          <cell r="K1436">
            <v>17.828872421749999</v>
          </cell>
          <cell r="N1436">
            <v>25.698448472750002</v>
          </cell>
          <cell r="Q1436">
            <v>26.26807103925</v>
          </cell>
          <cell r="T1436">
            <v>26.66504358325</v>
          </cell>
          <cell r="X1436">
            <v>18.941496872750001</v>
          </cell>
          <cell r="AA1436">
            <v>24.664994801750002</v>
          </cell>
          <cell r="AD1436">
            <v>23.321498820999999</v>
          </cell>
          <cell r="AG1436">
            <v>22.651407443499998</v>
          </cell>
          <cell r="AK1436">
            <v>15.845494196499997</v>
          </cell>
          <cell r="AN1436">
            <v>21.487055836499998</v>
          </cell>
          <cell r="AQ1436">
            <v>21.27844728525</v>
          </cell>
          <cell r="AT1436">
            <v>21.114873799750001</v>
          </cell>
          <cell r="AX1436">
            <v>14.625346163500001</v>
          </cell>
          <cell r="BA1436">
            <v>17.392614799</v>
          </cell>
          <cell r="BD1436">
            <v>17.200415807000002</v>
          </cell>
          <cell r="BG1436">
            <v>15.4543196835</v>
          </cell>
          <cell r="BK1436">
            <v>12.632214938249998</v>
          </cell>
          <cell r="BN1436">
            <v>15.27455847725</v>
          </cell>
          <cell r="BQ1436">
            <v>14.61430277725</v>
          </cell>
          <cell r="BT1436">
            <v>14.964554629249999</v>
          </cell>
          <cell r="BX1436">
            <v>10.6364479855</v>
          </cell>
          <cell r="CA1436">
            <v>12.362145054000001</v>
          </cell>
          <cell r="CD1436">
            <v>11.456888456000001</v>
          </cell>
          <cell r="CG1436">
            <v>11.4614831355</v>
          </cell>
        </row>
        <row r="1437">
          <cell r="B1437" t="str">
            <v>QTR_Value_RTD_South and South East</v>
          </cell>
          <cell r="C1437" t="str">
            <v>QTR</v>
          </cell>
          <cell r="D1437" t="str">
            <v>Value</v>
          </cell>
          <cell r="E1437" t="str">
            <v>Other LAD</v>
          </cell>
          <cell r="F1437" t="str">
            <v>RTD</v>
          </cell>
          <cell r="G1437" t="str">
            <v>South and South East</v>
          </cell>
          <cell r="K1437">
            <v>8.6640966052500001</v>
          </cell>
          <cell r="N1437">
            <v>11.069928763249999</v>
          </cell>
          <cell r="Q1437">
            <v>10.723016017999999</v>
          </cell>
          <cell r="T1437">
            <v>10.514989853499999</v>
          </cell>
          <cell r="X1437">
            <v>7.487682274</v>
          </cell>
          <cell r="AA1437">
            <v>9.5558281225000012</v>
          </cell>
          <cell r="AD1437">
            <v>9.2168455574999992</v>
          </cell>
          <cell r="AG1437">
            <v>9.3219632489999995</v>
          </cell>
          <cell r="AK1437">
            <v>6.6126885514999998</v>
          </cell>
          <cell r="AN1437">
            <v>8.9961630445000011</v>
          </cell>
          <cell r="AQ1437">
            <v>9.0692190982500005</v>
          </cell>
          <cell r="AT1437">
            <v>11.003034803749999</v>
          </cell>
          <cell r="AX1437">
            <v>8.95077861575</v>
          </cell>
          <cell r="BA1437">
            <v>10.695031897249999</v>
          </cell>
          <cell r="BD1437">
            <v>10.53223771675</v>
          </cell>
          <cell r="BG1437">
            <v>10.99483316025</v>
          </cell>
          <cell r="BK1437">
            <v>8.4965312892499991</v>
          </cell>
          <cell r="BN1437">
            <v>10.291919598250001</v>
          </cell>
          <cell r="BQ1437">
            <v>10.176416789499999</v>
          </cell>
          <cell r="BT1437">
            <v>9.4761339269999993</v>
          </cell>
          <cell r="BX1437">
            <v>6.9330715305000004</v>
          </cell>
          <cell r="CA1437">
            <v>7.5759186360000008</v>
          </cell>
          <cell r="CD1437">
            <v>7.04026269525</v>
          </cell>
          <cell r="CG1437">
            <v>6.6570137862499994</v>
          </cell>
        </row>
        <row r="1438">
          <cell r="B1438" t="str">
            <v>QTR_Value_RTD_South West</v>
          </cell>
          <cell r="C1438" t="str">
            <v>QTR</v>
          </cell>
          <cell r="D1438" t="str">
            <v>Value</v>
          </cell>
          <cell r="E1438" t="str">
            <v>Other LAD</v>
          </cell>
          <cell r="F1438" t="str">
            <v>RTD</v>
          </cell>
          <cell r="G1438" t="str">
            <v>South West</v>
          </cell>
          <cell r="K1438">
            <v>3.5383845737499997</v>
          </cell>
          <cell r="N1438">
            <v>4.7782398072499994</v>
          </cell>
          <cell r="Q1438">
            <v>4.6058628242499999</v>
          </cell>
          <cell r="T1438">
            <v>5.1463993507499994</v>
          </cell>
          <cell r="X1438">
            <v>3.6423439009999998</v>
          </cell>
          <cell r="AA1438">
            <v>4.3957291354999999</v>
          </cell>
          <cell r="AD1438">
            <v>4.6176408860000002</v>
          </cell>
          <cell r="AG1438">
            <v>4.1446151374999998</v>
          </cell>
          <cell r="AK1438">
            <v>2.8357236449999998</v>
          </cell>
          <cell r="AN1438">
            <v>3.8153176129999995</v>
          </cell>
          <cell r="AQ1438">
            <v>3.7423249392499995</v>
          </cell>
          <cell r="AT1438">
            <v>4.3129171297499997</v>
          </cell>
          <cell r="AX1438">
            <v>3.6797746227500001</v>
          </cell>
          <cell r="BA1438">
            <v>4.6543935632500002</v>
          </cell>
          <cell r="BD1438">
            <v>4.8611491200000003</v>
          </cell>
          <cell r="BG1438">
            <v>5.423546515</v>
          </cell>
          <cell r="BK1438">
            <v>3.9172947735000001</v>
          </cell>
          <cell r="BN1438">
            <v>5.3006626590000003</v>
          </cell>
          <cell r="BQ1438">
            <v>5.4724536472499992</v>
          </cell>
          <cell r="BT1438">
            <v>4.8396753522499996</v>
          </cell>
          <cell r="BX1438">
            <v>3.6386982227499995</v>
          </cell>
          <cell r="CA1438">
            <v>4.3028284687499996</v>
          </cell>
          <cell r="CD1438">
            <v>4.4414595032499999</v>
          </cell>
          <cell r="CG1438">
            <v>3.8003934402499997</v>
          </cell>
        </row>
        <row r="1439">
          <cell r="B1439" t="str">
            <v>QTR_Value_RTD_Wales and West</v>
          </cell>
          <cell r="C1439" t="str">
            <v>QTR</v>
          </cell>
          <cell r="D1439" t="str">
            <v>Value</v>
          </cell>
          <cell r="E1439" t="str">
            <v>Other LAD</v>
          </cell>
          <cell r="F1439" t="str">
            <v>RTD</v>
          </cell>
          <cell r="G1439" t="str">
            <v>Wales and West</v>
          </cell>
          <cell r="K1439">
            <v>9.2077113852500005</v>
          </cell>
          <cell r="N1439">
            <v>10.30358979925</v>
          </cell>
          <cell r="Q1439">
            <v>9.4438287714999998</v>
          </cell>
          <cell r="T1439">
            <v>8.803924962</v>
          </cell>
          <cell r="X1439">
            <v>6.1119093397499995</v>
          </cell>
          <cell r="AA1439">
            <v>7.7879837592500003</v>
          </cell>
          <cell r="AD1439">
            <v>7.5666352387500009</v>
          </cell>
          <cell r="AG1439">
            <v>8.4628055052499995</v>
          </cell>
          <cell r="AK1439">
            <v>6.2222335297499995</v>
          </cell>
          <cell r="AN1439">
            <v>7.7096208497500003</v>
          </cell>
          <cell r="AQ1439">
            <v>7.0503413552499996</v>
          </cell>
          <cell r="AT1439">
            <v>8.6249386922500015</v>
          </cell>
          <cell r="AX1439">
            <v>6.2151025462500007</v>
          </cell>
          <cell r="BA1439">
            <v>6.6140702632499995</v>
          </cell>
          <cell r="BD1439">
            <v>6.6807714192500001</v>
          </cell>
          <cell r="BG1439">
            <v>6.9202474352500003</v>
          </cell>
          <cell r="BK1439">
            <v>4.9360166722499992</v>
          </cell>
          <cell r="BN1439">
            <v>6.6074020392499992</v>
          </cell>
          <cell r="BQ1439">
            <v>6.743173831</v>
          </cell>
          <cell r="BT1439">
            <v>7.1368703614999998</v>
          </cell>
          <cell r="BX1439">
            <v>4.8496471625000002</v>
          </cell>
          <cell r="CA1439">
            <v>4.8316869919999998</v>
          </cell>
          <cell r="CD1439">
            <v>4.3454747662499997</v>
          </cell>
          <cell r="CG1439">
            <v>4.1956538782499999</v>
          </cell>
        </row>
        <row r="1440">
          <cell r="B1440" t="str">
            <v>QTR_Value_RTD_Yorkshire</v>
          </cell>
          <cell r="C1440" t="str">
            <v>QTR</v>
          </cell>
          <cell r="D1440" t="str">
            <v>Value</v>
          </cell>
          <cell r="E1440" t="str">
            <v>Other LAD</v>
          </cell>
          <cell r="F1440" t="str">
            <v>RTD</v>
          </cell>
          <cell r="G1440" t="str">
            <v>Yorkshire</v>
          </cell>
          <cell r="K1440">
            <v>10.382057287249999</v>
          </cell>
          <cell r="N1440">
            <v>14.255568445249999</v>
          </cell>
          <cell r="Q1440">
            <v>14.49447372</v>
          </cell>
          <cell r="T1440">
            <v>14.9321438215</v>
          </cell>
          <cell r="X1440">
            <v>9.8860638442499997</v>
          </cell>
          <cell r="AA1440">
            <v>13.31604371125</v>
          </cell>
          <cell r="AD1440">
            <v>13.641908521500001</v>
          </cell>
          <cell r="AG1440">
            <v>14.373805313</v>
          </cell>
          <cell r="AK1440">
            <v>9.9103802357500008</v>
          </cell>
          <cell r="AN1440">
            <v>11.723547402250002</v>
          </cell>
          <cell r="AQ1440">
            <v>11.916710951500001</v>
          </cell>
          <cell r="AT1440">
            <v>13.308100998499999</v>
          </cell>
          <cell r="AX1440">
            <v>10.063315254500001</v>
          </cell>
          <cell r="BA1440">
            <v>11.913401059</v>
          </cell>
          <cell r="BD1440">
            <v>12.508855089499999</v>
          </cell>
          <cell r="BG1440">
            <v>14.046443182000001</v>
          </cell>
          <cell r="BK1440">
            <v>10.853064564</v>
          </cell>
          <cell r="BN1440">
            <v>13.548384283000001</v>
          </cell>
          <cell r="BQ1440">
            <v>13.385990485499999</v>
          </cell>
          <cell r="BT1440">
            <v>15.0489258525</v>
          </cell>
          <cell r="BX1440">
            <v>10.539705142749998</v>
          </cell>
          <cell r="CA1440">
            <v>11.211858392249999</v>
          </cell>
          <cell r="CD1440">
            <v>10.004793192499999</v>
          </cell>
          <cell r="CG1440">
            <v>10.5470645295</v>
          </cell>
        </row>
        <row r="1441">
          <cell r="B1441" t="str">
            <v xml:space="preserve">QTR_Value_Strong Cider_Central England </v>
          </cell>
          <cell r="C1441" t="str">
            <v>QTR</v>
          </cell>
          <cell r="D1441" t="str">
            <v>Value</v>
          </cell>
          <cell r="E1441" t="str">
            <v>Other LAD</v>
          </cell>
          <cell r="F1441" t="str">
            <v>Strong Cider</v>
          </cell>
          <cell r="G1441" t="str">
            <v xml:space="preserve">Central England </v>
          </cell>
          <cell r="K1441">
            <v>0.48983721299999999</v>
          </cell>
          <cell r="N1441">
            <v>0.55433033850000002</v>
          </cell>
          <cell r="Q1441">
            <v>0.33038935250000001</v>
          </cell>
          <cell r="T1441">
            <v>0.38599988200000002</v>
          </cell>
          <cell r="X1441">
            <v>0.34813973124999997</v>
          </cell>
          <cell r="AA1441">
            <v>0.41432463725000002</v>
          </cell>
          <cell r="AD1441">
            <v>0.38507381699999998</v>
          </cell>
          <cell r="AG1441">
            <v>0.31781549649999996</v>
          </cell>
          <cell r="AK1441">
            <v>0.1809334145</v>
          </cell>
          <cell r="AN1441">
            <v>0.27195038649999997</v>
          </cell>
          <cell r="AQ1441">
            <v>0.35440111575</v>
          </cell>
          <cell r="AT1441">
            <v>0.57623745325000009</v>
          </cell>
          <cell r="AX1441">
            <v>0.69009123674999995</v>
          </cell>
          <cell r="BA1441">
            <v>0.9587528247499999</v>
          </cell>
          <cell r="BD1441">
            <v>1.0977616775000001</v>
          </cell>
          <cell r="BG1441">
            <v>1.08204068</v>
          </cell>
          <cell r="BK1441">
            <v>0.69350543475000004</v>
          </cell>
          <cell r="BN1441">
            <v>2.04430797875</v>
          </cell>
          <cell r="BQ1441">
            <v>2.22902683025</v>
          </cell>
          <cell r="BT1441">
            <v>1.93315232725</v>
          </cell>
          <cell r="BX1441">
            <v>1.6940565489999999</v>
          </cell>
          <cell r="CA1441">
            <v>2.1981183499999997</v>
          </cell>
          <cell r="CD1441">
            <v>2.63891591375</v>
          </cell>
          <cell r="CG1441">
            <v>2.3547715792499999</v>
          </cell>
        </row>
        <row r="1442">
          <cell r="B1442" t="str">
            <v>QTR_Value_Strong Cider_GB CENTRAL SCOTLAND</v>
          </cell>
          <cell r="C1442" t="str">
            <v>QTR</v>
          </cell>
          <cell r="D1442" t="str">
            <v>Value</v>
          </cell>
          <cell r="E1442" t="str">
            <v>Other LAD</v>
          </cell>
          <cell r="F1442" t="str">
            <v>Strong Cider</v>
          </cell>
          <cell r="G1442" t="str">
            <v>GB CENTRAL SCOTLAND</v>
          </cell>
          <cell r="K1442">
            <v>2.6712104999999996E-2</v>
          </cell>
          <cell r="N1442">
            <v>3.8268917E-2</v>
          </cell>
          <cell r="Q1442">
            <v>3.3762044249999998E-2</v>
          </cell>
          <cell r="T1442">
            <v>5.6849333750000001E-2</v>
          </cell>
          <cell r="X1442">
            <v>4.1501841500000004E-2</v>
          </cell>
          <cell r="AA1442">
            <v>3.7667049000000001E-2</v>
          </cell>
          <cell r="AD1442">
            <v>3.6979322500000002E-2</v>
          </cell>
          <cell r="AG1442">
            <v>4.5639086000000002E-2</v>
          </cell>
          <cell r="AK1442">
            <v>5.6144377000000002E-2</v>
          </cell>
          <cell r="AN1442">
            <v>0.112991306</v>
          </cell>
          <cell r="AQ1442">
            <v>0.11064231999999999</v>
          </cell>
          <cell r="AT1442">
            <v>0.10279813100000001</v>
          </cell>
          <cell r="AX1442">
            <v>7.5940912999999999E-2</v>
          </cell>
          <cell r="BA1442">
            <v>8.7049689499999999E-2</v>
          </cell>
          <cell r="BD1442">
            <v>7.8954876499999993E-2</v>
          </cell>
          <cell r="BG1442">
            <v>6.7877489999999999E-2</v>
          </cell>
          <cell r="BK1442">
            <v>3.9717134000000001E-2</v>
          </cell>
          <cell r="BN1442">
            <v>0.10181727250000001</v>
          </cell>
          <cell r="BQ1442">
            <v>0.11596760775000001</v>
          </cell>
          <cell r="BT1442">
            <v>0.12360410075</v>
          </cell>
          <cell r="BX1442">
            <v>9.583865074999999E-2</v>
          </cell>
          <cell r="CA1442">
            <v>0.11097908074999999</v>
          </cell>
          <cell r="CD1442">
            <v>0.16836360099999997</v>
          </cell>
          <cell r="CG1442">
            <v>0.22316110849999998</v>
          </cell>
        </row>
        <row r="1443">
          <cell r="B1443" t="str">
            <v>QTR_Value_Strong Cider_East of England</v>
          </cell>
          <cell r="C1443" t="str">
            <v>QTR</v>
          </cell>
          <cell r="D1443" t="str">
            <v>Value</v>
          </cell>
          <cell r="E1443" t="str">
            <v>Other LAD</v>
          </cell>
          <cell r="F1443" t="str">
            <v>Strong Cider</v>
          </cell>
          <cell r="G1443" t="str">
            <v>East of England</v>
          </cell>
          <cell r="K1443">
            <v>0.54839837299999994</v>
          </cell>
          <cell r="N1443">
            <v>0.62752405649999998</v>
          </cell>
          <cell r="Q1443">
            <v>0.71136140074999998</v>
          </cell>
          <cell r="T1443">
            <v>0.67759848174999993</v>
          </cell>
          <cell r="X1443">
            <v>0.45394641499999999</v>
          </cell>
          <cell r="AA1443">
            <v>0.49787913299999992</v>
          </cell>
          <cell r="AD1443">
            <v>0.44229278299999997</v>
          </cell>
          <cell r="AG1443">
            <v>0.35077781899999999</v>
          </cell>
          <cell r="AK1443">
            <v>0.120271534</v>
          </cell>
          <cell r="AN1443">
            <v>8.3198132499999994E-2</v>
          </cell>
          <cell r="AQ1443">
            <v>0.10788441650000001</v>
          </cell>
          <cell r="AT1443">
            <v>0.15307800899999999</v>
          </cell>
          <cell r="AX1443">
            <v>0.16830712350000002</v>
          </cell>
          <cell r="BA1443">
            <v>0.23454796250000001</v>
          </cell>
          <cell r="BD1443">
            <v>0.48026239675000004</v>
          </cell>
          <cell r="BG1443">
            <v>0.59354020824999998</v>
          </cell>
          <cell r="BK1443">
            <v>0.41321957624999994</v>
          </cell>
          <cell r="BN1443">
            <v>0.74318644624999997</v>
          </cell>
          <cell r="BQ1443">
            <v>0.79478154474999996</v>
          </cell>
          <cell r="BT1443">
            <v>0.66413775774999995</v>
          </cell>
          <cell r="BX1443">
            <v>0.71399623249999999</v>
          </cell>
          <cell r="CA1443">
            <v>1.0289754824999999</v>
          </cell>
          <cell r="CD1443">
            <v>0.99283998750000002</v>
          </cell>
          <cell r="CG1443">
            <v>0.62252093250000007</v>
          </cell>
        </row>
        <row r="1444">
          <cell r="B1444" t="str">
            <v>QTR_Value_Strong Cider_London</v>
          </cell>
          <cell r="C1444" t="str">
            <v>QTR</v>
          </cell>
          <cell r="D1444" t="str">
            <v>Value</v>
          </cell>
          <cell r="E1444" t="str">
            <v>Other LAD</v>
          </cell>
          <cell r="F1444" t="str">
            <v>Strong Cider</v>
          </cell>
          <cell r="G1444" t="str">
            <v>London</v>
          </cell>
          <cell r="K1444">
            <v>0.54913971000000006</v>
          </cell>
          <cell r="N1444">
            <v>0.64543358299999998</v>
          </cell>
          <cell r="Q1444">
            <v>0.43277966500000004</v>
          </cell>
          <cell r="T1444">
            <v>0.266403375</v>
          </cell>
          <cell r="X1444">
            <v>0.205881439</v>
          </cell>
          <cell r="AA1444">
            <v>0.43442513599999999</v>
          </cell>
          <cell r="AD1444">
            <v>0.422099269</v>
          </cell>
          <cell r="AG1444">
            <v>0.43463935300000001</v>
          </cell>
          <cell r="AK1444">
            <v>0.21114826849999996</v>
          </cell>
          <cell r="AN1444">
            <v>0.33529700849999999</v>
          </cell>
          <cell r="AQ1444">
            <v>0.45419185700000003</v>
          </cell>
          <cell r="AT1444">
            <v>0.59678961899999994</v>
          </cell>
          <cell r="AX1444">
            <v>0.66479681825000014</v>
          </cell>
          <cell r="BA1444">
            <v>0.82322746825000004</v>
          </cell>
          <cell r="BD1444">
            <v>1.01326133025</v>
          </cell>
          <cell r="BG1444">
            <v>1.1053444502499998</v>
          </cell>
          <cell r="BK1444">
            <v>0.77164141000000008</v>
          </cell>
          <cell r="BN1444">
            <v>1.7210704299999999</v>
          </cell>
          <cell r="BQ1444">
            <v>2.2031547497499999</v>
          </cell>
          <cell r="BT1444">
            <v>1.8451989532499999</v>
          </cell>
          <cell r="BX1444">
            <v>1.7131948972499997</v>
          </cell>
          <cell r="CA1444">
            <v>2.2108372817499999</v>
          </cell>
          <cell r="CD1444">
            <v>2.6757220589999999</v>
          </cell>
          <cell r="CG1444">
            <v>2.4905812310000002</v>
          </cell>
        </row>
        <row r="1445">
          <cell r="B1445" t="str">
            <v>QTR_Value_Strong Cider_North East England</v>
          </cell>
          <cell r="C1445" t="str">
            <v>QTR</v>
          </cell>
          <cell r="D1445" t="str">
            <v>Value</v>
          </cell>
          <cell r="E1445" t="str">
            <v>Other LAD</v>
          </cell>
          <cell r="F1445" t="str">
            <v>Strong Cider</v>
          </cell>
          <cell r="G1445" t="str">
            <v>North East England</v>
          </cell>
          <cell r="K1445">
            <v>8.5801475749999995E-2</v>
          </cell>
          <cell r="N1445">
            <v>0.10915566575000001</v>
          </cell>
          <cell r="Q1445">
            <v>6.9636974749999997E-2</v>
          </cell>
          <cell r="T1445">
            <v>8.6049896750000007E-2</v>
          </cell>
          <cell r="X1445">
            <v>5.8948184250000001E-2</v>
          </cell>
          <cell r="AA1445">
            <v>5.5416699249999993E-2</v>
          </cell>
          <cell r="AD1445">
            <v>3.0511747249999999E-2</v>
          </cell>
          <cell r="AG1445">
            <v>2.9726588250000002E-2</v>
          </cell>
          <cell r="AK1445">
            <v>2.4301281000000001E-2</v>
          </cell>
          <cell r="AN1445">
            <v>3.8848222500000001E-2</v>
          </cell>
          <cell r="AQ1445">
            <v>4.9985261250000003E-2</v>
          </cell>
          <cell r="AT1445">
            <v>6.3495737249999989E-2</v>
          </cell>
          <cell r="AX1445">
            <v>4.79760875E-2</v>
          </cell>
          <cell r="BA1445">
            <v>6.8488927000000005E-2</v>
          </cell>
          <cell r="BD1445">
            <v>8.6472611500000005E-2</v>
          </cell>
          <cell r="BG1445">
            <v>0.13979666900000001</v>
          </cell>
          <cell r="BK1445">
            <v>7.2287973749999998E-2</v>
          </cell>
          <cell r="BN1445">
            <v>0.34579371325000002</v>
          </cell>
          <cell r="BQ1445">
            <v>0.48683829000000001</v>
          </cell>
          <cell r="BT1445">
            <v>0.49504295199999998</v>
          </cell>
          <cell r="BX1445">
            <v>0.45114554499999998</v>
          </cell>
          <cell r="CA1445">
            <v>0.31293168300000002</v>
          </cell>
          <cell r="CD1445">
            <v>0.16284984474999997</v>
          </cell>
          <cell r="CG1445">
            <v>0.17771134324999999</v>
          </cell>
        </row>
        <row r="1446">
          <cell r="B1446" t="str">
            <v>QTR_Value_Strong Cider_North East Scotland</v>
          </cell>
          <cell r="C1446" t="str">
            <v>QTR</v>
          </cell>
          <cell r="D1446" t="str">
            <v>Value</v>
          </cell>
          <cell r="E1446" t="str">
            <v>Other LAD</v>
          </cell>
          <cell r="F1446" t="str">
            <v>Strong Cider</v>
          </cell>
          <cell r="G1446" t="str">
            <v>North East Scotland</v>
          </cell>
          <cell r="K1446">
            <v>4.5946994749999998E-2</v>
          </cell>
          <cell r="N1446">
            <v>4.9126790750000003E-2</v>
          </cell>
          <cell r="Q1446">
            <v>4.8098132500000002E-2</v>
          </cell>
          <cell r="T1446">
            <v>5.5132127999999996E-2</v>
          </cell>
          <cell r="X1446">
            <v>4.3789501500000001E-2</v>
          </cell>
          <cell r="AA1446">
            <v>1.7522702500000001E-2</v>
          </cell>
          <cell r="AD1446">
            <v>1.401653425E-2</v>
          </cell>
          <cell r="AG1446">
            <v>1.6368293750000002E-2</v>
          </cell>
          <cell r="AK1446">
            <v>1.0464310750000001E-2</v>
          </cell>
          <cell r="AN1446">
            <v>1.938435975E-2</v>
          </cell>
          <cell r="AQ1446">
            <v>2.84391175E-2</v>
          </cell>
          <cell r="AT1446">
            <v>2.2707910999999997E-2</v>
          </cell>
          <cell r="AX1446">
            <v>1.5131616000000001E-2</v>
          </cell>
          <cell r="BA1446">
            <v>1.4548406E-2</v>
          </cell>
          <cell r="BD1446">
            <v>4.5025397499999995E-2</v>
          </cell>
          <cell r="BG1446">
            <v>5.4187225499999998E-2</v>
          </cell>
          <cell r="BK1446">
            <v>4.5410833499999997E-2</v>
          </cell>
          <cell r="BN1446">
            <v>0.10773830600000001</v>
          </cell>
          <cell r="BQ1446">
            <v>0.12608760399999999</v>
          </cell>
          <cell r="BT1446">
            <v>1.4601466499999998E-2</v>
          </cell>
          <cell r="BX1446">
            <v>1.3285827750000001E-2</v>
          </cell>
          <cell r="CA1446">
            <v>2.087310975E-2</v>
          </cell>
          <cell r="CD1446">
            <v>0.10232695675000002</v>
          </cell>
          <cell r="CG1446">
            <v>9.8895478750000002E-2</v>
          </cell>
        </row>
        <row r="1447">
          <cell r="B1447" t="str">
            <v>QTR_Value_Strong Cider_North West (Lancashire)</v>
          </cell>
          <cell r="C1447" t="str">
            <v>QTR</v>
          </cell>
          <cell r="D1447" t="str">
            <v>Value</v>
          </cell>
          <cell r="E1447" t="str">
            <v>Other LAD</v>
          </cell>
          <cell r="F1447" t="str">
            <v>Strong Cider</v>
          </cell>
          <cell r="G1447" t="str">
            <v>North West (Lancashire)</v>
          </cell>
          <cell r="K1447">
            <v>0.48517517525000003</v>
          </cell>
          <cell r="N1447">
            <v>0.18500262224999997</v>
          </cell>
          <cell r="Q1447">
            <v>0.15106304425</v>
          </cell>
          <cell r="T1447">
            <v>0.18796641024999999</v>
          </cell>
          <cell r="X1447">
            <v>0.20096649150000001</v>
          </cell>
          <cell r="AA1447">
            <v>0.20697788150000002</v>
          </cell>
          <cell r="AD1447">
            <v>0.19690546500000003</v>
          </cell>
          <cell r="AG1447">
            <v>0.16313752199999998</v>
          </cell>
          <cell r="AK1447">
            <v>0.10349447724999999</v>
          </cell>
          <cell r="AN1447">
            <v>0.12798043175000001</v>
          </cell>
          <cell r="AQ1447">
            <v>0.1874766145</v>
          </cell>
          <cell r="AT1447">
            <v>0.22573373150000003</v>
          </cell>
          <cell r="AX1447">
            <v>0.26622444649999999</v>
          </cell>
          <cell r="BA1447">
            <v>0.33124204599999996</v>
          </cell>
          <cell r="BD1447">
            <v>0.32620351450000001</v>
          </cell>
          <cell r="BG1447">
            <v>0.26546100700000003</v>
          </cell>
          <cell r="BK1447">
            <v>0.18108654775000002</v>
          </cell>
          <cell r="BN1447">
            <v>0.42800795375</v>
          </cell>
          <cell r="BQ1447">
            <v>0.4636763975</v>
          </cell>
          <cell r="BT1447">
            <v>0.60945892899999998</v>
          </cell>
          <cell r="BX1447">
            <v>0.52729705250000003</v>
          </cell>
          <cell r="CA1447">
            <v>0.6618779025</v>
          </cell>
          <cell r="CD1447">
            <v>0.67550590074999994</v>
          </cell>
          <cell r="CG1447">
            <v>0.58965018025000004</v>
          </cell>
        </row>
        <row r="1448">
          <cell r="B1448" t="str">
            <v>QTR_Value_Strong Cider_South and South East</v>
          </cell>
          <cell r="C1448" t="str">
            <v>QTR</v>
          </cell>
          <cell r="D1448" t="str">
            <v>Value</v>
          </cell>
          <cell r="E1448" t="str">
            <v>Other LAD</v>
          </cell>
          <cell r="F1448" t="str">
            <v>Strong Cider</v>
          </cell>
          <cell r="G1448" t="str">
            <v>South and South East</v>
          </cell>
          <cell r="K1448">
            <v>0.21653788524999998</v>
          </cell>
          <cell r="N1448">
            <v>0.26466631675000002</v>
          </cell>
          <cell r="Q1448">
            <v>0.27811351925</v>
          </cell>
          <cell r="T1448">
            <v>0.34239200974999995</v>
          </cell>
          <cell r="X1448">
            <v>0.30536901275</v>
          </cell>
          <cell r="AA1448">
            <v>0.46804709474999995</v>
          </cell>
          <cell r="AD1448">
            <v>0.80902265149999997</v>
          </cell>
          <cell r="AG1448">
            <v>0.72588619899999995</v>
          </cell>
          <cell r="AK1448">
            <v>0.27619460575000004</v>
          </cell>
          <cell r="AN1448">
            <v>0.28058242675</v>
          </cell>
          <cell r="AQ1448">
            <v>0.42009380899999993</v>
          </cell>
          <cell r="AT1448">
            <v>0.5152075224999999</v>
          </cell>
          <cell r="AX1448">
            <v>0.57252990324999997</v>
          </cell>
          <cell r="BA1448">
            <v>0.49197910675000001</v>
          </cell>
          <cell r="BD1448">
            <v>0.49586406050000004</v>
          </cell>
          <cell r="BG1448">
            <v>0.60569253350000007</v>
          </cell>
          <cell r="BK1448">
            <v>0.29980986450000002</v>
          </cell>
          <cell r="BN1448">
            <v>0.65776686000000006</v>
          </cell>
          <cell r="BQ1448">
            <v>0.66556014299999999</v>
          </cell>
          <cell r="BT1448">
            <v>0.56218522150000005</v>
          </cell>
          <cell r="BX1448">
            <v>0.54410986475000001</v>
          </cell>
          <cell r="CA1448">
            <v>0.79982139574999989</v>
          </cell>
          <cell r="CD1448">
            <v>1.02145852075</v>
          </cell>
          <cell r="CG1448">
            <v>1.14751167175</v>
          </cell>
        </row>
        <row r="1449">
          <cell r="B1449" t="str">
            <v>QTR_Value_Strong Cider_South West</v>
          </cell>
          <cell r="C1449" t="str">
            <v>QTR</v>
          </cell>
          <cell r="D1449" t="str">
            <v>Value</v>
          </cell>
          <cell r="E1449" t="str">
            <v>Other LAD</v>
          </cell>
          <cell r="F1449" t="str">
            <v>Strong Cider</v>
          </cell>
          <cell r="G1449" t="str">
            <v>South West</v>
          </cell>
          <cell r="K1449">
            <v>0.28812454199999998</v>
          </cell>
          <cell r="N1449">
            <v>0.31030376550000005</v>
          </cell>
          <cell r="Q1449">
            <v>0.16173273225000001</v>
          </cell>
          <cell r="T1449">
            <v>0.14302284025000001</v>
          </cell>
          <cell r="X1449">
            <v>9.5390050250000011E-2</v>
          </cell>
          <cell r="AA1449">
            <v>0.12315993775</v>
          </cell>
          <cell r="AD1449">
            <v>0.12997902350000001</v>
          </cell>
          <cell r="AG1449">
            <v>0.24202082049999998</v>
          </cell>
          <cell r="AK1449">
            <v>0.18800569750000001</v>
          </cell>
          <cell r="AN1449">
            <v>0.295358648</v>
          </cell>
          <cell r="AQ1449">
            <v>0.35692285525</v>
          </cell>
          <cell r="AT1449">
            <v>0.44104111624999998</v>
          </cell>
          <cell r="AX1449">
            <v>0.40432757400000002</v>
          </cell>
          <cell r="BA1449">
            <v>0.55348224749999997</v>
          </cell>
          <cell r="BD1449">
            <v>0.66194802175</v>
          </cell>
          <cell r="BG1449">
            <v>0.95565386575000011</v>
          </cell>
          <cell r="BK1449">
            <v>0.73881725600000003</v>
          </cell>
          <cell r="BN1449">
            <v>0.98467023949999999</v>
          </cell>
          <cell r="BQ1449">
            <v>0.72975954749999994</v>
          </cell>
          <cell r="BT1449">
            <v>0.49112457200000004</v>
          </cell>
          <cell r="BX1449">
            <v>0.38190794324999994</v>
          </cell>
          <cell r="CA1449">
            <v>0.49133945474999996</v>
          </cell>
          <cell r="CD1449">
            <v>0.38650553874999999</v>
          </cell>
          <cell r="CG1449">
            <v>0.30569662325000002</v>
          </cell>
        </row>
        <row r="1450">
          <cell r="B1450" t="str">
            <v>QTR_Value_Strong Cider_Wales and West</v>
          </cell>
          <cell r="C1450" t="str">
            <v>QTR</v>
          </cell>
          <cell r="D1450" t="str">
            <v>Value</v>
          </cell>
          <cell r="E1450" t="str">
            <v>Other LAD</v>
          </cell>
          <cell r="F1450" t="str">
            <v>Strong Cider</v>
          </cell>
          <cell r="G1450" t="str">
            <v>Wales and West</v>
          </cell>
          <cell r="K1450">
            <v>0.33394716600000002</v>
          </cell>
          <cell r="N1450">
            <v>0.37891044399999996</v>
          </cell>
          <cell r="Q1450">
            <v>0.2362492035</v>
          </cell>
          <cell r="T1450">
            <v>0.27760733449999997</v>
          </cell>
          <cell r="X1450">
            <v>0.51615813399999999</v>
          </cell>
          <cell r="AA1450">
            <v>0.57863356249999998</v>
          </cell>
          <cell r="AD1450">
            <v>0.38717007125000003</v>
          </cell>
          <cell r="AG1450">
            <v>0.33509900925000002</v>
          </cell>
          <cell r="AK1450">
            <v>0.27696647674999997</v>
          </cell>
          <cell r="AN1450">
            <v>0.32368812525000001</v>
          </cell>
          <cell r="AQ1450">
            <v>0.41542295949999997</v>
          </cell>
          <cell r="AT1450">
            <v>0.51320485650000003</v>
          </cell>
          <cell r="AX1450">
            <v>0.69620506975000007</v>
          </cell>
          <cell r="BA1450">
            <v>0.84617050375000002</v>
          </cell>
          <cell r="BD1450">
            <v>0.99974084525000007</v>
          </cell>
          <cell r="BG1450">
            <v>0.9640477892499999</v>
          </cell>
          <cell r="BK1450">
            <v>0.75167901400000003</v>
          </cell>
          <cell r="BN1450">
            <v>1.2775096119999998</v>
          </cell>
          <cell r="BQ1450">
            <v>1.55097989725</v>
          </cell>
          <cell r="BT1450">
            <v>1.6916577567500002</v>
          </cell>
          <cell r="BX1450">
            <v>1.3690812507500001</v>
          </cell>
          <cell r="CA1450">
            <v>1.6412940087500001</v>
          </cell>
          <cell r="CD1450">
            <v>1.3328746819999999</v>
          </cell>
          <cell r="CG1450">
            <v>1.0491959645</v>
          </cell>
        </row>
        <row r="1451">
          <cell r="B1451" t="str">
            <v>QTR_Value_Strong Cider_Yorkshire</v>
          </cell>
          <cell r="C1451" t="str">
            <v>QTR</v>
          </cell>
          <cell r="D1451" t="str">
            <v>Value</v>
          </cell>
          <cell r="E1451" t="str">
            <v>Other LAD</v>
          </cell>
          <cell r="F1451" t="str">
            <v>Strong Cider</v>
          </cell>
          <cell r="G1451" t="str">
            <v>Yorkshire</v>
          </cell>
          <cell r="K1451">
            <v>0.39103593874999998</v>
          </cell>
          <cell r="N1451">
            <v>0.43596573925000004</v>
          </cell>
          <cell r="Q1451">
            <v>0.25489307425000002</v>
          </cell>
          <cell r="T1451">
            <v>0.25295172775000002</v>
          </cell>
          <cell r="X1451">
            <v>0.23665918350000001</v>
          </cell>
          <cell r="AA1451">
            <v>0.25427981300000002</v>
          </cell>
          <cell r="AD1451">
            <v>0.23116423450000001</v>
          </cell>
          <cell r="AG1451">
            <v>0.26094939</v>
          </cell>
          <cell r="AK1451">
            <v>0.18014092175000002</v>
          </cell>
          <cell r="AN1451">
            <v>0.30376240425000001</v>
          </cell>
          <cell r="AQ1451">
            <v>0.37454083125000004</v>
          </cell>
          <cell r="AT1451">
            <v>0.47469201974999997</v>
          </cell>
          <cell r="AX1451">
            <v>0.43304003075000003</v>
          </cell>
          <cell r="BA1451">
            <v>0.46526771324999999</v>
          </cell>
          <cell r="BD1451">
            <v>0.51171115199999995</v>
          </cell>
          <cell r="BG1451">
            <v>0.8376482489999999</v>
          </cell>
          <cell r="BK1451">
            <v>0.55796203150000001</v>
          </cell>
          <cell r="BN1451">
            <v>0.62979300349999989</v>
          </cell>
          <cell r="BQ1451">
            <v>0.87839251974999999</v>
          </cell>
          <cell r="BT1451">
            <v>0.86310113924999998</v>
          </cell>
          <cell r="BX1451">
            <v>0.93110095599999998</v>
          </cell>
          <cell r="CA1451">
            <v>1.1037098215000001</v>
          </cell>
          <cell r="CD1451">
            <v>1.1264059282500001</v>
          </cell>
          <cell r="CG1451">
            <v>1.1580505452499998</v>
          </cell>
        </row>
        <row r="1452">
          <cell r="B1452" t="str">
            <v xml:space="preserve">QTR_Value_Blended Whisky_Central England </v>
          </cell>
          <cell r="C1452" t="str">
            <v>QTR</v>
          </cell>
          <cell r="D1452" t="str">
            <v>Value</v>
          </cell>
          <cell r="E1452" t="str">
            <v>Spirits</v>
          </cell>
          <cell r="F1452" t="str">
            <v>Blended Whisky</v>
          </cell>
          <cell r="G1452" t="str">
            <v xml:space="preserve">Central England </v>
          </cell>
          <cell r="K1452">
            <v>9.6812679635000016</v>
          </cell>
          <cell r="N1452">
            <v>9.5989410409999998</v>
          </cell>
          <cell r="Q1452">
            <v>10.50349496275</v>
          </cell>
          <cell r="T1452">
            <v>11.722025571750001</v>
          </cell>
          <cell r="X1452">
            <v>9.5335080909999999</v>
          </cell>
          <cell r="AA1452">
            <v>11.112219469500001</v>
          </cell>
          <cell r="AD1452">
            <v>12.115285903499998</v>
          </cell>
          <cell r="AG1452">
            <v>12.201242784000002</v>
          </cell>
          <cell r="AK1452">
            <v>9.3309111597499985</v>
          </cell>
          <cell r="AN1452">
            <v>11.605723190749998</v>
          </cell>
          <cell r="AQ1452">
            <v>11.641833930000001</v>
          </cell>
          <cell r="AT1452">
            <v>12.8122738665</v>
          </cell>
          <cell r="AX1452">
            <v>8.8411907594999999</v>
          </cell>
          <cell r="BA1452">
            <v>8.7949649169999997</v>
          </cell>
          <cell r="BD1452">
            <v>9.38588960525</v>
          </cell>
          <cell r="BG1452">
            <v>11.61179367125</v>
          </cell>
          <cell r="BK1452">
            <v>11.111784108750001</v>
          </cell>
          <cell r="BN1452">
            <v>10.279247452250001</v>
          </cell>
          <cell r="BQ1452">
            <v>9.7482708102500002</v>
          </cell>
          <cell r="BT1452">
            <v>10.44180472675</v>
          </cell>
          <cell r="BX1452">
            <v>9.345909562500001</v>
          </cell>
          <cell r="CA1452">
            <v>9.6826661020000007</v>
          </cell>
          <cell r="CD1452">
            <v>9.3121294832500006</v>
          </cell>
          <cell r="CG1452">
            <v>9.8729284732499991</v>
          </cell>
        </row>
        <row r="1453">
          <cell r="B1453" t="str">
            <v>QTR_Value_Blended Whisky_GB CENTRAL SCOTLAND</v>
          </cell>
          <cell r="C1453" t="str">
            <v>QTR</v>
          </cell>
          <cell r="D1453" t="str">
            <v>Value</v>
          </cell>
          <cell r="E1453" t="str">
            <v>Spirits</v>
          </cell>
          <cell r="F1453" t="str">
            <v>Blended Whisky</v>
          </cell>
          <cell r="G1453" t="str">
            <v>GB CENTRAL SCOTLAND</v>
          </cell>
          <cell r="K1453">
            <v>10.638646801</v>
          </cell>
          <cell r="N1453">
            <v>11.8908250705</v>
          </cell>
          <cell r="Q1453">
            <v>11.632631625</v>
          </cell>
          <cell r="T1453">
            <v>12.698281572500001</v>
          </cell>
          <cell r="X1453">
            <v>12.0880354565</v>
          </cell>
          <cell r="AA1453">
            <v>13.329116525</v>
          </cell>
          <cell r="AD1453">
            <v>13.02457180375</v>
          </cell>
          <cell r="AG1453">
            <v>14.59757403475</v>
          </cell>
          <cell r="AK1453">
            <v>10.512934358499999</v>
          </cell>
          <cell r="AN1453">
            <v>12.850635939500002</v>
          </cell>
          <cell r="AQ1453">
            <v>12.3954728225</v>
          </cell>
          <cell r="AT1453">
            <v>13.158796662499999</v>
          </cell>
          <cell r="AX1453">
            <v>12.00738452225</v>
          </cell>
          <cell r="BA1453">
            <v>13.211245774250001</v>
          </cell>
          <cell r="BD1453">
            <v>13.590853238500001</v>
          </cell>
          <cell r="BG1453">
            <v>16.114464656999999</v>
          </cell>
          <cell r="BK1453">
            <v>13.791388225500002</v>
          </cell>
          <cell r="BN1453">
            <v>13.1017177425</v>
          </cell>
          <cell r="BQ1453">
            <v>13.916577564000001</v>
          </cell>
          <cell r="BT1453">
            <v>14.714345053999999</v>
          </cell>
          <cell r="BX1453">
            <v>12.295513128</v>
          </cell>
          <cell r="CA1453">
            <v>13.835549734500001</v>
          </cell>
          <cell r="CD1453">
            <v>14.462707019250001</v>
          </cell>
          <cell r="CG1453">
            <v>15.21736904125</v>
          </cell>
        </row>
        <row r="1454">
          <cell r="B1454" t="str">
            <v>QTR_Value_Blended Whisky_East of England</v>
          </cell>
          <cell r="C1454" t="str">
            <v>QTR</v>
          </cell>
          <cell r="D1454" t="str">
            <v>Value</v>
          </cell>
          <cell r="E1454" t="str">
            <v>Spirits</v>
          </cell>
          <cell r="F1454" t="str">
            <v>Blended Whisky</v>
          </cell>
          <cell r="G1454" t="str">
            <v>East of England</v>
          </cell>
          <cell r="K1454">
            <v>7.5053789919999998</v>
          </cell>
          <cell r="N1454">
            <v>7.4306764909999998</v>
          </cell>
          <cell r="Q1454">
            <v>7.0341946847500001</v>
          </cell>
          <cell r="T1454">
            <v>7.8368787262500001</v>
          </cell>
          <cell r="X1454">
            <v>7.0848981329999994</v>
          </cell>
          <cell r="AA1454">
            <v>7.9713330120000006</v>
          </cell>
          <cell r="AD1454">
            <v>8.2637245060000009</v>
          </cell>
          <cell r="AG1454">
            <v>8.2762406619999993</v>
          </cell>
          <cell r="AK1454">
            <v>4.7762128542499998</v>
          </cell>
          <cell r="AN1454">
            <v>6.6134906117500005</v>
          </cell>
          <cell r="AQ1454">
            <v>7.6199233729999998</v>
          </cell>
          <cell r="AT1454">
            <v>9.2600718579999999</v>
          </cell>
          <cell r="AX1454">
            <v>6.5108668332499997</v>
          </cell>
          <cell r="BA1454">
            <v>7.0660623162500009</v>
          </cell>
          <cell r="BD1454">
            <v>7.4541995984999989</v>
          </cell>
          <cell r="BG1454">
            <v>9.1377079010000006</v>
          </cell>
          <cell r="BK1454">
            <v>8.4114767777500017</v>
          </cell>
          <cell r="BN1454">
            <v>8.1293687507500003</v>
          </cell>
          <cell r="BQ1454">
            <v>7.6432305640000004</v>
          </cell>
          <cell r="BT1454">
            <v>7.6078264595000009</v>
          </cell>
          <cell r="BX1454">
            <v>6.8314474257500004</v>
          </cell>
          <cell r="CA1454">
            <v>7.1468698882500004</v>
          </cell>
          <cell r="CD1454">
            <v>6.9969843174999999</v>
          </cell>
          <cell r="CG1454">
            <v>7.5006112025</v>
          </cell>
        </row>
        <row r="1455">
          <cell r="B1455" t="str">
            <v>QTR_Value_Blended Whisky_London</v>
          </cell>
          <cell r="C1455" t="str">
            <v>QTR</v>
          </cell>
          <cell r="D1455" t="str">
            <v>Value</v>
          </cell>
          <cell r="E1455" t="str">
            <v>Spirits</v>
          </cell>
          <cell r="F1455" t="str">
            <v>Blended Whisky</v>
          </cell>
          <cell r="G1455" t="str">
            <v>London</v>
          </cell>
          <cell r="K1455">
            <v>18.023430341249998</v>
          </cell>
          <cell r="N1455">
            <v>18.973605565250001</v>
          </cell>
          <cell r="Q1455">
            <v>20.907609602000001</v>
          </cell>
          <cell r="T1455">
            <v>23.234282863499999</v>
          </cell>
          <cell r="X1455">
            <v>17.890773365250002</v>
          </cell>
          <cell r="AA1455">
            <v>20.390422909249999</v>
          </cell>
          <cell r="AD1455">
            <v>20.57018751675</v>
          </cell>
          <cell r="AG1455">
            <v>22.61986826275</v>
          </cell>
          <cell r="AK1455">
            <v>17.014065164250002</v>
          </cell>
          <cell r="AN1455">
            <v>22.331773206250002</v>
          </cell>
          <cell r="AQ1455">
            <v>23.126508337000001</v>
          </cell>
          <cell r="AT1455">
            <v>24.6360612135</v>
          </cell>
          <cell r="AX1455">
            <v>17.9851936385</v>
          </cell>
          <cell r="BA1455">
            <v>19.530369445000002</v>
          </cell>
          <cell r="BD1455">
            <v>22.753587991250001</v>
          </cell>
          <cell r="BG1455">
            <v>28.341404935250001</v>
          </cell>
          <cell r="BK1455">
            <v>25.085561987500004</v>
          </cell>
          <cell r="BN1455">
            <v>26.033795734500004</v>
          </cell>
          <cell r="BQ1455">
            <v>25.16173358975</v>
          </cell>
          <cell r="BT1455">
            <v>28.135675540250002</v>
          </cell>
          <cell r="BX1455">
            <v>25.037247528000002</v>
          </cell>
          <cell r="CA1455">
            <v>26.246189241500005</v>
          </cell>
          <cell r="CD1455">
            <v>26.404416299249998</v>
          </cell>
          <cell r="CG1455">
            <v>28.583634696250002</v>
          </cell>
        </row>
        <row r="1456">
          <cell r="B1456" t="str">
            <v>QTR_Value_Blended Whisky_North East England</v>
          </cell>
          <cell r="C1456" t="str">
            <v>QTR</v>
          </cell>
          <cell r="D1456" t="str">
            <v>Value</v>
          </cell>
          <cell r="E1456" t="str">
            <v>Spirits</v>
          </cell>
          <cell r="F1456" t="str">
            <v>Blended Whisky</v>
          </cell>
          <cell r="G1456" t="str">
            <v>North East England</v>
          </cell>
          <cell r="K1456">
            <v>3.9730848934999998</v>
          </cell>
          <cell r="N1456">
            <v>3.985685836</v>
          </cell>
          <cell r="Q1456">
            <v>3.9196131327500003</v>
          </cell>
          <cell r="T1456">
            <v>4.3232453767500001</v>
          </cell>
          <cell r="X1456">
            <v>3.4758183770000004</v>
          </cell>
          <cell r="AA1456">
            <v>3.8352085894999997</v>
          </cell>
          <cell r="AD1456">
            <v>3.9114266774999997</v>
          </cell>
          <cell r="AG1456">
            <v>4.0391854610000006</v>
          </cell>
          <cell r="AK1456">
            <v>2.9191220960000002</v>
          </cell>
          <cell r="AN1456">
            <v>3.8049330929999998</v>
          </cell>
          <cell r="AQ1456">
            <v>3.9626063965000005</v>
          </cell>
          <cell r="AT1456">
            <v>4.4872017465000003</v>
          </cell>
          <cell r="AX1456">
            <v>3.2600751949999998</v>
          </cell>
          <cell r="BA1456">
            <v>3.2219999475000001</v>
          </cell>
          <cell r="BD1456">
            <v>3.6659847182499998</v>
          </cell>
          <cell r="BG1456">
            <v>4.4825288972499999</v>
          </cell>
          <cell r="BK1456">
            <v>4.31414460425</v>
          </cell>
          <cell r="BN1456">
            <v>4.3154978667499995</v>
          </cell>
          <cell r="BQ1456">
            <v>4.2923798409999998</v>
          </cell>
          <cell r="BT1456">
            <v>4.4952957519999996</v>
          </cell>
          <cell r="BX1456">
            <v>3.9330685860000001</v>
          </cell>
          <cell r="CA1456">
            <v>3.8501183354999995</v>
          </cell>
          <cell r="CD1456">
            <v>3.6499326817500002</v>
          </cell>
          <cell r="CG1456">
            <v>3.8298534317500001</v>
          </cell>
        </row>
        <row r="1457">
          <cell r="B1457" t="str">
            <v>QTR_Value_Blended Whisky_North East Scotland</v>
          </cell>
          <cell r="C1457" t="str">
            <v>QTR</v>
          </cell>
          <cell r="D1457" t="str">
            <v>Value</v>
          </cell>
          <cell r="E1457" t="str">
            <v>Spirits</v>
          </cell>
          <cell r="F1457" t="str">
            <v>Blended Whisky</v>
          </cell>
          <cell r="G1457" t="str">
            <v>North East Scotland</v>
          </cell>
          <cell r="K1457">
            <v>4.5397265645000004</v>
          </cell>
          <cell r="N1457">
            <v>4.9994719934999994</v>
          </cell>
          <cell r="Q1457">
            <v>4.09668018125</v>
          </cell>
          <cell r="T1457">
            <v>4.2584206507499998</v>
          </cell>
          <cell r="X1457">
            <v>4.0731349539999995</v>
          </cell>
          <cell r="AA1457">
            <v>4.0179109739999994</v>
          </cell>
          <cell r="AD1457">
            <v>4.2222193624999997</v>
          </cell>
          <cell r="AG1457">
            <v>4.2891522235000004</v>
          </cell>
          <cell r="AK1457">
            <v>3.1449351272500001</v>
          </cell>
          <cell r="AN1457">
            <v>3.95510890675</v>
          </cell>
          <cell r="AQ1457">
            <v>4.5341993820000006</v>
          </cell>
          <cell r="AT1457">
            <v>5.3212199340000002</v>
          </cell>
          <cell r="AX1457">
            <v>3.532889355</v>
          </cell>
          <cell r="BA1457">
            <v>4.2363353520000002</v>
          </cell>
          <cell r="BD1457">
            <v>4.6368115702499999</v>
          </cell>
          <cell r="BG1457">
            <v>5.0068257987500004</v>
          </cell>
          <cell r="BK1457">
            <v>4.4599961949999996</v>
          </cell>
          <cell r="BN1457">
            <v>5.8598084610000001</v>
          </cell>
          <cell r="BQ1457">
            <v>5.2012607522499996</v>
          </cell>
          <cell r="BT1457">
            <v>4.8536722327499993</v>
          </cell>
          <cell r="BX1457">
            <v>4.9366646774999996</v>
          </cell>
          <cell r="CA1457">
            <v>4.3513824339999996</v>
          </cell>
          <cell r="CD1457">
            <v>3.9235865045000002</v>
          </cell>
          <cell r="CG1457">
            <v>4.3232604889999999</v>
          </cell>
        </row>
        <row r="1458">
          <cell r="B1458" t="str">
            <v>QTR_Value_Blended Whisky_North West (Lancashire)</v>
          </cell>
          <cell r="C1458" t="str">
            <v>QTR</v>
          </cell>
          <cell r="D1458" t="str">
            <v>Value</v>
          </cell>
          <cell r="E1458" t="str">
            <v>Spirits</v>
          </cell>
          <cell r="F1458" t="str">
            <v>Blended Whisky</v>
          </cell>
          <cell r="G1458" t="str">
            <v>North West (Lancashire)</v>
          </cell>
          <cell r="K1458">
            <v>11.382709422</v>
          </cell>
          <cell r="N1458">
            <v>11.848072224499999</v>
          </cell>
          <cell r="Q1458">
            <v>12.101903537250001</v>
          </cell>
          <cell r="T1458">
            <v>12.942980227249999</v>
          </cell>
          <cell r="X1458">
            <v>10.24892774025</v>
          </cell>
          <cell r="AA1458">
            <v>11.464660762749999</v>
          </cell>
          <cell r="AD1458">
            <v>11.806247954249999</v>
          </cell>
          <cell r="AG1458">
            <v>12.391681321749999</v>
          </cell>
          <cell r="AK1458">
            <v>11.26949743025</v>
          </cell>
          <cell r="AN1458">
            <v>13.58117734875</v>
          </cell>
          <cell r="AQ1458">
            <v>11.672052971999999</v>
          </cell>
          <cell r="AT1458">
            <v>12.642142382000001</v>
          </cell>
          <cell r="AX1458">
            <v>9.3324850132500003</v>
          </cell>
          <cell r="BA1458">
            <v>9.4969797652499999</v>
          </cell>
          <cell r="BD1458">
            <v>9.8459084147499993</v>
          </cell>
          <cell r="BG1458">
            <v>12.190565421750001</v>
          </cell>
          <cell r="BK1458">
            <v>10.009959577750001</v>
          </cell>
          <cell r="BN1458">
            <v>9.412101067250001</v>
          </cell>
          <cell r="BQ1458">
            <v>8.9457804827499992</v>
          </cell>
          <cell r="BT1458">
            <v>9.6784716222499991</v>
          </cell>
          <cell r="BX1458">
            <v>8.4964013074999993</v>
          </cell>
          <cell r="CA1458">
            <v>10.232730973499999</v>
          </cell>
          <cell r="CD1458">
            <v>10.246540255999999</v>
          </cell>
          <cell r="CG1458">
            <v>10.714567728999999</v>
          </cell>
        </row>
        <row r="1459">
          <cell r="B1459" t="str">
            <v>QTR_Value_Blended Whisky_South and South East</v>
          </cell>
          <cell r="C1459" t="str">
            <v>QTR</v>
          </cell>
          <cell r="D1459" t="str">
            <v>Value</v>
          </cell>
          <cell r="E1459" t="str">
            <v>Spirits</v>
          </cell>
          <cell r="F1459" t="str">
            <v>Blended Whisky</v>
          </cell>
          <cell r="G1459" t="str">
            <v>South and South East</v>
          </cell>
          <cell r="K1459">
            <v>9.8877216022500001</v>
          </cell>
          <cell r="N1459">
            <v>9.8956485592499988</v>
          </cell>
          <cell r="Q1459">
            <v>10.021432504</v>
          </cell>
          <cell r="T1459">
            <v>11.1335440785</v>
          </cell>
          <cell r="X1459">
            <v>9.6518759139999997</v>
          </cell>
          <cell r="AA1459">
            <v>10.849923093000001</v>
          </cell>
          <cell r="AD1459">
            <v>10.863272233</v>
          </cell>
          <cell r="AG1459">
            <v>11.047018005000002</v>
          </cell>
          <cell r="AK1459">
            <v>6.4421917189999993</v>
          </cell>
          <cell r="AN1459">
            <v>8.3812653299999997</v>
          </cell>
          <cell r="AQ1459">
            <v>8.6821907172500001</v>
          </cell>
          <cell r="AT1459">
            <v>9.8240987547500005</v>
          </cell>
          <cell r="AX1459">
            <v>7.1194931127500007</v>
          </cell>
          <cell r="BA1459">
            <v>7.5678086177499999</v>
          </cell>
          <cell r="BD1459">
            <v>8.1424586717499992</v>
          </cell>
          <cell r="BG1459">
            <v>9.4533799527499998</v>
          </cell>
          <cell r="BK1459">
            <v>8.7337326177500003</v>
          </cell>
          <cell r="BN1459">
            <v>8.4767463172499991</v>
          </cell>
          <cell r="BQ1459">
            <v>8.4666960929999995</v>
          </cell>
          <cell r="BT1459">
            <v>8.8362581200000001</v>
          </cell>
          <cell r="BX1459">
            <v>8.1029127230000011</v>
          </cell>
          <cell r="CA1459">
            <v>8.1377515044999988</v>
          </cell>
          <cell r="CD1459">
            <v>7.9778157260000002</v>
          </cell>
          <cell r="CG1459">
            <v>8.5102161755000019</v>
          </cell>
        </row>
        <row r="1460">
          <cell r="B1460" t="str">
            <v>QTR_Value_Blended Whisky_South West</v>
          </cell>
          <cell r="C1460" t="str">
            <v>QTR</v>
          </cell>
          <cell r="D1460" t="str">
            <v>Value</v>
          </cell>
          <cell r="E1460" t="str">
            <v>Spirits</v>
          </cell>
          <cell r="F1460" t="str">
            <v>Blended Whisky</v>
          </cell>
          <cell r="G1460" t="str">
            <v>South West</v>
          </cell>
          <cell r="K1460">
            <v>5.50108477725</v>
          </cell>
          <cell r="N1460">
            <v>6.2670788622500009</v>
          </cell>
          <cell r="Q1460">
            <v>4.5804925337500002</v>
          </cell>
          <cell r="T1460">
            <v>4.8319642707500003</v>
          </cell>
          <cell r="X1460">
            <v>4.6575332792499999</v>
          </cell>
          <cell r="AA1460">
            <v>4.7287140567500003</v>
          </cell>
          <cell r="AD1460">
            <v>5.4804234067499999</v>
          </cell>
          <cell r="AG1460">
            <v>5.4158256962499998</v>
          </cell>
          <cell r="AK1460">
            <v>3.7298481977499995</v>
          </cell>
          <cell r="AN1460">
            <v>4.9578908437500004</v>
          </cell>
          <cell r="AQ1460">
            <v>5.1306038447499995</v>
          </cell>
          <cell r="AT1460">
            <v>6.4723377697500002</v>
          </cell>
          <cell r="AX1460">
            <v>4.4441994649999996</v>
          </cell>
          <cell r="BA1460">
            <v>4.9358575020000002</v>
          </cell>
          <cell r="BD1460">
            <v>5.3095095512499997</v>
          </cell>
          <cell r="BG1460">
            <v>5.8982377877500003</v>
          </cell>
          <cell r="BK1460">
            <v>5.1924336604999999</v>
          </cell>
          <cell r="BN1460">
            <v>6.0741712305000002</v>
          </cell>
          <cell r="BQ1460">
            <v>5.8468798482499995</v>
          </cell>
          <cell r="BT1460">
            <v>5.3965585007500003</v>
          </cell>
          <cell r="BX1460">
            <v>4.9569507002499993</v>
          </cell>
          <cell r="CA1460">
            <v>6.0418871267500007</v>
          </cell>
          <cell r="CD1460">
            <v>6.5695765574999996</v>
          </cell>
          <cell r="CG1460">
            <v>6.1225618734999996</v>
          </cell>
        </row>
        <row r="1461">
          <cell r="B1461" t="str">
            <v>QTR_Value_Blended Whisky_Wales and West</v>
          </cell>
          <cell r="C1461" t="str">
            <v>QTR</v>
          </cell>
          <cell r="D1461" t="str">
            <v>Value</v>
          </cell>
          <cell r="E1461" t="str">
            <v>Spirits</v>
          </cell>
          <cell r="F1461" t="str">
            <v>Blended Whisky</v>
          </cell>
          <cell r="G1461" t="str">
            <v>Wales and West</v>
          </cell>
          <cell r="K1461">
            <v>6.3794986857500007</v>
          </cell>
          <cell r="N1461">
            <v>6.2593892697499998</v>
          </cell>
          <cell r="Q1461">
            <v>7.1392267707499997</v>
          </cell>
          <cell r="T1461">
            <v>7.9995851627499999</v>
          </cell>
          <cell r="X1461">
            <v>6.6972150080000006</v>
          </cell>
          <cell r="AA1461">
            <v>8.4835364524999992</v>
          </cell>
          <cell r="AD1461">
            <v>8.3711286595000001</v>
          </cell>
          <cell r="AG1461">
            <v>8.9535824600000016</v>
          </cell>
          <cell r="AK1461">
            <v>6.36569814875</v>
          </cell>
          <cell r="AN1461">
            <v>8.3962165227500005</v>
          </cell>
          <cell r="AQ1461">
            <v>8.7652243112499999</v>
          </cell>
          <cell r="AT1461">
            <v>9.6157208722499998</v>
          </cell>
          <cell r="AX1461">
            <v>7.103467567500001</v>
          </cell>
          <cell r="BA1461">
            <v>6.989416716</v>
          </cell>
          <cell r="BD1461">
            <v>7.2971895032500003</v>
          </cell>
          <cell r="BG1461">
            <v>9.42320806725</v>
          </cell>
          <cell r="BK1461">
            <v>8.7032676642499993</v>
          </cell>
          <cell r="BN1461">
            <v>8.1130759482500014</v>
          </cell>
          <cell r="BQ1461">
            <v>8.4051652847499998</v>
          </cell>
          <cell r="BT1461">
            <v>9.1280203417500019</v>
          </cell>
          <cell r="BX1461">
            <v>7.9019181972499997</v>
          </cell>
          <cell r="CA1461">
            <v>7.8794776922499992</v>
          </cell>
          <cell r="CD1461">
            <v>7.59993095925</v>
          </cell>
          <cell r="CG1461">
            <v>8.3573557992499996</v>
          </cell>
        </row>
        <row r="1462">
          <cell r="B1462" t="str">
            <v>QTR_Value_Blended Whisky_Yorkshire</v>
          </cell>
          <cell r="C1462" t="str">
            <v>QTR</v>
          </cell>
          <cell r="D1462" t="str">
            <v>Value</v>
          </cell>
          <cell r="E1462" t="str">
            <v>Spirits</v>
          </cell>
          <cell r="F1462" t="str">
            <v>Blended Whisky</v>
          </cell>
          <cell r="G1462" t="str">
            <v>Yorkshire</v>
          </cell>
          <cell r="K1462">
            <v>6.2516264567499995</v>
          </cell>
          <cell r="N1462">
            <v>6.1029500262499994</v>
          </cell>
          <cell r="Q1462">
            <v>6.36567271925</v>
          </cell>
          <cell r="T1462">
            <v>7.171261082750001</v>
          </cell>
          <cell r="X1462">
            <v>6.0742858002499993</v>
          </cell>
          <cell r="AA1462">
            <v>7.1755501157500001</v>
          </cell>
          <cell r="AD1462">
            <v>7.2631928702500002</v>
          </cell>
          <cell r="AG1462">
            <v>7.5070464457499995</v>
          </cell>
          <cell r="AK1462">
            <v>4.7543726120000001</v>
          </cell>
          <cell r="AN1462">
            <v>6.2336614460000002</v>
          </cell>
          <cell r="AQ1462">
            <v>6.8946211824999999</v>
          </cell>
          <cell r="AT1462">
            <v>7.7932672895000001</v>
          </cell>
          <cell r="AX1462">
            <v>5.4839673490000003</v>
          </cell>
          <cell r="BA1462">
            <v>5.4654599900000012</v>
          </cell>
          <cell r="BD1462">
            <v>6.1884044839999994</v>
          </cell>
          <cell r="BG1462">
            <v>7.4776691279999996</v>
          </cell>
          <cell r="BK1462">
            <v>6.4690352537499995</v>
          </cell>
          <cell r="BN1462">
            <v>5.9682458592499996</v>
          </cell>
          <cell r="BQ1462">
            <v>5.8079597004999997</v>
          </cell>
          <cell r="BT1462">
            <v>6.5035433525000004</v>
          </cell>
          <cell r="BX1462">
            <v>5.9166728647499998</v>
          </cell>
          <cell r="CA1462">
            <v>6.3895852637499999</v>
          </cell>
          <cell r="CD1462">
            <v>6.5615066114999996</v>
          </cell>
          <cell r="CG1462">
            <v>7.0616132359999995</v>
          </cell>
        </row>
        <row r="1463">
          <cell r="B1463" t="str">
            <v xml:space="preserve">QTR_Value_Brandy_Central England </v>
          </cell>
          <cell r="C1463" t="str">
            <v>QTR</v>
          </cell>
          <cell r="D1463" t="str">
            <v>Value</v>
          </cell>
          <cell r="E1463" t="str">
            <v>Spirits</v>
          </cell>
          <cell r="F1463" t="str">
            <v>Brandy</v>
          </cell>
          <cell r="G1463" t="str">
            <v xml:space="preserve">Central England </v>
          </cell>
          <cell r="K1463">
            <v>0.72333526400000003</v>
          </cell>
          <cell r="N1463">
            <v>0.73005968499999996</v>
          </cell>
          <cell r="Q1463">
            <v>0.72801605325000007</v>
          </cell>
          <cell r="T1463">
            <v>0.85621594075000007</v>
          </cell>
          <cell r="X1463">
            <v>0.76509266949999999</v>
          </cell>
          <cell r="AA1463">
            <v>0.72342109799999998</v>
          </cell>
          <cell r="AD1463">
            <v>0.57472231949999997</v>
          </cell>
          <cell r="AG1463">
            <v>0.54282747499999995</v>
          </cell>
          <cell r="AK1463">
            <v>0.18255429374999999</v>
          </cell>
          <cell r="AN1463">
            <v>0.28458975775000001</v>
          </cell>
          <cell r="AQ1463">
            <v>0.33584615449999999</v>
          </cell>
          <cell r="AT1463">
            <v>0.60393037400000005</v>
          </cell>
          <cell r="AX1463">
            <v>0.52605197399999992</v>
          </cell>
          <cell r="BA1463">
            <v>0.51113399650000002</v>
          </cell>
          <cell r="BD1463">
            <v>0.52302302249999999</v>
          </cell>
          <cell r="BG1463">
            <v>0.57402655400000002</v>
          </cell>
          <cell r="BK1463">
            <v>0.59279217849999999</v>
          </cell>
          <cell r="BN1463">
            <v>0.49794028550000002</v>
          </cell>
          <cell r="BQ1463">
            <v>0.5615175925</v>
          </cell>
          <cell r="BT1463">
            <v>0.63395155950000004</v>
          </cell>
          <cell r="BX1463">
            <v>0.47149787675000004</v>
          </cell>
          <cell r="CA1463">
            <v>0.42363276825000007</v>
          </cell>
          <cell r="CD1463">
            <v>0.332434964</v>
          </cell>
          <cell r="CG1463">
            <v>0.431734126</v>
          </cell>
        </row>
        <row r="1464">
          <cell r="B1464" t="str">
            <v>QTR_Value_Brandy_GB CENTRAL SCOTLAND</v>
          </cell>
          <cell r="C1464" t="str">
            <v>QTR</v>
          </cell>
          <cell r="D1464" t="str">
            <v>Value</v>
          </cell>
          <cell r="E1464" t="str">
            <v>Spirits</v>
          </cell>
          <cell r="F1464" t="str">
            <v>Brandy</v>
          </cell>
          <cell r="G1464" t="str">
            <v>GB CENTRAL SCOTLAND</v>
          </cell>
          <cell r="K1464">
            <v>0.17593307975</v>
          </cell>
          <cell r="N1464">
            <v>0.22547653025</v>
          </cell>
          <cell r="Q1464">
            <v>0.17636658075</v>
          </cell>
          <cell r="T1464">
            <v>0.23875225824999999</v>
          </cell>
          <cell r="X1464">
            <v>0.25007043325</v>
          </cell>
          <cell r="AA1464">
            <v>0.28062096624999999</v>
          </cell>
          <cell r="AD1464">
            <v>0.23908471225</v>
          </cell>
          <cell r="AG1464">
            <v>0.26021587224999998</v>
          </cell>
          <cell r="AK1464">
            <v>0.14098757375000001</v>
          </cell>
          <cell r="AN1464">
            <v>0.16972959225000001</v>
          </cell>
          <cell r="AQ1464">
            <v>0.16032031824999998</v>
          </cell>
          <cell r="AT1464">
            <v>0.17897325175000001</v>
          </cell>
          <cell r="AX1464">
            <v>0.16533910950000003</v>
          </cell>
          <cell r="BA1464">
            <v>0.16615542349999998</v>
          </cell>
          <cell r="BD1464">
            <v>0.13357530500000001</v>
          </cell>
          <cell r="BG1464">
            <v>0.122581602</v>
          </cell>
          <cell r="BK1464">
            <v>0.11861289574999999</v>
          </cell>
          <cell r="BN1464">
            <v>0.17056739875000002</v>
          </cell>
          <cell r="BQ1464">
            <v>0.18252343575000002</v>
          </cell>
          <cell r="BT1464">
            <v>0.18792181975</v>
          </cell>
          <cell r="BX1464">
            <v>0.18278625949999999</v>
          </cell>
          <cell r="CA1464">
            <v>0.20457084149999999</v>
          </cell>
          <cell r="CD1464">
            <v>8.7676804500000011E-2</v>
          </cell>
          <cell r="CG1464">
            <v>7.3632459500000011E-2</v>
          </cell>
        </row>
        <row r="1465">
          <cell r="B1465" t="str">
            <v>QTR_Value_Brandy_East of England</v>
          </cell>
          <cell r="C1465" t="str">
            <v>QTR</v>
          </cell>
          <cell r="D1465" t="str">
            <v>Value</v>
          </cell>
          <cell r="E1465" t="str">
            <v>Spirits</v>
          </cell>
          <cell r="F1465" t="str">
            <v>Brandy</v>
          </cell>
          <cell r="G1465" t="str">
            <v>East of England</v>
          </cell>
          <cell r="K1465">
            <v>0.56582741699999994</v>
          </cell>
          <cell r="N1465">
            <v>0.55157897599999994</v>
          </cell>
          <cell r="Q1465">
            <v>0.55060201100000006</v>
          </cell>
          <cell r="T1465">
            <v>0.77827239400000003</v>
          </cell>
          <cell r="X1465">
            <v>0.57083064350000001</v>
          </cell>
          <cell r="AA1465">
            <v>0.42167946999999995</v>
          </cell>
          <cell r="AD1465">
            <v>0.45548336924999999</v>
          </cell>
          <cell r="AG1465">
            <v>0.49873721124999998</v>
          </cell>
          <cell r="AK1465">
            <v>0.17617342424999999</v>
          </cell>
          <cell r="AN1465">
            <v>0.20903451275000001</v>
          </cell>
          <cell r="AQ1465">
            <v>0.25337475625</v>
          </cell>
          <cell r="AT1465">
            <v>0.32297277974999999</v>
          </cell>
          <cell r="AX1465">
            <v>0.26153678125000002</v>
          </cell>
          <cell r="BA1465">
            <v>0.21843747075</v>
          </cell>
          <cell r="BD1465">
            <v>0.24281588275000002</v>
          </cell>
          <cell r="BG1465">
            <v>0.27501379524999997</v>
          </cell>
          <cell r="BK1465">
            <v>0.23314256100000003</v>
          </cell>
          <cell r="BN1465">
            <v>0.18318032750000002</v>
          </cell>
          <cell r="BQ1465">
            <v>0.19005808099999999</v>
          </cell>
          <cell r="BT1465">
            <v>0.2691576785</v>
          </cell>
          <cell r="BX1465">
            <v>0.24007675350000002</v>
          </cell>
          <cell r="CA1465">
            <v>0.25730996449999999</v>
          </cell>
          <cell r="CD1465">
            <v>0.2344363565</v>
          </cell>
          <cell r="CG1465">
            <v>0.24760413150000002</v>
          </cell>
        </row>
        <row r="1466">
          <cell r="B1466" t="str">
            <v>QTR_Value_Brandy_London</v>
          </cell>
          <cell r="C1466" t="str">
            <v>QTR</v>
          </cell>
          <cell r="D1466" t="str">
            <v>Value</v>
          </cell>
          <cell r="E1466" t="str">
            <v>Spirits</v>
          </cell>
          <cell r="F1466" t="str">
            <v>Brandy</v>
          </cell>
          <cell r="G1466" t="str">
            <v>London</v>
          </cell>
          <cell r="K1466">
            <v>1.2999222697500001</v>
          </cell>
          <cell r="N1466">
            <v>1.36979141875</v>
          </cell>
          <cell r="Q1466">
            <v>1.39568395225</v>
          </cell>
          <cell r="T1466">
            <v>1.43861817525</v>
          </cell>
          <cell r="X1466">
            <v>0.99650644074999994</v>
          </cell>
          <cell r="AA1466">
            <v>1.4138574957499999</v>
          </cell>
          <cell r="AD1466">
            <v>1.3640124452499998</v>
          </cell>
          <cell r="AG1466">
            <v>1.5194502092499997</v>
          </cell>
          <cell r="AK1466">
            <v>0.5750444804999999</v>
          </cell>
          <cell r="AN1466">
            <v>0.7587079444999999</v>
          </cell>
          <cell r="AQ1466">
            <v>0.91084891175000005</v>
          </cell>
          <cell r="AT1466">
            <v>1.20423056225</v>
          </cell>
          <cell r="AX1466">
            <v>1.0568330910000001</v>
          </cell>
          <cell r="BA1466">
            <v>0.9745010515000001</v>
          </cell>
          <cell r="BD1466">
            <v>0.80265348849999996</v>
          </cell>
          <cell r="BG1466">
            <v>0.9072944289999999</v>
          </cell>
          <cell r="BK1466">
            <v>0.76315934474999991</v>
          </cell>
          <cell r="BN1466">
            <v>0.94214391175000001</v>
          </cell>
          <cell r="BQ1466">
            <v>1.0716007205</v>
          </cell>
          <cell r="BT1466">
            <v>1.0961761560000001</v>
          </cell>
          <cell r="BX1466">
            <v>0.86109158024999999</v>
          </cell>
          <cell r="CA1466">
            <v>0.97776413024999997</v>
          </cell>
          <cell r="CD1466">
            <v>0.81690234925000005</v>
          </cell>
          <cell r="CG1466">
            <v>0.80439149424999989</v>
          </cell>
        </row>
        <row r="1467">
          <cell r="B1467" t="str">
            <v>QTR_Value_Brandy_North East England</v>
          </cell>
          <cell r="C1467" t="str">
            <v>QTR</v>
          </cell>
          <cell r="D1467" t="str">
            <v>Value</v>
          </cell>
          <cell r="E1467" t="str">
            <v>Spirits</v>
          </cell>
          <cell r="F1467" t="str">
            <v>Brandy</v>
          </cell>
          <cell r="G1467" t="str">
            <v>North East England</v>
          </cell>
          <cell r="K1467">
            <v>0.48348566749999999</v>
          </cell>
          <cell r="N1467">
            <v>0.43637249049999993</v>
          </cell>
          <cell r="Q1467">
            <v>0.440683139</v>
          </cell>
          <cell r="T1467">
            <v>0.52479308300000005</v>
          </cell>
          <cell r="X1467">
            <v>0.43727982450000003</v>
          </cell>
          <cell r="AA1467">
            <v>0.38799934950000003</v>
          </cell>
          <cell r="AD1467">
            <v>0.28328870825000002</v>
          </cell>
          <cell r="AG1467">
            <v>0.21701498175</v>
          </cell>
          <cell r="AK1467">
            <v>9.4450532250000011E-2</v>
          </cell>
          <cell r="AN1467">
            <v>0.15856366475</v>
          </cell>
          <cell r="AQ1467">
            <v>0.20547711099999999</v>
          </cell>
          <cell r="AT1467">
            <v>0.21038198299999999</v>
          </cell>
          <cell r="AX1467">
            <v>0.141498074</v>
          </cell>
          <cell r="BA1467">
            <v>0.15464910899999998</v>
          </cell>
          <cell r="BD1467">
            <v>0.15234746925000001</v>
          </cell>
          <cell r="BG1467">
            <v>0.20151310574999998</v>
          </cell>
          <cell r="BK1467">
            <v>0.20741924</v>
          </cell>
          <cell r="BN1467">
            <v>0.24985488699999997</v>
          </cell>
          <cell r="BQ1467">
            <v>0.29983811375000002</v>
          </cell>
          <cell r="BT1467">
            <v>0.31991506025000005</v>
          </cell>
          <cell r="BX1467">
            <v>0.27527087124999999</v>
          </cell>
          <cell r="CA1467">
            <v>0.23784859775</v>
          </cell>
          <cell r="CD1467">
            <v>0.19389523949999998</v>
          </cell>
          <cell r="CG1467">
            <v>0.1554695935</v>
          </cell>
        </row>
        <row r="1468">
          <cell r="B1468" t="str">
            <v>QTR_Value_Brandy_North East Scotland</v>
          </cell>
          <cell r="C1468" t="str">
            <v>QTR</v>
          </cell>
          <cell r="D1468" t="str">
            <v>Value</v>
          </cell>
          <cell r="E1468" t="str">
            <v>Spirits</v>
          </cell>
          <cell r="F1468" t="str">
            <v>Brandy</v>
          </cell>
          <cell r="G1468" t="str">
            <v>North East Scotland</v>
          </cell>
          <cell r="K1468">
            <v>3.0433158750000001E-2</v>
          </cell>
          <cell r="N1468">
            <v>4.0574112250000002E-2</v>
          </cell>
          <cell r="Q1468">
            <v>3.4655533750000002E-2</v>
          </cell>
          <cell r="T1468">
            <v>3.655985925E-2</v>
          </cell>
          <cell r="X1468">
            <v>2.8877068749999998E-2</v>
          </cell>
          <cell r="AA1468">
            <v>4.6390355749999994E-2</v>
          </cell>
          <cell r="AD1468">
            <v>4.8423368749999994E-2</v>
          </cell>
          <cell r="AG1468">
            <v>3.4253398749999997E-2</v>
          </cell>
          <cell r="AK1468">
            <v>1.485386025E-2</v>
          </cell>
          <cell r="AN1468">
            <v>1.6189688250000001E-2</v>
          </cell>
          <cell r="AQ1468">
            <v>2.3399538499999997E-2</v>
          </cell>
          <cell r="AT1468">
            <v>3.6986196999999998E-2</v>
          </cell>
          <cell r="AX1468">
            <v>3.866381E-2</v>
          </cell>
          <cell r="BA1468">
            <v>5.2247973000000003E-2</v>
          </cell>
          <cell r="BD1468">
            <v>3.00328505E-2</v>
          </cell>
          <cell r="BG1468">
            <v>1.6748849499999999E-2</v>
          </cell>
          <cell r="BK1468">
            <v>9.1062995000000015E-3</v>
          </cell>
          <cell r="BN1468">
            <v>1.2698793999999999E-2</v>
          </cell>
          <cell r="BQ1468">
            <v>1.3910905500000001E-2</v>
          </cell>
          <cell r="BT1468">
            <v>3.3943974000000002E-2</v>
          </cell>
          <cell r="BX1468">
            <v>4.3717603500000007E-2</v>
          </cell>
          <cell r="CA1468">
            <v>4.7622026499999998E-2</v>
          </cell>
          <cell r="CD1468">
            <v>2.6302654000000002E-2</v>
          </cell>
          <cell r="CG1468">
            <v>2.0228252000000002E-2</v>
          </cell>
        </row>
        <row r="1469">
          <cell r="B1469" t="str">
            <v>QTR_Value_Brandy_North West (Lancashire)</v>
          </cell>
          <cell r="C1469" t="str">
            <v>QTR</v>
          </cell>
          <cell r="D1469" t="str">
            <v>Value</v>
          </cell>
          <cell r="E1469" t="str">
            <v>Spirits</v>
          </cell>
          <cell r="F1469" t="str">
            <v>Brandy</v>
          </cell>
          <cell r="G1469" t="str">
            <v>North West (Lancashire)</v>
          </cell>
          <cell r="K1469">
            <v>0.55893351299999994</v>
          </cell>
          <cell r="N1469">
            <v>0.53099430699999994</v>
          </cell>
          <cell r="Q1469">
            <v>0.58879234799999991</v>
          </cell>
          <cell r="T1469">
            <v>0.84142382100000002</v>
          </cell>
          <cell r="X1469">
            <v>0.71485347774999997</v>
          </cell>
          <cell r="AA1469">
            <v>0.67557437475000004</v>
          </cell>
          <cell r="AD1469">
            <v>0.61975929100000005</v>
          </cell>
          <cell r="AG1469">
            <v>0.6553647615</v>
          </cell>
          <cell r="AK1469">
            <v>0.34450068125000005</v>
          </cell>
          <cell r="AN1469">
            <v>0.46711231674999998</v>
          </cell>
          <cell r="AQ1469">
            <v>0.52482698424999996</v>
          </cell>
          <cell r="AT1469">
            <v>0.61164631174999995</v>
          </cell>
          <cell r="AX1469">
            <v>0.4731150475</v>
          </cell>
          <cell r="BA1469">
            <v>0.43864769650000002</v>
          </cell>
          <cell r="BD1469">
            <v>0.34663158974999997</v>
          </cell>
          <cell r="BG1469">
            <v>0.38077434125000004</v>
          </cell>
          <cell r="BK1469">
            <v>0.30734870599999997</v>
          </cell>
          <cell r="BN1469">
            <v>0.24638103099999997</v>
          </cell>
          <cell r="BQ1469">
            <v>0.24390997975000001</v>
          </cell>
          <cell r="BT1469">
            <v>0.32649952025000001</v>
          </cell>
          <cell r="BX1469">
            <v>0.21325356674999998</v>
          </cell>
          <cell r="CA1469">
            <v>0.31994396925000002</v>
          </cell>
          <cell r="CD1469">
            <v>0.36479130074999999</v>
          </cell>
          <cell r="CG1469">
            <v>0.41606777425000002</v>
          </cell>
        </row>
        <row r="1470">
          <cell r="B1470" t="str">
            <v>QTR_Value_Brandy_South and South East</v>
          </cell>
          <cell r="C1470" t="str">
            <v>QTR</v>
          </cell>
          <cell r="D1470" t="str">
            <v>Value</v>
          </cell>
          <cell r="E1470" t="str">
            <v>Spirits</v>
          </cell>
          <cell r="F1470" t="str">
            <v>Brandy</v>
          </cell>
          <cell r="G1470" t="str">
            <v>South and South East</v>
          </cell>
          <cell r="K1470">
            <v>0.73129823449999998</v>
          </cell>
          <cell r="N1470">
            <v>0.73910430250000003</v>
          </cell>
          <cell r="Q1470">
            <v>0.77201691424999996</v>
          </cell>
          <cell r="T1470">
            <v>0.80650432674999994</v>
          </cell>
          <cell r="X1470">
            <v>0.6573814202499999</v>
          </cell>
          <cell r="AA1470">
            <v>0.62914325474999999</v>
          </cell>
          <cell r="AD1470">
            <v>0.57890849075000006</v>
          </cell>
          <cell r="AG1470">
            <v>0.69277159025000001</v>
          </cell>
          <cell r="AK1470">
            <v>0.33942737575000004</v>
          </cell>
          <cell r="AN1470">
            <v>0.37580825024999998</v>
          </cell>
          <cell r="AQ1470">
            <v>0.40391613700000001</v>
          </cell>
          <cell r="AT1470">
            <v>0.50377384800000002</v>
          </cell>
          <cell r="AX1470">
            <v>0.41747266150000001</v>
          </cell>
          <cell r="BA1470">
            <v>0.39389358750000003</v>
          </cell>
          <cell r="BD1470">
            <v>0.33410718475000001</v>
          </cell>
          <cell r="BG1470">
            <v>0.33949702225</v>
          </cell>
          <cell r="BK1470">
            <v>0.38210105324999999</v>
          </cell>
          <cell r="BN1470">
            <v>0.45603617974999999</v>
          </cell>
          <cell r="BQ1470">
            <v>0.69678608450000001</v>
          </cell>
          <cell r="BT1470">
            <v>0.7882729705</v>
          </cell>
          <cell r="BX1470">
            <v>0.72084574849999994</v>
          </cell>
          <cell r="CA1470">
            <v>0.72472403500000004</v>
          </cell>
          <cell r="CD1470">
            <v>0.65397460574999999</v>
          </cell>
          <cell r="CG1470">
            <v>0.69745478274999995</v>
          </cell>
        </row>
        <row r="1471">
          <cell r="B1471" t="str">
            <v>QTR_Value_Brandy_South West</v>
          </cell>
          <cell r="C1471" t="str">
            <v>QTR</v>
          </cell>
          <cell r="D1471" t="str">
            <v>Value</v>
          </cell>
          <cell r="E1471" t="str">
            <v>Spirits</v>
          </cell>
          <cell r="F1471" t="str">
            <v>Brandy</v>
          </cell>
          <cell r="G1471" t="str">
            <v>South West</v>
          </cell>
          <cell r="K1471">
            <v>0.34827126874999997</v>
          </cell>
          <cell r="N1471">
            <v>0.43561794225</v>
          </cell>
          <cell r="Q1471">
            <v>0.575669549</v>
          </cell>
          <cell r="T1471">
            <v>0.47800526199999993</v>
          </cell>
          <cell r="X1471">
            <v>0.44156049600000002</v>
          </cell>
          <cell r="AA1471">
            <v>0.48248540600000001</v>
          </cell>
          <cell r="AD1471">
            <v>0.42678350225</v>
          </cell>
          <cell r="AG1471">
            <v>0.50540963775000003</v>
          </cell>
          <cell r="AK1471">
            <v>0.18156387225000001</v>
          </cell>
          <cell r="AN1471">
            <v>0.26385189025</v>
          </cell>
          <cell r="AQ1471">
            <v>0.33154749999999999</v>
          </cell>
          <cell r="AT1471">
            <v>0.41950925950000001</v>
          </cell>
          <cell r="AX1471">
            <v>0.31266527999999999</v>
          </cell>
          <cell r="BA1471">
            <v>0.29584283500000003</v>
          </cell>
          <cell r="BD1471">
            <v>0.31397840875000005</v>
          </cell>
          <cell r="BG1471">
            <v>0.32213927025</v>
          </cell>
          <cell r="BK1471">
            <v>0.27039612499999999</v>
          </cell>
          <cell r="BN1471">
            <v>0.31395016400000003</v>
          </cell>
          <cell r="BQ1471">
            <v>0.38152684824999999</v>
          </cell>
          <cell r="BT1471">
            <v>0.43967955074999993</v>
          </cell>
          <cell r="BX1471">
            <v>0.38969360200000003</v>
          </cell>
          <cell r="CA1471">
            <v>0.38647753299999998</v>
          </cell>
          <cell r="CD1471">
            <v>0.37253645074999997</v>
          </cell>
          <cell r="CG1471">
            <v>0.36535212825000002</v>
          </cell>
        </row>
        <row r="1472">
          <cell r="B1472" t="str">
            <v>QTR_Value_Brandy_Wales and West</v>
          </cell>
          <cell r="C1472" t="str">
            <v>QTR</v>
          </cell>
          <cell r="D1472" t="str">
            <v>Value</v>
          </cell>
          <cell r="E1472" t="str">
            <v>Spirits</v>
          </cell>
          <cell r="F1472" t="str">
            <v>Brandy</v>
          </cell>
          <cell r="G1472" t="str">
            <v>Wales and West</v>
          </cell>
          <cell r="K1472">
            <v>0.36134254699999996</v>
          </cell>
          <cell r="N1472">
            <v>0.38498902150000003</v>
          </cell>
          <cell r="Q1472">
            <v>0.35980917575000004</v>
          </cell>
          <cell r="T1472">
            <v>0.33222604175000003</v>
          </cell>
          <cell r="X1472">
            <v>0.29010017775000002</v>
          </cell>
          <cell r="AA1472">
            <v>0.21307350575</v>
          </cell>
          <cell r="AD1472">
            <v>0.28856408099999997</v>
          </cell>
          <cell r="AG1472">
            <v>0.3160405845</v>
          </cell>
          <cell r="AK1472">
            <v>0.16254250000000001</v>
          </cell>
          <cell r="AN1472">
            <v>0.17345569050000001</v>
          </cell>
          <cell r="AQ1472">
            <v>0.1854024655</v>
          </cell>
          <cell r="AT1472">
            <v>0.20942391100000002</v>
          </cell>
          <cell r="AX1472">
            <v>0.21054513799999999</v>
          </cell>
          <cell r="BA1472">
            <v>0.2194545175</v>
          </cell>
          <cell r="BD1472">
            <v>0.19677533475</v>
          </cell>
          <cell r="BG1472">
            <v>0.21966662374999998</v>
          </cell>
          <cell r="BK1472">
            <v>0.20662026</v>
          </cell>
          <cell r="BN1472">
            <v>0.25291925500000001</v>
          </cell>
          <cell r="BQ1472">
            <v>0.25518375500000001</v>
          </cell>
          <cell r="BT1472">
            <v>0.29463699499999996</v>
          </cell>
          <cell r="BX1472">
            <v>0.26375433524999997</v>
          </cell>
          <cell r="CA1472">
            <v>0.59967111124999994</v>
          </cell>
          <cell r="CD1472">
            <v>0.33759263949999996</v>
          </cell>
          <cell r="CG1472">
            <v>0.322199772</v>
          </cell>
        </row>
        <row r="1473">
          <cell r="B1473" t="str">
            <v>QTR_Value_Brandy_Yorkshire</v>
          </cell>
          <cell r="C1473" t="str">
            <v>QTR</v>
          </cell>
          <cell r="D1473" t="str">
            <v>Value</v>
          </cell>
          <cell r="E1473" t="str">
            <v>Spirits</v>
          </cell>
          <cell r="F1473" t="str">
            <v>Brandy</v>
          </cell>
          <cell r="G1473" t="str">
            <v>Yorkshire</v>
          </cell>
          <cell r="K1473">
            <v>0.46465218899999999</v>
          </cell>
          <cell r="N1473">
            <v>0.47766143099999997</v>
          </cell>
          <cell r="Q1473">
            <v>0.50293315199999999</v>
          </cell>
          <cell r="T1473">
            <v>0.58949410499999999</v>
          </cell>
          <cell r="X1473">
            <v>0.44832571074999994</v>
          </cell>
          <cell r="AA1473">
            <v>0.42123312774999999</v>
          </cell>
          <cell r="AD1473">
            <v>0.36367664050000004</v>
          </cell>
          <cell r="AG1473">
            <v>0.31424511199999999</v>
          </cell>
          <cell r="AK1473">
            <v>9.0264324000000007E-2</v>
          </cell>
          <cell r="AN1473">
            <v>0.14142738799999999</v>
          </cell>
          <cell r="AQ1473">
            <v>0.19646151574999998</v>
          </cell>
          <cell r="AT1473">
            <v>0.25750645324999999</v>
          </cell>
          <cell r="AX1473">
            <v>0.29811162824999998</v>
          </cell>
          <cell r="BA1473">
            <v>0.36014989175000001</v>
          </cell>
          <cell r="BD1473">
            <v>0.48250738424999995</v>
          </cell>
          <cell r="BG1473">
            <v>0.51836773275000003</v>
          </cell>
          <cell r="BK1473">
            <v>0.48875597475000004</v>
          </cell>
          <cell r="BN1473">
            <v>0.57459744675000002</v>
          </cell>
          <cell r="BQ1473">
            <v>0.60209616774999997</v>
          </cell>
          <cell r="BT1473">
            <v>0.55299441574999997</v>
          </cell>
          <cell r="BX1473">
            <v>0.42296715625000003</v>
          </cell>
          <cell r="CA1473">
            <v>0.46170157575000004</v>
          </cell>
          <cell r="CD1473">
            <v>0.44073923100000001</v>
          </cell>
          <cell r="CG1473">
            <v>0.49103772499999998</v>
          </cell>
        </row>
        <row r="1474">
          <cell r="B1474" t="str">
            <v xml:space="preserve">QTR_Value_Cognac_Central England </v>
          </cell>
          <cell r="C1474" t="str">
            <v>QTR</v>
          </cell>
          <cell r="D1474" t="str">
            <v>Value</v>
          </cell>
          <cell r="E1474" t="str">
            <v>Spirits</v>
          </cell>
          <cell r="F1474" t="str">
            <v>Cognac</v>
          </cell>
          <cell r="G1474" t="str">
            <v xml:space="preserve">Central England </v>
          </cell>
          <cell r="K1474">
            <v>6.2863981240000006</v>
          </cell>
          <cell r="N1474">
            <v>7.2621188254999991</v>
          </cell>
          <cell r="Q1474">
            <v>6.1494806827500001</v>
          </cell>
          <cell r="T1474">
            <v>7.3631766327499992</v>
          </cell>
          <cell r="X1474">
            <v>5.9371650255000006</v>
          </cell>
          <cell r="AA1474">
            <v>6.5930774725000001</v>
          </cell>
          <cell r="AD1474">
            <v>6.50062712125</v>
          </cell>
          <cell r="AG1474">
            <v>7.4872849917500002</v>
          </cell>
          <cell r="AK1474">
            <v>4.4786654437499998</v>
          </cell>
          <cell r="AN1474">
            <v>5.0928702457500004</v>
          </cell>
          <cell r="AQ1474">
            <v>5.8474342080000001</v>
          </cell>
          <cell r="AT1474">
            <v>6.0591407145000007</v>
          </cell>
          <cell r="AX1474">
            <v>4.5179403137499996</v>
          </cell>
          <cell r="BA1474">
            <v>4.3423065422499993</v>
          </cell>
          <cell r="BD1474">
            <v>4.2769981982500003</v>
          </cell>
          <cell r="BG1474">
            <v>4.89040261275</v>
          </cell>
          <cell r="BK1474">
            <v>4.3571575337499997</v>
          </cell>
          <cell r="BN1474">
            <v>4.8809981277499999</v>
          </cell>
          <cell r="BQ1474">
            <v>5.1257930350000001</v>
          </cell>
          <cell r="BT1474">
            <v>6.2378171915000005</v>
          </cell>
          <cell r="BX1474">
            <v>4.7250355917500002</v>
          </cell>
          <cell r="CA1474">
            <v>5.1483397482499997</v>
          </cell>
          <cell r="CD1474">
            <v>5.2389515949999996</v>
          </cell>
          <cell r="CG1474">
            <v>5.7921424630000002</v>
          </cell>
        </row>
        <row r="1475">
          <cell r="B1475" t="str">
            <v>QTR_Value_Cognac_GB CENTRAL SCOTLAND</v>
          </cell>
          <cell r="C1475" t="str">
            <v>QTR</v>
          </cell>
          <cell r="D1475" t="str">
            <v>Value</v>
          </cell>
          <cell r="E1475" t="str">
            <v>Spirits</v>
          </cell>
          <cell r="F1475" t="str">
            <v>Cognac</v>
          </cell>
          <cell r="G1475" t="str">
            <v>GB CENTRAL SCOTLAND</v>
          </cell>
          <cell r="K1475">
            <v>1.7643464527499999</v>
          </cell>
          <cell r="N1475">
            <v>2.0334770712500001</v>
          </cell>
          <cell r="Q1475">
            <v>1.9355182092500001</v>
          </cell>
          <cell r="T1475">
            <v>2.5670230477499998</v>
          </cell>
          <cell r="X1475">
            <v>2.0841691250000003</v>
          </cell>
          <cell r="AA1475">
            <v>2.2721177684999998</v>
          </cell>
          <cell r="AD1475">
            <v>2.2807617020000004</v>
          </cell>
          <cell r="AG1475">
            <v>2.9074854315000001</v>
          </cell>
          <cell r="AK1475">
            <v>2.3633603320000001</v>
          </cell>
          <cell r="AN1475">
            <v>2.8107095035</v>
          </cell>
          <cell r="AQ1475">
            <v>2.5887854875</v>
          </cell>
          <cell r="AT1475">
            <v>2.9629261339999999</v>
          </cell>
          <cell r="AX1475">
            <v>2.6115430707500003</v>
          </cell>
          <cell r="BA1475">
            <v>2.58129363825</v>
          </cell>
          <cell r="BD1475">
            <v>2.33326535025</v>
          </cell>
          <cell r="BG1475">
            <v>2.4372067937499997</v>
          </cell>
          <cell r="BK1475">
            <v>2.3110825252499998</v>
          </cell>
          <cell r="BN1475">
            <v>2.4207741992499998</v>
          </cell>
          <cell r="BQ1475">
            <v>2.186813683</v>
          </cell>
          <cell r="BT1475">
            <v>2.4761674215000005</v>
          </cell>
          <cell r="BX1475">
            <v>2.0408523572499999</v>
          </cell>
          <cell r="CA1475">
            <v>2.2069044557500002</v>
          </cell>
          <cell r="CD1475">
            <v>2.7137256912500001</v>
          </cell>
          <cell r="CG1475">
            <v>3.0815238127499995</v>
          </cell>
        </row>
        <row r="1476">
          <cell r="B1476" t="str">
            <v>QTR_Value_Cognac_East of England</v>
          </cell>
          <cell r="C1476" t="str">
            <v>QTR</v>
          </cell>
          <cell r="D1476" t="str">
            <v>Value</v>
          </cell>
          <cell r="E1476" t="str">
            <v>Spirits</v>
          </cell>
          <cell r="F1476" t="str">
            <v>Cognac</v>
          </cell>
          <cell r="G1476" t="str">
            <v>East of England</v>
          </cell>
          <cell r="K1476">
            <v>5.1022317565000002</v>
          </cell>
          <cell r="N1476">
            <v>5.1351897685000001</v>
          </cell>
          <cell r="Q1476">
            <v>4.2093256219999997</v>
          </cell>
          <cell r="T1476">
            <v>5.3459079650000003</v>
          </cell>
          <cell r="X1476">
            <v>4.4161745547499995</v>
          </cell>
          <cell r="AA1476">
            <v>4.54010118375</v>
          </cell>
          <cell r="AD1476">
            <v>4.7824577239999995</v>
          </cell>
          <cell r="AG1476">
            <v>5.2066226704999998</v>
          </cell>
          <cell r="AK1476">
            <v>2.9581318785000001</v>
          </cell>
          <cell r="AN1476">
            <v>3.1862392884999995</v>
          </cell>
          <cell r="AQ1476">
            <v>3.4341855627499998</v>
          </cell>
          <cell r="AT1476">
            <v>3.8867942552500003</v>
          </cell>
          <cell r="AX1476">
            <v>3.1080885984999997</v>
          </cell>
          <cell r="BA1476">
            <v>3.2569284290000002</v>
          </cell>
          <cell r="BD1476">
            <v>3.2745622732499999</v>
          </cell>
          <cell r="BG1476">
            <v>3.8353627472500005</v>
          </cell>
          <cell r="BK1476">
            <v>3.3846116154999999</v>
          </cell>
          <cell r="BN1476">
            <v>3.5907888954999998</v>
          </cell>
          <cell r="BQ1476">
            <v>4.0627468442500003</v>
          </cell>
          <cell r="BT1476">
            <v>4.3952190957499999</v>
          </cell>
          <cell r="BX1476">
            <v>3.6115321802500002</v>
          </cell>
          <cell r="CA1476">
            <v>3.60447456175</v>
          </cell>
          <cell r="CD1476">
            <v>3.7438733717500003</v>
          </cell>
          <cell r="CG1476">
            <v>4.3122848032499999</v>
          </cell>
        </row>
        <row r="1477">
          <cell r="B1477" t="str">
            <v>QTR_Value_Cognac_London</v>
          </cell>
          <cell r="C1477" t="str">
            <v>QTR</v>
          </cell>
          <cell r="D1477" t="str">
            <v>Value</v>
          </cell>
          <cell r="E1477" t="str">
            <v>Spirits</v>
          </cell>
          <cell r="F1477" t="str">
            <v>Cognac</v>
          </cell>
          <cell r="G1477" t="str">
            <v>London</v>
          </cell>
          <cell r="K1477">
            <v>10.384071707499999</v>
          </cell>
          <cell r="N1477">
            <v>11.361993094999999</v>
          </cell>
          <cell r="Q1477">
            <v>11.078725253249999</v>
          </cell>
          <cell r="T1477">
            <v>13.77815464725</v>
          </cell>
          <cell r="X1477">
            <v>11.185132878999999</v>
          </cell>
          <cell r="AA1477">
            <v>12.760773669500001</v>
          </cell>
          <cell r="AD1477">
            <v>13.442669252750001</v>
          </cell>
          <cell r="AG1477">
            <v>15.35856848475</v>
          </cell>
          <cell r="AK1477">
            <v>11.50771437375</v>
          </cell>
          <cell r="AN1477">
            <v>13.650425026750002</v>
          </cell>
          <cell r="AQ1477">
            <v>13.268695068</v>
          </cell>
          <cell r="AT1477">
            <v>16.433357467500002</v>
          </cell>
          <cell r="AX1477">
            <v>14.88409964175</v>
          </cell>
          <cell r="BA1477">
            <v>13.991143417749999</v>
          </cell>
          <cell r="BD1477">
            <v>12.8957351865</v>
          </cell>
          <cell r="BG1477">
            <v>15.154019447999998</v>
          </cell>
          <cell r="BK1477">
            <v>13.751465337000003</v>
          </cell>
          <cell r="BN1477">
            <v>15.9279838025</v>
          </cell>
          <cell r="BQ1477">
            <v>17.434802893500002</v>
          </cell>
          <cell r="BT1477">
            <v>19.664797483000001</v>
          </cell>
          <cell r="BX1477">
            <v>14.64219003525</v>
          </cell>
          <cell r="CA1477">
            <v>14.986041870249998</v>
          </cell>
          <cell r="CD1477">
            <v>16.034108462999999</v>
          </cell>
          <cell r="CG1477">
            <v>18.026291731499999</v>
          </cell>
        </row>
        <row r="1478">
          <cell r="B1478" t="str">
            <v>QTR_Value_Cognac_North East England</v>
          </cell>
          <cell r="C1478" t="str">
            <v>QTR</v>
          </cell>
          <cell r="D1478" t="str">
            <v>Value</v>
          </cell>
          <cell r="E1478" t="str">
            <v>Spirits</v>
          </cell>
          <cell r="F1478" t="str">
            <v>Cognac</v>
          </cell>
          <cell r="G1478" t="str">
            <v>North East England</v>
          </cell>
          <cell r="K1478">
            <v>0.97936042450000005</v>
          </cell>
          <cell r="N1478">
            <v>0.93748535700000002</v>
          </cell>
          <cell r="Q1478">
            <v>0.85458552050000003</v>
          </cell>
          <cell r="T1478">
            <v>1.0472685180000001</v>
          </cell>
          <cell r="X1478">
            <v>0.90691872699999998</v>
          </cell>
          <cell r="AA1478">
            <v>0.98637307899999993</v>
          </cell>
          <cell r="AD1478">
            <v>0.98384233674999999</v>
          </cell>
          <cell r="AG1478">
            <v>1.1206287752499999</v>
          </cell>
          <cell r="AK1478">
            <v>0.74033740049999996</v>
          </cell>
          <cell r="AN1478">
            <v>0.86246382600000004</v>
          </cell>
          <cell r="AQ1478">
            <v>0.98950845074999993</v>
          </cell>
          <cell r="AT1478">
            <v>1.1417280187500001</v>
          </cell>
          <cell r="AX1478">
            <v>0.98607377149999997</v>
          </cell>
          <cell r="BA1478">
            <v>1.0505733859999999</v>
          </cell>
          <cell r="BD1478">
            <v>0.94455757525000006</v>
          </cell>
          <cell r="BG1478">
            <v>1.12169118025</v>
          </cell>
          <cell r="BK1478">
            <v>1.0670222905000002</v>
          </cell>
          <cell r="BN1478">
            <v>1.3162556835000001</v>
          </cell>
          <cell r="BQ1478">
            <v>1.3447906382499999</v>
          </cell>
          <cell r="BT1478">
            <v>1.5130596147499999</v>
          </cell>
          <cell r="BX1478">
            <v>1.0904945832499999</v>
          </cell>
          <cell r="CA1478">
            <v>1.3507470612500001</v>
          </cell>
          <cell r="CD1478">
            <v>1.4895410835</v>
          </cell>
          <cell r="CG1478">
            <v>1.7147410459999999</v>
          </cell>
        </row>
        <row r="1479">
          <cell r="B1479" t="str">
            <v>QTR_Value_Cognac_North East Scotland</v>
          </cell>
          <cell r="C1479" t="str">
            <v>QTR</v>
          </cell>
          <cell r="D1479" t="str">
            <v>Value</v>
          </cell>
          <cell r="E1479" t="str">
            <v>Spirits</v>
          </cell>
          <cell r="F1479" t="str">
            <v>Cognac</v>
          </cell>
          <cell r="G1479" t="str">
            <v>North East Scotland</v>
          </cell>
          <cell r="K1479">
            <v>0.57103489275000008</v>
          </cell>
          <cell r="N1479">
            <v>0.75094071625000003</v>
          </cell>
          <cell r="Q1479">
            <v>0.63943415625</v>
          </cell>
          <cell r="T1479">
            <v>0.69190018674999998</v>
          </cell>
          <cell r="X1479">
            <v>0.54730853324999995</v>
          </cell>
          <cell r="AA1479">
            <v>0.64716890724999998</v>
          </cell>
          <cell r="AD1479">
            <v>0.70290428174999997</v>
          </cell>
          <cell r="AG1479">
            <v>0.77760325175</v>
          </cell>
          <cell r="AK1479">
            <v>0.83741891899999998</v>
          </cell>
          <cell r="AN1479">
            <v>0.87975676899999999</v>
          </cell>
          <cell r="AQ1479">
            <v>0.76886088624999993</v>
          </cell>
          <cell r="AT1479">
            <v>0.95358409274999989</v>
          </cell>
          <cell r="AX1479">
            <v>1.0324431945000001</v>
          </cell>
          <cell r="BA1479">
            <v>1.147919811</v>
          </cell>
          <cell r="BD1479">
            <v>0.89942823674999994</v>
          </cell>
          <cell r="BG1479">
            <v>0.84532828974999996</v>
          </cell>
          <cell r="BK1479">
            <v>0.7640771945</v>
          </cell>
          <cell r="BN1479">
            <v>0.93622397600000007</v>
          </cell>
          <cell r="BQ1479">
            <v>1.1284118759999999</v>
          </cell>
          <cell r="BT1479">
            <v>1.1439021395</v>
          </cell>
          <cell r="BX1479">
            <v>0.970149869</v>
          </cell>
          <cell r="CA1479">
            <v>0.87632273999999999</v>
          </cell>
          <cell r="CD1479">
            <v>0.53025223450000003</v>
          </cell>
          <cell r="CG1479">
            <v>0.56461754149999999</v>
          </cell>
        </row>
        <row r="1480">
          <cell r="B1480" t="str">
            <v>QTR_Value_Cognac_North West (Lancashire)</v>
          </cell>
          <cell r="C1480" t="str">
            <v>QTR</v>
          </cell>
          <cell r="D1480" t="str">
            <v>Value</v>
          </cell>
          <cell r="E1480" t="str">
            <v>Spirits</v>
          </cell>
          <cell r="F1480" t="str">
            <v>Cognac</v>
          </cell>
          <cell r="G1480" t="str">
            <v>North West (Lancashire)</v>
          </cell>
          <cell r="K1480">
            <v>5.9665246574999999</v>
          </cell>
          <cell r="N1480">
            <v>6.723702404</v>
          </cell>
          <cell r="Q1480">
            <v>6.0875533937500004</v>
          </cell>
          <cell r="T1480">
            <v>7.1834450887500001</v>
          </cell>
          <cell r="X1480">
            <v>5.6574900134999995</v>
          </cell>
          <cell r="AA1480">
            <v>5.9856898665000005</v>
          </cell>
          <cell r="AD1480">
            <v>6.0718654567500003</v>
          </cell>
          <cell r="AG1480">
            <v>7.2781420022499992</v>
          </cell>
          <cell r="AK1480">
            <v>5.6728473212499999</v>
          </cell>
          <cell r="AN1480">
            <v>6.1787404727499995</v>
          </cell>
          <cell r="AQ1480">
            <v>6.5762252017499998</v>
          </cell>
          <cell r="AT1480">
            <v>7.71085700125</v>
          </cell>
          <cell r="AX1480">
            <v>6.3799689595000011</v>
          </cell>
          <cell r="BA1480">
            <v>6.3868171285000006</v>
          </cell>
          <cell r="BD1480">
            <v>5.5932614337500004</v>
          </cell>
          <cell r="BG1480">
            <v>5.8680036282500003</v>
          </cell>
          <cell r="BK1480">
            <v>5.2725150630000002</v>
          </cell>
          <cell r="BN1480">
            <v>6.0818151349999994</v>
          </cell>
          <cell r="BQ1480">
            <v>6.2901497270000002</v>
          </cell>
          <cell r="BT1480">
            <v>7.0496891549999994</v>
          </cell>
          <cell r="BX1480">
            <v>5.4332475092500001</v>
          </cell>
          <cell r="CA1480">
            <v>6.5680008882500003</v>
          </cell>
          <cell r="CD1480">
            <v>6.9143521677499997</v>
          </cell>
          <cell r="CG1480">
            <v>7.6099130037500009</v>
          </cell>
        </row>
        <row r="1481">
          <cell r="B1481" t="str">
            <v>QTR_Value_Cognac_South and South East</v>
          </cell>
          <cell r="C1481" t="str">
            <v>QTR</v>
          </cell>
          <cell r="D1481" t="str">
            <v>Value</v>
          </cell>
          <cell r="E1481" t="str">
            <v>Spirits</v>
          </cell>
          <cell r="F1481" t="str">
            <v>Cognac</v>
          </cell>
          <cell r="G1481" t="str">
            <v>South and South East</v>
          </cell>
          <cell r="K1481">
            <v>4.6094563204999996</v>
          </cell>
          <cell r="N1481">
            <v>4.4976491379999999</v>
          </cell>
          <cell r="Q1481">
            <v>3.8576993832500004</v>
          </cell>
          <cell r="T1481">
            <v>4.8851790962499999</v>
          </cell>
          <cell r="X1481">
            <v>4.0413640155000001</v>
          </cell>
          <cell r="AA1481">
            <v>4.3258054694999997</v>
          </cell>
          <cell r="AD1481">
            <v>4.5596168204999996</v>
          </cell>
          <cell r="AG1481">
            <v>5.2129827165</v>
          </cell>
          <cell r="AK1481">
            <v>2.8092812055</v>
          </cell>
          <cell r="AN1481">
            <v>3.5350557144999999</v>
          </cell>
          <cell r="AQ1481">
            <v>4.2282387994999997</v>
          </cell>
          <cell r="AT1481">
            <v>5.0432881515000005</v>
          </cell>
          <cell r="AX1481">
            <v>4.1576926052500003</v>
          </cell>
          <cell r="BA1481">
            <v>3.9646876047499995</v>
          </cell>
          <cell r="BD1481">
            <v>3.5395549569999996</v>
          </cell>
          <cell r="BG1481">
            <v>3.999419477</v>
          </cell>
          <cell r="BK1481">
            <v>3.5844941722499999</v>
          </cell>
          <cell r="BN1481">
            <v>4.1395413272499999</v>
          </cell>
          <cell r="BQ1481">
            <v>4.50319840525</v>
          </cell>
          <cell r="BT1481">
            <v>5.06339727725</v>
          </cell>
          <cell r="BX1481">
            <v>4.4067333307499998</v>
          </cell>
          <cell r="CA1481">
            <v>4.6074804517499999</v>
          </cell>
          <cell r="CD1481">
            <v>5.0101806337500001</v>
          </cell>
          <cell r="CG1481">
            <v>5.7832392507500003</v>
          </cell>
        </row>
        <row r="1482">
          <cell r="B1482" t="str">
            <v>QTR_Value_Cognac_South West</v>
          </cell>
          <cell r="C1482" t="str">
            <v>QTR</v>
          </cell>
          <cell r="D1482" t="str">
            <v>Value</v>
          </cell>
          <cell r="E1482" t="str">
            <v>Spirits</v>
          </cell>
          <cell r="F1482" t="str">
            <v>Cognac</v>
          </cell>
          <cell r="G1482" t="str">
            <v>South West</v>
          </cell>
          <cell r="K1482">
            <v>2.4088783237499998</v>
          </cell>
          <cell r="N1482">
            <v>2.7110597262500002</v>
          </cell>
          <cell r="Q1482">
            <v>2.1697474687500002</v>
          </cell>
          <cell r="T1482">
            <v>2.5205567432500002</v>
          </cell>
          <cell r="X1482">
            <v>2.0198546882499997</v>
          </cell>
          <cell r="AA1482">
            <v>2.0926177737500002</v>
          </cell>
          <cell r="AD1482">
            <v>2.2918672627499999</v>
          </cell>
          <cell r="AG1482">
            <v>2.6959414482500001</v>
          </cell>
          <cell r="AK1482">
            <v>2.1908078632499999</v>
          </cell>
          <cell r="AN1482">
            <v>2.22675990225</v>
          </cell>
          <cell r="AQ1482">
            <v>2.2913143485000003</v>
          </cell>
          <cell r="AT1482">
            <v>2.6373222410000001</v>
          </cell>
          <cell r="AX1482">
            <v>2.4809552090000002</v>
          </cell>
          <cell r="BA1482">
            <v>2.5370011004999999</v>
          </cell>
          <cell r="BD1482">
            <v>2.6283622977499999</v>
          </cell>
          <cell r="BG1482">
            <v>2.6091232227500001</v>
          </cell>
          <cell r="BK1482">
            <v>2.2081366032500003</v>
          </cell>
          <cell r="BN1482">
            <v>2.7998230067500001</v>
          </cell>
          <cell r="BQ1482">
            <v>3.4771699050000002</v>
          </cell>
          <cell r="BT1482">
            <v>3.421689803</v>
          </cell>
          <cell r="BX1482">
            <v>2.4015494074999997</v>
          </cell>
          <cell r="CA1482">
            <v>2.6107207699999999</v>
          </cell>
          <cell r="CD1482">
            <v>2.7100539857500001</v>
          </cell>
          <cell r="CG1482">
            <v>3.10474230675</v>
          </cell>
        </row>
        <row r="1483">
          <cell r="B1483" t="str">
            <v>QTR_Value_Cognac_Wales and West</v>
          </cell>
          <cell r="C1483" t="str">
            <v>QTR</v>
          </cell>
          <cell r="D1483" t="str">
            <v>Value</v>
          </cell>
          <cell r="E1483" t="str">
            <v>Spirits</v>
          </cell>
          <cell r="F1483" t="str">
            <v>Cognac</v>
          </cell>
          <cell r="G1483" t="str">
            <v>Wales and West</v>
          </cell>
          <cell r="K1483">
            <v>2.5779548117500002</v>
          </cell>
          <cell r="N1483">
            <v>3.0188712922500001</v>
          </cell>
          <cell r="Q1483">
            <v>2.9100845694999999</v>
          </cell>
          <cell r="T1483">
            <v>3.6035201954999998</v>
          </cell>
          <cell r="X1483">
            <v>2.8623778992499997</v>
          </cell>
          <cell r="AA1483">
            <v>2.9831180217500002</v>
          </cell>
          <cell r="AD1483">
            <v>3.0366964200000002</v>
          </cell>
          <cell r="AG1483">
            <v>3.6138088869999998</v>
          </cell>
          <cell r="AK1483">
            <v>3.08443757525</v>
          </cell>
          <cell r="AN1483">
            <v>3.3081256832500001</v>
          </cell>
          <cell r="AQ1483">
            <v>3.4932345647499998</v>
          </cell>
          <cell r="AT1483">
            <v>4.4492261377500002</v>
          </cell>
          <cell r="AX1483">
            <v>4.1330162387499998</v>
          </cell>
          <cell r="BA1483">
            <v>4.3145594712499999</v>
          </cell>
          <cell r="BD1483">
            <v>4.0774964020000004</v>
          </cell>
          <cell r="BG1483">
            <v>4.6412176540000001</v>
          </cell>
          <cell r="BK1483">
            <v>4.1500785337499995</v>
          </cell>
          <cell r="BN1483">
            <v>4.3772429697499993</v>
          </cell>
          <cell r="BQ1483">
            <v>4.9689114892499999</v>
          </cell>
          <cell r="BT1483">
            <v>6.2661752862499993</v>
          </cell>
          <cell r="BX1483">
            <v>5.1771647325000005</v>
          </cell>
          <cell r="CA1483">
            <v>5.0869163165</v>
          </cell>
          <cell r="CD1483">
            <v>5.1257372344999999</v>
          </cell>
          <cell r="CG1483">
            <v>5.8953533904999995</v>
          </cell>
        </row>
        <row r="1484">
          <cell r="B1484" t="str">
            <v>QTR_Value_Cognac_Yorkshire</v>
          </cell>
          <cell r="C1484" t="str">
            <v>QTR</v>
          </cell>
          <cell r="D1484" t="str">
            <v>Value</v>
          </cell>
          <cell r="E1484" t="str">
            <v>Spirits</v>
          </cell>
          <cell r="F1484" t="str">
            <v>Cognac</v>
          </cell>
          <cell r="G1484" t="str">
            <v>Yorkshire</v>
          </cell>
          <cell r="K1484">
            <v>2.2586555967499997</v>
          </cell>
          <cell r="N1484">
            <v>2.4221128257500002</v>
          </cell>
          <cell r="Q1484">
            <v>2.3777384497499998</v>
          </cell>
          <cell r="T1484">
            <v>2.8837742047499999</v>
          </cell>
          <cell r="X1484">
            <v>2.3378295492499999</v>
          </cell>
          <cell r="AA1484">
            <v>2.6293209397500004</v>
          </cell>
          <cell r="AD1484">
            <v>2.6977813314999999</v>
          </cell>
          <cell r="AG1484">
            <v>3.2500045365000001</v>
          </cell>
          <cell r="AK1484">
            <v>2.8656765995</v>
          </cell>
          <cell r="AN1484">
            <v>3.2610918135000002</v>
          </cell>
          <cell r="AQ1484">
            <v>3.7130391359999999</v>
          </cell>
          <cell r="AT1484">
            <v>3.9274799109999998</v>
          </cell>
          <cell r="AX1484">
            <v>3.4895730595000001</v>
          </cell>
          <cell r="BA1484">
            <v>3.6566955905</v>
          </cell>
          <cell r="BD1484">
            <v>3.6282522770000005</v>
          </cell>
          <cell r="BG1484">
            <v>4.1528384819999999</v>
          </cell>
          <cell r="BK1484">
            <v>3.6340674985000003</v>
          </cell>
          <cell r="BN1484">
            <v>3.6154477360000001</v>
          </cell>
          <cell r="BQ1484">
            <v>3.9516112022499996</v>
          </cell>
          <cell r="BT1484">
            <v>4.5686842322499999</v>
          </cell>
          <cell r="BX1484">
            <v>3.5275129019999998</v>
          </cell>
          <cell r="CA1484">
            <v>3.6916807619999998</v>
          </cell>
          <cell r="CD1484">
            <v>4.0451508882500002</v>
          </cell>
          <cell r="CG1484">
            <v>4.9761501307500007</v>
          </cell>
        </row>
        <row r="1485">
          <cell r="B1485" t="str">
            <v xml:space="preserve">QTR_Value_Cream Liqueurs_Central England </v>
          </cell>
          <cell r="C1485" t="str">
            <v>QTR</v>
          </cell>
          <cell r="D1485" t="str">
            <v>Value</v>
          </cell>
          <cell r="E1485" t="str">
            <v>Spirits</v>
          </cell>
          <cell r="F1485" t="str">
            <v>Cream Liqueurs</v>
          </cell>
          <cell r="G1485" t="str">
            <v xml:space="preserve">Central England </v>
          </cell>
          <cell r="K1485">
            <v>2.4742166609999998</v>
          </cell>
          <cell r="N1485">
            <v>2.3025785380000001</v>
          </cell>
          <cell r="Q1485">
            <v>2.2034370807499997</v>
          </cell>
          <cell r="T1485">
            <v>3.2260309492499997</v>
          </cell>
          <cell r="X1485">
            <v>2.3756884980000006</v>
          </cell>
          <cell r="AA1485">
            <v>2.340873137</v>
          </cell>
          <cell r="AD1485">
            <v>2.1635891919999999</v>
          </cell>
          <cell r="AG1485">
            <v>3.1192183550000001</v>
          </cell>
          <cell r="AK1485">
            <v>1.75252723975</v>
          </cell>
          <cell r="AN1485">
            <v>1.8250305742499999</v>
          </cell>
          <cell r="AQ1485">
            <v>1.7771907037500001</v>
          </cell>
          <cell r="AT1485">
            <v>2.7523929512500001</v>
          </cell>
          <cell r="AX1485">
            <v>2.3531171860000004</v>
          </cell>
          <cell r="BA1485">
            <v>2.1547600014999997</v>
          </cell>
          <cell r="BD1485">
            <v>2.66332224775</v>
          </cell>
          <cell r="BG1485">
            <v>3.3220237267500003</v>
          </cell>
          <cell r="BK1485">
            <v>1.9360524975000002</v>
          </cell>
          <cell r="BN1485">
            <v>1.35727288</v>
          </cell>
          <cell r="BQ1485">
            <v>1.2966942625</v>
          </cell>
          <cell r="BT1485">
            <v>2.702480886</v>
          </cell>
          <cell r="BX1485">
            <v>2.66684889225</v>
          </cell>
          <cell r="CA1485">
            <v>2.63065381925</v>
          </cell>
          <cell r="CD1485">
            <v>2.18613880825</v>
          </cell>
          <cell r="CG1485">
            <v>2.7309605552500003</v>
          </cell>
        </row>
        <row r="1486">
          <cell r="B1486" t="str">
            <v>QTR_Value_Cream Liqueurs_GB CENTRAL SCOTLAND</v>
          </cell>
          <cell r="C1486" t="str">
            <v>QTR</v>
          </cell>
          <cell r="D1486" t="str">
            <v>Value</v>
          </cell>
          <cell r="E1486" t="str">
            <v>Spirits</v>
          </cell>
          <cell r="F1486" t="str">
            <v>Cream Liqueurs</v>
          </cell>
          <cell r="G1486" t="str">
            <v>GB CENTRAL SCOTLAND</v>
          </cell>
          <cell r="K1486">
            <v>1.27552198375</v>
          </cell>
          <cell r="N1486">
            <v>1.2298365067500001</v>
          </cell>
          <cell r="Q1486">
            <v>1.4080388115</v>
          </cell>
          <cell r="T1486">
            <v>1.7166048840000001</v>
          </cell>
          <cell r="X1486">
            <v>1.1099385262500001</v>
          </cell>
          <cell r="AA1486">
            <v>1.25801553025</v>
          </cell>
          <cell r="AD1486">
            <v>1.3381135227499998</v>
          </cell>
          <cell r="AG1486">
            <v>2.1570789167499997</v>
          </cell>
          <cell r="AK1486">
            <v>1.16526485475</v>
          </cell>
          <cell r="AN1486">
            <v>1.4656744177500001</v>
          </cell>
          <cell r="AQ1486">
            <v>1.4970644145000001</v>
          </cell>
          <cell r="AT1486">
            <v>2.2245344870000001</v>
          </cell>
          <cell r="AX1486">
            <v>1.9589304535000001</v>
          </cell>
          <cell r="BA1486">
            <v>1.7601633250000002</v>
          </cell>
          <cell r="BD1486">
            <v>2.1492860942500003</v>
          </cell>
          <cell r="BG1486">
            <v>2.9233400382500001</v>
          </cell>
          <cell r="BK1486">
            <v>1.5770482687499998</v>
          </cell>
          <cell r="BN1486">
            <v>1.1567003787499999</v>
          </cell>
          <cell r="BQ1486">
            <v>1.1399398995000001</v>
          </cell>
          <cell r="BT1486">
            <v>1.9576064590000002</v>
          </cell>
          <cell r="BX1486">
            <v>1.8870219132499999</v>
          </cell>
          <cell r="CA1486">
            <v>1.8659369672500001</v>
          </cell>
          <cell r="CD1486">
            <v>1.4670504344999999</v>
          </cell>
          <cell r="CG1486">
            <v>1.856804447</v>
          </cell>
        </row>
        <row r="1487">
          <cell r="B1487" t="str">
            <v>QTR_Value_Cream Liqueurs_East of England</v>
          </cell>
          <cell r="C1487" t="str">
            <v>QTR</v>
          </cell>
          <cell r="D1487" t="str">
            <v>Value</v>
          </cell>
          <cell r="E1487" t="str">
            <v>Spirits</v>
          </cell>
          <cell r="F1487" t="str">
            <v>Cream Liqueurs</v>
          </cell>
          <cell r="G1487" t="str">
            <v>East of England</v>
          </cell>
          <cell r="K1487">
            <v>1.1464472780000001</v>
          </cell>
          <cell r="N1487">
            <v>1.0792858940000001</v>
          </cell>
          <cell r="Q1487">
            <v>1.049018059</v>
          </cell>
          <cell r="T1487">
            <v>1.5764439799999999</v>
          </cell>
          <cell r="X1487">
            <v>0.95002276749999992</v>
          </cell>
          <cell r="AA1487">
            <v>0.93933484349999996</v>
          </cell>
          <cell r="AD1487">
            <v>1.0490201285</v>
          </cell>
          <cell r="AG1487">
            <v>1.5058246125000001</v>
          </cell>
          <cell r="AK1487">
            <v>1.3129275487500001</v>
          </cell>
          <cell r="AN1487">
            <v>1.3960365842499998</v>
          </cell>
          <cell r="AQ1487">
            <v>1.56238952275</v>
          </cell>
          <cell r="AT1487">
            <v>1.7959125192500001</v>
          </cell>
          <cell r="AX1487">
            <v>1.5132593902499998</v>
          </cell>
          <cell r="BA1487">
            <v>1.3610841487500001</v>
          </cell>
          <cell r="BD1487">
            <v>1.7012116389999998</v>
          </cell>
          <cell r="BG1487">
            <v>2.1678127649999999</v>
          </cell>
          <cell r="BK1487">
            <v>1.20577018</v>
          </cell>
          <cell r="BN1487">
            <v>0.89801654050000002</v>
          </cell>
          <cell r="BQ1487">
            <v>0.97078352400000001</v>
          </cell>
          <cell r="BT1487">
            <v>1.7806541025</v>
          </cell>
          <cell r="BX1487">
            <v>1.8299746422500001</v>
          </cell>
          <cell r="CA1487">
            <v>1.8096963457499999</v>
          </cell>
          <cell r="CD1487">
            <v>1.534121861</v>
          </cell>
          <cell r="CG1487">
            <v>1.9470058829999999</v>
          </cell>
        </row>
        <row r="1488">
          <cell r="B1488" t="str">
            <v>QTR_Value_Cream Liqueurs_London</v>
          </cell>
          <cell r="C1488" t="str">
            <v>QTR</v>
          </cell>
          <cell r="D1488" t="str">
            <v>Value</v>
          </cell>
          <cell r="E1488" t="str">
            <v>Spirits</v>
          </cell>
          <cell r="F1488" t="str">
            <v>Cream Liqueurs</v>
          </cell>
          <cell r="G1488" t="str">
            <v>London</v>
          </cell>
          <cell r="K1488">
            <v>3.77588855175</v>
          </cell>
          <cell r="N1488">
            <v>3.4091297737499997</v>
          </cell>
          <cell r="Q1488">
            <v>3.4935556702500001</v>
          </cell>
          <cell r="T1488">
            <v>5.5761311282500001</v>
          </cell>
          <cell r="X1488">
            <v>3.4334178890000002</v>
          </cell>
          <cell r="AA1488">
            <v>3.40772158</v>
          </cell>
          <cell r="AD1488">
            <v>3.4819276435000002</v>
          </cell>
          <cell r="AG1488">
            <v>5.5562260504999994</v>
          </cell>
          <cell r="AK1488">
            <v>4.1160364212500005</v>
          </cell>
          <cell r="AN1488">
            <v>4.8342120072499997</v>
          </cell>
          <cell r="AQ1488">
            <v>4.7515424582500003</v>
          </cell>
          <cell r="AT1488">
            <v>7.30550556725</v>
          </cell>
          <cell r="AX1488">
            <v>5.9823295905</v>
          </cell>
          <cell r="BA1488">
            <v>5.4280791209999997</v>
          </cell>
          <cell r="BD1488">
            <v>6.6765992344999994</v>
          </cell>
          <cell r="BG1488">
            <v>8.4273339240000009</v>
          </cell>
          <cell r="BK1488">
            <v>4.7079382822499998</v>
          </cell>
          <cell r="BN1488">
            <v>3.3961348292500002</v>
          </cell>
          <cell r="BQ1488">
            <v>3.7195965065000003</v>
          </cell>
          <cell r="BT1488">
            <v>7.3139842989999995</v>
          </cell>
          <cell r="BX1488">
            <v>7.11399477325</v>
          </cell>
          <cell r="CA1488">
            <v>6.6752772532499991</v>
          </cell>
          <cell r="CD1488">
            <v>5.7358532150000006</v>
          </cell>
          <cell r="CG1488">
            <v>7.8403550355</v>
          </cell>
        </row>
        <row r="1489">
          <cell r="B1489" t="str">
            <v>QTR_Value_Cream Liqueurs_North East England</v>
          </cell>
          <cell r="C1489" t="str">
            <v>QTR</v>
          </cell>
          <cell r="D1489" t="str">
            <v>Value</v>
          </cell>
          <cell r="E1489" t="str">
            <v>Spirits</v>
          </cell>
          <cell r="F1489" t="str">
            <v>Cream Liqueurs</v>
          </cell>
          <cell r="G1489" t="str">
            <v>North East England</v>
          </cell>
          <cell r="K1489">
            <v>0.59414387824999992</v>
          </cell>
          <cell r="N1489">
            <v>0.49939598475000002</v>
          </cell>
          <cell r="Q1489">
            <v>0.52647124350000007</v>
          </cell>
          <cell r="T1489">
            <v>0.73356753950000009</v>
          </cell>
          <cell r="X1489">
            <v>0.47549925700000001</v>
          </cell>
          <cell r="AA1489">
            <v>0.493102084</v>
          </cell>
          <cell r="AD1489">
            <v>0.48413081250000001</v>
          </cell>
          <cell r="AG1489">
            <v>0.63820621749999995</v>
          </cell>
          <cell r="AK1489">
            <v>0.39819683700000003</v>
          </cell>
          <cell r="AN1489">
            <v>0.44945678500000008</v>
          </cell>
          <cell r="AQ1489">
            <v>0.44899637124999997</v>
          </cell>
          <cell r="AT1489">
            <v>0.66222257875000001</v>
          </cell>
          <cell r="AX1489">
            <v>0.56255496424999996</v>
          </cell>
          <cell r="BA1489">
            <v>0.53176000724999994</v>
          </cell>
          <cell r="BD1489">
            <v>0.66185498300000001</v>
          </cell>
          <cell r="BG1489">
            <v>0.88748391450000008</v>
          </cell>
          <cell r="BK1489">
            <v>0.51269285274999998</v>
          </cell>
          <cell r="BN1489">
            <v>0.36337733075</v>
          </cell>
          <cell r="BQ1489">
            <v>0.37538994525000002</v>
          </cell>
          <cell r="BT1489">
            <v>0.70567670325000009</v>
          </cell>
          <cell r="BX1489">
            <v>0.79573104225000002</v>
          </cell>
          <cell r="CA1489">
            <v>0.89069024825000009</v>
          </cell>
          <cell r="CD1489">
            <v>0.74288667424999999</v>
          </cell>
          <cell r="CG1489">
            <v>0.96214836625</v>
          </cell>
        </row>
        <row r="1490">
          <cell r="B1490" t="str">
            <v>QTR_Value_Cream Liqueurs_North East Scotland</v>
          </cell>
          <cell r="C1490" t="str">
            <v>QTR</v>
          </cell>
          <cell r="D1490" t="str">
            <v>Value</v>
          </cell>
          <cell r="E1490" t="str">
            <v>Spirits</v>
          </cell>
          <cell r="F1490" t="str">
            <v>Cream Liqueurs</v>
          </cell>
          <cell r="G1490" t="str">
            <v>North East Scotland</v>
          </cell>
          <cell r="K1490">
            <v>0.33865903975</v>
          </cell>
          <cell r="N1490">
            <v>0.30773468025000006</v>
          </cell>
          <cell r="Q1490">
            <v>0.40571523274999999</v>
          </cell>
          <cell r="T1490">
            <v>0.43494476324999998</v>
          </cell>
          <cell r="X1490">
            <v>0.25563797874999999</v>
          </cell>
          <cell r="AA1490">
            <v>0.29363116974999998</v>
          </cell>
          <cell r="AD1490">
            <v>0.31753147700000001</v>
          </cell>
          <cell r="AG1490">
            <v>0.43086638250000003</v>
          </cell>
          <cell r="AK1490">
            <v>0.32572681575000001</v>
          </cell>
          <cell r="AN1490">
            <v>0.34786030325</v>
          </cell>
          <cell r="AQ1490">
            <v>0.31434479125000003</v>
          </cell>
          <cell r="AT1490">
            <v>0.55105391574999996</v>
          </cell>
          <cell r="AX1490">
            <v>0.43075313049999997</v>
          </cell>
          <cell r="BA1490">
            <v>0.459070902</v>
          </cell>
          <cell r="BD1490">
            <v>0.55513299225000001</v>
          </cell>
          <cell r="BG1490">
            <v>0.63247581424999999</v>
          </cell>
          <cell r="BK1490">
            <v>0.31824424699999998</v>
          </cell>
          <cell r="BN1490">
            <v>0.29432213349999997</v>
          </cell>
          <cell r="BQ1490">
            <v>0.22157549200000001</v>
          </cell>
          <cell r="BT1490">
            <v>0.44665213549999999</v>
          </cell>
          <cell r="BX1490">
            <v>0.59427779825000004</v>
          </cell>
          <cell r="CA1490">
            <v>0.52021547275000002</v>
          </cell>
          <cell r="CD1490">
            <v>0.50913471749999994</v>
          </cell>
          <cell r="CG1490">
            <v>0.91480358349999991</v>
          </cell>
        </row>
        <row r="1491">
          <cell r="B1491" t="str">
            <v>QTR_Value_Cream Liqueurs_North West (Lancashire)</v>
          </cell>
          <cell r="C1491" t="str">
            <v>QTR</v>
          </cell>
          <cell r="D1491" t="str">
            <v>Value</v>
          </cell>
          <cell r="E1491" t="str">
            <v>Spirits</v>
          </cell>
          <cell r="F1491" t="str">
            <v>Cream Liqueurs</v>
          </cell>
          <cell r="G1491" t="str">
            <v>North West (Lancashire)</v>
          </cell>
          <cell r="K1491">
            <v>1.7844372330000002</v>
          </cell>
          <cell r="N1491">
            <v>1.6821060635</v>
          </cell>
          <cell r="Q1491">
            <v>1.7634670124999998</v>
          </cell>
          <cell r="T1491">
            <v>2.5582749400000004</v>
          </cell>
          <cell r="X1491">
            <v>1.6451795787499999</v>
          </cell>
          <cell r="AA1491">
            <v>1.5196967647499999</v>
          </cell>
          <cell r="AD1491">
            <v>1.4308408647499999</v>
          </cell>
          <cell r="AG1491">
            <v>2.1811084947500001</v>
          </cell>
          <cell r="AK1491">
            <v>1.7770903367499999</v>
          </cell>
          <cell r="AN1491">
            <v>2.0124636407500001</v>
          </cell>
          <cell r="AQ1491">
            <v>2.0078276602499998</v>
          </cell>
          <cell r="AT1491">
            <v>2.7832761272499997</v>
          </cell>
          <cell r="AX1491">
            <v>2.4918926047499999</v>
          </cell>
          <cell r="BA1491">
            <v>2.37945353875</v>
          </cell>
          <cell r="BD1491">
            <v>2.7920639932500002</v>
          </cell>
          <cell r="BG1491">
            <v>3.3757444472500002</v>
          </cell>
          <cell r="BK1491">
            <v>1.91263422575</v>
          </cell>
          <cell r="BN1491">
            <v>1.3666168377500001</v>
          </cell>
          <cell r="BQ1491">
            <v>1.4528611632499999</v>
          </cell>
          <cell r="BT1491">
            <v>2.7411181192499998</v>
          </cell>
          <cell r="BX1491">
            <v>2.6828424155000001</v>
          </cell>
          <cell r="CA1491">
            <v>2.5240729100000001</v>
          </cell>
          <cell r="CD1491">
            <v>2.1599428277500001</v>
          </cell>
          <cell r="CG1491">
            <v>2.7951216097500002</v>
          </cell>
        </row>
        <row r="1492">
          <cell r="B1492" t="str">
            <v>QTR_Value_Cream Liqueurs_South and South East</v>
          </cell>
          <cell r="C1492" t="str">
            <v>QTR</v>
          </cell>
          <cell r="D1492" t="str">
            <v>Value</v>
          </cell>
          <cell r="E1492" t="str">
            <v>Spirits</v>
          </cell>
          <cell r="F1492" t="str">
            <v>Cream Liqueurs</v>
          </cell>
          <cell r="G1492" t="str">
            <v>South and South East</v>
          </cell>
          <cell r="K1492">
            <v>2.0866140945000002</v>
          </cell>
          <cell r="N1492">
            <v>2.0444853175</v>
          </cell>
          <cell r="Q1492">
            <v>2.1045200157499999</v>
          </cell>
          <cell r="T1492">
            <v>2.7824666072499999</v>
          </cell>
          <cell r="X1492">
            <v>2.0390218805</v>
          </cell>
          <cell r="AA1492">
            <v>1.9011632595000001</v>
          </cell>
          <cell r="AD1492">
            <v>1.9014568350000001</v>
          </cell>
          <cell r="AG1492">
            <v>2.4303987499999997</v>
          </cell>
          <cell r="AK1492">
            <v>1.254990053</v>
          </cell>
          <cell r="AN1492">
            <v>1.3606567485000001</v>
          </cell>
          <cell r="AQ1492">
            <v>1.30688805075</v>
          </cell>
          <cell r="AT1492">
            <v>1.9776879637499998</v>
          </cell>
          <cell r="AX1492">
            <v>1.60276515525</v>
          </cell>
          <cell r="BA1492">
            <v>1.38765861175</v>
          </cell>
          <cell r="BD1492">
            <v>1.6077843070000002</v>
          </cell>
          <cell r="BG1492">
            <v>1.9185002</v>
          </cell>
          <cell r="BK1492">
            <v>1.16006285125</v>
          </cell>
          <cell r="BN1492">
            <v>0.93578631025000003</v>
          </cell>
          <cell r="BQ1492">
            <v>1.0177648244999999</v>
          </cell>
          <cell r="BT1492">
            <v>1.9394758329999999</v>
          </cell>
          <cell r="BX1492">
            <v>1.9133051055000003</v>
          </cell>
          <cell r="CA1492">
            <v>1.902333211</v>
          </cell>
          <cell r="CD1492">
            <v>1.6986196375</v>
          </cell>
          <cell r="CG1492">
            <v>2.1788650500000002</v>
          </cell>
        </row>
        <row r="1493">
          <cell r="B1493" t="str">
            <v>QTR_Value_Cream Liqueurs_South West</v>
          </cell>
          <cell r="C1493" t="str">
            <v>QTR</v>
          </cell>
          <cell r="D1493" t="str">
            <v>Value</v>
          </cell>
          <cell r="E1493" t="str">
            <v>Spirits</v>
          </cell>
          <cell r="F1493" t="str">
            <v>Cream Liqueurs</v>
          </cell>
          <cell r="G1493" t="str">
            <v>South West</v>
          </cell>
          <cell r="K1493">
            <v>1.4625540152499998</v>
          </cell>
          <cell r="N1493">
            <v>1.5554712557499999</v>
          </cell>
          <cell r="Q1493">
            <v>1.2294513325</v>
          </cell>
          <cell r="T1493">
            <v>1.4233851565</v>
          </cell>
          <cell r="X1493">
            <v>0.96654695550000003</v>
          </cell>
          <cell r="AA1493">
            <v>1.0378248220000001</v>
          </cell>
          <cell r="AD1493">
            <v>1.108340138</v>
          </cell>
          <cell r="AG1493">
            <v>1.4089949275</v>
          </cell>
          <cell r="AK1493">
            <v>0.98569630350000015</v>
          </cell>
          <cell r="AN1493">
            <v>1.0951527939999999</v>
          </cell>
          <cell r="AQ1493">
            <v>1.3093662230000001</v>
          </cell>
          <cell r="AT1493">
            <v>1.6709277375</v>
          </cell>
          <cell r="AX1493">
            <v>1.5992838747500002</v>
          </cell>
          <cell r="BA1493">
            <v>1.7567889757500001</v>
          </cell>
          <cell r="BD1493">
            <v>2.1587658962500003</v>
          </cell>
          <cell r="BG1493">
            <v>2.4527181172499999</v>
          </cell>
          <cell r="BK1493">
            <v>1.3141248294999999</v>
          </cell>
          <cell r="BN1493">
            <v>1.1027717619999999</v>
          </cell>
          <cell r="BQ1493">
            <v>1.2487097147499999</v>
          </cell>
          <cell r="BT1493">
            <v>1.8990110547500001</v>
          </cell>
          <cell r="BX1493">
            <v>1.779912065</v>
          </cell>
          <cell r="CA1493">
            <v>1.790778703</v>
          </cell>
          <cell r="CD1493">
            <v>1.6886243487499999</v>
          </cell>
          <cell r="CG1493">
            <v>1.9287400302500002</v>
          </cell>
        </row>
        <row r="1494">
          <cell r="B1494" t="str">
            <v>QTR_Value_Cream Liqueurs_Wales and West</v>
          </cell>
          <cell r="C1494" t="str">
            <v>QTR</v>
          </cell>
          <cell r="D1494" t="str">
            <v>Value</v>
          </cell>
          <cell r="E1494" t="str">
            <v>Spirits</v>
          </cell>
          <cell r="F1494" t="str">
            <v>Cream Liqueurs</v>
          </cell>
          <cell r="G1494" t="str">
            <v>Wales and West</v>
          </cell>
          <cell r="K1494">
            <v>1.323347754</v>
          </cell>
          <cell r="N1494">
            <v>1.2517271195000002</v>
          </cell>
          <cell r="Q1494">
            <v>1.5450419279999998</v>
          </cell>
          <cell r="T1494">
            <v>1.9881797644999999</v>
          </cell>
          <cell r="X1494">
            <v>1.3314816172499999</v>
          </cell>
          <cell r="AA1494">
            <v>1.4494675182500001</v>
          </cell>
          <cell r="AD1494">
            <v>1.3357412827499999</v>
          </cell>
          <cell r="AG1494">
            <v>1.6800341437499999</v>
          </cell>
          <cell r="AK1494">
            <v>1.0211639109999999</v>
          </cell>
          <cell r="AN1494">
            <v>1.4022409345</v>
          </cell>
          <cell r="AQ1494">
            <v>1.6121919060000001</v>
          </cell>
          <cell r="AT1494">
            <v>2.2510762154999999</v>
          </cell>
          <cell r="AX1494">
            <v>1.8403271942499997</v>
          </cell>
          <cell r="BA1494">
            <v>1.6224933952499998</v>
          </cell>
          <cell r="BD1494">
            <v>1.82313244275</v>
          </cell>
          <cell r="BG1494">
            <v>2.6239624957499998</v>
          </cell>
          <cell r="BK1494">
            <v>1.5812526955000001</v>
          </cell>
          <cell r="BN1494">
            <v>1.0979324245000002</v>
          </cell>
          <cell r="BQ1494">
            <v>1.0050493602500001</v>
          </cell>
          <cell r="BT1494">
            <v>1.9549740317500002</v>
          </cell>
          <cell r="BX1494">
            <v>2.1496422369999997</v>
          </cell>
          <cell r="CA1494">
            <v>2.0300809174999999</v>
          </cell>
          <cell r="CD1494">
            <v>1.6468717120000003</v>
          </cell>
          <cell r="CG1494">
            <v>2.2892721334999999</v>
          </cell>
        </row>
        <row r="1495">
          <cell r="B1495" t="str">
            <v>QTR_Value_Cream Liqueurs_Yorkshire</v>
          </cell>
          <cell r="C1495" t="str">
            <v>QTR</v>
          </cell>
          <cell r="D1495" t="str">
            <v>Value</v>
          </cell>
          <cell r="E1495" t="str">
            <v>Spirits</v>
          </cell>
          <cell r="F1495" t="str">
            <v>Cream Liqueurs</v>
          </cell>
          <cell r="G1495" t="str">
            <v>Yorkshire</v>
          </cell>
          <cell r="K1495">
            <v>1.51173762125</v>
          </cell>
          <cell r="N1495">
            <v>1.3851366787499999</v>
          </cell>
          <cell r="Q1495">
            <v>1.236250214</v>
          </cell>
          <cell r="T1495">
            <v>1.82351397</v>
          </cell>
          <cell r="X1495">
            <v>1.2656803679999999</v>
          </cell>
          <cell r="AA1495">
            <v>1.320374146</v>
          </cell>
          <cell r="AD1495">
            <v>1.3134620557500001</v>
          </cell>
          <cell r="AG1495">
            <v>1.73267151425</v>
          </cell>
          <cell r="AK1495">
            <v>1.4114607477500001</v>
          </cell>
          <cell r="AN1495">
            <v>1.5273652157499999</v>
          </cell>
          <cell r="AQ1495">
            <v>1.5677193780000001</v>
          </cell>
          <cell r="AT1495">
            <v>2.2357239084999998</v>
          </cell>
          <cell r="AX1495">
            <v>1.95724379125</v>
          </cell>
          <cell r="BA1495">
            <v>1.8113790817499997</v>
          </cell>
          <cell r="BD1495">
            <v>2.1415187322499998</v>
          </cell>
          <cell r="BG1495">
            <v>2.4199692797500001</v>
          </cell>
          <cell r="BK1495">
            <v>1.5015813092499999</v>
          </cell>
          <cell r="BN1495">
            <v>1.2006920552500002</v>
          </cell>
          <cell r="BQ1495">
            <v>1.2291408595</v>
          </cell>
          <cell r="BT1495">
            <v>2.228733461</v>
          </cell>
          <cell r="BX1495">
            <v>2.1216289384999998</v>
          </cell>
          <cell r="CA1495">
            <v>2.060719808</v>
          </cell>
          <cell r="CD1495">
            <v>1.7922295534999999</v>
          </cell>
          <cell r="CG1495">
            <v>2.362897078</v>
          </cell>
        </row>
        <row r="1496">
          <cell r="B1496" t="str">
            <v xml:space="preserve">QTR_Value_Dark Rum_Central England </v>
          </cell>
          <cell r="C1496" t="str">
            <v>QTR</v>
          </cell>
          <cell r="D1496" t="str">
            <v>Value</v>
          </cell>
          <cell r="E1496" t="str">
            <v>Spirits</v>
          </cell>
          <cell r="F1496" t="str">
            <v>Dark Rum</v>
          </cell>
          <cell r="G1496" t="str">
            <v xml:space="preserve">Central England </v>
          </cell>
          <cell r="K1496">
            <v>1.4087991792499999</v>
          </cell>
          <cell r="N1496">
            <v>1.6758618802499998</v>
          </cell>
          <cell r="Q1496">
            <v>1.5850259645000002</v>
          </cell>
          <cell r="T1496">
            <v>1.6290532390000001</v>
          </cell>
          <cell r="X1496">
            <v>1.4257091697499999</v>
          </cell>
          <cell r="AA1496">
            <v>1.7038276802499999</v>
          </cell>
          <cell r="AD1496">
            <v>1.9098834275000001</v>
          </cell>
          <cell r="AG1496">
            <v>2.1722553075</v>
          </cell>
          <cell r="AK1496">
            <v>1.7340130815000001</v>
          </cell>
          <cell r="AN1496">
            <v>1.9706150870000001</v>
          </cell>
          <cell r="AQ1496">
            <v>1.9042824372499998</v>
          </cell>
          <cell r="AT1496">
            <v>1.9936080312499997</v>
          </cell>
          <cell r="AX1496">
            <v>1.6697496505</v>
          </cell>
          <cell r="BA1496">
            <v>2.0320760010000001</v>
          </cell>
          <cell r="BD1496">
            <v>2.1012947957500003</v>
          </cell>
          <cell r="BG1496">
            <v>1.60423775275</v>
          </cell>
          <cell r="BK1496">
            <v>1.2823672582500001</v>
          </cell>
          <cell r="BN1496">
            <v>1.6789982812499999</v>
          </cell>
          <cell r="BQ1496">
            <v>2.0195439139999998</v>
          </cell>
          <cell r="BT1496">
            <v>2.5151018935000002</v>
          </cell>
          <cell r="BX1496">
            <v>1.74568036375</v>
          </cell>
          <cell r="CA1496">
            <v>2.1906841097499998</v>
          </cell>
          <cell r="CD1496">
            <v>2.3283629437499997</v>
          </cell>
          <cell r="CG1496">
            <v>2.7830960417500004</v>
          </cell>
        </row>
        <row r="1497">
          <cell r="B1497" t="str">
            <v>QTR_Value_Dark Rum_GB CENTRAL SCOTLAND</v>
          </cell>
          <cell r="C1497" t="str">
            <v>QTR</v>
          </cell>
          <cell r="D1497" t="str">
            <v>Value</v>
          </cell>
          <cell r="E1497" t="str">
            <v>Spirits</v>
          </cell>
          <cell r="F1497" t="str">
            <v>Dark Rum</v>
          </cell>
          <cell r="G1497" t="str">
            <v>GB CENTRAL SCOTLAND</v>
          </cell>
          <cell r="K1497">
            <v>1.6428714717500001</v>
          </cell>
          <cell r="N1497">
            <v>1.9027425812500001</v>
          </cell>
          <cell r="Q1497">
            <v>1.85311207125</v>
          </cell>
          <cell r="T1497">
            <v>1.61863112975</v>
          </cell>
          <cell r="X1497">
            <v>1.376335825</v>
          </cell>
          <cell r="AA1497">
            <v>1.5843823060000002</v>
          </cell>
          <cell r="AD1497">
            <v>1.7211132505000002</v>
          </cell>
          <cell r="AG1497">
            <v>2.0093493065000003</v>
          </cell>
          <cell r="AK1497">
            <v>1.3545371269999997</v>
          </cell>
          <cell r="AN1497">
            <v>1.575783895</v>
          </cell>
          <cell r="AQ1497">
            <v>1.6083683792500001</v>
          </cell>
          <cell r="AT1497">
            <v>1.9813704357499997</v>
          </cell>
          <cell r="AX1497">
            <v>1.3207656800000001</v>
          </cell>
          <cell r="BA1497">
            <v>1.4250873240000002</v>
          </cell>
          <cell r="BD1497">
            <v>1.7303788295000002</v>
          </cell>
          <cell r="BG1497">
            <v>1.7365486815000002</v>
          </cell>
          <cell r="BK1497">
            <v>1.537477881</v>
          </cell>
          <cell r="BN1497">
            <v>1.4694902609999998</v>
          </cell>
          <cell r="BQ1497">
            <v>1.5239064675</v>
          </cell>
          <cell r="BT1497">
            <v>1.4966526245</v>
          </cell>
          <cell r="BX1497">
            <v>1.1937337705</v>
          </cell>
          <cell r="CA1497">
            <v>1.3813284100000001</v>
          </cell>
          <cell r="CD1497">
            <v>1.576134184</v>
          </cell>
          <cell r="CG1497">
            <v>1.6638544835</v>
          </cell>
        </row>
        <row r="1498">
          <cell r="B1498" t="str">
            <v>QTR_Value_Dark Rum_East of England</v>
          </cell>
          <cell r="C1498" t="str">
            <v>QTR</v>
          </cell>
          <cell r="D1498" t="str">
            <v>Value</v>
          </cell>
          <cell r="E1498" t="str">
            <v>Spirits</v>
          </cell>
          <cell r="F1498" t="str">
            <v>Dark Rum</v>
          </cell>
          <cell r="G1498" t="str">
            <v>East of England</v>
          </cell>
          <cell r="K1498">
            <v>1.2204170339999998</v>
          </cell>
          <cell r="N1498">
            <v>1.2673020385</v>
          </cell>
          <cell r="Q1498">
            <v>1.2195536762500001</v>
          </cell>
          <cell r="T1498">
            <v>1.1936879032500001</v>
          </cell>
          <cell r="X1498">
            <v>0.97498325200000002</v>
          </cell>
          <cell r="AA1498">
            <v>1.1646147775</v>
          </cell>
          <cell r="AD1498">
            <v>1.2274045760000001</v>
          </cell>
          <cell r="AG1498">
            <v>1.3487058095</v>
          </cell>
          <cell r="AK1498">
            <v>1.0487606974999999</v>
          </cell>
          <cell r="AN1498">
            <v>1.5147888064999999</v>
          </cell>
          <cell r="AQ1498">
            <v>1.3306412354999999</v>
          </cell>
          <cell r="AT1498">
            <v>1.4584239895</v>
          </cell>
          <cell r="AX1498">
            <v>1.27752383275</v>
          </cell>
          <cell r="BA1498">
            <v>1.7036092497499999</v>
          </cell>
          <cell r="BD1498">
            <v>1.77981541375</v>
          </cell>
          <cell r="BG1498">
            <v>1.5810240787500001</v>
          </cell>
          <cell r="BK1498">
            <v>1.3415589880000001</v>
          </cell>
          <cell r="BN1498">
            <v>1.8252382439999999</v>
          </cell>
          <cell r="BQ1498">
            <v>2.0495472855000001</v>
          </cell>
          <cell r="BT1498">
            <v>2.0715023435000002</v>
          </cell>
          <cell r="BX1498">
            <v>1.3938485892500001</v>
          </cell>
          <cell r="CA1498">
            <v>1.4134312917500003</v>
          </cell>
          <cell r="CD1498">
            <v>1.5071662667499999</v>
          </cell>
          <cell r="CG1498">
            <v>1.7156328652499999</v>
          </cell>
        </row>
        <row r="1499">
          <cell r="B1499" t="str">
            <v>QTR_Value_Dark Rum_London</v>
          </cell>
          <cell r="C1499" t="str">
            <v>QTR</v>
          </cell>
          <cell r="D1499" t="str">
            <v>Value</v>
          </cell>
          <cell r="E1499" t="str">
            <v>Spirits</v>
          </cell>
          <cell r="F1499" t="str">
            <v>Dark Rum</v>
          </cell>
          <cell r="G1499" t="str">
            <v>London</v>
          </cell>
          <cell r="K1499">
            <v>2.82384445825</v>
          </cell>
          <cell r="N1499">
            <v>3.2957473787499998</v>
          </cell>
          <cell r="Q1499">
            <v>3.2448990640000002</v>
          </cell>
          <cell r="T1499">
            <v>3.4932927320000005</v>
          </cell>
          <cell r="X1499">
            <v>2.905233687</v>
          </cell>
          <cell r="AA1499">
            <v>3.3093337580000002</v>
          </cell>
          <cell r="AD1499">
            <v>3.4992548157499996</v>
          </cell>
          <cell r="AG1499">
            <v>3.8970808832499997</v>
          </cell>
          <cell r="AK1499">
            <v>3.1424572847500003</v>
          </cell>
          <cell r="AN1499">
            <v>3.8463371897500003</v>
          </cell>
          <cell r="AQ1499">
            <v>3.9999960840000002</v>
          </cell>
          <cell r="AT1499">
            <v>4.2677578465000003</v>
          </cell>
          <cell r="AX1499">
            <v>3.4585815732499996</v>
          </cell>
          <cell r="BA1499">
            <v>4.2440559247500005</v>
          </cell>
          <cell r="BD1499">
            <v>4.2516023844999999</v>
          </cell>
          <cell r="BG1499">
            <v>3.7343303324999999</v>
          </cell>
          <cell r="BK1499">
            <v>3.0847466334999996</v>
          </cell>
          <cell r="BN1499">
            <v>4.387760858</v>
          </cell>
          <cell r="BQ1499">
            <v>5.2897136924999995</v>
          </cell>
          <cell r="BT1499">
            <v>6.7164694059999999</v>
          </cell>
          <cell r="BX1499">
            <v>4.5480934565000011</v>
          </cell>
          <cell r="CA1499">
            <v>4.7608532190000004</v>
          </cell>
          <cell r="CD1499">
            <v>5.3279047607500001</v>
          </cell>
          <cell r="CG1499">
            <v>5.9895105067500003</v>
          </cell>
        </row>
        <row r="1500">
          <cell r="B1500" t="str">
            <v>QTR_Value_Dark Rum_North East England</v>
          </cell>
          <cell r="C1500" t="str">
            <v>QTR</v>
          </cell>
          <cell r="D1500" t="str">
            <v>Value</v>
          </cell>
          <cell r="E1500" t="str">
            <v>Spirits</v>
          </cell>
          <cell r="F1500" t="str">
            <v>Dark Rum</v>
          </cell>
          <cell r="G1500" t="str">
            <v>North East England</v>
          </cell>
          <cell r="K1500">
            <v>0.53822043274999998</v>
          </cell>
          <cell r="N1500">
            <v>0.62025635874999996</v>
          </cell>
          <cell r="Q1500">
            <v>0.58912871875000006</v>
          </cell>
          <cell r="T1500">
            <v>0.56220562175</v>
          </cell>
          <cell r="X1500">
            <v>0.4662383235</v>
          </cell>
          <cell r="AA1500">
            <v>0.54649279750000002</v>
          </cell>
          <cell r="AD1500">
            <v>0.62065366275</v>
          </cell>
          <cell r="AG1500">
            <v>0.69418066125</v>
          </cell>
          <cell r="AK1500">
            <v>0.56519383825000002</v>
          </cell>
          <cell r="AN1500">
            <v>0.76461092924999996</v>
          </cell>
          <cell r="AQ1500">
            <v>0.76935344650000004</v>
          </cell>
          <cell r="AT1500">
            <v>0.89707356199999988</v>
          </cell>
          <cell r="AX1500">
            <v>0.68666862525000005</v>
          </cell>
          <cell r="BA1500">
            <v>0.80512176275000003</v>
          </cell>
          <cell r="BD1500">
            <v>0.93778703024999999</v>
          </cell>
          <cell r="BG1500">
            <v>0.87983778874999996</v>
          </cell>
          <cell r="BK1500">
            <v>0.82193448675000003</v>
          </cell>
          <cell r="BN1500">
            <v>0.92608719225000002</v>
          </cell>
          <cell r="BQ1500">
            <v>0.95570667775000007</v>
          </cell>
          <cell r="BT1500">
            <v>0.98357730524999998</v>
          </cell>
          <cell r="BX1500">
            <v>0.58858427499999988</v>
          </cell>
          <cell r="CA1500">
            <v>0.57950879249999998</v>
          </cell>
          <cell r="CD1500">
            <v>0.59835947000000012</v>
          </cell>
          <cell r="CG1500">
            <v>0.67630159550000002</v>
          </cell>
        </row>
        <row r="1501">
          <cell r="B1501" t="str">
            <v>QTR_Value_Dark Rum_North East Scotland</v>
          </cell>
          <cell r="C1501" t="str">
            <v>QTR</v>
          </cell>
          <cell r="D1501" t="str">
            <v>Value</v>
          </cell>
          <cell r="E1501" t="str">
            <v>Spirits</v>
          </cell>
          <cell r="F1501" t="str">
            <v>Dark Rum</v>
          </cell>
          <cell r="G1501" t="str">
            <v>North East Scotland</v>
          </cell>
          <cell r="K1501">
            <v>0.60134308400000003</v>
          </cell>
          <cell r="N1501">
            <v>0.66353456350000006</v>
          </cell>
          <cell r="Q1501">
            <v>0.73667243075</v>
          </cell>
          <cell r="T1501">
            <v>0.76009533374999994</v>
          </cell>
          <cell r="X1501">
            <v>0.64322507025000009</v>
          </cell>
          <cell r="AA1501">
            <v>0.64225428974999998</v>
          </cell>
          <cell r="AD1501">
            <v>0.63081861225000002</v>
          </cell>
          <cell r="AG1501">
            <v>0.61100101674999996</v>
          </cell>
          <cell r="AK1501">
            <v>0.38391670899999997</v>
          </cell>
          <cell r="AN1501">
            <v>0.47650247000000001</v>
          </cell>
          <cell r="AQ1501">
            <v>0.51574731849999988</v>
          </cell>
          <cell r="AT1501">
            <v>0.5811196555</v>
          </cell>
          <cell r="AX1501">
            <v>0.32455988549999998</v>
          </cell>
          <cell r="BA1501">
            <v>0.43402858849999998</v>
          </cell>
          <cell r="BD1501">
            <v>0.55854735300000002</v>
          </cell>
          <cell r="BG1501">
            <v>0.59891258700000005</v>
          </cell>
          <cell r="BK1501">
            <v>0.42537436200000001</v>
          </cell>
          <cell r="BN1501">
            <v>0.41319646449999997</v>
          </cell>
          <cell r="BQ1501">
            <v>0.38273254174999999</v>
          </cell>
          <cell r="BT1501">
            <v>0.36648580975</v>
          </cell>
          <cell r="BX1501">
            <v>0.31049310425000004</v>
          </cell>
          <cell r="CA1501">
            <v>0.34462831425000001</v>
          </cell>
          <cell r="CD1501">
            <v>0.29118651425000003</v>
          </cell>
          <cell r="CG1501">
            <v>0.35021539925000006</v>
          </cell>
        </row>
        <row r="1502">
          <cell r="B1502" t="str">
            <v>QTR_Value_Dark Rum_North West (Lancashire)</v>
          </cell>
          <cell r="C1502" t="str">
            <v>QTR</v>
          </cell>
          <cell r="D1502" t="str">
            <v>Value</v>
          </cell>
          <cell r="E1502" t="str">
            <v>Spirits</v>
          </cell>
          <cell r="F1502" t="str">
            <v>Dark Rum</v>
          </cell>
          <cell r="G1502" t="str">
            <v>North West (Lancashire)</v>
          </cell>
          <cell r="K1502">
            <v>1.2132590882500001</v>
          </cell>
          <cell r="N1502">
            <v>1.3882385472499998</v>
          </cell>
          <cell r="Q1502">
            <v>1.3614344414999999</v>
          </cell>
          <cell r="T1502">
            <v>1.4344995729999999</v>
          </cell>
          <cell r="X1502">
            <v>1.271994297</v>
          </cell>
          <cell r="AA1502">
            <v>1.4570480465000002</v>
          </cell>
          <cell r="AD1502">
            <v>1.602786093</v>
          </cell>
          <cell r="AG1502">
            <v>1.9507089245</v>
          </cell>
          <cell r="AK1502">
            <v>1.6054206805</v>
          </cell>
          <cell r="AN1502">
            <v>1.8214307380000001</v>
          </cell>
          <cell r="AQ1502">
            <v>1.7234937620000002</v>
          </cell>
          <cell r="AT1502">
            <v>1.8333103314999999</v>
          </cell>
          <cell r="AX1502">
            <v>1.3973883329999999</v>
          </cell>
          <cell r="BA1502">
            <v>1.619769636</v>
          </cell>
          <cell r="BD1502">
            <v>1.7329279694999999</v>
          </cell>
          <cell r="BG1502">
            <v>1.6257719464999998</v>
          </cell>
          <cell r="BK1502">
            <v>1.2924117322500002</v>
          </cell>
          <cell r="BN1502">
            <v>1.44128913925</v>
          </cell>
          <cell r="BQ1502">
            <v>1.5516053012499997</v>
          </cell>
          <cell r="BT1502">
            <v>1.7779647002500001</v>
          </cell>
          <cell r="BX1502">
            <v>1.2084010329999999</v>
          </cell>
          <cell r="CA1502">
            <v>1.3891842415000002</v>
          </cell>
          <cell r="CD1502">
            <v>1.4764892732500001</v>
          </cell>
          <cell r="CG1502">
            <v>1.6049778182500001</v>
          </cell>
        </row>
        <row r="1503">
          <cell r="B1503" t="str">
            <v>QTR_Value_Dark Rum_South and South East</v>
          </cell>
          <cell r="C1503" t="str">
            <v>QTR</v>
          </cell>
          <cell r="D1503" t="str">
            <v>Value</v>
          </cell>
          <cell r="E1503" t="str">
            <v>Spirits</v>
          </cell>
          <cell r="F1503" t="str">
            <v>Dark Rum</v>
          </cell>
          <cell r="G1503" t="str">
            <v>South and South East</v>
          </cell>
          <cell r="K1503">
            <v>1.6484680620000001</v>
          </cell>
          <cell r="N1503">
            <v>1.8196512155000002</v>
          </cell>
          <cell r="Q1503">
            <v>1.7977053514999999</v>
          </cell>
          <cell r="T1503">
            <v>1.74678859</v>
          </cell>
          <cell r="X1503">
            <v>1.5816075425</v>
          </cell>
          <cell r="AA1503">
            <v>1.7908243644999999</v>
          </cell>
          <cell r="AD1503">
            <v>1.94334510075</v>
          </cell>
          <cell r="AG1503">
            <v>2.0772359462500001</v>
          </cell>
          <cell r="AK1503">
            <v>1.3002519125000001</v>
          </cell>
          <cell r="AN1503">
            <v>1.6156461019999999</v>
          </cell>
          <cell r="AQ1503">
            <v>1.6704176465</v>
          </cell>
          <cell r="AT1503">
            <v>1.7901836220000003</v>
          </cell>
          <cell r="AX1503">
            <v>1.4383643480000001</v>
          </cell>
          <cell r="BA1503">
            <v>1.6549433754999998</v>
          </cell>
          <cell r="BD1503">
            <v>1.6128746034999999</v>
          </cell>
          <cell r="BG1503">
            <v>1.4300300180000001</v>
          </cell>
          <cell r="BK1503">
            <v>1.229537535</v>
          </cell>
          <cell r="BN1503">
            <v>1.6554878090000003</v>
          </cell>
          <cell r="BQ1503">
            <v>2.2226637557500002</v>
          </cell>
          <cell r="BT1503">
            <v>2.59275069125</v>
          </cell>
          <cell r="BX1503">
            <v>1.7040841932500002</v>
          </cell>
          <cell r="CA1503">
            <v>1.7386900252499999</v>
          </cell>
          <cell r="CD1503">
            <v>1.9016852960000001</v>
          </cell>
          <cell r="CG1503">
            <v>2.1266458405000002</v>
          </cell>
        </row>
        <row r="1504">
          <cell r="B1504" t="str">
            <v>QTR_Value_Dark Rum_South West</v>
          </cell>
          <cell r="C1504" t="str">
            <v>QTR</v>
          </cell>
          <cell r="D1504" t="str">
            <v>Value</v>
          </cell>
          <cell r="E1504" t="str">
            <v>Spirits</v>
          </cell>
          <cell r="F1504" t="str">
            <v>Dark Rum</v>
          </cell>
          <cell r="G1504" t="str">
            <v>South West</v>
          </cell>
          <cell r="K1504">
            <v>0.87009473400000004</v>
          </cell>
          <cell r="N1504">
            <v>0.85547521850000008</v>
          </cell>
          <cell r="Q1504">
            <v>0.64570116499999997</v>
          </cell>
          <cell r="T1504">
            <v>0.69523822150000003</v>
          </cell>
          <cell r="X1504">
            <v>0.64154122425000004</v>
          </cell>
          <cell r="AA1504">
            <v>0.75415418975000004</v>
          </cell>
          <cell r="AD1504">
            <v>0.89467173825000001</v>
          </cell>
          <cell r="AG1504">
            <v>1.0208749607500001</v>
          </cell>
          <cell r="AK1504">
            <v>1.13126662375</v>
          </cell>
          <cell r="AN1504">
            <v>1.3345919652499998</v>
          </cell>
          <cell r="AQ1504">
            <v>1.2683440385</v>
          </cell>
          <cell r="AT1504">
            <v>1.4601545675000001</v>
          </cell>
          <cell r="AX1504">
            <v>1.0007366047499999</v>
          </cell>
          <cell r="BA1504">
            <v>1.2526935237499999</v>
          </cell>
          <cell r="BD1504">
            <v>1.3420426685</v>
          </cell>
          <cell r="BG1504">
            <v>1.042984181</v>
          </cell>
          <cell r="BK1504">
            <v>0.81492333674999995</v>
          </cell>
          <cell r="BN1504">
            <v>1.22353176325</v>
          </cell>
          <cell r="BQ1504">
            <v>1.45785036375</v>
          </cell>
          <cell r="BT1504">
            <v>1.3705054032499999</v>
          </cell>
          <cell r="BX1504">
            <v>1.0453307760000001</v>
          </cell>
          <cell r="CA1504">
            <v>1.3832018619999999</v>
          </cell>
          <cell r="CD1504">
            <v>1.7611510887500001</v>
          </cell>
          <cell r="CG1504">
            <v>1.47853430025</v>
          </cell>
        </row>
        <row r="1505">
          <cell r="B1505" t="str">
            <v>QTR_Value_Dark Rum_Wales and West</v>
          </cell>
          <cell r="C1505" t="str">
            <v>QTR</v>
          </cell>
          <cell r="D1505" t="str">
            <v>Value</v>
          </cell>
          <cell r="E1505" t="str">
            <v>Spirits</v>
          </cell>
          <cell r="F1505" t="str">
            <v>Dark Rum</v>
          </cell>
          <cell r="G1505" t="str">
            <v>Wales and West</v>
          </cell>
          <cell r="K1505">
            <v>1.07372130175</v>
          </cell>
          <cell r="N1505">
            <v>1.22045802325</v>
          </cell>
          <cell r="Q1505">
            <v>1.1945946187500001</v>
          </cell>
          <cell r="T1505">
            <v>1.14342144225</v>
          </cell>
          <cell r="X1505">
            <v>0.95816463000000007</v>
          </cell>
          <cell r="AA1505">
            <v>1.1749825334999999</v>
          </cell>
          <cell r="AD1505">
            <v>1.192746606</v>
          </cell>
          <cell r="AG1505">
            <v>1.4019472465</v>
          </cell>
          <cell r="AK1505">
            <v>0.98726187249999997</v>
          </cell>
          <cell r="AN1505">
            <v>1.160668448</v>
          </cell>
          <cell r="AQ1505">
            <v>1.1797302867499999</v>
          </cell>
          <cell r="AT1505">
            <v>1.3308593507499999</v>
          </cell>
          <cell r="AX1505">
            <v>1.2585206557499999</v>
          </cell>
          <cell r="BA1505">
            <v>1.5774906537500002</v>
          </cell>
          <cell r="BD1505">
            <v>1.59277079125</v>
          </cell>
          <cell r="BG1505">
            <v>1.5588986272500001</v>
          </cell>
          <cell r="BK1505">
            <v>1.2574233225000002</v>
          </cell>
          <cell r="BN1505">
            <v>1.6932578865000001</v>
          </cell>
          <cell r="BQ1505">
            <v>1.9154544260000002</v>
          </cell>
          <cell r="BT1505">
            <v>2.2694584499999997</v>
          </cell>
          <cell r="BX1505">
            <v>1.592659179</v>
          </cell>
          <cell r="CA1505">
            <v>1.4164054145</v>
          </cell>
          <cell r="CD1505">
            <v>1.4719218977500002</v>
          </cell>
          <cell r="CG1505">
            <v>1.8770305867500001</v>
          </cell>
        </row>
        <row r="1506">
          <cell r="B1506" t="str">
            <v>QTR_Value_Dark Rum_Yorkshire</v>
          </cell>
          <cell r="C1506" t="str">
            <v>QTR</v>
          </cell>
          <cell r="D1506" t="str">
            <v>Value</v>
          </cell>
          <cell r="E1506" t="str">
            <v>Spirits</v>
          </cell>
          <cell r="F1506" t="str">
            <v>Dark Rum</v>
          </cell>
          <cell r="G1506" t="str">
            <v>Yorkshire</v>
          </cell>
          <cell r="K1506">
            <v>1.0928556815000001</v>
          </cell>
          <cell r="N1506">
            <v>1.2594285485000001</v>
          </cell>
          <cell r="Q1506">
            <v>1.2240017635</v>
          </cell>
          <cell r="T1506">
            <v>1.2419359025000001</v>
          </cell>
          <cell r="X1506">
            <v>1.1401116715000001</v>
          </cell>
          <cell r="AA1506">
            <v>1.3613839105000001</v>
          </cell>
          <cell r="AD1506">
            <v>1.3145708555000002</v>
          </cell>
          <cell r="AG1506">
            <v>1.3726853374999999</v>
          </cell>
          <cell r="AK1506">
            <v>1.0239895379999999</v>
          </cell>
          <cell r="AN1506">
            <v>1.2960035509999999</v>
          </cell>
          <cell r="AQ1506">
            <v>1.3219384875000002</v>
          </cell>
          <cell r="AT1506">
            <v>1.3572882355</v>
          </cell>
          <cell r="AX1506">
            <v>1.1201941985000001</v>
          </cell>
          <cell r="BA1506">
            <v>1.3132173790000001</v>
          </cell>
          <cell r="BD1506">
            <v>1.4154624462500001</v>
          </cell>
          <cell r="BG1506">
            <v>1.3436334642499999</v>
          </cell>
          <cell r="BK1506">
            <v>1.1334023237500002</v>
          </cell>
          <cell r="BN1506">
            <v>1.4171688187500002</v>
          </cell>
          <cell r="BQ1506">
            <v>1.722045568</v>
          </cell>
          <cell r="BT1506">
            <v>1.9256099034999998</v>
          </cell>
          <cell r="BX1506">
            <v>1.3200289300000001</v>
          </cell>
          <cell r="CA1506">
            <v>1.3438673225</v>
          </cell>
          <cell r="CD1506">
            <v>1.4206783780000001</v>
          </cell>
          <cell r="CG1506">
            <v>1.5658992664999998</v>
          </cell>
        </row>
        <row r="1507">
          <cell r="B1507" t="str">
            <v xml:space="preserve">QTR_Value_Gin_Central England </v>
          </cell>
          <cell r="C1507" t="str">
            <v>QTR</v>
          </cell>
          <cell r="D1507" t="str">
            <v>Value</v>
          </cell>
          <cell r="E1507" t="str">
            <v>Spirits</v>
          </cell>
          <cell r="F1507" t="str">
            <v>Gin</v>
          </cell>
          <cell r="G1507" t="str">
            <v xml:space="preserve">Central England </v>
          </cell>
          <cell r="K1507">
            <v>8.6557295732499995</v>
          </cell>
          <cell r="N1507">
            <v>9.2151395457499987</v>
          </cell>
          <cell r="Q1507">
            <v>8.4747535265000007</v>
          </cell>
          <cell r="T1507">
            <v>9.4683334885000008</v>
          </cell>
          <cell r="X1507">
            <v>9.1824204614999996</v>
          </cell>
          <cell r="AA1507">
            <v>9.6494175264999988</v>
          </cell>
          <cell r="AD1507">
            <v>9.2165151944999995</v>
          </cell>
          <cell r="AG1507">
            <v>9.7571067325000005</v>
          </cell>
          <cell r="AK1507">
            <v>6.7981888535000001</v>
          </cell>
          <cell r="AN1507">
            <v>9.492369308999999</v>
          </cell>
          <cell r="AQ1507">
            <v>9.5081382694999999</v>
          </cell>
          <cell r="AT1507">
            <v>9.7604998150000011</v>
          </cell>
          <cell r="AX1507">
            <v>6.7556827899999989</v>
          </cell>
          <cell r="BA1507">
            <v>8.0020955750000002</v>
          </cell>
          <cell r="BD1507">
            <v>8.8439796185000006</v>
          </cell>
          <cell r="BG1507">
            <v>10.550672820500001</v>
          </cell>
          <cell r="BK1507">
            <v>8.5857472544999993</v>
          </cell>
          <cell r="BN1507">
            <v>8.6577661829999997</v>
          </cell>
          <cell r="BQ1507">
            <v>9.0107127707500005</v>
          </cell>
          <cell r="BT1507">
            <v>10.507514778750002</v>
          </cell>
          <cell r="BX1507">
            <v>10.321618052250001</v>
          </cell>
          <cell r="CA1507">
            <v>10.827727224750001</v>
          </cell>
          <cell r="CD1507">
            <v>10.613505215750003</v>
          </cell>
          <cell r="CG1507">
            <v>10.96998010425</v>
          </cell>
        </row>
        <row r="1508">
          <cell r="B1508" t="str">
            <v>QTR_Value_Gin_GB CENTRAL SCOTLAND</v>
          </cell>
          <cell r="C1508" t="str">
            <v>QTR</v>
          </cell>
          <cell r="D1508" t="str">
            <v>Value</v>
          </cell>
          <cell r="E1508" t="str">
            <v>Spirits</v>
          </cell>
          <cell r="F1508" t="str">
            <v>Gin</v>
          </cell>
          <cell r="G1508" t="str">
            <v>GB CENTRAL SCOTLAND</v>
          </cell>
          <cell r="K1508">
            <v>6.6252688160000002</v>
          </cell>
          <cell r="N1508">
            <v>6.9529247789999999</v>
          </cell>
          <cell r="Q1508">
            <v>6.5220396772500004</v>
          </cell>
          <cell r="T1508">
            <v>7.8837699837499997</v>
          </cell>
          <cell r="X1508">
            <v>7.4322348622500005</v>
          </cell>
          <cell r="AA1508">
            <v>7.5361996787500001</v>
          </cell>
          <cell r="AD1508">
            <v>7.0814078437500001</v>
          </cell>
          <cell r="AG1508">
            <v>7.72890073625</v>
          </cell>
          <cell r="AK1508">
            <v>4.6200077432500004</v>
          </cell>
          <cell r="AN1508">
            <v>6.4980917792500001</v>
          </cell>
          <cell r="AQ1508">
            <v>6.8299011592499994</v>
          </cell>
          <cell r="AT1508">
            <v>8.0527105532499998</v>
          </cell>
          <cell r="AX1508">
            <v>6.4236490064999998</v>
          </cell>
          <cell r="BA1508">
            <v>6.7500629704999993</v>
          </cell>
          <cell r="BD1508">
            <v>6.9256828599999993</v>
          </cell>
          <cell r="BG1508">
            <v>7.7338873780000004</v>
          </cell>
          <cell r="BK1508">
            <v>6.4598456729999993</v>
          </cell>
          <cell r="BN1508">
            <v>7.016298375499999</v>
          </cell>
          <cell r="BQ1508">
            <v>7.3641410427500009</v>
          </cell>
          <cell r="BT1508">
            <v>7.6942717497500004</v>
          </cell>
          <cell r="BX1508">
            <v>6.893563627749999</v>
          </cell>
          <cell r="CA1508">
            <v>7.5750086272500008</v>
          </cell>
          <cell r="CD1508">
            <v>7.7263646354999986</v>
          </cell>
          <cell r="CG1508">
            <v>8.2903540145000001</v>
          </cell>
        </row>
        <row r="1509">
          <cell r="B1509" t="str">
            <v>QTR_Value_Gin_East of England</v>
          </cell>
          <cell r="C1509" t="str">
            <v>QTR</v>
          </cell>
          <cell r="D1509" t="str">
            <v>Value</v>
          </cell>
          <cell r="E1509" t="str">
            <v>Spirits</v>
          </cell>
          <cell r="F1509" t="str">
            <v>Gin</v>
          </cell>
          <cell r="G1509" t="str">
            <v>East of England</v>
          </cell>
          <cell r="K1509">
            <v>6.8695980302499997</v>
          </cell>
          <cell r="N1509">
            <v>7.0547410797499994</v>
          </cell>
          <cell r="Q1509">
            <v>6.4886498780000004</v>
          </cell>
          <cell r="T1509">
            <v>7.1908645550000001</v>
          </cell>
          <cell r="X1509">
            <v>6.7469263502499999</v>
          </cell>
          <cell r="AA1509">
            <v>6.7420951477499997</v>
          </cell>
          <cell r="AD1509">
            <v>6.5239172635000005</v>
          </cell>
          <cell r="AG1509">
            <v>6.4572131165000002</v>
          </cell>
          <cell r="AK1509">
            <v>3.9789089232499997</v>
          </cell>
          <cell r="AN1509">
            <v>5.5326689437500001</v>
          </cell>
          <cell r="AQ1509">
            <v>5.9720274122500001</v>
          </cell>
          <cell r="AT1509">
            <v>5.6023635887500003</v>
          </cell>
          <cell r="AX1509">
            <v>3.19719342425</v>
          </cell>
          <cell r="BA1509">
            <v>3.8791212782500004</v>
          </cell>
          <cell r="BD1509">
            <v>4.4307468599999993</v>
          </cell>
          <cell r="BG1509">
            <v>5.5340456915000003</v>
          </cell>
          <cell r="BK1509">
            <v>4.5563360684999994</v>
          </cell>
          <cell r="BN1509">
            <v>5.1302127434999996</v>
          </cell>
          <cell r="BQ1509">
            <v>5.31622656525</v>
          </cell>
          <cell r="BT1509">
            <v>5.7603847137500006</v>
          </cell>
          <cell r="BX1509">
            <v>5.6038209912500001</v>
          </cell>
          <cell r="CA1509">
            <v>5.8351252772500004</v>
          </cell>
          <cell r="CD1509">
            <v>5.6200432277500001</v>
          </cell>
          <cell r="CG1509">
            <v>6.0362491167499996</v>
          </cell>
        </row>
        <row r="1510">
          <cell r="B1510" t="str">
            <v>QTR_Value_Gin_London</v>
          </cell>
          <cell r="C1510" t="str">
            <v>QTR</v>
          </cell>
          <cell r="D1510" t="str">
            <v>Value</v>
          </cell>
          <cell r="E1510" t="str">
            <v>Spirits</v>
          </cell>
          <cell r="F1510" t="str">
            <v>Gin</v>
          </cell>
          <cell r="G1510" t="str">
            <v>London</v>
          </cell>
          <cell r="K1510">
            <v>23.06788543975</v>
          </cell>
          <cell r="N1510">
            <v>26.531824232749997</v>
          </cell>
          <cell r="Q1510">
            <v>26.865483769000001</v>
          </cell>
          <cell r="T1510">
            <v>30.040318262499998</v>
          </cell>
          <cell r="X1510">
            <v>26.534746896999994</v>
          </cell>
          <cell r="AA1510">
            <v>26.302574385499998</v>
          </cell>
          <cell r="AD1510">
            <v>24.396730401499997</v>
          </cell>
          <cell r="AG1510">
            <v>26.622522793000002</v>
          </cell>
          <cell r="AK1510">
            <v>17.107457290750002</v>
          </cell>
          <cell r="AN1510">
            <v>22.372131625750001</v>
          </cell>
          <cell r="AQ1510">
            <v>22.868963772500003</v>
          </cell>
          <cell r="AT1510">
            <v>24.768187141000002</v>
          </cell>
          <cell r="AX1510">
            <v>18.545437526250002</v>
          </cell>
          <cell r="BA1510">
            <v>21.958408470750001</v>
          </cell>
          <cell r="BD1510">
            <v>23.218020666499999</v>
          </cell>
          <cell r="BG1510">
            <v>26.474100807500001</v>
          </cell>
          <cell r="BK1510">
            <v>22.688522499499999</v>
          </cell>
          <cell r="BN1510">
            <v>25.212946146500002</v>
          </cell>
          <cell r="BQ1510">
            <v>26.672634305499997</v>
          </cell>
          <cell r="BT1510">
            <v>28.910778886499997</v>
          </cell>
          <cell r="BX1510">
            <v>27.049928723000001</v>
          </cell>
          <cell r="CA1510">
            <v>28.836725754500002</v>
          </cell>
          <cell r="CD1510">
            <v>31.07002162125</v>
          </cell>
          <cell r="CG1510">
            <v>33.672864616250003</v>
          </cell>
        </row>
        <row r="1511">
          <cell r="B1511" t="str">
            <v>QTR_Value_Gin_North East England</v>
          </cell>
          <cell r="C1511" t="str">
            <v>QTR</v>
          </cell>
          <cell r="D1511" t="str">
            <v>Value</v>
          </cell>
          <cell r="E1511" t="str">
            <v>Spirits</v>
          </cell>
          <cell r="F1511" t="str">
            <v>Gin</v>
          </cell>
          <cell r="G1511" t="str">
            <v>North East England</v>
          </cell>
          <cell r="K1511">
            <v>3.4370904894999996</v>
          </cell>
          <cell r="N1511">
            <v>3.6629452434999998</v>
          </cell>
          <cell r="Q1511">
            <v>3.3941809692499998</v>
          </cell>
          <cell r="T1511">
            <v>3.7397370787500002</v>
          </cell>
          <cell r="X1511">
            <v>3.0233989759999997</v>
          </cell>
          <cell r="AA1511">
            <v>3.1096403829999999</v>
          </cell>
          <cell r="AD1511">
            <v>3.0423268282500002</v>
          </cell>
          <cell r="AG1511">
            <v>3.2382887757500001</v>
          </cell>
          <cell r="AK1511">
            <v>2.0603930555000001</v>
          </cell>
          <cell r="AN1511">
            <v>2.7339323945</v>
          </cell>
          <cell r="AQ1511">
            <v>2.6046260544999997</v>
          </cell>
          <cell r="AT1511">
            <v>2.8920684634999998</v>
          </cell>
          <cell r="AX1511">
            <v>2.1532920300000002</v>
          </cell>
          <cell r="BA1511">
            <v>2.5741961779999998</v>
          </cell>
          <cell r="BD1511">
            <v>2.9879683909999999</v>
          </cell>
          <cell r="BG1511">
            <v>3.6127824879999997</v>
          </cell>
          <cell r="BK1511">
            <v>3.3385523132500001</v>
          </cell>
          <cell r="BN1511">
            <v>3.7029757172500002</v>
          </cell>
          <cell r="BQ1511">
            <v>3.6456970647499998</v>
          </cell>
          <cell r="BT1511">
            <v>3.5524420567500004</v>
          </cell>
          <cell r="BX1511">
            <v>3.1021787832500003</v>
          </cell>
          <cell r="CA1511">
            <v>3.3337295307500003</v>
          </cell>
          <cell r="CD1511">
            <v>3.3983671720000004</v>
          </cell>
          <cell r="CG1511">
            <v>3.6986783220000006</v>
          </cell>
        </row>
        <row r="1512">
          <cell r="B1512" t="str">
            <v>QTR_Value_Gin_North East Scotland</v>
          </cell>
          <cell r="C1512" t="str">
            <v>QTR</v>
          </cell>
          <cell r="D1512" t="str">
            <v>Value</v>
          </cell>
          <cell r="E1512" t="str">
            <v>Spirits</v>
          </cell>
          <cell r="F1512" t="str">
            <v>Gin</v>
          </cell>
          <cell r="G1512" t="str">
            <v>North East Scotland</v>
          </cell>
          <cell r="K1512">
            <v>2.0241484775000003</v>
          </cell>
          <cell r="N1512">
            <v>1.8433651624999998</v>
          </cell>
          <cell r="Q1512">
            <v>1.52794311175</v>
          </cell>
          <cell r="T1512">
            <v>1.7239794912499999</v>
          </cell>
          <cell r="X1512">
            <v>1.5976141289999999</v>
          </cell>
          <cell r="AA1512">
            <v>1.544208413</v>
          </cell>
          <cell r="AD1512">
            <v>1.5470508912500001</v>
          </cell>
          <cell r="AG1512">
            <v>1.5259061277499999</v>
          </cell>
          <cell r="AK1512">
            <v>1.0229095822500001</v>
          </cell>
          <cell r="AN1512">
            <v>1.3524842777499999</v>
          </cell>
          <cell r="AQ1512">
            <v>1.3539836080000001</v>
          </cell>
          <cell r="AT1512">
            <v>1.8957159800000001</v>
          </cell>
          <cell r="AX1512">
            <v>1.15947835625</v>
          </cell>
          <cell r="BA1512">
            <v>1.3619743602499998</v>
          </cell>
          <cell r="BD1512">
            <v>1.3142033497500001</v>
          </cell>
          <cell r="BG1512">
            <v>1.4284067497500001</v>
          </cell>
          <cell r="BK1512">
            <v>1.2235992362500001</v>
          </cell>
          <cell r="BN1512">
            <v>1.7180330477500001</v>
          </cell>
          <cell r="BQ1512">
            <v>1.9273418694999997</v>
          </cell>
          <cell r="BT1512">
            <v>2.1087718355000002</v>
          </cell>
          <cell r="BX1512">
            <v>2.0862939740000002</v>
          </cell>
          <cell r="CA1512">
            <v>2.0077091325</v>
          </cell>
          <cell r="CD1512">
            <v>1.9093685325</v>
          </cell>
          <cell r="CG1512">
            <v>2.1085885759999998</v>
          </cell>
        </row>
        <row r="1513">
          <cell r="B1513" t="str">
            <v>QTR_Value_Gin_North West (Lancashire)</v>
          </cell>
          <cell r="C1513" t="str">
            <v>QTR</v>
          </cell>
          <cell r="D1513" t="str">
            <v>Value</v>
          </cell>
          <cell r="E1513" t="str">
            <v>Spirits</v>
          </cell>
          <cell r="F1513" t="str">
            <v>Gin</v>
          </cell>
          <cell r="G1513" t="str">
            <v>North West (Lancashire)</v>
          </cell>
          <cell r="K1513">
            <v>7.9743673900000003</v>
          </cell>
          <cell r="N1513">
            <v>8.1960095954999996</v>
          </cell>
          <cell r="Q1513">
            <v>7.7254251797499993</v>
          </cell>
          <cell r="T1513">
            <v>8.1827009957500003</v>
          </cell>
          <cell r="X1513">
            <v>7.01994719125</v>
          </cell>
          <cell r="AA1513">
            <v>7.2268710527500009</v>
          </cell>
          <cell r="AD1513">
            <v>6.8557435404999989</v>
          </cell>
          <cell r="AG1513">
            <v>7.3657049975</v>
          </cell>
          <cell r="AK1513">
            <v>5.673581617</v>
          </cell>
          <cell r="AN1513">
            <v>7.401486416</v>
          </cell>
          <cell r="AQ1513">
            <v>7.0676271072499999</v>
          </cell>
          <cell r="AT1513">
            <v>7.5959233627499998</v>
          </cell>
          <cell r="AX1513">
            <v>5.19888467</v>
          </cell>
          <cell r="BA1513">
            <v>6.4223942814999999</v>
          </cell>
          <cell r="BD1513">
            <v>6.9986477467500006</v>
          </cell>
          <cell r="BG1513">
            <v>8.3277010337499995</v>
          </cell>
          <cell r="BK1513">
            <v>6.9393184205000003</v>
          </cell>
          <cell r="BN1513">
            <v>7.0894947009999996</v>
          </cell>
          <cell r="BQ1513">
            <v>7.0613630124999993</v>
          </cell>
          <cell r="BT1513">
            <v>7.6282489729999998</v>
          </cell>
          <cell r="BX1513">
            <v>7.326076199250001</v>
          </cell>
          <cell r="CA1513">
            <v>8.2299717052499997</v>
          </cell>
          <cell r="CD1513">
            <v>8.3351471494999991</v>
          </cell>
          <cell r="CG1513">
            <v>8.3663806729999983</v>
          </cell>
        </row>
        <row r="1514">
          <cell r="B1514" t="str">
            <v>QTR_Value_Gin_South and South East</v>
          </cell>
          <cell r="C1514" t="str">
            <v>QTR</v>
          </cell>
          <cell r="D1514" t="str">
            <v>Value</v>
          </cell>
          <cell r="E1514" t="str">
            <v>Spirits</v>
          </cell>
          <cell r="F1514" t="str">
            <v>Gin</v>
          </cell>
          <cell r="G1514" t="str">
            <v>South and South East</v>
          </cell>
          <cell r="K1514">
            <v>8.062756928999999</v>
          </cell>
          <cell r="N1514">
            <v>7.9773781909999997</v>
          </cell>
          <cell r="Q1514">
            <v>8.0334471184999998</v>
          </cell>
          <cell r="T1514">
            <v>8.6486086414999992</v>
          </cell>
          <cell r="X1514">
            <v>8.0706216457500002</v>
          </cell>
          <cell r="AA1514">
            <v>8.1310590017499997</v>
          </cell>
          <cell r="AD1514">
            <v>8.1486250400000007</v>
          </cell>
          <cell r="AG1514">
            <v>7.7943510265000002</v>
          </cell>
          <cell r="AK1514">
            <v>4.3195031975000004</v>
          </cell>
          <cell r="AN1514">
            <v>5.8114011115000004</v>
          </cell>
          <cell r="AQ1514">
            <v>6.2838804145000005</v>
          </cell>
          <cell r="AT1514">
            <v>7.1932617935000005</v>
          </cell>
          <cell r="AX1514">
            <v>4.9587542395000002</v>
          </cell>
          <cell r="BA1514">
            <v>5.9841871640000006</v>
          </cell>
          <cell r="BD1514">
            <v>6.1430319872500005</v>
          </cell>
          <cell r="BG1514">
            <v>7.1865922552499999</v>
          </cell>
          <cell r="BK1514">
            <v>5.9641954897499998</v>
          </cell>
          <cell r="BN1514">
            <v>6.6287081572499993</v>
          </cell>
          <cell r="BQ1514">
            <v>7.1785840150000002</v>
          </cell>
          <cell r="BT1514">
            <v>7.6050518980000001</v>
          </cell>
          <cell r="BX1514">
            <v>7.403326904250001</v>
          </cell>
          <cell r="CA1514">
            <v>7.731855133749999</v>
          </cell>
          <cell r="CD1514">
            <v>7.7274399322500003</v>
          </cell>
          <cell r="CG1514">
            <v>8.0626268437499995</v>
          </cell>
        </row>
        <row r="1515">
          <cell r="B1515" t="str">
            <v>QTR_Value_Gin_South West</v>
          </cell>
          <cell r="C1515" t="str">
            <v>QTR</v>
          </cell>
          <cell r="D1515" t="str">
            <v>Value</v>
          </cell>
          <cell r="E1515" t="str">
            <v>Spirits</v>
          </cell>
          <cell r="F1515" t="str">
            <v>Gin</v>
          </cell>
          <cell r="G1515" t="str">
            <v>South West</v>
          </cell>
          <cell r="K1515">
            <v>7.0850033965000003</v>
          </cell>
          <cell r="N1515">
            <v>6.7731344980000001</v>
          </cell>
          <cell r="Q1515">
            <v>5.2879310544999996</v>
          </cell>
          <cell r="T1515">
            <v>5.4605282139999991</v>
          </cell>
          <cell r="X1515">
            <v>5.2522978597499996</v>
          </cell>
          <cell r="AA1515">
            <v>4.7630904007500003</v>
          </cell>
          <cell r="AD1515">
            <v>5.2094699050000006</v>
          </cell>
          <cell r="AG1515">
            <v>5.1313202994999996</v>
          </cell>
          <cell r="AK1515">
            <v>3.6299995150000002</v>
          </cell>
          <cell r="AN1515">
            <v>5.020920286</v>
          </cell>
          <cell r="AQ1515">
            <v>5.2246979570000001</v>
          </cell>
          <cell r="AT1515">
            <v>5.8749482979999996</v>
          </cell>
          <cell r="AX1515">
            <v>3.5669338122500003</v>
          </cell>
          <cell r="BA1515">
            <v>4.7392518282499996</v>
          </cell>
          <cell r="BD1515">
            <v>5.4345420797499999</v>
          </cell>
          <cell r="BG1515">
            <v>5.9738963487500003</v>
          </cell>
          <cell r="BK1515">
            <v>4.9194642212500002</v>
          </cell>
          <cell r="BN1515">
            <v>5.599177792249999</v>
          </cell>
          <cell r="BQ1515">
            <v>6.1079024457499997</v>
          </cell>
          <cell r="BT1515">
            <v>6.0547537387499997</v>
          </cell>
          <cell r="BX1515">
            <v>5.6822485762500001</v>
          </cell>
          <cell r="CA1515">
            <v>6.4886418687499994</v>
          </cell>
          <cell r="CD1515">
            <v>6.4450900077500002</v>
          </cell>
          <cell r="CG1515">
            <v>5.8596675612500002</v>
          </cell>
        </row>
        <row r="1516">
          <cell r="B1516" t="str">
            <v>QTR_Value_Gin_Wales and West</v>
          </cell>
          <cell r="C1516" t="str">
            <v>QTR</v>
          </cell>
          <cell r="D1516" t="str">
            <v>Value</v>
          </cell>
          <cell r="E1516" t="str">
            <v>Spirits</v>
          </cell>
          <cell r="F1516" t="str">
            <v>Gin</v>
          </cell>
          <cell r="G1516" t="str">
            <v>Wales and West</v>
          </cell>
          <cell r="K1516">
            <v>5.2634909204999998</v>
          </cell>
          <cell r="N1516">
            <v>5.7448951849999998</v>
          </cell>
          <cell r="Q1516">
            <v>6.051639240750001</v>
          </cell>
          <cell r="T1516">
            <v>6.75394375675</v>
          </cell>
          <cell r="X1516">
            <v>5.9548116205000001</v>
          </cell>
          <cell r="AA1516">
            <v>6.8472918629999997</v>
          </cell>
          <cell r="AD1516">
            <v>6.3090484049999995</v>
          </cell>
          <cell r="AG1516">
            <v>6.8368539285000001</v>
          </cell>
          <cell r="AK1516">
            <v>4.9691637429999993</v>
          </cell>
          <cell r="AN1516">
            <v>7.0519976489999996</v>
          </cell>
          <cell r="AQ1516">
            <v>7.4785169772500009</v>
          </cell>
          <cell r="AT1516">
            <v>8.1403834027500004</v>
          </cell>
          <cell r="AX1516">
            <v>5.6226825692500002</v>
          </cell>
          <cell r="BA1516">
            <v>6.9169221277500004</v>
          </cell>
          <cell r="BD1516">
            <v>7.2631788727500002</v>
          </cell>
          <cell r="BG1516">
            <v>8.9038631842499996</v>
          </cell>
          <cell r="BK1516">
            <v>7.4686060672499996</v>
          </cell>
          <cell r="BN1516">
            <v>7.8913728017500002</v>
          </cell>
          <cell r="BQ1516">
            <v>8.2947378602499988</v>
          </cell>
          <cell r="BT1516">
            <v>9.3962502667499983</v>
          </cell>
          <cell r="BX1516">
            <v>8.4071361789999983</v>
          </cell>
          <cell r="CA1516">
            <v>8.078658385999999</v>
          </cell>
          <cell r="CD1516">
            <v>7.8172175265000003</v>
          </cell>
          <cell r="CG1516">
            <v>8.4009004884999996</v>
          </cell>
        </row>
        <row r="1517">
          <cell r="B1517" t="str">
            <v>QTR_Value_Gin_Yorkshire</v>
          </cell>
          <cell r="C1517" t="str">
            <v>QTR</v>
          </cell>
          <cell r="D1517" t="str">
            <v>Value</v>
          </cell>
          <cell r="E1517" t="str">
            <v>Spirits</v>
          </cell>
          <cell r="F1517" t="str">
            <v>Gin</v>
          </cell>
          <cell r="G1517" t="str">
            <v>Yorkshire</v>
          </cell>
          <cell r="K1517">
            <v>6.7164183069999996</v>
          </cell>
          <cell r="N1517">
            <v>6.7783221305000003</v>
          </cell>
          <cell r="Q1517">
            <v>6.4101085814999994</v>
          </cell>
          <cell r="T1517">
            <v>6.9333763590000004</v>
          </cell>
          <cell r="X1517">
            <v>6.0349212357500006</v>
          </cell>
          <cell r="AA1517">
            <v>6.3127481312500002</v>
          </cell>
          <cell r="AD1517">
            <v>6.4257650057499998</v>
          </cell>
          <cell r="AG1517">
            <v>6.8210238202500006</v>
          </cell>
          <cell r="AK1517">
            <v>5.2243496657500001</v>
          </cell>
          <cell r="AN1517">
            <v>6.9111759402499997</v>
          </cell>
          <cell r="AQ1517">
            <v>7.1394715384999996</v>
          </cell>
          <cell r="AT1517">
            <v>7.8838250114999999</v>
          </cell>
          <cell r="AX1517">
            <v>5.8830828102500003</v>
          </cell>
          <cell r="BA1517">
            <v>6.73895217875</v>
          </cell>
          <cell r="BD1517">
            <v>7.337891538</v>
          </cell>
          <cell r="BG1517">
            <v>8.397346142</v>
          </cell>
          <cell r="BK1517">
            <v>6.9382210262499999</v>
          </cell>
          <cell r="BN1517">
            <v>7.2238461317500011</v>
          </cell>
          <cell r="BQ1517">
            <v>7.2138442869999997</v>
          </cell>
          <cell r="BT1517">
            <v>7.797578284000001</v>
          </cell>
          <cell r="BX1517">
            <v>7.2151080182500005</v>
          </cell>
          <cell r="CA1517">
            <v>7.5413904992499994</v>
          </cell>
          <cell r="CD1517">
            <v>7.5265442872499992</v>
          </cell>
          <cell r="CG1517">
            <v>7.8103270302500007</v>
          </cell>
        </row>
        <row r="1518">
          <cell r="B1518" t="str">
            <v xml:space="preserve">QTR_Value_Golden Rum_Central England </v>
          </cell>
          <cell r="C1518" t="str">
            <v>QTR</v>
          </cell>
          <cell r="D1518" t="str">
            <v>Value</v>
          </cell>
          <cell r="E1518" t="str">
            <v>Spirits</v>
          </cell>
          <cell r="F1518" t="str">
            <v>Golden Rum</v>
          </cell>
          <cell r="G1518" t="str">
            <v xml:space="preserve">Central England </v>
          </cell>
          <cell r="K1518">
            <v>0.55224175350000004</v>
          </cell>
          <cell r="N1518">
            <v>0.68025659849999998</v>
          </cell>
          <cell r="Q1518">
            <v>0.81314832474999998</v>
          </cell>
          <cell r="T1518">
            <v>0.91455171324999995</v>
          </cell>
          <cell r="X1518">
            <v>0.92071510349999997</v>
          </cell>
          <cell r="AA1518">
            <v>1.0912562225</v>
          </cell>
          <cell r="AD1518">
            <v>1.07944348925</v>
          </cell>
          <cell r="AG1518">
            <v>1.2700479737499999</v>
          </cell>
          <cell r="AK1518">
            <v>1.66876991625</v>
          </cell>
          <cell r="AN1518">
            <v>2.0621109882500002</v>
          </cell>
          <cell r="AQ1518">
            <v>1.8246299602500002</v>
          </cell>
          <cell r="AT1518">
            <v>1.96248334625</v>
          </cell>
          <cell r="AX1518">
            <v>1.561559642</v>
          </cell>
          <cell r="BA1518">
            <v>1.6051275295</v>
          </cell>
          <cell r="BD1518">
            <v>1.58157668375</v>
          </cell>
          <cell r="BG1518">
            <v>2.01543732275</v>
          </cell>
          <cell r="BK1518">
            <v>1.9764825267499999</v>
          </cell>
          <cell r="BN1518">
            <v>2.2049552017499998</v>
          </cell>
          <cell r="BQ1518">
            <v>2.8438466394999997</v>
          </cell>
          <cell r="BT1518">
            <v>3.5221122829999998</v>
          </cell>
          <cell r="BX1518">
            <v>2.883149178</v>
          </cell>
          <cell r="CA1518">
            <v>3.8847068340000002</v>
          </cell>
          <cell r="CD1518">
            <v>3.9695742359999997</v>
          </cell>
          <cell r="CG1518">
            <v>4.4353043019999996</v>
          </cell>
        </row>
        <row r="1519">
          <cell r="B1519" t="str">
            <v>QTR_Value_Golden Rum_GB CENTRAL SCOTLAND</v>
          </cell>
          <cell r="C1519" t="str">
            <v>QTR</v>
          </cell>
          <cell r="D1519" t="str">
            <v>Value</v>
          </cell>
          <cell r="E1519" t="str">
            <v>Spirits</v>
          </cell>
          <cell r="F1519" t="str">
            <v>Golden Rum</v>
          </cell>
          <cell r="G1519" t="str">
            <v>GB CENTRAL SCOTLAND</v>
          </cell>
          <cell r="K1519">
            <v>4.6079780477500005</v>
          </cell>
          <cell r="N1519">
            <v>5.2868277152499994</v>
          </cell>
          <cell r="Q1519">
            <v>5.9590612635000006</v>
          </cell>
          <cell r="T1519">
            <v>7.0574279204999995</v>
          </cell>
          <cell r="X1519">
            <v>6.7454691069999999</v>
          </cell>
          <cell r="AA1519">
            <v>7.5697222710000007</v>
          </cell>
          <cell r="AD1519">
            <v>7.3368181147499998</v>
          </cell>
          <cell r="AG1519">
            <v>9.0343476502499982</v>
          </cell>
          <cell r="AK1519">
            <v>5.9417987132499999</v>
          </cell>
          <cell r="AN1519">
            <v>7.8417035557499997</v>
          </cell>
          <cell r="AQ1519">
            <v>8.7165919084999999</v>
          </cell>
          <cell r="AT1519">
            <v>8.5164664195000004</v>
          </cell>
          <cell r="AX1519">
            <v>8.1377517582500012</v>
          </cell>
          <cell r="BA1519">
            <v>8.6651183687499991</v>
          </cell>
          <cell r="BD1519">
            <v>7.9964728459999996</v>
          </cell>
          <cell r="BG1519">
            <v>8.791588419</v>
          </cell>
          <cell r="BK1519">
            <v>6.9328615325000005</v>
          </cell>
          <cell r="BN1519">
            <v>8.7601307299999984</v>
          </cell>
          <cell r="BQ1519">
            <v>10.1392395405</v>
          </cell>
          <cell r="BT1519">
            <v>9.8478472050000008</v>
          </cell>
          <cell r="BX1519">
            <v>6.9631603557500004</v>
          </cell>
          <cell r="CA1519">
            <v>7.6940218232499991</v>
          </cell>
          <cell r="CD1519">
            <v>8.2293788174999989</v>
          </cell>
          <cell r="CG1519">
            <v>9.9179473644999998</v>
          </cell>
        </row>
        <row r="1520">
          <cell r="B1520" t="str">
            <v>QTR_Value_Golden Rum_East of England</v>
          </cell>
          <cell r="C1520" t="str">
            <v>QTR</v>
          </cell>
          <cell r="D1520" t="str">
            <v>Value</v>
          </cell>
          <cell r="E1520" t="str">
            <v>Spirits</v>
          </cell>
          <cell r="F1520" t="str">
            <v>Golden Rum</v>
          </cell>
          <cell r="G1520" t="str">
            <v>East of England</v>
          </cell>
          <cell r="K1520">
            <v>0.29432636075000007</v>
          </cell>
          <cell r="N1520">
            <v>0.33647092775000004</v>
          </cell>
          <cell r="Q1520">
            <v>0.34032992375000004</v>
          </cell>
          <cell r="T1520">
            <v>0.38903084075</v>
          </cell>
          <cell r="X1520">
            <v>0.35499948199999998</v>
          </cell>
          <cell r="AA1520">
            <v>0.3656364245</v>
          </cell>
          <cell r="AD1520">
            <v>0.40623424624999999</v>
          </cell>
          <cell r="AG1520">
            <v>0.46262231324999997</v>
          </cell>
          <cell r="AK1520">
            <v>0.98638921650000011</v>
          </cell>
          <cell r="AN1520">
            <v>1.4530226439999998</v>
          </cell>
          <cell r="AQ1520">
            <v>1.0528463745000001</v>
          </cell>
          <cell r="AT1520">
            <v>1.251650881</v>
          </cell>
          <cell r="AX1520">
            <v>1.1215878340000001</v>
          </cell>
          <cell r="BA1520">
            <v>1.3183851175000001</v>
          </cell>
          <cell r="BD1520">
            <v>1.4033481192499999</v>
          </cell>
          <cell r="BG1520">
            <v>1.62472144725</v>
          </cell>
          <cell r="BK1520">
            <v>1.4155722222499998</v>
          </cell>
          <cell r="BN1520">
            <v>1.7839359502500001</v>
          </cell>
          <cell r="BQ1520">
            <v>1.9828326565000001</v>
          </cell>
          <cell r="BT1520">
            <v>2.4258131700000001</v>
          </cell>
          <cell r="BX1520">
            <v>1.9590630410000001</v>
          </cell>
          <cell r="CA1520">
            <v>2.142748052</v>
          </cell>
          <cell r="CD1520">
            <v>2.3552135949999995</v>
          </cell>
          <cell r="CG1520">
            <v>2.6968582730000001</v>
          </cell>
        </row>
        <row r="1521">
          <cell r="B1521" t="str">
            <v>QTR_Value_Golden Rum_London</v>
          </cell>
          <cell r="C1521" t="str">
            <v>QTR</v>
          </cell>
          <cell r="D1521" t="str">
            <v>Value</v>
          </cell>
          <cell r="E1521" t="str">
            <v>Spirits</v>
          </cell>
          <cell r="F1521" t="str">
            <v>Golden Rum</v>
          </cell>
          <cell r="G1521" t="str">
            <v>London</v>
          </cell>
          <cell r="K1521">
            <v>3.7003231385000008</v>
          </cell>
          <cell r="N1521">
            <v>4.2529837004999997</v>
          </cell>
          <cell r="Q1521">
            <v>4.6586940429999997</v>
          </cell>
          <cell r="T1521">
            <v>5.2492771729999994</v>
          </cell>
          <cell r="X1521">
            <v>5.0531736282499997</v>
          </cell>
          <cell r="AA1521">
            <v>5.5458597417500002</v>
          </cell>
          <cell r="AD1521">
            <v>5.5603650762500001</v>
          </cell>
          <cell r="AG1521">
            <v>6.0715172787500009</v>
          </cell>
          <cell r="AK1521">
            <v>5.6548243654999997</v>
          </cell>
          <cell r="AN1521">
            <v>7.0850225880000002</v>
          </cell>
          <cell r="AQ1521">
            <v>7.1913243527500006</v>
          </cell>
          <cell r="AT1521">
            <v>7.9815884947499995</v>
          </cell>
          <cell r="AX1521">
            <v>7.0564018177500003</v>
          </cell>
          <cell r="BA1521">
            <v>7.0044087212499999</v>
          </cell>
          <cell r="BD1521">
            <v>6.4279634380000008</v>
          </cell>
          <cell r="BG1521">
            <v>7.6661920709999993</v>
          </cell>
          <cell r="BK1521">
            <v>7.1047217812500003</v>
          </cell>
          <cell r="BN1521">
            <v>8.6549698672499993</v>
          </cell>
          <cell r="BQ1521">
            <v>10.0768993165</v>
          </cell>
          <cell r="BT1521">
            <v>11.953391966</v>
          </cell>
          <cell r="BX1521">
            <v>9.5551361030000006</v>
          </cell>
          <cell r="CA1521">
            <v>10.543572357999999</v>
          </cell>
          <cell r="CD1521">
            <v>11.287956415</v>
          </cell>
          <cell r="CG1521">
            <v>12.505096238</v>
          </cell>
        </row>
        <row r="1522">
          <cell r="B1522" t="str">
            <v>QTR_Value_Golden Rum_North East England</v>
          </cell>
          <cell r="C1522" t="str">
            <v>QTR</v>
          </cell>
          <cell r="D1522" t="str">
            <v>Value</v>
          </cell>
          <cell r="E1522" t="str">
            <v>Spirits</v>
          </cell>
          <cell r="F1522" t="str">
            <v>Golden Rum</v>
          </cell>
          <cell r="G1522" t="str">
            <v>North East England</v>
          </cell>
          <cell r="K1522">
            <v>1.2373495335</v>
          </cell>
          <cell r="N1522">
            <v>1.8933586330000001</v>
          </cell>
          <cell r="Q1522">
            <v>1.5777350745000001</v>
          </cell>
          <cell r="T1522">
            <v>1.6955358540000001</v>
          </cell>
          <cell r="X1522">
            <v>0.94271351900000011</v>
          </cell>
          <cell r="AA1522">
            <v>1.01334122</v>
          </cell>
          <cell r="AD1522">
            <v>0.95230017624999985</v>
          </cell>
          <cell r="AG1522">
            <v>0.89313544174999993</v>
          </cell>
          <cell r="AK1522">
            <v>0.74415102475000006</v>
          </cell>
          <cell r="AN1522">
            <v>0.81000364274999992</v>
          </cell>
          <cell r="AQ1522">
            <v>0.80050390025000007</v>
          </cell>
          <cell r="AT1522">
            <v>0.93996582924999994</v>
          </cell>
          <cell r="AX1522">
            <v>0.65781030700000009</v>
          </cell>
          <cell r="BA1522">
            <v>0.68590653000000001</v>
          </cell>
          <cell r="BD1522">
            <v>0.59947756199999991</v>
          </cell>
          <cell r="BG1522">
            <v>0.70548066899999995</v>
          </cell>
          <cell r="BK1522">
            <v>0.72805091974999991</v>
          </cell>
          <cell r="BN1522">
            <v>1.10644035025</v>
          </cell>
          <cell r="BQ1522">
            <v>1.35919921925</v>
          </cell>
          <cell r="BT1522">
            <v>1.6816158437499997</v>
          </cell>
          <cell r="BX1522">
            <v>1.5153396575000002</v>
          </cell>
          <cell r="CA1522">
            <v>1.543520145</v>
          </cell>
          <cell r="CD1522">
            <v>1.6199365697499999</v>
          </cell>
          <cell r="CG1522">
            <v>1.9025112077499999</v>
          </cell>
        </row>
        <row r="1523">
          <cell r="B1523" t="str">
            <v>QTR_Value_Golden Rum_North East Scotland</v>
          </cell>
          <cell r="C1523" t="str">
            <v>QTR</v>
          </cell>
          <cell r="D1523" t="str">
            <v>Value</v>
          </cell>
          <cell r="E1523" t="str">
            <v>Spirits</v>
          </cell>
          <cell r="F1523" t="str">
            <v>Golden Rum</v>
          </cell>
          <cell r="G1523" t="str">
            <v>North East Scotland</v>
          </cell>
          <cell r="K1523">
            <v>2.8298276717500004</v>
          </cell>
          <cell r="N1523">
            <v>3.0123925427499998</v>
          </cell>
          <cell r="Q1523">
            <v>2.2750469830000002</v>
          </cell>
          <cell r="T1523">
            <v>2.5751298195000003</v>
          </cell>
          <cell r="X1523">
            <v>2.5095278697500003</v>
          </cell>
          <cell r="AA1523">
            <v>2.6658766997500001</v>
          </cell>
          <cell r="AD1523">
            <v>2.4851475977500002</v>
          </cell>
          <cell r="AG1523">
            <v>2.33937129675</v>
          </cell>
          <cell r="AK1523">
            <v>1.6653867022500002</v>
          </cell>
          <cell r="AN1523">
            <v>2.3097187302499997</v>
          </cell>
          <cell r="AQ1523">
            <v>2.6490984642500002</v>
          </cell>
          <cell r="AT1523">
            <v>2.8087157342499998</v>
          </cell>
          <cell r="AX1523">
            <v>2.1846734467499997</v>
          </cell>
          <cell r="BA1523">
            <v>2.3762775932500002</v>
          </cell>
          <cell r="BD1523">
            <v>1.9303214080000002</v>
          </cell>
          <cell r="BG1523">
            <v>2.189988778</v>
          </cell>
          <cell r="BK1523">
            <v>1.8499638955000002</v>
          </cell>
          <cell r="BN1523">
            <v>3.0672767590000003</v>
          </cell>
          <cell r="BQ1523">
            <v>3.3722551885000001</v>
          </cell>
          <cell r="BT1523">
            <v>3.9512378099999999</v>
          </cell>
          <cell r="BX1523">
            <v>2.9500421772499998</v>
          </cell>
          <cell r="CA1523">
            <v>3.0615895452499999</v>
          </cell>
          <cell r="CD1523">
            <v>3.0396789994999995</v>
          </cell>
          <cell r="CG1523">
            <v>3.6143242039999999</v>
          </cell>
        </row>
        <row r="1524">
          <cell r="B1524" t="str">
            <v>QTR_Value_Golden Rum_North West (Lancashire)</v>
          </cell>
          <cell r="C1524" t="str">
            <v>QTR</v>
          </cell>
          <cell r="D1524" t="str">
            <v>Value</v>
          </cell>
          <cell r="E1524" t="str">
            <v>Spirits</v>
          </cell>
          <cell r="F1524" t="str">
            <v>Golden Rum</v>
          </cell>
          <cell r="G1524" t="str">
            <v>North West (Lancashire)</v>
          </cell>
          <cell r="K1524">
            <v>0.75160434325000003</v>
          </cell>
          <cell r="N1524">
            <v>0.79186039175</v>
          </cell>
          <cell r="Q1524">
            <v>0.93963338874999991</v>
          </cell>
          <cell r="T1524">
            <v>1.15871151225</v>
          </cell>
          <cell r="X1524">
            <v>1.2612028844999998</v>
          </cell>
          <cell r="AA1524">
            <v>1.3301549609999999</v>
          </cell>
          <cell r="AD1524">
            <v>1.3307434900000001</v>
          </cell>
          <cell r="AG1524">
            <v>1.5247919875</v>
          </cell>
          <cell r="AK1524">
            <v>1.9996819442499998</v>
          </cell>
          <cell r="AN1524">
            <v>2.2131868532500003</v>
          </cell>
          <cell r="AQ1524">
            <v>1.9014137552500001</v>
          </cell>
          <cell r="AT1524">
            <v>2.0861282142499999</v>
          </cell>
          <cell r="AX1524">
            <v>1.7169694357500003</v>
          </cell>
          <cell r="BA1524">
            <v>1.6785439762500001</v>
          </cell>
          <cell r="BD1524">
            <v>1.53760142975</v>
          </cell>
          <cell r="BG1524">
            <v>1.7610989132500001</v>
          </cell>
          <cell r="BK1524">
            <v>1.52892308275</v>
          </cell>
          <cell r="BN1524">
            <v>1.7072335947499999</v>
          </cell>
          <cell r="BQ1524">
            <v>1.9309187754999999</v>
          </cell>
          <cell r="BT1524">
            <v>2.0510422109999999</v>
          </cell>
          <cell r="BX1524">
            <v>1.7072103514999999</v>
          </cell>
          <cell r="CA1524">
            <v>2.6695358445000004</v>
          </cell>
          <cell r="CD1524">
            <v>2.6479397387499999</v>
          </cell>
          <cell r="CG1524">
            <v>3.03588073425</v>
          </cell>
        </row>
        <row r="1525">
          <cell r="B1525" t="str">
            <v>QTR_Value_Golden Rum_South and South East</v>
          </cell>
          <cell r="C1525" t="str">
            <v>QTR</v>
          </cell>
          <cell r="D1525" t="str">
            <v>Value</v>
          </cell>
          <cell r="E1525" t="str">
            <v>Spirits</v>
          </cell>
          <cell r="F1525" t="str">
            <v>Golden Rum</v>
          </cell>
          <cell r="G1525" t="str">
            <v>South and South East</v>
          </cell>
          <cell r="K1525">
            <v>1.2604390665</v>
          </cell>
          <cell r="N1525">
            <v>1.3152647185000002</v>
          </cell>
          <cell r="Q1525">
            <v>1.3432400794999999</v>
          </cell>
          <cell r="T1525">
            <v>1.5359995405</v>
          </cell>
          <cell r="X1525">
            <v>1.6274619742499998</v>
          </cell>
          <cell r="AA1525">
            <v>1.82698662825</v>
          </cell>
          <cell r="AD1525">
            <v>1.8756052597499999</v>
          </cell>
          <cell r="AG1525">
            <v>2.0204007387499998</v>
          </cell>
          <cell r="AK1525">
            <v>1.6308775317499999</v>
          </cell>
          <cell r="AN1525">
            <v>2.1721892932499998</v>
          </cell>
          <cell r="AQ1525">
            <v>2.4527374135</v>
          </cell>
          <cell r="AT1525">
            <v>2.7211053774999998</v>
          </cell>
          <cell r="AX1525">
            <v>2.3444365610000002</v>
          </cell>
          <cell r="BA1525">
            <v>2.3731940384999999</v>
          </cell>
          <cell r="BD1525">
            <v>1.887632424</v>
          </cell>
          <cell r="BG1525">
            <v>1.9787955764999998</v>
          </cell>
          <cell r="BK1525">
            <v>1.63069104725</v>
          </cell>
          <cell r="BN1525">
            <v>2.4251640832500003</v>
          </cell>
          <cell r="BQ1525">
            <v>3.4017565837499997</v>
          </cell>
          <cell r="BT1525">
            <v>4.13945404575</v>
          </cell>
          <cell r="BX1525">
            <v>3.1521487637500001</v>
          </cell>
          <cell r="CA1525">
            <v>3.2766433122499996</v>
          </cell>
          <cell r="CD1525">
            <v>3.3744969822500002</v>
          </cell>
          <cell r="CG1525">
            <v>4.1406487507499996</v>
          </cell>
        </row>
        <row r="1526">
          <cell r="B1526" t="str">
            <v>QTR_Value_Golden Rum_South West</v>
          </cell>
          <cell r="C1526" t="str">
            <v>QTR</v>
          </cell>
          <cell r="D1526" t="str">
            <v>Value</v>
          </cell>
          <cell r="E1526" t="str">
            <v>Spirits</v>
          </cell>
          <cell r="F1526" t="str">
            <v>Golden Rum</v>
          </cell>
          <cell r="G1526" t="str">
            <v>South West</v>
          </cell>
          <cell r="K1526">
            <v>0.33092022199999999</v>
          </cell>
          <cell r="N1526">
            <v>0.35396977000000002</v>
          </cell>
          <cell r="Q1526">
            <v>0.42937276274999997</v>
          </cell>
          <cell r="T1526">
            <v>0.51639674624999998</v>
          </cell>
          <cell r="X1526">
            <v>0.48652836050000003</v>
          </cell>
          <cell r="AA1526">
            <v>0.51707596200000006</v>
          </cell>
          <cell r="AD1526">
            <v>0.58492927100000003</v>
          </cell>
          <cell r="AG1526">
            <v>0.71237403449999992</v>
          </cell>
          <cell r="AK1526">
            <v>1.1804606419999999</v>
          </cell>
          <cell r="AN1526">
            <v>1.8023210139999999</v>
          </cell>
          <cell r="AQ1526">
            <v>1.7330721544999999</v>
          </cell>
          <cell r="AT1526">
            <v>1.7216452435000003</v>
          </cell>
          <cell r="AX1526">
            <v>1.2239380260000001</v>
          </cell>
          <cell r="BA1526">
            <v>1.2581653094999998</v>
          </cell>
          <cell r="BD1526">
            <v>1.2085839535</v>
          </cell>
          <cell r="BG1526">
            <v>1.5338902160000001</v>
          </cell>
          <cell r="BK1526">
            <v>1.4285950939999998</v>
          </cell>
          <cell r="BN1526">
            <v>1.8447626030000002</v>
          </cell>
          <cell r="BQ1526">
            <v>2.0850941569999999</v>
          </cell>
          <cell r="BT1526">
            <v>2.1259360200000001</v>
          </cell>
          <cell r="BX1526">
            <v>1.5118173335</v>
          </cell>
          <cell r="CA1526">
            <v>1.9421804310000002</v>
          </cell>
          <cell r="CD1526">
            <v>2.0750656817499999</v>
          </cell>
          <cell r="CG1526">
            <v>1.9463328927499997</v>
          </cell>
        </row>
        <row r="1527">
          <cell r="B1527" t="str">
            <v>QTR_Value_Golden Rum_Wales and West</v>
          </cell>
          <cell r="C1527" t="str">
            <v>QTR</v>
          </cell>
          <cell r="D1527" t="str">
            <v>Value</v>
          </cell>
          <cell r="E1527" t="str">
            <v>Spirits</v>
          </cell>
          <cell r="F1527" t="str">
            <v>Golden Rum</v>
          </cell>
          <cell r="G1527" t="str">
            <v>Wales and West</v>
          </cell>
          <cell r="K1527">
            <v>0.77736635099999996</v>
          </cell>
          <cell r="N1527">
            <v>0.99371039350000001</v>
          </cell>
          <cell r="Q1527">
            <v>0.96423242674999998</v>
          </cell>
          <cell r="T1527">
            <v>1.0020931127499999</v>
          </cell>
          <cell r="X1527">
            <v>0.98885905274999997</v>
          </cell>
          <cell r="AA1527">
            <v>1.12235879425</v>
          </cell>
          <cell r="AD1527">
            <v>0.95385824850000001</v>
          </cell>
          <cell r="AG1527">
            <v>1.0348745665000001</v>
          </cell>
          <cell r="AK1527">
            <v>1.2846863882499999</v>
          </cell>
          <cell r="AN1527">
            <v>1.3860940977499998</v>
          </cell>
          <cell r="AQ1527">
            <v>1.4074973174999998</v>
          </cell>
          <cell r="AT1527">
            <v>1.7077642845000001</v>
          </cell>
          <cell r="AX1527">
            <v>1.2496617612499998</v>
          </cell>
          <cell r="BA1527">
            <v>1.15894798275</v>
          </cell>
          <cell r="BD1527">
            <v>0.9838255964999999</v>
          </cell>
          <cell r="BG1527">
            <v>1.1038364034999999</v>
          </cell>
          <cell r="BK1527">
            <v>1.18438765375</v>
          </cell>
          <cell r="BN1527">
            <v>1.42797276425</v>
          </cell>
          <cell r="BQ1527">
            <v>2.01694189</v>
          </cell>
          <cell r="BT1527">
            <v>2.805926565</v>
          </cell>
          <cell r="BX1527">
            <v>2.35802261675</v>
          </cell>
          <cell r="CA1527">
            <v>2.8011034242500004</v>
          </cell>
          <cell r="CD1527">
            <v>2.8361823617499997</v>
          </cell>
          <cell r="CG1527">
            <v>3.5294734032499999</v>
          </cell>
        </row>
        <row r="1528">
          <cell r="B1528" t="str">
            <v>QTR_Value_Golden Rum_Yorkshire</v>
          </cell>
          <cell r="C1528" t="str">
            <v>QTR</v>
          </cell>
          <cell r="D1528" t="str">
            <v>Value</v>
          </cell>
          <cell r="E1528" t="str">
            <v>Spirits</v>
          </cell>
          <cell r="F1528" t="str">
            <v>Golden Rum</v>
          </cell>
          <cell r="G1528" t="str">
            <v>Yorkshire</v>
          </cell>
          <cell r="K1528">
            <v>2.7635277442499997</v>
          </cell>
          <cell r="N1528">
            <v>2.8322896762499998</v>
          </cell>
          <cell r="Q1528">
            <v>2.9516787607500001</v>
          </cell>
          <cell r="T1528">
            <v>3.1991265387499999</v>
          </cell>
          <cell r="X1528">
            <v>2.9490923147500001</v>
          </cell>
          <cell r="AA1528">
            <v>3.3657107347499999</v>
          </cell>
          <cell r="AD1528">
            <v>3.2946458872500002</v>
          </cell>
          <cell r="AG1528">
            <v>3.3175670892499998</v>
          </cell>
          <cell r="AK1528">
            <v>3.0102884287500005</v>
          </cell>
          <cell r="AN1528">
            <v>3.6691697247500006</v>
          </cell>
          <cell r="AQ1528">
            <v>3.6429248742499998</v>
          </cell>
          <cell r="AT1528">
            <v>3.8718047602500003</v>
          </cell>
          <cell r="AX1528">
            <v>2.9374294337500002</v>
          </cell>
          <cell r="BA1528">
            <v>2.9111166237499999</v>
          </cell>
          <cell r="BD1528">
            <v>2.9225433505000002</v>
          </cell>
          <cell r="BG1528">
            <v>3.5224356000000006</v>
          </cell>
          <cell r="BK1528">
            <v>2.9332370595000001</v>
          </cell>
          <cell r="BN1528">
            <v>3.4696560165000001</v>
          </cell>
          <cell r="BQ1528">
            <v>3.8464128779999998</v>
          </cell>
          <cell r="BT1528">
            <v>4.5741137289999996</v>
          </cell>
          <cell r="BX1528">
            <v>3.5068663335000001</v>
          </cell>
          <cell r="CA1528">
            <v>3.5837671845000001</v>
          </cell>
          <cell r="CD1528">
            <v>3.5959187400000001</v>
          </cell>
          <cell r="CG1528">
            <v>4.3343173130000006</v>
          </cell>
        </row>
        <row r="1529">
          <cell r="B1529" t="str">
            <v xml:space="preserve">QTR_Value_Imported Whiskey_Central England </v>
          </cell>
          <cell r="C1529" t="str">
            <v>QTR</v>
          </cell>
          <cell r="D1529" t="str">
            <v>Value</v>
          </cell>
          <cell r="E1529" t="str">
            <v>Spirits</v>
          </cell>
          <cell r="F1529" t="str">
            <v>Imported Whiskey</v>
          </cell>
          <cell r="G1529" t="str">
            <v xml:space="preserve">Central England </v>
          </cell>
          <cell r="K1529">
            <v>9.9051167287499986</v>
          </cell>
          <cell r="N1529">
            <v>9.9604744272499985</v>
          </cell>
          <cell r="Q1529">
            <v>9.6040012552500009</v>
          </cell>
          <cell r="T1529">
            <v>10.444769529749999</v>
          </cell>
          <cell r="X1529">
            <v>9.5424133642500006</v>
          </cell>
          <cell r="AA1529">
            <v>9.6318795757500002</v>
          </cell>
          <cell r="AD1529">
            <v>9.2444525890000016</v>
          </cell>
          <cell r="AG1529">
            <v>9.5317394760000003</v>
          </cell>
          <cell r="AK1529">
            <v>7.9705027707500005</v>
          </cell>
          <cell r="AN1529">
            <v>10.00736140675</v>
          </cell>
          <cell r="AQ1529">
            <v>10.106989097</v>
          </cell>
          <cell r="AT1529">
            <v>11.2044828995</v>
          </cell>
          <cell r="AX1529">
            <v>9.2423029430000003</v>
          </cell>
          <cell r="BA1529">
            <v>10.687072006499999</v>
          </cell>
          <cell r="BD1529">
            <v>12.214796114249999</v>
          </cell>
          <cell r="BG1529">
            <v>13.719829502250001</v>
          </cell>
          <cell r="BK1529">
            <v>11.623161859250001</v>
          </cell>
          <cell r="BN1529">
            <v>11.510245878749998</v>
          </cell>
          <cell r="BQ1529">
            <v>11.420607907499999</v>
          </cell>
          <cell r="BT1529">
            <v>14.525337251499998</v>
          </cell>
          <cell r="BX1529">
            <v>12.448778583999999</v>
          </cell>
          <cell r="CA1529">
            <v>13.3609143465</v>
          </cell>
          <cell r="CD1529">
            <v>13.712336703</v>
          </cell>
          <cell r="CG1529">
            <v>15.842968761500002</v>
          </cell>
        </row>
        <row r="1530">
          <cell r="B1530" t="str">
            <v>QTR_Value_Imported Whiskey_GB CENTRAL SCOTLAND</v>
          </cell>
          <cell r="C1530" t="str">
            <v>QTR</v>
          </cell>
          <cell r="D1530" t="str">
            <v>Value</v>
          </cell>
          <cell r="E1530" t="str">
            <v>Spirits</v>
          </cell>
          <cell r="F1530" t="str">
            <v>Imported Whiskey</v>
          </cell>
          <cell r="G1530" t="str">
            <v>GB CENTRAL SCOTLAND</v>
          </cell>
          <cell r="K1530">
            <v>5.2132627989999998</v>
          </cell>
          <cell r="N1530">
            <v>5.7749053510000001</v>
          </cell>
          <cell r="Q1530">
            <v>5.6482588482499994</v>
          </cell>
          <cell r="T1530">
            <v>6.4165449157499994</v>
          </cell>
          <cell r="X1530">
            <v>5.7820381965000003</v>
          </cell>
          <cell r="AA1530">
            <v>5.9642646260000003</v>
          </cell>
          <cell r="AD1530">
            <v>5.9025914837499993</v>
          </cell>
          <cell r="AG1530">
            <v>6.8125609767500004</v>
          </cell>
          <cell r="AK1530">
            <v>5.39263820575</v>
          </cell>
          <cell r="AN1530">
            <v>6.2427043912500002</v>
          </cell>
          <cell r="AQ1530">
            <v>5.8369820642499999</v>
          </cell>
          <cell r="AT1530">
            <v>6.0583096437500004</v>
          </cell>
          <cell r="AX1530">
            <v>4.9154757</v>
          </cell>
          <cell r="BA1530">
            <v>5.9356625995000005</v>
          </cell>
          <cell r="BD1530">
            <v>6.8739840349999994</v>
          </cell>
          <cell r="BG1530">
            <v>7.7319520964999997</v>
          </cell>
          <cell r="BK1530">
            <v>6.3884918182500003</v>
          </cell>
          <cell r="BN1530">
            <v>6.5782765702500008</v>
          </cell>
          <cell r="BQ1530">
            <v>6.7088476880000005</v>
          </cell>
          <cell r="BT1530">
            <v>7.222565209499999</v>
          </cell>
          <cell r="BX1530">
            <v>5.8923105807500002</v>
          </cell>
          <cell r="CA1530">
            <v>6.67117567825</v>
          </cell>
          <cell r="CD1530">
            <v>6.9426677252499998</v>
          </cell>
          <cell r="CG1530">
            <v>7.8081438137500001</v>
          </cell>
        </row>
        <row r="1531">
          <cell r="B1531" t="str">
            <v>QTR_Value_Imported Whiskey_East of England</v>
          </cell>
          <cell r="C1531" t="str">
            <v>QTR</v>
          </cell>
          <cell r="D1531" t="str">
            <v>Value</v>
          </cell>
          <cell r="E1531" t="str">
            <v>Spirits</v>
          </cell>
          <cell r="F1531" t="str">
            <v>Imported Whiskey</v>
          </cell>
          <cell r="G1531" t="str">
            <v>East of England</v>
          </cell>
          <cell r="K1531">
            <v>7.0003210140000007</v>
          </cell>
          <cell r="N1531">
            <v>7.2396590310000004</v>
          </cell>
          <cell r="Q1531">
            <v>6.3106226095000002</v>
          </cell>
          <cell r="T1531">
            <v>6.9478013284999998</v>
          </cell>
          <cell r="X1531">
            <v>6.5737938279999995</v>
          </cell>
          <cell r="AA1531">
            <v>6.5474217689999996</v>
          </cell>
          <cell r="AD1531">
            <v>6.3750509337499999</v>
          </cell>
          <cell r="AG1531">
            <v>6.4767840472500007</v>
          </cell>
          <cell r="AK1531">
            <v>6.8017817105000002</v>
          </cell>
          <cell r="AN1531">
            <v>7.9085628359999998</v>
          </cell>
          <cell r="AQ1531">
            <v>7.6174873682499991</v>
          </cell>
          <cell r="AT1531">
            <v>7.2807411382499998</v>
          </cell>
          <cell r="AX1531">
            <v>5.2300036482500003</v>
          </cell>
          <cell r="BA1531">
            <v>6.94971469575</v>
          </cell>
          <cell r="BD1531">
            <v>8.1767038175</v>
          </cell>
          <cell r="BG1531">
            <v>8.9910716925000003</v>
          </cell>
          <cell r="BK1531">
            <v>6.8642087110000007</v>
          </cell>
          <cell r="BN1531">
            <v>6.9406354465</v>
          </cell>
          <cell r="BQ1531">
            <v>7.2476257024999997</v>
          </cell>
          <cell r="BT1531">
            <v>8.9216535499999985</v>
          </cell>
          <cell r="BX1531">
            <v>7.9931805925000008</v>
          </cell>
          <cell r="CA1531">
            <v>7.8357983815000001</v>
          </cell>
          <cell r="CD1531">
            <v>7.6765823010000007</v>
          </cell>
          <cell r="CG1531">
            <v>8.8650900459999988</v>
          </cell>
        </row>
        <row r="1532">
          <cell r="B1532" t="str">
            <v>QTR_Value_Imported Whiskey_London</v>
          </cell>
          <cell r="C1532" t="str">
            <v>QTR</v>
          </cell>
          <cell r="D1532" t="str">
            <v>Value</v>
          </cell>
          <cell r="E1532" t="str">
            <v>Spirits</v>
          </cell>
          <cell r="F1532" t="str">
            <v>Imported Whiskey</v>
          </cell>
          <cell r="G1532" t="str">
            <v>London</v>
          </cell>
          <cell r="K1532">
            <v>27.222350460000001</v>
          </cell>
          <cell r="N1532">
            <v>27.268944351000002</v>
          </cell>
          <cell r="Q1532">
            <v>27.121865898749999</v>
          </cell>
          <cell r="T1532">
            <v>30.037121163250003</v>
          </cell>
          <cell r="X1532">
            <v>26.589948043250001</v>
          </cell>
          <cell r="AA1532">
            <v>27.157852610749998</v>
          </cell>
          <cell r="AD1532">
            <v>26.415836661</v>
          </cell>
          <cell r="AG1532">
            <v>29.536453570000003</v>
          </cell>
          <cell r="AK1532">
            <v>26.182895567500001</v>
          </cell>
          <cell r="AN1532">
            <v>31.981249793500002</v>
          </cell>
          <cell r="AQ1532">
            <v>28.662117550999998</v>
          </cell>
          <cell r="AT1532">
            <v>28.875485318000003</v>
          </cell>
          <cell r="AX1532">
            <v>22.045468295499997</v>
          </cell>
          <cell r="BA1532">
            <v>26.969913770999998</v>
          </cell>
          <cell r="BD1532">
            <v>30.4876548965</v>
          </cell>
          <cell r="BG1532">
            <v>34.627387404000004</v>
          </cell>
          <cell r="BK1532">
            <v>28.282396225749999</v>
          </cell>
          <cell r="BN1532">
            <v>28.420801026249997</v>
          </cell>
          <cell r="BQ1532">
            <v>28.437247041749998</v>
          </cell>
          <cell r="BT1532">
            <v>34.724191128249998</v>
          </cell>
          <cell r="BX1532">
            <v>29.636737753999999</v>
          </cell>
          <cell r="CA1532">
            <v>31.109861984999998</v>
          </cell>
          <cell r="CD1532">
            <v>30.633424608749998</v>
          </cell>
          <cell r="CG1532">
            <v>34.92001220625</v>
          </cell>
        </row>
        <row r="1533">
          <cell r="B1533" t="str">
            <v>QTR_Value_Imported Whiskey_North East England</v>
          </cell>
          <cell r="C1533" t="str">
            <v>QTR</v>
          </cell>
          <cell r="D1533" t="str">
            <v>Value</v>
          </cell>
          <cell r="E1533" t="str">
            <v>Spirits</v>
          </cell>
          <cell r="F1533" t="str">
            <v>Imported Whiskey</v>
          </cell>
          <cell r="G1533" t="str">
            <v>North East England</v>
          </cell>
          <cell r="K1533">
            <v>3.0177314072499999</v>
          </cell>
          <cell r="N1533">
            <v>3.0968216172499998</v>
          </cell>
          <cell r="Q1533">
            <v>3.0607203700000003</v>
          </cell>
          <cell r="T1533">
            <v>3.2400894994999998</v>
          </cell>
          <cell r="X1533">
            <v>2.89260338925</v>
          </cell>
          <cell r="AA1533">
            <v>2.9069454027499999</v>
          </cell>
          <cell r="AD1533">
            <v>2.8833884512500001</v>
          </cell>
          <cell r="AG1533">
            <v>3.11045989575</v>
          </cell>
          <cell r="AK1533">
            <v>2.7763195000000001</v>
          </cell>
          <cell r="AN1533">
            <v>3.0116609059999999</v>
          </cell>
          <cell r="AQ1533">
            <v>2.7755854377500002</v>
          </cell>
          <cell r="AT1533">
            <v>2.9232761782500001</v>
          </cell>
          <cell r="AX1533">
            <v>2.3334792877499999</v>
          </cell>
          <cell r="BA1533">
            <v>2.9441322937500001</v>
          </cell>
          <cell r="BD1533">
            <v>3.3412043107499994</v>
          </cell>
          <cell r="BG1533">
            <v>3.60322391975</v>
          </cell>
          <cell r="BK1533">
            <v>3.2118863769999999</v>
          </cell>
          <cell r="BN1533">
            <v>3.2992661205</v>
          </cell>
          <cell r="BQ1533">
            <v>3.4755921684999995</v>
          </cell>
          <cell r="BT1533">
            <v>3.9308639130000005</v>
          </cell>
          <cell r="BX1533">
            <v>3.0793554355000001</v>
          </cell>
          <cell r="CA1533">
            <v>3.1809195035000002</v>
          </cell>
          <cell r="CD1533">
            <v>2.9672435667500001</v>
          </cell>
          <cell r="CG1533">
            <v>3.1146891322500001</v>
          </cell>
        </row>
        <row r="1534">
          <cell r="B1534" t="str">
            <v>QTR_Value_Imported Whiskey_North East Scotland</v>
          </cell>
          <cell r="C1534" t="str">
            <v>QTR</v>
          </cell>
          <cell r="D1534" t="str">
            <v>Value</v>
          </cell>
          <cell r="E1534" t="str">
            <v>Spirits</v>
          </cell>
          <cell r="F1534" t="str">
            <v>Imported Whiskey</v>
          </cell>
          <cell r="G1534" t="str">
            <v>North East Scotland</v>
          </cell>
          <cell r="K1534">
            <v>1.448632785</v>
          </cell>
          <cell r="N1534">
            <v>1.499100128</v>
          </cell>
          <cell r="Q1534">
            <v>1.2912709415000001</v>
          </cell>
          <cell r="T1534">
            <v>1.2514004315</v>
          </cell>
          <cell r="X1534">
            <v>1.2230506515000001</v>
          </cell>
          <cell r="AA1534">
            <v>1.1263409865</v>
          </cell>
          <cell r="AD1534">
            <v>1.0006240814999998</v>
          </cell>
          <cell r="AG1534">
            <v>1.0252176795000001</v>
          </cell>
          <cell r="AK1534">
            <v>0.77585547524999998</v>
          </cell>
          <cell r="AN1534">
            <v>0.96479791574999996</v>
          </cell>
          <cell r="AQ1534">
            <v>0.91461813550000004</v>
          </cell>
          <cell r="AT1534">
            <v>1.2521850804999999</v>
          </cell>
          <cell r="AX1534">
            <v>0.85159877724999988</v>
          </cell>
          <cell r="BA1534">
            <v>0.96125999375000004</v>
          </cell>
          <cell r="BD1534">
            <v>0.98849717225000011</v>
          </cell>
          <cell r="BG1534">
            <v>1.22048360675</v>
          </cell>
          <cell r="BK1534">
            <v>1.1346166112499998</v>
          </cell>
          <cell r="BN1534">
            <v>1.4462250647499999</v>
          </cell>
          <cell r="BQ1534">
            <v>1.6608633512500002</v>
          </cell>
          <cell r="BT1534">
            <v>2.4600830717499997</v>
          </cell>
          <cell r="BX1534">
            <v>2.5984560985000003</v>
          </cell>
          <cell r="CA1534">
            <v>2.5748759625000002</v>
          </cell>
          <cell r="CD1534">
            <v>2.3725451982500001</v>
          </cell>
          <cell r="CG1534">
            <v>2.8705905107499996</v>
          </cell>
        </row>
        <row r="1535">
          <cell r="B1535" t="str">
            <v>QTR_Value_Imported Whiskey_North West (Lancashire)</v>
          </cell>
          <cell r="C1535" t="str">
            <v>QTR</v>
          </cell>
          <cell r="D1535" t="str">
            <v>Value</v>
          </cell>
          <cell r="E1535" t="str">
            <v>Spirits</v>
          </cell>
          <cell r="F1535" t="str">
            <v>Imported Whiskey</v>
          </cell>
          <cell r="G1535" t="str">
            <v>North West (Lancashire)</v>
          </cell>
          <cell r="K1535">
            <v>7.2649143650000001</v>
          </cell>
          <cell r="N1535">
            <v>8.0839819429999995</v>
          </cell>
          <cell r="Q1535">
            <v>8.1499246127499987</v>
          </cell>
          <cell r="T1535">
            <v>8.4384764132499992</v>
          </cell>
          <cell r="X1535">
            <v>7.3091865004999992</v>
          </cell>
          <cell r="AA1535">
            <v>7.3678179145000007</v>
          </cell>
          <cell r="AD1535">
            <v>7.2840993515000001</v>
          </cell>
          <cell r="AG1535">
            <v>7.7957113184999995</v>
          </cell>
          <cell r="AK1535">
            <v>6.9743480379999987</v>
          </cell>
          <cell r="AN1535">
            <v>7.9409537910000001</v>
          </cell>
          <cell r="AQ1535">
            <v>7.4665736884999996</v>
          </cell>
          <cell r="AT1535">
            <v>8.0017675194999995</v>
          </cell>
          <cell r="AX1535">
            <v>6.23626368575</v>
          </cell>
          <cell r="BA1535">
            <v>7.43504413475</v>
          </cell>
          <cell r="BD1535">
            <v>8.4636895884999994</v>
          </cell>
          <cell r="BG1535">
            <v>9.8091920529999985</v>
          </cell>
          <cell r="BK1535">
            <v>8.7153910015000005</v>
          </cell>
          <cell r="BN1535">
            <v>9.9859093274999999</v>
          </cell>
          <cell r="BQ1535">
            <v>10.137402721499999</v>
          </cell>
          <cell r="BT1535">
            <v>11.225734645499999</v>
          </cell>
          <cell r="BX1535">
            <v>8.9760010269999988</v>
          </cell>
          <cell r="CA1535">
            <v>10.601827776</v>
          </cell>
          <cell r="CD1535">
            <v>10.7881866265</v>
          </cell>
          <cell r="CG1535">
            <v>11.805157140499999</v>
          </cell>
        </row>
        <row r="1536">
          <cell r="B1536" t="str">
            <v>QTR_Value_Imported Whiskey_South and South East</v>
          </cell>
          <cell r="C1536" t="str">
            <v>QTR</v>
          </cell>
          <cell r="D1536" t="str">
            <v>Value</v>
          </cell>
          <cell r="E1536" t="str">
            <v>Spirits</v>
          </cell>
          <cell r="F1536" t="str">
            <v>Imported Whiskey</v>
          </cell>
          <cell r="G1536" t="str">
            <v>South and South East</v>
          </cell>
          <cell r="K1536">
            <v>7.7900957747499993</v>
          </cell>
          <cell r="N1536">
            <v>7.6091234707499993</v>
          </cell>
          <cell r="Q1536">
            <v>7.3105014522500005</v>
          </cell>
          <cell r="T1536">
            <v>7.991752409250001</v>
          </cell>
          <cell r="X1536">
            <v>7.2510589479999998</v>
          </cell>
          <cell r="AA1536">
            <v>7.3576224455000006</v>
          </cell>
          <cell r="AD1536">
            <v>7.1655873769999996</v>
          </cell>
          <cell r="AG1536">
            <v>7.1588851325</v>
          </cell>
          <cell r="AK1536">
            <v>5.1353304709999996</v>
          </cell>
          <cell r="AN1536">
            <v>6.5313571565000004</v>
          </cell>
          <cell r="AQ1536">
            <v>6.7305776329999993</v>
          </cell>
          <cell r="AT1536">
            <v>6.8525633844999998</v>
          </cell>
          <cell r="AX1536">
            <v>5.1706975772500003</v>
          </cell>
          <cell r="BA1536">
            <v>6.4295708152500008</v>
          </cell>
          <cell r="BD1536">
            <v>7.5216842385000007</v>
          </cell>
          <cell r="BG1536">
            <v>8.4596534349999999</v>
          </cell>
          <cell r="BK1536">
            <v>7.4429025249999992</v>
          </cell>
          <cell r="BN1536">
            <v>7.8123649730000002</v>
          </cell>
          <cell r="BQ1536">
            <v>8.1006938124999994</v>
          </cell>
          <cell r="BT1536">
            <v>9.1727510374999994</v>
          </cell>
          <cell r="BX1536">
            <v>7.4302971412500005</v>
          </cell>
          <cell r="CA1536">
            <v>8.1913390062499989</v>
          </cell>
          <cell r="CD1536">
            <v>8.5579209152499995</v>
          </cell>
          <cell r="CG1536">
            <v>9.7669352962500007</v>
          </cell>
        </row>
        <row r="1537">
          <cell r="B1537" t="str">
            <v>QTR_Value_Imported Whiskey_South West</v>
          </cell>
          <cell r="C1537" t="str">
            <v>QTR</v>
          </cell>
          <cell r="D1537" t="str">
            <v>Value</v>
          </cell>
          <cell r="E1537" t="str">
            <v>Spirits</v>
          </cell>
          <cell r="F1537" t="str">
            <v>Imported Whiskey</v>
          </cell>
          <cell r="G1537" t="str">
            <v>South West</v>
          </cell>
          <cell r="K1537">
            <v>4.4339042090000005</v>
          </cell>
          <cell r="N1537">
            <v>4.8553583260000002</v>
          </cell>
          <cell r="Q1537">
            <v>3.7825588840000002</v>
          </cell>
          <cell r="T1537">
            <v>4.1064948699999997</v>
          </cell>
          <cell r="X1537">
            <v>4.0012809129999996</v>
          </cell>
          <cell r="AA1537">
            <v>3.5706636759999997</v>
          </cell>
          <cell r="AD1537">
            <v>3.6753409170000002</v>
          </cell>
          <cell r="AG1537">
            <v>3.4212799330000001</v>
          </cell>
          <cell r="AK1537">
            <v>3.28772649725</v>
          </cell>
          <cell r="AN1537">
            <v>3.4153002572500002</v>
          </cell>
          <cell r="AQ1537">
            <v>3.0871953750000003</v>
          </cell>
          <cell r="AT1537">
            <v>3.4166762264999999</v>
          </cell>
          <cell r="AX1537">
            <v>2.5935746177499999</v>
          </cell>
          <cell r="BA1537">
            <v>3.6393325082499999</v>
          </cell>
          <cell r="BD1537">
            <v>4.2343877907500005</v>
          </cell>
          <cell r="BG1537">
            <v>4.3950293412499999</v>
          </cell>
          <cell r="BK1537">
            <v>3.5136423302500002</v>
          </cell>
          <cell r="BN1537">
            <v>4.2639160337500002</v>
          </cell>
          <cell r="BQ1537">
            <v>4.83960225575</v>
          </cell>
          <cell r="BT1537">
            <v>5.656468341250001</v>
          </cell>
          <cell r="BX1537">
            <v>5.5714961832499998</v>
          </cell>
          <cell r="CA1537">
            <v>6.4755198172499995</v>
          </cell>
          <cell r="CD1537">
            <v>6.7422323307500003</v>
          </cell>
          <cell r="CG1537">
            <v>6.6163383407500005</v>
          </cell>
        </row>
        <row r="1538">
          <cell r="B1538" t="str">
            <v>QTR_Value_Imported Whiskey_Wales and West</v>
          </cell>
          <cell r="C1538" t="str">
            <v>QTR</v>
          </cell>
          <cell r="D1538" t="str">
            <v>Value</v>
          </cell>
          <cell r="E1538" t="str">
            <v>Spirits</v>
          </cell>
          <cell r="F1538" t="str">
            <v>Imported Whiskey</v>
          </cell>
          <cell r="G1538" t="str">
            <v>Wales and West</v>
          </cell>
          <cell r="K1538">
            <v>4.9575588992500004</v>
          </cell>
          <cell r="N1538">
            <v>5.5471211262500004</v>
          </cell>
          <cell r="Q1538">
            <v>5.4428307717499997</v>
          </cell>
          <cell r="T1538">
            <v>5.82558625275</v>
          </cell>
          <cell r="X1538">
            <v>4.9006761252500004</v>
          </cell>
          <cell r="AA1538">
            <v>5.3628953417499998</v>
          </cell>
          <cell r="AD1538">
            <v>5.1399337744999993</v>
          </cell>
          <cell r="AG1538">
            <v>5.9691029024999995</v>
          </cell>
          <cell r="AK1538">
            <v>5.9403910852500008</v>
          </cell>
          <cell r="AN1538">
            <v>7.0045134397499993</v>
          </cell>
          <cell r="AQ1538">
            <v>6.47161928475</v>
          </cell>
          <cell r="AT1538">
            <v>6.5911913152500006</v>
          </cell>
          <cell r="AX1538">
            <v>4.7478705425000003</v>
          </cell>
          <cell r="BA1538">
            <v>5.446164843</v>
          </cell>
          <cell r="BD1538">
            <v>6.4790883964999999</v>
          </cell>
          <cell r="BG1538">
            <v>7.6529561780000002</v>
          </cell>
          <cell r="BK1538">
            <v>6.1777213832499998</v>
          </cell>
          <cell r="BN1538">
            <v>5.7161188672499996</v>
          </cell>
          <cell r="BQ1538">
            <v>5.9776897610000006</v>
          </cell>
          <cell r="BT1538">
            <v>7.6539622575000008</v>
          </cell>
          <cell r="BX1538">
            <v>6.39876730775</v>
          </cell>
          <cell r="CA1538">
            <v>6.5554178932500005</v>
          </cell>
          <cell r="CD1538">
            <v>6.9205757992500008</v>
          </cell>
          <cell r="CG1538">
            <v>8.3449732467499995</v>
          </cell>
        </row>
        <row r="1539">
          <cell r="B1539" t="str">
            <v>QTR_Value_Imported Whiskey_Yorkshire</v>
          </cell>
          <cell r="C1539" t="str">
            <v>QTR</v>
          </cell>
          <cell r="D1539" t="str">
            <v>Value</v>
          </cell>
          <cell r="E1539" t="str">
            <v>Spirits</v>
          </cell>
          <cell r="F1539" t="str">
            <v>Imported Whiskey</v>
          </cell>
          <cell r="G1539" t="str">
            <v>Yorkshire</v>
          </cell>
          <cell r="K1539">
            <v>6.1799658879999999</v>
          </cell>
          <cell r="N1539">
            <v>6.5290332715000003</v>
          </cell>
          <cell r="Q1539">
            <v>6.4638943504999995</v>
          </cell>
          <cell r="T1539">
            <v>6.9733454479999999</v>
          </cell>
          <cell r="X1539">
            <v>6.0552034382500004</v>
          </cell>
          <cell r="AA1539">
            <v>6.3013637812500001</v>
          </cell>
          <cell r="AD1539">
            <v>5.9715684222499998</v>
          </cell>
          <cell r="AG1539">
            <v>6.2782710182500008</v>
          </cell>
          <cell r="AK1539">
            <v>5.2838164827499998</v>
          </cell>
          <cell r="AN1539">
            <v>6.4656391012499999</v>
          </cell>
          <cell r="AQ1539">
            <v>6.4697972870000005</v>
          </cell>
          <cell r="AT1539">
            <v>6.868254576</v>
          </cell>
          <cell r="AX1539">
            <v>5.194500660250001</v>
          </cell>
          <cell r="BA1539">
            <v>6.4452536127500002</v>
          </cell>
          <cell r="BD1539">
            <v>7.5794892684999997</v>
          </cell>
          <cell r="BG1539">
            <v>8.6338829595000011</v>
          </cell>
          <cell r="BK1539">
            <v>7.2761681527499995</v>
          </cell>
          <cell r="BN1539">
            <v>7.49784898425</v>
          </cell>
          <cell r="BQ1539">
            <v>7.7293734017500002</v>
          </cell>
          <cell r="BT1539">
            <v>8.8801463972499999</v>
          </cell>
          <cell r="BX1539">
            <v>7.5573908552500004</v>
          </cell>
          <cell r="CA1539">
            <v>8.0548165972499994</v>
          </cell>
          <cell r="CD1539">
            <v>8.4484476639999997</v>
          </cell>
          <cell r="CG1539">
            <v>9.7580470165000008</v>
          </cell>
        </row>
        <row r="1540">
          <cell r="B1540" t="str">
            <v xml:space="preserve">QTR_Value_Malt Whisky_Central England </v>
          </cell>
          <cell r="C1540" t="str">
            <v>QTR</v>
          </cell>
          <cell r="D1540" t="str">
            <v>Value</v>
          </cell>
          <cell r="E1540" t="str">
            <v>Spirits</v>
          </cell>
          <cell r="F1540" t="str">
            <v>Malt Whisky</v>
          </cell>
          <cell r="G1540" t="str">
            <v xml:space="preserve">Central England </v>
          </cell>
          <cell r="K1540">
            <v>0.51016950075</v>
          </cell>
          <cell r="N1540">
            <v>0.62067344525000001</v>
          </cell>
          <cell r="Q1540">
            <v>0.64034800775</v>
          </cell>
          <cell r="T1540">
            <v>0.66990777325000006</v>
          </cell>
          <cell r="X1540">
            <v>0.67113916024999998</v>
          </cell>
          <cell r="AA1540">
            <v>0.75775652925000003</v>
          </cell>
          <cell r="AD1540">
            <v>0.76315259300000005</v>
          </cell>
          <cell r="AG1540">
            <v>0.85458086749999995</v>
          </cell>
          <cell r="AK1540">
            <v>0.63665432349999995</v>
          </cell>
          <cell r="AN1540">
            <v>0.92531889049999994</v>
          </cell>
          <cell r="AQ1540">
            <v>1.0011290230000001</v>
          </cell>
          <cell r="AT1540">
            <v>1.262363076</v>
          </cell>
          <cell r="AX1540">
            <v>1.140331851</v>
          </cell>
          <cell r="BA1540">
            <v>1.4036701855</v>
          </cell>
          <cell r="BD1540">
            <v>2.27755984725</v>
          </cell>
          <cell r="BG1540">
            <v>2.56243121325</v>
          </cell>
          <cell r="BK1540">
            <v>2.3566579547500002</v>
          </cell>
          <cell r="BN1540">
            <v>2.3644210232500003</v>
          </cell>
          <cell r="BQ1540">
            <v>2.4264337894999999</v>
          </cell>
          <cell r="BT1540">
            <v>2.5443977345</v>
          </cell>
          <cell r="BX1540">
            <v>2.3409722930000001</v>
          </cell>
          <cell r="CA1540">
            <v>3.4353067705</v>
          </cell>
          <cell r="CD1540">
            <v>3.2084979484999998</v>
          </cell>
          <cell r="CG1540">
            <v>3.3989384419999999</v>
          </cell>
        </row>
        <row r="1541">
          <cell r="B1541" t="str">
            <v>QTR_Value_Malt Whisky_GB CENTRAL SCOTLAND</v>
          </cell>
          <cell r="C1541" t="str">
            <v>QTR</v>
          </cell>
          <cell r="D1541" t="str">
            <v>Value</v>
          </cell>
          <cell r="E1541" t="str">
            <v>Spirits</v>
          </cell>
          <cell r="F1541" t="str">
            <v>Malt Whisky</v>
          </cell>
          <cell r="G1541" t="str">
            <v>GB CENTRAL SCOTLAND</v>
          </cell>
          <cell r="K1541">
            <v>2.68499775025</v>
          </cell>
          <cell r="N1541">
            <v>2.9382382042500002</v>
          </cell>
          <cell r="Q1541">
            <v>2.9771614464999998</v>
          </cell>
          <cell r="T1541">
            <v>3.0516186030000001</v>
          </cell>
          <cell r="X1541">
            <v>2.6183233437499998</v>
          </cell>
          <cell r="AA1541">
            <v>3.0026042852499999</v>
          </cell>
          <cell r="AD1541">
            <v>2.8161431727499999</v>
          </cell>
          <cell r="AG1541">
            <v>3.1887616202500002</v>
          </cell>
          <cell r="AK1541">
            <v>1.8296875592499999</v>
          </cell>
          <cell r="AN1541">
            <v>2.5642751667500003</v>
          </cell>
          <cell r="AQ1541">
            <v>3.0236136712500001</v>
          </cell>
          <cell r="AT1541">
            <v>3.3548318207499999</v>
          </cell>
          <cell r="AX1541">
            <v>2.7494843704999998</v>
          </cell>
          <cell r="BA1541">
            <v>3.1919807565000005</v>
          </cell>
          <cell r="BD1541">
            <v>3.8062223337499996</v>
          </cell>
          <cell r="BG1541">
            <v>4.0044991112499995</v>
          </cell>
          <cell r="BK1541">
            <v>3.4572817584999997</v>
          </cell>
          <cell r="BN1541">
            <v>3.5713346544999998</v>
          </cell>
          <cell r="BQ1541">
            <v>3.8349197910000004</v>
          </cell>
          <cell r="BT1541">
            <v>3.6515320359999994</v>
          </cell>
          <cell r="BX1541">
            <v>3.0540452677499998</v>
          </cell>
          <cell r="CA1541">
            <v>4.6259859437499999</v>
          </cell>
          <cell r="CD1541">
            <v>4.2444747395000002</v>
          </cell>
          <cell r="CG1541">
            <v>4.9180633479999996</v>
          </cell>
        </row>
        <row r="1542">
          <cell r="B1542" t="str">
            <v>QTR_Value_Malt Whisky_East of England</v>
          </cell>
          <cell r="C1542" t="str">
            <v>QTR</v>
          </cell>
          <cell r="D1542" t="str">
            <v>Value</v>
          </cell>
          <cell r="E1542" t="str">
            <v>Spirits</v>
          </cell>
          <cell r="F1542" t="str">
            <v>Malt Whisky</v>
          </cell>
          <cell r="G1542" t="str">
            <v>East of England</v>
          </cell>
          <cell r="K1542">
            <v>0.44533032225000002</v>
          </cell>
          <cell r="N1542">
            <v>0.45262384324999999</v>
          </cell>
          <cell r="Q1542">
            <v>0.43631611175000007</v>
          </cell>
          <cell r="T1542">
            <v>0.47035577974999998</v>
          </cell>
          <cell r="X1542">
            <v>0.46109819924999995</v>
          </cell>
          <cell r="AA1542">
            <v>0.50245486374999992</v>
          </cell>
          <cell r="AD1542">
            <v>0.52438256875</v>
          </cell>
          <cell r="AG1542">
            <v>0.48771227125000005</v>
          </cell>
          <cell r="AK1542">
            <v>0.31548728599999998</v>
          </cell>
          <cell r="AN1542">
            <v>0.42420808199999999</v>
          </cell>
          <cell r="AQ1542">
            <v>0.43964274450000002</v>
          </cell>
          <cell r="AT1542">
            <v>0.57972639550000005</v>
          </cell>
          <cell r="AX1542">
            <v>0.56433445174999997</v>
          </cell>
          <cell r="BA1542">
            <v>0.86428647724999996</v>
          </cell>
          <cell r="BD1542">
            <v>1.2232955030000001</v>
          </cell>
          <cell r="BG1542">
            <v>1.6381131099999999</v>
          </cell>
          <cell r="BK1542">
            <v>1.4223810527499998</v>
          </cell>
          <cell r="BN1542">
            <v>1.4930024462499998</v>
          </cell>
          <cell r="BQ1542">
            <v>1.7863506282499999</v>
          </cell>
          <cell r="BT1542">
            <v>1.93168315275</v>
          </cell>
          <cell r="BX1542">
            <v>1.8032754830000002</v>
          </cell>
          <cell r="CA1542">
            <v>2.1653635945</v>
          </cell>
          <cell r="CD1542">
            <v>1.9925694352500001</v>
          </cell>
          <cell r="CG1542">
            <v>2.20996231725</v>
          </cell>
        </row>
        <row r="1543">
          <cell r="B1543" t="str">
            <v>QTR_Value_Malt Whisky_London</v>
          </cell>
          <cell r="C1543" t="str">
            <v>QTR</v>
          </cell>
          <cell r="D1543" t="str">
            <v>Value</v>
          </cell>
          <cell r="E1543" t="str">
            <v>Spirits</v>
          </cell>
          <cell r="F1543" t="str">
            <v>Malt Whisky</v>
          </cell>
          <cell r="G1543" t="str">
            <v>London</v>
          </cell>
          <cell r="K1543">
            <v>2.7777759029999998</v>
          </cell>
          <cell r="N1543">
            <v>3.1358588525000002</v>
          </cell>
          <cell r="Q1543">
            <v>3.3552318965000003</v>
          </cell>
          <cell r="T1543">
            <v>3.4738776279999999</v>
          </cell>
          <cell r="X1543">
            <v>2.5571550792500002</v>
          </cell>
          <cell r="AA1543">
            <v>3.0129172642499999</v>
          </cell>
          <cell r="AD1543">
            <v>3.3062033607499997</v>
          </cell>
          <cell r="AG1543">
            <v>4.0963801857500002</v>
          </cell>
          <cell r="AK1543">
            <v>2.9132982672500001</v>
          </cell>
          <cell r="AN1543">
            <v>3.72729863125</v>
          </cell>
          <cell r="AQ1543">
            <v>3.91896764</v>
          </cell>
          <cell r="AT1543">
            <v>4.7144270334999998</v>
          </cell>
          <cell r="AX1543">
            <v>3.8677225777499999</v>
          </cell>
          <cell r="BA1543">
            <v>4.5432092802500001</v>
          </cell>
          <cell r="BD1543">
            <v>4.8166732537500003</v>
          </cell>
          <cell r="BG1543">
            <v>5.4000678372499999</v>
          </cell>
          <cell r="BK1543">
            <v>4.3085890017499997</v>
          </cell>
          <cell r="BN1543">
            <v>4.5314525222499995</v>
          </cell>
          <cell r="BQ1543">
            <v>4.72013909</v>
          </cell>
          <cell r="BT1543">
            <v>6.200186467</v>
          </cell>
          <cell r="BX1543">
            <v>5.9388284877500004</v>
          </cell>
          <cell r="CA1543">
            <v>5.8750409247499995</v>
          </cell>
          <cell r="CD1543">
            <v>5.1014905837499995</v>
          </cell>
          <cell r="CG1543">
            <v>5.3070566507500008</v>
          </cell>
        </row>
        <row r="1544">
          <cell r="B1544" t="str">
            <v>QTR_Value_Malt Whisky_North East England</v>
          </cell>
          <cell r="C1544" t="str">
            <v>QTR</v>
          </cell>
          <cell r="D1544" t="str">
            <v>Value</v>
          </cell>
          <cell r="E1544" t="str">
            <v>Spirits</v>
          </cell>
          <cell r="F1544" t="str">
            <v>Malt Whisky</v>
          </cell>
          <cell r="G1544" t="str">
            <v>North East England</v>
          </cell>
          <cell r="K1544">
            <v>0.639544538</v>
          </cell>
          <cell r="N1544">
            <v>0.65721963699999997</v>
          </cell>
          <cell r="Q1544">
            <v>0.61913532550000006</v>
          </cell>
          <cell r="T1544">
            <v>0.67835523050000002</v>
          </cell>
          <cell r="X1544">
            <v>0.74516842300000008</v>
          </cell>
          <cell r="AA1544">
            <v>0.68207890800000004</v>
          </cell>
          <cell r="AD1544">
            <v>0.65364017850000011</v>
          </cell>
          <cell r="AG1544">
            <v>0.65239651349999994</v>
          </cell>
          <cell r="AK1544">
            <v>0.4549656655</v>
          </cell>
          <cell r="AN1544">
            <v>0.54803153500000001</v>
          </cell>
          <cell r="AQ1544">
            <v>0.59742205724999997</v>
          </cell>
          <cell r="AT1544">
            <v>0.68417602224999996</v>
          </cell>
          <cell r="AX1544">
            <v>0.42500112549999997</v>
          </cell>
          <cell r="BA1544">
            <v>0.54665092399999993</v>
          </cell>
          <cell r="BD1544">
            <v>0.61680428075000004</v>
          </cell>
          <cell r="BG1544">
            <v>0.85533924674999995</v>
          </cell>
          <cell r="BK1544">
            <v>0.76694192124999994</v>
          </cell>
          <cell r="BN1544">
            <v>0.88244447474999999</v>
          </cell>
          <cell r="BQ1544">
            <v>1.0457523017500001</v>
          </cell>
          <cell r="BT1544">
            <v>1.2573567102499998</v>
          </cell>
          <cell r="BX1544">
            <v>1.1213119665</v>
          </cell>
          <cell r="CA1544">
            <v>1.384487976</v>
          </cell>
          <cell r="CD1544">
            <v>1.3181192552500001</v>
          </cell>
          <cell r="CG1544">
            <v>1.3209442462500001</v>
          </cell>
        </row>
        <row r="1545">
          <cell r="B1545" t="str">
            <v>QTR_Value_Malt Whisky_North East Scotland</v>
          </cell>
          <cell r="C1545" t="str">
            <v>QTR</v>
          </cell>
          <cell r="D1545" t="str">
            <v>Value</v>
          </cell>
          <cell r="E1545" t="str">
            <v>Spirits</v>
          </cell>
          <cell r="F1545" t="str">
            <v>Malt Whisky</v>
          </cell>
          <cell r="G1545" t="str">
            <v>North East Scotland</v>
          </cell>
          <cell r="K1545">
            <v>0.72121229499999995</v>
          </cell>
          <cell r="N1545">
            <v>0.70155443650000004</v>
          </cell>
          <cell r="Q1545">
            <v>0.75500915074999997</v>
          </cell>
          <cell r="T1545">
            <v>0.69782673075000001</v>
          </cell>
          <cell r="X1545">
            <v>0.57470069750000008</v>
          </cell>
          <cell r="AA1545">
            <v>0.62726294450000009</v>
          </cell>
          <cell r="AD1545">
            <v>0.67327097949999992</v>
          </cell>
          <cell r="AG1545">
            <v>0.68690162050000003</v>
          </cell>
          <cell r="AK1545">
            <v>0.42603073650000001</v>
          </cell>
          <cell r="AN1545">
            <v>0.50679574299999997</v>
          </cell>
          <cell r="AQ1545">
            <v>0.55259340899999998</v>
          </cell>
          <cell r="AT1545">
            <v>0.67012558249999998</v>
          </cell>
          <cell r="AX1545">
            <v>0.53328906625000005</v>
          </cell>
          <cell r="BA1545">
            <v>0.68400200375000009</v>
          </cell>
          <cell r="BD1545">
            <v>0.91299655800000001</v>
          </cell>
          <cell r="BG1545">
            <v>1.022988775</v>
          </cell>
          <cell r="BK1545">
            <v>0.82115974825000004</v>
          </cell>
          <cell r="BN1545">
            <v>1.0281445542500001</v>
          </cell>
          <cell r="BQ1545">
            <v>1.0689441292500002</v>
          </cell>
          <cell r="BT1545">
            <v>1.5960783532499998</v>
          </cell>
          <cell r="BX1545">
            <v>1.5236629262499999</v>
          </cell>
          <cell r="CA1545">
            <v>1.52815809225</v>
          </cell>
          <cell r="CD1545">
            <v>1.19409891125</v>
          </cell>
          <cell r="CG1545">
            <v>1.3488539502499999</v>
          </cell>
        </row>
        <row r="1546">
          <cell r="B1546" t="str">
            <v>QTR_Value_Malt Whisky_North West (Lancashire)</v>
          </cell>
          <cell r="C1546" t="str">
            <v>QTR</v>
          </cell>
          <cell r="D1546" t="str">
            <v>Value</v>
          </cell>
          <cell r="E1546" t="str">
            <v>Spirits</v>
          </cell>
          <cell r="F1546" t="str">
            <v>Malt Whisky</v>
          </cell>
          <cell r="G1546" t="str">
            <v>North West (Lancashire)</v>
          </cell>
          <cell r="K1546">
            <v>0.64726523000000002</v>
          </cell>
          <cell r="N1546">
            <v>0.65204920899999996</v>
          </cell>
          <cell r="Q1546">
            <v>0.65940862050000004</v>
          </cell>
          <cell r="T1546">
            <v>0.71902408250000005</v>
          </cell>
          <cell r="X1546">
            <v>0.61222819449999999</v>
          </cell>
          <cell r="AA1546">
            <v>0.70974401200000004</v>
          </cell>
          <cell r="AD1546">
            <v>0.87481975899999997</v>
          </cell>
          <cell r="AG1546">
            <v>0.93729192350000001</v>
          </cell>
          <cell r="AK1546">
            <v>0.87470490699999992</v>
          </cell>
          <cell r="AN1546">
            <v>1.0836153995</v>
          </cell>
          <cell r="AQ1546">
            <v>1.0697336952500001</v>
          </cell>
          <cell r="AT1546">
            <v>1.26906561825</v>
          </cell>
          <cell r="AX1546">
            <v>1.09568195675</v>
          </cell>
          <cell r="BA1546">
            <v>1.30539972525</v>
          </cell>
          <cell r="BD1546">
            <v>1.4692932490000001</v>
          </cell>
          <cell r="BG1546">
            <v>1.624001335</v>
          </cell>
          <cell r="BK1546">
            <v>1.3241341437500003</v>
          </cell>
          <cell r="BN1546">
            <v>1.16356942025</v>
          </cell>
          <cell r="BQ1546">
            <v>1.2165539567499999</v>
          </cell>
          <cell r="BT1546">
            <v>1.6218571392500001</v>
          </cell>
          <cell r="BX1546">
            <v>1.5639746402500001</v>
          </cell>
          <cell r="CA1546">
            <v>3.0258819937499997</v>
          </cell>
          <cell r="CD1546">
            <v>2.9944142902499999</v>
          </cell>
          <cell r="CG1546">
            <v>3.0026775297499997</v>
          </cell>
        </row>
        <row r="1547">
          <cell r="B1547" t="str">
            <v>QTR_Value_Malt Whisky_South and South East</v>
          </cell>
          <cell r="C1547" t="str">
            <v>QTR</v>
          </cell>
          <cell r="D1547" t="str">
            <v>Value</v>
          </cell>
          <cell r="E1547" t="str">
            <v>Spirits</v>
          </cell>
          <cell r="F1547" t="str">
            <v>Malt Whisky</v>
          </cell>
          <cell r="G1547" t="str">
            <v>South and South East</v>
          </cell>
          <cell r="K1547">
            <v>0.82957998700000002</v>
          </cell>
          <cell r="N1547">
            <v>0.86049481949999995</v>
          </cell>
          <cell r="Q1547">
            <v>0.86402476625000002</v>
          </cell>
          <cell r="T1547">
            <v>0.9125497372500001</v>
          </cell>
          <cell r="X1547">
            <v>0.79565484450000001</v>
          </cell>
          <cell r="AA1547">
            <v>0.86652696350000002</v>
          </cell>
          <cell r="AD1547">
            <v>0.98568105700000008</v>
          </cell>
          <cell r="AG1547">
            <v>1.1233763259999998</v>
          </cell>
          <cell r="AK1547">
            <v>0.76038569924999999</v>
          </cell>
          <cell r="AN1547">
            <v>0.74788931925000013</v>
          </cell>
          <cell r="AQ1547">
            <v>0.81103955149999996</v>
          </cell>
          <cell r="AT1547">
            <v>0.96357761700000011</v>
          </cell>
          <cell r="AX1547">
            <v>0.79747632600000007</v>
          </cell>
          <cell r="BA1547">
            <v>0.97744365300000002</v>
          </cell>
          <cell r="BD1547">
            <v>1.1103138912500001</v>
          </cell>
          <cell r="BG1547">
            <v>1.15766584875</v>
          </cell>
          <cell r="BK1547">
            <v>1.3016891662499999</v>
          </cell>
          <cell r="BN1547">
            <v>1.7036126497499999</v>
          </cell>
          <cell r="BQ1547">
            <v>2.2701442370000002</v>
          </cell>
          <cell r="BT1547">
            <v>2.774016832</v>
          </cell>
          <cell r="BX1547">
            <v>2.540508027</v>
          </cell>
          <cell r="CA1547">
            <v>3.1851708754999999</v>
          </cell>
          <cell r="CD1547">
            <v>3.0394430052499999</v>
          </cell>
          <cell r="CG1547">
            <v>2.7194409082499997</v>
          </cell>
        </row>
        <row r="1548">
          <cell r="B1548" t="str">
            <v>QTR_Value_Malt Whisky_South West</v>
          </cell>
          <cell r="C1548" t="str">
            <v>QTR</v>
          </cell>
          <cell r="D1548" t="str">
            <v>Value</v>
          </cell>
          <cell r="E1548" t="str">
            <v>Spirits</v>
          </cell>
          <cell r="F1548" t="str">
            <v>Malt Whisky</v>
          </cell>
          <cell r="G1548" t="str">
            <v>South West</v>
          </cell>
          <cell r="K1548">
            <v>0.21695169475000003</v>
          </cell>
          <cell r="N1548">
            <v>0.25035358525000007</v>
          </cell>
          <cell r="Q1548">
            <v>0.25918212925</v>
          </cell>
          <cell r="T1548">
            <v>0.25374053475000002</v>
          </cell>
          <cell r="X1548">
            <v>0.24521382575</v>
          </cell>
          <cell r="AA1548">
            <v>0.33375534125</v>
          </cell>
          <cell r="AD1548">
            <v>0.41166412399999996</v>
          </cell>
          <cell r="AG1548">
            <v>0.44881692300000003</v>
          </cell>
          <cell r="AK1548">
            <v>0.29910928975000001</v>
          </cell>
          <cell r="AN1548">
            <v>0.37286279774999997</v>
          </cell>
          <cell r="AQ1548">
            <v>0.37296732300000002</v>
          </cell>
          <cell r="AT1548">
            <v>0.50971356550000002</v>
          </cell>
          <cell r="AX1548">
            <v>0.48584808674999996</v>
          </cell>
          <cell r="BA1548">
            <v>0.66482960025000004</v>
          </cell>
          <cell r="BD1548">
            <v>0.767167559</v>
          </cell>
          <cell r="BG1548">
            <v>0.85318941199999998</v>
          </cell>
          <cell r="BK1548">
            <v>0.81062127525000005</v>
          </cell>
          <cell r="BN1548">
            <v>0.87013361025000013</v>
          </cell>
          <cell r="BQ1548">
            <v>0.93472112174999999</v>
          </cell>
          <cell r="BT1548">
            <v>1.19910131175</v>
          </cell>
          <cell r="BX1548">
            <v>1.0684659355000001</v>
          </cell>
          <cell r="CA1548">
            <v>0.93900998349999987</v>
          </cell>
          <cell r="CD1548">
            <v>0.81616330299999995</v>
          </cell>
          <cell r="CG1548">
            <v>0.8209881240000001</v>
          </cell>
        </row>
        <row r="1549">
          <cell r="B1549" t="str">
            <v>QTR_Value_Malt Whisky_Wales and West</v>
          </cell>
          <cell r="C1549" t="str">
            <v>QTR</v>
          </cell>
          <cell r="D1549" t="str">
            <v>Value</v>
          </cell>
          <cell r="E1549" t="str">
            <v>Spirits</v>
          </cell>
          <cell r="F1549" t="str">
            <v>Malt Whisky</v>
          </cell>
          <cell r="G1549" t="str">
            <v>Wales and West</v>
          </cell>
          <cell r="K1549">
            <v>0.46147189350000001</v>
          </cell>
          <cell r="N1549">
            <v>0.45246916399999998</v>
          </cell>
          <cell r="Q1549">
            <v>0.51931725449999999</v>
          </cell>
          <cell r="T1549">
            <v>0.49291571400000006</v>
          </cell>
          <cell r="X1549">
            <v>0.45093235025</v>
          </cell>
          <cell r="AA1549">
            <v>0.54835574124999997</v>
          </cell>
          <cell r="AD1549">
            <v>0.61392443400000007</v>
          </cell>
          <cell r="AG1549">
            <v>0.65677026049999998</v>
          </cell>
          <cell r="AK1549">
            <v>0.45412535399999998</v>
          </cell>
          <cell r="AN1549">
            <v>0.58667585399999989</v>
          </cell>
          <cell r="AQ1549">
            <v>0.63984144650000008</v>
          </cell>
          <cell r="AT1549">
            <v>0.89043076050000003</v>
          </cell>
          <cell r="AX1549">
            <v>0.88185420574999995</v>
          </cell>
          <cell r="BA1549">
            <v>1.8514586502500001</v>
          </cell>
          <cell r="BD1549">
            <v>1.9724584257500002</v>
          </cell>
          <cell r="BG1549">
            <v>2.1693423642499998</v>
          </cell>
          <cell r="BK1549">
            <v>2.2557565022500001</v>
          </cell>
          <cell r="BN1549">
            <v>2.06776643175</v>
          </cell>
          <cell r="BQ1549">
            <v>2.09183713475</v>
          </cell>
          <cell r="BT1549">
            <v>2.3927566382499998</v>
          </cell>
          <cell r="BX1549">
            <v>2.2344007764999998</v>
          </cell>
          <cell r="CA1549">
            <v>2.3628875704999999</v>
          </cell>
          <cell r="CD1549">
            <v>2.1904071517500001</v>
          </cell>
          <cell r="CG1549">
            <v>2.4080366832500002</v>
          </cell>
        </row>
        <row r="1550">
          <cell r="B1550" t="str">
            <v>QTR_Value_Malt Whisky_Yorkshire</v>
          </cell>
          <cell r="C1550" t="str">
            <v>QTR</v>
          </cell>
          <cell r="D1550" t="str">
            <v>Value</v>
          </cell>
          <cell r="E1550" t="str">
            <v>Spirits</v>
          </cell>
          <cell r="F1550" t="str">
            <v>Malt Whisky</v>
          </cell>
          <cell r="G1550" t="str">
            <v>Yorkshire</v>
          </cell>
          <cell r="K1550">
            <v>0.8094669337499999</v>
          </cell>
          <cell r="N1550">
            <v>0.83132505575000004</v>
          </cell>
          <cell r="Q1550">
            <v>0.81621449050000006</v>
          </cell>
          <cell r="T1550">
            <v>0.87217966000000002</v>
          </cell>
          <cell r="X1550">
            <v>0.79247213049999987</v>
          </cell>
          <cell r="AA1550">
            <v>0.92127093150000006</v>
          </cell>
          <cell r="AD1550">
            <v>0.92508937025000004</v>
          </cell>
          <cell r="AG1550">
            <v>0.98421869374999993</v>
          </cell>
          <cell r="AK1550">
            <v>0.61473047149999993</v>
          </cell>
          <cell r="AN1550">
            <v>0.87202547000000008</v>
          </cell>
          <cell r="AQ1550">
            <v>1.0090638375000001</v>
          </cell>
          <cell r="AT1550">
            <v>1.1935811459999999</v>
          </cell>
          <cell r="AX1550">
            <v>1.1266936437499999</v>
          </cell>
          <cell r="BA1550">
            <v>1.4907185537500001</v>
          </cell>
          <cell r="BD1550">
            <v>2.2440127917500003</v>
          </cell>
          <cell r="BG1550">
            <v>2.6586793757499994</v>
          </cell>
          <cell r="BK1550">
            <v>2.3103347699999999</v>
          </cell>
          <cell r="BN1550">
            <v>2.403086219</v>
          </cell>
          <cell r="BQ1550">
            <v>2.6746734827500003</v>
          </cell>
          <cell r="BT1550">
            <v>3.2219854942499997</v>
          </cell>
          <cell r="BX1550">
            <v>2.9003208765000004</v>
          </cell>
          <cell r="CA1550">
            <v>3.432349608</v>
          </cell>
          <cell r="CD1550">
            <v>3.29149997775</v>
          </cell>
          <cell r="CG1550">
            <v>3.5723663347500003</v>
          </cell>
        </row>
        <row r="1551">
          <cell r="B1551" t="str">
            <v xml:space="preserve">QTR_Value_Non Cream Liqueurs_Central England </v>
          </cell>
          <cell r="C1551" t="str">
            <v>QTR</v>
          </cell>
          <cell r="D1551" t="str">
            <v>Value</v>
          </cell>
          <cell r="E1551" t="str">
            <v>Spirits</v>
          </cell>
          <cell r="F1551" t="str">
            <v>Non Cream Liqueurs</v>
          </cell>
          <cell r="G1551" t="str">
            <v xml:space="preserve">Central England </v>
          </cell>
          <cell r="K1551">
            <v>10.593648785999999</v>
          </cell>
          <cell r="N1551">
            <v>11.485067756000001</v>
          </cell>
          <cell r="Q1551">
            <v>11.675437931000001</v>
          </cell>
          <cell r="T1551">
            <v>12.454427724</v>
          </cell>
          <cell r="X1551">
            <v>11.522436411749998</v>
          </cell>
          <cell r="AA1551">
            <v>12.797650997750001</v>
          </cell>
          <cell r="AD1551">
            <v>12.496070253000001</v>
          </cell>
          <cell r="AG1551">
            <v>14.1377604335</v>
          </cell>
          <cell r="AK1551">
            <v>11.604156177249999</v>
          </cell>
          <cell r="AN1551">
            <v>11.997085708750001</v>
          </cell>
          <cell r="AQ1551">
            <v>12.32357954725</v>
          </cell>
          <cell r="AT1551">
            <v>16.07780872275</v>
          </cell>
          <cell r="AX1551">
            <v>13.7206283455</v>
          </cell>
          <cell r="BA1551">
            <v>14.513000636499999</v>
          </cell>
          <cell r="BD1551">
            <v>16.314174010000002</v>
          </cell>
          <cell r="BG1551">
            <v>19.583564970999998</v>
          </cell>
          <cell r="BK1551">
            <v>15.64295887175</v>
          </cell>
          <cell r="BN1551">
            <v>16.805149532750001</v>
          </cell>
          <cell r="BQ1551">
            <v>18.110254357500001</v>
          </cell>
          <cell r="BT1551">
            <v>22.077621387000001</v>
          </cell>
          <cell r="BX1551">
            <v>20.4030159265</v>
          </cell>
          <cell r="CA1551">
            <v>23.086882468500001</v>
          </cell>
          <cell r="CD1551">
            <v>23.698041815</v>
          </cell>
          <cell r="CG1551">
            <v>25.461166654000003</v>
          </cell>
        </row>
        <row r="1552">
          <cell r="B1552" t="str">
            <v>QTR_Value_Non Cream Liqueurs_GB CENTRAL SCOTLAND</v>
          </cell>
          <cell r="C1552" t="str">
            <v>QTR</v>
          </cell>
          <cell r="D1552" t="str">
            <v>Value</v>
          </cell>
          <cell r="E1552" t="str">
            <v>Spirits</v>
          </cell>
          <cell r="F1552" t="str">
            <v>Non Cream Liqueurs</v>
          </cell>
          <cell r="G1552" t="str">
            <v>GB CENTRAL SCOTLAND</v>
          </cell>
          <cell r="K1552">
            <v>7.3082597822499995</v>
          </cell>
          <cell r="N1552">
            <v>7.5205828117499998</v>
          </cell>
          <cell r="Q1552">
            <v>7.7899562182499995</v>
          </cell>
          <cell r="T1552">
            <v>8.97879441075</v>
          </cell>
          <cell r="X1552">
            <v>8.2546429304999993</v>
          </cell>
          <cell r="AA1552">
            <v>8.362984591</v>
          </cell>
          <cell r="AD1552">
            <v>9.4093222717499998</v>
          </cell>
          <cell r="AG1552">
            <v>10.751374473750001</v>
          </cell>
          <cell r="AK1552">
            <v>8.4259145684999996</v>
          </cell>
          <cell r="AN1552">
            <v>9.8028182080000015</v>
          </cell>
          <cell r="AQ1552">
            <v>9.6261006222500001</v>
          </cell>
          <cell r="AT1552">
            <v>11.455420367250001</v>
          </cell>
          <cell r="AX1552">
            <v>10.46902702425</v>
          </cell>
          <cell r="BA1552">
            <v>10.847987968249999</v>
          </cell>
          <cell r="BD1552">
            <v>10.792252393749999</v>
          </cell>
          <cell r="BG1552">
            <v>12.435584377750001</v>
          </cell>
          <cell r="BK1552">
            <v>10.28103853675</v>
          </cell>
          <cell r="BN1552">
            <v>10.629441821250001</v>
          </cell>
          <cell r="BQ1552">
            <v>10.747087316749999</v>
          </cell>
          <cell r="BT1552">
            <v>10.808237280249999</v>
          </cell>
          <cell r="BX1552">
            <v>8.7670115852500015</v>
          </cell>
          <cell r="CA1552">
            <v>9.389076837250002</v>
          </cell>
          <cell r="CD1552">
            <v>8.3924198007499999</v>
          </cell>
          <cell r="CG1552">
            <v>9.5787031187499991</v>
          </cell>
        </row>
        <row r="1553">
          <cell r="B1553" t="str">
            <v>QTR_Value_Non Cream Liqueurs_East of England</v>
          </cell>
          <cell r="C1553" t="str">
            <v>QTR</v>
          </cell>
          <cell r="D1553" t="str">
            <v>Value</v>
          </cell>
          <cell r="E1553" t="str">
            <v>Spirits</v>
          </cell>
          <cell r="F1553" t="str">
            <v>Non Cream Liqueurs</v>
          </cell>
          <cell r="G1553" t="str">
            <v>East of England</v>
          </cell>
          <cell r="K1553">
            <v>4.94538062175</v>
          </cell>
          <cell r="N1553">
            <v>5.4183517742499996</v>
          </cell>
          <cell r="Q1553">
            <v>5.16660332925</v>
          </cell>
          <cell r="T1553">
            <v>5.4251498487500003</v>
          </cell>
          <cell r="X1553">
            <v>5.0144356912500001</v>
          </cell>
          <cell r="AA1553">
            <v>5.0552755187499994</v>
          </cell>
          <cell r="AD1553">
            <v>4.9441142220000005</v>
          </cell>
          <cell r="AG1553">
            <v>5.459558672</v>
          </cell>
          <cell r="AK1553">
            <v>5.2089915854999997</v>
          </cell>
          <cell r="AN1553">
            <v>5.8240814904999993</v>
          </cell>
          <cell r="AQ1553">
            <v>5.5924618967499997</v>
          </cell>
          <cell r="AT1553">
            <v>6.8241003452499998</v>
          </cell>
          <cell r="AX1553">
            <v>6.0845526562499996</v>
          </cell>
          <cell r="BA1553">
            <v>8.0184413822499998</v>
          </cell>
          <cell r="BD1553">
            <v>10.021282445250002</v>
          </cell>
          <cell r="BG1553">
            <v>12.155900679249999</v>
          </cell>
          <cell r="BK1553">
            <v>11.012085538000001</v>
          </cell>
          <cell r="BN1553">
            <v>12.1808199465</v>
          </cell>
          <cell r="BQ1553">
            <v>13.869620784249999</v>
          </cell>
          <cell r="BT1553">
            <v>14.259256909250002</v>
          </cell>
          <cell r="BX1553">
            <v>12.324998906000001</v>
          </cell>
          <cell r="CA1553">
            <v>13.000889367999999</v>
          </cell>
          <cell r="CD1553">
            <v>12.174410985</v>
          </cell>
          <cell r="CG1553">
            <v>12.972253847000001</v>
          </cell>
        </row>
        <row r="1554">
          <cell r="B1554" t="str">
            <v>QTR_Value_Non Cream Liqueurs_London</v>
          </cell>
          <cell r="C1554" t="str">
            <v>QTR</v>
          </cell>
          <cell r="D1554" t="str">
            <v>Value</v>
          </cell>
          <cell r="E1554" t="str">
            <v>Spirits</v>
          </cell>
          <cell r="F1554" t="str">
            <v>Non Cream Liqueurs</v>
          </cell>
          <cell r="G1554" t="str">
            <v>London</v>
          </cell>
          <cell r="K1554">
            <v>16.609247030999999</v>
          </cell>
          <cell r="N1554">
            <v>17.799122639499998</v>
          </cell>
          <cell r="Q1554">
            <v>18.100058633250001</v>
          </cell>
          <cell r="T1554">
            <v>21.22905890725</v>
          </cell>
          <cell r="X1554">
            <v>19.1448027205</v>
          </cell>
          <cell r="AA1554">
            <v>19.393262892999999</v>
          </cell>
          <cell r="AD1554">
            <v>19.700497380000002</v>
          </cell>
          <cell r="AG1554">
            <v>22.234265603499999</v>
          </cell>
          <cell r="AK1554">
            <v>19.335679418750001</v>
          </cell>
          <cell r="AN1554">
            <v>25.063693502750002</v>
          </cell>
          <cell r="AQ1554">
            <v>25.335610050250001</v>
          </cell>
          <cell r="AT1554">
            <v>29.565706003249996</v>
          </cell>
          <cell r="AX1554">
            <v>24.664918699000001</v>
          </cell>
          <cell r="BA1554">
            <v>27.448359937999996</v>
          </cell>
          <cell r="BD1554">
            <v>31.452249171250003</v>
          </cell>
          <cell r="BG1554">
            <v>39.777535516749992</v>
          </cell>
          <cell r="BK1554">
            <v>33.560526897750002</v>
          </cell>
          <cell r="BN1554">
            <v>36.864056920249993</v>
          </cell>
          <cell r="BQ1554">
            <v>42.006816939750003</v>
          </cell>
          <cell r="BT1554">
            <v>49.22804583125</v>
          </cell>
          <cell r="BX1554">
            <v>43.994043489249997</v>
          </cell>
          <cell r="CA1554">
            <v>46.282144155249995</v>
          </cell>
          <cell r="CD1554">
            <v>43.033096415750002</v>
          </cell>
          <cell r="CG1554">
            <v>44.964932097750001</v>
          </cell>
        </row>
        <row r="1555">
          <cell r="B1555" t="str">
            <v>QTR_Value_Non Cream Liqueurs_North East England</v>
          </cell>
          <cell r="C1555" t="str">
            <v>QTR</v>
          </cell>
          <cell r="D1555" t="str">
            <v>Value</v>
          </cell>
          <cell r="E1555" t="str">
            <v>Spirits</v>
          </cell>
          <cell r="F1555" t="str">
            <v>Non Cream Liqueurs</v>
          </cell>
          <cell r="G1555" t="str">
            <v>North East England</v>
          </cell>
          <cell r="K1555">
            <v>4.1419878917499995</v>
          </cell>
          <cell r="N1555">
            <v>4.5335730332499997</v>
          </cell>
          <cell r="Q1555">
            <v>4.7378575920000001</v>
          </cell>
          <cell r="T1555">
            <v>5.4587230149999995</v>
          </cell>
          <cell r="X1555">
            <v>4.5826457795</v>
          </cell>
          <cell r="AA1555">
            <v>4.7343160490000002</v>
          </cell>
          <cell r="AD1555">
            <v>4.5849311000000004</v>
          </cell>
          <cell r="AG1555">
            <v>4.5243561274999999</v>
          </cell>
          <cell r="AK1555">
            <v>3.4777206317500005</v>
          </cell>
          <cell r="AN1555">
            <v>4.1983611812500001</v>
          </cell>
          <cell r="AQ1555">
            <v>4.1295395015</v>
          </cell>
          <cell r="AT1555">
            <v>4.5236652615000006</v>
          </cell>
          <cell r="AX1555">
            <v>3.4914044145000003</v>
          </cell>
          <cell r="BA1555">
            <v>4.3219029204999995</v>
          </cell>
          <cell r="BD1555">
            <v>5.4674069319999994</v>
          </cell>
          <cell r="BG1555">
            <v>8.0955274599999996</v>
          </cell>
          <cell r="BK1555">
            <v>8.0357988954999993</v>
          </cell>
          <cell r="BN1555">
            <v>7.8680523620000002</v>
          </cell>
          <cell r="BQ1555">
            <v>8.0424108557499991</v>
          </cell>
          <cell r="BT1555">
            <v>8.9609174027499989</v>
          </cell>
          <cell r="BX1555">
            <v>7.4279181300000001</v>
          </cell>
          <cell r="CA1555">
            <v>8.0364990299999999</v>
          </cell>
          <cell r="CD1555">
            <v>7.6273013047500005</v>
          </cell>
          <cell r="CG1555">
            <v>7.8908832182499991</v>
          </cell>
        </row>
        <row r="1556">
          <cell r="B1556" t="str">
            <v>QTR_Value_Non Cream Liqueurs_North East Scotland</v>
          </cell>
          <cell r="C1556" t="str">
            <v>QTR</v>
          </cell>
          <cell r="D1556" t="str">
            <v>Value</v>
          </cell>
          <cell r="E1556" t="str">
            <v>Spirits</v>
          </cell>
          <cell r="F1556" t="str">
            <v>Non Cream Liqueurs</v>
          </cell>
          <cell r="G1556" t="str">
            <v>North East Scotland</v>
          </cell>
          <cell r="K1556">
            <v>3.42142184175</v>
          </cell>
          <cell r="N1556">
            <v>3.2983960937500001</v>
          </cell>
          <cell r="Q1556">
            <v>3.2307216269999999</v>
          </cell>
          <cell r="T1556">
            <v>3.6350601735000003</v>
          </cell>
          <cell r="X1556">
            <v>2.9107808582499999</v>
          </cell>
          <cell r="AA1556">
            <v>3.0284351377499998</v>
          </cell>
          <cell r="AD1556">
            <v>3.5491645970000003</v>
          </cell>
          <cell r="AG1556">
            <v>4.3775092170000001</v>
          </cell>
          <cell r="AK1556">
            <v>2.8675532880000003</v>
          </cell>
          <cell r="AN1556">
            <v>3.4907147195000001</v>
          </cell>
          <cell r="AQ1556">
            <v>4.2288921610000001</v>
          </cell>
          <cell r="AT1556">
            <v>5.3204674934999998</v>
          </cell>
          <cell r="AX1556">
            <v>3.478791218</v>
          </cell>
          <cell r="BA1556">
            <v>3.7085144799999998</v>
          </cell>
          <cell r="BD1556">
            <v>2.8798805239999998</v>
          </cell>
          <cell r="BG1556">
            <v>2.9978274369999998</v>
          </cell>
          <cell r="BK1556">
            <v>2.5894657077500001</v>
          </cell>
          <cell r="BN1556">
            <v>2.5948736642500001</v>
          </cell>
          <cell r="BQ1556">
            <v>2.9258036559999998</v>
          </cell>
          <cell r="BT1556">
            <v>3.644832037</v>
          </cell>
          <cell r="BX1556">
            <v>3.4331123085000006</v>
          </cell>
          <cell r="CA1556">
            <v>4.0975274035</v>
          </cell>
          <cell r="CD1556">
            <v>4.0996311952499997</v>
          </cell>
          <cell r="CG1556">
            <v>4.2404304957500001</v>
          </cell>
        </row>
        <row r="1557">
          <cell r="B1557" t="str">
            <v>QTR_Value_Non Cream Liqueurs_North West (Lancashire)</v>
          </cell>
          <cell r="C1557" t="str">
            <v>QTR</v>
          </cell>
          <cell r="D1557" t="str">
            <v>Value</v>
          </cell>
          <cell r="E1557" t="str">
            <v>Spirits</v>
          </cell>
          <cell r="F1557" t="str">
            <v>Non Cream Liqueurs</v>
          </cell>
          <cell r="G1557" t="str">
            <v>North West (Lancashire)</v>
          </cell>
          <cell r="K1557">
            <v>13.231589107749999</v>
          </cell>
          <cell r="N1557">
            <v>13.495183840750002</v>
          </cell>
          <cell r="Q1557">
            <v>13.533647342750001</v>
          </cell>
          <cell r="T1557">
            <v>15.022718487750002</v>
          </cell>
          <cell r="X1557">
            <v>13.45809108375</v>
          </cell>
          <cell r="AA1557">
            <v>13.616378889249999</v>
          </cell>
          <cell r="AD1557">
            <v>13.293942120250001</v>
          </cell>
          <cell r="AG1557">
            <v>13.99677274675</v>
          </cell>
          <cell r="AK1557">
            <v>9.8866325714999999</v>
          </cell>
          <cell r="AN1557">
            <v>11.6062870255</v>
          </cell>
          <cell r="AQ1557">
            <v>12.547876788749999</v>
          </cell>
          <cell r="AT1557">
            <v>15.224219769249999</v>
          </cell>
          <cell r="AX1557">
            <v>12.4294166695</v>
          </cell>
          <cell r="BA1557">
            <v>13.367926088500001</v>
          </cell>
          <cell r="BD1557">
            <v>14.461321672</v>
          </cell>
          <cell r="BG1557">
            <v>17.621431380000001</v>
          </cell>
          <cell r="BK1557">
            <v>14.714339300749998</v>
          </cell>
          <cell r="BN1557">
            <v>15.879068725250001</v>
          </cell>
          <cell r="BQ1557">
            <v>15.974833417500001</v>
          </cell>
          <cell r="BT1557">
            <v>18.0667547165</v>
          </cell>
          <cell r="BX1557">
            <v>15.298826632499999</v>
          </cell>
          <cell r="CA1557">
            <v>17.2859004755</v>
          </cell>
          <cell r="CD1557">
            <v>17.754432745000003</v>
          </cell>
          <cell r="CG1557">
            <v>18.01400713</v>
          </cell>
        </row>
        <row r="1558">
          <cell r="B1558" t="str">
            <v>QTR_Value_Non Cream Liqueurs_South and South East</v>
          </cell>
          <cell r="C1558" t="str">
            <v>QTR</v>
          </cell>
          <cell r="D1558" t="str">
            <v>Value</v>
          </cell>
          <cell r="E1558" t="str">
            <v>Spirits</v>
          </cell>
          <cell r="F1558" t="str">
            <v>Non Cream Liqueurs</v>
          </cell>
          <cell r="G1558" t="str">
            <v>South and South East</v>
          </cell>
          <cell r="K1558">
            <v>8.8239464729999995</v>
          </cell>
          <cell r="N1558">
            <v>8.6204866994999989</v>
          </cell>
          <cell r="Q1558">
            <v>8.5513552977499998</v>
          </cell>
          <cell r="T1558">
            <v>9.722044702749999</v>
          </cell>
          <cell r="X1558">
            <v>8.7089515637500003</v>
          </cell>
          <cell r="AA1558">
            <v>9.34691371075</v>
          </cell>
          <cell r="AD1558">
            <v>9.6582562694999989</v>
          </cell>
          <cell r="AG1558">
            <v>10.918196806999999</v>
          </cell>
          <cell r="AK1558">
            <v>9.6036010155000007</v>
          </cell>
          <cell r="AN1558">
            <v>11.230296149000001</v>
          </cell>
          <cell r="AQ1558">
            <v>10.846796245750001</v>
          </cell>
          <cell r="AT1558">
            <v>12.489061686749999</v>
          </cell>
          <cell r="AX1558">
            <v>9.7067680487499999</v>
          </cell>
          <cell r="BA1558">
            <v>11.984892673749998</v>
          </cell>
          <cell r="BD1558">
            <v>13.05619779925</v>
          </cell>
          <cell r="BG1558">
            <v>16.459301562250001</v>
          </cell>
          <cell r="BK1558">
            <v>14.973459487500001</v>
          </cell>
          <cell r="BN1558">
            <v>17.439275503499999</v>
          </cell>
          <cell r="BQ1558">
            <v>18.974101559250002</v>
          </cell>
          <cell r="BT1558">
            <v>21.860346579750001</v>
          </cell>
          <cell r="BX1558">
            <v>19.512224279000002</v>
          </cell>
          <cell r="CA1558">
            <v>19.162299419999997</v>
          </cell>
          <cell r="CD1558">
            <v>17.556957425</v>
          </cell>
          <cell r="CG1558">
            <v>18.622750479</v>
          </cell>
        </row>
        <row r="1559">
          <cell r="B1559" t="str">
            <v>QTR_Value_Non Cream Liqueurs_South West</v>
          </cell>
          <cell r="C1559" t="str">
            <v>QTR</v>
          </cell>
          <cell r="D1559" t="str">
            <v>Value</v>
          </cell>
          <cell r="E1559" t="str">
            <v>Spirits</v>
          </cell>
          <cell r="F1559" t="str">
            <v>Non Cream Liqueurs</v>
          </cell>
          <cell r="G1559" t="str">
            <v>South West</v>
          </cell>
          <cell r="K1559">
            <v>5.1558002434999999</v>
          </cell>
          <cell r="N1559">
            <v>5.0147111574999998</v>
          </cell>
          <cell r="Q1559">
            <v>4.5693435942500003</v>
          </cell>
          <cell r="T1559">
            <v>5.3286340317500001</v>
          </cell>
          <cell r="X1559">
            <v>4.7075446584999998</v>
          </cell>
          <cell r="AA1559">
            <v>5.2337573894999991</v>
          </cell>
          <cell r="AD1559">
            <v>4.9000750047499997</v>
          </cell>
          <cell r="AG1559">
            <v>5.1000713642499997</v>
          </cell>
          <cell r="AK1559">
            <v>4.92989591025</v>
          </cell>
          <cell r="AN1559">
            <v>5.6757680642499997</v>
          </cell>
          <cell r="AQ1559">
            <v>6.5163172435000005</v>
          </cell>
          <cell r="AT1559">
            <v>7.1013834689999991</v>
          </cell>
          <cell r="AX1559">
            <v>5.6509432360000007</v>
          </cell>
          <cell r="BA1559">
            <v>6.9953652609999999</v>
          </cell>
          <cell r="BD1559">
            <v>8.1471095182499997</v>
          </cell>
          <cell r="BG1559">
            <v>8.9072753497499999</v>
          </cell>
          <cell r="BK1559">
            <v>7.0194026225000004</v>
          </cell>
          <cell r="BN1559">
            <v>8.0436058214999999</v>
          </cell>
          <cell r="BQ1559">
            <v>9.6985336102499993</v>
          </cell>
          <cell r="BT1559">
            <v>11.012655836750001</v>
          </cell>
          <cell r="BX1559">
            <v>11.0340102975</v>
          </cell>
          <cell r="CA1559">
            <v>13.308247154500002</v>
          </cell>
          <cell r="CD1559">
            <v>13.269626309500001</v>
          </cell>
          <cell r="CG1559">
            <v>12.411031203499999</v>
          </cell>
        </row>
        <row r="1560">
          <cell r="B1560" t="str">
            <v>QTR_Value_Non Cream Liqueurs_Wales and West</v>
          </cell>
          <cell r="C1560" t="str">
            <v>QTR</v>
          </cell>
          <cell r="D1560" t="str">
            <v>Value</v>
          </cell>
          <cell r="E1560" t="str">
            <v>Spirits</v>
          </cell>
          <cell r="F1560" t="str">
            <v>Non Cream Liqueurs</v>
          </cell>
          <cell r="G1560" t="str">
            <v>Wales and West</v>
          </cell>
          <cell r="K1560">
            <v>5.2933907885</v>
          </cell>
          <cell r="N1560">
            <v>5.5016703195000005</v>
          </cell>
          <cell r="Q1560">
            <v>5.5881544035000008</v>
          </cell>
          <cell r="T1560">
            <v>6.1543319605000004</v>
          </cell>
          <cell r="X1560">
            <v>5.8164724957499994</v>
          </cell>
          <cell r="AA1560">
            <v>7.1185021602499994</v>
          </cell>
          <cell r="AD1560">
            <v>6.526512102749999</v>
          </cell>
          <cell r="AG1560">
            <v>7.1733986902499991</v>
          </cell>
          <cell r="AK1560">
            <v>6.4598341735000009</v>
          </cell>
          <cell r="AN1560">
            <v>7.673476934</v>
          </cell>
          <cell r="AQ1560">
            <v>7.8383396510000001</v>
          </cell>
          <cell r="AT1560">
            <v>9.1624390234999993</v>
          </cell>
          <cell r="AX1560">
            <v>8.4032735767499993</v>
          </cell>
          <cell r="BA1560">
            <v>9.0228920627499996</v>
          </cell>
          <cell r="BD1560">
            <v>10.0844069895</v>
          </cell>
          <cell r="BG1560">
            <v>13.233592340999998</v>
          </cell>
          <cell r="BK1560">
            <v>11.279636833750001</v>
          </cell>
          <cell r="BN1560">
            <v>13.28740301225</v>
          </cell>
          <cell r="BQ1560">
            <v>15.904735621</v>
          </cell>
          <cell r="BT1560">
            <v>18.007590857</v>
          </cell>
          <cell r="BX1560">
            <v>13.971625444750002</v>
          </cell>
          <cell r="CA1560">
            <v>14.520099080750001</v>
          </cell>
          <cell r="CD1560">
            <v>14.024931059</v>
          </cell>
          <cell r="CG1560">
            <v>16.040406800500001</v>
          </cell>
        </row>
        <row r="1561">
          <cell r="B1561" t="str">
            <v>QTR_Value_Non Cream Liqueurs_Yorkshire</v>
          </cell>
          <cell r="C1561" t="str">
            <v>QTR</v>
          </cell>
          <cell r="D1561" t="str">
            <v>Value</v>
          </cell>
          <cell r="E1561" t="str">
            <v>Spirits</v>
          </cell>
          <cell r="F1561" t="str">
            <v>Non Cream Liqueurs</v>
          </cell>
          <cell r="G1561" t="str">
            <v>Yorkshire</v>
          </cell>
          <cell r="K1561">
            <v>7.5219872542500008</v>
          </cell>
          <cell r="N1561">
            <v>8.1924529437499984</v>
          </cell>
          <cell r="Q1561">
            <v>8.3396583272499996</v>
          </cell>
          <cell r="T1561">
            <v>9.6201530347500004</v>
          </cell>
          <cell r="X1561">
            <v>8.5289386252499995</v>
          </cell>
          <cell r="AA1561">
            <v>8.6878099892499989</v>
          </cell>
          <cell r="AD1561">
            <v>8.371302677000001</v>
          </cell>
          <cell r="AG1561">
            <v>9.8581541364999996</v>
          </cell>
          <cell r="AK1561">
            <v>8.5335437879999994</v>
          </cell>
          <cell r="AN1561">
            <v>10.273150555999999</v>
          </cell>
          <cell r="AQ1561">
            <v>10.3653756875</v>
          </cell>
          <cell r="AT1561">
            <v>11.6267780865</v>
          </cell>
          <cell r="AX1561">
            <v>9.1917356494999982</v>
          </cell>
          <cell r="BA1561">
            <v>11.210750904999999</v>
          </cell>
          <cell r="BD1561">
            <v>13.155482521749999</v>
          </cell>
          <cell r="BG1561">
            <v>16.738759396750002</v>
          </cell>
          <cell r="BK1561">
            <v>15.586300688</v>
          </cell>
          <cell r="BN1561">
            <v>15.742106826499999</v>
          </cell>
          <cell r="BQ1561">
            <v>17.28669013</v>
          </cell>
          <cell r="BT1561">
            <v>19.9020329485</v>
          </cell>
          <cell r="BX1561">
            <v>17.38515933375</v>
          </cell>
          <cell r="CA1561">
            <v>19.89828557225</v>
          </cell>
          <cell r="CD1561">
            <v>18.96263669675</v>
          </cell>
          <cell r="CG1561">
            <v>19.52047940425</v>
          </cell>
        </row>
        <row r="1562">
          <cell r="B1562" t="str">
            <v xml:space="preserve">QTR_Value_Specialities_Central England </v>
          </cell>
          <cell r="C1562" t="str">
            <v>QTR</v>
          </cell>
          <cell r="D1562" t="str">
            <v>Value</v>
          </cell>
          <cell r="E1562" t="str">
            <v>Spirits</v>
          </cell>
          <cell r="F1562" t="str">
            <v>Specialities</v>
          </cell>
          <cell r="G1562" t="str">
            <v xml:space="preserve">Central England </v>
          </cell>
          <cell r="K1562">
            <v>10.46218754625</v>
          </cell>
          <cell r="N1562">
            <v>13.259309099749998</v>
          </cell>
          <cell r="Q1562">
            <v>13.569049161500001</v>
          </cell>
          <cell r="T1562">
            <v>13.2557108685</v>
          </cell>
          <cell r="X1562">
            <v>11.725924063999999</v>
          </cell>
          <cell r="AA1562">
            <v>15.386244190999999</v>
          </cell>
          <cell r="AD1562">
            <v>15.3692595455</v>
          </cell>
          <cell r="AG1562">
            <v>16.748125182500001</v>
          </cell>
          <cell r="AK1562">
            <v>12.631607182750002</v>
          </cell>
          <cell r="AN1562">
            <v>16.382161469250001</v>
          </cell>
          <cell r="AQ1562">
            <v>17.292663747000002</v>
          </cell>
          <cell r="AT1562">
            <v>17.274244355</v>
          </cell>
          <cell r="AX1562">
            <v>13.843485451499999</v>
          </cell>
          <cell r="BA1562">
            <v>16.736377238999999</v>
          </cell>
          <cell r="BD1562">
            <v>17.275527163749999</v>
          </cell>
          <cell r="BG1562">
            <v>16.292305867750002</v>
          </cell>
          <cell r="BK1562">
            <v>15.150354419499999</v>
          </cell>
          <cell r="BN1562">
            <v>17.845963470499999</v>
          </cell>
          <cell r="BQ1562">
            <v>19.671825409499998</v>
          </cell>
          <cell r="BT1562">
            <v>21.3122057225</v>
          </cell>
          <cell r="BX1562">
            <v>18.393217340250001</v>
          </cell>
          <cell r="CA1562">
            <v>19.89821017225</v>
          </cell>
          <cell r="CD1562">
            <v>19.812086936250001</v>
          </cell>
          <cell r="CG1562">
            <v>18.204330670249998</v>
          </cell>
        </row>
        <row r="1563">
          <cell r="B1563" t="str">
            <v>QTR_Value_Specialities_GB CENTRAL SCOTLAND</v>
          </cell>
          <cell r="C1563" t="str">
            <v>QTR</v>
          </cell>
          <cell r="D1563" t="str">
            <v>Value</v>
          </cell>
          <cell r="E1563" t="str">
            <v>Spirits</v>
          </cell>
          <cell r="F1563" t="str">
            <v>Specialities</v>
          </cell>
          <cell r="G1563" t="str">
            <v>GB CENTRAL SCOTLAND</v>
          </cell>
          <cell r="K1563">
            <v>3.2927914409999999</v>
          </cell>
          <cell r="N1563">
            <v>4.0477006634999997</v>
          </cell>
          <cell r="Q1563">
            <v>4.3864559527499996</v>
          </cell>
          <cell r="T1563">
            <v>5.0081161957499996</v>
          </cell>
          <cell r="X1563">
            <v>4.4465346052500001</v>
          </cell>
          <cell r="AA1563">
            <v>5.4090550267499999</v>
          </cell>
          <cell r="AD1563">
            <v>5.5340410704999998</v>
          </cell>
          <cell r="AG1563">
            <v>5.2077857234999998</v>
          </cell>
          <cell r="AK1563">
            <v>3.8452014542500002</v>
          </cell>
          <cell r="AN1563">
            <v>6.12780009975</v>
          </cell>
          <cell r="AQ1563">
            <v>6.4607901454999999</v>
          </cell>
          <cell r="AT1563">
            <v>5.6858567154999999</v>
          </cell>
          <cell r="AX1563">
            <v>4.4315650809999996</v>
          </cell>
          <cell r="BA1563">
            <v>6.7203931840000006</v>
          </cell>
          <cell r="BD1563">
            <v>6.5923370137499999</v>
          </cell>
          <cell r="BG1563">
            <v>5.0094047182499999</v>
          </cell>
          <cell r="BK1563">
            <v>4.7250174057500001</v>
          </cell>
          <cell r="BN1563">
            <v>5.1254893722499997</v>
          </cell>
          <cell r="BQ1563">
            <v>5.9128850742500001</v>
          </cell>
          <cell r="BT1563">
            <v>5.6661584527499995</v>
          </cell>
          <cell r="BX1563">
            <v>4.814753971</v>
          </cell>
          <cell r="CA1563">
            <v>6.5380133085000001</v>
          </cell>
          <cell r="CD1563">
            <v>6.2860868624999995</v>
          </cell>
          <cell r="CG1563">
            <v>7.2440217450000004</v>
          </cell>
        </row>
        <row r="1564">
          <cell r="B1564" t="str">
            <v>QTR_Value_Specialities_East of England</v>
          </cell>
          <cell r="C1564" t="str">
            <v>QTR</v>
          </cell>
          <cell r="D1564" t="str">
            <v>Value</v>
          </cell>
          <cell r="E1564" t="str">
            <v>Spirits</v>
          </cell>
          <cell r="F1564" t="str">
            <v>Specialities</v>
          </cell>
          <cell r="G1564" t="str">
            <v>East of England</v>
          </cell>
          <cell r="K1564">
            <v>5.4679654845000005</v>
          </cell>
          <cell r="N1564">
            <v>7.0112910119999992</v>
          </cell>
          <cell r="Q1564">
            <v>6.2003147822500004</v>
          </cell>
          <cell r="T1564">
            <v>5.6682085202499994</v>
          </cell>
          <cell r="X1564">
            <v>5.1721744782500005</v>
          </cell>
          <cell r="AA1564">
            <v>6.9617519792499998</v>
          </cell>
          <cell r="AD1564">
            <v>6.3200175294999994</v>
          </cell>
          <cell r="AG1564">
            <v>6.0817617090000002</v>
          </cell>
          <cell r="AK1564">
            <v>5.912422993499999</v>
          </cell>
          <cell r="AN1564">
            <v>7.5720206134999994</v>
          </cell>
          <cell r="AQ1564">
            <v>7.1498518637500004</v>
          </cell>
          <cell r="AT1564">
            <v>6.7966789132500001</v>
          </cell>
          <cell r="AX1564">
            <v>4.95005464725</v>
          </cell>
          <cell r="BA1564">
            <v>6.7250034722500009</v>
          </cell>
          <cell r="BD1564">
            <v>7.8075522562500002</v>
          </cell>
          <cell r="BG1564">
            <v>8.1959415622500007</v>
          </cell>
          <cell r="BK1564">
            <v>7.1458775437500002</v>
          </cell>
          <cell r="BN1564">
            <v>8.8384630827499997</v>
          </cell>
          <cell r="BQ1564">
            <v>9.6171176447499995</v>
          </cell>
          <cell r="BT1564">
            <v>9.5448087237500001</v>
          </cell>
          <cell r="BX1564">
            <v>8.1704721067499992</v>
          </cell>
          <cell r="CA1564">
            <v>8.88428049975</v>
          </cell>
          <cell r="CD1564">
            <v>9.1517746265</v>
          </cell>
          <cell r="CG1564">
            <v>9.2585190239999999</v>
          </cell>
        </row>
        <row r="1565">
          <cell r="B1565" t="str">
            <v>QTR_Value_Specialities_London</v>
          </cell>
          <cell r="C1565" t="str">
            <v>QTR</v>
          </cell>
          <cell r="D1565" t="str">
            <v>Value</v>
          </cell>
          <cell r="E1565" t="str">
            <v>Spirits</v>
          </cell>
          <cell r="F1565" t="str">
            <v>Specialities</v>
          </cell>
          <cell r="G1565" t="str">
            <v>London</v>
          </cell>
          <cell r="K1565">
            <v>13.95722724725</v>
          </cell>
          <cell r="N1565">
            <v>21.21560314325</v>
          </cell>
          <cell r="Q1565">
            <v>20.436108992000001</v>
          </cell>
          <cell r="T1565">
            <v>18.5731542475</v>
          </cell>
          <cell r="X1565">
            <v>16.038000379000003</v>
          </cell>
          <cell r="AA1565">
            <v>24.160399957999999</v>
          </cell>
          <cell r="AD1565">
            <v>23.239122834500002</v>
          </cell>
          <cell r="AG1565">
            <v>21.9457012455</v>
          </cell>
          <cell r="AK1565">
            <v>14.9598676375</v>
          </cell>
          <cell r="AN1565">
            <v>23.4614568185</v>
          </cell>
          <cell r="AQ1565">
            <v>23.901293331750004</v>
          </cell>
          <cell r="AT1565">
            <v>20.800147241250002</v>
          </cell>
          <cell r="AX1565">
            <v>16.797953619499999</v>
          </cell>
          <cell r="BA1565">
            <v>24.163113725499997</v>
          </cell>
          <cell r="BD1565">
            <v>26.500946439749999</v>
          </cell>
          <cell r="BG1565">
            <v>24.19758339425</v>
          </cell>
          <cell r="BK1565">
            <v>20.021043530500002</v>
          </cell>
          <cell r="BN1565">
            <v>26.914426560499997</v>
          </cell>
          <cell r="BQ1565">
            <v>32.32806261975</v>
          </cell>
          <cell r="BT1565">
            <v>27.787894303249999</v>
          </cell>
          <cell r="BX1565">
            <v>25.414247331499997</v>
          </cell>
          <cell r="CA1565">
            <v>31.940660066500001</v>
          </cell>
          <cell r="CD1565">
            <v>34.504942812500005</v>
          </cell>
          <cell r="CG1565">
            <v>29.583462364499997</v>
          </cell>
        </row>
        <row r="1566">
          <cell r="B1566" t="str">
            <v>QTR_Value_Specialities_North East England</v>
          </cell>
          <cell r="C1566" t="str">
            <v>QTR</v>
          </cell>
          <cell r="D1566" t="str">
            <v>Value</v>
          </cell>
          <cell r="E1566" t="str">
            <v>Spirits</v>
          </cell>
          <cell r="F1566" t="str">
            <v>Specialities</v>
          </cell>
          <cell r="G1566" t="str">
            <v>North East England</v>
          </cell>
          <cell r="K1566">
            <v>3.2316075087499998</v>
          </cell>
          <cell r="N1566">
            <v>3.6762263972499998</v>
          </cell>
          <cell r="Q1566">
            <v>3.8082544115000001</v>
          </cell>
          <cell r="T1566">
            <v>3.8892554485000002</v>
          </cell>
          <cell r="X1566">
            <v>3.3634903242500003</v>
          </cell>
          <cell r="AA1566">
            <v>4.1005930467500002</v>
          </cell>
          <cell r="AD1566">
            <v>3.9546947677500004</v>
          </cell>
          <cell r="AG1566">
            <v>3.86982083425</v>
          </cell>
          <cell r="AK1566">
            <v>2.7404310707500001</v>
          </cell>
          <cell r="AN1566">
            <v>4.2578573542499996</v>
          </cell>
          <cell r="AQ1566">
            <v>4.6194055924999997</v>
          </cell>
          <cell r="AT1566">
            <v>4.0788861814999997</v>
          </cell>
          <cell r="AX1566">
            <v>2.8889437277500001</v>
          </cell>
          <cell r="BA1566">
            <v>4.6550183507499998</v>
          </cell>
          <cell r="BD1566">
            <v>5.4159163750000001</v>
          </cell>
          <cell r="BG1566">
            <v>5.2909750925000001</v>
          </cell>
          <cell r="BK1566">
            <v>5.1495294442499997</v>
          </cell>
          <cell r="BN1566">
            <v>5.6387372522500003</v>
          </cell>
          <cell r="BQ1566">
            <v>6.1508839559999995</v>
          </cell>
          <cell r="BT1566">
            <v>6.6331507654999999</v>
          </cell>
          <cell r="BX1566">
            <v>5.1846926087499998</v>
          </cell>
          <cell r="CA1566">
            <v>5.6694712662499995</v>
          </cell>
          <cell r="CD1566">
            <v>6.2580644939999992</v>
          </cell>
          <cell r="CG1566">
            <v>4.8548528119999999</v>
          </cell>
        </row>
        <row r="1567">
          <cell r="B1567" t="str">
            <v>QTR_Value_Specialities_North East Scotland</v>
          </cell>
          <cell r="C1567" t="str">
            <v>QTR</v>
          </cell>
          <cell r="D1567" t="str">
            <v>Value</v>
          </cell>
          <cell r="E1567" t="str">
            <v>Spirits</v>
          </cell>
          <cell r="F1567" t="str">
            <v>Specialities</v>
          </cell>
          <cell r="G1567" t="str">
            <v>North East Scotland</v>
          </cell>
          <cell r="K1567">
            <v>1.4924134277500001</v>
          </cell>
          <cell r="N1567">
            <v>1.8165263407499999</v>
          </cell>
          <cell r="Q1567">
            <v>1.6414220777499999</v>
          </cell>
          <cell r="T1567">
            <v>1.66020980775</v>
          </cell>
          <cell r="X1567">
            <v>1.4014765062500001</v>
          </cell>
          <cell r="AA1567">
            <v>1.4449278437499999</v>
          </cell>
          <cell r="AD1567">
            <v>1.3847514407499999</v>
          </cell>
          <cell r="AG1567">
            <v>1.2248100632500001</v>
          </cell>
          <cell r="AK1567">
            <v>1.0225252387499999</v>
          </cell>
          <cell r="AN1567">
            <v>1.2464531787499999</v>
          </cell>
          <cell r="AQ1567">
            <v>1.295476576</v>
          </cell>
          <cell r="AT1567">
            <v>1.4971090705000001</v>
          </cell>
          <cell r="AX1567">
            <v>1.33530530375</v>
          </cell>
          <cell r="BA1567">
            <v>1.6393354087500001</v>
          </cell>
          <cell r="BD1567">
            <v>1.4660158267500001</v>
          </cell>
          <cell r="BG1567">
            <v>1.3830416607499998</v>
          </cell>
          <cell r="BK1567">
            <v>1.3309547610000001</v>
          </cell>
          <cell r="BN1567">
            <v>1.5973789300000001</v>
          </cell>
          <cell r="BQ1567">
            <v>1.5455063215</v>
          </cell>
          <cell r="BT1567">
            <v>1.8280551915000001</v>
          </cell>
          <cell r="BX1567">
            <v>1.6805354055000001</v>
          </cell>
          <cell r="CA1567">
            <v>1.7435287955000001</v>
          </cell>
          <cell r="CD1567">
            <v>1.7528120272500001</v>
          </cell>
          <cell r="CG1567">
            <v>1.7070831797500001</v>
          </cell>
        </row>
        <row r="1568">
          <cell r="B1568" t="str">
            <v>QTR_Value_Specialities_North West (Lancashire)</v>
          </cell>
          <cell r="C1568" t="str">
            <v>QTR</v>
          </cell>
          <cell r="D1568" t="str">
            <v>Value</v>
          </cell>
          <cell r="E1568" t="str">
            <v>Spirits</v>
          </cell>
          <cell r="F1568" t="str">
            <v>Specialities</v>
          </cell>
          <cell r="G1568" t="str">
            <v>North West (Lancashire)</v>
          </cell>
          <cell r="K1568">
            <v>19.085564946999998</v>
          </cell>
          <cell r="N1568">
            <v>20.277207472000001</v>
          </cell>
          <cell r="Q1568">
            <v>20.403488049250001</v>
          </cell>
          <cell r="T1568">
            <v>23.77886672775</v>
          </cell>
          <cell r="X1568">
            <v>19.416028813500002</v>
          </cell>
          <cell r="AA1568">
            <v>20.862672238000002</v>
          </cell>
          <cell r="AD1568">
            <v>19.590524944999999</v>
          </cell>
          <cell r="AG1568">
            <v>18.003880817499997</v>
          </cell>
          <cell r="AK1568">
            <v>10.8191518205</v>
          </cell>
          <cell r="AN1568">
            <v>15.358645679000002</v>
          </cell>
          <cell r="AQ1568">
            <v>16.975223671249999</v>
          </cell>
          <cell r="AT1568">
            <v>17.377397361250001</v>
          </cell>
          <cell r="AX1568">
            <v>13.673209148</v>
          </cell>
          <cell r="BA1568">
            <v>17.088380796499997</v>
          </cell>
          <cell r="BD1568">
            <v>17.13145974575</v>
          </cell>
          <cell r="BG1568">
            <v>15.731617392750001</v>
          </cell>
          <cell r="BK1568">
            <v>11.84479004025</v>
          </cell>
          <cell r="BN1568">
            <v>14.44495838075</v>
          </cell>
          <cell r="BQ1568">
            <v>16.082051689499998</v>
          </cell>
          <cell r="BT1568">
            <v>16.288996476499999</v>
          </cell>
          <cell r="BX1568">
            <v>14.200533507499999</v>
          </cell>
          <cell r="CA1568">
            <v>17.888178261</v>
          </cell>
          <cell r="CD1568">
            <v>18.064752414749996</v>
          </cell>
          <cell r="CG1568">
            <v>16.246855507749999</v>
          </cell>
        </row>
        <row r="1569">
          <cell r="B1569" t="str">
            <v>QTR_Value_Specialities_South and South East</v>
          </cell>
          <cell r="C1569" t="str">
            <v>QTR</v>
          </cell>
          <cell r="D1569" t="str">
            <v>Value</v>
          </cell>
          <cell r="E1569" t="str">
            <v>Spirits</v>
          </cell>
          <cell r="F1569" t="str">
            <v>Specialities</v>
          </cell>
          <cell r="G1569" t="str">
            <v>South and South East</v>
          </cell>
          <cell r="K1569">
            <v>8.984462732499999</v>
          </cell>
          <cell r="N1569">
            <v>11.503765973</v>
          </cell>
          <cell r="Q1569">
            <v>11.29226682825</v>
          </cell>
          <cell r="T1569">
            <v>10.54175361025</v>
          </cell>
          <cell r="X1569">
            <v>9.6378637107500005</v>
          </cell>
          <cell r="AA1569">
            <v>12.844778904749999</v>
          </cell>
          <cell r="AD1569">
            <v>13.4323086565</v>
          </cell>
          <cell r="AG1569">
            <v>12.14376762</v>
          </cell>
          <cell r="AK1569">
            <v>7.8673075337499991</v>
          </cell>
          <cell r="AN1569">
            <v>10.901810004249999</v>
          </cell>
          <cell r="AQ1569">
            <v>11.155219681249999</v>
          </cell>
          <cell r="AT1569">
            <v>10.250056011750001</v>
          </cell>
          <cell r="AX1569">
            <v>8.1632362282499997</v>
          </cell>
          <cell r="BA1569">
            <v>11.27131246125</v>
          </cell>
          <cell r="BD1569">
            <v>11.991545183749999</v>
          </cell>
          <cell r="BG1569">
            <v>11.39412116375</v>
          </cell>
          <cell r="BK1569">
            <v>9.2830313889999978</v>
          </cell>
          <cell r="BN1569">
            <v>11.051632122500001</v>
          </cell>
          <cell r="BQ1569">
            <v>13.485695921750001</v>
          </cell>
          <cell r="BT1569">
            <v>13.060402895749998</v>
          </cell>
          <cell r="BX1569">
            <v>11.4905190385</v>
          </cell>
          <cell r="CA1569">
            <v>12.942065412</v>
          </cell>
          <cell r="CD1569">
            <v>13.433397661000001</v>
          </cell>
          <cell r="CG1569">
            <v>12.641258728499999</v>
          </cell>
        </row>
        <row r="1570">
          <cell r="B1570" t="str">
            <v>QTR_Value_Specialities_South West</v>
          </cell>
          <cell r="C1570" t="str">
            <v>QTR</v>
          </cell>
          <cell r="D1570" t="str">
            <v>Value</v>
          </cell>
          <cell r="E1570" t="str">
            <v>Spirits</v>
          </cell>
          <cell r="F1570" t="str">
            <v>Specialities</v>
          </cell>
          <cell r="G1570" t="str">
            <v>South West</v>
          </cell>
          <cell r="K1570">
            <v>6.4925661590000008</v>
          </cell>
          <cell r="N1570">
            <v>7.6433560060000003</v>
          </cell>
          <cell r="Q1570">
            <v>6.2333479745</v>
          </cell>
          <cell r="T1570">
            <v>6.0307884075000002</v>
          </cell>
          <cell r="X1570">
            <v>5.8795641214999996</v>
          </cell>
          <cell r="AA1570">
            <v>6.2420806705</v>
          </cell>
          <cell r="AD1570">
            <v>5.2243441605000003</v>
          </cell>
          <cell r="AG1570">
            <v>4.3205694654999993</v>
          </cell>
          <cell r="AK1570">
            <v>3.9983915109999999</v>
          </cell>
          <cell r="AN1570">
            <v>5.9372183039999999</v>
          </cell>
          <cell r="AQ1570">
            <v>6.3376671550000001</v>
          </cell>
          <cell r="AT1570">
            <v>5.4299154100000004</v>
          </cell>
          <cell r="AX1570">
            <v>4.2831485680000005</v>
          </cell>
          <cell r="BA1570">
            <v>7.2172277339999997</v>
          </cell>
          <cell r="BD1570">
            <v>8.7315628972500008</v>
          </cell>
          <cell r="BG1570">
            <v>7.3778331657500003</v>
          </cell>
          <cell r="BK1570">
            <v>6.3231994655000001</v>
          </cell>
          <cell r="BN1570">
            <v>8.8590322045000001</v>
          </cell>
          <cell r="BQ1570">
            <v>10.296025919250001</v>
          </cell>
          <cell r="BT1570">
            <v>8.8859355127500006</v>
          </cell>
          <cell r="BX1570">
            <v>7.6946524795000002</v>
          </cell>
          <cell r="CA1570">
            <v>9.1184039385000002</v>
          </cell>
          <cell r="CD1570">
            <v>10.041304171749999</v>
          </cell>
          <cell r="CG1570">
            <v>9.1746378972499993</v>
          </cell>
        </row>
        <row r="1571">
          <cell r="B1571" t="str">
            <v>QTR_Value_Specialities_Wales and West</v>
          </cell>
          <cell r="C1571" t="str">
            <v>QTR</v>
          </cell>
          <cell r="D1571" t="str">
            <v>Value</v>
          </cell>
          <cell r="E1571" t="str">
            <v>Spirits</v>
          </cell>
          <cell r="F1571" t="str">
            <v>Specialities</v>
          </cell>
          <cell r="G1571" t="str">
            <v>Wales and West</v>
          </cell>
          <cell r="K1571">
            <v>4.7063471920000008</v>
          </cell>
          <cell r="N1571">
            <v>5.8465313279999993</v>
          </cell>
          <cell r="Q1571">
            <v>6.33813775575</v>
          </cell>
          <cell r="T1571">
            <v>5.99826430325</v>
          </cell>
          <cell r="X1571">
            <v>5.3605228592499996</v>
          </cell>
          <cell r="AA1571">
            <v>7.5708815287500002</v>
          </cell>
          <cell r="AD1571">
            <v>7.8681417987500009</v>
          </cell>
          <cell r="AG1571">
            <v>7.4308804282499992</v>
          </cell>
          <cell r="AK1571">
            <v>4.7010595879999997</v>
          </cell>
          <cell r="AN1571">
            <v>7.0298225465000002</v>
          </cell>
          <cell r="AQ1571">
            <v>7.2793300949999988</v>
          </cell>
          <cell r="AT1571">
            <v>7.0307919134999999</v>
          </cell>
          <cell r="AX1571">
            <v>5.4815555982499999</v>
          </cell>
          <cell r="BA1571">
            <v>8.5804221417499988</v>
          </cell>
          <cell r="BD1571">
            <v>9.0422872175000002</v>
          </cell>
          <cell r="BG1571">
            <v>7.9584208114999999</v>
          </cell>
          <cell r="BK1571">
            <v>7.01288945725</v>
          </cell>
          <cell r="BN1571">
            <v>8.5746062857500007</v>
          </cell>
          <cell r="BQ1571">
            <v>10.98680374375</v>
          </cell>
          <cell r="BT1571">
            <v>10.254570108249998</v>
          </cell>
          <cell r="BX1571">
            <v>8.9121806172500015</v>
          </cell>
          <cell r="CA1571">
            <v>10.048249559249999</v>
          </cell>
          <cell r="CD1571">
            <v>10.03655086525</v>
          </cell>
          <cell r="CG1571">
            <v>10.30765974725</v>
          </cell>
        </row>
        <row r="1572">
          <cell r="B1572" t="str">
            <v>QTR_Value_Specialities_Yorkshire</v>
          </cell>
          <cell r="C1572" t="str">
            <v>QTR</v>
          </cell>
          <cell r="D1572" t="str">
            <v>Value</v>
          </cell>
          <cell r="E1572" t="str">
            <v>Spirits</v>
          </cell>
          <cell r="F1572" t="str">
            <v>Specialities</v>
          </cell>
          <cell r="G1572" t="str">
            <v>Yorkshire</v>
          </cell>
          <cell r="K1572">
            <v>8.2800077247499999</v>
          </cell>
          <cell r="N1572">
            <v>10.09672553125</v>
          </cell>
          <cell r="Q1572">
            <v>9.6195580897500008</v>
          </cell>
          <cell r="T1572">
            <v>9.5925322542499991</v>
          </cell>
          <cell r="X1572">
            <v>8.8564598302499995</v>
          </cell>
          <cell r="AA1572">
            <v>10.99371720325</v>
          </cell>
          <cell r="AD1572">
            <v>10.674714131250001</v>
          </cell>
          <cell r="AG1572">
            <v>11.185814320250001</v>
          </cell>
          <cell r="AK1572">
            <v>7.7740698235000005</v>
          </cell>
          <cell r="AN1572">
            <v>11.561087228000002</v>
          </cell>
          <cell r="AQ1572">
            <v>12.3901651805</v>
          </cell>
          <cell r="AT1572">
            <v>11.672547184999999</v>
          </cell>
          <cell r="AX1572">
            <v>9.0987353459999998</v>
          </cell>
          <cell r="BA1572">
            <v>12.310158339999999</v>
          </cell>
          <cell r="BD1572">
            <v>13.905898066750002</v>
          </cell>
          <cell r="BG1572">
            <v>14.20930758025</v>
          </cell>
          <cell r="BK1572">
            <v>12.851989273499999</v>
          </cell>
          <cell r="BN1572">
            <v>15.961707859000001</v>
          </cell>
          <cell r="BQ1572">
            <v>17.2166820815</v>
          </cell>
          <cell r="BT1572">
            <v>17.436795403000001</v>
          </cell>
          <cell r="BX1572">
            <v>14.940403018</v>
          </cell>
          <cell r="CA1572">
            <v>17.055388591499998</v>
          </cell>
          <cell r="CD1572">
            <v>18.29814578325</v>
          </cell>
          <cell r="CG1572">
            <v>18.666828420249999</v>
          </cell>
        </row>
        <row r="1573">
          <cell r="B1573" t="str">
            <v xml:space="preserve">QTR_Value_Tequila_Central England </v>
          </cell>
          <cell r="C1573" t="str">
            <v>QTR</v>
          </cell>
          <cell r="D1573" t="str">
            <v>Value</v>
          </cell>
          <cell r="E1573" t="str">
            <v>Spirits</v>
          </cell>
          <cell r="F1573" t="str">
            <v>Tequila</v>
          </cell>
          <cell r="G1573" t="str">
            <v xml:space="preserve">Central England </v>
          </cell>
          <cell r="K1573">
            <v>1.36576202525</v>
          </cell>
          <cell r="N1573">
            <v>1.3592502227500001</v>
          </cell>
          <cell r="Q1573">
            <v>1.2557118905</v>
          </cell>
          <cell r="T1573">
            <v>1.3384849114999999</v>
          </cell>
          <cell r="X1573">
            <v>1.2285352942500001</v>
          </cell>
          <cell r="AA1573">
            <v>1.4218962052499999</v>
          </cell>
          <cell r="AD1573">
            <v>1.2360953549999998</v>
          </cell>
          <cell r="AG1573">
            <v>1.1332933854999998</v>
          </cell>
          <cell r="AK1573">
            <v>0.51672967825000005</v>
          </cell>
          <cell r="AN1573">
            <v>0.6206373917500001</v>
          </cell>
          <cell r="AQ1573">
            <v>0.80231685475000003</v>
          </cell>
          <cell r="AT1573">
            <v>1.0575386632499999</v>
          </cell>
          <cell r="AX1573">
            <v>1.0235766639999999</v>
          </cell>
          <cell r="BA1573">
            <v>0.80959016100000003</v>
          </cell>
          <cell r="BD1573">
            <v>0.92422097299999995</v>
          </cell>
          <cell r="BG1573">
            <v>1.2953764350000001</v>
          </cell>
          <cell r="BK1573">
            <v>1.2511840862500001</v>
          </cell>
          <cell r="BN1573">
            <v>1.7672412672500002</v>
          </cell>
          <cell r="BQ1573">
            <v>1.8559840457500001</v>
          </cell>
          <cell r="BT1573">
            <v>2.7746754577499999</v>
          </cell>
          <cell r="BX1573">
            <v>2.6160545164999998</v>
          </cell>
          <cell r="CA1573">
            <v>3.0763148039999999</v>
          </cell>
          <cell r="CD1573">
            <v>3.1618636487499998</v>
          </cell>
          <cell r="CG1573">
            <v>3.3724363847499994</v>
          </cell>
        </row>
        <row r="1574">
          <cell r="B1574" t="str">
            <v>QTR_Value_Tequila_GB CENTRAL SCOTLAND</v>
          </cell>
          <cell r="C1574" t="str">
            <v>QTR</v>
          </cell>
          <cell r="D1574" t="str">
            <v>Value</v>
          </cell>
          <cell r="E1574" t="str">
            <v>Spirits</v>
          </cell>
          <cell r="F1574" t="str">
            <v>Tequila</v>
          </cell>
          <cell r="G1574" t="str">
            <v>GB CENTRAL SCOTLAND</v>
          </cell>
          <cell r="K1574">
            <v>0.79490869949999998</v>
          </cell>
          <cell r="N1574">
            <v>0.84419108249999997</v>
          </cell>
          <cell r="Q1574">
            <v>0.85289874549999989</v>
          </cell>
          <cell r="T1574">
            <v>1.0640900615</v>
          </cell>
          <cell r="X1574">
            <v>1.0750043015000001</v>
          </cell>
          <cell r="AA1574">
            <v>1.2240869160000001</v>
          </cell>
          <cell r="AD1574">
            <v>1.3083763447500001</v>
          </cell>
          <cell r="AG1574">
            <v>1.49220668575</v>
          </cell>
          <cell r="AK1574">
            <v>1.4309988847500001</v>
          </cell>
          <cell r="AN1574">
            <v>1.8572830617499998</v>
          </cell>
          <cell r="AQ1574">
            <v>2.0455520589999998</v>
          </cell>
          <cell r="AT1574">
            <v>1.9499685775000002</v>
          </cell>
          <cell r="AX1574">
            <v>1.9478418342500001</v>
          </cell>
          <cell r="BA1574">
            <v>1.5104632382500001</v>
          </cell>
          <cell r="BD1574">
            <v>1.1959540137500002</v>
          </cell>
          <cell r="BG1574">
            <v>1.3903618027500002</v>
          </cell>
          <cell r="BK1574">
            <v>1.19816225275</v>
          </cell>
          <cell r="BN1574">
            <v>1.40796433325</v>
          </cell>
          <cell r="BQ1574">
            <v>1.3787714737500001</v>
          </cell>
          <cell r="BT1574">
            <v>1.40876948625</v>
          </cell>
          <cell r="BX1574">
            <v>1.282549597</v>
          </cell>
          <cell r="CA1574">
            <v>1.4278756795000001</v>
          </cell>
          <cell r="CD1574">
            <v>1.3384209947500001</v>
          </cell>
          <cell r="CG1574">
            <v>1.7336211607500001</v>
          </cell>
        </row>
        <row r="1575">
          <cell r="B1575" t="str">
            <v>QTR_Value_Tequila_East of England</v>
          </cell>
          <cell r="C1575" t="str">
            <v>QTR</v>
          </cell>
          <cell r="D1575" t="str">
            <v>Value</v>
          </cell>
          <cell r="E1575" t="str">
            <v>Spirits</v>
          </cell>
          <cell r="F1575" t="str">
            <v>Tequila</v>
          </cell>
          <cell r="G1575" t="str">
            <v>East of England</v>
          </cell>
          <cell r="K1575">
            <v>0.66063215649999996</v>
          </cell>
          <cell r="N1575">
            <v>0.71436494100000003</v>
          </cell>
          <cell r="Q1575">
            <v>0.70018168975000006</v>
          </cell>
          <cell r="T1575">
            <v>0.84100667574999999</v>
          </cell>
          <cell r="X1575">
            <v>0.55228235049999996</v>
          </cell>
          <cell r="AA1575">
            <v>0.47656027000000001</v>
          </cell>
          <cell r="AD1575">
            <v>0.45243029525</v>
          </cell>
          <cell r="AG1575">
            <v>0.54638427525</v>
          </cell>
          <cell r="AK1575">
            <v>0.60388030474999999</v>
          </cell>
          <cell r="AN1575">
            <v>0.79892925174999996</v>
          </cell>
          <cell r="AQ1575">
            <v>0.88955410999999995</v>
          </cell>
          <cell r="AT1575">
            <v>1.1563082935</v>
          </cell>
          <cell r="AX1575">
            <v>1.4957482722500002</v>
          </cell>
          <cell r="BA1575">
            <v>1.2697725487500002</v>
          </cell>
          <cell r="BD1575">
            <v>1.4904173314999998</v>
          </cell>
          <cell r="BG1575">
            <v>1.9592362544999999</v>
          </cell>
          <cell r="BK1575">
            <v>2.2337042939999998</v>
          </cell>
          <cell r="BN1575">
            <v>2.6050488175000002</v>
          </cell>
          <cell r="BQ1575">
            <v>2.3900997542499995</v>
          </cell>
          <cell r="BT1575">
            <v>2.56116136725</v>
          </cell>
          <cell r="BX1575">
            <v>2.3119744277499996</v>
          </cell>
          <cell r="CA1575">
            <v>2.4466779937500003</v>
          </cell>
          <cell r="CD1575">
            <v>2.7751883052500004</v>
          </cell>
          <cell r="CG1575">
            <v>2.8912632782500003</v>
          </cell>
        </row>
        <row r="1576">
          <cell r="B1576" t="str">
            <v>QTR_Value_Tequila_London</v>
          </cell>
          <cell r="C1576" t="str">
            <v>QTR</v>
          </cell>
          <cell r="D1576" t="str">
            <v>Value</v>
          </cell>
          <cell r="E1576" t="str">
            <v>Spirits</v>
          </cell>
          <cell r="F1576" t="str">
            <v>Tequila</v>
          </cell>
          <cell r="G1576" t="str">
            <v>London</v>
          </cell>
          <cell r="K1576">
            <v>3.3772340105</v>
          </cell>
          <cell r="N1576">
            <v>3.6315510130000002</v>
          </cell>
          <cell r="Q1576">
            <v>3.5775755629999999</v>
          </cell>
          <cell r="T1576">
            <v>4.0059626324999993</v>
          </cell>
          <cell r="X1576">
            <v>3.628363491</v>
          </cell>
          <cell r="AA1576">
            <v>4.3292663234999997</v>
          </cell>
          <cell r="AD1576">
            <v>4.0453633377500005</v>
          </cell>
          <cell r="AG1576">
            <v>4.0342237187499999</v>
          </cell>
          <cell r="AK1576">
            <v>2.7206562005000001</v>
          </cell>
          <cell r="AN1576">
            <v>3.3887705389999998</v>
          </cell>
          <cell r="AQ1576">
            <v>3.77453148175</v>
          </cell>
          <cell r="AT1576">
            <v>4.47933723475</v>
          </cell>
          <cell r="AX1576">
            <v>4.2091712082499999</v>
          </cell>
          <cell r="BA1576">
            <v>3.6178869117499999</v>
          </cell>
          <cell r="BD1576">
            <v>4.0549406772500003</v>
          </cell>
          <cell r="BG1576">
            <v>5.80338100075</v>
          </cell>
          <cell r="BK1576">
            <v>5.1120428242500005</v>
          </cell>
          <cell r="BN1576">
            <v>5.6057757812500002</v>
          </cell>
          <cell r="BQ1576">
            <v>5.6094261520000002</v>
          </cell>
          <cell r="BT1576">
            <v>6.4260608205</v>
          </cell>
          <cell r="BX1576">
            <v>5.837934111500001</v>
          </cell>
          <cell r="CA1576">
            <v>6.4702032169999999</v>
          </cell>
          <cell r="CD1576">
            <v>6.6329499649999999</v>
          </cell>
          <cell r="CG1576">
            <v>7.0403230525000007</v>
          </cell>
        </row>
        <row r="1577">
          <cell r="B1577" t="str">
            <v>QTR_Value_Tequila_North East England</v>
          </cell>
          <cell r="C1577" t="str">
            <v>QTR</v>
          </cell>
          <cell r="D1577" t="str">
            <v>Value</v>
          </cell>
          <cell r="E1577" t="str">
            <v>Spirits</v>
          </cell>
          <cell r="F1577" t="str">
            <v>Tequila</v>
          </cell>
          <cell r="G1577" t="str">
            <v>North East England</v>
          </cell>
          <cell r="K1577">
            <v>0.33070271225000003</v>
          </cell>
          <cell r="N1577">
            <v>0.35233776924999999</v>
          </cell>
          <cell r="Q1577">
            <v>0.3623825645</v>
          </cell>
          <cell r="T1577">
            <v>0.42189147299999996</v>
          </cell>
          <cell r="X1577">
            <v>0.38874033800000002</v>
          </cell>
          <cell r="AA1577">
            <v>0.43938749799999999</v>
          </cell>
          <cell r="AD1577">
            <v>0.45762595125</v>
          </cell>
          <cell r="AG1577">
            <v>0.47799241175000001</v>
          </cell>
          <cell r="AK1577">
            <v>0.37301222249999999</v>
          </cell>
          <cell r="AN1577">
            <v>0.37722027499999999</v>
          </cell>
          <cell r="AQ1577">
            <v>0.38502750925000001</v>
          </cell>
          <cell r="AT1577">
            <v>0.39097308125000002</v>
          </cell>
          <cell r="AX1577">
            <v>0.26961626449999998</v>
          </cell>
          <cell r="BA1577">
            <v>0.25100924200000002</v>
          </cell>
          <cell r="BD1577">
            <v>0.27214655300000001</v>
          </cell>
          <cell r="BG1577">
            <v>0.45500037250000003</v>
          </cell>
          <cell r="BK1577">
            <v>0.57924029325000004</v>
          </cell>
          <cell r="BN1577">
            <v>0.64942100975000006</v>
          </cell>
          <cell r="BQ1577">
            <v>0.7143462490000001</v>
          </cell>
          <cell r="BT1577">
            <v>0.88657080599999993</v>
          </cell>
          <cell r="BX1577">
            <v>0.72383375075</v>
          </cell>
          <cell r="CA1577">
            <v>0.74047366625000011</v>
          </cell>
          <cell r="CD1577">
            <v>0.74835442075000003</v>
          </cell>
          <cell r="CG1577">
            <v>0.78181115125</v>
          </cell>
        </row>
        <row r="1578">
          <cell r="B1578" t="str">
            <v>QTR_Value_Tequila_North East Scotland</v>
          </cell>
          <cell r="C1578" t="str">
            <v>QTR</v>
          </cell>
          <cell r="D1578" t="str">
            <v>Value</v>
          </cell>
          <cell r="E1578" t="str">
            <v>Spirits</v>
          </cell>
          <cell r="F1578" t="str">
            <v>Tequila</v>
          </cell>
          <cell r="G1578" t="str">
            <v>North East Scotland</v>
          </cell>
          <cell r="K1578">
            <v>0.47890037600000002</v>
          </cell>
          <cell r="N1578">
            <v>0.62093972900000005</v>
          </cell>
          <cell r="Q1578">
            <v>0.61101419324999995</v>
          </cell>
          <cell r="T1578">
            <v>0.58168990575000001</v>
          </cell>
          <cell r="X1578">
            <v>0.39757283825</v>
          </cell>
          <cell r="AA1578">
            <v>0.44948027125000001</v>
          </cell>
          <cell r="AD1578">
            <v>0.44929168650000001</v>
          </cell>
          <cell r="AG1578">
            <v>0.53164271100000005</v>
          </cell>
          <cell r="AK1578">
            <v>0.290086022</v>
          </cell>
          <cell r="AN1578">
            <v>0.3630697215</v>
          </cell>
          <cell r="AQ1578">
            <v>0.41423048024999998</v>
          </cell>
          <cell r="AT1578">
            <v>0.54395108325000008</v>
          </cell>
          <cell r="AX1578">
            <v>0.48427106474999998</v>
          </cell>
          <cell r="BA1578">
            <v>0.33944834525000001</v>
          </cell>
          <cell r="BD1578">
            <v>0.28606114299999996</v>
          </cell>
          <cell r="BG1578">
            <v>0.34984313899999997</v>
          </cell>
          <cell r="BK1578">
            <v>0.40824774824999999</v>
          </cell>
          <cell r="BN1578">
            <v>0.40111864575</v>
          </cell>
          <cell r="BQ1578">
            <v>0.43720127074999998</v>
          </cell>
          <cell r="BT1578">
            <v>0.50358300025000002</v>
          </cell>
          <cell r="BX1578">
            <v>0.58507359250000002</v>
          </cell>
          <cell r="CA1578">
            <v>0.3943575815</v>
          </cell>
          <cell r="CD1578">
            <v>0.355866978</v>
          </cell>
          <cell r="CG1578">
            <v>0.42502163399999998</v>
          </cell>
        </row>
        <row r="1579">
          <cell r="B1579" t="str">
            <v>QTR_Value_Tequila_North West (Lancashire)</v>
          </cell>
          <cell r="C1579" t="str">
            <v>QTR</v>
          </cell>
          <cell r="D1579" t="str">
            <v>Value</v>
          </cell>
          <cell r="E1579" t="str">
            <v>Spirits</v>
          </cell>
          <cell r="F1579" t="str">
            <v>Tequila</v>
          </cell>
          <cell r="G1579" t="str">
            <v>North West (Lancashire)</v>
          </cell>
          <cell r="K1579">
            <v>0.64030413424999999</v>
          </cell>
          <cell r="N1579">
            <v>0.67029461224999998</v>
          </cell>
          <cell r="Q1579">
            <v>0.63543931600000003</v>
          </cell>
          <cell r="T1579">
            <v>0.69313669749999995</v>
          </cell>
          <cell r="X1579">
            <v>0.66382061324999997</v>
          </cell>
          <cell r="AA1579">
            <v>0.78456823975000001</v>
          </cell>
          <cell r="AD1579">
            <v>0.99273070125000007</v>
          </cell>
          <cell r="AG1579">
            <v>1.0541266567500001</v>
          </cell>
          <cell r="AK1579">
            <v>0.71453335524999995</v>
          </cell>
          <cell r="AN1579">
            <v>0.92208492225000005</v>
          </cell>
          <cell r="AQ1579">
            <v>0.98774001049999982</v>
          </cell>
          <cell r="AT1579">
            <v>1.150156419</v>
          </cell>
          <cell r="AX1579">
            <v>1.1882105544999999</v>
          </cell>
          <cell r="BA1579">
            <v>0.94758218599999999</v>
          </cell>
          <cell r="BD1579">
            <v>0.78023304850000008</v>
          </cell>
          <cell r="BG1579">
            <v>1.0183423340000002</v>
          </cell>
          <cell r="BK1579">
            <v>0.8508469835000001</v>
          </cell>
          <cell r="BN1579">
            <v>0.96284612850000006</v>
          </cell>
          <cell r="BQ1579">
            <v>0.95191703775000003</v>
          </cell>
          <cell r="BT1579">
            <v>1.09009467225</v>
          </cell>
          <cell r="BX1579">
            <v>1.1194343234999999</v>
          </cell>
          <cell r="CA1579">
            <v>1.839727076</v>
          </cell>
          <cell r="CD1579">
            <v>2.0218140724999998</v>
          </cell>
          <cell r="CG1579">
            <v>1.7902097879999999</v>
          </cell>
        </row>
        <row r="1580">
          <cell r="B1580" t="str">
            <v>QTR_Value_Tequila_South and South East</v>
          </cell>
          <cell r="C1580" t="str">
            <v>QTR</v>
          </cell>
          <cell r="D1580" t="str">
            <v>Value</v>
          </cell>
          <cell r="E1580" t="str">
            <v>Spirits</v>
          </cell>
          <cell r="F1580" t="str">
            <v>Tequila</v>
          </cell>
          <cell r="G1580" t="str">
            <v>South and South East</v>
          </cell>
          <cell r="K1580">
            <v>1.5898174894999999</v>
          </cell>
          <cell r="N1580">
            <v>1.9177574150000001</v>
          </cell>
          <cell r="Q1580">
            <v>1.7121682970000003</v>
          </cell>
          <cell r="T1580">
            <v>1.7721614224999998</v>
          </cell>
          <cell r="X1580">
            <v>1.4083682777500002</v>
          </cell>
          <cell r="AA1580">
            <v>1.7980225967500001</v>
          </cell>
          <cell r="AD1580">
            <v>1.8927473084999999</v>
          </cell>
          <cell r="AG1580">
            <v>1.9416519029999999</v>
          </cell>
          <cell r="AK1580">
            <v>1.40273932825</v>
          </cell>
          <cell r="AN1580">
            <v>1.77105651525</v>
          </cell>
          <cell r="AQ1580">
            <v>1.7692115644999999</v>
          </cell>
          <cell r="AT1580">
            <v>2.0254739900000001</v>
          </cell>
          <cell r="AX1580">
            <v>2.0405643529999997</v>
          </cell>
          <cell r="BA1580">
            <v>1.5682418695</v>
          </cell>
          <cell r="BD1580">
            <v>1.6664963147500003</v>
          </cell>
          <cell r="BG1580">
            <v>2.2668993957499999</v>
          </cell>
          <cell r="BK1580">
            <v>2.1195517587500001</v>
          </cell>
          <cell r="BN1580">
            <v>2.6598573697500001</v>
          </cell>
          <cell r="BQ1580">
            <v>2.8175374275</v>
          </cell>
          <cell r="BT1580">
            <v>2.8446750850000004</v>
          </cell>
          <cell r="BX1580">
            <v>2.7344133722499997</v>
          </cell>
          <cell r="CA1580">
            <v>2.9016243182500001</v>
          </cell>
          <cell r="CD1580">
            <v>2.8870464522499999</v>
          </cell>
          <cell r="CG1580">
            <v>2.9292992712500001</v>
          </cell>
        </row>
        <row r="1581">
          <cell r="B1581" t="str">
            <v>QTR_Value_Tequila_South West</v>
          </cell>
          <cell r="C1581" t="str">
            <v>QTR</v>
          </cell>
          <cell r="D1581" t="str">
            <v>Value</v>
          </cell>
          <cell r="E1581" t="str">
            <v>Spirits</v>
          </cell>
          <cell r="F1581" t="str">
            <v>Tequila</v>
          </cell>
          <cell r="G1581" t="str">
            <v>South West</v>
          </cell>
          <cell r="K1581">
            <v>0.681693785</v>
          </cell>
          <cell r="N1581">
            <v>0.86880131150000006</v>
          </cell>
          <cell r="Q1581">
            <v>0.89534010824999988</v>
          </cell>
          <cell r="T1581">
            <v>0.96054473324999989</v>
          </cell>
          <cell r="X1581">
            <v>0.79344441300000002</v>
          </cell>
          <cell r="AA1581">
            <v>0.78047675250000004</v>
          </cell>
          <cell r="AD1581">
            <v>0.84718521300000005</v>
          </cell>
          <cell r="AG1581">
            <v>0.95523929050000012</v>
          </cell>
          <cell r="AK1581">
            <v>0.76501660700000007</v>
          </cell>
          <cell r="AN1581">
            <v>0.92904426299999998</v>
          </cell>
          <cell r="AQ1581">
            <v>1.14528852</v>
          </cell>
          <cell r="AT1581">
            <v>1.2170253610000001</v>
          </cell>
          <cell r="AX1581">
            <v>0.85300120000000001</v>
          </cell>
          <cell r="BA1581">
            <v>0.78078312049999998</v>
          </cell>
          <cell r="BD1581">
            <v>0.99276774275000002</v>
          </cell>
          <cell r="BG1581">
            <v>1.1024441357500001</v>
          </cell>
          <cell r="BK1581">
            <v>0.96815836225000007</v>
          </cell>
          <cell r="BN1581">
            <v>1.2697518652499999</v>
          </cell>
          <cell r="BQ1581">
            <v>1.3592118810000002</v>
          </cell>
          <cell r="BT1581">
            <v>1.2655025755</v>
          </cell>
          <cell r="BX1581">
            <v>1.1543594079999999</v>
          </cell>
          <cell r="CA1581">
            <v>1.1118214500000001</v>
          </cell>
          <cell r="CD1581">
            <v>1.26700711225</v>
          </cell>
          <cell r="CG1581">
            <v>1.3536203897499999</v>
          </cell>
        </row>
        <row r="1582">
          <cell r="B1582" t="str">
            <v>QTR_Value_Tequila_Wales and West</v>
          </cell>
          <cell r="C1582" t="str">
            <v>QTR</v>
          </cell>
          <cell r="D1582" t="str">
            <v>Value</v>
          </cell>
          <cell r="E1582" t="str">
            <v>Spirits</v>
          </cell>
          <cell r="F1582" t="str">
            <v>Tequila</v>
          </cell>
          <cell r="G1582" t="str">
            <v>Wales and West</v>
          </cell>
          <cell r="K1582">
            <v>0.84189975574999998</v>
          </cell>
          <cell r="N1582">
            <v>0.9531913097500001</v>
          </cell>
          <cell r="Q1582">
            <v>0.81363161325000011</v>
          </cell>
          <cell r="T1582">
            <v>0.76709581625000012</v>
          </cell>
          <cell r="X1582">
            <v>0.73580093874999997</v>
          </cell>
          <cell r="AA1582">
            <v>0.90215808674999987</v>
          </cell>
          <cell r="AD1582">
            <v>0.88562934100000001</v>
          </cell>
          <cell r="AG1582">
            <v>0.90022107949999997</v>
          </cell>
          <cell r="AK1582">
            <v>0.82661372075000017</v>
          </cell>
          <cell r="AN1582">
            <v>0.92452129575000008</v>
          </cell>
          <cell r="AQ1582">
            <v>0.85350335550000012</v>
          </cell>
          <cell r="AT1582">
            <v>1.1124063280000001</v>
          </cell>
          <cell r="AX1582">
            <v>1.0504507297500001</v>
          </cell>
          <cell r="BA1582">
            <v>0.86472818324999989</v>
          </cell>
          <cell r="BD1582">
            <v>0.76655972574999998</v>
          </cell>
          <cell r="BG1582">
            <v>1.09730247725</v>
          </cell>
          <cell r="BK1582">
            <v>1.0300239342499999</v>
          </cell>
          <cell r="BN1582">
            <v>1.22555211875</v>
          </cell>
          <cell r="BQ1582">
            <v>1.7547133372499999</v>
          </cell>
          <cell r="BT1582">
            <v>2.4240233197500003</v>
          </cell>
          <cell r="BX1582">
            <v>1.96253021875</v>
          </cell>
          <cell r="CA1582">
            <v>2.0320760237500002</v>
          </cell>
          <cell r="CD1582">
            <v>1.885179277</v>
          </cell>
          <cell r="CG1582">
            <v>2.0955602595</v>
          </cell>
        </row>
        <row r="1583">
          <cell r="B1583" t="str">
            <v>QTR_Value_Tequila_Yorkshire</v>
          </cell>
          <cell r="C1583" t="str">
            <v>QTR</v>
          </cell>
          <cell r="D1583" t="str">
            <v>Value</v>
          </cell>
          <cell r="E1583" t="str">
            <v>Spirits</v>
          </cell>
          <cell r="F1583" t="str">
            <v>Tequila</v>
          </cell>
          <cell r="G1583" t="str">
            <v>Yorkshire</v>
          </cell>
          <cell r="K1583">
            <v>1.56850667425</v>
          </cell>
          <cell r="N1583">
            <v>1.67672438025</v>
          </cell>
          <cell r="Q1583">
            <v>1.6580839597499999</v>
          </cell>
          <cell r="T1583">
            <v>1.9002876017499999</v>
          </cell>
          <cell r="X1583">
            <v>1.8157661094999999</v>
          </cell>
          <cell r="AA1583">
            <v>1.8899264695</v>
          </cell>
          <cell r="AD1583">
            <v>1.8571492267499998</v>
          </cell>
          <cell r="AG1583">
            <v>1.9973238662500004</v>
          </cell>
          <cell r="AK1583">
            <v>1.1459478430000001</v>
          </cell>
          <cell r="AN1583">
            <v>1.3918814005</v>
          </cell>
          <cell r="AQ1583">
            <v>1.44463584375</v>
          </cell>
          <cell r="AT1583">
            <v>1.5798244637500001</v>
          </cell>
          <cell r="AX1583">
            <v>1.4073567954999999</v>
          </cell>
          <cell r="BA1583">
            <v>1.2926809995000001</v>
          </cell>
          <cell r="BD1583">
            <v>1.7319519524999998</v>
          </cell>
          <cell r="BG1583">
            <v>2.2056045845000001</v>
          </cell>
          <cell r="BK1583">
            <v>1.9066629832500004</v>
          </cell>
          <cell r="BN1583">
            <v>2.01948680875</v>
          </cell>
          <cell r="BQ1583">
            <v>2.1776525644999998</v>
          </cell>
          <cell r="BT1583">
            <v>2.5792537414999996</v>
          </cell>
          <cell r="BX1583">
            <v>2.3957734840000002</v>
          </cell>
          <cell r="CA1583">
            <v>2.7752760350000005</v>
          </cell>
          <cell r="CD1583">
            <v>2.8183000569999996</v>
          </cell>
          <cell r="CG1583">
            <v>3.1174120779999996</v>
          </cell>
        </row>
        <row r="1584">
          <cell r="B1584" t="str">
            <v xml:space="preserve">QTR_Value_Vodka_Central England </v>
          </cell>
          <cell r="C1584" t="str">
            <v>QTR</v>
          </cell>
          <cell r="D1584" t="str">
            <v>Value</v>
          </cell>
          <cell r="E1584" t="str">
            <v>Spirits</v>
          </cell>
          <cell r="F1584" t="str">
            <v>Vodka</v>
          </cell>
          <cell r="G1584" t="str">
            <v xml:space="preserve">Central England </v>
          </cell>
          <cell r="K1584">
            <v>38.220895921500002</v>
          </cell>
          <cell r="N1584">
            <v>39.611719419499998</v>
          </cell>
          <cell r="Q1584">
            <v>38.146911198249995</v>
          </cell>
          <cell r="T1584">
            <v>41.924863401750002</v>
          </cell>
          <cell r="X1584">
            <v>38.449888066750006</v>
          </cell>
          <cell r="AA1584">
            <v>43.420465452249999</v>
          </cell>
          <cell r="AD1584">
            <v>43.670845109500007</v>
          </cell>
          <cell r="AG1584">
            <v>46.868677293499999</v>
          </cell>
          <cell r="AK1584">
            <v>35.315350245250002</v>
          </cell>
          <cell r="AN1584">
            <v>42.358630266750005</v>
          </cell>
          <cell r="AQ1584">
            <v>39.552803269750001</v>
          </cell>
          <cell r="AT1584">
            <v>42.812375911250001</v>
          </cell>
          <cell r="AX1584">
            <v>39.660076722500008</v>
          </cell>
          <cell r="BA1584">
            <v>43.713555291500001</v>
          </cell>
          <cell r="BD1584">
            <v>42.064080621999999</v>
          </cell>
          <cell r="BG1584">
            <v>44.156710482000001</v>
          </cell>
          <cell r="BK1584">
            <v>36.913822841249996</v>
          </cell>
          <cell r="BN1584">
            <v>37.906964258750001</v>
          </cell>
          <cell r="BQ1584">
            <v>39.272591103249994</v>
          </cell>
          <cell r="BT1584">
            <v>43.494205445749998</v>
          </cell>
          <cell r="BX1584">
            <v>37.504888724499999</v>
          </cell>
          <cell r="CA1584">
            <v>39.597589661999997</v>
          </cell>
          <cell r="CD1584">
            <v>42.010991614250003</v>
          </cell>
          <cell r="CG1584">
            <v>43.32960069125</v>
          </cell>
        </row>
        <row r="1585">
          <cell r="B1585" t="str">
            <v>QTR_Value_Vodka_GB CENTRAL SCOTLAND</v>
          </cell>
          <cell r="C1585" t="str">
            <v>QTR</v>
          </cell>
          <cell r="D1585" t="str">
            <v>Value</v>
          </cell>
          <cell r="E1585" t="str">
            <v>Spirits</v>
          </cell>
          <cell r="F1585" t="str">
            <v>Vodka</v>
          </cell>
          <cell r="G1585" t="str">
            <v>GB CENTRAL SCOTLAND</v>
          </cell>
          <cell r="K1585">
            <v>35.762674537000002</v>
          </cell>
          <cell r="N1585">
            <v>33.913029013500001</v>
          </cell>
          <cell r="Q1585">
            <v>33.105576325249999</v>
          </cell>
          <cell r="T1585">
            <v>44.380927444249998</v>
          </cell>
          <cell r="X1585">
            <v>43.809551150749996</v>
          </cell>
          <cell r="AA1585">
            <v>44.068586907750003</v>
          </cell>
          <cell r="AD1585">
            <v>41.454952361000004</v>
          </cell>
          <cell r="AG1585">
            <v>45.0024963965</v>
          </cell>
          <cell r="AK1585">
            <v>34.981013800500001</v>
          </cell>
          <cell r="AN1585">
            <v>43.534331805999997</v>
          </cell>
          <cell r="AQ1585">
            <v>41.024186710999999</v>
          </cell>
          <cell r="AT1585">
            <v>44.342282645500006</v>
          </cell>
          <cell r="AX1585">
            <v>38.502022634000006</v>
          </cell>
          <cell r="BA1585">
            <v>44.690561454500006</v>
          </cell>
          <cell r="BD1585">
            <v>45.90503816975</v>
          </cell>
          <cell r="BG1585">
            <v>47.91826009175</v>
          </cell>
          <cell r="BK1585">
            <v>37.774744313500001</v>
          </cell>
          <cell r="BN1585">
            <v>36.359518809000001</v>
          </cell>
          <cell r="BQ1585">
            <v>38.627806867499999</v>
          </cell>
          <cell r="BT1585">
            <v>38.235165762999998</v>
          </cell>
          <cell r="BX1585">
            <v>34.266331396250003</v>
          </cell>
          <cell r="CA1585">
            <v>36.329872212250002</v>
          </cell>
          <cell r="CD1585">
            <v>40.040736269000007</v>
          </cell>
          <cell r="CG1585">
            <v>42.983658503500003</v>
          </cell>
        </row>
        <row r="1586">
          <cell r="B1586" t="str">
            <v>QTR_Value_Vodka_East of England</v>
          </cell>
          <cell r="C1586" t="str">
            <v>QTR</v>
          </cell>
          <cell r="D1586" t="str">
            <v>Value</v>
          </cell>
          <cell r="E1586" t="str">
            <v>Spirits</v>
          </cell>
          <cell r="F1586" t="str">
            <v>Vodka</v>
          </cell>
          <cell r="G1586" t="str">
            <v>East of England</v>
          </cell>
          <cell r="K1586">
            <v>27.12114746</v>
          </cell>
          <cell r="N1586">
            <v>24.295233072499997</v>
          </cell>
          <cell r="Q1586">
            <v>22.605971259250005</v>
          </cell>
          <cell r="T1586">
            <v>24.80271654225</v>
          </cell>
          <cell r="X1586">
            <v>19.835381443750002</v>
          </cell>
          <cell r="AA1586">
            <v>19.419892931749999</v>
          </cell>
          <cell r="AD1586">
            <v>19.741717099999999</v>
          </cell>
          <cell r="AG1586">
            <v>21.001108990500001</v>
          </cell>
          <cell r="AK1586">
            <v>18.286383452500001</v>
          </cell>
          <cell r="AN1586">
            <v>20.032836116500004</v>
          </cell>
          <cell r="AQ1586">
            <v>19.481063491249998</v>
          </cell>
          <cell r="AT1586">
            <v>21.686379867750002</v>
          </cell>
          <cell r="AX1586">
            <v>18.5478806755</v>
          </cell>
          <cell r="BA1586">
            <v>23.540918710500002</v>
          </cell>
          <cell r="BD1586">
            <v>23.407978427250001</v>
          </cell>
          <cell r="BG1586">
            <v>26.151267785750001</v>
          </cell>
          <cell r="BK1586">
            <v>21.780244295750002</v>
          </cell>
          <cell r="BN1586">
            <v>20.549031236249998</v>
          </cell>
          <cell r="BQ1586">
            <v>21.518458096</v>
          </cell>
          <cell r="BT1586">
            <v>23.561554665000003</v>
          </cell>
          <cell r="BX1586">
            <v>20.675067967999997</v>
          </cell>
          <cell r="CA1586">
            <v>22.147072024500002</v>
          </cell>
          <cell r="CD1586">
            <v>23.304420701749997</v>
          </cell>
          <cell r="CG1586">
            <v>26.382843317750002</v>
          </cell>
        </row>
        <row r="1587">
          <cell r="B1587" t="str">
            <v>QTR_Value_Vodka_London</v>
          </cell>
          <cell r="C1587" t="str">
            <v>QTR</v>
          </cell>
          <cell r="D1587" t="str">
            <v>Value</v>
          </cell>
          <cell r="E1587" t="str">
            <v>Spirits</v>
          </cell>
          <cell r="F1587" t="str">
            <v>Vodka</v>
          </cell>
          <cell r="G1587" t="str">
            <v>London</v>
          </cell>
          <cell r="K1587">
            <v>86.094281925000004</v>
          </cell>
          <cell r="N1587">
            <v>95.061673402000011</v>
          </cell>
          <cell r="Q1587">
            <v>97.336285231000005</v>
          </cell>
          <cell r="T1587">
            <v>107.32384575999998</v>
          </cell>
          <cell r="X1587">
            <v>96.381222756999989</v>
          </cell>
          <cell r="AA1587">
            <v>99.280729467500009</v>
          </cell>
          <cell r="AD1587">
            <v>98.33133916624999</v>
          </cell>
          <cell r="AG1587">
            <v>107.77503150124998</v>
          </cell>
          <cell r="AK1587">
            <v>79.099284579499994</v>
          </cell>
          <cell r="AN1587">
            <v>93.430777737</v>
          </cell>
          <cell r="AQ1587">
            <v>89.215198362249993</v>
          </cell>
          <cell r="AT1587">
            <v>95.260471529249998</v>
          </cell>
          <cell r="AX1587">
            <v>85.027615212000001</v>
          </cell>
          <cell r="BA1587">
            <v>91.604596716999993</v>
          </cell>
          <cell r="BD1587">
            <v>96.562556080500002</v>
          </cell>
          <cell r="BG1587">
            <v>104.54871896850001</v>
          </cell>
          <cell r="BK1587">
            <v>92.907532157000006</v>
          </cell>
          <cell r="BN1587">
            <v>106.41763845450001</v>
          </cell>
          <cell r="BQ1587">
            <v>110.93828232975</v>
          </cell>
          <cell r="BT1587">
            <v>122.23799315975</v>
          </cell>
          <cell r="BX1587">
            <v>110.54159858575001</v>
          </cell>
          <cell r="CA1587">
            <v>121.05331359775001</v>
          </cell>
          <cell r="CD1587">
            <v>132.54132574299999</v>
          </cell>
          <cell r="CG1587">
            <v>145.91543886249997</v>
          </cell>
        </row>
        <row r="1588">
          <cell r="B1588" t="str">
            <v>QTR_Value_Vodka_North East England</v>
          </cell>
          <cell r="C1588" t="str">
            <v>QTR</v>
          </cell>
          <cell r="D1588" t="str">
            <v>Value</v>
          </cell>
          <cell r="E1588" t="str">
            <v>Spirits</v>
          </cell>
          <cell r="F1588" t="str">
            <v>Vodka</v>
          </cell>
          <cell r="G1588" t="str">
            <v>North East England</v>
          </cell>
          <cell r="K1588">
            <v>17.2160961885</v>
          </cell>
          <cell r="N1588">
            <v>18.703065373000001</v>
          </cell>
          <cell r="Q1588">
            <v>18.581648732749997</v>
          </cell>
          <cell r="T1588">
            <v>19.489214957750001</v>
          </cell>
          <cell r="X1588">
            <v>19.45470968575</v>
          </cell>
          <cell r="AA1588">
            <v>21.807874904249999</v>
          </cell>
          <cell r="AD1588">
            <v>22.207102738749999</v>
          </cell>
          <cell r="AG1588">
            <v>23.491475097249999</v>
          </cell>
          <cell r="AK1588">
            <v>17.091470353750001</v>
          </cell>
          <cell r="AN1588">
            <v>20.758629121750001</v>
          </cell>
          <cell r="AQ1588">
            <v>19.495966481499998</v>
          </cell>
          <cell r="AT1588">
            <v>19.757851883999997</v>
          </cell>
          <cell r="AX1588">
            <v>17.118558089</v>
          </cell>
          <cell r="BA1588">
            <v>20.831022333</v>
          </cell>
          <cell r="BD1588">
            <v>21.015334736</v>
          </cell>
          <cell r="BG1588">
            <v>22.372393679000002</v>
          </cell>
          <cell r="BK1588">
            <v>20.435183194500002</v>
          </cell>
          <cell r="BN1588">
            <v>19.280059031</v>
          </cell>
          <cell r="BQ1588">
            <v>20.435307196749999</v>
          </cell>
          <cell r="BT1588">
            <v>24.214046512750002</v>
          </cell>
          <cell r="BX1588">
            <v>18.469961187500001</v>
          </cell>
          <cell r="CA1588">
            <v>20.013216417499997</v>
          </cell>
          <cell r="CD1588">
            <v>21.511133235500001</v>
          </cell>
          <cell r="CG1588">
            <v>22.258579081499999</v>
          </cell>
        </row>
        <row r="1589">
          <cell r="B1589" t="str">
            <v>QTR_Value_Vodka_North East Scotland</v>
          </cell>
          <cell r="C1589" t="str">
            <v>QTR</v>
          </cell>
          <cell r="D1589" t="str">
            <v>Value</v>
          </cell>
          <cell r="E1589" t="str">
            <v>Spirits</v>
          </cell>
          <cell r="F1589" t="str">
            <v>Vodka</v>
          </cell>
          <cell r="G1589" t="str">
            <v>North East Scotland</v>
          </cell>
          <cell r="K1589">
            <v>13.348632766499998</v>
          </cell>
          <cell r="N1589">
            <v>11.436354119500001</v>
          </cell>
          <cell r="Q1589">
            <v>9.5360100879999994</v>
          </cell>
          <cell r="T1589">
            <v>9.8744418819999993</v>
          </cell>
          <cell r="X1589">
            <v>8.8527192252500004</v>
          </cell>
          <cell r="AA1589">
            <v>10.437199361749999</v>
          </cell>
          <cell r="AD1589">
            <v>10.42605490425</v>
          </cell>
          <cell r="AG1589">
            <v>9.14583964875</v>
          </cell>
          <cell r="AK1589">
            <v>6.3948065292499994</v>
          </cell>
          <cell r="AN1589">
            <v>8.8527366552500002</v>
          </cell>
          <cell r="AQ1589">
            <v>9.2131185162499989</v>
          </cell>
          <cell r="AT1589">
            <v>12.68859036425</v>
          </cell>
          <cell r="AX1589">
            <v>8.2388041472500007</v>
          </cell>
          <cell r="BA1589">
            <v>9.0253439902500006</v>
          </cell>
          <cell r="BD1589">
            <v>8.6334610092500004</v>
          </cell>
          <cell r="BG1589">
            <v>9.8999878742499998</v>
          </cell>
          <cell r="BK1589">
            <v>8.5584272560000016</v>
          </cell>
          <cell r="BN1589">
            <v>10.461104778500001</v>
          </cell>
          <cell r="BQ1589">
            <v>10.553877740000001</v>
          </cell>
          <cell r="BT1589">
            <v>12.987784779499998</v>
          </cell>
          <cell r="BX1589">
            <v>10.901528557999999</v>
          </cell>
          <cell r="CA1589">
            <v>11.404152486999999</v>
          </cell>
          <cell r="CD1589">
            <v>11.309344648249999</v>
          </cell>
          <cell r="CG1589">
            <v>11.935242838750002</v>
          </cell>
        </row>
        <row r="1590">
          <cell r="B1590" t="str">
            <v>QTR_Value_Vodka_North West (Lancashire)</v>
          </cell>
          <cell r="C1590" t="str">
            <v>QTR</v>
          </cell>
          <cell r="D1590" t="str">
            <v>Value</v>
          </cell>
          <cell r="E1590" t="str">
            <v>Spirits</v>
          </cell>
          <cell r="F1590" t="str">
            <v>Vodka</v>
          </cell>
          <cell r="G1590" t="str">
            <v>North West (Lancashire)</v>
          </cell>
          <cell r="K1590">
            <v>36.757890984749999</v>
          </cell>
          <cell r="N1590">
            <v>40.420676393249998</v>
          </cell>
          <cell r="Q1590">
            <v>40.882670043999994</v>
          </cell>
          <cell r="T1590">
            <v>48.423316229000001</v>
          </cell>
          <cell r="X1590">
            <v>45.261714716</v>
          </cell>
          <cell r="AA1590">
            <v>48.218347912500001</v>
          </cell>
          <cell r="AD1590">
            <v>45.883682679000003</v>
          </cell>
          <cell r="AG1590">
            <v>52.036070118499993</v>
          </cell>
          <cell r="AK1590">
            <v>40.100557580749999</v>
          </cell>
          <cell r="AN1590">
            <v>45.351134811249999</v>
          </cell>
          <cell r="AQ1590">
            <v>41.912997504250001</v>
          </cell>
          <cell r="AT1590">
            <v>45.719453348749994</v>
          </cell>
          <cell r="AX1590">
            <v>42.126448203750002</v>
          </cell>
          <cell r="BA1590">
            <v>48.560930359250001</v>
          </cell>
          <cell r="BD1590">
            <v>50.523720521249999</v>
          </cell>
          <cell r="BG1590">
            <v>53.989949608749995</v>
          </cell>
          <cell r="BK1590">
            <v>44.836908370750002</v>
          </cell>
          <cell r="BN1590">
            <v>44.417198383749998</v>
          </cell>
          <cell r="BQ1590">
            <v>43.21272027325</v>
          </cell>
          <cell r="BT1590">
            <v>43.279609034250001</v>
          </cell>
          <cell r="BX1590">
            <v>36.558408075999999</v>
          </cell>
          <cell r="CA1590">
            <v>42.3228455235</v>
          </cell>
          <cell r="CD1590">
            <v>45.181960221750003</v>
          </cell>
          <cell r="CG1590">
            <v>47.003352044750002</v>
          </cell>
        </row>
        <row r="1591">
          <cell r="B1591" t="str">
            <v>QTR_Value_Vodka_South and South East</v>
          </cell>
          <cell r="C1591" t="str">
            <v>QTR</v>
          </cell>
          <cell r="D1591" t="str">
            <v>Value</v>
          </cell>
          <cell r="E1591" t="str">
            <v>Spirits</v>
          </cell>
          <cell r="F1591" t="str">
            <v>Vodka</v>
          </cell>
          <cell r="G1591" t="str">
            <v>South and South East</v>
          </cell>
          <cell r="K1591">
            <v>35.943291897249999</v>
          </cell>
          <cell r="N1591">
            <v>36.649068149249999</v>
          </cell>
          <cell r="Q1591">
            <v>37.021676282249999</v>
          </cell>
          <cell r="T1591">
            <v>38.41434008625</v>
          </cell>
          <cell r="X1591">
            <v>32.712229900249994</v>
          </cell>
          <cell r="AA1591">
            <v>34.590809283250003</v>
          </cell>
          <cell r="AD1591">
            <v>35.177367819250001</v>
          </cell>
          <cell r="AG1591">
            <v>38.088141980250001</v>
          </cell>
          <cell r="AK1591">
            <v>29.022221732249996</v>
          </cell>
          <cell r="AN1591">
            <v>34.40067812825</v>
          </cell>
          <cell r="AQ1591">
            <v>36.159176628750004</v>
          </cell>
          <cell r="AT1591">
            <v>39.555018462749999</v>
          </cell>
          <cell r="AX1591">
            <v>33.975750188249997</v>
          </cell>
          <cell r="BA1591">
            <v>40.272395902749999</v>
          </cell>
          <cell r="BD1591">
            <v>40.641039998250001</v>
          </cell>
          <cell r="BG1591">
            <v>44.948625208749995</v>
          </cell>
          <cell r="BK1591">
            <v>37.581708757249999</v>
          </cell>
          <cell r="BN1591">
            <v>38.909242023750004</v>
          </cell>
          <cell r="BQ1591">
            <v>41.431838483</v>
          </cell>
          <cell r="BT1591">
            <v>45.130171673</v>
          </cell>
          <cell r="BX1591">
            <v>40.2528243155</v>
          </cell>
          <cell r="CA1591">
            <v>41.132654986500008</v>
          </cell>
          <cell r="CD1591">
            <v>43.434621366500004</v>
          </cell>
          <cell r="CG1591">
            <v>45.974988688499998</v>
          </cell>
        </row>
        <row r="1592">
          <cell r="B1592" t="str">
            <v>QTR_Value_Vodka_South West</v>
          </cell>
          <cell r="C1592" t="str">
            <v>QTR</v>
          </cell>
          <cell r="D1592" t="str">
            <v>Value</v>
          </cell>
          <cell r="E1592" t="str">
            <v>Spirits</v>
          </cell>
          <cell r="F1592" t="str">
            <v>Vodka</v>
          </cell>
          <cell r="G1592" t="str">
            <v>South West</v>
          </cell>
          <cell r="K1592">
            <v>16.442542623750001</v>
          </cell>
          <cell r="N1592">
            <v>14.07934881525</v>
          </cell>
          <cell r="Q1592">
            <v>12.75372203825</v>
          </cell>
          <cell r="T1592">
            <v>17.35635770475</v>
          </cell>
          <cell r="X1592">
            <v>14.486265844750001</v>
          </cell>
          <cell r="AA1592">
            <v>14.891624023749999</v>
          </cell>
          <cell r="AD1592">
            <v>15.34622289975</v>
          </cell>
          <cell r="AG1592">
            <v>15.39361028675</v>
          </cell>
          <cell r="AK1592">
            <v>12.193561939250001</v>
          </cell>
          <cell r="AN1592">
            <v>13.134925613249999</v>
          </cell>
          <cell r="AQ1592">
            <v>14.709863342249999</v>
          </cell>
          <cell r="AT1592">
            <v>15.26868394425</v>
          </cell>
          <cell r="AX1592">
            <v>11.770474582499999</v>
          </cell>
          <cell r="BA1592">
            <v>14.223036583499999</v>
          </cell>
          <cell r="BD1592">
            <v>16.862138095500001</v>
          </cell>
          <cell r="BG1592">
            <v>17.117870815500002</v>
          </cell>
          <cell r="BK1592">
            <v>14.7466561695</v>
          </cell>
          <cell r="BN1592">
            <v>15.6025921935</v>
          </cell>
          <cell r="BQ1592">
            <v>16.704780110000002</v>
          </cell>
          <cell r="BT1592">
            <v>16.207771206</v>
          </cell>
          <cell r="BX1592">
            <v>14.536832318249999</v>
          </cell>
          <cell r="CA1592">
            <v>15.811097093250002</v>
          </cell>
          <cell r="CD1592">
            <v>16.329671923249997</v>
          </cell>
          <cell r="CG1592">
            <v>15.434517387250001</v>
          </cell>
        </row>
        <row r="1593">
          <cell r="B1593" t="str">
            <v>QTR_Value_Vodka_Wales and West</v>
          </cell>
          <cell r="C1593" t="str">
            <v>QTR</v>
          </cell>
          <cell r="D1593" t="str">
            <v>Value</v>
          </cell>
          <cell r="E1593" t="str">
            <v>Spirits</v>
          </cell>
          <cell r="F1593" t="str">
            <v>Vodka</v>
          </cell>
          <cell r="G1593" t="str">
            <v>Wales and West</v>
          </cell>
          <cell r="K1593">
            <v>22.19641722075</v>
          </cell>
          <cell r="N1593">
            <v>23.579818792250002</v>
          </cell>
          <cell r="Q1593">
            <v>23.261351806250001</v>
          </cell>
          <cell r="T1593">
            <v>26.24188050675</v>
          </cell>
          <cell r="X1593">
            <v>18.637521555499998</v>
          </cell>
          <cell r="AA1593">
            <v>21.648380615500002</v>
          </cell>
          <cell r="AD1593">
            <v>21.417610774749999</v>
          </cell>
          <cell r="AG1593">
            <v>24.260480802249997</v>
          </cell>
          <cell r="AK1593">
            <v>20.443990884750001</v>
          </cell>
          <cell r="AN1593">
            <v>27.319876891749999</v>
          </cell>
          <cell r="AQ1593">
            <v>25.86489183075</v>
          </cell>
          <cell r="AT1593">
            <v>25.704657676750003</v>
          </cell>
          <cell r="AX1593">
            <v>20.99260898875</v>
          </cell>
          <cell r="BA1593">
            <v>25.905005349250001</v>
          </cell>
          <cell r="BD1593">
            <v>26.048260863499998</v>
          </cell>
          <cell r="BG1593">
            <v>31.958952742500003</v>
          </cell>
          <cell r="BK1593">
            <v>28.037788130999999</v>
          </cell>
          <cell r="BN1593">
            <v>30.804850164500003</v>
          </cell>
          <cell r="BQ1593">
            <v>34.520350591750002</v>
          </cell>
          <cell r="BT1593">
            <v>39.585235723749996</v>
          </cell>
          <cell r="BX1593">
            <v>28.291172013500002</v>
          </cell>
          <cell r="CA1593">
            <v>28.673500625500001</v>
          </cell>
          <cell r="CD1593">
            <v>30.3222533685</v>
          </cell>
          <cell r="CG1593">
            <v>33.803315685500003</v>
          </cell>
        </row>
        <row r="1594">
          <cell r="B1594" t="str">
            <v>QTR_Value_Vodka_Yorkshire</v>
          </cell>
          <cell r="C1594" t="str">
            <v>QTR</v>
          </cell>
          <cell r="D1594" t="str">
            <v>Value</v>
          </cell>
          <cell r="E1594" t="str">
            <v>Spirits</v>
          </cell>
          <cell r="F1594" t="str">
            <v>Vodka</v>
          </cell>
          <cell r="G1594" t="str">
            <v>Yorkshire</v>
          </cell>
          <cell r="K1594">
            <v>35.895426378499998</v>
          </cell>
          <cell r="N1594">
            <v>36.746235725999995</v>
          </cell>
          <cell r="Q1594">
            <v>36.515661430249999</v>
          </cell>
          <cell r="T1594">
            <v>40.250063229250003</v>
          </cell>
          <cell r="X1594">
            <v>35.016451794750004</v>
          </cell>
          <cell r="AA1594">
            <v>39.488409312750001</v>
          </cell>
          <cell r="AD1594">
            <v>39.1089690385</v>
          </cell>
          <cell r="AG1594">
            <v>44.026680171999992</v>
          </cell>
          <cell r="AK1594">
            <v>33.541823298250002</v>
          </cell>
          <cell r="AN1594">
            <v>37.256246532249996</v>
          </cell>
          <cell r="AQ1594">
            <v>37.090095781000002</v>
          </cell>
          <cell r="AT1594">
            <v>36.886708362500002</v>
          </cell>
          <cell r="AX1594">
            <v>32.570298803</v>
          </cell>
          <cell r="BA1594">
            <v>39.199027141999998</v>
          </cell>
          <cell r="BD1594">
            <v>41.243021793750003</v>
          </cell>
          <cell r="BG1594">
            <v>42.373897194249999</v>
          </cell>
          <cell r="BK1594">
            <v>38.906049971999998</v>
          </cell>
          <cell r="BN1594">
            <v>38.708195198999995</v>
          </cell>
          <cell r="BQ1594">
            <v>40.707223247249999</v>
          </cell>
          <cell r="BT1594">
            <v>46.563422530750003</v>
          </cell>
          <cell r="BX1594">
            <v>38.729706136749996</v>
          </cell>
          <cell r="CA1594">
            <v>41.290698856250003</v>
          </cell>
          <cell r="CD1594">
            <v>43.010624393750007</v>
          </cell>
          <cell r="CG1594">
            <v>46.720664792249998</v>
          </cell>
        </row>
        <row r="1595">
          <cell r="B1595" t="str">
            <v xml:space="preserve">QTR_Value_White Rum_Central England </v>
          </cell>
          <cell r="C1595" t="str">
            <v>QTR</v>
          </cell>
          <cell r="D1595" t="str">
            <v>Value</v>
          </cell>
          <cell r="E1595" t="str">
            <v>Spirits</v>
          </cell>
          <cell r="F1595" t="str">
            <v>White Rum</v>
          </cell>
          <cell r="G1595" t="str">
            <v xml:space="preserve">Central England </v>
          </cell>
          <cell r="K1595">
            <v>7.5651092127499995</v>
          </cell>
          <cell r="N1595">
            <v>8.7603303712500011</v>
          </cell>
          <cell r="Q1595">
            <v>8.0262370030000003</v>
          </cell>
          <cell r="T1595">
            <v>8.4233091330000001</v>
          </cell>
          <cell r="X1595">
            <v>6.3845065790000008</v>
          </cell>
          <cell r="AA1595">
            <v>7.8548565764999996</v>
          </cell>
          <cell r="AD1595">
            <v>8.0003367240000003</v>
          </cell>
          <cell r="AG1595">
            <v>8.0249391674999995</v>
          </cell>
          <cell r="AK1595">
            <v>5.7057748314999994</v>
          </cell>
          <cell r="AN1595">
            <v>7.0890827395000002</v>
          </cell>
          <cell r="AQ1595">
            <v>7.3478774547499999</v>
          </cell>
          <cell r="AT1595">
            <v>7.9373499142500004</v>
          </cell>
          <cell r="AX1595">
            <v>6.7333566287500002</v>
          </cell>
          <cell r="BA1595">
            <v>7.5990027682500001</v>
          </cell>
          <cell r="BD1595">
            <v>7.9669474339999997</v>
          </cell>
          <cell r="BG1595">
            <v>8.9873952159999995</v>
          </cell>
          <cell r="BK1595">
            <v>7.2236542370000008</v>
          </cell>
          <cell r="BN1595">
            <v>7.2455136155000002</v>
          </cell>
          <cell r="BQ1595">
            <v>7.1143660740000003</v>
          </cell>
          <cell r="BT1595">
            <v>8.0161656845000007</v>
          </cell>
          <cell r="BX1595">
            <v>6.4902606880000002</v>
          </cell>
          <cell r="CA1595">
            <v>7.274156915499999</v>
          </cell>
          <cell r="CD1595">
            <v>7.5000186600000003</v>
          </cell>
          <cell r="CG1595">
            <v>7.7645888605</v>
          </cell>
        </row>
        <row r="1596">
          <cell r="B1596" t="str">
            <v>QTR_Value_White Rum_GB CENTRAL SCOTLAND</v>
          </cell>
          <cell r="C1596" t="str">
            <v>QTR</v>
          </cell>
          <cell r="D1596" t="str">
            <v>Value</v>
          </cell>
          <cell r="E1596" t="str">
            <v>Spirits</v>
          </cell>
          <cell r="F1596" t="str">
            <v>White Rum</v>
          </cell>
          <cell r="G1596" t="str">
            <v>GB CENTRAL SCOTLAND</v>
          </cell>
          <cell r="K1596">
            <v>3.3203204025000002</v>
          </cell>
          <cell r="N1596">
            <v>4.1856072125000008</v>
          </cell>
          <cell r="Q1596">
            <v>3.8364739869999998</v>
          </cell>
          <cell r="T1596">
            <v>4.3598812599999999</v>
          </cell>
          <cell r="X1596">
            <v>3.9374237672499994</v>
          </cell>
          <cell r="AA1596">
            <v>4.5116736107500008</v>
          </cell>
          <cell r="AD1596">
            <v>4.4047191467499998</v>
          </cell>
          <cell r="AG1596">
            <v>4.9285340372499995</v>
          </cell>
          <cell r="AK1596">
            <v>3.6118944414999996</v>
          </cell>
          <cell r="AN1596">
            <v>4.8227503169999997</v>
          </cell>
          <cell r="AQ1596">
            <v>4.6771153277500002</v>
          </cell>
          <cell r="AT1596">
            <v>4.78672667875</v>
          </cell>
          <cell r="AX1596">
            <v>4.2436418857500007</v>
          </cell>
          <cell r="BA1596">
            <v>4.7868693922500007</v>
          </cell>
          <cell r="BD1596">
            <v>4.54459821875</v>
          </cell>
          <cell r="BG1596">
            <v>5.1242980192500003</v>
          </cell>
          <cell r="BK1596">
            <v>3.9431791254999995</v>
          </cell>
          <cell r="BN1596">
            <v>4.3224388195000003</v>
          </cell>
          <cell r="BQ1596">
            <v>4.3236098009999999</v>
          </cell>
          <cell r="BT1596">
            <v>4.7228396899999998</v>
          </cell>
          <cell r="BX1596">
            <v>3.6966603574999999</v>
          </cell>
          <cell r="CA1596">
            <v>4.0958137319999999</v>
          </cell>
          <cell r="CD1596">
            <v>4.2358535992499995</v>
          </cell>
          <cell r="CG1596">
            <v>4.4879055982499994</v>
          </cell>
        </row>
        <row r="1597">
          <cell r="B1597" t="str">
            <v>QTR_Value_White Rum_East of England</v>
          </cell>
          <cell r="C1597" t="str">
            <v>QTR</v>
          </cell>
          <cell r="D1597" t="str">
            <v>Value</v>
          </cell>
          <cell r="E1597" t="str">
            <v>Spirits</v>
          </cell>
          <cell r="F1597" t="str">
            <v>White Rum</v>
          </cell>
          <cell r="G1597" t="str">
            <v>East of England</v>
          </cell>
          <cell r="K1597">
            <v>4.705386464</v>
          </cell>
          <cell r="N1597">
            <v>4.9731638294999998</v>
          </cell>
          <cell r="Q1597">
            <v>4.6217535057500001</v>
          </cell>
          <cell r="T1597">
            <v>4.8298676577500004</v>
          </cell>
          <cell r="X1597">
            <v>4.1119106030000001</v>
          </cell>
          <cell r="AA1597">
            <v>4.5556136919999997</v>
          </cell>
          <cell r="AD1597">
            <v>4.0817460537499999</v>
          </cell>
          <cell r="AG1597">
            <v>3.9799999982499998</v>
          </cell>
          <cell r="AK1597">
            <v>2.8961322412499997</v>
          </cell>
          <cell r="AN1597">
            <v>4.4622587647499996</v>
          </cell>
          <cell r="AQ1597">
            <v>4.2327435045000001</v>
          </cell>
          <cell r="AT1597">
            <v>4.4508217475</v>
          </cell>
          <cell r="AX1597">
            <v>3.49648769625</v>
          </cell>
          <cell r="BA1597">
            <v>4.2387089042500001</v>
          </cell>
          <cell r="BD1597">
            <v>4.3918455015000006</v>
          </cell>
          <cell r="BG1597">
            <v>5.2460302370000003</v>
          </cell>
          <cell r="BK1597">
            <v>4.2992788532499997</v>
          </cell>
          <cell r="BN1597">
            <v>4.6555077652500003</v>
          </cell>
          <cell r="BQ1597">
            <v>4.4843187175000008</v>
          </cell>
          <cell r="BT1597">
            <v>4.6680801650000001</v>
          </cell>
          <cell r="BX1597">
            <v>3.9457130005000005</v>
          </cell>
          <cell r="CA1597">
            <v>4.1186269834999996</v>
          </cell>
          <cell r="CD1597">
            <v>4.0133260635000001</v>
          </cell>
          <cell r="CG1597">
            <v>4.1339662834999995</v>
          </cell>
        </row>
        <row r="1598">
          <cell r="B1598" t="str">
            <v>QTR_Value_White Rum_London</v>
          </cell>
          <cell r="C1598" t="str">
            <v>QTR</v>
          </cell>
          <cell r="D1598" t="str">
            <v>Value</v>
          </cell>
          <cell r="E1598" t="str">
            <v>Spirits</v>
          </cell>
          <cell r="F1598" t="str">
            <v>White Rum</v>
          </cell>
          <cell r="G1598" t="str">
            <v>London</v>
          </cell>
          <cell r="K1598">
            <v>10.23384109475</v>
          </cell>
          <cell r="N1598">
            <v>12.39315228025</v>
          </cell>
          <cell r="Q1598">
            <v>12.345255088749999</v>
          </cell>
          <cell r="T1598">
            <v>13.558917396249999</v>
          </cell>
          <cell r="X1598">
            <v>11.485079155500001</v>
          </cell>
          <cell r="AA1598">
            <v>12.577221122000001</v>
          </cell>
          <cell r="AD1598">
            <v>11.205985669499999</v>
          </cell>
          <cell r="AG1598">
            <v>11.792783541999999</v>
          </cell>
          <cell r="AK1598">
            <v>9.0775345874999989</v>
          </cell>
          <cell r="AN1598">
            <v>11.628247783999999</v>
          </cell>
          <cell r="AQ1598">
            <v>10.541765997500001</v>
          </cell>
          <cell r="AT1598">
            <v>11.566192648000001</v>
          </cell>
          <cell r="AX1598">
            <v>9.6817604465000002</v>
          </cell>
          <cell r="BA1598">
            <v>10.737703790999999</v>
          </cell>
          <cell r="BD1598">
            <v>11.239783531250001</v>
          </cell>
          <cell r="BG1598">
            <v>14.103279299250001</v>
          </cell>
          <cell r="BK1598">
            <v>11.887782899000001</v>
          </cell>
          <cell r="BN1598">
            <v>12.799633383</v>
          </cell>
          <cell r="BQ1598">
            <v>12.10080057275</v>
          </cell>
          <cell r="BT1598">
            <v>13.45962500025</v>
          </cell>
          <cell r="BX1598">
            <v>10.7156490275</v>
          </cell>
          <cell r="CA1598">
            <v>13.054748383500002</v>
          </cell>
          <cell r="CD1598">
            <v>13.90036779125</v>
          </cell>
          <cell r="CG1598">
            <v>15.192194583749998</v>
          </cell>
        </row>
        <row r="1599">
          <cell r="B1599" t="str">
            <v>QTR_Value_White Rum_North East England</v>
          </cell>
          <cell r="C1599" t="str">
            <v>QTR</v>
          </cell>
          <cell r="D1599" t="str">
            <v>Value</v>
          </cell>
          <cell r="E1599" t="str">
            <v>Spirits</v>
          </cell>
          <cell r="F1599" t="str">
            <v>White Rum</v>
          </cell>
          <cell r="G1599" t="str">
            <v>North East England</v>
          </cell>
          <cell r="K1599">
            <v>2.6051604522499998</v>
          </cell>
          <cell r="N1599">
            <v>2.9192506227499999</v>
          </cell>
          <cell r="Q1599">
            <v>2.7404217607499999</v>
          </cell>
          <cell r="T1599">
            <v>2.7529994742500001</v>
          </cell>
          <cell r="X1599">
            <v>1.9766985697499999</v>
          </cell>
          <cell r="AA1599">
            <v>2.3962613232500001</v>
          </cell>
          <cell r="AD1599">
            <v>2.3481506340000005</v>
          </cell>
          <cell r="AG1599">
            <v>2.4459800329999997</v>
          </cell>
          <cell r="AK1599">
            <v>2.2361100770000002</v>
          </cell>
          <cell r="AN1599">
            <v>2.6645723569999999</v>
          </cell>
          <cell r="AQ1599">
            <v>3.0202017204999998</v>
          </cell>
          <cell r="AT1599">
            <v>3.2778024214999997</v>
          </cell>
          <cell r="AX1599">
            <v>2.95211447325</v>
          </cell>
          <cell r="BA1599">
            <v>3.4206315522499997</v>
          </cell>
          <cell r="BD1599">
            <v>3.5349195347500002</v>
          </cell>
          <cell r="BG1599">
            <v>4.2918391907500002</v>
          </cell>
          <cell r="BK1599">
            <v>3.6659980439999997</v>
          </cell>
          <cell r="BN1599">
            <v>3.5741145640000003</v>
          </cell>
          <cell r="BQ1599">
            <v>3.2407094567500003</v>
          </cell>
          <cell r="BT1599">
            <v>3.1698333782499999</v>
          </cell>
          <cell r="BX1599">
            <v>2.59657715125</v>
          </cell>
          <cell r="CA1599">
            <v>2.79221521375</v>
          </cell>
          <cell r="CD1599">
            <v>2.7570515675</v>
          </cell>
          <cell r="CG1599">
            <v>2.8201767315000001</v>
          </cell>
        </row>
        <row r="1600">
          <cell r="B1600" t="str">
            <v>QTR_Value_White Rum_North East Scotland</v>
          </cell>
          <cell r="C1600" t="str">
            <v>QTR</v>
          </cell>
          <cell r="D1600" t="str">
            <v>Value</v>
          </cell>
          <cell r="E1600" t="str">
            <v>Spirits</v>
          </cell>
          <cell r="F1600" t="str">
            <v>White Rum</v>
          </cell>
          <cell r="G1600" t="str">
            <v>North East Scotland</v>
          </cell>
          <cell r="K1600">
            <v>1.3474618585</v>
          </cell>
          <cell r="N1600">
            <v>1.1965018595000001</v>
          </cell>
          <cell r="Q1600">
            <v>0.93239109050000002</v>
          </cell>
          <cell r="T1600">
            <v>0.91004454150000003</v>
          </cell>
          <cell r="X1600">
            <v>0.75123185925000002</v>
          </cell>
          <cell r="AA1600">
            <v>0.89008671174999998</v>
          </cell>
          <cell r="AD1600">
            <v>0.8677102362500001</v>
          </cell>
          <cell r="AG1600">
            <v>0.73247255374999998</v>
          </cell>
          <cell r="AK1600">
            <v>0.79830976925000008</v>
          </cell>
          <cell r="AN1600">
            <v>0.89192468025000005</v>
          </cell>
          <cell r="AQ1600">
            <v>0.82960448850000001</v>
          </cell>
          <cell r="AT1600">
            <v>1.0974655429999998</v>
          </cell>
          <cell r="AX1600">
            <v>0.72552974925000002</v>
          </cell>
          <cell r="BA1600">
            <v>0.81893773474999998</v>
          </cell>
          <cell r="BD1600">
            <v>0.73398565599999999</v>
          </cell>
          <cell r="BG1600">
            <v>0.70633127399999995</v>
          </cell>
          <cell r="BK1600">
            <v>0.57438785200000009</v>
          </cell>
          <cell r="BN1600">
            <v>0.81823608250000013</v>
          </cell>
          <cell r="BQ1600">
            <v>0.78157883650000004</v>
          </cell>
          <cell r="BT1600">
            <v>0.97974436100000006</v>
          </cell>
          <cell r="BX1600">
            <v>0.80938881299999987</v>
          </cell>
          <cell r="CA1600">
            <v>0.96804740800000011</v>
          </cell>
          <cell r="CD1600">
            <v>1.0717553132500002</v>
          </cell>
          <cell r="CG1600">
            <v>1.25590320375</v>
          </cell>
        </row>
        <row r="1601">
          <cell r="B1601" t="str">
            <v>QTR_Value_White Rum_North West (Lancashire)</v>
          </cell>
          <cell r="C1601" t="str">
            <v>QTR</v>
          </cell>
          <cell r="D1601" t="str">
            <v>Value</v>
          </cell>
          <cell r="E1601" t="str">
            <v>Spirits</v>
          </cell>
          <cell r="F1601" t="str">
            <v>White Rum</v>
          </cell>
          <cell r="G1601" t="str">
            <v>North West (Lancashire)</v>
          </cell>
          <cell r="K1601">
            <v>6.4121517415000007</v>
          </cell>
          <cell r="N1601">
            <v>7.4547735234999992</v>
          </cell>
          <cell r="Q1601">
            <v>6.9829406630000008</v>
          </cell>
          <cell r="T1601">
            <v>7.4537807390000008</v>
          </cell>
          <cell r="X1601">
            <v>5.9035475455000004</v>
          </cell>
          <cell r="AA1601">
            <v>6.4962731329999999</v>
          </cell>
          <cell r="AD1601">
            <v>6.4424656525000001</v>
          </cell>
          <cell r="AG1601">
            <v>6.7601705669999994</v>
          </cell>
          <cell r="AK1601">
            <v>5.7341907022500012</v>
          </cell>
          <cell r="AN1601">
            <v>7.2942690852499998</v>
          </cell>
          <cell r="AQ1601">
            <v>7.2760367890000008</v>
          </cell>
          <cell r="AT1601">
            <v>7.1518016514999996</v>
          </cell>
          <cell r="AX1601">
            <v>6.06065410225</v>
          </cell>
          <cell r="BA1601">
            <v>7.1885467272500012</v>
          </cell>
          <cell r="BD1601">
            <v>7.3054064082499997</v>
          </cell>
          <cell r="BG1601">
            <v>8.4605906542499998</v>
          </cell>
          <cell r="BK1601">
            <v>7.1467318484999991</v>
          </cell>
          <cell r="BN1601">
            <v>7.5546956400000003</v>
          </cell>
          <cell r="BQ1601">
            <v>7.4117987797500007</v>
          </cell>
          <cell r="BT1601">
            <v>7.8988343297500005</v>
          </cell>
          <cell r="BX1601">
            <v>6.0635689487500004</v>
          </cell>
          <cell r="CA1601">
            <v>6.6717915982499996</v>
          </cell>
          <cell r="CD1601">
            <v>7.0418630357499996</v>
          </cell>
          <cell r="CG1601">
            <v>6.9907300022499985</v>
          </cell>
        </row>
        <row r="1602">
          <cell r="B1602" t="str">
            <v>QTR_Value_White Rum_South and South East</v>
          </cell>
          <cell r="C1602" t="str">
            <v>QTR</v>
          </cell>
          <cell r="D1602" t="str">
            <v>Value</v>
          </cell>
          <cell r="E1602" t="str">
            <v>Spirits</v>
          </cell>
          <cell r="F1602" t="str">
            <v>White Rum</v>
          </cell>
          <cell r="G1602" t="str">
            <v>South and South East</v>
          </cell>
          <cell r="K1602">
            <v>6.0634490862500003</v>
          </cell>
          <cell r="N1602">
            <v>6.7074908402500002</v>
          </cell>
          <cell r="Q1602">
            <v>6.7666721054999996</v>
          </cell>
          <cell r="T1602">
            <v>6.6866327920000002</v>
          </cell>
          <cell r="X1602">
            <v>5.2394399327499999</v>
          </cell>
          <cell r="AA1602">
            <v>6.0719858957500001</v>
          </cell>
          <cell r="AD1602">
            <v>5.9790670092500005</v>
          </cell>
          <cell r="AG1602">
            <v>5.7541100472500002</v>
          </cell>
          <cell r="AK1602">
            <v>3.3200457037500004</v>
          </cell>
          <cell r="AN1602">
            <v>4.7038304827499999</v>
          </cell>
          <cell r="AQ1602">
            <v>4.7608311990000001</v>
          </cell>
          <cell r="AT1602">
            <v>4.3018210605</v>
          </cell>
          <cell r="AX1602">
            <v>3.4296632494999999</v>
          </cell>
          <cell r="BA1602">
            <v>4.0104782195000004</v>
          </cell>
          <cell r="BD1602">
            <v>4.1102604122499997</v>
          </cell>
          <cell r="BG1602">
            <v>4.606139658750001</v>
          </cell>
          <cell r="BK1602">
            <v>3.78132623625</v>
          </cell>
          <cell r="BN1602">
            <v>3.8681037087500001</v>
          </cell>
          <cell r="BQ1602">
            <v>4.00378365125</v>
          </cell>
          <cell r="BT1602">
            <v>4.2799099597500003</v>
          </cell>
          <cell r="BX1602">
            <v>3.4112039767500004</v>
          </cell>
          <cell r="CA1602">
            <v>3.7348765477499999</v>
          </cell>
          <cell r="CD1602">
            <v>3.8197812240000002</v>
          </cell>
          <cell r="CG1602">
            <v>3.9973119395000003</v>
          </cell>
        </row>
        <row r="1603">
          <cell r="B1603" t="str">
            <v>QTR_Value_White Rum_South West</v>
          </cell>
          <cell r="C1603" t="str">
            <v>QTR</v>
          </cell>
          <cell r="D1603" t="str">
            <v>Value</v>
          </cell>
          <cell r="E1603" t="str">
            <v>Spirits</v>
          </cell>
          <cell r="F1603" t="str">
            <v>White Rum</v>
          </cell>
          <cell r="G1603" t="str">
            <v>South West</v>
          </cell>
          <cell r="K1603">
            <v>3.5525268167499999</v>
          </cell>
          <cell r="N1603">
            <v>3.8949046962500002</v>
          </cell>
          <cell r="Q1603">
            <v>3.1918845872500001</v>
          </cell>
          <cell r="T1603">
            <v>2.98051090475</v>
          </cell>
          <cell r="X1603">
            <v>3.0314531267500002</v>
          </cell>
          <cell r="AA1603">
            <v>2.7717942252499999</v>
          </cell>
          <cell r="AD1603">
            <v>2.9007046089999999</v>
          </cell>
          <cell r="AG1603">
            <v>2.7036080960000004</v>
          </cell>
          <cell r="AK1603">
            <v>2.2197133022499997</v>
          </cell>
          <cell r="AN1603">
            <v>2.5372233187500002</v>
          </cell>
          <cell r="AQ1603">
            <v>2.3866369779999999</v>
          </cell>
          <cell r="AT1603">
            <v>2.5304399689999997</v>
          </cell>
          <cell r="AX1603">
            <v>1.9157715109999998</v>
          </cell>
          <cell r="BA1603">
            <v>2.2534569374999998</v>
          </cell>
          <cell r="BD1603">
            <v>2.3391132917499999</v>
          </cell>
          <cell r="BG1603">
            <v>2.3040117267500002</v>
          </cell>
          <cell r="BK1603">
            <v>1.90772848675</v>
          </cell>
          <cell r="BN1603">
            <v>2.1427765622499999</v>
          </cell>
          <cell r="BQ1603">
            <v>2.3102163849999999</v>
          </cell>
          <cell r="BT1603">
            <v>2.3336910469999999</v>
          </cell>
          <cell r="BX1603">
            <v>2.0266955922500003</v>
          </cell>
          <cell r="CA1603">
            <v>2.4170307947499996</v>
          </cell>
          <cell r="CD1603">
            <v>2.5712407587500001</v>
          </cell>
          <cell r="CG1603">
            <v>2.19786938325</v>
          </cell>
        </row>
        <row r="1604">
          <cell r="B1604" t="str">
            <v>QTR_Value_White Rum_Wales and West</v>
          </cell>
          <cell r="C1604" t="str">
            <v>QTR</v>
          </cell>
          <cell r="D1604" t="str">
            <v>Value</v>
          </cell>
          <cell r="E1604" t="str">
            <v>Spirits</v>
          </cell>
          <cell r="F1604" t="str">
            <v>White Rum</v>
          </cell>
          <cell r="G1604" t="str">
            <v>Wales and West</v>
          </cell>
          <cell r="K1604">
            <v>3.8027129394999992</v>
          </cell>
          <cell r="N1604">
            <v>4.8570569404999997</v>
          </cell>
          <cell r="Q1604">
            <v>5.5092199374999993</v>
          </cell>
          <cell r="T1604">
            <v>5.0831013135000003</v>
          </cell>
          <cell r="X1604">
            <v>3.9523637875000004</v>
          </cell>
          <cell r="AA1604">
            <v>5.0332079295000005</v>
          </cell>
          <cell r="AD1604">
            <v>4.7241377462500003</v>
          </cell>
          <cell r="AG1604">
            <v>4.8036731667500003</v>
          </cell>
          <cell r="AK1604">
            <v>3.0859891339999996</v>
          </cell>
          <cell r="AN1604">
            <v>4.6506472485000003</v>
          </cell>
          <cell r="AQ1604">
            <v>5.25214418875</v>
          </cell>
          <cell r="AT1604">
            <v>4.9363096377499991</v>
          </cell>
          <cell r="AX1604">
            <v>3.6951989924999999</v>
          </cell>
          <cell r="BA1604">
            <v>4.0871315414999998</v>
          </cell>
          <cell r="BD1604">
            <v>3.9816778475000003</v>
          </cell>
          <cell r="BG1604">
            <v>4.4582398475000007</v>
          </cell>
          <cell r="BK1604">
            <v>3.4673136485000002</v>
          </cell>
          <cell r="BN1604">
            <v>3.1859723794999999</v>
          </cell>
          <cell r="BQ1604">
            <v>3.2192845994999999</v>
          </cell>
          <cell r="BT1604">
            <v>3.5186893435000002</v>
          </cell>
          <cell r="BX1604">
            <v>2.9134708147500001</v>
          </cell>
          <cell r="CA1604">
            <v>3.0769660502499998</v>
          </cell>
          <cell r="CD1604">
            <v>2.9342284199999997</v>
          </cell>
          <cell r="CG1604">
            <v>3.3076696719999998</v>
          </cell>
        </row>
        <row r="1605">
          <cell r="B1605" t="str">
            <v>QTR_Value_White Rum_Yorkshire</v>
          </cell>
          <cell r="C1605" t="str">
            <v>QTR</v>
          </cell>
          <cell r="D1605" t="str">
            <v>Value</v>
          </cell>
          <cell r="E1605" t="str">
            <v>Spirits</v>
          </cell>
          <cell r="F1605" t="str">
            <v>White Rum</v>
          </cell>
          <cell r="G1605" t="str">
            <v>Yorkshire</v>
          </cell>
          <cell r="K1605">
            <v>4.3818608509999999</v>
          </cell>
          <cell r="N1605">
            <v>5.1924353910000001</v>
          </cell>
          <cell r="Q1605">
            <v>4.9639279532499998</v>
          </cell>
          <cell r="T1605">
            <v>5.4370613227500009</v>
          </cell>
          <cell r="X1605">
            <v>3.9659784370000004</v>
          </cell>
          <cell r="AA1605">
            <v>4.5434086539999994</v>
          </cell>
          <cell r="AD1605">
            <v>4.4998887762499997</v>
          </cell>
          <cell r="AG1605">
            <v>4.7993267247500002</v>
          </cell>
          <cell r="AK1605">
            <v>3.3454576029999998</v>
          </cell>
          <cell r="AN1605">
            <v>4.4057288540000004</v>
          </cell>
          <cell r="AQ1605">
            <v>4.6765730400000001</v>
          </cell>
          <cell r="AT1605">
            <v>5.1696534669999998</v>
          </cell>
          <cell r="AX1605">
            <v>4.2119689362499999</v>
          </cell>
          <cell r="BA1605">
            <v>4.7189419147499994</v>
          </cell>
          <cell r="BD1605">
            <v>4.7542245034999997</v>
          </cell>
          <cell r="BG1605">
            <v>5.3385691815000005</v>
          </cell>
          <cell r="BK1605">
            <v>4.5985585017499995</v>
          </cell>
          <cell r="BN1605">
            <v>4.9107567972499995</v>
          </cell>
          <cell r="BQ1605">
            <v>4.6242342367499996</v>
          </cell>
          <cell r="BT1605">
            <v>4.8495323782500002</v>
          </cell>
          <cell r="BX1605">
            <v>3.78723684725</v>
          </cell>
          <cell r="CA1605">
            <v>3.9684031507500004</v>
          </cell>
          <cell r="CD1605">
            <v>3.9987311095</v>
          </cell>
          <cell r="CG1605">
            <v>4.2318768265000006</v>
          </cell>
        </row>
        <row r="1606">
          <cell r="B1606" t="str">
            <v xml:space="preserve">Year_Value_Commodity_Central England </v>
          </cell>
          <cell r="C1606" t="str">
            <v>Year</v>
          </cell>
          <cell r="D1606" t="str">
            <v>Value</v>
          </cell>
          <cell r="E1606" t="str">
            <v>Beer</v>
          </cell>
          <cell r="F1606" t="str">
            <v>Commodity</v>
          </cell>
          <cell r="G1606" t="str">
            <v xml:space="preserve">Central England </v>
          </cell>
          <cell r="H1606">
            <v>17.655782668000001</v>
          </cell>
          <cell r="U1606">
            <v>15.588766969999998</v>
          </cell>
          <cell r="AH1606">
            <v>16.586711247</v>
          </cell>
          <cell r="AU1606">
            <v>15.054685791000002</v>
          </cell>
          <cell r="BH1606">
            <v>14.663673761000002</v>
          </cell>
          <cell r="BU1606">
            <v>7.0360207749999999</v>
          </cell>
        </row>
        <row r="1607">
          <cell r="B1607" t="str">
            <v>Year_Value_Commodity_GB CENTRAL SCOTLAND</v>
          </cell>
          <cell r="C1607" t="str">
            <v>Year</v>
          </cell>
          <cell r="D1607" t="str">
            <v>Value</v>
          </cell>
          <cell r="E1607" t="str">
            <v>Beer</v>
          </cell>
          <cell r="F1607" t="str">
            <v>Commodity</v>
          </cell>
          <cell r="G1607" t="str">
            <v>GB CENTRAL SCOTLAND</v>
          </cell>
          <cell r="H1607">
            <v>6.7538949560000008</v>
          </cell>
          <cell r="U1607">
            <v>4.5122861130000009</v>
          </cell>
          <cell r="AH1607">
            <v>4.624780597</v>
          </cell>
          <cell r="AU1607">
            <v>5.2395470250000011</v>
          </cell>
          <cell r="BH1607">
            <v>13.328489233000001</v>
          </cell>
          <cell r="BU1607">
            <v>14.364528182999999</v>
          </cell>
        </row>
        <row r="1608">
          <cell r="B1608" t="str">
            <v>Year_Value_Commodity_East of England</v>
          </cell>
          <cell r="C1608" t="str">
            <v>Year</v>
          </cell>
          <cell r="D1608" t="str">
            <v>Value</v>
          </cell>
          <cell r="E1608" t="str">
            <v>Beer</v>
          </cell>
          <cell r="F1608" t="str">
            <v>Commodity</v>
          </cell>
          <cell r="G1608" t="str">
            <v>East of England</v>
          </cell>
          <cell r="H1608">
            <v>6.3494329059999997</v>
          </cell>
          <cell r="U1608">
            <v>6.1162040380000002</v>
          </cell>
          <cell r="AH1608">
            <v>4.9076492839999997</v>
          </cell>
          <cell r="AU1608">
            <v>4.5561683299999993</v>
          </cell>
          <cell r="BH1608">
            <v>4.9739897490000002</v>
          </cell>
          <cell r="BU1608">
            <v>4.230178574</v>
          </cell>
        </row>
        <row r="1609">
          <cell r="B1609" t="str">
            <v>Year_Value_Commodity_London</v>
          </cell>
          <cell r="C1609" t="str">
            <v>Year</v>
          </cell>
          <cell r="D1609" t="str">
            <v>Value</v>
          </cell>
          <cell r="E1609" t="str">
            <v>Beer</v>
          </cell>
          <cell r="F1609" t="str">
            <v>Commodity</v>
          </cell>
          <cell r="G1609" t="str">
            <v>London</v>
          </cell>
          <cell r="H1609">
            <v>5.9155247729999996</v>
          </cell>
          <cell r="U1609">
            <v>6.3763897509999996</v>
          </cell>
          <cell r="AH1609">
            <v>5.0148416200000003</v>
          </cell>
          <cell r="AU1609">
            <v>3.8379744570000005</v>
          </cell>
          <cell r="BH1609">
            <v>3.9602569729999999</v>
          </cell>
          <cell r="BU1609">
            <v>5.2536354030000005</v>
          </cell>
        </row>
        <row r="1610">
          <cell r="B1610" t="str">
            <v>Year_Value_Commodity_North East England</v>
          </cell>
          <cell r="C1610" t="str">
            <v>Year</v>
          </cell>
          <cell r="D1610" t="str">
            <v>Value</v>
          </cell>
          <cell r="E1610" t="str">
            <v>Beer</v>
          </cell>
          <cell r="F1610" t="str">
            <v>Commodity</v>
          </cell>
          <cell r="G1610" t="str">
            <v>North East England</v>
          </cell>
          <cell r="H1610">
            <v>1.4963138949999997</v>
          </cell>
          <cell r="U1610">
            <v>1.0905204890000002</v>
          </cell>
          <cell r="AH1610">
            <v>0.7530174850000001</v>
          </cell>
          <cell r="AU1610">
            <v>0.43063410299999993</v>
          </cell>
          <cell r="BH1610">
            <v>0.62419307899999998</v>
          </cell>
          <cell r="BU1610">
            <v>0.54703576499999995</v>
          </cell>
        </row>
        <row r="1611">
          <cell r="B1611" t="str">
            <v>Year_Value_Commodity_North East Scotland</v>
          </cell>
          <cell r="C1611" t="str">
            <v>Year</v>
          </cell>
          <cell r="D1611" t="str">
            <v>Value</v>
          </cell>
          <cell r="E1611" t="str">
            <v>Beer</v>
          </cell>
          <cell r="F1611" t="str">
            <v>Commodity</v>
          </cell>
          <cell r="G1611" t="str">
            <v>North East Scotland</v>
          </cell>
          <cell r="H1611">
            <v>0.89369668199999985</v>
          </cell>
          <cell r="U1611">
            <v>1.4402815859999998</v>
          </cell>
          <cell r="AH1611">
            <v>2.1216578480000003</v>
          </cell>
          <cell r="AU1611">
            <v>1.4791187540000001</v>
          </cell>
          <cell r="BH1611">
            <v>3.5369407939999995</v>
          </cell>
          <cell r="BU1611">
            <v>5.3672772040000005</v>
          </cell>
        </row>
        <row r="1612">
          <cell r="B1612" t="str">
            <v>Year_Value_Commodity_North West (Lancashire)</v>
          </cell>
          <cell r="C1612" t="str">
            <v>Year</v>
          </cell>
          <cell r="D1612" t="str">
            <v>Value</v>
          </cell>
          <cell r="E1612" t="str">
            <v>Beer</v>
          </cell>
          <cell r="F1612" t="str">
            <v>Commodity</v>
          </cell>
          <cell r="G1612" t="str">
            <v>North West (Lancashire)</v>
          </cell>
          <cell r="H1612">
            <v>15.548883256999998</v>
          </cell>
          <cell r="U1612">
            <v>12.964437825000001</v>
          </cell>
          <cell r="AH1612">
            <v>13.795629962999996</v>
          </cell>
          <cell r="AU1612">
            <v>11.243834463000001</v>
          </cell>
          <cell r="BH1612">
            <v>5.7730670980000003</v>
          </cell>
          <cell r="BU1612">
            <v>4.2432273259999995</v>
          </cell>
        </row>
        <row r="1613">
          <cell r="B1613" t="str">
            <v>Year_Value_Commodity_South and South East</v>
          </cell>
          <cell r="C1613" t="str">
            <v>Year</v>
          </cell>
          <cell r="D1613" t="str">
            <v>Value</v>
          </cell>
          <cell r="E1613" t="str">
            <v>Beer</v>
          </cell>
          <cell r="F1613" t="str">
            <v>Commodity</v>
          </cell>
          <cell r="G1613" t="str">
            <v>South and South East</v>
          </cell>
          <cell r="H1613">
            <v>5.097422194</v>
          </cell>
          <cell r="U1613">
            <v>6.5844631360000001</v>
          </cell>
          <cell r="AH1613">
            <v>7.0457155410000007</v>
          </cell>
          <cell r="AU1613">
            <v>4.2149183670000001</v>
          </cell>
          <cell r="BH1613">
            <v>2.8646040830000006</v>
          </cell>
          <cell r="BU1613">
            <v>3.0653315240000003</v>
          </cell>
        </row>
        <row r="1614">
          <cell r="B1614" t="str">
            <v>Year_Value_Commodity_South West</v>
          </cell>
          <cell r="C1614" t="str">
            <v>Year</v>
          </cell>
          <cell r="D1614" t="str">
            <v>Value</v>
          </cell>
          <cell r="E1614" t="str">
            <v>Beer</v>
          </cell>
          <cell r="F1614" t="str">
            <v>Commodity</v>
          </cell>
          <cell r="G1614" t="str">
            <v>South West</v>
          </cell>
          <cell r="H1614">
            <v>2.4400889640000005</v>
          </cell>
          <cell r="U1614">
            <v>2.6384439599999996</v>
          </cell>
          <cell r="AH1614">
            <v>3.3089840739999996</v>
          </cell>
          <cell r="AU1614">
            <v>2.9533009099999998</v>
          </cell>
          <cell r="BH1614">
            <v>1.7626478700000001</v>
          </cell>
          <cell r="BU1614">
            <v>1.5417327569999999</v>
          </cell>
        </row>
        <row r="1615">
          <cell r="B1615" t="str">
            <v>Year_Value_Commodity_Wales and West</v>
          </cell>
          <cell r="C1615" t="str">
            <v>Year</v>
          </cell>
          <cell r="D1615" t="str">
            <v>Value</v>
          </cell>
          <cell r="E1615" t="str">
            <v>Beer</v>
          </cell>
          <cell r="F1615" t="str">
            <v>Commodity</v>
          </cell>
          <cell r="G1615" t="str">
            <v>Wales and West</v>
          </cell>
          <cell r="H1615">
            <v>2.9507676299999996</v>
          </cell>
          <cell r="U1615">
            <v>3.01907989</v>
          </cell>
          <cell r="AH1615">
            <v>2.4895298929999998</v>
          </cell>
          <cell r="AU1615">
            <v>1.7591300959999998</v>
          </cell>
          <cell r="BH1615">
            <v>1.934316194</v>
          </cell>
          <cell r="BU1615">
            <v>2.3480992490000001</v>
          </cell>
        </row>
        <row r="1616">
          <cell r="B1616" t="str">
            <v>Year_Value_Commodity_Yorkshire</v>
          </cell>
          <cell r="C1616" t="str">
            <v>Year</v>
          </cell>
          <cell r="D1616" t="str">
            <v>Value</v>
          </cell>
          <cell r="E1616" t="str">
            <v>Beer</v>
          </cell>
          <cell r="F1616" t="str">
            <v>Commodity</v>
          </cell>
          <cell r="G1616" t="str">
            <v>Yorkshire</v>
          </cell>
          <cell r="H1616">
            <v>7.5244018560000008</v>
          </cell>
          <cell r="U1616">
            <v>6.0037353609999995</v>
          </cell>
          <cell r="AH1616">
            <v>5.1271880039999997</v>
          </cell>
          <cell r="AU1616">
            <v>2.7365895940000002</v>
          </cell>
          <cell r="BH1616">
            <v>2.0768838399999998</v>
          </cell>
          <cell r="BU1616">
            <v>2.8059193230000004</v>
          </cell>
        </row>
        <row r="1617">
          <cell r="B1617" t="str">
            <v xml:space="preserve">Year_Value_NAB/LAB_Central England </v>
          </cell>
          <cell r="C1617" t="str">
            <v>Year</v>
          </cell>
          <cell r="D1617" t="str">
            <v>Value</v>
          </cell>
          <cell r="E1617" t="str">
            <v>Beer</v>
          </cell>
          <cell r="F1617" t="str">
            <v>NAB/LAB</v>
          </cell>
          <cell r="G1617" t="str">
            <v xml:space="preserve">Central England </v>
          </cell>
          <cell r="H1617">
            <v>4.9729241369999997</v>
          </cell>
          <cell r="U1617">
            <v>5.4745347249999998</v>
          </cell>
          <cell r="AH1617">
            <v>6.1782956530000011</v>
          </cell>
          <cell r="AU1617">
            <v>4.3560731839999995</v>
          </cell>
          <cell r="BH1617">
            <v>3.6394665230000003</v>
          </cell>
          <cell r="BU1617">
            <v>4.3831090509999999</v>
          </cell>
        </row>
        <row r="1618">
          <cell r="B1618" t="str">
            <v>Year_Value_NAB/LAB_GB CENTRAL SCOTLAND</v>
          </cell>
          <cell r="C1618" t="str">
            <v>Year</v>
          </cell>
          <cell r="D1618" t="str">
            <v>Value</v>
          </cell>
          <cell r="E1618" t="str">
            <v>Beer</v>
          </cell>
          <cell r="F1618" t="str">
            <v>NAB/LAB</v>
          </cell>
          <cell r="G1618" t="str">
            <v>GB CENTRAL SCOTLAND</v>
          </cell>
          <cell r="H1618">
            <v>1.3009237489999999</v>
          </cell>
          <cell r="U1618">
            <v>1.1969433029999998</v>
          </cell>
          <cell r="AH1618">
            <v>1.2106903779999998</v>
          </cell>
          <cell r="AU1618">
            <v>1.7742008160000002</v>
          </cell>
          <cell r="BH1618">
            <v>1.071514074</v>
          </cell>
          <cell r="BU1618">
            <v>0.82568853700000011</v>
          </cell>
        </row>
        <row r="1619">
          <cell r="B1619" t="str">
            <v>Year_Value_NAB/LAB_East of England</v>
          </cell>
          <cell r="C1619" t="str">
            <v>Year</v>
          </cell>
          <cell r="D1619" t="str">
            <v>Value</v>
          </cell>
          <cell r="E1619" t="str">
            <v>Beer</v>
          </cell>
          <cell r="F1619" t="str">
            <v>NAB/LAB</v>
          </cell>
          <cell r="G1619" t="str">
            <v>East of England</v>
          </cell>
          <cell r="H1619">
            <v>2.5471868179999997</v>
          </cell>
          <cell r="U1619">
            <v>2.4330412589999999</v>
          </cell>
          <cell r="AH1619">
            <v>2.331417348</v>
          </cell>
          <cell r="AU1619">
            <v>2.330162407</v>
          </cell>
          <cell r="BH1619">
            <v>2.186212743</v>
          </cell>
          <cell r="BU1619">
            <v>2.2100085430000003</v>
          </cell>
        </row>
        <row r="1620">
          <cell r="B1620" t="str">
            <v>Year_Value_NAB/LAB_London</v>
          </cell>
          <cell r="C1620" t="str">
            <v>Year</v>
          </cell>
          <cell r="D1620" t="str">
            <v>Value</v>
          </cell>
          <cell r="E1620" t="str">
            <v>Beer</v>
          </cell>
          <cell r="F1620" t="str">
            <v>NAB/LAB</v>
          </cell>
          <cell r="G1620" t="str">
            <v>London</v>
          </cell>
          <cell r="H1620">
            <v>4.010199568</v>
          </cell>
          <cell r="U1620">
            <v>3.3798413790000006</v>
          </cell>
          <cell r="AH1620">
            <v>4.3145202340000006</v>
          </cell>
          <cell r="AU1620">
            <v>4.2988053150000001</v>
          </cell>
          <cell r="BH1620">
            <v>3.1210418879999997</v>
          </cell>
          <cell r="BU1620">
            <v>3.6068207779999999</v>
          </cell>
        </row>
        <row r="1621">
          <cell r="B1621" t="str">
            <v>Year_Value_NAB/LAB_North East England</v>
          </cell>
          <cell r="C1621" t="str">
            <v>Year</v>
          </cell>
          <cell r="D1621" t="str">
            <v>Value</v>
          </cell>
          <cell r="E1621" t="str">
            <v>Beer</v>
          </cell>
          <cell r="F1621" t="str">
            <v>NAB/LAB</v>
          </cell>
          <cell r="G1621" t="str">
            <v>North East England</v>
          </cell>
          <cell r="H1621">
            <v>1.0937901670000001</v>
          </cell>
          <cell r="U1621">
            <v>1.0999600889999999</v>
          </cell>
          <cell r="AH1621">
            <v>1.0890036460000001</v>
          </cell>
          <cell r="AU1621">
            <v>0.80909379499999989</v>
          </cell>
          <cell r="BH1621">
            <v>1.8092465660000001</v>
          </cell>
          <cell r="BU1621">
            <v>1.0619855279999999</v>
          </cell>
        </row>
        <row r="1622">
          <cell r="B1622" t="str">
            <v>Year_Value_NAB/LAB_North East Scotland</v>
          </cell>
          <cell r="C1622" t="str">
            <v>Year</v>
          </cell>
          <cell r="D1622" t="str">
            <v>Value</v>
          </cell>
          <cell r="E1622" t="str">
            <v>Beer</v>
          </cell>
          <cell r="F1622" t="str">
            <v>NAB/LAB</v>
          </cell>
          <cell r="G1622" t="str">
            <v>North East Scotland</v>
          </cell>
          <cell r="H1622">
            <v>1.3496254249999999</v>
          </cell>
          <cell r="U1622">
            <v>0.95863477800000008</v>
          </cell>
          <cell r="AH1622">
            <v>1.3776740140000001</v>
          </cell>
          <cell r="AU1622">
            <v>1.1174881650000001</v>
          </cell>
          <cell r="BH1622">
            <v>0.92591680699999979</v>
          </cell>
          <cell r="BU1622">
            <v>0.28686448399999998</v>
          </cell>
        </row>
        <row r="1623">
          <cell r="B1623" t="str">
            <v>Year_Value_NAB/LAB_North West (Lancashire)</v>
          </cell>
          <cell r="C1623" t="str">
            <v>Year</v>
          </cell>
          <cell r="D1623" t="str">
            <v>Value</v>
          </cell>
          <cell r="E1623" t="str">
            <v>Beer</v>
          </cell>
          <cell r="F1623" t="str">
            <v>NAB/LAB</v>
          </cell>
          <cell r="G1623" t="str">
            <v>North West (Lancashire)</v>
          </cell>
          <cell r="H1623">
            <v>3.6537418919999998</v>
          </cell>
          <cell r="U1623">
            <v>3.6959668219999995</v>
          </cell>
          <cell r="AH1623">
            <v>4.5777892740000006</v>
          </cell>
          <cell r="AU1623">
            <v>4.6214395750000001</v>
          </cell>
          <cell r="BH1623">
            <v>3.28022174</v>
          </cell>
          <cell r="BU1623">
            <v>3.1930387160000002</v>
          </cell>
        </row>
        <row r="1624">
          <cell r="B1624" t="str">
            <v>Year_Value_NAB/LAB_South and South East</v>
          </cell>
          <cell r="C1624" t="str">
            <v>Year</v>
          </cell>
          <cell r="D1624" t="str">
            <v>Value</v>
          </cell>
          <cell r="E1624" t="str">
            <v>Beer</v>
          </cell>
          <cell r="F1624" t="str">
            <v>NAB/LAB</v>
          </cell>
          <cell r="G1624" t="str">
            <v>South and South East</v>
          </cell>
          <cell r="H1624">
            <v>2.484745191</v>
          </cell>
          <cell r="U1624">
            <v>2.197077417</v>
          </cell>
          <cell r="AH1624">
            <v>2.4941195179999998</v>
          </cell>
          <cell r="AU1624">
            <v>2.466612311</v>
          </cell>
          <cell r="BH1624">
            <v>1.590012255</v>
          </cell>
          <cell r="BU1624">
            <v>2.0866437759999998</v>
          </cell>
        </row>
        <row r="1625">
          <cell r="B1625" t="str">
            <v>Year_Value_NAB/LAB_South West</v>
          </cell>
          <cell r="C1625" t="str">
            <v>Year</v>
          </cell>
          <cell r="D1625" t="str">
            <v>Value</v>
          </cell>
          <cell r="E1625" t="str">
            <v>Beer</v>
          </cell>
          <cell r="F1625" t="str">
            <v>NAB/LAB</v>
          </cell>
          <cell r="G1625" t="str">
            <v>South West</v>
          </cell>
          <cell r="H1625">
            <v>1.5513497410000001</v>
          </cell>
          <cell r="U1625">
            <v>1.7186241670000002</v>
          </cell>
          <cell r="AH1625">
            <v>1.6900350069999999</v>
          </cell>
          <cell r="AU1625">
            <v>2.1097605859999997</v>
          </cell>
          <cell r="BH1625">
            <v>3.2250191939999993</v>
          </cell>
          <cell r="BU1625">
            <v>2.7090861479999999</v>
          </cell>
        </row>
        <row r="1626">
          <cell r="B1626" t="str">
            <v>Year_Value_NAB/LAB_Wales and West</v>
          </cell>
          <cell r="C1626" t="str">
            <v>Year</v>
          </cell>
          <cell r="D1626" t="str">
            <v>Value</v>
          </cell>
          <cell r="E1626" t="str">
            <v>Beer</v>
          </cell>
          <cell r="F1626" t="str">
            <v>NAB/LAB</v>
          </cell>
          <cell r="G1626" t="str">
            <v>Wales and West</v>
          </cell>
          <cell r="H1626">
            <v>1.747112781</v>
          </cell>
          <cell r="U1626">
            <v>1.817078806</v>
          </cell>
          <cell r="AH1626">
            <v>2.3116135340000001</v>
          </cell>
          <cell r="AU1626">
            <v>2.2958432119999999</v>
          </cell>
          <cell r="BH1626">
            <v>2.5010383539999999</v>
          </cell>
          <cell r="BU1626">
            <v>2.2142021720000002</v>
          </cell>
        </row>
        <row r="1627">
          <cell r="B1627" t="str">
            <v>Year_Value_NAB/LAB_Yorkshire</v>
          </cell>
          <cell r="C1627" t="str">
            <v>Year</v>
          </cell>
          <cell r="D1627" t="str">
            <v>Value</v>
          </cell>
          <cell r="E1627" t="str">
            <v>Beer</v>
          </cell>
          <cell r="F1627" t="str">
            <v>NAB/LAB</v>
          </cell>
          <cell r="G1627" t="str">
            <v>Yorkshire</v>
          </cell>
          <cell r="H1627">
            <v>3.5520494619999998</v>
          </cell>
          <cell r="U1627">
            <v>3.4756452790000001</v>
          </cell>
          <cell r="AH1627">
            <v>3.5937760789999995</v>
          </cell>
          <cell r="AU1627">
            <v>3.4726767110000001</v>
          </cell>
          <cell r="BH1627">
            <v>2.2534829460000001</v>
          </cell>
          <cell r="BU1627">
            <v>2.2697516879999999</v>
          </cell>
        </row>
        <row r="1628">
          <cell r="B1628" t="str">
            <v xml:space="preserve">Year_Value_Premium_Central England </v>
          </cell>
          <cell r="C1628" t="str">
            <v>Year</v>
          </cell>
          <cell r="D1628" t="str">
            <v>Value</v>
          </cell>
          <cell r="E1628" t="str">
            <v>Beer</v>
          </cell>
          <cell r="F1628" t="str">
            <v>Premium</v>
          </cell>
          <cell r="G1628" t="str">
            <v xml:space="preserve">Central England </v>
          </cell>
          <cell r="H1628">
            <v>435.93152416700002</v>
          </cell>
          <cell r="U1628">
            <v>423.40147527399995</v>
          </cell>
          <cell r="AH1628">
            <v>431.24511692900001</v>
          </cell>
          <cell r="AU1628">
            <v>412.53707357900009</v>
          </cell>
          <cell r="BH1628">
            <v>413.46066907700003</v>
          </cell>
          <cell r="BU1628">
            <v>425.129056214</v>
          </cell>
        </row>
        <row r="1629">
          <cell r="B1629" t="str">
            <v>Year_Value_Premium_GB CENTRAL SCOTLAND</v>
          </cell>
          <cell r="C1629" t="str">
            <v>Year</v>
          </cell>
          <cell r="D1629" t="str">
            <v>Value</v>
          </cell>
          <cell r="E1629" t="str">
            <v>Beer</v>
          </cell>
          <cell r="F1629" t="str">
            <v>Premium</v>
          </cell>
          <cell r="G1629" t="str">
            <v>GB CENTRAL SCOTLAND</v>
          </cell>
          <cell r="H1629">
            <v>211.15706506799998</v>
          </cell>
          <cell r="U1629">
            <v>206.83032334200001</v>
          </cell>
          <cell r="AH1629">
            <v>216.66434308499998</v>
          </cell>
          <cell r="AU1629">
            <v>187.78172093900002</v>
          </cell>
          <cell r="BH1629">
            <v>217.12576752600003</v>
          </cell>
          <cell r="BU1629">
            <v>197.65052521800001</v>
          </cell>
        </row>
        <row r="1630">
          <cell r="B1630" t="str">
            <v>Year_Value_Premium_East of England</v>
          </cell>
          <cell r="C1630" t="str">
            <v>Year</v>
          </cell>
          <cell r="D1630" t="str">
            <v>Value</v>
          </cell>
          <cell r="E1630" t="str">
            <v>Beer</v>
          </cell>
          <cell r="F1630" t="str">
            <v>Premium</v>
          </cell>
          <cell r="G1630" t="str">
            <v>East of England</v>
          </cell>
          <cell r="H1630">
            <v>230.21901566900004</v>
          </cell>
          <cell r="U1630">
            <v>209.97569383499999</v>
          </cell>
          <cell r="AH1630">
            <v>213.834345125</v>
          </cell>
          <cell r="AU1630">
            <v>231.435526856</v>
          </cell>
          <cell r="BH1630">
            <v>269.23625174099999</v>
          </cell>
          <cell r="BU1630">
            <v>289.685942119</v>
          </cell>
        </row>
        <row r="1631">
          <cell r="B1631" t="str">
            <v>Year_Value_Premium_London</v>
          </cell>
          <cell r="C1631" t="str">
            <v>Year</v>
          </cell>
          <cell r="D1631" t="str">
            <v>Value</v>
          </cell>
          <cell r="E1631" t="str">
            <v>Beer</v>
          </cell>
          <cell r="F1631" t="str">
            <v>Premium</v>
          </cell>
          <cell r="G1631" t="str">
            <v>London</v>
          </cell>
          <cell r="H1631">
            <v>1073.9057248840002</v>
          </cell>
          <cell r="U1631">
            <v>987.20201788399982</v>
          </cell>
          <cell r="AH1631">
            <v>1048.910235756</v>
          </cell>
          <cell r="AU1631">
            <v>1203.077070517</v>
          </cell>
          <cell r="BH1631">
            <v>1114.9030158739999</v>
          </cell>
          <cell r="BU1631">
            <v>1131.8128234739997</v>
          </cell>
        </row>
        <row r="1632">
          <cell r="B1632" t="str">
            <v>Year_Value_Premium_North East England</v>
          </cell>
          <cell r="C1632" t="str">
            <v>Year</v>
          </cell>
          <cell r="D1632" t="str">
            <v>Value</v>
          </cell>
          <cell r="E1632" t="str">
            <v>Beer</v>
          </cell>
          <cell r="F1632" t="str">
            <v>Premium</v>
          </cell>
          <cell r="G1632" t="str">
            <v>North East England</v>
          </cell>
          <cell r="H1632">
            <v>122.44476471000002</v>
          </cell>
          <cell r="U1632">
            <v>125.87108621099999</v>
          </cell>
          <cell r="AH1632">
            <v>124.79773863700001</v>
          </cell>
          <cell r="AU1632">
            <v>132.723332691</v>
          </cell>
          <cell r="BH1632">
            <v>167.10000337899999</v>
          </cell>
          <cell r="BU1632">
            <v>136.64439357099999</v>
          </cell>
        </row>
        <row r="1633">
          <cell r="B1633" t="str">
            <v>Year_Value_Premium_North East Scotland</v>
          </cell>
          <cell r="C1633" t="str">
            <v>Year</v>
          </cell>
          <cell r="D1633" t="str">
            <v>Value</v>
          </cell>
          <cell r="E1633" t="str">
            <v>Beer</v>
          </cell>
          <cell r="F1633" t="str">
            <v>Premium</v>
          </cell>
          <cell r="G1633" t="str">
            <v>North East Scotland</v>
          </cell>
          <cell r="H1633">
            <v>69.099463842999995</v>
          </cell>
          <cell r="U1633">
            <v>53.031845205000003</v>
          </cell>
          <cell r="AH1633">
            <v>48.760291508000002</v>
          </cell>
          <cell r="AU1633">
            <v>42.153029613000001</v>
          </cell>
          <cell r="BH1633">
            <v>50.563527932</v>
          </cell>
          <cell r="BU1633">
            <v>49.770223296999987</v>
          </cell>
        </row>
        <row r="1634">
          <cell r="B1634" t="str">
            <v>Year_Value_Premium_North West (Lancashire)</v>
          </cell>
          <cell r="C1634" t="str">
            <v>Year</v>
          </cell>
          <cell r="D1634" t="str">
            <v>Value</v>
          </cell>
          <cell r="E1634" t="str">
            <v>Beer</v>
          </cell>
          <cell r="F1634" t="str">
            <v>Premium</v>
          </cell>
          <cell r="G1634" t="str">
            <v>North West (Lancashire)</v>
          </cell>
          <cell r="H1634">
            <v>373.77162246</v>
          </cell>
          <cell r="U1634">
            <v>347.670750123</v>
          </cell>
          <cell r="AH1634">
            <v>318.873483744</v>
          </cell>
          <cell r="AU1634">
            <v>274.17590715099999</v>
          </cell>
          <cell r="BH1634">
            <v>292.717796077</v>
          </cell>
          <cell r="BU1634">
            <v>292.88969785099999</v>
          </cell>
        </row>
        <row r="1635">
          <cell r="B1635" t="str">
            <v>Year_Value_Premium_South and South East</v>
          </cell>
          <cell r="C1635" t="str">
            <v>Year</v>
          </cell>
          <cell r="D1635" t="str">
            <v>Value</v>
          </cell>
          <cell r="E1635" t="str">
            <v>Beer</v>
          </cell>
          <cell r="F1635" t="str">
            <v>Premium</v>
          </cell>
          <cell r="G1635" t="str">
            <v>South and South East</v>
          </cell>
          <cell r="H1635">
            <v>308.79502898999999</v>
          </cell>
          <cell r="U1635">
            <v>315.60069236699997</v>
          </cell>
          <cell r="AH1635">
            <v>323.06392048099991</v>
          </cell>
          <cell r="AU1635">
            <v>354.64435648099993</v>
          </cell>
          <cell r="BH1635">
            <v>437.63073897599998</v>
          </cell>
          <cell r="BU1635">
            <v>445.00402087099991</v>
          </cell>
        </row>
        <row r="1636">
          <cell r="B1636" t="str">
            <v>Year_Value_Premium_South West</v>
          </cell>
          <cell r="C1636" t="str">
            <v>Year</v>
          </cell>
          <cell r="D1636" t="str">
            <v>Value</v>
          </cell>
          <cell r="E1636" t="str">
            <v>Beer</v>
          </cell>
          <cell r="F1636" t="str">
            <v>Premium</v>
          </cell>
          <cell r="G1636" t="str">
            <v>South West</v>
          </cell>
          <cell r="H1636">
            <v>132.37802344099998</v>
          </cell>
          <cell r="U1636">
            <v>131.91506324199997</v>
          </cell>
          <cell r="AH1636">
            <v>116.53025885699999</v>
          </cell>
          <cell r="AU1636">
            <v>142.47967225300002</v>
          </cell>
          <cell r="BH1636">
            <v>152.16466536899998</v>
          </cell>
          <cell r="BU1636">
            <v>135.24283939899999</v>
          </cell>
        </row>
        <row r="1637">
          <cell r="B1637" t="str">
            <v>Year_Value_Premium_Wales and West</v>
          </cell>
          <cell r="C1637" t="str">
            <v>Year</v>
          </cell>
          <cell r="D1637" t="str">
            <v>Value</v>
          </cell>
          <cell r="E1637" t="str">
            <v>Beer</v>
          </cell>
          <cell r="F1637" t="str">
            <v>Premium</v>
          </cell>
          <cell r="G1637" t="str">
            <v>Wales and West</v>
          </cell>
          <cell r="H1637">
            <v>215.70554620199997</v>
          </cell>
          <cell r="U1637">
            <v>207.53080682699999</v>
          </cell>
          <cell r="AH1637">
            <v>208.136988003</v>
          </cell>
          <cell r="AU1637">
            <v>202.14835909300001</v>
          </cell>
          <cell r="BH1637">
            <v>238.14974406100001</v>
          </cell>
          <cell r="BU1637">
            <v>238.08934383200003</v>
          </cell>
        </row>
        <row r="1638">
          <cell r="B1638" t="str">
            <v>Year_Value_Premium_Yorkshire</v>
          </cell>
          <cell r="C1638" t="str">
            <v>Year</v>
          </cell>
          <cell r="D1638" t="str">
            <v>Value</v>
          </cell>
          <cell r="E1638" t="str">
            <v>Beer</v>
          </cell>
          <cell r="F1638" t="str">
            <v>Premium</v>
          </cell>
          <cell r="G1638" t="str">
            <v>Yorkshire</v>
          </cell>
          <cell r="H1638">
            <v>292.626965117</v>
          </cell>
          <cell r="U1638">
            <v>265.45413576699997</v>
          </cell>
          <cell r="AH1638">
            <v>295.48057085900001</v>
          </cell>
          <cell r="AU1638">
            <v>319.40872657299997</v>
          </cell>
          <cell r="BH1638">
            <v>351.73586861699999</v>
          </cell>
          <cell r="BU1638">
            <v>349.10045748900001</v>
          </cell>
        </row>
        <row r="1639">
          <cell r="B1639" t="str">
            <v xml:space="preserve">Year_Value_Standard_Central England </v>
          </cell>
          <cell r="C1639" t="str">
            <v>Year</v>
          </cell>
          <cell r="D1639" t="str">
            <v>Value</v>
          </cell>
          <cell r="E1639" t="str">
            <v>Beer</v>
          </cell>
          <cell r="F1639" t="str">
            <v>Standard</v>
          </cell>
          <cell r="G1639" t="str">
            <v xml:space="preserve">Central England </v>
          </cell>
          <cell r="H1639">
            <v>1502.343334161</v>
          </cell>
          <cell r="U1639">
            <v>1463.0734392440002</v>
          </cell>
          <cell r="AH1639">
            <v>1443.2932576439998</v>
          </cell>
          <cell r="AU1639">
            <v>1367.8908564000001</v>
          </cell>
          <cell r="BH1639">
            <v>1340.9595935979999</v>
          </cell>
          <cell r="BU1639">
            <v>1289.4445130560002</v>
          </cell>
        </row>
        <row r="1640">
          <cell r="B1640" t="str">
            <v>Year_Value_Standard_GB CENTRAL SCOTLAND</v>
          </cell>
          <cell r="C1640" t="str">
            <v>Year</v>
          </cell>
          <cell r="D1640" t="str">
            <v>Value</v>
          </cell>
          <cell r="E1640" t="str">
            <v>Beer</v>
          </cell>
          <cell r="F1640" t="str">
            <v>Standard</v>
          </cell>
          <cell r="G1640" t="str">
            <v>GB CENTRAL SCOTLAND</v>
          </cell>
          <cell r="H1640">
            <v>404.00804433000002</v>
          </cell>
          <cell r="U1640">
            <v>451.93259007300003</v>
          </cell>
          <cell r="AH1640">
            <v>449.082984361</v>
          </cell>
          <cell r="AU1640">
            <v>484.72651303300006</v>
          </cell>
          <cell r="BH1640">
            <v>444.83146501999994</v>
          </cell>
          <cell r="BU1640">
            <v>429.25742218999994</v>
          </cell>
        </row>
        <row r="1641">
          <cell r="B1641" t="str">
            <v>Year_Value_Standard_East of England</v>
          </cell>
          <cell r="C1641" t="str">
            <v>Year</v>
          </cell>
          <cell r="D1641" t="str">
            <v>Value</v>
          </cell>
          <cell r="E1641" t="str">
            <v>Beer</v>
          </cell>
          <cell r="F1641" t="str">
            <v>Standard</v>
          </cell>
          <cell r="G1641" t="str">
            <v>East of England</v>
          </cell>
          <cell r="H1641">
            <v>538.396124504</v>
          </cell>
          <cell r="U1641">
            <v>549.09810847799997</v>
          </cell>
          <cell r="AH1641">
            <v>531.21427034400006</v>
          </cell>
          <cell r="AU1641">
            <v>559.52108708699984</v>
          </cell>
          <cell r="BH1641">
            <v>558.42178022399992</v>
          </cell>
          <cell r="BU1641">
            <v>530.7384229490001</v>
          </cell>
        </row>
        <row r="1642">
          <cell r="B1642" t="str">
            <v>Year_Value_Standard_London</v>
          </cell>
          <cell r="C1642" t="str">
            <v>Year</v>
          </cell>
          <cell r="D1642" t="str">
            <v>Value</v>
          </cell>
          <cell r="E1642" t="str">
            <v>Beer</v>
          </cell>
          <cell r="F1642" t="str">
            <v>Standard</v>
          </cell>
          <cell r="G1642" t="str">
            <v>London</v>
          </cell>
          <cell r="H1642">
            <v>1362.0616713569998</v>
          </cell>
          <cell r="U1642">
            <v>1262.9862812840001</v>
          </cell>
          <cell r="AH1642">
            <v>1323.6994104949999</v>
          </cell>
          <cell r="AU1642">
            <v>1404.4220644430002</v>
          </cell>
          <cell r="BH1642">
            <v>1443.1055781509999</v>
          </cell>
          <cell r="BU1642">
            <v>1468.3390430159998</v>
          </cell>
        </row>
        <row r="1643">
          <cell r="B1643" t="str">
            <v>Year_Value_Standard_North East England</v>
          </cell>
          <cell r="C1643" t="str">
            <v>Year</v>
          </cell>
          <cell r="D1643" t="str">
            <v>Value</v>
          </cell>
          <cell r="E1643" t="str">
            <v>Beer</v>
          </cell>
          <cell r="F1643" t="str">
            <v>Standard</v>
          </cell>
          <cell r="G1643" t="str">
            <v>North East England</v>
          </cell>
          <cell r="H1643">
            <v>538.43486492800002</v>
          </cell>
          <cell r="U1643">
            <v>565.74372231900009</v>
          </cell>
          <cell r="AH1643">
            <v>532.55801494800005</v>
          </cell>
          <cell r="AU1643">
            <v>461.51169768100004</v>
          </cell>
          <cell r="BH1643">
            <v>462.206615425</v>
          </cell>
          <cell r="BU1643">
            <v>435.03984691100004</v>
          </cell>
        </row>
        <row r="1644">
          <cell r="B1644" t="str">
            <v>Year_Value_Standard_North East Scotland</v>
          </cell>
          <cell r="C1644" t="str">
            <v>Year</v>
          </cell>
          <cell r="D1644" t="str">
            <v>Value</v>
          </cell>
          <cell r="E1644" t="str">
            <v>Beer</v>
          </cell>
          <cell r="F1644" t="str">
            <v>Standard</v>
          </cell>
          <cell r="G1644" t="str">
            <v>North East Scotland</v>
          </cell>
          <cell r="H1644">
            <v>133.10886807399999</v>
          </cell>
          <cell r="U1644">
            <v>124.760567454</v>
          </cell>
          <cell r="AH1644">
            <v>142.624953616</v>
          </cell>
          <cell r="AU1644">
            <v>101.32448405800001</v>
          </cell>
          <cell r="BH1644">
            <v>131.11480102199999</v>
          </cell>
          <cell r="BU1644">
            <v>134.12121635599999</v>
          </cell>
        </row>
        <row r="1645">
          <cell r="B1645" t="str">
            <v>Year_Value_Standard_North West (Lancashire)</v>
          </cell>
          <cell r="C1645" t="str">
            <v>Year</v>
          </cell>
          <cell r="D1645" t="str">
            <v>Value</v>
          </cell>
          <cell r="E1645" t="str">
            <v>Beer</v>
          </cell>
          <cell r="F1645" t="str">
            <v>Standard</v>
          </cell>
          <cell r="G1645" t="str">
            <v>North West (Lancashire)</v>
          </cell>
          <cell r="H1645">
            <v>1077.4660604849998</v>
          </cell>
          <cell r="U1645">
            <v>1083.7829109850002</v>
          </cell>
          <cell r="AH1645">
            <v>1080.8539175080002</v>
          </cell>
          <cell r="AU1645">
            <v>1093.1918011190003</v>
          </cell>
          <cell r="BH1645">
            <v>1003.568935588</v>
          </cell>
          <cell r="BU1645">
            <v>1015.1273077110002</v>
          </cell>
        </row>
        <row r="1646">
          <cell r="B1646" t="str">
            <v>Year_Value_Standard_South and South East</v>
          </cell>
          <cell r="C1646" t="str">
            <v>Year</v>
          </cell>
          <cell r="D1646" t="str">
            <v>Value</v>
          </cell>
          <cell r="E1646" t="str">
            <v>Beer</v>
          </cell>
          <cell r="F1646" t="str">
            <v>Standard</v>
          </cell>
          <cell r="G1646" t="str">
            <v>South and South East</v>
          </cell>
          <cell r="H1646">
            <v>575.785311127</v>
          </cell>
          <cell r="U1646">
            <v>632.526388623</v>
          </cell>
          <cell r="AH1646">
            <v>600.87715466200007</v>
          </cell>
          <cell r="AU1646">
            <v>680.72864588400012</v>
          </cell>
          <cell r="BH1646">
            <v>710.92638364300001</v>
          </cell>
          <cell r="BU1646">
            <v>704.45506435499988</v>
          </cell>
        </row>
        <row r="1647">
          <cell r="B1647" t="str">
            <v>Year_Value_Standard_South West</v>
          </cell>
          <cell r="C1647" t="str">
            <v>Year</v>
          </cell>
          <cell r="D1647" t="str">
            <v>Value</v>
          </cell>
          <cell r="E1647" t="str">
            <v>Beer</v>
          </cell>
          <cell r="F1647" t="str">
            <v>Standard</v>
          </cell>
          <cell r="G1647" t="str">
            <v>South West</v>
          </cell>
          <cell r="H1647">
            <v>291.629369032</v>
          </cell>
          <cell r="U1647">
            <v>282.190578335</v>
          </cell>
          <cell r="AH1647">
            <v>248.13989121</v>
          </cell>
          <cell r="AU1647">
            <v>279.91710057199998</v>
          </cell>
          <cell r="BH1647">
            <v>278.88625246999999</v>
          </cell>
          <cell r="BU1647">
            <v>299.30646689099996</v>
          </cell>
        </row>
        <row r="1648">
          <cell r="B1648" t="str">
            <v>Year_Value_Standard_Wales and West</v>
          </cell>
          <cell r="C1648" t="str">
            <v>Year</v>
          </cell>
          <cell r="D1648" t="str">
            <v>Value</v>
          </cell>
          <cell r="E1648" t="str">
            <v>Beer</v>
          </cell>
          <cell r="F1648" t="str">
            <v>Standard</v>
          </cell>
          <cell r="G1648" t="str">
            <v>Wales and West</v>
          </cell>
          <cell r="H1648">
            <v>615.69650481899998</v>
          </cell>
          <cell r="U1648">
            <v>623.82079673500004</v>
          </cell>
          <cell r="AH1648">
            <v>622.77163144999997</v>
          </cell>
          <cell r="AU1648">
            <v>663.82867742899998</v>
          </cell>
          <cell r="BH1648">
            <v>599.69906260199991</v>
          </cell>
          <cell r="BU1648">
            <v>567.09591749599997</v>
          </cell>
        </row>
        <row r="1649">
          <cell r="B1649" t="str">
            <v>Year_Value_Standard_Yorkshire</v>
          </cell>
          <cell r="C1649" t="str">
            <v>Year</v>
          </cell>
          <cell r="D1649" t="str">
            <v>Value</v>
          </cell>
          <cell r="E1649" t="str">
            <v>Beer</v>
          </cell>
          <cell r="F1649" t="str">
            <v>Standard</v>
          </cell>
          <cell r="G1649" t="str">
            <v>Yorkshire</v>
          </cell>
          <cell r="H1649">
            <v>1016.4909553590001</v>
          </cell>
          <cell r="U1649">
            <v>1024.977947222</v>
          </cell>
          <cell r="AH1649">
            <v>1019.664910259</v>
          </cell>
          <cell r="AU1649">
            <v>1075.1457566680001</v>
          </cell>
          <cell r="BH1649">
            <v>1038.587265759</v>
          </cell>
          <cell r="BU1649">
            <v>1005.545523852</v>
          </cell>
        </row>
        <row r="1650">
          <cell r="B1650" t="str">
            <v xml:space="preserve">Year_Value_Super_Central England </v>
          </cell>
          <cell r="C1650" t="str">
            <v>Year</v>
          </cell>
          <cell r="D1650" t="str">
            <v>Value</v>
          </cell>
          <cell r="E1650" t="str">
            <v>Beer</v>
          </cell>
          <cell r="F1650" t="str">
            <v>Super</v>
          </cell>
          <cell r="G1650" t="str">
            <v xml:space="preserve">Central England </v>
          </cell>
          <cell r="H1650">
            <v>2.0045333730000001</v>
          </cell>
          <cell r="U1650">
            <v>1.4349181530000001</v>
          </cell>
          <cell r="AH1650">
            <v>1.48835776</v>
          </cell>
          <cell r="AU1650">
            <v>2.1856109779999997</v>
          </cell>
          <cell r="BH1650">
            <v>2.5660615400000002</v>
          </cell>
          <cell r="BU1650">
            <v>3.7891468820000003</v>
          </cell>
        </row>
        <row r="1651">
          <cell r="B1651" t="str">
            <v>Year_Value_Super_GB CENTRAL SCOTLAND</v>
          </cell>
          <cell r="C1651" t="str">
            <v>Year</v>
          </cell>
          <cell r="D1651" t="str">
            <v>Value</v>
          </cell>
          <cell r="E1651" t="str">
            <v>Beer</v>
          </cell>
          <cell r="F1651" t="str">
            <v>Super</v>
          </cell>
          <cell r="G1651" t="str">
            <v>GB CENTRAL SCOTLAND</v>
          </cell>
          <cell r="H1651">
            <v>0.64237751499999995</v>
          </cell>
          <cell r="U1651">
            <v>0.58688824900000003</v>
          </cell>
          <cell r="AH1651">
            <v>1.0293849290000001</v>
          </cell>
          <cell r="AU1651">
            <v>0.90229958499999996</v>
          </cell>
          <cell r="BH1651">
            <v>1.3443452260000002</v>
          </cell>
          <cell r="BU1651">
            <v>1.3197229260000001</v>
          </cell>
        </row>
        <row r="1652">
          <cell r="B1652" t="str">
            <v>Year_Value_Super_East of England</v>
          </cell>
          <cell r="C1652" t="str">
            <v>Year</v>
          </cell>
          <cell r="D1652" t="str">
            <v>Value</v>
          </cell>
          <cell r="E1652" t="str">
            <v>Beer</v>
          </cell>
          <cell r="F1652" t="str">
            <v>Super</v>
          </cell>
          <cell r="G1652" t="str">
            <v>East of England</v>
          </cell>
          <cell r="H1652">
            <v>0.66123358599999993</v>
          </cell>
          <cell r="U1652">
            <v>0.38862733599999999</v>
          </cell>
          <cell r="AH1652">
            <v>0.67552731700000002</v>
          </cell>
          <cell r="AU1652">
            <v>1.09435836</v>
          </cell>
          <cell r="BH1652">
            <v>1.9652817920000001</v>
          </cell>
          <cell r="BU1652">
            <v>3.0117584129999995</v>
          </cell>
        </row>
        <row r="1653">
          <cell r="B1653" t="str">
            <v>Year_Value_Super_London</v>
          </cell>
          <cell r="C1653" t="str">
            <v>Year</v>
          </cell>
          <cell r="D1653" t="str">
            <v>Value</v>
          </cell>
          <cell r="E1653" t="str">
            <v>Beer</v>
          </cell>
          <cell r="F1653" t="str">
            <v>Super</v>
          </cell>
          <cell r="G1653" t="str">
            <v>London</v>
          </cell>
          <cell r="H1653">
            <v>3.6923655499999994</v>
          </cell>
          <cell r="U1653">
            <v>2.8159964899999999</v>
          </cell>
          <cell r="AH1653">
            <v>4.4359061449999997</v>
          </cell>
          <cell r="AU1653">
            <v>6.2951067389999995</v>
          </cell>
          <cell r="BH1653">
            <v>6.4041284399999983</v>
          </cell>
          <cell r="BU1653">
            <v>7.4106384229999991</v>
          </cell>
        </row>
        <row r="1654">
          <cell r="B1654" t="str">
            <v>Year_Value_Super_North East England</v>
          </cell>
          <cell r="C1654" t="str">
            <v>Year</v>
          </cell>
          <cell r="D1654" t="str">
            <v>Value</v>
          </cell>
          <cell r="E1654" t="str">
            <v>Beer</v>
          </cell>
          <cell r="F1654" t="str">
            <v>Super</v>
          </cell>
          <cell r="G1654" t="str">
            <v>North East England</v>
          </cell>
          <cell r="H1654">
            <v>0.70950972300000004</v>
          </cell>
          <cell r="U1654">
            <v>0.52458820199999989</v>
          </cell>
          <cell r="AH1654">
            <v>0.428439128</v>
          </cell>
          <cell r="AU1654">
            <v>0.66532416900000002</v>
          </cell>
          <cell r="BH1654">
            <v>3.8580217630000009</v>
          </cell>
          <cell r="BU1654">
            <v>8.1978173509999994</v>
          </cell>
        </row>
        <row r="1655">
          <cell r="B1655" t="str">
            <v>Year_Value_Super_North East Scotland</v>
          </cell>
          <cell r="C1655" t="str">
            <v>Year</v>
          </cell>
          <cell r="D1655" t="str">
            <v>Value</v>
          </cell>
          <cell r="E1655" t="str">
            <v>Beer</v>
          </cell>
          <cell r="F1655" t="str">
            <v>Super</v>
          </cell>
          <cell r="G1655" t="str">
            <v>North East Scotland</v>
          </cell>
          <cell r="H1655">
            <v>0.256006917</v>
          </cell>
          <cell r="U1655">
            <v>0.11789857600000002</v>
          </cell>
          <cell r="AH1655">
            <v>0.105669835</v>
          </cell>
          <cell r="AU1655">
            <v>3.9976422000000005E-2</v>
          </cell>
          <cell r="BH1655">
            <v>3.6253986000000002E-2</v>
          </cell>
          <cell r="BU1655">
            <v>2.2309660999999998E-2</v>
          </cell>
        </row>
        <row r="1656">
          <cell r="B1656" t="str">
            <v>Year_Value_Super_North West (Lancashire)</v>
          </cell>
          <cell r="C1656" t="str">
            <v>Year</v>
          </cell>
          <cell r="D1656" t="str">
            <v>Value</v>
          </cell>
          <cell r="E1656" t="str">
            <v>Beer</v>
          </cell>
          <cell r="F1656" t="str">
            <v>Super</v>
          </cell>
          <cell r="G1656" t="str">
            <v>North West (Lancashire)</v>
          </cell>
          <cell r="H1656">
            <v>1.6125841569999999</v>
          </cell>
          <cell r="U1656">
            <v>1.1672345019999999</v>
          </cell>
          <cell r="AH1656">
            <v>1.4829301239999997</v>
          </cell>
          <cell r="AU1656">
            <v>1.5444749159999998</v>
          </cell>
          <cell r="BH1656">
            <v>1.4067401989999999</v>
          </cell>
          <cell r="BU1656">
            <v>1.5212484989999999</v>
          </cell>
        </row>
        <row r="1657">
          <cell r="B1657" t="str">
            <v>Year_Value_Super_South and South East</v>
          </cell>
          <cell r="C1657" t="str">
            <v>Year</v>
          </cell>
          <cell r="D1657" t="str">
            <v>Value</v>
          </cell>
          <cell r="E1657" t="str">
            <v>Beer</v>
          </cell>
          <cell r="F1657" t="str">
            <v>Super</v>
          </cell>
          <cell r="G1657" t="str">
            <v>South and South East</v>
          </cell>
          <cell r="H1657">
            <v>0.79913332800000003</v>
          </cell>
          <cell r="U1657">
            <v>0.623057211</v>
          </cell>
          <cell r="AH1657">
            <v>1.2399737749999997</v>
          </cell>
          <cell r="AU1657">
            <v>1.1300223599999999</v>
          </cell>
          <cell r="BH1657">
            <v>1.4024634460000001</v>
          </cell>
          <cell r="BU1657">
            <v>1.7671812000000002</v>
          </cell>
        </row>
        <row r="1658">
          <cell r="B1658" t="str">
            <v>Year_Value_Super_South West</v>
          </cell>
          <cell r="C1658" t="str">
            <v>Year</v>
          </cell>
          <cell r="D1658" t="str">
            <v>Value</v>
          </cell>
          <cell r="E1658" t="str">
            <v>Beer</v>
          </cell>
          <cell r="F1658" t="str">
            <v>Super</v>
          </cell>
          <cell r="G1658" t="str">
            <v>South West</v>
          </cell>
          <cell r="H1658">
            <v>0.45842444899999996</v>
          </cell>
          <cell r="U1658">
            <v>0.45896945000000006</v>
          </cell>
          <cell r="AH1658">
            <v>0.67684783000000004</v>
          </cell>
          <cell r="AU1658">
            <v>0.78394119900000003</v>
          </cell>
          <cell r="BH1658">
            <v>0.93812029600000002</v>
          </cell>
          <cell r="BU1658">
            <v>0.31707790499999999</v>
          </cell>
        </row>
        <row r="1659">
          <cell r="B1659" t="str">
            <v>Year_Value_Super_Wales and West</v>
          </cell>
          <cell r="C1659" t="str">
            <v>Year</v>
          </cell>
          <cell r="D1659" t="str">
            <v>Value</v>
          </cell>
          <cell r="E1659" t="str">
            <v>Beer</v>
          </cell>
          <cell r="F1659" t="str">
            <v>Super</v>
          </cell>
          <cell r="G1659" t="str">
            <v>Wales and West</v>
          </cell>
          <cell r="H1659">
            <v>0.49869832099999989</v>
          </cell>
          <cell r="U1659">
            <v>0.63484220700000005</v>
          </cell>
          <cell r="AH1659">
            <v>0.92615250900000001</v>
          </cell>
          <cell r="AU1659">
            <v>0.83967748299999989</v>
          </cell>
          <cell r="BH1659">
            <v>0.82370799300000008</v>
          </cell>
          <cell r="BU1659">
            <v>0.99662926000000007</v>
          </cell>
        </row>
        <row r="1660">
          <cell r="B1660" t="str">
            <v>Year_Value_Super_Yorkshire</v>
          </cell>
          <cell r="C1660" t="str">
            <v>Year</v>
          </cell>
          <cell r="D1660" t="str">
            <v>Value</v>
          </cell>
          <cell r="E1660" t="str">
            <v>Beer</v>
          </cell>
          <cell r="F1660" t="str">
            <v>Super</v>
          </cell>
          <cell r="G1660" t="str">
            <v>Yorkshire</v>
          </cell>
          <cell r="H1660">
            <v>2.1889952159999999</v>
          </cell>
          <cell r="U1660">
            <v>1.5076303699999998</v>
          </cell>
          <cell r="AH1660">
            <v>1.461094801</v>
          </cell>
          <cell r="AU1660">
            <v>2.5938326909999998</v>
          </cell>
          <cell r="BH1660">
            <v>4.4554083969999994</v>
          </cell>
          <cell r="BU1660">
            <v>5.1377420540000003</v>
          </cell>
        </row>
        <row r="1661">
          <cell r="B1661" t="str">
            <v xml:space="preserve">Year_Value_Total Fortifed Wine &amp; Vermouth_Central England </v>
          </cell>
          <cell r="C1661" t="str">
            <v>Year</v>
          </cell>
          <cell r="D1661" t="str">
            <v>Value</v>
          </cell>
          <cell r="E1661" t="str">
            <v>Fortified Wine</v>
          </cell>
          <cell r="F1661" t="str">
            <v>Total Fortifed Wine &amp; Vermouth</v>
          </cell>
          <cell r="G1661" t="str">
            <v xml:space="preserve">Central England </v>
          </cell>
          <cell r="H1661">
            <v>13.209260612</v>
          </cell>
          <cell r="U1661">
            <v>13.239230229</v>
          </cell>
          <cell r="AH1661">
            <v>10.298665496</v>
          </cell>
          <cell r="AU1661">
            <v>11.125060120999999</v>
          </cell>
          <cell r="BH1661">
            <v>9.6808046769999994</v>
          </cell>
          <cell r="BU1661">
            <v>9.8847947440000006</v>
          </cell>
        </row>
        <row r="1662">
          <cell r="B1662" t="str">
            <v>Year_Value_Total Fortifed Wine &amp; Vermouth_GB CENTRAL SCOTLAND</v>
          </cell>
          <cell r="C1662" t="str">
            <v>Year</v>
          </cell>
          <cell r="D1662" t="str">
            <v>Value</v>
          </cell>
          <cell r="E1662" t="str">
            <v>Fortified Wine</v>
          </cell>
          <cell r="F1662" t="str">
            <v>Total Fortifed Wine &amp; Vermouth</v>
          </cell>
          <cell r="G1662" t="str">
            <v>GB CENTRAL SCOTLAND</v>
          </cell>
          <cell r="H1662">
            <v>5.0432575779999995</v>
          </cell>
          <cell r="U1662">
            <v>5.1853829840000003</v>
          </cell>
          <cell r="AH1662">
            <v>4.3262798760000001</v>
          </cell>
          <cell r="AU1662">
            <v>4.275308763</v>
          </cell>
          <cell r="BH1662">
            <v>3.4947797580000013</v>
          </cell>
          <cell r="BU1662">
            <v>3.5271888170000003</v>
          </cell>
        </row>
        <row r="1663">
          <cell r="B1663" t="str">
            <v>Year_Value_Total Fortifed Wine &amp; Vermouth_East of England</v>
          </cell>
          <cell r="C1663" t="str">
            <v>Year</v>
          </cell>
          <cell r="D1663" t="str">
            <v>Value</v>
          </cell>
          <cell r="E1663" t="str">
            <v>Fortified Wine</v>
          </cell>
          <cell r="F1663" t="str">
            <v>Total Fortifed Wine &amp; Vermouth</v>
          </cell>
          <cell r="G1663" t="str">
            <v>East of England</v>
          </cell>
          <cell r="H1663">
            <v>6.5689384440000014</v>
          </cell>
          <cell r="U1663">
            <v>6.3912369370000004</v>
          </cell>
          <cell r="AH1663">
            <v>4.7588047749999998</v>
          </cell>
          <cell r="AU1663">
            <v>4.923025086</v>
          </cell>
          <cell r="BH1663">
            <v>5.2680256000000005</v>
          </cell>
          <cell r="BU1663">
            <v>4.73519179</v>
          </cell>
        </row>
        <row r="1664">
          <cell r="B1664" t="str">
            <v>Year_Value_Total Fortifed Wine &amp; Vermouth_London</v>
          </cell>
          <cell r="C1664" t="str">
            <v>Year</v>
          </cell>
          <cell r="D1664" t="str">
            <v>Value</v>
          </cell>
          <cell r="E1664" t="str">
            <v>Fortified Wine</v>
          </cell>
          <cell r="F1664" t="str">
            <v>Total Fortifed Wine &amp; Vermouth</v>
          </cell>
          <cell r="G1664" t="str">
            <v>London</v>
          </cell>
          <cell r="H1664">
            <v>18.764359841000001</v>
          </cell>
          <cell r="U1664">
            <v>20.363354927000003</v>
          </cell>
          <cell r="AH1664">
            <v>20.758236744999998</v>
          </cell>
          <cell r="AU1664">
            <v>21.055223662000003</v>
          </cell>
          <cell r="BH1664">
            <v>19.732992784000004</v>
          </cell>
          <cell r="BU1664">
            <v>18.675908489000001</v>
          </cell>
        </row>
        <row r="1665">
          <cell r="B1665" t="str">
            <v>Year_Value_Total Fortifed Wine &amp; Vermouth_North East England</v>
          </cell>
          <cell r="C1665" t="str">
            <v>Year</v>
          </cell>
          <cell r="D1665" t="str">
            <v>Value</v>
          </cell>
          <cell r="E1665" t="str">
            <v>Fortified Wine</v>
          </cell>
          <cell r="F1665" t="str">
            <v>Total Fortifed Wine &amp; Vermouth</v>
          </cell>
          <cell r="G1665" t="str">
            <v>North East England</v>
          </cell>
          <cell r="H1665">
            <v>3.181164654999999</v>
          </cell>
          <cell r="U1665">
            <v>3.0390905519999998</v>
          </cell>
          <cell r="AH1665">
            <v>2.6611537200000002</v>
          </cell>
          <cell r="AU1665">
            <v>2.6336650399999995</v>
          </cell>
          <cell r="BH1665">
            <v>2.8896147270000005</v>
          </cell>
          <cell r="BU1665">
            <v>2.9218848290000006</v>
          </cell>
        </row>
        <row r="1666">
          <cell r="B1666" t="str">
            <v>Year_Value_Total Fortifed Wine &amp; Vermouth_North East Scotland</v>
          </cell>
          <cell r="C1666" t="str">
            <v>Year</v>
          </cell>
          <cell r="D1666" t="str">
            <v>Value</v>
          </cell>
          <cell r="E1666" t="str">
            <v>Fortified Wine</v>
          </cell>
          <cell r="F1666" t="str">
            <v>Total Fortifed Wine &amp; Vermouth</v>
          </cell>
          <cell r="G1666" t="str">
            <v>North East Scotland</v>
          </cell>
          <cell r="H1666">
            <v>1.6567277880000002</v>
          </cell>
          <cell r="U1666">
            <v>1.5335828879999998</v>
          </cell>
          <cell r="AH1666">
            <v>1.1839020849999999</v>
          </cell>
          <cell r="AU1666">
            <v>1.0101811780000001</v>
          </cell>
          <cell r="BH1666">
            <v>1.044767963</v>
          </cell>
          <cell r="BU1666">
            <v>1.2256432979999998</v>
          </cell>
        </row>
        <row r="1667">
          <cell r="B1667" t="str">
            <v>Year_Value_Total Fortifed Wine &amp; Vermouth_North West (Lancashire)</v>
          </cell>
          <cell r="C1667" t="str">
            <v>Year</v>
          </cell>
          <cell r="D1667" t="str">
            <v>Value</v>
          </cell>
          <cell r="E1667" t="str">
            <v>Fortified Wine</v>
          </cell>
          <cell r="F1667" t="str">
            <v>Total Fortifed Wine &amp; Vermouth</v>
          </cell>
          <cell r="G1667" t="str">
            <v>North West (Lancashire)</v>
          </cell>
          <cell r="H1667">
            <v>10.030860651000001</v>
          </cell>
          <cell r="U1667">
            <v>9.8311763379999988</v>
          </cell>
          <cell r="AH1667">
            <v>8.4409523809999989</v>
          </cell>
          <cell r="AU1667">
            <v>7.7806724389999999</v>
          </cell>
          <cell r="BH1667">
            <v>6.6382282610000001</v>
          </cell>
          <cell r="BU1667">
            <v>6.595142568</v>
          </cell>
        </row>
        <row r="1668">
          <cell r="B1668" t="str">
            <v>Year_Value_Total Fortifed Wine &amp; Vermouth_South and South East</v>
          </cell>
          <cell r="C1668" t="str">
            <v>Year</v>
          </cell>
          <cell r="D1668" t="str">
            <v>Value</v>
          </cell>
          <cell r="E1668" t="str">
            <v>Fortified Wine</v>
          </cell>
          <cell r="F1668" t="str">
            <v>Total Fortifed Wine &amp; Vermouth</v>
          </cell>
          <cell r="G1668" t="str">
            <v>South and South East</v>
          </cell>
          <cell r="H1668">
            <v>10.653287087999999</v>
          </cell>
          <cell r="U1668">
            <v>10.312324379</v>
          </cell>
          <cell r="AH1668">
            <v>8.5127275480000009</v>
          </cell>
          <cell r="AU1668">
            <v>8.0781854329999998</v>
          </cell>
          <cell r="BH1668">
            <v>7.0840445409999999</v>
          </cell>
          <cell r="BU1668">
            <v>7.4188807909999985</v>
          </cell>
        </row>
        <row r="1669">
          <cell r="B1669" t="str">
            <v>Year_Value_Total Fortifed Wine &amp; Vermouth_South West</v>
          </cell>
          <cell r="C1669" t="str">
            <v>Year</v>
          </cell>
          <cell r="D1669" t="str">
            <v>Value</v>
          </cell>
          <cell r="E1669" t="str">
            <v>Fortified Wine</v>
          </cell>
          <cell r="F1669" t="str">
            <v>Total Fortifed Wine &amp; Vermouth</v>
          </cell>
          <cell r="G1669" t="str">
            <v>South West</v>
          </cell>
          <cell r="H1669">
            <v>6.0881633190000004</v>
          </cell>
          <cell r="U1669">
            <v>4.5109851000000001</v>
          </cell>
          <cell r="AH1669">
            <v>3.1826436070000002</v>
          </cell>
          <cell r="AU1669">
            <v>4.6499695609999998</v>
          </cell>
          <cell r="BH1669">
            <v>5.2460879200000008</v>
          </cell>
          <cell r="BU1669">
            <v>4.1587507960000005</v>
          </cell>
        </row>
        <row r="1670">
          <cell r="B1670" t="str">
            <v>Year_Value_Total Fortifed Wine &amp; Vermouth_Wales and West</v>
          </cell>
          <cell r="C1670" t="str">
            <v>Year</v>
          </cell>
          <cell r="D1670" t="str">
            <v>Value</v>
          </cell>
          <cell r="E1670" t="str">
            <v>Fortified Wine</v>
          </cell>
          <cell r="F1670" t="str">
            <v>Total Fortifed Wine &amp; Vermouth</v>
          </cell>
          <cell r="G1670" t="str">
            <v>Wales and West</v>
          </cell>
          <cell r="H1670">
            <v>7.907528265999999</v>
          </cell>
          <cell r="U1670">
            <v>7.146307706</v>
          </cell>
          <cell r="AH1670">
            <v>6.1557283180000004</v>
          </cell>
          <cell r="AU1670">
            <v>5.6687905340000011</v>
          </cell>
          <cell r="BH1670">
            <v>5.4710785899999994</v>
          </cell>
          <cell r="BU1670">
            <v>4.7366632690000001</v>
          </cell>
        </row>
        <row r="1671">
          <cell r="B1671" t="str">
            <v>Year_Value_Total Fortifed Wine &amp; Vermouth_Yorkshire</v>
          </cell>
          <cell r="C1671" t="str">
            <v>Year</v>
          </cell>
          <cell r="D1671" t="str">
            <v>Value</v>
          </cell>
          <cell r="E1671" t="str">
            <v>Fortified Wine</v>
          </cell>
          <cell r="F1671" t="str">
            <v>Total Fortifed Wine &amp; Vermouth</v>
          </cell>
          <cell r="G1671" t="str">
            <v>Yorkshire</v>
          </cell>
          <cell r="H1671">
            <v>7.4995288439999994</v>
          </cell>
          <cell r="U1671">
            <v>7.3615393119999997</v>
          </cell>
          <cell r="AH1671">
            <v>6.209555398</v>
          </cell>
          <cell r="AU1671">
            <v>8.1357381619999991</v>
          </cell>
          <cell r="BH1671">
            <v>8.900404966</v>
          </cell>
          <cell r="BU1671">
            <v>8.5383791799999997</v>
          </cell>
        </row>
        <row r="1672">
          <cell r="B1672" t="str">
            <v xml:space="preserve">Year_Value_Total Wine &amp; Champagne_Central England </v>
          </cell>
          <cell r="C1672" t="str">
            <v>Year</v>
          </cell>
          <cell r="D1672" t="str">
            <v>Value</v>
          </cell>
          <cell r="E1672" t="str">
            <v>Light Wine</v>
          </cell>
          <cell r="F1672" t="str">
            <v>Total Wine &amp; Champagne</v>
          </cell>
          <cell r="G1672" t="str">
            <v xml:space="preserve">Central England </v>
          </cell>
          <cell r="H1672">
            <v>468.72644550399991</v>
          </cell>
          <cell r="U1672">
            <v>463.03049185899999</v>
          </cell>
          <cell r="AH1672">
            <v>472.30840984999998</v>
          </cell>
          <cell r="AU1672">
            <v>508.98244312399999</v>
          </cell>
          <cell r="BH1672">
            <v>506.28523559199999</v>
          </cell>
          <cell r="BU1672">
            <v>457.72747244199991</v>
          </cell>
        </row>
        <row r="1673">
          <cell r="B1673" t="str">
            <v>Year_Value_Total Wine &amp; Champagne_GB CENTRAL SCOTLAND</v>
          </cell>
          <cell r="C1673" t="str">
            <v>Year</v>
          </cell>
          <cell r="D1673" t="str">
            <v>Value</v>
          </cell>
          <cell r="E1673" t="str">
            <v>Light Wine</v>
          </cell>
          <cell r="F1673" t="str">
            <v>Total Wine &amp; Champagne</v>
          </cell>
          <cell r="G1673" t="str">
            <v>GB CENTRAL SCOTLAND</v>
          </cell>
          <cell r="H1673">
            <v>189.91455376699997</v>
          </cell>
          <cell r="U1673">
            <v>182.13899145200003</v>
          </cell>
          <cell r="AH1673">
            <v>211.84563299099997</v>
          </cell>
          <cell r="AU1673">
            <v>246.72316571199997</v>
          </cell>
          <cell r="BH1673">
            <v>265.74471698100001</v>
          </cell>
          <cell r="BU1673">
            <v>234.97441795899999</v>
          </cell>
        </row>
        <row r="1674">
          <cell r="B1674" t="str">
            <v>Year_Value_Total Wine &amp; Champagne_East of England</v>
          </cell>
          <cell r="C1674" t="str">
            <v>Year</v>
          </cell>
          <cell r="D1674" t="str">
            <v>Value</v>
          </cell>
          <cell r="E1674" t="str">
            <v>Light Wine</v>
          </cell>
          <cell r="F1674" t="str">
            <v>Total Wine &amp; Champagne</v>
          </cell>
          <cell r="G1674" t="str">
            <v>East of England</v>
          </cell>
          <cell r="H1674">
            <v>262.25319593199998</v>
          </cell>
          <cell r="U1674">
            <v>237.02951563599999</v>
          </cell>
          <cell r="AH1674">
            <v>251.37870549500002</v>
          </cell>
          <cell r="AU1674">
            <v>255.60675304400002</v>
          </cell>
          <cell r="BH1674">
            <v>250.15531176799999</v>
          </cell>
          <cell r="BU1674">
            <v>226.16676970300003</v>
          </cell>
        </row>
        <row r="1675">
          <cell r="B1675" t="str">
            <v>Year_Value_Total Wine &amp; Champagne_London</v>
          </cell>
          <cell r="C1675" t="str">
            <v>Year</v>
          </cell>
          <cell r="D1675" t="str">
            <v>Value</v>
          </cell>
          <cell r="E1675" t="str">
            <v>Light Wine</v>
          </cell>
          <cell r="F1675" t="str">
            <v>Total Wine &amp; Champagne</v>
          </cell>
          <cell r="G1675" t="str">
            <v>London</v>
          </cell>
          <cell r="H1675">
            <v>1040.8572250540001</v>
          </cell>
          <cell r="U1675">
            <v>1056.1744880599999</v>
          </cell>
          <cell r="AH1675">
            <v>1069.5662346940001</v>
          </cell>
          <cell r="AU1675">
            <v>1160.2705265640002</v>
          </cell>
          <cell r="BH1675">
            <v>1200.2418237960001</v>
          </cell>
          <cell r="BU1675">
            <v>1099.5239577720001</v>
          </cell>
        </row>
        <row r="1676">
          <cell r="B1676" t="str">
            <v>Year_Value_Total Wine &amp; Champagne_North East England</v>
          </cell>
          <cell r="C1676" t="str">
            <v>Year</v>
          </cell>
          <cell r="D1676" t="str">
            <v>Value</v>
          </cell>
          <cell r="E1676" t="str">
            <v>Light Wine</v>
          </cell>
          <cell r="F1676" t="str">
            <v>Total Wine &amp; Champagne</v>
          </cell>
          <cell r="G1676" t="str">
            <v>North East England</v>
          </cell>
          <cell r="H1676">
            <v>115.77835659600001</v>
          </cell>
          <cell r="U1676">
            <v>108.44177214799998</v>
          </cell>
          <cell r="AH1676">
            <v>115.69028622000002</v>
          </cell>
          <cell r="AU1676">
            <v>112.90994573100001</v>
          </cell>
          <cell r="BH1676">
            <v>114.256896991</v>
          </cell>
          <cell r="BU1676">
            <v>109.71574403300002</v>
          </cell>
        </row>
        <row r="1677">
          <cell r="B1677" t="str">
            <v>Year_Value_Total Wine &amp; Champagne_North East Scotland</v>
          </cell>
          <cell r="C1677" t="str">
            <v>Year</v>
          </cell>
          <cell r="D1677" t="str">
            <v>Value</v>
          </cell>
          <cell r="E1677" t="str">
            <v>Light Wine</v>
          </cell>
          <cell r="F1677" t="str">
            <v>Total Wine &amp; Champagne</v>
          </cell>
          <cell r="G1677" t="str">
            <v>North East Scotland</v>
          </cell>
          <cell r="H1677">
            <v>180.01067748700001</v>
          </cell>
          <cell r="U1677">
            <v>154.23007081100002</v>
          </cell>
          <cell r="AH1677">
            <v>143.63532504500003</v>
          </cell>
          <cell r="AU1677">
            <v>123.948068022</v>
          </cell>
          <cell r="BH1677">
            <v>107.022015532</v>
          </cell>
          <cell r="BU1677">
            <v>70.475471009000003</v>
          </cell>
        </row>
        <row r="1678">
          <cell r="B1678" t="str">
            <v>Year_Value_Total Wine &amp; Champagne_North West (Lancashire)</v>
          </cell>
          <cell r="C1678" t="str">
            <v>Year</v>
          </cell>
          <cell r="D1678" t="str">
            <v>Value</v>
          </cell>
          <cell r="E1678" t="str">
            <v>Light Wine</v>
          </cell>
          <cell r="F1678" t="str">
            <v>Total Wine &amp; Champagne</v>
          </cell>
          <cell r="G1678" t="str">
            <v>North West (Lancashire)</v>
          </cell>
          <cell r="H1678">
            <v>459.89160307700001</v>
          </cell>
          <cell r="U1678">
            <v>430.02051183899999</v>
          </cell>
          <cell r="AH1678">
            <v>446.75484672900001</v>
          </cell>
          <cell r="AU1678">
            <v>454.71881233700003</v>
          </cell>
          <cell r="BH1678">
            <v>459.120164913</v>
          </cell>
          <cell r="BU1678">
            <v>396.30727862999998</v>
          </cell>
        </row>
        <row r="1679">
          <cell r="B1679" t="str">
            <v>Year_Value_Total Wine &amp; Champagne_South and South East</v>
          </cell>
          <cell r="C1679" t="str">
            <v>Year</v>
          </cell>
          <cell r="D1679" t="str">
            <v>Value</v>
          </cell>
          <cell r="E1679" t="str">
            <v>Light Wine</v>
          </cell>
          <cell r="F1679" t="str">
            <v>Total Wine &amp; Champagne</v>
          </cell>
          <cell r="G1679" t="str">
            <v>South and South East</v>
          </cell>
          <cell r="H1679">
            <v>535.06838207200008</v>
          </cell>
          <cell r="U1679">
            <v>498.83791979399996</v>
          </cell>
          <cell r="AH1679">
            <v>506.51347980200001</v>
          </cell>
          <cell r="AU1679">
            <v>522.66037268600007</v>
          </cell>
          <cell r="BH1679">
            <v>536.29510454400008</v>
          </cell>
          <cell r="BU1679">
            <v>467.46712056000001</v>
          </cell>
        </row>
        <row r="1680">
          <cell r="B1680" t="str">
            <v>Year_Value_Total Wine &amp; Champagne_South West</v>
          </cell>
          <cell r="C1680" t="str">
            <v>Year</v>
          </cell>
          <cell r="D1680" t="str">
            <v>Value</v>
          </cell>
          <cell r="E1680" t="str">
            <v>Light Wine</v>
          </cell>
          <cell r="F1680" t="str">
            <v>Total Wine &amp; Champagne</v>
          </cell>
          <cell r="G1680" t="str">
            <v>South West</v>
          </cell>
          <cell r="H1680">
            <v>96.250863391999985</v>
          </cell>
          <cell r="U1680">
            <v>92.723454681000007</v>
          </cell>
          <cell r="AH1680">
            <v>86.153768134999993</v>
          </cell>
          <cell r="AU1680">
            <v>114.55598027799999</v>
          </cell>
          <cell r="BH1680">
            <v>137.950619074</v>
          </cell>
          <cell r="BU1680">
            <v>115.13416447600001</v>
          </cell>
        </row>
        <row r="1681">
          <cell r="B1681" t="str">
            <v>Year_Value_Total Wine &amp; Champagne_Wales and West</v>
          </cell>
          <cell r="C1681" t="str">
            <v>Year</v>
          </cell>
          <cell r="D1681" t="str">
            <v>Value</v>
          </cell>
          <cell r="E1681" t="str">
            <v>Light Wine</v>
          </cell>
          <cell r="F1681" t="str">
            <v>Total Wine &amp; Champagne</v>
          </cell>
          <cell r="G1681" t="str">
            <v>Wales and West</v>
          </cell>
          <cell r="H1681">
            <v>304.89837369899999</v>
          </cell>
          <cell r="U1681">
            <v>260.78333311</v>
          </cell>
          <cell r="AH1681">
            <v>261.37619624300004</v>
          </cell>
          <cell r="AU1681">
            <v>262.30346689799995</v>
          </cell>
          <cell r="BH1681">
            <v>257.18347479200003</v>
          </cell>
          <cell r="BU1681">
            <v>223.69276157199997</v>
          </cell>
        </row>
        <row r="1682">
          <cell r="B1682" t="str">
            <v>Year_Value_Total Wine &amp; Champagne_Yorkshire</v>
          </cell>
          <cell r="C1682" t="str">
            <v>Year</v>
          </cell>
          <cell r="D1682" t="str">
            <v>Value</v>
          </cell>
          <cell r="E1682" t="str">
            <v>Light Wine</v>
          </cell>
          <cell r="F1682" t="str">
            <v>Total Wine &amp; Champagne</v>
          </cell>
          <cell r="G1682" t="str">
            <v>Yorkshire</v>
          </cell>
          <cell r="H1682">
            <v>365.25429928</v>
          </cell>
          <cell r="U1682">
            <v>324.40561410999999</v>
          </cell>
          <cell r="AH1682">
            <v>331.73881152300004</v>
          </cell>
          <cell r="AU1682">
            <v>358.48150558499998</v>
          </cell>
          <cell r="BH1682">
            <v>372.31322397600002</v>
          </cell>
          <cell r="BU1682">
            <v>330.65230182200003</v>
          </cell>
        </row>
        <row r="1683">
          <cell r="B1683" t="str">
            <v xml:space="preserve">Year_Value_Perry_Central England </v>
          </cell>
          <cell r="C1683" t="str">
            <v>Year</v>
          </cell>
          <cell r="D1683" t="str">
            <v>Value</v>
          </cell>
          <cell r="E1683" t="str">
            <v>Other LAD</v>
          </cell>
          <cell r="F1683" t="str">
            <v>Perry</v>
          </cell>
          <cell r="G1683" t="str">
            <v xml:space="preserve">Central England </v>
          </cell>
          <cell r="H1683">
            <v>0.11262048299999999</v>
          </cell>
          <cell r="U1683">
            <v>1.6025651000000002E-2</v>
          </cell>
          <cell r="AH1683">
            <v>6.2456418E-2</v>
          </cell>
          <cell r="AU1683">
            <v>0.48281094400000002</v>
          </cell>
          <cell r="BH1683">
            <v>1.7544500200000002</v>
          </cell>
          <cell r="BU1683">
            <v>1.2955915489999998</v>
          </cell>
        </row>
        <row r="1684">
          <cell r="B1684" t="str">
            <v>Year_Value_Perry_GB CENTRAL SCOTLAND</v>
          </cell>
          <cell r="C1684" t="str">
            <v>Year</v>
          </cell>
          <cell r="D1684" t="str">
            <v>Value</v>
          </cell>
          <cell r="E1684" t="str">
            <v>Other LAD</v>
          </cell>
          <cell r="F1684" t="str">
            <v>Perry</v>
          </cell>
          <cell r="G1684" t="str">
            <v>GB CENTRAL SCOTLAND</v>
          </cell>
          <cell r="H1684">
            <v>5.7838900000000001E-4</v>
          </cell>
          <cell r="U1684">
            <v>6.0411900000000008E-4</v>
          </cell>
          <cell r="AH1684">
            <v>6.4116844000000006E-2</v>
          </cell>
          <cell r="AU1684">
            <v>1.5015394750000002</v>
          </cell>
          <cell r="BH1684">
            <v>0.27678738800000002</v>
          </cell>
          <cell r="BU1684">
            <v>0.12176112</v>
          </cell>
        </row>
        <row r="1685">
          <cell r="B1685" t="str">
            <v>Year_Value_Perry_East of England</v>
          </cell>
          <cell r="C1685" t="str">
            <v>Year</v>
          </cell>
          <cell r="D1685" t="str">
            <v>Value</v>
          </cell>
          <cell r="E1685" t="str">
            <v>Other LAD</v>
          </cell>
          <cell r="F1685" t="str">
            <v>Perry</v>
          </cell>
          <cell r="G1685" t="str">
            <v>East of England</v>
          </cell>
          <cell r="H1685">
            <v>1.2679622E-2</v>
          </cell>
          <cell r="U1685">
            <v>1.0005122E-2</v>
          </cell>
          <cell r="AH1685">
            <v>4.7343388E-2</v>
          </cell>
          <cell r="AU1685">
            <v>0.37010102899999997</v>
          </cell>
          <cell r="BH1685">
            <v>2.3106812570000002</v>
          </cell>
          <cell r="BU1685">
            <v>3.1797303260000001</v>
          </cell>
        </row>
        <row r="1686">
          <cell r="B1686" t="str">
            <v>Year_Value_Perry_London</v>
          </cell>
          <cell r="C1686" t="str">
            <v>Year</v>
          </cell>
          <cell r="D1686" t="str">
            <v>Value</v>
          </cell>
          <cell r="E1686" t="str">
            <v>Other LAD</v>
          </cell>
          <cell r="F1686" t="str">
            <v>Perry</v>
          </cell>
          <cell r="G1686" t="str">
            <v>London</v>
          </cell>
          <cell r="H1686">
            <v>5.5999771000000004E-2</v>
          </cell>
          <cell r="U1686">
            <v>5.111836899999999E-2</v>
          </cell>
          <cell r="AH1686">
            <v>0.10413023999999999</v>
          </cell>
          <cell r="AU1686">
            <v>0.194040243</v>
          </cell>
          <cell r="BH1686">
            <v>1.316736498</v>
          </cell>
          <cell r="BU1686">
            <v>1.6333299909999999</v>
          </cell>
        </row>
        <row r="1687">
          <cell r="B1687" t="str">
            <v>Year_Value_Perry_North East England</v>
          </cell>
          <cell r="C1687" t="str">
            <v>Year</v>
          </cell>
          <cell r="D1687" t="str">
            <v>Value</v>
          </cell>
          <cell r="E1687" t="str">
            <v>Other LAD</v>
          </cell>
          <cell r="F1687" t="str">
            <v>Perry</v>
          </cell>
          <cell r="G1687" t="str">
            <v>North East England</v>
          </cell>
          <cell r="H1687">
            <v>0.7845935209999999</v>
          </cell>
          <cell r="U1687">
            <v>0.38245328000000001</v>
          </cell>
          <cell r="AH1687">
            <v>0.23093417600000002</v>
          </cell>
          <cell r="AU1687">
            <v>0.145772762</v>
          </cell>
          <cell r="BH1687">
            <v>0.31409085799999997</v>
          </cell>
          <cell r="BU1687">
            <v>0.39460416800000003</v>
          </cell>
        </row>
        <row r="1688">
          <cell r="B1688" t="str">
            <v>Year_Value_Perry_North East Scotland</v>
          </cell>
          <cell r="C1688" t="str">
            <v>Year</v>
          </cell>
          <cell r="D1688" t="str">
            <v>Value</v>
          </cell>
          <cell r="E1688" t="str">
            <v>Other LAD</v>
          </cell>
          <cell r="F1688" t="str">
            <v>Perry</v>
          </cell>
          <cell r="G1688" t="str">
            <v>North East Scotland</v>
          </cell>
          <cell r="H1688">
            <v>2.7448539999999997E-3</v>
          </cell>
          <cell r="U1688">
            <v>2.0694659999999998E-3</v>
          </cell>
          <cell r="AH1688">
            <v>1.7759030000000001E-3</v>
          </cell>
          <cell r="AU1688">
            <v>8.1296799999999996E-4</v>
          </cell>
          <cell r="BH1688">
            <v>1.5229025E-2</v>
          </cell>
          <cell r="BU1688">
            <v>2.0641020999999999E-2</v>
          </cell>
        </row>
        <row r="1689">
          <cell r="B1689" t="str">
            <v>Year_Value_Perry_North West (Lancashire)</v>
          </cell>
          <cell r="C1689" t="str">
            <v>Year</v>
          </cell>
          <cell r="D1689" t="str">
            <v>Value</v>
          </cell>
          <cell r="E1689" t="str">
            <v>Other LAD</v>
          </cell>
          <cell r="F1689" t="str">
            <v>Perry</v>
          </cell>
          <cell r="G1689" t="str">
            <v>North West (Lancashire)</v>
          </cell>
          <cell r="H1689">
            <v>0.140801382</v>
          </cell>
          <cell r="U1689">
            <v>6.9551493999999991E-2</v>
          </cell>
          <cell r="AH1689">
            <v>0.119879758</v>
          </cell>
          <cell r="AU1689">
            <v>0.25570394099999999</v>
          </cell>
          <cell r="BH1689">
            <v>0.50745035799999993</v>
          </cell>
          <cell r="BU1689">
            <v>0.87127618100000004</v>
          </cell>
        </row>
        <row r="1690">
          <cell r="B1690" t="str">
            <v>Year_Value_Perry_South and South East</v>
          </cell>
          <cell r="C1690" t="str">
            <v>Year</v>
          </cell>
          <cell r="D1690" t="str">
            <v>Value</v>
          </cell>
          <cell r="E1690" t="str">
            <v>Other LAD</v>
          </cell>
          <cell r="F1690" t="str">
            <v>Perry</v>
          </cell>
          <cell r="G1690" t="str">
            <v>South and South East</v>
          </cell>
          <cell r="H1690">
            <v>7.7147700000000013E-2</v>
          </cell>
          <cell r="U1690">
            <v>0.16929830800000004</v>
          </cell>
          <cell r="AH1690">
            <v>0.24021423199999997</v>
          </cell>
          <cell r="AU1690">
            <v>0.20363501300000003</v>
          </cell>
          <cell r="BH1690">
            <v>0.316502228</v>
          </cell>
          <cell r="BU1690">
            <v>1.4110165889999999</v>
          </cell>
        </row>
        <row r="1691">
          <cell r="B1691" t="str">
            <v>Year_Value_Perry_South West</v>
          </cell>
          <cell r="C1691" t="str">
            <v>Year</v>
          </cell>
          <cell r="D1691" t="str">
            <v>Value</v>
          </cell>
          <cell r="E1691" t="str">
            <v>Other LAD</v>
          </cell>
          <cell r="F1691" t="str">
            <v>Perry</v>
          </cell>
          <cell r="G1691" t="str">
            <v>South West</v>
          </cell>
          <cell r="H1691">
            <v>1.7120921999999997E-2</v>
          </cell>
          <cell r="U1691">
            <v>3.7161327000000001E-2</v>
          </cell>
          <cell r="AH1691">
            <v>0.13416229500000001</v>
          </cell>
          <cell r="AU1691">
            <v>0.49865625200000002</v>
          </cell>
          <cell r="BH1691">
            <v>0.72903423000000001</v>
          </cell>
          <cell r="BU1691">
            <v>1.4283958369999998</v>
          </cell>
        </row>
        <row r="1692">
          <cell r="B1692" t="str">
            <v>Year_Value_Perry_Wales and West</v>
          </cell>
          <cell r="C1692" t="str">
            <v>Year</v>
          </cell>
          <cell r="D1692" t="str">
            <v>Value</v>
          </cell>
          <cell r="E1692" t="str">
            <v>Other LAD</v>
          </cell>
          <cell r="F1692" t="str">
            <v>Perry</v>
          </cell>
          <cell r="G1692" t="str">
            <v>Wales and West</v>
          </cell>
          <cell r="H1692">
            <v>0.12597529699999999</v>
          </cell>
          <cell r="U1692">
            <v>0.24697477999999998</v>
          </cell>
          <cell r="AH1692">
            <v>0.32870156700000003</v>
          </cell>
          <cell r="AU1692">
            <v>0.66090517700000007</v>
          </cell>
          <cell r="BH1692">
            <v>0.47454000400000002</v>
          </cell>
          <cell r="BU1692">
            <v>0.50536939799999991</v>
          </cell>
        </row>
        <row r="1693">
          <cell r="B1693" t="str">
            <v>Year_Value_Perry_Yorkshire</v>
          </cell>
          <cell r="C1693" t="str">
            <v>Year</v>
          </cell>
          <cell r="D1693" t="str">
            <v>Value</v>
          </cell>
          <cell r="E1693" t="str">
            <v>Other LAD</v>
          </cell>
          <cell r="F1693" t="str">
            <v>Perry</v>
          </cell>
          <cell r="G1693" t="str">
            <v>Yorkshire</v>
          </cell>
          <cell r="H1693">
            <v>0.27344458999999999</v>
          </cell>
          <cell r="U1693">
            <v>5.4788943E-2</v>
          </cell>
          <cell r="AH1693">
            <v>1.8524275999999999E-2</v>
          </cell>
          <cell r="AU1693">
            <v>0.22297240300000001</v>
          </cell>
          <cell r="BH1693">
            <v>0.51406672200000003</v>
          </cell>
          <cell r="BU1693">
            <v>1.145370204</v>
          </cell>
        </row>
        <row r="1694">
          <cell r="B1694" t="str">
            <v xml:space="preserve">Year_Value_Regular Cider_Central England </v>
          </cell>
          <cell r="C1694" t="str">
            <v>Year</v>
          </cell>
          <cell r="D1694" t="str">
            <v>Value</v>
          </cell>
          <cell r="E1694" t="str">
            <v>Other LAD</v>
          </cell>
          <cell r="F1694" t="str">
            <v>Regular Cider</v>
          </cell>
          <cell r="G1694" t="str">
            <v xml:space="preserve">Central England </v>
          </cell>
          <cell r="H1694">
            <v>192.15873643699999</v>
          </cell>
          <cell r="U1694">
            <v>192.57926301199998</v>
          </cell>
          <cell r="AH1694">
            <v>204.29352672400003</v>
          </cell>
          <cell r="AU1694">
            <v>212.29988720900002</v>
          </cell>
          <cell r="BH1694">
            <v>224.58983824199996</v>
          </cell>
          <cell r="BU1694">
            <v>239.31203439599997</v>
          </cell>
        </row>
        <row r="1695">
          <cell r="B1695" t="str">
            <v>Year_Value_Regular Cider_GB CENTRAL SCOTLAND</v>
          </cell>
          <cell r="C1695" t="str">
            <v>Year</v>
          </cell>
          <cell r="D1695" t="str">
            <v>Value</v>
          </cell>
          <cell r="E1695" t="str">
            <v>Other LAD</v>
          </cell>
          <cell r="F1695" t="str">
            <v>Regular Cider</v>
          </cell>
          <cell r="G1695" t="str">
            <v>GB CENTRAL SCOTLAND</v>
          </cell>
          <cell r="H1695">
            <v>55.35958044800001</v>
          </cell>
          <cell r="U1695">
            <v>58.685591734999996</v>
          </cell>
          <cell r="AH1695">
            <v>64.794452057000001</v>
          </cell>
          <cell r="AU1695">
            <v>76.327719060000007</v>
          </cell>
          <cell r="BH1695">
            <v>85.699345836000006</v>
          </cell>
          <cell r="BU1695">
            <v>83.233950107999988</v>
          </cell>
        </row>
        <row r="1696">
          <cell r="B1696" t="str">
            <v>Year_Value_Regular Cider_East of England</v>
          </cell>
          <cell r="C1696" t="str">
            <v>Year</v>
          </cell>
          <cell r="D1696" t="str">
            <v>Value</v>
          </cell>
          <cell r="E1696" t="str">
            <v>Other LAD</v>
          </cell>
          <cell r="F1696" t="str">
            <v>Regular Cider</v>
          </cell>
          <cell r="G1696" t="str">
            <v>East of England</v>
          </cell>
          <cell r="H1696">
            <v>73.421724054999999</v>
          </cell>
          <cell r="U1696">
            <v>84.797204532000009</v>
          </cell>
          <cell r="AH1696">
            <v>79.220437597</v>
          </cell>
          <cell r="AU1696">
            <v>99.708397097000002</v>
          </cell>
          <cell r="BH1696">
            <v>106.133853313</v>
          </cell>
          <cell r="BU1696">
            <v>106.46974534</v>
          </cell>
        </row>
        <row r="1697">
          <cell r="B1697" t="str">
            <v>Year_Value_Regular Cider_London</v>
          </cell>
          <cell r="C1697" t="str">
            <v>Year</v>
          </cell>
          <cell r="D1697" t="str">
            <v>Value</v>
          </cell>
          <cell r="E1697" t="str">
            <v>Other LAD</v>
          </cell>
          <cell r="F1697" t="str">
            <v>Regular Cider</v>
          </cell>
          <cell r="G1697" t="str">
            <v>London</v>
          </cell>
          <cell r="H1697">
            <v>209.04823990600005</v>
          </cell>
          <cell r="U1697">
            <v>207.49226998700001</v>
          </cell>
          <cell r="AH1697">
            <v>205.10292255599995</v>
          </cell>
          <cell r="AU1697">
            <v>225.18600641700002</v>
          </cell>
          <cell r="BH1697">
            <v>254.94303467899999</v>
          </cell>
          <cell r="BU1697">
            <v>295.31790459800004</v>
          </cell>
        </row>
        <row r="1698">
          <cell r="B1698" t="str">
            <v>Year_Value_Regular Cider_North East England</v>
          </cell>
          <cell r="C1698" t="str">
            <v>Year</v>
          </cell>
          <cell r="D1698" t="str">
            <v>Value</v>
          </cell>
          <cell r="E1698" t="str">
            <v>Other LAD</v>
          </cell>
          <cell r="F1698" t="str">
            <v>Regular Cider</v>
          </cell>
          <cell r="G1698" t="str">
            <v>North East England</v>
          </cell>
          <cell r="H1698">
            <v>55.666429895999997</v>
          </cell>
          <cell r="U1698">
            <v>55.727259450000005</v>
          </cell>
          <cell r="AH1698">
            <v>54.955144943000001</v>
          </cell>
          <cell r="AU1698">
            <v>59.616599098999998</v>
          </cell>
          <cell r="BH1698">
            <v>78.025994769000008</v>
          </cell>
          <cell r="BU1698">
            <v>80.746257279999995</v>
          </cell>
        </row>
        <row r="1699">
          <cell r="B1699" t="str">
            <v>Year_Value_Regular Cider_North East Scotland</v>
          </cell>
          <cell r="C1699" t="str">
            <v>Year</v>
          </cell>
          <cell r="D1699" t="str">
            <v>Value</v>
          </cell>
          <cell r="E1699" t="str">
            <v>Other LAD</v>
          </cell>
          <cell r="F1699" t="str">
            <v>Regular Cider</v>
          </cell>
          <cell r="G1699" t="str">
            <v>North East Scotland</v>
          </cell>
          <cell r="H1699">
            <v>22.420896793000001</v>
          </cell>
          <cell r="U1699">
            <v>18.895091002000001</v>
          </cell>
          <cell r="AH1699">
            <v>20.985238869</v>
          </cell>
          <cell r="AU1699">
            <v>18.932189353000002</v>
          </cell>
          <cell r="BH1699">
            <v>22.569300216000002</v>
          </cell>
          <cell r="BU1699">
            <v>20.259150233</v>
          </cell>
        </row>
        <row r="1700">
          <cell r="B1700" t="str">
            <v>Year_Value_Regular Cider_North West (Lancashire)</v>
          </cell>
          <cell r="C1700" t="str">
            <v>Year</v>
          </cell>
          <cell r="D1700" t="str">
            <v>Value</v>
          </cell>
          <cell r="E1700" t="str">
            <v>Other LAD</v>
          </cell>
          <cell r="F1700" t="str">
            <v>Regular Cider</v>
          </cell>
          <cell r="G1700" t="str">
            <v>North West (Lancashire)</v>
          </cell>
          <cell r="H1700">
            <v>131.64819203499999</v>
          </cell>
          <cell r="U1700">
            <v>136.68650102300001</v>
          </cell>
          <cell r="AH1700">
            <v>144.57071326499999</v>
          </cell>
          <cell r="AU1700">
            <v>147.57845554399998</v>
          </cell>
          <cell r="BH1700">
            <v>148.05855015800003</v>
          </cell>
          <cell r="BU1700">
            <v>157.14752674200003</v>
          </cell>
        </row>
        <row r="1701">
          <cell r="B1701" t="str">
            <v>Year_Value_Regular Cider_South and South East</v>
          </cell>
          <cell r="C1701" t="str">
            <v>Year</v>
          </cell>
          <cell r="D1701" t="str">
            <v>Value</v>
          </cell>
          <cell r="E1701" t="str">
            <v>Other LAD</v>
          </cell>
          <cell r="F1701" t="str">
            <v>Regular Cider</v>
          </cell>
          <cell r="G1701" t="str">
            <v>South and South East</v>
          </cell>
          <cell r="H1701">
            <v>105.13649493</v>
          </cell>
          <cell r="U1701">
            <v>121.531350704</v>
          </cell>
          <cell r="AH1701">
            <v>129.87875037399999</v>
          </cell>
          <cell r="AU1701">
            <v>152.43385300400001</v>
          </cell>
          <cell r="BH1701">
            <v>183.12793744299998</v>
          </cell>
          <cell r="BU1701">
            <v>189.35017768099999</v>
          </cell>
        </row>
        <row r="1702">
          <cell r="B1702" t="str">
            <v>Year_Value_Regular Cider_South West</v>
          </cell>
          <cell r="C1702" t="str">
            <v>Year</v>
          </cell>
          <cell r="D1702" t="str">
            <v>Value</v>
          </cell>
          <cell r="E1702" t="str">
            <v>Other LAD</v>
          </cell>
          <cell r="F1702" t="str">
            <v>Regular Cider</v>
          </cell>
          <cell r="G1702" t="str">
            <v>South West</v>
          </cell>
          <cell r="H1702">
            <v>49.479553347</v>
          </cell>
          <cell r="U1702">
            <v>66.162545724000012</v>
          </cell>
          <cell r="AH1702">
            <v>66.058737142999988</v>
          </cell>
          <cell r="AU1702">
            <v>105.86130761800001</v>
          </cell>
          <cell r="BH1702">
            <v>138.76307671500001</v>
          </cell>
          <cell r="BU1702">
            <v>139.049063485</v>
          </cell>
        </row>
        <row r="1703">
          <cell r="B1703" t="str">
            <v>Year_Value_Regular Cider_Wales and West</v>
          </cell>
          <cell r="C1703" t="str">
            <v>Year</v>
          </cell>
          <cell r="D1703" t="str">
            <v>Value</v>
          </cell>
          <cell r="E1703" t="str">
            <v>Other LAD</v>
          </cell>
          <cell r="F1703" t="str">
            <v>Regular Cider</v>
          </cell>
          <cell r="G1703" t="str">
            <v>Wales and West</v>
          </cell>
          <cell r="H1703">
            <v>144.178846002</v>
          </cell>
          <cell r="U1703">
            <v>164.21317459799999</v>
          </cell>
          <cell r="AH1703">
            <v>176.71390859299999</v>
          </cell>
          <cell r="AU1703">
            <v>211.406598258</v>
          </cell>
          <cell r="BH1703">
            <v>186.13919889799996</v>
          </cell>
          <cell r="BU1703">
            <v>169.14563221</v>
          </cell>
        </row>
        <row r="1704">
          <cell r="B1704" t="str">
            <v>Year_Value_Regular Cider_Yorkshire</v>
          </cell>
          <cell r="C1704" t="str">
            <v>Year</v>
          </cell>
          <cell r="D1704" t="str">
            <v>Value</v>
          </cell>
          <cell r="E1704" t="str">
            <v>Other LAD</v>
          </cell>
          <cell r="F1704" t="str">
            <v>Regular Cider</v>
          </cell>
          <cell r="G1704" t="str">
            <v>Yorkshire</v>
          </cell>
          <cell r="H1704">
            <v>113.74509296899998</v>
          </cell>
          <cell r="U1704">
            <v>123.96502101599999</v>
          </cell>
          <cell r="AH1704">
            <v>133.756040899</v>
          </cell>
          <cell r="AU1704">
            <v>142.96697195299998</v>
          </cell>
          <cell r="BH1704">
            <v>160.46905872400001</v>
          </cell>
          <cell r="BU1704">
            <v>167.22453094100001</v>
          </cell>
        </row>
        <row r="1705">
          <cell r="B1705" t="str">
            <v xml:space="preserve">Year_Value_RTD_Central England </v>
          </cell>
          <cell r="C1705" t="str">
            <v>Year</v>
          </cell>
          <cell r="D1705" t="str">
            <v>Value</v>
          </cell>
          <cell r="E1705" t="str">
            <v>Other LAD</v>
          </cell>
          <cell r="F1705" t="str">
            <v>RTD</v>
          </cell>
          <cell r="G1705" t="str">
            <v xml:space="preserve">Central England </v>
          </cell>
          <cell r="H1705">
            <v>71.84752915</v>
          </cell>
          <cell r="U1705">
            <v>60.539755792000008</v>
          </cell>
          <cell r="AH1705">
            <v>58.895572385999998</v>
          </cell>
          <cell r="AU1705">
            <v>59.231908936999993</v>
          </cell>
          <cell r="BH1705">
            <v>55.671905209000002</v>
          </cell>
          <cell r="BU1705">
            <v>44.516804236000006</v>
          </cell>
        </row>
        <row r="1706">
          <cell r="B1706" t="str">
            <v>Year_Value_RTD_GB CENTRAL SCOTLAND</v>
          </cell>
          <cell r="C1706" t="str">
            <v>Year</v>
          </cell>
          <cell r="D1706" t="str">
            <v>Value</v>
          </cell>
          <cell r="E1706" t="str">
            <v>Other LAD</v>
          </cell>
          <cell r="F1706" t="str">
            <v>RTD</v>
          </cell>
          <cell r="G1706" t="str">
            <v>GB CENTRAL SCOTLAND</v>
          </cell>
          <cell r="H1706">
            <v>21.830183190999996</v>
          </cell>
          <cell r="U1706">
            <v>19.844404244</v>
          </cell>
          <cell r="AH1706">
            <v>17.688603283999999</v>
          </cell>
          <cell r="AU1706">
            <v>17.614376033999999</v>
          </cell>
          <cell r="BH1706">
            <v>20.991207995000003</v>
          </cell>
          <cell r="BU1706">
            <v>15.976113720999997</v>
          </cell>
        </row>
        <row r="1707">
          <cell r="B1707" t="str">
            <v>Year_Value_RTD_East of England</v>
          </cell>
          <cell r="C1707" t="str">
            <v>Year</v>
          </cell>
          <cell r="D1707" t="str">
            <v>Value</v>
          </cell>
          <cell r="E1707" t="str">
            <v>Other LAD</v>
          </cell>
          <cell r="F1707" t="str">
            <v>RTD</v>
          </cell>
          <cell r="G1707" t="str">
            <v>East of England</v>
          </cell>
          <cell r="H1707">
            <v>44.974603964000003</v>
          </cell>
          <cell r="U1707">
            <v>38.183333816999998</v>
          </cell>
          <cell r="AH1707">
            <v>36.109097500000004</v>
          </cell>
          <cell r="AU1707">
            <v>31.376339436000002</v>
          </cell>
          <cell r="BH1707">
            <v>29.378327356000003</v>
          </cell>
          <cell r="BU1707">
            <v>21.653075495</v>
          </cell>
        </row>
        <row r="1708">
          <cell r="B1708" t="str">
            <v>Year_Value_RTD_London</v>
          </cell>
          <cell r="C1708" t="str">
            <v>Year</v>
          </cell>
          <cell r="D1708" t="str">
            <v>Value</v>
          </cell>
          <cell r="E1708" t="str">
            <v>Other LAD</v>
          </cell>
          <cell r="F1708" t="str">
            <v>RTD</v>
          </cell>
          <cell r="G1708" t="str">
            <v>London</v>
          </cell>
          <cell r="H1708">
            <v>70.775066227000011</v>
          </cell>
          <cell r="U1708">
            <v>60.679632398999999</v>
          </cell>
          <cell r="AH1708">
            <v>64.139994698999999</v>
          </cell>
          <cell r="AU1708">
            <v>68.041158277999997</v>
          </cell>
          <cell r="BH1708">
            <v>63.703811784999999</v>
          </cell>
          <cell r="BU1708">
            <v>50.722424000999993</v>
          </cell>
        </row>
        <row r="1709">
          <cell r="B1709" t="str">
            <v>Year_Value_RTD_North East England</v>
          </cell>
          <cell r="C1709" t="str">
            <v>Year</v>
          </cell>
          <cell r="D1709" t="str">
            <v>Value</v>
          </cell>
          <cell r="E1709" t="str">
            <v>Other LAD</v>
          </cell>
          <cell r="F1709" t="str">
            <v>RTD</v>
          </cell>
          <cell r="G1709" t="str">
            <v>North East England</v>
          </cell>
          <cell r="H1709">
            <v>34.704497177</v>
          </cell>
          <cell r="U1709">
            <v>30.315267918000004</v>
          </cell>
          <cell r="AH1709">
            <v>27.420308805999998</v>
          </cell>
          <cell r="AU1709">
            <v>22.153833577</v>
          </cell>
          <cell r="BH1709">
            <v>26.992108550999998</v>
          </cell>
          <cell r="BU1709">
            <v>16.166690209999999</v>
          </cell>
        </row>
        <row r="1710">
          <cell r="B1710" t="str">
            <v>Year_Value_RTD_North East Scotland</v>
          </cell>
          <cell r="C1710" t="str">
            <v>Year</v>
          </cell>
          <cell r="D1710" t="str">
            <v>Value</v>
          </cell>
          <cell r="E1710" t="str">
            <v>Other LAD</v>
          </cell>
          <cell r="F1710" t="str">
            <v>RTD</v>
          </cell>
          <cell r="G1710" t="str">
            <v>North East Scotland</v>
          </cell>
          <cell r="H1710">
            <v>6.4066534309999996</v>
          </cell>
          <cell r="U1710">
            <v>5.0207793409999999</v>
          </cell>
          <cell r="AH1710">
            <v>5.9478037919999993</v>
          </cell>
          <cell r="AU1710">
            <v>7.1962520090000002</v>
          </cell>
          <cell r="BH1710">
            <v>7.2001292840000009</v>
          </cell>
          <cell r="BU1710">
            <v>7.0248884509999998</v>
          </cell>
        </row>
        <row r="1711">
          <cell r="B1711" t="str">
            <v>Year_Value_RTD_North West (Lancashire)</v>
          </cell>
          <cell r="C1711" t="str">
            <v>Year</v>
          </cell>
          <cell r="D1711" t="str">
            <v>Value</v>
          </cell>
          <cell r="E1711" t="str">
            <v>Other LAD</v>
          </cell>
          <cell r="F1711" t="str">
            <v>RTD</v>
          </cell>
          <cell r="G1711" t="str">
            <v>North West (Lancashire)</v>
          </cell>
          <cell r="H1711">
            <v>96.460435517000022</v>
          </cell>
          <cell r="U1711">
            <v>89.579397938999989</v>
          </cell>
          <cell r="AH1711">
            <v>79.725871117999986</v>
          </cell>
          <cell r="AU1711">
            <v>64.672696453</v>
          </cell>
          <cell r="BH1711">
            <v>57.48563082199999</v>
          </cell>
          <cell r="BU1711">
            <v>45.916964630999999</v>
          </cell>
        </row>
        <row r="1712">
          <cell r="B1712" t="str">
            <v>Year_Value_RTD_South and South East</v>
          </cell>
          <cell r="C1712" t="str">
            <v>Year</v>
          </cell>
          <cell r="D1712" t="str">
            <v>Value</v>
          </cell>
          <cell r="E1712" t="str">
            <v>Other LAD</v>
          </cell>
          <cell r="F1712" t="str">
            <v>RTD</v>
          </cell>
          <cell r="G1712" t="str">
            <v>South and South East</v>
          </cell>
          <cell r="H1712">
            <v>40.97203124</v>
          </cell>
          <cell r="U1712">
            <v>35.582319202999997</v>
          </cell>
          <cell r="AH1712">
            <v>35.681105497999994</v>
          </cell>
          <cell r="AU1712">
            <v>41.172881389999993</v>
          </cell>
          <cell r="BH1712">
            <v>38.441001603999993</v>
          </cell>
          <cell r="BU1712">
            <v>28.206266648</v>
          </cell>
        </row>
        <row r="1713">
          <cell r="B1713" t="str">
            <v>Year_Value_RTD_South West</v>
          </cell>
          <cell r="C1713" t="str">
            <v>Year</v>
          </cell>
          <cell r="D1713" t="str">
            <v>Value</v>
          </cell>
          <cell r="E1713" t="str">
            <v>Other LAD</v>
          </cell>
          <cell r="F1713" t="str">
            <v>RTD</v>
          </cell>
          <cell r="G1713" t="str">
            <v>South West</v>
          </cell>
          <cell r="H1713">
            <v>18.068886556000002</v>
          </cell>
          <cell r="U1713">
            <v>16.800329059999999</v>
          </cell>
          <cell r="AH1713">
            <v>14.706283327</v>
          </cell>
          <cell r="AU1713">
            <v>18.618863821000001</v>
          </cell>
          <cell r="BH1713">
            <v>19.530086432000001</v>
          </cell>
          <cell r="BU1713">
            <v>16.183379634999998</v>
          </cell>
        </row>
        <row r="1714">
          <cell r="B1714" t="str">
            <v>Year_Value_RTD_Wales and West</v>
          </cell>
          <cell r="C1714" t="str">
            <v>Year</v>
          </cell>
          <cell r="D1714" t="str">
            <v>Value</v>
          </cell>
          <cell r="E1714" t="str">
            <v>Other LAD</v>
          </cell>
          <cell r="F1714" t="str">
            <v>RTD</v>
          </cell>
          <cell r="G1714" t="str">
            <v>Wales and West</v>
          </cell>
          <cell r="H1714">
            <v>37.759054918000004</v>
          </cell>
          <cell r="U1714">
            <v>29.929333843000002</v>
          </cell>
          <cell r="AH1714">
            <v>29.607134426999998</v>
          </cell>
          <cell r="AU1714">
            <v>26.430191663999999</v>
          </cell>
          <cell r="BH1714">
            <v>25.423462904000001</v>
          </cell>
          <cell r="BU1714">
            <v>18.222462798999999</v>
          </cell>
        </row>
        <row r="1715">
          <cell r="B1715" t="str">
            <v>Year_Value_RTD_Yorkshire</v>
          </cell>
          <cell r="C1715" t="str">
            <v>Year</v>
          </cell>
          <cell r="D1715" t="str">
            <v>Value</v>
          </cell>
          <cell r="E1715" t="str">
            <v>Other LAD</v>
          </cell>
          <cell r="F1715" t="str">
            <v>RTD</v>
          </cell>
          <cell r="G1715" t="str">
            <v>Yorkshire</v>
          </cell>
          <cell r="H1715">
            <v>54.064243273999999</v>
          </cell>
          <cell r="U1715">
            <v>51.217821389999997</v>
          </cell>
          <cell r="AH1715">
            <v>46.858739587999992</v>
          </cell>
          <cell r="AU1715">
            <v>48.532014585000006</v>
          </cell>
          <cell r="BH1715">
            <v>52.836365184999998</v>
          </cell>
          <cell r="BU1715">
            <v>42.303421257000004</v>
          </cell>
        </row>
        <row r="1716">
          <cell r="B1716" t="str">
            <v xml:space="preserve">Year_Value_Strong Cider_Central England </v>
          </cell>
          <cell r="C1716" t="str">
            <v>Year</v>
          </cell>
          <cell r="D1716" t="str">
            <v>Value</v>
          </cell>
          <cell r="E1716" t="str">
            <v>Other LAD</v>
          </cell>
          <cell r="F1716" t="str">
            <v>Strong Cider</v>
          </cell>
          <cell r="G1716" t="str">
            <v xml:space="preserve">Central England </v>
          </cell>
          <cell r="H1716">
            <v>1.7605567860000002</v>
          </cell>
          <cell r="U1716">
            <v>1.4653536819999999</v>
          </cell>
          <cell r="AH1716">
            <v>1.3835223699999999</v>
          </cell>
          <cell r="AU1716">
            <v>3.8286464189999996</v>
          </cell>
          <cell r="BH1716">
            <v>6.8999925709999994</v>
          </cell>
          <cell r="BU1716">
            <v>8.8858623919999999</v>
          </cell>
        </row>
        <row r="1717">
          <cell r="B1717" t="str">
            <v>Year_Value_Strong Cider_GB CENTRAL SCOTLAND</v>
          </cell>
          <cell r="C1717" t="str">
            <v>Year</v>
          </cell>
          <cell r="D1717" t="str">
            <v>Value</v>
          </cell>
          <cell r="E1717" t="str">
            <v>Other LAD</v>
          </cell>
          <cell r="F1717" t="str">
            <v>Strong Cider</v>
          </cell>
          <cell r="G1717" t="str">
            <v>GB CENTRAL SCOTLAND</v>
          </cell>
          <cell r="H1717">
            <v>0.15559239999999996</v>
          </cell>
          <cell r="U1717">
            <v>0.161787299</v>
          </cell>
          <cell r="AH1717">
            <v>0.38257613399999996</v>
          </cell>
          <cell r="AU1717">
            <v>0.309822969</v>
          </cell>
          <cell r="BH1717">
            <v>0.38110611500000002</v>
          </cell>
          <cell r="BU1717">
            <v>0.598342441</v>
          </cell>
        </row>
        <row r="1718">
          <cell r="B1718" t="str">
            <v>Year_Value_Strong Cider_East of England</v>
          </cell>
          <cell r="C1718" t="str">
            <v>Year</v>
          </cell>
          <cell r="D1718" t="str">
            <v>Value</v>
          </cell>
          <cell r="E1718" t="str">
            <v>Other LAD</v>
          </cell>
          <cell r="F1718" t="str">
            <v>Strong Cider</v>
          </cell>
          <cell r="G1718" t="str">
            <v>East of England</v>
          </cell>
          <cell r="H1718">
            <v>2.5648823119999999</v>
          </cell>
          <cell r="U1718">
            <v>1.7448961499999998</v>
          </cell>
          <cell r="AH1718">
            <v>0.46443209200000002</v>
          </cell>
          <cell r="AU1718">
            <v>1.476657691</v>
          </cell>
          <cell r="BH1718">
            <v>2.6153253250000001</v>
          </cell>
          <cell r="BU1718">
            <v>3.358332635</v>
          </cell>
        </row>
        <row r="1719">
          <cell r="B1719" t="str">
            <v>Year_Value_Strong Cider_London</v>
          </cell>
          <cell r="C1719" t="str">
            <v>Year</v>
          </cell>
          <cell r="D1719" t="str">
            <v>Value</v>
          </cell>
          <cell r="E1719" t="str">
            <v>Other LAD</v>
          </cell>
          <cell r="F1719" t="str">
            <v>Strong Cider</v>
          </cell>
          <cell r="G1719" t="str">
            <v>London</v>
          </cell>
          <cell r="H1719">
            <v>1.893756333</v>
          </cell>
          <cell r="U1719">
            <v>1.497045197</v>
          </cell>
          <cell r="AH1719">
            <v>1.5974267529999999</v>
          </cell>
          <cell r="AU1719">
            <v>3.6066300669999998</v>
          </cell>
          <cell r="BH1719">
            <v>6.5410655429999993</v>
          </cell>
          <cell r="BU1719">
            <v>9.0903354689999993</v>
          </cell>
        </row>
        <row r="1720">
          <cell r="B1720" t="str">
            <v>Year_Value_Strong Cider_North East England</v>
          </cell>
          <cell r="C1720" t="str">
            <v>Year</v>
          </cell>
          <cell r="D1720" t="str">
            <v>Value</v>
          </cell>
          <cell r="E1720" t="str">
            <v>Other LAD</v>
          </cell>
          <cell r="F1720" t="str">
            <v>Strong Cider</v>
          </cell>
          <cell r="G1720" t="str">
            <v>North East England</v>
          </cell>
          <cell r="H1720">
            <v>0.35064401300000003</v>
          </cell>
          <cell r="U1720">
            <v>0.17460321899999998</v>
          </cell>
          <cell r="AH1720">
            <v>0.17663050199999997</v>
          </cell>
          <cell r="AU1720">
            <v>0.34273429500000002</v>
          </cell>
          <cell r="BH1720">
            <v>1.399962929</v>
          </cell>
          <cell r="BU1720">
            <v>1.104638416</v>
          </cell>
        </row>
        <row r="1721">
          <cell r="B1721" t="str">
            <v>Year_Value_Strong Cider_North East Scotland</v>
          </cell>
          <cell r="C1721" t="str">
            <v>Year</v>
          </cell>
          <cell r="D1721" t="str">
            <v>Value</v>
          </cell>
          <cell r="E1721" t="str">
            <v>Other LAD</v>
          </cell>
          <cell r="F1721" t="str">
            <v>Strong Cider</v>
          </cell>
          <cell r="G1721" t="str">
            <v>North East Scotland</v>
          </cell>
          <cell r="H1721">
            <v>0.19830404600000001</v>
          </cell>
          <cell r="U1721">
            <v>9.1697031999999984E-2</v>
          </cell>
          <cell r="AH1721">
            <v>8.0995699000000004E-2</v>
          </cell>
          <cell r="AU1721">
            <v>0.128892645</v>
          </cell>
          <cell r="BH1721">
            <v>0.29383821000000004</v>
          </cell>
          <cell r="BU1721">
            <v>0.235381373</v>
          </cell>
        </row>
        <row r="1722">
          <cell r="B1722" t="str">
            <v>Year_Value_Strong Cider_North West (Lancashire)</v>
          </cell>
          <cell r="C1722" t="str">
            <v>Year</v>
          </cell>
          <cell r="D1722" t="str">
            <v>Value</v>
          </cell>
          <cell r="E1722" t="str">
            <v>Other LAD</v>
          </cell>
          <cell r="F1722" t="str">
            <v>Strong Cider</v>
          </cell>
          <cell r="G1722" t="str">
            <v>North West (Lancashire)</v>
          </cell>
          <cell r="H1722">
            <v>1.0092072519999999</v>
          </cell>
          <cell r="U1722">
            <v>0.76798736000000001</v>
          </cell>
          <cell r="AH1722">
            <v>0.64468525499999996</v>
          </cell>
          <cell r="AU1722">
            <v>1.189131014</v>
          </cell>
          <cell r="BH1722">
            <v>1.6822298279999999</v>
          </cell>
          <cell r="BU1722">
            <v>2.4543310359999997</v>
          </cell>
        </row>
        <row r="1723">
          <cell r="B1723" t="str">
            <v>Year_Value_Strong Cider_South and South East</v>
          </cell>
          <cell r="C1723" t="str">
            <v>Year</v>
          </cell>
          <cell r="D1723" t="str">
            <v>Value</v>
          </cell>
          <cell r="E1723" t="str">
            <v>Other LAD</v>
          </cell>
          <cell r="F1723" t="str">
            <v>Strong Cider</v>
          </cell>
          <cell r="G1723" t="str">
            <v>South and South East</v>
          </cell>
          <cell r="H1723">
            <v>1.1017097310000001</v>
          </cell>
          <cell r="U1723">
            <v>2.308324958</v>
          </cell>
          <cell r="AH1723">
            <v>1.4920783640000002</v>
          </cell>
          <cell r="AU1723">
            <v>2.1660656039999999</v>
          </cell>
          <cell r="BH1723">
            <v>2.1853220890000005</v>
          </cell>
          <cell r="BU1723">
            <v>3.5129014529999996</v>
          </cell>
        </row>
        <row r="1724">
          <cell r="B1724" t="str">
            <v>Year_Value_Strong Cider_South West</v>
          </cell>
          <cell r="C1724" t="str">
            <v>Year</v>
          </cell>
          <cell r="D1724" t="str">
            <v>Value</v>
          </cell>
          <cell r="E1724" t="str">
            <v>Other LAD</v>
          </cell>
          <cell r="F1724" t="str">
            <v>Strong Cider</v>
          </cell>
          <cell r="G1724" t="str">
            <v>South West</v>
          </cell>
          <cell r="H1724">
            <v>0.90318388000000005</v>
          </cell>
          <cell r="U1724">
            <v>0.590549832</v>
          </cell>
          <cell r="AH1724">
            <v>1.281328317</v>
          </cell>
          <cell r="AU1724">
            <v>2.5754117089999999</v>
          </cell>
          <cell r="BH1724">
            <v>2.9443716150000001</v>
          </cell>
          <cell r="BU1724">
            <v>1.5654495599999998</v>
          </cell>
        </row>
        <row r="1725">
          <cell r="B1725" t="str">
            <v>Year_Value_Strong Cider_Wales and West</v>
          </cell>
          <cell r="C1725" t="str">
            <v>Year</v>
          </cell>
          <cell r="D1725" t="str">
            <v>Value</v>
          </cell>
          <cell r="E1725" t="str">
            <v>Other LAD</v>
          </cell>
          <cell r="F1725" t="str">
            <v>Strong Cider</v>
          </cell>
          <cell r="G1725" t="str">
            <v>Wales and West</v>
          </cell>
          <cell r="H1725">
            <v>1.2267141479999999</v>
          </cell>
          <cell r="U1725">
            <v>1.8170607770000002</v>
          </cell>
          <cell r="AH1725">
            <v>1.5292824180000002</v>
          </cell>
          <cell r="AU1725">
            <v>3.5061642079999999</v>
          </cell>
          <cell r="BH1725">
            <v>5.2718262800000009</v>
          </cell>
          <cell r="BU1725">
            <v>5.3924459059999998</v>
          </cell>
        </row>
        <row r="1726">
          <cell r="B1726" t="str">
            <v>Year_Value_Strong Cider_Yorkshire</v>
          </cell>
          <cell r="C1726" t="str">
            <v>Year</v>
          </cell>
          <cell r="D1726" t="str">
            <v>Value</v>
          </cell>
          <cell r="E1726" t="str">
            <v>Other LAD</v>
          </cell>
          <cell r="F1726" t="str">
            <v>Strong Cider</v>
          </cell>
          <cell r="G1726" t="str">
            <v>Yorkshire</v>
          </cell>
          <cell r="H1726">
            <v>1.3348464799999999</v>
          </cell>
          <cell r="U1726">
            <v>0.98305262100000013</v>
          </cell>
          <cell r="AH1726">
            <v>1.3331361770000001</v>
          </cell>
          <cell r="AU1726">
            <v>2.2476671450000003</v>
          </cell>
          <cell r="BH1726">
            <v>2.9292486939999991</v>
          </cell>
          <cell r="BU1726">
            <v>4.3192672510000003</v>
          </cell>
        </row>
        <row r="1727">
          <cell r="B1727" t="str">
            <v xml:space="preserve">Year_Value_Blended Whisky_Central England </v>
          </cell>
          <cell r="C1727" t="str">
            <v>Year</v>
          </cell>
          <cell r="D1727" t="str">
            <v>Value</v>
          </cell>
          <cell r="E1727" t="str">
            <v>Spirits</v>
          </cell>
          <cell r="F1727" t="str">
            <v>Blended Whisky</v>
          </cell>
          <cell r="G1727" t="str">
            <v xml:space="preserve">Central England </v>
          </cell>
          <cell r="H1727">
            <v>41.505729539000008</v>
          </cell>
          <cell r="U1727">
            <v>44.962256247999989</v>
          </cell>
          <cell r="AH1727">
            <v>45.390742146999997</v>
          </cell>
          <cell r="AU1727">
            <v>38.633838953000001</v>
          </cell>
          <cell r="BH1727">
            <v>41.581107097999997</v>
          </cell>
          <cell r="BU1727">
            <v>38.213633621</v>
          </cell>
        </row>
        <row r="1728">
          <cell r="B1728" t="str">
            <v>Year_Value_Blended Whisky_GB CENTRAL SCOTLAND</v>
          </cell>
          <cell r="C1728" t="str">
            <v>Year</v>
          </cell>
          <cell r="D1728" t="str">
            <v>Value</v>
          </cell>
          <cell r="E1728" t="str">
            <v>Spirits</v>
          </cell>
          <cell r="F1728" t="str">
            <v>Blended Whisky</v>
          </cell>
          <cell r="G1728" t="str">
            <v>GB CENTRAL SCOTLAND</v>
          </cell>
          <cell r="H1728">
            <v>46.86038506900001</v>
          </cell>
          <cell r="U1728">
            <v>53.039297820000002</v>
          </cell>
          <cell r="AH1728">
            <v>48.917839782999998</v>
          </cell>
          <cell r="AU1728">
            <v>54.923948191999997</v>
          </cell>
          <cell r="BH1728">
            <v>55.524028586</v>
          </cell>
          <cell r="BU1728">
            <v>55.811138923000001</v>
          </cell>
        </row>
        <row r="1729">
          <cell r="B1729" t="str">
            <v>Year_Value_Blended Whisky_East of England</v>
          </cell>
          <cell r="C1729" t="str">
            <v>Year</v>
          </cell>
          <cell r="D1729" t="str">
            <v>Value</v>
          </cell>
          <cell r="E1729" t="str">
            <v>Spirits</v>
          </cell>
          <cell r="F1729" t="str">
            <v>Blended Whisky</v>
          </cell>
          <cell r="G1729" t="str">
            <v>East of England</v>
          </cell>
          <cell r="H1729">
            <v>29.807128894000002</v>
          </cell>
          <cell r="U1729">
            <v>31.596196312999997</v>
          </cell>
          <cell r="AH1729">
            <v>28.269698696999999</v>
          </cell>
          <cell r="AU1729">
            <v>30.168836649000003</v>
          </cell>
          <cell r="BH1729">
            <v>31.791902552000007</v>
          </cell>
          <cell r="BU1729">
            <v>28.475912833999999</v>
          </cell>
        </row>
        <row r="1730">
          <cell r="B1730" t="str">
            <v>Year_Value_Blended Whisky_London</v>
          </cell>
          <cell r="C1730" t="str">
            <v>Year</v>
          </cell>
          <cell r="D1730" t="str">
            <v>Value</v>
          </cell>
          <cell r="E1730" t="str">
            <v>Spirits</v>
          </cell>
          <cell r="F1730" t="str">
            <v>Blended Whisky</v>
          </cell>
          <cell r="G1730" t="str">
            <v>London</v>
          </cell>
          <cell r="H1730">
            <v>81.138928371999995</v>
          </cell>
          <cell r="U1730">
            <v>81.471252054000018</v>
          </cell>
          <cell r="AH1730">
            <v>87.108407920999994</v>
          </cell>
          <cell r="AU1730">
            <v>88.61055601000001</v>
          </cell>
          <cell r="BH1730">
            <v>104.41676685200001</v>
          </cell>
          <cell r="BU1730">
            <v>106.27148776500002</v>
          </cell>
        </row>
        <row r="1731">
          <cell r="B1731" t="str">
            <v>Year_Value_Blended Whisky_North East England</v>
          </cell>
          <cell r="C1731" t="str">
            <v>Year</v>
          </cell>
          <cell r="D1731" t="str">
            <v>Value</v>
          </cell>
          <cell r="E1731" t="str">
            <v>Spirits</v>
          </cell>
          <cell r="F1731" t="str">
            <v>Blended Whisky</v>
          </cell>
          <cell r="G1731" t="str">
            <v>North East England</v>
          </cell>
          <cell r="H1731">
            <v>16.201629239000003</v>
          </cell>
          <cell r="U1731">
            <v>15.261639104999999</v>
          </cell>
          <cell r="AH1731">
            <v>15.173863331999998</v>
          </cell>
          <cell r="AU1731">
            <v>14.630588757999998</v>
          </cell>
          <cell r="BH1731">
            <v>17.417318064</v>
          </cell>
          <cell r="BU1731">
            <v>15.262973034999998</v>
          </cell>
        </row>
        <row r="1732">
          <cell r="B1732" t="str">
            <v>Year_Value_Blended Whisky_North East Scotland</v>
          </cell>
          <cell r="C1732" t="str">
            <v>Year</v>
          </cell>
          <cell r="D1732" t="str">
            <v>Value</v>
          </cell>
          <cell r="E1732" t="str">
            <v>Spirits</v>
          </cell>
          <cell r="F1732" t="str">
            <v>Blended Whisky</v>
          </cell>
          <cell r="G1732" t="str">
            <v>North East Scotland</v>
          </cell>
          <cell r="H1732">
            <v>17.89429939</v>
          </cell>
          <cell r="U1732">
            <v>16.602417513999999</v>
          </cell>
          <cell r="AH1732">
            <v>16.955463349999999</v>
          </cell>
          <cell r="AU1732">
            <v>17.412862076</v>
          </cell>
          <cell r="BH1732">
            <v>20.374737641000003</v>
          </cell>
          <cell r="BU1732">
            <v>17.534894104999999</v>
          </cell>
        </row>
        <row r="1733">
          <cell r="B1733" t="str">
            <v>Year_Value_Blended Whisky_North West (Lancashire)</v>
          </cell>
          <cell r="C1733" t="str">
            <v>Year</v>
          </cell>
          <cell r="D1733" t="str">
            <v>Value</v>
          </cell>
          <cell r="E1733" t="str">
            <v>Spirits</v>
          </cell>
          <cell r="F1733" t="str">
            <v>Blended Whisky</v>
          </cell>
          <cell r="G1733" t="str">
            <v>North West (Lancashire)</v>
          </cell>
          <cell r="H1733">
            <v>48.275665410999991</v>
          </cell>
          <cell r="U1733">
            <v>45.911517779000008</v>
          </cell>
          <cell r="AH1733">
            <v>49.164870133000001</v>
          </cell>
          <cell r="AU1733">
            <v>40.865938615000005</v>
          </cell>
          <cell r="BH1733">
            <v>38.046312749999998</v>
          </cell>
          <cell r="BU1733">
            <v>39.690240265999996</v>
          </cell>
        </row>
        <row r="1734">
          <cell r="B1734" t="str">
            <v>Year_Value_Blended Whisky_South and South East</v>
          </cell>
          <cell r="C1734" t="str">
            <v>Year</v>
          </cell>
          <cell r="D1734" t="str">
            <v>Value</v>
          </cell>
          <cell r="E1734" t="str">
            <v>Spirits</v>
          </cell>
          <cell r="F1734" t="str">
            <v>Blended Whisky</v>
          </cell>
          <cell r="G1734" t="str">
            <v>South and South East</v>
          </cell>
          <cell r="H1734">
            <v>40.938346744</v>
          </cell>
          <cell r="U1734">
            <v>42.412089244999997</v>
          </cell>
          <cell r="AH1734">
            <v>33.329746520999997</v>
          </cell>
          <cell r="AU1734">
            <v>32.283140355</v>
          </cell>
          <cell r="BH1734">
            <v>34.513433147999997</v>
          </cell>
          <cell r="BU1734">
            <v>32.728696128999999</v>
          </cell>
        </row>
        <row r="1735">
          <cell r="B1735" t="str">
            <v>Year_Value_Blended Whisky_South West</v>
          </cell>
          <cell r="C1735" t="str">
            <v>Year</v>
          </cell>
          <cell r="D1735" t="str">
            <v>Value</v>
          </cell>
          <cell r="E1735" t="str">
            <v>Spirits</v>
          </cell>
          <cell r="F1735" t="str">
            <v>Blended Whisky</v>
          </cell>
          <cell r="G1735" t="str">
            <v>South West</v>
          </cell>
          <cell r="H1735">
            <v>21.180620443999999</v>
          </cell>
          <cell r="U1735">
            <v>20.282496438999999</v>
          </cell>
          <cell r="AH1735">
            <v>20.290680655999999</v>
          </cell>
          <cell r="AU1735">
            <v>20.587804305999999</v>
          </cell>
          <cell r="BH1735">
            <v>22.510043239999998</v>
          </cell>
          <cell r="BU1735">
            <v>23.690976258000003</v>
          </cell>
        </row>
        <row r="1736">
          <cell r="B1736" t="str">
            <v>Year_Value_Blended Whisky_Wales and West</v>
          </cell>
          <cell r="C1736" t="str">
            <v>Year</v>
          </cell>
          <cell r="D1736" t="str">
            <v>Value</v>
          </cell>
          <cell r="E1736" t="str">
            <v>Spirits</v>
          </cell>
          <cell r="F1736" t="str">
            <v>Blended Whisky</v>
          </cell>
          <cell r="G1736" t="str">
            <v>Wales and West</v>
          </cell>
          <cell r="H1736">
            <v>27.777699889000001</v>
          </cell>
          <cell r="U1736">
            <v>32.50546258</v>
          </cell>
          <cell r="AH1736">
            <v>33.142859855000005</v>
          </cell>
          <cell r="AU1736">
            <v>30.813281853999996</v>
          </cell>
          <cell r="BH1736">
            <v>34.349529238999999</v>
          </cell>
          <cell r="BU1736">
            <v>31.738682647999997</v>
          </cell>
        </row>
        <row r="1737">
          <cell r="B1737" t="str">
            <v>Year_Value_Blended Whisky_Yorkshire</v>
          </cell>
          <cell r="C1737" t="str">
            <v>Year</v>
          </cell>
          <cell r="D1737" t="str">
            <v>Value</v>
          </cell>
          <cell r="E1737" t="str">
            <v>Spirits</v>
          </cell>
          <cell r="F1737" t="str">
            <v>Blended Whisky</v>
          </cell>
          <cell r="G1737" t="str">
            <v>Yorkshire</v>
          </cell>
          <cell r="H1737">
            <v>25.891510285000003</v>
          </cell>
          <cell r="U1737">
            <v>28.020075232</v>
          </cell>
          <cell r="AH1737">
            <v>25.675922530000001</v>
          </cell>
          <cell r="AU1737">
            <v>24.615500951000001</v>
          </cell>
          <cell r="BH1737">
            <v>24.748784166000004</v>
          </cell>
          <cell r="BU1737">
            <v>25.929377975999998</v>
          </cell>
        </row>
        <row r="1738">
          <cell r="B1738" t="str">
            <v xml:space="preserve">Year_Value_Brandy_Central England </v>
          </cell>
          <cell r="C1738" t="str">
            <v>Year</v>
          </cell>
          <cell r="D1738" t="str">
            <v>Value</v>
          </cell>
          <cell r="E1738" t="str">
            <v>Spirits</v>
          </cell>
          <cell r="F1738" t="str">
            <v>Brandy</v>
          </cell>
          <cell r="G1738" t="str">
            <v xml:space="preserve">Central England </v>
          </cell>
          <cell r="H1738">
            <v>3.0376269429999998</v>
          </cell>
          <cell r="U1738">
            <v>2.6060635619999997</v>
          </cell>
          <cell r="AH1738">
            <v>1.40692058</v>
          </cell>
          <cell r="AU1738">
            <v>2.1342355469999998</v>
          </cell>
          <cell r="BH1738">
            <v>2.286201616</v>
          </cell>
          <cell r="BU1738">
            <v>1.6592997350000003</v>
          </cell>
        </row>
        <row r="1739">
          <cell r="B1739" t="str">
            <v>Year_Value_Brandy_GB CENTRAL SCOTLAND</v>
          </cell>
          <cell r="C1739" t="str">
            <v>Year</v>
          </cell>
          <cell r="D1739" t="str">
            <v>Value</v>
          </cell>
          <cell r="E1739" t="str">
            <v>Spirits</v>
          </cell>
          <cell r="F1739" t="str">
            <v>Brandy</v>
          </cell>
          <cell r="G1739" t="str">
            <v>GB CENTRAL SCOTLAND</v>
          </cell>
          <cell r="H1739">
            <v>0.8165284490000001</v>
          </cell>
          <cell r="U1739">
            <v>1.029991984</v>
          </cell>
          <cell r="AH1739">
            <v>0.65001073600000003</v>
          </cell>
          <cell r="AU1739">
            <v>0.58765144000000002</v>
          </cell>
          <cell r="BH1739">
            <v>0.65962555000000012</v>
          </cell>
          <cell r="BU1739">
            <v>0.54866636499999999</v>
          </cell>
        </row>
        <row r="1740">
          <cell r="B1740" t="str">
            <v>Year_Value_Brandy_East of England</v>
          </cell>
          <cell r="C1740" t="str">
            <v>Year</v>
          </cell>
          <cell r="D1740" t="str">
            <v>Value</v>
          </cell>
          <cell r="E1740" t="str">
            <v>Spirits</v>
          </cell>
          <cell r="F1740" t="str">
            <v>Brandy</v>
          </cell>
          <cell r="G1740" t="str">
            <v>East of England</v>
          </cell>
          <cell r="H1740">
            <v>2.4462807980000001</v>
          </cell>
          <cell r="U1740">
            <v>1.9467306939999998</v>
          </cell>
          <cell r="AH1740">
            <v>0.96155547299999999</v>
          </cell>
          <cell r="AU1740">
            <v>0.99780393000000001</v>
          </cell>
          <cell r="BH1740">
            <v>0.87553864800000003</v>
          </cell>
          <cell r="BU1740">
            <v>0.97942720599999999</v>
          </cell>
        </row>
        <row r="1741">
          <cell r="B1741" t="str">
            <v>Year_Value_Brandy_London</v>
          </cell>
          <cell r="C1741" t="str">
            <v>Year</v>
          </cell>
          <cell r="D1741" t="str">
            <v>Value</v>
          </cell>
          <cell r="E1741" t="str">
            <v>Spirits</v>
          </cell>
          <cell r="F1741" t="str">
            <v>Brandy</v>
          </cell>
          <cell r="G1741" t="str">
            <v>London</v>
          </cell>
          <cell r="H1741">
            <v>5.5040158159999999</v>
          </cell>
          <cell r="U1741">
            <v>5.2938265909999993</v>
          </cell>
          <cell r="AH1741">
            <v>3.448831899</v>
          </cell>
          <cell r="AU1741">
            <v>3.7412820600000005</v>
          </cell>
          <cell r="BH1741">
            <v>3.8730801330000002</v>
          </cell>
          <cell r="BU1741">
            <v>3.460149554</v>
          </cell>
        </row>
        <row r="1742">
          <cell r="B1742" t="str">
            <v>Year_Value_Brandy_North East England</v>
          </cell>
          <cell r="C1742" t="str">
            <v>Year</v>
          </cell>
          <cell r="D1742" t="str">
            <v>Value</v>
          </cell>
          <cell r="E1742" t="str">
            <v>Spirits</v>
          </cell>
          <cell r="F1742" t="str">
            <v>Brandy</v>
          </cell>
          <cell r="G1742" t="str">
            <v>North East England</v>
          </cell>
          <cell r="H1742">
            <v>1.8853343800000004</v>
          </cell>
          <cell r="U1742">
            <v>1.325582864</v>
          </cell>
          <cell r="AH1742">
            <v>0.66887329100000004</v>
          </cell>
          <cell r="AU1742">
            <v>0.65000775799999999</v>
          </cell>
          <cell r="BH1742">
            <v>1.077027301</v>
          </cell>
          <cell r="BU1742">
            <v>0.86248430200000015</v>
          </cell>
        </row>
        <row r="1743">
          <cell r="B1743" t="str">
            <v>Year_Value_Brandy_North East Scotland</v>
          </cell>
          <cell r="C1743" t="str">
            <v>Year</v>
          </cell>
          <cell r="D1743" t="str">
            <v>Value</v>
          </cell>
          <cell r="E1743" t="str">
            <v>Spirits</v>
          </cell>
          <cell r="F1743" t="str">
            <v>Brandy</v>
          </cell>
          <cell r="G1743" t="str">
            <v>North East Scotland</v>
          </cell>
          <cell r="H1743">
            <v>0.142222664</v>
          </cell>
          <cell r="U1743">
            <v>0.15794419200000001</v>
          </cell>
          <cell r="AH1743">
            <v>9.1429284E-2</v>
          </cell>
          <cell r="AU1743">
            <v>0.13769348300000001</v>
          </cell>
          <cell r="BH1743">
            <v>6.9659973E-2</v>
          </cell>
          <cell r="BU1743">
            <v>0.13787053600000002</v>
          </cell>
        </row>
        <row r="1744">
          <cell r="B1744" t="str">
            <v>Year_Value_Brandy_North West (Lancashire)</v>
          </cell>
          <cell r="C1744" t="str">
            <v>Year</v>
          </cell>
          <cell r="D1744" t="str">
            <v>Value</v>
          </cell>
          <cell r="E1744" t="str">
            <v>Spirits</v>
          </cell>
          <cell r="F1744" t="str">
            <v>Brandy</v>
          </cell>
          <cell r="G1744" t="str">
            <v>North West (Lancashire)</v>
          </cell>
          <cell r="H1744">
            <v>2.5201439889999997</v>
          </cell>
          <cell r="U1744">
            <v>2.6655519050000001</v>
          </cell>
          <cell r="AH1744">
            <v>1.9480862939999999</v>
          </cell>
          <cell r="AU1744">
            <v>1.6391686749999999</v>
          </cell>
          <cell r="BH1744">
            <v>1.1241392369999998</v>
          </cell>
          <cell r="BU1744">
            <v>1.314056611</v>
          </cell>
        </row>
        <row r="1745">
          <cell r="B1745" t="str">
            <v>Year_Value_Brandy_South and South East</v>
          </cell>
          <cell r="C1745" t="str">
            <v>Year</v>
          </cell>
          <cell r="D1745" t="str">
            <v>Value</v>
          </cell>
          <cell r="E1745" t="str">
            <v>Spirits</v>
          </cell>
          <cell r="F1745" t="str">
            <v>Brandy</v>
          </cell>
          <cell r="G1745" t="str">
            <v>South and South East</v>
          </cell>
          <cell r="H1745">
            <v>3.0489237780000003</v>
          </cell>
          <cell r="U1745">
            <v>2.5582047560000003</v>
          </cell>
          <cell r="AH1745">
            <v>1.6229256109999999</v>
          </cell>
          <cell r="AU1745">
            <v>1.4849704559999999</v>
          </cell>
          <cell r="BH1745">
            <v>2.3231962880000001</v>
          </cell>
          <cell r="BU1745">
            <v>2.7969991720000005</v>
          </cell>
        </row>
        <row r="1746">
          <cell r="B1746" t="str">
            <v>Year_Value_Brandy_South West</v>
          </cell>
          <cell r="C1746" t="str">
            <v>Year</v>
          </cell>
          <cell r="D1746" t="str">
            <v>Value</v>
          </cell>
          <cell r="E1746" t="str">
            <v>Spirits</v>
          </cell>
          <cell r="F1746" t="str">
            <v>Brandy</v>
          </cell>
          <cell r="G1746" t="str">
            <v>South West</v>
          </cell>
          <cell r="H1746">
            <v>1.837564022</v>
          </cell>
          <cell r="U1746">
            <v>1.8562390419999999</v>
          </cell>
          <cell r="AH1746">
            <v>1.1964725220000001</v>
          </cell>
          <cell r="AU1746">
            <v>1.2446257940000001</v>
          </cell>
          <cell r="BH1746">
            <v>1.4055526880000002</v>
          </cell>
          <cell r="BU1746">
            <v>1.5140597140000001</v>
          </cell>
        </row>
        <row r="1747">
          <cell r="B1747" t="str">
            <v>Year_Value_Brandy_Wales and West</v>
          </cell>
          <cell r="C1747" t="str">
            <v>Year</v>
          </cell>
          <cell r="D1747" t="str">
            <v>Value</v>
          </cell>
          <cell r="E1747" t="str">
            <v>Spirits</v>
          </cell>
          <cell r="F1747" t="str">
            <v>Brandy</v>
          </cell>
          <cell r="G1747" t="str">
            <v>Wales and West</v>
          </cell>
          <cell r="H1747">
            <v>1.438366786</v>
          </cell>
          <cell r="U1747">
            <v>1.1077783490000002</v>
          </cell>
          <cell r="AH1747">
            <v>0.73082456699999998</v>
          </cell>
          <cell r="AU1747">
            <v>0.84644161400000006</v>
          </cell>
          <cell r="BH1747">
            <v>1.009360265</v>
          </cell>
          <cell r="BU1747">
            <v>1.5232178579999998</v>
          </cell>
        </row>
        <row r="1748">
          <cell r="B1748" t="str">
            <v>Year_Value_Brandy_Yorkshire</v>
          </cell>
          <cell r="C1748" t="str">
            <v>Year</v>
          </cell>
          <cell r="D1748" t="str">
            <v>Value</v>
          </cell>
          <cell r="E1748" t="str">
            <v>Spirits</v>
          </cell>
          <cell r="F1748" t="str">
            <v>Brandy</v>
          </cell>
          <cell r="G1748" t="str">
            <v>Yorkshire</v>
          </cell>
          <cell r="H1748">
            <v>2.0347408770000004</v>
          </cell>
          <cell r="U1748">
            <v>1.547480591</v>
          </cell>
          <cell r="AH1748">
            <v>0.68565968099999997</v>
          </cell>
          <cell r="AU1748">
            <v>1.6591366370000002</v>
          </cell>
          <cell r="BH1748">
            <v>2.2184440049999994</v>
          </cell>
          <cell r="BU1748">
            <v>1.8164456880000002</v>
          </cell>
        </row>
        <row r="1749">
          <cell r="B1749" t="str">
            <v xml:space="preserve">Year_Value_Cognac_Central England </v>
          </cell>
          <cell r="C1749" t="str">
            <v>Year</v>
          </cell>
          <cell r="D1749" t="str">
            <v>Value</v>
          </cell>
          <cell r="E1749" t="str">
            <v>Spirits</v>
          </cell>
          <cell r="F1749" t="str">
            <v>Cognac</v>
          </cell>
          <cell r="G1749" t="str">
            <v xml:space="preserve">Central England </v>
          </cell>
          <cell r="H1749">
            <v>27.061174264999995</v>
          </cell>
          <cell r="U1749">
            <v>26.518154611</v>
          </cell>
          <cell r="AH1749">
            <v>21.478110612000002</v>
          </cell>
          <cell r="AU1749">
            <v>18.027647666999997</v>
          </cell>
          <cell r="BH1749">
            <v>20.601765887999999</v>
          </cell>
          <cell r="BU1749">
            <v>20.904469398</v>
          </cell>
        </row>
        <row r="1750">
          <cell r="B1750" t="str">
            <v>Year_Value_Cognac_GB CENTRAL SCOTLAND</v>
          </cell>
          <cell r="C1750" t="str">
            <v>Year</v>
          </cell>
          <cell r="D1750" t="str">
            <v>Value</v>
          </cell>
          <cell r="E1750" t="str">
            <v>Spirits</v>
          </cell>
          <cell r="F1750" t="str">
            <v>Cognac</v>
          </cell>
          <cell r="G1750" t="str">
            <v>GB CENTRAL SCOTLAND</v>
          </cell>
          <cell r="H1750">
            <v>8.300364780999999</v>
          </cell>
          <cell r="U1750">
            <v>9.5445340269999992</v>
          </cell>
          <cell r="AH1750">
            <v>10.725781457</v>
          </cell>
          <cell r="AU1750">
            <v>9.9633088530000009</v>
          </cell>
          <cell r="BH1750">
            <v>9.3948378289999983</v>
          </cell>
          <cell r="BU1750">
            <v>10.043006317</v>
          </cell>
        </row>
        <row r="1751">
          <cell r="B1751" t="str">
            <v>Year_Value_Cognac_East of England</v>
          </cell>
          <cell r="C1751" t="str">
            <v>Year</v>
          </cell>
          <cell r="D1751" t="str">
            <v>Value</v>
          </cell>
          <cell r="E1751" t="str">
            <v>Spirits</v>
          </cell>
          <cell r="F1751" t="str">
            <v>Cognac</v>
          </cell>
          <cell r="G1751" t="str">
            <v>East of England</v>
          </cell>
          <cell r="H1751">
            <v>19.792655112000006</v>
          </cell>
          <cell r="U1751">
            <v>18.945356133000001</v>
          </cell>
          <cell r="AH1751">
            <v>13.465350985000001</v>
          </cell>
          <cell r="AU1751">
            <v>13.474942048000001</v>
          </cell>
          <cell r="BH1751">
            <v>15.433366450999999</v>
          </cell>
          <cell r="BU1751">
            <v>15.272164916999998</v>
          </cell>
        </row>
        <row r="1752">
          <cell r="B1752" t="str">
            <v>Year_Value_Cognac_London</v>
          </cell>
          <cell r="C1752" t="str">
            <v>Year</v>
          </cell>
          <cell r="D1752" t="str">
            <v>Value</v>
          </cell>
          <cell r="E1752" t="str">
            <v>Spirits</v>
          </cell>
          <cell r="F1752" t="str">
            <v>Cognac</v>
          </cell>
          <cell r="G1752" t="str">
            <v>London</v>
          </cell>
          <cell r="H1752">
            <v>46.602944703000006</v>
          </cell>
          <cell r="U1752">
            <v>52.747144285999994</v>
          </cell>
          <cell r="AH1752">
            <v>54.860191936</v>
          </cell>
          <cell r="AU1752">
            <v>56.924997693999991</v>
          </cell>
          <cell r="BH1752">
            <v>66.779049515999986</v>
          </cell>
          <cell r="BU1752">
            <v>63.6886321</v>
          </cell>
        </row>
        <row r="1753">
          <cell r="B1753" t="str">
            <v>Year_Value_Cognac_North East England</v>
          </cell>
          <cell r="C1753" t="str">
            <v>Year</v>
          </cell>
          <cell r="D1753" t="str">
            <v>Value</v>
          </cell>
          <cell r="E1753" t="str">
            <v>Spirits</v>
          </cell>
          <cell r="F1753" t="str">
            <v>Cognac</v>
          </cell>
          <cell r="G1753" t="str">
            <v>North East England</v>
          </cell>
          <cell r="H1753">
            <v>3.8186998200000004</v>
          </cell>
          <cell r="U1753">
            <v>3.9977629179999998</v>
          </cell>
          <cell r="AH1753">
            <v>3.7340376960000006</v>
          </cell>
          <cell r="AU1753">
            <v>4.1028959129999993</v>
          </cell>
          <cell r="BH1753">
            <v>5.2411282269999999</v>
          </cell>
          <cell r="BU1753">
            <v>5.6455237739999999</v>
          </cell>
        </row>
        <row r="1754">
          <cell r="B1754" t="str">
            <v>Year_Value_Cognac_North East Scotland</v>
          </cell>
          <cell r="C1754" t="str">
            <v>Year</v>
          </cell>
          <cell r="D1754" t="str">
            <v>Value</v>
          </cell>
          <cell r="E1754" t="str">
            <v>Spirits</v>
          </cell>
          <cell r="F1754" t="str">
            <v>Cognac</v>
          </cell>
          <cell r="G1754" t="str">
            <v>North East Scotland</v>
          </cell>
          <cell r="H1754">
            <v>2.6533099520000003</v>
          </cell>
          <cell r="U1754">
            <v>2.6749849740000005</v>
          </cell>
          <cell r="AH1754">
            <v>3.4396206669999998</v>
          </cell>
          <cell r="AU1754">
            <v>3.9251195319999996</v>
          </cell>
          <cell r="BH1754">
            <v>3.9726151859999996</v>
          </cell>
          <cell r="BU1754">
            <v>2.9413423850000004</v>
          </cell>
        </row>
        <row r="1755">
          <cell r="B1755" t="str">
            <v>Year_Value_Cognac_North West (Lancashire)</v>
          </cell>
          <cell r="C1755" t="str">
            <v>Year</v>
          </cell>
          <cell r="D1755" t="str">
            <v>Value</v>
          </cell>
          <cell r="E1755" t="str">
            <v>Spirits</v>
          </cell>
          <cell r="F1755" t="str">
            <v>Cognac</v>
          </cell>
          <cell r="G1755" t="str">
            <v>North West (Lancashire)</v>
          </cell>
          <cell r="H1755">
            <v>25.961225544000001</v>
          </cell>
          <cell r="U1755">
            <v>24.993187339000002</v>
          </cell>
          <cell r="AH1755">
            <v>26.138669997000004</v>
          </cell>
          <cell r="AU1755">
            <v>24.228051150000002</v>
          </cell>
          <cell r="BH1755">
            <v>24.694169080000002</v>
          </cell>
          <cell r="BU1755">
            <v>26.525513569000001</v>
          </cell>
        </row>
        <row r="1756">
          <cell r="B1756" t="str">
            <v>Year_Value_Cognac_South and South East</v>
          </cell>
          <cell r="C1756" t="str">
            <v>Year</v>
          </cell>
          <cell r="D1756" t="str">
            <v>Value</v>
          </cell>
          <cell r="E1756" t="str">
            <v>Spirits</v>
          </cell>
          <cell r="F1756" t="str">
            <v>Cognac</v>
          </cell>
          <cell r="G1756" t="str">
            <v>South and South East</v>
          </cell>
          <cell r="H1756">
            <v>17.849983938000001</v>
          </cell>
          <cell r="U1756">
            <v>18.139769021999996</v>
          </cell>
          <cell r="AH1756">
            <v>15.615863870999998</v>
          </cell>
          <cell r="AU1756">
            <v>15.661354644000003</v>
          </cell>
          <cell r="BH1756">
            <v>17.290631181999998</v>
          </cell>
          <cell r="BU1756">
            <v>19.807633667000001</v>
          </cell>
        </row>
        <row r="1757">
          <cell r="B1757" t="str">
            <v>Year_Value_Cognac_South West</v>
          </cell>
          <cell r="C1757" t="str">
            <v>Year</v>
          </cell>
          <cell r="D1757" t="str">
            <v>Value</v>
          </cell>
          <cell r="E1757" t="str">
            <v>Spirits</v>
          </cell>
          <cell r="F1757" t="str">
            <v>Cognac</v>
          </cell>
          <cell r="G1757" t="str">
            <v>South West</v>
          </cell>
          <cell r="H1757">
            <v>9.8102422619999992</v>
          </cell>
          <cell r="U1757">
            <v>9.1002811729999991</v>
          </cell>
          <cell r="AH1757">
            <v>9.3462043549999994</v>
          </cell>
          <cell r="AU1757">
            <v>10.255441829999999</v>
          </cell>
          <cell r="BH1757">
            <v>11.906819318000002</v>
          </cell>
          <cell r="BU1757">
            <v>10.827066469999998</v>
          </cell>
        </row>
        <row r="1758">
          <cell r="B1758" t="str">
            <v>Year_Value_Cognac_Wales and West</v>
          </cell>
          <cell r="C1758" t="str">
            <v>Year</v>
          </cell>
          <cell r="D1758" t="str">
            <v>Value</v>
          </cell>
          <cell r="E1758" t="str">
            <v>Spirits</v>
          </cell>
          <cell r="F1758" t="str">
            <v>Cognac</v>
          </cell>
          <cell r="G1758" t="str">
            <v>Wales and West</v>
          </cell>
          <cell r="H1758">
            <v>12.110430869</v>
          </cell>
          <cell r="U1758">
            <v>12.496001228000001</v>
          </cell>
          <cell r="AH1758">
            <v>14.335023960999999</v>
          </cell>
          <cell r="AU1758">
            <v>17.166289765999998</v>
          </cell>
          <cell r="BH1758">
            <v>19.762408278999999</v>
          </cell>
          <cell r="BU1758">
            <v>21.285171674000004</v>
          </cell>
        </row>
        <row r="1759">
          <cell r="B1759" t="str">
            <v>Year_Value_Cognac_Yorkshire</v>
          </cell>
          <cell r="C1759" t="str">
            <v>Year</v>
          </cell>
          <cell r="D1759" t="str">
            <v>Value</v>
          </cell>
          <cell r="E1759" t="str">
            <v>Spirits</v>
          </cell>
          <cell r="F1759" t="str">
            <v>Cognac</v>
          </cell>
          <cell r="G1759" t="str">
            <v>Yorkshire</v>
          </cell>
          <cell r="H1759">
            <v>9.9422810769999987</v>
          </cell>
          <cell r="U1759">
            <v>10.914936357000002</v>
          </cell>
          <cell r="AH1759">
            <v>13.76728746</v>
          </cell>
          <cell r="AU1759">
            <v>14.927359408999999</v>
          </cell>
          <cell r="BH1759">
            <v>15.769810669000004</v>
          </cell>
          <cell r="BU1759">
            <v>16.240494682999998</v>
          </cell>
        </row>
        <row r="1760">
          <cell r="B1760" t="str">
            <v xml:space="preserve">Year_Value_Cream Liqueurs_Central England </v>
          </cell>
          <cell r="C1760" t="str">
            <v>Year</v>
          </cell>
          <cell r="D1760" t="str">
            <v>Value</v>
          </cell>
          <cell r="E1760" t="str">
            <v>Spirits</v>
          </cell>
          <cell r="F1760" t="str">
            <v>Cream Liqueurs</v>
          </cell>
          <cell r="G1760" t="str">
            <v xml:space="preserve">Central England </v>
          </cell>
          <cell r="H1760">
            <v>10.206263228999999</v>
          </cell>
          <cell r="U1760">
            <v>9.9993691820000006</v>
          </cell>
          <cell r="AH1760">
            <v>8.1071414690000001</v>
          </cell>
          <cell r="AU1760">
            <v>10.493223162</v>
          </cell>
          <cell r="BH1760">
            <v>7.2925005259999995</v>
          </cell>
          <cell r="BU1760">
            <v>10.214602074999998</v>
          </cell>
        </row>
        <row r="1761">
          <cell r="B1761" t="str">
            <v>Year_Value_Cream Liqueurs_GB CENTRAL SCOTLAND</v>
          </cell>
          <cell r="C1761" t="str">
            <v>Year</v>
          </cell>
          <cell r="D1761" t="str">
            <v>Value</v>
          </cell>
          <cell r="E1761" t="str">
            <v>Spirits</v>
          </cell>
          <cell r="F1761" t="str">
            <v>Cream Liqueurs</v>
          </cell>
          <cell r="G1761" t="str">
            <v>GB CENTRAL SCOTLAND</v>
          </cell>
          <cell r="H1761">
            <v>5.6300021860000014</v>
          </cell>
          <cell r="U1761">
            <v>5.8631464960000006</v>
          </cell>
          <cell r="AH1761">
            <v>6.3525381740000011</v>
          </cell>
          <cell r="AU1761">
            <v>8.7917199109999995</v>
          </cell>
          <cell r="BH1761">
            <v>5.8312950059999995</v>
          </cell>
          <cell r="BU1761">
            <v>7.0768137620000013</v>
          </cell>
        </row>
        <row r="1762">
          <cell r="B1762" t="str">
            <v>Year_Value_Cream Liqueurs_East of England</v>
          </cell>
          <cell r="C1762" t="str">
            <v>Year</v>
          </cell>
          <cell r="D1762" t="str">
            <v>Value</v>
          </cell>
          <cell r="E1762" t="str">
            <v>Spirits</v>
          </cell>
          <cell r="F1762" t="str">
            <v>Cream Liqueurs</v>
          </cell>
          <cell r="G1762" t="str">
            <v>East of England</v>
          </cell>
          <cell r="H1762">
            <v>4.8511952110000003</v>
          </cell>
          <cell r="U1762">
            <v>4.4442023519999996</v>
          </cell>
          <cell r="AH1762">
            <v>6.0672661750000003</v>
          </cell>
          <cell r="AU1762">
            <v>6.743367943</v>
          </cell>
          <cell r="BH1762">
            <v>4.8552243470000001</v>
          </cell>
          <cell r="BU1762">
            <v>7.1207987319999999</v>
          </cell>
        </row>
        <row r="1763">
          <cell r="B1763" t="str">
            <v>Year_Value_Cream Liqueurs_London</v>
          </cell>
          <cell r="C1763" t="str">
            <v>Year</v>
          </cell>
          <cell r="D1763" t="str">
            <v>Value</v>
          </cell>
          <cell r="E1763" t="str">
            <v>Spirits</v>
          </cell>
          <cell r="F1763" t="str">
            <v>Cream Liqueurs</v>
          </cell>
          <cell r="G1763" t="str">
            <v>London</v>
          </cell>
          <cell r="H1763">
            <v>16.254705124000001</v>
          </cell>
          <cell r="U1763">
            <v>15.879293163000003</v>
          </cell>
          <cell r="AH1763">
            <v>21.007296453999999</v>
          </cell>
          <cell r="AU1763">
            <v>26.514341869999999</v>
          </cell>
          <cell r="BH1763">
            <v>19.137653917000002</v>
          </cell>
          <cell r="BU1763">
            <v>27.365480276999996</v>
          </cell>
        </row>
        <row r="1764">
          <cell r="B1764" t="str">
            <v>Year_Value_Cream Liqueurs_North East England</v>
          </cell>
          <cell r="C1764" t="str">
            <v>Year</v>
          </cell>
          <cell r="D1764" t="str">
            <v>Value</v>
          </cell>
          <cell r="E1764" t="str">
            <v>Spirits</v>
          </cell>
          <cell r="F1764" t="str">
            <v>Cream Liqueurs</v>
          </cell>
          <cell r="G1764" t="str">
            <v>North East England</v>
          </cell>
          <cell r="H1764">
            <v>2.3535786459999999</v>
          </cell>
          <cell r="U1764">
            <v>2.090938371</v>
          </cell>
          <cell r="AH1764">
            <v>1.9588725719999998</v>
          </cell>
          <cell r="AU1764">
            <v>2.643653869</v>
          </cell>
          <cell r="BH1764">
            <v>1.9571368320000002</v>
          </cell>
          <cell r="BU1764">
            <v>3.3914563310000001</v>
          </cell>
        </row>
        <row r="1765">
          <cell r="B1765" t="str">
            <v>Year_Value_Cream Liqueurs_North East Scotland</v>
          </cell>
          <cell r="C1765" t="str">
            <v>Year</v>
          </cell>
          <cell r="D1765" t="str">
            <v>Value</v>
          </cell>
          <cell r="E1765" t="str">
            <v>Spirits</v>
          </cell>
          <cell r="F1765" t="str">
            <v>Cream Liqueurs</v>
          </cell>
          <cell r="G1765" t="str">
            <v>North East Scotland</v>
          </cell>
          <cell r="H1765">
            <v>1.4870537160000001</v>
          </cell>
          <cell r="U1765">
            <v>1.2976670079999999</v>
          </cell>
          <cell r="AH1765">
            <v>1.538985826</v>
          </cell>
          <cell r="AU1765">
            <v>2.0774328390000001</v>
          </cell>
          <cell r="BH1765">
            <v>1.2807940079999998</v>
          </cell>
          <cell r="BU1765">
            <v>2.5384315720000004</v>
          </cell>
        </row>
        <row r="1766">
          <cell r="B1766" t="str">
            <v>Year_Value_Cream Liqueurs_North West (Lancashire)</v>
          </cell>
          <cell r="C1766" t="str">
            <v>Year</v>
          </cell>
          <cell r="D1766" t="str">
            <v>Value</v>
          </cell>
          <cell r="E1766" t="str">
            <v>Spirits</v>
          </cell>
          <cell r="F1766" t="str">
            <v>Cream Liqueurs</v>
          </cell>
          <cell r="G1766" t="str">
            <v>North West (Lancashire)</v>
          </cell>
          <cell r="H1766">
            <v>7.7882852489999994</v>
          </cell>
          <cell r="U1766">
            <v>6.7768257030000001</v>
          </cell>
          <cell r="AH1766">
            <v>8.580657764999998</v>
          </cell>
          <cell r="AU1766">
            <v>11.039154583999998</v>
          </cell>
          <cell r="BH1766">
            <v>7.4732303459999994</v>
          </cell>
          <cell r="BU1766">
            <v>10.161979763000001</v>
          </cell>
        </row>
        <row r="1767">
          <cell r="B1767" t="str">
            <v>Year_Value_Cream Liqueurs_South and South East</v>
          </cell>
          <cell r="C1767" t="str">
            <v>Year</v>
          </cell>
          <cell r="D1767" t="str">
            <v>Value</v>
          </cell>
          <cell r="E1767" t="str">
            <v>Spirits</v>
          </cell>
          <cell r="F1767" t="str">
            <v>Cream Liqueurs</v>
          </cell>
          <cell r="G1767" t="str">
            <v>South and South East</v>
          </cell>
          <cell r="H1767">
            <v>9.0180860349999996</v>
          </cell>
          <cell r="U1767">
            <v>8.2720407250000019</v>
          </cell>
          <cell r="AH1767">
            <v>5.9002228159999994</v>
          </cell>
          <cell r="AU1767">
            <v>6.5167082740000009</v>
          </cell>
          <cell r="BH1767">
            <v>5.0530898190000002</v>
          </cell>
          <cell r="BU1767">
            <v>7.6931230040000003</v>
          </cell>
        </row>
        <row r="1768">
          <cell r="B1768" t="str">
            <v>Year_Value_Cream Liqueurs_South West</v>
          </cell>
          <cell r="C1768" t="str">
            <v>Year</v>
          </cell>
          <cell r="D1768" t="str">
            <v>Value</v>
          </cell>
          <cell r="E1768" t="str">
            <v>Spirits</v>
          </cell>
          <cell r="F1768" t="str">
            <v>Cream Liqueurs</v>
          </cell>
          <cell r="G1768" t="str">
            <v>South West</v>
          </cell>
          <cell r="H1768">
            <v>5.6708617600000002</v>
          </cell>
          <cell r="U1768">
            <v>4.5217068430000005</v>
          </cell>
          <cell r="AH1768">
            <v>5.0611430579999999</v>
          </cell>
          <cell r="AU1768">
            <v>7.9675568639999996</v>
          </cell>
          <cell r="BH1768">
            <v>5.5646173610000007</v>
          </cell>
          <cell r="BU1768">
            <v>7.188055147</v>
          </cell>
        </row>
        <row r="1769">
          <cell r="B1769" t="str">
            <v>Year_Value_Cream Liqueurs_Wales and West</v>
          </cell>
          <cell r="C1769" t="str">
            <v>Year</v>
          </cell>
          <cell r="D1769" t="str">
            <v>Value</v>
          </cell>
          <cell r="E1769" t="str">
            <v>Spirits</v>
          </cell>
          <cell r="F1769" t="str">
            <v>Cream Liqueurs</v>
          </cell>
          <cell r="G1769" t="str">
            <v>Wales and West</v>
          </cell>
          <cell r="H1769">
            <v>6.1082965659999999</v>
          </cell>
          <cell r="U1769">
            <v>5.7967245619999996</v>
          </cell>
          <cell r="AH1769">
            <v>6.2866729669999994</v>
          </cell>
          <cell r="AU1769">
            <v>7.9099155279999991</v>
          </cell>
          <cell r="BH1769">
            <v>5.6392085120000006</v>
          </cell>
          <cell r="BU1769">
            <v>8.1158670000000015</v>
          </cell>
        </row>
        <row r="1770">
          <cell r="B1770" t="str">
            <v>Year_Value_Cream Liqueurs_Yorkshire</v>
          </cell>
          <cell r="C1770" t="str">
            <v>Year</v>
          </cell>
          <cell r="D1770" t="str">
            <v>Value</v>
          </cell>
          <cell r="E1770" t="str">
            <v>Spirits</v>
          </cell>
          <cell r="F1770" t="str">
            <v>Cream Liqueurs</v>
          </cell>
          <cell r="G1770" t="str">
            <v>Yorkshire</v>
          </cell>
          <cell r="H1770">
            <v>5.956638484</v>
          </cell>
          <cell r="U1770">
            <v>5.632188084</v>
          </cell>
          <cell r="AH1770">
            <v>6.7422692500000005</v>
          </cell>
          <cell r="AU1770">
            <v>8.3301108849999999</v>
          </cell>
          <cell r="BH1770">
            <v>6.1601476849999992</v>
          </cell>
          <cell r="BU1770">
            <v>8.3374753780000006</v>
          </cell>
        </row>
        <row r="1771">
          <cell r="B1771" t="str">
            <v xml:space="preserve">Year_Value_Dark Rum_Central England </v>
          </cell>
          <cell r="C1771" t="str">
            <v>Year</v>
          </cell>
          <cell r="D1771" t="str">
            <v>Value</v>
          </cell>
          <cell r="E1771" t="str">
            <v>Spirits</v>
          </cell>
          <cell r="F1771" t="str">
            <v>Dark Rum</v>
          </cell>
          <cell r="G1771" t="str">
            <v xml:space="preserve">Central England </v>
          </cell>
          <cell r="H1771">
            <v>6.298740263</v>
          </cell>
          <cell r="U1771">
            <v>7.2116755850000009</v>
          </cell>
          <cell r="AH1771">
            <v>7.6025186369999993</v>
          </cell>
          <cell r="AU1771">
            <v>7.4073582</v>
          </cell>
          <cell r="BH1771">
            <v>7.4960113469999996</v>
          </cell>
          <cell r="BU1771">
            <v>9.047823459</v>
          </cell>
        </row>
        <row r="1772">
          <cell r="B1772" t="str">
            <v>Year_Value_Dark Rum_GB CENTRAL SCOTLAND</v>
          </cell>
          <cell r="C1772" t="str">
            <v>Year</v>
          </cell>
          <cell r="D1772" t="str">
            <v>Value</v>
          </cell>
          <cell r="E1772" t="str">
            <v>Spirits</v>
          </cell>
          <cell r="F1772" t="str">
            <v>Dark Rum</v>
          </cell>
          <cell r="G1772" t="str">
            <v>GB CENTRAL SCOTLAND</v>
          </cell>
          <cell r="H1772">
            <v>7.0173572540000002</v>
          </cell>
          <cell r="U1772">
            <v>6.6911806880000002</v>
          </cell>
          <cell r="AH1772">
            <v>6.5200598369999998</v>
          </cell>
          <cell r="AU1772">
            <v>6.2127805150000013</v>
          </cell>
          <cell r="BH1772">
            <v>6.0275272339999999</v>
          </cell>
          <cell r="BU1772">
            <v>5.8150508479999994</v>
          </cell>
        </row>
        <row r="1773">
          <cell r="B1773" t="str">
            <v>Year_Value_Dark Rum_East of England</v>
          </cell>
          <cell r="C1773" t="str">
            <v>Year</v>
          </cell>
          <cell r="D1773" t="str">
            <v>Value</v>
          </cell>
          <cell r="E1773" t="str">
            <v>Spirits</v>
          </cell>
          <cell r="F1773" t="str">
            <v>Dark Rum</v>
          </cell>
          <cell r="G1773" t="str">
            <v>East of England</v>
          </cell>
          <cell r="H1773">
            <v>4.9009606520000002</v>
          </cell>
          <cell r="U1773">
            <v>4.7157084149999999</v>
          </cell>
          <cell r="AH1773">
            <v>5.3526147289999999</v>
          </cell>
          <cell r="AU1773">
            <v>6.3419725750000007</v>
          </cell>
          <cell r="BH1773">
            <v>7.2878468609999993</v>
          </cell>
          <cell r="BU1773">
            <v>6.0300790129999999</v>
          </cell>
        </row>
        <row r="1774">
          <cell r="B1774" t="str">
            <v>Year_Value_Dark Rum_London</v>
          </cell>
          <cell r="C1774" t="str">
            <v>Year</v>
          </cell>
          <cell r="D1774" t="str">
            <v>Value</v>
          </cell>
          <cell r="E1774" t="str">
            <v>Spirits</v>
          </cell>
          <cell r="F1774" t="str">
            <v>Dark Rum</v>
          </cell>
          <cell r="G1774" t="str">
            <v>London</v>
          </cell>
          <cell r="H1774">
            <v>12.857783632999999</v>
          </cell>
          <cell r="U1774">
            <v>13.610903144</v>
          </cell>
          <cell r="AH1774">
            <v>15.256548405000002</v>
          </cell>
          <cell r="AU1774">
            <v>15.688570214999997</v>
          </cell>
          <cell r="BH1774">
            <v>19.478690589999999</v>
          </cell>
          <cell r="BU1774">
            <v>20.626361943000003</v>
          </cell>
        </row>
        <row r="1775">
          <cell r="B1775" t="str">
            <v>Year_Value_Dark Rum_North East England</v>
          </cell>
          <cell r="C1775" t="str">
            <v>Year</v>
          </cell>
          <cell r="D1775" t="str">
            <v>Value</v>
          </cell>
          <cell r="E1775" t="str">
            <v>Spirits</v>
          </cell>
          <cell r="F1775" t="str">
            <v>Dark Rum</v>
          </cell>
          <cell r="G1775" t="str">
            <v>North East England</v>
          </cell>
          <cell r="H1775">
            <v>2.3098111319999997</v>
          </cell>
          <cell r="U1775">
            <v>2.3275654449999998</v>
          </cell>
          <cell r="AH1775">
            <v>2.9962317760000001</v>
          </cell>
          <cell r="AU1775">
            <v>3.3094152069999998</v>
          </cell>
          <cell r="BH1775">
            <v>3.687305662</v>
          </cell>
          <cell r="BU1775">
            <v>2.4427541329999998</v>
          </cell>
        </row>
        <row r="1776">
          <cell r="B1776" t="str">
            <v>Year_Value_Dark Rum_North East Scotland</v>
          </cell>
          <cell r="C1776" t="str">
            <v>Year</v>
          </cell>
          <cell r="D1776" t="str">
            <v>Value</v>
          </cell>
          <cell r="E1776" t="str">
            <v>Spirits</v>
          </cell>
          <cell r="F1776" t="str">
            <v>Dark Rum</v>
          </cell>
          <cell r="G1776" t="str">
            <v>North East Scotland</v>
          </cell>
          <cell r="H1776">
            <v>2.761645412</v>
          </cell>
          <cell r="U1776">
            <v>2.5272989890000002</v>
          </cell>
          <cell r="AH1776">
            <v>1.9572861529999996</v>
          </cell>
          <cell r="AU1776">
            <v>1.9160484139999998</v>
          </cell>
          <cell r="BH1776">
            <v>1.5877891779999997</v>
          </cell>
          <cell r="BU1776">
            <v>1.296523332</v>
          </cell>
        </row>
        <row r="1777">
          <cell r="B1777" t="str">
            <v>Year_Value_Dark Rum_North West (Lancashire)</v>
          </cell>
          <cell r="C1777" t="str">
            <v>Year</v>
          </cell>
          <cell r="D1777" t="str">
            <v>Value</v>
          </cell>
          <cell r="E1777" t="str">
            <v>Spirits</v>
          </cell>
          <cell r="F1777" t="str">
            <v>Dark Rum</v>
          </cell>
          <cell r="G1777" t="str">
            <v>North West (Lancashire)</v>
          </cell>
          <cell r="H1777">
            <v>5.3974316500000006</v>
          </cell>
          <cell r="U1777">
            <v>6.2825373610000002</v>
          </cell>
          <cell r="AH1777">
            <v>6.9836555119999995</v>
          </cell>
          <cell r="AU1777">
            <v>6.3758578849999994</v>
          </cell>
          <cell r="BH1777">
            <v>6.0632708729999996</v>
          </cell>
          <cell r="BU1777">
            <v>5.6790523659999996</v>
          </cell>
        </row>
        <row r="1778">
          <cell r="B1778" t="str">
            <v>Year_Value_Dark Rum_South and South East</v>
          </cell>
          <cell r="C1778" t="str">
            <v>Year</v>
          </cell>
          <cell r="D1778" t="str">
            <v>Value</v>
          </cell>
          <cell r="E1778" t="str">
            <v>Spirits</v>
          </cell>
          <cell r="F1778" t="str">
            <v>Dark Rum</v>
          </cell>
          <cell r="G1778" t="str">
            <v>South and South East</v>
          </cell>
          <cell r="H1778">
            <v>7.0126132190000012</v>
          </cell>
          <cell r="U1778">
            <v>7.3930129539999996</v>
          </cell>
          <cell r="AH1778">
            <v>6.3764992830000002</v>
          </cell>
          <cell r="AU1778">
            <v>6.1362123449999997</v>
          </cell>
          <cell r="BH1778">
            <v>7.700439791</v>
          </cell>
          <cell r="BU1778">
            <v>7.4711053549999997</v>
          </cell>
        </row>
        <row r="1779">
          <cell r="B1779" t="str">
            <v>Year_Value_Dark Rum_South West</v>
          </cell>
          <cell r="C1779" t="str">
            <v>Year</v>
          </cell>
          <cell r="D1779" t="str">
            <v>Value</v>
          </cell>
          <cell r="E1779" t="str">
            <v>Spirits</v>
          </cell>
          <cell r="F1779" t="str">
            <v>Dark Rum</v>
          </cell>
          <cell r="G1779" t="str">
            <v>South West</v>
          </cell>
          <cell r="H1779">
            <v>3.066509339</v>
          </cell>
          <cell r="U1779">
            <v>3.311242113</v>
          </cell>
          <cell r="AH1779">
            <v>5.1943571950000003</v>
          </cell>
          <cell r="AU1779">
            <v>4.6384569779999998</v>
          </cell>
          <cell r="BH1779">
            <v>4.8668108670000008</v>
          </cell>
          <cell r="BU1779">
            <v>5.6682180270000009</v>
          </cell>
        </row>
        <row r="1780">
          <cell r="B1780" t="str">
            <v>Year_Value_Dark Rum_Wales and West</v>
          </cell>
          <cell r="C1780" t="str">
            <v>Year</v>
          </cell>
          <cell r="D1780" t="str">
            <v>Value</v>
          </cell>
          <cell r="E1780" t="str">
            <v>Spirits</v>
          </cell>
          <cell r="F1780" t="str">
            <v>Dark Rum</v>
          </cell>
          <cell r="G1780" t="str">
            <v>Wales and West</v>
          </cell>
          <cell r="H1780">
            <v>4.6321953860000011</v>
          </cell>
          <cell r="U1780">
            <v>4.7278410160000002</v>
          </cell>
          <cell r="AH1780">
            <v>4.6585199579999994</v>
          </cell>
          <cell r="AU1780">
            <v>5.9876807280000008</v>
          </cell>
          <cell r="BH1780">
            <v>7.1355940850000001</v>
          </cell>
          <cell r="BU1780">
            <v>6.3580170780000014</v>
          </cell>
        </row>
        <row r="1781">
          <cell r="B1781" t="str">
            <v>Year_Value_Dark Rum_Yorkshire</v>
          </cell>
          <cell r="C1781" t="str">
            <v>Year</v>
          </cell>
          <cell r="D1781" t="str">
            <v>Value</v>
          </cell>
          <cell r="E1781" t="str">
            <v>Spirits</v>
          </cell>
          <cell r="F1781" t="str">
            <v>Dark Rum</v>
          </cell>
          <cell r="G1781" t="str">
            <v>Yorkshire</v>
          </cell>
          <cell r="H1781">
            <v>4.8182218959999998</v>
          </cell>
          <cell r="U1781">
            <v>5.188751775000001</v>
          </cell>
          <cell r="AH1781">
            <v>4.9992198119999998</v>
          </cell>
          <cell r="AU1781">
            <v>5.1925074879999995</v>
          </cell>
          <cell r="BH1781">
            <v>6.1982266139999993</v>
          </cell>
          <cell r="BU1781">
            <v>5.6504738969999995</v>
          </cell>
        </row>
        <row r="1782">
          <cell r="B1782" t="str">
            <v xml:space="preserve">Year_Value_Gin_Central England </v>
          </cell>
          <cell r="C1782" t="str">
            <v>Year</v>
          </cell>
          <cell r="D1782" t="str">
            <v>Value</v>
          </cell>
          <cell r="E1782" t="str">
            <v>Spirits</v>
          </cell>
          <cell r="F1782" t="str">
            <v>Gin</v>
          </cell>
          <cell r="G1782" t="str">
            <v xml:space="preserve">Central England </v>
          </cell>
          <cell r="H1782">
            <v>35.813956133999994</v>
          </cell>
          <cell r="U1782">
            <v>37.805459915</v>
          </cell>
          <cell r="AH1782">
            <v>35.559196246999996</v>
          </cell>
          <cell r="AU1782">
            <v>34.152430803999998</v>
          </cell>
          <cell r="BH1782">
            <v>36.761740986999996</v>
          </cell>
          <cell r="BU1782">
            <v>42.732830597000003</v>
          </cell>
        </row>
        <row r="1783">
          <cell r="B1783" t="str">
            <v>Year_Value_Gin_GB CENTRAL SCOTLAND</v>
          </cell>
          <cell r="C1783" t="str">
            <v>Year</v>
          </cell>
          <cell r="D1783" t="str">
            <v>Value</v>
          </cell>
          <cell r="E1783" t="str">
            <v>Spirits</v>
          </cell>
          <cell r="F1783" t="str">
            <v>Gin</v>
          </cell>
          <cell r="G1783" t="str">
            <v>GB CENTRAL SCOTLAND</v>
          </cell>
          <cell r="H1783">
            <v>27.984003256000001</v>
          </cell>
          <cell r="U1783">
            <v>29.778743121000002</v>
          </cell>
          <cell r="AH1783">
            <v>26.000711235000001</v>
          </cell>
          <cell r="AU1783">
            <v>27.833282214999997</v>
          </cell>
          <cell r="BH1783">
            <v>28.534556841000001</v>
          </cell>
          <cell r="BU1783">
            <v>30.485290904999996</v>
          </cell>
        </row>
        <row r="1784">
          <cell r="B1784" t="str">
            <v>Year_Value_Gin_East of England</v>
          </cell>
          <cell r="C1784" t="str">
            <v>Year</v>
          </cell>
          <cell r="D1784" t="str">
            <v>Value</v>
          </cell>
          <cell r="E1784" t="str">
            <v>Spirits</v>
          </cell>
          <cell r="F1784" t="str">
            <v>Gin</v>
          </cell>
          <cell r="G1784" t="str">
            <v>East of England</v>
          </cell>
          <cell r="H1784">
            <v>27.603853543</v>
          </cell>
          <cell r="U1784">
            <v>26.470151877999999</v>
          </cell>
          <cell r="AH1784">
            <v>21.085968868000002</v>
          </cell>
          <cell r="AU1784">
            <v>17.041107254</v>
          </cell>
          <cell r="BH1784">
            <v>20.763160090999996</v>
          </cell>
          <cell r="BU1784">
            <v>23.095238612999999</v>
          </cell>
        </row>
        <row r="1785">
          <cell r="B1785" t="str">
            <v>Year_Value_Gin_London</v>
          </cell>
          <cell r="C1785" t="str">
            <v>Year</v>
          </cell>
          <cell r="D1785" t="str">
            <v>Value</v>
          </cell>
          <cell r="E1785" t="str">
            <v>Spirits</v>
          </cell>
          <cell r="F1785" t="str">
            <v>Gin</v>
          </cell>
          <cell r="G1785" t="str">
            <v>London</v>
          </cell>
          <cell r="H1785">
            <v>106.50551170400001</v>
          </cell>
          <cell r="U1785">
            <v>103.85657447700001</v>
          </cell>
          <cell r="AH1785">
            <v>87.116739830000014</v>
          </cell>
          <cell r="AU1785">
            <v>90.195967471000003</v>
          </cell>
          <cell r="BH1785">
            <v>103.48488183799999</v>
          </cell>
          <cell r="BU1785">
            <v>120.62954071500002</v>
          </cell>
        </row>
        <row r="1786">
          <cell r="B1786" t="str">
            <v>Year_Value_Gin_North East England</v>
          </cell>
          <cell r="C1786" t="str">
            <v>Year</v>
          </cell>
          <cell r="D1786" t="str">
            <v>Value</v>
          </cell>
          <cell r="E1786" t="str">
            <v>Spirits</v>
          </cell>
          <cell r="F1786" t="str">
            <v>Gin</v>
          </cell>
          <cell r="G1786" t="str">
            <v>North East England</v>
          </cell>
          <cell r="H1786">
            <v>14.233953780999997</v>
          </cell>
          <cell r="U1786">
            <v>12.413654962999999</v>
          </cell>
          <cell r="AH1786">
            <v>10.291019967999999</v>
          </cell>
          <cell r="AU1786">
            <v>11.328239087</v>
          </cell>
          <cell r="BH1786">
            <v>14.239667152000001</v>
          </cell>
          <cell r="BU1786">
            <v>13.532953808000002</v>
          </cell>
        </row>
        <row r="1787">
          <cell r="B1787" t="str">
            <v>Year_Value_Gin_North East Scotland</v>
          </cell>
          <cell r="C1787" t="str">
            <v>Year</v>
          </cell>
          <cell r="D1787" t="str">
            <v>Value</v>
          </cell>
          <cell r="E1787" t="str">
            <v>Spirits</v>
          </cell>
          <cell r="F1787" t="str">
            <v>Gin</v>
          </cell>
          <cell r="G1787" t="str">
            <v>North East Scotland</v>
          </cell>
          <cell r="H1787">
            <v>7.1194362429999991</v>
          </cell>
          <cell r="U1787">
            <v>6.2147795610000003</v>
          </cell>
          <cell r="AH1787">
            <v>5.6250934479999994</v>
          </cell>
          <cell r="AU1787">
            <v>5.2640628159999991</v>
          </cell>
          <cell r="BH1787">
            <v>6.9777459890000006</v>
          </cell>
          <cell r="BU1787">
            <v>8.1119602149999999</v>
          </cell>
        </row>
        <row r="1788">
          <cell r="B1788" t="str">
            <v>Year_Value_Gin_North West (Lancashire)</v>
          </cell>
          <cell r="C1788" t="str">
            <v>Year</v>
          </cell>
          <cell r="D1788" t="str">
            <v>Value</v>
          </cell>
          <cell r="E1788" t="str">
            <v>Spirits</v>
          </cell>
          <cell r="F1788" t="str">
            <v>Gin</v>
          </cell>
          <cell r="G1788" t="str">
            <v>North West (Lancashire)</v>
          </cell>
          <cell r="H1788">
            <v>32.078503161</v>
          </cell>
          <cell r="U1788">
            <v>28.468266782000001</v>
          </cell>
          <cell r="AH1788">
            <v>27.738618502999998</v>
          </cell>
          <cell r="AU1788">
            <v>26.947627731999997</v>
          </cell>
          <cell r="BH1788">
            <v>28.718425106999998</v>
          </cell>
          <cell r="BU1788">
            <v>32.257575727000003</v>
          </cell>
        </row>
        <row r="1789">
          <cell r="B1789" t="str">
            <v>Year_Value_Gin_South and South East</v>
          </cell>
          <cell r="C1789" t="str">
            <v>Year</v>
          </cell>
          <cell r="D1789" t="str">
            <v>Value</v>
          </cell>
          <cell r="E1789" t="str">
            <v>Spirits</v>
          </cell>
          <cell r="F1789" t="str">
            <v>Gin</v>
          </cell>
          <cell r="G1789" t="str">
            <v>South and South East</v>
          </cell>
          <cell r="H1789">
            <v>32.722190879999999</v>
          </cell>
          <cell r="U1789">
            <v>32.144656714</v>
          </cell>
          <cell r="AH1789">
            <v>23.608046516999998</v>
          </cell>
          <cell r="AU1789">
            <v>24.272565646</v>
          </cell>
          <cell r="BH1789">
            <v>27.376539559999998</v>
          </cell>
          <cell r="BU1789">
            <v>30.925248814000003</v>
          </cell>
        </row>
        <row r="1790">
          <cell r="B1790" t="str">
            <v>Year_Value_Gin_South West</v>
          </cell>
          <cell r="C1790" t="str">
            <v>Year</v>
          </cell>
          <cell r="D1790" t="str">
            <v>Value</v>
          </cell>
          <cell r="E1790" t="str">
            <v>Spirits</v>
          </cell>
          <cell r="F1790" t="str">
            <v>Gin</v>
          </cell>
          <cell r="G1790" t="str">
            <v>South West</v>
          </cell>
          <cell r="H1790">
            <v>24.606597163</v>
          </cell>
          <cell r="U1790">
            <v>20.356178464999999</v>
          </cell>
          <cell r="AH1790">
            <v>19.750566055999997</v>
          </cell>
          <cell r="AU1790">
            <v>19.714624068999996</v>
          </cell>
          <cell r="BH1790">
            <v>22.681298197999997</v>
          </cell>
          <cell r="BU1790">
            <v>24.475648014000001</v>
          </cell>
        </row>
        <row r="1791">
          <cell r="B1791" t="str">
            <v>Year_Value_Gin_Wales and West</v>
          </cell>
          <cell r="C1791" t="str">
            <v>Year</v>
          </cell>
          <cell r="D1791" t="str">
            <v>Value</v>
          </cell>
          <cell r="E1791" t="str">
            <v>Spirits</v>
          </cell>
          <cell r="F1791" t="str">
            <v>Gin</v>
          </cell>
          <cell r="G1791" t="str">
            <v>Wales and West</v>
          </cell>
          <cell r="H1791">
            <v>23.813969102999998</v>
          </cell>
          <cell r="U1791">
            <v>25.948005817000002</v>
          </cell>
          <cell r="AH1791">
            <v>27.640061772000003</v>
          </cell>
          <cell r="AU1791">
            <v>28.706646753999994</v>
          </cell>
          <cell r="BH1791">
            <v>33.050966996000007</v>
          </cell>
          <cell r="BU1791">
            <v>32.703912580000001</v>
          </cell>
        </row>
        <row r="1792">
          <cell r="B1792" t="str">
            <v>Year_Value_Gin_Yorkshire</v>
          </cell>
          <cell r="C1792" t="str">
            <v>Year</v>
          </cell>
          <cell r="D1792" t="str">
            <v>Value</v>
          </cell>
          <cell r="E1792" t="str">
            <v>Spirits</v>
          </cell>
          <cell r="F1792" t="str">
            <v>Gin</v>
          </cell>
          <cell r="G1792" t="str">
            <v>Yorkshire</v>
          </cell>
          <cell r="H1792">
            <v>26.838225377999997</v>
          </cell>
          <cell r="U1792">
            <v>25.594458193000001</v>
          </cell>
          <cell r="AH1792">
            <v>27.158822155999999</v>
          </cell>
          <cell r="AU1792">
            <v>28.357272669</v>
          </cell>
          <cell r="BH1792">
            <v>29.173489729000003</v>
          </cell>
          <cell r="BU1792">
            <v>30.093369835000001</v>
          </cell>
        </row>
        <row r="1793">
          <cell r="B1793" t="str">
            <v xml:space="preserve">Year_Value_Golden Rum_Central England </v>
          </cell>
          <cell r="C1793" t="str">
            <v>Year</v>
          </cell>
          <cell r="D1793" t="str">
            <v>Value</v>
          </cell>
          <cell r="E1793" t="str">
            <v>Spirits</v>
          </cell>
          <cell r="F1793" t="str">
            <v>Golden Rum</v>
          </cell>
          <cell r="G1793" t="str">
            <v xml:space="preserve">Central England </v>
          </cell>
          <cell r="H1793">
            <v>2.96019839</v>
          </cell>
          <cell r="U1793">
            <v>4.361462789</v>
          </cell>
          <cell r="AH1793">
            <v>7.5179942110000004</v>
          </cell>
          <cell r="AU1793">
            <v>6.7637011779999998</v>
          </cell>
          <cell r="BH1793">
            <v>10.547396651</v>
          </cell>
          <cell r="BU1793">
            <v>15.172734549999999</v>
          </cell>
        </row>
        <row r="1794">
          <cell r="B1794" t="str">
            <v>Year_Value_Golden Rum_GB CENTRAL SCOTLAND</v>
          </cell>
          <cell r="C1794" t="str">
            <v>Year</v>
          </cell>
          <cell r="D1794" t="str">
            <v>Value</v>
          </cell>
          <cell r="E1794" t="str">
            <v>Spirits</v>
          </cell>
          <cell r="F1794" t="str">
            <v>Golden Rum</v>
          </cell>
          <cell r="G1794" t="str">
            <v>GB CENTRAL SCOTLAND</v>
          </cell>
          <cell r="H1794">
            <v>22.911294947000002</v>
          </cell>
          <cell r="U1794">
            <v>30.686357142999999</v>
          </cell>
          <cell r="AH1794">
            <v>31.016560596999994</v>
          </cell>
          <cell r="AU1794">
            <v>33.590931392000002</v>
          </cell>
          <cell r="BH1794">
            <v>35.680079007999993</v>
          </cell>
          <cell r="BU1794">
            <v>32.804508360999996</v>
          </cell>
        </row>
        <row r="1795">
          <cell r="B1795" t="str">
            <v>Year_Value_Golden Rum_East of England</v>
          </cell>
          <cell r="C1795" t="str">
            <v>Year</v>
          </cell>
          <cell r="D1795" t="str">
            <v>Value</v>
          </cell>
          <cell r="E1795" t="str">
            <v>Spirits</v>
          </cell>
          <cell r="F1795" t="str">
            <v>Golden Rum</v>
          </cell>
          <cell r="G1795" t="str">
            <v>East of England</v>
          </cell>
          <cell r="H1795">
            <v>1.3601580529999999</v>
          </cell>
          <cell r="U1795">
            <v>1.5894924660000003</v>
          </cell>
          <cell r="AH1795">
            <v>4.7439091159999993</v>
          </cell>
          <cell r="AU1795">
            <v>5.4680425180000007</v>
          </cell>
          <cell r="BH1795">
            <v>7.6081539989999998</v>
          </cell>
          <cell r="BU1795">
            <v>9.1538829610000008</v>
          </cell>
        </row>
        <row r="1796">
          <cell r="B1796" t="str">
            <v>Year_Value_Golden Rum_London</v>
          </cell>
          <cell r="C1796" t="str">
            <v>Year</v>
          </cell>
          <cell r="D1796" t="str">
            <v>Value</v>
          </cell>
          <cell r="E1796" t="str">
            <v>Spirits</v>
          </cell>
          <cell r="F1796" t="str">
            <v>Golden Rum</v>
          </cell>
          <cell r="G1796" t="str">
            <v>London</v>
          </cell>
          <cell r="H1796">
            <v>17.861278055</v>
          </cell>
          <cell r="U1796">
            <v>22.230915724999999</v>
          </cell>
          <cell r="AH1796">
            <v>27.912759801</v>
          </cell>
          <cell r="AU1796">
            <v>28.154966047999999</v>
          </cell>
          <cell r="BH1796">
            <v>37.789982931000004</v>
          </cell>
          <cell r="BU1796">
            <v>43.891761114000005</v>
          </cell>
        </row>
        <row r="1797">
          <cell r="B1797" t="str">
            <v>Year_Value_Golden Rum_North East England</v>
          </cell>
          <cell r="C1797" t="str">
            <v>Year</v>
          </cell>
          <cell r="D1797" t="str">
            <v>Value</v>
          </cell>
          <cell r="E1797" t="str">
            <v>Spirits</v>
          </cell>
          <cell r="F1797" t="str">
            <v>Golden Rum</v>
          </cell>
          <cell r="G1797" t="str">
            <v>North East England</v>
          </cell>
          <cell r="H1797">
            <v>6.4039790950000004</v>
          </cell>
          <cell r="U1797">
            <v>3.8014903570000005</v>
          </cell>
          <cell r="AH1797">
            <v>3.2946243970000002</v>
          </cell>
          <cell r="AU1797">
            <v>2.6486750680000002</v>
          </cell>
          <cell r="BH1797">
            <v>4.8753063329999993</v>
          </cell>
          <cell r="BU1797">
            <v>6.5813075799999998</v>
          </cell>
        </row>
        <row r="1798">
          <cell r="B1798" t="str">
            <v>Year_Value_Golden Rum_North East Scotland</v>
          </cell>
          <cell r="C1798" t="str">
            <v>Year</v>
          </cell>
          <cell r="D1798" t="str">
            <v>Value</v>
          </cell>
          <cell r="E1798" t="str">
            <v>Spirits</v>
          </cell>
          <cell r="F1798" t="str">
            <v>Golden Rum</v>
          </cell>
          <cell r="G1798" t="str">
            <v>North East Scotland</v>
          </cell>
          <cell r="H1798">
            <v>10.692397017000001</v>
          </cell>
          <cell r="U1798">
            <v>9.9999234640000019</v>
          </cell>
          <cell r="AH1798">
            <v>9.4329196310000007</v>
          </cell>
          <cell r="AU1798">
            <v>8.6812612260000002</v>
          </cell>
          <cell r="BH1798">
            <v>12.240733653000001</v>
          </cell>
          <cell r="BU1798">
            <v>12.665634925999999</v>
          </cell>
        </row>
        <row r="1799">
          <cell r="B1799" t="str">
            <v>Year_Value_Golden Rum_North West (Lancashire)</v>
          </cell>
          <cell r="C1799" t="str">
            <v>Year</v>
          </cell>
          <cell r="D1799" t="str">
            <v>Value</v>
          </cell>
          <cell r="E1799" t="str">
            <v>Spirits</v>
          </cell>
          <cell r="F1799" t="str">
            <v>Golden Rum</v>
          </cell>
          <cell r="G1799" t="str">
            <v>North West (Lancashire)</v>
          </cell>
          <cell r="H1799">
            <v>3.6418096360000001</v>
          </cell>
          <cell r="U1799">
            <v>5.4468933229999994</v>
          </cell>
          <cell r="AH1799">
            <v>8.2004107669999993</v>
          </cell>
          <cell r="AU1799">
            <v>6.6942137550000007</v>
          </cell>
          <cell r="BH1799">
            <v>7.2181176640000011</v>
          </cell>
          <cell r="BU1799">
            <v>10.060566669</v>
          </cell>
        </row>
        <row r="1800">
          <cell r="B1800" t="str">
            <v>Year_Value_Golden Rum_South and South East</v>
          </cell>
          <cell r="C1800" t="str">
            <v>Year</v>
          </cell>
          <cell r="D1800" t="str">
            <v>Value</v>
          </cell>
          <cell r="E1800" t="str">
            <v>Spirits</v>
          </cell>
          <cell r="F1800" t="str">
            <v>Golden Rum</v>
          </cell>
          <cell r="G1800" t="str">
            <v>South and South East</v>
          </cell>
          <cell r="H1800">
            <v>5.4549434049999999</v>
          </cell>
          <cell r="U1800">
            <v>7.3504546009999991</v>
          </cell>
          <cell r="AH1800">
            <v>8.9769096160000004</v>
          </cell>
          <cell r="AU1800">
            <v>8.5840585999999988</v>
          </cell>
          <cell r="BH1800">
            <v>11.59706576</v>
          </cell>
          <cell r="BU1800">
            <v>13.943937809000001</v>
          </cell>
        </row>
        <row r="1801">
          <cell r="B1801" t="str">
            <v>Year_Value_Golden Rum_South West</v>
          </cell>
          <cell r="C1801" t="str">
            <v>Year</v>
          </cell>
          <cell r="D1801" t="str">
            <v>Value</v>
          </cell>
          <cell r="E1801" t="str">
            <v>Spirits</v>
          </cell>
          <cell r="F1801" t="str">
            <v>Golden Rum</v>
          </cell>
          <cell r="G1801" t="str">
            <v>South West</v>
          </cell>
          <cell r="H1801">
            <v>1.630659501</v>
          </cell>
          <cell r="U1801">
            <v>2.300907628</v>
          </cell>
          <cell r="AH1801">
            <v>6.4374990539999999</v>
          </cell>
          <cell r="AU1801">
            <v>5.2245775050000001</v>
          </cell>
          <cell r="BH1801">
            <v>7.4843878739999994</v>
          </cell>
          <cell r="BU1801">
            <v>7.4753963390000004</v>
          </cell>
        </row>
        <row r="1802">
          <cell r="B1802" t="str">
            <v>Year_Value_Golden Rum_Wales and West</v>
          </cell>
          <cell r="C1802" t="str">
            <v>Year</v>
          </cell>
          <cell r="D1802" t="str">
            <v>Value</v>
          </cell>
          <cell r="E1802" t="str">
            <v>Spirits</v>
          </cell>
          <cell r="F1802" t="str">
            <v>Golden Rum</v>
          </cell>
          <cell r="G1802" t="str">
            <v>Wales and West</v>
          </cell>
          <cell r="H1802">
            <v>3.7374022840000003</v>
          </cell>
          <cell r="U1802">
            <v>4.0999506619999995</v>
          </cell>
          <cell r="AH1802">
            <v>5.7860420879999994</v>
          </cell>
          <cell r="AU1802">
            <v>4.4962717440000004</v>
          </cell>
          <cell r="BH1802">
            <v>7.4352288729999998</v>
          </cell>
          <cell r="BU1802">
            <v>11.524781805999998</v>
          </cell>
        </row>
        <row r="1803">
          <cell r="B1803" t="str">
            <v>Year_Value_Golden Rum_Yorkshire</v>
          </cell>
          <cell r="C1803" t="str">
            <v>Year</v>
          </cell>
          <cell r="D1803" t="str">
            <v>Value</v>
          </cell>
          <cell r="E1803" t="str">
            <v>Spirits</v>
          </cell>
          <cell r="F1803" t="str">
            <v>Golden Rum</v>
          </cell>
          <cell r="G1803" t="str">
            <v>Yorkshire</v>
          </cell>
          <cell r="H1803">
            <v>11.74662272</v>
          </cell>
          <cell r="U1803">
            <v>12.927016026</v>
          </cell>
          <cell r="AH1803">
            <v>14.194187788000002</v>
          </cell>
          <cell r="AU1803">
            <v>12.293525008</v>
          </cell>
          <cell r="BH1803">
            <v>14.823419683000003</v>
          </cell>
          <cell r="BU1803">
            <v>15.020869571000002</v>
          </cell>
        </row>
        <row r="1804">
          <cell r="B1804" t="str">
            <v xml:space="preserve">Year_Value_Imported Whiskey_Central England </v>
          </cell>
          <cell r="C1804" t="str">
            <v>Year</v>
          </cell>
          <cell r="D1804" t="str">
            <v>Value</v>
          </cell>
          <cell r="E1804" t="str">
            <v>Spirits</v>
          </cell>
          <cell r="F1804" t="str">
            <v>Imported Whiskey</v>
          </cell>
          <cell r="G1804" t="str">
            <v xml:space="preserve">Central England </v>
          </cell>
          <cell r="H1804">
            <v>39.914361940999996</v>
          </cell>
          <cell r="U1804">
            <v>37.950485004999997</v>
          </cell>
          <cell r="AH1804">
            <v>39.289336173999999</v>
          </cell>
          <cell r="AU1804">
            <v>45.864000566000001</v>
          </cell>
          <cell r="BH1804">
            <v>49.079352897</v>
          </cell>
          <cell r="BU1804">
            <v>55.364998395000008</v>
          </cell>
        </row>
        <row r="1805">
          <cell r="B1805" t="str">
            <v>Year_Value_Imported Whiskey_GB CENTRAL SCOTLAND</v>
          </cell>
          <cell r="C1805" t="str">
            <v>Year</v>
          </cell>
          <cell r="D1805" t="str">
            <v>Value</v>
          </cell>
          <cell r="E1805" t="str">
            <v>Spirits</v>
          </cell>
          <cell r="F1805" t="str">
            <v>Imported Whiskey</v>
          </cell>
          <cell r="G1805" t="str">
            <v>GB CENTRAL SCOTLAND</v>
          </cell>
          <cell r="H1805">
            <v>23.052971914</v>
          </cell>
          <cell r="U1805">
            <v>24.461455283000003</v>
          </cell>
          <cell r="AH1805">
            <v>23.530634305</v>
          </cell>
          <cell r="AU1805">
            <v>25.457074430999999</v>
          </cell>
          <cell r="BH1805">
            <v>26.898181285999996</v>
          </cell>
          <cell r="BU1805">
            <v>27.314297798000002</v>
          </cell>
        </row>
        <row r="1806">
          <cell r="B1806" t="str">
            <v>Year_Value_Imported Whiskey_East of England</v>
          </cell>
          <cell r="C1806" t="str">
            <v>Year</v>
          </cell>
          <cell r="D1806" t="str">
            <v>Value</v>
          </cell>
          <cell r="E1806" t="str">
            <v>Spirits</v>
          </cell>
          <cell r="F1806" t="str">
            <v>Imported Whiskey</v>
          </cell>
          <cell r="G1806" t="str">
            <v>East of England</v>
          </cell>
          <cell r="H1806">
            <v>27.498403983000003</v>
          </cell>
          <cell r="U1806">
            <v>25.973050577999999</v>
          </cell>
          <cell r="AH1806">
            <v>29.608573053000001</v>
          </cell>
          <cell r="AU1806">
            <v>29.347493854000003</v>
          </cell>
          <cell r="BH1806">
            <v>29.974123409999997</v>
          </cell>
          <cell r="BU1806">
            <v>32.370651320999997</v>
          </cell>
        </row>
        <row r="1807">
          <cell r="B1807" t="str">
            <v>Year_Value_Imported Whiskey_London</v>
          </cell>
          <cell r="C1807" t="str">
            <v>Year</v>
          </cell>
          <cell r="D1807" t="str">
            <v>Value</v>
          </cell>
          <cell r="E1807" t="str">
            <v>Spirits</v>
          </cell>
          <cell r="F1807" t="str">
            <v>Imported Whiskey</v>
          </cell>
          <cell r="G1807" t="str">
            <v>London</v>
          </cell>
          <cell r="H1807">
            <v>111.65028187300001</v>
          </cell>
          <cell r="U1807">
            <v>109.70009088500001</v>
          </cell>
          <cell r="AH1807">
            <v>115.70174823000001</v>
          </cell>
          <cell r="AU1807">
            <v>114.13042436700002</v>
          </cell>
          <cell r="BH1807">
            <v>119.86463542200002</v>
          </cell>
          <cell r="BU1807">
            <v>126.30003655400002</v>
          </cell>
        </row>
        <row r="1808">
          <cell r="B1808" t="str">
            <v>Year_Value_Imported Whiskey_North East England</v>
          </cell>
          <cell r="C1808" t="str">
            <v>Year</v>
          </cell>
          <cell r="D1808" t="str">
            <v>Value</v>
          </cell>
          <cell r="E1808" t="str">
            <v>Spirits</v>
          </cell>
          <cell r="F1808" t="str">
            <v>Imported Whiskey</v>
          </cell>
          <cell r="G1808" t="str">
            <v>North East England</v>
          </cell>
          <cell r="H1808">
            <v>12.415362893999998</v>
          </cell>
          <cell r="U1808">
            <v>11.793397139</v>
          </cell>
          <cell r="AH1808">
            <v>11.486842022000001</v>
          </cell>
          <cell r="AU1808">
            <v>12.222039812</v>
          </cell>
          <cell r="BH1808">
            <v>13.917608578999999</v>
          </cell>
          <cell r="BU1808">
            <v>12.342207637999998</v>
          </cell>
        </row>
        <row r="1809">
          <cell r="B1809" t="str">
            <v>Year_Value_Imported Whiskey_North East Scotland</v>
          </cell>
          <cell r="C1809" t="str">
            <v>Year</v>
          </cell>
          <cell r="D1809" t="str">
            <v>Value</v>
          </cell>
          <cell r="E1809" t="str">
            <v>Spirits</v>
          </cell>
          <cell r="F1809" t="str">
            <v>Imported Whiskey</v>
          </cell>
          <cell r="G1809" t="str">
            <v>North East Scotland</v>
          </cell>
          <cell r="H1809">
            <v>5.4904042859999995</v>
          </cell>
          <cell r="U1809">
            <v>4.3752333989999999</v>
          </cell>
          <cell r="AH1809">
            <v>3.9074566069999994</v>
          </cell>
          <cell r="AU1809">
            <v>4.0218395500000002</v>
          </cell>
          <cell r="BH1809">
            <v>6.7017880989999998</v>
          </cell>
          <cell r="BU1809">
            <v>10.416467770000001</v>
          </cell>
        </row>
        <row r="1810">
          <cell r="B1810" t="str">
            <v>Year_Value_Imported Whiskey_North West (Lancashire)</v>
          </cell>
          <cell r="C1810" t="str">
            <v>Year</v>
          </cell>
          <cell r="D1810" t="str">
            <v>Value</v>
          </cell>
          <cell r="E1810" t="str">
            <v>Spirits</v>
          </cell>
          <cell r="F1810" t="str">
            <v>Imported Whiskey</v>
          </cell>
          <cell r="G1810" t="str">
            <v>North West (Lancashire)</v>
          </cell>
          <cell r="H1810">
            <v>31.937297334000004</v>
          </cell>
          <cell r="U1810">
            <v>29.756815084999999</v>
          </cell>
          <cell r="AH1810">
            <v>30.383643036999999</v>
          </cell>
          <cell r="AU1810">
            <v>31.944189461999997</v>
          </cell>
          <cell r="BH1810">
            <v>40.064437695999999</v>
          </cell>
          <cell r="BU1810">
            <v>42.171172569999996</v>
          </cell>
        </row>
        <row r="1811">
          <cell r="B1811" t="str">
            <v>Year_Value_Imported Whiskey_South and South East</v>
          </cell>
          <cell r="C1811" t="str">
            <v>Year</v>
          </cell>
          <cell r="D1811" t="str">
            <v>Value</v>
          </cell>
          <cell r="E1811" t="str">
            <v>Spirits</v>
          </cell>
          <cell r="F1811" t="str">
            <v>Imported Whiskey</v>
          </cell>
          <cell r="G1811" t="str">
            <v>South and South East</v>
          </cell>
          <cell r="H1811">
            <v>30.701473107000002</v>
          </cell>
          <cell r="U1811">
            <v>28.933153903000001</v>
          </cell>
          <cell r="AH1811">
            <v>25.249828644999997</v>
          </cell>
          <cell r="AU1811">
            <v>27.581606065999999</v>
          </cell>
          <cell r="BH1811">
            <v>32.528712347999999</v>
          </cell>
          <cell r="BU1811">
            <v>33.946492358999997</v>
          </cell>
        </row>
        <row r="1812">
          <cell r="B1812" t="str">
            <v>Year_Value_Imported Whiskey_South West</v>
          </cell>
          <cell r="C1812" t="str">
            <v>Year</v>
          </cell>
          <cell r="D1812" t="str">
            <v>Value</v>
          </cell>
          <cell r="E1812" t="str">
            <v>Spirits</v>
          </cell>
          <cell r="F1812" t="str">
            <v>Imported Whiskey</v>
          </cell>
          <cell r="G1812" t="str">
            <v>South West</v>
          </cell>
          <cell r="H1812">
            <v>17.178316289000001</v>
          </cell>
          <cell r="U1812">
            <v>14.668565439</v>
          </cell>
          <cell r="AH1812">
            <v>13.206898356</v>
          </cell>
          <cell r="AU1812">
            <v>14.862324257999999</v>
          </cell>
          <cell r="BH1812">
            <v>18.273628960999996</v>
          </cell>
          <cell r="BU1812">
            <v>25.405586672000005</v>
          </cell>
        </row>
        <row r="1813">
          <cell r="B1813" t="str">
            <v>Year_Value_Imported Whiskey_Wales and West</v>
          </cell>
          <cell r="C1813" t="str">
            <v>Year</v>
          </cell>
          <cell r="D1813" t="str">
            <v>Value</v>
          </cell>
          <cell r="E1813" t="str">
            <v>Spirits</v>
          </cell>
          <cell r="F1813" t="str">
            <v>Imported Whiskey</v>
          </cell>
          <cell r="G1813" t="str">
            <v>Wales and West</v>
          </cell>
          <cell r="H1813">
            <v>21.773097049999997</v>
          </cell>
          <cell r="U1813">
            <v>21.372608143999997</v>
          </cell>
          <cell r="AH1813">
            <v>26.007715125000001</v>
          </cell>
          <cell r="AU1813">
            <v>24.326079960000001</v>
          </cell>
          <cell r="BH1813">
            <v>25.525492269000001</v>
          </cell>
          <cell r="BU1813">
            <v>28.219734246999998</v>
          </cell>
        </row>
        <row r="1814">
          <cell r="B1814" t="str">
            <v>Year_Value_Imported Whiskey_Yorkshire</v>
          </cell>
          <cell r="C1814" t="str">
            <v>Year</v>
          </cell>
          <cell r="D1814" t="str">
            <v>Value</v>
          </cell>
          <cell r="E1814" t="str">
            <v>Spirits</v>
          </cell>
          <cell r="F1814" t="str">
            <v>Imported Whiskey</v>
          </cell>
          <cell r="G1814" t="str">
            <v>Yorkshire</v>
          </cell>
          <cell r="H1814">
            <v>26.146238958000001</v>
          </cell>
          <cell r="U1814">
            <v>24.606406659999998</v>
          </cell>
          <cell r="AH1814">
            <v>25.087507447</v>
          </cell>
          <cell r="AU1814">
            <v>27.853126501000002</v>
          </cell>
          <cell r="BH1814">
            <v>31.383536935999999</v>
          </cell>
          <cell r="BU1814">
            <v>33.818702132999995</v>
          </cell>
        </row>
        <row r="1815">
          <cell r="B1815" t="str">
            <v xml:space="preserve">Year_Value_Malt Whisky_Central England </v>
          </cell>
          <cell r="C1815" t="str">
            <v>Year</v>
          </cell>
          <cell r="D1815" t="str">
            <v>Value</v>
          </cell>
          <cell r="E1815" t="str">
            <v>Spirits</v>
          </cell>
          <cell r="F1815" t="str">
            <v>Malt Whisky</v>
          </cell>
          <cell r="G1815" t="str">
            <v xml:space="preserve">Central England </v>
          </cell>
          <cell r="H1815">
            <v>2.441098727</v>
          </cell>
          <cell r="U1815">
            <v>3.0466291499999993</v>
          </cell>
          <cell r="AH1815">
            <v>3.825465313</v>
          </cell>
          <cell r="AU1815">
            <v>7.3839930969999994</v>
          </cell>
          <cell r="BH1815">
            <v>9.6919105019999989</v>
          </cell>
          <cell r="BU1815">
            <v>12.383715454000001</v>
          </cell>
        </row>
        <row r="1816">
          <cell r="B1816" t="str">
            <v>Year_Value_Malt Whisky_GB CENTRAL SCOTLAND</v>
          </cell>
          <cell r="C1816" t="str">
            <v>Year</v>
          </cell>
          <cell r="D1816" t="str">
            <v>Value</v>
          </cell>
          <cell r="E1816" t="str">
            <v>Spirits</v>
          </cell>
          <cell r="F1816" t="str">
            <v>Malt Whisky</v>
          </cell>
          <cell r="G1816" t="str">
            <v>GB CENTRAL SCOTLAND</v>
          </cell>
          <cell r="H1816">
            <v>11.652016004000002</v>
          </cell>
          <cell r="U1816">
            <v>11.625832422000002</v>
          </cell>
          <cell r="AH1816">
            <v>10.772408218000002</v>
          </cell>
          <cell r="AU1816">
            <v>13.752186571999999</v>
          </cell>
          <cell r="BH1816">
            <v>14.51506824</v>
          </cell>
          <cell r="BU1816">
            <v>16.842569299000001</v>
          </cell>
        </row>
        <row r="1817">
          <cell r="B1817" t="str">
            <v>Year_Value_Malt Whisky_East of England</v>
          </cell>
          <cell r="C1817" t="str">
            <v>Year</v>
          </cell>
          <cell r="D1817" t="str">
            <v>Value</v>
          </cell>
          <cell r="E1817" t="str">
            <v>Spirits</v>
          </cell>
          <cell r="F1817" t="str">
            <v>Malt Whisky</v>
          </cell>
          <cell r="G1817" t="str">
            <v>East of England</v>
          </cell>
          <cell r="H1817">
            <v>1.8046260569999997</v>
          </cell>
          <cell r="U1817">
            <v>1.975647903</v>
          </cell>
          <cell r="AH1817">
            <v>1.759064508</v>
          </cell>
          <cell r="AU1817">
            <v>4.2900295419999992</v>
          </cell>
          <cell r="BH1817">
            <v>6.6334172799999997</v>
          </cell>
          <cell r="BU1817">
            <v>8.1711708299999994</v>
          </cell>
        </row>
        <row r="1818">
          <cell r="B1818" t="str">
            <v>Year_Value_Malt Whisky_London</v>
          </cell>
          <cell r="C1818" t="str">
            <v>Year</v>
          </cell>
          <cell r="D1818" t="str">
            <v>Value</v>
          </cell>
          <cell r="E1818" t="str">
            <v>Spirits</v>
          </cell>
          <cell r="F1818" t="str">
            <v>Malt Whisky</v>
          </cell>
          <cell r="G1818" t="str">
            <v>London</v>
          </cell>
          <cell r="H1818">
            <v>12.74274428</v>
          </cell>
          <cell r="U1818">
            <v>12.972655889999999</v>
          </cell>
          <cell r="AH1818">
            <v>15.273991572000002</v>
          </cell>
          <cell r="AU1818">
            <v>18.627672949000001</v>
          </cell>
          <cell r="BH1818">
            <v>19.760367080999998</v>
          </cell>
          <cell r="BU1818">
            <v>22.222416646999999</v>
          </cell>
        </row>
        <row r="1819">
          <cell r="B1819" t="str">
            <v>Year_Value_Malt Whisky_North East England</v>
          </cell>
          <cell r="C1819" t="str">
            <v>Year</v>
          </cell>
          <cell r="D1819" t="str">
            <v>Value</v>
          </cell>
          <cell r="E1819" t="str">
            <v>Spirits</v>
          </cell>
          <cell r="F1819" t="str">
            <v>Malt Whisky</v>
          </cell>
          <cell r="G1819" t="str">
            <v>North East England</v>
          </cell>
          <cell r="H1819">
            <v>2.5942547310000004</v>
          </cell>
          <cell r="U1819">
            <v>2.733284023</v>
          </cell>
          <cell r="AH1819">
            <v>2.2845952799999996</v>
          </cell>
          <cell r="AU1819">
            <v>2.4437955769999999</v>
          </cell>
          <cell r="BH1819">
            <v>3.9524954079999999</v>
          </cell>
          <cell r="BU1819">
            <v>5.1448634439999994</v>
          </cell>
        </row>
        <row r="1820">
          <cell r="B1820" t="str">
            <v>Year_Value_Malt Whisky_North East Scotland</v>
          </cell>
          <cell r="C1820" t="str">
            <v>Year</v>
          </cell>
          <cell r="D1820" t="str">
            <v>Value</v>
          </cell>
          <cell r="E1820" t="str">
            <v>Spirits</v>
          </cell>
          <cell r="F1820" t="str">
            <v>Malt Whisky</v>
          </cell>
          <cell r="G1820" t="str">
            <v>North East Scotland</v>
          </cell>
          <cell r="H1820">
            <v>2.8756026129999994</v>
          </cell>
          <cell r="U1820">
            <v>2.5621362419999998</v>
          </cell>
          <cell r="AH1820">
            <v>2.1555454710000004</v>
          </cell>
          <cell r="AU1820">
            <v>3.153276403</v>
          </cell>
          <cell r="BH1820">
            <v>4.5143267849999988</v>
          </cell>
          <cell r="BU1820">
            <v>5.59477388</v>
          </cell>
        </row>
        <row r="1821">
          <cell r="B1821" t="str">
            <v>Year_Value_Malt Whisky_North West (Lancashire)</v>
          </cell>
          <cell r="C1821" t="str">
            <v>Year</v>
          </cell>
          <cell r="D1821" t="str">
            <v>Value</v>
          </cell>
          <cell r="E1821" t="str">
            <v>Spirits</v>
          </cell>
          <cell r="F1821" t="str">
            <v>Malt Whisky</v>
          </cell>
          <cell r="G1821" t="str">
            <v>North West (Lancashire)</v>
          </cell>
          <cell r="H1821">
            <v>2.6777471420000003</v>
          </cell>
          <cell r="U1821">
            <v>3.1340838890000002</v>
          </cell>
          <cell r="AH1821">
            <v>4.2971196200000001</v>
          </cell>
          <cell r="AU1821">
            <v>5.4943762660000006</v>
          </cell>
          <cell r="BH1821">
            <v>5.32611466</v>
          </cell>
          <cell r="BU1821">
            <v>10.586948454000002</v>
          </cell>
        </row>
        <row r="1822">
          <cell r="B1822" t="str">
            <v>Year_Value_Malt Whisky_South and South East</v>
          </cell>
          <cell r="C1822" t="str">
            <v>Year</v>
          </cell>
          <cell r="D1822" t="str">
            <v>Value</v>
          </cell>
          <cell r="E1822" t="str">
            <v>Spirits</v>
          </cell>
          <cell r="F1822" t="str">
            <v>Malt Whisky</v>
          </cell>
          <cell r="G1822" t="str">
            <v>South and South East</v>
          </cell>
          <cell r="H1822">
            <v>3.4666493100000002</v>
          </cell>
          <cell r="U1822">
            <v>3.7712391910000007</v>
          </cell>
          <cell r="AH1822">
            <v>3.2828921869999999</v>
          </cell>
          <cell r="AU1822">
            <v>4.0428997190000002</v>
          </cell>
          <cell r="BH1822">
            <v>8.0494628850000005</v>
          </cell>
          <cell r="BU1822">
            <v>11.484562815999997</v>
          </cell>
        </row>
        <row r="1823">
          <cell r="B1823" t="str">
            <v>Year_Value_Malt Whisky_South West</v>
          </cell>
          <cell r="C1823" t="str">
            <v>Year</v>
          </cell>
          <cell r="D1823" t="str">
            <v>Value</v>
          </cell>
          <cell r="E1823" t="str">
            <v>Spirits</v>
          </cell>
          <cell r="F1823" t="str">
            <v>Malt Whisky</v>
          </cell>
          <cell r="G1823" t="str">
            <v>South West</v>
          </cell>
          <cell r="H1823">
            <v>0.98022794400000013</v>
          </cell>
          <cell r="U1823">
            <v>1.4394502140000001</v>
          </cell>
          <cell r="AH1823">
            <v>1.5546529759999999</v>
          </cell>
          <cell r="AU1823">
            <v>2.771034658</v>
          </cell>
          <cell r="BH1823">
            <v>3.8145773190000001</v>
          </cell>
          <cell r="BU1823">
            <v>3.644627346</v>
          </cell>
        </row>
        <row r="1824">
          <cell r="B1824" t="str">
            <v>Year_Value_Malt Whisky_Wales and West</v>
          </cell>
          <cell r="C1824" t="str">
            <v>Year</v>
          </cell>
          <cell r="D1824" t="str">
            <v>Value</v>
          </cell>
          <cell r="E1824" t="str">
            <v>Spirits</v>
          </cell>
          <cell r="F1824" t="str">
            <v>Malt Whisky</v>
          </cell>
          <cell r="G1824" t="str">
            <v>Wales and West</v>
          </cell>
          <cell r="H1824">
            <v>1.926174026</v>
          </cell>
          <cell r="U1824">
            <v>2.2699827859999999</v>
          </cell>
          <cell r="AH1824">
            <v>2.5710734149999999</v>
          </cell>
          <cell r="AU1824">
            <v>6.875113646</v>
          </cell>
          <cell r="BH1824">
            <v>8.8081167069999999</v>
          </cell>
          <cell r="BU1824">
            <v>9.1957321819999986</v>
          </cell>
        </row>
        <row r="1825">
          <cell r="B1825" t="str">
            <v>Year_Value_Malt Whisky_Yorkshire</v>
          </cell>
          <cell r="C1825" t="str">
            <v>Year</v>
          </cell>
          <cell r="D1825" t="str">
            <v>Value</v>
          </cell>
          <cell r="E1825" t="str">
            <v>Spirits</v>
          </cell>
          <cell r="F1825" t="str">
            <v>Malt Whisky</v>
          </cell>
          <cell r="G1825" t="str">
            <v>Yorkshire</v>
          </cell>
          <cell r="H1825">
            <v>3.3291861399999996</v>
          </cell>
          <cell r="U1825">
            <v>3.6230511259999996</v>
          </cell>
          <cell r="AH1825">
            <v>3.6894009250000006</v>
          </cell>
          <cell r="AU1825">
            <v>7.520104364999999</v>
          </cell>
          <cell r="BH1825">
            <v>10.610079966000001</v>
          </cell>
          <cell r="BU1825">
            <v>13.196536797</v>
          </cell>
        </row>
        <row r="1826">
          <cell r="B1826" t="str">
            <v xml:space="preserve">Year_Value_Non Cream Liqueurs_Central England </v>
          </cell>
          <cell r="C1826" t="str">
            <v>Year</v>
          </cell>
          <cell r="D1826" t="str">
            <v>Value</v>
          </cell>
          <cell r="E1826" t="str">
            <v>Spirits</v>
          </cell>
          <cell r="F1826" t="str">
            <v>Non Cream Liqueurs</v>
          </cell>
          <cell r="G1826" t="str">
            <v xml:space="preserve">Central England </v>
          </cell>
          <cell r="H1826">
            <v>46.208582196999998</v>
          </cell>
          <cell r="U1826">
            <v>50.953918095999995</v>
          </cell>
          <cell r="AH1826">
            <v>52.002630155999995</v>
          </cell>
          <cell r="AU1826">
            <v>64.131367963000002</v>
          </cell>
          <cell r="BH1826">
            <v>72.635984148999995</v>
          </cell>
          <cell r="BU1826">
            <v>92.649106864000004</v>
          </cell>
        </row>
        <row r="1827">
          <cell r="B1827" t="str">
            <v>Year_Value_Non Cream Liqueurs_GB CENTRAL SCOTLAND</v>
          </cell>
          <cell r="C1827" t="str">
            <v>Year</v>
          </cell>
          <cell r="D1827" t="str">
            <v>Value</v>
          </cell>
          <cell r="E1827" t="str">
            <v>Spirits</v>
          </cell>
          <cell r="F1827" t="str">
            <v>Non Cream Liqueurs</v>
          </cell>
          <cell r="G1827" t="str">
            <v>GB CENTRAL SCOTLAND</v>
          </cell>
          <cell r="H1827">
            <v>31.597593223000001</v>
          </cell>
          <cell r="U1827">
            <v>36.778324267000002</v>
          </cell>
          <cell r="AH1827">
            <v>39.310253765999995</v>
          </cell>
          <cell r="AU1827">
            <v>44.544851764000008</v>
          </cell>
          <cell r="BH1827">
            <v>42.465804955000003</v>
          </cell>
          <cell r="BU1827">
            <v>36.127211341999995</v>
          </cell>
        </row>
        <row r="1828">
          <cell r="B1828" t="str">
            <v>Year_Value_Non Cream Liqueurs_East of England</v>
          </cell>
          <cell r="C1828" t="str">
            <v>Year</v>
          </cell>
          <cell r="D1828" t="str">
            <v>Value</v>
          </cell>
          <cell r="E1828" t="str">
            <v>Spirits</v>
          </cell>
          <cell r="F1828" t="str">
            <v>Non Cream Liqueurs</v>
          </cell>
          <cell r="G1828" t="str">
            <v>East of England</v>
          </cell>
          <cell r="H1828">
            <v>20.955485574000001</v>
          </cell>
          <cell r="U1828">
            <v>20.473384104000001</v>
          </cell>
          <cell r="AH1828">
            <v>23.449635318000002</v>
          </cell>
          <cell r="AU1828">
            <v>36.280177162999998</v>
          </cell>
          <cell r="BH1828">
            <v>51.321783177999997</v>
          </cell>
          <cell r="BU1828">
            <v>50.472553106000007</v>
          </cell>
        </row>
        <row r="1829">
          <cell r="B1829" t="str">
            <v>Year_Value_Non Cream Liqueurs_London</v>
          </cell>
          <cell r="C1829" t="str">
            <v>Year</v>
          </cell>
          <cell r="D1829" t="str">
            <v>Value</v>
          </cell>
          <cell r="E1829" t="str">
            <v>Spirits</v>
          </cell>
          <cell r="F1829" t="str">
            <v>Non Cream Liqueurs</v>
          </cell>
          <cell r="G1829" t="str">
            <v>London</v>
          </cell>
          <cell r="H1829">
            <v>73.737487211000001</v>
          </cell>
          <cell r="U1829">
            <v>80.472828596999989</v>
          </cell>
          <cell r="AH1829">
            <v>99.300688974999986</v>
          </cell>
          <cell r="AU1829">
            <v>123.34306332499999</v>
          </cell>
          <cell r="BH1829">
            <v>161.65944658899997</v>
          </cell>
          <cell r="BU1829">
            <v>178.27421615800003</v>
          </cell>
        </row>
        <row r="1830">
          <cell r="B1830" t="str">
            <v>Year_Value_Non Cream Liqueurs_North East England</v>
          </cell>
          <cell r="C1830" t="str">
            <v>Year</v>
          </cell>
          <cell r="D1830" t="str">
            <v>Value</v>
          </cell>
          <cell r="E1830" t="str">
            <v>Spirits</v>
          </cell>
          <cell r="F1830" t="str">
            <v>Non Cream Liqueurs</v>
          </cell>
          <cell r="G1830" t="str">
            <v>North East England</v>
          </cell>
          <cell r="H1830">
            <v>18.872141532000001</v>
          </cell>
          <cell r="U1830">
            <v>18.426249056</v>
          </cell>
          <cell r="AH1830">
            <v>16.329286576000001</v>
          </cell>
          <cell r="AU1830">
            <v>21.376241727</v>
          </cell>
          <cell r="BH1830">
            <v>32.907179515999999</v>
          </cell>
          <cell r="BU1830">
            <v>30.982601683000002</v>
          </cell>
        </row>
        <row r="1831">
          <cell r="B1831" t="str">
            <v>Year_Value_Non Cream Liqueurs_North East Scotland</v>
          </cell>
          <cell r="C1831" t="str">
            <v>Year</v>
          </cell>
          <cell r="D1831" t="str">
            <v>Value</v>
          </cell>
          <cell r="E1831" t="str">
            <v>Spirits</v>
          </cell>
          <cell r="F1831" t="str">
            <v>Non Cream Liqueurs</v>
          </cell>
          <cell r="G1831" t="str">
            <v>North East Scotland</v>
          </cell>
          <cell r="H1831">
            <v>13.585599736000001</v>
          </cell>
          <cell r="U1831">
            <v>13.865889810000001</v>
          </cell>
          <cell r="AH1831">
            <v>15.907627662000001</v>
          </cell>
          <cell r="AU1831">
            <v>13.065013659</v>
          </cell>
          <cell r="BH1831">
            <v>11.754975064999998</v>
          </cell>
          <cell r="BU1831">
            <v>15.870701403</v>
          </cell>
        </row>
        <row r="1832">
          <cell r="B1832" t="str">
            <v>Year_Value_Non Cream Liqueurs_North West (Lancashire)</v>
          </cell>
          <cell r="C1832" t="str">
            <v>Year</v>
          </cell>
          <cell r="D1832" t="str">
            <v>Value</v>
          </cell>
          <cell r="E1832" t="str">
            <v>Spirits</v>
          </cell>
          <cell r="F1832" t="str">
            <v>Non Cream Liqueurs</v>
          </cell>
          <cell r="G1832" t="str">
            <v>North West (Lancashire)</v>
          </cell>
          <cell r="H1832">
            <v>55.283138778999998</v>
          </cell>
          <cell r="U1832">
            <v>54.365184840000005</v>
          </cell>
          <cell r="AH1832">
            <v>49.265016154999998</v>
          </cell>
          <cell r="AU1832">
            <v>57.880095810000014</v>
          </cell>
          <cell r="BH1832">
            <v>64.63499616</v>
          </cell>
          <cell r="BU1832">
            <v>68.353166982999994</v>
          </cell>
        </row>
        <row r="1833">
          <cell r="B1833" t="str">
            <v>Year_Value_Non Cream Liqueurs_South and South East</v>
          </cell>
          <cell r="C1833" t="str">
            <v>Year</v>
          </cell>
          <cell r="D1833" t="str">
            <v>Value</v>
          </cell>
          <cell r="E1833" t="str">
            <v>Spirits</v>
          </cell>
          <cell r="F1833" t="str">
            <v>Non Cream Liqueurs</v>
          </cell>
          <cell r="G1833" t="str">
            <v>South and South East</v>
          </cell>
          <cell r="H1833">
            <v>35.717833173000002</v>
          </cell>
          <cell r="U1833">
            <v>38.632318351000002</v>
          </cell>
          <cell r="AH1833">
            <v>44.169755097000007</v>
          </cell>
          <cell r="AU1833">
            <v>51.207160084000002</v>
          </cell>
          <cell r="BH1833">
            <v>73.24718313000001</v>
          </cell>
          <cell r="BU1833">
            <v>74.854231603000002</v>
          </cell>
        </row>
        <row r="1834">
          <cell r="B1834" t="str">
            <v>Year_Value_Non Cream Liqueurs_South West</v>
          </cell>
          <cell r="C1834" t="str">
            <v>Year</v>
          </cell>
          <cell r="D1834" t="str">
            <v>Value</v>
          </cell>
          <cell r="E1834" t="str">
            <v>Spirits</v>
          </cell>
          <cell r="F1834" t="str">
            <v>Non Cream Liqueurs</v>
          </cell>
          <cell r="G1834" t="str">
            <v>South West</v>
          </cell>
          <cell r="H1834">
            <v>20.068489027000002</v>
          </cell>
          <cell r="U1834">
            <v>19.941448417000004</v>
          </cell>
          <cell r="AH1834">
            <v>24.223364687</v>
          </cell>
          <cell r="AU1834">
            <v>29.700693365000006</v>
          </cell>
          <cell r="BH1834">
            <v>35.774197891</v>
          </cell>
          <cell r="BU1834">
            <v>50.022914964999998</v>
          </cell>
        </row>
        <row r="1835">
          <cell r="B1835" t="str">
            <v>Year_Value_Non Cream Liqueurs_Wales and West</v>
          </cell>
          <cell r="C1835" t="str">
            <v>Year</v>
          </cell>
          <cell r="D1835" t="str">
            <v>Value</v>
          </cell>
          <cell r="E1835" t="str">
            <v>Spirits</v>
          </cell>
          <cell r="F1835" t="str">
            <v>Non Cream Liqueurs</v>
          </cell>
          <cell r="G1835" t="str">
            <v>Wales and West</v>
          </cell>
          <cell r="H1835">
            <v>22.537547472</v>
          </cell>
          <cell r="U1835">
            <v>26.634885448999995</v>
          </cell>
          <cell r="AH1835">
            <v>31.134089781999997</v>
          </cell>
          <cell r="AU1835">
            <v>40.74416497</v>
          </cell>
          <cell r="BH1835">
            <v>58.479366323999997</v>
          </cell>
          <cell r="BU1835">
            <v>58.557062385000002</v>
          </cell>
        </row>
        <row r="1836">
          <cell r="B1836" t="str">
            <v>Year_Value_Non Cream Liqueurs_Yorkshire</v>
          </cell>
          <cell r="C1836" t="str">
            <v>Year</v>
          </cell>
          <cell r="D1836" t="str">
            <v>Value</v>
          </cell>
          <cell r="E1836" t="str">
            <v>Spirits</v>
          </cell>
          <cell r="F1836" t="str">
            <v>Non Cream Liqueurs</v>
          </cell>
          <cell r="G1836" t="str">
            <v>Yorkshire</v>
          </cell>
          <cell r="H1836">
            <v>33.674251559999995</v>
          </cell>
          <cell r="U1836">
            <v>35.446205427999999</v>
          </cell>
          <cell r="AH1836">
            <v>40.798848118000002</v>
          </cell>
          <cell r="AU1836">
            <v>50.296728473000002</v>
          </cell>
          <cell r="BH1836">
            <v>68.517130593000005</v>
          </cell>
          <cell r="BU1836">
            <v>75.766561007000007</v>
          </cell>
        </row>
        <row r="1837">
          <cell r="B1837" t="str">
            <v xml:space="preserve">Year_Value_Specialities_Central England </v>
          </cell>
          <cell r="C1837" t="str">
            <v>Year</v>
          </cell>
          <cell r="D1837" t="str">
            <v>Value</v>
          </cell>
          <cell r="E1837" t="str">
            <v>Spirits</v>
          </cell>
          <cell r="F1837" t="str">
            <v>Specialities</v>
          </cell>
          <cell r="G1837" t="str">
            <v xml:space="preserve">Central England </v>
          </cell>
          <cell r="H1837">
            <v>50.546256675999999</v>
          </cell>
          <cell r="U1837">
            <v>59.229552982999998</v>
          </cell>
          <cell r="AH1837">
            <v>63.580676754000017</v>
          </cell>
          <cell r="AU1837">
            <v>64.147695721999995</v>
          </cell>
          <cell r="BH1837">
            <v>73.980349021999999</v>
          </cell>
          <cell r="BU1837">
            <v>76.307845118999992</v>
          </cell>
        </row>
        <row r="1838">
          <cell r="B1838" t="str">
            <v>Year_Value_Specialities_GB CENTRAL SCOTLAND</v>
          </cell>
          <cell r="C1838" t="str">
            <v>Year</v>
          </cell>
          <cell r="D1838" t="str">
            <v>Value</v>
          </cell>
          <cell r="E1838" t="str">
            <v>Spirits</v>
          </cell>
          <cell r="F1838" t="str">
            <v>Specialities</v>
          </cell>
          <cell r="G1838" t="str">
            <v>GB CENTRAL SCOTLAND</v>
          </cell>
          <cell r="H1838">
            <v>16.735064253000001</v>
          </cell>
          <cell r="U1838">
            <v>20.597416425999999</v>
          </cell>
          <cell r="AH1838">
            <v>22.119648415</v>
          </cell>
          <cell r="AU1838">
            <v>22.753699996999995</v>
          </cell>
          <cell r="BH1838">
            <v>21.429550304999999</v>
          </cell>
          <cell r="BU1838">
            <v>24.882875887000001</v>
          </cell>
        </row>
        <row r="1839">
          <cell r="B1839" t="str">
            <v>Year_Value_Specialities_East of England</v>
          </cell>
          <cell r="C1839" t="str">
            <v>Year</v>
          </cell>
          <cell r="D1839" t="str">
            <v>Value</v>
          </cell>
          <cell r="E1839" t="str">
            <v>Spirits</v>
          </cell>
          <cell r="F1839" t="str">
            <v>Specialities</v>
          </cell>
          <cell r="G1839" t="str">
            <v>East of England</v>
          </cell>
          <cell r="H1839">
            <v>24.347779798999998</v>
          </cell>
          <cell r="U1839">
            <v>24.535705695999997</v>
          </cell>
          <cell r="AH1839">
            <v>27.430974383999999</v>
          </cell>
          <cell r="AU1839">
            <v>27.678551937999998</v>
          </cell>
          <cell r="BH1839">
            <v>35.146266994999998</v>
          </cell>
          <cell r="BU1839">
            <v>35.465046256999997</v>
          </cell>
        </row>
        <row r="1840">
          <cell r="B1840" t="str">
            <v>Year_Value_Specialities_London</v>
          </cell>
          <cell r="C1840" t="str">
            <v>Year</v>
          </cell>
          <cell r="D1840" t="str">
            <v>Value</v>
          </cell>
          <cell r="E1840" t="str">
            <v>Spirits</v>
          </cell>
          <cell r="F1840" t="str">
            <v>Specialities</v>
          </cell>
          <cell r="G1840" t="str">
            <v>London</v>
          </cell>
          <cell r="H1840">
            <v>74.182093629999997</v>
          </cell>
          <cell r="U1840">
            <v>85.383224416999994</v>
          </cell>
          <cell r="AH1840">
            <v>83.122765028999993</v>
          </cell>
          <cell r="AU1840">
            <v>91.659597179000002</v>
          </cell>
          <cell r="BH1840">
            <v>107.051427014</v>
          </cell>
          <cell r="BU1840">
            <v>121.44331257499999</v>
          </cell>
        </row>
        <row r="1841">
          <cell r="B1841" t="str">
            <v>Year_Value_Specialities_North East England</v>
          </cell>
          <cell r="C1841" t="str">
            <v>Year</v>
          </cell>
          <cell r="D1841" t="str">
            <v>Value</v>
          </cell>
          <cell r="E1841" t="str">
            <v>Spirits</v>
          </cell>
          <cell r="F1841" t="str">
            <v>Specialities</v>
          </cell>
          <cell r="G1841" t="str">
            <v>North East England</v>
          </cell>
          <cell r="H1841">
            <v>14.605343766000001</v>
          </cell>
          <cell r="U1841">
            <v>15.288598973000001</v>
          </cell>
          <cell r="AH1841">
            <v>15.696580198999998</v>
          </cell>
          <cell r="AU1841">
            <v>18.250853545999998</v>
          </cell>
          <cell r="BH1841">
            <v>23.572301417999999</v>
          </cell>
          <cell r="BU1841">
            <v>21.967081180999998</v>
          </cell>
        </row>
        <row r="1842">
          <cell r="B1842" t="str">
            <v>Year_Value_Specialities_North East Scotland</v>
          </cell>
          <cell r="C1842" t="str">
            <v>Year</v>
          </cell>
          <cell r="D1842" t="str">
            <v>Value</v>
          </cell>
          <cell r="E1842" t="str">
            <v>Spirits</v>
          </cell>
          <cell r="F1842" t="str">
            <v>Specialities</v>
          </cell>
          <cell r="G1842" t="str">
            <v>North East Scotland</v>
          </cell>
          <cell r="H1842">
            <v>6.6105716540000001</v>
          </cell>
          <cell r="U1842">
            <v>5.4559658540000004</v>
          </cell>
          <cell r="AH1842">
            <v>5.0615640639999997</v>
          </cell>
          <cell r="AU1842">
            <v>5.823698199999999</v>
          </cell>
          <cell r="BH1842">
            <v>6.301895204</v>
          </cell>
          <cell r="BU1842">
            <v>6.8839594079999999</v>
          </cell>
        </row>
        <row r="1843">
          <cell r="B1843" t="str">
            <v>Year_Value_Specialities_North West (Lancashire)</v>
          </cell>
          <cell r="C1843" t="str">
            <v>Year</v>
          </cell>
          <cell r="D1843" t="str">
            <v>Value</v>
          </cell>
          <cell r="E1843" t="str">
            <v>Spirits</v>
          </cell>
          <cell r="F1843" t="str">
            <v>Specialities</v>
          </cell>
          <cell r="G1843" t="str">
            <v>North West (Lancashire)</v>
          </cell>
          <cell r="H1843">
            <v>83.54512719600001</v>
          </cell>
          <cell r="U1843">
            <v>77.873106813999996</v>
          </cell>
          <cell r="AH1843">
            <v>60.530418531999999</v>
          </cell>
          <cell r="AU1843">
            <v>63.624667082999999</v>
          </cell>
          <cell r="BH1843">
            <v>58.660796587</v>
          </cell>
          <cell r="BU1843">
            <v>66.400319691000007</v>
          </cell>
        </row>
        <row r="1844">
          <cell r="B1844" t="str">
            <v>Year_Value_Specialities_South and South East</v>
          </cell>
          <cell r="C1844" t="str">
            <v>Year</v>
          </cell>
          <cell r="D1844" t="str">
            <v>Value</v>
          </cell>
          <cell r="E1844" t="str">
            <v>Spirits</v>
          </cell>
          <cell r="F1844" t="str">
            <v>Specialities</v>
          </cell>
          <cell r="G1844" t="str">
            <v>South and South East</v>
          </cell>
          <cell r="H1844">
            <v>42.322249144000004</v>
          </cell>
          <cell r="U1844">
            <v>48.058718892000002</v>
          </cell>
          <cell r="AH1844">
            <v>40.174393230999996</v>
          </cell>
          <cell r="AU1844">
            <v>42.820215036999997</v>
          </cell>
          <cell r="BH1844">
            <v>46.880762329</v>
          </cell>
          <cell r="BU1844">
            <v>50.507240839999994</v>
          </cell>
        </row>
        <row r="1845">
          <cell r="B1845" t="str">
            <v>Year_Value_Specialities_South West</v>
          </cell>
          <cell r="C1845" t="str">
            <v>Year</v>
          </cell>
          <cell r="D1845" t="str">
            <v>Value</v>
          </cell>
          <cell r="E1845" t="str">
            <v>Spirits</v>
          </cell>
          <cell r="F1845" t="str">
            <v>Specialities</v>
          </cell>
          <cell r="G1845" t="str">
            <v>South West</v>
          </cell>
          <cell r="H1845">
            <v>26.400058547000004</v>
          </cell>
          <cell r="U1845">
            <v>21.666558418000001</v>
          </cell>
          <cell r="AH1845">
            <v>21.703192379999997</v>
          </cell>
          <cell r="AU1845">
            <v>27.609772365000001</v>
          </cell>
          <cell r="BH1845">
            <v>34.364193102000002</v>
          </cell>
          <cell r="BU1845">
            <v>36.028998487000003</v>
          </cell>
        </row>
        <row r="1846">
          <cell r="B1846" t="str">
            <v>Year_Value_Specialities_Wales and West</v>
          </cell>
          <cell r="C1846" t="str">
            <v>Year</v>
          </cell>
          <cell r="D1846" t="str">
            <v>Value</v>
          </cell>
          <cell r="E1846" t="str">
            <v>Spirits</v>
          </cell>
          <cell r="F1846" t="str">
            <v>Specialities</v>
          </cell>
          <cell r="G1846" t="str">
            <v>Wales and West</v>
          </cell>
          <cell r="H1846">
            <v>22.889280578999998</v>
          </cell>
          <cell r="U1846">
            <v>28.230426614999995</v>
          </cell>
          <cell r="AH1846">
            <v>26.041004142999999</v>
          </cell>
          <cell r="AU1846">
            <v>31.062685769000002</v>
          </cell>
          <cell r="BH1846">
            <v>36.828869595</v>
          </cell>
          <cell r="BU1846">
            <v>39.304640788999997</v>
          </cell>
        </row>
        <row r="1847">
          <cell r="B1847" t="str">
            <v>Year_Value_Specialities_Yorkshire</v>
          </cell>
          <cell r="C1847" t="str">
            <v>Year</v>
          </cell>
          <cell r="D1847" t="str">
            <v>Value</v>
          </cell>
          <cell r="E1847" t="str">
            <v>Spirits</v>
          </cell>
          <cell r="F1847" t="str">
            <v>Specialities</v>
          </cell>
          <cell r="G1847" t="str">
            <v>Yorkshire</v>
          </cell>
          <cell r="H1847">
            <v>37.588823600000005</v>
          </cell>
          <cell r="U1847">
            <v>41.710705485000005</v>
          </cell>
          <cell r="AH1847">
            <v>43.397869417000003</v>
          </cell>
          <cell r="AU1847">
            <v>49.524099333000002</v>
          </cell>
          <cell r="BH1847">
            <v>63.467174616999998</v>
          </cell>
          <cell r="BU1847">
            <v>68.960765813000009</v>
          </cell>
        </row>
        <row r="1848">
          <cell r="B1848" t="str">
            <v xml:space="preserve">Year_Value_Tequila_Central England </v>
          </cell>
          <cell r="C1848" t="str">
            <v>Year</v>
          </cell>
          <cell r="D1848" t="str">
            <v>Value</v>
          </cell>
          <cell r="E1848" t="str">
            <v>Spirits</v>
          </cell>
          <cell r="F1848" t="str">
            <v>Tequila</v>
          </cell>
          <cell r="G1848" t="str">
            <v xml:space="preserve">Central England </v>
          </cell>
          <cell r="H1848">
            <v>5.3192090500000004</v>
          </cell>
          <cell r="U1848">
            <v>5.0198202400000005</v>
          </cell>
          <cell r="AH1848">
            <v>2.9972225879999996</v>
          </cell>
          <cell r="AU1848">
            <v>4.0527642329999995</v>
          </cell>
          <cell r="BH1848">
            <v>7.649084857000001</v>
          </cell>
          <cell r="BU1848">
            <v>12.226669354</v>
          </cell>
        </row>
        <row r="1849">
          <cell r="B1849" t="str">
            <v>Year_Value_Tequila_GB CENTRAL SCOTLAND</v>
          </cell>
          <cell r="C1849" t="str">
            <v>Year</v>
          </cell>
          <cell r="D1849" t="str">
            <v>Value</v>
          </cell>
          <cell r="E1849" t="str">
            <v>Spirits</v>
          </cell>
          <cell r="F1849" t="str">
            <v>Tequila</v>
          </cell>
          <cell r="G1849" t="str">
            <v>GB CENTRAL SCOTLAND</v>
          </cell>
          <cell r="H1849">
            <v>3.5560885889999998</v>
          </cell>
          <cell r="U1849">
            <v>5.0996742480000004</v>
          </cell>
          <cell r="AH1849">
            <v>7.2838025829999999</v>
          </cell>
          <cell r="AU1849">
            <v>6.0446208890000008</v>
          </cell>
          <cell r="BH1849">
            <v>5.3936675459999996</v>
          </cell>
          <cell r="BU1849">
            <v>5.7824674320000007</v>
          </cell>
        </row>
        <row r="1850">
          <cell r="B1850" t="str">
            <v>Year_Value_Tequila_East of England</v>
          </cell>
          <cell r="C1850" t="str">
            <v>Year</v>
          </cell>
          <cell r="D1850" t="str">
            <v>Value</v>
          </cell>
          <cell r="E1850" t="str">
            <v>Spirits</v>
          </cell>
          <cell r="F1850" t="str">
            <v>Tequila</v>
          </cell>
          <cell r="G1850" t="str">
            <v>East of England</v>
          </cell>
          <cell r="H1850">
            <v>2.9161854629999997</v>
          </cell>
          <cell r="U1850">
            <v>2.0276571910000003</v>
          </cell>
          <cell r="AH1850">
            <v>3.4486719600000004</v>
          </cell>
          <cell r="AU1850">
            <v>6.215174407000001</v>
          </cell>
          <cell r="BH1850">
            <v>9.7900142329999991</v>
          </cell>
          <cell r="BU1850">
            <v>10.425104005000001</v>
          </cell>
        </row>
        <row r="1851">
          <cell r="B1851" t="str">
            <v>Year_Value_Tequila_London</v>
          </cell>
          <cell r="C1851" t="str">
            <v>Year</v>
          </cell>
          <cell r="D1851" t="str">
            <v>Value</v>
          </cell>
          <cell r="E1851" t="str">
            <v>Spirits</v>
          </cell>
          <cell r="F1851" t="str">
            <v>Tequila</v>
          </cell>
          <cell r="G1851" t="str">
            <v>London</v>
          </cell>
          <cell r="H1851">
            <v>14.592323219000001</v>
          </cell>
          <cell r="U1851">
            <v>16.037216871000002</v>
          </cell>
          <cell r="AH1851">
            <v>14.363295455999999</v>
          </cell>
          <cell r="AU1851">
            <v>17.685379798</v>
          </cell>
          <cell r="BH1851">
            <v>22.753305578000003</v>
          </cell>
          <cell r="BU1851">
            <v>25.981410345999997</v>
          </cell>
        </row>
        <row r="1852">
          <cell r="B1852" t="str">
            <v>Year_Value_Tequila_North East England</v>
          </cell>
          <cell r="C1852" t="str">
            <v>Year</v>
          </cell>
          <cell r="D1852" t="str">
            <v>Value</v>
          </cell>
          <cell r="E1852" t="str">
            <v>Spirits</v>
          </cell>
          <cell r="F1852" t="str">
            <v>Tequila</v>
          </cell>
          <cell r="G1852" t="str">
            <v>North East England</v>
          </cell>
          <cell r="H1852">
            <v>1.4673145189999999</v>
          </cell>
          <cell r="U1852">
            <v>1.7637461990000001</v>
          </cell>
          <cell r="AH1852">
            <v>1.5262330879999997</v>
          </cell>
          <cell r="AU1852">
            <v>1.2477724320000001</v>
          </cell>
          <cell r="BH1852">
            <v>2.829578358</v>
          </cell>
          <cell r="BU1852">
            <v>2.9944729890000001</v>
          </cell>
        </row>
        <row r="1853">
          <cell r="B1853" t="str">
            <v>Year_Value_Tequila_North East Scotland</v>
          </cell>
          <cell r="C1853" t="str">
            <v>Year</v>
          </cell>
          <cell r="D1853" t="str">
            <v>Value</v>
          </cell>
          <cell r="E1853" t="str">
            <v>Spirits</v>
          </cell>
          <cell r="F1853" t="str">
            <v>Tequila</v>
          </cell>
          <cell r="G1853" t="str">
            <v>North East Scotland</v>
          </cell>
          <cell r="H1853">
            <v>2.2925442039999999</v>
          </cell>
          <cell r="U1853">
            <v>1.827987507</v>
          </cell>
          <cell r="AH1853">
            <v>1.6113373070000001</v>
          </cell>
          <cell r="AU1853">
            <v>1.4596236920000001</v>
          </cell>
          <cell r="BH1853">
            <v>1.750150665</v>
          </cell>
          <cell r="BU1853">
            <v>1.7603197860000002</v>
          </cell>
        </row>
        <row r="1854">
          <cell r="B1854" t="str">
            <v>Year_Value_Tequila_North West (Lancashire)</v>
          </cell>
          <cell r="C1854" t="str">
            <v>Year</v>
          </cell>
          <cell r="D1854" t="str">
            <v>Value</v>
          </cell>
          <cell r="E1854" t="str">
            <v>Spirits</v>
          </cell>
          <cell r="F1854" t="str">
            <v>Tequila</v>
          </cell>
          <cell r="G1854" t="str">
            <v>North West (Lancashire)</v>
          </cell>
          <cell r="H1854">
            <v>2.63917476</v>
          </cell>
          <cell r="U1854">
            <v>3.4952462110000004</v>
          </cell>
          <cell r="AH1854">
            <v>3.7745147069999998</v>
          </cell>
          <cell r="AU1854">
            <v>3.9343681230000001</v>
          </cell>
          <cell r="BH1854">
            <v>3.8557048219999994</v>
          </cell>
          <cell r="BU1854">
            <v>6.7711852599999993</v>
          </cell>
        </row>
        <row r="1855">
          <cell r="B1855" t="str">
            <v>Year_Value_Tequila_South and South East</v>
          </cell>
          <cell r="C1855" t="str">
            <v>Year</v>
          </cell>
          <cell r="D1855" t="str">
            <v>Value</v>
          </cell>
          <cell r="E1855" t="str">
            <v>Spirits</v>
          </cell>
          <cell r="F1855" t="str">
            <v>Tequila</v>
          </cell>
          <cell r="G1855" t="str">
            <v>South and South East</v>
          </cell>
          <cell r="H1855">
            <v>6.991904624</v>
          </cell>
          <cell r="U1855">
            <v>7.0407900859999994</v>
          </cell>
          <cell r="AH1855">
            <v>6.9684813979999998</v>
          </cell>
          <cell r="AU1855">
            <v>7.5422019329999994</v>
          </cell>
          <cell r="BH1855">
            <v>10.441621640999999</v>
          </cell>
          <cell r="BU1855">
            <v>11.452383414</v>
          </cell>
        </row>
        <row r="1856">
          <cell r="B1856" t="str">
            <v>Year_Value_Tequila_South West</v>
          </cell>
          <cell r="C1856" t="str">
            <v>Year</v>
          </cell>
          <cell r="D1856" t="str">
            <v>Value</v>
          </cell>
          <cell r="E1856" t="str">
            <v>Spirits</v>
          </cell>
          <cell r="F1856" t="str">
            <v>Tequila</v>
          </cell>
          <cell r="G1856" t="str">
            <v>South West</v>
          </cell>
          <cell r="H1856">
            <v>3.4063799379999997</v>
          </cell>
          <cell r="U1856">
            <v>3.3763456690000004</v>
          </cell>
          <cell r="AH1856">
            <v>4.0563747509999999</v>
          </cell>
          <cell r="AU1856">
            <v>3.7289961989999996</v>
          </cell>
          <cell r="BH1856">
            <v>4.8626246840000009</v>
          </cell>
          <cell r="BU1856">
            <v>4.8868083599999999</v>
          </cell>
        </row>
        <row r="1857">
          <cell r="B1857" t="str">
            <v>Year_Value_Tequila_Wales and West</v>
          </cell>
          <cell r="C1857" t="str">
            <v>Year</v>
          </cell>
          <cell r="D1857" t="str">
            <v>Value</v>
          </cell>
          <cell r="E1857" t="str">
            <v>Spirits</v>
          </cell>
          <cell r="F1857" t="str">
            <v>Tequila</v>
          </cell>
          <cell r="G1857" t="str">
            <v>Wales and West</v>
          </cell>
          <cell r="H1857">
            <v>3.3758184950000003</v>
          </cell>
          <cell r="U1857">
            <v>3.4238094459999995</v>
          </cell>
          <cell r="AH1857">
            <v>3.7170446999999993</v>
          </cell>
          <cell r="AU1857">
            <v>3.7790411159999997</v>
          </cell>
          <cell r="BH1857">
            <v>6.4343127099999995</v>
          </cell>
          <cell r="BU1857">
            <v>7.9753457790000004</v>
          </cell>
        </row>
        <row r="1858">
          <cell r="B1858" t="str">
            <v>Year_Value_Tequila_Yorkshire</v>
          </cell>
          <cell r="C1858" t="str">
            <v>Year</v>
          </cell>
          <cell r="D1858" t="str">
            <v>Value</v>
          </cell>
          <cell r="E1858" t="str">
            <v>Spirits</v>
          </cell>
          <cell r="F1858" t="str">
            <v>Tequila</v>
          </cell>
          <cell r="G1858" t="str">
            <v>Yorkshire</v>
          </cell>
          <cell r="H1858">
            <v>6.803602616</v>
          </cell>
          <cell r="U1858">
            <v>7.5601656720000001</v>
          </cell>
          <cell r="AH1858">
            <v>5.5622895510000001</v>
          </cell>
          <cell r="AU1858">
            <v>6.6375943320000008</v>
          </cell>
          <cell r="BH1858">
            <v>8.6830560979999998</v>
          </cell>
          <cell r="BU1858">
            <v>11.106761654000001</v>
          </cell>
        </row>
        <row r="1859">
          <cell r="B1859" t="str">
            <v xml:space="preserve">Year_Value_Vodka_Central England </v>
          </cell>
          <cell r="C1859" t="str">
            <v>Year</v>
          </cell>
          <cell r="D1859" t="str">
            <v>Value</v>
          </cell>
          <cell r="E1859" t="str">
            <v>Spirits</v>
          </cell>
          <cell r="F1859" t="str">
            <v>Vodka</v>
          </cell>
          <cell r="G1859" t="str">
            <v xml:space="preserve">Central England </v>
          </cell>
          <cell r="H1859">
            <v>157.90438994100001</v>
          </cell>
          <cell r="U1859">
            <v>172.40987592200003</v>
          </cell>
          <cell r="AH1859">
            <v>160.03915969300004</v>
          </cell>
          <cell r="AU1859">
            <v>169.59442311799998</v>
          </cell>
          <cell r="BH1859">
            <v>157.58758364900001</v>
          </cell>
          <cell r="BU1859">
            <v>162.44307069199999</v>
          </cell>
        </row>
        <row r="1860">
          <cell r="B1860" t="str">
            <v>Year_Value_Vodka_GB CENTRAL SCOTLAND</v>
          </cell>
          <cell r="C1860" t="str">
            <v>Year</v>
          </cell>
          <cell r="D1860" t="str">
            <v>Value</v>
          </cell>
          <cell r="E1860" t="str">
            <v>Spirits</v>
          </cell>
          <cell r="F1860" t="str">
            <v>Vodka</v>
          </cell>
          <cell r="G1860" t="str">
            <v>GB CENTRAL SCOTLAND</v>
          </cell>
          <cell r="H1860">
            <v>147.16220732000002</v>
          </cell>
          <cell r="U1860">
            <v>174.33558681599999</v>
          </cell>
          <cell r="AH1860">
            <v>163.88181496300001</v>
          </cell>
          <cell r="AU1860">
            <v>177.01588235</v>
          </cell>
          <cell r="BH1860">
            <v>150.99723575300001</v>
          </cell>
          <cell r="BU1860">
            <v>153.62059838100001</v>
          </cell>
        </row>
        <row r="1861">
          <cell r="B1861" t="str">
            <v>Year_Value_Vodka_East of England</v>
          </cell>
          <cell r="C1861" t="str">
            <v>Year</v>
          </cell>
          <cell r="D1861" t="str">
            <v>Value</v>
          </cell>
          <cell r="E1861" t="str">
            <v>Spirits</v>
          </cell>
          <cell r="F1861" t="str">
            <v>Vodka</v>
          </cell>
          <cell r="G1861" t="str">
            <v>East of England</v>
          </cell>
          <cell r="H1861">
            <v>98.825068333999994</v>
          </cell>
          <cell r="U1861">
            <v>79.998100466000011</v>
          </cell>
          <cell r="AH1861">
            <v>79.486662928000001</v>
          </cell>
          <cell r="AU1861">
            <v>91.648045599</v>
          </cell>
          <cell r="BH1861">
            <v>87.409288293000003</v>
          </cell>
          <cell r="BU1861">
            <v>92.509404012000005</v>
          </cell>
        </row>
        <row r="1862">
          <cell r="B1862" t="str">
            <v>Year_Value_Vodka_London</v>
          </cell>
          <cell r="C1862" t="str">
            <v>Year</v>
          </cell>
          <cell r="D1862" t="str">
            <v>Value</v>
          </cell>
          <cell r="E1862" t="str">
            <v>Spirits</v>
          </cell>
          <cell r="F1862" t="str">
            <v>Vodka</v>
          </cell>
          <cell r="G1862" t="str">
            <v>London</v>
          </cell>
          <cell r="H1862">
            <v>385.81608631800003</v>
          </cell>
          <cell r="U1862">
            <v>401.76832289199996</v>
          </cell>
          <cell r="AH1862">
            <v>357.00573220800004</v>
          </cell>
          <cell r="AU1862">
            <v>377.74348697800002</v>
          </cell>
          <cell r="BH1862">
            <v>432.50144610099994</v>
          </cell>
          <cell r="BU1862">
            <v>510.05167678900006</v>
          </cell>
        </row>
        <row r="1863">
          <cell r="B1863" t="str">
            <v>Year_Value_Vodka_North East England</v>
          </cell>
          <cell r="C1863" t="str">
            <v>Year</v>
          </cell>
          <cell r="D1863" t="str">
            <v>Value</v>
          </cell>
          <cell r="E1863" t="str">
            <v>Spirits</v>
          </cell>
          <cell r="F1863" t="str">
            <v>Vodka</v>
          </cell>
          <cell r="G1863" t="str">
            <v>North East England</v>
          </cell>
          <cell r="H1863">
            <v>73.990025251999995</v>
          </cell>
          <cell r="U1863">
            <v>86.961162426000001</v>
          </cell>
          <cell r="AH1863">
            <v>77.103917840999998</v>
          </cell>
          <cell r="AU1863">
            <v>81.337308837000009</v>
          </cell>
          <cell r="BH1863">
            <v>84.364595934999997</v>
          </cell>
          <cell r="BU1863">
            <v>82.252889921999994</v>
          </cell>
        </row>
        <row r="1864">
          <cell r="B1864" t="str">
            <v>Year_Value_Vodka_North East Scotland</v>
          </cell>
          <cell r="C1864" t="str">
            <v>Year</v>
          </cell>
          <cell r="D1864" t="str">
            <v>Value</v>
          </cell>
          <cell r="E1864" t="str">
            <v>Spirits</v>
          </cell>
          <cell r="F1864" t="str">
            <v>Vodka</v>
          </cell>
          <cell r="G1864" t="str">
            <v>North East Scotland</v>
          </cell>
          <cell r="H1864">
            <v>44.195438856000003</v>
          </cell>
          <cell r="U1864">
            <v>38.861813139999995</v>
          </cell>
          <cell r="AH1864">
            <v>37.149252064999999</v>
          </cell>
          <cell r="AU1864">
            <v>35.797597021000001</v>
          </cell>
          <cell r="BH1864">
            <v>42.561194554000004</v>
          </cell>
          <cell r="BU1864">
            <v>45.550268531999997</v>
          </cell>
        </row>
        <row r="1865">
          <cell r="B1865" t="str">
            <v>Year_Value_Vodka_North West (Lancashire)</v>
          </cell>
          <cell r="C1865" t="str">
            <v>Year</v>
          </cell>
          <cell r="D1865" t="str">
            <v>Value</v>
          </cell>
          <cell r="E1865" t="str">
            <v>Spirits</v>
          </cell>
          <cell r="F1865" t="str">
            <v>Vodka</v>
          </cell>
          <cell r="G1865" t="str">
            <v>North West (Lancashire)</v>
          </cell>
          <cell r="H1865">
            <v>166.484553651</v>
          </cell>
          <cell r="U1865">
            <v>191.39981542599998</v>
          </cell>
          <cell r="AH1865">
            <v>173.08414324500004</v>
          </cell>
          <cell r="AU1865">
            <v>195.20104869299999</v>
          </cell>
          <cell r="BH1865">
            <v>175.74643606200001</v>
          </cell>
          <cell r="BU1865">
            <v>171.06656586599999</v>
          </cell>
        </row>
        <row r="1866">
          <cell r="B1866" t="str">
            <v>Year_Value_Vodka_South and South East</v>
          </cell>
          <cell r="C1866" t="str">
            <v>Year</v>
          </cell>
          <cell r="D1866" t="str">
            <v>Value</v>
          </cell>
          <cell r="E1866" t="str">
            <v>Spirits</v>
          </cell>
          <cell r="F1866" t="str">
            <v>Vodka</v>
          </cell>
          <cell r="G1866" t="str">
            <v>South and South East</v>
          </cell>
          <cell r="H1866">
            <v>148.02837641500003</v>
          </cell>
          <cell r="U1866">
            <v>140.56854898300003</v>
          </cell>
          <cell r="AH1866">
            <v>139.13709495200001</v>
          </cell>
          <cell r="AU1866">
            <v>159.83781129799999</v>
          </cell>
          <cell r="BH1866">
            <v>163.05296093700002</v>
          </cell>
          <cell r="BU1866">
            <v>170.79508935699999</v>
          </cell>
        </row>
        <row r="1867">
          <cell r="B1867" t="str">
            <v>Year_Value_Vodka_South West</v>
          </cell>
          <cell r="C1867" t="str">
            <v>Year</v>
          </cell>
          <cell r="D1867" t="str">
            <v>Value</v>
          </cell>
          <cell r="E1867" t="str">
            <v>Spirits</v>
          </cell>
          <cell r="F1867" t="str">
            <v>Vodka</v>
          </cell>
          <cell r="G1867" t="str">
            <v>South West</v>
          </cell>
          <cell r="H1867">
            <v>60.631971182000008</v>
          </cell>
          <cell r="U1867">
            <v>60.117723054999999</v>
          </cell>
          <cell r="AH1867">
            <v>55.307034838999996</v>
          </cell>
          <cell r="AU1867">
            <v>59.973520076999989</v>
          </cell>
          <cell r="BH1867">
            <v>63.261799678999999</v>
          </cell>
          <cell r="BU1867">
            <v>62.112118721999998</v>
          </cell>
        </row>
        <row r="1868">
          <cell r="B1868" t="str">
            <v>Year_Value_Vodka_Wales and West</v>
          </cell>
          <cell r="C1868" t="str">
            <v>Year</v>
          </cell>
          <cell r="D1868" t="str">
            <v>Value</v>
          </cell>
          <cell r="E1868" t="str">
            <v>Spirits</v>
          </cell>
          <cell r="F1868" t="str">
            <v>Vodka</v>
          </cell>
          <cell r="G1868" t="str">
            <v>Wales and West</v>
          </cell>
          <cell r="H1868">
            <v>95.279468326</v>
          </cell>
          <cell r="U1868">
            <v>85.963993748000007</v>
          </cell>
          <cell r="AH1868">
            <v>99.333417284000006</v>
          </cell>
          <cell r="AU1868">
            <v>104.90482794399999</v>
          </cell>
          <cell r="BH1868">
            <v>132.948224611</v>
          </cell>
          <cell r="BU1868">
            <v>121.090241693</v>
          </cell>
        </row>
        <row r="1869">
          <cell r="B1869" t="str">
            <v>Year_Value_Vodka_Yorkshire</v>
          </cell>
          <cell r="C1869" t="str">
            <v>Year</v>
          </cell>
          <cell r="D1869" t="str">
            <v>Value</v>
          </cell>
          <cell r="E1869" t="str">
            <v>Spirits</v>
          </cell>
          <cell r="F1869" t="str">
            <v>Vodka</v>
          </cell>
          <cell r="G1869" t="str">
            <v>Yorkshire</v>
          </cell>
          <cell r="H1869">
            <v>149.40738676399999</v>
          </cell>
          <cell r="U1869">
            <v>157.64051031800003</v>
          </cell>
          <cell r="AH1869">
            <v>144.774873974</v>
          </cell>
          <cell r="AU1869">
            <v>155.386244933</v>
          </cell>
          <cell r="BH1869">
            <v>164.88489094899998</v>
          </cell>
          <cell r="BU1869">
            <v>169.751694179</v>
          </cell>
        </row>
        <row r="1870">
          <cell r="B1870" t="str">
            <v xml:space="preserve">Year_Value_White Rum_Central England </v>
          </cell>
          <cell r="C1870" t="str">
            <v>Year</v>
          </cell>
          <cell r="D1870" t="str">
            <v>Value</v>
          </cell>
          <cell r="E1870" t="str">
            <v>Spirits</v>
          </cell>
          <cell r="F1870" t="str">
            <v>White Rum</v>
          </cell>
          <cell r="G1870" t="str">
            <v xml:space="preserve">Central England </v>
          </cell>
          <cell r="H1870">
            <v>32.774985720000004</v>
          </cell>
          <cell r="U1870">
            <v>30.264639047000003</v>
          </cell>
          <cell r="AH1870">
            <v>28.080084939999999</v>
          </cell>
          <cell r="AU1870">
            <v>31.286702046999995</v>
          </cell>
          <cell r="BH1870">
            <v>29.599699611000009</v>
          </cell>
          <cell r="BU1870">
            <v>29.029025123999997</v>
          </cell>
        </row>
        <row r="1871">
          <cell r="B1871" t="str">
            <v>Year_Value_White Rum_GB CENTRAL SCOTLAND</v>
          </cell>
          <cell r="C1871" t="str">
            <v>Year</v>
          </cell>
          <cell r="D1871" t="str">
            <v>Value</v>
          </cell>
          <cell r="E1871" t="str">
            <v>Spirits</v>
          </cell>
          <cell r="F1871" t="str">
            <v>White Rum</v>
          </cell>
          <cell r="G1871" t="str">
            <v>GB CENTRAL SCOTLAND</v>
          </cell>
          <cell r="H1871">
            <v>15.702282862000001</v>
          </cell>
          <cell r="U1871">
            <v>17.782350562000001</v>
          </cell>
          <cell r="AH1871">
            <v>17.898486765000001</v>
          </cell>
          <cell r="AU1871">
            <v>18.699407516000001</v>
          </cell>
          <cell r="BH1871">
            <v>17.312067436</v>
          </cell>
          <cell r="BU1871">
            <v>16.516233286999999</v>
          </cell>
        </row>
        <row r="1872">
          <cell r="B1872" t="str">
            <v>Year_Value_White Rum_East of England</v>
          </cell>
          <cell r="C1872" t="str">
            <v>Year</v>
          </cell>
          <cell r="D1872" t="str">
            <v>Value</v>
          </cell>
          <cell r="E1872" t="str">
            <v>Spirits</v>
          </cell>
          <cell r="F1872" t="str">
            <v>White Rum</v>
          </cell>
          <cell r="G1872" t="str">
            <v>East of England</v>
          </cell>
          <cell r="H1872">
            <v>19.130171456999999</v>
          </cell>
          <cell r="U1872">
            <v>16.729270347000003</v>
          </cell>
          <cell r="AH1872">
            <v>16.041956257999999</v>
          </cell>
          <cell r="AU1872">
            <v>17.373072339</v>
          </cell>
          <cell r="BH1872">
            <v>18.107185501</v>
          </cell>
          <cell r="BU1872">
            <v>16.211632331000001</v>
          </cell>
        </row>
        <row r="1873">
          <cell r="B1873" t="str">
            <v>Year_Value_White Rum_London</v>
          </cell>
          <cell r="C1873" t="str">
            <v>Year</v>
          </cell>
          <cell r="D1873" t="str">
            <v>Value</v>
          </cell>
          <cell r="E1873" t="str">
            <v>Spirits</v>
          </cell>
          <cell r="F1873" t="str">
            <v>White Rum</v>
          </cell>
          <cell r="G1873" t="str">
            <v>London</v>
          </cell>
          <cell r="H1873">
            <v>48.531165860000002</v>
          </cell>
          <cell r="U1873">
            <v>47.061069488999998</v>
          </cell>
          <cell r="AH1873">
            <v>42.813741017000005</v>
          </cell>
          <cell r="AU1873">
            <v>45.762527068000004</v>
          </cell>
          <cell r="BH1873">
            <v>50.247841855000011</v>
          </cell>
          <cell r="BU1873">
            <v>52.862959785999998</v>
          </cell>
        </row>
        <row r="1874">
          <cell r="B1874" t="str">
            <v>Year_Value_White Rum_North East England</v>
          </cell>
          <cell r="C1874" t="str">
            <v>Year</v>
          </cell>
          <cell r="D1874" t="str">
            <v>Value</v>
          </cell>
          <cell r="E1874" t="str">
            <v>Spirits</v>
          </cell>
          <cell r="F1874" t="str">
            <v>White Rum</v>
          </cell>
          <cell r="G1874" t="str">
            <v>North East England</v>
          </cell>
          <cell r="H1874">
            <v>11.017832309999999</v>
          </cell>
          <cell r="U1874">
            <v>9.1670905600000001</v>
          </cell>
          <cell r="AH1874">
            <v>11.198686576000002</v>
          </cell>
          <cell r="AU1874">
            <v>14.199504751000001</v>
          </cell>
          <cell r="BH1874">
            <v>13.650655443</v>
          </cell>
          <cell r="BU1874">
            <v>10.966020664000002</v>
          </cell>
        </row>
        <row r="1875">
          <cell r="B1875" t="str">
            <v>Year_Value_White Rum_North East Scotland</v>
          </cell>
          <cell r="C1875" t="str">
            <v>Year</v>
          </cell>
          <cell r="D1875" t="str">
            <v>Value</v>
          </cell>
          <cell r="E1875" t="str">
            <v>Spirits</v>
          </cell>
          <cell r="F1875" t="str">
            <v>White Rum</v>
          </cell>
          <cell r="G1875" t="str">
            <v>North East Scotland</v>
          </cell>
          <cell r="H1875">
            <v>4.3863993500000005</v>
          </cell>
          <cell r="U1875">
            <v>3.2415013609999996</v>
          </cell>
          <cell r="AH1875">
            <v>3.6173044809999997</v>
          </cell>
          <cell r="AU1875">
            <v>2.9847844139999995</v>
          </cell>
          <cell r="BH1875">
            <v>3.1539471319999999</v>
          </cell>
          <cell r="BU1875">
            <v>4.105094738</v>
          </cell>
        </row>
        <row r="1876">
          <cell r="B1876" t="str">
            <v>Year_Value_White Rum_North West (Lancashire)</v>
          </cell>
          <cell r="C1876" t="str">
            <v>Year</v>
          </cell>
          <cell r="D1876" t="str">
            <v>Value</v>
          </cell>
          <cell r="E1876" t="str">
            <v>Spirits</v>
          </cell>
          <cell r="F1876" t="str">
            <v>White Rum</v>
          </cell>
          <cell r="G1876" t="str">
            <v>North West (Lancashire)</v>
          </cell>
          <cell r="H1876">
            <v>28.303646666999999</v>
          </cell>
          <cell r="U1876">
            <v>25.602456898</v>
          </cell>
          <cell r="AH1876">
            <v>27.456298228000001</v>
          </cell>
          <cell r="AU1876">
            <v>29.015197891999996</v>
          </cell>
          <cell r="BH1876">
            <v>30.012060597999998</v>
          </cell>
          <cell r="BU1876">
            <v>26.767953585000001</v>
          </cell>
        </row>
        <row r="1877">
          <cell r="B1877" t="str">
            <v>Year_Value_White Rum_South and South East</v>
          </cell>
          <cell r="C1877" t="str">
            <v>Year</v>
          </cell>
          <cell r="D1877" t="str">
            <v>Value</v>
          </cell>
          <cell r="E1877" t="str">
            <v>Spirits</v>
          </cell>
          <cell r="F1877" t="str">
            <v>White Rum</v>
          </cell>
          <cell r="G1877" t="str">
            <v>South and South East</v>
          </cell>
          <cell r="H1877">
            <v>26.224244823999999</v>
          </cell>
          <cell r="U1877">
            <v>23.044602885</v>
          </cell>
          <cell r="AH1877">
            <v>17.086528446000003</v>
          </cell>
          <cell r="AU1877">
            <v>16.156541539999999</v>
          </cell>
          <cell r="BH1877">
            <v>15.933123555999996</v>
          </cell>
          <cell r="BU1877">
            <v>14.963173688000001</v>
          </cell>
        </row>
        <row r="1878">
          <cell r="B1878" t="str">
            <v>Year_Value_White Rum_South West</v>
          </cell>
          <cell r="C1878" t="str">
            <v>Year</v>
          </cell>
          <cell r="D1878" t="str">
            <v>Value</v>
          </cell>
          <cell r="E1878" t="str">
            <v>Spirits</v>
          </cell>
          <cell r="F1878" t="str">
            <v>White Rum</v>
          </cell>
          <cell r="G1878" t="str">
            <v>South West</v>
          </cell>
          <cell r="H1878">
            <v>13.619827005000001</v>
          </cell>
          <cell r="U1878">
            <v>11.407560057000001</v>
          </cell>
          <cell r="AH1878">
            <v>9.6740135679999977</v>
          </cell>
          <cell r="AU1878">
            <v>8.8123534669999994</v>
          </cell>
          <cell r="BH1878">
            <v>8.6944124809999987</v>
          </cell>
          <cell r="BU1878">
            <v>9.2128365290000005</v>
          </cell>
        </row>
        <row r="1879">
          <cell r="B1879" t="str">
            <v>Year_Value_White Rum_Wales and West</v>
          </cell>
          <cell r="C1879" t="str">
            <v>Year</v>
          </cell>
          <cell r="D1879" t="str">
            <v>Value</v>
          </cell>
          <cell r="E1879" t="str">
            <v>Spirits</v>
          </cell>
          <cell r="F1879" t="str">
            <v>White Rum</v>
          </cell>
          <cell r="G1879" t="str">
            <v>Wales and West</v>
          </cell>
          <cell r="H1879">
            <v>19.252091131000004</v>
          </cell>
          <cell r="U1879">
            <v>18.513382630000002</v>
          </cell>
          <cell r="AH1879">
            <v>17.925090209</v>
          </cell>
          <cell r="AU1879">
            <v>16.222248228999998</v>
          </cell>
          <cell r="BH1879">
            <v>13.391259971</v>
          </cell>
          <cell r="BU1879">
            <v>12.232334956999997</v>
          </cell>
        </row>
        <row r="1880">
          <cell r="B1880" t="str">
            <v>Year_Value_White Rum_Yorkshire</v>
          </cell>
          <cell r="C1880" t="str">
            <v>Year</v>
          </cell>
          <cell r="D1880" t="str">
            <v>Value</v>
          </cell>
          <cell r="E1880" t="str">
            <v>Spirits</v>
          </cell>
          <cell r="F1880" t="str">
            <v>White Rum</v>
          </cell>
          <cell r="G1880" t="str">
            <v>Yorkshire</v>
          </cell>
          <cell r="H1880">
            <v>19.975285518</v>
          </cell>
          <cell r="U1880">
            <v>17.808602592</v>
          </cell>
          <cell r="AH1880">
            <v>17.597412964</v>
          </cell>
          <cell r="AU1880">
            <v>19.023704536000004</v>
          </cell>
          <cell r="BH1880">
            <v>18.983081913999996</v>
          </cell>
          <cell r="BU1880">
            <v>15.986247934000001</v>
          </cell>
        </row>
        <row r="1881">
          <cell r="B1881" t="str">
            <v>Per_Value_Commodity_England &amp; Wales</v>
          </cell>
          <cell r="C1881" t="str">
            <v>Per</v>
          </cell>
          <cell r="D1881" t="str">
            <v>Value</v>
          </cell>
          <cell r="E1881" t="str">
            <v>Beer</v>
          </cell>
          <cell r="F1881" t="str">
            <v>Commodity</v>
          </cell>
          <cell r="G1881" t="str">
            <v>England &amp; Wales</v>
          </cell>
          <cell r="H1881">
            <v>3.5178063289999999</v>
          </cell>
          <cell r="I1881">
            <v>4.3404055030000004</v>
          </cell>
          <cell r="J1881">
            <v>4.7932467540000001</v>
          </cell>
          <cell r="K1881">
            <v>4.751548294</v>
          </cell>
          <cell r="L1881">
            <v>4.7856262840000001</v>
          </cell>
          <cell r="M1881">
            <v>5.011665915</v>
          </cell>
          <cell r="N1881">
            <v>5.6465707380000003</v>
          </cell>
          <cell r="O1881">
            <v>5.7727528299999999</v>
          </cell>
          <cell r="P1881">
            <v>5.2336439270000001</v>
          </cell>
          <cell r="Q1881">
            <v>5.2358646000000002</v>
          </cell>
          <cell r="R1881">
            <v>5.1048775989999999</v>
          </cell>
          <cell r="S1881">
            <v>4.989375012</v>
          </cell>
          <cell r="T1881">
            <v>5.7952343580000001</v>
          </cell>
          <cell r="U1881">
            <v>4.1191008069999997</v>
          </cell>
          <cell r="V1881">
            <v>4.4459871809999996</v>
          </cell>
          <cell r="W1881">
            <v>4.8217585119999997</v>
          </cell>
          <cell r="X1881">
            <v>4.9071137660000002</v>
          </cell>
          <cell r="Y1881">
            <v>4.929790594</v>
          </cell>
          <cell r="Z1881">
            <v>5.0557462299999996</v>
          </cell>
          <cell r="AA1881">
            <v>4.7959250329999996</v>
          </cell>
          <cell r="AB1881">
            <v>4.6146699240000002</v>
          </cell>
          <cell r="AC1881">
            <v>4.2723597609999997</v>
          </cell>
          <cell r="AD1881">
            <v>4.6251286260000004</v>
          </cell>
          <cell r="AE1881">
            <v>4.3598747710000003</v>
          </cell>
          <cell r="AF1881">
            <v>4.2354472120000004</v>
          </cell>
          <cell r="AG1881">
            <v>5.199139003</v>
          </cell>
          <cell r="AH1881">
            <v>3.3001756860000002</v>
          </cell>
          <cell r="AI1881">
            <v>3.6262143039999999</v>
          </cell>
          <cell r="AJ1881">
            <v>4.0878857450000003</v>
          </cell>
          <cell r="AK1881">
            <v>4.3560809880000004</v>
          </cell>
          <cell r="AL1881">
            <v>4.3724940380000001</v>
          </cell>
          <cell r="AM1881">
            <v>4.5634989289999996</v>
          </cell>
          <cell r="AN1881">
            <v>4.6623732689999997</v>
          </cell>
          <cell r="AO1881">
            <v>4.4467088290000003</v>
          </cell>
          <cell r="AP1881">
            <v>4.7755409929999999</v>
          </cell>
          <cell r="AQ1881">
            <v>4.9309210930000003</v>
          </cell>
          <cell r="AR1881">
            <v>5.109743688</v>
          </cell>
          <cell r="AS1881">
            <v>5.1301021870000003</v>
          </cell>
          <cell r="AT1881">
            <v>5.6675273620000004</v>
          </cell>
          <cell r="AU1881">
            <v>3.2579532539999998</v>
          </cell>
          <cell r="AV1881">
            <v>3.297336466</v>
          </cell>
          <cell r="AW1881">
            <v>3.7208881329999999</v>
          </cell>
          <cell r="AX1881">
            <v>3.958602977</v>
          </cell>
          <cell r="AY1881">
            <v>3.9580953779999999</v>
          </cell>
          <cell r="AZ1881">
            <v>3.8120013359999998</v>
          </cell>
          <cell r="BA1881">
            <v>3.7802310669999999</v>
          </cell>
          <cell r="BB1881">
            <v>3.6804923029999999</v>
          </cell>
          <cell r="BC1881">
            <v>3.6064212210000002</v>
          </cell>
          <cell r="BD1881">
            <v>3.5182429900000001</v>
          </cell>
          <cell r="BE1881">
            <v>3.4531636149999998</v>
          </cell>
          <cell r="BF1881">
            <v>3.022588388</v>
          </cell>
          <cell r="BG1881">
            <v>3.721218983</v>
          </cell>
          <cell r="BH1881">
            <v>2.0978699750000001</v>
          </cell>
          <cell r="BI1881">
            <v>1.9927831229999999</v>
          </cell>
          <cell r="BJ1881">
            <v>2.3884485390000001</v>
          </cell>
          <cell r="BK1881">
            <v>2.6782009269999998</v>
          </cell>
          <cell r="BL1881">
            <v>3.0464845129999998</v>
          </cell>
          <cell r="BM1881">
            <v>3.202623204</v>
          </cell>
          <cell r="BN1881">
            <v>2.8401201970000001</v>
          </cell>
          <cell r="BO1881">
            <v>3.0631438439999998</v>
          </cell>
          <cell r="BP1881">
            <v>3.1546765510000001</v>
          </cell>
          <cell r="BQ1881">
            <v>3.079079814</v>
          </cell>
          <cell r="BR1881">
            <v>3.2819053139999999</v>
          </cell>
          <cell r="BS1881">
            <v>3.5068054489999998</v>
          </cell>
          <cell r="BT1881">
            <v>4.3014911969999998</v>
          </cell>
          <cell r="BU1881">
            <v>2.661572203</v>
          </cell>
          <cell r="BV1881">
            <v>3.1796808859999999</v>
          </cell>
          <cell r="BW1881">
            <v>2.9905799559999999</v>
          </cell>
          <cell r="BX1881">
            <v>3.2598680149999999</v>
          </cell>
          <cell r="BY1881">
            <v>2.701580366</v>
          </cell>
          <cell r="BZ1881">
            <v>2.6491112220000002</v>
          </cell>
          <cell r="CA1881">
            <v>2.3531334130000001</v>
          </cell>
          <cell r="CB1881">
            <v>1.9485142790000001</v>
          </cell>
          <cell r="CC1881">
            <v>1.874478995</v>
          </cell>
          <cell r="CD1881">
            <v>1.6821547219999999</v>
          </cell>
          <cell r="CE1881">
            <v>1.614670531</v>
          </cell>
          <cell r="CF1881">
            <v>1.8434777680000001</v>
          </cell>
          <cell r="CG1881">
            <v>2.3123583399999998</v>
          </cell>
        </row>
        <row r="1882">
          <cell r="B1882" t="str">
            <v>Per_Value_Commodity_Scotland</v>
          </cell>
          <cell r="C1882" t="str">
            <v>Per</v>
          </cell>
          <cell r="D1882" t="str">
            <v>Value</v>
          </cell>
          <cell r="E1882" t="str">
            <v>Beer</v>
          </cell>
          <cell r="F1882" t="str">
            <v>Commodity</v>
          </cell>
          <cell r="G1882" t="str">
            <v>Scotland</v>
          </cell>
          <cell r="H1882">
            <v>1.2369423770000001</v>
          </cell>
          <cell r="I1882">
            <v>1.5089806160000001</v>
          </cell>
          <cell r="J1882">
            <v>0.41479549300000002</v>
          </cell>
          <cell r="K1882">
            <v>0.513868137</v>
          </cell>
          <cell r="L1882">
            <v>0.497308888</v>
          </cell>
          <cell r="M1882">
            <v>0.46185564699999998</v>
          </cell>
          <cell r="N1882">
            <v>0.51483557999999996</v>
          </cell>
          <cell r="O1882">
            <v>0.42508422200000001</v>
          </cell>
          <cell r="P1882">
            <v>0.36160795299999998</v>
          </cell>
          <cell r="Q1882">
            <v>0.46466217399999998</v>
          </cell>
          <cell r="R1882">
            <v>0.42386579499999999</v>
          </cell>
          <cell r="S1882">
            <v>0.38709933899999999</v>
          </cell>
          <cell r="T1882">
            <v>0.43668541700000002</v>
          </cell>
          <cell r="U1882">
            <v>0.30968475499999998</v>
          </cell>
          <cell r="V1882">
            <v>0.41751264999999999</v>
          </cell>
          <cell r="W1882">
            <v>0.43252871100000001</v>
          </cell>
          <cell r="X1882">
            <v>0.52845754099999998</v>
          </cell>
          <cell r="Y1882">
            <v>0.53084391799999997</v>
          </cell>
          <cell r="Z1882">
            <v>0.51669327399999998</v>
          </cell>
          <cell r="AA1882">
            <v>0.51881322799999996</v>
          </cell>
          <cell r="AB1882">
            <v>0.52119770099999996</v>
          </cell>
          <cell r="AC1882">
            <v>0.478937956</v>
          </cell>
          <cell r="AD1882">
            <v>0.42235061299999999</v>
          </cell>
          <cell r="AE1882">
            <v>0.376219833</v>
          </cell>
          <cell r="AF1882">
            <v>0.375964574</v>
          </cell>
          <cell r="AG1882">
            <v>0.52336294500000002</v>
          </cell>
          <cell r="AH1882">
            <v>0.29325530700000002</v>
          </cell>
          <cell r="AI1882">
            <v>0.34663710599999997</v>
          </cell>
          <cell r="AJ1882">
            <v>0.42906959</v>
          </cell>
          <cell r="AK1882">
            <v>0.494811222</v>
          </cell>
          <cell r="AL1882">
            <v>0.424274865</v>
          </cell>
          <cell r="AM1882">
            <v>0.48454804600000001</v>
          </cell>
          <cell r="AN1882">
            <v>0.52796304000000005</v>
          </cell>
          <cell r="AO1882">
            <v>0.49775937799999997</v>
          </cell>
          <cell r="AP1882">
            <v>0.567065025</v>
          </cell>
          <cell r="AQ1882">
            <v>0.61076786000000005</v>
          </cell>
          <cell r="AR1882">
            <v>0.64374140000000002</v>
          </cell>
          <cell r="AS1882">
            <v>0.66938584199999995</v>
          </cell>
          <cell r="AT1882">
            <v>0.75715976399999996</v>
          </cell>
          <cell r="AU1882">
            <v>0.41659412299999998</v>
          </cell>
          <cell r="AV1882">
            <v>0.51311440500000005</v>
          </cell>
          <cell r="AW1882">
            <v>0.53118829400000001</v>
          </cell>
          <cell r="AX1882">
            <v>0.50871052100000003</v>
          </cell>
          <cell r="AY1882">
            <v>0.51250167700000004</v>
          </cell>
          <cell r="AZ1882">
            <v>0.52491073799999999</v>
          </cell>
          <cell r="BA1882">
            <v>0.55013141300000001</v>
          </cell>
          <cell r="BB1882">
            <v>0.527914459</v>
          </cell>
          <cell r="BC1882">
            <v>0.49657624299999997</v>
          </cell>
          <cell r="BD1882">
            <v>0.490365369</v>
          </cell>
          <cell r="BE1882">
            <v>0.46307204600000001</v>
          </cell>
          <cell r="BF1882">
            <v>0.44678072600000002</v>
          </cell>
          <cell r="BG1882">
            <v>0.73680576499999995</v>
          </cell>
          <cell r="BH1882">
            <v>0.43505203399999998</v>
          </cell>
          <cell r="BI1882">
            <v>0.46957976299999998</v>
          </cell>
          <cell r="BJ1882">
            <v>0.88040138999999995</v>
          </cell>
          <cell r="BK1882">
            <v>1.3071770979999999</v>
          </cell>
          <cell r="BL1882">
            <v>1.4561320120000001</v>
          </cell>
          <cell r="BM1882">
            <v>1.606505053</v>
          </cell>
          <cell r="BN1882">
            <v>1.4714274279999999</v>
          </cell>
          <cell r="BO1882">
            <v>1.5103520109999999</v>
          </cell>
          <cell r="BP1882">
            <v>1.7184301630000001</v>
          </cell>
          <cell r="BQ1882">
            <v>1.501009582</v>
          </cell>
          <cell r="BR1882">
            <v>1.40816404</v>
          </cell>
          <cell r="BS1882">
            <v>1.4266944370000001</v>
          </cell>
          <cell r="BT1882">
            <v>1.6745050159999999</v>
          </cell>
          <cell r="BU1882">
            <v>1.190801446</v>
          </cell>
          <cell r="BV1882">
            <v>1.3386802149999999</v>
          </cell>
          <cell r="BW1882">
            <v>1.4721056299999999</v>
          </cell>
          <cell r="BX1882">
            <v>1.6749953129999999</v>
          </cell>
          <cell r="BY1882">
            <v>1.6889861589999999</v>
          </cell>
          <cell r="BZ1882">
            <v>1.582066704</v>
          </cell>
          <cell r="CA1882">
            <v>1.4041626250000001</v>
          </cell>
          <cell r="CB1882">
            <v>1.4350028420000001</v>
          </cell>
          <cell r="CC1882">
            <v>1.470870627</v>
          </cell>
          <cell r="CD1882">
            <v>1.460675704</v>
          </cell>
          <cell r="CE1882">
            <v>1.6879379489999999</v>
          </cell>
          <cell r="CF1882">
            <v>1.594505042</v>
          </cell>
          <cell r="CG1882">
            <v>1.7310151309999999</v>
          </cell>
        </row>
        <row r="1883">
          <cell r="B1883" t="str">
            <v>Per_Value_NAB/LAB_England &amp; Wales</v>
          </cell>
          <cell r="C1883" t="str">
            <v>Per</v>
          </cell>
          <cell r="D1883" t="str">
            <v>Value</v>
          </cell>
          <cell r="E1883" t="str">
            <v>Beer</v>
          </cell>
          <cell r="F1883" t="str">
            <v>NAB/LAB</v>
          </cell>
          <cell r="G1883" t="str">
            <v>England &amp; Wales</v>
          </cell>
          <cell r="H1883">
            <v>1.649350461</v>
          </cell>
          <cell r="I1883">
            <v>1.8715179630000001</v>
          </cell>
          <cell r="J1883">
            <v>2.259535246</v>
          </cell>
          <cell r="K1883">
            <v>2.3728853929999998</v>
          </cell>
          <cell r="L1883">
            <v>2.161520001</v>
          </cell>
          <cell r="M1883">
            <v>1.8103091309999999</v>
          </cell>
          <cell r="N1883">
            <v>1.980039492</v>
          </cell>
          <cell r="O1883">
            <v>1.9049786710000001</v>
          </cell>
          <cell r="P1883">
            <v>1.9177040430000001</v>
          </cell>
          <cell r="Q1883">
            <v>1.785163431</v>
          </cell>
          <cell r="R1883">
            <v>1.788711977</v>
          </cell>
          <cell r="S1883">
            <v>1.8413915240000001</v>
          </cell>
          <cell r="T1883">
            <v>2.2699924239999998</v>
          </cell>
          <cell r="U1883">
            <v>1.6643827840000001</v>
          </cell>
          <cell r="V1883">
            <v>1.799894117</v>
          </cell>
          <cell r="W1883">
            <v>1.9410017239999999</v>
          </cell>
          <cell r="X1883">
            <v>2.018575877</v>
          </cell>
          <cell r="Y1883">
            <v>1.9589259530000001</v>
          </cell>
          <cell r="Z1883">
            <v>2.003472232</v>
          </cell>
          <cell r="AA1883">
            <v>1.9495229599999999</v>
          </cell>
          <cell r="AB1883">
            <v>2.0035092849999998</v>
          </cell>
          <cell r="AC1883">
            <v>1.9062680569999999</v>
          </cell>
          <cell r="AD1883">
            <v>2.0240363000000001</v>
          </cell>
          <cell r="AE1883">
            <v>1.8801350750000001</v>
          </cell>
          <cell r="AF1883">
            <v>1.8117882030000001</v>
          </cell>
          <cell r="AG1883">
            <v>2.330257376</v>
          </cell>
          <cell r="AH1883">
            <v>1.512859782</v>
          </cell>
          <cell r="AI1883">
            <v>1.7170613560000001</v>
          </cell>
          <cell r="AJ1883">
            <v>2.1687842979999998</v>
          </cell>
          <cell r="AK1883">
            <v>2.271762136</v>
          </cell>
          <cell r="AL1883">
            <v>2.344311501</v>
          </cell>
          <cell r="AM1883">
            <v>2.2474381069999998</v>
          </cell>
          <cell r="AN1883">
            <v>2.1839531289999998</v>
          </cell>
          <cell r="AO1883">
            <v>2.1367750019999998</v>
          </cell>
          <cell r="AP1883">
            <v>2.1386864980000002</v>
          </cell>
          <cell r="AQ1883">
            <v>2.2369165600000001</v>
          </cell>
          <cell r="AR1883">
            <v>2.3995387730000002</v>
          </cell>
          <cell r="AS1883">
            <v>2.4679980019999999</v>
          </cell>
          <cell r="AT1883">
            <v>2.7544851490000002</v>
          </cell>
          <cell r="AU1883">
            <v>1.7446003059999999</v>
          </cell>
          <cell r="AV1883">
            <v>2.0184507329999999</v>
          </cell>
          <cell r="AW1883">
            <v>2.1115273540000001</v>
          </cell>
          <cell r="AX1883">
            <v>2.1838765840000001</v>
          </cell>
          <cell r="AY1883">
            <v>2.1710847019999999</v>
          </cell>
          <cell r="AZ1883">
            <v>2.2969533750000002</v>
          </cell>
          <cell r="BA1883">
            <v>2.2156405989999999</v>
          </cell>
          <cell r="BB1883">
            <v>2.2394581819999999</v>
          </cell>
          <cell r="BC1883">
            <v>2.1860230230000002</v>
          </cell>
          <cell r="BD1883">
            <v>2.1107728510000001</v>
          </cell>
          <cell r="BE1883">
            <v>1.8808000499999999</v>
          </cell>
          <cell r="BF1883">
            <v>1.6273932849999999</v>
          </cell>
          <cell r="BG1883">
            <v>1.9738860519999999</v>
          </cell>
          <cell r="BH1883">
            <v>1.1997383779999999</v>
          </cell>
          <cell r="BI1883">
            <v>1.2967691699999999</v>
          </cell>
          <cell r="BJ1883">
            <v>1.586986311</v>
          </cell>
          <cell r="BK1883">
            <v>1.745165726</v>
          </cell>
          <cell r="BL1883">
            <v>1.7161232360000001</v>
          </cell>
          <cell r="BM1883">
            <v>1.8203446139999999</v>
          </cell>
          <cell r="BN1883">
            <v>1.791533015</v>
          </cell>
          <cell r="BO1883">
            <v>2.036137724</v>
          </cell>
          <cell r="BP1883">
            <v>1.94905463</v>
          </cell>
          <cell r="BQ1883">
            <v>2.0824597929999999</v>
          </cell>
          <cell r="BR1883">
            <v>1.9947049269999999</v>
          </cell>
          <cell r="BS1883">
            <v>1.9195117319999999</v>
          </cell>
          <cell r="BT1883">
            <v>2.4672129530000002</v>
          </cell>
          <cell r="BU1883">
            <v>1.496740118</v>
          </cell>
          <cell r="BV1883">
            <v>1.770242986</v>
          </cell>
          <cell r="BW1883">
            <v>1.794229455</v>
          </cell>
          <cell r="BX1883">
            <v>1.8993262829999999</v>
          </cell>
          <cell r="BY1883">
            <v>1.9167845720000001</v>
          </cell>
          <cell r="BZ1883">
            <v>1.912130393</v>
          </cell>
          <cell r="CA1883">
            <v>2.0774200110000001</v>
          </cell>
          <cell r="CB1883">
            <v>2.1648069300000001</v>
          </cell>
          <cell r="CC1883">
            <v>1.7864459150000001</v>
          </cell>
          <cell r="CD1883">
            <v>1.62684831</v>
          </cell>
          <cell r="CE1883">
            <v>1.570088479</v>
          </cell>
          <cell r="CF1883">
            <v>1.5720023599999999</v>
          </cell>
          <cell r="CG1883">
            <v>2.1475805879999998</v>
          </cell>
        </row>
        <row r="1884">
          <cell r="B1884" t="str">
            <v>Per_Value_NAB/LAB_Scotland</v>
          </cell>
          <cell r="C1884" t="str">
            <v>Per</v>
          </cell>
          <cell r="D1884" t="str">
            <v>Value</v>
          </cell>
          <cell r="E1884" t="str">
            <v>Beer</v>
          </cell>
          <cell r="F1884" t="str">
            <v>NAB/LAB</v>
          </cell>
          <cell r="G1884" t="str">
            <v>Scotland</v>
          </cell>
          <cell r="H1884">
            <v>0.137425775</v>
          </cell>
          <cell r="I1884">
            <v>0.194959203</v>
          </cell>
          <cell r="J1884">
            <v>0.25889094600000001</v>
          </cell>
          <cell r="K1884">
            <v>0.248811537</v>
          </cell>
          <cell r="L1884">
            <v>0.23685192999999999</v>
          </cell>
          <cell r="M1884">
            <v>0.182797179</v>
          </cell>
          <cell r="N1884">
            <v>0.19927022799999999</v>
          </cell>
          <cell r="O1884">
            <v>0.20288209300000001</v>
          </cell>
          <cell r="P1884">
            <v>0.209915297</v>
          </cell>
          <cell r="Q1884">
            <v>0.191669004</v>
          </cell>
          <cell r="R1884">
            <v>0.20844700199999999</v>
          </cell>
          <cell r="S1884">
            <v>0.20392945200000001</v>
          </cell>
          <cell r="T1884">
            <v>0.17469952799999999</v>
          </cell>
          <cell r="U1884">
            <v>0.138287572</v>
          </cell>
          <cell r="V1884">
            <v>0.16425920099999999</v>
          </cell>
          <cell r="W1884">
            <v>0.18245061600000001</v>
          </cell>
          <cell r="X1884">
            <v>0.198198346</v>
          </cell>
          <cell r="Y1884">
            <v>0.178173532</v>
          </cell>
          <cell r="Z1884">
            <v>0.17276565099999999</v>
          </cell>
          <cell r="AA1884">
            <v>0.16916057100000001</v>
          </cell>
          <cell r="AB1884">
            <v>0.162165223</v>
          </cell>
          <cell r="AC1884">
            <v>0.15414261400000001</v>
          </cell>
          <cell r="AD1884">
            <v>0.17369008</v>
          </cell>
          <cell r="AE1884">
            <v>0.15105054000000001</v>
          </cell>
          <cell r="AF1884">
            <v>0.13809443900000001</v>
          </cell>
          <cell r="AG1884">
            <v>0.17313969600000001</v>
          </cell>
          <cell r="AH1884">
            <v>0.13998431</v>
          </cell>
          <cell r="AI1884">
            <v>0.16131310400000001</v>
          </cell>
          <cell r="AJ1884">
            <v>0.16793882700000001</v>
          </cell>
          <cell r="AK1884">
            <v>0.185519614</v>
          </cell>
          <cell r="AL1884">
            <v>0.183246884</v>
          </cell>
          <cell r="AM1884">
            <v>0.182804458</v>
          </cell>
          <cell r="AN1884">
            <v>0.20139937199999999</v>
          </cell>
          <cell r="AO1884">
            <v>0.189183039</v>
          </cell>
          <cell r="AP1884">
            <v>0.214852666</v>
          </cell>
          <cell r="AQ1884">
            <v>0.224299147</v>
          </cell>
          <cell r="AR1884">
            <v>0.23680622300000001</v>
          </cell>
          <cell r="AS1884">
            <v>0.235118891</v>
          </cell>
          <cell r="AT1884">
            <v>0.26589785700000002</v>
          </cell>
          <cell r="AU1884">
            <v>0.14201198400000001</v>
          </cell>
          <cell r="AV1884">
            <v>0.19698916699999999</v>
          </cell>
          <cell r="AW1884">
            <v>0.21226165499999999</v>
          </cell>
          <cell r="AX1884">
            <v>0.27404696899999997</v>
          </cell>
          <cell r="AY1884">
            <v>0.27811498600000001</v>
          </cell>
          <cell r="AZ1884">
            <v>0.28021517499999998</v>
          </cell>
          <cell r="BA1884">
            <v>0.29537106499999999</v>
          </cell>
          <cell r="BB1884">
            <v>0.28186093499999998</v>
          </cell>
          <cell r="BC1884">
            <v>0.231018579</v>
          </cell>
          <cell r="BD1884">
            <v>0.205360129</v>
          </cell>
          <cell r="BE1884">
            <v>0.18193684299999999</v>
          </cell>
          <cell r="BF1884">
            <v>0.13532686499999999</v>
          </cell>
          <cell r="BG1884">
            <v>0.177174629</v>
          </cell>
          <cell r="BH1884">
            <v>0.10559779699999999</v>
          </cell>
          <cell r="BI1884">
            <v>0.119722417</v>
          </cell>
          <cell r="BJ1884">
            <v>0.14541722400000001</v>
          </cell>
          <cell r="BK1884">
            <v>0.14206501999999999</v>
          </cell>
          <cell r="BL1884">
            <v>0.156139375</v>
          </cell>
          <cell r="BM1884">
            <v>0.17191398399999999</v>
          </cell>
          <cell r="BN1884">
            <v>0.16216649399999999</v>
          </cell>
          <cell r="BO1884">
            <v>0.18002184600000001</v>
          </cell>
          <cell r="BP1884">
            <v>0.17217170400000001</v>
          </cell>
          <cell r="BQ1884">
            <v>0.17880712600000001</v>
          </cell>
          <cell r="BR1884">
            <v>0.18320666899999999</v>
          </cell>
          <cell r="BS1884">
            <v>0.151994614</v>
          </cell>
          <cell r="BT1884">
            <v>0.128206611</v>
          </cell>
          <cell r="BU1884">
            <v>8.0291461999999994E-2</v>
          </cell>
          <cell r="BV1884">
            <v>0.109589494</v>
          </cell>
          <cell r="BW1884">
            <v>0.11290649</v>
          </cell>
          <cell r="BX1884">
            <v>9.8925165999999995E-2</v>
          </cell>
          <cell r="BY1884">
            <v>7.5936310000000007E-2</v>
          </cell>
          <cell r="BZ1884">
            <v>8.7320912000000001E-2</v>
          </cell>
          <cell r="CA1884">
            <v>9.8811622000000002E-2</v>
          </cell>
          <cell r="CB1884">
            <v>7.7289005999999993E-2</v>
          </cell>
          <cell r="CC1884">
            <v>8.7385016999999995E-2</v>
          </cell>
          <cell r="CD1884">
            <v>7.1817572999999996E-2</v>
          </cell>
          <cell r="CE1884">
            <v>7.5888789999999998E-2</v>
          </cell>
          <cell r="CF1884">
            <v>6.3018485999999999E-2</v>
          </cell>
          <cell r="CG1884">
            <v>7.3372693000000003E-2</v>
          </cell>
        </row>
        <row r="1885">
          <cell r="B1885" t="str">
            <v>Per_Value_Premium_England &amp; Wales</v>
          </cell>
          <cell r="C1885" t="str">
            <v>Per</v>
          </cell>
          <cell r="D1885" t="str">
            <v>Value</v>
          </cell>
          <cell r="E1885" t="str">
            <v>Beer</v>
          </cell>
          <cell r="F1885" t="str">
            <v>Premium</v>
          </cell>
          <cell r="G1885" t="str">
            <v>England &amp; Wales</v>
          </cell>
          <cell r="H1885">
            <v>163.490536582</v>
          </cell>
          <cell r="I1885">
            <v>215.148446479</v>
          </cell>
          <cell r="J1885">
            <v>257.442181812</v>
          </cell>
          <cell r="K1885">
            <v>243.01322557099999</v>
          </cell>
          <cell r="L1885">
            <v>262.50609394700001</v>
          </cell>
          <cell r="M1885">
            <v>256.287124818</v>
          </cell>
          <cell r="N1885">
            <v>262.31050795499999</v>
          </cell>
          <cell r="O1885">
            <v>253.791418601</v>
          </cell>
          <cell r="P1885">
            <v>244.22187938600001</v>
          </cell>
          <cell r="Q1885">
            <v>246.770631603</v>
          </cell>
          <cell r="R1885">
            <v>237.62703286499999</v>
          </cell>
          <cell r="S1885">
            <v>236.757122267</v>
          </cell>
          <cell r="T1885">
            <v>306.41201375399999</v>
          </cell>
          <cell r="U1885">
            <v>167.92460150100001</v>
          </cell>
          <cell r="V1885">
            <v>201.416799234</v>
          </cell>
          <cell r="W1885">
            <v>228.141781345</v>
          </cell>
          <cell r="X1885">
            <v>238.53500398700001</v>
          </cell>
          <cell r="Y1885">
            <v>241.69659189999999</v>
          </cell>
          <cell r="Z1885">
            <v>240.233633435</v>
          </cell>
          <cell r="AA1885">
            <v>246.35127315899999</v>
          </cell>
          <cell r="AB1885">
            <v>241.53153703800001</v>
          </cell>
          <cell r="AC1885">
            <v>228.233584374</v>
          </cell>
          <cell r="AD1885">
            <v>240.14757089099999</v>
          </cell>
          <cell r="AE1885">
            <v>222.738401143</v>
          </cell>
          <cell r="AF1885">
            <v>224.20949918700001</v>
          </cell>
          <cell r="AG1885">
            <v>293.461444336</v>
          </cell>
          <cell r="AH1885">
            <v>149.016310877</v>
          </cell>
          <cell r="AI1885">
            <v>180.47189789000001</v>
          </cell>
          <cell r="AJ1885">
            <v>214.364232996</v>
          </cell>
          <cell r="AK1885">
            <v>231.224271668</v>
          </cell>
          <cell r="AL1885">
            <v>236.60137250700001</v>
          </cell>
          <cell r="AM1885">
            <v>245.863584452</v>
          </cell>
          <cell r="AN1885">
            <v>263.36824917799999</v>
          </cell>
          <cell r="AO1885">
            <v>246.18475604599999</v>
          </cell>
          <cell r="AP1885">
            <v>253.57208465799999</v>
          </cell>
          <cell r="AQ1885">
            <v>248.628835369</v>
          </cell>
          <cell r="AR1885">
            <v>254.05324634600001</v>
          </cell>
          <cell r="AS1885">
            <v>255.98937018000001</v>
          </cell>
          <cell r="AT1885">
            <v>301.53444622400002</v>
          </cell>
          <cell r="AU1885">
            <v>170.951581538</v>
          </cell>
          <cell r="AV1885">
            <v>191.670636282</v>
          </cell>
          <cell r="AW1885">
            <v>216.02889373599999</v>
          </cell>
          <cell r="AX1885">
            <v>235.941650087</v>
          </cell>
          <cell r="AY1885">
            <v>251.87311013600001</v>
          </cell>
          <cell r="AZ1885">
            <v>253.716862593</v>
          </cell>
          <cell r="BA1885">
            <v>258.02856307500002</v>
          </cell>
          <cell r="BB1885">
            <v>270.92982072500001</v>
          </cell>
          <cell r="BC1885">
            <v>276.44688896899999</v>
          </cell>
          <cell r="BD1885">
            <v>273.13093813799998</v>
          </cell>
          <cell r="BE1885">
            <v>268.16905251999998</v>
          </cell>
          <cell r="BF1885">
            <v>268.48550534499998</v>
          </cell>
          <cell r="BG1885">
            <v>337.25652205</v>
          </cell>
          <cell r="BH1885">
            <v>199.91867185500001</v>
          </cell>
          <cell r="BI1885">
            <v>214.852570797</v>
          </cell>
          <cell r="BJ1885">
            <v>245.562992909</v>
          </cell>
          <cell r="BK1885">
            <v>265.60752532499998</v>
          </cell>
          <cell r="BL1885">
            <v>264.21688508099999</v>
          </cell>
          <cell r="BM1885">
            <v>282.98151769399999</v>
          </cell>
          <cell r="BN1885">
            <v>267.98403573600001</v>
          </cell>
          <cell r="BO1885">
            <v>271.68080199399998</v>
          </cell>
          <cell r="BP1885">
            <v>275.41664906900002</v>
          </cell>
          <cell r="BQ1885">
            <v>272.95857498800001</v>
          </cell>
          <cell r="BR1885">
            <v>274.80105802200001</v>
          </cell>
          <cell r="BS1885">
            <v>272.77936969500001</v>
          </cell>
          <cell r="BT1885">
            <v>328.33810000599999</v>
          </cell>
          <cell r="BU1885">
            <v>208.795699877</v>
          </cell>
          <cell r="BV1885">
            <v>227.389111773</v>
          </cell>
          <cell r="BW1885">
            <v>230.27374855400001</v>
          </cell>
          <cell r="BX1885">
            <v>254.64511704700001</v>
          </cell>
          <cell r="BY1885">
            <v>254.50120907100001</v>
          </cell>
          <cell r="BZ1885">
            <v>261.95393049500001</v>
          </cell>
          <cell r="CA1885">
            <v>278.18028390900002</v>
          </cell>
          <cell r="CB1885">
            <v>282.68113002699999</v>
          </cell>
          <cell r="CC1885">
            <v>276.25899757799999</v>
          </cell>
          <cell r="CD1885">
            <v>271.91501574900002</v>
          </cell>
          <cell r="CE1885">
            <v>274.69968527499998</v>
          </cell>
          <cell r="CF1885">
            <v>281.184218235</v>
          </cell>
          <cell r="CG1885">
            <v>341.12042723000002</v>
          </cell>
        </row>
        <row r="1886">
          <cell r="B1886" t="str">
            <v>Per_Value_Premium_Scotland</v>
          </cell>
          <cell r="C1886" t="str">
            <v>Per</v>
          </cell>
          <cell r="D1886" t="str">
            <v>Value</v>
          </cell>
          <cell r="E1886" t="str">
            <v>Beer</v>
          </cell>
          <cell r="F1886" t="str">
            <v>Premium</v>
          </cell>
          <cell r="G1886" t="str">
            <v>Scotland</v>
          </cell>
          <cell r="H1886">
            <v>14.744701561999999</v>
          </cell>
          <cell r="I1886">
            <v>18.291711907</v>
          </cell>
          <cell r="J1886">
            <v>22.711607808</v>
          </cell>
          <cell r="K1886">
            <v>24.412504477999999</v>
          </cell>
          <cell r="L1886">
            <v>22.613508316000001</v>
          </cell>
          <cell r="M1886">
            <v>20.732896911000001</v>
          </cell>
          <cell r="N1886">
            <v>21.044267266999999</v>
          </cell>
          <cell r="O1886">
            <v>20.581402732000001</v>
          </cell>
          <cell r="P1886">
            <v>20.050789012999999</v>
          </cell>
          <cell r="Q1886">
            <v>21.484582738</v>
          </cell>
          <cell r="R1886">
            <v>21.306506908999999</v>
          </cell>
          <cell r="S1886">
            <v>23.130448251000001</v>
          </cell>
          <cell r="T1886">
            <v>29.151601019000001</v>
          </cell>
          <cell r="U1886">
            <v>16.998931776999999</v>
          </cell>
          <cell r="V1886">
            <v>19.641194208000002</v>
          </cell>
          <cell r="W1886">
            <v>19.008386984000001</v>
          </cell>
          <cell r="X1886">
            <v>20.200597944999998</v>
          </cell>
          <cell r="Y1886">
            <v>19.588388679000001</v>
          </cell>
          <cell r="Z1886">
            <v>20.882386780000001</v>
          </cell>
          <cell r="AA1886">
            <v>20.978853454999999</v>
          </cell>
          <cell r="AB1886">
            <v>19.599671971999999</v>
          </cell>
          <cell r="AC1886">
            <v>19.467751012000001</v>
          </cell>
          <cell r="AD1886">
            <v>20.899150634000002</v>
          </cell>
          <cell r="AE1886">
            <v>18.966781389000001</v>
          </cell>
          <cell r="AF1886">
            <v>18.596464358999999</v>
          </cell>
          <cell r="AG1886">
            <v>25.033609352999999</v>
          </cell>
          <cell r="AH1886">
            <v>11.732114191999999</v>
          </cell>
          <cell r="AI1886">
            <v>14.590790431</v>
          </cell>
          <cell r="AJ1886">
            <v>18.813995009999999</v>
          </cell>
          <cell r="AK1886">
            <v>20.984062737999999</v>
          </cell>
          <cell r="AL1886">
            <v>21.501773360000001</v>
          </cell>
          <cell r="AM1886">
            <v>22.377357150999998</v>
          </cell>
          <cell r="AN1886">
            <v>22.766417136000001</v>
          </cell>
          <cell r="AO1886">
            <v>21.407872772000001</v>
          </cell>
          <cell r="AP1886">
            <v>22.220740254999999</v>
          </cell>
          <cell r="AQ1886">
            <v>20.659916999</v>
          </cell>
          <cell r="AR1886">
            <v>21.357445906999999</v>
          </cell>
          <cell r="AS1886">
            <v>21.747399347000002</v>
          </cell>
          <cell r="AT1886">
            <v>25.264749295000001</v>
          </cell>
          <cell r="AU1886">
            <v>12.266036624</v>
          </cell>
          <cell r="AV1886">
            <v>13.731453903</v>
          </cell>
          <cell r="AW1886">
            <v>15.391035736999999</v>
          </cell>
          <cell r="AX1886">
            <v>16.453709761999999</v>
          </cell>
          <cell r="AY1886">
            <v>17.602968851</v>
          </cell>
          <cell r="AZ1886">
            <v>18.177440453999999</v>
          </cell>
          <cell r="BA1886">
            <v>18.558728112000001</v>
          </cell>
          <cell r="BB1886">
            <v>19.150097209999998</v>
          </cell>
          <cell r="BC1886">
            <v>19.491547953000001</v>
          </cell>
          <cell r="BD1886">
            <v>18.623110319999999</v>
          </cell>
          <cell r="BE1886">
            <v>18.299430510000001</v>
          </cell>
          <cell r="BF1886">
            <v>18.421795890999999</v>
          </cell>
          <cell r="BG1886">
            <v>23.767395225000001</v>
          </cell>
          <cell r="BH1886">
            <v>15.430648067</v>
          </cell>
          <cell r="BI1886">
            <v>17.033685553000002</v>
          </cell>
          <cell r="BJ1886">
            <v>19.702160807999999</v>
          </cell>
          <cell r="BK1886">
            <v>19.958767241</v>
          </cell>
          <cell r="BL1886">
            <v>19.984444999000001</v>
          </cell>
          <cell r="BM1886">
            <v>21.769634426</v>
          </cell>
          <cell r="BN1886">
            <v>21.039429797</v>
          </cell>
          <cell r="BO1886">
            <v>21.222253842000001</v>
          </cell>
          <cell r="BP1886">
            <v>22.809646271999998</v>
          </cell>
          <cell r="BQ1886">
            <v>21.723437008000001</v>
          </cell>
          <cell r="BR1886">
            <v>20.559907874</v>
          </cell>
          <cell r="BS1886">
            <v>20.859506741000001</v>
          </cell>
          <cell r="BT1886">
            <v>25.595772830000001</v>
          </cell>
          <cell r="BU1886">
            <v>15.471160629</v>
          </cell>
          <cell r="BV1886">
            <v>16.433192053999999</v>
          </cell>
          <cell r="BW1886">
            <v>16.993151495999999</v>
          </cell>
          <cell r="BX1886">
            <v>18.207082665000001</v>
          </cell>
          <cell r="BY1886">
            <v>18.6766507</v>
          </cell>
          <cell r="BZ1886">
            <v>19.184294238</v>
          </cell>
          <cell r="CA1886">
            <v>18.719912399999998</v>
          </cell>
          <cell r="CB1886">
            <v>18.968595763</v>
          </cell>
          <cell r="CC1886">
            <v>19.103346521999999</v>
          </cell>
          <cell r="CD1886">
            <v>19.627123027</v>
          </cell>
          <cell r="CE1886">
            <v>20.436272721999998</v>
          </cell>
          <cell r="CF1886">
            <v>20.674132816</v>
          </cell>
          <cell r="CG1886">
            <v>24.925833483000002</v>
          </cell>
        </row>
        <row r="1887">
          <cell r="B1887" t="str">
            <v>Per_Value_Standard_England &amp; Wales</v>
          </cell>
          <cell r="C1887" t="str">
            <v>Per</v>
          </cell>
          <cell r="D1887" t="str">
            <v>Value</v>
          </cell>
          <cell r="E1887" t="str">
            <v>Beer</v>
          </cell>
          <cell r="F1887" t="str">
            <v>Standard</v>
          </cell>
          <cell r="G1887" t="str">
            <v>England &amp; Wales</v>
          </cell>
          <cell r="H1887">
            <v>449.67460515300002</v>
          </cell>
          <cell r="I1887">
            <v>537.35272621499996</v>
          </cell>
          <cell r="J1887">
            <v>611.73707499600005</v>
          </cell>
          <cell r="K1887">
            <v>572.17605039399996</v>
          </cell>
          <cell r="L1887">
            <v>603.99739432199999</v>
          </cell>
          <cell r="M1887">
            <v>597.30149621700002</v>
          </cell>
          <cell r="N1887">
            <v>612.83543137699996</v>
          </cell>
          <cell r="O1887">
            <v>598.83206525699995</v>
          </cell>
          <cell r="P1887">
            <v>568.18799910799999</v>
          </cell>
          <cell r="Q1887">
            <v>594.88802363000002</v>
          </cell>
          <cell r="R1887">
            <v>566.33039912200002</v>
          </cell>
          <cell r="S1887">
            <v>539.98764436900001</v>
          </cell>
          <cell r="T1887">
            <v>665.00328561200001</v>
          </cell>
          <cell r="U1887">
            <v>461.821563094</v>
          </cell>
          <cell r="V1887">
            <v>514.38515726000003</v>
          </cell>
          <cell r="W1887">
            <v>575.84026941499997</v>
          </cell>
          <cell r="X1887">
            <v>584.30293090099997</v>
          </cell>
          <cell r="Y1887">
            <v>594.97268839200001</v>
          </cell>
          <cell r="Z1887">
            <v>595.09744200600005</v>
          </cell>
          <cell r="AA1887">
            <v>605.37667977800004</v>
          </cell>
          <cell r="AB1887">
            <v>599.05377169200005</v>
          </cell>
          <cell r="AC1887">
            <v>568.49469320900005</v>
          </cell>
          <cell r="AD1887">
            <v>598.75249214899998</v>
          </cell>
          <cell r="AE1887">
            <v>569.08802469</v>
          </cell>
          <cell r="AF1887">
            <v>540.66083815100001</v>
          </cell>
          <cell r="AG1887">
            <v>680.35362248800004</v>
          </cell>
          <cell r="AH1887">
            <v>414.46924669100002</v>
          </cell>
          <cell r="AI1887">
            <v>467.92352714200001</v>
          </cell>
          <cell r="AJ1887">
            <v>576.64321861200006</v>
          </cell>
          <cell r="AK1887">
            <v>585.83702320299994</v>
          </cell>
          <cell r="AL1887">
            <v>586.68338100100004</v>
          </cell>
          <cell r="AM1887">
            <v>586.15086740000004</v>
          </cell>
          <cell r="AN1887">
            <v>633.91254901800005</v>
          </cell>
          <cell r="AO1887">
            <v>588.65934985700005</v>
          </cell>
          <cell r="AP1887">
            <v>584.23627084500004</v>
          </cell>
          <cell r="AQ1887">
            <v>574.79120901800002</v>
          </cell>
          <cell r="AR1887">
            <v>575.60078812999996</v>
          </cell>
          <cell r="AS1887">
            <v>568.23916754899994</v>
          </cell>
          <cell r="AT1887">
            <v>659.92586005400005</v>
          </cell>
          <cell r="AU1887">
            <v>430.85862178899998</v>
          </cell>
          <cell r="AV1887">
            <v>479.350109062</v>
          </cell>
          <cell r="AW1887">
            <v>570.97104349100005</v>
          </cell>
          <cell r="AX1887">
            <v>605.94368372300005</v>
          </cell>
          <cell r="AY1887">
            <v>626.10352485299995</v>
          </cell>
          <cell r="AZ1887">
            <v>600.19553812100003</v>
          </cell>
          <cell r="BA1887">
            <v>583.507630758</v>
          </cell>
          <cell r="BB1887">
            <v>589.06168316499998</v>
          </cell>
          <cell r="BC1887">
            <v>625.14778402399998</v>
          </cell>
          <cell r="BD1887">
            <v>599.88016675599999</v>
          </cell>
          <cell r="BE1887">
            <v>583.74557428000003</v>
          </cell>
          <cell r="BF1887">
            <v>573.99506518400005</v>
          </cell>
          <cell r="BG1887">
            <v>717.39726207700005</v>
          </cell>
          <cell r="BH1887">
            <v>457.70231165400003</v>
          </cell>
          <cell r="BI1887">
            <v>486.154741081</v>
          </cell>
          <cell r="BJ1887">
            <v>562.52442996399998</v>
          </cell>
          <cell r="BK1887">
            <v>573.19804758400005</v>
          </cell>
          <cell r="BL1887">
            <v>562.68301633399994</v>
          </cell>
          <cell r="BM1887">
            <v>586.74089796500004</v>
          </cell>
          <cell r="BN1887">
            <v>577.98191471600001</v>
          </cell>
          <cell r="BO1887">
            <v>578.62196913100001</v>
          </cell>
          <cell r="BP1887">
            <v>604.774639869</v>
          </cell>
          <cell r="BQ1887">
            <v>585.53600746699999</v>
          </cell>
          <cell r="BR1887">
            <v>583.66646615000002</v>
          </cell>
          <cell r="BS1887">
            <v>575.50266629299995</v>
          </cell>
          <cell r="BT1887">
            <v>701.27435925199995</v>
          </cell>
          <cell r="BU1887">
            <v>480.17690326000002</v>
          </cell>
          <cell r="BV1887">
            <v>523.58042190200001</v>
          </cell>
          <cell r="BW1887">
            <v>543.00451956699999</v>
          </cell>
          <cell r="BX1887">
            <v>563.31994324499999</v>
          </cell>
          <cell r="BY1887">
            <v>573.21547468000006</v>
          </cell>
          <cell r="BZ1887">
            <v>564.06021496100004</v>
          </cell>
          <cell r="CA1887">
            <v>568.37623800799997</v>
          </cell>
          <cell r="CB1887">
            <v>573.28347599799997</v>
          </cell>
          <cell r="CC1887">
            <v>569.43123870299996</v>
          </cell>
          <cell r="CD1887">
            <v>546.15136918099995</v>
          </cell>
          <cell r="CE1887">
            <v>554.58445714899995</v>
          </cell>
          <cell r="CF1887">
            <v>571.59047033499996</v>
          </cell>
          <cell r="CG1887">
            <v>684.31737924799995</v>
          </cell>
        </row>
        <row r="1888">
          <cell r="B1888" t="str">
            <v>Per_Value_Standard_Scotland</v>
          </cell>
          <cell r="C1888" t="str">
            <v>Per</v>
          </cell>
          <cell r="D1888" t="str">
            <v>Value</v>
          </cell>
          <cell r="E1888" t="str">
            <v>Beer</v>
          </cell>
          <cell r="F1888" t="str">
            <v>Standard</v>
          </cell>
          <cell r="G1888" t="str">
            <v>Scotland</v>
          </cell>
          <cell r="H1888">
            <v>29.094142801</v>
          </cell>
          <cell r="I1888">
            <v>36.461344769999997</v>
          </cell>
          <cell r="J1888">
            <v>43.680133582000003</v>
          </cell>
          <cell r="K1888">
            <v>42.095958512999999</v>
          </cell>
          <cell r="L1888">
            <v>41.873329122000001</v>
          </cell>
          <cell r="M1888">
            <v>41.431592119999998</v>
          </cell>
          <cell r="N1888">
            <v>42.769136764999999</v>
          </cell>
          <cell r="O1888">
            <v>42.124847088999999</v>
          </cell>
          <cell r="P1888">
            <v>43.279056042999997</v>
          </cell>
          <cell r="Q1888">
            <v>44.108684408999999</v>
          </cell>
          <cell r="R1888">
            <v>40.866455332999998</v>
          </cell>
          <cell r="S1888">
            <v>40.817461997000002</v>
          </cell>
          <cell r="T1888">
            <v>48.514769860000001</v>
          </cell>
          <cell r="U1888">
            <v>32.426321534000003</v>
          </cell>
          <cell r="V1888">
            <v>39.217632233000003</v>
          </cell>
          <cell r="W1888">
            <v>42.536726971999997</v>
          </cell>
          <cell r="X1888">
            <v>46.254922026000003</v>
          </cell>
          <cell r="Y1888">
            <v>47.346755797999997</v>
          </cell>
          <cell r="Z1888">
            <v>48.222506183999997</v>
          </cell>
          <cell r="AA1888">
            <v>47.555355140000003</v>
          </cell>
          <cell r="AB1888">
            <v>47.990181325999998</v>
          </cell>
          <cell r="AC1888">
            <v>46.444628434999998</v>
          </cell>
          <cell r="AD1888">
            <v>45.455434732999997</v>
          </cell>
          <cell r="AE1888">
            <v>42.595155861000002</v>
          </cell>
          <cell r="AF1888">
            <v>39.941960946999998</v>
          </cell>
          <cell r="AG1888">
            <v>50.705576338</v>
          </cell>
          <cell r="AH1888">
            <v>29.018298573999999</v>
          </cell>
          <cell r="AI1888">
            <v>36.589113965000003</v>
          </cell>
          <cell r="AJ1888">
            <v>43.868510342999997</v>
          </cell>
          <cell r="AK1888">
            <v>44.957889094000002</v>
          </cell>
          <cell r="AL1888">
            <v>45.407547790999999</v>
          </cell>
          <cell r="AM1888">
            <v>48.811268384000002</v>
          </cell>
          <cell r="AN1888">
            <v>50.709727549</v>
          </cell>
          <cell r="AO1888">
            <v>48.089536109000001</v>
          </cell>
          <cell r="AP1888">
            <v>48.883785469000003</v>
          </cell>
          <cell r="AQ1888">
            <v>47.427414912000003</v>
          </cell>
          <cell r="AR1888">
            <v>47.472874845</v>
          </cell>
          <cell r="AS1888">
            <v>47.693341238999999</v>
          </cell>
          <cell r="AT1888">
            <v>52.778629703</v>
          </cell>
          <cell r="AU1888">
            <v>29.251732087000001</v>
          </cell>
          <cell r="AV1888">
            <v>33.939656673999998</v>
          </cell>
          <cell r="AW1888">
            <v>43.360242571999997</v>
          </cell>
          <cell r="AX1888">
            <v>43.531074644999997</v>
          </cell>
          <cell r="AY1888">
            <v>43.766283860000001</v>
          </cell>
          <cell r="AZ1888">
            <v>44.708024874000003</v>
          </cell>
          <cell r="BA1888">
            <v>46.505552062</v>
          </cell>
          <cell r="BB1888">
            <v>48.591114521999998</v>
          </cell>
          <cell r="BC1888">
            <v>51.354571897</v>
          </cell>
          <cell r="BD1888">
            <v>47.957162406000002</v>
          </cell>
          <cell r="BE1888">
            <v>46.015031528999998</v>
          </cell>
          <cell r="BF1888">
            <v>46.666378016000003</v>
          </cell>
          <cell r="BG1888">
            <v>60.404171947000002</v>
          </cell>
          <cell r="BH1888">
            <v>36.746752540999999</v>
          </cell>
          <cell r="BI1888">
            <v>37.523079418999998</v>
          </cell>
          <cell r="BJ1888">
            <v>43.917646085000001</v>
          </cell>
          <cell r="BK1888">
            <v>44.776509670000003</v>
          </cell>
          <cell r="BL1888">
            <v>44.528153107999998</v>
          </cell>
          <cell r="BM1888">
            <v>45.060855715000002</v>
          </cell>
          <cell r="BN1888">
            <v>44.713776144999997</v>
          </cell>
          <cell r="BO1888">
            <v>45.261133037999997</v>
          </cell>
          <cell r="BP1888">
            <v>46.528884351999999</v>
          </cell>
          <cell r="BQ1888">
            <v>45.586194276999997</v>
          </cell>
          <cell r="BR1888">
            <v>45.688891747</v>
          </cell>
          <cell r="BS1888">
            <v>44.323465566000003</v>
          </cell>
          <cell r="BT1888">
            <v>51.290924379000003</v>
          </cell>
          <cell r="BU1888">
            <v>34.391806911000003</v>
          </cell>
          <cell r="BV1888">
            <v>37.495960896</v>
          </cell>
          <cell r="BW1888">
            <v>40.71259002</v>
          </cell>
          <cell r="BX1888">
            <v>41.972399150000001</v>
          </cell>
          <cell r="BY1888">
            <v>43.089501073000001</v>
          </cell>
          <cell r="BZ1888">
            <v>43.917367280999997</v>
          </cell>
          <cell r="CA1888">
            <v>44.268281172999998</v>
          </cell>
          <cell r="CB1888">
            <v>45.348672178000001</v>
          </cell>
          <cell r="CC1888">
            <v>45.075837282000002</v>
          </cell>
          <cell r="CD1888">
            <v>44.613594472000003</v>
          </cell>
          <cell r="CE1888">
            <v>44.680886786000002</v>
          </cell>
          <cell r="CF1888">
            <v>45.046374276999998</v>
          </cell>
          <cell r="CG1888">
            <v>52.765367046999998</v>
          </cell>
        </row>
        <row r="1889">
          <cell r="B1889" t="str">
            <v>Per_Value_Super_England &amp; Wales</v>
          </cell>
          <cell r="C1889" t="str">
            <v>Per</v>
          </cell>
          <cell r="D1889" t="str">
            <v>Value</v>
          </cell>
          <cell r="E1889" t="str">
            <v>Beer</v>
          </cell>
          <cell r="F1889" t="str">
            <v>Super</v>
          </cell>
          <cell r="G1889" t="str">
            <v>England &amp; Wales</v>
          </cell>
          <cell r="H1889">
            <v>0.60377275699999999</v>
          </cell>
          <cell r="I1889">
            <v>0.79920824400000001</v>
          </cell>
          <cell r="J1889">
            <v>0.97185330599999997</v>
          </cell>
          <cell r="K1889">
            <v>0.86598725499999996</v>
          </cell>
          <cell r="L1889">
            <v>1.1189421660000001</v>
          </cell>
          <cell r="M1889">
            <v>1.102067873</v>
          </cell>
          <cell r="N1889">
            <v>1.438113811</v>
          </cell>
          <cell r="O1889">
            <v>1.044367891</v>
          </cell>
          <cell r="P1889">
            <v>0.79346129899999995</v>
          </cell>
          <cell r="Q1889">
            <v>0.91194472599999998</v>
          </cell>
          <cell r="R1889">
            <v>0.91144143700000002</v>
          </cell>
          <cell r="S1889">
            <v>0.94415902399999996</v>
          </cell>
          <cell r="T1889">
            <v>1.120157914</v>
          </cell>
          <cell r="U1889">
            <v>0.59863796899999999</v>
          </cell>
          <cell r="V1889">
            <v>0.69680819999999999</v>
          </cell>
          <cell r="W1889">
            <v>0.69079729000000001</v>
          </cell>
          <cell r="X1889">
            <v>0.71708887899999996</v>
          </cell>
          <cell r="Y1889">
            <v>0.74944440999999995</v>
          </cell>
          <cell r="Z1889">
            <v>0.74383805199999997</v>
          </cell>
          <cell r="AA1889">
            <v>0.76733507700000003</v>
          </cell>
          <cell r="AB1889">
            <v>0.73978801000000005</v>
          </cell>
          <cell r="AC1889">
            <v>0.71226907100000003</v>
          </cell>
          <cell r="AD1889">
            <v>0.78003868099999996</v>
          </cell>
          <cell r="AE1889">
            <v>0.70724313000000005</v>
          </cell>
          <cell r="AF1889">
            <v>0.723251266</v>
          </cell>
          <cell r="AG1889">
            <v>0.92932388600000004</v>
          </cell>
          <cell r="AH1889">
            <v>0.531544923</v>
          </cell>
          <cell r="AI1889">
            <v>0.59544713000000005</v>
          </cell>
          <cell r="AJ1889">
            <v>0.75473336700000004</v>
          </cell>
          <cell r="AK1889">
            <v>0.76855136199999996</v>
          </cell>
          <cell r="AL1889">
            <v>0.788008865</v>
          </cell>
          <cell r="AM1889">
            <v>0.85205562000000001</v>
          </cell>
          <cell r="AN1889">
            <v>0.98658027500000001</v>
          </cell>
          <cell r="AO1889">
            <v>1.021493081</v>
          </cell>
          <cell r="AP1889">
            <v>1.068889127</v>
          </cell>
          <cell r="AQ1889">
            <v>1.218274265</v>
          </cell>
          <cell r="AR1889">
            <v>1.303187603</v>
          </cell>
          <cell r="AS1889">
            <v>1.389878143</v>
          </cell>
          <cell r="AT1889">
            <v>1.5365856280000001</v>
          </cell>
          <cell r="AU1889">
            <v>0.96413409299999997</v>
          </cell>
          <cell r="AV1889">
            <v>1.2186774730000001</v>
          </cell>
          <cell r="AW1889">
            <v>1.4059575339999999</v>
          </cell>
          <cell r="AX1889">
            <v>1.479848525</v>
          </cell>
          <cell r="AY1889">
            <v>1.316787242</v>
          </cell>
          <cell r="AZ1889">
            <v>1.4172176679999999</v>
          </cell>
          <cell r="BA1889">
            <v>1.435286088</v>
          </cell>
          <cell r="BB1889">
            <v>1.389865256</v>
          </cell>
          <cell r="BC1889">
            <v>1.3292249330000001</v>
          </cell>
          <cell r="BD1889">
            <v>1.242059502</v>
          </cell>
          <cell r="BE1889">
            <v>1.2170591879999999</v>
          </cell>
          <cell r="BF1889">
            <v>1.174738845</v>
          </cell>
          <cell r="BG1889">
            <v>1.5414925479999999</v>
          </cell>
          <cell r="BH1889">
            <v>1.144077929</v>
          </cell>
          <cell r="BI1889">
            <v>1.1726527769999999</v>
          </cell>
          <cell r="BJ1889">
            <v>1.4159098750000001</v>
          </cell>
          <cell r="BK1889">
            <v>1.422117327</v>
          </cell>
          <cell r="BL1889">
            <v>1.4553325189999999</v>
          </cell>
          <cell r="BM1889">
            <v>2.1317111240000002</v>
          </cell>
          <cell r="BN1889">
            <v>1.6576620710000001</v>
          </cell>
          <cell r="BO1889">
            <v>1.8396067780000001</v>
          </cell>
          <cell r="BP1889">
            <v>1.866553307</v>
          </cell>
          <cell r="BQ1889">
            <v>2.272669644</v>
          </cell>
          <cell r="BR1889">
            <v>2.275353489</v>
          </cell>
          <cell r="BS1889">
            <v>2.4350401270000002</v>
          </cell>
          <cell r="BT1889">
            <v>2.7312468989999998</v>
          </cell>
          <cell r="BU1889">
            <v>2.066419915</v>
          </cell>
          <cell r="BV1889">
            <v>2.4365329490000001</v>
          </cell>
          <cell r="BW1889">
            <v>2.4976979730000002</v>
          </cell>
          <cell r="BX1889">
            <v>2.6766338670000001</v>
          </cell>
          <cell r="BY1889">
            <v>2.6314997180000002</v>
          </cell>
          <cell r="BZ1889">
            <v>2.6912034380000001</v>
          </cell>
          <cell r="CA1889">
            <v>2.4978075469999999</v>
          </cell>
          <cell r="CB1889">
            <v>2.317756717</v>
          </cell>
          <cell r="CC1889">
            <v>2.6632818230000002</v>
          </cell>
          <cell r="CD1889">
            <v>2.5211478089999999</v>
          </cell>
          <cell r="CE1889">
            <v>2.4385051990000002</v>
          </cell>
          <cell r="CF1889">
            <v>2.4460120860000001</v>
          </cell>
          <cell r="CG1889">
            <v>2.2647409459999999</v>
          </cell>
        </row>
        <row r="1890">
          <cell r="B1890" t="str">
            <v>Per_Value_Super_Scotland</v>
          </cell>
          <cell r="C1890" t="str">
            <v>Per</v>
          </cell>
          <cell r="D1890" t="str">
            <v>Value</v>
          </cell>
          <cell r="E1890" t="str">
            <v>Beer</v>
          </cell>
          <cell r="F1890" t="str">
            <v>Super</v>
          </cell>
          <cell r="G1890" t="str">
            <v>Scotland</v>
          </cell>
          <cell r="H1890">
            <v>2.687672E-2</v>
          </cell>
          <cell r="I1890">
            <v>4.5526378999999999E-2</v>
          </cell>
          <cell r="J1890">
            <v>5.9365890999999997E-2</v>
          </cell>
          <cell r="K1890">
            <v>4.9535311999999998E-2</v>
          </cell>
          <cell r="L1890">
            <v>7.8596288E-2</v>
          </cell>
          <cell r="M1890">
            <v>7.5183052E-2</v>
          </cell>
          <cell r="N1890">
            <v>0.118435886</v>
          </cell>
          <cell r="O1890">
            <v>6.6559003000000005E-2</v>
          </cell>
          <cell r="P1890">
            <v>5.9720364999999997E-2</v>
          </cell>
          <cell r="Q1890">
            <v>8.3606405999999994E-2</v>
          </cell>
          <cell r="R1890">
            <v>8.0890205000000007E-2</v>
          </cell>
          <cell r="S1890">
            <v>7.1733873000000004E-2</v>
          </cell>
          <cell r="T1890">
            <v>8.2355051999999998E-2</v>
          </cell>
          <cell r="U1890">
            <v>4.2217563999999999E-2</v>
          </cell>
          <cell r="V1890">
            <v>4.5401908999999997E-2</v>
          </cell>
          <cell r="W1890">
            <v>4.9507295E-2</v>
          </cell>
          <cell r="X1890">
            <v>5.1850901999999997E-2</v>
          </cell>
          <cell r="Y1890">
            <v>5.5107627999999999E-2</v>
          </cell>
          <cell r="Z1890">
            <v>5.6895851999999997E-2</v>
          </cell>
          <cell r="AA1890">
            <v>4.7881228999999997E-2</v>
          </cell>
          <cell r="AB1890">
            <v>5.4258263000000001E-2</v>
          </cell>
          <cell r="AC1890">
            <v>5.3992751999999998E-2</v>
          </cell>
          <cell r="AD1890">
            <v>5.5199487999999998E-2</v>
          </cell>
          <cell r="AE1890">
            <v>5.8609270999999998E-2</v>
          </cell>
          <cell r="AF1890">
            <v>6.0007062999999999E-2</v>
          </cell>
          <cell r="AG1890">
            <v>7.3857609000000005E-2</v>
          </cell>
          <cell r="AH1890">
            <v>3.3553854000000001E-2</v>
          </cell>
          <cell r="AI1890">
            <v>3.5216413000000002E-2</v>
          </cell>
          <cell r="AJ1890">
            <v>4.8847028000000001E-2</v>
          </cell>
          <cell r="AK1890">
            <v>5.6270766999999999E-2</v>
          </cell>
          <cell r="AL1890">
            <v>6.3681983999999997E-2</v>
          </cell>
          <cell r="AM1890">
            <v>7.1092559999999999E-2</v>
          </cell>
          <cell r="AN1890">
            <v>8.6686712999999999E-2</v>
          </cell>
          <cell r="AO1890">
            <v>9.1498570000000001E-2</v>
          </cell>
          <cell r="AP1890">
            <v>0.106661716</v>
          </cell>
          <cell r="AQ1890">
            <v>0.117666298</v>
          </cell>
          <cell r="AR1890">
            <v>0.13557133599999999</v>
          </cell>
          <cell r="AS1890">
            <v>0.13778327300000001</v>
          </cell>
          <cell r="AT1890">
            <v>0.150524252</v>
          </cell>
          <cell r="AU1890">
            <v>6.801082E-2</v>
          </cell>
          <cell r="AV1890">
            <v>6.8458071999999995E-2</v>
          </cell>
          <cell r="AW1890">
            <v>7.5859042000000002E-2</v>
          </cell>
          <cell r="AX1890">
            <v>7.6331496999999998E-2</v>
          </cell>
          <cell r="AY1890">
            <v>7.0828731000000006E-2</v>
          </cell>
          <cell r="AZ1890">
            <v>7.3513848000000007E-2</v>
          </cell>
          <cell r="BA1890">
            <v>7.2539881E-2</v>
          </cell>
          <cell r="BB1890">
            <v>7.1386807999999996E-2</v>
          </cell>
          <cell r="BC1890">
            <v>7.1238650000000001E-2</v>
          </cell>
          <cell r="BD1890">
            <v>5.9981476999999998E-2</v>
          </cell>
          <cell r="BE1890">
            <v>5.8948391000000003E-2</v>
          </cell>
          <cell r="BF1890">
            <v>7.9511501999999998E-2</v>
          </cell>
          <cell r="BG1890">
            <v>9.5667288000000003E-2</v>
          </cell>
          <cell r="BH1890">
            <v>5.8072954000000003E-2</v>
          </cell>
          <cell r="BI1890">
            <v>4.3233382000000001E-2</v>
          </cell>
          <cell r="BJ1890">
            <v>7.2352716999999997E-2</v>
          </cell>
          <cell r="BK1890">
            <v>7.8822893000000005E-2</v>
          </cell>
          <cell r="BL1890">
            <v>8.7409116999999995E-2</v>
          </cell>
          <cell r="BM1890">
            <v>0.12838571900000001</v>
          </cell>
          <cell r="BN1890">
            <v>0.11659449199999999</v>
          </cell>
          <cell r="BO1890">
            <v>0.139111928</v>
          </cell>
          <cell r="BP1890">
            <v>0.16581098</v>
          </cell>
          <cell r="BQ1890">
            <v>0.150778315</v>
          </cell>
          <cell r="BR1890">
            <v>0.120207334</v>
          </cell>
          <cell r="BS1890">
            <v>0.113403327</v>
          </cell>
          <cell r="BT1890">
            <v>0.106416054</v>
          </cell>
          <cell r="BU1890">
            <v>9.3848140999999996E-2</v>
          </cell>
          <cell r="BV1890">
            <v>0.103169395</v>
          </cell>
          <cell r="BW1890">
            <v>0.106241579</v>
          </cell>
          <cell r="BX1890">
            <v>0.123813964</v>
          </cell>
          <cell r="BY1890">
            <v>9.4147262999999995E-2</v>
          </cell>
          <cell r="BZ1890">
            <v>0.103190331</v>
          </cell>
          <cell r="CA1890">
            <v>9.3828564000000003E-2</v>
          </cell>
          <cell r="CB1890">
            <v>0.100299693</v>
          </cell>
          <cell r="CC1890">
            <v>0.11185671799999999</v>
          </cell>
          <cell r="CD1890">
            <v>0.103120223</v>
          </cell>
          <cell r="CE1890">
            <v>9.4753968999999993E-2</v>
          </cell>
          <cell r="CF1890">
            <v>0.102088921</v>
          </cell>
          <cell r="CG1890">
            <v>0.111673826</v>
          </cell>
        </row>
        <row r="1891">
          <cell r="B1891" t="str">
            <v>Per_Value_Total Fortifed Wine &amp; Vermouth_England &amp; Wales</v>
          </cell>
          <cell r="C1891" t="str">
            <v>Per</v>
          </cell>
          <cell r="D1891" t="str">
            <v>Value</v>
          </cell>
          <cell r="E1891" t="str">
            <v>Fortified Wine</v>
          </cell>
          <cell r="F1891" t="str">
            <v>Total Fortifed Wine &amp; Vermouth</v>
          </cell>
          <cell r="G1891" t="str">
            <v>England &amp; Wales</v>
          </cell>
          <cell r="H1891">
            <v>5.0481573979999999</v>
          </cell>
          <cell r="I1891">
            <v>5.5893625550000001</v>
          </cell>
          <cell r="J1891">
            <v>6.4474922330000002</v>
          </cell>
          <cell r="K1891">
            <v>7.0287871490000002</v>
          </cell>
          <cell r="L1891">
            <v>6.9297588440000002</v>
          </cell>
          <cell r="M1891">
            <v>6.7640403610000002</v>
          </cell>
          <cell r="N1891">
            <v>6.7190439660000001</v>
          </cell>
          <cell r="O1891">
            <v>6.5055693479999999</v>
          </cell>
          <cell r="P1891">
            <v>6.4261385229999997</v>
          </cell>
          <cell r="Q1891">
            <v>5.9977161050000003</v>
          </cell>
          <cell r="R1891">
            <v>5.7702058980000004</v>
          </cell>
          <cell r="S1891">
            <v>5.7928934989999998</v>
          </cell>
          <cell r="T1891">
            <v>8.8839258409999999</v>
          </cell>
          <cell r="U1891">
            <v>4.9399141569999996</v>
          </cell>
          <cell r="V1891">
            <v>5.808669836</v>
          </cell>
          <cell r="W1891">
            <v>6.0519994739999996</v>
          </cell>
          <cell r="X1891">
            <v>6.2551526759999998</v>
          </cell>
          <cell r="Y1891">
            <v>6.3840222100000004</v>
          </cell>
          <cell r="Z1891">
            <v>6.4461955849999999</v>
          </cell>
          <cell r="AA1891">
            <v>6.5269954849999996</v>
          </cell>
          <cell r="AB1891">
            <v>6.5566075020000003</v>
          </cell>
          <cell r="AC1891">
            <v>6.3225735629999997</v>
          </cell>
          <cell r="AD1891">
            <v>6.02124711</v>
          </cell>
          <cell r="AE1891">
            <v>5.9652551440000003</v>
          </cell>
          <cell r="AF1891">
            <v>5.8611474680000004</v>
          </cell>
          <cell r="AG1891">
            <v>9.0554652699999991</v>
          </cell>
          <cell r="AH1891">
            <v>3.5314865050000002</v>
          </cell>
          <cell r="AI1891">
            <v>4.1471912660000001</v>
          </cell>
          <cell r="AJ1891">
            <v>4.5069699459999999</v>
          </cell>
          <cell r="AK1891">
            <v>4.979753777</v>
          </cell>
          <cell r="AL1891">
            <v>5.2115315039999999</v>
          </cell>
          <cell r="AM1891">
            <v>5.3638995080000003</v>
          </cell>
          <cell r="AN1891">
            <v>5.544831039</v>
          </cell>
          <cell r="AO1891">
            <v>5.5358988309999999</v>
          </cell>
          <cell r="AP1891">
            <v>5.8158737450000002</v>
          </cell>
          <cell r="AQ1891">
            <v>5.91057378</v>
          </cell>
          <cell r="AR1891">
            <v>5.9562863659999996</v>
          </cell>
          <cell r="AS1891">
            <v>6.2475508619999998</v>
          </cell>
          <cell r="AT1891">
            <v>8.2266208590000005</v>
          </cell>
          <cell r="AU1891">
            <v>4.8524843860000004</v>
          </cell>
          <cell r="AV1891">
            <v>4.9615656479999997</v>
          </cell>
          <cell r="AW1891">
            <v>5.2686305129999997</v>
          </cell>
          <cell r="AX1891">
            <v>5.3734108210000002</v>
          </cell>
          <cell r="AY1891">
            <v>5.5081298329999999</v>
          </cell>
          <cell r="AZ1891">
            <v>5.278465357</v>
          </cell>
          <cell r="BA1891">
            <v>5.7997051190000004</v>
          </cell>
          <cell r="BB1891">
            <v>5.8428751700000001</v>
          </cell>
          <cell r="BC1891">
            <v>5.9240708120000001</v>
          </cell>
          <cell r="BD1891">
            <v>5.8927549319999999</v>
          </cell>
          <cell r="BE1891">
            <v>5.8915307930000003</v>
          </cell>
          <cell r="BF1891">
            <v>5.8902196470000003</v>
          </cell>
          <cell r="BG1891">
            <v>7.5664870070000001</v>
          </cell>
          <cell r="BH1891">
            <v>5.2565174710000004</v>
          </cell>
          <cell r="BI1891">
            <v>5.1286506430000003</v>
          </cell>
          <cell r="BJ1891">
            <v>5.310365934</v>
          </cell>
          <cell r="BK1891">
            <v>5.7300442389999997</v>
          </cell>
          <cell r="BL1891">
            <v>5.2460535940000002</v>
          </cell>
          <cell r="BM1891">
            <v>5.1877271179999997</v>
          </cell>
          <cell r="BN1891">
            <v>5.0151970209999996</v>
          </cell>
          <cell r="BO1891">
            <v>5.0653442540000002</v>
          </cell>
          <cell r="BP1891">
            <v>5.1819638799999996</v>
          </cell>
          <cell r="BQ1891">
            <v>5.4066907320000004</v>
          </cell>
          <cell r="BR1891">
            <v>5.5137511989999997</v>
          </cell>
          <cell r="BS1891">
            <v>5.5869500299999997</v>
          </cell>
          <cell r="BT1891">
            <v>7.2820259509999996</v>
          </cell>
          <cell r="BU1891">
            <v>5.0283412280000004</v>
          </cell>
          <cell r="BV1891">
            <v>4.8942976519999997</v>
          </cell>
          <cell r="BW1891">
            <v>4.8796258190000001</v>
          </cell>
          <cell r="BX1891">
            <v>5.28380414</v>
          </cell>
          <cell r="BY1891">
            <v>5.2367767980000002</v>
          </cell>
          <cell r="BZ1891">
            <v>5.2484505290000003</v>
          </cell>
          <cell r="CA1891">
            <v>5.1869883019999996</v>
          </cell>
          <cell r="CB1891">
            <v>5.213401792</v>
          </cell>
          <cell r="CC1891">
            <v>5.2239204519999998</v>
          </cell>
          <cell r="CD1891">
            <v>4.9407471579999998</v>
          </cell>
          <cell r="CE1891">
            <v>5.0932489600000004</v>
          </cell>
          <cell r="CF1891">
            <v>5.1171414029999998</v>
          </cell>
          <cell r="CG1891">
            <v>6.3188522230000004</v>
          </cell>
        </row>
        <row r="1892">
          <cell r="B1892" t="str">
            <v>Per_Value_Total Fortifed Wine &amp; Vermouth_Scotland</v>
          </cell>
          <cell r="C1892" t="str">
            <v>Per</v>
          </cell>
          <cell r="D1892" t="str">
            <v>Value</v>
          </cell>
          <cell r="E1892" t="str">
            <v>Fortified Wine</v>
          </cell>
          <cell r="F1892" t="str">
            <v>Total Fortifed Wine &amp; Vermouth</v>
          </cell>
          <cell r="G1892" t="str">
            <v>Scotland</v>
          </cell>
          <cell r="H1892">
            <v>0.41008134200000002</v>
          </cell>
          <cell r="I1892">
            <v>0.470577044</v>
          </cell>
          <cell r="J1892">
            <v>0.48554025099999998</v>
          </cell>
          <cell r="K1892">
            <v>0.53391576100000004</v>
          </cell>
          <cell r="L1892">
            <v>0.50621525199999995</v>
          </cell>
          <cell r="M1892">
            <v>0.48132536399999998</v>
          </cell>
          <cell r="N1892">
            <v>0.51083668599999998</v>
          </cell>
          <cell r="O1892">
            <v>0.50511752099999996</v>
          </cell>
          <cell r="P1892">
            <v>0.53643993599999995</v>
          </cell>
          <cell r="Q1892">
            <v>0.52389441400000003</v>
          </cell>
          <cell r="R1892">
            <v>0.51568413599999996</v>
          </cell>
          <cell r="S1892">
            <v>0.48879179299999997</v>
          </cell>
          <cell r="T1892">
            <v>0.73156586599999995</v>
          </cell>
          <cell r="U1892">
            <v>0.41375588600000002</v>
          </cell>
          <cell r="V1892">
            <v>0.46874094100000002</v>
          </cell>
          <cell r="W1892">
            <v>0.473029639</v>
          </cell>
          <cell r="X1892">
            <v>0.50870709300000005</v>
          </cell>
          <cell r="Y1892">
            <v>0.51432194799999997</v>
          </cell>
          <cell r="Z1892">
            <v>0.52240284599999998</v>
          </cell>
          <cell r="AA1892">
            <v>0.53164285899999997</v>
          </cell>
          <cell r="AB1892">
            <v>0.55773309400000004</v>
          </cell>
          <cell r="AC1892">
            <v>0.52331830300000004</v>
          </cell>
          <cell r="AD1892">
            <v>0.49861327900000002</v>
          </cell>
          <cell r="AE1892">
            <v>0.50473943499999996</v>
          </cell>
          <cell r="AF1892">
            <v>0.49509973800000001</v>
          </cell>
          <cell r="AG1892">
            <v>0.70686081099999998</v>
          </cell>
          <cell r="AH1892">
            <v>0.28191976400000002</v>
          </cell>
          <cell r="AI1892">
            <v>0.39879151699999998</v>
          </cell>
          <cell r="AJ1892">
            <v>0.36759997100000003</v>
          </cell>
          <cell r="AK1892">
            <v>0.40081070400000002</v>
          </cell>
          <cell r="AL1892">
            <v>0.41823307999999998</v>
          </cell>
          <cell r="AM1892">
            <v>0.41442722900000001</v>
          </cell>
          <cell r="AN1892">
            <v>0.35699906399999998</v>
          </cell>
          <cell r="AO1892">
            <v>0.416067152</v>
          </cell>
          <cell r="AP1892">
            <v>0.43625214600000001</v>
          </cell>
          <cell r="AQ1892">
            <v>0.46273050100000002</v>
          </cell>
          <cell r="AR1892">
            <v>0.46706694900000001</v>
          </cell>
          <cell r="AS1892">
            <v>0.47841108100000002</v>
          </cell>
          <cell r="AT1892">
            <v>0.61087280300000002</v>
          </cell>
          <cell r="AU1892">
            <v>0.365821652</v>
          </cell>
          <cell r="AV1892">
            <v>0.39529388100000001</v>
          </cell>
          <cell r="AW1892">
            <v>0.418652313</v>
          </cell>
          <cell r="AX1892">
            <v>0.43026748100000001</v>
          </cell>
          <cell r="AY1892">
            <v>0.42046037400000003</v>
          </cell>
          <cell r="AZ1892">
            <v>0.39627394100000002</v>
          </cell>
          <cell r="BA1892">
            <v>0.435581359</v>
          </cell>
          <cell r="BB1892">
            <v>0.41318322299999999</v>
          </cell>
          <cell r="BC1892">
            <v>0.38930536999999998</v>
          </cell>
          <cell r="BD1892">
            <v>0.38397764899999998</v>
          </cell>
          <cell r="BE1892">
            <v>0.36482741400000002</v>
          </cell>
          <cell r="BF1892">
            <v>0.39686970100000002</v>
          </cell>
          <cell r="BG1892">
            <v>0.47497558299999998</v>
          </cell>
          <cell r="BH1892">
            <v>0.34063438899999998</v>
          </cell>
          <cell r="BI1892">
            <v>0.33463666600000003</v>
          </cell>
          <cell r="BJ1892">
            <v>0.34212515799999998</v>
          </cell>
          <cell r="BK1892">
            <v>0.33503346499999997</v>
          </cell>
          <cell r="BL1892">
            <v>0.36241125299999999</v>
          </cell>
          <cell r="BM1892">
            <v>0.33715456700000002</v>
          </cell>
          <cell r="BN1892">
            <v>0.342792506</v>
          </cell>
          <cell r="BO1892">
            <v>0.33686881000000002</v>
          </cell>
          <cell r="BP1892">
            <v>0.32753887799999998</v>
          </cell>
          <cell r="BQ1892">
            <v>0.35165332500000002</v>
          </cell>
          <cell r="BR1892">
            <v>0.364297176</v>
          </cell>
          <cell r="BS1892">
            <v>0.32824168599999998</v>
          </cell>
          <cell r="BT1892">
            <v>0.43615984200000002</v>
          </cell>
          <cell r="BU1892">
            <v>0.30359955399999999</v>
          </cell>
          <cell r="BV1892">
            <v>0.30557289599999998</v>
          </cell>
          <cell r="BW1892">
            <v>0.31360081299999998</v>
          </cell>
          <cell r="BX1892">
            <v>0.36790263600000001</v>
          </cell>
          <cell r="BY1892">
            <v>0.37735679500000002</v>
          </cell>
          <cell r="BZ1892">
            <v>0.37250164699999999</v>
          </cell>
          <cell r="CA1892">
            <v>0.38796982800000002</v>
          </cell>
          <cell r="CB1892">
            <v>0.38065347199999999</v>
          </cell>
          <cell r="CC1892">
            <v>0.37797450900000001</v>
          </cell>
          <cell r="CD1892">
            <v>0.37492333100000003</v>
          </cell>
          <cell r="CE1892">
            <v>0.374657409</v>
          </cell>
          <cell r="CF1892">
            <v>0.37422329199999999</v>
          </cell>
          <cell r="CG1892">
            <v>0.44189593300000002</v>
          </cell>
        </row>
        <row r="1893">
          <cell r="B1893" t="str">
            <v>Per_Value_Total Wine &amp; Champagne_England &amp; Wales</v>
          </cell>
          <cell r="C1893" t="str">
            <v>Per</v>
          </cell>
          <cell r="D1893" t="str">
            <v>Value</v>
          </cell>
          <cell r="E1893" t="str">
            <v>Light Wine</v>
          </cell>
          <cell r="F1893" t="str">
            <v>Total Wine &amp; Champagne</v>
          </cell>
          <cell r="G1893" t="str">
            <v>England &amp; Wales</v>
          </cell>
          <cell r="H1893">
            <v>271.89625941200001</v>
          </cell>
          <cell r="I1893">
            <v>268.07658263899998</v>
          </cell>
          <cell r="J1893">
            <v>287.21186474899997</v>
          </cell>
          <cell r="K1893">
            <v>260.52983373799998</v>
          </cell>
          <cell r="L1893">
            <v>268.30079776100001</v>
          </cell>
          <cell r="M1893">
            <v>260.94389550400001</v>
          </cell>
          <cell r="N1893">
            <v>265.45907067600001</v>
          </cell>
          <cell r="O1893">
            <v>266.039288371</v>
          </cell>
          <cell r="P1893">
            <v>254.28835019300001</v>
          </cell>
          <cell r="Q1893">
            <v>266.15891420399998</v>
          </cell>
          <cell r="R1893">
            <v>287.03901814099999</v>
          </cell>
          <cell r="S1893">
            <v>296.13068076299999</v>
          </cell>
          <cell r="T1893">
            <v>396.904188455</v>
          </cell>
          <cell r="U1893">
            <v>229.526943297</v>
          </cell>
          <cell r="V1893">
            <v>230.43420346400001</v>
          </cell>
          <cell r="W1893">
            <v>259.40527808899998</v>
          </cell>
          <cell r="X1893">
            <v>257.01923810599999</v>
          </cell>
          <cell r="Y1893">
            <v>255.28327163</v>
          </cell>
          <cell r="Z1893">
            <v>260.32092604899998</v>
          </cell>
          <cell r="AA1893">
            <v>271.07808607700002</v>
          </cell>
          <cell r="AB1893">
            <v>258.010168303</v>
          </cell>
          <cell r="AC1893">
            <v>260.00386513400002</v>
          </cell>
          <cell r="AD1893">
            <v>257.15927700899999</v>
          </cell>
          <cell r="AE1893">
            <v>277.31577069399998</v>
          </cell>
          <cell r="AF1893">
            <v>261.93787461199997</v>
          </cell>
          <cell r="AG1893">
            <v>393.95219877300002</v>
          </cell>
          <cell r="AH1893">
            <v>225.340413482</v>
          </cell>
          <cell r="AI1893">
            <v>217.413416152</v>
          </cell>
          <cell r="AJ1893">
            <v>254.23585151200001</v>
          </cell>
          <cell r="AK1893">
            <v>257.22384641999997</v>
          </cell>
          <cell r="AL1893">
            <v>261.15039651799998</v>
          </cell>
          <cell r="AM1893">
            <v>261.12271567599998</v>
          </cell>
          <cell r="AN1893">
            <v>265.05640859099998</v>
          </cell>
          <cell r="AO1893">
            <v>272.98673536699999</v>
          </cell>
          <cell r="AP1893">
            <v>277.55654365100003</v>
          </cell>
          <cell r="AQ1893">
            <v>277.61173712999999</v>
          </cell>
          <cell r="AR1893">
            <v>279.734900745</v>
          </cell>
          <cell r="AS1893">
            <v>295.63587259299999</v>
          </cell>
          <cell r="AT1893">
            <v>396.41190085400001</v>
          </cell>
          <cell r="AU1893">
            <v>268.92911007599997</v>
          </cell>
          <cell r="AV1893">
            <v>287.77293079600003</v>
          </cell>
          <cell r="AW1893">
            <v>293.18005980100003</v>
          </cell>
          <cell r="AX1893">
            <v>302.29526349700001</v>
          </cell>
          <cell r="AY1893">
            <v>287.926870135</v>
          </cell>
          <cell r="AZ1893">
            <v>282.93805320500002</v>
          </cell>
          <cell r="BA1893">
            <v>277.07685984199998</v>
          </cell>
          <cell r="BB1893">
            <v>284.65383571400002</v>
          </cell>
          <cell r="BC1893">
            <v>280.64107341499999</v>
          </cell>
          <cell r="BD1893">
            <v>272.77101594099997</v>
          </cell>
          <cell r="BE1893">
            <v>270.70480950699999</v>
          </cell>
          <cell r="BF1893">
            <v>274.993779141</v>
          </cell>
          <cell r="BG1893">
            <v>366.60614517699997</v>
          </cell>
          <cell r="BH1893">
            <v>225.35259664</v>
          </cell>
          <cell r="BI1893">
            <v>244.618202414</v>
          </cell>
          <cell r="BJ1893">
            <v>263.86811514300001</v>
          </cell>
          <cell r="BK1893">
            <v>292.69464313399999</v>
          </cell>
          <cell r="BL1893">
            <v>284.69300797699998</v>
          </cell>
          <cell r="BM1893">
            <v>299.06647937899999</v>
          </cell>
          <cell r="BN1893">
            <v>298.488565123</v>
          </cell>
          <cell r="BO1893">
            <v>314.83524439000001</v>
          </cell>
          <cell r="BP1893">
            <v>317.40539375700001</v>
          </cell>
          <cell r="BQ1893">
            <v>307.23792864000001</v>
          </cell>
          <cell r="BR1893">
            <v>307.42650733400001</v>
          </cell>
          <cell r="BS1893">
            <v>302.87484353899998</v>
          </cell>
          <cell r="BT1893">
            <v>375.240327976</v>
          </cell>
          <cell r="BU1893">
            <v>242.93283155200001</v>
          </cell>
          <cell r="BV1893">
            <v>254.53480863999999</v>
          </cell>
          <cell r="BW1893">
            <v>248.991735887</v>
          </cell>
          <cell r="BX1893">
            <v>256.30419485200002</v>
          </cell>
          <cell r="BY1893">
            <v>254.91957985299999</v>
          </cell>
          <cell r="BZ1893">
            <v>259.69983829400002</v>
          </cell>
          <cell r="CA1893">
            <v>260.32013525000002</v>
          </cell>
          <cell r="CB1893">
            <v>264.83217348300002</v>
          </cell>
          <cell r="CC1893">
            <v>265.21394185600002</v>
          </cell>
          <cell r="CD1893">
            <v>251.670958187</v>
          </cell>
          <cell r="CE1893">
            <v>252.15257444700001</v>
          </cell>
          <cell r="CF1893">
            <v>268.26792327099997</v>
          </cell>
          <cell r="CG1893">
            <v>346.54687543799997</v>
          </cell>
        </row>
        <row r="1894">
          <cell r="B1894" t="str">
            <v>Per_Value_Total Wine &amp; Champagne_Scotland</v>
          </cell>
          <cell r="C1894" t="str">
            <v>Per</v>
          </cell>
          <cell r="D1894" t="str">
            <v>Value</v>
          </cell>
          <cell r="E1894" t="str">
            <v>Light Wine</v>
          </cell>
          <cell r="F1894" t="str">
            <v>Total Wine &amp; Champagne</v>
          </cell>
          <cell r="G1894" t="str">
            <v>Scotland</v>
          </cell>
          <cell r="H1894">
            <v>27.450667948</v>
          </cell>
          <cell r="I1894">
            <v>25.853579957000001</v>
          </cell>
          <cell r="J1894">
            <v>23.599953792000001</v>
          </cell>
          <cell r="K1894">
            <v>25.240964585</v>
          </cell>
          <cell r="L1894">
            <v>27.122471816000001</v>
          </cell>
          <cell r="M1894">
            <v>25.139521729999998</v>
          </cell>
          <cell r="N1894">
            <v>26.861872798</v>
          </cell>
          <cell r="O1894">
            <v>27.222392134</v>
          </cell>
          <cell r="P1894">
            <v>25.954201429000001</v>
          </cell>
          <cell r="Q1894">
            <v>28.286911367999998</v>
          </cell>
          <cell r="R1894">
            <v>30.359377202000001</v>
          </cell>
          <cell r="S1894">
            <v>33.192770045000003</v>
          </cell>
          <cell r="T1894">
            <v>43.640546450000002</v>
          </cell>
          <cell r="U1894">
            <v>23.620227262</v>
          </cell>
          <cell r="V1894">
            <v>23.293549777999999</v>
          </cell>
          <cell r="W1894">
            <v>25.212474749999998</v>
          </cell>
          <cell r="X1894">
            <v>23.995420637999999</v>
          </cell>
          <cell r="Y1894">
            <v>23.894256260999999</v>
          </cell>
          <cell r="Z1894">
            <v>23.448953808999999</v>
          </cell>
          <cell r="AA1894">
            <v>23.374154182000002</v>
          </cell>
          <cell r="AB1894">
            <v>24.316931203999999</v>
          </cell>
          <cell r="AC1894">
            <v>24.524611935999999</v>
          </cell>
          <cell r="AD1894">
            <v>25.11879158</v>
          </cell>
          <cell r="AE1894">
            <v>29.639831168000001</v>
          </cell>
          <cell r="AF1894">
            <v>26.472965968</v>
          </cell>
          <cell r="AG1894">
            <v>39.456893727000001</v>
          </cell>
          <cell r="AH1894">
            <v>22.468972625999999</v>
          </cell>
          <cell r="AI1894">
            <v>20.680422446000001</v>
          </cell>
          <cell r="AJ1894">
            <v>24.257207125000001</v>
          </cell>
          <cell r="AK1894">
            <v>24.564627284</v>
          </cell>
          <cell r="AL1894">
            <v>25.278578841000002</v>
          </cell>
          <cell r="AM1894">
            <v>26.508344620999999</v>
          </cell>
          <cell r="AN1894">
            <v>27.523589886</v>
          </cell>
          <cell r="AO1894">
            <v>28.876906116000001</v>
          </cell>
          <cell r="AP1894">
            <v>27.645087804999999</v>
          </cell>
          <cell r="AQ1894">
            <v>28.368895183999999</v>
          </cell>
          <cell r="AR1894">
            <v>28.491517171000002</v>
          </cell>
          <cell r="AS1894">
            <v>30.407096998</v>
          </cell>
          <cell r="AT1894">
            <v>40.409711932999997</v>
          </cell>
          <cell r="AU1894">
            <v>27.257510121999999</v>
          </cell>
          <cell r="AV1894">
            <v>29.229611502000001</v>
          </cell>
          <cell r="AW1894">
            <v>29.354434269999999</v>
          </cell>
          <cell r="AX1894">
            <v>29.988027507000002</v>
          </cell>
          <cell r="AY1894">
            <v>27.107042488000001</v>
          </cell>
          <cell r="AZ1894">
            <v>27.241764027999999</v>
          </cell>
          <cell r="BA1894">
            <v>28.047838612</v>
          </cell>
          <cell r="BB1894">
            <v>28.866178867999999</v>
          </cell>
          <cell r="BC1894">
            <v>29.008358527999999</v>
          </cell>
          <cell r="BD1894">
            <v>27.272088922999998</v>
          </cell>
          <cell r="BE1894">
            <v>26.532859778999999</v>
          </cell>
          <cell r="BF1894">
            <v>26.231099994000001</v>
          </cell>
          <cell r="BG1894">
            <v>34.534419112999998</v>
          </cell>
          <cell r="BH1894">
            <v>21.439309816000002</v>
          </cell>
          <cell r="BI1894">
            <v>23.527063466000001</v>
          </cell>
          <cell r="BJ1894">
            <v>25.332971384</v>
          </cell>
          <cell r="BK1894">
            <v>27.965557439000001</v>
          </cell>
          <cell r="BL1894">
            <v>26.838339304000002</v>
          </cell>
          <cell r="BM1894">
            <v>29.003332198999999</v>
          </cell>
          <cell r="BN1894">
            <v>29.511544970999999</v>
          </cell>
          <cell r="BO1894">
            <v>31.607619847999999</v>
          </cell>
          <cell r="BP1894">
            <v>31.808996945000001</v>
          </cell>
          <cell r="BQ1894">
            <v>31.043024014</v>
          </cell>
          <cell r="BR1894">
            <v>30.625683930000001</v>
          </cell>
          <cell r="BS1894">
            <v>29.819430579999999</v>
          </cell>
          <cell r="BT1894">
            <v>34.243858617000001</v>
          </cell>
          <cell r="BU1894">
            <v>21.579255877000001</v>
          </cell>
          <cell r="BV1894">
            <v>21.888900152000001</v>
          </cell>
          <cell r="BW1894">
            <v>21.538768447999999</v>
          </cell>
          <cell r="BX1894">
            <v>22.270271135000002</v>
          </cell>
          <cell r="BY1894">
            <v>22.081096623000001</v>
          </cell>
          <cell r="BZ1894">
            <v>22.382519950999999</v>
          </cell>
          <cell r="CA1894">
            <v>22.737790613000001</v>
          </cell>
          <cell r="CB1894">
            <v>23.432031027000001</v>
          </cell>
          <cell r="CC1894">
            <v>23.751578634000001</v>
          </cell>
          <cell r="CD1894">
            <v>23.254000025</v>
          </cell>
          <cell r="CE1894">
            <v>23.623960813</v>
          </cell>
          <cell r="CF1894">
            <v>25.059813897000002</v>
          </cell>
          <cell r="CG1894">
            <v>31.849901772999999</v>
          </cell>
        </row>
        <row r="1895">
          <cell r="B1895" t="str">
            <v>Per_Value_Perry_England &amp; Wales</v>
          </cell>
          <cell r="C1895" t="str">
            <v>Per</v>
          </cell>
          <cell r="D1895" t="str">
            <v>Value</v>
          </cell>
          <cell r="E1895" t="str">
            <v>Other LAD</v>
          </cell>
          <cell r="F1895" t="str">
            <v>Perry</v>
          </cell>
          <cell r="G1895" t="str">
            <v>England &amp; Wales</v>
          </cell>
          <cell r="H1895">
            <v>8.4929909999999997E-2</v>
          </cell>
          <cell r="I1895">
            <v>9.0436286000000005E-2</v>
          </cell>
          <cell r="J1895">
            <v>0.14697961500000001</v>
          </cell>
          <cell r="K1895">
            <v>0.11470762900000001</v>
          </cell>
          <cell r="L1895">
            <v>0.20570965699999999</v>
          </cell>
          <cell r="M1895">
            <v>0.20400104299999999</v>
          </cell>
          <cell r="N1895">
            <v>0.14639691799999999</v>
          </cell>
          <cell r="O1895">
            <v>9.5709208000000004E-2</v>
          </cell>
          <cell r="P1895">
            <v>7.6100350999999997E-2</v>
          </cell>
          <cell r="Q1895">
            <v>9.7193088999999996E-2</v>
          </cell>
          <cell r="R1895">
            <v>0.106130429</v>
          </cell>
          <cell r="S1895">
            <v>0.11051968199999999</v>
          </cell>
          <cell r="T1895">
            <v>0.121569471</v>
          </cell>
          <cell r="U1895">
            <v>9.4566309000000001E-2</v>
          </cell>
          <cell r="V1895">
            <v>9.0911921000000007E-2</v>
          </cell>
          <cell r="W1895">
            <v>9.0948840000000003E-2</v>
          </cell>
          <cell r="X1895">
            <v>9.0567561000000005E-2</v>
          </cell>
          <cell r="Y1895">
            <v>8.4768838999999999E-2</v>
          </cell>
          <cell r="Z1895">
            <v>7.9566276000000005E-2</v>
          </cell>
          <cell r="AA1895">
            <v>7.9321114999999998E-2</v>
          </cell>
          <cell r="AB1895">
            <v>8.5622721999999998E-2</v>
          </cell>
          <cell r="AC1895">
            <v>6.7569985999999999E-2</v>
          </cell>
          <cell r="AD1895">
            <v>8.2941754000000006E-2</v>
          </cell>
          <cell r="AE1895">
            <v>7.2668670000000005E-2</v>
          </cell>
          <cell r="AF1895">
            <v>5.5806168000000003E-2</v>
          </cell>
          <cell r="AG1895">
            <v>6.2117113000000002E-2</v>
          </cell>
          <cell r="AH1895">
            <v>3.4089603000000003E-2</v>
          </cell>
          <cell r="AI1895">
            <v>3.5596122000000001E-2</v>
          </cell>
          <cell r="AJ1895">
            <v>4.5066196000000003E-2</v>
          </cell>
          <cell r="AK1895">
            <v>5.0557950999999997E-2</v>
          </cell>
          <cell r="AL1895">
            <v>5.3220649000000002E-2</v>
          </cell>
          <cell r="AM1895">
            <v>5.9457951000000002E-2</v>
          </cell>
          <cell r="AN1895">
            <v>7.2209833000000001E-2</v>
          </cell>
          <cell r="AO1895">
            <v>0.146905539</v>
          </cell>
          <cell r="AP1895">
            <v>0.159089694</v>
          </cell>
          <cell r="AQ1895">
            <v>0.13428067099999999</v>
          </cell>
          <cell r="AR1895">
            <v>0.135313408</v>
          </cell>
          <cell r="AS1895">
            <v>0.16750256699999999</v>
          </cell>
          <cell r="AT1895">
            <v>0.193056166</v>
          </cell>
          <cell r="AU1895">
            <v>0.104223158</v>
          </cell>
          <cell r="AV1895">
            <v>0.17372697300000001</v>
          </cell>
          <cell r="AW1895">
            <v>0.22264859400000001</v>
          </cell>
          <cell r="AX1895">
            <v>0.21195725100000001</v>
          </cell>
          <cell r="AY1895">
            <v>0.212566807</v>
          </cell>
          <cell r="AZ1895">
            <v>0.265222138</v>
          </cell>
          <cell r="BA1895">
            <v>0.27022137200000002</v>
          </cell>
          <cell r="BB1895">
            <v>0.24522613400000001</v>
          </cell>
          <cell r="BC1895">
            <v>0.23835392799999999</v>
          </cell>
          <cell r="BD1895">
            <v>0.26177662899999998</v>
          </cell>
          <cell r="BE1895">
            <v>0.25783584799999998</v>
          </cell>
          <cell r="BF1895">
            <v>0.26077475900000002</v>
          </cell>
          <cell r="BG1895">
            <v>0.310064173</v>
          </cell>
          <cell r="BH1895">
            <v>0.16633409199999999</v>
          </cell>
          <cell r="BI1895">
            <v>0.16755198600000001</v>
          </cell>
          <cell r="BJ1895">
            <v>0.26453242599999999</v>
          </cell>
          <cell r="BK1895">
            <v>0.42807137000000001</v>
          </cell>
          <cell r="BL1895">
            <v>0.48651707700000002</v>
          </cell>
          <cell r="BM1895">
            <v>0.65904453299999999</v>
          </cell>
          <cell r="BN1895">
            <v>0.62900154799999997</v>
          </cell>
          <cell r="BO1895">
            <v>0.74229590400000001</v>
          </cell>
          <cell r="BP1895">
            <v>0.948257813</v>
          </cell>
          <cell r="BQ1895">
            <v>1.0338667829999999</v>
          </cell>
          <cell r="BR1895">
            <v>0.93675416899999997</v>
          </cell>
          <cell r="BS1895">
            <v>0.93657980299999999</v>
          </cell>
          <cell r="BT1895">
            <v>0.83874467100000005</v>
          </cell>
          <cell r="BU1895">
            <v>0.66157983399999998</v>
          </cell>
          <cell r="BV1895">
            <v>0.83569902399999996</v>
          </cell>
          <cell r="BW1895">
            <v>0.78817263599999998</v>
          </cell>
          <cell r="BX1895">
            <v>1.163660234</v>
          </cell>
          <cell r="BY1895">
            <v>1.0226852790000001</v>
          </cell>
          <cell r="BZ1895">
            <v>0.94393413100000001</v>
          </cell>
          <cell r="CA1895">
            <v>0.92416343199999995</v>
          </cell>
          <cell r="CB1895">
            <v>0.86730277899999997</v>
          </cell>
          <cell r="CC1895">
            <v>0.80474716300000004</v>
          </cell>
          <cell r="CD1895">
            <v>0.93596053199999996</v>
          </cell>
          <cell r="CE1895">
            <v>0.92484753600000003</v>
          </cell>
          <cell r="CF1895">
            <v>0.89315663499999998</v>
          </cell>
          <cell r="CG1895">
            <v>1.0987750279999999</v>
          </cell>
        </row>
        <row r="1896">
          <cell r="B1896" t="str">
            <v>Per_Value_Perry_Scotland</v>
          </cell>
          <cell r="C1896" t="str">
            <v>Per</v>
          </cell>
          <cell r="D1896" t="str">
            <v>Value</v>
          </cell>
          <cell r="E1896" t="str">
            <v>Other LAD</v>
          </cell>
          <cell r="F1896" t="str">
            <v>Perry</v>
          </cell>
          <cell r="G1896" t="str">
            <v>Scotland</v>
          </cell>
          <cell r="H1896">
            <v>3.4403100000000001E-4</v>
          </cell>
          <cell r="I1896">
            <v>4.3862399999999998E-4</v>
          </cell>
          <cell r="J1896">
            <v>4.9630099999999999E-4</v>
          </cell>
          <cell r="K1896">
            <v>6.1100800000000002E-4</v>
          </cell>
          <cell r="L1896">
            <v>1.5279599999999999E-4</v>
          </cell>
          <cell r="M1896">
            <v>4.5501999999999999E-4</v>
          </cell>
          <cell r="N1896">
            <v>4.5893999999999998E-5</v>
          </cell>
          <cell r="O1896">
            <v>3.2941999999999997E-5</v>
          </cell>
          <cell r="P1896">
            <v>3.1463E-5</v>
          </cell>
          <cell r="Q1896">
            <v>8.6680000000000004E-5</v>
          </cell>
          <cell r="R1896">
            <v>2.6841700000000002E-4</v>
          </cell>
          <cell r="S1896">
            <v>2.06097E-4</v>
          </cell>
          <cell r="T1896">
            <v>1.5396999999999999E-4</v>
          </cell>
          <cell r="U1896">
            <v>6.3180599999999995E-4</v>
          </cell>
          <cell r="V1896">
            <v>1.3219699999999999E-4</v>
          </cell>
          <cell r="W1896">
            <v>9.4914999999999995E-5</v>
          </cell>
          <cell r="X1896">
            <v>3.9058099999999998E-4</v>
          </cell>
          <cell r="Y1896">
            <v>2.4507000000000001E-4</v>
          </cell>
          <cell r="Z1896">
            <v>2.4280300000000001E-4</v>
          </cell>
          <cell r="AA1896">
            <v>2.0972100000000001E-4</v>
          </cell>
          <cell r="AB1896">
            <v>1.9977600000000001E-4</v>
          </cell>
          <cell r="AC1896">
            <v>1.8077800000000001E-4</v>
          </cell>
          <cell r="AD1896">
            <v>1.01965E-4</v>
          </cell>
          <cell r="AE1896">
            <v>7.3965000000000001E-5</v>
          </cell>
          <cell r="AF1896">
            <v>6.9733000000000005E-5</v>
          </cell>
          <cell r="AG1896">
            <v>1.00275E-4</v>
          </cell>
          <cell r="AH1896">
            <v>2.1045949999999999E-3</v>
          </cell>
          <cell r="AI1896">
            <v>2.19199E-4</v>
          </cell>
          <cell r="AJ1896">
            <v>8.8105900000000001E-4</v>
          </cell>
          <cell r="AK1896">
            <v>4.5981429999999998E-3</v>
          </cell>
          <cell r="AL1896">
            <v>1.5327100000000001E-3</v>
          </cell>
          <cell r="AM1896">
            <v>1.083414E-3</v>
          </cell>
          <cell r="AN1896">
            <v>1.1036150000000001E-3</v>
          </cell>
          <cell r="AO1896">
            <v>4.5579130000000002E-3</v>
          </cell>
          <cell r="AP1896">
            <v>9.5220649999999997E-3</v>
          </cell>
          <cell r="AQ1896">
            <v>6.9624639999999998E-3</v>
          </cell>
          <cell r="AR1896">
            <v>1.0705404E-2</v>
          </cell>
          <cell r="AS1896">
            <v>1.0526482E-2</v>
          </cell>
          <cell r="AT1896">
            <v>1.2095684000000001E-2</v>
          </cell>
          <cell r="AU1896">
            <v>7.0625669999999996E-3</v>
          </cell>
          <cell r="AV1896">
            <v>8.1877636000000004E-2</v>
          </cell>
          <cell r="AW1896">
            <v>0.135635535</v>
          </cell>
          <cell r="AX1896">
            <v>0.14375779499999999</v>
          </cell>
          <cell r="AY1896">
            <v>0.145450833</v>
          </cell>
          <cell r="AZ1896">
            <v>0.14697079800000001</v>
          </cell>
          <cell r="BA1896">
            <v>0.14776403599999999</v>
          </cell>
          <cell r="BB1896">
            <v>0.14771245199999999</v>
          </cell>
          <cell r="BC1896">
            <v>0.14827496300000001</v>
          </cell>
          <cell r="BD1896">
            <v>0.148001788</v>
          </cell>
          <cell r="BE1896">
            <v>0.103242898</v>
          </cell>
          <cell r="BF1896">
            <v>5.6131489999999999E-2</v>
          </cell>
          <cell r="BG1896">
            <v>9.0469651999999998E-2</v>
          </cell>
          <cell r="BH1896">
            <v>5.6724212000000003E-2</v>
          </cell>
          <cell r="BI1896">
            <v>5.9146584000000002E-2</v>
          </cell>
          <cell r="BJ1896">
            <v>5.1279339999999998E-3</v>
          </cell>
          <cell r="BK1896">
            <v>8.7246879999999995E-3</v>
          </cell>
          <cell r="BL1896">
            <v>6.1461429999999997E-3</v>
          </cell>
          <cell r="BM1896">
            <v>1.3565212E-2</v>
          </cell>
          <cell r="BN1896">
            <v>1.119914E-2</v>
          </cell>
          <cell r="BO1896">
            <v>1.4455895E-2</v>
          </cell>
          <cell r="BP1896">
            <v>1.5348753E-2</v>
          </cell>
          <cell r="BQ1896">
            <v>3.2572664000000001E-2</v>
          </cell>
          <cell r="BR1896">
            <v>3.8827028E-2</v>
          </cell>
          <cell r="BS1896">
            <v>1.5309463000000001E-2</v>
          </cell>
          <cell r="BT1896">
            <v>1.4868697E-2</v>
          </cell>
          <cell r="BU1896">
            <v>1.0638165999999999E-2</v>
          </cell>
          <cell r="BV1896">
            <v>1.5297452E-2</v>
          </cell>
          <cell r="BW1896">
            <v>1.7400997000000001E-2</v>
          </cell>
          <cell r="BX1896">
            <v>2.3030268999999999E-2</v>
          </cell>
          <cell r="BY1896">
            <v>2.3262383000000001E-2</v>
          </cell>
          <cell r="BZ1896">
            <v>2.1111601000000001E-2</v>
          </cell>
          <cell r="CA1896">
            <v>9.5017729999999998E-3</v>
          </cell>
          <cell r="CB1896">
            <v>4.3346330000000001E-3</v>
          </cell>
          <cell r="CC1896">
            <v>4.3575660000000002E-3</v>
          </cell>
          <cell r="CD1896">
            <v>3.3716499999999999E-3</v>
          </cell>
          <cell r="CE1896">
            <v>3.3198220000000001E-3</v>
          </cell>
          <cell r="CF1896">
            <v>3.648021E-3</v>
          </cell>
          <cell r="CG1896">
            <v>3.1278080000000002E-3</v>
          </cell>
        </row>
        <row r="1897">
          <cell r="B1897" t="str">
            <v>Per_Value_Regular Cider_England &amp; Wales</v>
          </cell>
          <cell r="C1897" t="str">
            <v>Per</v>
          </cell>
          <cell r="D1897" t="str">
            <v>Value</v>
          </cell>
          <cell r="E1897" t="str">
            <v>Other LAD</v>
          </cell>
          <cell r="F1897" t="str">
            <v>Regular Cider</v>
          </cell>
          <cell r="G1897" t="str">
            <v>England &amp; Wales</v>
          </cell>
          <cell r="H1897">
            <v>56.471255888999998</v>
          </cell>
          <cell r="I1897">
            <v>64.371325323999997</v>
          </cell>
          <cell r="J1897">
            <v>71.948258719999998</v>
          </cell>
          <cell r="K1897">
            <v>80.792447078999999</v>
          </cell>
          <cell r="L1897">
            <v>95.251027116000003</v>
          </cell>
          <cell r="M1897">
            <v>90.045308191000004</v>
          </cell>
          <cell r="N1897">
            <v>92.520349574999997</v>
          </cell>
          <cell r="O1897">
            <v>94.090611498000001</v>
          </cell>
          <cell r="P1897">
            <v>88.030057170000006</v>
          </cell>
          <cell r="Q1897">
            <v>82.304771829000003</v>
          </cell>
          <cell r="R1897">
            <v>81.982239401000001</v>
          </cell>
          <cell r="S1897">
            <v>80.258528415000001</v>
          </cell>
          <cell r="T1897">
            <v>96.417129369999998</v>
          </cell>
          <cell r="U1897">
            <v>68.838464900999995</v>
          </cell>
          <cell r="V1897">
            <v>74.079195157000001</v>
          </cell>
          <cell r="W1897">
            <v>81.847212956000007</v>
          </cell>
          <cell r="X1897">
            <v>85.683329885999996</v>
          </cell>
          <cell r="Y1897">
            <v>93.975163730999995</v>
          </cell>
          <cell r="Z1897">
            <v>93.476631815000005</v>
          </cell>
          <cell r="AA1897">
            <v>100.46052922600001</v>
          </cell>
          <cell r="AB1897">
            <v>95.728060579000001</v>
          </cell>
          <cell r="AC1897">
            <v>90.147784716999993</v>
          </cell>
          <cell r="AD1897">
            <v>91.084353798999999</v>
          </cell>
          <cell r="AE1897">
            <v>87.583748682000007</v>
          </cell>
          <cell r="AF1897">
            <v>83.943329753</v>
          </cell>
          <cell r="AG1897">
            <v>106.30678484400001</v>
          </cell>
          <cell r="AH1897">
            <v>61.498700509000003</v>
          </cell>
          <cell r="AI1897">
            <v>70.914837469000005</v>
          </cell>
          <cell r="AJ1897">
            <v>82.109856519000004</v>
          </cell>
          <cell r="AK1897">
            <v>88.208837025999998</v>
          </cell>
          <cell r="AL1897">
            <v>89.968793191000003</v>
          </cell>
          <cell r="AM1897">
            <v>96.167534197999998</v>
          </cell>
          <cell r="AN1897">
            <v>103.805286006</v>
          </cell>
          <cell r="AO1897">
            <v>97.941974927999993</v>
          </cell>
          <cell r="AP1897">
            <v>98.669631996000007</v>
          </cell>
          <cell r="AQ1897">
            <v>96.131287646000004</v>
          </cell>
          <cell r="AR1897">
            <v>95.657564879999995</v>
          </cell>
          <cell r="AS1897">
            <v>99.042951946000002</v>
          </cell>
          <cell r="AT1897">
            <v>114.43292578000001</v>
          </cell>
          <cell r="AU1897">
            <v>74.194878179</v>
          </cell>
          <cell r="AV1897">
            <v>80.326829180000004</v>
          </cell>
          <cell r="AW1897">
            <v>88.357254237999996</v>
          </cell>
          <cell r="AX1897">
            <v>99.230601332999996</v>
          </cell>
          <cell r="AY1897">
            <v>109.347789502</v>
          </cell>
          <cell r="AZ1897">
            <v>105.13315670199999</v>
          </cell>
          <cell r="BA1897">
            <v>107.73413169200001</v>
          </cell>
          <cell r="BB1897">
            <v>111.524306036</v>
          </cell>
          <cell r="BC1897">
            <v>113.39366325899999</v>
          </cell>
          <cell r="BD1897">
            <v>112.188117495</v>
          </cell>
          <cell r="BE1897">
            <v>113.53804714899999</v>
          </cell>
          <cell r="BF1897">
            <v>109.696288634</v>
          </cell>
          <cell r="BG1897">
            <v>132.39301280000001</v>
          </cell>
          <cell r="BH1897">
            <v>82.315380790999995</v>
          </cell>
          <cell r="BI1897">
            <v>85.897146441000004</v>
          </cell>
          <cell r="BJ1897">
            <v>102.584229666</v>
          </cell>
          <cell r="BK1897">
            <v>113.583916403</v>
          </cell>
          <cell r="BL1897">
            <v>111.15565115</v>
          </cell>
          <cell r="BM1897">
            <v>131.58058185199999</v>
          </cell>
          <cell r="BN1897">
            <v>119.242147741</v>
          </cell>
          <cell r="BO1897">
            <v>126.68252217</v>
          </cell>
          <cell r="BP1897">
            <v>133.30644095299999</v>
          </cell>
          <cell r="BQ1897">
            <v>119.15356885600001</v>
          </cell>
          <cell r="BR1897">
            <v>110.98648035399999</v>
          </cell>
          <cell r="BS1897">
            <v>108.692242646</v>
          </cell>
          <cell r="BT1897">
            <v>135.07023391800001</v>
          </cell>
          <cell r="BU1897">
            <v>90.302287332000006</v>
          </cell>
          <cell r="BV1897">
            <v>98.803778519999995</v>
          </cell>
          <cell r="BW1897">
            <v>104.42415097</v>
          </cell>
          <cell r="BX1897">
            <v>117.575722369</v>
          </cell>
          <cell r="BY1897">
            <v>120.87921073699999</v>
          </cell>
          <cell r="BZ1897">
            <v>125.48071824</v>
          </cell>
          <cell r="CA1897">
            <v>136.65263459600001</v>
          </cell>
          <cell r="CB1897">
            <v>149.25293808800001</v>
          </cell>
          <cell r="CC1897">
            <v>135.968828841</v>
          </cell>
          <cell r="CD1897">
            <v>115.848341507</v>
          </cell>
          <cell r="CE1897">
            <v>109.086595026</v>
          </cell>
          <cell r="CF1897">
            <v>109.511310409</v>
          </cell>
          <cell r="CG1897">
            <v>129.97635603800001</v>
          </cell>
        </row>
        <row r="1898">
          <cell r="B1898" t="str">
            <v>Per_Value_Regular Cider_Scotland</v>
          </cell>
          <cell r="C1898" t="str">
            <v>Per</v>
          </cell>
          <cell r="D1898" t="str">
            <v>Value</v>
          </cell>
          <cell r="E1898" t="str">
            <v>Other LAD</v>
          </cell>
          <cell r="F1898" t="str">
            <v>Regular Cider</v>
          </cell>
          <cell r="G1898" t="str">
            <v>Scotland</v>
          </cell>
          <cell r="H1898">
            <v>4.293409617</v>
          </cell>
          <cell r="I1898">
            <v>5.2359504570000004</v>
          </cell>
          <cell r="J1898">
            <v>6.3119272649999996</v>
          </cell>
          <cell r="K1898">
            <v>6.4639950879999999</v>
          </cell>
          <cell r="L1898">
            <v>7.7289490240000003</v>
          </cell>
          <cell r="M1898">
            <v>5.8620977200000004</v>
          </cell>
          <cell r="N1898">
            <v>6.244357731</v>
          </cell>
          <cell r="O1898">
            <v>6.4875250949999996</v>
          </cell>
          <cell r="P1898">
            <v>6.3307887980000004</v>
          </cell>
          <cell r="Q1898">
            <v>5.5791296880000001</v>
          </cell>
          <cell r="R1898">
            <v>5.548883161</v>
          </cell>
          <cell r="S1898">
            <v>5.6089197979999996</v>
          </cell>
          <cell r="T1898">
            <v>6.0845437990000004</v>
          </cell>
          <cell r="U1898">
            <v>4.2147844729999999</v>
          </cell>
          <cell r="V1898">
            <v>5.110862097</v>
          </cell>
          <cell r="W1898">
            <v>5.0818746279999996</v>
          </cell>
          <cell r="X1898">
            <v>5.1916549510000003</v>
          </cell>
          <cell r="Y1898">
            <v>5.7425436469999998</v>
          </cell>
          <cell r="Z1898">
            <v>5.9216118279999996</v>
          </cell>
          <cell r="AA1898">
            <v>6.1908010190000002</v>
          </cell>
          <cell r="AB1898">
            <v>6.5304428129999996</v>
          </cell>
          <cell r="AC1898">
            <v>6.3928093459999999</v>
          </cell>
          <cell r="AD1898">
            <v>7.1437594620000002</v>
          </cell>
          <cell r="AE1898">
            <v>6.7135373500000002</v>
          </cell>
          <cell r="AF1898">
            <v>6.0266746219999998</v>
          </cell>
          <cell r="AG1898">
            <v>7.3193265009999999</v>
          </cell>
          <cell r="AH1898">
            <v>4.4422202869999996</v>
          </cell>
          <cell r="AI1898">
            <v>4.9016008329999998</v>
          </cell>
          <cell r="AJ1898">
            <v>5.5905222930000003</v>
          </cell>
          <cell r="AK1898">
            <v>6.151968653</v>
          </cell>
          <cell r="AL1898">
            <v>6.2727461910000004</v>
          </cell>
          <cell r="AM1898">
            <v>6.5968325190000003</v>
          </cell>
          <cell r="AN1898">
            <v>7.1169987959999998</v>
          </cell>
          <cell r="AO1898">
            <v>6.9867384100000001</v>
          </cell>
          <cell r="AP1898">
            <v>7.3217427900000001</v>
          </cell>
          <cell r="AQ1898">
            <v>6.8023302069999998</v>
          </cell>
          <cell r="AR1898">
            <v>7.4263970529999996</v>
          </cell>
          <cell r="AS1898">
            <v>7.8169212520000002</v>
          </cell>
          <cell r="AT1898">
            <v>8.3526716420000007</v>
          </cell>
          <cell r="AU1898">
            <v>5.1023384089999997</v>
          </cell>
          <cell r="AV1898">
            <v>5.7124207609999997</v>
          </cell>
          <cell r="AW1898">
            <v>6.1933494109999998</v>
          </cell>
          <cell r="AX1898">
            <v>7.4334691839999998</v>
          </cell>
          <cell r="AY1898">
            <v>7.440180765</v>
          </cell>
          <cell r="AZ1898">
            <v>6.9802128669999997</v>
          </cell>
          <cell r="BA1898">
            <v>8.2448907249999994</v>
          </cell>
          <cell r="BB1898">
            <v>7.3631337600000002</v>
          </cell>
          <cell r="BC1898">
            <v>7.3082945080000004</v>
          </cell>
          <cell r="BD1898">
            <v>7.7620227999999996</v>
          </cell>
          <cell r="BE1898">
            <v>7.514745478</v>
          </cell>
          <cell r="BF1898">
            <v>8.0025272530000002</v>
          </cell>
          <cell r="BG1898">
            <v>10.202322492</v>
          </cell>
          <cell r="BH1898">
            <v>5.9576365339999997</v>
          </cell>
          <cell r="BI1898">
            <v>6.4692813439999997</v>
          </cell>
          <cell r="BJ1898">
            <v>8.1487679419999992</v>
          </cell>
          <cell r="BK1898">
            <v>8.7126962589999994</v>
          </cell>
          <cell r="BL1898">
            <v>8.4280553870000006</v>
          </cell>
          <cell r="BM1898">
            <v>9.4595408780000003</v>
          </cell>
          <cell r="BN1898">
            <v>8.6986326419999997</v>
          </cell>
          <cell r="BO1898">
            <v>8.8901182429999999</v>
          </cell>
          <cell r="BP1898">
            <v>9.5174895050000003</v>
          </cell>
          <cell r="BQ1898">
            <v>8.7237542850000001</v>
          </cell>
          <cell r="BR1898">
            <v>8.1185264289999992</v>
          </cell>
          <cell r="BS1898">
            <v>7.94726277</v>
          </cell>
          <cell r="BT1898">
            <v>9.1968838339999994</v>
          </cell>
          <cell r="BU1898">
            <v>6.0020614630000004</v>
          </cell>
          <cell r="BV1898">
            <v>6.5244959500000004</v>
          </cell>
          <cell r="BW1898">
            <v>7.2393277329999997</v>
          </cell>
          <cell r="BX1898">
            <v>7.2725619119999996</v>
          </cell>
          <cell r="BY1898">
            <v>7.7059020900000004</v>
          </cell>
          <cell r="BZ1898">
            <v>8.4302181960000002</v>
          </cell>
          <cell r="CA1898">
            <v>8.5567133729999991</v>
          </cell>
          <cell r="CB1898">
            <v>8.9817733190000002</v>
          </cell>
          <cell r="CC1898">
            <v>9.1103056030000005</v>
          </cell>
          <cell r="CD1898">
            <v>8.2211428079999997</v>
          </cell>
          <cell r="CE1898">
            <v>7.9800549670000001</v>
          </cell>
          <cell r="CF1898">
            <v>8.1850465999999997</v>
          </cell>
          <cell r="CG1898">
            <v>9.2834963269999999</v>
          </cell>
        </row>
        <row r="1899">
          <cell r="B1899" t="str">
            <v>Per_Value_RTD_England &amp; Wales</v>
          </cell>
          <cell r="C1899" t="str">
            <v>Per</v>
          </cell>
          <cell r="D1899" t="str">
            <v>Value</v>
          </cell>
          <cell r="E1899" t="str">
            <v>Other LAD</v>
          </cell>
          <cell r="F1899" t="str">
            <v>RTD</v>
          </cell>
          <cell r="G1899" t="str">
            <v>England &amp; Wales</v>
          </cell>
          <cell r="H1899">
            <v>21.258406624999999</v>
          </cell>
          <cell r="I1899">
            <v>29.142752871999999</v>
          </cell>
          <cell r="J1899">
            <v>36.082688863000001</v>
          </cell>
          <cell r="K1899">
            <v>36.031861755000001</v>
          </cell>
          <cell r="L1899">
            <v>39.431621815</v>
          </cell>
          <cell r="M1899">
            <v>39.823024525000001</v>
          </cell>
          <cell r="N1899">
            <v>39.765811468000003</v>
          </cell>
          <cell r="O1899">
            <v>38.706640169000003</v>
          </cell>
          <cell r="P1899">
            <v>37.972449394999998</v>
          </cell>
          <cell r="Q1899">
            <v>36.836570766000001</v>
          </cell>
          <cell r="R1899">
            <v>34.608572064999997</v>
          </cell>
          <cell r="S1899">
            <v>35.616490763999998</v>
          </cell>
          <cell r="T1899">
            <v>44.349456941</v>
          </cell>
          <cell r="U1899">
            <v>22.616444216000001</v>
          </cell>
          <cell r="V1899">
            <v>25.785706874999999</v>
          </cell>
          <cell r="W1899">
            <v>30.174664955000001</v>
          </cell>
          <cell r="X1899">
            <v>32.341112911000003</v>
          </cell>
          <cell r="Y1899">
            <v>34.417150073999998</v>
          </cell>
          <cell r="Z1899">
            <v>35.209473099</v>
          </cell>
          <cell r="AA1899">
            <v>33.659175408000003</v>
          </cell>
          <cell r="AB1899">
            <v>33.253467817000001</v>
          </cell>
          <cell r="AC1899">
            <v>31.700189039000001</v>
          </cell>
          <cell r="AD1899">
            <v>32.292911777999997</v>
          </cell>
          <cell r="AE1899">
            <v>29.850094081999998</v>
          </cell>
          <cell r="AF1899">
            <v>31.423683167</v>
          </cell>
          <cell r="AG1899">
            <v>40.103117939999997</v>
          </cell>
          <cell r="AH1899">
            <v>19.954263963999999</v>
          </cell>
          <cell r="AI1899">
            <v>23.042004706</v>
          </cell>
          <cell r="AJ1899">
            <v>28.245733553000001</v>
          </cell>
          <cell r="AK1899">
            <v>30.601028034999999</v>
          </cell>
          <cell r="AL1899">
            <v>31.124950916</v>
          </cell>
          <cell r="AM1899">
            <v>32.672005798000001</v>
          </cell>
          <cell r="AN1899">
            <v>33.296222299</v>
          </cell>
          <cell r="AO1899">
            <v>29.690498650999999</v>
          </cell>
          <cell r="AP1899">
            <v>30.931046317</v>
          </cell>
          <cell r="AQ1899">
            <v>31.709861978999999</v>
          </cell>
          <cell r="AR1899">
            <v>32.510926832000003</v>
          </cell>
          <cell r="AS1899">
            <v>32.707187124999997</v>
          </cell>
          <cell r="AT1899">
            <v>36.658377174000002</v>
          </cell>
          <cell r="AU1899">
            <v>23.547110914000001</v>
          </cell>
          <cell r="AV1899">
            <v>24.834137694999999</v>
          </cell>
          <cell r="AW1899">
            <v>27.492069298000001</v>
          </cell>
          <cell r="AX1899">
            <v>28.541751874999999</v>
          </cell>
          <cell r="AY1899">
            <v>29.754628166</v>
          </cell>
          <cell r="AZ1899">
            <v>30.401806814</v>
          </cell>
          <cell r="BA1899">
            <v>30.316523725</v>
          </cell>
          <cell r="BB1899">
            <v>30.492301338000001</v>
          </cell>
          <cell r="BC1899">
            <v>29.747733358000001</v>
          </cell>
          <cell r="BD1899">
            <v>29.883543194000001</v>
          </cell>
          <cell r="BE1899">
            <v>29.653543060000001</v>
          </cell>
          <cell r="BF1899">
            <v>28.366630074</v>
          </cell>
          <cell r="BG1899">
            <v>37.19810863</v>
          </cell>
          <cell r="BH1899">
            <v>22.041481878999999</v>
          </cell>
          <cell r="BI1899">
            <v>23.278107925</v>
          </cell>
          <cell r="BJ1899">
            <v>26.768037869</v>
          </cell>
          <cell r="BK1899">
            <v>28.455349341000002</v>
          </cell>
          <cell r="BL1899">
            <v>29.766383339000001</v>
          </cell>
          <cell r="BM1899">
            <v>32.529945740999999</v>
          </cell>
          <cell r="BN1899">
            <v>28.610073237000002</v>
          </cell>
          <cell r="BO1899">
            <v>29.906303915999999</v>
          </cell>
          <cell r="BP1899">
            <v>31.017438466000002</v>
          </cell>
          <cell r="BQ1899">
            <v>29.623197940000001</v>
          </cell>
          <cell r="BR1899">
            <v>27.247359643999999</v>
          </cell>
          <cell r="BS1899">
            <v>26.802033114</v>
          </cell>
          <cell r="BT1899">
            <v>33.416987437000003</v>
          </cell>
          <cell r="BU1899">
            <v>20.264567496000002</v>
          </cell>
          <cell r="BV1899">
            <v>21.592630028999999</v>
          </cell>
          <cell r="BW1899">
            <v>20.837497871</v>
          </cell>
          <cell r="BX1899">
            <v>23.102892934</v>
          </cell>
          <cell r="BY1899">
            <v>24.007394419000001</v>
          </cell>
          <cell r="BZ1899">
            <v>22.678588089000002</v>
          </cell>
          <cell r="CA1899">
            <v>22.952345236999999</v>
          </cell>
          <cell r="CB1899">
            <v>23.815894795999998</v>
          </cell>
          <cell r="CC1899">
            <v>21.989347388999999</v>
          </cell>
          <cell r="CD1899">
            <v>19.379808868000001</v>
          </cell>
          <cell r="CE1899">
            <v>19.229176362</v>
          </cell>
          <cell r="CF1899">
            <v>19.520021514</v>
          </cell>
          <cell r="CG1899">
            <v>24.521323907999999</v>
          </cell>
        </row>
        <row r="1900">
          <cell r="B1900" t="str">
            <v>Per_Value_RTD_Scotland</v>
          </cell>
          <cell r="C1900" t="str">
            <v>Per</v>
          </cell>
          <cell r="D1900" t="str">
            <v>Value</v>
          </cell>
          <cell r="E1900" t="str">
            <v>Other LAD</v>
          </cell>
          <cell r="F1900" t="str">
            <v>RTD</v>
          </cell>
          <cell r="G1900" t="str">
            <v>Scotland</v>
          </cell>
          <cell r="H1900">
            <v>1.1985916080000001</v>
          </cell>
          <cell r="I1900">
            <v>1.7284283060000001</v>
          </cell>
          <cell r="J1900">
            <v>2.2867866860000001</v>
          </cell>
          <cell r="K1900">
            <v>2.5326786019999998</v>
          </cell>
          <cell r="L1900">
            <v>2.3381985300000001</v>
          </cell>
          <cell r="M1900">
            <v>2.4228865769999999</v>
          </cell>
          <cell r="N1900">
            <v>2.2505786909999999</v>
          </cell>
          <cell r="O1900">
            <v>2.1529355589999999</v>
          </cell>
          <cell r="P1900">
            <v>2.3125203289999998</v>
          </cell>
          <cell r="Q1900">
            <v>2.2309252480000001</v>
          </cell>
          <cell r="R1900">
            <v>2.0446188840000001</v>
          </cell>
          <cell r="S1900">
            <v>2.2634990030000002</v>
          </cell>
          <cell r="T1900">
            <v>2.4741885990000001</v>
          </cell>
          <cell r="U1900">
            <v>1.267738129</v>
          </cell>
          <cell r="V1900">
            <v>1.51030402</v>
          </cell>
          <cell r="W1900">
            <v>1.8962930739999999</v>
          </cell>
          <cell r="X1900">
            <v>2.0382159199999998</v>
          </cell>
          <cell r="Y1900">
            <v>1.948601018</v>
          </cell>
          <cell r="Z1900">
            <v>2.1969125599999999</v>
          </cell>
          <cell r="AA1900">
            <v>2.0708254180000001</v>
          </cell>
          <cell r="AB1900">
            <v>1.932138508</v>
          </cell>
          <cell r="AC1900">
            <v>1.9207966000000001</v>
          </cell>
          <cell r="AD1900">
            <v>2.0693208369999998</v>
          </cell>
          <cell r="AE1900">
            <v>1.8999635770000001</v>
          </cell>
          <cell r="AF1900">
            <v>1.7612723450000001</v>
          </cell>
          <cell r="AG1900">
            <v>2.3528015789999999</v>
          </cell>
          <cell r="AH1900">
            <v>1.064894499</v>
          </cell>
          <cell r="AI1900">
            <v>1.2967945540000001</v>
          </cell>
          <cell r="AJ1900">
            <v>1.692268747</v>
          </cell>
          <cell r="AK1900">
            <v>1.8795550089999999</v>
          </cell>
          <cell r="AL1900">
            <v>1.980886291</v>
          </cell>
          <cell r="AM1900">
            <v>2.0366815659999999</v>
          </cell>
          <cell r="AN1900">
            <v>2.1310844499999999</v>
          </cell>
          <cell r="AO1900">
            <v>1.717578482</v>
          </cell>
          <cell r="AP1900">
            <v>1.7285694250000001</v>
          </cell>
          <cell r="AQ1900">
            <v>1.8696369230000001</v>
          </cell>
          <cell r="AR1900">
            <v>1.9999317599999999</v>
          </cell>
          <cell r="AS1900">
            <v>2.0163120160000001</v>
          </cell>
          <cell r="AT1900">
            <v>2.222213354</v>
          </cell>
          <cell r="AU1900">
            <v>1.3601506729999999</v>
          </cell>
          <cell r="AV1900">
            <v>1.612475761</v>
          </cell>
          <cell r="AW1900">
            <v>1.953731171</v>
          </cell>
          <cell r="AX1900">
            <v>1.9502006940000001</v>
          </cell>
          <cell r="AY1900">
            <v>1.9733791490000001</v>
          </cell>
          <cell r="AZ1900">
            <v>1.9822488620000001</v>
          </cell>
          <cell r="BA1900">
            <v>2.0013612379999999</v>
          </cell>
          <cell r="BB1900">
            <v>1.9201981610000001</v>
          </cell>
          <cell r="BC1900">
            <v>1.9204005420000001</v>
          </cell>
          <cell r="BD1900">
            <v>1.9656737209999999</v>
          </cell>
          <cell r="BE1900">
            <v>1.818554435</v>
          </cell>
          <cell r="BF1900">
            <v>1.8830199430000001</v>
          </cell>
          <cell r="BG1900">
            <v>2.4692336930000001</v>
          </cell>
          <cell r="BH1900">
            <v>1.550074417</v>
          </cell>
          <cell r="BI1900">
            <v>1.592087094</v>
          </cell>
          <cell r="BJ1900">
            <v>1.8403479780000001</v>
          </cell>
          <cell r="BK1900">
            <v>1.9023240779999999</v>
          </cell>
          <cell r="BL1900">
            <v>2.1164004190000001</v>
          </cell>
          <cell r="BM1900">
            <v>2.3339204740000001</v>
          </cell>
          <cell r="BN1900">
            <v>2.2367212730000001</v>
          </cell>
          <cell r="BO1900">
            <v>2.3998379299999999</v>
          </cell>
          <cell r="BP1900">
            <v>2.5667986030000001</v>
          </cell>
          <cell r="BQ1900">
            <v>2.3857682589999998</v>
          </cell>
          <cell r="BR1900">
            <v>2.0830988439999998</v>
          </cell>
          <cell r="BS1900">
            <v>2.4348456770000002</v>
          </cell>
          <cell r="BT1900">
            <v>2.749112233</v>
          </cell>
          <cell r="BU1900">
            <v>1.8347351759999999</v>
          </cell>
          <cell r="BV1900">
            <v>1.758356209</v>
          </cell>
          <cell r="BW1900">
            <v>1.8562742329999999</v>
          </cell>
          <cell r="BX1900">
            <v>1.844383187</v>
          </cell>
          <cell r="BY1900">
            <v>1.8780487880000001</v>
          </cell>
          <cell r="BZ1900">
            <v>1.8628922569999999</v>
          </cell>
          <cell r="CA1900">
            <v>1.8489005789999999</v>
          </cell>
          <cell r="CB1900">
            <v>1.853357495</v>
          </cell>
          <cell r="CC1900">
            <v>1.767392635</v>
          </cell>
          <cell r="CD1900">
            <v>1.5537505279999999</v>
          </cell>
          <cell r="CE1900">
            <v>1.5496011569999999</v>
          </cell>
          <cell r="CF1900">
            <v>1.555456631</v>
          </cell>
          <cell r="CG1900">
            <v>1.8378532970000001</v>
          </cell>
        </row>
        <row r="1901">
          <cell r="B1901" t="str">
            <v>Per_Value_Strong Cider_England &amp; Wales</v>
          </cell>
          <cell r="C1901" t="str">
            <v>Per</v>
          </cell>
          <cell r="D1901" t="str">
            <v>Value</v>
          </cell>
          <cell r="E1901" t="str">
            <v>Other LAD</v>
          </cell>
          <cell r="F1901" t="str">
            <v>Strong Cider</v>
          </cell>
          <cell r="G1901" t="str">
            <v>England &amp; Wales</v>
          </cell>
          <cell r="H1901">
            <v>1.0351912000000001</v>
          </cell>
          <cell r="I1901">
            <v>1.1379360460000001</v>
          </cell>
          <cell r="J1901">
            <v>0.91545532799999996</v>
          </cell>
          <cell r="K1901">
            <v>1.19765962</v>
          </cell>
          <cell r="L1901">
            <v>1.107624658</v>
          </cell>
          <cell r="M1901">
            <v>0.90222471199999998</v>
          </cell>
          <cell r="N1901">
            <v>1.206396893</v>
          </cell>
          <cell r="O1901">
            <v>0.906237081</v>
          </cell>
          <cell r="P1901">
            <v>0.62281993899999999</v>
          </cell>
          <cell r="Q1901">
            <v>0.65861800000000004</v>
          </cell>
          <cell r="R1901">
            <v>0.74054322400000006</v>
          </cell>
          <cell r="S1901">
            <v>0.75950461199999997</v>
          </cell>
          <cell r="T1901">
            <v>0.955289622</v>
          </cell>
          <cell r="U1901">
            <v>0.640244284</v>
          </cell>
          <cell r="V1901">
            <v>0.73809502100000002</v>
          </cell>
          <cell r="W1901">
            <v>0.817528017</v>
          </cell>
          <cell r="X1901">
            <v>0.90236527799999999</v>
          </cell>
          <cell r="Y1901">
            <v>0.95014826100000005</v>
          </cell>
          <cell r="Z1901">
            <v>0.90502654100000002</v>
          </cell>
          <cell r="AA1901">
            <v>1.0023902689999999</v>
          </cell>
          <cell r="AB1901">
            <v>0.98391594699999996</v>
          </cell>
          <cell r="AC1901">
            <v>0.86625368199999997</v>
          </cell>
          <cell r="AD1901">
            <v>0.91047239800000002</v>
          </cell>
          <cell r="AE1901">
            <v>0.82448966000000001</v>
          </cell>
          <cell r="AF1901">
            <v>0.85316388099999996</v>
          </cell>
          <cell r="AG1901">
            <v>0.95478055699999997</v>
          </cell>
          <cell r="AH1901">
            <v>0.49339453799999999</v>
          </cell>
          <cell r="AI1901">
            <v>0.49507884200000002</v>
          </cell>
          <cell r="AJ1901">
            <v>0.41991373500000001</v>
          </cell>
          <cell r="AK1901">
            <v>0.61227824799999997</v>
          </cell>
          <cell r="AL1901">
            <v>0.60166920300000004</v>
          </cell>
          <cell r="AM1901">
            <v>0.62513634600000001</v>
          </cell>
          <cell r="AN1901">
            <v>0.74930310200000005</v>
          </cell>
          <cell r="AO1901">
            <v>0.79317874899999996</v>
          </cell>
          <cell r="AP1901">
            <v>0.83959853799999995</v>
          </cell>
          <cell r="AQ1901">
            <v>0.95132117599999999</v>
          </cell>
          <cell r="AR1901">
            <v>1.0194306339999999</v>
          </cell>
          <cell r="AS1901">
            <v>1.076685508</v>
          </cell>
          <cell r="AT1901">
            <v>1.2255336290000001</v>
          </cell>
          <cell r="AU1901">
            <v>1.0600891320000001</v>
          </cell>
          <cell r="AV1901">
            <v>1.1524025849999999</v>
          </cell>
          <cell r="AW1901">
            <v>1.3863788589999999</v>
          </cell>
          <cell r="AX1901">
            <v>1.378510857</v>
          </cell>
          <cell r="AY1901">
            <v>1.380040632</v>
          </cell>
          <cell r="AZ1901">
            <v>1.570981355</v>
          </cell>
          <cell r="BA1901">
            <v>1.57650734</v>
          </cell>
          <cell r="BB1901">
            <v>1.6924964950000001</v>
          </cell>
          <cell r="BC1901">
            <v>1.7257657609999999</v>
          </cell>
          <cell r="BD1901">
            <v>1.9556129120000001</v>
          </cell>
          <cell r="BE1901">
            <v>1.9376422630000001</v>
          </cell>
          <cell r="BF1901">
            <v>1.8239102599999999</v>
          </cell>
          <cell r="BG1901">
            <v>2.2987697009999999</v>
          </cell>
          <cell r="BH1901">
            <v>1.4246567569999999</v>
          </cell>
          <cell r="BI1901">
            <v>1.087174488</v>
          </cell>
          <cell r="BJ1901">
            <v>1.4627461770000001</v>
          </cell>
          <cell r="BK1901">
            <v>2.0217267460000001</v>
          </cell>
          <cell r="BL1901">
            <v>2.4472374179999998</v>
          </cell>
          <cell r="BM1901">
            <v>3.4806385199999998</v>
          </cell>
          <cell r="BN1901">
            <v>2.7758704789999999</v>
          </cell>
          <cell r="BO1901">
            <v>3.3011148609999998</v>
          </cell>
          <cell r="BP1901">
            <v>3.147412836</v>
          </cell>
          <cell r="BQ1901">
            <v>2.8876093109999998</v>
          </cell>
          <cell r="BR1901">
            <v>2.8864340300000002</v>
          </cell>
          <cell r="BS1901">
            <v>2.5014646190000001</v>
          </cell>
          <cell r="BT1901">
            <v>3.0452586319999999</v>
          </cell>
          <cell r="BU1901">
            <v>2.2867803009999998</v>
          </cell>
          <cell r="BV1901">
            <v>2.648437961</v>
          </cell>
          <cell r="BW1901">
            <v>2.6547717469999998</v>
          </cell>
          <cell r="BX1901">
            <v>2.9436011280000001</v>
          </cell>
          <cell r="BY1901">
            <v>3.003720704</v>
          </cell>
          <cell r="BZ1901">
            <v>3.4664361079999999</v>
          </cell>
          <cell r="CA1901">
            <v>3.5420954450000002</v>
          </cell>
          <cell r="CB1901">
            <v>3.8135926649999998</v>
          </cell>
          <cell r="CC1901">
            <v>3.367642252</v>
          </cell>
          <cell r="CD1901">
            <v>2.7477276480000001</v>
          </cell>
          <cell r="CE1901">
            <v>2.910909346</v>
          </cell>
          <cell r="CF1901">
            <v>2.7708251339999999</v>
          </cell>
          <cell r="CG1901">
            <v>3.527023679</v>
          </cell>
        </row>
        <row r="1902">
          <cell r="B1902" t="str">
            <v>Per_Value_Strong Cider_Scotland</v>
          </cell>
          <cell r="C1902" t="str">
            <v>Per</v>
          </cell>
          <cell r="D1902" t="str">
            <v>Value</v>
          </cell>
          <cell r="E1902" t="str">
            <v>Other LAD</v>
          </cell>
          <cell r="F1902" t="str">
            <v>Strong Cider</v>
          </cell>
          <cell r="G1902" t="str">
            <v>Scotland</v>
          </cell>
          <cell r="H1902">
            <v>2.3454050000000001E-2</v>
          </cell>
          <cell r="I1902">
            <v>2.9379162E-2</v>
          </cell>
          <cell r="J1902">
            <v>1.4314699E-2</v>
          </cell>
          <cell r="K1902">
            <v>2.2044754999999999E-2</v>
          </cell>
          <cell r="L1902">
            <v>3.1024082000000001E-2</v>
          </cell>
          <cell r="M1902">
            <v>2.5202665999999999E-2</v>
          </cell>
          <cell r="N1902">
            <v>2.9270787E-2</v>
          </cell>
          <cell r="O1902">
            <v>2.2705752999999999E-2</v>
          </cell>
          <cell r="P1902">
            <v>2.5571064000000001E-2</v>
          </cell>
          <cell r="Q1902">
            <v>2.5263955000000001E-2</v>
          </cell>
          <cell r="R1902">
            <v>2.9624537999999999E-2</v>
          </cell>
          <cell r="S1902">
            <v>3.6371094999999999E-2</v>
          </cell>
          <cell r="T1902">
            <v>3.9669839999999998E-2</v>
          </cell>
          <cell r="U1902">
            <v>1.9068603999999999E-2</v>
          </cell>
          <cell r="V1902">
            <v>3.1151535000000001E-2</v>
          </cell>
          <cell r="W1902">
            <v>3.0483379000000001E-2</v>
          </cell>
          <cell r="X1902">
            <v>1.8351300000000001E-2</v>
          </cell>
          <cell r="Y1902">
            <v>1.6877554999999999E-2</v>
          </cell>
          <cell r="Z1902">
            <v>1.7034825999999999E-2</v>
          </cell>
          <cell r="AA1902">
            <v>1.5027791E-2</v>
          </cell>
          <cell r="AB1902">
            <v>1.323832E-2</v>
          </cell>
          <cell r="AC1902">
            <v>1.4869131000000001E-2</v>
          </cell>
          <cell r="AD1902">
            <v>2.0499347000000001E-2</v>
          </cell>
          <cell r="AE1902">
            <v>1.7206893000000001E-2</v>
          </cell>
          <cell r="AF1902">
            <v>1.3331722000000001E-2</v>
          </cell>
          <cell r="AG1902">
            <v>2.6343927999999999E-2</v>
          </cell>
          <cell r="AH1902">
            <v>1.3505415E-2</v>
          </cell>
          <cell r="AI1902">
            <v>1.6885585000000002E-2</v>
          </cell>
          <cell r="AJ1902">
            <v>2.6945575999999999E-2</v>
          </cell>
          <cell r="AK1902">
            <v>3.7088446999999997E-2</v>
          </cell>
          <cell r="AL1902">
            <v>4.1267700999999997E-2</v>
          </cell>
          <cell r="AM1902">
            <v>3.0947671999999999E-2</v>
          </cell>
          <cell r="AN1902">
            <v>6.4687914999999999E-2</v>
          </cell>
          <cell r="AO1902">
            <v>5.5788655999999999E-2</v>
          </cell>
          <cell r="AP1902">
            <v>2.5504158999999998E-2</v>
          </cell>
          <cell r="AQ1902">
            <v>3.392622E-2</v>
          </cell>
          <cell r="AR1902">
            <v>3.2768138000000002E-2</v>
          </cell>
          <cell r="AS1902">
            <v>3.8044844000000001E-2</v>
          </cell>
          <cell r="AT1902">
            <v>4.6211505E-2</v>
          </cell>
          <cell r="AU1902">
            <v>2.3744774E-2</v>
          </cell>
          <cell r="AV1902">
            <v>2.7460686000000002E-2</v>
          </cell>
          <cell r="AW1902">
            <v>3.1820136999999998E-2</v>
          </cell>
          <cell r="AX1902">
            <v>3.2187727999999999E-2</v>
          </cell>
          <cell r="AY1902">
            <v>3.2176763999999997E-2</v>
          </cell>
          <cell r="AZ1902">
            <v>3.0933273000000001E-2</v>
          </cell>
          <cell r="BA1902">
            <v>2.8694524999999999E-2</v>
          </cell>
          <cell r="BB1902">
            <v>4.0768411999999997E-2</v>
          </cell>
          <cell r="BC1902">
            <v>4.0158395999999999E-2</v>
          </cell>
          <cell r="BD1902">
            <v>3.8274938000000001E-2</v>
          </cell>
          <cell r="BE1902">
            <v>3.6369222999999999E-2</v>
          </cell>
          <cell r="BF1902">
            <v>3.7425754999999998E-2</v>
          </cell>
          <cell r="BG1902">
            <v>3.8701002999999998E-2</v>
          </cell>
          <cell r="BH1902">
            <v>1.3575731000000001E-2</v>
          </cell>
          <cell r="BI1902">
            <v>2.2186905E-2</v>
          </cell>
          <cell r="BJ1902">
            <v>3.5183717000000003E-2</v>
          </cell>
          <cell r="BK1902">
            <v>5.6726458E-2</v>
          </cell>
          <cell r="BL1902">
            <v>6.1797958E-2</v>
          </cell>
          <cell r="BM1902">
            <v>6.8580165999999998E-2</v>
          </cell>
          <cell r="BN1902">
            <v>7.3265222000000005E-2</v>
          </cell>
          <cell r="BO1902">
            <v>7.6108574999999998E-2</v>
          </cell>
          <cell r="BP1902">
            <v>7.9043540999999995E-2</v>
          </cell>
          <cell r="BQ1902">
            <v>6.7027313000000005E-2</v>
          </cell>
          <cell r="BR1902">
            <v>5.5179618E-2</v>
          </cell>
          <cell r="BS1902">
            <v>3.5351280999999998E-2</v>
          </cell>
          <cell r="BT1902">
            <v>3.0917839999999999E-2</v>
          </cell>
          <cell r="BU1902">
            <v>3.4807065999999998E-2</v>
          </cell>
          <cell r="BV1902">
            <v>3.5138010999999997E-2</v>
          </cell>
          <cell r="BW1902">
            <v>3.0981763999999998E-2</v>
          </cell>
          <cell r="BX1902">
            <v>3.2790550000000002E-2</v>
          </cell>
          <cell r="BY1902">
            <v>3.2767411000000003E-2</v>
          </cell>
          <cell r="BZ1902">
            <v>4.0944069E-2</v>
          </cell>
          <cell r="CA1902">
            <v>6.7095595999999993E-2</v>
          </cell>
          <cell r="CB1902">
            <v>8.0583034999999997E-2</v>
          </cell>
          <cell r="CC1902">
            <v>0.100220033</v>
          </cell>
          <cell r="CD1902">
            <v>7.5119589000000001E-2</v>
          </cell>
          <cell r="CE1902">
            <v>9.2335461999999993E-2</v>
          </cell>
          <cell r="CF1902">
            <v>9.2007282999999995E-2</v>
          </cell>
          <cell r="CG1902">
            <v>0.118933945</v>
          </cell>
        </row>
        <row r="1903">
          <cell r="B1903" t="str">
            <v>Per_Value_Blended Whisky_England &amp; Wales</v>
          </cell>
          <cell r="C1903" t="str">
            <v>Per</v>
          </cell>
          <cell r="D1903" t="str">
            <v>Value</v>
          </cell>
          <cell r="E1903" t="str">
            <v>Spirits</v>
          </cell>
          <cell r="F1903" t="str">
            <v>Blended Whisky</v>
          </cell>
          <cell r="G1903" t="str">
            <v>England &amp; Wales</v>
          </cell>
          <cell r="H1903">
            <v>22.870223783</v>
          </cell>
          <cell r="I1903">
            <v>24.322444706999999</v>
          </cell>
          <cell r="J1903">
            <v>25.256544761000001</v>
          </cell>
          <cell r="K1903">
            <v>24.546359533</v>
          </cell>
          <cell r="L1903">
            <v>24.390380133000001</v>
          </cell>
          <cell r="M1903">
            <v>24.999397889000001</v>
          </cell>
          <cell r="N1903">
            <v>25.125000407000002</v>
          </cell>
          <cell r="O1903">
            <v>25.366089658</v>
          </cell>
          <cell r="P1903">
            <v>25.748250535</v>
          </cell>
          <cell r="Q1903">
            <v>25.195733400999998</v>
          </cell>
          <cell r="R1903">
            <v>24.823834658999999</v>
          </cell>
          <cell r="S1903">
            <v>27.117196475</v>
          </cell>
          <cell r="T1903">
            <v>32.955802876</v>
          </cell>
          <cell r="U1903">
            <v>21.181884857</v>
          </cell>
          <cell r="V1903">
            <v>22.626216198000002</v>
          </cell>
          <cell r="W1903">
            <v>24.936516968999999</v>
          </cell>
          <cell r="X1903">
            <v>26.280870736000001</v>
          </cell>
          <cell r="Y1903">
            <v>26.450515100000001</v>
          </cell>
          <cell r="Z1903">
            <v>26.544543886</v>
          </cell>
          <cell r="AA1903">
            <v>26.611712846</v>
          </cell>
          <cell r="AB1903">
            <v>26.899992610000002</v>
          </cell>
          <cell r="AC1903">
            <v>27.76385003</v>
          </cell>
          <cell r="AD1903">
            <v>27.566920885999998</v>
          </cell>
          <cell r="AE1903">
            <v>26.142881684999999</v>
          </cell>
          <cell r="AF1903">
            <v>27.161312405</v>
          </cell>
          <cell r="AG1903">
            <v>32.255766786999999</v>
          </cell>
          <cell r="AH1903">
            <v>16.882794672999999</v>
          </cell>
          <cell r="AI1903">
            <v>19.772486001000001</v>
          </cell>
          <cell r="AJ1903">
            <v>23.456566655</v>
          </cell>
          <cell r="AK1903">
            <v>25.960288211999998</v>
          </cell>
          <cell r="AL1903">
            <v>26.539817787</v>
          </cell>
          <cell r="AM1903">
            <v>25.965801601999999</v>
          </cell>
          <cell r="AN1903">
            <v>27.860592090000001</v>
          </cell>
          <cell r="AO1903">
            <v>26.318950857000001</v>
          </cell>
          <cell r="AP1903">
            <v>26.894461536000001</v>
          </cell>
          <cell r="AQ1903">
            <v>27.135808834999999</v>
          </cell>
          <cell r="AR1903">
            <v>27.136919357</v>
          </cell>
          <cell r="AS1903">
            <v>28.923195037999999</v>
          </cell>
          <cell r="AT1903">
            <v>34.699109149000002</v>
          </cell>
          <cell r="AU1903">
            <v>20.976984975000001</v>
          </cell>
          <cell r="AV1903">
            <v>21.62509902</v>
          </cell>
          <cell r="AW1903">
            <v>21.755512414999998</v>
          </cell>
          <cell r="AX1903">
            <v>22.893370095000002</v>
          </cell>
          <cell r="AY1903">
            <v>22.977461120000001</v>
          </cell>
          <cell r="AZ1903">
            <v>21.763763073</v>
          </cell>
          <cell r="BA1903">
            <v>22.315334905</v>
          </cell>
          <cell r="BB1903">
            <v>24.201148558</v>
          </cell>
          <cell r="BC1903">
            <v>25.188061511000001</v>
          </cell>
          <cell r="BD1903">
            <v>25.995006689</v>
          </cell>
          <cell r="BE1903">
            <v>27.150612584000001</v>
          </cell>
          <cell r="BF1903">
            <v>27.27259257</v>
          </cell>
          <cell r="BG1903">
            <v>37.094538935999999</v>
          </cell>
          <cell r="BH1903">
            <v>26.278402217</v>
          </cell>
          <cell r="BI1903">
            <v>26.455267066000001</v>
          </cell>
          <cell r="BJ1903">
            <v>28.318501345000001</v>
          </cell>
          <cell r="BK1903">
            <v>27.916902496999999</v>
          </cell>
          <cell r="BL1903">
            <v>26.419364418000001</v>
          </cell>
          <cell r="BM1903">
            <v>26.369300904999999</v>
          </cell>
          <cell r="BN1903">
            <v>26.151816062000002</v>
          </cell>
          <cell r="BO1903">
            <v>25.812995152999999</v>
          </cell>
          <cell r="BP1903">
            <v>25.773228053</v>
          </cell>
          <cell r="BQ1903">
            <v>26.207953303</v>
          </cell>
          <cell r="BR1903">
            <v>26.123562812999999</v>
          </cell>
          <cell r="BS1903">
            <v>25.751326380999998</v>
          </cell>
          <cell r="BT1903">
            <v>31.796576896000001</v>
          </cell>
          <cell r="BU1903">
            <v>23.987593298</v>
          </cell>
          <cell r="BV1903">
            <v>25.107764652</v>
          </cell>
          <cell r="BW1903">
            <v>24.930407912</v>
          </cell>
          <cell r="BX1903">
            <v>25.987052131999999</v>
          </cell>
          <cell r="BY1903">
            <v>26.595447631999999</v>
          </cell>
          <cell r="BZ1903">
            <v>26.377189952999998</v>
          </cell>
          <cell r="CA1903">
            <v>26.288698887999999</v>
          </cell>
          <cell r="CB1903">
            <v>26.131495877999999</v>
          </cell>
          <cell r="CC1903">
            <v>26.342533618000001</v>
          </cell>
          <cell r="CD1903">
            <v>26.267271936</v>
          </cell>
          <cell r="CE1903">
            <v>26.228236622000001</v>
          </cell>
          <cell r="CF1903">
            <v>26.437624466999999</v>
          </cell>
          <cell r="CG1903">
            <v>31.320663543999999</v>
          </cell>
        </row>
        <row r="1904">
          <cell r="B1904" t="str">
            <v>Per_Value_Blended Whisky_Scotland</v>
          </cell>
          <cell r="C1904" t="str">
            <v>Per</v>
          </cell>
          <cell r="D1904" t="str">
            <v>Value</v>
          </cell>
          <cell r="E1904" t="str">
            <v>Spirits</v>
          </cell>
          <cell r="F1904" t="str">
            <v>Blended Whisky</v>
          </cell>
          <cell r="G1904" t="str">
            <v>Scotland</v>
          </cell>
          <cell r="H1904">
            <v>4.2869267420000003</v>
          </cell>
          <cell r="I1904">
            <v>4.7617126560000003</v>
          </cell>
          <cell r="J1904">
            <v>4.8222563430000003</v>
          </cell>
          <cell r="K1904">
            <v>5.2299104979999997</v>
          </cell>
          <cell r="L1904">
            <v>5.0902061009999997</v>
          </cell>
          <cell r="M1904">
            <v>5.3718072650000002</v>
          </cell>
          <cell r="N1904">
            <v>5.0117016489999999</v>
          </cell>
          <cell r="O1904">
            <v>5.0011361159999996</v>
          </cell>
          <cell r="P1904">
            <v>4.7230159860000001</v>
          </cell>
          <cell r="Q1904">
            <v>4.6657451730000004</v>
          </cell>
          <cell r="R1904">
            <v>4.659169844</v>
          </cell>
          <cell r="S1904">
            <v>5.0233478439999999</v>
          </cell>
          <cell r="T1904">
            <v>6.1077482420000004</v>
          </cell>
          <cell r="U1904">
            <v>4.583431493</v>
          </cell>
          <cell r="V1904">
            <v>4.8533817719999996</v>
          </cell>
          <cell r="W1904">
            <v>5.3829530129999998</v>
          </cell>
          <cell r="X1904">
            <v>5.3656165299999996</v>
          </cell>
          <cell r="Y1904">
            <v>5.3489933360000004</v>
          </cell>
          <cell r="Z1904">
            <v>5.3372029239999996</v>
          </cell>
          <cell r="AA1904">
            <v>5.2732376829999996</v>
          </cell>
          <cell r="AB1904">
            <v>5.3986841989999999</v>
          </cell>
          <cell r="AC1904">
            <v>5.1856543759999996</v>
          </cell>
          <cell r="AD1904">
            <v>5.3677783330000004</v>
          </cell>
          <cell r="AE1904">
            <v>5.2365362170000003</v>
          </cell>
          <cell r="AF1904">
            <v>5.6104229380000001</v>
          </cell>
          <cell r="AG1904">
            <v>6.6978225199999999</v>
          </cell>
          <cell r="AH1904">
            <v>3.5065432040000002</v>
          </cell>
          <cell r="AI1904">
            <v>4.19525668</v>
          </cell>
          <cell r="AJ1904">
            <v>4.6758710240000001</v>
          </cell>
          <cell r="AK1904">
            <v>5.120794311</v>
          </cell>
          <cell r="AL1904">
            <v>5.2237490539999998</v>
          </cell>
          <cell r="AM1904">
            <v>5.0909377999999998</v>
          </cell>
          <cell r="AN1904">
            <v>5.3009245180000004</v>
          </cell>
          <cell r="AO1904">
            <v>5.1205948870000002</v>
          </cell>
          <cell r="AP1904">
            <v>5.269373828</v>
          </cell>
          <cell r="AQ1904">
            <v>5.1856549740000002</v>
          </cell>
          <cell r="AR1904">
            <v>5.1479929000000002</v>
          </cell>
          <cell r="AS1904">
            <v>5.4502182499999998</v>
          </cell>
          <cell r="AT1904">
            <v>6.585391703</v>
          </cell>
          <cell r="AU1904">
            <v>4.4150348619999997</v>
          </cell>
          <cell r="AV1904">
            <v>4.6106673569999996</v>
          </cell>
          <cell r="AW1904">
            <v>5.1604491919999997</v>
          </cell>
          <cell r="AX1904">
            <v>5.416489865</v>
          </cell>
          <cell r="AY1904">
            <v>5.3367914719999998</v>
          </cell>
          <cell r="AZ1904">
            <v>5.2467876389999999</v>
          </cell>
          <cell r="BA1904">
            <v>5.6032692329999998</v>
          </cell>
          <cell r="BB1904">
            <v>5.6116660950000004</v>
          </cell>
          <cell r="BC1904">
            <v>5.6021709040000003</v>
          </cell>
          <cell r="BD1904">
            <v>5.6162575910000001</v>
          </cell>
          <cell r="BE1904">
            <v>6.1069299040000002</v>
          </cell>
          <cell r="BF1904">
            <v>6.0924781010000002</v>
          </cell>
          <cell r="BG1904">
            <v>7.5178180530000001</v>
          </cell>
          <cell r="BH1904">
            <v>5.552130365</v>
          </cell>
          <cell r="BI1904">
            <v>5.5439792710000004</v>
          </cell>
          <cell r="BJ1904">
            <v>5.654755228</v>
          </cell>
          <cell r="BK1904">
            <v>6.0020782260000001</v>
          </cell>
          <cell r="BL1904">
            <v>5.7741592559999999</v>
          </cell>
          <cell r="BM1904">
            <v>5.7712341809999996</v>
          </cell>
          <cell r="BN1904">
            <v>5.8291481940000001</v>
          </cell>
          <cell r="BO1904">
            <v>5.9576542850000003</v>
          </cell>
          <cell r="BP1904">
            <v>5.8085765870000001</v>
          </cell>
          <cell r="BQ1904">
            <v>5.9160444630000004</v>
          </cell>
          <cell r="BR1904">
            <v>5.6556919719999996</v>
          </cell>
          <cell r="BS1904">
            <v>5.5265076449999997</v>
          </cell>
          <cell r="BT1904">
            <v>6.9068065540000001</v>
          </cell>
          <cell r="BU1904">
            <v>5.1551867869999999</v>
          </cell>
          <cell r="BV1904">
            <v>5.3443779950000003</v>
          </cell>
          <cell r="BW1904">
            <v>5.3135096099999997</v>
          </cell>
          <cell r="BX1904">
            <v>5.6764136540000001</v>
          </cell>
          <cell r="BY1904">
            <v>5.5700641549999999</v>
          </cell>
          <cell r="BZ1904">
            <v>5.5646393339999998</v>
          </cell>
          <cell r="CA1904">
            <v>5.5898368779999998</v>
          </cell>
          <cell r="CB1904">
            <v>5.6931849730000001</v>
          </cell>
          <cell r="CC1904">
            <v>5.6789476219999999</v>
          </cell>
          <cell r="CD1904">
            <v>5.6256566530000001</v>
          </cell>
          <cell r="CE1904">
            <v>5.7708245820000004</v>
          </cell>
          <cell r="CF1904">
            <v>5.7358428400000001</v>
          </cell>
          <cell r="CG1904">
            <v>6.6275479449999999</v>
          </cell>
        </row>
        <row r="1905">
          <cell r="B1905" t="str">
            <v>Per_Value_Brandy_England &amp; Wales</v>
          </cell>
          <cell r="C1905" t="str">
            <v>Per</v>
          </cell>
          <cell r="D1905" t="str">
            <v>Value</v>
          </cell>
          <cell r="E1905" t="str">
            <v>Spirits</v>
          </cell>
          <cell r="F1905" t="str">
            <v>Brandy</v>
          </cell>
          <cell r="G1905" t="str">
            <v>England &amp; Wales</v>
          </cell>
          <cell r="H1905">
            <v>1.5886646209999999</v>
          </cell>
          <cell r="I1905">
            <v>1.8379226529999999</v>
          </cell>
          <cell r="J1905">
            <v>1.7184822019999999</v>
          </cell>
          <cell r="K1905">
            <v>1.5679955779999999</v>
          </cell>
          <cell r="L1905">
            <v>1.808205989</v>
          </cell>
          <cell r="M1905">
            <v>1.775295734</v>
          </cell>
          <cell r="N1905">
            <v>1.793342336</v>
          </cell>
          <cell r="O1905">
            <v>1.772416789</v>
          </cell>
          <cell r="P1905">
            <v>1.744124199</v>
          </cell>
          <cell r="Q1905">
            <v>2.0013255179999998</v>
          </cell>
          <cell r="R1905">
            <v>1.756437918</v>
          </cell>
          <cell r="S1905">
            <v>1.749867887</v>
          </cell>
          <cell r="T1905">
            <v>2.6389159649999998</v>
          </cell>
          <cell r="U1905">
            <v>1.502959213</v>
          </cell>
          <cell r="V1905">
            <v>1.7699706820000001</v>
          </cell>
          <cell r="W1905">
            <v>1.63511012</v>
          </cell>
          <cell r="X1905">
            <v>1.6555633830000001</v>
          </cell>
          <cell r="Y1905">
            <v>1.635669466</v>
          </cell>
          <cell r="Z1905">
            <v>1.6716220079999999</v>
          </cell>
          <cell r="AA1905">
            <v>1.6390061419999999</v>
          </cell>
          <cell r="AB1905">
            <v>1.7342776849999999</v>
          </cell>
          <cell r="AC1905">
            <v>1.3745280900000001</v>
          </cell>
          <cell r="AD1905">
            <v>1.3691866690000001</v>
          </cell>
          <cell r="AE1905">
            <v>1.3255370259999999</v>
          </cell>
          <cell r="AF1905">
            <v>1.3803066260000001</v>
          </cell>
          <cell r="AG1905">
            <v>2.2137212439999998</v>
          </cell>
          <cell r="AH1905">
            <v>0.53237023100000003</v>
          </cell>
          <cell r="AI1905">
            <v>0.67643651900000001</v>
          </cell>
          <cell r="AJ1905">
            <v>0.73896966399999997</v>
          </cell>
          <cell r="AK1905">
            <v>0.79498027999999998</v>
          </cell>
          <cell r="AL1905">
            <v>0.81365236200000002</v>
          </cell>
          <cell r="AM1905">
            <v>0.94797562199999996</v>
          </cell>
          <cell r="AN1905">
            <v>0.94937644300000001</v>
          </cell>
          <cell r="AO1905">
            <v>0.97449306700000005</v>
          </cell>
          <cell r="AP1905">
            <v>1.054165773</v>
          </cell>
          <cell r="AQ1905">
            <v>1.1258059659999999</v>
          </cell>
          <cell r="AR1905">
            <v>1.1669981469999999</v>
          </cell>
          <cell r="AS1905">
            <v>1.2120913820000001</v>
          </cell>
          <cell r="AT1905">
            <v>1.682834462</v>
          </cell>
          <cell r="AU1905">
            <v>1.1249961900000001</v>
          </cell>
          <cell r="AV1905">
            <v>1.129982719</v>
          </cell>
          <cell r="AW1905">
            <v>1.1539071670000001</v>
          </cell>
          <cell r="AX1905">
            <v>1.1557743979999999</v>
          </cell>
          <cell r="AY1905">
            <v>1.143262904</v>
          </cell>
          <cell r="AZ1905">
            <v>1.038922994</v>
          </cell>
          <cell r="BA1905">
            <v>1.035386919</v>
          </cell>
          <cell r="BB1905">
            <v>1.0637345789999999</v>
          </cell>
          <cell r="BC1905">
            <v>1.032595978</v>
          </cell>
          <cell r="BD1905">
            <v>1.0410876650000001</v>
          </cell>
          <cell r="BE1905">
            <v>1.016757758</v>
          </cell>
          <cell r="BF1905">
            <v>1.0390458060000001</v>
          </cell>
          <cell r="BG1905">
            <v>1.422217394</v>
          </cell>
          <cell r="BH1905">
            <v>1.06670643</v>
          </cell>
          <cell r="BI1905">
            <v>1.050630304</v>
          </cell>
          <cell r="BJ1905">
            <v>1.0441669950000001</v>
          </cell>
          <cell r="BK1905">
            <v>1.160926857</v>
          </cell>
          <cell r="BL1905">
            <v>1.0956882370000001</v>
          </cell>
          <cell r="BM1905">
            <v>1.11885246</v>
          </cell>
          <cell r="BN1905">
            <v>1.263535297</v>
          </cell>
          <cell r="BO1905">
            <v>1.2937062720000001</v>
          </cell>
          <cell r="BP1905">
            <v>1.3466450640000001</v>
          </cell>
          <cell r="BQ1905">
            <v>1.373864478</v>
          </cell>
          <cell r="BR1905">
            <v>1.3567586089999999</v>
          </cell>
          <cell r="BS1905">
            <v>1.4021489650000001</v>
          </cell>
          <cell r="BT1905">
            <v>1.6189102129999999</v>
          </cell>
          <cell r="BU1905">
            <v>1.124686767</v>
          </cell>
          <cell r="BV1905">
            <v>1.1657018379999999</v>
          </cell>
          <cell r="BW1905">
            <v>1.2284122289999999</v>
          </cell>
          <cell r="BX1905">
            <v>1.3586026259999999</v>
          </cell>
          <cell r="BY1905">
            <v>1.3852383290000001</v>
          </cell>
          <cell r="BZ1905">
            <v>1.357808254</v>
          </cell>
          <cell r="CA1905">
            <v>1.254150265</v>
          </cell>
          <cell r="CB1905">
            <v>1.1520585350000001</v>
          </cell>
          <cell r="CC1905">
            <v>1.1527458580000001</v>
          </cell>
          <cell r="CD1905">
            <v>1.087231482</v>
          </cell>
          <cell r="CE1905">
            <v>1.1707208870000001</v>
          </cell>
          <cell r="CF1905">
            <v>1.1657837929999999</v>
          </cell>
          <cell r="CG1905">
            <v>1.3229989769999999</v>
          </cell>
        </row>
        <row r="1906">
          <cell r="B1906" t="str">
            <v>Per_Value_Brandy_Scotland</v>
          </cell>
          <cell r="C1906" t="str">
            <v>Per</v>
          </cell>
          <cell r="D1906" t="str">
            <v>Value</v>
          </cell>
          <cell r="E1906" t="str">
            <v>Spirits</v>
          </cell>
          <cell r="F1906" t="str">
            <v>Brandy</v>
          </cell>
          <cell r="G1906" t="str">
            <v>Scotland</v>
          </cell>
          <cell r="H1906">
            <v>5.3657326999999998E-2</v>
          </cell>
          <cell r="I1906">
            <v>6.1215060000000002E-2</v>
          </cell>
          <cell r="J1906">
            <v>7.2755983999999996E-2</v>
          </cell>
          <cell r="K1906">
            <v>7.4951470000000006E-2</v>
          </cell>
          <cell r="L1906">
            <v>8.9229145999999995E-2</v>
          </cell>
          <cell r="M1906">
            <v>8.6887344000000005E-2</v>
          </cell>
          <cell r="N1906">
            <v>6.7441100000000004E-2</v>
          </cell>
          <cell r="O1906">
            <v>6.8616144000000004E-2</v>
          </cell>
          <cell r="P1906">
            <v>5.5370382000000003E-2</v>
          </cell>
          <cell r="Q1906">
            <v>7.1086717999999993E-2</v>
          </cell>
          <cell r="R1906">
            <v>6.5975832999999998E-2</v>
          </cell>
          <cell r="S1906">
            <v>7.4171529E-2</v>
          </cell>
          <cell r="T1906">
            <v>0.117393076</v>
          </cell>
          <cell r="U1906">
            <v>6.5162295999999995E-2</v>
          </cell>
          <cell r="V1906">
            <v>9.0025836999999997E-2</v>
          </cell>
          <cell r="W1906">
            <v>9.4041717999999996E-2</v>
          </cell>
          <cell r="X1906">
            <v>0.118870604</v>
          </cell>
          <cell r="Y1906">
            <v>0.101921859</v>
          </cell>
          <cell r="Z1906">
            <v>8.8951836000000006E-2</v>
          </cell>
          <cell r="AA1906">
            <v>9.3969347999999994E-2</v>
          </cell>
          <cell r="AB1906">
            <v>8.7367114999999995E-2</v>
          </cell>
          <cell r="AC1906">
            <v>8.7080460999999998E-2</v>
          </cell>
          <cell r="AD1906">
            <v>8.8101107999999997E-2</v>
          </cell>
          <cell r="AE1906">
            <v>8.6955940999999995E-2</v>
          </cell>
          <cell r="AF1906">
            <v>8.9462547000000003E-2</v>
          </cell>
          <cell r="AG1906">
            <v>9.6025505999999997E-2</v>
          </cell>
          <cell r="AH1906">
            <v>4.5201413000000003E-2</v>
          </cell>
          <cell r="AI1906">
            <v>4.9601950999999998E-2</v>
          </cell>
          <cell r="AJ1906">
            <v>4.5437234999999999E-2</v>
          </cell>
          <cell r="AK1906">
            <v>6.2403340000000002E-2</v>
          </cell>
          <cell r="AL1906">
            <v>6.4993199000000001E-2</v>
          </cell>
          <cell r="AM1906">
            <v>4.7802670999999998E-2</v>
          </cell>
          <cell r="AN1906">
            <v>5.2641810999999997E-2</v>
          </cell>
          <cell r="AO1906">
            <v>5.2475292999999999E-2</v>
          </cell>
          <cell r="AP1906">
            <v>5.8069269E-2</v>
          </cell>
          <cell r="AQ1906">
            <v>6.2472518999999997E-2</v>
          </cell>
          <cell r="AR1906">
            <v>6.0043638000000003E-2</v>
          </cell>
          <cell r="AS1906">
            <v>6.0274466999999998E-2</v>
          </cell>
          <cell r="AT1906">
            <v>8.0023213999999995E-2</v>
          </cell>
          <cell r="AU1906">
            <v>6.1611381E-2</v>
          </cell>
          <cell r="AV1906">
            <v>6.1532715000000002E-2</v>
          </cell>
          <cell r="AW1906">
            <v>6.3856128999999998E-2</v>
          </cell>
          <cell r="AX1906">
            <v>6.8010777999999994E-2</v>
          </cell>
          <cell r="AY1906">
            <v>7.0576929999999996E-2</v>
          </cell>
          <cell r="AZ1906">
            <v>6.2905197999999996E-2</v>
          </cell>
          <cell r="BA1906">
            <v>6.7826369999999997E-2</v>
          </cell>
          <cell r="BB1906">
            <v>5.1257562999999999E-2</v>
          </cell>
          <cell r="BC1906">
            <v>4.5651761999999999E-2</v>
          </cell>
          <cell r="BD1906">
            <v>4.3714193999999998E-2</v>
          </cell>
          <cell r="BE1906">
            <v>3.9317374000000002E-2</v>
          </cell>
          <cell r="BF1906">
            <v>4.0809988999999998E-2</v>
          </cell>
          <cell r="BG1906">
            <v>4.8274539999999998E-2</v>
          </cell>
          <cell r="BH1906">
            <v>4.0716357000000002E-2</v>
          </cell>
          <cell r="BI1906">
            <v>3.5740247000000003E-2</v>
          </cell>
          <cell r="BJ1906">
            <v>3.6494758000000002E-2</v>
          </cell>
          <cell r="BK1906">
            <v>5.9071332999999997E-2</v>
          </cell>
          <cell r="BL1906">
            <v>5.3981485000000003E-2</v>
          </cell>
          <cell r="BM1906">
            <v>5.5415177000000003E-2</v>
          </cell>
          <cell r="BN1906">
            <v>5.9132061999999999E-2</v>
          </cell>
          <cell r="BO1906">
            <v>5.9041195999999997E-2</v>
          </cell>
          <cell r="BP1906">
            <v>6.3808408999999996E-2</v>
          </cell>
          <cell r="BQ1906">
            <v>5.8691607E-2</v>
          </cell>
          <cell r="BR1906">
            <v>5.6383924000000002E-2</v>
          </cell>
          <cell r="BS1906">
            <v>7.6388112999999994E-2</v>
          </cell>
          <cell r="BT1906">
            <v>7.4420854999999994E-2</v>
          </cell>
          <cell r="BU1906">
            <v>6.2598283000000005E-2</v>
          </cell>
          <cell r="BV1906">
            <v>6.5449701999999998E-2</v>
          </cell>
          <cell r="BW1906">
            <v>7.6253396000000001E-2</v>
          </cell>
          <cell r="BX1906">
            <v>8.8809927999999996E-2</v>
          </cell>
          <cell r="BY1906">
            <v>7.9906295000000002E-2</v>
          </cell>
          <cell r="BZ1906">
            <v>7.3330804999999999E-2</v>
          </cell>
          <cell r="CA1906">
            <v>6.4696643999999998E-2</v>
          </cell>
          <cell r="CB1906">
            <v>3.1526653000000002E-2</v>
          </cell>
          <cell r="CC1906">
            <v>2.9996051999999999E-2</v>
          </cell>
          <cell r="CD1906">
            <v>2.6811241999999999E-2</v>
          </cell>
          <cell r="CE1906">
            <v>2.7234926999999999E-2</v>
          </cell>
          <cell r="CF1906">
            <v>2.7431285999999999E-2</v>
          </cell>
          <cell r="CG1906">
            <v>3.2491687999999998E-2</v>
          </cell>
        </row>
        <row r="1907">
          <cell r="B1907" t="str">
            <v>Per_Value_Cognac_England &amp; Wales</v>
          </cell>
          <cell r="C1907" t="str">
            <v>Per</v>
          </cell>
          <cell r="D1907" t="str">
            <v>Value</v>
          </cell>
          <cell r="E1907" t="str">
            <v>Spirits</v>
          </cell>
          <cell r="F1907" t="str">
            <v>Cognac</v>
          </cell>
          <cell r="G1907" t="str">
            <v>England &amp; Wales</v>
          </cell>
          <cell r="H1907">
            <v>11.805164574000001</v>
          </cell>
          <cell r="I1907">
            <v>12.455852223999999</v>
          </cell>
          <cell r="J1907">
            <v>13.025370095</v>
          </cell>
          <cell r="K1907">
            <v>13.148579319</v>
          </cell>
          <cell r="L1907">
            <v>13.342340406</v>
          </cell>
          <cell r="M1907">
            <v>14.421569550999999</v>
          </cell>
          <cell r="N1907">
            <v>12.889675971999999</v>
          </cell>
          <cell r="O1907">
            <v>12.343591239</v>
          </cell>
          <cell r="P1907">
            <v>12.039464397</v>
          </cell>
          <cell r="Q1907">
            <v>11.822728961999999</v>
          </cell>
          <cell r="R1907">
            <v>12.280008638</v>
          </cell>
          <cell r="S1907">
            <v>13.173556077000001</v>
          </cell>
          <cell r="T1907">
            <v>20.201736136000001</v>
          </cell>
          <cell r="U1907">
            <v>11.256867134</v>
          </cell>
          <cell r="V1907">
            <v>11.9708544</v>
          </cell>
          <cell r="W1907">
            <v>12.887705741</v>
          </cell>
          <cell r="X1907">
            <v>12.995520308</v>
          </cell>
          <cell r="Y1907">
            <v>12.830611919000001</v>
          </cell>
          <cell r="Z1907">
            <v>13.563792563</v>
          </cell>
          <cell r="AA1907">
            <v>13.511665526</v>
          </cell>
          <cell r="AB1907">
            <v>13.644586854</v>
          </cell>
          <cell r="AC1907">
            <v>13.752412911</v>
          </cell>
          <cell r="AD1907">
            <v>13.619454931</v>
          </cell>
          <cell r="AE1907">
            <v>13.718632320999999</v>
          </cell>
          <cell r="AF1907">
            <v>14.527484961000001</v>
          </cell>
          <cell r="AG1907">
            <v>19.573003497999999</v>
          </cell>
          <cell r="AH1907">
            <v>10.090514485</v>
          </cell>
          <cell r="AI1907">
            <v>11.243266741999999</v>
          </cell>
          <cell r="AJ1907">
            <v>11.884464159</v>
          </cell>
          <cell r="AK1907">
            <v>12.358617101</v>
          </cell>
          <cell r="AL1907">
            <v>12.695829958999999</v>
          </cell>
          <cell r="AM1907">
            <v>12.944472725000001</v>
          </cell>
          <cell r="AN1907">
            <v>12.785012927</v>
          </cell>
          <cell r="AO1907">
            <v>13.280518555</v>
          </cell>
          <cell r="AP1907">
            <v>13.745808492</v>
          </cell>
          <cell r="AQ1907">
            <v>13.897389106</v>
          </cell>
          <cell r="AR1907">
            <v>14.039576088</v>
          </cell>
          <cell r="AS1907">
            <v>14.574096215999999</v>
          </cell>
          <cell r="AT1907">
            <v>19.201174318</v>
          </cell>
          <cell r="AU1907">
            <v>13.318337187999999</v>
          </cell>
          <cell r="AV1907">
            <v>13.39594739</v>
          </cell>
          <cell r="AW1907">
            <v>13.849953973</v>
          </cell>
          <cell r="AX1907">
            <v>14.292679386</v>
          </cell>
          <cell r="AY1907">
            <v>14.063390378999999</v>
          </cell>
          <cell r="AZ1907">
            <v>12.544196385999999</v>
          </cell>
          <cell r="BA1907">
            <v>12.347232732</v>
          </cell>
          <cell r="BB1907">
            <v>12.394244802999999</v>
          </cell>
          <cell r="BC1907">
            <v>12.654758328</v>
          </cell>
          <cell r="BD1907">
            <v>12.848214805</v>
          </cell>
          <cell r="BE1907">
            <v>13.107907873</v>
          </cell>
          <cell r="BF1907">
            <v>13.272898263</v>
          </cell>
          <cell r="BG1907">
            <v>16.679218615</v>
          </cell>
          <cell r="BH1907">
            <v>12.211365753999999</v>
          </cell>
          <cell r="BI1907">
            <v>12.321584326</v>
          </cell>
          <cell r="BJ1907">
            <v>13.286013536</v>
          </cell>
          <cell r="BK1907">
            <v>14.362340125999999</v>
          </cell>
          <cell r="BL1907">
            <v>13.933563916000001</v>
          </cell>
          <cell r="BM1907">
            <v>14.639449580000001</v>
          </cell>
          <cell r="BN1907">
            <v>14.770256186999999</v>
          </cell>
          <cell r="BO1907">
            <v>15.694878397</v>
          </cell>
          <cell r="BP1907">
            <v>15.850832151000001</v>
          </cell>
          <cell r="BQ1907">
            <v>16.304447330999999</v>
          </cell>
          <cell r="BR1907">
            <v>16.548367540000001</v>
          </cell>
          <cell r="BS1907">
            <v>16.65575119</v>
          </cell>
          <cell r="BT1907">
            <v>20.900298576000001</v>
          </cell>
          <cell r="BU1907">
            <v>13.868964298</v>
          </cell>
          <cell r="BV1907">
            <v>13.801562224</v>
          </cell>
          <cell r="BW1907">
            <v>13.716112443</v>
          </cell>
          <cell r="BX1907">
            <v>14.51528523</v>
          </cell>
          <cell r="BY1907">
            <v>14.467714964000001</v>
          </cell>
          <cell r="BZ1907">
            <v>14.704985603000001</v>
          </cell>
          <cell r="CA1907">
            <v>15.190475880999999</v>
          </cell>
          <cell r="CB1907">
            <v>15.148549812000001</v>
          </cell>
          <cell r="CC1907">
            <v>15.837682681</v>
          </cell>
          <cell r="CD1907">
            <v>15.640638653</v>
          </cell>
          <cell r="CE1907">
            <v>15.900938316</v>
          </cell>
          <cell r="CF1907">
            <v>16.07485909</v>
          </cell>
          <cell r="CG1907">
            <v>21.328901056999999</v>
          </cell>
        </row>
        <row r="1908">
          <cell r="B1908" t="str">
            <v>Per_Value_Cognac_Scotland</v>
          </cell>
          <cell r="C1908" t="str">
            <v>Per</v>
          </cell>
          <cell r="D1908" t="str">
            <v>Value</v>
          </cell>
          <cell r="E1908" t="str">
            <v>Spirits</v>
          </cell>
          <cell r="F1908" t="str">
            <v>Cognac</v>
          </cell>
          <cell r="G1908" t="str">
            <v>Scotland</v>
          </cell>
          <cell r="H1908">
            <v>0.68115864500000001</v>
          </cell>
          <cell r="I1908">
            <v>0.687457231</v>
          </cell>
          <cell r="J1908">
            <v>0.76218767399999998</v>
          </cell>
          <cell r="K1908">
            <v>0.81831118199999997</v>
          </cell>
          <cell r="L1908">
            <v>0.84451643300000001</v>
          </cell>
          <cell r="M1908">
            <v>0.91411061400000004</v>
          </cell>
          <cell r="N1908">
            <v>0.82411470799999997</v>
          </cell>
          <cell r="O1908">
            <v>0.806915834</v>
          </cell>
          <cell r="P1908">
            <v>0.76841511500000004</v>
          </cell>
          <cell r="Q1908">
            <v>0.78341875000000005</v>
          </cell>
          <cell r="R1908">
            <v>0.81886948699999995</v>
          </cell>
          <cell r="S1908">
            <v>0.89122664399999996</v>
          </cell>
          <cell r="T1908">
            <v>1.3529724160000001</v>
          </cell>
          <cell r="U1908">
            <v>0.70813089299999998</v>
          </cell>
          <cell r="V1908">
            <v>0.80667369300000002</v>
          </cell>
          <cell r="W1908">
            <v>0.89756501600000005</v>
          </cell>
          <cell r="X1908">
            <v>0.87643222499999995</v>
          </cell>
          <cell r="Y1908">
            <v>0.88435999099999996</v>
          </cell>
          <cell r="Z1908">
            <v>0.91459439799999998</v>
          </cell>
          <cell r="AA1908">
            <v>0.92601623600000005</v>
          </cell>
          <cell r="AB1908">
            <v>0.90908645499999996</v>
          </cell>
          <cell r="AC1908">
            <v>0.91727032200000003</v>
          </cell>
          <cell r="AD1908">
            <v>0.92573478499999995</v>
          </cell>
          <cell r="AE1908">
            <v>0.94554015599999996</v>
          </cell>
          <cell r="AF1908">
            <v>0.99231422700000005</v>
          </cell>
          <cell r="AG1908">
            <v>1.5158006040000001</v>
          </cell>
          <cell r="AH1908">
            <v>0.781526897</v>
          </cell>
          <cell r="AI1908">
            <v>1.025356098</v>
          </cell>
          <cell r="AJ1908">
            <v>1.1095046369999999</v>
          </cell>
          <cell r="AK1908">
            <v>1.1375664759999999</v>
          </cell>
          <cell r="AL1908">
            <v>1.170444501</v>
          </cell>
          <cell r="AM1908">
            <v>1.113739364</v>
          </cell>
          <cell r="AN1908">
            <v>1.1062151010000001</v>
          </cell>
          <cell r="AO1908">
            <v>1.0618350409999999</v>
          </cell>
          <cell r="AP1908">
            <v>0.97540178099999997</v>
          </cell>
          <cell r="AQ1908">
            <v>1.023069335</v>
          </cell>
          <cell r="AR1908">
            <v>1.0482387950000001</v>
          </cell>
          <cell r="AS1908">
            <v>1.144471247</v>
          </cell>
          <cell r="AT1908">
            <v>1.468032851</v>
          </cell>
          <cell r="AU1908">
            <v>1.0376420289999999</v>
          </cell>
          <cell r="AV1908">
            <v>1.098040707</v>
          </cell>
          <cell r="AW1908">
            <v>1.1969667740000001</v>
          </cell>
          <cell r="AX1908">
            <v>1.2453470209999999</v>
          </cell>
          <cell r="AY1908">
            <v>1.172400892</v>
          </cell>
          <cell r="AZ1908">
            <v>1.075912019</v>
          </cell>
          <cell r="BA1908">
            <v>1.093780545</v>
          </cell>
          <cell r="BB1908">
            <v>1.0144967030000001</v>
          </cell>
          <cell r="BC1908">
            <v>0.96410854899999998</v>
          </cell>
          <cell r="BD1908">
            <v>0.94293075000000004</v>
          </cell>
          <cell r="BE1908">
            <v>0.98959532400000005</v>
          </cell>
          <cell r="BF1908">
            <v>0.95444804599999999</v>
          </cell>
          <cell r="BG1908">
            <v>1.102759026</v>
          </cell>
          <cell r="BH1908">
            <v>0.89490674100000001</v>
          </cell>
          <cell r="BI1908">
            <v>0.94918375099999996</v>
          </cell>
          <cell r="BJ1908">
            <v>0.96533384099999997</v>
          </cell>
          <cell r="BK1908">
            <v>1.0629415470000001</v>
          </cell>
          <cell r="BL1908">
            <v>1.0145662040000001</v>
          </cell>
          <cell r="BM1908">
            <v>1.0392802560000001</v>
          </cell>
          <cell r="BN1908">
            <v>1.0118911100000001</v>
          </cell>
          <cell r="BO1908">
            <v>0.99714708500000004</v>
          </cell>
          <cell r="BP1908">
            <v>1.052698669</v>
          </cell>
          <cell r="BQ1908">
            <v>1.0125789999999999</v>
          </cell>
          <cell r="BR1908">
            <v>0.95994092799999997</v>
          </cell>
          <cell r="BS1908">
            <v>1.0349459459999999</v>
          </cell>
          <cell r="BT1908">
            <v>1.372037937</v>
          </cell>
          <cell r="BU1908">
            <v>0.92633583600000002</v>
          </cell>
          <cell r="BV1908">
            <v>0.92041262199999996</v>
          </cell>
          <cell r="BW1908">
            <v>0.93522854899999996</v>
          </cell>
          <cell r="BX1908">
            <v>0.91610087699999998</v>
          </cell>
          <cell r="BY1908">
            <v>0.97223107200000003</v>
          </cell>
          <cell r="BZ1908">
            <v>0.941374182</v>
          </cell>
          <cell r="CA1908">
            <v>0.96509256799999998</v>
          </cell>
          <cell r="CB1908">
            <v>0.96416075999999995</v>
          </cell>
          <cell r="CC1908">
            <v>1.0331512759999999</v>
          </cell>
          <cell r="CD1908">
            <v>1.0188261409999999</v>
          </cell>
          <cell r="CE1908">
            <v>1.0369196430000001</v>
          </cell>
          <cell r="CF1908">
            <v>1.0240203450000001</v>
          </cell>
          <cell r="CG1908">
            <v>1.330494831</v>
          </cell>
        </row>
        <row r="1909">
          <cell r="B1909" t="str">
            <v>Per_Value_Cream Liqueurs_England &amp; Wales</v>
          </cell>
          <cell r="C1909" t="str">
            <v>Per</v>
          </cell>
          <cell r="D1909" t="str">
            <v>Value</v>
          </cell>
          <cell r="E1909" t="str">
            <v>Spirits</v>
          </cell>
          <cell r="F1909" t="str">
            <v>Cream Liqueurs</v>
          </cell>
          <cell r="G1909" t="str">
            <v>England &amp; Wales</v>
          </cell>
          <cell r="H1909">
            <v>4.705714467</v>
          </cell>
          <cell r="I1909">
            <v>5.0873838679999999</v>
          </cell>
          <cell r="J1909">
            <v>5.0680421950000003</v>
          </cell>
          <cell r="K1909">
            <v>5.1929862279999996</v>
          </cell>
          <cell r="L1909">
            <v>4.6429136629999999</v>
          </cell>
          <cell r="M1909">
            <v>4.4550413259999999</v>
          </cell>
          <cell r="N1909">
            <v>4.4332439309999998</v>
          </cell>
          <cell r="O1909">
            <v>4.9475903680000002</v>
          </cell>
          <cell r="P1909">
            <v>4.5850385559999998</v>
          </cell>
          <cell r="Q1909">
            <v>4.5359488890000002</v>
          </cell>
          <cell r="R1909">
            <v>5.2446695840000004</v>
          </cell>
          <cell r="S1909">
            <v>5.7637905109999998</v>
          </cell>
          <cell r="T1909">
            <v>9.5455467180000007</v>
          </cell>
          <cell r="U1909">
            <v>4.2114588370000003</v>
          </cell>
          <cell r="V1909">
            <v>4.1197718280000002</v>
          </cell>
          <cell r="W1909">
            <v>4.9024618740000001</v>
          </cell>
          <cell r="X1909">
            <v>4.9953850900000001</v>
          </cell>
          <cell r="Y1909">
            <v>4.5097106770000002</v>
          </cell>
          <cell r="Z1909">
            <v>4.106931189</v>
          </cell>
          <cell r="AA1909">
            <v>4.0927549430000001</v>
          </cell>
          <cell r="AB1909">
            <v>4.4136349079999997</v>
          </cell>
          <cell r="AC1909">
            <v>4.4359313949999999</v>
          </cell>
          <cell r="AD1909">
            <v>4.4967535710000002</v>
          </cell>
          <cell r="AE1909">
            <v>4.3787605190000001</v>
          </cell>
          <cell r="AF1909">
            <v>5.4100612540000004</v>
          </cell>
          <cell r="AG1909">
            <v>9.3396729000000001</v>
          </cell>
          <cell r="AH1909">
            <v>3.8618418170000002</v>
          </cell>
          <cell r="AI1909">
            <v>4.1867906509999999</v>
          </cell>
          <cell r="AJ1909">
            <v>4.7564189819999996</v>
          </cell>
          <cell r="AK1909">
            <v>4.9001517950000002</v>
          </cell>
          <cell r="AL1909">
            <v>4.947787999</v>
          </cell>
          <cell r="AM1909">
            <v>4.7722724650000004</v>
          </cell>
          <cell r="AN1909">
            <v>5.0148819480000002</v>
          </cell>
          <cell r="AO1909">
            <v>5.0486663829999996</v>
          </cell>
          <cell r="AP1909">
            <v>4.9514777560000001</v>
          </cell>
          <cell r="AQ1909">
            <v>5.1153695480000003</v>
          </cell>
          <cell r="AR1909">
            <v>5.0803876729999997</v>
          </cell>
          <cell r="AS1909">
            <v>6.1197165059999996</v>
          </cell>
          <cell r="AT1909">
            <v>10.955779003</v>
          </cell>
          <cell r="AU1909">
            <v>6.1179950659999998</v>
          </cell>
          <cell r="AV1909">
            <v>5.9795538629999996</v>
          </cell>
          <cell r="AW1909">
            <v>6.1602195259999997</v>
          </cell>
          <cell r="AX1909">
            <v>6.5800211849999997</v>
          </cell>
          <cell r="AY1909">
            <v>5.2024475739999998</v>
          </cell>
          <cell r="AZ1909">
            <v>5.3438650120000002</v>
          </cell>
          <cell r="BA1909">
            <v>5.904256814</v>
          </cell>
          <cell r="BB1909">
            <v>6.6561922170000001</v>
          </cell>
          <cell r="BC1909">
            <v>7.1960906490000003</v>
          </cell>
          <cell r="BD1909">
            <v>7.2291229369999996</v>
          </cell>
          <cell r="BE1909">
            <v>7.3892995370000003</v>
          </cell>
          <cell r="BF1909">
            <v>7.1655139639999996</v>
          </cell>
          <cell r="BG1909">
            <v>11.233454634999999</v>
          </cell>
          <cell r="BH1909">
            <v>5.5185025630000002</v>
          </cell>
          <cell r="BI1909">
            <v>4.9730062730000002</v>
          </cell>
          <cell r="BJ1909">
            <v>4.3445208649999998</v>
          </cell>
          <cell r="BK1909">
            <v>3.9843200909999998</v>
          </cell>
          <cell r="BL1909">
            <v>3.5888399309999999</v>
          </cell>
          <cell r="BM1909">
            <v>3.4232893039999999</v>
          </cell>
          <cell r="BN1909">
            <v>3.4364633339999999</v>
          </cell>
          <cell r="BO1909">
            <v>3.7461650249999998</v>
          </cell>
          <cell r="BP1909">
            <v>3.83303175</v>
          </cell>
          <cell r="BQ1909">
            <v>4.024748958</v>
          </cell>
          <cell r="BR1909">
            <v>4.87833352</v>
          </cell>
          <cell r="BS1909">
            <v>6.1978856960000002</v>
          </cell>
          <cell r="BT1909">
            <v>11.183702035</v>
          </cell>
          <cell r="BU1909">
            <v>6.9132313769999998</v>
          </cell>
          <cell r="BV1909">
            <v>6.9251173799999997</v>
          </cell>
          <cell r="BW1909">
            <v>7.4081819639999997</v>
          </cell>
          <cell r="BX1909">
            <v>7.2293975619999999</v>
          </cell>
          <cell r="BY1909">
            <v>6.9607565080000002</v>
          </cell>
          <cell r="BZ1909">
            <v>6.811672851</v>
          </cell>
          <cell r="CA1909">
            <v>6.2396513709999999</v>
          </cell>
          <cell r="CB1909">
            <v>5.9443756189999997</v>
          </cell>
          <cell r="CC1909">
            <v>5.7984519609999996</v>
          </cell>
          <cell r="CD1909">
            <v>5.7635138299999999</v>
          </cell>
          <cell r="CE1909">
            <v>5.8908780839999997</v>
          </cell>
          <cell r="CF1909">
            <v>6.6450725630000003</v>
          </cell>
          <cell r="CG1909">
            <v>11.058536637</v>
          </cell>
        </row>
        <row r="1910">
          <cell r="B1910" t="str">
            <v>Per_Value_Cream Liqueurs_Scotland</v>
          </cell>
          <cell r="C1910" t="str">
            <v>Per</v>
          </cell>
          <cell r="D1910" t="str">
            <v>Value</v>
          </cell>
          <cell r="E1910" t="str">
            <v>Spirits</v>
          </cell>
          <cell r="F1910" t="str">
            <v>Cream Liqueurs</v>
          </cell>
          <cell r="G1910" t="str">
            <v>Scotland</v>
          </cell>
          <cell r="H1910">
            <v>0.439034005</v>
          </cell>
          <cell r="I1910">
            <v>0.55383705599999999</v>
          </cell>
          <cell r="J1910">
            <v>0.49742523500000002</v>
          </cell>
          <cell r="K1910">
            <v>0.49553891</v>
          </cell>
          <cell r="L1910">
            <v>0.45828954900000002</v>
          </cell>
          <cell r="M1910">
            <v>0.44049764899999999</v>
          </cell>
          <cell r="N1910">
            <v>0.53425961300000002</v>
          </cell>
          <cell r="O1910">
            <v>0.58381373000000003</v>
          </cell>
          <cell r="P1910">
            <v>0.600898445</v>
          </cell>
          <cell r="Q1910">
            <v>0.48254941699999998</v>
          </cell>
          <cell r="R1910">
            <v>0.52981676600000005</v>
          </cell>
          <cell r="S1910">
            <v>0.58636837799999997</v>
          </cell>
          <cell r="T1910">
            <v>0.91472714899999996</v>
          </cell>
          <cell r="U1910">
            <v>0.40684227699999997</v>
          </cell>
          <cell r="V1910">
            <v>0.38340742</v>
          </cell>
          <cell r="W1910">
            <v>0.44219996900000003</v>
          </cell>
          <cell r="X1910">
            <v>0.53250735599999999</v>
          </cell>
          <cell r="Y1910">
            <v>0.47576759200000002</v>
          </cell>
          <cell r="Z1910">
            <v>0.44526766299999998</v>
          </cell>
          <cell r="AA1910">
            <v>0.462461856</v>
          </cell>
          <cell r="AB1910">
            <v>0.51718421299999995</v>
          </cell>
          <cell r="AC1910">
            <v>0.515180423</v>
          </cell>
          <cell r="AD1910">
            <v>0.52273258099999997</v>
          </cell>
          <cell r="AE1910">
            <v>0.57485283399999998</v>
          </cell>
          <cell r="AF1910">
            <v>0.69720607000000001</v>
          </cell>
          <cell r="AG1910">
            <v>1.18520325</v>
          </cell>
          <cell r="AH1910">
            <v>0.35351029</v>
          </cell>
          <cell r="AI1910">
            <v>0.478193908</v>
          </cell>
          <cell r="AJ1910">
            <v>0.52244490099999996</v>
          </cell>
          <cell r="AK1910">
            <v>0.54737028600000004</v>
          </cell>
          <cell r="AL1910">
            <v>0.55001076400000004</v>
          </cell>
          <cell r="AM1910">
            <v>0.59005153200000005</v>
          </cell>
          <cell r="AN1910">
            <v>0.52588942100000002</v>
          </cell>
          <cell r="AO1910">
            <v>0.54524871500000005</v>
          </cell>
          <cell r="AP1910">
            <v>0.57673429300000001</v>
          </cell>
          <cell r="AQ1910">
            <v>0.56864198300000002</v>
          </cell>
          <cell r="AR1910">
            <v>0.58162777399999999</v>
          </cell>
          <cell r="AS1910">
            <v>0.75440543400000004</v>
          </cell>
          <cell r="AT1910">
            <v>1.297394699</v>
          </cell>
          <cell r="AU1910">
            <v>0.72340770600000004</v>
          </cell>
          <cell r="AV1910">
            <v>0.72169296000000005</v>
          </cell>
          <cell r="AW1910">
            <v>0.75418080899999995</v>
          </cell>
          <cell r="AX1910">
            <v>0.76160843600000006</v>
          </cell>
          <cell r="AY1910">
            <v>0.62488770900000001</v>
          </cell>
          <cell r="AZ1910">
            <v>0.65985026999999996</v>
          </cell>
          <cell r="BA1910">
            <v>0.72657984200000003</v>
          </cell>
          <cell r="BB1910">
            <v>0.85065400700000005</v>
          </cell>
          <cell r="BC1910">
            <v>0.89036782000000003</v>
          </cell>
          <cell r="BD1910">
            <v>0.80014311800000004</v>
          </cell>
          <cell r="BE1910">
            <v>0.96727049700000001</v>
          </cell>
          <cell r="BF1910">
            <v>0.98105167299999996</v>
          </cell>
          <cell r="BG1910">
            <v>1.4074579030000001</v>
          </cell>
          <cell r="BH1910">
            <v>0.67520112099999996</v>
          </cell>
          <cell r="BI1910">
            <v>0.58709160400000004</v>
          </cell>
          <cell r="BJ1910">
            <v>0.51390531900000003</v>
          </cell>
          <cell r="BK1910">
            <v>0.476377887</v>
          </cell>
          <cell r="BL1910">
            <v>0.43899490000000002</v>
          </cell>
          <cell r="BM1910">
            <v>0.43953965099999998</v>
          </cell>
          <cell r="BN1910">
            <v>0.43040909199999999</v>
          </cell>
          <cell r="BO1910">
            <v>0.412779697</v>
          </cell>
          <cell r="BP1910">
            <v>0.41531336800000002</v>
          </cell>
          <cell r="BQ1910">
            <v>0.42429037400000003</v>
          </cell>
          <cell r="BR1910">
            <v>0.50509650299999997</v>
          </cell>
          <cell r="BS1910">
            <v>0.57825170000000004</v>
          </cell>
          <cell r="BT1910">
            <v>1.214837798</v>
          </cell>
          <cell r="BU1910">
            <v>0.74858211100000005</v>
          </cell>
          <cell r="BV1910">
            <v>0.79659413400000001</v>
          </cell>
          <cell r="BW1910">
            <v>0.74632265200000003</v>
          </cell>
          <cell r="BX1910">
            <v>0.75920325799999999</v>
          </cell>
          <cell r="BY1910">
            <v>0.75560272399999995</v>
          </cell>
          <cell r="BZ1910">
            <v>0.72620688499999997</v>
          </cell>
          <cell r="CA1910">
            <v>0.66988077499999998</v>
          </cell>
          <cell r="CB1910">
            <v>0.56891116600000002</v>
          </cell>
          <cell r="CC1910">
            <v>0.60691842399999996</v>
          </cell>
          <cell r="CD1910">
            <v>0.620553566</v>
          </cell>
          <cell r="CE1910">
            <v>0.66981817099999996</v>
          </cell>
          <cell r="CF1910">
            <v>0.73621447500000003</v>
          </cell>
          <cell r="CG1910">
            <v>1.2104369930000001</v>
          </cell>
        </row>
        <row r="1911">
          <cell r="B1911" t="str">
            <v>Per_Value_Dark Rum_England &amp; Wales</v>
          </cell>
          <cell r="C1911" t="str">
            <v>Per</v>
          </cell>
          <cell r="D1911" t="str">
            <v>Value</v>
          </cell>
          <cell r="E1911" t="str">
            <v>Spirits</v>
          </cell>
          <cell r="F1911" t="str">
            <v>Dark Rum</v>
          </cell>
          <cell r="G1911" t="str">
            <v>England &amp; Wales</v>
          </cell>
          <cell r="H1911">
            <v>3.0945593069999999</v>
          </cell>
          <cell r="I1911">
            <v>3.6160573559999998</v>
          </cell>
          <cell r="J1911">
            <v>4.1390923639999997</v>
          </cell>
          <cell r="K1911">
            <v>4.1598837790000003</v>
          </cell>
          <cell r="L1911">
            <v>4.1332126159999998</v>
          </cell>
          <cell r="M1911">
            <v>4.1579584250000003</v>
          </cell>
          <cell r="N1911">
            <v>3.9826706679999999</v>
          </cell>
          <cell r="O1911">
            <v>3.9729968530000002</v>
          </cell>
          <cell r="P1911">
            <v>3.8188961830000001</v>
          </cell>
          <cell r="Q1911">
            <v>4.1050885250000002</v>
          </cell>
          <cell r="R1911">
            <v>3.84468166</v>
          </cell>
          <cell r="S1911">
            <v>3.739885476</v>
          </cell>
          <cell r="T1911">
            <v>4.5292839579999997</v>
          </cell>
          <cell r="U1911">
            <v>3.2518845079999998</v>
          </cell>
          <cell r="V1911">
            <v>3.5088157739999999</v>
          </cell>
          <cell r="W1911">
            <v>3.6208913389999999</v>
          </cell>
          <cell r="X1911">
            <v>3.9359687060000002</v>
          </cell>
          <cell r="Y1911">
            <v>3.958799892</v>
          </cell>
          <cell r="Z1911">
            <v>4.185613783</v>
          </cell>
          <cell r="AA1911">
            <v>4.3325437070000001</v>
          </cell>
          <cell r="AB1911">
            <v>4.2483010190000003</v>
          </cell>
          <cell r="AC1911">
            <v>4.4692725680000001</v>
          </cell>
          <cell r="AD1911">
            <v>4.4286285799999998</v>
          </cell>
          <cell r="AE1911">
            <v>4.4840111279999997</v>
          </cell>
          <cell r="AF1911">
            <v>4.5363282079999996</v>
          </cell>
          <cell r="AG1911">
            <v>5.8081785960000003</v>
          </cell>
          <cell r="AH1911">
            <v>3.2089664020000002</v>
          </cell>
          <cell r="AI1911">
            <v>3.8384300329999999</v>
          </cell>
          <cell r="AJ1911">
            <v>4.3285375799999999</v>
          </cell>
          <cell r="AK1911">
            <v>4.650726057</v>
          </cell>
          <cell r="AL1911">
            <v>4.6810794839999996</v>
          </cell>
          <cell r="AM1911">
            <v>4.8157041969999996</v>
          </cell>
          <cell r="AN1911">
            <v>4.6797291860000003</v>
          </cell>
          <cell r="AO1911">
            <v>4.5805643140000001</v>
          </cell>
          <cell r="AP1911">
            <v>4.7199027090000003</v>
          </cell>
          <cell r="AQ1911">
            <v>4.7038210779999998</v>
          </cell>
          <cell r="AR1911">
            <v>4.6606681910000001</v>
          </cell>
          <cell r="AS1911">
            <v>4.891553032</v>
          </cell>
          <cell r="AT1911">
            <v>5.6604830440000002</v>
          </cell>
          <cell r="AU1911">
            <v>4.1219319759999999</v>
          </cell>
          <cell r="AV1911">
            <v>4.084356315</v>
          </cell>
          <cell r="AW1911">
            <v>4.0475470439999999</v>
          </cell>
          <cell r="AX1911">
            <v>4.2155699469999997</v>
          </cell>
          <cell r="AY1911">
            <v>5.0693946580000002</v>
          </cell>
          <cell r="AZ1911">
            <v>5.2458455879999999</v>
          </cell>
          <cell r="BA1911">
            <v>5.4521195999999996</v>
          </cell>
          <cell r="BB1911">
            <v>5.4701521910000004</v>
          </cell>
          <cell r="BC1911">
            <v>5.1741451810000001</v>
          </cell>
          <cell r="BD1911">
            <v>4.5282945750000003</v>
          </cell>
          <cell r="BE1911">
            <v>4.2069559859999996</v>
          </cell>
          <cell r="BF1911">
            <v>4.2373139159999997</v>
          </cell>
          <cell r="BG1911">
            <v>5.2244046439999998</v>
          </cell>
          <cell r="BH1911">
            <v>3.5181956599999999</v>
          </cell>
          <cell r="BI1911">
            <v>3.5219306590000001</v>
          </cell>
          <cell r="BJ1911">
            <v>4.0437336999999998</v>
          </cell>
          <cell r="BK1911">
            <v>4.6977823909999996</v>
          </cell>
          <cell r="BL1911">
            <v>4.8223321309999996</v>
          </cell>
          <cell r="BM1911">
            <v>5.2200187439999999</v>
          </cell>
          <cell r="BN1911">
            <v>5.3662646479999996</v>
          </cell>
          <cell r="BO1911">
            <v>5.8026655470000001</v>
          </cell>
          <cell r="BP1911">
            <v>6.048532045</v>
          </cell>
          <cell r="BQ1911">
            <v>6.199734758</v>
          </cell>
          <cell r="BR1911">
            <v>6.4880305869999999</v>
          </cell>
          <cell r="BS1911">
            <v>6.3811583540000001</v>
          </cell>
          <cell r="BT1911">
            <v>7.8038174659999999</v>
          </cell>
          <cell r="BU1911">
            <v>4.6677066079999996</v>
          </cell>
          <cell r="BV1911">
            <v>4.6516276080000001</v>
          </cell>
          <cell r="BW1911">
            <v>4.6127594749999998</v>
          </cell>
          <cell r="BX1911">
            <v>4.8584684190000003</v>
          </cell>
          <cell r="BY1911">
            <v>4.7414707099999998</v>
          </cell>
          <cell r="BZ1911">
            <v>5.137282033</v>
          </cell>
          <cell r="CA1911">
            <v>5.3864444430000002</v>
          </cell>
          <cell r="CB1911">
            <v>5.5371698179999997</v>
          </cell>
          <cell r="CC1911">
            <v>5.4216571919999996</v>
          </cell>
          <cell r="CD1911">
            <v>5.5222268579999998</v>
          </cell>
          <cell r="CE1911">
            <v>5.6334345240000001</v>
          </cell>
          <cell r="CF1911">
            <v>5.4308997979999996</v>
          </cell>
          <cell r="CG1911">
            <v>7.372737785</v>
          </cell>
        </row>
        <row r="1912">
          <cell r="B1912" t="str">
            <v>Per_Value_Dark Rum_Scotland</v>
          </cell>
          <cell r="C1912" t="str">
            <v>Per</v>
          </cell>
          <cell r="D1912" t="str">
            <v>Value</v>
          </cell>
          <cell r="E1912" t="str">
            <v>Spirits</v>
          </cell>
          <cell r="F1912" t="str">
            <v>Dark Rum</v>
          </cell>
          <cell r="G1912" t="str">
            <v>Scotland</v>
          </cell>
          <cell r="H1912">
            <v>0.54074027199999997</v>
          </cell>
          <cell r="I1912">
            <v>0.64420478199999998</v>
          </cell>
          <cell r="J1912">
            <v>0.85497403599999999</v>
          </cell>
          <cell r="K1912">
            <v>0.81718186299999995</v>
          </cell>
          <cell r="L1912">
            <v>0.79407244099999996</v>
          </cell>
          <cell r="M1912">
            <v>0.74517134100000004</v>
          </cell>
          <cell r="N1912">
            <v>0.82829393100000004</v>
          </cell>
          <cell r="O1912">
            <v>0.790681101</v>
          </cell>
          <cell r="P1912">
            <v>0.789911327</v>
          </cell>
          <cell r="Q1912">
            <v>0.79339347800000004</v>
          </cell>
          <cell r="R1912">
            <v>0.74537462799999998</v>
          </cell>
          <cell r="S1912">
            <v>0.65026306300000003</v>
          </cell>
          <cell r="T1912">
            <v>0.78474040300000003</v>
          </cell>
          <cell r="U1912">
            <v>0.59217471099999996</v>
          </cell>
          <cell r="V1912">
            <v>0.61140652500000003</v>
          </cell>
          <cell r="W1912">
            <v>0.66401849499999999</v>
          </cell>
          <cell r="X1912">
            <v>0.60784465700000001</v>
          </cell>
          <cell r="Y1912">
            <v>0.69980981499999995</v>
          </cell>
          <cell r="Z1912">
            <v>0.71326440599999996</v>
          </cell>
          <cell r="AA1912">
            <v>0.71535776399999995</v>
          </cell>
          <cell r="AB1912">
            <v>0.71082003400000005</v>
          </cell>
          <cell r="AC1912">
            <v>0.71748509999999999</v>
          </cell>
          <cell r="AD1912">
            <v>0.75459712899999998</v>
          </cell>
          <cell r="AE1912">
            <v>0.71806168500000001</v>
          </cell>
          <cell r="AF1912">
            <v>0.76768417</v>
          </cell>
          <cell r="AG1912">
            <v>0.94595518599999995</v>
          </cell>
          <cell r="AH1912">
            <v>0.44337309499999999</v>
          </cell>
          <cell r="AI1912">
            <v>0.52621076899999997</v>
          </cell>
          <cell r="AJ1912">
            <v>0.61302105100000004</v>
          </cell>
          <cell r="AK1912">
            <v>0.62339568400000001</v>
          </cell>
          <cell r="AL1912">
            <v>0.63342879699999999</v>
          </cell>
          <cell r="AM1912">
            <v>0.63643940300000001</v>
          </cell>
          <cell r="AN1912">
            <v>0.62974280400000004</v>
          </cell>
          <cell r="AO1912">
            <v>0.650911774</v>
          </cell>
          <cell r="AP1912">
            <v>0.64717258300000002</v>
          </cell>
          <cell r="AQ1912">
            <v>0.68154658499999998</v>
          </cell>
          <cell r="AR1912">
            <v>0.73496931499999996</v>
          </cell>
          <cell r="AS1912">
            <v>0.77623944499999997</v>
          </cell>
          <cell r="AT1912">
            <v>0.88089468500000001</v>
          </cell>
          <cell r="AU1912">
            <v>0.52599482900000005</v>
          </cell>
          <cell r="AV1912">
            <v>0.51011470199999998</v>
          </cell>
          <cell r="AW1912">
            <v>0.484702144</v>
          </cell>
          <cell r="AX1912">
            <v>0.49805556200000001</v>
          </cell>
          <cell r="AY1912">
            <v>0.53457508799999998</v>
          </cell>
          <cell r="AZ1912">
            <v>0.58834895499999995</v>
          </cell>
          <cell r="BA1912">
            <v>0.72530039599999996</v>
          </cell>
          <cell r="BB1912">
            <v>0.61535057500000001</v>
          </cell>
          <cell r="BC1912">
            <v>0.72640665299999996</v>
          </cell>
          <cell r="BD1912">
            <v>0.77935834199999998</v>
          </cell>
          <cell r="BE1912">
            <v>0.69606543300000001</v>
          </cell>
          <cell r="BF1912">
            <v>0.63397409400000004</v>
          </cell>
          <cell r="BG1912">
            <v>0.81058215600000005</v>
          </cell>
          <cell r="BH1912">
            <v>0.649948792</v>
          </cell>
          <cell r="BI1912">
            <v>0.59836421399999995</v>
          </cell>
          <cell r="BJ1912">
            <v>0.56437269099999998</v>
          </cell>
          <cell r="BK1912">
            <v>0.60066618400000005</v>
          </cell>
          <cell r="BL1912">
            <v>0.59101522299999998</v>
          </cell>
          <cell r="BM1912">
            <v>0.56247652400000003</v>
          </cell>
          <cell r="BN1912">
            <v>0.557390681</v>
          </cell>
          <cell r="BO1912">
            <v>0.58629046699999998</v>
          </cell>
          <cell r="BP1912">
            <v>0.61037489300000003</v>
          </cell>
          <cell r="BQ1912">
            <v>0.57503774500000004</v>
          </cell>
          <cell r="BR1912">
            <v>0.52235792599999997</v>
          </cell>
          <cell r="BS1912">
            <v>0.52014956800000001</v>
          </cell>
          <cell r="BT1912">
            <v>0.67687150399999996</v>
          </cell>
          <cell r="BU1912">
            <v>0.43061662899999997</v>
          </cell>
          <cell r="BV1912">
            <v>0.44018680700000001</v>
          </cell>
          <cell r="BW1912">
            <v>0.49669211800000002</v>
          </cell>
          <cell r="BX1912">
            <v>0.54692528299999998</v>
          </cell>
          <cell r="BY1912">
            <v>0.52125839299999999</v>
          </cell>
          <cell r="BZ1912">
            <v>0.51383194600000004</v>
          </cell>
          <cell r="CA1912">
            <v>0.56134484600000001</v>
          </cell>
          <cell r="CB1912">
            <v>0.58622147999999996</v>
          </cell>
          <cell r="CC1912">
            <v>0.58343350100000002</v>
          </cell>
          <cell r="CD1912">
            <v>0.55599105900000001</v>
          </cell>
          <cell r="CE1912">
            <v>0.57637913500000004</v>
          </cell>
          <cell r="CF1912">
            <v>0.56318136600000002</v>
          </cell>
          <cell r="CG1912">
            <v>0.73551161700000001</v>
          </cell>
        </row>
        <row r="1913">
          <cell r="B1913" t="str">
            <v>Per_Value_Gin_England &amp; Wales</v>
          </cell>
          <cell r="C1913" t="str">
            <v>Per</v>
          </cell>
          <cell r="D1913" t="str">
            <v>Value</v>
          </cell>
          <cell r="E1913" t="str">
            <v>Spirits</v>
          </cell>
          <cell r="F1913" t="str">
            <v>Gin</v>
          </cell>
          <cell r="G1913" t="str">
            <v>England &amp; Wales</v>
          </cell>
          <cell r="H1913">
            <v>22.357099484999999</v>
          </cell>
          <cell r="I1913">
            <v>22.964400921999999</v>
          </cell>
          <cell r="J1913">
            <v>25.396077714</v>
          </cell>
          <cell r="K1913">
            <v>25.659049418999999</v>
          </cell>
          <cell r="L1913">
            <v>25.446501823999998</v>
          </cell>
          <cell r="M1913">
            <v>25.128145475</v>
          </cell>
          <cell r="N1913">
            <v>24.230910677000001</v>
          </cell>
          <cell r="O1913">
            <v>23.902363484999999</v>
          </cell>
          <cell r="P1913">
            <v>24.066263317000001</v>
          </cell>
          <cell r="Q1913">
            <v>24.863382903000002</v>
          </cell>
          <cell r="R1913">
            <v>24.055271349000002</v>
          </cell>
          <cell r="S1913">
            <v>25.58862813</v>
          </cell>
          <cell r="T1913">
            <v>30.558666147</v>
          </cell>
          <cell r="U1913">
            <v>22.548983446000001</v>
          </cell>
          <cell r="V1913">
            <v>24.332774626999999</v>
          </cell>
          <cell r="W1913">
            <v>24.889160254</v>
          </cell>
          <cell r="X1913">
            <v>24.196695643000002</v>
          </cell>
          <cell r="Y1913">
            <v>24.718165855999999</v>
          </cell>
          <cell r="Z1913">
            <v>24.342643517999999</v>
          </cell>
          <cell r="AA1913">
            <v>23.752913572000001</v>
          </cell>
          <cell r="AB1913">
            <v>23.441159627000001</v>
          </cell>
          <cell r="AC1913">
            <v>23.422299000999999</v>
          </cell>
          <cell r="AD1913">
            <v>23.184301560000002</v>
          </cell>
          <cell r="AE1913">
            <v>23.256018050000002</v>
          </cell>
          <cell r="AF1913">
            <v>23.745378466999998</v>
          </cell>
          <cell r="AG1913">
            <v>27.226913583000002</v>
          </cell>
          <cell r="AH1913">
            <v>13.361091449</v>
          </cell>
          <cell r="AI1913">
            <v>15.953166959000001</v>
          </cell>
          <cell r="AJ1913">
            <v>19.053180391000001</v>
          </cell>
          <cell r="AK1913">
            <v>21.576428248999999</v>
          </cell>
          <cell r="AL1913">
            <v>22.059459910000001</v>
          </cell>
          <cell r="AM1913">
            <v>22.730702015999999</v>
          </cell>
          <cell r="AN1913">
            <v>22.711201125999999</v>
          </cell>
          <cell r="AO1913">
            <v>22.296619982999999</v>
          </cell>
          <cell r="AP1913">
            <v>23.223125727999999</v>
          </cell>
          <cell r="AQ1913">
            <v>23.030137638999999</v>
          </cell>
          <cell r="AR1913">
            <v>23.109683842999999</v>
          </cell>
          <cell r="AS1913">
            <v>24.229555233999999</v>
          </cell>
          <cell r="AT1913">
            <v>26.61468739</v>
          </cell>
          <cell r="AU1913">
            <v>16.605168303999999</v>
          </cell>
          <cell r="AV1913">
            <v>17.082450774000002</v>
          </cell>
          <cell r="AW1913">
            <v>17.43493599</v>
          </cell>
          <cell r="AX1913">
            <v>19.037555215000001</v>
          </cell>
          <cell r="AY1913">
            <v>21.769702917</v>
          </cell>
          <cell r="AZ1913">
            <v>20.978499809999999</v>
          </cell>
          <cell r="BA1913">
            <v>20.378319888</v>
          </cell>
          <cell r="BB1913">
            <v>22.837559461000001</v>
          </cell>
          <cell r="BC1913">
            <v>22.120229377000001</v>
          </cell>
          <cell r="BD1913">
            <v>23.348078638</v>
          </cell>
          <cell r="BE1913">
            <v>23.241241676000001</v>
          </cell>
          <cell r="BF1913">
            <v>24.688283220999999</v>
          </cell>
          <cell r="BG1913">
            <v>31.194456214999999</v>
          </cell>
          <cell r="BH1913">
            <v>22.718548427999998</v>
          </cell>
          <cell r="BI1913">
            <v>21.407586517999999</v>
          </cell>
          <cell r="BJ1913">
            <v>21.495081698</v>
          </cell>
          <cell r="BK1913">
            <v>23.110986867000001</v>
          </cell>
          <cell r="BL1913">
            <v>22.888561211999999</v>
          </cell>
          <cell r="BM1913">
            <v>24.715448939000002</v>
          </cell>
          <cell r="BN1913">
            <v>24.398500146</v>
          </cell>
          <cell r="BO1913">
            <v>25.113372421000001</v>
          </cell>
          <cell r="BP1913">
            <v>24.956588319000002</v>
          </cell>
          <cell r="BQ1913">
            <v>24.309988685</v>
          </cell>
          <cell r="BR1913">
            <v>23.962812331999999</v>
          </cell>
          <cell r="BS1913">
            <v>23.687141996000001</v>
          </cell>
          <cell r="BT1913">
            <v>33.485552097000003</v>
          </cell>
          <cell r="BU1913">
            <v>24.630130610999998</v>
          </cell>
          <cell r="BV1913">
            <v>25.437589773999999</v>
          </cell>
          <cell r="BW1913">
            <v>25.509875936</v>
          </cell>
          <cell r="BX1913">
            <v>26.135384423000001</v>
          </cell>
          <cell r="BY1913">
            <v>26.857511048999999</v>
          </cell>
          <cell r="BZ1913">
            <v>26.924753365000001</v>
          </cell>
          <cell r="CA1913">
            <v>27.040045297999999</v>
          </cell>
          <cell r="CB1913">
            <v>28.092958944999999</v>
          </cell>
          <cell r="CC1913">
            <v>27.100058921999999</v>
          </cell>
          <cell r="CD1913">
            <v>26.453780832</v>
          </cell>
          <cell r="CE1913">
            <v>26.083168003000001</v>
          </cell>
          <cell r="CF1913">
            <v>26.300423817999999</v>
          </cell>
          <cell r="CG1913">
            <v>33.880637727</v>
          </cell>
        </row>
        <row r="1914">
          <cell r="B1914" t="str">
            <v>Per_Value_Gin_Scotland</v>
          </cell>
          <cell r="C1914" t="str">
            <v>Per</v>
          </cell>
          <cell r="D1914" t="str">
            <v>Value</v>
          </cell>
          <cell r="E1914" t="str">
            <v>Spirits</v>
          </cell>
          <cell r="F1914" t="str">
            <v>Gin</v>
          </cell>
          <cell r="G1914" t="str">
            <v>Scotland</v>
          </cell>
          <cell r="H1914">
            <v>2.4795580780000002</v>
          </cell>
          <cell r="I1914">
            <v>2.6111218690000002</v>
          </cell>
          <cell r="J1914">
            <v>2.8606244489999999</v>
          </cell>
          <cell r="K1914">
            <v>2.7924515900000002</v>
          </cell>
          <cell r="L1914">
            <v>2.7490387090000001</v>
          </cell>
          <cell r="M1914">
            <v>2.6793985029999998</v>
          </cell>
          <cell r="N1914">
            <v>2.547028074</v>
          </cell>
          <cell r="O1914">
            <v>2.410008538</v>
          </cell>
          <cell r="P1914">
            <v>2.3616440220000001</v>
          </cell>
          <cell r="Q1914">
            <v>2.6730882560000002</v>
          </cell>
          <cell r="R1914">
            <v>2.6890430570000001</v>
          </cell>
          <cell r="S1914">
            <v>2.8322603879999999</v>
          </cell>
          <cell r="T1914">
            <v>3.4181739659999999</v>
          </cell>
          <cell r="U1914">
            <v>2.5907922700000001</v>
          </cell>
          <cell r="V1914">
            <v>2.826000939</v>
          </cell>
          <cell r="W1914">
            <v>2.8970419719999998</v>
          </cell>
          <cell r="X1914">
            <v>2.864055241</v>
          </cell>
          <cell r="Y1914">
            <v>2.7455712879999998</v>
          </cell>
          <cell r="Z1914">
            <v>2.7976521110000001</v>
          </cell>
          <cell r="AA1914">
            <v>2.7782865239999999</v>
          </cell>
          <cell r="AB1914">
            <v>2.6545960260000001</v>
          </cell>
          <cell r="AC1914">
            <v>2.6074160239999999</v>
          </cell>
          <cell r="AD1914">
            <v>2.6364045639999998</v>
          </cell>
          <cell r="AE1914">
            <v>2.7164854260000002</v>
          </cell>
          <cell r="AF1914">
            <v>2.7410834560000001</v>
          </cell>
          <cell r="AG1914">
            <v>3.1381368410000001</v>
          </cell>
          <cell r="AH1914">
            <v>1.4434419860000001</v>
          </cell>
          <cell r="AI1914">
            <v>1.6662088749999999</v>
          </cell>
          <cell r="AJ1914">
            <v>1.9855072330000001</v>
          </cell>
          <cell r="AK1914">
            <v>2.1910369260000002</v>
          </cell>
          <cell r="AL1914">
            <v>2.2559063770000001</v>
          </cell>
          <cell r="AM1914">
            <v>2.7026721569999999</v>
          </cell>
          <cell r="AN1914">
            <v>2.4974396570000001</v>
          </cell>
          <cell r="AO1914">
            <v>2.417680582</v>
          </cell>
          <cell r="AP1914">
            <v>2.5213899529999999</v>
          </cell>
          <cell r="AQ1914">
            <v>2.6614592049999999</v>
          </cell>
          <cell r="AR1914">
            <v>2.7868959900000001</v>
          </cell>
          <cell r="AS1914">
            <v>3.0917501729999999</v>
          </cell>
          <cell r="AT1914">
            <v>3.4044155690000002</v>
          </cell>
          <cell r="AU1914">
            <v>2.2273383959999999</v>
          </cell>
          <cell r="AV1914">
            <v>2.3147401959999998</v>
          </cell>
          <cell r="AW1914">
            <v>2.4248594090000002</v>
          </cell>
          <cell r="AX1914">
            <v>2.4647574470000002</v>
          </cell>
          <cell r="AY1914">
            <v>2.504955512</v>
          </cell>
          <cell r="AZ1914">
            <v>2.5319665339999999</v>
          </cell>
          <cell r="BA1914">
            <v>2.4530943989999998</v>
          </cell>
          <cell r="BB1914">
            <v>2.6053988370000001</v>
          </cell>
          <cell r="BC1914">
            <v>2.495799307</v>
          </cell>
          <cell r="BD1914">
            <v>2.5495211549999999</v>
          </cell>
          <cell r="BE1914">
            <v>2.5153058260000001</v>
          </cell>
          <cell r="BF1914">
            <v>2.6299675580000001</v>
          </cell>
          <cell r="BG1914">
            <v>3.3796404550000001</v>
          </cell>
          <cell r="BH1914">
            <v>2.3191023460000002</v>
          </cell>
          <cell r="BI1914">
            <v>2.3705686190000002</v>
          </cell>
          <cell r="BJ1914">
            <v>2.3616844339999998</v>
          </cell>
          <cell r="BK1914">
            <v>2.5283580410000002</v>
          </cell>
          <cell r="BL1914">
            <v>2.604618554</v>
          </cell>
          <cell r="BM1914">
            <v>2.8393125499999998</v>
          </cell>
          <cell r="BN1914">
            <v>2.7882635769999999</v>
          </cell>
          <cell r="BO1914">
            <v>2.820946599</v>
          </cell>
          <cell r="BP1914">
            <v>3.010230601</v>
          </cell>
          <cell r="BQ1914">
            <v>2.754898565</v>
          </cell>
          <cell r="BR1914">
            <v>2.6387950779999998</v>
          </cell>
          <cell r="BS1914">
            <v>2.7696207990000001</v>
          </cell>
          <cell r="BT1914">
            <v>3.7059030669999999</v>
          </cell>
          <cell r="BU1914">
            <v>2.6091370540000001</v>
          </cell>
          <cell r="BV1914">
            <v>2.7574913749999999</v>
          </cell>
          <cell r="BW1914">
            <v>2.8926292419999999</v>
          </cell>
          <cell r="BX1914">
            <v>2.8823997229999998</v>
          </cell>
          <cell r="BY1914">
            <v>2.9300570420000001</v>
          </cell>
          <cell r="BZ1914">
            <v>2.9754011619999998</v>
          </cell>
          <cell r="CA1914">
            <v>3.030919527</v>
          </cell>
          <cell r="CB1914">
            <v>3.0561017490000002</v>
          </cell>
          <cell r="CC1914">
            <v>2.8968985649999999</v>
          </cell>
          <cell r="CD1914">
            <v>2.8896974540000002</v>
          </cell>
          <cell r="CE1914">
            <v>2.8871235359999998</v>
          </cell>
          <cell r="CF1914">
            <v>2.9391451119999998</v>
          </cell>
          <cell r="CG1914">
            <v>3.8502495790000002</v>
          </cell>
        </row>
        <row r="1915">
          <cell r="B1915" t="str">
            <v>Per_Value_Golden Rum_England &amp; Wales</v>
          </cell>
          <cell r="C1915" t="str">
            <v>Per</v>
          </cell>
          <cell r="D1915" t="str">
            <v>Value</v>
          </cell>
          <cell r="E1915" t="str">
            <v>Spirits</v>
          </cell>
          <cell r="F1915" t="str">
            <v>Golden Rum</v>
          </cell>
          <cell r="G1915" t="str">
            <v>England &amp; Wales</v>
          </cell>
          <cell r="H1915">
            <v>3.3141935990000002</v>
          </cell>
          <cell r="I1915">
            <v>3.541857137</v>
          </cell>
          <cell r="J1915">
            <v>3.7926033289999999</v>
          </cell>
          <cell r="K1915">
            <v>4.0777777930000001</v>
          </cell>
          <cell r="L1915">
            <v>4.0764040809999997</v>
          </cell>
          <cell r="M1915">
            <v>4.2221445720000004</v>
          </cell>
          <cell r="N1915">
            <v>4.186565624</v>
          </cell>
          <cell r="O1915">
            <v>4.2638219490000004</v>
          </cell>
          <cell r="P1915">
            <v>4.4284329380000003</v>
          </cell>
          <cell r="Q1915">
            <v>4.3100361139999999</v>
          </cell>
          <cell r="R1915">
            <v>4.4556657939999997</v>
          </cell>
          <cell r="S1915">
            <v>4.5334805080000002</v>
          </cell>
          <cell r="T1915">
            <v>5.5940677010000002</v>
          </cell>
          <cell r="U1915">
            <v>4.1296177680000001</v>
          </cell>
          <cell r="V1915">
            <v>4.4457771199999998</v>
          </cell>
          <cell r="W1915">
            <v>4.7858352709999998</v>
          </cell>
          <cell r="X1915">
            <v>4.894064642</v>
          </cell>
          <cell r="Y1915">
            <v>5.0504288500000003</v>
          </cell>
          <cell r="Z1915">
            <v>5.0356956820000001</v>
          </cell>
          <cell r="AA1915">
            <v>4.843415351</v>
          </cell>
          <cell r="AB1915">
            <v>4.8399853540000004</v>
          </cell>
          <cell r="AC1915">
            <v>5.0543447209999997</v>
          </cell>
          <cell r="AD1915">
            <v>4.9627831919999998</v>
          </cell>
          <cell r="AE1915">
            <v>4.9271748469999999</v>
          </cell>
          <cell r="AF1915">
            <v>5.2131499689999998</v>
          </cell>
          <cell r="AG1915">
            <v>5.9263108100000004</v>
          </cell>
          <cell r="AH1915">
            <v>4.6240681300000004</v>
          </cell>
          <cell r="AI1915">
            <v>5.2967787079999997</v>
          </cell>
          <cell r="AJ1915">
            <v>6.461446391</v>
          </cell>
          <cell r="AK1915">
            <v>7.1113449160000002</v>
          </cell>
          <cell r="AL1915">
            <v>7.37253398</v>
          </cell>
          <cell r="AM1915">
            <v>6.6671456969999996</v>
          </cell>
          <cell r="AN1915">
            <v>6.559864964</v>
          </cell>
          <cell r="AO1915">
            <v>6.7490894189999997</v>
          </cell>
          <cell r="AP1915">
            <v>6.7469281700000003</v>
          </cell>
          <cell r="AQ1915">
            <v>6.9746667090000001</v>
          </cell>
          <cell r="AR1915">
            <v>6.9582606880000002</v>
          </cell>
          <cell r="AS1915">
            <v>7.3164171629999997</v>
          </cell>
          <cell r="AT1915">
            <v>8.2257919029999993</v>
          </cell>
          <cell r="AU1915">
            <v>6.1242599459999996</v>
          </cell>
          <cell r="AV1915">
            <v>6.042611172</v>
          </cell>
          <cell r="AW1915">
            <v>6.1354770240000001</v>
          </cell>
          <cell r="AX1915">
            <v>6.2697867059999997</v>
          </cell>
          <cell r="AY1915">
            <v>6.3965825609999998</v>
          </cell>
          <cell r="AZ1915">
            <v>5.9539581540000004</v>
          </cell>
          <cell r="BA1915">
            <v>5.8818301689999997</v>
          </cell>
          <cell r="BB1915">
            <v>5.5696809219999999</v>
          </cell>
          <cell r="BC1915">
            <v>5.4221675280000001</v>
          </cell>
          <cell r="BD1915">
            <v>6.1597186969999997</v>
          </cell>
          <cell r="BE1915">
            <v>6.1446443540000004</v>
          </cell>
          <cell r="BF1915">
            <v>6.2157536699999998</v>
          </cell>
          <cell r="BG1915">
            <v>8.0115605209999998</v>
          </cell>
          <cell r="BH1915">
            <v>5.7560289689999999</v>
          </cell>
          <cell r="BI1915">
            <v>5.8714460060000002</v>
          </cell>
          <cell r="BJ1915">
            <v>6.481079877</v>
          </cell>
          <cell r="BK1915">
            <v>7.2884261410000004</v>
          </cell>
          <cell r="BL1915">
            <v>7.2678385749999999</v>
          </cell>
          <cell r="BM1915">
            <v>7.821771494</v>
          </cell>
          <cell r="BN1915">
            <v>8.1383215129999993</v>
          </cell>
          <cell r="BO1915">
            <v>8.7547188269999996</v>
          </cell>
          <cell r="BP1915">
            <v>9.2416832150000001</v>
          </cell>
          <cell r="BQ1915">
            <v>9.9711190900000002</v>
          </cell>
          <cell r="BR1915">
            <v>10.221345620999999</v>
          </cell>
          <cell r="BS1915">
            <v>10.144745068000001</v>
          </cell>
          <cell r="BT1915">
            <v>12.420535372</v>
          </cell>
          <cell r="BU1915">
            <v>8.3357241900000005</v>
          </cell>
          <cell r="BV1915">
            <v>8.5873304340000001</v>
          </cell>
          <cell r="BW1915">
            <v>8.7826521680000003</v>
          </cell>
          <cell r="BX1915">
            <v>9.7721863459999998</v>
          </cell>
          <cell r="BY1915">
            <v>10.064669587999999</v>
          </cell>
          <cell r="BZ1915">
            <v>10.017774531000001</v>
          </cell>
          <cell r="CA1915">
            <v>9.9523874140000004</v>
          </cell>
          <cell r="CB1915">
            <v>10.276337098000001</v>
          </cell>
          <cell r="CC1915">
            <v>10.508972705</v>
          </cell>
          <cell r="CD1915">
            <v>10.667707747</v>
          </cell>
          <cell r="CE1915">
            <v>10.895253058</v>
          </cell>
          <cell r="CF1915">
            <v>10.856989243999999</v>
          </cell>
          <cell r="CG1915">
            <v>14.107253876</v>
          </cell>
        </row>
        <row r="1916">
          <cell r="B1916" t="str">
            <v>Per_Value_Golden Rum_Scotland</v>
          </cell>
          <cell r="C1916" t="str">
            <v>Per</v>
          </cell>
          <cell r="D1916" t="str">
            <v>Value</v>
          </cell>
          <cell r="E1916" t="str">
            <v>Spirits</v>
          </cell>
          <cell r="F1916" t="str">
            <v>Golden Rum</v>
          </cell>
          <cell r="G1916" t="str">
            <v>Scotland</v>
          </cell>
          <cell r="H1916">
            <v>2.0794845999999998</v>
          </cell>
          <cell r="I1916">
            <v>2.1614190149999999</v>
          </cell>
          <cell r="J1916">
            <v>2.5658707989999998</v>
          </cell>
          <cell r="K1916">
            <v>2.5241252219999999</v>
          </cell>
          <cell r="L1916">
            <v>2.525304625</v>
          </cell>
          <cell r="M1916">
            <v>2.596682028</v>
          </cell>
          <cell r="N1916">
            <v>2.5682793770000001</v>
          </cell>
          <cell r="O1916">
            <v>2.4555529630000001</v>
          </cell>
          <cell r="P1916">
            <v>2.5178133680000001</v>
          </cell>
          <cell r="Q1916">
            <v>2.6354696359999998</v>
          </cell>
          <cell r="R1916">
            <v>2.6923716720000002</v>
          </cell>
          <cell r="S1916">
            <v>2.8191163119999998</v>
          </cell>
          <cell r="T1916">
            <v>3.4622023469999998</v>
          </cell>
          <cell r="U1916">
            <v>2.7015478549999998</v>
          </cell>
          <cell r="V1916">
            <v>2.7831498059999999</v>
          </cell>
          <cell r="W1916">
            <v>2.9762034910000001</v>
          </cell>
          <cell r="X1916">
            <v>3.1763832989999998</v>
          </cell>
          <cell r="Y1916">
            <v>3.1488812180000001</v>
          </cell>
          <cell r="Z1916">
            <v>3.114980906</v>
          </cell>
          <cell r="AA1916">
            <v>3.1788987450000001</v>
          </cell>
          <cell r="AB1916">
            <v>3.1127375339999999</v>
          </cell>
          <cell r="AC1916">
            <v>2.9273850069999998</v>
          </cell>
          <cell r="AD1916">
            <v>2.9231917319999998</v>
          </cell>
          <cell r="AE1916">
            <v>3.066643526</v>
          </cell>
          <cell r="AF1916">
            <v>3.2375562879999999</v>
          </cell>
          <cell r="AG1916">
            <v>4.3387212000000002</v>
          </cell>
          <cell r="AH1916">
            <v>2.0192764489999999</v>
          </cell>
          <cell r="AI1916">
            <v>2.3671963210000002</v>
          </cell>
          <cell r="AJ1916">
            <v>2.5500272919999998</v>
          </cell>
          <cell r="AK1916">
            <v>2.6827414140000001</v>
          </cell>
          <cell r="AL1916">
            <v>2.8282293589999998</v>
          </cell>
          <cell r="AM1916">
            <v>3.5233646730000001</v>
          </cell>
          <cell r="AN1916">
            <v>3.5755443869999999</v>
          </cell>
          <cell r="AO1916">
            <v>3.501447856</v>
          </cell>
          <cell r="AP1916">
            <v>3.623978637</v>
          </cell>
          <cell r="AQ1916">
            <v>3.2699889149999999</v>
          </cell>
          <cell r="AR1916">
            <v>3.2571206259999999</v>
          </cell>
          <cell r="AS1916">
            <v>3.431152172</v>
          </cell>
          <cell r="AT1916">
            <v>3.8194121270000001</v>
          </cell>
          <cell r="AU1916">
            <v>3.159713054</v>
          </cell>
          <cell r="AV1916">
            <v>3.1498081999999998</v>
          </cell>
          <cell r="AW1916">
            <v>3.2126733989999998</v>
          </cell>
          <cell r="AX1916">
            <v>3.2009222080000002</v>
          </cell>
          <cell r="AY1916">
            <v>3.5148369449999999</v>
          </cell>
          <cell r="AZ1916">
            <v>3.4110246580000001</v>
          </cell>
          <cell r="BA1916">
            <v>3.4296854059999999</v>
          </cell>
          <cell r="BB1916">
            <v>3.0213086790000001</v>
          </cell>
          <cell r="BC1916">
            <v>2.6980915400000001</v>
          </cell>
          <cell r="BD1916">
            <v>3.3234017759999999</v>
          </cell>
          <cell r="BE1916">
            <v>3.2955580719999999</v>
          </cell>
          <cell r="BF1916">
            <v>3.1672718940000002</v>
          </cell>
          <cell r="BG1916">
            <v>3.6878967870000001</v>
          </cell>
          <cell r="BH1916">
            <v>2.3974443459999999</v>
          </cell>
          <cell r="BI1916">
            <v>2.5264060669999999</v>
          </cell>
          <cell r="BJ1916">
            <v>3.0319159579999999</v>
          </cell>
          <cell r="BK1916">
            <v>3.3082362280000002</v>
          </cell>
          <cell r="BL1916">
            <v>3.582269052</v>
          </cell>
          <cell r="BM1916">
            <v>3.7849535400000001</v>
          </cell>
          <cell r="BN1916">
            <v>3.9580154520000002</v>
          </cell>
          <cell r="BO1916">
            <v>4.0881916519999999</v>
          </cell>
          <cell r="BP1916">
            <v>4.2605512279999997</v>
          </cell>
          <cell r="BQ1916">
            <v>4.2449921640000001</v>
          </cell>
          <cell r="BR1916">
            <v>4.0481728419999996</v>
          </cell>
          <cell r="BS1916">
            <v>3.7216630450000001</v>
          </cell>
          <cell r="BT1916">
            <v>4.9680010870000002</v>
          </cell>
          <cell r="BU1916">
            <v>2.8859026189999999</v>
          </cell>
          <cell r="BV1916">
            <v>3.070915609</v>
          </cell>
          <cell r="BW1916">
            <v>3.1759997179999999</v>
          </cell>
          <cell r="BX1916">
            <v>3.1215383480000001</v>
          </cell>
          <cell r="BY1916">
            <v>3.3766487600000001</v>
          </cell>
          <cell r="BZ1916">
            <v>3.3511646310000001</v>
          </cell>
          <cell r="CA1916">
            <v>3.3732884329999999</v>
          </cell>
          <cell r="CB1916">
            <v>3.3290576449999998</v>
          </cell>
          <cell r="CC1916">
            <v>3.4646146039999999</v>
          </cell>
          <cell r="CD1916">
            <v>3.7183218020000002</v>
          </cell>
          <cell r="CE1916">
            <v>3.6861962460000002</v>
          </cell>
          <cell r="CF1916">
            <v>3.763457517</v>
          </cell>
          <cell r="CG1916">
            <v>5.1530373550000004</v>
          </cell>
        </row>
        <row r="1917">
          <cell r="B1917" t="str">
            <v>Per_Value_Imported Whiskey_England &amp; Wales</v>
          </cell>
          <cell r="C1917" t="str">
            <v>Per</v>
          </cell>
          <cell r="D1917" t="str">
            <v>Value</v>
          </cell>
          <cell r="E1917" t="str">
            <v>Spirits</v>
          </cell>
          <cell r="F1917" t="str">
            <v>Imported Whiskey</v>
          </cell>
          <cell r="G1917" t="str">
            <v>England &amp; Wales</v>
          </cell>
          <cell r="H1917">
            <v>24.367636205</v>
          </cell>
          <cell r="I1917">
            <v>23.324435700999999</v>
          </cell>
          <cell r="J1917">
            <v>23.929653541</v>
          </cell>
          <cell r="K1917">
            <v>24.600933196</v>
          </cell>
          <cell r="L1917">
            <v>24.949905835999999</v>
          </cell>
          <cell r="M1917">
            <v>24.605820563999998</v>
          </cell>
          <cell r="N1917">
            <v>24.368182533999999</v>
          </cell>
          <cell r="O1917">
            <v>24.022336415000002</v>
          </cell>
          <cell r="P1917">
            <v>23.714975571</v>
          </cell>
          <cell r="Q1917">
            <v>23.100689269</v>
          </cell>
          <cell r="R1917">
            <v>23.677811006999999</v>
          </cell>
          <cell r="S1917">
            <v>24.646646378</v>
          </cell>
          <cell r="T1917">
            <v>29.905807211999999</v>
          </cell>
          <cell r="U1917">
            <v>22.668419705000002</v>
          </cell>
          <cell r="V1917">
            <v>23.232287843000002</v>
          </cell>
          <cell r="W1917">
            <v>23.261068045999998</v>
          </cell>
          <cell r="X1917">
            <v>23.817555822999999</v>
          </cell>
          <cell r="Y1917">
            <v>23.373372761999999</v>
          </cell>
          <cell r="Z1917">
            <v>23.484550446</v>
          </cell>
          <cell r="AA1917">
            <v>22.966744884000001</v>
          </cell>
          <cell r="AB1917">
            <v>23.350396386</v>
          </cell>
          <cell r="AC1917">
            <v>22.885373675</v>
          </cell>
          <cell r="AD1917">
            <v>21.914821299</v>
          </cell>
          <cell r="AE1917">
            <v>22.162592173</v>
          </cell>
          <cell r="AF1917">
            <v>23.144746300000001</v>
          </cell>
          <cell r="AG1917">
            <v>28.492643495999999</v>
          </cell>
          <cell r="AH1917">
            <v>18.641102385</v>
          </cell>
          <cell r="AI1917">
            <v>21.614438651</v>
          </cell>
          <cell r="AJ1917">
            <v>23.687563174000001</v>
          </cell>
          <cell r="AK1917">
            <v>25.640031652000001</v>
          </cell>
          <cell r="AL1917">
            <v>26.2222644</v>
          </cell>
          <cell r="AM1917">
            <v>26.125483616</v>
          </cell>
          <cell r="AN1917">
            <v>25.377653865999999</v>
          </cell>
          <cell r="AO1917">
            <v>25.454787015000001</v>
          </cell>
          <cell r="AP1917">
            <v>23.798527106000002</v>
          </cell>
          <cell r="AQ1917">
            <v>23.261068891000001</v>
          </cell>
          <cell r="AR1917">
            <v>23.148080983</v>
          </cell>
          <cell r="AS1917">
            <v>23.744083277000001</v>
          </cell>
          <cell r="AT1917">
            <v>29.307007073000001</v>
          </cell>
          <cell r="AU1917">
            <v>18.169964217</v>
          </cell>
          <cell r="AV1917">
            <v>19.288679949999999</v>
          </cell>
          <cell r="AW1917">
            <v>20.092192170000001</v>
          </cell>
          <cell r="AX1917">
            <v>20.973299684000001</v>
          </cell>
          <cell r="AY1917">
            <v>23.933839156000001</v>
          </cell>
          <cell r="AZ1917">
            <v>24.538415751999999</v>
          </cell>
          <cell r="BA1917">
            <v>25.487938020000001</v>
          </cell>
          <cell r="BB1917">
            <v>26.701567831999999</v>
          </cell>
          <cell r="BC1917">
            <v>27.779820518000001</v>
          </cell>
          <cell r="BD1917">
            <v>28.364454749</v>
          </cell>
          <cell r="BE1917">
            <v>29.086171032999999</v>
          </cell>
          <cell r="BF1917">
            <v>29.126128660999999</v>
          </cell>
          <cell r="BG1917">
            <v>34.588813104000003</v>
          </cell>
          <cell r="BH1917">
            <v>25.059753271999998</v>
          </cell>
          <cell r="BI1917">
            <v>24.973025592999999</v>
          </cell>
          <cell r="BJ1917">
            <v>26.314441080999998</v>
          </cell>
          <cell r="BK1917">
            <v>27.041034479</v>
          </cell>
          <cell r="BL1917">
            <v>26.158162652000001</v>
          </cell>
          <cell r="BM1917">
            <v>26.170636213000002</v>
          </cell>
          <cell r="BN1917">
            <v>25.675063866999999</v>
          </cell>
          <cell r="BO1917">
            <v>25.817451434999999</v>
          </cell>
          <cell r="BP1917">
            <v>27.355936360000001</v>
          </cell>
          <cell r="BQ1917">
            <v>28.473220058999999</v>
          </cell>
          <cell r="BR1917">
            <v>28.786081250999999</v>
          </cell>
          <cell r="BS1917">
            <v>28.905888692000001</v>
          </cell>
          <cell r="BT1917">
            <v>39.880833564</v>
          </cell>
          <cell r="BU1917">
            <v>26.965281168000001</v>
          </cell>
          <cell r="BV1917">
            <v>27.060117733999999</v>
          </cell>
          <cell r="BW1917">
            <v>27.772441842999999</v>
          </cell>
          <cell r="BX1917">
            <v>29.176656542</v>
          </cell>
          <cell r="BY1917">
            <v>29.655162004000001</v>
          </cell>
          <cell r="BZ1917">
            <v>29.31803609</v>
          </cell>
          <cell r="CA1917">
            <v>29.021449612000001</v>
          </cell>
          <cell r="CB1917">
            <v>29.207449620999999</v>
          </cell>
          <cell r="CC1917">
            <v>29.812657476999998</v>
          </cell>
          <cell r="CD1917">
            <v>30.554824815</v>
          </cell>
          <cell r="CE1917">
            <v>30.854243807</v>
          </cell>
          <cell r="CF1917">
            <v>30.768319863999999</v>
          </cell>
          <cell r="CG1917">
            <v>39.772941312</v>
          </cell>
        </row>
        <row r="1918">
          <cell r="B1918" t="str">
            <v>Per_Value_Imported Whiskey_Scotland</v>
          </cell>
          <cell r="C1918" t="str">
            <v>Per</v>
          </cell>
          <cell r="D1918" t="str">
            <v>Value</v>
          </cell>
          <cell r="E1918" t="str">
            <v>Spirits</v>
          </cell>
          <cell r="F1918" t="str">
            <v>Imported Whiskey</v>
          </cell>
          <cell r="G1918" t="str">
            <v>Scotland</v>
          </cell>
          <cell r="H1918">
            <v>2.0183687899999998</v>
          </cell>
          <cell r="I1918">
            <v>1.982867146</v>
          </cell>
          <cell r="J1918">
            <v>2.112520231</v>
          </cell>
          <cell r="K1918">
            <v>2.1925576680000001</v>
          </cell>
          <cell r="L1918">
            <v>2.2367385230000001</v>
          </cell>
          <cell r="M1918">
            <v>2.2855232519999999</v>
          </cell>
          <cell r="N1918">
            <v>2.2146509060000001</v>
          </cell>
          <cell r="O1918">
            <v>2.1244123340000001</v>
          </cell>
          <cell r="P1918">
            <v>2.0854841710000001</v>
          </cell>
          <cell r="Q1918">
            <v>2.1630771090000001</v>
          </cell>
          <cell r="R1918">
            <v>2.1856588960000001</v>
          </cell>
          <cell r="S1918">
            <v>2.2708151870000002</v>
          </cell>
          <cell r="T1918">
            <v>2.6707019870000002</v>
          </cell>
          <cell r="U1918">
            <v>2.1272738109999998</v>
          </cell>
          <cell r="V1918">
            <v>2.1653177139999999</v>
          </cell>
          <cell r="W1918">
            <v>2.1540034129999999</v>
          </cell>
          <cell r="X1918">
            <v>2.2339756400000002</v>
          </cell>
          <cell r="Y1918">
            <v>2.188603648</v>
          </cell>
          <cell r="Z1918">
            <v>2.1598921340000001</v>
          </cell>
          <cell r="AA1918">
            <v>2.133256201</v>
          </cell>
          <cell r="AB1918">
            <v>2.1652138000000001</v>
          </cell>
          <cell r="AC1918">
            <v>2.0852969350000001</v>
          </cell>
          <cell r="AD1918">
            <v>2.1147689729999999</v>
          </cell>
          <cell r="AE1918">
            <v>2.2398461379999999</v>
          </cell>
          <cell r="AF1918">
            <v>2.288475284</v>
          </cell>
          <cell r="AG1918">
            <v>2.7807649909999999</v>
          </cell>
          <cell r="AH1918">
            <v>1.6182726569999999</v>
          </cell>
          <cell r="AI1918">
            <v>1.9312314180000001</v>
          </cell>
          <cell r="AJ1918">
            <v>2.0666723130000002</v>
          </cell>
          <cell r="AK1918">
            <v>2.2092691719999999</v>
          </cell>
          <cell r="AL1918">
            <v>2.234366085</v>
          </cell>
          <cell r="AM1918">
            <v>2.2522312109999998</v>
          </cell>
          <cell r="AN1918">
            <v>2.1279062639999999</v>
          </cell>
          <cell r="AO1918">
            <v>2.115725222</v>
          </cell>
          <cell r="AP1918">
            <v>2.0486955390000001</v>
          </cell>
          <cell r="AQ1918">
            <v>2.0309684090000002</v>
          </cell>
          <cell r="AR1918">
            <v>2.0551308939999999</v>
          </cell>
          <cell r="AS1918">
            <v>2.118672562</v>
          </cell>
          <cell r="AT1918">
            <v>2.6289491659999999</v>
          </cell>
          <cell r="AU1918">
            <v>1.6609697839999999</v>
          </cell>
          <cell r="AV1918">
            <v>1.7421224799999999</v>
          </cell>
          <cell r="AW1918">
            <v>1.8812750300000001</v>
          </cell>
          <cell r="AX1918">
            <v>1.930828733</v>
          </cell>
          <cell r="AY1918">
            <v>2.109867055</v>
          </cell>
          <cell r="AZ1918">
            <v>2.1691617070000002</v>
          </cell>
          <cell r="BA1918">
            <v>2.339544563</v>
          </cell>
          <cell r="BB1918">
            <v>2.385088981</v>
          </cell>
          <cell r="BC1918">
            <v>2.4435503390000002</v>
          </cell>
          <cell r="BD1918">
            <v>2.485426141</v>
          </cell>
          <cell r="BE1918">
            <v>2.5249329180000002</v>
          </cell>
          <cell r="BF1918">
            <v>2.649103539</v>
          </cell>
          <cell r="BG1918">
            <v>3.1570427109999999</v>
          </cell>
          <cell r="BH1918">
            <v>2.2324447680000001</v>
          </cell>
          <cell r="BI1918">
            <v>2.2378427909999998</v>
          </cell>
          <cell r="BJ1918">
            <v>2.419743982</v>
          </cell>
          <cell r="BK1918">
            <v>2.532307554</v>
          </cell>
          <cell r="BL1918">
            <v>2.4360234780000001</v>
          </cell>
          <cell r="BM1918">
            <v>2.4560182190000002</v>
          </cell>
          <cell r="BN1918">
            <v>2.4664585450000001</v>
          </cell>
          <cell r="BO1918">
            <v>2.4671864399999999</v>
          </cell>
          <cell r="BP1918">
            <v>2.6957456949999998</v>
          </cell>
          <cell r="BQ1918">
            <v>2.631399509</v>
          </cell>
          <cell r="BR1918">
            <v>2.608640093</v>
          </cell>
          <cell r="BS1918">
            <v>2.6465053310000002</v>
          </cell>
          <cell r="BT1918">
            <v>3.76965298</v>
          </cell>
          <cell r="BU1918">
            <v>2.5870780510000002</v>
          </cell>
          <cell r="BV1918">
            <v>2.5421671940000001</v>
          </cell>
          <cell r="BW1918">
            <v>2.6697452049999999</v>
          </cell>
          <cell r="BX1918">
            <v>2.7671049170000002</v>
          </cell>
          <cell r="BY1918">
            <v>2.8681152810000001</v>
          </cell>
          <cell r="BZ1918">
            <v>2.8519989489999999</v>
          </cell>
          <cell r="CA1918">
            <v>2.901217446</v>
          </cell>
          <cell r="CB1918">
            <v>2.7916323319999998</v>
          </cell>
          <cell r="CC1918">
            <v>2.8607932360000001</v>
          </cell>
          <cell r="CD1918">
            <v>2.9495715100000002</v>
          </cell>
          <cell r="CE1918">
            <v>3.0413833810000002</v>
          </cell>
          <cell r="CF1918">
            <v>3.043694371</v>
          </cell>
          <cell r="CG1918">
            <v>3.856263695</v>
          </cell>
        </row>
        <row r="1919">
          <cell r="B1919" t="str">
            <v>Per_Value_Malt Whisky_England &amp; Wales</v>
          </cell>
          <cell r="C1919" t="str">
            <v>Per</v>
          </cell>
          <cell r="D1919" t="str">
            <v>Value</v>
          </cell>
          <cell r="E1919" t="str">
            <v>Spirits</v>
          </cell>
          <cell r="F1919" t="str">
            <v>Malt Whisky</v>
          </cell>
          <cell r="G1919" t="str">
            <v>England &amp; Wales</v>
          </cell>
          <cell r="H1919">
            <v>2.0864901969999998</v>
          </cell>
          <cell r="I1919">
            <v>2.2329825109999999</v>
          </cell>
          <cell r="J1919">
            <v>2.3871840670000002</v>
          </cell>
          <cell r="K1919">
            <v>2.5235969119999999</v>
          </cell>
          <cell r="L1919">
            <v>2.366468835</v>
          </cell>
          <cell r="M1919">
            <v>2.3763771089999999</v>
          </cell>
          <cell r="N1919">
            <v>2.5550479670000001</v>
          </cell>
          <cell r="O1919">
            <v>2.5982969859999998</v>
          </cell>
          <cell r="P1919">
            <v>2.4656670900000002</v>
          </cell>
          <cell r="Q1919">
            <v>2.4369207240000001</v>
          </cell>
          <cell r="R1919">
            <v>2.4118690040000001</v>
          </cell>
          <cell r="S1919">
            <v>2.3468570479999999</v>
          </cell>
          <cell r="T1919">
            <v>3.1749499069999998</v>
          </cell>
          <cell r="U1919">
            <v>2.0327950879999999</v>
          </cell>
          <cell r="V1919">
            <v>2.287470506</v>
          </cell>
          <cell r="W1919">
            <v>2.3919498830000001</v>
          </cell>
          <cell r="X1919">
            <v>2.4753869210000001</v>
          </cell>
          <cell r="Y1919">
            <v>2.4967199579999999</v>
          </cell>
          <cell r="Z1919">
            <v>2.5988937280000002</v>
          </cell>
          <cell r="AA1919">
            <v>2.7654133559999998</v>
          </cell>
          <cell r="AB1919">
            <v>2.923310431</v>
          </cell>
          <cell r="AC1919">
            <v>2.7549920019999998</v>
          </cell>
          <cell r="AD1919">
            <v>2.6633977789999999</v>
          </cell>
          <cell r="AE1919">
            <v>2.6674604730000002</v>
          </cell>
          <cell r="AF1919">
            <v>2.8018206600000002</v>
          </cell>
          <cell r="AG1919">
            <v>4.1064133869999999</v>
          </cell>
          <cell r="AH1919">
            <v>1.846863277</v>
          </cell>
          <cell r="AI1919">
            <v>2.142999444</v>
          </cell>
          <cell r="AJ1919">
            <v>2.6173296050000001</v>
          </cell>
          <cell r="AK1919">
            <v>2.865075751</v>
          </cell>
          <cell r="AL1919">
            <v>2.9017502140000002</v>
          </cell>
          <cell r="AM1919">
            <v>2.7927698219999999</v>
          </cell>
          <cell r="AN1919">
            <v>2.8891982600000001</v>
          </cell>
          <cell r="AO1919">
            <v>2.9355102469999999</v>
          </cell>
          <cell r="AP1919">
            <v>3.0378758100000001</v>
          </cell>
          <cell r="AQ1919">
            <v>3.2557628420000002</v>
          </cell>
          <cell r="AR1919">
            <v>3.3164630320000001</v>
          </cell>
          <cell r="AS1919">
            <v>3.4251693169999999</v>
          </cell>
          <cell r="AT1919">
            <v>4.5114881750000002</v>
          </cell>
          <cell r="AU1919">
            <v>2.871265406</v>
          </cell>
          <cell r="AV1919">
            <v>3.1500266360000002</v>
          </cell>
          <cell r="AW1919">
            <v>3.4154680009999998</v>
          </cell>
          <cell r="AX1919">
            <v>3.7927367279999999</v>
          </cell>
          <cell r="AY1919">
            <v>4.1694401440000002</v>
          </cell>
          <cell r="AZ1919">
            <v>4.3176526309999996</v>
          </cell>
          <cell r="BA1919">
            <v>4.632043457</v>
          </cell>
          <cell r="BB1919">
            <v>4.8837074740000004</v>
          </cell>
          <cell r="BC1919">
            <v>5.2347286610000001</v>
          </cell>
          <cell r="BD1919">
            <v>5.4174945839999999</v>
          </cell>
          <cell r="BE1919">
            <v>5.3428726700000002</v>
          </cell>
          <cell r="BF1919">
            <v>5.345571208</v>
          </cell>
          <cell r="BG1919">
            <v>6.8760122189999997</v>
          </cell>
          <cell r="BH1919">
            <v>5.0482671220000004</v>
          </cell>
          <cell r="BI1919">
            <v>5.0223346329999998</v>
          </cell>
          <cell r="BJ1919">
            <v>5.3635926700000001</v>
          </cell>
          <cell r="BK1919">
            <v>5.6916454520000004</v>
          </cell>
          <cell r="BL1919">
            <v>5.2526638820000002</v>
          </cell>
          <cell r="BM1919">
            <v>5.1823295790000001</v>
          </cell>
          <cell r="BN1919">
            <v>5.5515224950000004</v>
          </cell>
          <cell r="BO1919">
            <v>5.6699124510000001</v>
          </cell>
          <cell r="BP1919">
            <v>5.9120167459999999</v>
          </cell>
          <cell r="BQ1919">
            <v>6.4118870640000001</v>
          </cell>
          <cell r="BR1919">
            <v>6.566999042</v>
          </cell>
          <cell r="BS1919">
            <v>6.7307075980000004</v>
          </cell>
          <cell r="BT1919">
            <v>8.2426630739999993</v>
          </cell>
          <cell r="BU1919">
            <v>6.3980140639999998</v>
          </cell>
          <cell r="BV1919">
            <v>6.539450542</v>
          </cell>
          <cell r="BW1919">
            <v>6.701358946</v>
          </cell>
          <cell r="BX1919">
            <v>7.4929397360000003</v>
          </cell>
          <cell r="BY1919">
            <v>8.4180042099999994</v>
          </cell>
          <cell r="BZ1919">
            <v>7.901305196</v>
          </cell>
          <cell r="CA1919">
            <v>7.7329701780000004</v>
          </cell>
          <cell r="CB1919">
            <v>7.4731529950000004</v>
          </cell>
          <cell r="CC1919">
            <v>7.4352787969999996</v>
          </cell>
          <cell r="CD1919">
            <v>6.9035840930000001</v>
          </cell>
          <cell r="CE1919">
            <v>7.2736586450000003</v>
          </cell>
          <cell r="CF1919">
            <v>7.331033701</v>
          </cell>
          <cell r="CG1919">
            <v>8.4298228670000004</v>
          </cell>
        </row>
        <row r="1920">
          <cell r="B1920" t="str">
            <v>Per_Value_Malt Whisky_Scotland</v>
          </cell>
          <cell r="C1920" t="str">
            <v>Per</v>
          </cell>
          <cell r="D1920" t="str">
            <v>Value</v>
          </cell>
          <cell r="E1920" t="str">
            <v>Spirits</v>
          </cell>
          <cell r="F1920" t="str">
            <v>Malt Whisky</v>
          </cell>
          <cell r="G1920" t="str">
            <v>Scotland</v>
          </cell>
          <cell r="H1920">
            <v>0.933291125</v>
          </cell>
          <cell r="I1920">
            <v>1.067220171</v>
          </cell>
          <cell r="J1920">
            <v>1.1153468710000001</v>
          </cell>
          <cell r="K1920">
            <v>1.1614075129999999</v>
          </cell>
          <cell r="L1920">
            <v>1.06589303</v>
          </cell>
          <cell r="M1920">
            <v>1.103793362</v>
          </cell>
          <cell r="N1920">
            <v>1.1981012280000001</v>
          </cell>
          <cell r="O1920">
            <v>1.1761499989999999</v>
          </cell>
          <cell r="P1920">
            <v>1.1350883919999999</v>
          </cell>
          <cell r="Q1920">
            <v>1.0958421229999999</v>
          </cell>
          <cell r="R1920">
            <v>1.0612984910000001</v>
          </cell>
          <cell r="S1920">
            <v>1.020206385</v>
          </cell>
          <cell r="T1920">
            <v>1.393979927</v>
          </cell>
          <cell r="U1920">
            <v>0.86972878899999995</v>
          </cell>
          <cell r="V1920">
            <v>1.001518353</v>
          </cell>
          <cell r="W1920">
            <v>1.052632542</v>
          </cell>
          <cell r="X1920">
            <v>1.0765774290000001</v>
          </cell>
          <cell r="Y1920">
            <v>1.114998602</v>
          </cell>
          <cell r="Z1920">
            <v>1.153036658</v>
          </cell>
          <cell r="AA1920">
            <v>1.1087977959999999</v>
          </cell>
          <cell r="AB1920">
            <v>1.1134688500000001</v>
          </cell>
          <cell r="AC1920">
            <v>1.055186352</v>
          </cell>
          <cell r="AD1920">
            <v>1.0218134029999999</v>
          </cell>
          <cell r="AE1920">
            <v>0.99625327399999997</v>
          </cell>
          <cell r="AF1920">
            <v>1.0829033029999999</v>
          </cell>
          <cell r="AG1920">
            <v>1.5410533129999999</v>
          </cell>
          <cell r="AH1920">
            <v>0.59197803500000001</v>
          </cell>
          <cell r="AI1920">
            <v>0.683143524</v>
          </cell>
          <cell r="AJ1920">
            <v>0.76133544099999995</v>
          </cell>
          <cell r="AK1920">
            <v>0.87704518300000001</v>
          </cell>
          <cell r="AL1920">
            <v>0.90154087699999996</v>
          </cell>
          <cell r="AM1920">
            <v>1.017507892</v>
          </cell>
          <cell r="AN1920">
            <v>0.988476507</v>
          </cell>
          <cell r="AO1920">
            <v>1.026610217</v>
          </cell>
          <cell r="AP1920">
            <v>1.188700198</v>
          </cell>
          <cell r="AQ1920">
            <v>1.155544549</v>
          </cell>
          <cell r="AR1920">
            <v>1.165751172</v>
          </cell>
          <cell r="AS1920">
            <v>1.13739422</v>
          </cell>
          <cell r="AT1920">
            <v>1.4329258739999999</v>
          </cell>
          <cell r="AU1920">
            <v>0.905450384</v>
          </cell>
          <cell r="AV1920">
            <v>1.0103233700000001</v>
          </cell>
          <cell r="AW1920">
            <v>1.083921873</v>
          </cell>
          <cell r="AX1920">
            <v>1.1323112390000001</v>
          </cell>
          <cell r="AY1920">
            <v>1.1114544289999999</v>
          </cell>
          <cell r="AZ1920">
            <v>1.2560038339999999</v>
          </cell>
          <cell r="BA1920">
            <v>1.3185821360000001</v>
          </cell>
          <cell r="BB1920">
            <v>1.451363245</v>
          </cell>
          <cell r="BC1920">
            <v>1.5242401290000001</v>
          </cell>
          <cell r="BD1920">
            <v>1.4457659329999999</v>
          </cell>
          <cell r="BE1920">
            <v>1.4220841740000001</v>
          </cell>
          <cell r="BF1920">
            <v>1.476750762</v>
          </cell>
          <cell r="BG1920">
            <v>1.7672114670000001</v>
          </cell>
          <cell r="BH1920">
            <v>1.247841873</v>
          </cell>
          <cell r="BI1920">
            <v>1.296852318</v>
          </cell>
          <cell r="BJ1920">
            <v>1.378866879</v>
          </cell>
          <cell r="BK1920">
            <v>1.4195217469999999</v>
          </cell>
          <cell r="BL1920">
            <v>1.4127722</v>
          </cell>
          <cell r="BM1920">
            <v>1.4186006280000001</v>
          </cell>
          <cell r="BN1920">
            <v>1.4069301409999999</v>
          </cell>
          <cell r="BO1920">
            <v>1.4775246280000001</v>
          </cell>
          <cell r="BP1920">
            <v>1.5723787419999999</v>
          </cell>
          <cell r="BQ1920">
            <v>1.5339939730000001</v>
          </cell>
          <cell r="BR1920">
            <v>1.4946173110000001</v>
          </cell>
          <cell r="BS1920">
            <v>1.5218415089999999</v>
          </cell>
          <cell r="BT1920">
            <v>1.8476530760000001</v>
          </cell>
          <cell r="BU1920">
            <v>1.4123075309999999</v>
          </cell>
          <cell r="BV1920">
            <v>1.3844059200000001</v>
          </cell>
          <cell r="BW1920">
            <v>1.3557595170000001</v>
          </cell>
          <cell r="BX1920">
            <v>1.7009409040000001</v>
          </cell>
          <cell r="BY1920">
            <v>2.079653467</v>
          </cell>
          <cell r="BZ1920">
            <v>1.9174657369999999</v>
          </cell>
          <cell r="CA1920">
            <v>1.7626383080000001</v>
          </cell>
          <cell r="CB1920">
            <v>1.6557984830000001</v>
          </cell>
          <cell r="CC1920">
            <v>1.660972135</v>
          </cell>
          <cell r="CD1920">
            <v>1.653978505</v>
          </cell>
          <cell r="CE1920">
            <v>1.811749598</v>
          </cell>
          <cell r="CF1920">
            <v>1.816408107</v>
          </cell>
          <cell r="CG1920">
            <v>2.2252649670000002</v>
          </cell>
        </row>
        <row r="1921">
          <cell r="B1921" t="str">
            <v>Per_Value_Non Cream Liqueurs_England &amp; Wales</v>
          </cell>
          <cell r="C1921" t="str">
            <v>Per</v>
          </cell>
          <cell r="D1921" t="str">
            <v>Value</v>
          </cell>
          <cell r="E1921" t="str">
            <v>Spirits</v>
          </cell>
          <cell r="F1921" t="str">
            <v>Non Cream Liqueurs</v>
          </cell>
          <cell r="G1921" t="str">
            <v>England &amp; Wales</v>
          </cell>
          <cell r="H1921">
            <v>22.548995796</v>
          </cell>
          <cell r="I1921">
            <v>23.237286450999999</v>
          </cell>
          <cell r="J1921">
            <v>24.333863631</v>
          </cell>
          <cell r="K1921">
            <v>24.787329278000001</v>
          </cell>
          <cell r="L1921">
            <v>24.782300515999999</v>
          </cell>
          <cell r="M1921">
            <v>24.662603809</v>
          </cell>
          <cell r="N1921">
            <v>24.050437761000001</v>
          </cell>
          <cell r="O1921">
            <v>24.084894114000001</v>
          </cell>
          <cell r="P1921">
            <v>25.278573033000001</v>
          </cell>
          <cell r="Q1921">
            <v>25.164573898</v>
          </cell>
          <cell r="R1921">
            <v>25.231620268</v>
          </cell>
          <cell r="S1921">
            <v>26.610018925999999</v>
          </cell>
          <cell r="T1921">
            <v>32.282459043999999</v>
          </cell>
          <cell r="U1921">
            <v>22.944843397</v>
          </cell>
          <cell r="V1921">
            <v>25.364361980999998</v>
          </cell>
          <cell r="W1921">
            <v>26.568617605</v>
          </cell>
          <cell r="X1921">
            <v>26.425984188000001</v>
          </cell>
          <cell r="Y1921">
            <v>27.108833397000001</v>
          </cell>
          <cell r="Z1921">
            <v>26.206661128</v>
          </cell>
          <cell r="AA1921">
            <v>25.697769863000001</v>
          </cell>
          <cell r="AB1921">
            <v>25.737519749000001</v>
          </cell>
          <cell r="AC1921">
            <v>26.093481418</v>
          </cell>
          <cell r="AD1921">
            <v>26.394420041</v>
          </cell>
          <cell r="AE1921">
            <v>26.120197924999999</v>
          </cell>
          <cell r="AF1921">
            <v>27.130632254999998</v>
          </cell>
          <cell r="AG1921">
            <v>33.553099391000003</v>
          </cell>
          <cell r="AH1921">
            <v>22.260431061999999</v>
          </cell>
          <cell r="AI1921">
            <v>23.530556349000001</v>
          </cell>
          <cell r="AJ1921">
            <v>26.035292258999998</v>
          </cell>
          <cell r="AK1921">
            <v>28.855102408</v>
          </cell>
          <cell r="AL1921">
            <v>29.445230461000001</v>
          </cell>
          <cell r="AM1921">
            <v>28.584249073999999</v>
          </cell>
          <cell r="AN1921">
            <v>27.742788542</v>
          </cell>
          <cell r="AO1921">
            <v>27.872047989999999</v>
          </cell>
          <cell r="AP1921">
            <v>29.981625672</v>
          </cell>
          <cell r="AQ1921">
            <v>31.694438239</v>
          </cell>
          <cell r="AR1921">
            <v>32.580484491</v>
          </cell>
          <cell r="AS1921">
            <v>32.904348392999999</v>
          </cell>
          <cell r="AT1921">
            <v>39.186719924000002</v>
          </cell>
          <cell r="AU1921">
            <v>29.429732341000001</v>
          </cell>
          <cell r="AV1921">
            <v>27.406965140000001</v>
          </cell>
          <cell r="AW1921">
            <v>28.805876909999999</v>
          </cell>
          <cell r="AX1921">
            <v>30.804267619000001</v>
          </cell>
          <cell r="AY1921">
            <v>33.864781753000003</v>
          </cell>
          <cell r="AZ1921">
            <v>32.889233193999999</v>
          </cell>
          <cell r="BA1921">
            <v>34.052632414000001</v>
          </cell>
          <cell r="BB1921">
            <v>36.177933244999998</v>
          </cell>
          <cell r="BC1921">
            <v>38.500140571999999</v>
          </cell>
          <cell r="BD1921">
            <v>40.606988047000002</v>
          </cell>
          <cell r="BE1921">
            <v>42.760067350999996</v>
          </cell>
          <cell r="BF1921">
            <v>43.290380446</v>
          </cell>
          <cell r="BG1921">
            <v>56.370693848000002</v>
          </cell>
          <cell r="BH1921">
            <v>42.409916735000003</v>
          </cell>
          <cell r="BI1921">
            <v>37.788080743999998</v>
          </cell>
          <cell r="BJ1921">
            <v>40.638249133000002</v>
          </cell>
          <cell r="BK1921">
            <v>43.953050093999998</v>
          </cell>
          <cell r="BL1921">
            <v>43.038151743</v>
          </cell>
          <cell r="BM1921">
            <v>45.261705837999997</v>
          </cell>
          <cell r="BN1921">
            <v>45.689786998000002</v>
          </cell>
          <cell r="BO1921">
            <v>48.088469973000002</v>
          </cell>
          <cell r="BP1921">
            <v>49.661093878999999</v>
          </cell>
          <cell r="BQ1921">
            <v>52.364719899000001</v>
          </cell>
          <cell r="BR1921">
            <v>51.814158712000001</v>
          </cell>
          <cell r="BS1921">
            <v>51.923059035000001</v>
          </cell>
          <cell r="BT1921">
            <v>66.546824747000002</v>
          </cell>
          <cell r="BU1921">
            <v>48.285862753000004</v>
          </cell>
          <cell r="BV1921">
            <v>48.425110261</v>
          </cell>
          <cell r="BW1921">
            <v>51.219680441999998</v>
          </cell>
          <cell r="BX1921">
            <v>53.684675933000001</v>
          </cell>
          <cell r="BY1921">
            <v>53.306339084999998</v>
          </cell>
          <cell r="BZ1921">
            <v>55.027897033999999</v>
          </cell>
          <cell r="CA1921">
            <v>51.967007312</v>
          </cell>
          <cell r="CB1921">
            <v>52.137347542999997</v>
          </cell>
          <cell r="CC1921">
            <v>52.613168862000002</v>
          </cell>
          <cell r="CD1921">
            <v>49.823219592999997</v>
          </cell>
          <cell r="CE1921">
            <v>49.395836660999997</v>
          </cell>
          <cell r="CF1921">
            <v>49.137709667000003</v>
          </cell>
          <cell r="CG1921">
            <v>64.908559608000004</v>
          </cell>
        </row>
        <row r="1922">
          <cell r="B1922" t="str">
            <v>Per_Value_Non Cream Liqueurs_Scotland</v>
          </cell>
          <cell r="C1922" t="str">
            <v>Per</v>
          </cell>
          <cell r="D1922" t="str">
            <v>Value</v>
          </cell>
          <cell r="E1922" t="str">
            <v>Spirits</v>
          </cell>
          <cell r="F1922" t="str">
            <v>Non Cream Liqueurs</v>
          </cell>
          <cell r="G1922" t="str">
            <v>Scotland</v>
          </cell>
          <cell r="H1922">
            <v>3.158758577</v>
          </cell>
          <cell r="I1922">
            <v>3.3003111330000001</v>
          </cell>
          <cell r="J1922">
            <v>3.4362469259999999</v>
          </cell>
          <cell r="K1922">
            <v>3.3374599520000001</v>
          </cell>
          <cell r="L1922">
            <v>3.3961514290000001</v>
          </cell>
          <cell r="M1922">
            <v>3.3289135299999999</v>
          </cell>
          <cell r="N1922">
            <v>3.1816379650000002</v>
          </cell>
          <cell r="O1922">
            <v>3.3092684569999999</v>
          </cell>
          <cell r="P1922">
            <v>3.4254235249999998</v>
          </cell>
          <cell r="Q1922">
            <v>3.5935558410000001</v>
          </cell>
          <cell r="R1922">
            <v>3.5263685159999998</v>
          </cell>
          <cell r="S1922">
            <v>3.6987042269999999</v>
          </cell>
          <cell r="T1922">
            <v>4.490392881</v>
          </cell>
          <cell r="U1922">
            <v>3.1912837019999998</v>
          </cell>
          <cell r="V1922">
            <v>3.436069898</v>
          </cell>
          <cell r="W1922">
            <v>3.6333311269999999</v>
          </cell>
          <cell r="X1922">
            <v>3.6189562469999998</v>
          </cell>
          <cell r="Y1922">
            <v>3.4565238300000001</v>
          </cell>
          <cell r="Z1922">
            <v>3.472364035</v>
          </cell>
          <cell r="AA1922">
            <v>3.4966293570000002</v>
          </cell>
          <cell r="AB1922">
            <v>3.4230046729999999</v>
          </cell>
          <cell r="AC1922">
            <v>4.4238298589999996</v>
          </cell>
          <cell r="AD1922">
            <v>4.4844502110000004</v>
          </cell>
          <cell r="AE1922">
            <v>4.5478977650000001</v>
          </cell>
          <cell r="AF1922">
            <v>4.5901637209999997</v>
          </cell>
          <cell r="AG1922">
            <v>4.8697096520000001</v>
          </cell>
          <cell r="AH1922">
            <v>3.0242075740000001</v>
          </cell>
          <cell r="AI1922">
            <v>3.5249564090000001</v>
          </cell>
          <cell r="AJ1922">
            <v>3.7420059000000001</v>
          </cell>
          <cell r="AK1922">
            <v>4.0091918939999998</v>
          </cell>
          <cell r="AL1922">
            <v>4.131957055</v>
          </cell>
          <cell r="AM1922">
            <v>4.1318438930000001</v>
          </cell>
          <cell r="AN1922">
            <v>4.0456761180000003</v>
          </cell>
          <cell r="AO1922">
            <v>4.0212538540000002</v>
          </cell>
          <cell r="AP1922">
            <v>4.3767393559999999</v>
          </cell>
          <cell r="AQ1922">
            <v>4.5788820189999999</v>
          </cell>
          <cell r="AR1922">
            <v>4.7655096930000003</v>
          </cell>
          <cell r="AS1922">
            <v>4.9611394549999996</v>
          </cell>
          <cell r="AT1922">
            <v>5.9045182079999998</v>
          </cell>
          <cell r="AU1922">
            <v>4.2784892430000001</v>
          </cell>
          <cell r="AV1922">
            <v>4.2654787430000001</v>
          </cell>
          <cell r="AW1922">
            <v>4.3095582459999999</v>
          </cell>
          <cell r="AX1922">
            <v>4.377168041</v>
          </cell>
          <cell r="AY1922">
            <v>4.5074338799999998</v>
          </cell>
          <cell r="AZ1922">
            <v>4.5194117409999999</v>
          </cell>
          <cell r="BA1922">
            <v>4.4935615929999999</v>
          </cell>
          <cell r="BB1922">
            <v>4.1291597329999998</v>
          </cell>
          <cell r="BC1922">
            <v>4.1550907459999999</v>
          </cell>
          <cell r="BD1922">
            <v>4.1881355229999997</v>
          </cell>
          <cell r="BE1922">
            <v>4.2270734179999998</v>
          </cell>
          <cell r="BF1922">
            <v>4.5314949630000001</v>
          </cell>
          <cell r="BG1922">
            <v>5.6278095529999996</v>
          </cell>
          <cell r="BH1922">
            <v>4.1254107229999999</v>
          </cell>
          <cell r="BI1922">
            <v>3.8826480430000001</v>
          </cell>
          <cell r="BJ1922">
            <v>3.8589835410000002</v>
          </cell>
          <cell r="BK1922">
            <v>4.01384775</v>
          </cell>
          <cell r="BL1922">
            <v>3.9900618630000002</v>
          </cell>
          <cell r="BM1922">
            <v>4.1940815689999997</v>
          </cell>
          <cell r="BN1922">
            <v>4.0595724820000001</v>
          </cell>
          <cell r="BO1922">
            <v>4.2358572140000001</v>
          </cell>
          <cell r="BP1922">
            <v>4.1816090060000004</v>
          </cell>
          <cell r="BQ1922">
            <v>4.3008513490000002</v>
          </cell>
          <cell r="BR1922">
            <v>4.2070675550000001</v>
          </cell>
          <cell r="BS1922">
            <v>4.0132957029999998</v>
          </cell>
          <cell r="BT1922">
            <v>5.1574932220000003</v>
          </cell>
          <cell r="BU1922">
            <v>3.701398771</v>
          </cell>
          <cell r="BV1922">
            <v>3.636563319</v>
          </cell>
          <cell r="BW1922">
            <v>3.8407432859999999</v>
          </cell>
          <cell r="BX1922">
            <v>4.0856740709999997</v>
          </cell>
          <cell r="BY1922">
            <v>4.2466427250000001</v>
          </cell>
          <cell r="BZ1922">
            <v>4.2061019609999999</v>
          </cell>
          <cell r="CA1922">
            <v>3.9392080030000001</v>
          </cell>
          <cell r="CB1922">
            <v>3.844878156</v>
          </cell>
          <cell r="CC1922">
            <v>3.8592768899999998</v>
          </cell>
          <cell r="CD1922">
            <v>3.757722598</v>
          </cell>
          <cell r="CE1922">
            <v>3.8133699380000001</v>
          </cell>
          <cell r="CF1922">
            <v>3.8606053600000001</v>
          </cell>
          <cell r="CG1922">
            <v>5.2057276669999997</v>
          </cell>
        </row>
        <row r="1923">
          <cell r="B1923" t="str">
            <v>Per_Value_Specialities_England &amp; Wales</v>
          </cell>
          <cell r="C1923" t="str">
            <v>Per</v>
          </cell>
          <cell r="D1923" t="str">
            <v>Value</v>
          </cell>
          <cell r="E1923" t="str">
            <v>Spirits</v>
          </cell>
          <cell r="F1923" t="str">
            <v>Specialities</v>
          </cell>
          <cell r="G1923" t="str">
            <v>England &amp; Wales</v>
          </cell>
          <cell r="H1923">
            <v>23.111250456</v>
          </cell>
          <cell r="I1923">
            <v>24.861534995</v>
          </cell>
          <cell r="J1923">
            <v>25.578618528</v>
          </cell>
          <cell r="K1923">
            <v>28.466130251999999</v>
          </cell>
          <cell r="L1923">
            <v>29.814830679</v>
          </cell>
          <cell r="M1923">
            <v>33.106126209999999</v>
          </cell>
          <cell r="N1923">
            <v>32.518922769</v>
          </cell>
          <cell r="O1923">
            <v>30.958069802000001</v>
          </cell>
          <cell r="P1923">
            <v>29.397939883999999</v>
          </cell>
          <cell r="Q1923">
            <v>28.380073298999999</v>
          </cell>
          <cell r="R1923">
            <v>27.726223845</v>
          </cell>
          <cell r="S1923">
            <v>28.029942303999999</v>
          </cell>
          <cell r="T1923">
            <v>34.477349914000001</v>
          </cell>
          <cell r="U1923">
            <v>24.654407896999999</v>
          </cell>
          <cell r="V1923">
            <v>25.895129903000001</v>
          </cell>
          <cell r="W1923">
            <v>27.384121265000001</v>
          </cell>
          <cell r="X1923">
            <v>30.065478063</v>
          </cell>
          <cell r="Y1923">
            <v>32.081142878999998</v>
          </cell>
          <cell r="Z1923">
            <v>36.342895663999997</v>
          </cell>
          <cell r="AA1923">
            <v>36.299945260000001</v>
          </cell>
          <cell r="AB1923">
            <v>34.209573495999997</v>
          </cell>
          <cell r="AC1923">
            <v>31.007866764999999</v>
          </cell>
          <cell r="AD1923">
            <v>29.740953971</v>
          </cell>
          <cell r="AE1923">
            <v>29.310958428999999</v>
          </cell>
          <cell r="AF1923">
            <v>29.356110917999999</v>
          </cell>
          <cell r="AG1923">
            <v>35.628013783</v>
          </cell>
          <cell r="AH1923">
            <v>18.918537502</v>
          </cell>
          <cell r="AI1923">
            <v>21.145217250999998</v>
          </cell>
          <cell r="AJ1923">
            <v>24.691399791999999</v>
          </cell>
          <cell r="AK1923">
            <v>26.596618464999999</v>
          </cell>
          <cell r="AL1923">
            <v>29.384242569000001</v>
          </cell>
          <cell r="AM1923">
            <v>35.271869322000001</v>
          </cell>
          <cell r="AN1923">
            <v>35.717008555</v>
          </cell>
          <cell r="AO1923">
            <v>33.658311474999998</v>
          </cell>
          <cell r="AP1923">
            <v>32.542403704000002</v>
          </cell>
          <cell r="AQ1923">
            <v>30.722134482000001</v>
          </cell>
          <cell r="AR1923">
            <v>29.795462711999999</v>
          </cell>
          <cell r="AS1923">
            <v>29.365214218999999</v>
          </cell>
          <cell r="AT1923">
            <v>33.869454021000003</v>
          </cell>
          <cell r="AU1923">
            <v>24.190872455000001</v>
          </cell>
          <cell r="AV1923">
            <v>23.976055546000001</v>
          </cell>
          <cell r="AW1923">
            <v>24.475959568</v>
          </cell>
          <cell r="AX1923">
            <v>26.149739061999998</v>
          </cell>
          <cell r="AY1923">
            <v>33.434116365000001</v>
          </cell>
          <cell r="AZ1923">
            <v>36.002194740999997</v>
          </cell>
          <cell r="BA1923">
            <v>39.396797716999998</v>
          </cell>
          <cell r="BB1923">
            <v>39.498193917999998</v>
          </cell>
          <cell r="BC1923">
            <v>34.67540923</v>
          </cell>
          <cell r="BD1923">
            <v>31.907591118999999</v>
          </cell>
          <cell r="BE1923">
            <v>31.491450086</v>
          </cell>
          <cell r="BF1923">
            <v>31.292231535999999</v>
          </cell>
          <cell r="BG1923">
            <v>39.887526629</v>
          </cell>
          <cell r="BH1923">
            <v>28.584726369999998</v>
          </cell>
          <cell r="BI1923">
            <v>27.9774262</v>
          </cell>
          <cell r="BJ1923">
            <v>29.892466805000002</v>
          </cell>
          <cell r="BK1923">
            <v>33.312340753999997</v>
          </cell>
          <cell r="BL1923">
            <v>33.368769807</v>
          </cell>
          <cell r="BM1923">
            <v>40.366714109</v>
          </cell>
          <cell r="BN1923">
            <v>38.819575473999997</v>
          </cell>
          <cell r="BO1923">
            <v>42.423388729000003</v>
          </cell>
          <cell r="BP1923">
            <v>43.106199902999997</v>
          </cell>
          <cell r="BQ1923">
            <v>41.194363488999997</v>
          </cell>
          <cell r="BR1923">
            <v>37.177061111</v>
          </cell>
          <cell r="BS1923">
            <v>36.853477106</v>
          </cell>
          <cell r="BT1923">
            <v>46.875630821999998</v>
          </cell>
          <cell r="BU1923">
            <v>34.575426509000003</v>
          </cell>
          <cell r="BV1923">
            <v>34.866623787999998</v>
          </cell>
          <cell r="BW1923">
            <v>35.554209364000002</v>
          </cell>
          <cell r="BX1923">
            <v>37.618633547999998</v>
          </cell>
          <cell r="BY1923">
            <v>38.511853739999999</v>
          </cell>
          <cell r="BZ1923">
            <v>43.136654864999997</v>
          </cell>
          <cell r="CA1923">
            <v>47.164848001999999</v>
          </cell>
          <cell r="CB1923">
            <v>46.866623347000001</v>
          </cell>
          <cell r="CC1923">
            <v>41.247064039999998</v>
          </cell>
          <cell r="CD1923">
            <v>37.206544503000003</v>
          </cell>
          <cell r="CE1923">
            <v>35.270949139000003</v>
          </cell>
          <cell r="CF1923">
            <v>34.167836485999999</v>
          </cell>
          <cell r="CG1923">
            <v>50.197983421000004</v>
          </cell>
        </row>
        <row r="1924">
          <cell r="B1924" t="str">
            <v>Per_Value_Specialities_Scotland</v>
          </cell>
          <cell r="C1924" t="str">
            <v>Per</v>
          </cell>
          <cell r="D1924" t="str">
            <v>Value</v>
          </cell>
          <cell r="E1924" t="str">
            <v>Spirits</v>
          </cell>
          <cell r="F1924" t="str">
            <v>Specialities</v>
          </cell>
          <cell r="G1924" t="str">
            <v>Scotland</v>
          </cell>
          <cell r="H1924">
            <v>1.3676480390000001</v>
          </cell>
          <cell r="I1924">
            <v>1.442591621</v>
          </cell>
          <cell r="J1924">
            <v>1.5420372330000001</v>
          </cell>
          <cell r="K1924">
            <v>1.7317119030000001</v>
          </cell>
          <cell r="L1924">
            <v>1.73942117</v>
          </cell>
          <cell r="M1924">
            <v>1.897049684</v>
          </cell>
          <cell r="N1924">
            <v>1.8579444460000001</v>
          </cell>
          <cell r="O1924">
            <v>1.873521057</v>
          </cell>
          <cell r="P1924">
            <v>1.8032089579999999</v>
          </cell>
          <cell r="Q1924">
            <v>1.89623439</v>
          </cell>
          <cell r="R1924">
            <v>1.883075541</v>
          </cell>
          <cell r="S1924">
            <v>1.902188263</v>
          </cell>
          <cell r="T1924">
            <v>2.4090036019999999</v>
          </cell>
          <cell r="U1924">
            <v>1.676130187</v>
          </cell>
          <cell r="V1924">
            <v>1.8248188059999999</v>
          </cell>
          <cell r="W1924">
            <v>1.8521283980000001</v>
          </cell>
          <cell r="X1924">
            <v>1.979734882</v>
          </cell>
          <cell r="Y1924">
            <v>2.0634160069999998</v>
          </cell>
          <cell r="Z1924">
            <v>2.2168736290000002</v>
          </cell>
          <cell r="AA1924">
            <v>2.177784146</v>
          </cell>
          <cell r="AB1924">
            <v>2.1047245879999998</v>
          </cell>
          <cell r="AC1924">
            <v>2.1317767970000001</v>
          </cell>
          <cell r="AD1924">
            <v>2.124532071</v>
          </cell>
          <cell r="AE1924">
            <v>2.0507954599999998</v>
          </cell>
          <cell r="AF1924">
            <v>2.087364644</v>
          </cell>
          <cell r="AG1924">
            <v>1.7633026650000001</v>
          </cell>
          <cell r="AH1924">
            <v>1.221062372</v>
          </cell>
          <cell r="AI1924">
            <v>1.4945500039999999</v>
          </cell>
          <cell r="AJ1924">
            <v>1.6787459600000001</v>
          </cell>
          <cell r="AK1924">
            <v>1.8934734280000001</v>
          </cell>
          <cell r="AL1924">
            <v>2.0434577790000001</v>
          </cell>
          <cell r="AM1924">
            <v>2.5868348879999998</v>
          </cell>
          <cell r="AN1924">
            <v>2.6477110810000002</v>
          </cell>
          <cell r="AO1924">
            <v>2.477535445</v>
          </cell>
          <cell r="AP1924">
            <v>2.352898755</v>
          </cell>
          <cell r="AQ1924">
            <v>2.135969308</v>
          </cell>
          <cell r="AR1924">
            <v>2.0832787420000001</v>
          </cell>
          <cell r="AS1924">
            <v>2.1396698249999999</v>
          </cell>
          <cell r="AT1924">
            <v>2.426024892</v>
          </cell>
          <cell r="AU1924">
            <v>1.7743462839999999</v>
          </cell>
          <cell r="AV1924">
            <v>1.772466098</v>
          </cell>
          <cell r="AW1924">
            <v>1.748117409</v>
          </cell>
          <cell r="AX1924">
            <v>1.8877623750000001</v>
          </cell>
          <cell r="AY1924">
            <v>2.5249838960000002</v>
          </cell>
          <cell r="AZ1924">
            <v>2.8646040199999998</v>
          </cell>
          <cell r="BA1924">
            <v>3.108637791</v>
          </cell>
          <cell r="BB1924">
            <v>2.8378381400000001</v>
          </cell>
          <cell r="BC1924">
            <v>2.266392937</v>
          </cell>
          <cell r="BD1924">
            <v>1.866403824</v>
          </cell>
          <cell r="BE1924">
            <v>1.7229018540000001</v>
          </cell>
          <cell r="BF1924">
            <v>1.8590890600000001</v>
          </cell>
          <cell r="BG1924">
            <v>2.3438545089999998</v>
          </cell>
          <cell r="BH1924">
            <v>1.8671047220000001</v>
          </cell>
          <cell r="BI1924">
            <v>1.847061482</v>
          </cell>
          <cell r="BJ1924">
            <v>1.8592456129999999</v>
          </cell>
          <cell r="BK1924">
            <v>1.930241399</v>
          </cell>
          <cell r="BL1924">
            <v>1.9537068529999999</v>
          </cell>
          <cell r="BM1924">
            <v>2.2358687920000002</v>
          </cell>
          <cell r="BN1924">
            <v>2.171223216</v>
          </cell>
          <cell r="BO1924">
            <v>2.2804560610000002</v>
          </cell>
          <cell r="BP1924">
            <v>2.3566773169999999</v>
          </cell>
          <cell r="BQ1924">
            <v>2.3141952130000001</v>
          </cell>
          <cell r="BR1924">
            <v>2.168850656</v>
          </cell>
          <cell r="BS1924">
            <v>2.0938239099999998</v>
          </cell>
          <cell r="BT1924">
            <v>2.6529902750000001</v>
          </cell>
          <cell r="BU1924">
            <v>1.9080121759999999</v>
          </cell>
          <cell r="BV1924">
            <v>1.917118337</v>
          </cell>
          <cell r="BW1924">
            <v>2.0567073950000001</v>
          </cell>
          <cell r="BX1924">
            <v>2.4538058739999999</v>
          </cell>
          <cell r="BY1924">
            <v>2.5243349259999999</v>
          </cell>
          <cell r="BZ1924">
            <v>2.5926950030000002</v>
          </cell>
          <cell r="CA1924">
            <v>2.6483155389999999</v>
          </cell>
          <cell r="CB1924">
            <v>2.5528260330000001</v>
          </cell>
          <cell r="CC1924">
            <v>2.4575892220000002</v>
          </cell>
          <cell r="CD1924">
            <v>2.2724344869999999</v>
          </cell>
          <cell r="CE1924">
            <v>2.20812249</v>
          </cell>
          <cell r="CF1924">
            <v>2.2307081210000002</v>
          </cell>
          <cell r="CG1924">
            <v>3.9441656919999999</v>
          </cell>
        </row>
        <row r="1925">
          <cell r="B1925" t="str">
            <v>Per_Value_Tequila_England &amp; Wales</v>
          </cell>
          <cell r="C1925" t="str">
            <v>Per</v>
          </cell>
          <cell r="D1925" t="str">
            <v>Value</v>
          </cell>
          <cell r="E1925" t="str">
            <v>Spirits</v>
          </cell>
          <cell r="F1925" t="str">
            <v>Tequila</v>
          </cell>
          <cell r="G1925" t="str">
            <v>England &amp; Wales</v>
          </cell>
          <cell r="H1925">
            <v>2.9941818910000002</v>
          </cell>
          <cell r="I1925">
            <v>3.3669905760000001</v>
          </cell>
          <cell r="J1925">
            <v>3.7687529450000001</v>
          </cell>
          <cell r="K1925">
            <v>3.7065093249999999</v>
          </cell>
          <cell r="L1925">
            <v>3.7858962190000001</v>
          </cell>
          <cell r="M1925">
            <v>3.7822418299999998</v>
          </cell>
          <cell r="N1925">
            <v>3.592505864</v>
          </cell>
          <cell r="O1925">
            <v>3.4203659420000001</v>
          </cell>
          <cell r="P1925">
            <v>3.6054305979999999</v>
          </cell>
          <cell r="Q1925">
            <v>3.71795404</v>
          </cell>
          <cell r="R1925">
            <v>3.6354769990000002</v>
          </cell>
          <cell r="S1925">
            <v>3.671119692</v>
          </cell>
          <cell r="T1925">
            <v>4.464486763</v>
          </cell>
          <cell r="U1925">
            <v>3.1694527589999999</v>
          </cell>
          <cell r="V1925">
            <v>3.4920431719999998</v>
          </cell>
          <cell r="W1925">
            <v>3.6020870789999999</v>
          </cell>
          <cell r="X1925">
            <v>3.806155264</v>
          </cell>
          <cell r="Y1925">
            <v>3.9598036059999999</v>
          </cell>
          <cell r="Z1925">
            <v>4.0578460290000002</v>
          </cell>
          <cell r="AA1925">
            <v>3.899992718</v>
          </cell>
          <cell r="AB1925">
            <v>3.9223375530000002</v>
          </cell>
          <cell r="AC1925">
            <v>3.8951591649999999</v>
          </cell>
          <cell r="AD1925">
            <v>3.8659515369999999</v>
          </cell>
          <cell r="AE1925">
            <v>3.7515817710000001</v>
          </cell>
          <cell r="AF1925">
            <v>3.756728217</v>
          </cell>
          <cell r="AG1925">
            <v>4.5656587149999996</v>
          </cell>
          <cell r="AH1925">
            <v>2.34571204</v>
          </cell>
          <cell r="AI1925">
            <v>2.811781598</v>
          </cell>
          <cell r="AJ1925">
            <v>3.07491402</v>
          </cell>
          <cell r="AK1925">
            <v>3.3468864090000001</v>
          </cell>
          <cell r="AL1925">
            <v>3.4556427310000002</v>
          </cell>
          <cell r="AM1925">
            <v>3.4342612730000002</v>
          </cell>
          <cell r="AN1925">
            <v>3.4481540869999998</v>
          </cell>
          <cell r="AO1925">
            <v>3.558073018</v>
          </cell>
          <cell r="AP1925">
            <v>3.7523441229999999</v>
          </cell>
          <cell r="AQ1925">
            <v>4.0230867540000004</v>
          </cell>
          <cell r="AR1925">
            <v>4.0872539430000003</v>
          </cell>
          <cell r="AS1925">
            <v>4.0439882819999999</v>
          </cell>
          <cell r="AT1925">
            <v>5.0320299210000003</v>
          </cell>
          <cell r="AU1925">
            <v>4.1573732730000001</v>
          </cell>
          <cell r="AV1925">
            <v>4.1473383190000002</v>
          </cell>
          <cell r="AW1925">
            <v>4.2402411579999999</v>
          </cell>
          <cell r="AX1925">
            <v>3.9709731669999999</v>
          </cell>
          <cell r="AY1925">
            <v>3.6683365270000001</v>
          </cell>
          <cell r="AZ1925">
            <v>3.1255395529999999</v>
          </cell>
          <cell r="BA1925">
            <v>3.2603385340000002</v>
          </cell>
          <cell r="BB1925">
            <v>3.473363961</v>
          </cell>
          <cell r="BC1925">
            <v>3.9725004410000002</v>
          </cell>
          <cell r="BD1925">
            <v>4.8049341999999999</v>
          </cell>
          <cell r="BE1925">
            <v>4.8407239569999998</v>
          </cell>
          <cell r="BF1925">
            <v>4.9579700449999997</v>
          </cell>
          <cell r="BG1925">
            <v>6.2036594379999999</v>
          </cell>
          <cell r="BH1925">
            <v>4.7371251110000001</v>
          </cell>
          <cell r="BI1925">
            <v>4.7339873260000003</v>
          </cell>
          <cell r="BJ1925">
            <v>5.1126318470000003</v>
          </cell>
          <cell r="BK1925">
            <v>5.8706849429999997</v>
          </cell>
          <cell r="BL1925">
            <v>5.7337527540000002</v>
          </cell>
          <cell r="BM1925">
            <v>5.7589768560000003</v>
          </cell>
          <cell r="BN1925">
            <v>5.7384756990000003</v>
          </cell>
          <cell r="BO1925">
            <v>5.8639542909999998</v>
          </cell>
          <cell r="BP1925">
            <v>6.0688808600000002</v>
          </cell>
          <cell r="BQ1925">
            <v>6.4384205980000004</v>
          </cell>
          <cell r="BR1925">
            <v>6.6798164269999996</v>
          </cell>
          <cell r="BS1925">
            <v>6.5240303180000003</v>
          </cell>
          <cell r="BT1925">
            <v>8.0385659510000007</v>
          </cell>
          <cell r="BU1925">
            <v>6.1335018420000003</v>
          </cell>
          <cell r="BV1925">
            <v>6.3243866320000004</v>
          </cell>
          <cell r="BW1925">
            <v>6.584386072</v>
          </cell>
          <cell r="BX1925">
            <v>7.256132268</v>
          </cell>
          <cell r="BY1925">
            <v>7.2432963099999998</v>
          </cell>
          <cell r="BZ1925">
            <v>7.262420895</v>
          </cell>
          <cell r="CA1925">
            <v>6.8927563559999996</v>
          </cell>
          <cell r="CB1925">
            <v>7.544701646</v>
          </cell>
          <cell r="CC1925">
            <v>7.6797022760000004</v>
          </cell>
          <cell r="CD1925">
            <v>7.3692282809999998</v>
          </cell>
          <cell r="CE1925">
            <v>7.671375319</v>
          </cell>
          <cell r="CF1925">
            <v>7.2935683139999998</v>
          </cell>
          <cell r="CG1925">
            <v>8.5646849500000002</v>
          </cell>
        </row>
        <row r="1926">
          <cell r="B1926" t="str">
            <v>Per_Value_Tequila_Scotland</v>
          </cell>
          <cell r="C1926" t="str">
            <v>Per</v>
          </cell>
          <cell r="D1926" t="str">
            <v>Value</v>
          </cell>
          <cell r="E1926" t="str">
            <v>Spirits</v>
          </cell>
          <cell r="F1926" t="str">
            <v>Tequila</v>
          </cell>
          <cell r="G1926" t="str">
            <v>Scotland</v>
          </cell>
          <cell r="H1926">
            <v>0.346961674</v>
          </cell>
          <cell r="I1926">
            <v>0.38445338299999998</v>
          </cell>
          <cell r="J1926">
            <v>0.43152056900000002</v>
          </cell>
          <cell r="K1926">
            <v>0.44349379799999999</v>
          </cell>
          <cell r="L1926">
            <v>0.44638956400000002</v>
          </cell>
          <cell r="M1926">
            <v>0.45776040299999998</v>
          </cell>
          <cell r="N1926">
            <v>0.45672099199999999</v>
          </cell>
          <cell r="O1926">
            <v>0.43918139299999998</v>
          </cell>
          <cell r="P1926">
            <v>0.43172629899999998</v>
          </cell>
          <cell r="Q1926">
            <v>0.48619300100000001</v>
          </cell>
          <cell r="R1926">
            <v>0.47277309099999998</v>
          </cell>
          <cell r="S1926">
            <v>0.475463103</v>
          </cell>
          <cell r="T1926">
            <v>0.57599552300000001</v>
          </cell>
          <cell r="U1926">
            <v>0.409129148</v>
          </cell>
          <cell r="V1926">
            <v>0.45366331500000001</v>
          </cell>
          <cell r="W1926">
            <v>0.48776965999999999</v>
          </cell>
          <cell r="X1926">
            <v>0.48806006699999999</v>
          </cell>
          <cell r="Y1926">
            <v>0.509548212</v>
          </cell>
          <cell r="Z1926">
            <v>0.53838754700000002</v>
          </cell>
          <cell r="AA1926">
            <v>0.51917275600000001</v>
          </cell>
          <cell r="AB1926">
            <v>0.51722546899999999</v>
          </cell>
          <cell r="AC1926">
            <v>0.56156400799999995</v>
          </cell>
          <cell r="AD1926">
            <v>0.55905623500000001</v>
          </cell>
          <cell r="AE1926">
            <v>0.57679370600000002</v>
          </cell>
          <cell r="AF1926">
            <v>0.58312743600000005</v>
          </cell>
          <cell r="AG1926">
            <v>0.72416419600000004</v>
          </cell>
          <cell r="AH1926">
            <v>0.44310885</v>
          </cell>
          <cell r="AI1926">
            <v>0.53502203699999995</v>
          </cell>
          <cell r="AJ1926">
            <v>0.58825667999999998</v>
          </cell>
          <cell r="AK1926">
            <v>0.61878935899999998</v>
          </cell>
          <cell r="AL1926">
            <v>0.65873471299999997</v>
          </cell>
          <cell r="AM1926">
            <v>0.73496692299999999</v>
          </cell>
          <cell r="AN1926">
            <v>0.72511825600000002</v>
          </cell>
          <cell r="AO1926">
            <v>0.74729462700000004</v>
          </cell>
          <cell r="AP1926">
            <v>0.77225649200000002</v>
          </cell>
          <cell r="AQ1926">
            <v>0.77022972300000003</v>
          </cell>
          <cell r="AR1926">
            <v>0.73327215300000004</v>
          </cell>
          <cell r="AS1926">
            <v>0.70915668899999995</v>
          </cell>
          <cell r="AT1926">
            <v>0.85893338799999996</v>
          </cell>
          <cell r="AU1926">
            <v>0.73571774300000004</v>
          </cell>
          <cell r="AV1926">
            <v>0.758068242</v>
          </cell>
          <cell r="AW1926">
            <v>0.76404090599999996</v>
          </cell>
          <cell r="AX1926">
            <v>0.69714403199999997</v>
          </cell>
          <cell r="AY1926">
            <v>0.59958867599999999</v>
          </cell>
          <cell r="AZ1926">
            <v>0.49333737500000002</v>
          </cell>
          <cell r="BA1926">
            <v>0.468255017</v>
          </cell>
          <cell r="BB1926">
            <v>0.42612839800000002</v>
          </cell>
          <cell r="BC1926">
            <v>0.46405792600000001</v>
          </cell>
          <cell r="BD1926">
            <v>0.47693509899999997</v>
          </cell>
          <cell r="BE1926">
            <v>0.50364969100000001</v>
          </cell>
          <cell r="BF1926">
            <v>0.52990075199999997</v>
          </cell>
          <cell r="BG1926">
            <v>0.58742072400000001</v>
          </cell>
          <cell r="BH1926">
            <v>0.45300992299999998</v>
          </cell>
          <cell r="BI1926">
            <v>0.47137759800000001</v>
          </cell>
          <cell r="BJ1926">
            <v>0.52296208600000005</v>
          </cell>
          <cell r="BK1926">
            <v>0.63624157599999998</v>
          </cell>
          <cell r="BL1926">
            <v>0.53888006200000005</v>
          </cell>
          <cell r="BM1926">
            <v>0.53284770400000003</v>
          </cell>
          <cell r="BN1926">
            <v>0.52034806199999994</v>
          </cell>
          <cell r="BO1926">
            <v>0.54756125</v>
          </cell>
          <cell r="BP1926">
            <v>0.58461078899999996</v>
          </cell>
          <cell r="BQ1926">
            <v>0.56483556599999996</v>
          </cell>
          <cell r="BR1926">
            <v>0.50003854000000003</v>
          </cell>
          <cell r="BS1926">
            <v>0.55351800500000004</v>
          </cell>
          <cell r="BT1926">
            <v>0.71758705</v>
          </cell>
          <cell r="BU1926">
            <v>0.55446517699999998</v>
          </cell>
          <cell r="BV1926">
            <v>0.56806362099999996</v>
          </cell>
          <cell r="BW1926">
            <v>0.59788126399999997</v>
          </cell>
          <cell r="BX1926">
            <v>0.58885251000000005</v>
          </cell>
          <cell r="BY1926">
            <v>0.61782255699999999</v>
          </cell>
          <cell r="BZ1926">
            <v>0.52502509900000005</v>
          </cell>
          <cell r="CA1926">
            <v>0.47549244499999999</v>
          </cell>
          <cell r="CB1926">
            <v>0.48609160000000001</v>
          </cell>
          <cell r="CC1926">
            <v>0.52069250600000005</v>
          </cell>
          <cell r="CD1926">
            <v>0.59967685900000001</v>
          </cell>
          <cell r="CE1926">
            <v>0.634245159</v>
          </cell>
          <cell r="CF1926">
            <v>0.60981371600000001</v>
          </cell>
          <cell r="CG1926">
            <v>0.76466470499999994</v>
          </cell>
        </row>
        <row r="1927">
          <cell r="B1927" t="str">
            <v>Per_Value_Vodka_England &amp; Wales</v>
          </cell>
          <cell r="C1927" t="str">
            <v>Per</v>
          </cell>
          <cell r="D1927" t="str">
            <v>Value</v>
          </cell>
          <cell r="E1927" t="str">
            <v>Spirits</v>
          </cell>
          <cell r="F1927" t="str">
            <v>Vodka</v>
          </cell>
          <cell r="G1927" t="str">
            <v>England &amp; Wales</v>
          </cell>
          <cell r="H1927">
            <v>94.088137463999999</v>
          </cell>
          <cell r="I1927">
            <v>96.250871712000006</v>
          </cell>
          <cell r="J1927">
            <v>99.992095794999997</v>
          </cell>
          <cell r="K1927">
            <v>102.227542516</v>
          </cell>
          <cell r="L1927">
            <v>103.288264508</v>
          </cell>
          <cell r="M1927">
            <v>100.450161588</v>
          </cell>
          <cell r="N1927">
            <v>97.475512320000007</v>
          </cell>
          <cell r="O1927">
            <v>99.107106681999994</v>
          </cell>
          <cell r="P1927">
            <v>101.493279368</v>
          </cell>
          <cell r="Q1927">
            <v>103.69034108300001</v>
          </cell>
          <cell r="R1927">
            <v>104.502263387</v>
          </cell>
          <cell r="S1927">
            <v>104.40577844800001</v>
          </cell>
          <cell r="T1927">
            <v>129.395971312</v>
          </cell>
          <cell r="U1927">
            <v>104.83583231199999</v>
          </cell>
          <cell r="V1927">
            <v>89.925621720999999</v>
          </cell>
          <cell r="W1927">
            <v>98.43340164</v>
          </cell>
          <cell r="X1927">
            <v>108.162120366</v>
          </cell>
          <cell r="Y1927">
            <v>107.442509274</v>
          </cell>
          <cell r="Z1927">
            <v>103.409572561</v>
          </cell>
          <cell r="AA1927">
            <v>101.58572358799999</v>
          </cell>
          <cell r="AB1927">
            <v>102.22264334800001</v>
          </cell>
          <cell r="AC1927">
            <v>107.685129178</v>
          </cell>
          <cell r="AD1927">
            <v>106.912297341</v>
          </cell>
          <cell r="AE1927">
            <v>106.17792786</v>
          </cell>
          <cell r="AF1927">
            <v>104.21731016</v>
          </cell>
          <cell r="AG1927">
            <v>135.81796388699999</v>
          </cell>
          <cell r="AH1927">
            <v>80.058754999000001</v>
          </cell>
          <cell r="AI1927">
            <v>85.809837067999993</v>
          </cell>
          <cell r="AJ1927">
            <v>93.083673157999996</v>
          </cell>
          <cell r="AK1927">
            <v>104.569515365</v>
          </cell>
          <cell r="AL1927">
            <v>106.234887774</v>
          </cell>
          <cell r="AM1927">
            <v>100.069043295</v>
          </cell>
          <cell r="AN1927">
            <v>98.625335251999999</v>
          </cell>
          <cell r="AO1927">
            <v>98.468666757999998</v>
          </cell>
          <cell r="AP1927">
            <v>100.68544493</v>
          </cell>
          <cell r="AQ1927">
            <v>100.020369837</v>
          </cell>
          <cell r="AR1927">
            <v>98.608891532000001</v>
          </cell>
          <cell r="AS1927">
            <v>98.591160217999999</v>
          </cell>
          <cell r="AT1927">
            <v>120.446456778</v>
          </cell>
          <cell r="AU1927">
            <v>94.279705379999996</v>
          </cell>
          <cell r="AV1927">
            <v>86.929060552999999</v>
          </cell>
          <cell r="AW1927">
            <v>95.144501755999997</v>
          </cell>
          <cell r="AX1927">
            <v>101.74577510500001</v>
          </cell>
          <cell r="AY1927">
            <v>110.494085512</v>
          </cell>
          <cell r="AZ1927">
            <v>107.346465507</v>
          </cell>
          <cell r="BA1927">
            <v>107.401212082</v>
          </cell>
          <cell r="BB1927">
            <v>107.929844676</v>
          </cell>
          <cell r="BC1927">
            <v>112.08588714</v>
          </cell>
          <cell r="BD1927">
            <v>112.869057708</v>
          </cell>
          <cell r="BE1927">
            <v>110.277745501</v>
          </cell>
          <cell r="BF1927">
            <v>109.396543767</v>
          </cell>
          <cell r="BG1927">
            <v>139.72683279</v>
          </cell>
          <cell r="BH1927">
            <v>104.903082353</v>
          </cell>
          <cell r="BI1927">
            <v>97.948953861000007</v>
          </cell>
          <cell r="BJ1927">
            <v>106.18859922599999</v>
          </cell>
          <cell r="BK1927">
            <v>108.421033796</v>
          </cell>
          <cell r="BL1927">
            <v>104.91043894000001</v>
          </cell>
          <cell r="BM1927">
            <v>112.281517077</v>
          </cell>
          <cell r="BN1927">
            <v>108.17607916199999</v>
          </cell>
          <cell r="BO1927">
            <v>112.07370982800001</v>
          </cell>
          <cell r="BP1927">
            <v>115.062578475</v>
          </cell>
          <cell r="BQ1927">
            <v>116.689631396</v>
          </cell>
          <cell r="BR1927">
            <v>114.56765289499999</v>
          </cell>
          <cell r="BS1927">
            <v>114.351259308</v>
          </cell>
          <cell r="BT1927">
            <v>146.182689899</v>
          </cell>
          <cell r="BU1927">
            <v>105.213925076</v>
          </cell>
          <cell r="BV1927">
            <v>106.398959956</v>
          </cell>
          <cell r="BW1927">
            <v>106.37095581</v>
          </cell>
          <cell r="BX1927">
            <v>110.306473935</v>
          </cell>
          <cell r="BY1927">
            <v>113.00777293500001</v>
          </cell>
          <cell r="BZ1927">
            <v>116.63729202099999</v>
          </cell>
          <cell r="CA1927">
            <v>119.334136759</v>
          </cell>
          <cell r="CB1927">
            <v>123.732720783</v>
          </cell>
          <cell r="CC1927">
            <v>123.070725935</v>
          </cell>
          <cell r="CD1927">
            <v>121.56864996100001</v>
          </cell>
          <cell r="CE1927">
            <v>120.11798059199999</v>
          </cell>
          <cell r="CF1927">
            <v>119.56225465599999</v>
          </cell>
          <cell r="CG1927">
            <v>156.75090281300001</v>
          </cell>
        </row>
        <row r="1928">
          <cell r="B1928" t="str">
            <v>Per_Value_Vodka_Scotland</v>
          </cell>
          <cell r="C1928" t="str">
            <v>Per</v>
          </cell>
          <cell r="D1928" t="str">
            <v>Value</v>
          </cell>
          <cell r="E1928" t="str">
            <v>Spirits</v>
          </cell>
          <cell r="F1928" t="str">
            <v>Vodka</v>
          </cell>
          <cell r="G1928" t="str">
            <v>Scotland</v>
          </cell>
          <cell r="H1928">
            <v>14.335155394999999</v>
          </cell>
          <cell r="I1928">
            <v>15.105863829</v>
          </cell>
          <cell r="J1928">
            <v>15.732664452</v>
          </cell>
          <cell r="K1928">
            <v>15.750494509999999</v>
          </cell>
          <cell r="L1928">
            <v>14.450284890000001</v>
          </cell>
          <cell r="M1928">
            <v>12.916522054</v>
          </cell>
          <cell r="N1928">
            <v>12.339410613</v>
          </cell>
          <cell r="O1928">
            <v>11.592360743</v>
          </cell>
          <cell r="P1928">
            <v>13.333949047000001</v>
          </cell>
          <cell r="Q1928">
            <v>15.394095089</v>
          </cell>
          <cell r="R1928">
            <v>15.303827997000001</v>
          </cell>
          <cell r="S1928">
            <v>15.83592836</v>
          </cell>
          <cell r="T1928">
            <v>19.267089197000001</v>
          </cell>
          <cell r="U1928">
            <v>15.685192002000001</v>
          </cell>
          <cell r="V1928">
            <v>16.610520097999999</v>
          </cell>
          <cell r="W1928">
            <v>16.08791227</v>
          </cell>
          <cell r="X1928">
            <v>17.114584023999999</v>
          </cell>
          <cell r="Y1928">
            <v>17.100070293000002</v>
          </cell>
          <cell r="Z1928">
            <v>16.55997764</v>
          </cell>
          <cell r="AA1928">
            <v>16.019600637</v>
          </cell>
          <cell r="AB1928">
            <v>15.71692009</v>
          </cell>
          <cell r="AC1928">
            <v>15.954125148999999</v>
          </cell>
          <cell r="AD1928">
            <v>16.266882277000001</v>
          </cell>
          <cell r="AE1928">
            <v>14.849811696</v>
          </cell>
          <cell r="AF1928">
            <v>15.948082256999999</v>
          </cell>
          <cell r="AG1928">
            <v>19.283721523000001</v>
          </cell>
          <cell r="AH1928">
            <v>10.966022573</v>
          </cell>
          <cell r="AI1928">
            <v>12.420851586</v>
          </cell>
          <cell r="AJ1928">
            <v>14.166727310000001</v>
          </cell>
          <cell r="AK1928">
            <v>15.288875443</v>
          </cell>
          <cell r="AL1928">
            <v>17.405384564999999</v>
          </cell>
          <cell r="AM1928">
            <v>15.903282013</v>
          </cell>
          <cell r="AN1928">
            <v>15.223490602</v>
          </cell>
          <cell r="AO1928">
            <v>15.441222325</v>
          </cell>
          <cell r="AP1928">
            <v>15.666660201999999</v>
          </cell>
          <cell r="AQ1928">
            <v>15.356903199</v>
          </cell>
          <cell r="AR1928">
            <v>15.238991122</v>
          </cell>
          <cell r="AS1928">
            <v>16.961873392000001</v>
          </cell>
          <cell r="AT1928">
            <v>20.990782696</v>
          </cell>
          <cell r="AU1928">
            <v>14.215096317</v>
          </cell>
          <cell r="AV1928">
            <v>13.644563214</v>
          </cell>
          <cell r="AW1928">
            <v>14.967022975000001</v>
          </cell>
          <cell r="AX1928">
            <v>15.656577101</v>
          </cell>
          <cell r="AY1928">
            <v>16.424893983</v>
          </cell>
          <cell r="AZ1928">
            <v>16.974174694999999</v>
          </cell>
          <cell r="BA1928">
            <v>17.148807882</v>
          </cell>
          <cell r="BB1928">
            <v>16.711491971000001</v>
          </cell>
          <cell r="BC1928">
            <v>17.212906610000001</v>
          </cell>
          <cell r="BD1928">
            <v>16.052928875999999</v>
          </cell>
          <cell r="BE1928">
            <v>15.456457681</v>
          </cell>
          <cell r="BF1928">
            <v>16.087994806000001</v>
          </cell>
          <cell r="BG1928">
            <v>22.260563260000001</v>
          </cell>
          <cell r="BH1928">
            <v>14.46424053</v>
          </cell>
          <cell r="BI1928">
            <v>13.694710553</v>
          </cell>
          <cell r="BJ1928">
            <v>14.521503946999999</v>
          </cell>
          <cell r="BK1928">
            <v>14.610866158</v>
          </cell>
          <cell r="BL1928">
            <v>13.912932980000001</v>
          </cell>
          <cell r="BM1928">
            <v>14.878539216</v>
          </cell>
          <cell r="BN1928">
            <v>14.142003546</v>
          </cell>
          <cell r="BO1928">
            <v>15.135961646</v>
          </cell>
          <cell r="BP1928">
            <v>15.326494010999999</v>
          </cell>
          <cell r="BQ1928">
            <v>15.53096957</v>
          </cell>
          <cell r="BR1928">
            <v>14.298537227000001</v>
          </cell>
          <cell r="BS1928">
            <v>14.187695969</v>
          </cell>
          <cell r="BT1928">
            <v>18.853974954000002</v>
          </cell>
          <cell r="BU1928">
            <v>13.596666581999999</v>
          </cell>
          <cell r="BV1928">
            <v>13.953108086</v>
          </cell>
          <cell r="BW1928">
            <v>14.131754201</v>
          </cell>
          <cell r="BX1928">
            <v>13.945324340999999</v>
          </cell>
          <cell r="BY1928">
            <v>14.644231968</v>
          </cell>
          <cell r="BZ1928">
            <v>14.914892087</v>
          </cell>
          <cell r="CA1928">
            <v>15.431814777</v>
          </cell>
          <cell r="CB1928">
            <v>16.015682876</v>
          </cell>
          <cell r="CC1928">
            <v>15.895227176000001</v>
          </cell>
          <cell r="CD1928">
            <v>15.631017969</v>
          </cell>
          <cell r="CE1928">
            <v>15.396660836000001</v>
          </cell>
          <cell r="CF1928">
            <v>15.381973229</v>
          </cell>
          <cell r="CG1928">
            <v>20.232512785000001</v>
          </cell>
        </row>
        <row r="1929">
          <cell r="B1929" t="str">
            <v>Per_Value_White Rum_England &amp; Wales</v>
          </cell>
          <cell r="C1929" t="str">
            <v>Per</v>
          </cell>
          <cell r="D1929" t="str">
            <v>Value</v>
          </cell>
          <cell r="E1929" t="str">
            <v>Spirits</v>
          </cell>
          <cell r="F1929" t="str">
            <v>White Rum</v>
          </cell>
          <cell r="G1929" t="str">
            <v>England &amp; Wales</v>
          </cell>
          <cell r="H1929">
            <v>14.09143121</v>
          </cell>
          <cell r="I1929">
            <v>14.683354469999999</v>
          </cell>
          <cell r="J1929">
            <v>16.17183558</v>
          </cell>
          <cell r="K1929">
            <v>17.502309595</v>
          </cell>
          <cell r="L1929">
            <v>17.842549697999999</v>
          </cell>
          <cell r="M1929">
            <v>17.420375457999999</v>
          </cell>
          <cell r="N1929">
            <v>17.525802286000001</v>
          </cell>
          <cell r="O1929">
            <v>17.487904682</v>
          </cell>
          <cell r="P1929">
            <v>16.620454993999999</v>
          </cell>
          <cell r="Q1929">
            <v>16.369402381</v>
          </cell>
          <cell r="R1929">
            <v>16.233727377000001</v>
          </cell>
          <cell r="S1929">
            <v>16.287252485</v>
          </cell>
          <cell r="T1929">
            <v>20.592850276</v>
          </cell>
          <cell r="U1929">
            <v>13.185077385</v>
          </cell>
          <cell r="V1929">
            <v>13.546953279</v>
          </cell>
          <cell r="W1929">
            <v>15.291646477</v>
          </cell>
          <cell r="X1929">
            <v>16.109202383</v>
          </cell>
          <cell r="Y1929">
            <v>15.81946904</v>
          </cell>
          <cell r="Z1929">
            <v>16.420744620000001</v>
          </cell>
          <cell r="AA1929">
            <v>15.957014208</v>
          </cell>
          <cell r="AB1929">
            <v>15.615290583</v>
          </cell>
          <cell r="AC1929">
            <v>15.640782888</v>
          </cell>
          <cell r="AD1929">
            <v>14.597203066000001</v>
          </cell>
          <cell r="AE1929">
            <v>14.771948546999999</v>
          </cell>
          <cell r="AF1929">
            <v>14.548218018</v>
          </cell>
          <cell r="AG1929">
            <v>18.095124010999999</v>
          </cell>
          <cell r="AH1929">
            <v>9.7841844410000007</v>
          </cell>
          <cell r="AI1929">
            <v>11.20490077</v>
          </cell>
          <cell r="AJ1929">
            <v>13.147352218</v>
          </cell>
          <cell r="AK1929">
            <v>13.938043014</v>
          </cell>
          <cell r="AL1929">
            <v>15.557696911000001</v>
          </cell>
          <cell r="AM1929">
            <v>15.647637945</v>
          </cell>
          <cell r="AN1929">
            <v>15.553987036000001</v>
          </cell>
          <cell r="AO1929">
            <v>15.678594553</v>
          </cell>
          <cell r="AP1929">
            <v>15.087264818</v>
          </cell>
          <cell r="AQ1929">
            <v>14.602610644</v>
          </cell>
          <cell r="AR1929">
            <v>14.283771409</v>
          </cell>
          <cell r="AS1929">
            <v>14.743532887000001</v>
          </cell>
          <cell r="AT1929">
            <v>18.644235559999998</v>
          </cell>
          <cell r="AU1929">
            <v>12.131264936999999</v>
          </cell>
          <cell r="AV1929">
            <v>13.15529057</v>
          </cell>
          <cell r="AW1929">
            <v>13.378558989</v>
          </cell>
          <cell r="AX1929">
            <v>14.047446161</v>
          </cell>
          <cell r="AY1929">
            <v>15.643855589999999</v>
          </cell>
          <cell r="AZ1929">
            <v>14.822255075999999</v>
          </cell>
          <cell r="BA1929">
            <v>14.505814139</v>
          </cell>
          <cell r="BB1929">
            <v>15.390505075</v>
          </cell>
          <cell r="BC1929">
            <v>15.343418435</v>
          </cell>
          <cell r="BD1929">
            <v>15.516463847000001</v>
          </cell>
          <cell r="BE1929">
            <v>15.950742732</v>
          </cell>
          <cell r="BF1929">
            <v>15.929678925999999</v>
          </cell>
          <cell r="BG1929">
            <v>22.036557391999999</v>
          </cell>
          <cell r="BH1929">
            <v>14.700801579</v>
          </cell>
          <cell r="BI1929">
            <v>14.436267447000001</v>
          </cell>
          <cell r="BJ1929">
            <v>14.810209072999999</v>
          </cell>
          <cell r="BK1929">
            <v>16.124378623999998</v>
          </cell>
          <cell r="BL1929">
            <v>14.991477373</v>
          </cell>
          <cell r="BM1929">
            <v>15.469644286999999</v>
          </cell>
          <cell r="BN1929">
            <v>14.765337575</v>
          </cell>
          <cell r="BO1929">
            <v>14.950936139</v>
          </cell>
          <cell r="BP1929">
            <v>15.273737353</v>
          </cell>
          <cell r="BQ1929">
            <v>14.536226924999999</v>
          </cell>
          <cell r="BR1929">
            <v>14.371989229</v>
          </cell>
          <cell r="BS1929">
            <v>14.383932733</v>
          </cell>
          <cell r="BT1929">
            <v>19.804382593</v>
          </cell>
          <cell r="BU1929">
            <v>12.863863341</v>
          </cell>
          <cell r="BV1929">
            <v>12.939699415</v>
          </cell>
          <cell r="BW1929">
            <v>12.658430786</v>
          </cell>
          <cell r="BX1929">
            <v>13.953530020000001</v>
          </cell>
          <cell r="BY1929">
            <v>14.497314084999999</v>
          </cell>
          <cell r="BZ1929">
            <v>14.767988450000001</v>
          </cell>
          <cell r="CA1929">
            <v>14.756731176000001</v>
          </cell>
          <cell r="CB1929">
            <v>15.183740267999999</v>
          </cell>
          <cell r="CC1929">
            <v>15.287005496000001</v>
          </cell>
          <cell r="CD1929">
            <v>14.249996371</v>
          </cell>
          <cell r="CE1929">
            <v>14.070363425</v>
          </cell>
          <cell r="CF1929">
            <v>14.10143036</v>
          </cell>
          <cell r="CG1929">
            <v>18.902091405</v>
          </cell>
        </row>
        <row r="1930">
          <cell r="B1930" t="str">
            <v>Per_Value_White Rum_Scotland</v>
          </cell>
          <cell r="C1930" t="str">
            <v>Per</v>
          </cell>
          <cell r="D1930" t="str">
            <v>Value</v>
          </cell>
          <cell r="E1930" t="str">
            <v>Spirits</v>
          </cell>
          <cell r="F1930" t="str">
            <v>White Rum</v>
          </cell>
          <cell r="G1930" t="str">
            <v>Scotland</v>
          </cell>
          <cell r="H1930">
            <v>1.2709534010000001</v>
          </cell>
          <cell r="I1930">
            <v>1.4179676619999999</v>
          </cell>
          <cell r="J1930">
            <v>1.5605748230000001</v>
          </cell>
          <cell r="K1930">
            <v>1.6731455</v>
          </cell>
          <cell r="L1930">
            <v>1.720859334</v>
          </cell>
          <cell r="M1930">
            <v>1.6372701300000001</v>
          </cell>
          <cell r="N1930">
            <v>1.538240966</v>
          </cell>
          <cell r="O1930">
            <v>1.4356964270000001</v>
          </cell>
          <cell r="P1930">
            <v>1.4617162800000001</v>
          </cell>
          <cell r="Q1930">
            <v>1.46977585</v>
          </cell>
          <cell r="R1930">
            <v>1.440748988</v>
          </cell>
          <cell r="S1930">
            <v>1.538230483</v>
          </cell>
          <cell r="T1930">
            <v>1.9235023680000001</v>
          </cell>
          <cell r="U1930">
            <v>1.33548618</v>
          </cell>
          <cell r="V1930">
            <v>1.3533851290000001</v>
          </cell>
          <cell r="W1930">
            <v>1.569999648</v>
          </cell>
          <cell r="X1930">
            <v>1.719138678</v>
          </cell>
          <cell r="Y1930">
            <v>1.585947354</v>
          </cell>
          <cell r="Z1930">
            <v>1.681623302</v>
          </cell>
          <cell r="AA1930">
            <v>1.6896713160000001</v>
          </cell>
          <cell r="AB1930">
            <v>1.6925920270000001</v>
          </cell>
          <cell r="AC1930">
            <v>1.597726601</v>
          </cell>
          <cell r="AD1930">
            <v>1.516366796</v>
          </cell>
          <cell r="AE1930">
            <v>1.5904080730000001</v>
          </cell>
          <cell r="AF1930">
            <v>1.6120633419999999</v>
          </cell>
          <cell r="AG1930">
            <v>2.0794434769999999</v>
          </cell>
          <cell r="AH1930">
            <v>1.0222912820000001</v>
          </cell>
          <cell r="AI1930">
            <v>1.3703758589999999</v>
          </cell>
          <cell r="AJ1930">
            <v>1.6222251839999999</v>
          </cell>
          <cell r="AK1930">
            <v>1.5812475429999999</v>
          </cell>
          <cell r="AL1930">
            <v>1.7928946530000001</v>
          </cell>
          <cell r="AM1930">
            <v>1.8354455780000001</v>
          </cell>
          <cell r="AN1930">
            <v>1.800798218</v>
          </cell>
          <cell r="AO1930">
            <v>1.781548524</v>
          </cell>
          <cell r="AP1930">
            <v>1.662273873</v>
          </cell>
          <cell r="AQ1930">
            <v>1.5499977469999999</v>
          </cell>
          <cell r="AR1930">
            <v>1.6340382259999999</v>
          </cell>
          <cell r="AS1930">
            <v>1.7647682</v>
          </cell>
          <cell r="AT1930">
            <v>2.0978863589999999</v>
          </cell>
          <cell r="AU1930">
            <v>1.3509365280000001</v>
          </cell>
          <cell r="AV1930">
            <v>1.574497622</v>
          </cell>
          <cell r="AW1930">
            <v>1.6247599230000001</v>
          </cell>
          <cell r="AX1930">
            <v>1.6759102480000001</v>
          </cell>
          <cell r="AY1930">
            <v>1.803095863</v>
          </cell>
          <cell r="AZ1930">
            <v>1.7102111840000001</v>
          </cell>
          <cell r="BA1930">
            <v>1.671134788</v>
          </cell>
          <cell r="BB1930">
            <v>1.6644272849999999</v>
          </cell>
          <cell r="BC1930">
            <v>1.6005579160000001</v>
          </cell>
          <cell r="BD1930">
            <v>1.570708373</v>
          </cell>
          <cell r="BE1930">
            <v>1.5672388340000001</v>
          </cell>
          <cell r="BF1930">
            <v>1.6458389550000001</v>
          </cell>
          <cell r="BG1930">
            <v>2.2248744110000001</v>
          </cell>
          <cell r="BH1930">
            <v>1.384503102</v>
          </cell>
          <cell r="BI1930">
            <v>1.3148327440000001</v>
          </cell>
          <cell r="BJ1930">
            <v>1.420762589</v>
          </cell>
          <cell r="BK1930">
            <v>1.5898741700000001</v>
          </cell>
          <cell r="BL1930">
            <v>1.5496475249999999</v>
          </cell>
          <cell r="BM1930">
            <v>1.622474695</v>
          </cell>
          <cell r="BN1930">
            <v>1.552294109</v>
          </cell>
          <cell r="BO1930">
            <v>1.548461144</v>
          </cell>
          <cell r="BP1930">
            <v>1.5955158039999999</v>
          </cell>
          <cell r="BQ1930">
            <v>1.5800861799999999</v>
          </cell>
          <cell r="BR1930">
            <v>1.5626447269999999</v>
          </cell>
          <cell r="BS1930">
            <v>1.616657191</v>
          </cell>
          <cell r="BT1930">
            <v>2.1282605879999998</v>
          </cell>
          <cell r="BU1930">
            <v>1.3599885519999999</v>
          </cell>
          <cell r="BV1930">
            <v>1.385927465</v>
          </cell>
          <cell r="BW1930">
            <v>1.375600798</v>
          </cell>
          <cell r="BX1930">
            <v>1.5381294219999999</v>
          </cell>
          <cell r="BY1930">
            <v>1.5426554480000001</v>
          </cell>
          <cell r="BZ1930">
            <v>1.5689596690000001</v>
          </cell>
          <cell r="CA1930">
            <v>1.597297913</v>
          </cell>
          <cell r="CB1930">
            <v>1.6520439579999999</v>
          </cell>
          <cell r="CC1930">
            <v>1.6986467089999999</v>
          </cell>
          <cell r="CD1930">
            <v>1.5443590519999999</v>
          </cell>
          <cell r="CE1930">
            <v>1.5919356389999999</v>
          </cell>
          <cell r="CF1930">
            <v>1.596943172</v>
          </cell>
          <cell r="CG1930">
            <v>2.1688402280000001</v>
          </cell>
        </row>
        <row r="1931">
          <cell r="B1931" t="str">
            <v>QTR_Value_Commodity_England &amp; Wales</v>
          </cell>
          <cell r="C1931" t="str">
            <v>QTR</v>
          </cell>
          <cell r="D1931" t="str">
            <v>Value</v>
          </cell>
          <cell r="E1931" t="str">
            <v>Beer</v>
          </cell>
          <cell r="F1931" t="str">
            <v>Commodity</v>
          </cell>
          <cell r="G1931" t="str">
            <v>England &amp; Wales</v>
          </cell>
          <cell r="K1931">
            <v>13.839345659500001</v>
          </cell>
          <cell r="N1931">
            <v>16.1842387885</v>
          </cell>
          <cell r="Q1931">
            <v>17.756580576000001</v>
          </cell>
          <cell r="T1931">
            <v>17.198453119</v>
          </cell>
          <cell r="X1931">
            <v>14.613624941499998</v>
          </cell>
          <cell r="AA1931">
            <v>16.063834665000002</v>
          </cell>
          <cell r="AD1931">
            <v>14.753838671</v>
          </cell>
          <cell r="AG1931">
            <v>14.9507431425</v>
          </cell>
          <cell r="AK1931">
            <v>12.103295982000002</v>
          </cell>
          <cell r="AN1931">
            <v>14.5342403425</v>
          </cell>
          <cell r="AQ1931">
            <v>15.25162727625</v>
          </cell>
          <cell r="AT1931">
            <v>17.14010351025</v>
          </cell>
          <cell r="AX1931">
            <v>11.26582859725</v>
          </cell>
          <cell r="BA1931">
            <v>12.629164480249999</v>
          </cell>
          <cell r="BD1931">
            <v>11.8157113</v>
          </cell>
          <cell r="BG1931">
            <v>11.0765317335</v>
          </cell>
          <cell r="BK1931">
            <v>7.1486518687499991</v>
          </cell>
          <cell r="BN1931">
            <v>9.6778185107500008</v>
          </cell>
          <cell r="BQ1931">
            <v>9.947190354</v>
          </cell>
          <cell r="BT1931">
            <v>11.859971913500001</v>
          </cell>
          <cell r="BX1931">
            <v>9.6468000487500003</v>
          </cell>
          <cell r="CA1931">
            <v>8.9721593057500009</v>
          </cell>
          <cell r="CD1931">
            <v>6.2611760220000008</v>
          </cell>
          <cell r="CG1931">
            <v>6.1910453194999997</v>
          </cell>
        </row>
        <row r="1932">
          <cell r="B1932" t="str">
            <v>QTR_Value_Commodity_Scotland</v>
          </cell>
          <cell r="C1932" t="str">
            <v>QTR</v>
          </cell>
          <cell r="D1932" t="str">
            <v>Value</v>
          </cell>
          <cell r="E1932" t="str">
            <v>Beer</v>
          </cell>
          <cell r="F1932" t="str">
            <v>Commodity</v>
          </cell>
          <cell r="G1932" t="str">
            <v>Scotland</v>
          </cell>
          <cell r="K1932">
            <v>3.2891855202500002</v>
          </cell>
          <cell r="N1932">
            <v>1.60198342775</v>
          </cell>
          <cell r="Q1932">
            <v>1.3926065955000002</v>
          </cell>
          <cell r="T1932">
            <v>1.3638160945</v>
          </cell>
          <cell r="X1932">
            <v>1.2918405012499998</v>
          </cell>
          <cell r="AA1932">
            <v>1.7032869617499999</v>
          </cell>
          <cell r="AD1932">
            <v>1.5763052307500001</v>
          </cell>
          <cell r="AG1932">
            <v>1.38113500525</v>
          </cell>
          <cell r="AK1932">
            <v>1.1926648085</v>
          </cell>
          <cell r="AN1932">
            <v>1.5439128474999999</v>
          </cell>
          <cell r="AQ1932">
            <v>1.7868818179999999</v>
          </cell>
          <cell r="AT1932">
            <v>2.2229789709999999</v>
          </cell>
          <cell r="AX1932">
            <v>1.5880744522500001</v>
          </cell>
          <cell r="BA1932">
            <v>1.6940110122500001</v>
          </cell>
          <cell r="BD1932">
            <v>1.66733043525</v>
          </cell>
          <cell r="BG1932">
            <v>1.76924987925</v>
          </cell>
          <cell r="BK1932">
            <v>2.1118274614999999</v>
          </cell>
          <cell r="BN1932">
            <v>4.7787336025</v>
          </cell>
          <cell r="BQ1932">
            <v>5.0902530744999996</v>
          </cell>
          <cell r="BT1932">
            <v>4.8846158885000008</v>
          </cell>
          <cell r="BX1932">
            <v>4.4203361192499999</v>
          </cell>
          <cell r="CA1932">
            <v>5.2293806602499995</v>
          </cell>
          <cell r="CD1932">
            <v>4.7034615595</v>
          </cell>
          <cell r="CG1932">
            <v>5.3786270480000002</v>
          </cell>
        </row>
        <row r="1933">
          <cell r="B1933" t="str">
            <v>QTR_Value_NAB/LAB_England &amp; Wales</v>
          </cell>
          <cell r="C1933" t="str">
            <v>QTR</v>
          </cell>
          <cell r="D1933" t="str">
            <v>Value</v>
          </cell>
          <cell r="E1933" t="str">
            <v>Beer</v>
          </cell>
          <cell r="F1933" t="str">
            <v>NAB/LAB</v>
          </cell>
          <cell r="G1933" t="str">
            <v>England &amp; Wales</v>
          </cell>
          <cell r="K1933">
            <v>6.3736250182500003</v>
          </cell>
          <cell r="N1933">
            <v>6.7415129227499992</v>
          </cell>
          <cell r="Q1933">
            <v>6.1515750332500003</v>
          </cell>
          <cell r="T1933">
            <v>6.3463867827500007</v>
          </cell>
          <cell r="X1933">
            <v>5.9099225942499993</v>
          </cell>
          <cell r="AA1933">
            <v>6.4510915727500002</v>
          </cell>
          <cell r="AD1933">
            <v>6.4025660469999996</v>
          </cell>
          <cell r="AG1933">
            <v>6.5281897290000002</v>
          </cell>
          <cell r="AK1933">
            <v>5.9666459700000001</v>
          </cell>
          <cell r="AN1933">
            <v>7.3875477744999998</v>
          </cell>
          <cell r="AQ1933">
            <v>7.0451254844999998</v>
          </cell>
          <cell r="AT1933">
            <v>8.1812510639999996</v>
          </cell>
          <cell r="AX1933">
            <v>6.4205475390000002</v>
          </cell>
          <cell r="BA1933">
            <v>7.2137658145000003</v>
          </cell>
          <cell r="BD1933">
            <v>7.1163811427500008</v>
          </cell>
          <cell r="BG1933">
            <v>6.0097725997499998</v>
          </cell>
          <cell r="BK1933">
            <v>4.5197852904999998</v>
          </cell>
          <cell r="BN1933">
            <v>5.7411086520000003</v>
          </cell>
          <cell r="BQ1933">
            <v>6.4428037062500003</v>
          </cell>
          <cell r="BT1933">
            <v>6.9020445602499993</v>
          </cell>
          <cell r="BX1933">
            <v>5.5360441297499996</v>
          </cell>
          <cell r="CA1933">
            <v>6.2921196827500001</v>
          </cell>
          <cell r="CD1933">
            <v>6.2100990830000002</v>
          </cell>
          <cell r="CG1933">
            <v>5.6963835045</v>
          </cell>
        </row>
        <row r="1934">
          <cell r="B1934" t="str">
            <v>QTR_Value_NAB/LAB_Scotland</v>
          </cell>
          <cell r="C1934" t="str">
            <v>QTR</v>
          </cell>
          <cell r="D1934" t="str">
            <v>Value</v>
          </cell>
          <cell r="E1934" t="str">
            <v>Beer</v>
          </cell>
          <cell r="F1934" t="str">
            <v>NAB/LAB</v>
          </cell>
          <cell r="G1934" t="str">
            <v>Scotland</v>
          </cell>
          <cell r="K1934">
            <v>0.65347880825000004</v>
          </cell>
          <cell r="N1934">
            <v>0.70589287575000004</v>
          </cell>
          <cell r="Q1934">
            <v>0.65618425699999994</v>
          </cell>
          <cell r="T1934">
            <v>0.63499323299999999</v>
          </cell>
          <cell r="X1934">
            <v>0.53454697549999997</v>
          </cell>
          <cell r="AA1934">
            <v>0.5841682279999999</v>
          </cell>
          <cell r="AD1934">
            <v>0.5311556825</v>
          </cell>
          <cell r="AG1934">
            <v>0.50570719500000005</v>
          </cell>
          <cell r="AK1934">
            <v>0.51561614450000004</v>
          </cell>
          <cell r="AN1934">
            <v>0.60589073850000008</v>
          </cell>
          <cell r="AQ1934">
            <v>0.67295975124999996</v>
          </cell>
          <cell r="AT1934">
            <v>0.79389775775000004</v>
          </cell>
          <cell r="AX1934">
            <v>0.61977454825</v>
          </cell>
          <cell r="BA1934">
            <v>0.91155092024999984</v>
          </cell>
          <cell r="BD1934">
            <v>0.81458514324999998</v>
          </cell>
          <cell r="BG1934">
            <v>0.54577836925000001</v>
          </cell>
          <cell r="BK1934">
            <v>0.40625369300000003</v>
          </cell>
          <cell r="BN1934">
            <v>0.515685371</v>
          </cell>
          <cell r="BQ1934">
            <v>0.56738214149999999</v>
          </cell>
          <cell r="BT1934">
            <v>0.50810967549999997</v>
          </cell>
          <cell r="BX1934">
            <v>0.32751873749999993</v>
          </cell>
          <cell r="CA1934">
            <v>0.28685690749999998</v>
          </cell>
          <cell r="CD1934">
            <v>0.26794301374999996</v>
          </cell>
          <cell r="CG1934">
            <v>0.23023436225000002</v>
          </cell>
        </row>
        <row r="1935">
          <cell r="B1935" t="str">
            <v>QTR_Value_Premium_England &amp; Wales</v>
          </cell>
          <cell r="C1935" t="str">
            <v>QTR</v>
          </cell>
          <cell r="D1935" t="str">
            <v>Value</v>
          </cell>
          <cell r="E1935" t="str">
            <v>Beer</v>
          </cell>
          <cell r="F1935" t="str">
            <v>Premium</v>
          </cell>
          <cell r="G1935" t="str">
            <v>England &amp; Wales</v>
          </cell>
          <cell r="K1935">
            <v>696.83447126575004</v>
          </cell>
          <cell r="N1935">
            <v>832.20839192075005</v>
          </cell>
          <cell r="Q1935">
            <v>814.24652566675002</v>
          </cell>
          <cell r="T1935">
            <v>842.48882678675</v>
          </cell>
          <cell r="X1935">
            <v>657.11693307675</v>
          </cell>
          <cell r="AA1935">
            <v>784.00711490474998</v>
          </cell>
          <cell r="AD1935">
            <v>773.05143615974998</v>
          </cell>
          <cell r="AG1935">
            <v>800.44623738874998</v>
          </cell>
          <cell r="AK1935">
            <v>601.65850967999995</v>
          </cell>
          <cell r="AN1935">
            <v>787.5672852990001</v>
          </cell>
          <cell r="AQ1935">
            <v>817.91259181974999</v>
          </cell>
          <cell r="AT1935">
            <v>873.73427159225014</v>
          </cell>
          <cell r="AX1935">
            <v>637.63652407774998</v>
          </cell>
          <cell r="BA1935">
            <v>811.56049183175003</v>
          </cell>
          <cell r="BD1935">
            <v>881.23919483500003</v>
          </cell>
          <cell r="BG1935">
            <v>942.19381444949988</v>
          </cell>
          <cell r="BK1935">
            <v>726.73611689225004</v>
          </cell>
          <cell r="BN1935">
            <v>880.39606463675</v>
          </cell>
          <cell r="BQ1935">
            <v>885.80840017200012</v>
          </cell>
          <cell r="BT1935">
            <v>944.15817147000007</v>
          </cell>
          <cell r="BX1935">
            <v>730.11983946575003</v>
          </cell>
          <cell r="CA1935">
            <v>846.5291193057501</v>
          </cell>
          <cell r="CD1935">
            <v>901.96653137125008</v>
          </cell>
          <cell r="CG1935">
            <v>964.98308467724996</v>
          </cell>
        </row>
        <row r="1936">
          <cell r="B1936" t="str">
            <v>QTR_Value_Premium_Scotland</v>
          </cell>
          <cell r="C1936" t="str">
            <v>QTR</v>
          </cell>
          <cell r="D1936" t="str">
            <v>Value</v>
          </cell>
          <cell r="E1936" t="str">
            <v>Beer</v>
          </cell>
          <cell r="F1936" t="str">
            <v>Premium</v>
          </cell>
          <cell r="G1936" t="str">
            <v>Scotland</v>
          </cell>
          <cell r="K1936">
            <v>61.851147396499989</v>
          </cell>
          <cell r="N1936">
            <v>72.177917219000008</v>
          </cell>
          <cell r="Q1936">
            <v>67.267762431999998</v>
          </cell>
          <cell r="T1936">
            <v>78.959701863499987</v>
          </cell>
          <cell r="X1936">
            <v>60.698662455249995</v>
          </cell>
          <cell r="AA1936">
            <v>66.110650645250004</v>
          </cell>
          <cell r="AD1936">
            <v>65.231212686999996</v>
          </cell>
          <cell r="AG1936">
            <v>67.821642759500008</v>
          </cell>
          <cell r="AK1936">
            <v>50.3829153175</v>
          </cell>
          <cell r="AN1936">
            <v>71.000386132499997</v>
          </cell>
          <cell r="AQ1936">
            <v>70.50675934425</v>
          </cell>
          <cell r="AT1936">
            <v>73.534573798750003</v>
          </cell>
          <cell r="AX1936">
            <v>45.501953704499996</v>
          </cell>
          <cell r="BA1936">
            <v>57.400055682499996</v>
          </cell>
          <cell r="BD1936">
            <v>61.888341959000002</v>
          </cell>
          <cell r="BG1936">
            <v>65.144399206000003</v>
          </cell>
          <cell r="BK1936">
            <v>57.156186238250008</v>
          </cell>
          <cell r="BN1936">
            <v>67.242869754249995</v>
          </cell>
          <cell r="BQ1936">
            <v>70.844192768499994</v>
          </cell>
          <cell r="BT1936">
            <v>72.446046697000014</v>
          </cell>
          <cell r="BX1936">
            <v>53.449274845249995</v>
          </cell>
          <cell r="CA1936">
            <v>60.876213136750003</v>
          </cell>
          <cell r="CD1936">
            <v>62.152240755249998</v>
          </cell>
          <cell r="CG1936">
            <v>70.943019777749996</v>
          </cell>
        </row>
        <row r="1937">
          <cell r="B1937" t="str">
            <v>QTR_Value_Standard_England &amp; Wales</v>
          </cell>
          <cell r="C1937" t="str">
            <v>QTR</v>
          </cell>
          <cell r="D1937" t="str">
            <v>Value</v>
          </cell>
          <cell r="E1937" t="str">
            <v>Beer</v>
          </cell>
          <cell r="F1937" t="str">
            <v>Standard</v>
          </cell>
          <cell r="G1937" t="str">
            <v>England &amp; Wales</v>
          </cell>
          <cell r="K1937">
            <v>1741.8084189625001</v>
          </cell>
          <cell r="N1937">
            <v>1936.8486440230001</v>
          </cell>
          <cell r="Q1937">
            <v>1919.6037977759997</v>
          </cell>
          <cell r="T1937">
            <v>1920.0433350105002</v>
          </cell>
          <cell r="X1937">
            <v>1698.12272249425</v>
          </cell>
          <cell r="AA1937">
            <v>1930.9856684627503</v>
          </cell>
          <cell r="AD1937">
            <v>1919.30117390175</v>
          </cell>
          <cell r="AG1937">
            <v>1939.7906083662501</v>
          </cell>
          <cell r="AK1937">
            <v>1605.4952482457502</v>
          </cell>
          <cell r="AN1937">
            <v>1929.1682903122498</v>
          </cell>
          <cell r="AQ1937">
            <v>1920.9453019745001</v>
          </cell>
          <cell r="AT1937">
            <v>1947.4636179874999</v>
          </cell>
          <cell r="AX1937">
            <v>1632.6656952727499</v>
          </cell>
          <cell r="BA1937">
            <v>1972.5106411452502</v>
          </cell>
          <cell r="BD1937">
            <v>1955.8734076350001</v>
          </cell>
          <cell r="BG1937">
            <v>2025.10794323</v>
          </cell>
          <cell r="BK1937">
            <v>1649.6809945950001</v>
          </cell>
          <cell r="BN1937">
            <v>1868.3134073450001</v>
          </cell>
          <cell r="BQ1937">
            <v>1911.5395719582502</v>
          </cell>
          <cell r="BT1937">
            <v>2006.8274935617499</v>
          </cell>
          <cell r="BX1937">
            <v>1687.5918305402502</v>
          </cell>
          <cell r="CA1937">
            <v>1843.95376607875</v>
          </cell>
          <cell r="CD1937">
            <v>1836.5163605907499</v>
          </cell>
          <cell r="CG1937">
            <v>1947.0301490272498</v>
          </cell>
        </row>
        <row r="1938">
          <cell r="B1938" t="str">
            <v>QTR_Value_Standard_Scotland</v>
          </cell>
          <cell r="C1938" t="str">
            <v>QTR</v>
          </cell>
          <cell r="D1938" t="str">
            <v>Value</v>
          </cell>
          <cell r="E1938" t="str">
            <v>Beer</v>
          </cell>
          <cell r="F1938" t="str">
            <v>Standard</v>
          </cell>
          <cell r="G1938" t="str">
            <v>Scotland</v>
          </cell>
          <cell r="K1938">
            <v>119.75961078125002</v>
          </cell>
          <cell r="N1938">
            <v>136.26145850924999</v>
          </cell>
          <cell r="Q1938">
            <v>139.86998482125</v>
          </cell>
          <cell r="T1938">
            <v>141.22585829225002</v>
          </cell>
          <cell r="X1938">
            <v>125.7444112455</v>
          </cell>
          <cell r="AA1938">
            <v>154.0381310715</v>
          </cell>
          <cell r="AD1938">
            <v>152.30406338074999</v>
          </cell>
          <cell r="AG1938">
            <v>144.60655182924998</v>
          </cell>
          <cell r="AK1938">
            <v>120.71539515549999</v>
          </cell>
          <cell r="AN1938">
            <v>153.29209677</v>
          </cell>
          <cell r="AQ1938">
            <v>157.8987465365</v>
          </cell>
          <cell r="AT1938">
            <v>159.801699515</v>
          </cell>
          <cell r="AX1938">
            <v>117.43439999424999</v>
          </cell>
          <cell r="BA1938">
            <v>144.37539074875002</v>
          </cell>
          <cell r="BD1938">
            <v>159.16633425449999</v>
          </cell>
          <cell r="BG1938">
            <v>165.07487209350001</v>
          </cell>
          <cell r="BK1938">
            <v>129.3816054625</v>
          </cell>
          <cell r="BN1938">
            <v>145.528279148</v>
          </cell>
          <cell r="BQ1938">
            <v>148.33655117025</v>
          </cell>
          <cell r="BT1938">
            <v>152.69983026124999</v>
          </cell>
          <cell r="BX1938">
            <v>123.09345761450001</v>
          </cell>
          <cell r="CA1938">
            <v>140.620308303</v>
          </cell>
          <cell r="CD1938">
            <v>146.0188459005</v>
          </cell>
          <cell r="CG1938">
            <v>153.64602672800001</v>
          </cell>
        </row>
        <row r="1939">
          <cell r="B1939" t="str">
            <v>QTR_Value_Super_England &amp; Wales</v>
          </cell>
          <cell r="C1939" t="str">
            <v>QTR</v>
          </cell>
          <cell r="D1939" t="str">
            <v>Value</v>
          </cell>
          <cell r="E1939" t="str">
            <v>Beer</v>
          </cell>
          <cell r="F1939" t="str">
            <v>Super</v>
          </cell>
          <cell r="G1939" t="str">
            <v>England &amp; Wales</v>
          </cell>
          <cell r="K1939">
            <v>2.59133112075</v>
          </cell>
          <cell r="N1939">
            <v>3.5895573857500001</v>
          </cell>
          <cell r="Q1939">
            <v>3.2408446399999997</v>
          </cell>
          <cell r="T1939">
            <v>3.2037445565000002</v>
          </cell>
          <cell r="X1939">
            <v>2.1655156787499998</v>
          </cell>
          <cell r="AA1939">
            <v>2.4147666597500002</v>
          </cell>
          <cell r="AD1939">
            <v>2.4207536302500001</v>
          </cell>
          <cell r="AG1939">
            <v>2.5548279522500001</v>
          </cell>
          <cell r="AK1939">
            <v>2.0738632605</v>
          </cell>
          <cell r="AN1939">
            <v>2.7097681439999999</v>
          </cell>
          <cell r="AQ1939">
            <v>3.4973780442500004</v>
          </cell>
          <cell r="AT1939">
            <v>4.5342199402499999</v>
          </cell>
          <cell r="AX1939">
            <v>3.9587312312499994</v>
          </cell>
          <cell r="BA1939">
            <v>4.5615343477500003</v>
          </cell>
          <cell r="BD1939">
            <v>4.3682778595</v>
          </cell>
          <cell r="BG1939">
            <v>4.2438054565000005</v>
          </cell>
          <cell r="BK1939">
            <v>4.0881699127499997</v>
          </cell>
          <cell r="BN1939">
            <v>5.4824626737499997</v>
          </cell>
          <cell r="BQ1939">
            <v>6.2394933535000003</v>
          </cell>
          <cell r="BT1939">
            <v>8.0098079259999988</v>
          </cell>
          <cell r="BX1939">
            <v>7.6698093037500001</v>
          </cell>
          <cell r="CA1939">
            <v>8.5790823297500012</v>
          </cell>
          <cell r="CD1939">
            <v>8.1208031702499994</v>
          </cell>
          <cell r="CG1939">
            <v>7.7795451832499989</v>
          </cell>
        </row>
        <row r="1940">
          <cell r="B1940" t="str">
            <v>QTR_Value_Super_Scotland</v>
          </cell>
          <cell r="C1940" t="str">
            <v>QTR</v>
          </cell>
          <cell r="D1940" t="str">
            <v>Value</v>
          </cell>
          <cell r="E1940" t="str">
            <v>Beer</v>
          </cell>
          <cell r="F1940" t="str">
            <v>Super</v>
          </cell>
          <cell r="G1940" t="str">
            <v>Scotland</v>
          </cell>
          <cell r="K1940">
            <v>0.14415281800000002</v>
          </cell>
          <cell r="N1940">
            <v>0.25014876699999999</v>
          </cell>
          <cell r="Q1940">
            <v>0.24820211549999999</v>
          </cell>
          <cell r="T1940">
            <v>0.25588073149999996</v>
          </cell>
          <cell r="X1940">
            <v>0.1500894935</v>
          </cell>
          <cell r="AA1940">
            <v>0.17483227099999998</v>
          </cell>
          <cell r="AD1940">
            <v>0.17359124549999999</v>
          </cell>
          <cell r="AG1940">
            <v>0.206273815</v>
          </cell>
          <cell r="AK1940">
            <v>0.13168498675000001</v>
          </cell>
          <cell r="AN1940">
            <v>0.22032097574999998</v>
          </cell>
          <cell r="AQ1940">
            <v>0.32975336599999999</v>
          </cell>
          <cell r="AT1940">
            <v>0.45329543550000001</v>
          </cell>
          <cell r="AX1940">
            <v>0.23141080824999999</v>
          </cell>
          <cell r="BA1940">
            <v>0.23786114224999999</v>
          </cell>
          <cell r="BD1940">
            <v>0.22388150625</v>
          </cell>
          <cell r="BG1940">
            <v>0.24912255025000002</v>
          </cell>
          <cell r="BK1940">
            <v>0.19336477625000001</v>
          </cell>
          <cell r="BN1940">
            <v>0.33320925175000005</v>
          </cell>
          <cell r="BQ1940">
            <v>0.47630389024999997</v>
          </cell>
          <cell r="BT1940">
            <v>0.37772129374999996</v>
          </cell>
          <cell r="BX1940">
            <v>0.33421260600000002</v>
          </cell>
          <cell r="CA1940">
            <v>0.33711234899999998</v>
          </cell>
          <cell r="CD1940">
            <v>0.33641086024999994</v>
          </cell>
          <cell r="CG1940">
            <v>0.33429677174999994</v>
          </cell>
        </row>
        <row r="1941">
          <cell r="B1941" t="str">
            <v>QTR_Value_Total Fortifed Wine &amp; Vermouth_England &amp; Wales</v>
          </cell>
          <cell r="C1941" t="str">
            <v>QTR</v>
          </cell>
          <cell r="D1941" t="str">
            <v>Value</v>
          </cell>
          <cell r="E1941" t="str">
            <v>Fortified Wine</v>
          </cell>
          <cell r="F1941" t="str">
            <v>Total Fortifed Wine &amp; Vermouth</v>
          </cell>
          <cell r="G1941" t="str">
            <v>England &amp; Wales</v>
          </cell>
          <cell r="K1941">
            <v>18.842208973249999</v>
          </cell>
          <cell r="N1941">
            <v>22.324911549750002</v>
          </cell>
          <cell r="Q1941">
            <v>20.789516932750001</v>
          </cell>
          <cell r="T1941">
            <v>21.946454264250001</v>
          </cell>
          <cell r="X1941">
            <v>18.364371635999998</v>
          </cell>
          <cell r="AA1941">
            <v>20.785080044499999</v>
          </cell>
          <cell r="AD1941">
            <v>20.658614140000001</v>
          </cell>
          <cell r="AG1941">
            <v>22.387179659500003</v>
          </cell>
          <cell r="AK1941">
            <v>13.43058616125</v>
          </cell>
          <cell r="AN1941">
            <v>17.082661864249999</v>
          </cell>
          <cell r="AQ1941">
            <v>18.557118430499997</v>
          </cell>
          <cell r="AT1941">
            <v>21.908101532000003</v>
          </cell>
          <cell r="AX1941">
            <v>16.426033252250001</v>
          </cell>
          <cell r="BA1941">
            <v>17.716505865249999</v>
          </cell>
          <cell r="BD1941">
            <v>19.086364740500002</v>
          </cell>
          <cell r="BG1941">
            <v>20.821426180000003</v>
          </cell>
          <cell r="BK1941">
            <v>17.128045107750001</v>
          </cell>
          <cell r="BN1941">
            <v>17.23891240175</v>
          </cell>
          <cell r="BQ1941">
            <v>16.809924693500001</v>
          </cell>
          <cell r="BT1941">
            <v>19.734399862999997</v>
          </cell>
          <cell r="BX1941">
            <v>16.123215734000002</v>
          </cell>
          <cell r="CA1941">
            <v>17.041574582999999</v>
          </cell>
          <cell r="CD1941">
            <v>16.736376763499997</v>
          </cell>
          <cell r="CG1941">
            <v>17.764429375500001</v>
          </cell>
        </row>
        <row r="1942">
          <cell r="B1942" t="str">
            <v>QTR_Value_Total Fortifed Wine &amp; Vermouth_Scotland</v>
          </cell>
          <cell r="C1942" t="str">
            <v>QTR</v>
          </cell>
          <cell r="D1942" t="str">
            <v>Value</v>
          </cell>
          <cell r="E1942" t="str">
            <v>Fortified Wine</v>
          </cell>
          <cell r="F1942" t="str">
            <v>Total Fortifed Wine &amp; Vermouth</v>
          </cell>
          <cell r="G1942" t="str">
            <v>Scotland</v>
          </cell>
          <cell r="K1942">
            <v>1.4996775772500002</v>
          </cell>
          <cell r="N1942">
            <v>1.6433957797500001</v>
          </cell>
          <cell r="Q1942">
            <v>1.6898966105</v>
          </cell>
          <cell r="T1942">
            <v>1.8670153984999998</v>
          </cell>
          <cell r="X1942">
            <v>1.4827032392499999</v>
          </cell>
          <cell r="AA1942">
            <v>1.6840765432499998</v>
          </cell>
          <cell r="AD1942">
            <v>1.7208327857500001</v>
          </cell>
          <cell r="AG1942">
            <v>1.83135330375</v>
          </cell>
          <cell r="AK1942">
            <v>1.1485139280000001</v>
          </cell>
          <cell r="AN1942">
            <v>1.3117678690000001</v>
          </cell>
          <cell r="AQ1942">
            <v>1.37786670575</v>
          </cell>
          <cell r="AT1942">
            <v>1.6720334582500003</v>
          </cell>
          <cell r="AX1942">
            <v>1.2873347162500002</v>
          </cell>
          <cell r="BA1942">
            <v>1.35722560525</v>
          </cell>
          <cell r="BD1942">
            <v>1.3082625092499998</v>
          </cell>
          <cell r="BG1942">
            <v>1.3326671102500001</v>
          </cell>
          <cell r="BK1942">
            <v>1.1011545792500002</v>
          </cell>
          <cell r="BN1942">
            <v>1.1222371717499999</v>
          </cell>
          <cell r="BQ1942">
            <v>1.09954393475</v>
          </cell>
          <cell r="BT1942">
            <v>1.2166120352500001</v>
          </cell>
          <cell r="BX1942">
            <v>1.0147489219999999</v>
          </cell>
          <cell r="CA1942">
            <v>1.219770333</v>
          </cell>
          <cell r="CD1942">
            <v>1.2338053932499999</v>
          </cell>
          <cell r="CG1942">
            <v>1.28450746675</v>
          </cell>
        </row>
        <row r="1943">
          <cell r="B1943" t="str">
            <v>QTR_Value_Total Wine &amp; Champagne_England &amp; Wales</v>
          </cell>
          <cell r="C1943" t="str">
            <v>QTR</v>
          </cell>
          <cell r="D1943" t="str">
            <v>Value</v>
          </cell>
          <cell r="E1943" t="str">
            <v>Light Wine</v>
          </cell>
          <cell r="F1943" t="str">
            <v>Total Wine &amp; Champagne</v>
          </cell>
          <cell r="G1943" t="str">
            <v>England &amp; Wales</v>
          </cell>
          <cell r="K1943">
            <v>892.31716523449995</v>
          </cell>
          <cell r="N1943">
            <v>857.37160390650001</v>
          </cell>
          <cell r="Q1943">
            <v>852.67635955500009</v>
          </cell>
          <cell r="T1943">
            <v>1046.6136159100001</v>
          </cell>
          <cell r="X1943">
            <v>783.62123437649996</v>
          </cell>
          <cell r="AA1943">
            <v>843.90766929699998</v>
          </cell>
          <cell r="AD1943">
            <v>846.42253423225009</v>
          </cell>
          <cell r="AG1943">
            <v>997.49566333125006</v>
          </cell>
          <cell r="AK1943">
            <v>761.29564275100006</v>
          </cell>
          <cell r="AN1943">
            <v>847.71920130449996</v>
          </cell>
          <cell r="AQ1943">
            <v>891.28028616100005</v>
          </cell>
          <cell r="AT1943">
            <v>1041.1856084745</v>
          </cell>
          <cell r="AX1943">
            <v>925.45591654725001</v>
          </cell>
          <cell r="BA1943">
            <v>936.12480088374991</v>
          </cell>
          <cell r="BD1943">
            <v>908.41160100574996</v>
          </cell>
          <cell r="BG1943">
            <v>980.49748781024982</v>
          </cell>
          <cell r="BK1943">
            <v>807.01257498049995</v>
          </cell>
          <cell r="BN1943">
            <v>952.52475226799993</v>
          </cell>
          <cell r="BQ1943">
            <v>1011.9133671885002</v>
          </cell>
          <cell r="BT1943">
            <v>1062.351161009</v>
          </cell>
          <cell r="BX1943">
            <v>810.53542479199996</v>
          </cell>
          <cell r="CA1943">
            <v>837.00763191100009</v>
          </cell>
          <cell r="CD1943">
            <v>848.95940160425005</v>
          </cell>
          <cell r="CG1943">
            <v>929.88511270274989</v>
          </cell>
        </row>
        <row r="1944">
          <cell r="B1944" t="str">
            <v>QTR_Value_Total Wine &amp; Champagne_Scotland</v>
          </cell>
          <cell r="C1944" t="str">
            <v>QTR</v>
          </cell>
          <cell r="D1944" t="str">
            <v>Value</v>
          </cell>
          <cell r="E1944" t="str">
            <v>Light Wine</v>
          </cell>
          <cell r="F1944" t="str">
            <v>Total Wine &amp; Champagne</v>
          </cell>
          <cell r="G1944" t="str">
            <v>Scotland</v>
          </cell>
          <cell r="K1944">
            <v>83.214442843249998</v>
          </cell>
          <cell r="N1944">
            <v>84.62365338375001</v>
          </cell>
          <cell r="Q1944">
            <v>87.822713488000005</v>
          </cell>
          <cell r="T1944">
            <v>114.26442153900001</v>
          </cell>
          <cell r="X1944">
            <v>78.125106949499994</v>
          </cell>
          <cell r="AA1944">
            <v>77.026852639500007</v>
          </cell>
          <cell r="AD1944">
            <v>79.367713916</v>
          </cell>
          <cell r="AG1944">
            <v>101.849388758</v>
          </cell>
          <cell r="AK1944">
            <v>73.547759018000008</v>
          </cell>
          <cell r="AN1944">
            <v>83.972188868000003</v>
          </cell>
          <cell r="AQ1944">
            <v>91.560460251999999</v>
          </cell>
          <cell r="AT1944">
            <v>106.40054989799999</v>
          </cell>
          <cell r="AX1944">
            <v>93.338562770750002</v>
          </cell>
          <cell r="BA1944">
            <v>90.863746452249998</v>
          </cell>
          <cell r="BD1944">
            <v>92.352523394249999</v>
          </cell>
          <cell r="BG1944">
            <v>94.116401116749998</v>
          </cell>
          <cell r="BK1944">
            <v>77.290734025750012</v>
          </cell>
          <cell r="BN1944">
            <v>91.571612067749996</v>
          </cell>
          <cell r="BQ1944">
            <v>101.45465728900001</v>
          </cell>
          <cell r="BT1944">
            <v>102.4497291305</v>
          </cell>
          <cell r="BX1944">
            <v>70.574492260749992</v>
          </cell>
          <cell r="CA1944">
            <v>72.535215231750001</v>
          </cell>
          <cell r="CD1944">
            <v>75.99300498625</v>
          </cell>
          <cell r="CG1944">
            <v>86.347176489249989</v>
          </cell>
        </row>
        <row r="1945">
          <cell r="B1945" t="str">
            <v>QTR_Value_Perry_England &amp; Wales</v>
          </cell>
          <cell r="C1945" t="str">
            <v>QTR</v>
          </cell>
          <cell r="D1945" t="str">
            <v>Value</v>
          </cell>
          <cell r="E1945" t="str">
            <v>Other LAD</v>
          </cell>
          <cell r="F1945" t="str">
            <v>Perry</v>
          </cell>
          <cell r="G1945" t="str">
            <v>England &amp; Wales</v>
          </cell>
          <cell r="K1945">
            <v>0.35102271825000003</v>
          </cell>
          <cell r="N1945">
            <v>0.56893988075000002</v>
          </cell>
          <cell r="Q1945">
            <v>0.31790283474999997</v>
          </cell>
          <cell r="T1945">
            <v>0.36251785424999999</v>
          </cell>
          <cell r="X1945">
            <v>0.29906896025000002</v>
          </cell>
          <cell r="AA1945">
            <v>0.27192134324999995</v>
          </cell>
          <cell r="AD1945">
            <v>0.25505958100000004</v>
          </cell>
          <cell r="AG1945">
            <v>0.21132738950000002</v>
          </cell>
          <cell r="AK1945">
            <v>0.12739140875000002</v>
          </cell>
          <cell r="AN1945">
            <v>0.18670197975</v>
          </cell>
          <cell r="AQ1945">
            <v>0.44281065274999998</v>
          </cell>
          <cell r="AT1945">
            <v>0.52944230874999998</v>
          </cell>
          <cell r="AX1945">
            <v>0.55358803774999998</v>
          </cell>
          <cell r="BA1945">
            <v>0.77186756924999989</v>
          </cell>
          <cell r="BD1945">
            <v>0.81502321975000003</v>
          </cell>
          <cell r="BG1945">
            <v>0.89411893725000002</v>
          </cell>
          <cell r="BK1945">
            <v>0.70543634650000009</v>
          </cell>
          <cell r="BN1945">
            <v>1.7811159114999997</v>
          </cell>
          <cell r="BQ1945">
            <v>2.7804545782500001</v>
          </cell>
          <cell r="BT1945">
            <v>2.97054533875</v>
          </cell>
          <cell r="BX1945">
            <v>2.5763665525000001</v>
          </cell>
          <cell r="CA1945">
            <v>3.3014463015000004</v>
          </cell>
          <cell r="CD1945">
            <v>2.8361020570000002</v>
          </cell>
          <cell r="CG1945">
            <v>3.1507693319999999</v>
          </cell>
        </row>
        <row r="1946">
          <cell r="B1946" t="str">
            <v>QTR_Value_Perry_Scotland</v>
          </cell>
          <cell r="C1946" t="str">
            <v>QTR</v>
          </cell>
          <cell r="D1946" t="str">
            <v>Value</v>
          </cell>
          <cell r="E1946" t="str">
            <v>Other LAD</v>
          </cell>
          <cell r="F1946" t="str">
            <v>Perry</v>
          </cell>
          <cell r="G1946" t="str">
            <v>Scotland</v>
          </cell>
          <cell r="K1946">
            <v>1.4317079999999999E-3</v>
          </cell>
          <cell r="N1946">
            <v>1.0890189999999999E-3</v>
          </cell>
          <cell r="Q1946">
            <v>1.5236199999999999E-4</v>
          </cell>
          <cell r="T1946">
            <v>6.5015400000000001E-4</v>
          </cell>
          <cell r="X1946">
            <v>9.5656324999999999E-4</v>
          </cell>
          <cell r="AA1946">
            <v>8.8566924999999993E-4</v>
          </cell>
          <cell r="AD1946">
            <v>5.6188825000000006E-4</v>
          </cell>
          <cell r="AG1946">
            <v>2.6946425E-4</v>
          </cell>
          <cell r="AK1946">
            <v>4.3543887499999994E-3</v>
          </cell>
          <cell r="AN1946">
            <v>6.6165387500000004E-3</v>
          </cell>
          <cell r="AQ1946">
            <v>1.9853633500000002E-2</v>
          </cell>
          <cell r="AT1946">
            <v>3.5068186000000001E-2</v>
          </cell>
          <cell r="AX1946">
            <v>0.26051518675000002</v>
          </cell>
          <cell r="BA1946">
            <v>0.47412199525000004</v>
          </cell>
          <cell r="BD1946">
            <v>0.480870774</v>
          </cell>
          <cell r="BG1946">
            <v>0.28684448699999998</v>
          </cell>
          <cell r="BK1946">
            <v>0.12317990199999999</v>
          </cell>
          <cell r="BN1946">
            <v>3.1854440999999997E-2</v>
          </cell>
          <cell r="BQ1946">
            <v>5.9833716000000002E-2</v>
          </cell>
          <cell r="BT1946">
            <v>7.7148354000000002E-2</v>
          </cell>
          <cell r="BX1946">
            <v>4.909418225E-2</v>
          </cell>
          <cell r="CA1946">
            <v>6.6397572250000009E-2</v>
          </cell>
          <cell r="CD1946">
            <v>1.5971823E-2</v>
          </cell>
          <cell r="CG1946">
            <v>1.09385635E-2</v>
          </cell>
        </row>
        <row r="1947">
          <cell r="B1947" t="str">
            <v>QTR_Value_Regular Cider_England &amp; Wales</v>
          </cell>
          <cell r="C1947" t="str">
            <v>QTR</v>
          </cell>
          <cell r="D1947" t="str">
            <v>Value</v>
          </cell>
          <cell r="E1947" t="str">
            <v>Other LAD</v>
          </cell>
          <cell r="F1947" t="str">
            <v>Regular Cider</v>
          </cell>
          <cell r="G1947" t="str">
            <v>England &amp; Wales</v>
          </cell>
          <cell r="K1947">
            <v>212.98895170274997</v>
          </cell>
          <cell r="N1947">
            <v>292.15084540375</v>
          </cell>
          <cell r="Q1947">
            <v>290.10942232725</v>
          </cell>
          <cell r="T1947">
            <v>279.23409014325</v>
          </cell>
          <cell r="X1947">
            <v>246.18570548549999</v>
          </cell>
          <cell r="AA1947">
            <v>301.94455757349999</v>
          </cell>
          <cell r="AD1947">
            <v>304.41937525825</v>
          </cell>
          <cell r="AG1947">
            <v>300.60495172875</v>
          </cell>
          <cell r="AK1947">
            <v>236.57560375350002</v>
          </cell>
          <cell r="AN1947">
            <v>304.19559816150002</v>
          </cell>
          <cell r="AQ1947">
            <v>320.61271566149998</v>
          </cell>
          <cell r="AT1947">
            <v>333.1662645175</v>
          </cell>
          <cell r="AX1947">
            <v>267.68661193025002</v>
          </cell>
          <cell r="BA1947">
            <v>342.77096304974998</v>
          </cell>
          <cell r="BD1947">
            <v>362.92612326224997</v>
          </cell>
          <cell r="BG1947">
            <v>383.67437795674994</v>
          </cell>
          <cell r="BK1947">
            <v>299.19273599875004</v>
          </cell>
          <cell r="BN1947">
            <v>387.54524417475</v>
          </cell>
          <cell r="BQ1947">
            <v>408.97521363549998</v>
          </cell>
          <cell r="BT1947">
            <v>384.53734913199997</v>
          </cell>
          <cell r="BX1947">
            <v>322.92414741425</v>
          </cell>
          <cell r="CA1947">
            <v>402.86803805174998</v>
          </cell>
          <cell r="CD1947">
            <v>440.43434035724999</v>
          </cell>
          <cell r="CG1947">
            <v>377.53634684974998</v>
          </cell>
        </row>
        <row r="1948">
          <cell r="B1948" t="str">
            <v>QTR_Value_Regular Cider_Scotland</v>
          </cell>
          <cell r="C1948" t="str">
            <v>QTR</v>
          </cell>
          <cell r="D1948" t="str">
            <v>Value</v>
          </cell>
          <cell r="E1948" t="str">
            <v>Other LAD</v>
          </cell>
          <cell r="F1948" t="str">
            <v>Regular Cider</v>
          </cell>
          <cell r="G1948" t="str">
            <v>Scotland</v>
          </cell>
          <cell r="K1948">
            <v>17.457286110999998</v>
          </cell>
          <cell r="N1948">
            <v>21.5612219255</v>
          </cell>
          <cell r="Q1948">
            <v>20.124840024499999</v>
          </cell>
          <cell r="T1948">
            <v>18.637129179999999</v>
          </cell>
          <cell r="X1948">
            <v>15.705434935749999</v>
          </cell>
          <cell r="AA1948">
            <v>18.65329719775</v>
          </cell>
          <cell r="AD1948">
            <v>21.376472265</v>
          </cell>
          <cell r="AG1948">
            <v>21.845478338500001</v>
          </cell>
          <cell r="AK1948">
            <v>16.47233557625</v>
          </cell>
          <cell r="AN1948">
            <v>21.042054597749999</v>
          </cell>
          <cell r="AQ1948">
            <v>22.968728253249999</v>
          </cell>
          <cell r="AT1948">
            <v>25.296572498749999</v>
          </cell>
          <cell r="AX1948">
            <v>18.866475876999999</v>
          </cell>
          <cell r="BA1948">
            <v>24.117940882499997</v>
          </cell>
          <cell r="BD1948">
            <v>24.615390730499996</v>
          </cell>
          <cell r="BG1948">
            <v>27.660100922999998</v>
          </cell>
          <cell r="BK1948">
            <v>22.753859884749996</v>
          </cell>
          <cell r="BN1948">
            <v>28.771434780250001</v>
          </cell>
          <cell r="BQ1948">
            <v>29.299739782750002</v>
          </cell>
          <cell r="BT1948">
            <v>27.443611604249998</v>
          </cell>
          <cell r="BX1948">
            <v>21.584025624000002</v>
          </cell>
          <cell r="CA1948">
            <v>25.868898406499998</v>
          </cell>
          <cell r="CD1948">
            <v>28.5362927145</v>
          </cell>
          <cell r="CG1948">
            <v>27.503883596000001</v>
          </cell>
        </row>
        <row r="1949">
          <cell r="B1949" t="str">
            <v>QTR_Value_RTD_England &amp; Wales</v>
          </cell>
          <cell r="C1949" t="str">
            <v>QTR</v>
          </cell>
          <cell r="D1949" t="str">
            <v>Value</v>
          </cell>
          <cell r="E1949" t="str">
            <v>Other LAD</v>
          </cell>
          <cell r="F1949" t="str">
            <v>RTD</v>
          </cell>
          <cell r="G1949" t="str">
            <v>England &amp; Wales</v>
          </cell>
          <cell r="K1949">
            <v>95.491813798750002</v>
          </cell>
          <cell r="N1949">
            <v>126.16144839025002</v>
          </cell>
          <cell r="Q1949">
            <v>124.1894233725</v>
          </cell>
          <cell r="T1949">
            <v>123.7836624615</v>
          </cell>
          <cell r="X1949">
            <v>86.66209427375</v>
          </cell>
          <cell r="AA1949">
            <v>110.71204556025</v>
          </cell>
          <cell r="AD1949">
            <v>106.00292839350001</v>
          </cell>
          <cell r="AG1949">
            <v>109.4501231335</v>
          </cell>
          <cell r="AK1949">
            <v>78.892259231750003</v>
          </cell>
          <cell r="AN1949">
            <v>103.39583888975</v>
          </cell>
          <cell r="AQ1949">
            <v>101.05205260174999</v>
          </cell>
          <cell r="AT1949">
            <v>109.80395662574999</v>
          </cell>
          <cell r="AX1949">
            <v>83.008755875749998</v>
          </cell>
          <cell r="BA1949">
            <v>96.72101074874999</v>
          </cell>
          <cell r="BD1949">
            <v>97.810953954000013</v>
          </cell>
          <cell r="BG1949">
            <v>102.68916756250002</v>
          </cell>
          <cell r="BK1949">
            <v>79.201465008249997</v>
          </cell>
          <cell r="BN1949">
            <v>97.942877704250009</v>
          </cell>
          <cell r="BQ1949">
            <v>97.446177455499992</v>
          </cell>
          <cell r="BT1949">
            <v>94.872179680000002</v>
          </cell>
          <cell r="BX1949">
            <v>68.470418629500003</v>
          </cell>
          <cell r="CA1949">
            <v>75.489324827000004</v>
          </cell>
          <cell r="CD1949">
            <v>71.816271454499997</v>
          </cell>
          <cell r="CG1949">
            <v>68.115474000999995</v>
          </cell>
        </row>
        <row r="1950">
          <cell r="B1950" t="str">
            <v>QTR_Value_RTD_Scotland</v>
          </cell>
          <cell r="C1950" t="str">
            <v>QTR</v>
          </cell>
          <cell r="D1950" t="str">
            <v>Value</v>
          </cell>
          <cell r="E1950" t="str">
            <v>Other LAD</v>
          </cell>
          <cell r="F1950" t="str">
            <v>RTD</v>
          </cell>
          <cell r="G1950" t="str">
            <v>Scotland</v>
          </cell>
          <cell r="K1950">
            <v>5.8469762505</v>
          </cell>
          <cell r="N1950">
            <v>7.7858834039999998</v>
          </cell>
          <cell r="Q1950">
            <v>7.2639391695000004</v>
          </cell>
          <cell r="T1950">
            <v>7.3400377980000009</v>
          </cell>
          <cell r="X1950">
            <v>5.1838892029999997</v>
          </cell>
          <cell r="AA1950">
            <v>6.7095882270000002</v>
          </cell>
          <cell r="AD1950">
            <v>6.4403384447499992</v>
          </cell>
          <cell r="AG1950">
            <v>6.5313677102499996</v>
          </cell>
          <cell r="AK1950">
            <v>4.5238465522500002</v>
          </cell>
          <cell r="AN1950">
            <v>6.4927763387499997</v>
          </cell>
          <cell r="AQ1950">
            <v>5.9139178242500003</v>
          </cell>
          <cell r="AT1950">
            <v>6.70586636075</v>
          </cell>
          <cell r="AX1950">
            <v>5.4139077784999996</v>
          </cell>
          <cell r="BA1950">
            <v>6.4189591505000001</v>
          </cell>
          <cell r="BD1950">
            <v>6.3155346127499996</v>
          </cell>
          <cell r="BG1950">
            <v>6.6622265012500002</v>
          </cell>
          <cell r="BK1950">
            <v>5.4580905084999998</v>
          </cell>
          <cell r="BN1950">
            <v>6.9954245880000006</v>
          </cell>
          <cell r="BQ1950">
            <v>7.8743233637499994</v>
          </cell>
          <cell r="BT1950">
            <v>7.8634988187500001</v>
          </cell>
          <cell r="BX1950">
            <v>5.9104614147499994</v>
          </cell>
          <cell r="CA1950">
            <v>6.0486787247500002</v>
          </cell>
          <cell r="CD1950">
            <v>5.7105133155000001</v>
          </cell>
          <cell r="CG1950">
            <v>5.3313487169999991</v>
          </cell>
        </row>
        <row r="1951">
          <cell r="B1951" t="str">
            <v>QTR_Value_Strong Cider_England &amp; Wales</v>
          </cell>
          <cell r="C1951" t="str">
            <v>QTR</v>
          </cell>
          <cell r="D1951" t="str">
            <v>Value</v>
          </cell>
          <cell r="E1951" t="str">
            <v>Other LAD</v>
          </cell>
          <cell r="F1951" t="str">
            <v>Strong Cider</v>
          </cell>
          <cell r="G1951" t="str">
            <v>England &amp; Wales</v>
          </cell>
          <cell r="K1951">
            <v>3.387997479</v>
          </cell>
          <cell r="N1951">
            <v>3.5112925315000001</v>
          </cell>
          <cell r="Q1951">
            <v>2.6262189665000002</v>
          </cell>
          <cell r="T1951">
            <v>2.619991958</v>
          </cell>
          <cell r="X1951">
            <v>2.4214586414999997</v>
          </cell>
          <cell r="AA1951">
            <v>3.0331438949999998</v>
          </cell>
          <cell r="AD1951">
            <v>3.034219062</v>
          </cell>
          <cell r="AG1951">
            <v>2.8600521974999999</v>
          </cell>
          <cell r="AK1951">
            <v>1.561456677</v>
          </cell>
          <cell r="AN1951">
            <v>2.0606657859999999</v>
          </cell>
          <cell r="AQ1951">
            <v>2.7209197199999999</v>
          </cell>
          <cell r="AT1951">
            <v>3.5594800649999998</v>
          </cell>
          <cell r="AX1951">
            <v>3.9434982902499995</v>
          </cell>
          <cell r="BA1951">
            <v>4.77315879975</v>
          </cell>
          <cell r="BD1951">
            <v>5.6732256099999994</v>
          </cell>
          <cell r="BG1951">
            <v>6.5492254519999991</v>
          </cell>
          <cell r="BK1951">
            <v>4.4800091085</v>
          </cell>
          <cell r="BN1951">
            <v>8.8321062369999996</v>
          </cell>
          <cell r="BQ1951">
            <v>10.002169919749999</v>
          </cell>
          <cell r="BT1951">
            <v>9.1550596087499994</v>
          </cell>
          <cell r="BX1951">
            <v>8.3258902909999986</v>
          </cell>
          <cell r="CA1951">
            <v>10.448905380500001</v>
          </cell>
          <cell r="CD1951">
            <v>11.013078375500001</v>
          </cell>
          <cell r="CG1951">
            <v>9.8956900710000006</v>
          </cell>
        </row>
        <row r="1952">
          <cell r="B1952" t="str">
            <v>QTR_Value_Strong Cider_Scotland</v>
          </cell>
          <cell r="C1952" t="str">
            <v>QTR</v>
          </cell>
          <cell r="D1952" t="str">
            <v>Value</v>
          </cell>
          <cell r="E1952" t="str">
            <v>Other LAD</v>
          </cell>
          <cell r="F1952" t="str">
            <v>Strong Cider</v>
          </cell>
          <cell r="G1952" t="str">
            <v>Scotland</v>
          </cell>
          <cell r="K1952">
            <v>7.2659099750000011E-2</v>
          </cell>
          <cell r="N1952">
            <v>8.7395707749999996E-2</v>
          </cell>
          <cell r="Q1952">
            <v>8.1860176749999999E-2</v>
          </cell>
          <cell r="T1952">
            <v>0.11198146175000001</v>
          </cell>
          <cell r="X1952">
            <v>8.5291343000000006E-2</v>
          </cell>
          <cell r="AA1952">
            <v>5.5189751500000002E-2</v>
          </cell>
          <cell r="AD1952">
            <v>5.0995856749999999E-2</v>
          </cell>
          <cell r="AG1952">
            <v>6.2007379750000001E-2</v>
          </cell>
          <cell r="AK1952">
            <v>6.6608687750000006E-2</v>
          </cell>
          <cell r="AN1952">
            <v>0.13237566574999998</v>
          </cell>
          <cell r="AQ1952">
            <v>0.13908143749999999</v>
          </cell>
          <cell r="AT1952">
            <v>0.12550604200000001</v>
          </cell>
          <cell r="AX1952">
            <v>9.1072529000000013E-2</v>
          </cell>
          <cell r="BA1952">
            <v>0.1015980955</v>
          </cell>
          <cell r="BD1952">
            <v>0.123980274</v>
          </cell>
          <cell r="BG1952">
            <v>0.12206471549999999</v>
          </cell>
          <cell r="BK1952">
            <v>8.5127967499999999E-2</v>
          </cell>
          <cell r="BN1952">
            <v>0.20955557850000001</v>
          </cell>
          <cell r="BQ1952">
            <v>0.24205521175</v>
          </cell>
          <cell r="BT1952">
            <v>0.13820556724999999</v>
          </cell>
          <cell r="BX1952">
            <v>0.10912447849999998</v>
          </cell>
          <cell r="CA1952">
            <v>0.13185219049999999</v>
          </cell>
          <cell r="CD1952">
            <v>0.27069055774999995</v>
          </cell>
          <cell r="CG1952">
            <v>0.32205658724999997</v>
          </cell>
        </row>
        <row r="1953">
          <cell r="B1953" t="str">
            <v>QTR_Value_Blended Whisky_England &amp; Wales</v>
          </cell>
          <cell r="C1953" t="str">
            <v>QTR</v>
          </cell>
          <cell r="D1953" t="str">
            <v>Value</v>
          </cell>
          <cell r="E1953" t="str">
            <v>Spirits</v>
          </cell>
          <cell r="F1953" t="str">
            <v>Blended Whisky</v>
          </cell>
          <cell r="G1953" t="str">
            <v>England &amp; Wales</v>
          </cell>
          <cell r="K1953">
            <v>78.58580313425</v>
          </cell>
          <cell r="N1953">
            <v>80.362047875249999</v>
          </cell>
          <cell r="Q1953">
            <v>82.57364044725</v>
          </cell>
          <cell r="T1953">
            <v>91.195767360249988</v>
          </cell>
          <cell r="X1953">
            <v>75.314835708000004</v>
          </cell>
          <cell r="AA1953">
            <v>86.011568460999996</v>
          </cell>
          <cell r="AD1953">
            <v>88.644889727500015</v>
          </cell>
          <cell r="AG1953">
            <v>92.451691098500007</v>
          </cell>
          <cell r="AK1953">
            <v>66.601919382000005</v>
          </cell>
          <cell r="AN1953">
            <v>85.906131592999998</v>
          </cell>
          <cell r="AQ1953">
            <v>87.495565064250002</v>
          </cell>
          <cell r="AT1953">
            <v>97.543175752749988</v>
          </cell>
          <cell r="AX1953">
            <v>70.080938933750005</v>
          </cell>
          <cell r="BA1953">
            <v>73.068919216750004</v>
          </cell>
          <cell r="BD1953">
            <v>80.043132538250006</v>
          </cell>
          <cell r="BG1953">
            <v>98.016495762249988</v>
          </cell>
          <cell r="BK1953">
            <v>88.031396252250005</v>
          </cell>
          <cell r="BN1953">
            <v>86.802250226750004</v>
          </cell>
          <cell r="BQ1953">
            <v>84.318096214250005</v>
          </cell>
          <cell r="BT1953">
            <v>90.223454415749998</v>
          </cell>
          <cell r="BX1953">
            <v>80.522528894999994</v>
          </cell>
          <cell r="CA1953">
            <v>85.607276127999995</v>
          </cell>
          <cell r="CD1953">
            <v>85.318832892000003</v>
          </cell>
          <cell r="CG1953">
            <v>90.553342616999998</v>
          </cell>
        </row>
        <row r="1954">
          <cell r="B1954" t="str">
            <v>QTR_Value_Blended Whisky_Scotland</v>
          </cell>
          <cell r="C1954" t="str">
            <v>QTR</v>
          </cell>
          <cell r="D1954" t="str">
            <v>Value</v>
          </cell>
          <cell r="E1954" t="str">
            <v>Spirits</v>
          </cell>
          <cell r="F1954" t="str">
            <v>Blended Whisky</v>
          </cell>
          <cell r="G1954" t="str">
            <v>Scotland</v>
          </cell>
          <cell r="K1954">
            <v>15.178373365500002</v>
          </cell>
          <cell r="N1954">
            <v>16.890297064000002</v>
          </cell>
          <cell r="Q1954">
            <v>15.729311806249999</v>
          </cell>
          <cell r="T1954">
            <v>16.956702223250002</v>
          </cell>
          <cell r="X1954">
            <v>16.161170410499999</v>
          </cell>
          <cell r="AA1954">
            <v>17.347027498999999</v>
          </cell>
          <cell r="AD1954">
            <v>17.246791166249999</v>
          </cell>
          <cell r="AG1954">
            <v>18.88672625825</v>
          </cell>
          <cell r="AK1954">
            <v>13.657869485749998</v>
          </cell>
          <cell r="AN1954">
            <v>16.805744846250001</v>
          </cell>
          <cell r="AQ1954">
            <v>16.929672204500001</v>
          </cell>
          <cell r="AT1954">
            <v>18.480016596500001</v>
          </cell>
          <cell r="AX1954">
            <v>15.54027387725</v>
          </cell>
          <cell r="BA1954">
            <v>17.44758112625</v>
          </cell>
          <cell r="BD1954">
            <v>18.227664808749999</v>
          </cell>
          <cell r="BG1954">
            <v>21.12129045575</v>
          </cell>
          <cell r="BK1954">
            <v>18.251384420499999</v>
          </cell>
          <cell r="BN1954">
            <v>18.9615262035</v>
          </cell>
          <cell r="BQ1954">
            <v>19.117838316250001</v>
          </cell>
          <cell r="BT1954">
            <v>19.568017286750003</v>
          </cell>
          <cell r="BX1954">
            <v>17.232177805500001</v>
          </cell>
          <cell r="CA1954">
            <v>18.1869321685</v>
          </cell>
          <cell r="CD1954">
            <v>18.386293523749998</v>
          </cell>
          <cell r="CG1954">
            <v>19.540629530250001</v>
          </cell>
        </row>
        <row r="1955">
          <cell r="B1955" t="str">
            <v>QTR_Value_Brandy_England &amp; Wales</v>
          </cell>
          <cell r="C1955" t="str">
            <v>QTR</v>
          </cell>
          <cell r="D1955" t="str">
            <v>Value</v>
          </cell>
          <cell r="E1955" t="str">
            <v>Spirits</v>
          </cell>
          <cell r="F1955" t="str">
            <v>Brandy</v>
          </cell>
          <cell r="G1955" t="str">
            <v>England &amp; Wales</v>
          </cell>
          <cell r="K1955">
            <v>5.5370683705000001</v>
          </cell>
          <cell r="N1955">
            <v>5.6561695744999998</v>
          </cell>
          <cell r="Q1955">
            <v>5.9142062944999996</v>
          </cell>
          <cell r="T1955">
            <v>6.6455531494999995</v>
          </cell>
          <cell r="X1955">
            <v>5.3219308607500002</v>
          </cell>
          <cell r="AA1955">
            <v>5.3684670822499996</v>
          </cell>
          <cell r="AD1955">
            <v>4.9551988477500002</v>
          </cell>
          <cell r="AG1955">
            <v>5.2618615632500001</v>
          </cell>
          <cell r="AK1955">
            <v>2.146521484</v>
          </cell>
          <cell r="AN1955">
            <v>2.8325514155000002</v>
          </cell>
          <cell r="AQ1955">
            <v>3.3477015360000006</v>
          </cell>
          <cell r="AT1955">
            <v>4.3433754825000008</v>
          </cell>
          <cell r="AX1955">
            <v>3.6978296755</v>
          </cell>
          <cell r="BA1955">
            <v>3.5667101560000001</v>
          </cell>
          <cell r="BD1955">
            <v>3.3948397652500004</v>
          </cell>
          <cell r="BG1955">
            <v>3.7382928742499999</v>
          </cell>
          <cell r="BK1955">
            <v>3.4517354432500005</v>
          </cell>
          <cell r="BN1955">
            <v>3.71700348825</v>
          </cell>
          <cell r="BQ1955">
            <v>4.3025173429999999</v>
          </cell>
          <cell r="BT1955">
            <v>4.7212839065000001</v>
          </cell>
          <cell r="BX1955">
            <v>3.8584514904999998</v>
          </cell>
          <cell r="CA1955">
            <v>4.3890736850000005</v>
          </cell>
          <cell r="CD1955">
            <v>3.7473031370000003</v>
          </cell>
          <cell r="CG1955">
            <v>3.9313115275000001</v>
          </cell>
        </row>
        <row r="1956">
          <cell r="B1956" t="str">
            <v>QTR_Value_Brandy_Scotland</v>
          </cell>
          <cell r="C1956" t="str">
            <v>QTR</v>
          </cell>
          <cell r="D1956" t="str">
            <v>Value</v>
          </cell>
          <cell r="E1956" t="str">
            <v>Spirits</v>
          </cell>
          <cell r="F1956" t="str">
            <v>Brandy</v>
          </cell>
          <cell r="G1956" t="str">
            <v>Scotland</v>
          </cell>
          <cell r="K1956">
            <v>0.20636623849999999</v>
          </cell>
          <cell r="N1956">
            <v>0.26605064249999999</v>
          </cell>
          <cell r="Q1956">
            <v>0.2110221145</v>
          </cell>
          <cell r="T1956">
            <v>0.27531211749999995</v>
          </cell>
          <cell r="X1956">
            <v>0.27894750200000001</v>
          </cell>
          <cell r="AA1956">
            <v>0.32701132199999999</v>
          </cell>
          <cell r="AD1956">
            <v>0.28750808100000003</v>
          </cell>
          <cell r="AG1956">
            <v>0.29446927099999998</v>
          </cell>
          <cell r="AK1956">
            <v>0.155841434</v>
          </cell>
          <cell r="AN1956">
            <v>0.18591928049999998</v>
          </cell>
          <cell r="AQ1956">
            <v>0.18371985674999999</v>
          </cell>
          <cell r="AT1956">
            <v>0.21595944875</v>
          </cell>
          <cell r="AX1956">
            <v>0.20400291950000002</v>
          </cell>
          <cell r="BA1956">
            <v>0.21840339650000001</v>
          </cell>
          <cell r="BD1956">
            <v>0.16360815550000002</v>
          </cell>
          <cell r="BG1956">
            <v>0.13933045149999998</v>
          </cell>
          <cell r="BK1956">
            <v>0.12771919525</v>
          </cell>
          <cell r="BN1956">
            <v>0.18326619275</v>
          </cell>
          <cell r="BQ1956">
            <v>0.19643434124999998</v>
          </cell>
          <cell r="BT1956">
            <v>0.22186579374999998</v>
          </cell>
          <cell r="BX1956">
            <v>0.226503863</v>
          </cell>
          <cell r="CA1956">
            <v>0.25219286800000001</v>
          </cell>
          <cell r="CD1956">
            <v>0.11397945849999999</v>
          </cell>
          <cell r="CG1956">
            <v>9.3860711499999999E-2</v>
          </cell>
        </row>
        <row r="1957">
          <cell r="B1957" t="str">
            <v>QTR_Value_Cognac_England &amp; Wales</v>
          </cell>
          <cell r="C1957" t="str">
            <v>QTR</v>
          </cell>
          <cell r="D1957" t="str">
            <v>Value</v>
          </cell>
          <cell r="E1957" t="str">
            <v>Spirits</v>
          </cell>
          <cell r="F1957" t="str">
            <v>Cognac</v>
          </cell>
          <cell r="G1957" t="str">
            <v>England &amp; Wales</v>
          </cell>
          <cell r="K1957">
            <v>40.573531722749998</v>
          </cell>
          <cell r="N1957">
            <v>44.070182432249993</v>
          </cell>
          <cell r="Q1957">
            <v>39.694940343500001</v>
          </cell>
          <cell r="T1957">
            <v>48.610983091500003</v>
          </cell>
          <cell r="X1957">
            <v>39.364307352000004</v>
          </cell>
          <cell r="AA1957">
            <v>42.896877476</v>
          </cell>
          <cell r="AD1957">
            <v>44.367423726250003</v>
          </cell>
          <cell r="AG1957">
            <v>51.22398451275</v>
          </cell>
          <cell r="AK1957">
            <v>36.307899661249998</v>
          </cell>
          <cell r="AN1957">
            <v>41.301771973249998</v>
          </cell>
          <cell r="AQ1957">
            <v>43.841875340000001</v>
          </cell>
          <cell r="AT1957">
            <v>51.289193898500002</v>
          </cell>
          <cell r="AX1957">
            <v>44.137408397499996</v>
          </cell>
          <cell r="BA1957">
            <v>43.5007126705</v>
          </cell>
          <cell r="BD1957">
            <v>40.858780600750002</v>
          </cell>
          <cell r="BG1957">
            <v>46.27207845225</v>
          </cell>
          <cell r="BK1957">
            <v>41.409548647499996</v>
          </cell>
          <cell r="BN1957">
            <v>46.729896683999996</v>
          </cell>
          <cell r="BQ1957">
            <v>51.15917413975</v>
          </cell>
          <cell r="BT1957">
            <v>58.180529138750003</v>
          </cell>
          <cell r="BX1957">
            <v>45.0154602725</v>
          </cell>
          <cell r="CA1957">
            <v>47.654402430000005</v>
          </cell>
          <cell r="CD1957">
            <v>50.311949423249999</v>
          </cell>
          <cell r="CG1957">
            <v>57.21485812625</v>
          </cell>
        </row>
        <row r="1958">
          <cell r="B1958" t="str">
            <v>QTR_Value_Cognac_Scotland</v>
          </cell>
          <cell r="C1958" t="str">
            <v>QTR</v>
          </cell>
          <cell r="D1958" t="str">
            <v>Value</v>
          </cell>
          <cell r="E1958" t="str">
            <v>Spirits</v>
          </cell>
          <cell r="F1958" t="str">
            <v>Cognac</v>
          </cell>
          <cell r="G1958" t="str">
            <v>Scotland</v>
          </cell>
          <cell r="K1958">
            <v>2.3353813455000001</v>
          </cell>
          <cell r="N1958">
            <v>2.7844177874999998</v>
          </cell>
          <cell r="Q1958">
            <v>2.5749523655000002</v>
          </cell>
          <cell r="T1958">
            <v>3.2589232345000001</v>
          </cell>
          <cell r="X1958">
            <v>2.6314776582500001</v>
          </cell>
          <cell r="AA1958">
            <v>2.91928667575</v>
          </cell>
          <cell r="AD1958">
            <v>2.9836659837500004</v>
          </cell>
          <cell r="AG1958">
            <v>3.6850886832500001</v>
          </cell>
          <cell r="AK1958">
            <v>3.2007792510000002</v>
          </cell>
          <cell r="AN1958">
            <v>3.6904662725000001</v>
          </cell>
          <cell r="AQ1958">
            <v>3.3576463737499997</v>
          </cell>
          <cell r="AT1958">
            <v>3.9165102267500003</v>
          </cell>
          <cell r="AX1958">
            <v>3.6439862652499997</v>
          </cell>
          <cell r="BA1958">
            <v>3.7292134492500004</v>
          </cell>
          <cell r="BD1958">
            <v>3.232693587</v>
          </cell>
          <cell r="BG1958">
            <v>3.2825350835</v>
          </cell>
          <cell r="BK1958">
            <v>3.0751597197499998</v>
          </cell>
          <cell r="BN1958">
            <v>3.3569981752500002</v>
          </cell>
          <cell r="BQ1958">
            <v>3.3152255589999999</v>
          </cell>
          <cell r="BT1958">
            <v>3.6200695609999998</v>
          </cell>
          <cell r="BX1958">
            <v>3.01100222625</v>
          </cell>
          <cell r="CA1958">
            <v>3.0832271957500001</v>
          </cell>
          <cell r="CD1958">
            <v>3.2439779257499999</v>
          </cell>
          <cell r="CG1958">
            <v>3.6461413542500001</v>
          </cell>
        </row>
        <row r="1959">
          <cell r="B1959" t="str">
            <v>QTR_Value_Cream Liqueurs_England &amp; Wales</v>
          </cell>
          <cell r="C1959" t="str">
            <v>QTR</v>
          </cell>
          <cell r="D1959" t="str">
            <v>Value</v>
          </cell>
          <cell r="E1959" t="str">
            <v>Spirits</v>
          </cell>
          <cell r="F1959" t="str">
            <v>Cream Liqueurs</v>
          </cell>
          <cell r="G1959" t="str">
            <v>England &amp; Wales</v>
          </cell>
          <cell r="K1959">
            <v>16.159387086999999</v>
          </cell>
          <cell r="N1959">
            <v>15.2093166255</v>
          </cell>
          <cell r="Q1959">
            <v>15.151212556250002</v>
          </cell>
          <cell r="T1959">
            <v>21.68799403525</v>
          </cell>
          <cell r="X1959">
            <v>14.4825388115</v>
          </cell>
          <cell r="AA1959">
            <v>14.409558155000001</v>
          </cell>
          <cell r="AD1959">
            <v>14.26850895275</v>
          </cell>
          <cell r="AG1959">
            <v>20.252683065749999</v>
          </cell>
          <cell r="AK1959">
            <v>14.03008939875</v>
          </cell>
          <cell r="AN1959">
            <v>15.90261528425</v>
          </cell>
          <cell r="AQ1959">
            <v>16.344112274</v>
          </cell>
          <cell r="AT1959">
            <v>23.434725569000001</v>
          </cell>
          <cell r="AX1959">
            <v>19.902773751249995</v>
          </cell>
          <cell r="BA1959">
            <v>18.433456881749997</v>
          </cell>
          <cell r="BD1959">
            <v>22.226253475749999</v>
          </cell>
          <cell r="BG1959">
            <v>27.595548870249999</v>
          </cell>
          <cell r="BK1959">
            <v>15.832109723750001</v>
          </cell>
          <cell r="BN1959">
            <v>11.71860097025</v>
          </cell>
          <cell r="BQ1959">
            <v>12.3159901605</v>
          </cell>
          <cell r="BT1959">
            <v>23.266108490500002</v>
          </cell>
          <cell r="BX1959">
            <v>23.0538801115</v>
          </cell>
          <cell r="CA1959">
            <v>22.314303216000003</v>
          </cell>
          <cell r="CD1959">
            <v>19.185288637999999</v>
          </cell>
          <cell r="CG1959">
            <v>25.035365741499998</v>
          </cell>
        </row>
        <row r="1960">
          <cell r="B1960" t="str">
            <v>QTR_Value_Cream Liqueurs_Scotland</v>
          </cell>
          <cell r="C1960" t="str">
            <v>QTR</v>
          </cell>
          <cell r="D1960" t="str">
            <v>Value</v>
          </cell>
          <cell r="E1960" t="str">
            <v>Spirits</v>
          </cell>
          <cell r="F1960" t="str">
            <v>Cream Liqueurs</v>
          </cell>
          <cell r="G1960" t="str">
            <v>Scotland</v>
          </cell>
          <cell r="K1960">
            <v>1.6141810234999998</v>
          </cell>
          <cell r="N1960">
            <v>1.537571187</v>
          </cell>
          <cell r="Q1960">
            <v>1.81375404425</v>
          </cell>
          <cell r="T1960">
            <v>2.15154964725</v>
          </cell>
          <cell r="X1960">
            <v>1.3655765049999999</v>
          </cell>
          <cell r="AA1960">
            <v>1.5516467</v>
          </cell>
          <cell r="AD1960">
            <v>1.65564499975</v>
          </cell>
          <cell r="AG1960">
            <v>2.5879452992499998</v>
          </cell>
          <cell r="AK1960">
            <v>1.4909916704999997</v>
          </cell>
          <cell r="AN1960">
            <v>1.8135347210000001</v>
          </cell>
          <cell r="AQ1960">
            <v>1.8114092057500002</v>
          </cell>
          <cell r="AT1960">
            <v>2.7755884027499995</v>
          </cell>
          <cell r="AX1960">
            <v>2.3896835840000001</v>
          </cell>
          <cell r="BA1960">
            <v>2.2192342270000003</v>
          </cell>
          <cell r="BD1960">
            <v>2.7044190864999997</v>
          </cell>
          <cell r="BG1960">
            <v>3.5558158524999999</v>
          </cell>
          <cell r="BK1960">
            <v>1.89529251575</v>
          </cell>
          <cell r="BN1960">
            <v>1.45102251225</v>
          </cell>
          <cell r="BQ1960">
            <v>1.3615153915000002</v>
          </cell>
          <cell r="BT1960">
            <v>2.4042585944999999</v>
          </cell>
          <cell r="BX1960">
            <v>2.4812997114999997</v>
          </cell>
          <cell r="CA1960">
            <v>2.38615244</v>
          </cell>
          <cell r="CD1960">
            <v>1.9761851519999998</v>
          </cell>
          <cell r="CG1960">
            <v>2.7716080304999999</v>
          </cell>
        </row>
        <row r="1961">
          <cell r="B1961" t="str">
            <v>QTR_Value_Dark Rum_England &amp; Wales</v>
          </cell>
          <cell r="C1961" t="str">
            <v>QTR</v>
          </cell>
          <cell r="D1961" t="str">
            <v>Value</v>
          </cell>
          <cell r="E1961" t="str">
            <v>Spirits</v>
          </cell>
          <cell r="F1961" t="str">
            <v>Dark Rum</v>
          </cell>
          <cell r="G1961" t="str">
            <v>England &amp; Wales</v>
          </cell>
          <cell r="K1961">
            <v>11.889679971749999</v>
          </cell>
          <cell r="N1961">
            <v>13.402419209250001</v>
          </cell>
          <cell r="Q1961">
            <v>12.862044763749999</v>
          </cell>
          <cell r="T1961">
            <v>13.140123225250001</v>
          </cell>
          <cell r="X1961">
            <v>11.365583797499999</v>
          </cell>
          <cell r="AA1961">
            <v>13.262662058</v>
          </cell>
          <cell r="AD1961">
            <v>14.205316875499999</v>
          </cell>
          <cell r="AG1961">
            <v>15.935675077000001</v>
          </cell>
          <cell r="AK1961">
            <v>12.538615529249999</v>
          </cell>
          <cell r="AN1961">
            <v>15.32469281675</v>
          </cell>
          <cell r="AQ1961">
            <v>15.168197424500001</v>
          </cell>
          <cell r="AT1961">
            <v>16.388659536500001</v>
          </cell>
          <cell r="AX1961">
            <v>13.307727821749999</v>
          </cell>
          <cell r="BA1961">
            <v>16.202977506250001</v>
          </cell>
          <cell r="BD1961">
            <v>16.766578103250001</v>
          </cell>
          <cell r="BG1961">
            <v>14.800748189749999</v>
          </cell>
          <cell r="BK1961">
            <v>12.258305616749999</v>
          </cell>
          <cell r="BN1961">
            <v>16.248819992249999</v>
          </cell>
          <cell r="BQ1961">
            <v>19.184130984500001</v>
          </cell>
          <cell r="BT1961">
            <v>22.2229400965</v>
          </cell>
          <cell r="BX1961">
            <v>15.146710795749998</v>
          </cell>
          <cell r="CA1961">
            <v>16.215826278750001</v>
          </cell>
          <cell r="CD1961">
            <v>17.793719374999998</v>
          </cell>
          <cell r="CG1961">
            <v>19.817628821499998</v>
          </cell>
        </row>
        <row r="1962">
          <cell r="B1962" t="str">
            <v>QTR_Value_Dark Rum_Scotland</v>
          </cell>
          <cell r="C1962" t="str">
            <v>QTR</v>
          </cell>
          <cell r="D1962" t="str">
            <v>Value</v>
          </cell>
          <cell r="E1962" t="str">
            <v>Spirits</v>
          </cell>
          <cell r="F1962" t="str">
            <v>Dark Rum</v>
          </cell>
          <cell r="G1962" t="str">
            <v>Scotland</v>
          </cell>
          <cell r="K1962">
            <v>2.2442145557499997</v>
          </cell>
          <cell r="N1962">
            <v>2.5662771447500003</v>
          </cell>
          <cell r="Q1962">
            <v>2.5897845020000001</v>
          </cell>
          <cell r="T1962">
            <v>2.3787264635000001</v>
          </cell>
          <cell r="X1962">
            <v>2.0195608952499997</v>
          </cell>
          <cell r="AA1962">
            <v>2.2266365957500001</v>
          </cell>
          <cell r="AD1962">
            <v>2.3519318627499999</v>
          </cell>
          <cell r="AG1962">
            <v>2.6203503232499998</v>
          </cell>
          <cell r="AK1962">
            <v>1.7384538360000001</v>
          </cell>
          <cell r="AN1962">
            <v>2.0522863650000001</v>
          </cell>
          <cell r="AQ1962">
            <v>2.1241156977500002</v>
          </cell>
          <cell r="AT1962">
            <v>2.5624900912499999</v>
          </cell>
          <cell r="AX1962">
            <v>1.6453255655000001</v>
          </cell>
          <cell r="BA1962">
            <v>1.8591159124999996</v>
          </cell>
          <cell r="BD1962">
            <v>2.2889261825</v>
          </cell>
          <cell r="BG1962">
            <v>2.3354612685</v>
          </cell>
          <cell r="BK1962">
            <v>1.9628522429999999</v>
          </cell>
          <cell r="BN1962">
            <v>1.8826867255000002</v>
          </cell>
          <cell r="BQ1962">
            <v>1.9066390092500001</v>
          </cell>
          <cell r="BT1962">
            <v>1.8631384342500001</v>
          </cell>
          <cell r="BX1962">
            <v>1.5042268747500001</v>
          </cell>
          <cell r="CA1962">
            <v>1.72595672425</v>
          </cell>
          <cell r="CD1962">
            <v>1.8673206982499999</v>
          </cell>
          <cell r="CG1962">
            <v>2.0140698827499999</v>
          </cell>
        </row>
        <row r="1963">
          <cell r="B1963" t="str">
            <v>QTR_Value_Gin_England &amp; Wales</v>
          </cell>
          <cell r="C1963" t="str">
            <v>QTR</v>
          </cell>
          <cell r="D1963" t="str">
            <v>Value</v>
          </cell>
          <cell r="E1963" t="str">
            <v>Spirits</v>
          </cell>
          <cell r="F1963" t="str">
            <v>Gin</v>
          </cell>
          <cell r="G1963" t="str">
            <v>England &amp; Wales</v>
          </cell>
          <cell r="K1963">
            <v>77.132340475749999</v>
          </cell>
          <cell r="N1963">
            <v>81.934389701749993</v>
          </cell>
          <cell r="Q1963">
            <v>78.731619317750003</v>
          </cell>
          <cell r="T1963">
            <v>86.418411351749995</v>
          </cell>
          <cell r="X1963">
            <v>77.820092237750004</v>
          </cell>
          <cell r="AA1963">
            <v>79.084787892250006</v>
          </cell>
          <cell r="AD1963">
            <v>76.128141584000005</v>
          </cell>
          <cell r="AG1963">
            <v>80.02438549</v>
          </cell>
          <cell r="AK1963">
            <v>53.761545861249999</v>
          </cell>
          <cell r="AN1963">
            <v>72.328083675749994</v>
          </cell>
          <cell r="AQ1963">
            <v>74.14794950324999</v>
          </cell>
          <cell r="AT1963">
            <v>79.711460876749996</v>
          </cell>
          <cell r="AX1963">
            <v>55.881943871749996</v>
          </cell>
          <cell r="BA1963">
            <v>67.215529082250001</v>
          </cell>
          <cell r="BD1963">
            <v>72.658007760499999</v>
          </cell>
          <cell r="BG1963">
            <v>84.961000771499997</v>
          </cell>
          <cell r="BK1963">
            <v>71.398963360749988</v>
          </cell>
          <cell r="BN1963">
            <v>77.136500374250005</v>
          </cell>
          <cell r="BQ1963">
            <v>80.501702326750006</v>
          </cell>
          <cell r="BT1963">
            <v>87.213003596250005</v>
          </cell>
          <cell r="BX1963">
            <v>82.111442426750003</v>
          </cell>
          <cell r="CA1963">
            <v>86.903825380249998</v>
          </cell>
          <cell r="CD1963">
            <v>88.553376139999983</v>
          </cell>
          <cell r="CG1963">
            <v>92.877674756000005</v>
          </cell>
        </row>
        <row r="1964">
          <cell r="B1964" t="str">
            <v>QTR_Value_Gin_Scotland</v>
          </cell>
          <cell r="C1964" t="str">
            <v>QTR</v>
          </cell>
          <cell r="D1964" t="str">
            <v>Value</v>
          </cell>
          <cell r="E1964" t="str">
            <v>Spirits</v>
          </cell>
          <cell r="F1964" t="str">
            <v>Gin</v>
          </cell>
          <cell r="G1964" t="str">
            <v>Scotland</v>
          </cell>
          <cell r="K1964">
            <v>8.6494172934999991</v>
          </cell>
          <cell r="N1964">
            <v>8.7962899414999995</v>
          </cell>
          <cell r="Q1964">
            <v>8.0499827889999995</v>
          </cell>
          <cell r="T1964">
            <v>9.6077494749999985</v>
          </cell>
          <cell r="X1964">
            <v>9.0298489912500006</v>
          </cell>
          <cell r="AA1964">
            <v>9.0804080917499999</v>
          </cell>
          <cell r="AD1964">
            <v>8.6284587350000006</v>
          </cell>
          <cell r="AG1964">
            <v>9.2548068640000007</v>
          </cell>
          <cell r="AK1964">
            <v>5.6429173255</v>
          </cell>
          <cell r="AN1964">
            <v>7.8505760569999996</v>
          </cell>
          <cell r="AQ1964">
            <v>8.1838847672499995</v>
          </cell>
          <cell r="AT1964">
            <v>9.9484265332500001</v>
          </cell>
          <cell r="AX1964">
            <v>7.5831273627499991</v>
          </cell>
          <cell r="BA1964">
            <v>8.1120373307500007</v>
          </cell>
          <cell r="BD1964">
            <v>8.2398862097500007</v>
          </cell>
          <cell r="BG1964">
            <v>9.1622941277500001</v>
          </cell>
          <cell r="BK1964">
            <v>7.6834449092500003</v>
          </cell>
          <cell r="BN1964">
            <v>8.7343314232499996</v>
          </cell>
          <cell r="BQ1964">
            <v>9.2914829122500002</v>
          </cell>
          <cell r="BT1964">
            <v>9.8030435852499984</v>
          </cell>
          <cell r="BX1964">
            <v>8.97985760175</v>
          </cell>
          <cell r="CA1964">
            <v>9.5827177597500004</v>
          </cell>
          <cell r="CD1964">
            <v>9.6357331680000016</v>
          </cell>
          <cell r="CG1964">
            <v>10.398942590499999</v>
          </cell>
        </row>
        <row r="1965">
          <cell r="B1965" t="str">
            <v>QTR_Value_Golden Rum_England &amp; Wales</v>
          </cell>
          <cell r="C1965" t="str">
            <v>QTR</v>
          </cell>
          <cell r="D1965" t="str">
            <v>Value</v>
          </cell>
          <cell r="E1965" t="str">
            <v>Spirits</v>
          </cell>
          <cell r="F1965" t="str">
            <v>Golden Rum</v>
          </cell>
          <cell r="G1965" t="str">
            <v>England &amp; Wales</v>
          </cell>
          <cell r="K1965">
            <v>11.668098513250001</v>
          </cell>
          <cell r="N1965">
            <v>13.450164809750001</v>
          </cell>
          <cell r="Q1965">
            <v>14.018064784500002</v>
          </cell>
          <cell r="T1965">
            <v>15.6607230315</v>
          </cell>
          <cell r="X1965">
            <v>14.584746319499999</v>
          </cell>
          <cell r="AA1965">
            <v>16.178380689000001</v>
          </cell>
          <cell r="AD1965">
            <v>16.0381251445</v>
          </cell>
          <cell r="AG1965">
            <v>17.307331424000001</v>
          </cell>
          <cell r="AK1965">
            <v>18.160129458</v>
          </cell>
          <cell r="AN1965">
            <v>22.653120846</v>
          </cell>
          <cell r="AQ1965">
            <v>22.00695010275</v>
          </cell>
          <cell r="AT1965">
            <v>24.244136431249999</v>
          </cell>
          <cell r="AX1965">
            <v>19.869794818500001</v>
          </cell>
          <cell r="BA1965">
            <v>19.993795829</v>
          </cell>
          <cell r="BD1965">
            <v>18.552552557250003</v>
          </cell>
          <cell r="BG1965">
            <v>21.911888219249999</v>
          </cell>
          <cell r="BK1965">
            <v>19.930661387250002</v>
          </cell>
          <cell r="BN1965">
            <v>24.625090431250001</v>
          </cell>
          <cell r="BQ1965">
            <v>29.543902115999998</v>
          </cell>
          <cell r="BT1965">
            <v>35.2794058335</v>
          </cell>
          <cell r="BX1965">
            <v>28.1487533785</v>
          </cell>
          <cell r="CA1965">
            <v>32.387777585500004</v>
          </cell>
          <cell r="CD1965">
            <v>33.762284320250004</v>
          </cell>
          <cell r="CG1965">
            <v>38.526423114750003</v>
          </cell>
        </row>
        <row r="1966">
          <cell r="B1966" t="str">
            <v>QTR_Value_Golden Rum_Scotland</v>
          </cell>
          <cell r="C1966" t="str">
            <v>QTR</v>
          </cell>
          <cell r="D1966" t="str">
            <v>Value</v>
          </cell>
          <cell r="E1966" t="str">
            <v>Spirits</v>
          </cell>
          <cell r="F1966" t="str">
            <v>Golden Rum</v>
          </cell>
          <cell r="G1966" t="str">
            <v>Scotland</v>
          </cell>
          <cell r="K1966">
            <v>7.4378057194999991</v>
          </cell>
          <cell r="N1966">
            <v>8.2992202580000001</v>
          </cell>
          <cell r="Q1966">
            <v>8.2341082465</v>
          </cell>
          <cell r="T1966">
            <v>9.6325577399999993</v>
          </cell>
          <cell r="X1966">
            <v>9.2549969767500002</v>
          </cell>
          <cell r="AA1966">
            <v>10.235598970750001</v>
          </cell>
          <cell r="AD1966">
            <v>9.8219657124999991</v>
          </cell>
          <cell r="AG1966">
            <v>11.373718947</v>
          </cell>
          <cell r="AK1966">
            <v>7.6071854155</v>
          </cell>
          <cell r="AN1966">
            <v>10.151422286000001</v>
          </cell>
          <cell r="AQ1966">
            <v>11.365690372749999</v>
          </cell>
          <cell r="AT1966">
            <v>11.325182153749999</v>
          </cell>
          <cell r="AX1966">
            <v>10.322425205</v>
          </cell>
          <cell r="BA1966">
            <v>11.041395962000001</v>
          </cell>
          <cell r="BD1966">
            <v>9.9267942540000007</v>
          </cell>
          <cell r="BG1966">
            <v>10.981577197</v>
          </cell>
          <cell r="BK1966">
            <v>8.7828254280000007</v>
          </cell>
          <cell r="BN1966">
            <v>11.827407489</v>
          </cell>
          <cell r="BQ1966">
            <v>13.511494728999999</v>
          </cell>
          <cell r="BT1966">
            <v>13.799085015000001</v>
          </cell>
          <cell r="BX1966">
            <v>9.9132025329999998</v>
          </cell>
          <cell r="CA1966">
            <v>10.7556113685</v>
          </cell>
          <cell r="CD1966">
            <v>11.269057817</v>
          </cell>
          <cell r="CG1966">
            <v>13.532271568500001</v>
          </cell>
        </row>
        <row r="1967">
          <cell r="B1967" t="str">
            <v>QTR_Value_Imported Whiskey_England &amp; Wales</v>
          </cell>
          <cell r="C1967" t="str">
            <v>QTR</v>
          </cell>
          <cell r="D1967" t="str">
            <v>Value</v>
          </cell>
          <cell r="E1967" t="str">
            <v>Spirits</v>
          </cell>
          <cell r="F1967" t="str">
            <v>Imported Whiskey</v>
          </cell>
          <cell r="G1967" t="str">
            <v>England &amp; Wales</v>
          </cell>
          <cell r="K1967">
            <v>77.771958745999996</v>
          </cell>
          <cell r="N1967">
            <v>80.19051756399999</v>
          </cell>
          <cell r="Q1967">
            <v>77.246920204749998</v>
          </cell>
          <cell r="T1967">
            <v>84.005436914249998</v>
          </cell>
          <cell r="X1967">
            <v>75.11616454975001</v>
          </cell>
          <cell r="AA1967">
            <v>76.204462517250008</v>
          </cell>
          <cell r="AD1967">
            <v>74.155258477250001</v>
          </cell>
          <cell r="AG1967">
            <v>79.278687293749996</v>
          </cell>
          <cell r="AK1967">
            <v>70.353112123000002</v>
          </cell>
          <cell r="AN1967">
            <v>84.266598688000002</v>
          </cell>
          <cell r="AQ1967">
            <v>79.387942722250003</v>
          </cell>
          <cell r="AT1967">
            <v>82.014438555750004</v>
          </cell>
          <cell r="AX1967">
            <v>62.79416125800001</v>
          </cell>
          <cell r="BA1967">
            <v>76.946198680999998</v>
          </cell>
          <cell r="BD1967">
            <v>88.498698421750007</v>
          </cell>
          <cell r="BG1967">
            <v>99.892226485250006</v>
          </cell>
          <cell r="BK1967">
            <v>83.10747856575</v>
          </cell>
          <cell r="BN1967">
            <v>85.447106657749998</v>
          </cell>
          <cell r="BQ1967">
            <v>87.365834772749992</v>
          </cell>
          <cell r="BT1967">
            <v>104.69110852175001</v>
          </cell>
          <cell r="BX1967">
            <v>89.092004880499999</v>
          </cell>
          <cell r="CA1967">
            <v>95.366415306500002</v>
          </cell>
          <cell r="CD1967">
            <v>96.446950515249995</v>
          </cell>
          <cell r="CG1967">
            <v>109.03421118675001</v>
          </cell>
        </row>
        <row r="1968">
          <cell r="B1968" t="str">
            <v>QTR_Value_Imported Whiskey_Scotland</v>
          </cell>
          <cell r="C1968" t="str">
            <v>QTR</v>
          </cell>
          <cell r="D1968" t="str">
            <v>Value</v>
          </cell>
          <cell r="E1968" t="str">
            <v>Spirits</v>
          </cell>
          <cell r="F1968" t="str">
            <v>Imported Whiskey</v>
          </cell>
          <cell r="G1968" t="str">
            <v>Scotland</v>
          </cell>
          <cell r="K1968">
            <v>6.6618955839999998</v>
          </cell>
          <cell r="N1968">
            <v>7.2740054789999995</v>
          </cell>
          <cell r="Q1968">
            <v>6.9395297897500008</v>
          </cell>
          <cell r="T1968">
            <v>7.6679453472500008</v>
          </cell>
          <cell r="X1968">
            <v>7.0050888479999998</v>
          </cell>
          <cell r="AA1968">
            <v>7.0906056125000001</v>
          </cell>
          <cell r="AD1968">
            <v>6.9032155652499991</v>
          </cell>
          <cell r="AG1968">
            <v>7.8377786562500003</v>
          </cell>
          <cell r="AK1968">
            <v>6.1684936809999993</v>
          </cell>
          <cell r="AN1968">
            <v>7.2075023069999995</v>
          </cell>
          <cell r="AQ1968">
            <v>6.7516001997500013</v>
          </cell>
          <cell r="AT1968">
            <v>7.3104947242499998</v>
          </cell>
          <cell r="AX1968">
            <v>5.7670744772499996</v>
          </cell>
          <cell r="BA1968">
            <v>6.8969225932500002</v>
          </cell>
          <cell r="BD1968">
            <v>7.862481207250001</v>
          </cell>
          <cell r="BG1968">
            <v>8.9524357032499982</v>
          </cell>
          <cell r="BK1968">
            <v>7.5231084294999997</v>
          </cell>
          <cell r="BN1968">
            <v>8.024501635</v>
          </cell>
          <cell r="BQ1968">
            <v>8.3697110392499994</v>
          </cell>
          <cell r="BT1968">
            <v>9.6826482812499997</v>
          </cell>
          <cell r="BX1968">
            <v>8.4907666792499992</v>
          </cell>
          <cell r="CA1968">
            <v>9.2460516407500002</v>
          </cell>
          <cell r="CD1968">
            <v>9.3152129235000007</v>
          </cell>
          <cell r="CG1968">
            <v>10.678734324499999</v>
          </cell>
        </row>
        <row r="1969">
          <cell r="B1969" t="str">
            <v>QTR_Value_Malt Whisky_England &amp; Wales</v>
          </cell>
          <cell r="C1969" t="str">
            <v>QTR</v>
          </cell>
          <cell r="D1969" t="str">
            <v>Value</v>
          </cell>
          <cell r="E1969" t="str">
            <v>Spirits</v>
          </cell>
          <cell r="F1969" t="str">
            <v>Malt Whisky</v>
          </cell>
          <cell r="G1969" t="str">
            <v>England &amp; Wales</v>
          </cell>
          <cell r="K1969">
            <v>7.3375560029999987</v>
          </cell>
          <cell r="N1969">
            <v>7.9130676114999998</v>
          </cell>
          <cell r="Q1969">
            <v>8.1691786025000006</v>
          </cell>
          <cell r="T1969">
            <v>8.5429061399999995</v>
          </cell>
          <cell r="X1969">
            <v>7.3310622072500014</v>
          </cell>
          <cell r="AA1969">
            <v>8.3348605547499997</v>
          </cell>
          <cell r="AD1969">
            <v>9.0585574452499991</v>
          </cell>
          <cell r="AG1969">
            <v>10.241543964750001</v>
          </cell>
          <cell r="AK1969">
            <v>7.3234612637499996</v>
          </cell>
          <cell r="AN1969">
            <v>9.2879259792500015</v>
          </cell>
          <cell r="AQ1969">
            <v>9.8598073184999997</v>
          </cell>
          <cell r="AT1969">
            <v>12.067061234500001</v>
          </cell>
          <cell r="AX1969">
            <v>10.384944225</v>
          </cell>
          <cell r="BA1969">
            <v>13.647667049500001</v>
          </cell>
          <cell r="BD1969">
            <v>16.497578801500001</v>
          </cell>
          <cell r="BG1969">
            <v>18.918829742999996</v>
          </cell>
          <cell r="BK1969">
            <v>16.857105788000002</v>
          </cell>
          <cell r="BN1969">
            <v>17.4794887975</v>
          </cell>
          <cell r="BQ1969">
            <v>19.166605742500003</v>
          </cell>
          <cell r="BT1969">
            <v>23.14334148</v>
          </cell>
          <cell r="BX1969">
            <v>21.512058485999997</v>
          </cell>
          <cell r="CA1969">
            <v>25.805499297000001</v>
          </cell>
          <cell r="CD1969">
            <v>23.952604950750001</v>
          </cell>
          <cell r="CG1969">
            <v>24.760411236250004</v>
          </cell>
        </row>
        <row r="1970">
          <cell r="B1970" t="str">
            <v>QTR_Value_Malt Whisky_Scotland</v>
          </cell>
          <cell r="C1970" t="str">
            <v>QTR</v>
          </cell>
          <cell r="D1970" t="str">
            <v>Value</v>
          </cell>
          <cell r="E1970" t="str">
            <v>Spirits</v>
          </cell>
          <cell r="F1970" t="str">
            <v>Malt Whisky</v>
          </cell>
          <cell r="G1970" t="str">
            <v>Scotland</v>
          </cell>
          <cell r="K1970">
            <v>3.4062100452499999</v>
          </cell>
          <cell r="N1970">
            <v>3.6397926407500005</v>
          </cell>
          <cell r="Q1970">
            <v>3.7321705972500001</v>
          </cell>
          <cell r="T1970">
            <v>3.7494453337500002</v>
          </cell>
          <cell r="X1970">
            <v>3.1930240412500002</v>
          </cell>
          <cell r="AA1970">
            <v>3.6298672297499999</v>
          </cell>
          <cell r="AD1970">
            <v>3.4894141522499997</v>
          </cell>
          <cell r="AG1970">
            <v>3.8756632407499998</v>
          </cell>
          <cell r="AK1970">
            <v>2.2557182957499999</v>
          </cell>
          <cell r="AN1970">
            <v>3.0710709097499995</v>
          </cell>
          <cell r="AQ1970">
            <v>3.5762070802500001</v>
          </cell>
          <cell r="AT1970">
            <v>4.0249574032499993</v>
          </cell>
          <cell r="AX1970">
            <v>3.2827734367499999</v>
          </cell>
          <cell r="BA1970">
            <v>3.8759827602499999</v>
          </cell>
          <cell r="BD1970">
            <v>4.7192188917499998</v>
          </cell>
          <cell r="BG1970">
            <v>5.0274878862500003</v>
          </cell>
          <cell r="BK1970">
            <v>4.2784415067500001</v>
          </cell>
          <cell r="BN1970">
            <v>4.59947920875</v>
          </cell>
          <cell r="BQ1970">
            <v>4.9038639202500001</v>
          </cell>
          <cell r="BT1970">
            <v>5.2476103892500001</v>
          </cell>
          <cell r="BX1970">
            <v>4.5777081939999995</v>
          </cell>
          <cell r="CA1970">
            <v>6.1541440359999999</v>
          </cell>
          <cell r="CD1970">
            <v>5.4385736507500004</v>
          </cell>
          <cell r="CG1970">
            <v>6.266917298250001</v>
          </cell>
        </row>
        <row r="1971">
          <cell r="B1971" t="str">
            <v>QTR_Value_Non Cream Liqueurs_England &amp; Wales</v>
          </cell>
          <cell r="C1971" t="str">
            <v>QTR</v>
          </cell>
          <cell r="D1971" t="str">
            <v>Value</v>
          </cell>
          <cell r="E1971" t="str">
            <v>Spirits</v>
          </cell>
          <cell r="F1971" t="str">
            <v>Non Cream Liqueurs</v>
          </cell>
          <cell r="G1971" t="str">
            <v>England &amp; Wales</v>
          </cell>
          <cell r="K1971">
            <v>76.316978197500006</v>
          </cell>
          <cell r="N1971">
            <v>80.060620164000014</v>
          </cell>
          <cell r="Q1971">
            <v>80.262116450999997</v>
          </cell>
          <cell r="T1971">
            <v>90.415241712500006</v>
          </cell>
          <cell r="X1971">
            <v>81.484319029999995</v>
          </cell>
          <cell r="AA1971">
            <v>85.983867597500009</v>
          </cell>
          <cell r="AD1971">
            <v>84.475701129250012</v>
          </cell>
          <cell r="AG1971">
            <v>93.402534581249995</v>
          </cell>
          <cell r="AK1971">
            <v>79.040055272000004</v>
          </cell>
          <cell r="AN1971">
            <v>93.542200612000002</v>
          </cell>
          <cell r="AQ1971">
            <v>95.495896612249993</v>
          </cell>
          <cell r="AT1971">
            <v>112.59516236775001</v>
          </cell>
          <cell r="AX1971">
            <v>93.34364129574999</v>
          </cell>
          <cell r="BA1971">
            <v>106.88353186825</v>
          </cell>
          <cell r="BD1971">
            <v>122.15963105924999</v>
          </cell>
          <cell r="BG1971">
            <v>152.57288865675</v>
          </cell>
          <cell r="BK1971">
            <v>131.82450913550002</v>
          </cell>
          <cell r="BN1971">
            <v>144.10953865050001</v>
          </cell>
          <cell r="BQ1971">
            <v>159.86799727524999</v>
          </cell>
          <cell r="BT1971">
            <v>183.37522246875</v>
          </cell>
          <cell r="BX1971">
            <v>161.35182243925001</v>
          </cell>
          <cell r="CA1971">
            <v>174.58124672475</v>
          </cell>
          <cell r="CD1971">
            <v>168.10143475575001</v>
          </cell>
          <cell r="CG1971">
            <v>175.89791083425001</v>
          </cell>
        </row>
        <row r="1972">
          <cell r="B1972" t="str">
            <v>QTR_Value_Non Cream Liqueurs_Scotland</v>
          </cell>
          <cell r="C1972" t="str">
            <v>QTR</v>
          </cell>
          <cell r="D1972" t="str">
            <v>Value</v>
          </cell>
          <cell r="E1972" t="str">
            <v>Spirits</v>
          </cell>
          <cell r="F1972" t="str">
            <v>Non Cream Liqueurs</v>
          </cell>
          <cell r="G1972" t="str">
            <v>Scotland</v>
          </cell>
          <cell r="K1972">
            <v>10.729681624000001</v>
          </cell>
          <cell r="N1972">
            <v>10.8189789055</v>
          </cell>
          <cell r="Q1972">
            <v>11.020677845249999</v>
          </cell>
          <cell r="T1972">
            <v>12.613854584249999</v>
          </cell>
          <cell r="X1972">
            <v>11.165423788749999</v>
          </cell>
          <cell r="AA1972">
            <v>11.39141972875</v>
          </cell>
          <cell r="AD1972">
            <v>12.958486868750001</v>
          </cell>
          <cell r="AG1972">
            <v>15.128883690750001</v>
          </cell>
          <cell r="AK1972">
            <v>11.2934678565</v>
          </cell>
          <cell r="AN1972">
            <v>13.293532927499999</v>
          </cell>
          <cell r="AQ1972">
            <v>13.854992783250001</v>
          </cell>
          <cell r="AT1972">
            <v>16.77588786075</v>
          </cell>
          <cell r="AX1972">
            <v>13.947818242249999</v>
          </cell>
          <cell r="BA1972">
            <v>14.556502448249999</v>
          </cell>
          <cell r="BD1972">
            <v>13.672132917749998</v>
          </cell>
          <cell r="BG1972">
            <v>15.433411814749999</v>
          </cell>
          <cell r="BK1972">
            <v>12.870504244500001</v>
          </cell>
          <cell r="BN1972">
            <v>13.2243154855</v>
          </cell>
          <cell r="BQ1972">
            <v>13.672890972750002</v>
          </cell>
          <cell r="BT1972">
            <v>14.45306931725</v>
          </cell>
          <cell r="BX1972">
            <v>12.20012389375</v>
          </cell>
          <cell r="CA1972">
            <v>13.486604240749999</v>
          </cell>
          <cell r="CD1972">
            <v>12.492050996</v>
          </cell>
          <cell r="CG1972">
            <v>13.8191336145</v>
          </cell>
        </row>
        <row r="1973">
          <cell r="B1973" t="str">
            <v>QTR_Value_Specialities_England &amp; Wales</v>
          </cell>
          <cell r="C1973" t="str">
            <v>QTR</v>
          </cell>
          <cell r="D1973" t="str">
            <v>Value</v>
          </cell>
          <cell r="E1973" t="str">
            <v>Spirits</v>
          </cell>
          <cell r="F1973" t="str">
            <v>Specialities</v>
          </cell>
          <cell r="G1973" t="str">
            <v>England &amp; Wales</v>
          </cell>
          <cell r="K1973">
            <v>80.667936542000007</v>
          </cell>
          <cell r="N1973">
            <v>100.5300159625</v>
          </cell>
          <cell r="Q1973">
            <v>97.900526044749995</v>
          </cell>
          <cell r="T1973">
            <v>97.328534387749997</v>
          </cell>
          <cell r="X1973">
            <v>85.450028580750001</v>
          </cell>
          <cell r="AA1973">
            <v>109.12311972025</v>
          </cell>
          <cell r="AD1973">
            <v>105.67312836925001</v>
          </cell>
          <cell r="AG1973">
            <v>101.73032162275</v>
          </cell>
          <cell r="AK1973">
            <v>71.404309161249998</v>
          </cell>
          <cell r="AN1973">
            <v>102.46208001725</v>
          </cell>
          <cell r="AQ1973">
            <v>107.10082031799999</v>
          </cell>
          <cell r="AT1973">
            <v>100.71066457250001</v>
          </cell>
          <cell r="AX1973">
            <v>79.180322334500005</v>
          </cell>
          <cell r="BA1973">
            <v>108.74701426099999</v>
          </cell>
          <cell r="BD1973">
            <v>117.80269534575</v>
          </cell>
          <cell r="BG1973">
            <v>110.64810603075</v>
          </cell>
          <cell r="BK1973">
            <v>94.782704563499991</v>
          </cell>
          <cell r="BN1973">
            <v>118.1295272185</v>
          </cell>
          <cell r="BQ1973">
            <v>135.83514898575001</v>
          </cell>
          <cell r="BT1973">
            <v>131.20475991124999</v>
          </cell>
          <cell r="BX1973">
            <v>114.40091804800001</v>
          </cell>
          <cell r="CA1973">
            <v>133.44490776699999</v>
          </cell>
          <cell r="CD1973">
            <v>139.60101976524999</v>
          </cell>
          <cell r="CG1973">
            <v>128.93840517175002</v>
          </cell>
        </row>
        <row r="1974">
          <cell r="B1974" t="str">
            <v>QTR_Value_Specialities_Scotland</v>
          </cell>
          <cell r="C1974" t="str">
            <v>QTR</v>
          </cell>
          <cell r="D1974" t="str">
            <v>Value</v>
          </cell>
          <cell r="E1974" t="str">
            <v>Spirits</v>
          </cell>
          <cell r="F1974" t="str">
            <v>Specialities</v>
          </cell>
          <cell r="G1974" t="str">
            <v>Scotland</v>
          </cell>
          <cell r="K1974">
            <v>4.7852048687500002</v>
          </cell>
          <cell r="N1974">
            <v>5.86422700425</v>
          </cell>
          <cell r="Q1974">
            <v>6.0278780305000002</v>
          </cell>
          <cell r="T1974">
            <v>6.6683260034999998</v>
          </cell>
          <cell r="X1974">
            <v>5.8480111114999991</v>
          </cell>
          <cell r="AA1974">
            <v>6.8539828705000003</v>
          </cell>
          <cell r="AD1974">
            <v>6.9187925112500004</v>
          </cell>
          <cell r="AG1974">
            <v>6.4325957867500003</v>
          </cell>
          <cell r="AK1974">
            <v>4.8677266929999998</v>
          </cell>
          <cell r="AN1974">
            <v>7.3742532785000003</v>
          </cell>
          <cell r="AQ1974">
            <v>7.7562667215000003</v>
          </cell>
          <cell r="AT1974">
            <v>7.1829657859999996</v>
          </cell>
          <cell r="AX1974">
            <v>5.7668703847499998</v>
          </cell>
          <cell r="BA1974">
            <v>8.3597285927500007</v>
          </cell>
          <cell r="BD1974">
            <v>8.0583528404999996</v>
          </cell>
          <cell r="BG1974">
            <v>6.3924463789999999</v>
          </cell>
          <cell r="BK1974">
            <v>6.0559721667500002</v>
          </cell>
          <cell r="BN1974">
            <v>6.7228683022500002</v>
          </cell>
          <cell r="BQ1974">
            <v>7.4583913957500005</v>
          </cell>
          <cell r="BT1974">
            <v>7.4942136442500003</v>
          </cell>
          <cell r="BX1974">
            <v>6.4952893764999997</v>
          </cell>
          <cell r="CA1974">
            <v>8.2815421039999997</v>
          </cell>
          <cell r="CD1974">
            <v>8.0388988897499996</v>
          </cell>
          <cell r="CG1974">
            <v>8.9511049247499983</v>
          </cell>
        </row>
        <row r="1975">
          <cell r="B1975" t="str">
            <v>QTR_Value_Tequila_England &amp; Wales</v>
          </cell>
          <cell r="C1975" t="str">
            <v>QTR</v>
          </cell>
          <cell r="D1975" t="str">
            <v>Value</v>
          </cell>
          <cell r="E1975" t="str">
            <v>Spirits</v>
          </cell>
          <cell r="F1975" t="str">
            <v>Tequila</v>
          </cell>
          <cell r="G1975" t="str">
            <v>England &amp; Wales</v>
          </cell>
          <cell r="K1975">
            <v>11.05655274325</v>
          </cell>
          <cell r="N1975">
            <v>12.144272974750001</v>
          </cell>
          <cell r="Q1975">
            <v>11.610515002</v>
          </cell>
          <cell r="T1975">
            <v>12.700571964</v>
          </cell>
          <cell r="X1975">
            <v>11.215121825999999</v>
          </cell>
          <cell r="AA1975">
            <v>12.822262442</v>
          </cell>
          <cell r="AD1975">
            <v>12.666956729750002</v>
          </cell>
          <cell r="AG1975">
            <v>13.04045658725</v>
          </cell>
          <cell r="AK1975">
            <v>9.0691292602499995</v>
          </cell>
          <cell r="AN1975">
            <v>11.124145854250001</v>
          </cell>
          <cell r="AQ1975">
            <v>12.05180925</v>
          </cell>
          <cell r="AT1975">
            <v>14.1690438345</v>
          </cell>
          <cell r="AX1975">
            <v>13.537696041749999</v>
          </cell>
          <cell r="BA1975">
            <v>11.402275222249999</v>
          </cell>
          <cell r="BD1975">
            <v>12.679734319000001</v>
          </cell>
          <cell r="BG1975">
            <v>17.203586990000002</v>
          </cell>
          <cell r="BK1975">
            <v>16.051415519750002</v>
          </cell>
          <cell r="BN1975">
            <v>18.764981166750001</v>
          </cell>
          <cell r="BQ1975">
            <v>19.630888449</v>
          </cell>
          <cell r="BT1975">
            <v>22.852017845500001</v>
          </cell>
          <cell r="BX1975">
            <v>20.856307613000002</v>
          </cell>
          <cell r="CA1975">
            <v>23.394194584000001</v>
          </cell>
          <cell r="CD1975">
            <v>24.197703310750001</v>
          </cell>
          <cell r="CG1975">
            <v>25.371935653250002</v>
          </cell>
        </row>
        <row r="1976">
          <cell r="B1976" t="str">
            <v>QTR_Value_Tequila_Scotland</v>
          </cell>
          <cell r="C1976" t="str">
            <v>QTR</v>
          </cell>
          <cell r="D1976" t="str">
            <v>Value</v>
          </cell>
          <cell r="E1976" t="str">
            <v>Spirits</v>
          </cell>
          <cell r="F1976" t="str">
            <v>Tequila</v>
          </cell>
          <cell r="G1976" t="str">
            <v>Scotland</v>
          </cell>
          <cell r="K1976">
            <v>1.2738090755</v>
          </cell>
          <cell r="N1976">
            <v>1.4651308115000001</v>
          </cell>
          <cell r="Q1976">
            <v>1.4639129387500001</v>
          </cell>
          <cell r="T1976">
            <v>1.6457799672500002</v>
          </cell>
          <cell r="X1976">
            <v>1.47257713975</v>
          </cell>
          <cell r="AA1976">
            <v>1.67356718725</v>
          </cell>
          <cell r="AD1976">
            <v>1.7576680312500002</v>
          </cell>
          <cell r="AG1976">
            <v>2.0238493967500002</v>
          </cell>
          <cell r="AK1976">
            <v>1.72108490675</v>
          </cell>
          <cell r="AN1976">
            <v>2.2203527832500001</v>
          </cell>
          <cell r="AQ1976">
            <v>2.4597825392499999</v>
          </cell>
          <cell r="AT1976">
            <v>2.49391966075</v>
          </cell>
          <cell r="AX1976">
            <v>2.4321128990000003</v>
          </cell>
          <cell r="BA1976">
            <v>1.8499115835000002</v>
          </cell>
          <cell r="BD1976">
            <v>1.48201515675</v>
          </cell>
          <cell r="BG1976">
            <v>1.7402049417500001</v>
          </cell>
          <cell r="BK1976">
            <v>1.606410001</v>
          </cell>
          <cell r="BN1976">
            <v>1.8090829790000003</v>
          </cell>
          <cell r="BQ1976">
            <v>1.8159727444999998</v>
          </cell>
          <cell r="BT1976">
            <v>1.9123524865000001</v>
          </cell>
          <cell r="BX1976">
            <v>1.8676231894999997</v>
          </cell>
          <cell r="CA1976">
            <v>1.822233261</v>
          </cell>
          <cell r="CD1976">
            <v>1.69428797275</v>
          </cell>
          <cell r="CG1976">
            <v>2.15864279475</v>
          </cell>
        </row>
        <row r="1977">
          <cell r="B1977" t="str">
            <v>QTR_Value_Vodka_England &amp; Wales</v>
          </cell>
          <cell r="C1977" t="str">
            <v>QTR</v>
          </cell>
          <cell r="D1977" t="str">
            <v>Value</v>
          </cell>
          <cell r="E1977" t="str">
            <v>Spirits</v>
          </cell>
          <cell r="F1977" t="str">
            <v>Vodka</v>
          </cell>
          <cell r="G1977" t="str">
            <v>England &amp; Wales</v>
          </cell>
          <cell r="K1977">
            <v>315.88799060000002</v>
          </cell>
          <cell r="N1977">
            <v>329.14683914300002</v>
          </cell>
          <cell r="Q1977">
            <v>327.10589802225002</v>
          </cell>
          <cell r="T1977">
            <v>364.22659841774998</v>
          </cell>
          <cell r="X1977">
            <v>320.23538576449999</v>
          </cell>
          <cell r="AA1977">
            <v>342.76653390349998</v>
          </cell>
          <cell r="AD1977">
            <v>340.88485732574998</v>
          </cell>
          <cell r="AG1977">
            <v>372.94127624224996</v>
          </cell>
          <cell r="AK1977">
            <v>285.09464406625</v>
          </cell>
          <cell r="AN1977">
            <v>334.04373521875004</v>
          </cell>
          <cell r="AQ1977">
            <v>323.48205669175002</v>
          </cell>
          <cell r="AT1977">
            <v>342.65160098725005</v>
          </cell>
          <cell r="AX1977">
            <v>301.78971146524998</v>
          </cell>
          <cell r="BA1977">
            <v>347.85048838875002</v>
          </cell>
          <cell r="BD1977">
            <v>358.36813113799997</v>
          </cell>
          <cell r="BG1977">
            <v>387.61838648499997</v>
          </cell>
          <cell r="BK1977">
            <v>336.14589388900004</v>
          </cell>
          <cell r="BN1977">
            <v>352.59577094499997</v>
          </cell>
          <cell r="BQ1977">
            <v>368.741551431</v>
          </cell>
          <cell r="BT1977">
            <v>404.27400995099998</v>
          </cell>
          <cell r="BX1977">
            <v>345.56045932575</v>
          </cell>
          <cell r="CA1977">
            <v>372.04198878674998</v>
          </cell>
          <cell r="CD1977">
            <v>397.64700256825006</v>
          </cell>
          <cell r="CG1977">
            <v>426.82330055124999</v>
          </cell>
        </row>
        <row r="1978">
          <cell r="B1978" t="str">
            <v>QTR_Value_Vodka_Scotland</v>
          </cell>
          <cell r="C1978" t="str">
            <v>QTR</v>
          </cell>
          <cell r="D1978" t="str">
            <v>Value</v>
          </cell>
          <cell r="E1978" t="str">
            <v>Spirits</v>
          </cell>
          <cell r="F1978" t="str">
            <v>Vodka</v>
          </cell>
          <cell r="G1978" t="str">
            <v>Scotland</v>
          </cell>
          <cell r="K1978">
            <v>49.111307303500006</v>
          </cell>
          <cell r="N1978">
            <v>45.349383132999996</v>
          </cell>
          <cell r="Q1978">
            <v>42.641586413249996</v>
          </cell>
          <cell r="T1978">
            <v>54.255369326249998</v>
          </cell>
          <cell r="X1978">
            <v>52.662270376000009</v>
          </cell>
          <cell r="AA1978">
            <v>54.5057862695</v>
          </cell>
          <cell r="AD1978">
            <v>51.881007265249998</v>
          </cell>
          <cell r="AG1978">
            <v>54.148336045249998</v>
          </cell>
          <cell r="AK1978">
            <v>41.375820329749999</v>
          </cell>
          <cell r="AN1978">
            <v>52.387068461249996</v>
          </cell>
          <cell r="AQ1978">
            <v>50.237305227249998</v>
          </cell>
          <cell r="AT1978">
            <v>57.030873009749996</v>
          </cell>
          <cell r="AX1978">
            <v>46.74082678125</v>
          </cell>
          <cell r="BA1978">
            <v>53.71590544475</v>
          </cell>
          <cell r="BD1978">
            <v>54.538499179000006</v>
          </cell>
          <cell r="BG1978">
            <v>57.818247966000001</v>
          </cell>
          <cell r="BK1978">
            <v>46.333171569499996</v>
          </cell>
          <cell r="BN1978">
            <v>46.820623587500002</v>
          </cell>
          <cell r="BQ1978">
            <v>49.181684607500003</v>
          </cell>
          <cell r="BT1978">
            <v>51.222950542499994</v>
          </cell>
          <cell r="BX1978">
            <v>45.167859954249998</v>
          </cell>
          <cell r="CA1978">
            <v>47.73402469925</v>
          </cell>
          <cell r="CD1978">
            <v>51.350080917249997</v>
          </cell>
          <cell r="CG1978">
            <v>54.918901342250003</v>
          </cell>
        </row>
        <row r="1979">
          <cell r="B1979" t="str">
            <v>QTR_Value_White Rum_England &amp; Wales</v>
          </cell>
          <cell r="C1979" t="str">
            <v>QTR</v>
          </cell>
          <cell r="D1979" t="str">
            <v>Value</v>
          </cell>
          <cell r="E1979" t="str">
            <v>Spirits</v>
          </cell>
          <cell r="F1979" t="str">
            <v>White Rum</v>
          </cell>
          <cell r="G1979" t="str">
            <v>England &amp; Wales</v>
          </cell>
          <cell r="K1979">
            <v>49.322198658749997</v>
          </cell>
          <cell r="N1979">
            <v>57.152558495249998</v>
          </cell>
          <cell r="Q1979">
            <v>55.148312604750004</v>
          </cell>
          <cell r="T1979">
            <v>57.206180733250008</v>
          </cell>
          <cell r="X1979">
            <v>46.050977736749999</v>
          </cell>
          <cell r="AA1979">
            <v>52.300622551250001</v>
          </cell>
          <cell r="AD1979">
            <v>50.182482874499996</v>
          </cell>
          <cell r="AG1979">
            <v>51.064591342499995</v>
          </cell>
          <cell r="AK1979">
            <v>37.620948182500001</v>
          </cell>
          <cell r="AN1979">
            <v>49.435860634499996</v>
          </cell>
          <cell r="AQ1979">
            <v>49.494810872000002</v>
          </cell>
          <cell r="AT1979">
            <v>51.322192516999998</v>
          </cell>
          <cell r="AX1979">
            <v>42.176976036250004</v>
          </cell>
          <cell r="BA1979">
            <v>48.254602356249997</v>
          </cell>
          <cell r="BD1979">
            <v>49.624178464750003</v>
          </cell>
          <cell r="BG1979">
            <v>57.796095011750005</v>
          </cell>
          <cell r="BK1979">
            <v>47.978372755000002</v>
          </cell>
          <cell r="BN1979">
            <v>49.9370744155</v>
          </cell>
          <cell r="BQ1979">
            <v>48.509512473249998</v>
          </cell>
          <cell r="BT1979">
            <v>52.19436128625</v>
          </cell>
          <cell r="BX1979">
            <v>41.950376046999999</v>
          </cell>
          <cell r="CA1979">
            <v>47.108815638000003</v>
          </cell>
          <cell r="CD1979">
            <v>48.536608630250001</v>
          </cell>
          <cell r="CG1979">
            <v>50.636384282750001</v>
          </cell>
        </row>
        <row r="1980">
          <cell r="B1980" t="str">
            <v>QTR_Value_White Rum_Scotland</v>
          </cell>
          <cell r="C1980" t="str">
            <v>QTR</v>
          </cell>
          <cell r="D1980" t="str">
            <v>Value</v>
          </cell>
          <cell r="E1980" t="str">
            <v>Spirits</v>
          </cell>
          <cell r="F1980" t="str">
            <v>White Rum</v>
          </cell>
          <cell r="G1980" t="str">
            <v>Scotland</v>
          </cell>
          <cell r="K1980">
            <v>4.6677822610000002</v>
          </cell>
          <cell r="N1980">
            <v>5.3821090720000004</v>
          </cell>
          <cell r="Q1980">
            <v>4.7688650775000001</v>
          </cell>
          <cell r="T1980">
            <v>5.2699258015000003</v>
          </cell>
          <cell r="X1980">
            <v>4.6886556265000001</v>
          </cell>
          <cell r="AA1980">
            <v>5.4017603225000004</v>
          </cell>
          <cell r="AD1980">
            <v>5.2724293829999995</v>
          </cell>
          <cell r="AG1980">
            <v>5.6610065909999996</v>
          </cell>
          <cell r="AK1980">
            <v>4.4102042107499999</v>
          </cell>
          <cell r="AN1980">
            <v>5.7146749972500004</v>
          </cell>
          <cell r="AQ1980">
            <v>5.5067198162500004</v>
          </cell>
          <cell r="AT1980">
            <v>5.8841922217500002</v>
          </cell>
          <cell r="AX1980">
            <v>4.9691716350000004</v>
          </cell>
          <cell r="BA1980">
            <v>5.6058071270000003</v>
          </cell>
          <cell r="BD1980">
            <v>5.2785838747499998</v>
          </cell>
          <cell r="BG1980">
            <v>5.8306292932500003</v>
          </cell>
          <cell r="BK1980">
            <v>4.5175669775000005</v>
          </cell>
          <cell r="BN1980">
            <v>5.1406749019999998</v>
          </cell>
          <cell r="BQ1980">
            <v>5.1051886374999995</v>
          </cell>
          <cell r="BT1980">
            <v>5.7025840509999997</v>
          </cell>
          <cell r="BX1980">
            <v>4.5060491704999999</v>
          </cell>
          <cell r="CA1980">
            <v>5.0638611400000002</v>
          </cell>
          <cell r="CD1980">
            <v>5.3076089124999992</v>
          </cell>
          <cell r="CG1980">
            <v>5.7438088020000002</v>
          </cell>
        </row>
        <row r="1981">
          <cell r="B1981" t="str">
            <v>Year_Value_Commodity_England &amp; Wales</v>
          </cell>
          <cell r="C1981" t="str">
            <v>Year</v>
          </cell>
          <cell r="D1981" t="str">
            <v>Value</v>
          </cell>
          <cell r="E1981" t="str">
            <v>Beer</v>
          </cell>
          <cell r="F1981" t="str">
            <v>Commodity</v>
          </cell>
          <cell r="G1981" t="str">
            <v>England &amp; Wales</v>
          </cell>
          <cell r="H1981">
            <v>64.978618143000006</v>
          </cell>
          <cell r="U1981">
            <v>60.382041419999993</v>
          </cell>
          <cell r="AH1981">
            <v>59.02926711100001</v>
          </cell>
          <cell r="AU1981">
            <v>46.787236111000006</v>
          </cell>
          <cell r="BH1981">
            <v>38.633632646999992</v>
          </cell>
          <cell r="BU1981">
            <v>31.071180696000006</v>
          </cell>
        </row>
        <row r="1982">
          <cell r="B1982" t="str">
            <v>Year_Value_Commodity_Scotland</v>
          </cell>
          <cell r="C1982" t="str">
            <v>Year</v>
          </cell>
          <cell r="D1982" t="str">
            <v>Value</v>
          </cell>
          <cell r="E1982" t="str">
            <v>Beer</v>
          </cell>
          <cell r="F1982" t="str">
            <v>Commodity</v>
          </cell>
          <cell r="G1982" t="str">
            <v>Scotland</v>
          </cell>
          <cell r="H1982">
            <v>7.6475916379999997</v>
          </cell>
          <cell r="U1982">
            <v>5.9525676990000003</v>
          </cell>
          <cell r="AH1982">
            <v>6.746438444999999</v>
          </cell>
          <cell r="AU1982">
            <v>6.7186657789999993</v>
          </cell>
          <cell r="BH1982">
            <v>16.865430026999999</v>
          </cell>
          <cell r="BU1982">
            <v>19.731805386999998</v>
          </cell>
        </row>
        <row r="1983">
          <cell r="B1983" t="str">
            <v>Year_Value_NAB/LAB_England &amp; Wales</v>
          </cell>
          <cell r="C1983" t="str">
            <v>Year</v>
          </cell>
          <cell r="D1983" t="str">
            <v>Value</v>
          </cell>
          <cell r="E1983" t="str">
            <v>Beer</v>
          </cell>
          <cell r="F1983" t="str">
            <v>NAB/LAB</v>
          </cell>
          <cell r="G1983" t="str">
            <v>England &amp; Wales</v>
          </cell>
          <cell r="H1983">
            <v>25.613099756999993</v>
          </cell>
          <cell r="U1983">
            <v>25.291769942999991</v>
          </cell>
          <cell r="AH1983">
            <v>28.580570293000005</v>
          </cell>
          <cell r="AU1983">
            <v>26.760467096000003</v>
          </cell>
          <cell r="BH1983">
            <v>23.605742209000002</v>
          </cell>
          <cell r="BU1983">
            <v>23.734646399999999</v>
          </cell>
        </row>
        <row r="1984">
          <cell r="B1984" t="str">
            <v>Year_Value_NAB/LAB_Scotland</v>
          </cell>
          <cell r="C1984" t="str">
            <v>Year</v>
          </cell>
          <cell r="D1984" t="str">
            <v>Value</v>
          </cell>
          <cell r="E1984" t="str">
            <v>Beer</v>
          </cell>
          <cell r="F1984" t="str">
            <v>NAB/LAB</v>
          </cell>
          <cell r="G1984" t="str">
            <v>Scotland</v>
          </cell>
          <cell r="H1984">
            <v>2.650549174</v>
          </cell>
          <cell r="U1984">
            <v>2.1555780809999998</v>
          </cell>
          <cell r="AH1984">
            <v>2.5883643919999999</v>
          </cell>
          <cell r="AU1984">
            <v>2.8916889810000006</v>
          </cell>
          <cell r="BH1984">
            <v>1.9974308809999999</v>
          </cell>
          <cell r="BU1984">
            <v>1.1125530210000001</v>
          </cell>
        </row>
        <row r="1985">
          <cell r="B1985" t="str">
            <v>Year_Value_Premium_England &amp; Wales</v>
          </cell>
          <cell r="C1985" t="str">
            <v>Year</v>
          </cell>
          <cell r="D1985" t="str">
            <v>Value</v>
          </cell>
          <cell r="E1985" t="str">
            <v>Beer</v>
          </cell>
          <cell r="F1985" t="str">
            <v>Premium</v>
          </cell>
          <cell r="G1985" t="str">
            <v>England &amp; Wales</v>
          </cell>
          <cell r="H1985">
            <v>3185.7782156399994</v>
          </cell>
          <cell r="U1985">
            <v>3014.6217215299998</v>
          </cell>
          <cell r="AH1985">
            <v>3080.8726583910002</v>
          </cell>
          <cell r="AU1985">
            <v>3272.6300251940006</v>
          </cell>
          <cell r="BH1985">
            <v>3437.0987531709998</v>
          </cell>
          <cell r="BU1985">
            <v>3443.5985748200005</v>
          </cell>
        </row>
        <row r="1986">
          <cell r="B1986" t="str">
            <v>Year_Value_Premium_Scotland</v>
          </cell>
          <cell r="C1986" t="str">
            <v>Year</v>
          </cell>
          <cell r="D1986" t="str">
            <v>Value</v>
          </cell>
          <cell r="E1986" t="str">
            <v>Beer</v>
          </cell>
          <cell r="F1986" t="str">
            <v>Premium</v>
          </cell>
          <cell r="G1986" t="str">
            <v>Scotland</v>
          </cell>
          <cell r="H1986">
            <v>280.25652891099998</v>
          </cell>
          <cell r="U1986">
            <v>259.86216854700001</v>
          </cell>
          <cell r="AH1986">
            <v>265.42463459299995</v>
          </cell>
          <cell r="AU1986">
            <v>229.934750552</v>
          </cell>
          <cell r="BH1986">
            <v>267.689295458</v>
          </cell>
          <cell r="BU1986">
            <v>247.42074851499999</v>
          </cell>
        </row>
        <row r="1987">
          <cell r="B1987" t="str">
            <v>Year_Value_Standard_England &amp; Wales</v>
          </cell>
          <cell r="C1987" t="str">
            <v>Year</v>
          </cell>
          <cell r="D1987" t="str">
            <v>Value</v>
          </cell>
          <cell r="E1987" t="str">
            <v>Beer</v>
          </cell>
          <cell r="F1987" t="str">
            <v>Standard</v>
          </cell>
          <cell r="G1987" t="str">
            <v>England &amp; Wales</v>
          </cell>
          <cell r="H1987">
            <v>7518.3041957719997</v>
          </cell>
          <cell r="U1987">
            <v>7488.2001732250001</v>
          </cell>
          <cell r="AH1987">
            <v>7403.0724585199996</v>
          </cell>
          <cell r="AU1987">
            <v>7586.157687283001</v>
          </cell>
          <cell r="BH1987">
            <v>7436.3614674599994</v>
          </cell>
          <cell r="BU1987">
            <v>7315.0921062369998</v>
          </cell>
        </row>
        <row r="1988">
          <cell r="B1988" t="str">
            <v>Year_Value_Standard_Scotland</v>
          </cell>
          <cell r="C1988" t="str">
            <v>Year</v>
          </cell>
          <cell r="D1988" t="str">
            <v>Value</v>
          </cell>
          <cell r="E1988" t="str">
            <v>Beer</v>
          </cell>
          <cell r="F1988" t="str">
            <v>Standard</v>
          </cell>
          <cell r="G1988" t="str">
            <v>Scotland</v>
          </cell>
          <cell r="H1988">
            <v>537.116912404</v>
          </cell>
          <cell r="U1988">
            <v>576.69315752700004</v>
          </cell>
          <cell r="AH1988">
            <v>591.70793797699992</v>
          </cell>
          <cell r="AU1988">
            <v>586.050997091</v>
          </cell>
          <cell r="BH1988">
            <v>575.94626604200005</v>
          </cell>
          <cell r="BU1988">
            <v>563.37863854600005</v>
          </cell>
        </row>
        <row r="1989">
          <cell r="B1989" t="str">
            <v>Year_Value_Super_England &amp; Wales</v>
          </cell>
          <cell r="C1989" t="str">
            <v>Year</v>
          </cell>
          <cell r="D1989" t="str">
            <v>Value</v>
          </cell>
          <cell r="E1989" t="str">
            <v>Beer</v>
          </cell>
          <cell r="F1989" t="str">
            <v>Super</v>
          </cell>
          <cell r="G1989" t="str">
            <v>England &amp; Wales</v>
          </cell>
          <cell r="H1989">
            <v>12.625477703</v>
          </cell>
          <cell r="U1989">
            <v>9.5558639210000003</v>
          </cell>
          <cell r="AH1989">
            <v>12.815229388999999</v>
          </cell>
          <cell r="AU1989">
            <v>17.132348895000003</v>
          </cell>
          <cell r="BH1989">
            <v>23.819933866</v>
          </cell>
          <cell r="BU1989">
            <v>32.149239987000001</v>
          </cell>
        </row>
        <row r="1990">
          <cell r="B1990" t="str">
            <v>Year_Value_Super_Scotland</v>
          </cell>
          <cell r="C1990" t="str">
            <v>Year</v>
          </cell>
          <cell r="D1990" t="str">
            <v>Value</v>
          </cell>
          <cell r="E1990" t="str">
            <v>Beer</v>
          </cell>
          <cell r="F1990" t="str">
            <v>Super</v>
          </cell>
          <cell r="G1990" t="str">
            <v>Scotland</v>
          </cell>
          <cell r="H1990">
            <v>0.89838443200000007</v>
          </cell>
          <cell r="U1990">
            <v>0.70478682500000012</v>
          </cell>
          <cell r="AH1990">
            <v>1.1350547639999999</v>
          </cell>
          <cell r="AU1990">
            <v>0.94227600700000003</v>
          </cell>
          <cell r="BH1990">
            <v>1.3805992120000001</v>
          </cell>
          <cell r="BU1990">
            <v>1.3420325869999998</v>
          </cell>
        </row>
        <row r="1991">
          <cell r="B1991" t="str">
            <v>Year_Value_Total Fortifed Wine &amp; Vermouth_England &amp; Wales</v>
          </cell>
          <cell r="C1991" t="str">
            <v>Year</v>
          </cell>
          <cell r="D1991" t="str">
            <v>Value</v>
          </cell>
          <cell r="E1991" t="str">
            <v>Fortified Wine</v>
          </cell>
          <cell r="F1991" t="str">
            <v>Total Fortifed Wine &amp; Vermouth</v>
          </cell>
          <cell r="G1991" t="str">
            <v>England &amp; Wales</v>
          </cell>
          <cell r="H1991">
            <v>83.90309172000002</v>
          </cell>
          <cell r="U1991">
            <v>82.195245479999997</v>
          </cell>
          <cell r="AH1991">
            <v>70.978467987999991</v>
          </cell>
          <cell r="AU1991">
            <v>74.050330038000013</v>
          </cell>
          <cell r="BH1991">
            <v>70.911282065999998</v>
          </cell>
          <cell r="BU1991">
            <v>67.665596456000003</v>
          </cell>
        </row>
        <row r="1992">
          <cell r="B1992" t="str">
            <v>Year_Value_Total Fortifed Wine &amp; Vermouth_Scotland</v>
          </cell>
          <cell r="C1992" t="str">
            <v>Year</v>
          </cell>
          <cell r="D1992" t="str">
            <v>Value</v>
          </cell>
          <cell r="E1992" t="str">
            <v>Fortified Wine</v>
          </cell>
          <cell r="F1992" t="str">
            <v>Total Fortifed Wine &amp; Vermouth</v>
          </cell>
          <cell r="G1992" t="str">
            <v>Scotland</v>
          </cell>
          <cell r="H1992">
            <v>6.6999853659999999</v>
          </cell>
          <cell r="U1992">
            <v>6.7189658720000009</v>
          </cell>
          <cell r="AH1992">
            <v>5.5101819610000007</v>
          </cell>
          <cell r="AU1992">
            <v>5.2854899409999998</v>
          </cell>
          <cell r="BH1992">
            <v>4.5395477209999999</v>
          </cell>
          <cell r="BU1992">
            <v>4.7528321150000004</v>
          </cell>
        </row>
        <row r="1993">
          <cell r="B1993" t="str">
            <v>Year_Value_Total Wine &amp; Champagne_England &amp; Wales</v>
          </cell>
          <cell r="C1993" t="str">
            <v>Year</v>
          </cell>
          <cell r="D1993" t="str">
            <v>Value</v>
          </cell>
          <cell r="E1993" t="str">
            <v>Light Wine</v>
          </cell>
          <cell r="F1993" t="str">
            <v>Total Wine &amp; Champagne</v>
          </cell>
          <cell r="G1993" t="str">
            <v>England &amp; Wales</v>
          </cell>
          <cell r="H1993">
            <v>3648.978744606</v>
          </cell>
          <cell r="U1993">
            <v>3471.4471012370004</v>
          </cell>
          <cell r="AH1993">
            <v>3541.4807386910002</v>
          </cell>
          <cell r="AU1993">
            <v>3750.4898062470002</v>
          </cell>
          <cell r="BH1993">
            <v>3833.8018554459995</v>
          </cell>
          <cell r="BU1993">
            <v>3426.3875710100001</v>
          </cell>
        </row>
        <row r="1994">
          <cell r="B1994" t="str">
            <v>Year_Value_Total Wine &amp; Champagne_Scotland</v>
          </cell>
          <cell r="C1994" t="str">
            <v>Year</v>
          </cell>
          <cell r="D1994" t="str">
            <v>Value</v>
          </cell>
          <cell r="E1994" t="str">
            <v>Light Wine</v>
          </cell>
          <cell r="F1994" t="str">
            <v>Total Wine &amp; Champagne</v>
          </cell>
          <cell r="G1994" t="str">
            <v>Scotland</v>
          </cell>
          <cell r="H1994">
            <v>369.92523125399998</v>
          </cell>
          <cell r="U1994">
            <v>336.36906226299999</v>
          </cell>
          <cell r="AH1994">
            <v>355.48095803599995</v>
          </cell>
          <cell r="AU1994">
            <v>370.67123373399994</v>
          </cell>
          <cell r="BH1994">
            <v>372.76673251300002</v>
          </cell>
          <cell r="BU1994">
            <v>305.44988896799998</v>
          </cell>
        </row>
        <row r="1995">
          <cell r="B1995" t="str">
            <v>Year_Value_Perry_England &amp; Wales</v>
          </cell>
          <cell r="C1995" t="str">
            <v>Year</v>
          </cell>
          <cell r="D1995" t="str">
            <v>Value</v>
          </cell>
          <cell r="E1995" t="str">
            <v>Other LAD</v>
          </cell>
          <cell r="F1995" t="str">
            <v>Perry</v>
          </cell>
          <cell r="G1995" t="str">
            <v>England &amp; Wales</v>
          </cell>
          <cell r="H1995">
            <v>1.600383288</v>
          </cell>
          <cell r="U1995">
            <v>1.0373772740000002</v>
          </cell>
          <cell r="AH1995">
            <v>1.2863463499999999</v>
          </cell>
          <cell r="AU1995">
            <v>3.0345977639999999</v>
          </cell>
          <cell r="BH1995">
            <v>8.2375521750000011</v>
          </cell>
          <cell r="BU1995">
            <v>11.864684242999999</v>
          </cell>
        </row>
        <row r="1996">
          <cell r="B1996" t="str">
            <v>Year_Value_Perry_Scotland</v>
          </cell>
          <cell r="C1996" t="str">
            <v>Year</v>
          </cell>
          <cell r="D1996" t="str">
            <v>Value</v>
          </cell>
          <cell r="E1996" t="str">
            <v>Other LAD</v>
          </cell>
          <cell r="F1996" t="str">
            <v>Perry</v>
          </cell>
          <cell r="G1996" t="str">
            <v>Scotland</v>
          </cell>
          <cell r="H1996">
            <v>3.323243E-3</v>
          </cell>
          <cell r="U1996">
            <v>2.6735849999999996E-3</v>
          </cell>
          <cell r="AH1996">
            <v>6.5892747000000002E-2</v>
          </cell>
          <cell r="AU1996">
            <v>1.5023524429999999</v>
          </cell>
          <cell r="BH1996">
            <v>0.29201641299999997</v>
          </cell>
          <cell r="BU1996">
            <v>0.14240214100000001</v>
          </cell>
        </row>
        <row r="1997">
          <cell r="B1997" t="str">
            <v>Year_Value_Regular Cider_England &amp; Wales</v>
          </cell>
          <cell r="C1997" t="str">
            <v>Year</v>
          </cell>
          <cell r="D1997" t="str">
            <v>Value</v>
          </cell>
          <cell r="E1997" t="str">
            <v>Other LAD</v>
          </cell>
          <cell r="F1997" t="str">
            <v>Regular Cider</v>
          </cell>
          <cell r="G1997" t="str">
            <v>England &amp; Wales</v>
          </cell>
          <cell r="H1997">
            <v>1074.483309577</v>
          </cell>
          <cell r="U1997">
            <v>1153.1545900460001</v>
          </cell>
          <cell r="AH1997">
            <v>1194.5501820940001</v>
          </cell>
          <cell r="AU1997">
            <v>1357.0580761989997</v>
          </cell>
          <cell r="BH1997">
            <v>1480.250542941</v>
          </cell>
          <cell r="BU1997">
            <v>1543.7628726729999</v>
          </cell>
        </row>
        <row r="1998">
          <cell r="B1998" t="str">
            <v>Year_Value_Regular Cider_Scotland</v>
          </cell>
          <cell r="C1998" t="str">
            <v>Year</v>
          </cell>
          <cell r="D1998" t="str">
            <v>Value</v>
          </cell>
          <cell r="E1998" t="str">
            <v>Other LAD</v>
          </cell>
          <cell r="F1998" t="str">
            <v>Regular Cider</v>
          </cell>
          <cell r="G1998" t="str">
            <v>Scotland</v>
          </cell>
          <cell r="H1998">
            <v>77.780477241000014</v>
          </cell>
          <cell r="U1998">
            <v>77.580682737000004</v>
          </cell>
          <cell r="AH1998">
            <v>85.779690926000001</v>
          </cell>
          <cell r="AU1998">
            <v>95.259908412999977</v>
          </cell>
          <cell r="BH1998">
            <v>108.26864605199999</v>
          </cell>
          <cell r="BU1998">
            <v>103.493100341</v>
          </cell>
        </row>
        <row r="1999">
          <cell r="B1999" t="str">
            <v>Year_Value_RTD_England &amp; Wales</v>
          </cell>
          <cell r="C1999" t="str">
            <v>Year</v>
          </cell>
          <cell r="D1999" t="str">
            <v>Value</v>
          </cell>
          <cell r="E1999" t="str">
            <v>Other LAD</v>
          </cell>
          <cell r="F1999" t="str">
            <v>RTD</v>
          </cell>
          <cell r="G1999" t="str">
            <v>England &amp; Wales</v>
          </cell>
          <cell r="H1999">
            <v>469.62634802299999</v>
          </cell>
          <cell r="U1999">
            <v>412.82719136100002</v>
          </cell>
          <cell r="AH1999">
            <v>393.14410734899997</v>
          </cell>
          <cell r="AU1999">
            <v>380.229888141</v>
          </cell>
          <cell r="BH1999">
            <v>369.46269984799994</v>
          </cell>
          <cell r="BU1999">
            <v>283.891488912</v>
          </cell>
        </row>
        <row r="2000">
          <cell r="B2000" t="str">
            <v>Year_Value_RTD_Scotland</v>
          </cell>
          <cell r="C2000" t="str">
            <v>Year</v>
          </cell>
          <cell r="D2000" t="str">
            <v>Value</v>
          </cell>
          <cell r="E2000" t="str">
            <v>Other LAD</v>
          </cell>
          <cell r="F2000" t="str">
            <v>RTD</v>
          </cell>
          <cell r="G2000" t="str">
            <v>Scotland</v>
          </cell>
          <cell r="H2000">
            <v>28.236836621999998</v>
          </cell>
          <cell r="U2000">
            <v>24.865183585000004</v>
          </cell>
          <cell r="AH2000">
            <v>23.636407076000001</v>
          </cell>
          <cell r="AU2000">
            <v>24.810628042999998</v>
          </cell>
          <cell r="BH2000">
            <v>28.191337278999995</v>
          </cell>
          <cell r="BU2000">
            <v>23.001002172</v>
          </cell>
        </row>
        <row r="2001">
          <cell r="B2001" t="str">
            <v>Year_Value_Strong Cider_England &amp; Wales</v>
          </cell>
          <cell r="C2001" t="str">
            <v>Year</v>
          </cell>
          <cell r="D2001" t="str">
            <v>Value</v>
          </cell>
          <cell r="E2001" t="str">
            <v>Other LAD</v>
          </cell>
          <cell r="F2001" t="str">
            <v>Strong Cider</v>
          </cell>
          <cell r="G2001" t="str">
            <v>England &amp; Wales</v>
          </cell>
          <cell r="H2001">
            <v>12.145500934999999</v>
          </cell>
          <cell r="U2001">
            <v>11.348873795999999</v>
          </cell>
          <cell r="AH2001">
            <v>9.9025222480000004</v>
          </cell>
          <cell r="AU2001">
            <v>20.939108151999999</v>
          </cell>
          <cell r="BH2001">
            <v>32.469344874000001</v>
          </cell>
          <cell r="BU2001">
            <v>39.683564118</v>
          </cell>
        </row>
        <row r="2002">
          <cell r="B2002" t="str">
            <v>Year_Value_Strong Cider_Scotland</v>
          </cell>
          <cell r="C2002" t="str">
            <v>Year</v>
          </cell>
          <cell r="D2002" t="str">
            <v>Value</v>
          </cell>
          <cell r="E2002" t="str">
            <v>Other LAD</v>
          </cell>
          <cell r="F2002" t="str">
            <v>Strong Cider</v>
          </cell>
          <cell r="G2002" t="str">
            <v>Scotland</v>
          </cell>
          <cell r="H2002">
            <v>0.35389644600000003</v>
          </cell>
          <cell r="U2002">
            <v>0.25348433100000001</v>
          </cell>
          <cell r="AH2002">
            <v>0.46357183300000004</v>
          </cell>
          <cell r="AU2002">
            <v>0.43871561400000003</v>
          </cell>
          <cell r="BH2002">
            <v>0.67494432500000001</v>
          </cell>
          <cell r="BU2002">
            <v>0.83372381399999984</v>
          </cell>
        </row>
        <row r="2003">
          <cell r="B2003" t="str">
            <v>Year_Value_Blended Whisky_England &amp; Wales</v>
          </cell>
          <cell r="C2003" t="str">
            <v>Year</v>
          </cell>
          <cell r="D2003" t="str">
            <v>Value</v>
          </cell>
          <cell r="E2003" t="str">
            <v>Spirits</v>
          </cell>
          <cell r="F2003" t="str">
            <v>Blended Whisky</v>
          </cell>
          <cell r="G2003" t="str">
            <v>England &amp; Wales</v>
          </cell>
          <cell r="H2003">
            <v>332.71725881700002</v>
          </cell>
          <cell r="U2003">
            <v>342.42298499499998</v>
          </cell>
          <cell r="AH2003">
            <v>337.54679179200002</v>
          </cell>
          <cell r="AU2003">
            <v>321.20948645100003</v>
          </cell>
          <cell r="BH2003">
            <v>349.37519710899994</v>
          </cell>
          <cell r="BU2003">
            <v>342.001980532</v>
          </cell>
        </row>
        <row r="2004">
          <cell r="B2004" t="str">
            <v>Year_Value_Blended Whisky_Scotland</v>
          </cell>
          <cell r="C2004" t="str">
            <v>Year</v>
          </cell>
          <cell r="D2004" t="str">
            <v>Value</v>
          </cell>
          <cell r="E2004" t="str">
            <v>Spirits</v>
          </cell>
          <cell r="F2004" t="str">
            <v>Blended Whisky</v>
          </cell>
          <cell r="G2004" t="str">
            <v>Scotland</v>
          </cell>
          <cell r="H2004">
            <v>64.754684459000003</v>
          </cell>
          <cell r="U2004">
            <v>69.641715333999997</v>
          </cell>
          <cell r="AH2004">
            <v>65.873303133000007</v>
          </cell>
          <cell r="AU2004">
            <v>72.336810267999994</v>
          </cell>
          <cell r="BH2004">
            <v>75.898766226999996</v>
          </cell>
          <cell r="BU2004">
            <v>73.346033028000008</v>
          </cell>
        </row>
        <row r="2005">
          <cell r="B2005" t="str">
            <v>Year_Value_Brandy_England &amp; Wales</v>
          </cell>
          <cell r="C2005" t="str">
            <v>Year</v>
          </cell>
          <cell r="D2005" t="str">
            <v>Value</v>
          </cell>
          <cell r="E2005" t="str">
            <v>Spirits</v>
          </cell>
          <cell r="F2005" t="str">
            <v>Brandy</v>
          </cell>
          <cell r="G2005" t="str">
            <v>England &amp; Wales</v>
          </cell>
          <cell r="H2005">
            <v>23.752997388999997</v>
          </cell>
          <cell r="U2005">
            <v>20.907458353999996</v>
          </cell>
          <cell r="AH2005">
            <v>12.670149918</v>
          </cell>
          <cell r="AU2005">
            <v>14.397672471000003</v>
          </cell>
          <cell r="BH2005">
            <v>16.192540181000002</v>
          </cell>
          <cell r="BU2005">
            <v>15.926139839999998</v>
          </cell>
        </row>
        <row r="2006">
          <cell r="B2006" t="str">
            <v>Year_Value_Brandy_Scotland</v>
          </cell>
          <cell r="C2006" t="str">
            <v>Year</v>
          </cell>
          <cell r="D2006" t="str">
            <v>Value</v>
          </cell>
          <cell r="E2006" t="str">
            <v>Spirits</v>
          </cell>
          <cell r="F2006" t="str">
            <v>Brandy</v>
          </cell>
          <cell r="G2006" t="str">
            <v>Scotland</v>
          </cell>
          <cell r="H2006">
            <v>0.95875111300000004</v>
          </cell>
          <cell r="U2006">
            <v>1.1879361760000002</v>
          </cell>
          <cell r="AH2006">
            <v>0.74144001999999987</v>
          </cell>
          <cell r="AU2006">
            <v>0.72534492299999986</v>
          </cell>
          <cell r="BH2006">
            <v>0.72928552300000005</v>
          </cell>
          <cell r="BU2006">
            <v>0.68653690099999998</v>
          </cell>
        </row>
        <row r="2007">
          <cell r="B2007" t="str">
            <v>Year_Value_Cognac_England &amp; Wales</v>
          </cell>
          <cell r="C2007" t="str">
            <v>Year</v>
          </cell>
          <cell r="D2007" t="str">
            <v>Value</v>
          </cell>
          <cell r="E2007" t="str">
            <v>Spirits</v>
          </cell>
          <cell r="F2007" t="str">
            <v>Cognac</v>
          </cell>
          <cell r="G2007" t="str">
            <v>England &amp; Wales</v>
          </cell>
          <cell r="H2007">
            <v>172.94963759000001</v>
          </cell>
          <cell r="U2007">
            <v>177.85259306699999</v>
          </cell>
          <cell r="AH2007">
            <v>172.74074087299999</v>
          </cell>
          <cell r="AU2007">
            <v>174.76898012099997</v>
          </cell>
          <cell r="BH2007">
            <v>197.47914860999998</v>
          </cell>
          <cell r="BU2007">
            <v>200.19667025199999</v>
          </cell>
        </row>
        <row r="2008">
          <cell r="B2008" t="str">
            <v>Year_Value_Cognac_Scotland</v>
          </cell>
          <cell r="C2008" t="str">
            <v>Year</v>
          </cell>
          <cell r="D2008" t="str">
            <v>Value</v>
          </cell>
          <cell r="E2008" t="str">
            <v>Spirits</v>
          </cell>
          <cell r="F2008" t="str">
            <v>Cognac</v>
          </cell>
          <cell r="G2008" t="str">
            <v>Scotland</v>
          </cell>
          <cell r="H2008">
            <v>10.953674733</v>
          </cell>
          <cell r="U2008">
            <v>12.219519001</v>
          </cell>
          <cell r="AH2008">
            <v>14.165402124</v>
          </cell>
          <cell r="AU2008">
            <v>13.888428384999999</v>
          </cell>
          <cell r="BH2008">
            <v>13.367453015000002</v>
          </cell>
          <cell r="BU2008">
            <v>12.984348701999998</v>
          </cell>
        </row>
        <row r="2009">
          <cell r="B2009" t="str">
            <v>Year_Value_Cream Liqueurs_England &amp; Wales</v>
          </cell>
          <cell r="C2009" t="str">
            <v>Year</v>
          </cell>
          <cell r="D2009" t="str">
            <v>Value</v>
          </cell>
          <cell r="E2009" t="str">
            <v>Spirits</v>
          </cell>
          <cell r="F2009" t="str">
            <v>Cream Liqueurs</v>
          </cell>
          <cell r="G2009" t="str">
            <v>England &amp; Wales</v>
          </cell>
          <cell r="H2009">
            <v>68.207910303999995</v>
          </cell>
          <cell r="U2009">
            <v>63.413288984999994</v>
          </cell>
          <cell r="AH2009">
            <v>69.711542526000002</v>
          </cell>
          <cell r="AU2009">
            <v>88.158032978999998</v>
          </cell>
          <cell r="BH2009">
            <v>63.132809344999998</v>
          </cell>
          <cell r="BU2009">
            <v>89.588837706999982</v>
          </cell>
        </row>
        <row r="2010">
          <cell r="B2010" t="str">
            <v>Year_Value_Cream Liqueurs_Scotland</v>
          </cell>
          <cell r="C2010" t="str">
            <v>Year</v>
          </cell>
          <cell r="D2010" t="str">
            <v>Value</v>
          </cell>
          <cell r="E2010" t="str">
            <v>Spirits</v>
          </cell>
          <cell r="F2010" t="str">
            <v>Cream Liqueurs</v>
          </cell>
          <cell r="G2010" t="str">
            <v>Scotland</v>
          </cell>
          <cell r="H2010">
            <v>7.1170559019999997</v>
          </cell>
          <cell r="U2010">
            <v>7.1608135039999992</v>
          </cell>
          <cell r="AH2010">
            <v>7.8915240000000004</v>
          </cell>
          <cell r="AU2010">
            <v>10.869152749999998</v>
          </cell>
          <cell r="BH2010">
            <v>7.1120890140000004</v>
          </cell>
          <cell r="BU2010">
            <v>9.6152453340000008</v>
          </cell>
        </row>
        <row r="2011">
          <cell r="B2011" t="str">
            <v>Year_Value_Dark Rum_England &amp; Wales</v>
          </cell>
          <cell r="C2011" t="str">
            <v>Year</v>
          </cell>
          <cell r="D2011" t="str">
            <v>Value</v>
          </cell>
          <cell r="E2011" t="str">
            <v>Spirits</v>
          </cell>
          <cell r="F2011" t="str">
            <v>Dark Rum</v>
          </cell>
          <cell r="G2011" t="str">
            <v>England &amp; Wales</v>
          </cell>
          <cell r="H2011">
            <v>51.294267170000005</v>
          </cell>
          <cell r="U2011">
            <v>54.769237808</v>
          </cell>
          <cell r="AH2011">
            <v>59.420165306999998</v>
          </cell>
          <cell r="AU2011">
            <v>61.078031620999994</v>
          </cell>
          <cell r="BH2011">
            <v>69.914196689999997</v>
          </cell>
          <cell r="BU2011">
            <v>68.973885271</v>
          </cell>
        </row>
        <row r="2012">
          <cell r="B2012" t="str">
            <v>Year_Value_Dark Rum_Scotland</v>
          </cell>
          <cell r="C2012" t="str">
            <v>Year</v>
          </cell>
          <cell r="D2012" t="str">
            <v>Value</v>
          </cell>
          <cell r="E2012" t="str">
            <v>Spirits</v>
          </cell>
          <cell r="F2012" t="str">
            <v>Dark Rum</v>
          </cell>
          <cell r="G2012" t="str">
            <v>Scotland</v>
          </cell>
          <cell r="H2012">
            <v>9.779002666000002</v>
          </cell>
          <cell r="U2012">
            <v>9.2184796770000013</v>
          </cell>
          <cell r="AH2012">
            <v>8.4773459899999999</v>
          </cell>
          <cell r="AU2012">
            <v>8.1288289290000009</v>
          </cell>
          <cell r="BH2012">
            <v>7.6153164120000003</v>
          </cell>
          <cell r="BU2012">
            <v>7.1115741799999999</v>
          </cell>
        </row>
        <row r="2013">
          <cell r="B2013" t="str">
            <v>Year_Value_Gin_England &amp; Wales</v>
          </cell>
          <cell r="C2013" t="str">
            <v>Year</v>
          </cell>
          <cell r="D2013" t="str">
            <v>Value</v>
          </cell>
          <cell r="E2013" t="str">
            <v>Spirits</v>
          </cell>
          <cell r="F2013" t="str">
            <v>Gin</v>
          </cell>
          <cell r="G2013" t="str">
            <v>England &amp; Wales</v>
          </cell>
          <cell r="H2013">
            <v>324.21676084699999</v>
          </cell>
          <cell r="U2013">
            <v>313.05740720400001</v>
          </cell>
          <cell r="AH2013">
            <v>279.94903991699999</v>
          </cell>
          <cell r="AU2013">
            <v>280.71648148600002</v>
          </cell>
          <cell r="BH2013">
            <v>316.25016965799995</v>
          </cell>
          <cell r="BU2013">
            <v>350.44631870300003</v>
          </cell>
        </row>
        <row r="2014">
          <cell r="B2014" t="str">
            <v>Year_Value_Gin_Scotland</v>
          </cell>
          <cell r="C2014" t="str">
            <v>Year</v>
          </cell>
          <cell r="D2014" t="str">
            <v>Value</v>
          </cell>
          <cell r="E2014" t="str">
            <v>Spirits</v>
          </cell>
          <cell r="F2014" t="str">
            <v>Gin</v>
          </cell>
          <cell r="G2014" t="str">
            <v>Scotland</v>
          </cell>
          <cell r="H2014">
            <v>35.103439498999997</v>
          </cell>
          <cell r="U2014">
            <v>35.993522681999998</v>
          </cell>
          <cell r="AH2014">
            <v>31.625804683000005</v>
          </cell>
          <cell r="AU2014">
            <v>33.097345030999996</v>
          </cell>
          <cell r="BH2014">
            <v>35.512302830000003</v>
          </cell>
          <cell r="BU2014">
            <v>38.597251120000003</v>
          </cell>
        </row>
        <row r="2015">
          <cell r="B2015" t="str">
            <v>Year_Value_Golden Rum_England &amp; Wales</v>
          </cell>
          <cell r="C2015" t="str">
            <v>Year</v>
          </cell>
          <cell r="D2015" t="str">
            <v>Value</v>
          </cell>
          <cell r="E2015" t="str">
            <v>Spirits</v>
          </cell>
          <cell r="F2015" t="str">
            <v>Golden Rum</v>
          </cell>
          <cell r="G2015" t="str">
            <v>England &amp; Wales</v>
          </cell>
          <cell r="H2015">
            <v>54.797051139000004</v>
          </cell>
          <cell r="U2015">
            <v>64.108583577000005</v>
          </cell>
          <cell r="AH2015">
            <v>87.064336838000003</v>
          </cell>
          <cell r="AU2015">
            <v>80.328031424000017</v>
          </cell>
          <cell r="BH2015">
            <v>109.379059768</v>
          </cell>
          <cell r="BU2015">
            <v>132.825238399</v>
          </cell>
        </row>
        <row r="2016">
          <cell r="B2016" t="str">
            <v>Year_Value_Golden Rum_Scotland</v>
          </cell>
          <cell r="C2016" t="str">
            <v>Year</v>
          </cell>
          <cell r="D2016" t="str">
            <v>Value</v>
          </cell>
          <cell r="E2016" t="str">
            <v>Spirits</v>
          </cell>
          <cell r="F2016" t="str">
            <v>Golden Rum</v>
          </cell>
          <cell r="G2016" t="str">
            <v>Scotland</v>
          </cell>
          <cell r="H2016">
            <v>33.603691963999999</v>
          </cell>
          <cell r="U2016">
            <v>40.686280607</v>
          </cell>
          <cell r="AH2016">
            <v>40.449480227999999</v>
          </cell>
          <cell r="AU2016">
            <v>42.272192617999998</v>
          </cell>
          <cell r="BH2016">
            <v>47.920812660999999</v>
          </cell>
          <cell r="BU2016">
            <v>45.470143286999999</v>
          </cell>
        </row>
        <row r="2017">
          <cell r="B2017" t="str">
            <v>Year_Value_Imported Whiskey_England &amp; Wales</v>
          </cell>
          <cell r="C2017" t="str">
            <v>Year</v>
          </cell>
          <cell r="D2017" t="str">
            <v>Value</v>
          </cell>
          <cell r="E2017" t="str">
            <v>Spirits</v>
          </cell>
          <cell r="F2017" t="str">
            <v>Imported Whiskey</v>
          </cell>
          <cell r="G2017" t="str">
            <v>England &amp; Wales</v>
          </cell>
          <cell r="H2017">
            <v>319.21483342900001</v>
          </cell>
          <cell r="U2017">
            <v>304.75457283800006</v>
          </cell>
          <cell r="AH2017">
            <v>316.02209208900007</v>
          </cell>
          <cell r="AU2017">
            <v>328.13128484600003</v>
          </cell>
          <cell r="BH2017">
            <v>360.611528518</v>
          </cell>
          <cell r="BU2017">
            <v>389.93958188899995</v>
          </cell>
        </row>
        <row r="2018">
          <cell r="B2018" t="str">
            <v>Year_Value_Imported Whiskey_Scotland</v>
          </cell>
          <cell r="C2018" t="str">
            <v>Year</v>
          </cell>
          <cell r="D2018" t="str">
            <v>Value</v>
          </cell>
          <cell r="E2018" t="str">
            <v>Spirits</v>
          </cell>
          <cell r="F2018" t="str">
            <v>Imported Whiskey</v>
          </cell>
          <cell r="G2018" t="str">
            <v>Scotland</v>
          </cell>
          <cell r="H2018">
            <v>28.543376200000001</v>
          </cell>
          <cell r="U2018">
            <v>28.836688682000002</v>
          </cell>
          <cell r="AH2018">
            <v>27.438090912</v>
          </cell>
          <cell r="AU2018">
            <v>29.478913981000002</v>
          </cell>
          <cell r="BH2018">
            <v>33.599969385000009</v>
          </cell>
          <cell r="BU2018">
            <v>37.730765567999995</v>
          </cell>
        </row>
        <row r="2019">
          <cell r="B2019" t="str">
            <v>Year_Value_Malt Whisky_England &amp; Wales</v>
          </cell>
          <cell r="C2019" t="str">
            <v>Year</v>
          </cell>
          <cell r="D2019" t="str">
            <v>Value</v>
          </cell>
          <cell r="E2019" t="str">
            <v>Spirits</v>
          </cell>
          <cell r="F2019" t="str">
            <v>Malt Whisky</v>
          </cell>
          <cell r="G2019" t="str">
            <v>England &amp; Wales</v>
          </cell>
          <cell r="H2019">
            <v>31.962708357</v>
          </cell>
          <cell r="U2019">
            <v>34.966024171999997</v>
          </cell>
          <cell r="AH2019">
            <v>38.538255796000001</v>
          </cell>
          <cell r="AU2019">
            <v>59.449019819000014</v>
          </cell>
          <cell r="BH2019">
            <v>76.646541807999995</v>
          </cell>
          <cell r="BU2019">
            <v>96.030573969999992</v>
          </cell>
        </row>
        <row r="2020">
          <cell r="B2020" t="str">
            <v>Year_Value_Malt Whisky_Scotland</v>
          </cell>
          <cell r="C2020" t="str">
            <v>Year</v>
          </cell>
          <cell r="D2020" t="str">
            <v>Value</v>
          </cell>
          <cell r="E2020" t="str">
            <v>Spirits</v>
          </cell>
          <cell r="F2020" t="str">
            <v>Malt Whisky</v>
          </cell>
          <cell r="G2020" t="str">
            <v>Scotland</v>
          </cell>
          <cell r="H2020">
            <v>14.527618617</v>
          </cell>
          <cell r="U2020">
            <v>14.187968664</v>
          </cell>
          <cell r="AH2020">
            <v>12.927953689000001</v>
          </cell>
          <cell r="AU2020">
            <v>16.905462975000003</v>
          </cell>
          <cell r="BH2020">
            <v>19.029395024999999</v>
          </cell>
          <cell r="BU2020">
            <v>22.437343178999999</v>
          </cell>
        </row>
        <row r="2021">
          <cell r="B2021" t="str">
            <v>Year_Value_Non Cream Liqueurs_England &amp; Wales</v>
          </cell>
          <cell r="C2021" t="str">
            <v>Year</v>
          </cell>
          <cell r="D2021" t="str">
            <v>Value</v>
          </cell>
          <cell r="E2021" t="str">
            <v>Spirits</v>
          </cell>
          <cell r="F2021" t="str">
            <v>Non Cream Liqueurs</v>
          </cell>
          <cell r="G2021" t="str">
            <v>England &amp; Wales</v>
          </cell>
          <cell r="H2021">
            <v>327.05495652500002</v>
          </cell>
          <cell r="U2021">
            <v>345.34642233800002</v>
          </cell>
          <cell r="AH2021">
            <v>380.67331486400002</v>
          </cell>
          <cell r="AU2021">
            <v>474.95969287999992</v>
          </cell>
          <cell r="BH2021">
            <v>619.17726753000011</v>
          </cell>
          <cell r="BU2021">
            <v>679.93241475399998</v>
          </cell>
        </row>
        <row r="2022">
          <cell r="B2022" t="str">
            <v>Year_Value_Non Cream Liqueurs_Scotland</v>
          </cell>
          <cell r="C2022" t="str">
            <v>Year</v>
          </cell>
          <cell r="D2022" t="str">
            <v>Value</v>
          </cell>
          <cell r="E2022" t="str">
            <v>Spirits</v>
          </cell>
          <cell r="F2022" t="str">
            <v>Non Cream Liqueurs</v>
          </cell>
          <cell r="G2022" t="str">
            <v>Scotland</v>
          </cell>
          <cell r="H2022">
            <v>45.183192958999996</v>
          </cell>
          <cell r="U2022">
            <v>50.644214077000001</v>
          </cell>
          <cell r="AH2022">
            <v>55.217881427999998</v>
          </cell>
          <cell r="AU2022">
            <v>57.609865422999995</v>
          </cell>
          <cell r="BH2022">
            <v>54.220780019999999</v>
          </cell>
          <cell r="BU2022">
            <v>51.997912745000001</v>
          </cell>
        </row>
        <row r="2023">
          <cell r="B2023" t="str">
            <v>Year_Value_Specialities_England &amp; Wales</v>
          </cell>
          <cell r="C2023" t="str">
            <v>Year</v>
          </cell>
          <cell r="D2023" t="str">
            <v>Value</v>
          </cell>
          <cell r="E2023" t="str">
            <v>Spirits</v>
          </cell>
          <cell r="F2023" t="str">
            <v>Specialities</v>
          </cell>
          <cell r="G2023" t="str">
            <v>England &amp; Wales</v>
          </cell>
          <cell r="H2023">
            <v>376.42701293699997</v>
          </cell>
          <cell r="U2023">
            <v>401.97659829299994</v>
          </cell>
          <cell r="AH2023">
            <v>381.67787406900004</v>
          </cell>
          <cell r="AU2023">
            <v>416.37813797199999</v>
          </cell>
          <cell r="BH2023">
            <v>479.95214067900002</v>
          </cell>
          <cell r="BU2023">
            <v>516.38525075200005</v>
          </cell>
        </row>
        <row r="2024">
          <cell r="B2024" t="str">
            <v>Year_Value_Specialities_Scotland</v>
          </cell>
          <cell r="C2024" t="str">
            <v>Year</v>
          </cell>
          <cell r="D2024" t="str">
            <v>Value</v>
          </cell>
          <cell r="E2024" t="str">
            <v>Spirits</v>
          </cell>
          <cell r="F2024" t="str">
            <v>Specialities</v>
          </cell>
          <cell r="G2024" t="str">
            <v>Scotland</v>
          </cell>
          <cell r="H2024">
            <v>23.345635906999998</v>
          </cell>
          <cell r="U2024">
            <v>26.053382280000001</v>
          </cell>
          <cell r="AH2024">
            <v>27.181212478999999</v>
          </cell>
          <cell r="AU2024">
            <v>28.577398196999997</v>
          </cell>
          <cell r="BH2024">
            <v>27.731445509</v>
          </cell>
          <cell r="BU2024">
            <v>31.766835294999993</v>
          </cell>
        </row>
        <row r="2025">
          <cell r="B2025" t="str">
            <v>Year_Value_Tequila_England &amp; Wales</v>
          </cell>
          <cell r="C2025" t="str">
            <v>Year</v>
          </cell>
          <cell r="D2025" t="str">
            <v>Value</v>
          </cell>
          <cell r="E2025" t="str">
            <v>Spirits</v>
          </cell>
          <cell r="F2025" t="str">
            <v>Tequila</v>
          </cell>
          <cell r="G2025" t="str">
            <v>England &amp; Wales</v>
          </cell>
          <cell r="H2025">
            <v>47.511912683999995</v>
          </cell>
          <cell r="U2025">
            <v>49.744797585000001</v>
          </cell>
          <cell r="AH2025">
            <v>46.414128199000004</v>
          </cell>
          <cell r="AU2025">
            <v>54.823292573000003</v>
          </cell>
          <cell r="BH2025">
            <v>77.299302980999997</v>
          </cell>
          <cell r="BU2025">
            <v>93.820141161000009</v>
          </cell>
        </row>
        <row r="2026">
          <cell r="B2026" t="str">
            <v>Year_Value_Tequila_Scotland</v>
          </cell>
          <cell r="C2026" t="str">
            <v>Year</v>
          </cell>
          <cell r="D2026" t="str">
            <v>Value</v>
          </cell>
          <cell r="E2026" t="str">
            <v>Spirits</v>
          </cell>
          <cell r="F2026" t="str">
            <v>Tequila</v>
          </cell>
          <cell r="G2026" t="str">
            <v>Scotland</v>
          </cell>
          <cell r="H2026">
            <v>5.8486327930000002</v>
          </cell>
          <cell r="U2026">
            <v>6.9276617550000008</v>
          </cell>
          <cell r="AH2026">
            <v>8.8951398900000012</v>
          </cell>
          <cell r="AU2026">
            <v>7.504244581</v>
          </cell>
          <cell r="BH2026">
            <v>7.1438182110000001</v>
          </cell>
          <cell r="BU2026">
            <v>7.5427872179999991</v>
          </cell>
        </row>
        <row r="2027">
          <cell r="B2027" t="str">
            <v>Year_Value_Vodka_England &amp; Wales</v>
          </cell>
          <cell r="C2027" t="str">
            <v>Year</v>
          </cell>
          <cell r="D2027" t="str">
            <v>Value</v>
          </cell>
          <cell r="E2027" t="str">
            <v>Spirits</v>
          </cell>
          <cell r="F2027" t="str">
            <v>Vodka</v>
          </cell>
          <cell r="G2027" t="str">
            <v>England &amp; Wales</v>
          </cell>
          <cell r="H2027">
            <v>1336.3673261830002</v>
          </cell>
          <cell r="U2027">
            <v>1376.8280532359997</v>
          </cell>
          <cell r="AH2027">
            <v>1285.2720369640001</v>
          </cell>
          <cell r="AU2027">
            <v>1395.6267174770001</v>
          </cell>
          <cell r="BH2027">
            <v>1461.7572262159999</v>
          </cell>
          <cell r="BU2027">
            <v>1542.072751232</v>
          </cell>
        </row>
        <row r="2028">
          <cell r="B2028" t="str">
            <v>Year_Value_Vodka_Scotland</v>
          </cell>
          <cell r="C2028" t="str">
            <v>Year</v>
          </cell>
          <cell r="D2028" t="str">
            <v>Value</v>
          </cell>
          <cell r="E2028" t="str">
            <v>Spirits</v>
          </cell>
          <cell r="F2028" t="str">
            <v>Vodka</v>
          </cell>
          <cell r="G2028" t="str">
            <v>Scotland</v>
          </cell>
          <cell r="H2028">
            <v>191.357646176</v>
          </cell>
          <cell r="U2028">
            <v>213.197399956</v>
          </cell>
          <cell r="AH2028">
            <v>201.03106702799997</v>
          </cell>
          <cell r="AU2028">
            <v>212.813479371</v>
          </cell>
          <cell r="BH2028">
            <v>193.55843030700001</v>
          </cell>
          <cell r="BU2028">
            <v>199.170866913</v>
          </cell>
        </row>
        <row r="2029">
          <cell r="B2029" t="str">
            <v>Year_Value_White Rum_England &amp; Wales</v>
          </cell>
          <cell r="C2029" t="str">
            <v>Year</v>
          </cell>
          <cell r="D2029" t="str">
            <v>Value</v>
          </cell>
          <cell r="E2029" t="str">
            <v>Spirits</v>
          </cell>
          <cell r="F2029" t="str">
            <v>White Rum</v>
          </cell>
          <cell r="G2029" t="str">
            <v>England &amp; Wales</v>
          </cell>
          <cell r="H2029">
            <v>218.82925049200003</v>
          </cell>
          <cell r="U2029">
            <v>199.59867450499999</v>
          </cell>
          <cell r="AH2029">
            <v>187.873812206</v>
          </cell>
          <cell r="AU2029">
            <v>197.851851869</v>
          </cell>
          <cell r="BH2029">
            <v>198.61932093000001</v>
          </cell>
          <cell r="BU2029">
            <v>188.232184598</v>
          </cell>
        </row>
        <row r="2030">
          <cell r="B2030" t="str">
            <v>Year_Value_White Rum_Scotland</v>
          </cell>
          <cell r="C2030" t="str">
            <v>Year</v>
          </cell>
          <cell r="D2030" t="str">
            <v>Value</v>
          </cell>
          <cell r="E2030" t="str">
            <v>Spirits</v>
          </cell>
          <cell r="F2030" t="str">
            <v>White Rum</v>
          </cell>
          <cell r="G2030" t="str">
            <v>Scotland</v>
          </cell>
          <cell r="H2030">
            <v>20.088682212000002</v>
          </cell>
          <cell r="U2030">
            <v>21.023851922999995</v>
          </cell>
          <cell r="AH2030">
            <v>21.515791246000003</v>
          </cell>
          <cell r="AU2030">
            <v>21.684191929999997</v>
          </cell>
          <cell r="BH2030">
            <v>20.466014567999999</v>
          </cell>
          <cell r="BU2030">
            <v>20.621328025</v>
          </cell>
        </row>
        <row r="2031">
          <cell r="B2031" t="str">
            <v>Per_Value_Commodity_GB</v>
          </cell>
          <cell r="C2031" t="str">
            <v>Per</v>
          </cell>
          <cell r="D2031" t="str">
            <v>Value</v>
          </cell>
          <cell r="E2031" t="str">
            <v>Beer</v>
          </cell>
          <cell r="F2031" t="str">
            <v>Commodity</v>
          </cell>
          <cell r="G2031" t="str">
            <v>GB</v>
          </cell>
          <cell r="H2031">
            <v>4.754748706</v>
          </cell>
          <cell r="I2031">
            <v>5.8493861190000001</v>
          </cell>
          <cell r="J2031">
            <v>5.2080422469999998</v>
          </cell>
          <cell r="K2031">
            <v>5.2654164310000002</v>
          </cell>
          <cell r="L2031">
            <v>5.2829351720000002</v>
          </cell>
          <cell r="M2031">
            <v>5.4735215620000002</v>
          </cell>
          <cell r="N2031">
            <v>6.161406318</v>
          </cell>
          <cell r="O2031">
            <v>6.1978370519999997</v>
          </cell>
          <cell r="P2031">
            <v>5.5952518800000002</v>
          </cell>
          <cell r="Q2031">
            <v>5.7005267740000001</v>
          </cell>
          <cell r="R2031">
            <v>5.5287433940000001</v>
          </cell>
          <cell r="S2031">
            <v>5.3764743509999997</v>
          </cell>
          <cell r="T2031">
            <v>6.2319197749999997</v>
          </cell>
          <cell r="U2031">
            <v>4.4287855619999998</v>
          </cell>
          <cell r="V2031">
            <v>4.8634998310000004</v>
          </cell>
          <cell r="W2031">
            <v>5.2542872230000004</v>
          </cell>
          <cell r="X2031">
            <v>5.435571307</v>
          </cell>
          <cell r="Y2031">
            <v>5.4606345120000004</v>
          </cell>
          <cell r="Z2031">
            <v>5.5724395040000001</v>
          </cell>
          <cell r="AA2031">
            <v>5.3147382609999996</v>
          </cell>
          <cell r="AB2031">
            <v>5.1358676250000004</v>
          </cell>
          <cell r="AC2031">
            <v>4.7512977169999999</v>
          </cell>
          <cell r="AD2031">
            <v>5.0474792390000003</v>
          </cell>
          <cell r="AE2031">
            <v>4.7360946039999998</v>
          </cell>
          <cell r="AF2031">
            <v>4.6114117859999997</v>
          </cell>
          <cell r="AG2031">
            <v>5.7225019479999997</v>
          </cell>
          <cell r="AH2031">
            <v>3.5934309930000001</v>
          </cell>
          <cell r="AI2031">
            <v>3.9728514100000001</v>
          </cell>
          <cell r="AJ2031">
            <v>4.5169553349999996</v>
          </cell>
          <cell r="AK2031">
            <v>4.8508922099999996</v>
          </cell>
          <cell r="AL2031">
            <v>4.7967689030000003</v>
          </cell>
          <cell r="AM2031">
            <v>5.0480469750000001</v>
          </cell>
          <cell r="AN2031">
            <v>5.1903363090000001</v>
          </cell>
          <cell r="AO2031">
            <v>4.9444682069999999</v>
          </cell>
          <cell r="AP2031">
            <v>5.3426060179999997</v>
          </cell>
          <cell r="AQ2031">
            <v>5.5416889530000004</v>
          </cell>
          <cell r="AR2031">
            <v>5.7534850879999997</v>
          </cell>
          <cell r="AS2031">
            <v>5.7994880289999999</v>
          </cell>
          <cell r="AT2031">
            <v>6.4246871260000002</v>
          </cell>
          <cell r="AU2031">
            <v>3.6745473770000001</v>
          </cell>
          <cell r="AV2031">
            <v>3.810450871</v>
          </cell>
          <cell r="AW2031">
            <v>4.2520764270000004</v>
          </cell>
          <cell r="AX2031">
            <v>4.4673134980000002</v>
          </cell>
          <cell r="AY2031">
            <v>4.4705970549999998</v>
          </cell>
          <cell r="AZ2031">
            <v>4.3369120739999998</v>
          </cell>
          <cell r="BA2031">
            <v>4.3303624799999998</v>
          </cell>
          <cell r="BB2031">
            <v>4.2084067620000001</v>
          </cell>
          <cell r="BC2031">
            <v>4.1029974640000004</v>
          </cell>
          <cell r="BD2031">
            <v>4.0086083590000001</v>
          </cell>
          <cell r="BE2031">
            <v>3.916235661</v>
          </cell>
          <cell r="BF2031">
            <v>3.469369114</v>
          </cell>
          <cell r="BG2031">
            <v>4.4580247479999997</v>
          </cell>
          <cell r="BH2031">
            <v>2.532922009</v>
          </cell>
          <cell r="BI2031">
            <v>2.4623628860000002</v>
          </cell>
          <cell r="BJ2031">
            <v>3.2688499289999999</v>
          </cell>
          <cell r="BK2031">
            <v>3.9853780250000002</v>
          </cell>
          <cell r="BL2031">
            <v>4.5026165249999996</v>
          </cell>
          <cell r="BM2031">
            <v>4.8091282570000002</v>
          </cell>
          <cell r="BN2031">
            <v>4.3115476250000002</v>
          </cell>
          <cell r="BO2031">
            <v>4.573495855</v>
          </cell>
          <cell r="BP2031">
            <v>4.8731067140000004</v>
          </cell>
          <cell r="BQ2031">
            <v>4.580089396</v>
          </cell>
          <cell r="BR2031">
            <v>4.6900693540000002</v>
          </cell>
          <cell r="BS2031">
            <v>4.9334998859999999</v>
          </cell>
          <cell r="BT2031">
            <v>5.9759962130000002</v>
          </cell>
          <cell r="BU2031">
            <v>3.852373649</v>
          </cell>
          <cell r="BV2031">
            <v>4.518361101</v>
          </cell>
          <cell r="BW2031">
            <v>4.4626855860000001</v>
          </cell>
          <cell r="BX2031">
            <v>4.9348633279999996</v>
          </cell>
          <cell r="BY2031">
            <v>4.3905665249999997</v>
          </cell>
          <cell r="BZ2031">
            <v>4.231177926</v>
          </cell>
          <cell r="CA2031">
            <v>3.7572960379999998</v>
          </cell>
          <cell r="CB2031">
            <v>3.3835171210000001</v>
          </cell>
          <cell r="CC2031">
            <v>3.3453496220000001</v>
          </cell>
          <cell r="CD2031">
            <v>3.1428304260000002</v>
          </cell>
          <cell r="CE2031">
            <v>3.30260848</v>
          </cell>
          <cell r="CF2031">
            <v>3.4379828099999998</v>
          </cell>
          <cell r="CG2031">
            <v>4.0433734709999998</v>
          </cell>
        </row>
        <row r="2032">
          <cell r="B2032" t="str">
            <v>Per_Value_NAB/LAB_GB</v>
          </cell>
          <cell r="C2032" t="str">
            <v>Per</v>
          </cell>
          <cell r="D2032" t="str">
            <v>Value</v>
          </cell>
          <cell r="E2032" t="str">
            <v>Beer</v>
          </cell>
          <cell r="F2032" t="str">
            <v>NAB/LAB</v>
          </cell>
          <cell r="G2032" t="str">
            <v>GB</v>
          </cell>
          <cell r="H2032">
            <v>1.7867762359999999</v>
          </cell>
          <cell r="I2032">
            <v>2.0664771659999999</v>
          </cell>
          <cell r="J2032">
            <v>2.5184261920000002</v>
          </cell>
          <cell r="K2032">
            <v>2.6216969300000001</v>
          </cell>
          <cell r="L2032">
            <v>2.3983719309999998</v>
          </cell>
          <cell r="M2032">
            <v>1.9931063099999999</v>
          </cell>
          <cell r="N2032">
            <v>2.17930972</v>
          </cell>
          <cell r="O2032">
            <v>2.1078607640000002</v>
          </cell>
          <cell r="P2032">
            <v>2.1276193399999999</v>
          </cell>
          <cell r="Q2032">
            <v>1.9768324349999999</v>
          </cell>
          <cell r="R2032">
            <v>1.9971589789999999</v>
          </cell>
          <cell r="S2032">
            <v>2.0453209760000002</v>
          </cell>
          <cell r="T2032">
            <v>2.4446919519999999</v>
          </cell>
          <cell r="U2032">
            <v>1.8026703559999999</v>
          </cell>
          <cell r="V2032">
            <v>1.9641533179999999</v>
          </cell>
          <cell r="W2032">
            <v>2.12345234</v>
          </cell>
          <cell r="X2032">
            <v>2.2167742229999998</v>
          </cell>
          <cell r="Y2032">
            <v>2.1370994849999998</v>
          </cell>
          <cell r="Z2032">
            <v>2.1762378830000002</v>
          </cell>
          <cell r="AA2032">
            <v>2.1186835309999998</v>
          </cell>
          <cell r="AB2032">
            <v>2.1656745079999999</v>
          </cell>
          <cell r="AC2032">
            <v>2.0604106710000001</v>
          </cell>
          <cell r="AD2032">
            <v>2.1977263800000002</v>
          </cell>
          <cell r="AE2032">
            <v>2.0311856150000001</v>
          </cell>
          <cell r="AF2032">
            <v>1.9498826419999999</v>
          </cell>
          <cell r="AG2032">
            <v>2.5033970719999998</v>
          </cell>
          <cell r="AH2032">
            <v>1.652844092</v>
          </cell>
          <cell r="AI2032">
            <v>1.8783744600000001</v>
          </cell>
          <cell r="AJ2032">
            <v>2.3367231249999998</v>
          </cell>
          <cell r="AK2032">
            <v>2.4572817499999999</v>
          </cell>
          <cell r="AL2032">
            <v>2.5275583849999999</v>
          </cell>
          <cell r="AM2032">
            <v>2.4302425649999999</v>
          </cell>
          <cell r="AN2032">
            <v>2.3853525009999998</v>
          </cell>
          <cell r="AO2032">
            <v>2.3259580409999998</v>
          </cell>
          <cell r="AP2032">
            <v>2.3535391639999999</v>
          </cell>
          <cell r="AQ2032">
            <v>2.461215707</v>
          </cell>
          <cell r="AR2032">
            <v>2.6363449960000001</v>
          </cell>
          <cell r="AS2032">
            <v>2.7031168929999998</v>
          </cell>
          <cell r="AT2032">
            <v>3.0203830059999999</v>
          </cell>
          <cell r="AU2032">
            <v>1.88661229</v>
          </cell>
          <cell r="AV2032">
            <v>2.2154398999999998</v>
          </cell>
          <cell r="AW2032">
            <v>2.323789009</v>
          </cell>
          <cell r="AX2032">
            <v>2.4579235530000001</v>
          </cell>
          <cell r="AY2032">
            <v>2.4491996880000002</v>
          </cell>
          <cell r="AZ2032">
            <v>2.5771685500000001</v>
          </cell>
          <cell r="BA2032">
            <v>2.5110116640000002</v>
          </cell>
          <cell r="BB2032">
            <v>2.521319117</v>
          </cell>
          <cell r="BC2032">
            <v>2.4170416019999998</v>
          </cell>
          <cell r="BD2032">
            <v>2.3161329799999999</v>
          </cell>
          <cell r="BE2032">
            <v>2.0627368929999998</v>
          </cell>
          <cell r="BF2032">
            <v>1.76272015</v>
          </cell>
          <cell r="BG2032">
            <v>2.1510606810000001</v>
          </cell>
          <cell r="BH2032">
            <v>1.3053361750000001</v>
          </cell>
          <cell r="BI2032">
            <v>1.4164915870000001</v>
          </cell>
          <cell r="BJ2032">
            <v>1.732403535</v>
          </cell>
          <cell r="BK2032">
            <v>1.887230746</v>
          </cell>
          <cell r="BL2032">
            <v>1.872262611</v>
          </cell>
          <cell r="BM2032">
            <v>1.992258598</v>
          </cell>
          <cell r="BN2032">
            <v>1.953699509</v>
          </cell>
          <cell r="BO2032">
            <v>2.2161595699999999</v>
          </cell>
          <cell r="BP2032">
            <v>2.1212263340000002</v>
          </cell>
          <cell r="BQ2032">
            <v>2.2612669190000001</v>
          </cell>
          <cell r="BR2032">
            <v>2.1779115959999999</v>
          </cell>
          <cell r="BS2032">
            <v>2.0715063460000001</v>
          </cell>
          <cell r="BT2032">
            <v>2.5954195640000002</v>
          </cell>
          <cell r="BU2032">
            <v>1.5770315800000001</v>
          </cell>
          <cell r="BV2032">
            <v>1.8798324799999999</v>
          </cell>
          <cell r="BW2032">
            <v>1.9071359450000001</v>
          </cell>
          <cell r="BX2032">
            <v>1.9982514490000001</v>
          </cell>
          <cell r="BY2032">
            <v>1.992720882</v>
          </cell>
          <cell r="BZ2032">
            <v>1.999451305</v>
          </cell>
          <cell r="CA2032">
            <v>2.176231633</v>
          </cell>
          <cell r="CB2032">
            <v>2.2420959360000001</v>
          </cell>
          <cell r="CC2032">
            <v>1.8738309319999999</v>
          </cell>
          <cell r="CD2032">
            <v>1.6986658830000001</v>
          </cell>
          <cell r="CE2032">
            <v>1.6459772690000001</v>
          </cell>
          <cell r="CF2032">
            <v>1.635020846</v>
          </cell>
          <cell r="CG2032">
            <v>2.2209532809999999</v>
          </cell>
        </row>
        <row r="2033">
          <cell r="B2033" t="str">
            <v>Per_Value_Premium_GB</v>
          </cell>
          <cell r="C2033" t="str">
            <v>Per</v>
          </cell>
          <cell r="D2033" t="str">
            <v>Value</v>
          </cell>
          <cell r="E2033" t="str">
            <v>Beer</v>
          </cell>
          <cell r="F2033" t="str">
            <v>Premium</v>
          </cell>
          <cell r="G2033" t="str">
            <v>GB</v>
          </cell>
          <cell r="H2033">
            <v>178.23523814399999</v>
          </cell>
          <cell r="I2033">
            <v>233.44015838600001</v>
          </cell>
          <cell r="J2033">
            <v>280.15378962</v>
          </cell>
          <cell r="K2033">
            <v>267.42573004899998</v>
          </cell>
          <cell r="L2033">
            <v>285.11960226299999</v>
          </cell>
          <cell r="M2033">
            <v>277.02002172900001</v>
          </cell>
          <cell r="N2033">
            <v>283.354775222</v>
          </cell>
          <cell r="O2033">
            <v>274.37282133299999</v>
          </cell>
          <cell r="P2033">
            <v>264.272668399</v>
          </cell>
          <cell r="Q2033">
            <v>268.255214341</v>
          </cell>
          <cell r="R2033">
            <v>258.933539774</v>
          </cell>
          <cell r="S2033">
            <v>259.88757051800002</v>
          </cell>
          <cell r="T2033">
            <v>335.56361477299998</v>
          </cell>
          <cell r="U2033">
            <v>184.92353327800001</v>
          </cell>
          <cell r="V2033">
            <v>221.057993442</v>
          </cell>
          <cell r="W2033">
            <v>247.150168329</v>
          </cell>
          <cell r="X2033">
            <v>258.73560193200001</v>
          </cell>
          <cell r="Y2033">
            <v>261.28498057899998</v>
          </cell>
          <cell r="Z2033">
            <v>261.11602021499999</v>
          </cell>
          <cell r="AA2033">
            <v>267.33012661399999</v>
          </cell>
          <cell r="AB2033">
            <v>261.13120901000002</v>
          </cell>
          <cell r="AC2033">
            <v>247.70133538600001</v>
          </cell>
          <cell r="AD2033">
            <v>261.04672152500001</v>
          </cell>
          <cell r="AE2033">
            <v>241.70518253200001</v>
          </cell>
          <cell r="AF2033">
            <v>242.80596354599999</v>
          </cell>
          <cell r="AG2033">
            <v>318.49505368899997</v>
          </cell>
          <cell r="AH2033">
            <v>160.74842506900001</v>
          </cell>
          <cell r="AI2033">
            <v>195.062688321</v>
          </cell>
          <cell r="AJ2033">
            <v>233.17822800600001</v>
          </cell>
          <cell r="AK2033">
            <v>252.20833440600001</v>
          </cell>
          <cell r="AL2033">
            <v>258.10314586700002</v>
          </cell>
          <cell r="AM2033">
            <v>268.24094160300001</v>
          </cell>
          <cell r="AN2033">
            <v>286.13466631400001</v>
          </cell>
          <cell r="AO2033">
            <v>267.59262881799998</v>
          </cell>
          <cell r="AP2033">
            <v>275.792824913</v>
          </cell>
          <cell r="AQ2033">
            <v>269.28875236800002</v>
          </cell>
          <cell r="AR2033">
            <v>275.41069225299998</v>
          </cell>
          <cell r="AS2033">
            <v>277.73676952699998</v>
          </cell>
          <cell r="AT2033">
            <v>326.79919551900002</v>
          </cell>
          <cell r="AU2033">
            <v>183.21761816200001</v>
          </cell>
          <cell r="AV2033">
            <v>205.40209018499999</v>
          </cell>
          <cell r="AW2033">
            <v>231.419929473</v>
          </cell>
          <cell r="AX2033">
            <v>252.39535984899999</v>
          </cell>
          <cell r="AY2033">
            <v>269.47607898699999</v>
          </cell>
          <cell r="AZ2033">
            <v>271.89430304699999</v>
          </cell>
          <cell r="BA2033">
            <v>276.58729118700001</v>
          </cell>
          <cell r="BB2033">
            <v>290.07991793500003</v>
          </cell>
          <cell r="BC2033">
            <v>295.93843692199999</v>
          </cell>
          <cell r="BD2033">
            <v>291.754048458</v>
          </cell>
          <cell r="BE2033">
            <v>286.46848303000002</v>
          </cell>
          <cell r="BF2033">
            <v>286.90730123600002</v>
          </cell>
          <cell r="BG2033">
            <v>361.02391727499997</v>
          </cell>
          <cell r="BH2033">
            <v>215.34931992200001</v>
          </cell>
          <cell r="BI2033">
            <v>231.88625635</v>
          </cell>
          <cell r="BJ2033">
            <v>265.26515371699998</v>
          </cell>
          <cell r="BK2033">
            <v>285.56629256600002</v>
          </cell>
          <cell r="BL2033">
            <v>284.20133007999999</v>
          </cell>
          <cell r="BM2033">
            <v>304.75115211999997</v>
          </cell>
          <cell r="BN2033">
            <v>289.02346553299998</v>
          </cell>
          <cell r="BO2033">
            <v>292.90305583600002</v>
          </cell>
          <cell r="BP2033">
            <v>298.22629534100003</v>
          </cell>
          <cell r="BQ2033">
            <v>294.68201199600003</v>
          </cell>
          <cell r="BR2033">
            <v>295.36096589599998</v>
          </cell>
          <cell r="BS2033">
            <v>293.63887643599998</v>
          </cell>
          <cell r="BT2033">
            <v>353.93387283599998</v>
          </cell>
          <cell r="BU2033">
            <v>224.266860506</v>
          </cell>
          <cell r="BV2033">
            <v>243.82230382700001</v>
          </cell>
          <cell r="BW2033">
            <v>247.26690005</v>
          </cell>
          <cell r="BX2033">
            <v>272.85219971200002</v>
          </cell>
          <cell r="BY2033">
            <v>273.17785977099999</v>
          </cell>
          <cell r="BZ2033">
            <v>281.13822473300002</v>
          </cell>
          <cell r="CA2033">
            <v>296.90019630900002</v>
          </cell>
          <cell r="CB2033">
            <v>301.64972578999999</v>
          </cell>
          <cell r="CC2033">
            <v>295.36234409999997</v>
          </cell>
          <cell r="CD2033">
            <v>291.542138776</v>
          </cell>
          <cell r="CE2033">
            <v>295.13595799699999</v>
          </cell>
          <cell r="CF2033">
            <v>301.858351051</v>
          </cell>
          <cell r="CG2033">
            <v>366.04626071299998</v>
          </cell>
        </row>
        <row r="2034">
          <cell r="B2034" t="str">
            <v>Per_Value_Standard_GB</v>
          </cell>
          <cell r="C2034" t="str">
            <v>Per</v>
          </cell>
          <cell r="D2034" t="str">
            <v>Value</v>
          </cell>
          <cell r="E2034" t="str">
            <v>Beer</v>
          </cell>
          <cell r="F2034" t="str">
            <v>Standard</v>
          </cell>
          <cell r="G2034" t="str">
            <v>GB</v>
          </cell>
          <cell r="H2034">
            <v>478.76874795399999</v>
          </cell>
          <cell r="I2034">
            <v>573.81407098499994</v>
          </cell>
          <cell r="J2034">
            <v>655.41720857799999</v>
          </cell>
          <cell r="K2034">
            <v>614.27200890699999</v>
          </cell>
          <cell r="L2034">
            <v>645.87072344399996</v>
          </cell>
          <cell r="M2034">
            <v>638.73308833700003</v>
          </cell>
          <cell r="N2034">
            <v>655.60456814199995</v>
          </cell>
          <cell r="O2034">
            <v>640.95691234599997</v>
          </cell>
          <cell r="P2034">
            <v>611.46705515099995</v>
          </cell>
          <cell r="Q2034">
            <v>638.99670803900005</v>
          </cell>
          <cell r="R2034">
            <v>607.19685445499999</v>
          </cell>
          <cell r="S2034">
            <v>580.80510636600002</v>
          </cell>
          <cell r="T2034">
            <v>713.51805547200001</v>
          </cell>
          <cell r="U2034">
            <v>494.24788462800001</v>
          </cell>
          <cell r="V2034">
            <v>553.60278949300005</v>
          </cell>
          <cell r="W2034">
            <v>618.37699638699996</v>
          </cell>
          <cell r="X2034">
            <v>630.557852927</v>
          </cell>
          <cell r="Y2034">
            <v>642.31944419000001</v>
          </cell>
          <cell r="Z2034">
            <v>643.31994818999999</v>
          </cell>
          <cell r="AA2034">
            <v>652.932034918</v>
          </cell>
          <cell r="AB2034">
            <v>647.04395301800002</v>
          </cell>
          <cell r="AC2034">
            <v>614.93932164399996</v>
          </cell>
          <cell r="AD2034">
            <v>644.20792688200004</v>
          </cell>
          <cell r="AE2034">
            <v>611.68318055099996</v>
          </cell>
          <cell r="AF2034">
            <v>580.60279909799999</v>
          </cell>
          <cell r="AG2034">
            <v>731.05919882600006</v>
          </cell>
          <cell r="AH2034">
            <v>443.48754526499999</v>
          </cell>
          <cell r="AI2034">
            <v>504.51264110699998</v>
          </cell>
          <cell r="AJ2034">
            <v>620.51172895499997</v>
          </cell>
          <cell r="AK2034">
            <v>630.794912297</v>
          </cell>
          <cell r="AL2034">
            <v>632.090928792</v>
          </cell>
          <cell r="AM2034">
            <v>634.962135784</v>
          </cell>
          <cell r="AN2034">
            <v>684.62227656699997</v>
          </cell>
          <cell r="AO2034">
            <v>636.74888596599999</v>
          </cell>
          <cell r="AP2034">
            <v>633.12005631399995</v>
          </cell>
          <cell r="AQ2034">
            <v>622.21862393000004</v>
          </cell>
          <cell r="AR2034">
            <v>623.07366297500005</v>
          </cell>
          <cell r="AS2034">
            <v>615.93250878799995</v>
          </cell>
          <cell r="AT2034">
            <v>712.70448975700003</v>
          </cell>
          <cell r="AU2034">
            <v>460.11035387599998</v>
          </cell>
          <cell r="AV2034">
            <v>513.28976573600005</v>
          </cell>
          <cell r="AW2034">
            <v>614.33128606299999</v>
          </cell>
          <cell r="AX2034">
            <v>649.47475836800004</v>
          </cell>
          <cell r="AY2034">
            <v>669.869808713</v>
          </cell>
          <cell r="AZ2034">
            <v>644.90356299500002</v>
          </cell>
          <cell r="BA2034">
            <v>630.01318282</v>
          </cell>
          <cell r="BB2034">
            <v>637.65279768699997</v>
          </cell>
          <cell r="BC2034">
            <v>676.502355921</v>
          </cell>
          <cell r="BD2034">
            <v>647.83732916199995</v>
          </cell>
          <cell r="BE2034">
            <v>629.76060580900003</v>
          </cell>
          <cell r="BF2034">
            <v>620.66144320000001</v>
          </cell>
          <cell r="BG2034">
            <v>777.80143402399995</v>
          </cell>
          <cell r="BH2034">
            <v>494.44906419500001</v>
          </cell>
          <cell r="BI2034">
            <v>523.67782050000005</v>
          </cell>
          <cell r="BJ2034">
            <v>606.44207604899998</v>
          </cell>
          <cell r="BK2034">
            <v>617.97455725400005</v>
          </cell>
          <cell r="BL2034">
            <v>607.21116944200003</v>
          </cell>
          <cell r="BM2034">
            <v>631.80175368000005</v>
          </cell>
          <cell r="BN2034">
            <v>622.695690861</v>
          </cell>
          <cell r="BO2034">
            <v>623.88310216900004</v>
          </cell>
          <cell r="BP2034">
            <v>651.30352422099998</v>
          </cell>
          <cell r="BQ2034">
            <v>631.12220174399999</v>
          </cell>
          <cell r="BR2034">
            <v>629.35535789699998</v>
          </cell>
          <cell r="BS2034">
            <v>619.82613185900004</v>
          </cell>
          <cell r="BT2034">
            <v>752.56528363100006</v>
          </cell>
          <cell r="BU2034">
            <v>514.56871017100002</v>
          </cell>
          <cell r="BV2034">
            <v>561.07638279800005</v>
          </cell>
          <cell r="BW2034">
            <v>583.71710958699998</v>
          </cell>
          <cell r="BX2034">
            <v>605.29234239499999</v>
          </cell>
          <cell r="BY2034">
            <v>616.30497575300001</v>
          </cell>
          <cell r="BZ2034">
            <v>607.97758224200004</v>
          </cell>
          <cell r="CA2034">
            <v>612.64451918099996</v>
          </cell>
          <cell r="CB2034">
            <v>618.63214817599999</v>
          </cell>
          <cell r="CC2034">
            <v>614.50707598500003</v>
          </cell>
          <cell r="CD2034">
            <v>590.764963653</v>
          </cell>
          <cell r="CE2034">
            <v>599.26534393500003</v>
          </cell>
          <cell r="CF2034">
            <v>616.636844612</v>
          </cell>
          <cell r="CG2034">
            <v>737.08274629499999</v>
          </cell>
        </row>
        <row r="2035">
          <cell r="B2035" t="str">
            <v>Per_Value_Super_GB</v>
          </cell>
          <cell r="C2035" t="str">
            <v>Per</v>
          </cell>
          <cell r="D2035" t="str">
            <v>Value</v>
          </cell>
          <cell r="E2035" t="str">
            <v>Beer</v>
          </cell>
          <cell r="F2035" t="str">
            <v>Super</v>
          </cell>
          <cell r="G2035" t="str">
            <v>GB</v>
          </cell>
          <cell r="H2035">
            <v>0.63064947699999996</v>
          </cell>
          <cell r="I2035">
            <v>0.84473462300000002</v>
          </cell>
          <cell r="J2035">
            <v>1.031219197</v>
          </cell>
          <cell r="K2035">
            <v>0.91552256700000001</v>
          </cell>
          <cell r="L2035">
            <v>1.197538454</v>
          </cell>
          <cell r="M2035">
            <v>1.1772509250000001</v>
          </cell>
          <cell r="N2035">
            <v>1.5565496969999999</v>
          </cell>
          <cell r="O2035">
            <v>1.1109268940000001</v>
          </cell>
          <cell r="P2035">
            <v>0.85318166399999995</v>
          </cell>
          <cell r="Q2035">
            <v>0.99555113200000001</v>
          </cell>
          <cell r="R2035">
            <v>0.99233164200000001</v>
          </cell>
          <cell r="S2035">
            <v>1.0158928970000001</v>
          </cell>
          <cell r="T2035">
            <v>1.202512966</v>
          </cell>
          <cell r="U2035">
            <v>0.64085553299999998</v>
          </cell>
          <cell r="V2035">
            <v>0.74221010899999995</v>
          </cell>
          <cell r="W2035">
            <v>0.74030458499999996</v>
          </cell>
          <cell r="X2035">
            <v>0.76893978100000004</v>
          </cell>
          <cell r="Y2035">
            <v>0.80455203799999997</v>
          </cell>
          <cell r="Z2035">
            <v>0.800733904</v>
          </cell>
          <cell r="AA2035">
            <v>0.81521630599999995</v>
          </cell>
          <cell r="AB2035">
            <v>0.79404627299999997</v>
          </cell>
          <cell r="AC2035">
            <v>0.76626182300000001</v>
          </cell>
          <cell r="AD2035">
            <v>0.83523816900000003</v>
          </cell>
          <cell r="AE2035">
            <v>0.76585240099999996</v>
          </cell>
          <cell r="AF2035">
            <v>0.78325832900000003</v>
          </cell>
          <cell r="AG2035">
            <v>1.003181495</v>
          </cell>
          <cell r="AH2035">
            <v>0.565098777</v>
          </cell>
          <cell r="AI2035">
            <v>0.63066354300000005</v>
          </cell>
          <cell r="AJ2035">
            <v>0.803580395</v>
          </cell>
          <cell r="AK2035">
            <v>0.82482212899999996</v>
          </cell>
          <cell r="AL2035">
            <v>0.85169084900000003</v>
          </cell>
          <cell r="AM2035">
            <v>0.92314817999999998</v>
          </cell>
          <cell r="AN2035">
            <v>1.0732669880000001</v>
          </cell>
          <cell r="AO2035">
            <v>1.112991651</v>
          </cell>
          <cell r="AP2035">
            <v>1.1755508429999999</v>
          </cell>
          <cell r="AQ2035">
            <v>1.3359405630000001</v>
          </cell>
          <cell r="AR2035">
            <v>1.438758939</v>
          </cell>
          <cell r="AS2035">
            <v>1.5276614159999999</v>
          </cell>
          <cell r="AT2035">
            <v>1.68710988</v>
          </cell>
          <cell r="AU2035">
            <v>1.032144913</v>
          </cell>
          <cell r="AV2035">
            <v>1.2871355449999999</v>
          </cell>
          <cell r="AW2035">
            <v>1.4818165759999999</v>
          </cell>
          <cell r="AX2035">
            <v>1.5561800219999999</v>
          </cell>
          <cell r="AY2035">
            <v>1.3876159729999999</v>
          </cell>
          <cell r="AZ2035">
            <v>1.4907315160000001</v>
          </cell>
          <cell r="BA2035">
            <v>1.507825969</v>
          </cell>
          <cell r="BB2035">
            <v>1.461252064</v>
          </cell>
          <cell r="BC2035">
            <v>1.4004635830000001</v>
          </cell>
          <cell r="BD2035">
            <v>1.302040979</v>
          </cell>
          <cell r="BE2035">
            <v>1.2760075790000001</v>
          </cell>
          <cell r="BF2035">
            <v>1.2542503469999999</v>
          </cell>
          <cell r="BG2035">
            <v>1.6371598359999999</v>
          </cell>
          <cell r="BH2035">
            <v>1.2021508830000001</v>
          </cell>
          <cell r="BI2035">
            <v>1.2158861590000001</v>
          </cell>
          <cell r="BJ2035">
            <v>1.4882625920000001</v>
          </cell>
          <cell r="BK2035">
            <v>1.5009402199999999</v>
          </cell>
          <cell r="BL2035">
            <v>1.5427416359999999</v>
          </cell>
          <cell r="BM2035">
            <v>2.2600968429999999</v>
          </cell>
          <cell r="BN2035">
            <v>1.774256563</v>
          </cell>
          <cell r="BO2035">
            <v>1.978718706</v>
          </cell>
          <cell r="BP2035">
            <v>2.032364287</v>
          </cell>
          <cell r="BQ2035">
            <v>2.4234479590000002</v>
          </cell>
          <cell r="BR2035">
            <v>2.3955608229999998</v>
          </cell>
          <cell r="BS2035">
            <v>2.5484434540000001</v>
          </cell>
          <cell r="BT2035">
            <v>2.8376629530000002</v>
          </cell>
          <cell r="BU2035">
            <v>2.160268056</v>
          </cell>
          <cell r="BV2035">
            <v>2.5397023440000002</v>
          </cell>
          <cell r="BW2035">
            <v>2.6039395519999999</v>
          </cell>
          <cell r="BX2035">
            <v>2.8004478310000001</v>
          </cell>
          <cell r="BY2035">
            <v>2.7256469810000001</v>
          </cell>
          <cell r="BZ2035">
            <v>2.794393769</v>
          </cell>
          <cell r="CA2035">
            <v>2.5916361110000001</v>
          </cell>
          <cell r="CB2035">
            <v>2.4180564100000002</v>
          </cell>
          <cell r="CC2035">
            <v>2.775138541</v>
          </cell>
          <cell r="CD2035">
            <v>2.6242680319999998</v>
          </cell>
          <cell r="CE2035">
            <v>2.5332591679999998</v>
          </cell>
          <cell r="CF2035">
            <v>2.5481010070000001</v>
          </cell>
          <cell r="CG2035">
            <v>2.376414772</v>
          </cell>
        </row>
        <row r="2036">
          <cell r="B2036" t="str">
            <v>Per_Value_Total Fortifed Wine &amp; Vermouth_GB</v>
          </cell>
          <cell r="C2036" t="str">
            <v>Per</v>
          </cell>
          <cell r="D2036" t="str">
            <v>Value</v>
          </cell>
          <cell r="E2036" t="str">
            <v>Fortified Wine</v>
          </cell>
          <cell r="F2036" t="str">
            <v>Total Fortifed Wine &amp; Vermouth</v>
          </cell>
          <cell r="G2036" t="str">
            <v>GB</v>
          </cell>
          <cell r="H2036">
            <v>5.4582387399999996</v>
          </cell>
          <cell r="I2036">
            <v>6.0599395989999998</v>
          </cell>
          <cell r="J2036">
            <v>6.9330324839999999</v>
          </cell>
          <cell r="K2036">
            <v>7.5627029099999996</v>
          </cell>
          <cell r="L2036">
            <v>7.4359740959999998</v>
          </cell>
          <cell r="M2036">
            <v>7.2453657250000001</v>
          </cell>
          <cell r="N2036">
            <v>7.2298806520000003</v>
          </cell>
          <cell r="O2036">
            <v>7.0106868689999997</v>
          </cell>
          <cell r="P2036">
            <v>6.9625784590000004</v>
          </cell>
          <cell r="Q2036">
            <v>6.5216105190000002</v>
          </cell>
          <cell r="R2036">
            <v>6.2858900340000003</v>
          </cell>
          <cell r="S2036">
            <v>6.2816852919999997</v>
          </cell>
          <cell r="T2036">
            <v>9.6154917070000003</v>
          </cell>
          <cell r="U2036">
            <v>5.3536700430000002</v>
          </cell>
          <cell r="V2036">
            <v>6.2774107770000001</v>
          </cell>
          <cell r="W2036">
            <v>6.5250291130000004</v>
          </cell>
          <cell r="X2036">
            <v>6.7638597689999997</v>
          </cell>
          <cell r="Y2036">
            <v>6.8983441579999996</v>
          </cell>
          <cell r="Z2036">
            <v>6.9685984310000002</v>
          </cell>
          <cell r="AA2036">
            <v>7.0586383440000002</v>
          </cell>
          <cell r="AB2036">
            <v>7.1143405959999999</v>
          </cell>
          <cell r="AC2036">
            <v>6.8458918659999997</v>
          </cell>
          <cell r="AD2036">
            <v>6.5198603889999998</v>
          </cell>
          <cell r="AE2036">
            <v>6.4699945789999997</v>
          </cell>
          <cell r="AF2036">
            <v>6.3562472059999999</v>
          </cell>
          <cell r="AG2036">
            <v>9.7623260809999994</v>
          </cell>
          <cell r="AH2036">
            <v>3.8134062690000001</v>
          </cell>
          <cell r="AI2036">
            <v>4.5459827830000004</v>
          </cell>
          <cell r="AJ2036">
            <v>4.8745699169999996</v>
          </cell>
          <cell r="AK2036">
            <v>5.3805644810000004</v>
          </cell>
          <cell r="AL2036">
            <v>5.6297645840000001</v>
          </cell>
          <cell r="AM2036">
            <v>5.7783267370000004</v>
          </cell>
          <cell r="AN2036">
            <v>5.901830103</v>
          </cell>
          <cell r="AO2036">
            <v>5.951965983</v>
          </cell>
          <cell r="AP2036">
            <v>6.2521258910000004</v>
          </cell>
          <cell r="AQ2036">
            <v>6.3733042810000002</v>
          </cell>
          <cell r="AR2036">
            <v>6.423353315</v>
          </cell>
          <cell r="AS2036">
            <v>6.7259619429999997</v>
          </cell>
          <cell r="AT2036">
            <v>8.837493662</v>
          </cell>
          <cell r="AU2036">
            <v>5.2183060379999997</v>
          </cell>
          <cell r="AV2036">
            <v>5.3568595290000003</v>
          </cell>
          <cell r="AW2036">
            <v>5.6872828259999997</v>
          </cell>
          <cell r="AX2036">
            <v>5.8036783019999998</v>
          </cell>
          <cell r="AY2036">
            <v>5.9285902070000001</v>
          </cell>
          <cell r="AZ2036">
            <v>5.6747392980000004</v>
          </cell>
          <cell r="BA2036">
            <v>6.2352864779999999</v>
          </cell>
          <cell r="BB2036">
            <v>6.256058393</v>
          </cell>
          <cell r="BC2036">
            <v>6.3133761819999998</v>
          </cell>
          <cell r="BD2036">
            <v>6.2767325810000001</v>
          </cell>
          <cell r="BE2036">
            <v>6.2563582069999999</v>
          </cell>
          <cell r="BF2036">
            <v>6.2870893480000003</v>
          </cell>
          <cell r="BG2036">
            <v>8.0414625900000001</v>
          </cell>
          <cell r="BH2036">
            <v>5.5971518600000003</v>
          </cell>
          <cell r="BI2036">
            <v>5.463287309</v>
          </cell>
          <cell r="BJ2036">
            <v>5.652491092</v>
          </cell>
          <cell r="BK2036">
            <v>6.0650777040000001</v>
          </cell>
          <cell r="BL2036">
            <v>5.6084648469999996</v>
          </cell>
          <cell r="BM2036">
            <v>5.5248816850000004</v>
          </cell>
          <cell r="BN2036">
            <v>5.357989527</v>
          </cell>
          <cell r="BO2036">
            <v>5.4022130639999997</v>
          </cell>
          <cell r="BP2036">
            <v>5.509502758</v>
          </cell>
          <cell r="BQ2036">
            <v>5.7583440570000004</v>
          </cell>
          <cell r="BR2036">
            <v>5.8780483749999997</v>
          </cell>
          <cell r="BS2036">
            <v>5.9151917159999998</v>
          </cell>
          <cell r="BT2036">
            <v>7.718185793</v>
          </cell>
          <cell r="BU2036">
            <v>5.3319407820000002</v>
          </cell>
          <cell r="BV2036">
            <v>5.1998705479999998</v>
          </cell>
          <cell r="BW2036">
            <v>5.193226632</v>
          </cell>
          <cell r="BX2036">
            <v>5.6517067760000002</v>
          </cell>
          <cell r="BY2036">
            <v>5.614133593</v>
          </cell>
          <cell r="BZ2036">
            <v>5.6209521760000003</v>
          </cell>
          <cell r="CA2036">
            <v>5.5749581299999997</v>
          </cell>
          <cell r="CB2036">
            <v>5.5940552639999996</v>
          </cell>
          <cell r="CC2036">
            <v>5.6018949610000002</v>
          </cell>
          <cell r="CD2036">
            <v>5.3156704890000004</v>
          </cell>
          <cell r="CE2036">
            <v>5.4679063689999996</v>
          </cell>
          <cell r="CF2036">
            <v>5.4913646949999997</v>
          </cell>
          <cell r="CG2036">
            <v>6.760748156</v>
          </cell>
        </row>
        <row r="2037">
          <cell r="B2037" t="str">
            <v>Per_Value_Total Wine &amp; Champagne_GB</v>
          </cell>
          <cell r="C2037" t="str">
            <v>Per</v>
          </cell>
          <cell r="D2037" t="str">
            <v>Value</v>
          </cell>
          <cell r="E2037" t="str">
            <v>Light Wine</v>
          </cell>
          <cell r="F2037" t="str">
            <v>Total Wine &amp; Champagne</v>
          </cell>
          <cell r="G2037" t="str">
            <v>GB</v>
          </cell>
          <cell r="H2037">
            <v>299.34692736</v>
          </cell>
          <cell r="I2037">
            <v>293.930162596</v>
          </cell>
          <cell r="J2037">
            <v>310.81181854099998</v>
          </cell>
          <cell r="K2037">
            <v>285.77079832300001</v>
          </cell>
          <cell r="L2037">
            <v>295.42326957699999</v>
          </cell>
          <cell r="M2037">
            <v>286.08341723400002</v>
          </cell>
          <cell r="N2037">
            <v>292.32094347399999</v>
          </cell>
          <cell r="O2037">
            <v>293.26168050500002</v>
          </cell>
          <cell r="P2037">
            <v>280.24255162200001</v>
          </cell>
          <cell r="Q2037">
            <v>294.44582557199999</v>
          </cell>
          <cell r="R2037">
            <v>317.398395343</v>
          </cell>
          <cell r="S2037">
            <v>329.32345080800002</v>
          </cell>
          <cell r="T2037">
            <v>440.54473490499998</v>
          </cell>
          <cell r="U2037">
            <v>253.14717055899999</v>
          </cell>
          <cell r="V2037">
            <v>253.72775324200001</v>
          </cell>
          <cell r="W2037">
            <v>284.61775283899999</v>
          </cell>
          <cell r="X2037">
            <v>281.01465874399997</v>
          </cell>
          <cell r="Y2037">
            <v>279.17752789100001</v>
          </cell>
          <cell r="Z2037">
            <v>283.76987985800002</v>
          </cell>
          <cell r="AA2037">
            <v>294.45224025900001</v>
          </cell>
          <cell r="AB2037">
            <v>282.32709950700001</v>
          </cell>
          <cell r="AC2037">
            <v>284.52847707000001</v>
          </cell>
          <cell r="AD2037">
            <v>282.27806858899999</v>
          </cell>
          <cell r="AE2037">
            <v>306.95560186199998</v>
          </cell>
          <cell r="AF2037">
            <v>288.41084058000001</v>
          </cell>
          <cell r="AG2037">
            <v>433.40909249999999</v>
          </cell>
          <cell r="AH2037">
            <v>247.80938610800001</v>
          </cell>
          <cell r="AI2037">
            <v>238.09383859799999</v>
          </cell>
          <cell r="AJ2037">
            <v>278.49305863699999</v>
          </cell>
          <cell r="AK2037">
            <v>281.78847370400001</v>
          </cell>
          <cell r="AL2037">
            <v>286.42897535899999</v>
          </cell>
          <cell r="AM2037">
            <v>287.63106029699998</v>
          </cell>
          <cell r="AN2037">
            <v>292.579998477</v>
          </cell>
          <cell r="AO2037">
            <v>301.86364148299998</v>
          </cell>
          <cell r="AP2037">
            <v>305.20163145599997</v>
          </cell>
          <cell r="AQ2037">
            <v>305.98063231399999</v>
          </cell>
          <cell r="AR2037">
            <v>308.226417916</v>
          </cell>
          <cell r="AS2037">
            <v>326.04296959099997</v>
          </cell>
          <cell r="AT2037">
            <v>436.82161278699999</v>
          </cell>
          <cell r="AU2037">
            <v>296.18662019800001</v>
          </cell>
          <cell r="AV2037">
            <v>317.00254229799998</v>
          </cell>
          <cell r="AW2037">
            <v>322.53449407099998</v>
          </cell>
          <cell r="AX2037">
            <v>332.28329100399998</v>
          </cell>
          <cell r="AY2037">
            <v>315.03391262299999</v>
          </cell>
          <cell r="AZ2037">
            <v>310.17981723299999</v>
          </cell>
          <cell r="BA2037">
            <v>305.124698454</v>
          </cell>
          <cell r="BB2037">
            <v>313.52001458199999</v>
          </cell>
          <cell r="BC2037">
            <v>309.64943194300002</v>
          </cell>
          <cell r="BD2037">
            <v>300.04310486399999</v>
          </cell>
          <cell r="BE2037">
            <v>297.23766928600003</v>
          </cell>
          <cell r="BF2037">
            <v>301.22487913499998</v>
          </cell>
          <cell r="BG2037">
            <v>401.14056428999999</v>
          </cell>
          <cell r="BH2037">
            <v>246.79190645599999</v>
          </cell>
          <cell r="BI2037">
            <v>268.14526588000001</v>
          </cell>
          <cell r="BJ2037">
            <v>289.20108652699997</v>
          </cell>
          <cell r="BK2037">
            <v>320.660200573</v>
          </cell>
          <cell r="BL2037">
            <v>311.53134728100002</v>
          </cell>
          <cell r="BM2037">
            <v>328.06981157799999</v>
          </cell>
          <cell r="BN2037">
            <v>328.00011009399998</v>
          </cell>
          <cell r="BO2037">
            <v>346.44286423800003</v>
          </cell>
          <cell r="BP2037">
            <v>349.214390702</v>
          </cell>
          <cell r="BQ2037">
            <v>338.28095265399998</v>
          </cell>
          <cell r="BR2037">
            <v>338.05219126399999</v>
          </cell>
          <cell r="BS2037">
            <v>332.694274119</v>
          </cell>
          <cell r="BT2037">
            <v>409.484186593</v>
          </cell>
          <cell r="BU2037">
            <v>264.51208742900002</v>
          </cell>
          <cell r="BV2037">
            <v>276.42370879200001</v>
          </cell>
          <cell r="BW2037">
            <v>270.53050433499999</v>
          </cell>
          <cell r="BX2037">
            <v>278.574465987</v>
          </cell>
          <cell r="BY2037">
            <v>277.00067647600002</v>
          </cell>
          <cell r="BZ2037">
            <v>282.08235824500002</v>
          </cell>
          <cell r="CA2037">
            <v>283.05792586299998</v>
          </cell>
          <cell r="CB2037">
            <v>288.26420451000001</v>
          </cell>
          <cell r="CC2037">
            <v>288.96552049000002</v>
          </cell>
          <cell r="CD2037">
            <v>274.92495821199998</v>
          </cell>
          <cell r="CE2037">
            <v>275.77653526</v>
          </cell>
          <cell r="CF2037">
            <v>293.327737168</v>
          </cell>
          <cell r="CG2037">
            <v>378.39677721100003</v>
          </cell>
        </row>
        <row r="2038">
          <cell r="B2038" t="str">
            <v>Per_Value_Perry_GB</v>
          </cell>
          <cell r="C2038" t="str">
            <v>Per</v>
          </cell>
          <cell r="D2038" t="str">
            <v>Value</v>
          </cell>
          <cell r="E2038" t="str">
            <v>Other LAD</v>
          </cell>
          <cell r="F2038" t="str">
            <v>Perry</v>
          </cell>
          <cell r="G2038" t="str">
            <v>GB</v>
          </cell>
          <cell r="H2038">
            <v>8.5273941000000006E-2</v>
          </cell>
          <cell r="I2038">
            <v>9.0874910000000003E-2</v>
          </cell>
          <cell r="J2038">
            <v>0.14747591600000001</v>
          </cell>
          <cell r="K2038">
            <v>0.115318637</v>
          </cell>
          <cell r="L2038">
            <v>0.205862453</v>
          </cell>
          <cell r="M2038">
            <v>0.20445606299999999</v>
          </cell>
          <cell r="N2038">
            <v>0.14644281200000001</v>
          </cell>
          <cell r="O2038">
            <v>9.5742149999999998E-2</v>
          </cell>
          <cell r="P2038">
            <v>7.6131814000000006E-2</v>
          </cell>
          <cell r="Q2038">
            <v>9.7279769000000002E-2</v>
          </cell>
          <cell r="R2038">
            <v>0.10639884600000001</v>
          </cell>
          <cell r="S2038">
            <v>0.110725779</v>
          </cell>
          <cell r="T2038">
            <v>0.121723441</v>
          </cell>
          <cell r="U2038">
            <v>9.5198115E-2</v>
          </cell>
          <cell r="V2038">
            <v>9.1044117999999993E-2</v>
          </cell>
          <cell r="W2038">
            <v>9.1043755000000004E-2</v>
          </cell>
          <cell r="X2038">
            <v>9.0958142000000006E-2</v>
          </cell>
          <cell r="Y2038">
            <v>8.5013908999999999E-2</v>
          </cell>
          <cell r="Z2038">
            <v>7.9809079000000005E-2</v>
          </cell>
          <cell r="AA2038">
            <v>7.9530835999999994E-2</v>
          </cell>
          <cell r="AB2038">
            <v>8.5822497999999997E-2</v>
          </cell>
          <cell r="AC2038">
            <v>6.7750764000000005E-2</v>
          </cell>
          <cell r="AD2038">
            <v>8.3043719000000002E-2</v>
          </cell>
          <cell r="AE2038">
            <v>7.2742635E-2</v>
          </cell>
          <cell r="AF2038">
            <v>5.5875900999999999E-2</v>
          </cell>
          <cell r="AG2038">
            <v>6.2217387999999998E-2</v>
          </cell>
          <cell r="AH2038">
            <v>3.6194197999999997E-2</v>
          </cell>
          <cell r="AI2038">
            <v>3.5815320999999997E-2</v>
          </cell>
          <cell r="AJ2038">
            <v>4.5947254999999999E-2</v>
          </cell>
          <cell r="AK2038">
            <v>5.5156094000000003E-2</v>
          </cell>
          <cell r="AL2038">
            <v>5.4753359000000001E-2</v>
          </cell>
          <cell r="AM2038">
            <v>6.0541365E-2</v>
          </cell>
          <cell r="AN2038">
            <v>7.3313448000000003E-2</v>
          </cell>
          <cell r="AO2038">
            <v>0.151463452</v>
          </cell>
          <cell r="AP2038">
            <v>0.168611759</v>
          </cell>
          <cell r="AQ2038">
            <v>0.14124313499999999</v>
          </cell>
          <cell r="AR2038">
            <v>0.146018812</v>
          </cell>
          <cell r="AS2038">
            <v>0.17802904899999999</v>
          </cell>
          <cell r="AT2038">
            <v>0.20515185</v>
          </cell>
          <cell r="AU2038">
            <v>0.111285725</v>
          </cell>
          <cell r="AV2038">
            <v>0.25560460899999998</v>
          </cell>
          <cell r="AW2038">
            <v>0.35828412900000001</v>
          </cell>
          <cell r="AX2038">
            <v>0.35571504599999998</v>
          </cell>
          <cell r="AY2038">
            <v>0.35801764000000003</v>
          </cell>
          <cell r="AZ2038">
            <v>0.41219293600000001</v>
          </cell>
          <cell r="BA2038">
            <v>0.417985408</v>
          </cell>
          <cell r="BB2038">
            <v>0.39293858599999998</v>
          </cell>
          <cell r="BC2038">
            <v>0.38662889099999997</v>
          </cell>
          <cell r="BD2038">
            <v>0.40977841700000001</v>
          </cell>
          <cell r="BE2038">
            <v>0.36107874600000001</v>
          </cell>
          <cell r="BF2038">
            <v>0.31690624899999997</v>
          </cell>
          <cell r="BG2038">
            <v>0.40053382500000001</v>
          </cell>
          <cell r="BH2038">
            <v>0.22305830400000001</v>
          </cell>
          <cell r="BI2038">
            <v>0.22669856999999999</v>
          </cell>
          <cell r="BJ2038">
            <v>0.26966035999999999</v>
          </cell>
          <cell r="BK2038">
            <v>0.43679605799999999</v>
          </cell>
          <cell r="BL2038">
            <v>0.49266322000000001</v>
          </cell>
          <cell r="BM2038">
            <v>0.67260974500000004</v>
          </cell>
          <cell r="BN2038">
            <v>0.64020068799999996</v>
          </cell>
          <cell r="BO2038">
            <v>0.756751799</v>
          </cell>
          <cell r="BP2038">
            <v>0.96360656600000005</v>
          </cell>
          <cell r="BQ2038">
            <v>1.066439447</v>
          </cell>
          <cell r="BR2038">
            <v>0.97558119700000001</v>
          </cell>
          <cell r="BS2038">
            <v>0.95188926600000001</v>
          </cell>
          <cell r="BT2038">
            <v>0.85361336799999998</v>
          </cell>
          <cell r="BU2038">
            <v>0.67221799999999998</v>
          </cell>
          <cell r="BV2038">
            <v>0.85099647599999995</v>
          </cell>
          <cell r="BW2038">
            <v>0.80557363299999996</v>
          </cell>
          <cell r="BX2038">
            <v>1.1866905029999999</v>
          </cell>
          <cell r="BY2038">
            <v>1.0459476619999999</v>
          </cell>
          <cell r="BZ2038">
            <v>0.96504573199999999</v>
          </cell>
          <cell r="CA2038">
            <v>0.93366520500000005</v>
          </cell>
          <cell r="CB2038">
            <v>0.871637412</v>
          </cell>
          <cell r="CC2038">
            <v>0.80910472899999997</v>
          </cell>
          <cell r="CD2038">
            <v>0.93933218200000002</v>
          </cell>
          <cell r="CE2038">
            <v>0.92816735800000005</v>
          </cell>
          <cell r="CF2038">
            <v>0.89680465600000003</v>
          </cell>
          <cell r="CG2038">
            <v>1.1019028360000001</v>
          </cell>
        </row>
        <row r="2039">
          <cell r="B2039" t="str">
            <v>Per_Value_Regular Cider_GB</v>
          </cell>
          <cell r="C2039" t="str">
            <v>Per</v>
          </cell>
          <cell r="D2039" t="str">
            <v>Value</v>
          </cell>
          <cell r="E2039" t="str">
            <v>Other LAD</v>
          </cell>
          <cell r="F2039" t="str">
            <v>Regular Cider</v>
          </cell>
          <cell r="G2039" t="str">
            <v>GB</v>
          </cell>
          <cell r="H2039">
            <v>60.764665506</v>
          </cell>
          <cell r="I2039">
            <v>69.607275780999998</v>
          </cell>
          <cell r="J2039">
            <v>78.260185985000007</v>
          </cell>
          <cell r="K2039">
            <v>87.256442167000003</v>
          </cell>
          <cell r="L2039">
            <v>102.97997614000001</v>
          </cell>
          <cell r="M2039">
            <v>95.907405910999998</v>
          </cell>
          <cell r="N2039">
            <v>98.764707306000005</v>
          </cell>
          <cell r="O2039">
            <v>100.578136593</v>
          </cell>
          <cell r="P2039">
            <v>94.360845968000007</v>
          </cell>
          <cell r="Q2039">
            <v>87.883901516999998</v>
          </cell>
          <cell r="R2039">
            <v>87.531122561999993</v>
          </cell>
          <cell r="S2039">
            <v>85.867448213000003</v>
          </cell>
          <cell r="T2039">
            <v>102.501673169</v>
          </cell>
          <cell r="U2039">
            <v>73.053249374000004</v>
          </cell>
          <cell r="V2039">
            <v>79.190057253999996</v>
          </cell>
          <cell r="W2039">
            <v>86.929087584000001</v>
          </cell>
          <cell r="X2039">
            <v>90.874984837</v>
          </cell>
          <cell r="Y2039">
            <v>99.717707378</v>
          </cell>
          <cell r="Z2039">
            <v>99.398243643000001</v>
          </cell>
          <cell r="AA2039">
            <v>106.651330245</v>
          </cell>
          <cell r="AB2039">
            <v>102.25850339199999</v>
          </cell>
          <cell r="AC2039">
            <v>96.540594063</v>
          </cell>
          <cell r="AD2039">
            <v>98.228113261000004</v>
          </cell>
          <cell r="AE2039">
            <v>94.297286032000002</v>
          </cell>
          <cell r="AF2039">
            <v>89.970004375000002</v>
          </cell>
          <cell r="AG2039">
            <v>113.626111345</v>
          </cell>
          <cell r="AH2039">
            <v>65.940920796</v>
          </cell>
          <cell r="AI2039">
            <v>75.816438301999995</v>
          </cell>
          <cell r="AJ2039">
            <v>87.700378811999997</v>
          </cell>
          <cell r="AK2039">
            <v>94.360805678999995</v>
          </cell>
          <cell r="AL2039">
            <v>96.241539381999999</v>
          </cell>
          <cell r="AM2039">
            <v>102.764366717</v>
          </cell>
          <cell r="AN2039">
            <v>110.92228480199999</v>
          </cell>
          <cell r="AO2039">
            <v>104.92871333799999</v>
          </cell>
          <cell r="AP2039">
            <v>105.99137478599999</v>
          </cell>
          <cell r="AQ2039">
            <v>102.933617853</v>
          </cell>
          <cell r="AR2039">
            <v>103.083961933</v>
          </cell>
          <cell r="AS2039">
            <v>106.859873198</v>
          </cell>
          <cell r="AT2039">
            <v>122.785597422</v>
          </cell>
          <cell r="AU2039">
            <v>79.297216587999998</v>
          </cell>
          <cell r="AV2039">
            <v>86.039249940999994</v>
          </cell>
          <cell r="AW2039">
            <v>94.550603648999996</v>
          </cell>
          <cell r="AX2039">
            <v>106.664070517</v>
          </cell>
          <cell r="AY2039">
            <v>116.78797026700001</v>
          </cell>
          <cell r="AZ2039">
            <v>112.113369569</v>
          </cell>
          <cell r="BA2039">
            <v>115.979022417</v>
          </cell>
          <cell r="BB2039">
            <v>118.887439796</v>
          </cell>
          <cell r="BC2039">
            <v>120.701957767</v>
          </cell>
          <cell r="BD2039">
            <v>119.950140295</v>
          </cell>
          <cell r="BE2039">
            <v>121.052792627</v>
          </cell>
          <cell r="BF2039">
            <v>117.69881588699999</v>
          </cell>
          <cell r="BG2039">
            <v>142.59533529199999</v>
          </cell>
          <cell r="BH2039">
            <v>88.273017324999998</v>
          </cell>
          <cell r="BI2039">
            <v>92.366427784999999</v>
          </cell>
          <cell r="BJ2039">
            <v>110.73299760800001</v>
          </cell>
          <cell r="BK2039">
            <v>122.296612662</v>
          </cell>
          <cell r="BL2039">
            <v>119.583706537</v>
          </cell>
          <cell r="BM2039">
            <v>141.04012273000001</v>
          </cell>
          <cell r="BN2039">
            <v>127.940780383</v>
          </cell>
          <cell r="BO2039">
            <v>135.57264041299999</v>
          </cell>
          <cell r="BP2039">
            <v>142.82393045800001</v>
          </cell>
          <cell r="BQ2039">
            <v>127.87732314100001</v>
          </cell>
          <cell r="BR2039">
            <v>119.10500678299999</v>
          </cell>
          <cell r="BS2039">
            <v>116.63950541600001</v>
          </cell>
          <cell r="BT2039">
            <v>144.26711775199999</v>
          </cell>
          <cell r="BU2039">
            <v>96.304348794999996</v>
          </cell>
          <cell r="BV2039">
            <v>105.32827447</v>
          </cell>
          <cell r="BW2039">
            <v>111.663478703</v>
          </cell>
          <cell r="BX2039">
            <v>124.84828428100001</v>
          </cell>
          <cell r="BY2039">
            <v>128.58511282699999</v>
          </cell>
          <cell r="BZ2039">
            <v>133.91093643599999</v>
          </cell>
          <cell r="CA2039">
            <v>145.20934796899999</v>
          </cell>
          <cell r="CB2039">
            <v>158.23471140699999</v>
          </cell>
          <cell r="CC2039">
            <v>145.079134444</v>
          </cell>
          <cell r="CD2039">
            <v>124.069484315</v>
          </cell>
          <cell r="CE2039">
            <v>117.066649993</v>
          </cell>
          <cell r="CF2039">
            <v>117.696357009</v>
          </cell>
          <cell r="CG2039">
            <v>139.259852365</v>
          </cell>
        </row>
        <row r="2040">
          <cell r="B2040" t="str">
            <v>Per_Value_RTD_GB</v>
          </cell>
          <cell r="C2040" t="str">
            <v>Per</v>
          </cell>
          <cell r="D2040" t="str">
            <v>Value</v>
          </cell>
          <cell r="E2040" t="str">
            <v>Other LAD</v>
          </cell>
          <cell r="F2040" t="str">
            <v>RTD</v>
          </cell>
          <cell r="G2040" t="str">
            <v>GB</v>
          </cell>
          <cell r="H2040">
            <v>22.456998233</v>
          </cell>
          <cell r="I2040">
            <v>30.871181178000001</v>
          </cell>
          <cell r="J2040">
            <v>38.369475549000001</v>
          </cell>
          <cell r="K2040">
            <v>38.564540356999998</v>
          </cell>
          <cell r="L2040">
            <v>41.769820344999999</v>
          </cell>
          <cell r="M2040">
            <v>42.245911102000001</v>
          </cell>
          <cell r="N2040">
            <v>42.016390158999997</v>
          </cell>
          <cell r="O2040">
            <v>40.859575728000003</v>
          </cell>
          <cell r="P2040">
            <v>40.284969724</v>
          </cell>
          <cell r="Q2040">
            <v>39.067496014</v>
          </cell>
          <cell r="R2040">
            <v>36.653190948999999</v>
          </cell>
          <cell r="S2040">
            <v>37.879989766999998</v>
          </cell>
          <cell r="T2040">
            <v>46.823645540000001</v>
          </cell>
          <cell r="U2040">
            <v>23.884182344999999</v>
          </cell>
          <cell r="V2040">
            <v>27.296010894999998</v>
          </cell>
          <cell r="W2040">
            <v>32.070958029000003</v>
          </cell>
          <cell r="X2040">
            <v>34.379328831000002</v>
          </cell>
          <cell r="Y2040">
            <v>36.365751091999996</v>
          </cell>
          <cell r="Z2040">
            <v>37.406385659000001</v>
          </cell>
          <cell r="AA2040">
            <v>35.730000826000001</v>
          </cell>
          <cell r="AB2040">
            <v>35.185606325000002</v>
          </cell>
          <cell r="AC2040">
            <v>33.620985638999997</v>
          </cell>
          <cell r="AD2040">
            <v>34.362232615000003</v>
          </cell>
          <cell r="AE2040">
            <v>31.750057658999999</v>
          </cell>
          <cell r="AF2040">
            <v>33.184955512000002</v>
          </cell>
          <cell r="AG2040">
            <v>42.455919518999998</v>
          </cell>
          <cell r="AH2040">
            <v>21.019158463</v>
          </cell>
          <cell r="AI2040">
            <v>24.338799259999998</v>
          </cell>
          <cell r="AJ2040">
            <v>29.938002300000001</v>
          </cell>
          <cell r="AK2040">
            <v>32.480583043999999</v>
          </cell>
          <cell r="AL2040">
            <v>33.105837207</v>
          </cell>
          <cell r="AM2040">
            <v>34.708687363999999</v>
          </cell>
          <cell r="AN2040">
            <v>35.427306749000003</v>
          </cell>
          <cell r="AO2040">
            <v>31.408077132999999</v>
          </cell>
          <cell r="AP2040">
            <v>32.659615742</v>
          </cell>
          <cell r="AQ2040">
            <v>33.579498901999997</v>
          </cell>
          <cell r="AR2040">
            <v>34.510858591999998</v>
          </cell>
          <cell r="AS2040">
            <v>34.723499140999998</v>
          </cell>
          <cell r="AT2040">
            <v>38.880590527999999</v>
          </cell>
          <cell r="AU2040">
            <v>24.907261587000001</v>
          </cell>
          <cell r="AV2040">
            <v>26.446613456000001</v>
          </cell>
          <cell r="AW2040">
            <v>29.445800469000002</v>
          </cell>
          <cell r="AX2040">
            <v>30.491952568999999</v>
          </cell>
          <cell r="AY2040">
            <v>31.728007314999999</v>
          </cell>
          <cell r="AZ2040">
            <v>32.384055676000003</v>
          </cell>
          <cell r="BA2040">
            <v>32.317884962999997</v>
          </cell>
          <cell r="BB2040">
            <v>32.412499498999999</v>
          </cell>
          <cell r="BC2040">
            <v>31.668133900000001</v>
          </cell>
          <cell r="BD2040">
            <v>31.849216915</v>
          </cell>
          <cell r="BE2040">
            <v>31.472097495</v>
          </cell>
          <cell r="BF2040">
            <v>30.249650017</v>
          </cell>
          <cell r="BG2040">
            <v>39.667342323</v>
          </cell>
          <cell r="BH2040">
            <v>23.591556296</v>
          </cell>
          <cell r="BI2040">
            <v>24.870195019000001</v>
          </cell>
          <cell r="BJ2040">
            <v>28.608385847000001</v>
          </cell>
          <cell r="BK2040">
            <v>30.357673419000001</v>
          </cell>
          <cell r="BL2040">
            <v>31.882783757999999</v>
          </cell>
          <cell r="BM2040">
            <v>34.863866215000002</v>
          </cell>
          <cell r="BN2040">
            <v>30.846794509999999</v>
          </cell>
          <cell r="BO2040">
            <v>32.306141846000003</v>
          </cell>
          <cell r="BP2040">
            <v>33.584237068999997</v>
          </cell>
          <cell r="BQ2040">
            <v>32.008966199</v>
          </cell>
          <cell r="BR2040">
            <v>29.330458488000001</v>
          </cell>
          <cell r="BS2040">
            <v>29.236878790999999</v>
          </cell>
          <cell r="BT2040">
            <v>36.166099670000001</v>
          </cell>
          <cell r="BU2040">
            <v>22.099302672</v>
          </cell>
          <cell r="BV2040">
            <v>23.350986238000001</v>
          </cell>
          <cell r="BW2040">
            <v>22.693772104000001</v>
          </cell>
          <cell r="BX2040">
            <v>24.947276121000002</v>
          </cell>
          <cell r="BY2040">
            <v>25.885443207000002</v>
          </cell>
          <cell r="BZ2040">
            <v>24.541480346</v>
          </cell>
          <cell r="CA2040">
            <v>24.801245816000002</v>
          </cell>
          <cell r="CB2040">
            <v>25.669252290999999</v>
          </cell>
          <cell r="CC2040">
            <v>23.756740023999999</v>
          </cell>
          <cell r="CD2040">
            <v>20.933559396</v>
          </cell>
          <cell r="CE2040">
            <v>20.778777518999998</v>
          </cell>
          <cell r="CF2040">
            <v>21.075478145000002</v>
          </cell>
          <cell r="CG2040">
            <v>26.359177205000002</v>
          </cell>
        </row>
        <row r="2041">
          <cell r="B2041" t="str">
            <v>Per_Value_Strong Cider_GB</v>
          </cell>
          <cell r="C2041" t="str">
            <v>Per</v>
          </cell>
          <cell r="D2041" t="str">
            <v>Value</v>
          </cell>
          <cell r="E2041" t="str">
            <v>Other LAD</v>
          </cell>
          <cell r="F2041" t="str">
            <v>Strong Cider</v>
          </cell>
          <cell r="G2041" t="str">
            <v>GB</v>
          </cell>
          <cell r="H2041">
            <v>1.0586452500000001</v>
          </cell>
          <cell r="I2041">
            <v>1.167315208</v>
          </cell>
          <cell r="J2041">
            <v>0.929770027</v>
          </cell>
          <cell r="K2041">
            <v>1.2197043750000001</v>
          </cell>
          <cell r="L2041">
            <v>1.13864874</v>
          </cell>
          <cell r="M2041">
            <v>0.92742737799999997</v>
          </cell>
          <cell r="N2041">
            <v>1.2356676799999999</v>
          </cell>
          <cell r="O2041">
            <v>0.928942834</v>
          </cell>
          <cell r="P2041">
            <v>0.64839100299999997</v>
          </cell>
          <cell r="Q2041">
            <v>0.68388195500000004</v>
          </cell>
          <cell r="R2041">
            <v>0.77016776200000003</v>
          </cell>
          <cell r="S2041">
            <v>0.79587570699999999</v>
          </cell>
          <cell r="T2041">
            <v>0.99495946199999996</v>
          </cell>
          <cell r="U2041">
            <v>0.65931288799999999</v>
          </cell>
          <cell r="V2041">
            <v>0.76924655600000003</v>
          </cell>
          <cell r="W2041">
            <v>0.84801139599999997</v>
          </cell>
          <cell r="X2041">
            <v>0.92071657799999995</v>
          </cell>
          <cell r="Y2041">
            <v>0.96702581600000004</v>
          </cell>
          <cell r="Z2041">
            <v>0.92206136699999997</v>
          </cell>
          <cell r="AA2041">
            <v>1.01741806</v>
          </cell>
          <cell r="AB2041">
            <v>0.99715426699999998</v>
          </cell>
          <cell r="AC2041">
            <v>0.88112281299999995</v>
          </cell>
          <cell r="AD2041">
            <v>0.93097174500000002</v>
          </cell>
          <cell r="AE2041">
            <v>0.84169655300000001</v>
          </cell>
          <cell r="AF2041">
            <v>0.86649560299999995</v>
          </cell>
          <cell r="AG2041">
            <v>0.98112448500000005</v>
          </cell>
          <cell r="AH2041">
            <v>0.50689995300000001</v>
          </cell>
          <cell r="AI2041">
            <v>0.511964427</v>
          </cell>
          <cell r="AJ2041">
            <v>0.44685931099999998</v>
          </cell>
          <cell r="AK2041">
            <v>0.64936669499999999</v>
          </cell>
          <cell r="AL2041">
            <v>0.64293690400000003</v>
          </cell>
          <cell r="AM2041">
            <v>0.65608401800000005</v>
          </cell>
          <cell r="AN2041">
            <v>0.81399101699999998</v>
          </cell>
          <cell r="AO2041">
            <v>0.84896740500000001</v>
          </cell>
          <cell r="AP2041">
            <v>0.86510269699999998</v>
          </cell>
          <cell r="AQ2041">
            <v>0.985247396</v>
          </cell>
          <cell r="AR2041">
            <v>1.0521987719999999</v>
          </cell>
          <cell r="AS2041">
            <v>1.114730352</v>
          </cell>
          <cell r="AT2041">
            <v>1.2717451340000001</v>
          </cell>
          <cell r="AU2041">
            <v>1.083833906</v>
          </cell>
          <cell r="AV2041">
            <v>1.1798632710000001</v>
          </cell>
          <cell r="AW2041">
            <v>1.4181989960000001</v>
          </cell>
          <cell r="AX2041">
            <v>1.410698585</v>
          </cell>
          <cell r="AY2041">
            <v>1.412217396</v>
          </cell>
          <cell r="AZ2041">
            <v>1.6019146280000001</v>
          </cell>
          <cell r="BA2041">
            <v>1.605201865</v>
          </cell>
          <cell r="BB2041">
            <v>1.7332649069999999</v>
          </cell>
          <cell r="BC2041">
            <v>1.7659241569999999</v>
          </cell>
          <cell r="BD2041">
            <v>1.9938878499999999</v>
          </cell>
          <cell r="BE2041">
            <v>1.974011486</v>
          </cell>
          <cell r="BF2041">
            <v>1.861336015</v>
          </cell>
          <cell r="BG2041">
            <v>2.3374707039999998</v>
          </cell>
          <cell r="BH2041">
            <v>1.4382324879999999</v>
          </cell>
          <cell r="BI2041">
            <v>1.1093613929999999</v>
          </cell>
          <cell r="BJ2041">
            <v>1.4979298940000001</v>
          </cell>
          <cell r="BK2041">
            <v>2.0784532040000001</v>
          </cell>
          <cell r="BL2041">
            <v>2.5090353759999999</v>
          </cell>
          <cell r="BM2041">
            <v>3.5492186860000001</v>
          </cell>
          <cell r="BN2041">
            <v>2.8491357009999998</v>
          </cell>
          <cell r="BO2041">
            <v>3.377223436</v>
          </cell>
          <cell r="BP2041">
            <v>3.2264563769999999</v>
          </cell>
          <cell r="BQ2041">
            <v>2.9546366239999999</v>
          </cell>
          <cell r="BR2041">
            <v>2.9416136480000001</v>
          </cell>
          <cell r="BS2041">
            <v>2.5368159000000001</v>
          </cell>
          <cell r="BT2041">
            <v>3.0761764720000002</v>
          </cell>
          <cell r="BU2041">
            <v>2.3215873669999998</v>
          </cell>
          <cell r="BV2041">
            <v>2.6835759719999999</v>
          </cell>
          <cell r="BW2041">
            <v>2.6857535110000001</v>
          </cell>
          <cell r="BX2041">
            <v>2.9763916780000002</v>
          </cell>
          <cell r="BY2041">
            <v>3.036488115</v>
          </cell>
          <cell r="BZ2041">
            <v>3.5073801769999999</v>
          </cell>
          <cell r="CA2041">
            <v>3.6091910409999999</v>
          </cell>
          <cell r="CB2041">
            <v>3.8941756999999999</v>
          </cell>
          <cell r="CC2041">
            <v>3.4678622849999998</v>
          </cell>
          <cell r="CD2041">
            <v>2.822847237</v>
          </cell>
          <cell r="CE2041">
            <v>3.0032448079999998</v>
          </cell>
          <cell r="CF2041">
            <v>2.8628324169999999</v>
          </cell>
          <cell r="CG2041">
            <v>3.6459576239999998</v>
          </cell>
        </row>
        <row r="2042">
          <cell r="B2042" t="str">
            <v>Per_Value_Blended Whisky_GB</v>
          </cell>
          <cell r="C2042" t="str">
            <v>Per</v>
          </cell>
          <cell r="D2042" t="str">
            <v>Value</v>
          </cell>
          <cell r="E2042" t="str">
            <v>Spirits</v>
          </cell>
          <cell r="F2042" t="str">
            <v>Blended Whisky</v>
          </cell>
          <cell r="G2042" t="str">
            <v>GB</v>
          </cell>
          <cell r="H2042">
            <v>27.157150524999999</v>
          </cell>
          <cell r="I2042">
            <v>29.084157362999999</v>
          </cell>
          <cell r="J2042">
            <v>30.078801104</v>
          </cell>
          <cell r="K2042">
            <v>29.776270030999999</v>
          </cell>
          <cell r="L2042">
            <v>29.480586234</v>
          </cell>
          <cell r="M2042">
            <v>30.371205153999998</v>
          </cell>
          <cell r="N2042">
            <v>30.136702056000001</v>
          </cell>
          <cell r="O2042">
            <v>30.367225774000001</v>
          </cell>
          <cell r="P2042">
            <v>30.471266521</v>
          </cell>
          <cell r="Q2042">
            <v>29.861478573999999</v>
          </cell>
          <cell r="R2042">
            <v>29.483004503</v>
          </cell>
          <cell r="S2042">
            <v>32.140544319</v>
          </cell>
          <cell r="T2042">
            <v>39.063551117999999</v>
          </cell>
          <cell r="U2042">
            <v>25.765316349999999</v>
          </cell>
          <cell r="V2042">
            <v>27.47959797</v>
          </cell>
          <cell r="W2042">
            <v>30.319469982000001</v>
          </cell>
          <cell r="X2042">
            <v>31.646487266000001</v>
          </cell>
          <cell r="Y2042">
            <v>31.799508436</v>
          </cell>
          <cell r="Z2042">
            <v>31.881746809999999</v>
          </cell>
          <cell r="AA2042">
            <v>31.884950529000001</v>
          </cell>
          <cell r="AB2042">
            <v>32.298676809</v>
          </cell>
          <cell r="AC2042">
            <v>32.949504406000003</v>
          </cell>
          <cell r="AD2042">
            <v>32.934699219000002</v>
          </cell>
          <cell r="AE2042">
            <v>31.379417902</v>
          </cell>
          <cell r="AF2042">
            <v>32.771735343000003</v>
          </cell>
          <cell r="AG2042">
            <v>38.953589307000001</v>
          </cell>
          <cell r="AH2042">
            <v>20.389337876999999</v>
          </cell>
          <cell r="AI2042">
            <v>23.967742681000001</v>
          </cell>
          <cell r="AJ2042">
            <v>28.132437678999999</v>
          </cell>
          <cell r="AK2042">
            <v>31.081082522999999</v>
          </cell>
          <cell r="AL2042">
            <v>31.763566840999999</v>
          </cell>
          <cell r="AM2042">
            <v>31.056739402000002</v>
          </cell>
          <cell r="AN2042">
            <v>33.161516607999999</v>
          </cell>
          <cell r="AO2042">
            <v>31.439545744</v>
          </cell>
          <cell r="AP2042">
            <v>32.163835364000001</v>
          </cell>
          <cell r="AQ2042">
            <v>32.321463809000001</v>
          </cell>
          <cell r="AR2042">
            <v>32.284912257000002</v>
          </cell>
          <cell r="AS2042">
            <v>34.373413288000002</v>
          </cell>
          <cell r="AT2042">
            <v>41.284500852000001</v>
          </cell>
          <cell r="AU2042">
            <v>25.392019836999999</v>
          </cell>
          <cell r="AV2042">
            <v>26.235766377000001</v>
          </cell>
          <cell r="AW2042">
            <v>26.915961607</v>
          </cell>
          <cell r="AX2042">
            <v>28.309859960000001</v>
          </cell>
          <cell r="AY2042">
            <v>28.314252591999999</v>
          </cell>
          <cell r="AZ2042">
            <v>27.010550712000001</v>
          </cell>
          <cell r="BA2042">
            <v>27.918604137999999</v>
          </cell>
          <cell r="BB2042">
            <v>29.812814653</v>
          </cell>
          <cell r="BC2042">
            <v>30.790232414999998</v>
          </cell>
          <cell r="BD2042">
            <v>31.61126428</v>
          </cell>
          <cell r="BE2042">
            <v>33.257542487999999</v>
          </cell>
          <cell r="BF2042">
            <v>33.365070670999998</v>
          </cell>
          <cell r="BG2042">
            <v>44.612356988999998</v>
          </cell>
          <cell r="BH2042">
            <v>31.830532582</v>
          </cell>
          <cell r="BI2042">
            <v>31.999246336999999</v>
          </cell>
          <cell r="BJ2042">
            <v>33.973256573</v>
          </cell>
          <cell r="BK2042">
            <v>33.918980722999997</v>
          </cell>
          <cell r="BL2042">
            <v>32.193523673999998</v>
          </cell>
          <cell r="BM2042">
            <v>32.140535086</v>
          </cell>
          <cell r="BN2042">
            <v>31.980964256</v>
          </cell>
          <cell r="BO2042">
            <v>31.770649438</v>
          </cell>
          <cell r="BP2042">
            <v>31.581804640000001</v>
          </cell>
          <cell r="BQ2042">
            <v>32.123997766000002</v>
          </cell>
          <cell r="BR2042">
            <v>31.779254784999999</v>
          </cell>
          <cell r="BS2042">
            <v>31.277834026000001</v>
          </cell>
          <cell r="BT2042">
            <v>38.703383449999997</v>
          </cell>
          <cell r="BU2042">
            <v>29.142780084999998</v>
          </cell>
          <cell r="BV2042">
            <v>30.452142646999999</v>
          </cell>
          <cell r="BW2042">
            <v>30.243917522</v>
          </cell>
          <cell r="BX2042">
            <v>31.663465786</v>
          </cell>
          <cell r="BY2042">
            <v>32.165511787</v>
          </cell>
          <cell r="BZ2042">
            <v>31.941829287000001</v>
          </cell>
          <cell r="CA2042">
            <v>31.878535765999999</v>
          </cell>
          <cell r="CB2042">
            <v>31.824680851</v>
          </cell>
          <cell r="CC2042">
            <v>32.02148124</v>
          </cell>
          <cell r="CD2042">
            <v>31.892928589</v>
          </cell>
          <cell r="CE2042">
            <v>31.999061204</v>
          </cell>
          <cell r="CF2042">
            <v>32.173467307000003</v>
          </cell>
          <cell r="CG2042">
            <v>37.948211489000002</v>
          </cell>
        </row>
        <row r="2043">
          <cell r="B2043" t="str">
            <v>Per_Value_Brandy_GB</v>
          </cell>
          <cell r="C2043" t="str">
            <v>Per</v>
          </cell>
          <cell r="D2043" t="str">
            <v>Value</v>
          </cell>
          <cell r="E2043" t="str">
            <v>Spirits</v>
          </cell>
          <cell r="F2043" t="str">
            <v>Brandy</v>
          </cell>
          <cell r="G2043" t="str">
            <v>GB</v>
          </cell>
          <cell r="H2043">
            <v>1.642321948</v>
          </cell>
          <cell r="I2043">
            <v>1.899137713</v>
          </cell>
          <cell r="J2043">
            <v>1.791238186</v>
          </cell>
          <cell r="K2043">
            <v>1.6429470479999999</v>
          </cell>
          <cell r="L2043">
            <v>1.8974351350000001</v>
          </cell>
          <cell r="M2043">
            <v>1.8621830779999999</v>
          </cell>
          <cell r="N2043">
            <v>1.860783436</v>
          </cell>
          <cell r="O2043">
            <v>1.8410329329999999</v>
          </cell>
          <cell r="P2043">
            <v>1.799494581</v>
          </cell>
          <cell r="Q2043">
            <v>2.0724122359999999</v>
          </cell>
          <cell r="R2043">
            <v>1.822413751</v>
          </cell>
          <cell r="S2043">
            <v>1.824039416</v>
          </cell>
          <cell r="T2043">
            <v>2.7563090410000002</v>
          </cell>
          <cell r="U2043">
            <v>1.568121509</v>
          </cell>
          <cell r="V2043">
            <v>1.8599965190000001</v>
          </cell>
          <cell r="W2043">
            <v>1.7291518379999999</v>
          </cell>
          <cell r="X2043">
            <v>1.7744339870000001</v>
          </cell>
          <cell r="Y2043">
            <v>1.7375913249999999</v>
          </cell>
          <cell r="Z2043">
            <v>1.7605738440000001</v>
          </cell>
          <cell r="AA2043">
            <v>1.7329754900000001</v>
          </cell>
          <cell r="AB2043">
            <v>1.8216448000000001</v>
          </cell>
          <cell r="AC2043">
            <v>1.4616085510000001</v>
          </cell>
          <cell r="AD2043">
            <v>1.4572877769999999</v>
          </cell>
          <cell r="AE2043">
            <v>1.4124929669999999</v>
          </cell>
          <cell r="AF2043">
            <v>1.469769173</v>
          </cell>
          <cell r="AG2043">
            <v>2.30974675</v>
          </cell>
          <cell r="AH2043">
            <v>0.57757164400000005</v>
          </cell>
          <cell r="AI2043">
            <v>0.72603846999999999</v>
          </cell>
          <cell r="AJ2043">
            <v>0.78440689900000005</v>
          </cell>
          <cell r="AK2043">
            <v>0.85738362000000001</v>
          </cell>
          <cell r="AL2043">
            <v>0.87864556100000002</v>
          </cell>
          <cell r="AM2043">
            <v>0.99577829299999998</v>
          </cell>
          <cell r="AN2043">
            <v>1.002018254</v>
          </cell>
          <cell r="AO2043">
            <v>1.0269683599999999</v>
          </cell>
          <cell r="AP2043">
            <v>1.112235042</v>
          </cell>
          <cell r="AQ2043">
            <v>1.1882784850000001</v>
          </cell>
          <cell r="AR2043">
            <v>1.2270417849999999</v>
          </cell>
          <cell r="AS2043">
            <v>1.272365849</v>
          </cell>
          <cell r="AT2043">
            <v>1.7628576760000001</v>
          </cell>
          <cell r="AU2043">
            <v>1.1866075709999999</v>
          </cell>
          <cell r="AV2043">
            <v>1.191515434</v>
          </cell>
          <cell r="AW2043">
            <v>1.217763296</v>
          </cell>
          <cell r="AX2043">
            <v>1.223785176</v>
          </cell>
          <cell r="AY2043">
            <v>1.2138398340000001</v>
          </cell>
          <cell r="AZ2043">
            <v>1.1018281919999999</v>
          </cell>
          <cell r="BA2043">
            <v>1.1032132889999999</v>
          </cell>
          <cell r="BB2043">
            <v>1.114992142</v>
          </cell>
          <cell r="BC2043">
            <v>1.0782477399999999</v>
          </cell>
          <cell r="BD2043">
            <v>1.0848018589999999</v>
          </cell>
          <cell r="BE2043">
            <v>1.0560751319999999</v>
          </cell>
          <cell r="BF2043">
            <v>1.0798557950000001</v>
          </cell>
          <cell r="BG2043">
            <v>1.470491934</v>
          </cell>
          <cell r="BH2043">
            <v>1.107422787</v>
          </cell>
          <cell r="BI2043">
            <v>1.0863705509999999</v>
          </cell>
          <cell r="BJ2043">
            <v>1.080661753</v>
          </cell>
          <cell r="BK2043">
            <v>1.2199981900000001</v>
          </cell>
          <cell r="BL2043">
            <v>1.1496697220000001</v>
          </cell>
          <cell r="BM2043">
            <v>1.174267637</v>
          </cell>
          <cell r="BN2043">
            <v>1.322667359</v>
          </cell>
          <cell r="BO2043">
            <v>1.352747468</v>
          </cell>
          <cell r="BP2043">
            <v>1.410453473</v>
          </cell>
          <cell r="BQ2043">
            <v>1.4325560850000001</v>
          </cell>
          <cell r="BR2043">
            <v>1.413142533</v>
          </cell>
          <cell r="BS2043">
            <v>1.478537078</v>
          </cell>
          <cell r="BT2043">
            <v>1.693331068</v>
          </cell>
          <cell r="BU2043">
            <v>1.1872850500000001</v>
          </cell>
          <cell r="BV2043">
            <v>1.2311515399999999</v>
          </cell>
          <cell r="BW2043">
            <v>1.3046656249999999</v>
          </cell>
          <cell r="BX2043">
            <v>1.447412554</v>
          </cell>
          <cell r="BY2043">
            <v>1.4651446239999999</v>
          </cell>
          <cell r="BZ2043">
            <v>1.4311390589999999</v>
          </cell>
          <cell r="CA2043">
            <v>1.3188469089999999</v>
          </cell>
          <cell r="CB2043">
            <v>1.1835851879999999</v>
          </cell>
          <cell r="CC2043">
            <v>1.1827419100000001</v>
          </cell>
          <cell r="CD2043">
            <v>1.1140427239999999</v>
          </cell>
          <cell r="CE2043">
            <v>1.197955814</v>
          </cell>
          <cell r="CF2043">
            <v>1.193215079</v>
          </cell>
          <cell r="CG2043">
            <v>1.355490665</v>
          </cell>
        </row>
        <row r="2044">
          <cell r="B2044" t="str">
            <v>Per_Value_Cognac_GB</v>
          </cell>
          <cell r="C2044" t="str">
            <v>Per</v>
          </cell>
          <cell r="D2044" t="str">
            <v>Value</v>
          </cell>
          <cell r="E2044" t="str">
            <v>Spirits</v>
          </cell>
          <cell r="F2044" t="str">
            <v>Cognac</v>
          </cell>
          <cell r="G2044" t="str">
            <v>GB</v>
          </cell>
          <cell r="H2044">
            <v>12.486323219000001</v>
          </cell>
          <cell r="I2044">
            <v>13.143309455000001</v>
          </cell>
          <cell r="J2044">
            <v>13.787557768999999</v>
          </cell>
          <cell r="K2044">
            <v>13.966890501</v>
          </cell>
          <cell r="L2044">
            <v>14.186856839000001</v>
          </cell>
          <cell r="M2044">
            <v>15.335680164999999</v>
          </cell>
          <cell r="N2044">
            <v>13.713790680000001</v>
          </cell>
          <cell r="O2044">
            <v>13.150507073</v>
          </cell>
          <cell r="P2044">
            <v>12.807879512</v>
          </cell>
          <cell r="Q2044">
            <v>12.606147712</v>
          </cell>
          <cell r="R2044">
            <v>13.098878125000001</v>
          </cell>
          <cell r="S2044">
            <v>14.064782721</v>
          </cell>
          <cell r="T2044">
            <v>21.554708552000001</v>
          </cell>
          <cell r="U2044">
            <v>11.964998027</v>
          </cell>
          <cell r="V2044">
            <v>12.777528093000001</v>
          </cell>
          <cell r="W2044">
            <v>13.785270756999999</v>
          </cell>
          <cell r="X2044">
            <v>13.871952533</v>
          </cell>
          <cell r="Y2044">
            <v>13.714971909999999</v>
          </cell>
          <cell r="Z2044">
            <v>14.478386961</v>
          </cell>
          <cell r="AA2044">
            <v>14.437681762</v>
          </cell>
          <cell r="AB2044">
            <v>14.553673309000001</v>
          </cell>
          <cell r="AC2044">
            <v>14.669683233000001</v>
          </cell>
          <cell r="AD2044">
            <v>14.545189715999999</v>
          </cell>
          <cell r="AE2044">
            <v>14.664172476999999</v>
          </cell>
          <cell r="AF2044">
            <v>15.519799188</v>
          </cell>
          <cell r="AG2044">
            <v>21.088804102000001</v>
          </cell>
          <cell r="AH2044">
            <v>10.872041382000001</v>
          </cell>
          <cell r="AI2044">
            <v>12.268622840000001</v>
          </cell>
          <cell r="AJ2044">
            <v>12.993968796000001</v>
          </cell>
          <cell r="AK2044">
            <v>13.496183577</v>
          </cell>
          <cell r="AL2044">
            <v>13.86627446</v>
          </cell>
          <cell r="AM2044">
            <v>14.058212089</v>
          </cell>
          <cell r="AN2044">
            <v>13.891228028</v>
          </cell>
          <cell r="AO2044">
            <v>14.342353596000001</v>
          </cell>
          <cell r="AP2044">
            <v>14.721210273000001</v>
          </cell>
          <cell r="AQ2044">
            <v>14.920458440999999</v>
          </cell>
          <cell r="AR2044">
            <v>15.087814883</v>
          </cell>
          <cell r="AS2044">
            <v>15.718567462999999</v>
          </cell>
          <cell r="AT2044">
            <v>20.669207169</v>
          </cell>
          <cell r="AU2044">
            <v>14.355979217</v>
          </cell>
          <cell r="AV2044">
            <v>14.493988097000001</v>
          </cell>
          <cell r="AW2044">
            <v>15.046920747</v>
          </cell>
          <cell r="AX2044">
            <v>15.538026407</v>
          </cell>
          <cell r="AY2044">
            <v>15.235791271</v>
          </cell>
          <cell r="AZ2044">
            <v>13.620108405</v>
          </cell>
          <cell r="BA2044">
            <v>13.441013277</v>
          </cell>
          <cell r="BB2044">
            <v>13.408741506</v>
          </cell>
          <cell r="BC2044">
            <v>13.618866877</v>
          </cell>
          <cell r="BD2044">
            <v>13.791145555</v>
          </cell>
          <cell r="BE2044">
            <v>14.097503197</v>
          </cell>
          <cell r="BF2044">
            <v>14.227346309</v>
          </cell>
          <cell r="BG2044">
            <v>17.781977641000001</v>
          </cell>
          <cell r="BH2044">
            <v>13.106272495000001</v>
          </cell>
          <cell r="BI2044">
            <v>13.270768077</v>
          </cell>
          <cell r="BJ2044">
            <v>14.251347377</v>
          </cell>
          <cell r="BK2044">
            <v>15.425281673000001</v>
          </cell>
          <cell r="BL2044">
            <v>14.94813012</v>
          </cell>
          <cell r="BM2044">
            <v>15.678729836</v>
          </cell>
          <cell r="BN2044">
            <v>15.782147297</v>
          </cell>
          <cell r="BO2044">
            <v>16.692025481999998</v>
          </cell>
          <cell r="BP2044">
            <v>16.90353082</v>
          </cell>
          <cell r="BQ2044">
            <v>17.317026331000001</v>
          </cell>
          <cell r="BR2044">
            <v>17.508308467999999</v>
          </cell>
          <cell r="BS2044">
            <v>17.690697136000001</v>
          </cell>
          <cell r="BT2044">
            <v>22.272336512999999</v>
          </cell>
          <cell r="BU2044">
            <v>14.795300134</v>
          </cell>
          <cell r="BV2044">
            <v>14.721974846</v>
          </cell>
          <cell r="BW2044">
            <v>14.651340992</v>
          </cell>
          <cell r="BX2044">
            <v>15.431386107</v>
          </cell>
          <cell r="BY2044">
            <v>15.439946036</v>
          </cell>
          <cell r="BZ2044">
            <v>15.646359785</v>
          </cell>
          <cell r="CA2044">
            <v>16.155568449</v>
          </cell>
          <cell r="CB2044">
            <v>16.112710572000001</v>
          </cell>
          <cell r="CC2044">
            <v>16.870833956999999</v>
          </cell>
          <cell r="CD2044">
            <v>16.659464794000002</v>
          </cell>
          <cell r="CE2044">
            <v>16.937857958999999</v>
          </cell>
          <cell r="CF2044">
            <v>17.098879435000001</v>
          </cell>
          <cell r="CG2044">
            <v>22.659395887999999</v>
          </cell>
        </row>
        <row r="2045">
          <cell r="B2045" t="str">
            <v>Per_Value_Cream Liqueurs_GB</v>
          </cell>
          <cell r="C2045" t="str">
            <v>Per</v>
          </cell>
          <cell r="D2045" t="str">
            <v>Value</v>
          </cell>
          <cell r="E2045" t="str">
            <v>Spirits</v>
          </cell>
          <cell r="F2045" t="str">
            <v>Cream Liqueurs</v>
          </cell>
          <cell r="G2045" t="str">
            <v>GB</v>
          </cell>
          <cell r="H2045">
            <v>5.1447484719999999</v>
          </cell>
          <cell r="I2045">
            <v>5.6412209239999997</v>
          </cell>
          <cell r="J2045">
            <v>5.56546743</v>
          </cell>
          <cell r="K2045">
            <v>5.6885251380000001</v>
          </cell>
          <cell r="L2045">
            <v>5.1012032119999997</v>
          </cell>
          <cell r="M2045">
            <v>4.895538975</v>
          </cell>
          <cell r="N2045">
            <v>4.9675035440000004</v>
          </cell>
          <cell r="O2045">
            <v>5.5314040980000003</v>
          </cell>
          <cell r="P2045">
            <v>5.1859370010000001</v>
          </cell>
          <cell r="Q2045">
            <v>5.0184983059999997</v>
          </cell>
          <cell r="R2045">
            <v>5.7744863500000001</v>
          </cell>
          <cell r="S2045">
            <v>6.3501588890000003</v>
          </cell>
          <cell r="T2045">
            <v>10.460273867</v>
          </cell>
          <cell r="U2045">
            <v>4.6183011140000003</v>
          </cell>
          <cell r="V2045">
            <v>4.5031792480000004</v>
          </cell>
          <cell r="W2045">
            <v>5.3446618429999999</v>
          </cell>
          <cell r="X2045">
            <v>5.5278924460000001</v>
          </cell>
          <cell r="Y2045">
            <v>4.9854782689999997</v>
          </cell>
          <cell r="Z2045">
            <v>4.5521988520000001</v>
          </cell>
          <cell r="AA2045">
            <v>4.5552167990000001</v>
          </cell>
          <cell r="AB2045">
            <v>4.9308191209999999</v>
          </cell>
          <cell r="AC2045">
            <v>4.9511118180000002</v>
          </cell>
          <cell r="AD2045">
            <v>5.0194861519999998</v>
          </cell>
          <cell r="AE2045">
            <v>4.9536133529999997</v>
          </cell>
          <cell r="AF2045">
            <v>6.1072673240000004</v>
          </cell>
          <cell r="AG2045">
            <v>10.524876150000001</v>
          </cell>
          <cell r="AH2045">
            <v>4.2153521070000002</v>
          </cell>
          <cell r="AI2045">
            <v>4.6649845589999996</v>
          </cell>
          <cell r="AJ2045">
            <v>5.2788638829999996</v>
          </cell>
          <cell r="AK2045">
            <v>5.4475220809999998</v>
          </cell>
          <cell r="AL2045">
            <v>5.4977987629999996</v>
          </cell>
          <cell r="AM2045">
            <v>5.3623239969999998</v>
          </cell>
          <cell r="AN2045">
            <v>5.5407713689999998</v>
          </cell>
          <cell r="AO2045">
            <v>5.5939150980000001</v>
          </cell>
          <cell r="AP2045">
            <v>5.5282120490000004</v>
          </cell>
          <cell r="AQ2045">
            <v>5.6840115310000003</v>
          </cell>
          <cell r="AR2045">
            <v>5.6620154469999999</v>
          </cell>
          <cell r="AS2045">
            <v>6.8741219400000002</v>
          </cell>
          <cell r="AT2045">
            <v>12.253173702</v>
          </cell>
          <cell r="AU2045">
            <v>6.8414027720000004</v>
          </cell>
          <cell r="AV2045">
            <v>6.701246823</v>
          </cell>
          <cell r="AW2045">
            <v>6.9144003349999998</v>
          </cell>
          <cell r="AX2045">
            <v>7.341629621</v>
          </cell>
          <cell r="AY2045">
            <v>5.827335283</v>
          </cell>
          <cell r="AZ2045">
            <v>6.0037152819999999</v>
          </cell>
          <cell r="BA2045">
            <v>6.6308366559999996</v>
          </cell>
          <cell r="BB2045">
            <v>7.5068462240000002</v>
          </cell>
          <cell r="BC2045">
            <v>8.0864584690000001</v>
          </cell>
          <cell r="BD2045">
            <v>8.0292660550000008</v>
          </cell>
          <cell r="BE2045">
            <v>8.3565700340000006</v>
          </cell>
          <cell r="BF2045">
            <v>8.1465656370000001</v>
          </cell>
          <cell r="BG2045">
            <v>12.640912538</v>
          </cell>
          <cell r="BH2045">
            <v>6.1937036839999999</v>
          </cell>
          <cell r="BI2045">
            <v>5.5600978769999996</v>
          </cell>
          <cell r="BJ2045">
            <v>4.8584261839999998</v>
          </cell>
          <cell r="BK2045">
            <v>4.4606979779999998</v>
          </cell>
          <cell r="BL2045">
            <v>4.0278348309999998</v>
          </cell>
          <cell r="BM2045">
            <v>3.8628289549999999</v>
          </cell>
          <cell r="BN2045">
            <v>3.866872426</v>
          </cell>
          <cell r="BO2045">
            <v>4.1589447220000002</v>
          </cell>
          <cell r="BP2045">
            <v>4.2483451179999996</v>
          </cell>
          <cell r="BQ2045">
            <v>4.4490393319999999</v>
          </cell>
          <cell r="BR2045">
            <v>5.3834300229999998</v>
          </cell>
          <cell r="BS2045">
            <v>6.7761373960000002</v>
          </cell>
          <cell r="BT2045">
            <v>12.398539832999999</v>
          </cell>
          <cell r="BU2045">
            <v>7.6618134879999999</v>
          </cell>
          <cell r="BV2045">
            <v>7.7217115139999999</v>
          </cell>
          <cell r="BW2045">
            <v>8.1545046160000005</v>
          </cell>
          <cell r="BX2045">
            <v>7.9886008200000003</v>
          </cell>
          <cell r="BY2045">
            <v>7.7163592320000003</v>
          </cell>
          <cell r="BZ2045">
            <v>7.5378797359999998</v>
          </cell>
          <cell r="CA2045">
            <v>6.9095321460000001</v>
          </cell>
          <cell r="CB2045">
            <v>6.513286785</v>
          </cell>
          <cell r="CC2045">
            <v>6.4053703850000003</v>
          </cell>
          <cell r="CD2045">
            <v>6.3840673959999998</v>
          </cell>
          <cell r="CE2045">
            <v>6.5606962549999999</v>
          </cell>
          <cell r="CF2045">
            <v>7.381287038</v>
          </cell>
          <cell r="CG2045">
            <v>12.26897363</v>
          </cell>
        </row>
        <row r="2046">
          <cell r="B2046" t="str">
            <v>Per_Value_Dark Rum_GB</v>
          </cell>
          <cell r="C2046" t="str">
            <v>Per</v>
          </cell>
          <cell r="D2046" t="str">
            <v>Value</v>
          </cell>
          <cell r="E2046" t="str">
            <v>Spirits</v>
          </cell>
          <cell r="F2046" t="str">
            <v>Dark Rum</v>
          </cell>
          <cell r="G2046" t="str">
            <v>GB</v>
          </cell>
          <cell r="H2046">
            <v>3.6352995789999998</v>
          </cell>
          <cell r="I2046">
            <v>4.2602621379999999</v>
          </cell>
          <cell r="J2046">
            <v>4.9940664000000003</v>
          </cell>
          <cell r="K2046">
            <v>4.9770656420000003</v>
          </cell>
          <cell r="L2046">
            <v>4.9272850569999997</v>
          </cell>
          <cell r="M2046">
            <v>4.9031297660000002</v>
          </cell>
          <cell r="N2046">
            <v>4.8109645990000001</v>
          </cell>
          <cell r="O2046">
            <v>4.7636779540000003</v>
          </cell>
          <cell r="P2046">
            <v>4.6088075100000001</v>
          </cell>
          <cell r="Q2046">
            <v>4.8984820029999998</v>
          </cell>
          <cell r="R2046">
            <v>4.5900562880000004</v>
          </cell>
          <cell r="S2046">
            <v>4.3901485390000001</v>
          </cell>
          <cell r="T2046">
            <v>5.3140243610000004</v>
          </cell>
          <cell r="U2046">
            <v>3.844059219</v>
          </cell>
          <cell r="V2046">
            <v>4.1202222989999999</v>
          </cell>
          <cell r="W2046">
            <v>4.2849098339999996</v>
          </cell>
          <cell r="X2046">
            <v>4.5438133629999999</v>
          </cell>
          <cell r="Y2046">
            <v>4.6586097070000001</v>
          </cell>
          <cell r="Z2046">
            <v>4.8988781890000004</v>
          </cell>
          <cell r="AA2046">
            <v>5.0479014710000003</v>
          </cell>
          <cell r="AB2046">
            <v>4.9591210529999996</v>
          </cell>
          <cell r="AC2046">
            <v>5.1867576680000003</v>
          </cell>
          <cell r="AD2046">
            <v>5.1832257090000002</v>
          </cell>
          <cell r="AE2046">
            <v>5.202072813</v>
          </cell>
          <cell r="AF2046">
            <v>5.3040123780000004</v>
          </cell>
          <cell r="AG2046">
            <v>6.7541337820000003</v>
          </cell>
          <cell r="AH2046">
            <v>3.6523394969999998</v>
          </cell>
          <cell r="AI2046">
            <v>4.3646408020000003</v>
          </cell>
          <cell r="AJ2046">
            <v>4.9415586310000004</v>
          </cell>
          <cell r="AK2046">
            <v>5.2741217410000001</v>
          </cell>
          <cell r="AL2046">
            <v>5.3145082810000002</v>
          </cell>
          <cell r="AM2046">
            <v>5.4521436000000003</v>
          </cell>
          <cell r="AN2046">
            <v>5.3094719899999996</v>
          </cell>
          <cell r="AO2046">
            <v>5.231476088</v>
          </cell>
          <cell r="AP2046">
            <v>5.367075292</v>
          </cell>
          <cell r="AQ2046">
            <v>5.3853676630000002</v>
          </cell>
          <cell r="AR2046">
            <v>5.3956375059999999</v>
          </cell>
          <cell r="AS2046">
            <v>5.6677924769999999</v>
          </cell>
          <cell r="AT2046">
            <v>6.5413777289999997</v>
          </cell>
          <cell r="AU2046">
            <v>4.647926805</v>
          </cell>
          <cell r="AV2046">
            <v>4.594471017</v>
          </cell>
          <cell r="AW2046">
            <v>4.5322491879999998</v>
          </cell>
          <cell r="AX2046">
            <v>4.7136255089999999</v>
          </cell>
          <cell r="AY2046">
            <v>5.6039697459999998</v>
          </cell>
          <cell r="AZ2046">
            <v>5.8341945429999997</v>
          </cell>
          <cell r="BA2046">
            <v>6.1774199960000002</v>
          </cell>
          <cell r="BB2046">
            <v>6.0855027660000003</v>
          </cell>
          <cell r="BC2046">
            <v>5.9005518339999998</v>
          </cell>
          <cell r="BD2046">
            <v>5.3076529170000004</v>
          </cell>
          <cell r="BE2046">
            <v>4.9030214189999999</v>
          </cell>
          <cell r="BF2046">
            <v>4.8712880099999998</v>
          </cell>
          <cell r="BG2046">
            <v>6.0349868000000004</v>
          </cell>
          <cell r="BH2046">
            <v>4.1681444519999999</v>
          </cell>
          <cell r="BI2046">
            <v>4.1202948729999997</v>
          </cell>
          <cell r="BJ2046">
            <v>4.6081063909999997</v>
          </cell>
          <cell r="BK2046">
            <v>5.2984485750000001</v>
          </cell>
          <cell r="BL2046">
            <v>5.4133473539999999</v>
          </cell>
          <cell r="BM2046">
            <v>5.7824952679999999</v>
          </cell>
          <cell r="BN2046">
            <v>5.9236553289999998</v>
          </cell>
          <cell r="BO2046">
            <v>6.3889560139999997</v>
          </cell>
          <cell r="BP2046">
            <v>6.6589069380000003</v>
          </cell>
          <cell r="BQ2046">
            <v>6.7747725030000003</v>
          </cell>
          <cell r="BR2046">
            <v>7.0103885129999997</v>
          </cell>
          <cell r="BS2046">
            <v>6.901307922</v>
          </cell>
          <cell r="BT2046">
            <v>8.4806889699999992</v>
          </cell>
          <cell r="BU2046">
            <v>5.0983232369999998</v>
          </cell>
          <cell r="BV2046">
            <v>5.091814415</v>
          </cell>
          <cell r="BW2046">
            <v>5.1094515930000002</v>
          </cell>
          <cell r="BX2046">
            <v>5.4053937019999996</v>
          </cell>
          <cell r="BY2046">
            <v>5.2627291029999999</v>
          </cell>
          <cell r="BZ2046">
            <v>5.6511139789999998</v>
          </cell>
          <cell r="CA2046">
            <v>5.9477892890000001</v>
          </cell>
          <cell r="CB2046">
            <v>6.1233912979999996</v>
          </cell>
          <cell r="CC2046">
            <v>6.0050906929999996</v>
          </cell>
          <cell r="CD2046">
            <v>6.0782179169999999</v>
          </cell>
          <cell r="CE2046">
            <v>6.2098136589999999</v>
          </cell>
          <cell r="CF2046">
            <v>5.9940811639999998</v>
          </cell>
          <cell r="CG2046">
            <v>8.1082494020000002</v>
          </cell>
        </row>
        <row r="2047">
          <cell r="B2047" t="str">
            <v>Per_Value_Gin_GB</v>
          </cell>
          <cell r="C2047" t="str">
            <v>Per</v>
          </cell>
          <cell r="D2047" t="str">
            <v>Value</v>
          </cell>
          <cell r="E2047" t="str">
            <v>Spirits</v>
          </cell>
          <cell r="F2047" t="str">
            <v>Gin</v>
          </cell>
          <cell r="G2047" t="str">
            <v>GB</v>
          </cell>
          <cell r="H2047">
            <v>24.836657562999999</v>
          </cell>
          <cell r="I2047">
            <v>25.575522791000001</v>
          </cell>
          <cell r="J2047">
            <v>28.256702163</v>
          </cell>
          <cell r="K2047">
            <v>28.451501009000001</v>
          </cell>
          <cell r="L2047">
            <v>28.195540532999999</v>
          </cell>
          <cell r="M2047">
            <v>27.807543978000002</v>
          </cell>
          <cell r="N2047">
            <v>26.777938751000001</v>
          </cell>
          <cell r="O2047">
            <v>26.312372023000002</v>
          </cell>
          <cell r="P2047">
            <v>26.427907339000001</v>
          </cell>
          <cell r="Q2047">
            <v>27.536471159000001</v>
          </cell>
          <cell r="R2047">
            <v>26.744314406000001</v>
          </cell>
          <cell r="S2047">
            <v>28.420888518000002</v>
          </cell>
          <cell r="T2047">
            <v>33.976840113000002</v>
          </cell>
          <cell r="U2047">
            <v>25.139775715999999</v>
          </cell>
          <cell r="V2047">
            <v>27.158775565999999</v>
          </cell>
          <cell r="W2047">
            <v>27.786202226</v>
          </cell>
          <cell r="X2047">
            <v>27.060750884000001</v>
          </cell>
          <cell r="Y2047">
            <v>27.463737144</v>
          </cell>
          <cell r="Z2047">
            <v>27.140295629000001</v>
          </cell>
          <cell r="AA2047">
            <v>26.531200095999999</v>
          </cell>
          <cell r="AB2047">
            <v>26.095755653000001</v>
          </cell>
          <cell r="AC2047">
            <v>26.029715025000002</v>
          </cell>
          <cell r="AD2047">
            <v>25.820706124000001</v>
          </cell>
          <cell r="AE2047">
            <v>25.972503476</v>
          </cell>
          <cell r="AF2047">
            <v>26.486461923</v>
          </cell>
          <cell r="AG2047">
            <v>30.365050424</v>
          </cell>
          <cell r="AH2047">
            <v>14.804533435</v>
          </cell>
          <cell r="AI2047">
            <v>17.619375834</v>
          </cell>
          <cell r="AJ2047">
            <v>21.038687624000001</v>
          </cell>
          <cell r="AK2047">
            <v>23.767465175000002</v>
          </cell>
          <cell r="AL2047">
            <v>24.315366287</v>
          </cell>
          <cell r="AM2047">
            <v>25.433374173000001</v>
          </cell>
          <cell r="AN2047">
            <v>25.208640783</v>
          </cell>
          <cell r="AO2047">
            <v>24.714300564999998</v>
          </cell>
          <cell r="AP2047">
            <v>25.744515680999999</v>
          </cell>
          <cell r="AQ2047">
            <v>25.691596843999999</v>
          </cell>
          <cell r="AR2047">
            <v>25.896579833000001</v>
          </cell>
          <cell r="AS2047">
            <v>27.321305407000001</v>
          </cell>
          <cell r="AT2047">
            <v>30.019102959000001</v>
          </cell>
          <cell r="AU2047">
            <v>18.8325067</v>
          </cell>
          <cell r="AV2047">
            <v>19.39719097</v>
          </cell>
          <cell r="AW2047">
            <v>19.859795398999999</v>
          </cell>
          <cell r="AX2047">
            <v>21.502312662000001</v>
          </cell>
          <cell r="AY2047">
            <v>24.274658428999999</v>
          </cell>
          <cell r="AZ2047">
            <v>23.510466344000001</v>
          </cell>
          <cell r="BA2047">
            <v>22.831414287000001</v>
          </cell>
          <cell r="BB2047">
            <v>25.442958298000001</v>
          </cell>
          <cell r="BC2047">
            <v>24.616028684</v>
          </cell>
          <cell r="BD2047">
            <v>25.897599793000001</v>
          </cell>
          <cell r="BE2047">
            <v>25.756547502</v>
          </cell>
          <cell r="BF2047">
            <v>27.318250779</v>
          </cell>
          <cell r="BG2047">
            <v>34.574096670000003</v>
          </cell>
          <cell r="BH2047">
            <v>25.037650773999999</v>
          </cell>
          <cell r="BI2047">
            <v>23.778155136999999</v>
          </cell>
          <cell r="BJ2047">
            <v>23.856766132000001</v>
          </cell>
          <cell r="BK2047">
            <v>25.639344908000002</v>
          </cell>
          <cell r="BL2047">
            <v>25.493179766000001</v>
          </cell>
          <cell r="BM2047">
            <v>27.554761489000001</v>
          </cell>
          <cell r="BN2047">
            <v>27.186763722999999</v>
          </cell>
          <cell r="BO2047">
            <v>27.93431902</v>
          </cell>
          <cell r="BP2047">
            <v>27.966818920000001</v>
          </cell>
          <cell r="BQ2047">
            <v>27.064887250000002</v>
          </cell>
          <cell r="BR2047">
            <v>26.60160741</v>
          </cell>
          <cell r="BS2047">
            <v>26.456762794999999</v>
          </cell>
          <cell r="BT2047">
            <v>37.191455163999997</v>
          </cell>
          <cell r="BU2047">
            <v>27.239267665</v>
          </cell>
          <cell r="BV2047">
            <v>28.195081149</v>
          </cell>
          <cell r="BW2047">
            <v>28.402505177999998</v>
          </cell>
          <cell r="BX2047">
            <v>29.017784146</v>
          </cell>
          <cell r="BY2047">
            <v>29.787568091000001</v>
          </cell>
          <cell r="BZ2047">
            <v>29.900154527000002</v>
          </cell>
          <cell r="CA2047">
            <v>30.070964825000001</v>
          </cell>
          <cell r="CB2047">
            <v>31.149060693999999</v>
          </cell>
          <cell r="CC2047">
            <v>29.996957487</v>
          </cell>
          <cell r="CD2047">
            <v>29.343478286</v>
          </cell>
          <cell r="CE2047">
            <v>28.970291539000002</v>
          </cell>
          <cell r="CF2047">
            <v>29.239568930000001</v>
          </cell>
          <cell r="CG2047">
            <v>37.730887306</v>
          </cell>
        </row>
        <row r="2048">
          <cell r="B2048" t="str">
            <v>Per_Value_Golden Rum_GB</v>
          </cell>
          <cell r="C2048" t="str">
            <v>Per</v>
          </cell>
          <cell r="D2048" t="str">
            <v>Value</v>
          </cell>
          <cell r="E2048" t="str">
            <v>Spirits</v>
          </cell>
          <cell r="F2048" t="str">
            <v>Golden Rum</v>
          </cell>
          <cell r="G2048" t="str">
            <v>GB</v>
          </cell>
          <cell r="H2048">
            <v>5.393678199</v>
          </cell>
          <cell r="I2048">
            <v>5.7032761519999999</v>
          </cell>
          <cell r="J2048">
            <v>6.3584741280000001</v>
          </cell>
          <cell r="K2048">
            <v>6.6019030150000004</v>
          </cell>
          <cell r="L2048">
            <v>6.6017087060000001</v>
          </cell>
          <cell r="M2048">
            <v>6.8188266000000004</v>
          </cell>
          <cell r="N2048">
            <v>6.7548450009999996</v>
          </cell>
          <cell r="O2048">
            <v>6.7193749120000001</v>
          </cell>
          <cell r="P2048">
            <v>6.9462463059999999</v>
          </cell>
          <cell r="Q2048">
            <v>6.9455057499999997</v>
          </cell>
          <cell r="R2048">
            <v>7.1480374659999999</v>
          </cell>
          <cell r="S2048">
            <v>7.3525968199999996</v>
          </cell>
          <cell r="T2048">
            <v>9.056270048</v>
          </cell>
          <cell r="U2048">
            <v>6.8311656230000004</v>
          </cell>
          <cell r="V2048">
            <v>7.2289269259999998</v>
          </cell>
          <cell r="W2048">
            <v>7.7620387620000004</v>
          </cell>
          <cell r="X2048">
            <v>8.0704479409999994</v>
          </cell>
          <cell r="Y2048">
            <v>8.1993100680000008</v>
          </cell>
          <cell r="Z2048">
            <v>8.1506765879999996</v>
          </cell>
          <cell r="AA2048">
            <v>8.0223140960000006</v>
          </cell>
          <cell r="AB2048">
            <v>7.9527228880000003</v>
          </cell>
          <cell r="AC2048">
            <v>7.9817297280000004</v>
          </cell>
          <cell r="AD2048">
            <v>7.8859749240000001</v>
          </cell>
          <cell r="AE2048">
            <v>7.9938183729999999</v>
          </cell>
          <cell r="AF2048">
            <v>8.4507062570000002</v>
          </cell>
          <cell r="AG2048">
            <v>10.265032010000001</v>
          </cell>
          <cell r="AH2048">
            <v>6.6433445789999999</v>
          </cell>
          <cell r="AI2048">
            <v>7.6639750290000004</v>
          </cell>
          <cell r="AJ2048">
            <v>9.0114736830000002</v>
          </cell>
          <cell r="AK2048">
            <v>9.7940863300000007</v>
          </cell>
          <cell r="AL2048">
            <v>10.200763339</v>
          </cell>
          <cell r="AM2048">
            <v>10.19051037</v>
          </cell>
          <cell r="AN2048">
            <v>10.135409351</v>
          </cell>
          <cell r="AO2048">
            <v>10.250537274999999</v>
          </cell>
          <cell r="AP2048">
            <v>10.370906807000001</v>
          </cell>
          <cell r="AQ2048">
            <v>10.244655624</v>
          </cell>
          <cell r="AR2048">
            <v>10.215381314</v>
          </cell>
          <cell r="AS2048">
            <v>10.747569335</v>
          </cell>
          <cell r="AT2048">
            <v>12.045204030000001</v>
          </cell>
          <cell r="AU2048">
            <v>9.2839729999999996</v>
          </cell>
          <cell r="AV2048">
            <v>9.1924193719999998</v>
          </cell>
          <cell r="AW2048">
            <v>9.3481504229999999</v>
          </cell>
          <cell r="AX2048">
            <v>9.4707089139999994</v>
          </cell>
          <cell r="AY2048">
            <v>9.9114195059999997</v>
          </cell>
          <cell r="AZ2048">
            <v>9.3649828119999992</v>
          </cell>
          <cell r="BA2048">
            <v>9.3115155749999996</v>
          </cell>
          <cell r="BB2048">
            <v>8.5909896010000004</v>
          </cell>
          <cell r="BC2048">
            <v>8.1202590679999993</v>
          </cell>
          <cell r="BD2048">
            <v>9.4831204729999996</v>
          </cell>
          <cell r="BE2048">
            <v>9.4402024260000008</v>
          </cell>
          <cell r="BF2048">
            <v>9.3830255640000004</v>
          </cell>
          <cell r="BG2048">
            <v>11.699457308</v>
          </cell>
          <cell r="BH2048">
            <v>8.1534733149999994</v>
          </cell>
          <cell r="BI2048">
            <v>8.3978520729999993</v>
          </cell>
          <cell r="BJ2048">
            <v>9.5129958349999999</v>
          </cell>
          <cell r="BK2048">
            <v>10.596662369000001</v>
          </cell>
          <cell r="BL2048">
            <v>10.850107627</v>
          </cell>
          <cell r="BM2048">
            <v>11.606725034</v>
          </cell>
          <cell r="BN2048">
            <v>12.096336965000001</v>
          </cell>
          <cell r="BO2048">
            <v>12.842910479</v>
          </cell>
          <cell r="BP2048">
            <v>13.502234443000001</v>
          </cell>
          <cell r="BQ2048">
            <v>14.216111253999999</v>
          </cell>
          <cell r="BR2048">
            <v>14.269518463000001</v>
          </cell>
          <cell r="BS2048">
            <v>13.866408113</v>
          </cell>
          <cell r="BT2048">
            <v>17.388536459000001</v>
          </cell>
          <cell r="BU2048">
            <v>11.221626809</v>
          </cell>
          <cell r="BV2048">
            <v>11.658246043</v>
          </cell>
          <cell r="BW2048">
            <v>11.958651886</v>
          </cell>
          <cell r="BX2048">
            <v>12.893724693999999</v>
          </cell>
          <cell r="BY2048">
            <v>13.441318347999999</v>
          </cell>
          <cell r="BZ2048">
            <v>13.368939162</v>
          </cell>
          <cell r="CA2048">
            <v>13.325675846999999</v>
          </cell>
          <cell r="CB2048">
            <v>13.605394743</v>
          </cell>
          <cell r="CC2048">
            <v>13.973587308999999</v>
          </cell>
          <cell r="CD2048">
            <v>14.386029549</v>
          </cell>
          <cell r="CE2048">
            <v>14.581449304</v>
          </cell>
          <cell r="CF2048">
            <v>14.620446761</v>
          </cell>
          <cell r="CG2048">
            <v>19.260291231</v>
          </cell>
        </row>
        <row r="2049">
          <cell r="B2049" t="str">
            <v>Per_Value_Imported Whiskey_GB</v>
          </cell>
          <cell r="C2049" t="str">
            <v>Per</v>
          </cell>
          <cell r="D2049" t="str">
            <v>Value</v>
          </cell>
          <cell r="E2049" t="str">
            <v>Spirits</v>
          </cell>
          <cell r="F2049" t="str">
            <v>Imported Whiskey</v>
          </cell>
          <cell r="G2049" t="str">
            <v>GB</v>
          </cell>
          <cell r="H2049">
            <v>26.386004995</v>
          </cell>
          <cell r="I2049">
            <v>25.307302846999999</v>
          </cell>
          <cell r="J2049">
            <v>26.042173772000002</v>
          </cell>
          <cell r="K2049">
            <v>26.793490863999999</v>
          </cell>
          <cell r="L2049">
            <v>27.186644358999999</v>
          </cell>
          <cell r="M2049">
            <v>26.891343815999999</v>
          </cell>
          <cell r="N2049">
            <v>26.582833440000002</v>
          </cell>
          <cell r="O2049">
            <v>26.146748749</v>
          </cell>
          <cell r="P2049">
            <v>25.800459742000001</v>
          </cell>
          <cell r="Q2049">
            <v>25.263766378</v>
          </cell>
          <cell r="R2049">
            <v>25.863469902999999</v>
          </cell>
          <cell r="S2049">
            <v>26.917461565</v>
          </cell>
          <cell r="T2049">
            <v>32.576509199</v>
          </cell>
          <cell r="U2049">
            <v>24.795693516</v>
          </cell>
          <cell r="V2049">
            <v>25.397605556999999</v>
          </cell>
          <cell r="W2049">
            <v>25.415071459</v>
          </cell>
          <cell r="X2049">
            <v>26.051531463</v>
          </cell>
          <cell r="Y2049">
            <v>25.56197641</v>
          </cell>
          <cell r="Z2049">
            <v>25.64444258</v>
          </cell>
          <cell r="AA2049">
            <v>25.100001084999999</v>
          </cell>
          <cell r="AB2049">
            <v>25.515610186</v>
          </cell>
          <cell r="AC2049">
            <v>24.970670609999999</v>
          </cell>
          <cell r="AD2049">
            <v>24.029590272</v>
          </cell>
          <cell r="AE2049">
            <v>24.402438311000001</v>
          </cell>
          <cell r="AF2049">
            <v>25.433221584000002</v>
          </cell>
          <cell r="AG2049">
            <v>31.273408487000001</v>
          </cell>
          <cell r="AH2049">
            <v>20.259375041999999</v>
          </cell>
          <cell r="AI2049">
            <v>23.545670069</v>
          </cell>
          <cell r="AJ2049">
            <v>25.754235486999999</v>
          </cell>
          <cell r="AK2049">
            <v>27.849300824</v>
          </cell>
          <cell r="AL2049">
            <v>28.456630485000002</v>
          </cell>
          <cell r="AM2049">
            <v>28.377714826999998</v>
          </cell>
          <cell r="AN2049">
            <v>27.505560129999999</v>
          </cell>
          <cell r="AO2049">
            <v>27.570512236999999</v>
          </cell>
          <cell r="AP2049">
            <v>25.847222644999999</v>
          </cell>
          <cell r="AQ2049">
            <v>25.2920373</v>
          </cell>
          <cell r="AR2049">
            <v>25.203211877000001</v>
          </cell>
          <cell r="AS2049">
            <v>25.862755838999998</v>
          </cell>
          <cell r="AT2049">
            <v>31.935956238999999</v>
          </cell>
          <cell r="AU2049">
            <v>19.830934000999999</v>
          </cell>
          <cell r="AV2049">
            <v>21.030802430000001</v>
          </cell>
          <cell r="AW2049">
            <v>21.973467200000002</v>
          </cell>
          <cell r="AX2049">
            <v>22.904128416999999</v>
          </cell>
          <cell r="AY2049">
            <v>26.043706211</v>
          </cell>
          <cell r="AZ2049">
            <v>26.707577458999999</v>
          </cell>
          <cell r="BA2049">
            <v>27.827482582999998</v>
          </cell>
          <cell r="BB2049">
            <v>29.086656813000001</v>
          </cell>
          <cell r="BC2049">
            <v>30.223370856999999</v>
          </cell>
          <cell r="BD2049">
            <v>30.849880890000001</v>
          </cell>
          <cell r="BE2049">
            <v>31.611103951</v>
          </cell>
          <cell r="BF2049">
            <v>31.775232200000001</v>
          </cell>
          <cell r="BG2049">
            <v>37.745855814999999</v>
          </cell>
          <cell r="BH2049">
            <v>27.292198039999999</v>
          </cell>
          <cell r="BI2049">
            <v>27.210868384000001</v>
          </cell>
          <cell r="BJ2049">
            <v>28.734185063000002</v>
          </cell>
          <cell r="BK2049">
            <v>29.573342032999999</v>
          </cell>
          <cell r="BL2049">
            <v>28.594186130000001</v>
          </cell>
          <cell r="BM2049">
            <v>28.626654431999999</v>
          </cell>
          <cell r="BN2049">
            <v>28.141522412</v>
          </cell>
          <cell r="BO2049">
            <v>28.284637875000001</v>
          </cell>
          <cell r="BP2049">
            <v>30.051682055000001</v>
          </cell>
          <cell r="BQ2049">
            <v>31.104619568</v>
          </cell>
          <cell r="BR2049">
            <v>31.394721344000001</v>
          </cell>
          <cell r="BS2049">
            <v>31.552394023000002</v>
          </cell>
          <cell r="BT2049">
            <v>43.650486544000003</v>
          </cell>
          <cell r="BU2049">
            <v>29.552359219</v>
          </cell>
          <cell r="BV2049">
            <v>29.602284928</v>
          </cell>
          <cell r="BW2049">
            <v>30.442187048000001</v>
          </cell>
          <cell r="BX2049">
            <v>31.943761459000001</v>
          </cell>
          <cell r="BY2049">
            <v>32.523277284999999</v>
          </cell>
          <cell r="BZ2049">
            <v>32.170035038999998</v>
          </cell>
          <cell r="CA2049">
            <v>31.922667057999998</v>
          </cell>
          <cell r="CB2049">
            <v>31.999081953000001</v>
          </cell>
          <cell r="CC2049">
            <v>32.673450713000001</v>
          </cell>
          <cell r="CD2049">
            <v>33.504396325000002</v>
          </cell>
          <cell r="CE2049">
            <v>33.895627187999999</v>
          </cell>
          <cell r="CF2049">
            <v>33.812014234999999</v>
          </cell>
          <cell r="CG2049">
            <v>43.629205007000003</v>
          </cell>
        </row>
        <row r="2050">
          <cell r="B2050" t="str">
            <v>Per_Value_Malt Whisky_GB</v>
          </cell>
          <cell r="C2050" t="str">
            <v>Per</v>
          </cell>
          <cell r="D2050" t="str">
            <v>Value</v>
          </cell>
          <cell r="E2050" t="str">
            <v>Spirits</v>
          </cell>
          <cell r="F2050" t="str">
            <v>Malt Whisky</v>
          </cell>
          <cell r="G2050" t="str">
            <v>GB</v>
          </cell>
          <cell r="H2050">
            <v>3.019781322</v>
          </cell>
          <cell r="I2050">
            <v>3.3002026820000001</v>
          </cell>
          <cell r="J2050">
            <v>3.502530938</v>
          </cell>
          <cell r="K2050">
            <v>3.6850044249999998</v>
          </cell>
          <cell r="L2050">
            <v>3.4323618649999998</v>
          </cell>
          <cell r="M2050">
            <v>3.4801704710000001</v>
          </cell>
          <cell r="N2050">
            <v>3.7531491950000002</v>
          </cell>
          <cell r="O2050">
            <v>3.774446985</v>
          </cell>
          <cell r="P2050">
            <v>3.6007554819999998</v>
          </cell>
          <cell r="Q2050">
            <v>3.5327628469999999</v>
          </cell>
          <cell r="R2050">
            <v>3.4731674950000002</v>
          </cell>
          <cell r="S2050">
            <v>3.3670634330000002</v>
          </cell>
          <cell r="T2050">
            <v>4.5689298340000004</v>
          </cell>
          <cell r="U2050">
            <v>2.9025238770000001</v>
          </cell>
          <cell r="V2050">
            <v>3.2889888589999998</v>
          </cell>
          <cell r="W2050">
            <v>3.4445824250000001</v>
          </cell>
          <cell r="X2050">
            <v>3.55196435</v>
          </cell>
          <cell r="Y2050">
            <v>3.6117185599999999</v>
          </cell>
          <cell r="Z2050">
            <v>3.7519303860000002</v>
          </cell>
          <cell r="AA2050">
            <v>3.874211152</v>
          </cell>
          <cell r="AB2050">
            <v>4.0367792810000003</v>
          </cell>
          <cell r="AC2050">
            <v>3.810178354</v>
          </cell>
          <cell r="AD2050">
            <v>3.6852111820000002</v>
          </cell>
          <cell r="AE2050">
            <v>3.6637137470000001</v>
          </cell>
          <cell r="AF2050">
            <v>3.8847239629999999</v>
          </cell>
          <cell r="AG2050">
            <v>5.6474666999999998</v>
          </cell>
          <cell r="AH2050">
            <v>2.4388413120000001</v>
          </cell>
          <cell r="AI2050">
            <v>2.8261429680000001</v>
          </cell>
          <cell r="AJ2050">
            <v>3.3786650460000001</v>
          </cell>
          <cell r="AK2050">
            <v>3.7421209339999999</v>
          </cell>
          <cell r="AL2050">
            <v>3.8032910910000002</v>
          </cell>
          <cell r="AM2050">
            <v>3.8102777140000001</v>
          </cell>
          <cell r="AN2050">
            <v>3.8776747669999998</v>
          </cell>
          <cell r="AO2050">
            <v>3.9621204639999998</v>
          </cell>
          <cell r="AP2050">
            <v>4.2265760080000003</v>
          </cell>
          <cell r="AQ2050">
            <v>4.4113073910000002</v>
          </cell>
          <cell r="AR2050">
            <v>4.4822142039999999</v>
          </cell>
          <cell r="AS2050">
            <v>4.5625635369999999</v>
          </cell>
          <cell r="AT2050">
            <v>5.9444140489999997</v>
          </cell>
          <cell r="AU2050">
            <v>3.7767157899999999</v>
          </cell>
          <cell r="AV2050">
            <v>4.1603500059999998</v>
          </cell>
          <cell r="AW2050">
            <v>4.4993898740000002</v>
          </cell>
          <cell r="AX2050">
            <v>4.9250479670000002</v>
          </cell>
          <cell r="AY2050">
            <v>5.2808945730000003</v>
          </cell>
          <cell r="AZ2050">
            <v>5.573656465</v>
          </cell>
          <cell r="BA2050">
            <v>5.9506255929999998</v>
          </cell>
          <cell r="BB2050">
            <v>6.335070719</v>
          </cell>
          <cell r="BC2050">
            <v>6.7589687899999999</v>
          </cell>
          <cell r="BD2050">
            <v>6.8632605169999996</v>
          </cell>
          <cell r="BE2050">
            <v>6.7649568440000003</v>
          </cell>
          <cell r="BF2050">
            <v>6.82232197</v>
          </cell>
          <cell r="BG2050">
            <v>8.6432236860000007</v>
          </cell>
          <cell r="BH2050">
            <v>6.296108995</v>
          </cell>
          <cell r="BI2050">
            <v>6.3191869509999998</v>
          </cell>
          <cell r="BJ2050">
            <v>6.7424595490000003</v>
          </cell>
          <cell r="BK2050">
            <v>7.1111671989999996</v>
          </cell>
          <cell r="BL2050">
            <v>6.6654360820000003</v>
          </cell>
          <cell r="BM2050">
            <v>6.6009302070000002</v>
          </cell>
          <cell r="BN2050">
            <v>6.9584526359999996</v>
          </cell>
          <cell r="BO2050">
            <v>7.1474370790000004</v>
          </cell>
          <cell r="BP2050">
            <v>7.4843954879999997</v>
          </cell>
          <cell r="BQ2050">
            <v>7.9458810370000004</v>
          </cell>
          <cell r="BR2050">
            <v>8.0616163529999998</v>
          </cell>
          <cell r="BS2050">
            <v>8.2525491070000001</v>
          </cell>
          <cell r="BT2050">
            <v>10.09031615</v>
          </cell>
          <cell r="BU2050">
            <v>7.8103215949999996</v>
          </cell>
          <cell r="BV2050">
            <v>7.9238564619999998</v>
          </cell>
          <cell r="BW2050">
            <v>8.0571184630000001</v>
          </cell>
          <cell r="BX2050">
            <v>9.1938806399999997</v>
          </cell>
          <cell r="BY2050">
            <v>10.497657676999999</v>
          </cell>
          <cell r="BZ2050">
            <v>9.8187709329999997</v>
          </cell>
          <cell r="CA2050">
            <v>9.4956084860000001</v>
          </cell>
          <cell r="CB2050">
            <v>9.1289514779999994</v>
          </cell>
          <cell r="CC2050">
            <v>9.0962509320000002</v>
          </cell>
          <cell r="CD2050">
            <v>8.5575625980000005</v>
          </cell>
          <cell r="CE2050">
            <v>9.0854082429999998</v>
          </cell>
          <cell r="CF2050">
            <v>9.147441808</v>
          </cell>
          <cell r="CG2050">
            <v>10.655087834</v>
          </cell>
        </row>
        <row r="2051">
          <cell r="B2051" t="str">
            <v>Per_Value_Non Cream Liqueurs_GB</v>
          </cell>
          <cell r="C2051" t="str">
            <v>Per</v>
          </cell>
          <cell r="D2051" t="str">
            <v>Value</v>
          </cell>
          <cell r="E2051" t="str">
            <v>Spirits</v>
          </cell>
          <cell r="F2051" t="str">
            <v>Non Cream Liqueurs</v>
          </cell>
          <cell r="G2051" t="str">
            <v>GB</v>
          </cell>
          <cell r="H2051">
            <v>25.707754373</v>
          </cell>
          <cell r="I2051">
            <v>26.537597584</v>
          </cell>
          <cell r="J2051">
            <v>27.770110556999999</v>
          </cell>
          <cell r="K2051">
            <v>28.124789230000001</v>
          </cell>
          <cell r="L2051">
            <v>28.178451944999999</v>
          </cell>
          <cell r="M2051">
            <v>27.991517339000001</v>
          </cell>
          <cell r="N2051">
            <v>27.232075726000001</v>
          </cell>
          <cell r="O2051">
            <v>27.394162570999999</v>
          </cell>
          <cell r="P2051">
            <v>28.703996558</v>
          </cell>
          <cell r="Q2051">
            <v>28.758129739000001</v>
          </cell>
          <cell r="R2051">
            <v>28.757988783999998</v>
          </cell>
          <cell r="S2051">
            <v>30.308723152999999</v>
          </cell>
          <cell r="T2051">
            <v>36.772851924999998</v>
          </cell>
          <cell r="U2051">
            <v>26.136127098999999</v>
          </cell>
          <cell r="V2051">
            <v>28.800431879000001</v>
          </cell>
          <cell r="W2051">
            <v>30.201948732000002</v>
          </cell>
          <cell r="X2051">
            <v>30.044940435000001</v>
          </cell>
          <cell r="Y2051">
            <v>30.565357227</v>
          </cell>
          <cell r="Z2051">
            <v>29.679025162999999</v>
          </cell>
          <cell r="AA2051">
            <v>29.194399220000001</v>
          </cell>
          <cell r="AB2051">
            <v>29.160524422000002</v>
          </cell>
          <cell r="AC2051">
            <v>30.517311277000001</v>
          </cell>
          <cell r="AD2051">
            <v>30.878870251999999</v>
          </cell>
          <cell r="AE2051">
            <v>30.668095690000001</v>
          </cell>
          <cell r="AF2051">
            <v>31.720795976000002</v>
          </cell>
          <cell r="AG2051">
            <v>38.422809043000001</v>
          </cell>
          <cell r="AH2051">
            <v>25.284638636</v>
          </cell>
          <cell r="AI2051">
            <v>27.055512757999999</v>
          </cell>
          <cell r="AJ2051">
            <v>29.777298159000001</v>
          </cell>
          <cell r="AK2051">
            <v>32.864294301999998</v>
          </cell>
          <cell r="AL2051">
            <v>33.577187516000002</v>
          </cell>
          <cell r="AM2051">
            <v>32.716092967000002</v>
          </cell>
          <cell r="AN2051">
            <v>31.788464659999999</v>
          </cell>
          <cell r="AO2051">
            <v>31.893301844</v>
          </cell>
          <cell r="AP2051">
            <v>34.358365028000001</v>
          </cell>
          <cell r="AQ2051">
            <v>36.273320257999998</v>
          </cell>
          <cell r="AR2051">
            <v>37.345994183999998</v>
          </cell>
          <cell r="AS2051">
            <v>37.865487848000001</v>
          </cell>
          <cell r="AT2051">
            <v>45.091238132000001</v>
          </cell>
          <cell r="AU2051">
            <v>33.708221584</v>
          </cell>
          <cell r="AV2051">
            <v>31.672443883</v>
          </cell>
          <cell r="AW2051">
            <v>33.115435155999997</v>
          </cell>
          <cell r="AX2051">
            <v>35.181435659999998</v>
          </cell>
          <cell r="AY2051">
            <v>38.372215633000003</v>
          </cell>
          <cell r="AZ2051">
            <v>37.408644934999998</v>
          </cell>
          <cell r="BA2051">
            <v>38.546194006999997</v>
          </cell>
          <cell r="BB2051">
            <v>40.307092978</v>
          </cell>
          <cell r="BC2051">
            <v>42.655231317999998</v>
          </cell>
          <cell r="BD2051">
            <v>44.795123570000001</v>
          </cell>
          <cell r="BE2051">
            <v>46.987140769</v>
          </cell>
          <cell r="BF2051">
            <v>47.821875409</v>
          </cell>
          <cell r="BG2051">
            <v>61.998503401000001</v>
          </cell>
          <cell r="BH2051">
            <v>46.535327457999998</v>
          </cell>
          <cell r="BI2051">
            <v>41.670728787000002</v>
          </cell>
          <cell r="BJ2051">
            <v>44.497232674000003</v>
          </cell>
          <cell r="BK2051">
            <v>47.966897844000002</v>
          </cell>
          <cell r="BL2051">
            <v>47.028213606000001</v>
          </cell>
          <cell r="BM2051">
            <v>49.455787407000003</v>
          </cell>
          <cell r="BN2051">
            <v>49.749359480000003</v>
          </cell>
          <cell r="BO2051">
            <v>52.324327187000002</v>
          </cell>
          <cell r="BP2051">
            <v>53.842702885000001</v>
          </cell>
          <cell r="BQ2051">
            <v>56.665571247999999</v>
          </cell>
          <cell r="BR2051">
            <v>56.021226267000003</v>
          </cell>
          <cell r="BS2051">
            <v>55.936354737999999</v>
          </cell>
          <cell r="BT2051">
            <v>71.704317969000002</v>
          </cell>
          <cell r="BU2051">
            <v>51.987261523999997</v>
          </cell>
          <cell r="BV2051">
            <v>52.061673579999997</v>
          </cell>
          <cell r="BW2051">
            <v>55.060423728000004</v>
          </cell>
          <cell r="BX2051">
            <v>57.770350004000001</v>
          </cell>
          <cell r="BY2051">
            <v>57.552981809999999</v>
          </cell>
          <cell r="BZ2051">
            <v>59.233998995</v>
          </cell>
          <cell r="CA2051">
            <v>55.906215314999997</v>
          </cell>
          <cell r="CB2051">
            <v>55.982225698999997</v>
          </cell>
          <cell r="CC2051">
            <v>56.472445751999999</v>
          </cell>
          <cell r="CD2051">
            <v>53.580942190999998</v>
          </cell>
          <cell r="CE2051">
            <v>53.209206598999998</v>
          </cell>
          <cell r="CF2051">
            <v>52.998315026999997</v>
          </cell>
          <cell r="CG2051">
            <v>70.114287274999995</v>
          </cell>
        </row>
        <row r="2052">
          <cell r="B2052" t="str">
            <v>Per_Value_Specialities_GB</v>
          </cell>
          <cell r="C2052" t="str">
            <v>Per</v>
          </cell>
          <cell r="D2052" t="str">
            <v>Value</v>
          </cell>
          <cell r="E2052" t="str">
            <v>Spirits</v>
          </cell>
          <cell r="F2052" t="str">
            <v>Specialities</v>
          </cell>
          <cell r="G2052" t="str">
            <v>GB</v>
          </cell>
          <cell r="H2052">
            <v>24.478898494999999</v>
          </cell>
          <cell r="I2052">
            <v>26.304126616000001</v>
          </cell>
          <cell r="J2052">
            <v>27.120655760999998</v>
          </cell>
          <cell r="K2052">
            <v>30.197842155</v>
          </cell>
          <cell r="L2052">
            <v>31.554251849</v>
          </cell>
          <cell r="M2052">
            <v>35.003175894000002</v>
          </cell>
          <cell r="N2052">
            <v>34.376867214999997</v>
          </cell>
          <cell r="O2052">
            <v>32.831590859000002</v>
          </cell>
          <cell r="P2052">
            <v>31.201148841999998</v>
          </cell>
          <cell r="Q2052">
            <v>30.276307688999999</v>
          </cell>
          <cell r="R2052">
            <v>29.609299386</v>
          </cell>
          <cell r="S2052">
            <v>29.932130567000002</v>
          </cell>
          <cell r="T2052">
            <v>36.886353516</v>
          </cell>
          <cell r="U2052">
            <v>26.330538084000001</v>
          </cell>
          <cell r="V2052">
            <v>27.719948709000001</v>
          </cell>
          <cell r="W2052">
            <v>29.236249662999999</v>
          </cell>
          <cell r="X2052">
            <v>32.045212945000003</v>
          </cell>
          <cell r="Y2052">
            <v>34.144558885999999</v>
          </cell>
          <cell r="Z2052">
            <v>38.559769293000002</v>
          </cell>
          <cell r="AA2052">
            <v>38.477729406000002</v>
          </cell>
          <cell r="AB2052">
            <v>36.314298084000001</v>
          </cell>
          <cell r="AC2052">
            <v>33.139643562000003</v>
          </cell>
          <cell r="AD2052">
            <v>31.865486042000001</v>
          </cell>
          <cell r="AE2052">
            <v>31.361753888999999</v>
          </cell>
          <cell r="AF2052">
            <v>31.443475562</v>
          </cell>
          <cell r="AG2052">
            <v>37.391316447999998</v>
          </cell>
          <cell r="AH2052">
            <v>20.139599874000002</v>
          </cell>
          <cell r="AI2052">
            <v>22.639767254999999</v>
          </cell>
          <cell r="AJ2052">
            <v>26.370145751999999</v>
          </cell>
          <cell r="AK2052">
            <v>28.490091892999999</v>
          </cell>
          <cell r="AL2052">
            <v>31.427700347999998</v>
          </cell>
          <cell r="AM2052">
            <v>37.858704209999999</v>
          </cell>
          <cell r="AN2052">
            <v>38.364719635999997</v>
          </cell>
          <cell r="AO2052">
            <v>36.135846919999999</v>
          </cell>
          <cell r="AP2052">
            <v>34.895302459</v>
          </cell>
          <cell r="AQ2052">
            <v>32.858103790000001</v>
          </cell>
          <cell r="AR2052">
            <v>31.878741454</v>
          </cell>
          <cell r="AS2052">
            <v>31.504884044000001</v>
          </cell>
          <cell r="AT2052">
            <v>36.295478912999997</v>
          </cell>
          <cell r="AU2052">
            <v>25.965218739000001</v>
          </cell>
          <cell r="AV2052">
            <v>25.748521644</v>
          </cell>
          <cell r="AW2052">
            <v>26.224076976999999</v>
          </cell>
          <cell r="AX2052">
            <v>28.037501437</v>
          </cell>
          <cell r="AY2052">
            <v>35.959100261000003</v>
          </cell>
          <cell r="AZ2052">
            <v>38.866798760999998</v>
          </cell>
          <cell r="BA2052">
            <v>42.505435507999998</v>
          </cell>
          <cell r="BB2052">
            <v>42.336032058000001</v>
          </cell>
          <cell r="BC2052">
            <v>36.941802166999999</v>
          </cell>
          <cell r="BD2052">
            <v>33.773994942999998</v>
          </cell>
          <cell r="BE2052">
            <v>33.21435194</v>
          </cell>
          <cell r="BF2052">
            <v>33.151320595999998</v>
          </cell>
          <cell r="BG2052">
            <v>42.231381138000003</v>
          </cell>
          <cell r="BH2052">
            <v>30.451831091999999</v>
          </cell>
          <cell r="BI2052">
            <v>29.824487682000001</v>
          </cell>
          <cell r="BJ2052">
            <v>31.751712418</v>
          </cell>
          <cell r="BK2052">
            <v>35.242582153000001</v>
          </cell>
          <cell r="BL2052">
            <v>35.32247666</v>
          </cell>
          <cell r="BM2052">
            <v>42.602582900999998</v>
          </cell>
          <cell r="BN2052">
            <v>40.990798689999998</v>
          </cell>
          <cell r="BO2052">
            <v>44.703844789999998</v>
          </cell>
          <cell r="BP2052">
            <v>45.462877220000003</v>
          </cell>
          <cell r="BQ2052">
            <v>43.508558702000002</v>
          </cell>
          <cell r="BR2052">
            <v>39.345911766999997</v>
          </cell>
          <cell r="BS2052">
            <v>38.947301015999997</v>
          </cell>
          <cell r="BT2052">
            <v>49.528621096999998</v>
          </cell>
          <cell r="BU2052">
            <v>36.483438685000003</v>
          </cell>
          <cell r="BV2052">
            <v>36.783742125000003</v>
          </cell>
          <cell r="BW2052">
            <v>37.610916758999998</v>
          </cell>
          <cell r="BX2052">
            <v>40.072439422000002</v>
          </cell>
          <cell r="BY2052">
            <v>41.036188666000001</v>
          </cell>
          <cell r="BZ2052">
            <v>45.729349868</v>
          </cell>
          <cell r="CA2052">
            <v>49.813163541000002</v>
          </cell>
          <cell r="CB2052">
            <v>49.419449380000003</v>
          </cell>
          <cell r="CC2052">
            <v>43.704653262000001</v>
          </cell>
          <cell r="CD2052">
            <v>39.478978990000002</v>
          </cell>
          <cell r="CE2052">
            <v>37.479071629000003</v>
          </cell>
          <cell r="CF2052">
            <v>36.398544606999998</v>
          </cell>
          <cell r="CG2052">
            <v>54.142149113000002</v>
          </cell>
        </row>
        <row r="2053">
          <cell r="B2053" t="str">
            <v>Per_Value_Tequila_GB</v>
          </cell>
          <cell r="C2053" t="str">
            <v>Per</v>
          </cell>
          <cell r="D2053" t="str">
            <v>Value</v>
          </cell>
          <cell r="E2053" t="str">
            <v>Spirits</v>
          </cell>
          <cell r="F2053" t="str">
            <v>Tequila</v>
          </cell>
          <cell r="G2053" t="str">
            <v>GB</v>
          </cell>
          <cell r="H2053">
            <v>3.3411435649999999</v>
          </cell>
          <cell r="I2053">
            <v>3.7514439589999999</v>
          </cell>
          <cell r="J2053">
            <v>4.200273514</v>
          </cell>
          <cell r="K2053">
            <v>4.1500031230000003</v>
          </cell>
          <cell r="L2053">
            <v>4.232285783</v>
          </cell>
          <cell r="M2053">
            <v>4.2400022330000002</v>
          </cell>
          <cell r="N2053">
            <v>4.0492268559999998</v>
          </cell>
          <cell r="O2053">
            <v>3.8595473349999998</v>
          </cell>
          <cell r="P2053">
            <v>4.037156897</v>
          </cell>
          <cell r="Q2053">
            <v>4.2041470409999997</v>
          </cell>
          <cell r="R2053">
            <v>4.1082500900000003</v>
          </cell>
          <cell r="S2053">
            <v>4.1465827949999996</v>
          </cell>
          <cell r="T2053">
            <v>5.0404822859999996</v>
          </cell>
          <cell r="U2053">
            <v>3.5785819069999998</v>
          </cell>
          <cell r="V2053">
            <v>3.9457064869999998</v>
          </cell>
          <cell r="W2053">
            <v>4.089856739</v>
          </cell>
          <cell r="X2053">
            <v>4.2942153310000002</v>
          </cell>
          <cell r="Y2053">
            <v>4.4693518179999998</v>
          </cell>
          <cell r="Z2053">
            <v>4.5962335760000004</v>
          </cell>
          <cell r="AA2053">
            <v>4.4191654739999997</v>
          </cell>
          <cell r="AB2053">
            <v>4.4395630219999997</v>
          </cell>
          <cell r="AC2053">
            <v>4.4567231730000003</v>
          </cell>
          <cell r="AD2053">
            <v>4.4250077719999998</v>
          </cell>
          <cell r="AE2053">
            <v>4.3283754769999998</v>
          </cell>
          <cell r="AF2053">
            <v>4.3398556529999999</v>
          </cell>
          <cell r="AG2053">
            <v>5.2898229109999999</v>
          </cell>
          <cell r="AH2053">
            <v>2.7888208900000002</v>
          </cell>
          <cell r="AI2053">
            <v>3.3468036350000001</v>
          </cell>
          <cell r="AJ2053">
            <v>3.6631706999999998</v>
          </cell>
          <cell r="AK2053">
            <v>3.9656757680000001</v>
          </cell>
          <cell r="AL2053">
            <v>4.1143774439999996</v>
          </cell>
          <cell r="AM2053">
            <v>4.1692281959999997</v>
          </cell>
          <cell r="AN2053">
            <v>4.1732723429999998</v>
          </cell>
          <cell r="AO2053">
            <v>4.3053676449999996</v>
          </cell>
          <cell r="AP2053">
            <v>4.5246006149999998</v>
          </cell>
          <cell r="AQ2053">
            <v>4.7933164770000003</v>
          </cell>
          <cell r="AR2053">
            <v>4.820526096</v>
          </cell>
          <cell r="AS2053">
            <v>4.7531449710000002</v>
          </cell>
          <cell r="AT2053">
            <v>5.890963309</v>
          </cell>
          <cell r="AU2053">
            <v>4.8930910159999996</v>
          </cell>
          <cell r="AV2053">
            <v>4.9054065610000004</v>
          </cell>
          <cell r="AW2053">
            <v>5.0042820639999999</v>
          </cell>
          <cell r="AX2053">
            <v>4.6681171990000001</v>
          </cell>
          <cell r="AY2053">
            <v>4.2679252029999999</v>
          </cell>
          <cell r="AZ2053">
            <v>3.6188769280000002</v>
          </cell>
          <cell r="BA2053">
            <v>3.7285935509999999</v>
          </cell>
          <cell r="BB2053">
            <v>3.8994923589999999</v>
          </cell>
          <cell r="BC2053">
            <v>4.4365583669999999</v>
          </cell>
          <cell r="BD2053">
            <v>5.2818692990000002</v>
          </cell>
          <cell r="BE2053">
            <v>5.3443736480000004</v>
          </cell>
          <cell r="BF2053">
            <v>5.4878707970000002</v>
          </cell>
          <cell r="BG2053">
            <v>6.7910801620000001</v>
          </cell>
          <cell r="BH2053">
            <v>5.1901350339999999</v>
          </cell>
          <cell r="BI2053">
            <v>5.2053649240000004</v>
          </cell>
          <cell r="BJ2053">
            <v>5.635593933</v>
          </cell>
          <cell r="BK2053">
            <v>6.5069265190000003</v>
          </cell>
          <cell r="BL2053">
            <v>6.2726328159999998</v>
          </cell>
          <cell r="BM2053">
            <v>6.2918245600000002</v>
          </cell>
          <cell r="BN2053">
            <v>6.2588237610000004</v>
          </cell>
          <cell r="BO2053">
            <v>6.411515541</v>
          </cell>
          <cell r="BP2053">
            <v>6.6534916490000002</v>
          </cell>
          <cell r="BQ2053">
            <v>7.0032561639999997</v>
          </cell>
          <cell r="BR2053">
            <v>7.1798549669999998</v>
          </cell>
          <cell r="BS2053">
            <v>7.0775483230000003</v>
          </cell>
          <cell r="BT2053">
            <v>8.7561530009999995</v>
          </cell>
          <cell r="BU2053">
            <v>6.6879670190000002</v>
          </cell>
          <cell r="BV2053">
            <v>6.8924502529999998</v>
          </cell>
          <cell r="BW2053">
            <v>7.1822673359999998</v>
          </cell>
          <cell r="BX2053">
            <v>7.8449847779999997</v>
          </cell>
          <cell r="BY2053">
            <v>7.8611188670000001</v>
          </cell>
          <cell r="BZ2053">
            <v>7.7874459939999996</v>
          </cell>
          <cell r="CA2053">
            <v>7.368248801</v>
          </cell>
          <cell r="CB2053">
            <v>8.030793246</v>
          </cell>
          <cell r="CC2053">
            <v>8.200394782</v>
          </cell>
          <cell r="CD2053">
            <v>7.9689051400000004</v>
          </cell>
          <cell r="CE2053">
            <v>8.3056204779999998</v>
          </cell>
          <cell r="CF2053">
            <v>7.9033820300000004</v>
          </cell>
          <cell r="CG2053">
            <v>9.3293496549999997</v>
          </cell>
        </row>
        <row r="2054">
          <cell r="B2054" t="str">
            <v>Per_Value_Vodka_GB</v>
          </cell>
          <cell r="C2054" t="str">
            <v>Per</v>
          </cell>
          <cell r="D2054" t="str">
            <v>Value</v>
          </cell>
          <cell r="E2054" t="str">
            <v>Spirits</v>
          </cell>
          <cell r="F2054" t="str">
            <v>Vodka</v>
          </cell>
          <cell r="G2054" t="str">
            <v>GB</v>
          </cell>
          <cell r="H2054">
            <v>108.423292859</v>
          </cell>
          <cell r="I2054">
            <v>111.35673554100001</v>
          </cell>
          <cell r="J2054">
            <v>115.72476024700001</v>
          </cell>
          <cell r="K2054">
            <v>117.978037026</v>
          </cell>
          <cell r="L2054">
            <v>117.738549398</v>
          </cell>
          <cell r="M2054">
            <v>113.366683642</v>
          </cell>
          <cell r="N2054">
            <v>109.81492293300001</v>
          </cell>
          <cell r="O2054">
            <v>110.69946742499999</v>
          </cell>
          <cell r="P2054">
            <v>114.82722841499999</v>
          </cell>
          <cell r="Q2054">
            <v>119.084436172</v>
          </cell>
          <cell r="R2054">
            <v>119.806091384</v>
          </cell>
          <cell r="S2054">
            <v>120.241706808</v>
          </cell>
          <cell r="T2054">
            <v>148.66306050899999</v>
          </cell>
          <cell r="U2054">
            <v>120.521024314</v>
          </cell>
          <cell r="V2054">
            <v>106.53614181899999</v>
          </cell>
          <cell r="W2054">
            <v>114.52131391</v>
          </cell>
          <cell r="X2054">
            <v>125.27670439000001</v>
          </cell>
          <cell r="Y2054">
            <v>124.542579567</v>
          </cell>
          <cell r="Z2054">
            <v>119.969550201</v>
          </cell>
          <cell r="AA2054">
            <v>117.605324225</v>
          </cell>
          <cell r="AB2054">
            <v>117.93956343799999</v>
          </cell>
          <cell r="AC2054">
            <v>123.639254327</v>
          </cell>
          <cell r="AD2054">
            <v>123.17917961800001</v>
          </cell>
          <cell r="AE2054">
            <v>121.027739556</v>
          </cell>
          <cell r="AF2054">
            <v>120.16539241700001</v>
          </cell>
          <cell r="AG2054">
            <v>155.10168540999999</v>
          </cell>
          <cell r="AH2054">
            <v>91.024777572000005</v>
          </cell>
          <cell r="AI2054">
            <v>98.230688654000005</v>
          </cell>
          <cell r="AJ2054">
            <v>107.250400468</v>
          </cell>
          <cell r="AK2054">
            <v>119.858390808</v>
          </cell>
          <cell r="AL2054">
            <v>123.64027233900001</v>
          </cell>
          <cell r="AM2054">
            <v>115.97232530799999</v>
          </cell>
          <cell r="AN2054">
            <v>113.848825854</v>
          </cell>
          <cell r="AO2054">
            <v>113.909889083</v>
          </cell>
          <cell r="AP2054">
            <v>116.35210513200001</v>
          </cell>
          <cell r="AQ2054">
            <v>115.37727303600001</v>
          </cell>
          <cell r="AR2054">
            <v>113.847882654</v>
          </cell>
          <cell r="AS2054">
            <v>115.55303361</v>
          </cell>
          <cell r="AT2054">
            <v>141.43723947399999</v>
          </cell>
          <cell r="AU2054">
            <v>108.494801697</v>
          </cell>
          <cell r="AV2054">
            <v>100.573623767</v>
          </cell>
          <cell r="AW2054">
            <v>110.111524731</v>
          </cell>
          <cell r="AX2054">
            <v>117.402352206</v>
          </cell>
          <cell r="AY2054">
            <v>126.918979495</v>
          </cell>
          <cell r="AZ2054">
            <v>124.32064020200001</v>
          </cell>
          <cell r="BA2054">
            <v>124.550019964</v>
          </cell>
          <cell r="BB2054">
            <v>124.641336647</v>
          </cell>
          <cell r="BC2054">
            <v>129.29879374999999</v>
          </cell>
          <cell r="BD2054">
            <v>128.921986584</v>
          </cell>
          <cell r="BE2054">
            <v>125.734203182</v>
          </cell>
          <cell r="BF2054">
            <v>125.48453857299999</v>
          </cell>
          <cell r="BG2054">
            <v>161.98739605</v>
          </cell>
          <cell r="BH2054">
            <v>119.367322883</v>
          </cell>
          <cell r="BI2054">
            <v>111.643664414</v>
          </cell>
          <cell r="BJ2054">
            <v>120.71010317299999</v>
          </cell>
          <cell r="BK2054">
            <v>123.031899954</v>
          </cell>
          <cell r="BL2054">
            <v>118.82337192</v>
          </cell>
          <cell r="BM2054">
            <v>127.160056293</v>
          </cell>
          <cell r="BN2054">
            <v>122.31808270800001</v>
          </cell>
          <cell r="BO2054">
            <v>127.209671474</v>
          </cell>
          <cell r="BP2054">
            <v>130.389072486</v>
          </cell>
          <cell r="BQ2054">
            <v>132.22060096600001</v>
          </cell>
          <cell r="BR2054">
            <v>128.86619012200001</v>
          </cell>
          <cell r="BS2054">
            <v>128.53895527700001</v>
          </cell>
          <cell r="BT2054">
            <v>165.03666485299999</v>
          </cell>
          <cell r="BU2054">
            <v>118.81059165800001</v>
          </cell>
          <cell r="BV2054">
            <v>120.352068042</v>
          </cell>
          <cell r="BW2054">
            <v>120.502710011</v>
          </cell>
          <cell r="BX2054">
            <v>124.251798276</v>
          </cell>
          <cell r="BY2054">
            <v>127.65200490300001</v>
          </cell>
          <cell r="BZ2054">
            <v>131.55218410800001</v>
          </cell>
          <cell r="CA2054">
            <v>134.76595153599999</v>
          </cell>
          <cell r="CB2054">
            <v>139.74840365899999</v>
          </cell>
          <cell r="CC2054">
            <v>138.965953111</v>
          </cell>
          <cell r="CD2054">
            <v>137.19966793</v>
          </cell>
          <cell r="CE2054">
            <v>135.514641428</v>
          </cell>
          <cell r="CF2054">
            <v>134.944227885</v>
          </cell>
          <cell r="CG2054">
            <v>176.98341559799999</v>
          </cell>
        </row>
        <row r="2055">
          <cell r="B2055" t="str">
            <v>Per_Value_White Rum_GB</v>
          </cell>
          <cell r="C2055" t="str">
            <v>Per</v>
          </cell>
          <cell r="D2055" t="str">
            <v>Value</v>
          </cell>
          <cell r="E2055" t="str">
            <v>Spirits</v>
          </cell>
          <cell r="F2055" t="str">
            <v>White Rum</v>
          </cell>
          <cell r="G2055" t="str">
            <v>GB</v>
          </cell>
          <cell r="H2055">
            <v>15.362384611</v>
          </cell>
          <cell r="I2055">
            <v>16.101322132</v>
          </cell>
          <cell r="J2055">
            <v>17.732410402999999</v>
          </cell>
          <cell r="K2055">
            <v>19.175455095</v>
          </cell>
          <cell r="L2055">
            <v>19.563409031999999</v>
          </cell>
          <cell r="M2055">
            <v>19.057645588</v>
          </cell>
          <cell r="N2055">
            <v>19.064043252000001</v>
          </cell>
          <cell r="O2055">
            <v>18.923601109</v>
          </cell>
          <cell r="P2055">
            <v>18.082171274</v>
          </cell>
          <cell r="Q2055">
            <v>17.839178231000002</v>
          </cell>
          <cell r="R2055">
            <v>17.674476365</v>
          </cell>
          <cell r="S2055">
            <v>17.825482967999999</v>
          </cell>
          <cell r="T2055">
            <v>22.516352644000001</v>
          </cell>
          <cell r="U2055">
            <v>14.520563565</v>
          </cell>
          <cell r="V2055">
            <v>14.900338408</v>
          </cell>
          <cell r="W2055">
            <v>16.861646125</v>
          </cell>
          <cell r="X2055">
            <v>17.828341061</v>
          </cell>
          <cell r="Y2055">
            <v>17.405416394</v>
          </cell>
          <cell r="Z2055">
            <v>18.102367921999999</v>
          </cell>
          <cell r="AA2055">
            <v>17.646685523999999</v>
          </cell>
          <cell r="AB2055">
            <v>17.30788261</v>
          </cell>
          <cell r="AC2055">
            <v>17.238509488999998</v>
          </cell>
          <cell r="AD2055">
            <v>16.113569861999999</v>
          </cell>
          <cell r="AE2055">
            <v>16.36235662</v>
          </cell>
          <cell r="AF2055">
            <v>16.160281359999999</v>
          </cell>
          <cell r="AG2055">
            <v>20.174567488000001</v>
          </cell>
          <cell r="AH2055">
            <v>10.806475723</v>
          </cell>
          <cell r="AI2055">
            <v>12.575276628999999</v>
          </cell>
          <cell r="AJ2055">
            <v>14.769577401999999</v>
          </cell>
          <cell r="AK2055">
            <v>15.519290557</v>
          </cell>
          <cell r="AL2055">
            <v>17.350591563999998</v>
          </cell>
          <cell r="AM2055">
            <v>17.483083523000001</v>
          </cell>
          <cell r="AN2055">
            <v>17.354785253999999</v>
          </cell>
          <cell r="AO2055">
            <v>17.460143077000001</v>
          </cell>
          <cell r="AP2055">
            <v>16.749538691000001</v>
          </cell>
          <cell r="AQ2055">
            <v>16.152608391000001</v>
          </cell>
          <cell r="AR2055">
            <v>15.917809634999999</v>
          </cell>
          <cell r="AS2055">
            <v>16.508301087</v>
          </cell>
          <cell r="AT2055">
            <v>20.742121918999999</v>
          </cell>
          <cell r="AU2055">
            <v>13.482201464999999</v>
          </cell>
          <cell r="AV2055">
            <v>14.729788191999999</v>
          </cell>
          <cell r="AW2055">
            <v>15.003318911999999</v>
          </cell>
          <cell r="AX2055">
            <v>15.723356409000001</v>
          </cell>
          <cell r="AY2055">
            <v>17.446951453</v>
          </cell>
          <cell r="AZ2055">
            <v>16.53246626</v>
          </cell>
          <cell r="BA2055">
            <v>16.176948927000002</v>
          </cell>
          <cell r="BB2055">
            <v>17.054932359999999</v>
          </cell>
          <cell r="BC2055">
            <v>16.943976351</v>
          </cell>
          <cell r="BD2055">
            <v>17.087172219999999</v>
          </cell>
          <cell r="BE2055">
            <v>17.517981566</v>
          </cell>
          <cell r="BF2055">
            <v>17.575517881</v>
          </cell>
          <cell r="BG2055">
            <v>24.261431803000001</v>
          </cell>
          <cell r="BH2055">
            <v>16.085304681</v>
          </cell>
          <cell r="BI2055">
            <v>15.751100191000001</v>
          </cell>
          <cell r="BJ2055">
            <v>16.230971662000002</v>
          </cell>
          <cell r="BK2055">
            <v>17.714252794</v>
          </cell>
          <cell r="BL2055">
            <v>16.541124898</v>
          </cell>
          <cell r="BM2055">
            <v>17.092118981999999</v>
          </cell>
          <cell r="BN2055">
            <v>16.317631683999998</v>
          </cell>
          <cell r="BO2055">
            <v>16.499397283</v>
          </cell>
          <cell r="BP2055">
            <v>16.869253156999999</v>
          </cell>
          <cell r="BQ2055">
            <v>16.116313105</v>
          </cell>
          <cell r="BR2055">
            <v>15.934633956000001</v>
          </cell>
          <cell r="BS2055">
            <v>16.000589924</v>
          </cell>
          <cell r="BT2055">
            <v>21.932643181</v>
          </cell>
          <cell r="BU2055">
            <v>14.223851893000001</v>
          </cell>
          <cell r="BV2055">
            <v>14.32562688</v>
          </cell>
          <cell r="BW2055">
            <v>14.034031583999999</v>
          </cell>
          <cell r="BX2055">
            <v>15.491659442</v>
          </cell>
          <cell r="BY2055">
            <v>16.039969533000001</v>
          </cell>
          <cell r="BZ2055">
            <v>16.336948118999999</v>
          </cell>
          <cell r="CA2055">
            <v>16.354029089000001</v>
          </cell>
          <cell r="CB2055">
            <v>16.835784226000001</v>
          </cell>
          <cell r="CC2055">
            <v>16.985652205000001</v>
          </cell>
          <cell r="CD2055">
            <v>15.794355423000001</v>
          </cell>
          <cell r="CE2055">
            <v>15.662299064000001</v>
          </cell>
          <cell r="CF2055">
            <v>15.698373532</v>
          </cell>
          <cell r="CG2055">
            <v>21.070931633000001</v>
          </cell>
        </row>
        <row r="2056">
          <cell r="B2056" t="str">
            <v>QTR_Value_Commodity_GB</v>
          </cell>
          <cell r="C2056" t="str">
            <v>QTR</v>
          </cell>
          <cell r="D2056" t="str">
            <v>Value</v>
          </cell>
          <cell r="E2056" t="str">
            <v>Beer</v>
          </cell>
          <cell r="F2056" t="str">
            <v>Commodity</v>
          </cell>
          <cell r="G2056" t="str">
            <v>GB</v>
          </cell>
          <cell r="K2056">
            <v>17.128531179749999</v>
          </cell>
          <cell r="N2056">
            <v>17.78622221625</v>
          </cell>
          <cell r="Q2056">
            <v>19.149187171499999</v>
          </cell>
          <cell r="T2056">
            <v>18.562269213499999</v>
          </cell>
          <cell r="X2056">
            <v>15.90546544275</v>
          </cell>
          <cell r="AA2056">
            <v>17.767121626750001</v>
          </cell>
          <cell r="AD2056">
            <v>16.330143901749999</v>
          </cell>
          <cell r="AG2056">
            <v>16.33187814775</v>
          </cell>
          <cell r="AK2056">
            <v>13.295960790500001</v>
          </cell>
          <cell r="AN2056">
            <v>16.078153190000002</v>
          </cell>
          <cell r="AQ2056">
            <v>17.038509094249999</v>
          </cell>
          <cell r="AT2056">
            <v>19.363082481250004</v>
          </cell>
          <cell r="AX2056">
            <v>12.853903049500001</v>
          </cell>
          <cell r="BA2056">
            <v>14.323175492499999</v>
          </cell>
          <cell r="BD2056">
            <v>13.48304173525</v>
          </cell>
          <cell r="BG2056">
            <v>12.845781612750001</v>
          </cell>
          <cell r="BK2056">
            <v>9.2604793302499999</v>
          </cell>
          <cell r="BN2056">
            <v>14.45655211325</v>
          </cell>
          <cell r="BQ2056">
            <v>15.037443428500001</v>
          </cell>
          <cell r="BT2056">
            <v>16.744587802000002</v>
          </cell>
          <cell r="BX2056">
            <v>14.067136167999999</v>
          </cell>
          <cell r="CA2056">
            <v>14.201539965999999</v>
          </cell>
          <cell r="CD2056">
            <v>10.964637581500002</v>
          </cell>
          <cell r="CG2056">
            <v>11.569672367500001</v>
          </cell>
        </row>
        <row r="2057">
          <cell r="B2057" t="str">
            <v>QTR_Value_NAB/LAB_GB</v>
          </cell>
          <cell r="C2057" t="str">
            <v>QTR</v>
          </cell>
          <cell r="D2057" t="str">
            <v>Value</v>
          </cell>
          <cell r="E2057" t="str">
            <v>Beer</v>
          </cell>
          <cell r="F2057" t="str">
            <v>NAB/LAB</v>
          </cell>
          <cell r="G2057" t="str">
            <v>GB</v>
          </cell>
          <cell r="K2057">
            <v>7.0271038264999994</v>
          </cell>
          <cell r="N2057">
            <v>7.4474057985000002</v>
          </cell>
          <cell r="Q2057">
            <v>6.8077592902499999</v>
          </cell>
          <cell r="T2057">
            <v>6.9813800157500001</v>
          </cell>
          <cell r="X2057">
            <v>6.4444695697499998</v>
          </cell>
          <cell r="AA2057">
            <v>7.0352598007500005</v>
          </cell>
          <cell r="AD2057">
            <v>6.9337217294999993</v>
          </cell>
          <cell r="AG2057">
            <v>7.0338969239999996</v>
          </cell>
          <cell r="AK2057">
            <v>6.4822621145000001</v>
          </cell>
          <cell r="AN2057">
            <v>7.9934385129999992</v>
          </cell>
          <cell r="AQ2057">
            <v>7.7180852357499994</v>
          </cell>
          <cell r="AT2057">
            <v>8.9751488217500004</v>
          </cell>
          <cell r="AX2057">
            <v>7.0403220872500007</v>
          </cell>
          <cell r="BA2057">
            <v>8.125316734750001</v>
          </cell>
          <cell r="BD2057">
            <v>7.9309662859999994</v>
          </cell>
          <cell r="BG2057">
            <v>6.5555509690000004</v>
          </cell>
          <cell r="BK2057">
            <v>4.9260389834999998</v>
          </cell>
          <cell r="BN2057">
            <v>6.2567940230000003</v>
          </cell>
          <cell r="BQ2057">
            <v>7.0101858477499999</v>
          </cell>
          <cell r="BT2057">
            <v>7.4101542357499994</v>
          </cell>
          <cell r="BX2057">
            <v>5.8635628672500006</v>
          </cell>
          <cell r="CA2057">
            <v>6.5789765902500008</v>
          </cell>
          <cell r="CD2057">
            <v>6.4780420967500003</v>
          </cell>
          <cell r="CG2057">
            <v>5.92661786675</v>
          </cell>
        </row>
        <row r="2058">
          <cell r="B2058" t="str">
            <v>QTR_Value_Premium_GB</v>
          </cell>
          <cell r="C2058" t="str">
            <v>QTR</v>
          </cell>
          <cell r="D2058" t="str">
            <v>Value</v>
          </cell>
          <cell r="E2058" t="str">
            <v>Beer</v>
          </cell>
          <cell r="F2058" t="str">
            <v>Premium</v>
          </cell>
          <cell r="G2058" t="str">
            <v>GB</v>
          </cell>
          <cell r="K2058">
            <v>758.68561866224991</v>
          </cell>
          <cell r="N2058">
            <v>904.38630913974987</v>
          </cell>
          <cell r="Q2058">
            <v>881.51428809875006</v>
          </cell>
          <cell r="T2058">
            <v>921.44852865024995</v>
          </cell>
          <cell r="X2058">
            <v>717.81559553199997</v>
          </cell>
          <cell r="AA2058">
            <v>850.11776554999994</v>
          </cell>
          <cell r="AD2058">
            <v>838.28264884674991</v>
          </cell>
          <cell r="AG2058">
            <v>868.26788014825001</v>
          </cell>
          <cell r="AK2058">
            <v>652.04142499750003</v>
          </cell>
          <cell r="AN2058">
            <v>858.56767143150012</v>
          </cell>
          <cell r="AQ2058">
            <v>888.41935116399998</v>
          </cell>
          <cell r="AT2058">
            <v>947.26884539100001</v>
          </cell>
          <cell r="AX2058">
            <v>683.13847778224999</v>
          </cell>
          <cell r="BA2058">
            <v>868.96054751425004</v>
          </cell>
          <cell r="BD2058">
            <v>943.12753679399998</v>
          </cell>
          <cell r="BG2058">
            <v>1007.3382136555</v>
          </cell>
          <cell r="BK2058">
            <v>783.89230313049995</v>
          </cell>
          <cell r="BN2058">
            <v>947.63893439100002</v>
          </cell>
          <cell r="BQ2058">
            <v>956.65259294049997</v>
          </cell>
          <cell r="BT2058">
            <v>1016.604218167</v>
          </cell>
          <cell r="BX2058">
            <v>783.56911431100002</v>
          </cell>
          <cell r="CA2058">
            <v>907.40533244250003</v>
          </cell>
          <cell r="CD2058">
            <v>964.11877212650006</v>
          </cell>
          <cell r="CG2058">
            <v>1035.9261044550001</v>
          </cell>
        </row>
        <row r="2059">
          <cell r="B2059" t="str">
            <v>QTR_Value_Standard_GB</v>
          </cell>
          <cell r="C2059" t="str">
            <v>QTR</v>
          </cell>
          <cell r="D2059" t="str">
            <v>Value</v>
          </cell>
          <cell r="E2059" t="str">
            <v>Beer</v>
          </cell>
          <cell r="F2059" t="str">
            <v>Standard</v>
          </cell>
          <cell r="G2059" t="str">
            <v>GB</v>
          </cell>
          <cell r="K2059">
            <v>1861.56802974375</v>
          </cell>
          <cell r="N2059">
            <v>2073.11010253225</v>
          </cell>
          <cell r="Q2059">
            <v>2059.4737825972497</v>
          </cell>
          <cell r="T2059">
            <v>2061.26919330275</v>
          </cell>
          <cell r="X2059">
            <v>1823.86713373975</v>
          </cell>
          <cell r="AA2059">
            <v>2085.02379953425</v>
          </cell>
          <cell r="AD2059">
            <v>2071.6052372824997</v>
          </cell>
          <cell r="AG2059">
            <v>2084.3971601955</v>
          </cell>
          <cell r="AK2059">
            <v>1726.2106434012499</v>
          </cell>
          <cell r="AN2059">
            <v>2082.4603870822502</v>
          </cell>
          <cell r="AQ2059">
            <v>2078.844048511</v>
          </cell>
          <cell r="AT2059">
            <v>2107.2653175025002</v>
          </cell>
          <cell r="AX2059">
            <v>1750.1000952670001</v>
          </cell>
          <cell r="BA2059">
            <v>2116.8860318940001</v>
          </cell>
          <cell r="BD2059">
            <v>2115.0397418895</v>
          </cell>
          <cell r="BG2059">
            <v>2190.1828153234997</v>
          </cell>
          <cell r="BK2059">
            <v>1779.0626000574998</v>
          </cell>
          <cell r="BN2059">
            <v>2013.8416864930002</v>
          </cell>
          <cell r="BQ2059">
            <v>2059.8761231285002</v>
          </cell>
          <cell r="BT2059">
            <v>2159.5273238230002</v>
          </cell>
          <cell r="BX2059">
            <v>1810.6852881547497</v>
          </cell>
          <cell r="CA2059">
            <v>1984.5740743817501</v>
          </cell>
          <cell r="CD2059">
            <v>1982.5352064912499</v>
          </cell>
          <cell r="CG2059">
            <v>2100.6761757552504</v>
          </cell>
        </row>
        <row r="2060">
          <cell r="B2060" t="str">
            <v>QTR_Value_Super_GB</v>
          </cell>
          <cell r="C2060" t="str">
            <v>QTR</v>
          </cell>
          <cell r="D2060" t="str">
            <v>Value</v>
          </cell>
          <cell r="E2060" t="str">
            <v>Beer</v>
          </cell>
          <cell r="F2060" t="str">
            <v>Super</v>
          </cell>
          <cell r="G2060" t="str">
            <v>GB</v>
          </cell>
          <cell r="K2060">
            <v>2.7354839387499998</v>
          </cell>
          <cell r="N2060">
            <v>3.8397061527499998</v>
          </cell>
          <cell r="Q2060">
            <v>3.4890467555</v>
          </cell>
          <cell r="T2060">
            <v>3.4596252879999998</v>
          </cell>
          <cell r="X2060">
            <v>2.3156051722500002</v>
          </cell>
          <cell r="AA2060">
            <v>2.5895989307499998</v>
          </cell>
          <cell r="AD2060">
            <v>2.5943448757500001</v>
          </cell>
          <cell r="AG2060">
            <v>2.76110176725</v>
          </cell>
          <cell r="AK2060">
            <v>2.2055482472499999</v>
          </cell>
          <cell r="AN2060">
            <v>2.9300891197500003</v>
          </cell>
          <cell r="AQ2060">
            <v>3.8271314102499998</v>
          </cell>
          <cell r="AT2060">
            <v>4.9875153757500001</v>
          </cell>
          <cell r="AX2060">
            <v>4.1901420394999995</v>
          </cell>
          <cell r="BA2060">
            <v>4.7993954900000002</v>
          </cell>
          <cell r="BD2060">
            <v>4.5921593657499997</v>
          </cell>
          <cell r="BG2060">
            <v>4.4929280067499997</v>
          </cell>
          <cell r="BK2060">
            <v>4.2815346889999999</v>
          </cell>
          <cell r="BN2060">
            <v>5.8156719254999993</v>
          </cell>
          <cell r="BQ2060">
            <v>6.71579724375</v>
          </cell>
          <cell r="BT2060">
            <v>8.3875292197500002</v>
          </cell>
          <cell r="BX2060">
            <v>8.0040219097499996</v>
          </cell>
          <cell r="CA2060">
            <v>8.916194678750001</v>
          </cell>
          <cell r="CD2060">
            <v>8.4572140305000012</v>
          </cell>
          <cell r="CG2060">
            <v>8.1138419549999998</v>
          </cell>
        </row>
        <row r="2061">
          <cell r="B2061" t="str">
            <v>QTR_Value_Total Fortifed Wine &amp; Vermouth_GB</v>
          </cell>
          <cell r="C2061" t="str">
            <v>QTR</v>
          </cell>
          <cell r="D2061" t="str">
            <v>Value</v>
          </cell>
          <cell r="E2061" t="str">
            <v>Fortified Wine</v>
          </cell>
          <cell r="F2061" t="str">
            <v>Total Fortifed Wine &amp; Vermouth</v>
          </cell>
          <cell r="G2061" t="str">
            <v>GB</v>
          </cell>
          <cell r="K2061">
            <v>20.341886550499996</v>
          </cell>
          <cell r="N2061">
            <v>23.9683073295</v>
          </cell>
          <cell r="Q2061">
            <v>22.479413543250001</v>
          </cell>
          <cell r="T2061">
            <v>23.813469662750002</v>
          </cell>
          <cell r="X2061">
            <v>19.847074875250001</v>
          </cell>
          <cell r="AA2061">
            <v>22.46915658775</v>
          </cell>
          <cell r="AD2061">
            <v>22.379446925749996</v>
          </cell>
          <cell r="AG2061">
            <v>24.218532963249999</v>
          </cell>
          <cell r="AK2061">
            <v>14.57910008925</v>
          </cell>
          <cell r="AN2061">
            <v>18.39442973325</v>
          </cell>
          <cell r="AQ2061">
            <v>19.934985136249999</v>
          </cell>
          <cell r="AT2061">
            <v>23.580134990250002</v>
          </cell>
          <cell r="AX2061">
            <v>17.713367968499998</v>
          </cell>
          <cell r="BA2061">
            <v>19.0737314705</v>
          </cell>
          <cell r="BD2061">
            <v>20.394627249749998</v>
          </cell>
          <cell r="BG2061">
            <v>22.154093290250003</v>
          </cell>
          <cell r="BK2061">
            <v>18.229199687000001</v>
          </cell>
          <cell r="BN2061">
            <v>18.361149573500001</v>
          </cell>
          <cell r="BQ2061">
            <v>17.90946862825</v>
          </cell>
          <cell r="BT2061">
            <v>20.951011898249998</v>
          </cell>
          <cell r="BX2061">
            <v>17.137964656000001</v>
          </cell>
          <cell r="CA2061">
            <v>18.261344915999999</v>
          </cell>
          <cell r="CD2061">
            <v>17.970182156749999</v>
          </cell>
          <cell r="CG2061">
            <v>19.048936842249997</v>
          </cell>
        </row>
        <row r="2062">
          <cell r="B2062" t="str">
            <v>QTR_Value_Total Wine &amp; Champagne_GB</v>
          </cell>
          <cell r="C2062" t="str">
            <v>QTR</v>
          </cell>
          <cell r="D2062" t="str">
            <v>Value</v>
          </cell>
          <cell r="E2062" t="str">
            <v>Light Wine</v>
          </cell>
          <cell r="F2062" t="str">
            <v>Total Wine &amp; Champagne</v>
          </cell>
          <cell r="G2062" t="str">
            <v>GB</v>
          </cell>
          <cell r="K2062">
            <v>975.53160807774998</v>
          </cell>
          <cell r="N2062">
            <v>941.99525729024992</v>
          </cell>
          <cell r="Q2062">
            <v>940.49907304300007</v>
          </cell>
          <cell r="T2062">
            <v>1160.878037449</v>
          </cell>
          <cell r="X2062">
            <v>861.74634132599999</v>
          </cell>
          <cell r="AA2062">
            <v>920.9345219365</v>
          </cell>
          <cell r="AD2062">
            <v>925.79024814824993</v>
          </cell>
          <cell r="AG2062">
            <v>1099.34505208925</v>
          </cell>
          <cell r="AK2062">
            <v>834.84340176900002</v>
          </cell>
          <cell r="AN2062">
            <v>931.69139017249995</v>
          </cell>
          <cell r="AQ2062">
            <v>982.84074641299992</v>
          </cell>
          <cell r="AT2062">
            <v>1147.5861583725</v>
          </cell>
          <cell r="AX2062">
            <v>1018.7944793180001</v>
          </cell>
          <cell r="BA2062">
            <v>1026.988547336</v>
          </cell>
          <cell r="BD2062">
            <v>1000.7641243999999</v>
          </cell>
          <cell r="BG2062">
            <v>1074.6138889270001</v>
          </cell>
          <cell r="BK2062">
            <v>884.30330900624995</v>
          </cell>
          <cell r="BN2062">
            <v>1044.09636433575</v>
          </cell>
          <cell r="BQ2062">
            <v>1113.3680244775001</v>
          </cell>
          <cell r="BT2062">
            <v>1164.8008901395001</v>
          </cell>
          <cell r="BX2062">
            <v>881.10991705275012</v>
          </cell>
          <cell r="CA2062">
            <v>909.54284714275013</v>
          </cell>
          <cell r="CD2062">
            <v>924.9524065905</v>
          </cell>
          <cell r="CG2062">
            <v>1016.2322891920001</v>
          </cell>
        </row>
        <row r="2063">
          <cell r="B2063" t="str">
            <v>QTR_Value_Perry_GB</v>
          </cell>
          <cell r="C2063" t="str">
            <v>QTR</v>
          </cell>
          <cell r="D2063" t="str">
            <v>Value</v>
          </cell>
          <cell r="E2063" t="str">
            <v>Other LAD</v>
          </cell>
          <cell r="F2063" t="str">
            <v>Perry</v>
          </cell>
          <cell r="G2063" t="str">
            <v>GB</v>
          </cell>
          <cell r="K2063">
            <v>0.35245442625000001</v>
          </cell>
          <cell r="N2063">
            <v>0.57002889975000004</v>
          </cell>
          <cell r="Q2063">
            <v>0.31805519675000005</v>
          </cell>
          <cell r="T2063">
            <v>0.36316800825000001</v>
          </cell>
          <cell r="X2063">
            <v>0.3000255235</v>
          </cell>
          <cell r="AA2063">
            <v>0.2728070125</v>
          </cell>
          <cell r="AD2063">
            <v>0.25562146924999996</v>
          </cell>
          <cell r="AG2063">
            <v>0.21159685374999998</v>
          </cell>
          <cell r="AK2063">
            <v>0.13174579749999998</v>
          </cell>
          <cell r="AN2063">
            <v>0.19331851850000001</v>
          </cell>
          <cell r="AQ2063">
            <v>0.46266428625</v>
          </cell>
          <cell r="AT2063">
            <v>0.56451049474999992</v>
          </cell>
          <cell r="AX2063">
            <v>0.81410322449999994</v>
          </cell>
          <cell r="BA2063">
            <v>1.2459895644999999</v>
          </cell>
          <cell r="BD2063">
            <v>1.29589399375</v>
          </cell>
          <cell r="BG2063">
            <v>1.18096342425</v>
          </cell>
          <cell r="BK2063">
            <v>0.82861624850000004</v>
          </cell>
          <cell r="BN2063">
            <v>1.8129703525000003</v>
          </cell>
          <cell r="BQ2063">
            <v>2.8402882942500001</v>
          </cell>
          <cell r="BT2063">
            <v>3.0476936927500002</v>
          </cell>
          <cell r="BX2063">
            <v>2.6254607347499999</v>
          </cell>
          <cell r="CA2063">
            <v>3.36784387375</v>
          </cell>
          <cell r="CD2063">
            <v>2.8520738799999998</v>
          </cell>
          <cell r="CG2063">
            <v>3.1617078954999998</v>
          </cell>
        </row>
        <row r="2064">
          <cell r="B2064" t="str">
            <v>QTR_Value_Regular Cider_GB</v>
          </cell>
          <cell r="C2064" t="str">
            <v>QTR</v>
          </cell>
          <cell r="D2064" t="str">
            <v>Value</v>
          </cell>
          <cell r="E2064" t="str">
            <v>Other LAD</v>
          </cell>
          <cell r="F2064" t="str">
            <v>Regular Cider</v>
          </cell>
          <cell r="G2064" t="str">
            <v>GB</v>
          </cell>
          <cell r="K2064">
            <v>230.44623781375</v>
          </cell>
          <cell r="N2064">
            <v>313.71206732925003</v>
          </cell>
          <cell r="Q2064">
            <v>310.23426235174998</v>
          </cell>
          <cell r="T2064">
            <v>297.87121932324999</v>
          </cell>
          <cell r="X2064">
            <v>261.89114042124999</v>
          </cell>
          <cell r="AA2064">
            <v>320.59785477125001</v>
          </cell>
          <cell r="AD2064">
            <v>325.79584752325002</v>
          </cell>
          <cell r="AG2064">
            <v>322.45043006725001</v>
          </cell>
          <cell r="AK2064">
            <v>253.04793932974999</v>
          </cell>
          <cell r="AN2064">
            <v>325.23765275925001</v>
          </cell>
          <cell r="AQ2064">
            <v>343.58144391474997</v>
          </cell>
          <cell r="AT2064">
            <v>358.46283701624998</v>
          </cell>
          <cell r="AX2064">
            <v>286.55308780724999</v>
          </cell>
          <cell r="BA2064">
            <v>366.88890393225</v>
          </cell>
          <cell r="BD2064">
            <v>387.54151399274997</v>
          </cell>
          <cell r="BG2064">
            <v>411.33447887975001</v>
          </cell>
          <cell r="BK2064">
            <v>321.94659588349998</v>
          </cell>
          <cell r="BN2064">
            <v>416.31667895500004</v>
          </cell>
          <cell r="BQ2064">
            <v>438.27495341824999</v>
          </cell>
          <cell r="BT2064">
            <v>411.98096073625004</v>
          </cell>
          <cell r="BX2064">
            <v>344.50817303824999</v>
          </cell>
          <cell r="CA2064">
            <v>428.73693645824994</v>
          </cell>
          <cell r="CD2064">
            <v>468.97063307174994</v>
          </cell>
          <cell r="CG2064">
            <v>405.04023044574996</v>
          </cell>
        </row>
        <row r="2065">
          <cell r="B2065" t="str">
            <v>QTR_Value_RTD_GB</v>
          </cell>
          <cell r="C2065" t="str">
            <v>QTR</v>
          </cell>
          <cell r="D2065" t="str">
            <v>Value</v>
          </cell>
          <cell r="E2065" t="str">
            <v>Other LAD</v>
          </cell>
          <cell r="F2065" t="str">
            <v>RTD</v>
          </cell>
          <cell r="G2065" t="str">
            <v>GB</v>
          </cell>
          <cell r="K2065">
            <v>101.33879004924999</v>
          </cell>
          <cell r="N2065">
            <v>133.94733179424998</v>
          </cell>
          <cell r="Q2065">
            <v>131.45336254200001</v>
          </cell>
          <cell r="T2065">
            <v>131.1237002595</v>
          </cell>
          <cell r="X2065">
            <v>91.845983476749993</v>
          </cell>
          <cell r="AA2065">
            <v>117.42163378725</v>
          </cell>
          <cell r="AD2065">
            <v>112.44326683825</v>
          </cell>
          <cell r="AG2065">
            <v>115.98149084375</v>
          </cell>
          <cell r="AK2065">
            <v>83.416105783999996</v>
          </cell>
          <cell r="AN2065">
            <v>109.8886152285</v>
          </cell>
          <cell r="AQ2065">
            <v>106.965970426</v>
          </cell>
          <cell r="AT2065">
            <v>116.5098229865</v>
          </cell>
          <cell r="AX2065">
            <v>88.422663654250002</v>
          </cell>
          <cell r="BA2065">
            <v>103.13996989924999</v>
          </cell>
          <cell r="BD2065">
            <v>104.12648856675</v>
          </cell>
          <cell r="BG2065">
            <v>109.35139406375001</v>
          </cell>
          <cell r="BK2065">
            <v>84.659555516750004</v>
          </cell>
          <cell r="BN2065">
            <v>104.93830229225</v>
          </cell>
          <cell r="BQ2065">
            <v>105.32050081925</v>
          </cell>
          <cell r="BT2065">
            <v>102.73567849875</v>
          </cell>
          <cell r="BX2065">
            <v>74.380880044250006</v>
          </cell>
          <cell r="CA2065">
            <v>81.538003551750009</v>
          </cell>
          <cell r="CD2065">
            <v>77.526784770000006</v>
          </cell>
          <cell r="CG2065">
            <v>73.446822718000007</v>
          </cell>
        </row>
        <row r="2066">
          <cell r="B2066" t="str">
            <v>QTR_Value_Strong Cider_GB</v>
          </cell>
          <cell r="C2066" t="str">
            <v>QTR</v>
          </cell>
          <cell r="D2066" t="str">
            <v>Value</v>
          </cell>
          <cell r="E2066" t="str">
            <v>Other LAD</v>
          </cell>
          <cell r="F2066" t="str">
            <v>Strong Cider</v>
          </cell>
          <cell r="G2066" t="str">
            <v>GB</v>
          </cell>
          <cell r="K2066">
            <v>3.4606565787500001</v>
          </cell>
          <cell r="N2066">
            <v>3.5986882392499999</v>
          </cell>
          <cell r="Q2066">
            <v>2.70807914325</v>
          </cell>
          <cell r="T2066">
            <v>2.7319734197500001</v>
          </cell>
          <cell r="X2066">
            <v>2.5067499844999999</v>
          </cell>
          <cell r="AA2066">
            <v>3.0883336464999998</v>
          </cell>
          <cell r="AD2066">
            <v>3.0852149187499998</v>
          </cell>
          <cell r="AG2066">
            <v>2.9220595772500002</v>
          </cell>
          <cell r="AK2066">
            <v>1.6280653647500001</v>
          </cell>
          <cell r="AN2066">
            <v>2.1930414517500001</v>
          </cell>
          <cell r="AQ2066">
            <v>2.8600011574999997</v>
          </cell>
          <cell r="AT2066">
            <v>3.6849861069999998</v>
          </cell>
          <cell r="AX2066">
            <v>4.0345708192499998</v>
          </cell>
          <cell r="BA2066">
            <v>4.87475689525</v>
          </cell>
          <cell r="BD2066">
            <v>5.7972058840000003</v>
          </cell>
          <cell r="BG2066">
            <v>6.6712901675000005</v>
          </cell>
          <cell r="BK2066">
            <v>4.5651370760000001</v>
          </cell>
          <cell r="BN2066">
            <v>9.0416618154999995</v>
          </cell>
          <cell r="BQ2066">
            <v>10.2442251315</v>
          </cell>
          <cell r="BT2066">
            <v>9.293265176000002</v>
          </cell>
          <cell r="BX2066">
            <v>8.4350147694999986</v>
          </cell>
          <cell r="CA2066">
            <v>10.580757570999999</v>
          </cell>
          <cell r="CD2066">
            <v>11.283768933249998</v>
          </cell>
          <cell r="CG2066">
            <v>10.217746658249999</v>
          </cell>
        </row>
        <row r="2067">
          <cell r="B2067" t="str">
            <v>QTR_Value_Blended Whisky_GB</v>
          </cell>
          <cell r="C2067" t="str">
            <v>QTR</v>
          </cell>
          <cell r="D2067" t="str">
            <v>Value</v>
          </cell>
          <cell r="E2067" t="str">
            <v>Spirits</v>
          </cell>
          <cell r="F2067" t="str">
            <v>Blended Whisky</v>
          </cell>
          <cell r="G2067" t="str">
            <v>GB</v>
          </cell>
          <cell r="K2067">
            <v>93.764176499750008</v>
          </cell>
          <cell r="N2067">
            <v>97.252344939249994</v>
          </cell>
          <cell r="Q2067">
            <v>98.302952253499996</v>
          </cell>
          <cell r="T2067">
            <v>108.15246958350001</v>
          </cell>
          <cell r="X2067">
            <v>91.47600611850001</v>
          </cell>
          <cell r="AA2067">
            <v>103.35859596</v>
          </cell>
          <cell r="AD2067">
            <v>105.89168089375001</v>
          </cell>
          <cell r="AG2067">
            <v>111.33841735675</v>
          </cell>
          <cell r="AK2067">
            <v>80.259788867750004</v>
          </cell>
          <cell r="AN2067">
            <v>102.71187643925001</v>
          </cell>
          <cell r="AQ2067">
            <v>104.42523726875001</v>
          </cell>
          <cell r="AT2067">
            <v>116.02319234925001</v>
          </cell>
          <cell r="AX2067">
            <v>85.621212810999992</v>
          </cell>
          <cell r="BA2067">
            <v>90.516500343000004</v>
          </cell>
          <cell r="BD2067">
            <v>98.270797346999998</v>
          </cell>
          <cell r="BG2067">
            <v>119.13778621799999</v>
          </cell>
          <cell r="BK2067">
            <v>106.28278067274999</v>
          </cell>
          <cell r="BN2067">
            <v>105.76377643024999</v>
          </cell>
          <cell r="BQ2067">
            <v>103.43593453050001</v>
          </cell>
          <cell r="BT2067">
            <v>109.79147170249999</v>
          </cell>
          <cell r="BX2067">
            <v>97.754706700500009</v>
          </cell>
          <cell r="CA2067">
            <v>103.7942082965</v>
          </cell>
          <cell r="CD2067">
            <v>103.70512641574999</v>
          </cell>
          <cell r="CG2067">
            <v>110.09397214725</v>
          </cell>
        </row>
        <row r="2068">
          <cell r="B2068" t="str">
            <v>QTR_Value_Brandy_GB</v>
          </cell>
          <cell r="C2068" t="str">
            <v>QTR</v>
          </cell>
          <cell r="D2068" t="str">
            <v>Value</v>
          </cell>
          <cell r="E2068" t="str">
            <v>Spirits</v>
          </cell>
          <cell r="F2068" t="str">
            <v>Brandy</v>
          </cell>
          <cell r="G2068" t="str">
            <v>GB</v>
          </cell>
          <cell r="K2068">
            <v>5.7434346090000004</v>
          </cell>
          <cell r="N2068">
            <v>5.9222202170000005</v>
          </cell>
          <cell r="Q2068">
            <v>6.125228409</v>
          </cell>
          <cell r="T2068">
            <v>6.9208652669999999</v>
          </cell>
          <cell r="X2068">
            <v>5.6008783627500005</v>
          </cell>
          <cell r="AA2068">
            <v>5.6954784042499993</v>
          </cell>
          <cell r="AD2068">
            <v>5.2427069287500006</v>
          </cell>
          <cell r="AG2068">
            <v>5.5563308342500006</v>
          </cell>
          <cell r="AK2068">
            <v>2.302362918</v>
          </cell>
          <cell r="AN2068">
            <v>3.0184706960000001</v>
          </cell>
          <cell r="AQ2068">
            <v>3.53142139275</v>
          </cell>
          <cell r="AT2068">
            <v>4.5593349312500004</v>
          </cell>
          <cell r="AX2068">
            <v>3.9018325950000001</v>
          </cell>
          <cell r="BA2068">
            <v>3.7851135524999999</v>
          </cell>
          <cell r="BD2068">
            <v>3.5584479207499999</v>
          </cell>
          <cell r="BG2068">
            <v>3.8776233257500006</v>
          </cell>
          <cell r="BK2068">
            <v>3.5794546385000001</v>
          </cell>
          <cell r="BN2068">
            <v>3.9002696810000002</v>
          </cell>
          <cell r="BQ2068">
            <v>4.4989516842499997</v>
          </cell>
          <cell r="BT2068">
            <v>4.9431497002500002</v>
          </cell>
          <cell r="BX2068">
            <v>4.0849553534999998</v>
          </cell>
          <cell r="CA2068">
            <v>4.6412665530000003</v>
          </cell>
          <cell r="CD2068">
            <v>3.8612825954999996</v>
          </cell>
          <cell r="CG2068">
            <v>4.0251722390000007</v>
          </cell>
        </row>
        <row r="2069">
          <cell r="B2069" t="str">
            <v>QTR_Value_Cognac_GB</v>
          </cell>
          <cell r="C2069" t="str">
            <v>QTR</v>
          </cell>
          <cell r="D2069" t="str">
            <v>Value</v>
          </cell>
          <cell r="E2069" t="str">
            <v>Spirits</v>
          </cell>
          <cell r="F2069" t="str">
            <v>Cognac</v>
          </cell>
          <cell r="G2069" t="str">
            <v>GB</v>
          </cell>
          <cell r="K2069">
            <v>42.908913068249994</v>
          </cell>
          <cell r="N2069">
            <v>46.854600219750004</v>
          </cell>
          <cell r="Q2069">
            <v>42.269892709000004</v>
          </cell>
          <cell r="T2069">
            <v>51.869906325999999</v>
          </cell>
          <cell r="X2069">
            <v>41.995785010250003</v>
          </cell>
          <cell r="AA2069">
            <v>45.816164151749994</v>
          </cell>
          <cell r="AD2069">
            <v>47.351089710000004</v>
          </cell>
          <cell r="AG2069">
            <v>54.909073196000008</v>
          </cell>
          <cell r="AK2069">
            <v>39.508678912250005</v>
          </cell>
          <cell r="AN2069">
            <v>44.992238245750002</v>
          </cell>
          <cell r="AQ2069">
            <v>47.199521713750002</v>
          </cell>
          <cell r="AT2069">
            <v>55.205704125250001</v>
          </cell>
          <cell r="AX2069">
            <v>47.781394662749996</v>
          </cell>
          <cell r="BA2069">
            <v>47.229926119749997</v>
          </cell>
          <cell r="BD2069">
            <v>44.091474187749995</v>
          </cell>
          <cell r="BG2069">
            <v>49.554613535750008</v>
          </cell>
          <cell r="BK2069">
            <v>44.484708367250001</v>
          </cell>
          <cell r="BN2069">
            <v>50.086894859250002</v>
          </cell>
          <cell r="BQ2069">
            <v>54.474399698750005</v>
          </cell>
          <cell r="BT2069">
            <v>61.80059869974999</v>
          </cell>
          <cell r="BX2069">
            <v>48.02646249875</v>
          </cell>
          <cell r="CA2069">
            <v>50.737629625750003</v>
          </cell>
          <cell r="CD2069">
            <v>53.555927349000001</v>
          </cell>
          <cell r="CG2069">
            <v>60.860999480499999</v>
          </cell>
        </row>
        <row r="2070">
          <cell r="B2070" t="str">
            <v>QTR_Value_Cream Liqueurs_GB</v>
          </cell>
          <cell r="C2070" t="str">
            <v>QTR</v>
          </cell>
          <cell r="D2070" t="str">
            <v>Value</v>
          </cell>
          <cell r="E2070" t="str">
            <v>Spirits</v>
          </cell>
          <cell r="F2070" t="str">
            <v>Cream Liqueurs</v>
          </cell>
          <cell r="G2070" t="str">
            <v>GB</v>
          </cell>
          <cell r="K2070">
            <v>17.773568110499998</v>
          </cell>
          <cell r="N2070">
            <v>16.746887812500002</v>
          </cell>
          <cell r="Q2070">
            <v>16.964966600499999</v>
          </cell>
          <cell r="T2070">
            <v>23.8395436825</v>
          </cell>
          <cell r="X2070">
            <v>15.848115316500001</v>
          </cell>
          <cell r="AA2070">
            <v>15.961204855</v>
          </cell>
          <cell r="AD2070">
            <v>15.924153952499999</v>
          </cell>
          <cell r="AG2070">
            <v>22.840628365000004</v>
          </cell>
          <cell r="AK2070">
            <v>15.52108106925</v>
          </cell>
          <cell r="AN2070">
            <v>17.71615000525</v>
          </cell>
          <cell r="AQ2070">
            <v>18.15552147975</v>
          </cell>
          <cell r="AT2070">
            <v>26.210313971750001</v>
          </cell>
          <cell r="AX2070">
            <v>22.292457335249999</v>
          </cell>
          <cell r="BA2070">
            <v>20.652691108749998</v>
          </cell>
          <cell r="BD2070">
            <v>24.930672562250002</v>
          </cell>
          <cell r="BG2070">
            <v>31.151364722750003</v>
          </cell>
          <cell r="BK2070">
            <v>17.727402239499998</v>
          </cell>
          <cell r="BN2070">
            <v>13.1696234825</v>
          </cell>
          <cell r="BQ2070">
            <v>13.677505552000001</v>
          </cell>
          <cell r="BT2070">
            <v>25.670367084999999</v>
          </cell>
          <cell r="BX2070">
            <v>25.535179823</v>
          </cell>
          <cell r="CA2070">
            <v>24.700455656000003</v>
          </cell>
          <cell r="CD2070">
            <v>21.161473790000002</v>
          </cell>
          <cell r="CG2070">
            <v>27.806973772000003</v>
          </cell>
        </row>
        <row r="2071">
          <cell r="B2071" t="str">
            <v>QTR_Value_Dark Rum_GB</v>
          </cell>
          <cell r="C2071" t="str">
            <v>QTR</v>
          </cell>
          <cell r="D2071" t="str">
            <v>Value</v>
          </cell>
          <cell r="E2071" t="str">
            <v>Spirits</v>
          </cell>
          <cell r="F2071" t="str">
            <v>Dark Rum</v>
          </cell>
          <cell r="G2071" t="str">
            <v>GB</v>
          </cell>
          <cell r="K2071">
            <v>14.133894527500001</v>
          </cell>
          <cell r="N2071">
            <v>15.968696354000002</v>
          </cell>
          <cell r="Q2071">
            <v>15.451829265750002</v>
          </cell>
          <cell r="T2071">
            <v>15.518849688749999</v>
          </cell>
          <cell r="X2071">
            <v>13.38514469275</v>
          </cell>
          <cell r="AA2071">
            <v>15.48929865375</v>
          </cell>
          <cell r="AD2071">
            <v>16.557248738249999</v>
          </cell>
          <cell r="AG2071">
            <v>18.55602540025</v>
          </cell>
          <cell r="AK2071">
            <v>14.27706936525</v>
          </cell>
          <cell r="AN2071">
            <v>17.376979181749999</v>
          </cell>
          <cell r="AQ2071">
            <v>17.29231312225</v>
          </cell>
          <cell r="AT2071">
            <v>18.951149627749999</v>
          </cell>
          <cell r="AX2071">
            <v>14.953053387250002</v>
          </cell>
          <cell r="BA2071">
            <v>18.062093418749999</v>
          </cell>
          <cell r="BD2071">
            <v>19.055504285750001</v>
          </cell>
          <cell r="BG2071">
            <v>17.136209458250001</v>
          </cell>
          <cell r="BK2071">
            <v>14.221157859749999</v>
          </cell>
          <cell r="BN2071">
            <v>18.13150671775</v>
          </cell>
          <cell r="BQ2071">
            <v>21.090769993749998</v>
          </cell>
          <cell r="BT2071">
            <v>24.086078530749997</v>
          </cell>
          <cell r="BX2071">
            <v>16.650937670499999</v>
          </cell>
          <cell r="CA2071">
            <v>17.941783003000001</v>
          </cell>
          <cell r="CD2071">
            <v>19.66104007325</v>
          </cell>
          <cell r="CG2071">
            <v>21.831698704249998</v>
          </cell>
        </row>
        <row r="2072">
          <cell r="B2072" t="str">
            <v>QTR_Value_Gin_GB</v>
          </cell>
          <cell r="C2072" t="str">
            <v>QTR</v>
          </cell>
          <cell r="D2072" t="str">
            <v>Value</v>
          </cell>
          <cell r="E2072" t="str">
            <v>Spirits</v>
          </cell>
          <cell r="F2072" t="str">
            <v>Gin</v>
          </cell>
          <cell r="G2072" t="str">
            <v>GB</v>
          </cell>
          <cell r="K2072">
            <v>85.781757769250007</v>
          </cell>
          <cell r="N2072">
            <v>90.730679643249999</v>
          </cell>
          <cell r="Q2072">
            <v>86.78160210675</v>
          </cell>
          <cell r="T2072">
            <v>96.026160826750015</v>
          </cell>
          <cell r="X2072">
            <v>86.849941229000009</v>
          </cell>
          <cell r="AA2072">
            <v>88.165195983999993</v>
          </cell>
          <cell r="AD2072">
            <v>84.756600319000015</v>
          </cell>
          <cell r="AG2072">
            <v>89.279192354000003</v>
          </cell>
          <cell r="AK2072">
            <v>59.40446318675</v>
          </cell>
          <cell r="AN2072">
            <v>80.178659732750006</v>
          </cell>
          <cell r="AQ2072">
            <v>82.331834270499996</v>
          </cell>
          <cell r="AT2072">
            <v>89.65988741000001</v>
          </cell>
          <cell r="AX2072">
            <v>63.465071234500002</v>
          </cell>
          <cell r="BA2072">
            <v>75.327566413</v>
          </cell>
          <cell r="BD2072">
            <v>80.89789397025001</v>
          </cell>
          <cell r="BG2072">
            <v>94.123294899249998</v>
          </cell>
          <cell r="BK2072">
            <v>79.082408270000002</v>
          </cell>
          <cell r="BN2072">
            <v>85.870831797500017</v>
          </cell>
          <cell r="BQ2072">
            <v>89.793185238999996</v>
          </cell>
          <cell r="BT2072">
            <v>97.016047181499999</v>
          </cell>
          <cell r="BX2072">
            <v>91.091300028500001</v>
          </cell>
          <cell r="CA2072">
            <v>96.486543140000009</v>
          </cell>
          <cell r="CD2072">
            <v>98.189109308000013</v>
          </cell>
          <cell r="CG2072">
            <v>103.2766173465</v>
          </cell>
        </row>
        <row r="2073">
          <cell r="B2073" t="str">
            <v>QTR_Value_Golden Rum_GB</v>
          </cell>
          <cell r="C2073" t="str">
            <v>QTR</v>
          </cell>
          <cell r="D2073" t="str">
            <v>Value</v>
          </cell>
          <cell r="E2073" t="str">
            <v>Spirits</v>
          </cell>
          <cell r="F2073" t="str">
            <v>Golden Rum</v>
          </cell>
          <cell r="G2073" t="str">
            <v>GB</v>
          </cell>
          <cell r="K2073">
            <v>19.105904232750003</v>
          </cell>
          <cell r="N2073">
            <v>21.749385067750001</v>
          </cell>
          <cell r="Q2073">
            <v>22.252173030999998</v>
          </cell>
          <cell r="T2073">
            <v>25.293280771500001</v>
          </cell>
          <cell r="X2073">
            <v>23.839743296249999</v>
          </cell>
          <cell r="AA2073">
            <v>26.413979659750002</v>
          </cell>
          <cell r="AD2073">
            <v>25.860090857000003</v>
          </cell>
          <cell r="AG2073">
            <v>28.681050370999998</v>
          </cell>
          <cell r="AK2073">
            <v>25.767314873499998</v>
          </cell>
          <cell r="AN2073">
            <v>32.804543132000006</v>
          </cell>
          <cell r="AQ2073">
            <v>33.372640475499999</v>
          </cell>
          <cell r="AT2073">
            <v>35.569318584999998</v>
          </cell>
          <cell r="AX2073">
            <v>30.192220023499999</v>
          </cell>
          <cell r="BA2073">
            <v>31.035191791000003</v>
          </cell>
          <cell r="BD2073">
            <v>28.47934681125</v>
          </cell>
          <cell r="BG2073">
            <v>32.893465416249995</v>
          </cell>
          <cell r="BK2073">
            <v>28.71348681525</v>
          </cell>
          <cell r="BN2073">
            <v>36.452497920250003</v>
          </cell>
          <cell r="BQ2073">
            <v>43.055396844999997</v>
          </cell>
          <cell r="BT2073">
            <v>49.078490848499996</v>
          </cell>
          <cell r="BX2073">
            <v>38.061955911499993</v>
          </cell>
          <cell r="CA2073">
            <v>43.143388953999995</v>
          </cell>
          <cell r="CD2073">
            <v>45.031342137249993</v>
          </cell>
          <cell r="CG2073">
            <v>52.058694683249996</v>
          </cell>
        </row>
        <row r="2074">
          <cell r="B2074" t="str">
            <v>QTR_Value_Imported Whiskey_GB</v>
          </cell>
          <cell r="C2074" t="str">
            <v>QTR</v>
          </cell>
          <cell r="D2074" t="str">
            <v>Value</v>
          </cell>
          <cell r="E2074" t="str">
            <v>Spirits</v>
          </cell>
          <cell r="F2074" t="str">
            <v>Imported Whiskey</v>
          </cell>
          <cell r="G2074" t="str">
            <v>GB</v>
          </cell>
          <cell r="K2074">
            <v>84.433854329999988</v>
          </cell>
          <cell r="N2074">
            <v>87.464523043</v>
          </cell>
          <cell r="Q2074">
            <v>84.186449994499995</v>
          </cell>
          <cell r="T2074">
            <v>91.673382261499995</v>
          </cell>
          <cell r="X2074">
            <v>82.121253397749996</v>
          </cell>
          <cell r="AA2074">
            <v>83.295068129750007</v>
          </cell>
          <cell r="AD2074">
            <v>81.058474042499995</v>
          </cell>
          <cell r="AG2074">
            <v>87.116465950000006</v>
          </cell>
          <cell r="AK2074">
            <v>76.521605804000004</v>
          </cell>
          <cell r="AN2074">
            <v>91.474100994999986</v>
          </cell>
          <cell r="AQ2074">
            <v>86.139542922000004</v>
          </cell>
          <cell r="AT2074">
            <v>89.324933279999996</v>
          </cell>
          <cell r="AX2074">
            <v>68.561235735249994</v>
          </cell>
          <cell r="BA2074">
            <v>83.843121274249995</v>
          </cell>
          <cell r="BD2074">
            <v>96.361179628999992</v>
          </cell>
          <cell r="BG2074">
            <v>108.84466218850001</v>
          </cell>
          <cell r="BK2074">
            <v>90.630586995249999</v>
          </cell>
          <cell r="BN2074">
            <v>93.471608292749991</v>
          </cell>
          <cell r="BQ2074">
            <v>95.735545811999998</v>
          </cell>
          <cell r="BT2074">
            <v>114.37375680300001</v>
          </cell>
          <cell r="BX2074">
            <v>97.58277155975</v>
          </cell>
          <cell r="CA2074">
            <v>104.61246694725</v>
          </cell>
          <cell r="CD2074">
            <v>105.76216343874999</v>
          </cell>
          <cell r="CG2074">
            <v>119.71294551125001</v>
          </cell>
        </row>
        <row r="2075">
          <cell r="B2075" t="str">
            <v>QTR_Value_Malt Whisky_GB</v>
          </cell>
          <cell r="C2075" t="str">
            <v>QTR</v>
          </cell>
          <cell r="D2075" t="str">
            <v>Value</v>
          </cell>
          <cell r="E2075" t="str">
            <v>Spirits</v>
          </cell>
          <cell r="F2075" t="str">
            <v>Malt Whisky</v>
          </cell>
          <cell r="G2075" t="str">
            <v>GB</v>
          </cell>
          <cell r="K2075">
            <v>10.74376604825</v>
          </cell>
          <cell r="N2075">
            <v>11.552860252249999</v>
          </cell>
          <cell r="Q2075">
            <v>11.901349199750001</v>
          </cell>
          <cell r="T2075">
            <v>12.292351473750001</v>
          </cell>
          <cell r="X2075">
            <v>10.5240862485</v>
          </cell>
          <cell r="AA2075">
            <v>11.964727784500001</v>
          </cell>
          <cell r="AD2075">
            <v>12.5479715975</v>
          </cell>
          <cell r="AG2075">
            <v>14.117207205500002</v>
          </cell>
          <cell r="AK2075">
            <v>9.5791795595</v>
          </cell>
          <cell r="AN2075">
            <v>12.358996889</v>
          </cell>
          <cell r="AQ2075">
            <v>13.43601439875</v>
          </cell>
          <cell r="AT2075">
            <v>16.092018637749998</v>
          </cell>
          <cell r="AX2075">
            <v>13.66771766175</v>
          </cell>
          <cell r="BA2075">
            <v>17.523649809749998</v>
          </cell>
          <cell r="BD2075">
            <v>21.216797693250001</v>
          </cell>
          <cell r="BG2075">
            <v>23.94631762925</v>
          </cell>
          <cell r="BK2075">
            <v>21.135547294749998</v>
          </cell>
          <cell r="BN2075">
            <v>22.078968006249998</v>
          </cell>
          <cell r="BQ2075">
            <v>24.07046966275</v>
          </cell>
          <cell r="BT2075">
            <v>28.390951869249999</v>
          </cell>
          <cell r="BX2075">
            <v>26.08976668</v>
          </cell>
          <cell r="CA2075">
            <v>31.959643332999999</v>
          </cell>
          <cell r="CD2075">
            <v>29.391178601499998</v>
          </cell>
          <cell r="CG2075">
            <v>31.027328534500001</v>
          </cell>
        </row>
        <row r="2076">
          <cell r="B2076" t="str">
            <v>QTR_Value_Non Cream Liqueurs_GB</v>
          </cell>
          <cell r="C2076" t="str">
            <v>QTR</v>
          </cell>
          <cell r="D2076" t="str">
            <v>Value</v>
          </cell>
          <cell r="E2076" t="str">
            <v>Spirits</v>
          </cell>
          <cell r="F2076" t="str">
            <v>Non Cream Liqueurs</v>
          </cell>
          <cell r="G2076" t="str">
            <v>GB</v>
          </cell>
          <cell r="K2076">
            <v>87.046659821499986</v>
          </cell>
          <cell r="N2076">
            <v>90.879599069500003</v>
          </cell>
          <cell r="Q2076">
            <v>91.282794296250003</v>
          </cell>
          <cell r="T2076">
            <v>103.02909629675001</v>
          </cell>
          <cell r="X2076">
            <v>92.649742818749999</v>
          </cell>
          <cell r="AA2076">
            <v>97.375287326250003</v>
          </cell>
          <cell r="AD2076">
            <v>97.434187997999999</v>
          </cell>
          <cell r="AG2076">
            <v>108.53141827200001</v>
          </cell>
          <cell r="AK2076">
            <v>90.333523128500005</v>
          </cell>
          <cell r="AN2076">
            <v>106.8357335395</v>
          </cell>
          <cell r="AQ2076">
            <v>109.3508893955</v>
          </cell>
          <cell r="AT2076">
            <v>129.3710502285</v>
          </cell>
          <cell r="AX2076">
            <v>107.29145953799998</v>
          </cell>
          <cell r="BA2076">
            <v>121.44003431649999</v>
          </cell>
          <cell r="BD2076">
            <v>135.83176397699998</v>
          </cell>
          <cell r="BG2076">
            <v>168.0063004715</v>
          </cell>
          <cell r="BK2076">
            <v>144.69501337999998</v>
          </cell>
          <cell r="BN2076">
            <v>157.33385413600001</v>
          </cell>
          <cell r="BQ2076">
            <v>173.54088824799999</v>
          </cell>
          <cell r="BT2076">
            <v>197.82829178599999</v>
          </cell>
          <cell r="BX2076">
            <v>173.55194633299999</v>
          </cell>
          <cell r="CA2076">
            <v>188.06785096550001</v>
          </cell>
          <cell r="CD2076">
            <v>180.59348575174999</v>
          </cell>
          <cell r="CG2076">
            <v>189.71704444874999</v>
          </cell>
        </row>
        <row r="2077">
          <cell r="B2077" t="str">
            <v>QTR_Value_Specialities_GB</v>
          </cell>
          <cell r="C2077" t="str">
            <v>QTR</v>
          </cell>
          <cell r="D2077" t="str">
            <v>Value</v>
          </cell>
          <cell r="E2077" t="str">
            <v>Spirits</v>
          </cell>
          <cell r="F2077" t="str">
            <v>Specialities</v>
          </cell>
          <cell r="G2077" t="str">
            <v>GB</v>
          </cell>
          <cell r="K2077">
            <v>85.453141410749993</v>
          </cell>
          <cell r="N2077">
            <v>106.39424296675</v>
          </cell>
          <cell r="Q2077">
            <v>103.92840407525</v>
          </cell>
          <cell r="T2077">
            <v>103.99686039125001</v>
          </cell>
          <cell r="X2077">
            <v>91.298039692250001</v>
          </cell>
          <cell r="AA2077">
            <v>115.97710259075001</v>
          </cell>
          <cell r="AD2077">
            <v>112.59192088050001</v>
          </cell>
          <cell r="AG2077">
            <v>108.1629174095</v>
          </cell>
          <cell r="AK2077">
            <v>76.272035854249992</v>
          </cell>
          <cell r="AN2077">
            <v>109.83633329574999</v>
          </cell>
          <cell r="AQ2077">
            <v>114.85708703950002</v>
          </cell>
          <cell r="AT2077">
            <v>107.89363035849999</v>
          </cell>
          <cell r="AX2077">
            <v>84.947192719249998</v>
          </cell>
          <cell r="BA2077">
            <v>117.10674285375001</v>
          </cell>
          <cell r="BD2077">
            <v>125.86104818625</v>
          </cell>
          <cell r="BG2077">
            <v>117.04055240974999</v>
          </cell>
          <cell r="BK2077">
            <v>100.83867673025</v>
          </cell>
          <cell r="BN2077">
            <v>124.85239552074999</v>
          </cell>
          <cell r="BQ2077">
            <v>143.29354038150001</v>
          </cell>
          <cell r="BT2077">
            <v>138.69897355549998</v>
          </cell>
          <cell r="BX2077">
            <v>120.89620742450001</v>
          </cell>
          <cell r="CA2077">
            <v>141.726449871</v>
          </cell>
          <cell r="CD2077">
            <v>147.639918655</v>
          </cell>
          <cell r="CG2077">
            <v>137.8895100965</v>
          </cell>
        </row>
        <row r="2078">
          <cell r="B2078" t="str">
            <v>QTR_Value_Tequila_GB</v>
          </cell>
          <cell r="C2078" t="str">
            <v>QTR</v>
          </cell>
          <cell r="D2078" t="str">
            <v>Value</v>
          </cell>
          <cell r="E2078" t="str">
            <v>Spirits</v>
          </cell>
          <cell r="F2078" t="str">
            <v>Tequila</v>
          </cell>
          <cell r="G2078" t="str">
            <v>GB</v>
          </cell>
          <cell r="K2078">
            <v>12.330361818749999</v>
          </cell>
          <cell r="N2078">
            <v>13.609403786250001</v>
          </cell>
          <cell r="Q2078">
            <v>13.074427940749999</v>
          </cell>
          <cell r="T2078">
            <v>14.34635193125</v>
          </cell>
          <cell r="X2078">
            <v>12.687698965749998</v>
          </cell>
          <cell r="AA2078">
            <v>14.49582962925</v>
          </cell>
          <cell r="AD2078">
            <v>14.424624761</v>
          </cell>
          <cell r="AG2078">
            <v>15.064305983999999</v>
          </cell>
          <cell r="AK2078">
            <v>10.790214167</v>
          </cell>
          <cell r="AN2078">
            <v>13.344498637499999</v>
          </cell>
          <cell r="AQ2078">
            <v>14.511591789249998</v>
          </cell>
          <cell r="AT2078">
            <v>16.662963495250001</v>
          </cell>
          <cell r="AX2078">
            <v>15.969808940749999</v>
          </cell>
          <cell r="BA2078">
            <v>13.25218680575</v>
          </cell>
          <cell r="BD2078">
            <v>14.16174947575</v>
          </cell>
          <cell r="BG2078">
            <v>18.943791931749999</v>
          </cell>
          <cell r="BK2078">
            <v>17.657825520750002</v>
          </cell>
          <cell r="BN2078">
            <v>20.57406414575</v>
          </cell>
          <cell r="BQ2078">
            <v>21.446861193499998</v>
          </cell>
          <cell r="BT2078">
            <v>24.764370331999999</v>
          </cell>
          <cell r="BX2078">
            <v>22.7239308025</v>
          </cell>
          <cell r="CA2078">
            <v>25.216427844999998</v>
          </cell>
          <cell r="CD2078">
            <v>25.891991283500001</v>
          </cell>
          <cell r="CG2078">
            <v>27.530578448</v>
          </cell>
        </row>
        <row r="2079">
          <cell r="B2079" t="str">
            <v>QTR_Value_Vodka_GB</v>
          </cell>
          <cell r="C2079" t="str">
            <v>QTR</v>
          </cell>
          <cell r="D2079" t="str">
            <v>Value</v>
          </cell>
          <cell r="E2079" t="str">
            <v>Spirits</v>
          </cell>
          <cell r="F2079" t="str">
            <v>Vodka</v>
          </cell>
          <cell r="G2079" t="str">
            <v>GB</v>
          </cell>
          <cell r="K2079">
            <v>364.99929790350001</v>
          </cell>
          <cell r="N2079">
            <v>374.49622227600003</v>
          </cell>
          <cell r="Q2079">
            <v>369.74748443549998</v>
          </cell>
          <cell r="T2079">
            <v>418.48196774400003</v>
          </cell>
          <cell r="X2079">
            <v>372.89765614050003</v>
          </cell>
          <cell r="AA2079">
            <v>397.27232017300003</v>
          </cell>
          <cell r="AD2079">
            <v>392.76586459099997</v>
          </cell>
          <cell r="AG2079">
            <v>427.08961228750002</v>
          </cell>
          <cell r="AK2079">
            <v>326.47046439600001</v>
          </cell>
          <cell r="AN2079">
            <v>386.43080368</v>
          </cell>
          <cell r="AQ2079">
            <v>373.71936191899999</v>
          </cell>
          <cell r="AT2079">
            <v>399.68247399699999</v>
          </cell>
          <cell r="AX2079">
            <v>348.53053824649999</v>
          </cell>
          <cell r="BA2079">
            <v>401.5663938335</v>
          </cell>
          <cell r="BD2079">
            <v>412.90663031700001</v>
          </cell>
          <cell r="BG2079">
            <v>445.43663445099997</v>
          </cell>
          <cell r="BK2079">
            <v>382.47906545849997</v>
          </cell>
          <cell r="BN2079">
            <v>399.41639453250002</v>
          </cell>
          <cell r="BQ2079">
            <v>417.92323603850002</v>
          </cell>
          <cell r="BT2079">
            <v>455.49696049349996</v>
          </cell>
          <cell r="BX2079">
            <v>390.72831928000005</v>
          </cell>
          <cell r="CA2079">
            <v>419.77601348600001</v>
          </cell>
          <cell r="CD2079">
            <v>448.99708348549996</v>
          </cell>
          <cell r="CG2079">
            <v>481.74220189350001</v>
          </cell>
        </row>
        <row r="2080">
          <cell r="B2080" t="str">
            <v>QTR_Value_White Rum_GB</v>
          </cell>
          <cell r="C2080" t="str">
            <v>QTR</v>
          </cell>
          <cell r="D2080" t="str">
            <v>Value</v>
          </cell>
          <cell r="E2080" t="str">
            <v>Spirits</v>
          </cell>
          <cell r="F2080" t="str">
            <v>White Rum</v>
          </cell>
          <cell r="G2080" t="str">
            <v>GB</v>
          </cell>
          <cell r="K2080">
            <v>53.989980919749996</v>
          </cell>
          <cell r="N2080">
            <v>62.534667567249997</v>
          </cell>
          <cell r="Q2080">
            <v>59.917177682249999</v>
          </cell>
          <cell r="T2080">
            <v>62.476106534750002</v>
          </cell>
          <cell r="X2080">
            <v>50.73963336325</v>
          </cell>
          <cell r="AA2080">
            <v>57.702382873749997</v>
          </cell>
          <cell r="AD2080">
            <v>55.454912257499998</v>
          </cell>
          <cell r="AG2080">
            <v>56.725597933499998</v>
          </cell>
          <cell r="AK2080">
            <v>42.031152393250004</v>
          </cell>
          <cell r="AN2080">
            <v>55.150535631750003</v>
          </cell>
          <cell r="AQ2080">
            <v>55.00153068825</v>
          </cell>
          <cell r="AT2080">
            <v>57.206384738749996</v>
          </cell>
          <cell r="AX2080">
            <v>47.146147671249992</v>
          </cell>
          <cell r="BA2080">
            <v>53.860409483250002</v>
          </cell>
          <cell r="BD2080">
            <v>54.902762339500001</v>
          </cell>
          <cell r="BG2080">
            <v>63.62672430500001</v>
          </cell>
          <cell r="BK2080">
            <v>52.495939732500005</v>
          </cell>
          <cell r="BN2080">
            <v>55.077749317499993</v>
          </cell>
          <cell r="BQ2080">
            <v>53.614701110749998</v>
          </cell>
          <cell r="BT2080">
            <v>57.896945337249996</v>
          </cell>
          <cell r="BX2080">
            <v>46.456425217499998</v>
          </cell>
          <cell r="CA2080">
            <v>52.172676777999996</v>
          </cell>
          <cell r="CD2080">
            <v>53.844217542750009</v>
          </cell>
          <cell r="CG2080">
            <v>56.380193084750005</v>
          </cell>
        </row>
        <row r="2081">
          <cell r="B2081" t="str">
            <v>Year_Value_Commodity_GB</v>
          </cell>
          <cell r="C2081" t="str">
            <v>Year</v>
          </cell>
          <cell r="D2081" t="str">
            <v>Value</v>
          </cell>
          <cell r="E2081" t="str">
            <v>Beer</v>
          </cell>
          <cell r="F2081" t="str">
            <v>Commodity</v>
          </cell>
          <cell r="G2081" t="str">
            <v>GB</v>
          </cell>
          <cell r="H2081">
            <v>72.626209780999986</v>
          </cell>
          <cell r="U2081">
            <v>66.334609119000007</v>
          </cell>
          <cell r="AH2081">
            <v>65.775705555999991</v>
          </cell>
          <cell r="AU2081">
            <v>53.505901890000004</v>
          </cell>
          <cell r="BH2081">
            <v>55.499062674000001</v>
          </cell>
          <cell r="BU2081">
            <v>50.802986083000008</v>
          </cell>
        </row>
        <row r="2082">
          <cell r="B2082" t="str">
            <v>Year_Value_NAB/LAB_GB</v>
          </cell>
          <cell r="C2082" t="str">
            <v>Year</v>
          </cell>
          <cell r="D2082" t="str">
            <v>Value</v>
          </cell>
          <cell r="E2082" t="str">
            <v>Beer</v>
          </cell>
          <cell r="F2082" t="str">
            <v>NAB/LAB</v>
          </cell>
          <cell r="G2082" t="str">
            <v>GB</v>
          </cell>
          <cell r="H2082">
            <v>28.263648930999999</v>
          </cell>
          <cell r="U2082">
            <v>27.447348023999993</v>
          </cell>
          <cell r="AH2082">
            <v>31.168934685</v>
          </cell>
          <cell r="AU2082">
            <v>29.652156077000004</v>
          </cell>
          <cell r="BH2082">
            <v>25.603173090000002</v>
          </cell>
          <cell r="BU2082">
            <v>24.847199420999999</v>
          </cell>
        </row>
        <row r="2083">
          <cell r="B2083" t="str">
            <v>Year_Value_Premium_GB</v>
          </cell>
          <cell r="C2083" t="str">
            <v>Year</v>
          </cell>
          <cell r="D2083" t="str">
            <v>Value</v>
          </cell>
          <cell r="E2083" t="str">
            <v>Beer</v>
          </cell>
          <cell r="F2083" t="str">
            <v>Premium</v>
          </cell>
          <cell r="G2083" t="str">
            <v>GB</v>
          </cell>
          <cell r="H2083">
            <v>3466.0347445509997</v>
          </cell>
          <cell r="U2083">
            <v>3274.4838900770001</v>
          </cell>
          <cell r="AH2083">
            <v>3346.2972929840003</v>
          </cell>
          <cell r="AU2083">
            <v>3502.5647757459997</v>
          </cell>
          <cell r="BH2083">
            <v>3704.7880486290001</v>
          </cell>
          <cell r="BU2083">
            <v>3691.0193233349996</v>
          </cell>
        </row>
        <row r="2084">
          <cell r="B2084" t="str">
            <v>Year_Value_Standard_GB</v>
          </cell>
          <cell r="C2084" t="str">
            <v>Year</v>
          </cell>
          <cell r="D2084" t="str">
            <v>Value</v>
          </cell>
          <cell r="E2084" t="str">
            <v>Beer</v>
          </cell>
          <cell r="F2084" t="str">
            <v>Standard</v>
          </cell>
          <cell r="G2084" t="str">
            <v>GB</v>
          </cell>
          <cell r="H2084">
            <v>8055.4211081759995</v>
          </cell>
          <cell r="U2084">
            <v>8064.893330752001</v>
          </cell>
          <cell r="AH2084">
            <v>7994.7803964969989</v>
          </cell>
          <cell r="AU2084">
            <v>8172.2086843739999</v>
          </cell>
          <cell r="BH2084">
            <v>8012.3077335020016</v>
          </cell>
          <cell r="BU2084">
            <v>7878.4707447830006</v>
          </cell>
        </row>
        <row r="2085">
          <cell r="B2085" t="str">
            <v>Year_Value_Super_GB</v>
          </cell>
          <cell r="C2085" t="str">
            <v>Year</v>
          </cell>
          <cell r="D2085" t="str">
            <v>Value</v>
          </cell>
          <cell r="E2085" t="str">
            <v>Beer</v>
          </cell>
          <cell r="F2085" t="str">
            <v>Super</v>
          </cell>
          <cell r="G2085" t="str">
            <v>GB</v>
          </cell>
          <cell r="H2085">
            <v>13.523862135</v>
          </cell>
          <cell r="U2085">
            <v>10.260650746</v>
          </cell>
          <cell r="AH2085">
            <v>13.950284153</v>
          </cell>
          <cell r="AU2085">
            <v>18.074624902</v>
          </cell>
          <cell r="BH2085">
            <v>25.200533077999999</v>
          </cell>
          <cell r="BU2085">
            <v>33.491272574</v>
          </cell>
        </row>
        <row r="2086">
          <cell r="B2086" t="str">
            <v>Year_Value_Total Fortifed Wine &amp; Vermouth_GB</v>
          </cell>
          <cell r="C2086" t="str">
            <v>Year</v>
          </cell>
          <cell r="D2086" t="str">
            <v>Value</v>
          </cell>
          <cell r="E2086" t="str">
            <v>Fortified Wine</v>
          </cell>
          <cell r="F2086" t="str">
            <v>Total Fortifed Wine &amp; Vermouth</v>
          </cell>
          <cell r="G2086" t="str">
            <v>GB</v>
          </cell>
          <cell r="H2086">
            <v>90.603077086000013</v>
          </cell>
          <cell r="U2086">
            <v>88.914211352000009</v>
          </cell>
          <cell r="AH2086">
            <v>76.488649949000006</v>
          </cell>
          <cell r="AU2086">
            <v>79.335819978999979</v>
          </cell>
          <cell r="BH2086">
            <v>75.450829787000018</v>
          </cell>
          <cell r="BU2086">
            <v>72.418428570999993</v>
          </cell>
        </row>
        <row r="2087">
          <cell r="B2087" t="str">
            <v>Year_Value_Total Wine &amp; Champagne_GB</v>
          </cell>
          <cell r="C2087" t="str">
            <v>Year</v>
          </cell>
          <cell r="D2087" t="str">
            <v>Value</v>
          </cell>
          <cell r="E2087" t="str">
            <v>Light Wine</v>
          </cell>
          <cell r="F2087" t="str">
            <v>Total Wine &amp; Champagne</v>
          </cell>
          <cell r="G2087" t="str">
            <v>GB</v>
          </cell>
          <cell r="H2087">
            <v>4018.9039758600006</v>
          </cell>
          <cell r="U2087">
            <v>3807.8161635000006</v>
          </cell>
          <cell r="AH2087">
            <v>3896.9616967270003</v>
          </cell>
          <cell r="AU2087">
            <v>4121.1610399809997</v>
          </cell>
          <cell r="BH2087">
            <v>4206.5685879590001</v>
          </cell>
          <cell r="BU2087">
            <v>3731.8374599780004</v>
          </cell>
        </row>
        <row r="2088">
          <cell r="B2088" t="str">
            <v>Year_Value_Perry_GB</v>
          </cell>
          <cell r="C2088" t="str">
            <v>Year</v>
          </cell>
          <cell r="D2088" t="str">
            <v>Value</v>
          </cell>
          <cell r="E2088" t="str">
            <v>Other LAD</v>
          </cell>
          <cell r="F2088" t="str">
            <v>Perry</v>
          </cell>
          <cell r="G2088" t="str">
            <v>GB</v>
          </cell>
          <cell r="H2088">
            <v>1.603706531</v>
          </cell>
          <cell r="U2088">
            <v>1.0400508589999999</v>
          </cell>
          <cell r="AH2088">
            <v>1.352239097</v>
          </cell>
          <cell r="AU2088">
            <v>4.5369502070000003</v>
          </cell>
          <cell r="BH2088">
            <v>8.5295685880000001</v>
          </cell>
          <cell r="BU2088">
            <v>12.007086383999999</v>
          </cell>
        </row>
        <row r="2089">
          <cell r="B2089" t="str">
            <v>Year_Value_Regular Cider_GB</v>
          </cell>
          <cell r="C2089" t="str">
            <v>Year</v>
          </cell>
          <cell r="D2089" t="str">
            <v>Value</v>
          </cell>
          <cell r="E2089" t="str">
            <v>Other LAD</v>
          </cell>
          <cell r="F2089" t="str">
            <v>Regular Cider</v>
          </cell>
          <cell r="G2089" t="str">
            <v>GB</v>
          </cell>
          <cell r="H2089">
            <v>1152.263786818</v>
          </cell>
          <cell r="U2089">
            <v>1230.735272783</v>
          </cell>
          <cell r="AH2089">
            <v>1280.3298730199999</v>
          </cell>
          <cell r="AU2089">
            <v>1452.3179846119999</v>
          </cell>
          <cell r="BH2089">
            <v>1588.5191889930002</v>
          </cell>
          <cell r="BU2089">
            <v>1647.2559730139999</v>
          </cell>
        </row>
        <row r="2090">
          <cell r="B2090" t="str">
            <v>Year_Value_RTD_GB</v>
          </cell>
          <cell r="C2090" t="str">
            <v>Year</v>
          </cell>
          <cell r="D2090" t="str">
            <v>Value</v>
          </cell>
          <cell r="E2090" t="str">
            <v>Other LAD</v>
          </cell>
          <cell r="F2090" t="str">
            <v>RTD</v>
          </cell>
          <cell r="G2090" t="str">
            <v>GB</v>
          </cell>
          <cell r="H2090">
            <v>497.86318464499993</v>
          </cell>
          <cell r="U2090">
            <v>437.69237494599992</v>
          </cell>
          <cell r="AH2090">
            <v>416.78051442499998</v>
          </cell>
          <cell r="AU2090">
            <v>405.04051618400007</v>
          </cell>
          <cell r="BH2090">
            <v>397.65403712699992</v>
          </cell>
          <cell r="BU2090">
            <v>306.89249108399997</v>
          </cell>
        </row>
        <row r="2091">
          <cell r="B2091" t="str">
            <v>Year_Value_Strong Cider_GB</v>
          </cell>
          <cell r="C2091" t="str">
            <v>Year</v>
          </cell>
          <cell r="D2091" t="str">
            <v>Value</v>
          </cell>
          <cell r="E2091" t="str">
            <v>Other LAD</v>
          </cell>
          <cell r="F2091" t="str">
            <v>Strong Cider</v>
          </cell>
          <cell r="G2091" t="str">
            <v>GB</v>
          </cell>
          <cell r="H2091">
            <v>12.499397381000001</v>
          </cell>
          <cell r="U2091">
            <v>11.602358127</v>
          </cell>
          <cell r="AH2091">
            <v>10.366094081</v>
          </cell>
          <cell r="AU2091">
            <v>21.377823766000002</v>
          </cell>
          <cell r="BH2091">
            <v>33.144289198999999</v>
          </cell>
          <cell r="BU2091">
            <v>40.517287931999995</v>
          </cell>
        </row>
        <row r="2092">
          <cell r="B2092" t="str">
            <v>Year_Value_Blended Whisky_GB</v>
          </cell>
          <cell r="C2092" t="str">
            <v>Year</v>
          </cell>
          <cell r="D2092" t="str">
            <v>Value</v>
          </cell>
          <cell r="E2092" t="str">
            <v>Spirits</v>
          </cell>
          <cell r="F2092" t="str">
            <v>Blended Whisky</v>
          </cell>
          <cell r="G2092" t="str">
            <v>GB</v>
          </cell>
          <cell r="H2092">
            <v>397.47194327599999</v>
          </cell>
          <cell r="U2092">
            <v>412.064700329</v>
          </cell>
          <cell r="AH2092">
            <v>403.42009492500006</v>
          </cell>
          <cell r="AU2092">
            <v>393.546296719</v>
          </cell>
          <cell r="BH2092">
            <v>425.27396333600001</v>
          </cell>
          <cell r="BU2092">
            <v>415.34801356000003</v>
          </cell>
        </row>
        <row r="2093">
          <cell r="B2093" t="str">
            <v>Year_Value_Brandy_GB</v>
          </cell>
          <cell r="C2093" t="str">
            <v>Year</v>
          </cell>
          <cell r="D2093" t="str">
            <v>Value</v>
          </cell>
          <cell r="E2093" t="str">
            <v>Spirits</v>
          </cell>
          <cell r="F2093" t="str">
            <v>Brandy</v>
          </cell>
          <cell r="G2093" t="str">
            <v>GB</v>
          </cell>
          <cell r="H2093">
            <v>24.711748502000003</v>
          </cell>
          <cell r="U2093">
            <v>22.095394529999997</v>
          </cell>
          <cell r="AH2093">
            <v>13.411589937999999</v>
          </cell>
          <cell r="AU2093">
            <v>15.123017394000001</v>
          </cell>
          <cell r="BH2093">
            <v>16.921825704000003</v>
          </cell>
          <cell r="BU2093">
            <v>16.612676741000001</v>
          </cell>
        </row>
        <row r="2094">
          <cell r="B2094" t="str">
            <v>Year_Value_Cognac_GB</v>
          </cell>
          <cell r="C2094" t="str">
            <v>Year</v>
          </cell>
          <cell r="D2094" t="str">
            <v>Value</v>
          </cell>
          <cell r="E2094" t="str">
            <v>Spirits</v>
          </cell>
          <cell r="F2094" t="str">
            <v>Cognac</v>
          </cell>
          <cell r="G2094" t="str">
            <v>GB</v>
          </cell>
          <cell r="H2094">
            <v>183.90331232299999</v>
          </cell>
          <cell r="U2094">
            <v>190.07211206800002</v>
          </cell>
          <cell r="AH2094">
            <v>186.90614299699999</v>
          </cell>
          <cell r="AU2094">
            <v>188.657408506</v>
          </cell>
          <cell r="BH2094">
            <v>210.84660162499998</v>
          </cell>
          <cell r="BU2094">
            <v>213.18101895400002</v>
          </cell>
        </row>
        <row r="2095">
          <cell r="B2095" t="str">
            <v>Year_Value_Cream Liqueurs_GB</v>
          </cell>
          <cell r="C2095" t="str">
            <v>Year</v>
          </cell>
          <cell r="D2095" t="str">
            <v>Value</v>
          </cell>
          <cell r="E2095" t="str">
            <v>Spirits</v>
          </cell>
          <cell r="F2095" t="str">
            <v>Cream Liqueurs</v>
          </cell>
          <cell r="G2095" t="str">
            <v>GB</v>
          </cell>
          <cell r="H2095">
            <v>75.324966205999999</v>
          </cell>
          <cell r="U2095">
            <v>70.574102488999998</v>
          </cell>
          <cell r="AH2095">
            <v>77.603066526000006</v>
          </cell>
          <cell r="AU2095">
            <v>99.027185728999996</v>
          </cell>
          <cell r="BH2095">
            <v>70.24489835899999</v>
          </cell>
          <cell r="BU2095">
            <v>99.204083041000004</v>
          </cell>
        </row>
        <row r="2096">
          <cell r="B2096" t="str">
            <v>Year_Value_Dark Rum_GB</v>
          </cell>
          <cell r="C2096" t="str">
            <v>Year</v>
          </cell>
          <cell r="D2096" t="str">
            <v>Value</v>
          </cell>
          <cell r="E2096" t="str">
            <v>Spirits</v>
          </cell>
          <cell r="F2096" t="str">
            <v>Dark Rum</v>
          </cell>
          <cell r="G2096" t="str">
            <v>GB</v>
          </cell>
          <cell r="H2096">
            <v>61.073269836000001</v>
          </cell>
          <cell r="U2096">
            <v>63.987717485000005</v>
          </cell>
          <cell r="AH2096">
            <v>67.897511296999994</v>
          </cell>
          <cell r="AU2096">
            <v>69.206860549999988</v>
          </cell>
          <cell r="BH2096">
            <v>77.52951310200001</v>
          </cell>
          <cell r="BU2096">
            <v>76.085459450999991</v>
          </cell>
        </row>
        <row r="2097">
          <cell r="B2097" t="str">
            <v>Year_Value_Gin_GB</v>
          </cell>
          <cell r="C2097" t="str">
            <v>Year</v>
          </cell>
          <cell r="D2097" t="str">
            <v>Value</v>
          </cell>
          <cell r="E2097" t="str">
            <v>Spirits</v>
          </cell>
          <cell r="F2097" t="str">
            <v>Gin</v>
          </cell>
          <cell r="G2097" t="str">
            <v>GB</v>
          </cell>
          <cell r="H2097">
            <v>359.32020034599998</v>
          </cell>
          <cell r="U2097">
            <v>349.05092988600001</v>
          </cell>
          <cell r="AH2097">
            <v>311.57484460000001</v>
          </cell>
          <cell r="AU2097">
            <v>313.81382651700005</v>
          </cell>
          <cell r="BH2097">
            <v>351.76247248800001</v>
          </cell>
          <cell r="BU2097">
            <v>389.04356982300004</v>
          </cell>
        </row>
        <row r="2098">
          <cell r="B2098" t="str">
            <v>Year_Value_Golden Rum_GB</v>
          </cell>
          <cell r="C2098" t="str">
            <v>Year</v>
          </cell>
          <cell r="D2098" t="str">
            <v>Value</v>
          </cell>
          <cell r="E2098" t="str">
            <v>Spirits</v>
          </cell>
          <cell r="F2098" t="str">
            <v>Golden Rum</v>
          </cell>
          <cell r="G2098" t="str">
            <v>GB</v>
          </cell>
          <cell r="H2098">
            <v>88.400743103000011</v>
          </cell>
          <cell r="U2098">
            <v>104.79486418400001</v>
          </cell>
          <cell r="AH2098">
            <v>127.513817066</v>
          </cell>
          <cell r="AU2098">
            <v>122.60022404200001</v>
          </cell>
          <cell r="BH2098">
            <v>157.299872429</v>
          </cell>
          <cell r="BU2098">
            <v>178.29538168600001</v>
          </cell>
        </row>
        <row r="2099">
          <cell r="B2099" t="str">
            <v>Year_Value_Imported Whiskey_GB</v>
          </cell>
          <cell r="C2099" t="str">
            <v>Year</v>
          </cell>
          <cell r="D2099" t="str">
            <v>Value</v>
          </cell>
          <cell r="E2099" t="str">
            <v>Spirits</v>
          </cell>
          <cell r="F2099" t="str">
            <v>Imported Whiskey</v>
          </cell>
          <cell r="G2099" t="str">
            <v>GB</v>
          </cell>
          <cell r="H2099">
            <v>347.75820962899996</v>
          </cell>
          <cell r="U2099">
            <v>333.59126152000005</v>
          </cell>
          <cell r="AH2099">
            <v>343.46018300099996</v>
          </cell>
          <cell r="AU2099">
            <v>357.61019882699998</v>
          </cell>
          <cell r="BH2099">
            <v>394.21149790299995</v>
          </cell>
          <cell r="BU2099">
            <v>427.67034745699999</v>
          </cell>
        </row>
        <row r="2100">
          <cell r="B2100" t="str">
            <v>Year_Value_Malt Whisky_GB</v>
          </cell>
          <cell r="C2100" t="str">
            <v>Year</v>
          </cell>
          <cell r="D2100" t="str">
            <v>Value</v>
          </cell>
          <cell r="E2100" t="str">
            <v>Spirits</v>
          </cell>
          <cell r="F2100" t="str">
            <v>Malt Whisky</v>
          </cell>
          <cell r="G2100" t="str">
            <v>GB</v>
          </cell>
          <cell r="H2100">
            <v>46.490326973999998</v>
          </cell>
          <cell r="U2100">
            <v>49.153992836000008</v>
          </cell>
          <cell r="AH2100">
            <v>51.466209485000007</v>
          </cell>
          <cell r="AU2100">
            <v>76.354482794000006</v>
          </cell>
          <cell r="BH2100">
            <v>95.675936833000009</v>
          </cell>
          <cell r="BU2100">
            <v>118.467917149</v>
          </cell>
        </row>
        <row r="2101">
          <cell r="B2101" t="str">
            <v>Year_Value_Non Cream Liqueurs_GB</v>
          </cell>
          <cell r="C2101" t="str">
            <v>Year</v>
          </cell>
          <cell r="D2101" t="str">
            <v>Value</v>
          </cell>
          <cell r="E2101" t="str">
            <v>Spirits</v>
          </cell>
          <cell r="F2101" t="str">
            <v>Non Cream Liqueurs</v>
          </cell>
          <cell r="G2101" t="str">
            <v>GB</v>
          </cell>
          <cell r="H2101">
            <v>372.23814948400008</v>
          </cell>
          <cell r="U2101">
            <v>395.99063641500004</v>
          </cell>
          <cell r="AH2101">
            <v>435.89119629200002</v>
          </cell>
          <cell r="AU2101">
            <v>532.56955830300001</v>
          </cell>
          <cell r="BH2101">
            <v>673.39804755</v>
          </cell>
          <cell r="BU2101">
            <v>731.93032749899999</v>
          </cell>
        </row>
        <row r="2102">
          <cell r="B2102" t="str">
            <v>Year_Value_Specialities_GB</v>
          </cell>
          <cell r="C2102" t="str">
            <v>Year</v>
          </cell>
          <cell r="D2102" t="str">
            <v>Value</v>
          </cell>
          <cell r="E2102" t="str">
            <v>Spirits</v>
          </cell>
          <cell r="F2102" t="str">
            <v>Specialities</v>
          </cell>
          <cell r="G2102" t="str">
            <v>GB</v>
          </cell>
          <cell r="H2102">
            <v>399.772648844</v>
          </cell>
          <cell r="U2102">
            <v>428.02998057299999</v>
          </cell>
          <cell r="AH2102">
            <v>408.85908654800005</v>
          </cell>
          <cell r="AU2102">
            <v>444.95553616900003</v>
          </cell>
          <cell r="BH2102">
            <v>507.68358618799999</v>
          </cell>
          <cell r="BU2102">
            <v>548.15208604700013</v>
          </cell>
        </row>
        <row r="2103">
          <cell r="B2103" t="str">
            <v>Year_Value_Tequila_GB</v>
          </cell>
          <cell r="C2103" t="str">
            <v>Year</v>
          </cell>
          <cell r="D2103" t="str">
            <v>Value</v>
          </cell>
          <cell r="E2103" t="str">
            <v>Spirits</v>
          </cell>
          <cell r="F2103" t="str">
            <v>Tequila</v>
          </cell>
          <cell r="G2103" t="str">
            <v>GB</v>
          </cell>
          <cell r="H2103">
            <v>53.360545476999995</v>
          </cell>
          <cell r="U2103">
            <v>56.672459340000003</v>
          </cell>
          <cell r="AH2103">
            <v>55.309268089</v>
          </cell>
          <cell r="AU2103">
            <v>62.327537154000005</v>
          </cell>
          <cell r="BH2103">
            <v>84.443121192000007</v>
          </cell>
          <cell r="BU2103">
            <v>101.36292837900001</v>
          </cell>
        </row>
        <row r="2104">
          <cell r="B2104" t="str">
            <v>Year_Value_Vodka_GB</v>
          </cell>
          <cell r="C2104" t="str">
            <v>Year</v>
          </cell>
          <cell r="D2104" t="str">
            <v>Value</v>
          </cell>
          <cell r="E2104" t="str">
            <v>Spirits</v>
          </cell>
          <cell r="F2104" t="str">
            <v>Vodka</v>
          </cell>
          <cell r="G2104" t="str">
            <v>GB</v>
          </cell>
          <cell r="H2104">
            <v>1527.7249723589998</v>
          </cell>
          <cell r="U2104">
            <v>1590.025453192</v>
          </cell>
          <cell r="AH2104">
            <v>1486.3031039920002</v>
          </cell>
          <cell r="AU2104">
            <v>1608.4401968480001</v>
          </cell>
          <cell r="BH2104">
            <v>1655.3156565230004</v>
          </cell>
          <cell r="BU2104">
            <v>1741.243618145</v>
          </cell>
        </row>
        <row r="2105">
          <cell r="B2105" t="str">
            <v>Year_Value_White Rum_GB</v>
          </cell>
          <cell r="C2105" t="str">
            <v>Year</v>
          </cell>
          <cell r="D2105" t="str">
            <v>Value</v>
          </cell>
          <cell r="E2105" t="str">
            <v>Spirits</v>
          </cell>
          <cell r="F2105" t="str">
            <v>White Rum</v>
          </cell>
          <cell r="G2105" t="str">
            <v>GB</v>
          </cell>
          <cell r="H2105">
            <v>238.91793270399998</v>
          </cell>
          <cell r="U2105">
            <v>220.62252642799999</v>
          </cell>
          <cell r="AH2105">
            <v>209.38960345200002</v>
          </cell>
          <cell r="AU2105">
            <v>219.53604379899997</v>
          </cell>
          <cell r="BH2105">
            <v>219.08533549800001</v>
          </cell>
          <cell r="BU2105">
            <v>208.85351262300003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d.j.morris@sheffield.ac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ov.uk/government/publications/rates-and-allowances-excise-duty-tobacco-duty/excise-duty-tobacco-duty-rates" TargetMode="External"/><Relationship Id="rId1" Type="http://schemas.openxmlformats.org/officeDocument/2006/relationships/hyperlink" Target="https://www.gov.uk/government/publications/rates-and-allowance-excise-duty-alcohol-duty/alcohol-duty-rates-from-24-march-2014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ov.uk/government/publications/rates-and-allowances-excise-duty-tobacco-duty/excise-duty-tobacco-duty-rates" TargetMode="External"/><Relationship Id="rId1" Type="http://schemas.openxmlformats.org/officeDocument/2006/relationships/hyperlink" Target="https://www.gov.uk/government/publications/rates-and-allowance-excise-duty-alcohol-duty/alcohol-duty-rates-from-24-march-2014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healthscotland.scot/publications/mesas-monitoring-report-2020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H38"/>
  <sheetViews>
    <sheetView showGridLines="0" showRowColHeaders="0" workbookViewId="0">
      <selection activeCell="I35" sqref="I35"/>
    </sheetView>
  </sheetViews>
  <sheetFormatPr defaultRowHeight="12.75" x14ac:dyDescent="0.2"/>
  <cols>
    <col min="1" max="1" width="5.7109375" style="45" customWidth="1"/>
    <col min="2" max="2" width="116.85546875" style="45" customWidth="1"/>
    <col min="3" max="256" width="9.140625" style="45"/>
    <col min="257" max="257" width="2.7109375" style="45" customWidth="1"/>
    <col min="258" max="258" width="68.42578125" style="45" bestFit="1" customWidth="1"/>
    <col min="259" max="512" width="9.140625" style="45"/>
    <col min="513" max="513" width="2.7109375" style="45" customWidth="1"/>
    <col min="514" max="514" width="68.42578125" style="45" bestFit="1" customWidth="1"/>
    <col min="515" max="768" width="9.140625" style="45"/>
    <col min="769" max="769" width="2.7109375" style="45" customWidth="1"/>
    <col min="770" max="770" width="68.42578125" style="45" bestFit="1" customWidth="1"/>
    <col min="771" max="1024" width="9.140625" style="45"/>
    <col min="1025" max="1025" width="2.7109375" style="45" customWidth="1"/>
    <col min="1026" max="1026" width="68.42578125" style="45" bestFit="1" customWidth="1"/>
    <col min="1027" max="1280" width="9.140625" style="45"/>
    <col min="1281" max="1281" width="2.7109375" style="45" customWidth="1"/>
    <col min="1282" max="1282" width="68.42578125" style="45" bestFit="1" customWidth="1"/>
    <col min="1283" max="1536" width="9.140625" style="45"/>
    <col min="1537" max="1537" width="2.7109375" style="45" customWidth="1"/>
    <col min="1538" max="1538" width="68.42578125" style="45" bestFit="1" customWidth="1"/>
    <col min="1539" max="1792" width="9.140625" style="45"/>
    <col min="1793" max="1793" width="2.7109375" style="45" customWidth="1"/>
    <col min="1794" max="1794" width="68.42578125" style="45" bestFit="1" customWidth="1"/>
    <col min="1795" max="2048" width="9.140625" style="45"/>
    <col min="2049" max="2049" width="2.7109375" style="45" customWidth="1"/>
    <col min="2050" max="2050" width="68.42578125" style="45" bestFit="1" customWidth="1"/>
    <col min="2051" max="2304" width="9.140625" style="45"/>
    <col min="2305" max="2305" width="2.7109375" style="45" customWidth="1"/>
    <col min="2306" max="2306" width="68.42578125" style="45" bestFit="1" customWidth="1"/>
    <col min="2307" max="2560" width="9.140625" style="45"/>
    <col min="2561" max="2561" width="2.7109375" style="45" customWidth="1"/>
    <col min="2562" max="2562" width="68.42578125" style="45" bestFit="1" customWidth="1"/>
    <col min="2563" max="2816" width="9.140625" style="45"/>
    <col min="2817" max="2817" width="2.7109375" style="45" customWidth="1"/>
    <col min="2818" max="2818" width="68.42578125" style="45" bestFit="1" customWidth="1"/>
    <col min="2819" max="3072" width="9.140625" style="45"/>
    <col min="3073" max="3073" width="2.7109375" style="45" customWidth="1"/>
    <col min="3074" max="3074" width="68.42578125" style="45" bestFit="1" customWidth="1"/>
    <col min="3075" max="3328" width="9.140625" style="45"/>
    <col min="3329" max="3329" width="2.7109375" style="45" customWidth="1"/>
    <col min="3330" max="3330" width="68.42578125" style="45" bestFit="1" customWidth="1"/>
    <col min="3331" max="3584" width="9.140625" style="45"/>
    <col min="3585" max="3585" width="2.7109375" style="45" customWidth="1"/>
    <col min="3586" max="3586" width="68.42578125" style="45" bestFit="1" customWidth="1"/>
    <col min="3587" max="3840" width="9.140625" style="45"/>
    <col min="3841" max="3841" width="2.7109375" style="45" customWidth="1"/>
    <col min="3842" max="3842" width="68.42578125" style="45" bestFit="1" customWidth="1"/>
    <col min="3843" max="4096" width="9.140625" style="45"/>
    <col min="4097" max="4097" width="2.7109375" style="45" customWidth="1"/>
    <col min="4098" max="4098" width="68.42578125" style="45" bestFit="1" customWidth="1"/>
    <col min="4099" max="4352" width="9.140625" style="45"/>
    <col min="4353" max="4353" width="2.7109375" style="45" customWidth="1"/>
    <col min="4354" max="4354" width="68.42578125" style="45" bestFit="1" customWidth="1"/>
    <col min="4355" max="4608" width="9.140625" style="45"/>
    <col min="4609" max="4609" width="2.7109375" style="45" customWidth="1"/>
    <col min="4610" max="4610" width="68.42578125" style="45" bestFit="1" customWidth="1"/>
    <col min="4611" max="4864" width="9.140625" style="45"/>
    <col min="4865" max="4865" width="2.7109375" style="45" customWidth="1"/>
    <col min="4866" max="4866" width="68.42578125" style="45" bestFit="1" customWidth="1"/>
    <col min="4867" max="5120" width="9.140625" style="45"/>
    <col min="5121" max="5121" width="2.7109375" style="45" customWidth="1"/>
    <col min="5122" max="5122" width="68.42578125" style="45" bestFit="1" customWidth="1"/>
    <col min="5123" max="5376" width="9.140625" style="45"/>
    <col min="5377" max="5377" width="2.7109375" style="45" customWidth="1"/>
    <col min="5378" max="5378" width="68.42578125" style="45" bestFit="1" customWidth="1"/>
    <col min="5379" max="5632" width="9.140625" style="45"/>
    <col min="5633" max="5633" width="2.7109375" style="45" customWidth="1"/>
    <col min="5634" max="5634" width="68.42578125" style="45" bestFit="1" customWidth="1"/>
    <col min="5635" max="5888" width="9.140625" style="45"/>
    <col min="5889" max="5889" width="2.7109375" style="45" customWidth="1"/>
    <col min="5890" max="5890" width="68.42578125" style="45" bestFit="1" customWidth="1"/>
    <col min="5891" max="6144" width="9.140625" style="45"/>
    <col min="6145" max="6145" width="2.7109375" style="45" customWidth="1"/>
    <col min="6146" max="6146" width="68.42578125" style="45" bestFit="1" customWidth="1"/>
    <col min="6147" max="6400" width="9.140625" style="45"/>
    <col min="6401" max="6401" width="2.7109375" style="45" customWidth="1"/>
    <col min="6402" max="6402" width="68.42578125" style="45" bestFit="1" customWidth="1"/>
    <col min="6403" max="6656" width="9.140625" style="45"/>
    <col min="6657" max="6657" width="2.7109375" style="45" customWidth="1"/>
    <col min="6658" max="6658" width="68.42578125" style="45" bestFit="1" customWidth="1"/>
    <col min="6659" max="6912" width="9.140625" style="45"/>
    <col min="6913" max="6913" width="2.7109375" style="45" customWidth="1"/>
    <col min="6914" max="6914" width="68.42578125" style="45" bestFit="1" customWidth="1"/>
    <col min="6915" max="7168" width="9.140625" style="45"/>
    <col min="7169" max="7169" width="2.7109375" style="45" customWidth="1"/>
    <col min="7170" max="7170" width="68.42578125" style="45" bestFit="1" customWidth="1"/>
    <col min="7171" max="7424" width="9.140625" style="45"/>
    <col min="7425" max="7425" width="2.7109375" style="45" customWidth="1"/>
    <col min="7426" max="7426" width="68.42578125" style="45" bestFit="1" customWidth="1"/>
    <col min="7427" max="7680" width="9.140625" style="45"/>
    <col min="7681" max="7681" width="2.7109375" style="45" customWidth="1"/>
    <col min="7682" max="7682" width="68.42578125" style="45" bestFit="1" customWidth="1"/>
    <col min="7683" max="7936" width="9.140625" style="45"/>
    <col min="7937" max="7937" width="2.7109375" style="45" customWidth="1"/>
    <col min="7938" max="7938" width="68.42578125" style="45" bestFit="1" customWidth="1"/>
    <col min="7939" max="8192" width="9.140625" style="45"/>
    <col min="8193" max="8193" width="2.7109375" style="45" customWidth="1"/>
    <col min="8194" max="8194" width="68.42578125" style="45" bestFit="1" customWidth="1"/>
    <col min="8195" max="8448" width="9.140625" style="45"/>
    <col min="8449" max="8449" width="2.7109375" style="45" customWidth="1"/>
    <col min="8450" max="8450" width="68.42578125" style="45" bestFit="1" customWidth="1"/>
    <col min="8451" max="8704" width="9.140625" style="45"/>
    <col min="8705" max="8705" width="2.7109375" style="45" customWidth="1"/>
    <col min="8706" max="8706" width="68.42578125" style="45" bestFit="1" customWidth="1"/>
    <col min="8707" max="8960" width="9.140625" style="45"/>
    <col min="8961" max="8961" width="2.7109375" style="45" customWidth="1"/>
    <col min="8962" max="8962" width="68.42578125" style="45" bestFit="1" customWidth="1"/>
    <col min="8963" max="9216" width="9.140625" style="45"/>
    <col min="9217" max="9217" width="2.7109375" style="45" customWidth="1"/>
    <col min="9218" max="9218" width="68.42578125" style="45" bestFit="1" customWidth="1"/>
    <col min="9219" max="9472" width="9.140625" style="45"/>
    <col min="9473" max="9473" width="2.7109375" style="45" customWidth="1"/>
    <col min="9474" max="9474" width="68.42578125" style="45" bestFit="1" customWidth="1"/>
    <col min="9475" max="9728" width="9.140625" style="45"/>
    <col min="9729" max="9729" width="2.7109375" style="45" customWidth="1"/>
    <col min="9730" max="9730" width="68.42578125" style="45" bestFit="1" customWidth="1"/>
    <col min="9731" max="9984" width="9.140625" style="45"/>
    <col min="9985" max="9985" width="2.7109375" style="45" customWidth="1"/>
    <col min="9986" max="9986" width="68.42578125" style="45" bestFit="1" customWidth="1"/>
    <col min="9987" max="10240" width="9.140625" style="45"/>
    <col min="10241" max="10241" width="2.7109375" style="45" customWidth="1"/>
    <col min="10242" max="10242" width="68.42578125" style="45" bestFit="1" customWidth="1"/>
    <col min="10243" max="10496" width="9.140625" style="45"/>
    <col min="10497" max="10497" width="2.7109375" style="45" customWidth="1"/>
    <col min="10498" max="10498" width="68.42578125" style="45" bestFit="1" customWidth="1"/>
    <col min="10499" max="10752" width="9.140625" style="45"/>
    <col min="10753" max="10753" width="2.7109375" style="45" customWidth="1"/>
    <col min="10754" max="10754" width="68.42578125" style="45" bestFit="1" customWidth="1"/>
    <col min="10755" max="11008" width="9.140625" style="45"/>
    <col min="11009" max="11009" width="2.7109375" style="45" customWidth="1"/>
    <col min="11010" max="11010" width="68.42578125" style="45" bestFit="1" customWidth="1"/>
    <col min="11011" max="11264" width="9.140625" style="45"/>
    <col min="11265" max="11265" width="2.7109375" style="45" customWidth="1"/>
    <col min="11266" max="11266" width="68.42578125" style="45" bestFit="1" customWidth="1"/>
    <col min="11267" max="11520" width="9.140625" style="45"/>
    <col min="11521" max="11521" width="2.7109375" style="45" customWidth="1"/>
    <col min="11522" max="11522" width="68.42578125" style="45" bestFit="1" customWidth="1"/>
    <col min="11523" max="11776" width="9.140625" style="45"/>
    <col min="11777" max="11777" width="2.7109375" style="45" customWidth="1"/>
    <col min="11778" max="11778" width="68.42578125" style="45" bestFit="1" customWidth="1"/>
    <col min="11779" max="12032" width="9.140625" style="45"/>
    <col min="12033" max="12033" width="2.7109375" style="45" customWidth="1"/>
    <col min="12034" max="12034" width="68.42578125" style="45" bestFit="1" customWidth="1"/>
    <col min="12035" max="12288" width="9.140625" style="45"/>
    <col min="12289" max="12289" width="2.7109375" style="45" customWidth="1"/>
    <col min="12290" max="12290" width="68.42578125" style="45" bestFit="1" customWidth="1"/>
    <col min="12291" max="12544" width="9.140625" style="45"/>
    <col min="12545" max="12545" width="2.7109375" style="45" customWidth="1"/>
    <col min="12546" max="12546" width="68.42578125" style="45" bestFit="1" customWidth="1"/>
    <col min="12547" max="12800" width="9.140625" style="45"/>
    <col min="12801" max="12801" width="2.7109375" style="45" customWidth="1"/>
    <col min="12802" max="12802" width="68.42578125" style="45" bestFit="1" customWidth="1"/>
    <col min="12803" max="13056" width="9.140625" style="45"/>
    <col min="13057" max="13057" width="2.7109375" style="45" customWidth="1"/>
    <col min="13058" max="13058" width="68.42578125" style="45" bestFit="1" customWidth="1"/>
    <col min="13059" max="13312" width="9.140625" style="45"/>
    <col min="13313" max="13313" width="2.7109375" style="45" customWidth="1"/>
    <col min="13314" max="13314" width="68.42578125" style="45" bestFit="1" customWidth="1"/>
    <col min="13315" max="13568" width="9.140625" style="45"/>
    <col min="13569" max="13569" width="2.7109375" style="45" customWidth="1"/>
    <col min="13570" max="13570" width="68.42578125" style="45" bestFit="1" customWidth="1"/>
    <col min="13571" max="13824" width="9.140625" style="45"/>
    <col min="13825" max="13825" width="2.7109375" style="45" customWidth="1"/>
    <col min="13826" max="13826" width="68.42578125" style="45" bestFit="1" customWidth="1"/>
    <col min="13827" max="14080" width="9.140625" style="45"/>
    <col min="14081" max="14081" width="2.7109375" style="45" customWidth="1"/>
    <col min="14082" max="14082" width="68.42578125" style="45" bestFit="1" customWidth="1"/>
    <col min="14083" max="14336" width="9.140625" style="45"/>
    <col min="14337" max="14337" width="2.7109375" style="45" customWidth="1"/>
    <col min="14338" max="14338" width="68.42578125" style="45" bestFit="1" customWidth="1"/>
    <col min="14339" max="14592" width="9.140625" style="45"/>
    <col min="14593" max="14593" width="2.7109375" style="45" customWidth="1"/>
    <col min="14594" max="14594" width="68.42578125" style="45" bestFit="1" customWidth="1"/>
    <col min="14595" max="14848" width="9.140625" style="45"/>
    <col min="14849" max="14849" width="2.7109375" style="45" customWidth="1"/>
    <col min="14850" max="14850" width="68.42578125" style="45" bestFit="1" customWidth="1"/>
    <col min="14851" max="15104" width="9.140625" style="45"/>
    <col min="15105" max="15105" width="2.7109375" style="45" customWidth="1"/>
    <col min="15106" max="15106" width="68.42578125" style="45" bestFit="1" customWidth="1"/>
    <col min="15107" max="15360" width="9.140625" style="45"/>
    <col min="15361" max="15361" width="2.7109375" style="45" customWidth="1"/>
    <col min="15362" max="15362" width="68.42578125" style="45" bestFit="1" customWidth="1"/>
    <col min="15363" max="15616" width="9.140625" style="45"/>
    <col min="15617" max="15617" width="2.7109375" style="45" customWidth="1"/>
    <col min="15618" max="15618" width="68.42578125" style="45" bestFit="1" customWidth="1"/>
    <col min="15619" max="15872" width="9.140625" style="45"/>
    <col min="15873" max="15873" width="2.7109375" style="45" customWidth="1"/>
    <col min="15874" max="15874" width="68.42578125" style="45" bestFit="1" customWidth="1"/>
    <col min="15875" max="16128" width="9.140625" style="45"/>
    <col min="16129" max="16129" width="2.7109375" style="45" customWidth="1"/>
    <col min="16130" max="16130" width="68.42578125" style="45" bestFit="1" customWidth="1"/>
    <col min="16131" max="16384" width="9.140625" style="45"/>
  </cols>
  <sheetData>
    <row r="1" spans="1:8" ht="28.9" customHeight="1" x14ac:dyDescent="0.25">
      <c r="A1" s="43"/>
      <c r="B1" s="340" t="s">
        <v>467</v>
      </c>
      <c r="C1" s="43"/>
      <c r="D1" s="43"/>
      <c r="E1" s="43"/>
      <c r="F1" s="43"/>
      <c r="G1" s="44"/>
      <c r="H1" s="44"/>
    </row>
    <row r="2" spans="1:8" x14ac:dyDescent="0.2">
      <c r="A2" s="43"/>
      <c r="B2" s="43"/>
      <c r="C2" s="43"/>
      <c r="D2" s="43"/>
      <c r="E2" s="43"/>
      <c r="F2" s="43"/>
      <c r="G2" s="44"/>
      <c r="H2" s="44"/>
    </row>
    <row r="3" spans="1:8" ht="15" x14ac:dyDescent="0.2">
      <c r="A3" s="43"/>
      <c r="B3" s="47" t="s">
        <v>477</v>
      </c>
      <c r="C3" s="43"/>
      <c r="D3" s="43"/>
      <c r="E3" s="43"/>
      <c r="F3" s="43"/>
      <c r="G3" s="44"/>
      <c r="H3" s="44"/>
    </row>
    <row r="4" spans="1:8" ht="15" x14ac:dyDescent="0.2">
      <c r="A4" s="43"/>
      <c r="B4" s="339"/>
      <c r="C4" s="43"/>
      <c r="D4" s="43"/>
      <c r="E4" s="43"/>
      <c r="F4" s="43"/>
      <c r="G4" s="44"/>
      <c r="H4" s="44"/>
    </row>
    <row r="5" spans="1:8" x14ac:dyDescent="0.2">
      <c r="A5" s="43"/>
      <c r="B5" s="43"/>
      <c r="C5" s="43"/>
      <c r="D5" s="43"/>
      <c r="E5" s="43"/>
      <c r="F5" s="43"/>
      <c r="G5" s="44"/>
      <c r="H5" s="44"/>
    </row>
    <row r="6" spans="1:8" ht="25.5" customHeight="1" x14ac:dyDescent="0.55000000000000004">
      <c r="A6" s="46"/>
      <c r="B6" s="47" t="s">
        <v>30</v>
      </c>
      <c r="C6" s="43"/>
      <c r="D6" s="43"/>
      <c r="E6" s="43"/>
      <c r="F6" s="43"/>
      <c r="G6" s="44"/>
      <c r="H6" s="44"/>
    </row>
    <row r="7" spans="1:8" ht="5.25" customHeight="1" x14ac:dyDescent="0.2">
      <c r="A7" s="43"/>
      <c r="C7" s="43"/>
      <c r="D7" s="43"/>
      <c r="E7" s="43"/>
      <c r="F7" s="43"/>
      <c r="G7" s="44"/>
      <c r="H7" s="44"/>
    </row>
    <row r="8" spans="1:8" ht="15" x14ac:dyDescent="0.2">
      <c r="A8" s="43"/>
      <c r="B8" s="47" t="s">
        <v>85</v>
      </c>
      <c r="C8" s="43"/>
      <c r="D8" s="43"/>
      <c r="E8" s="43"/>
      <c r="F8" s="43"/>
      <c r="G8" s="44"/>
      <c r="H8" s="44"/>
    </row>
    <row r="9" spans="1:8" ht="15" x14ac:dyDescent="0.2">
      <c r="A9" s="43"/>
      <c r="B9" s="56" t="s">
        <v>86</v>
      </c>
      <c r="C9" s="43"/>
      <c r="D9" s="43"/>
      <c r="E9" s="43"/>
      <c r="F9" s="43"/>
      <c r="G9" s="44"/>
      <c r="H9" s="44"/>
    </row>
    <row r="10" spans="1:8" ht="15" x14ac:dyDescent="0.2">
      <c r="A10" s="43"/>
      <c r="B10" s="47" t="s">
        <v>87</v>
      </c>
      <c r="C10" s="43"/>
      <c r="D10" s="43"/>
      <c r="E10" s="43"/>
      <c r="F10" s="43"/>
      <c r="G10" s="44"/>
      <c r="H10" s="44"/>
    </row>
    <row r="11" spans="1:8" ht="15" x14ac:dyDescent="0.2">
      <c r="A11" s="43"/>
      <c r="B11" s="47" t="s">
        <v>88</v>
      </c>
      <c r="C11" s="43"/>
      <c r="D11" s="43"/>
      <c r="E11" s="43"/>
      <c r="F11" s="43"/>
      <c r="G11" s="44"/>
      <c r="H11" s="44"/>
    </row>
    <row r="12" spans="1:8" ht="15" x14ac:dyDescent="0.2">
      <c r="A12" s="43"/>
      <c r="B12" s="47" t="s">
        <v>89</v>
      </c>
      <c r="C12" s="43"/>
      <c r="D12" s="43"/>
      <c r="E12" s="43"/>
      <c r="F12" s="43"/>
      <c r="G12" s="44"/>
      <c r="H12" s="44"/>
    </row>
    <row r="13" spans="1:8" x14ac:dyDescent="0.2">
      <c r="A13" s="43"/>
      <c r="C13" s="43"/>
      <c r="D13" s="43"/>
      <c r="E13" s="43"/>
      <c r="F13" s="43"/>
      <c r="G13" s="44"/>
      <c r="H13" s="44"/>
    </row>
    <row r="14" spans="1:8" x14ac:dyDescent="0.2">
      <c r="A14" s="43"/>
      <c r="C14" s="43"/>
      <c r="D14" s="43"/>
      <c r="E14" s="43"/>
      <c r="F14" s="43"/>
      <c r="G14" s="44"/>
      <c r="H14" s="44"/>
    </row>
    <row r="15" spans="1:8" ht="18" x14ac:dyDescent="0.25">
      <c r="A15" s="43"/>
      <c r="B15" s="49" t="s">
        <v>31</v>
      </c>
      <c r="C15" s="43"/>
      <c r="D15" s="43"/>
      <c r="E15" s="43"/>
      <c r="F15" s="43"/>
      <c r="G15" s="44"/>
      <c r="H15" s="44"/>
    </row>
    <row r="16" spans="1:8" ht="15.75" x14ac:dyDescent="0.2">
      <c r="A16" s="43"/>
      <c r="B16" s="227" t="s">
        <v>358</v>
      </c>
      <c r="C16" s="43"/>
      <c r="D16" s="43"/>
      <c r="E16" s="43"/>
      <c r="F16" s="43"/>
      <c r="G16" s="44"/>
      <c r="H16" s="44"/>
    </row>
    <row r="17" spans="1:8" ht="7.5" customHeight="1" x14ac:dyDescent="0.25">
      <c r="A17" s="47"/>
      <c r="B17" s="50"/>
      <c r="C17" s="43"/>
      <c r="D17" s="43"/>
      <c r="E17" s="43"/>
      <c r="F17" s="43"/>
      <c r="G17" s="44"/>
      <c r="H17" s="44"/>
    </row>
    <row r="18" spans="1:8" s="57" customFormat="1" ht="15.75" customHeight="1" x14ac:dyDescent="0.2">
      <c r="A18" s="58"/>
      <c r="B18" s="503" t="s">
        <v>478</v>
      </c>
      <c r="C18" s="503"/>
      <c r="D18" s="503"/>
      <c r="E18" s="503"/>
      <c r="F18" s="503"/>
      <c r="G18" s="503"/>
      <c r="H18" s="59"/>
    </row>
    <row r="19" spans="1:8" s="57" customFormat="1" ht="15.75" x14ac:dyDescent="0.2">
      <c r="A19" s="58"/>
      <c r="B19" s="505" t="s">
        <v>472</v>
      </c>
      <c r="C19" s="505"/>
      <c r="D19" s="505"/>
      <c r="E19" s="505"/>
      <c r="F19" s="505"/>
      <c r="G19" s="505"/>
      <c r="H19" s="59"/>
    </row>
    <row r="20" spans="1:8" ht="15.75" x14ac:dyDescent="0.2">
      <c r="A20" s="43"/>
      <c r="B20" s="505" t="s">
        <v>354</v>
      </c>
      <c r="C20" s="505"/>
      <c r="D20" s="505"/>
      <c r="E20" s="505"/>
      <c r="F20" s="505"/>
      <c r="G20" s="505"/>
      <c r="H20" s="44"/>
    </row>
    <row r="21" spans="1:8" ht="15.75" x14ac:dyDescent="0.2">
      <c r="A21" s="43"/>
      <c r="B21" s="505" t="s">
        <v>355</v>
      </c>
      <c r="C21" s="505"/>
      <c r="D21" s="505"/>
      <c r="E21" s="505"/>
      <c r="F21" s="505"/>
      <c r="G21" s="505"/>
      <c r="H21" s="44"/>
    </row>
    <row r="22" spans="1:8" ht="15.75" x14ac:dyDescent="0.2">
      <c r="A22" s="48"/>
      <c r="B22" s="505" t="s">
        <v>356</v>
      </c>
      <c r="C22" s="505"/>
      <c r="D22" s="505"/>
      <c r="E22" s="505"/>
      <c r="F22" s="505"/>
      <c r="G22" s="505"/>
      <c r="H22" s="44"/>
    </row>
    <row r="23" spans="1:8" ht="15.75" x14ac:dyDescent="0.2">
      <c r="A23" s="48"/>
      <c r="B23" s="504" t="s">
        <v>357</v>
      </c>
      <c r="C23" s="504"/>
      <c r="D23" s="504"/>
      <c r="E23" s="504"/>
      <c r="F23" s="504"/>
      <c r="G23" s="504"/>
      <c r="H23" s="44"/>
    </row>
    <row r="24" spans="1:8" ht="15.75" x14ac:dyDescent="0.2">
      <c r="A24" s="48"/>
      <c r="B24" s="508" t="s">
        <v>468</v>
      </c>
      <c r="C24" s="508"/>
      <c r="D24" s="508"/>
      <c r="E24" s="508"/>
      <c r="F24" s="508"/>
      <c r="G24" s="508"/>
      <c r="H24" s="44"/>
    </row>
    <row r="25" spans="1:8" ht="15.75" x14ac:dyDescent="0.2">
      <c r="A25" s="48"/>
      <c r="B25" s="508" t="s">
        <v>469</v>
      </c>
      <c r="C25" s="508"/>
      <c r="D25" s="508"/>
      <c r="E25" s="508"/>
      <c r="F25" s="508"/>
      <c r="G25" s="508"/>
      <c r="H25" s="44"/>
    </row>
    <row r="26" spans="1:8" ht="15.75" x14ac:dyDescent="0.2">
      <c r="A26" s="48"/>
      <c r="B26" s="508" t="s">
        <v>470</v>
      </c>
      <c r="C26" s="508"/>
      <c r="D26" s="508"/>
      <c r="E26" s="508"/>
      <c r="F26" s="508"/>
      <c r="G26" s="508"/>
      <c r="H26" s="44"/>
    </row>
    <row r="27" spans="1:8" ht="15.75" x14ac:dyDescent="0.2">
      <c r="A27" s="48"/>
      <c r="B27" s="508" t="s">
        <v>471</v>
      </c>
      <c r="C27" s="508"/>
      <c r="D27" s="508"/>
      <c r="E27" s="508"/>
      <c r="F27" s="508"/>
      <c r="G27" s="508"/>
      <c r="H27" s="44"/>
    </row>
    <row r="28" spans="1:8" ht="15.75" x14ac:dyDescent="0.2">
      <c r="A28" s="44"/>
      <c r="B28" s="506" t="s">
        <v>473</v>
      </c>
      <c r="C28" s="506"/>
      <c r="D28" s="506"/>
      <c r="E28" s="506"/>
      <c r="F28" s="506"/>
      <c r="G28" s="506"/>
      <c r="H28" s="44"/>
    </row>
    <row r="29" spans="1:8" ht="15.75" x14ac:dyDescent="0.2">
      <c r="A29" s="44"/>
      <c r="B29" s="506" t="s">
        <v>474</v>
      </c>
      <c r="C29" s="506"/>
      <c r="D29" s="506"/>
      <c r="E29" s="506"/>
      <c r="F29" s="506"/>
      <c r="G29" s="506"/>
      <c r="H29" s="44"/>
    </row>
    <row r="30" spans="1:8" ht="15.75" x14ac:dyDescent="0.2">
      <c r="A30" s="44"/>
      <c r="B30" s="506" t="s">
        <v>475</v>
      </c>
      <c r="C30" s="506"/>
      <c r="D30" s="506"/>
      <c r="E30" s="506"/>
      <c r="F30" s="506"/>
      <c r="G30" s="506"/>
      <c r="H30" s="44"/>
    </row>
    <row r="31" spans="1:8" ht="15.75" x14ac:dyDescent="0.2">
      <c r="A31" s="44"/>
      <c r="B31" s="506" t="s">
        <v>476</v>
      </c>
      <c r="C31" s="506"/>
      <c r="D31" s="506"/>
      <c r="E31" s="506"/>
      <c r="F31" s="506"/>
      <c r="G31" s="506"/>
      <c r="H31" s="44"/>
    </row>
    <row r="32" spans="1:8" ht="15.75" x14ac:dyDescent="0.2">
      <c r="A32" s="44"/>
      <c r="B32" s="507" t="s">
        <v>102</v>
      </c>
      <c r="C32" s="507"/>
      <c r="D32" s="507"/>
      <c r="E32" s="507"/>
      <c r="F32" s="507"/>
      <c r="G32" s="507"/>
      <c r="H32" s="44"/>
    </row>
    <row r="33" spans="1:8" ht="15.75" x14ac:dyDescent="0.2">
      <c r="A33" s="44"/>
      <c r="B33" s="507" t="s">
        <v>103</v>
      </c>
      <c r="C33" s="507"/>
      <c r="D33" s="507"/>
      <c r="E33" s="507"/>
      <c r="F33" s="507"/>
      <c r="G33" s="507"/>
      <c r="H33" s="44"/>
    </row>
    <row r="34" spans="1:8" x14ac:dyDescent="0.2">
      <c r="A34" s="44"/>
      <c r="B34" s="44"/>
      <c r="C34" s="44"/>
      <c r="D34" s="44"/>
      <c r="E34" s="44"/>
      <c r="F34" s="44"/>
      <c r="G34" s="44"/>
      <c r="H34" s="44"/>
    </row>
    <row r="35" spans="1:8" x14ac:dyDescent="0.2">
      <c r="A35" s="44"/>
      <c r="B35" s="44"/>
      <c r="C35" s="44"/>
      <c r="D35" s="44"/>
      <c r="E35" s="44"/>
      <c r="F35" s="44"/>
      <c r="G35" s="44"/>
      <c r="H35" s="44"/>
    </row>
    <row r="36" spans="1:8" x14ac:dyDescent="0.2">
      <c r="A36" s="44"/>
      <c r="B36" s="44"/>
      <c r="C36" s="44"/>
      <c r="D36" s="44"/>
      <c r="E36" s="44"/>
      <c r="F36" s="44"/>
      <c r="G36" s="44"/>
      <c r="H36" s="44"/>
    </row>
    <row r="37" spans="1:8" x14ac:dyDescent="0.2">
      <c r="A37" s="44"/>
      <c r="B37" s="44"/>
      <c r="C37" s="44"/>
      <c r="D37" s="44"/>
      <c r="E37" s="44"/>
      <c r="F37" s="44"/>
      <c r="G37" s="44"/>
      <c r="H37" s="44"/>
    </row>
    <row r="38" spans="1:8" x14ac:dyDescent="0.2">
      <c r="A38" s="44"/>
      <c r="B38" s="44"/>
      <c r="C38" s="44"/>
      <c r="D38" s="44"/>
      <c r="E38" s="44"/>
      <c r="F38" s="44"/>
      <c r="G38" s="44"/>
      <c r="H38" s="44"/>
    </row>
  </sheetData>
  <mergeCells count="16">
    <mergeCell ref="B30:G30"/>
    <mergeCell ref="B31:G31"/>
    <mergeCell ref="B32:G32"/>
    <mergeCell ref="B33:G33"/>
    <mergeCell ref="B24:G24"/>
    <mergeCell ref="B25:G25"/>
    <mergeCell ref="B26:G26"/>
    <mergeCell ref="B27:G27"/>
    <mergeCell ref="B28:G28"/>
    <mergeCell ref="B29:G29"/>
    <mergeCell ref="B18:G18"/>
    <mergeCell ref="B23:G23"/>
    <mergeCell ref="B22:G22"/>
    <mergeCell ref="B21:G21"/>
    <mergeCell ref="B20:G20"/>
    <mergeCell ref="B19:G19"/>
  </mergeCells>
  <hyperlinks>
    <hyperlink ref="B9" r:id="rId1" xr:uid="{00000000-0004-0000-0000-000000000000}"/>
  </hyperlinks>
  <pageMargins left="0.75" right="0.75" top="1" bottom="1" header="0.5" footer="0.5"/>
  <pageSetup paperSize="9" orientation="landscape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499984740745262"/>
  </sheetPr>
  <dimension ref="B2:R34"/>
  <sheetViews>
    <sheetView workbookViewId="0">
      <pane ySplit="5" topLeftCell="A6" activePane="bottomLeft" state="frozen"/>
      <selection pane="bottomLeft" activeCell="H19" sqref="H19"/>
    </sheetView>
  </sheetViews>
  <sheetFormatPr defaultRowHeight="15" x14ac:dyDescent="0.25"/>
  <cols>
    <col min="2" max="2" width="12.42578125" customWidth="1"/>
    <col min="3" max="3" width="16" customWidth="1"/>
    <col min="4" max="4" width="18.85546875" customWidth="1"/>
    <col min="5" max="5" width="15.42578125" customWidth="1"/>
    <col min="6" max="6" width="7.5703125" customWidth="1"/>
    <col min="7" max="7" width="15.5703125" customWidth="1"/>
    <col min="8" max="8" width="14.7109375" customWidth="1"/>
    <col min="9" max="9" width="13.7109375" customWidth="1"/>
    <col min="10" max="10" width="17.7109375" customWidth="1"/>
  </cols>
  <sheetData>
    <row r="2" spans="2:18" ht="15" customHeight="1" x14ac:dyDescent="0.25">
      <c r="B2" s="542" t="s">
        <v>502</v>
      </c>
      <c r="C2" s="542"/>
      <c r="D2" s="542"/>
      <c r="E2" s="542"/>
      <c r="G2" s="543" t="s">
        <v>501</v>
      </c>
      <c r="H2" s="543"/>
      <c r="I2" s="543"/>
      <c r="J2" s="543"/>
      <c r="L2" s="539" t="s">
        <v>359</v>
      </c>
      <c r="M2" s="539"/>
      <c r="N2" s="539"/>
      <c r="O2" s="539"/>
      <c r="P2" s="539"/>
      <c r="Q2" s="539"/>
      <c r="R2" s="539"/>
    </row>
    <row r="3" spans="2:18" ht="15" customHeight="1" x14ac:dyDescent="0.25">
      <c r="B3" s="542"/>
      <c r="C3" s="542"/>
      <c r="D3" s="542"/>
      <c r="E3" s="542"/>
      <c r="G3" s="543"/>
      <c r="H3" s="543"/>
      <c r="I3" s="543"/>
      <c r="J3" s="543"/>
      <c r="L3" s="539"/>
      <c r="M3" s="539"/>
      <c r="N3" s="539"/>
      <c r="O3" s="539"/>
      <c r="P3" s="539"/>
      <c r="Q3" s="539"/>
      <c r="R3" s="539"/>
    </row>
    <row r="4" spans="2:18" ht="28.5" customHeight="1" x14ac:dyDescent="0.25">
      <c r="B4" s="544" t="s">
        <v>508</v>
      </c>
      <c r="C4" s="544"/>
      <c r="D4" s="544"/>
      <c r="E4" s="544"/>
      <c r="G4" s="538" t="s">
        <v>509</v>
      </c>
      <c r="H4" s="538"/>
      <c r="I4" s="538"/>
      <c r="J4" s="538"/>
      <c r="L4" s="540" t="s">
        <v>510</v>
      </c>
      <c r="M4" s="540"/>
      <c r="N4" s="540"/>
      <c r="O4" s="540"/>
      <c r="P4" s="540"/>
      <c r="Q4" s="540"/>
      <c r="R4" s="540"/>
    </row>
    <row r="5" spans="2:18" ht="30" customHeight="1" x14ac:dyDescent="0.25">
      <c r="B5" s="544"/>
      <c r="C5" s="544"/>
      <c r="D5" s="544"/>
      <c r="E5" s="544"/>
      <c r="G5" s="538"/>
      <c r="H5" s="538"/>
      <c r="I5" s="538"/>
      <c r="J5" s="538"/>
      <c r="L5" s="540"/>
      <c r="M5" s="540"/>
      <c r="N5" s="540"/>
      <c r="O5" s="540"/>
      <c r="P5" s="540"/>
      <c r="Q5" s="540"/>
      <c r="R5" s="540"/>
    </row>
    <row r="6" spans="2:18" ht="15.75" thickBot="1" x14ac:dyDescent="0.3">
      <c r="F6" s="228"/>
    </row>
    <row r="7" spans="2:18" ht="16.5" thickTop="1" thickBot="1" x14ac:dyDescent="0.3">
      <c r="B7" s="511" t="s">
        <v>360</v>
      </c>
      <c r="C7" s="512"/>
      <c r="D7" s="512"/>
      <c r="E7" s="364" t="s">
        <v>487</v>
      </c>
      <c r="F7" s="187"/>
      <c r="G7" s="535" t="s">
        <v>558</v>
      </c>
      <c r="H7" s="536"/>
      <c r="I7" s="536"/>
      <c r="J7" s="462" t="str">
        <f>IF($E$7 = "Yes",$E$14,"-")</f>
        <v>-</v>
      </c>
    </row>
    <row r="8" spans="2:18" ht="16.5" thickTop="1" thickBot="1" x14ac:dyDescent="0.3">
      <c r="F8" s="228"/>
    </row>
    <row r="9" spans="2:18" ht="15.75" customHeight="1" thickTop="1" x14ac:dyDescent="0.25">
      <c r="B9" s="545" t="s">
        <v>556</v>
      </c>
      <c r="C9" s="546"/>
      <c r="D9" s="546"/>
      <c r="E9" s="547"/>
      <c r="F9" s="229"/>
      <c r="G9" s="523" t="s">
        <v>552</v>
      </c>
      <c r="H9" s="524"/>
      <c r="I9" s="524"/>
      <c r="J9" s="525"/>
    </row>
    <row r="10" spans="2:18" x14ac:dyDescent="0.25">
      <c r="B10" s="517"/>
      <c r="C10" s="518"/>
      <c r="D10" s="518"/>
      <c r="E10" s="548"/>
      <c r="F10" s="229"/>
      <c r="G10" s="526"/>
      <c r="H10" s="527"/>
      <c r="I10" s="527"/>
      <c r="J10" s="528"/>
    </row>
    <row r="11" spans="2:18" x14ac:dyDescent="0.25">
      <c r="B11" s="517" t="s">
        <v>364</v>
      </c>
      <c r="C11" s="518"/>
      <c r="D11" s="518"/>
      <c r="E11" s="446">
        <v>-10</v>
      </c>
      <c r="F11" s="228"/>
      <c r="G11" s="531" t="s">
        <v>498</v>
      </c>
      <c r="H11" s="532"/>
      <c r="I11" s="532"/>
      <c r="J11" s="359">
        <f>IF($E$7 = "Yes",E11,'Intermediate Calculations'!$R7)</f>
        <v>-180.45042787591356</v>
      </c>
    </row>
    <row r="12" spans="2:18" x14ac:dyDescent="0.25">
      <c r="B12" s="517" t="s">
        <v>365</v>
      </c>
      <c r="C12" s="518"/>
      <c r="D12" s="518"/>
      <c r="E12" s="446">
        <v>-10</v>
      </c>
      <c r="F12" s="228"/>
      <c r="G12" s="531" t="s">
        <v>499</v>
      </c>
      <c r="H12" s="532"/>
      <c r="I12" s="532"/>
      <c r="J12" s="359">
        <f>IF($E$7 = "Yes",E12,'Intermediate Calculations'!$R8)</f>
        <v>-239.04008876719615</v>
      </c>
    </row>
    <row r="13" spans="2:18" ht="15.75" thickBot="1" x14ac:dyDescent="0.3">
      <c r="B13" s="517" t="s">
        <v>366</v>
      </c>
      <c r="C13" s="518"/>
      <c r="D13" s="518"/>
      <c r="E13" s="447">
        <v>-10</v>
      </c>
      <c r="F13" s="228"/>
      <c r="G13" s="531" t="s">
        <v>500</v>
      </c>
      <c r="H13" s="532"/>
      <c r="I13" s="532"/>
      <c r="J13" s="442">
        <f>IF($E$7 = "Yes",E13,'Intermediate Calculations'!$R9)</f>
        <v>0</v>
      </c>
    </row>
    <row r="14" spans="2:18" ht="16.5" thickTop="1" thickBot="1" x14ac:dyDescent="0.3">
      <c r="B14" s="519" t="s">
        <v>557</v>
      </c>
      <c r="C14" s="520"/>
      <c r="D14" s="520"/>
      <c r="E14" s="445">
        <v>20</v>
      </c>
      <c r="F14" s="228"/>
      <c r="G14" s="443"/>
      <c r="H14" s="443"/>
      <c r="I14" s="443"/>
      <c r="J14" s="444"/>
    </row>
    <row r="15" spans="2:18" ht="15.75" thickTop="1" x14ac:dyDescent="0.25">
      <c r="F15" s="228"/>
      <c r="G15" s="533" t="s">
        <v>574</v>
      </c>
      <c r="H15" s="534"/>
      <c r="I15" s="534"/>
      <c r="J15" s="448" t="s">
        <v>550</v>
      </c>
    </row>
    <row r="16" spans="2:18" ht="15.75" thickBot="1" x14ac:dyDescent="0.3">
      <c r="B16" s="541" t="s">
        <v>511</v>
      </c>
      <c r="C16" s="541"/>
      <c r="D16" s="541"/>
      <c r="E16" s="541"/>
      <c r="F16" s="228"/>
      <c r="G16" s="529" t="s">
        <v>575</v>
      </c>
      <c r="H16" s="530"/>
      <c r="I16" s="530"/>
      <c r="J16" s="449" t="s">
        <v>550</v>
      </c>
    </row>
    <row r="17" spans="2:6" ht="16.5" thickTop="1" thickBot="1" x14ac:dyDescent="0.3">
      <c r="F17" s="228"/>
    </row>
    <row r="18" spans="2:6" ht="16.5" customHeight="1" thickTop="1" thickBot="1" x14ac:dyDescent="0.3">
      <c r="B18" s="511" t="s">
        <v>503</v>
      </c>
      <c r="C18" s="512"/>
      <c r="D18" s="512"/>
      <c r="E18" s="364" t="s">
        <v>524</v>
      </c>
      <c r="F18" s="228"/>
    </row>
    <row r="19" spans="2:6" ht="16.5" customHeight="1" thickTop="1" thickBot="1" x14ac:dyDescent="0.3">
      <c r="B19" s="511" t="s">
        <v>419</v>
      </c>
      <c r="C19" s="512"/>
      <c r="D19" s="537"/>
      <c r="E19" s="411">
        <v>2</v>
      </c>
      <c r="F19" s="228"/>
    </row>
    <row r="20" spans="2:6" ht="16.5" customHeight="1" thickTop="1" thickBot="1" x14ac:dyDescent="0.3">
      <c r="B20" s="515" t="s">
        <v>370</v>
      </c>
      <c r="C20" s="516"/>
      <c r="D20" s="263" t="s">
        <v>526</v>
      </c>
      <c r="E20" s="363" t="s">
        <v>525</v>
      </c>
    </row>
    <row r="21" spans="2:6" ht="16.5" customHeight="1" thickTop="1" x14ac:dyDescent="0.25">
      <c r="B21" s="517" t="s">
        <v>529</v>
      </c>
      <c r="C21" s="518"/>
      <c r="D21" s="469">
        <v>-0.01</v>
      </c>
      <c r="E21" s="450">
        <v>0.01</v>
      </c>
    </row>
    <row r="22" spans="2:6" ht="16.5" customHeight="1" x14ac:dyDescent="0.25">
      <c r="B22" s="517" t="s">
        <v>528</v>
      </c>
      <c r="C22" s="518"/>
      <c r="D22" s="470">
        <v>-0.01</v>
      </c>
      <c r="E22" s="451">
        <v>0.01</v>
      </c>
    </row>
    <row r="23" spans="2:6" ht="16.5" customHeight="1" x14ac:dyDescent="0.25">
      <c r="B23" s="517" t="s">
        <v>527</v>
      </c>
      <c r="C23" s="518"/>
      <c r="D23" s="470">
        <v>-0.01</v>
      </c>
      <c r="E23" s="451">
        <v>0.01</v>
      </c>
    </row>
    <row r="24" spans="2:6" ht="16.5" customHeight="1" x14ac:dyDescent="0.25">
      <c r="B24" s="517" t="s">
        <v>530</v>
      </c>
      <c r="C24" s="518"/>
      <c r="D24" s="470">
        <v>-0.01</v>
      </c>
      <c r="E24" s="451">
        <v>0.01</v>
      </c>
    </row>
    <row r="25" spans="2:6" ht="16.5" customHeight="1" thickBot="1" x14ac:dyDescent="0.3">
      <c r="B25" s="519" t="s">
        <v>531</v>
      </c>
      <c r="C25" s="520"/>
      <c r="D25" s="470">
        <v>-0.01</v>
      </c>
      <c r="E25" s="451">
        <v>0.01</v>
      </c>
    </row>
    <row r="26" spans="2:6" ht="15.75" thickTop="1" x14ac:dyDescent="0.25">
      <c r="B26" s="517" t="s">
        <v>532</v>
      </c>
      <c r="C26" s="518"/>
      <c r="D26" s="470">
        <v>-0.01</v>
      </c>
      <c r="E26" s="451">
        <v>0.01</v>
      </c>
    </row>
    <row r="27" spans="2:6" x14ac:dyDescent="0.25">
      <c r="B27" s="517" t="s">
        <v>533</v>
      </c>
      <c r="C27" s="518"/>
      <c r="D27" s="470">
        <v>-0.01</v>
      </c>
      <c r="E27" s="451">
        <v>0.01</v>
      </c>
    </row>
    <row r="28" spans="2:6" x14ac:dyDescent="0.25">
      <c r="B28" s="517" t="s">
        <v>534</v>
      </c>
      <c r="C28" s="518"/>
      <c r="D28" s="470">
        <v>-0.01</v>
      </c>
      <c r="E28" s="451">
        <v>0.01</v>
      </c>
    </row>
    <row r="29" spans="2:6" x14ac:dyDescent="0.25">
      <c r="B29" s="517" t="s">
        <v>535</v>
      </c>
      <c r="C29" s="518"/>
      <c r="D29" s="470">
        <v>-0.01</v>
      </c>
      <c r="E29" s="451">
        <v>0.01</v>
      </c>
    </row>
    <row r="30" spans="2:6" ht="15.75" thickBot="1" x14ac:dyDescent="0.3">
      <c r="B30" s="519" t="s">
        <v>536</v>
      </c>
      <c r="C30" s="520"/>
      <c r="D30" s="471">
        <v>-0.01</v>
      </c>
      <c r="E30" s="452">
        <v>0.01</v>
      </c>
    </row>
    <row r="31" spans="2:6" ht="16.5" thickTop="1" thickBot="1" x14ac:dyDescent="0.3">
      <c r="B31" s="513" t="s">
        <v>466</v>
      </c>
      <c r="C31" s="514"/>
      <c r="D31" s="514"/>
      <c r="E31" s="365">
        <v>2019</v>
      </c>
    </row>
    <row r="32" spans="2:6" ht="15.75" thickTop="1" x14ac:dyDescent="0.25">
      <c r="B32" s="521" t="s">
        <v>494</v>
      </c>
      <c r="C32" s="522"/>
      <c r="D32" s="522"/>
      <c r="E32" s="448" t="s">
        <v>495</v>
      </c>
    </row>
    <row r="33" spans="2:5" ht="15.75" thickBot="1" x14ac:dyDescent="0.3">
      <c r="B33" s="509" t="s">
        <v>496</v>
      </c>
      <c r="C33" s="510"/>
      <c r="D33" s="510"/>
      <c r="E33" s="449" t="s">
        <v>487</v>
      </c>
    </row>
    <row r="34" spans="2:5" ht="15.75" thickTop="1" x14ac:dyDescent="0.25"/>
  </sheetData>
  <mergeCells count="36">
    <mergeCell ref="G7:I7"/>
    <mergeCell ref="B19:D19"/>
    <mergeCell ref="G4:J5"/>
    <mergeCell ref="L2:R3"/>
    <mergeCell ref="L4:R5"/>
    <mergeCell ref="B16:E16"/>
    <mergeCell ref="B2:E3"/>
    <mergeCell ref="G2:J3"/>
    <mergeCell ref="B4:E5"/>
    <mergeCell ref="B7:D7"/>
    <mergeCell ref="B9:E10"/>
    <mergeCell ref="B12:D12"/>
    <mergeCell ref="B11:D11"/>
    <mergeCell ref="B13:D13"/>
    <mergeCell ref="B14:D14"/>
    <mergeCell ref="G9:J10"/>
    <mergeCell ref="G16:I16"/>
    <mergeCell ref="G11:I11"/>
    <mergeCell ref="G12:I12"/>
    <mergeCell ref="G13:I13"/>
    <mergeCell ref="G15:I15"/>
    <mergeCell ref="B33:D33"/>
    <mergeCell ref="B18:D18"/>
    <mergeCell ref="B31:D31"/>
    <mergeCell ref="B20:C20"/>
    <mergeCell ref="B26:C26"/>
    <mergeCell ref="B27:C27"/>
    <mergeCell ref="B28:C28"/>
    <mergeCell ref="B29:C29"/>
    <mergeCell ref="B30:C30"/>
    <mergeCell ref="B32:D32"/>
    <mergeCell ref="B21:C21"/>
    <mergeCell ref="B22:C22"/>
    <mergeCell ref="B24:C24"/>
    <mergeCell ref="B25:C25"/>
    <mergeCell ref="B23:C23"/>
  </mergeCell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100-000000000000}">
          <x14:formula1>
            <xm:f>tabs!$C$1:$C$2</xm:f>
          </x14:formula1>
          <xm:sqref>E7 E33</xm:sqref>
        </x14:dataValidation>
        <x14:dataValidation type="list" allowBlank="1" showInputMessage="1" showErrorMessage="1" xr:uid="{00000000-0002-0000-0100-000001000000}">
          <x14:formula1>
            <xm:f>tabs!$B$1:$B$3</xm:f>
          </x14:formula1>
          <xm:sqref>E18</xm:sqref>
        </x14:dataValidation>
        <x14:dataValidation type="list" allowBlank="1" showInputMessage="1" showErrorMessage="1" xr:uid="{00000000-0002-0000-0100-000002000000}">
          <x14:formula1>
            <xm:f>tabs!$A$1:$A$20</xm:f>
          </x14:formula1>
          <xm:sqref>E31</xm:sqref>
        </x14:dataValidation>
        <x14:dataValidation type="list" allowBlank="1" showInputMessage="1" showErrorMessage="1" xr:uid="{00000000-0002-0000-0100-000003000000}">
          <x14:formula1>
            <xm:f>tabs!$D$1:$D$2</xm:f>
          </x14:formula1>
          <xm:sqref>J15</xm:sqref>
        </x14:dataValidation>
        <x14:dataValidation type="list" allowBlank="1" showInputMessage="1" showErrorMessage="1" xr:uid="{00000000-0002-0000-0100-000004000000}">
          <x14:formula1>
            <xm:f>tabs!$E$1:$E$6</xm:f>
          </x14:formula1>
          <xm:sqref>J16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"/>
  <sheetViews>
    <sheetView workbookViewId="0">
      <selection activeCell="E5" sqref="E5"/>
    </sheetView>
  </sheetViews>
  <sheetFormatPr defaultRowHeight="15" x14ac:dyDescent="0.25"/>
  <sheetData>
    <row r="1" spans="1:5" x14ac:dyDescent="0.25">
      <c r="A1">
        <v>2000</v>
      </c>
      <c r="B1" t="s">
        <v>504</v>
      </c>
      <c r="C1" t="s">
        <v>361</v>
      </c>
      <c r="D1" t="s">
        <v>550</v>
      </c>
      <c r="E1" t="s">
        <v>550</v>
      </c>
    </row>
    <row r="2" spans="1:5" x14ac:dyDescent="0.25">
      <c r="A2">
        <v>2001</v>
      </c>
      <c r="B2" t="s">
        <v>523</v>
      </c>
      <c r="C2" t="s">
        <v>487</v>
      </c>
      <c r="D2" t="s">
        <v>551</v>
      </c>
      <c r="E2" t="s">
        <v>551</v>
      </c>
    </row>
    <row r="3" spans="1:5" x14ac:dyDescent="0.25">
      <c r="A3">
        <v>2002</v>
      </c>
      <c r="B3" t="s">
        <v>524</v>
      </c>
      <c r="E3" t="s">
        <v>559</v>
      </c>
    </row>
    <row r="4" spans="1:5" x14ac:dyDescent="0.25">
      <c r="A4">
        <v>2003</v>
      </c>
      <c r="E4" t="s">
        <v>560</v>
      </c>
    </row>
    <row r="5" spans="1:5" x14ac:dyDescent="0.25">
      <c r="A5">
        <v>2004</v>
      </c>
      <c r="E5" t="s">
        <v>566</v>
      </c>
    </row>
    <row r="6" spans="1:5" x14ac:dyDescent="0.25">
      <c r="A6">
        <v>2005</v>
      </c>
      <c r="E6" t="s">
        <v>561</v>
      </c>
    </row>
    <row r="7" spans="1:5" x14ac:dyDescent="0.25">
      <c r="A7">
        <v>2006</v>
      </c>
    </row>
    <row r="8" spans="1:5" x14ac:dyDescent="0.25">
      <c r="A8">
        <v>2007</v>
      </c>
    </row>
    <row r="9" spans="1:5" x14ac:dyDescent="0.25">
      <c r="A9">
        <v>2008</v>
      </c>
    </row>
    <row r="10" spans="1:5" x14ac:dyDescent="0.25">
      <c r="A10">
        <v>2009</v>
      </c>
    </row>
    <row r="11" spans="1:5" x14ac:dyDescent="0.25">
      <c r="A11">
        <v>2010</v>
      </c>
    </row>
    <row r="12" spans="1:5" x14ac:dyDescent="0.25">
      <c r="A12">
        <v>2011</v>
      </c>
    </row>
    <row r="13" spans="1:5" x14ac:dyDescent="0.25">
      <c r="A13">
        <v>2012</v>
      </c>
    </row>
    <row r="14" spans="1:5" x14ac:dyDescent="0.25">
      <c r="A14">
        <v>2013</v>
      </c>
    </row>
    <row r="15" spans="1:5" x14ac:dyDescent="0.25">
      <c r="A15">
        <v>2014</v>
      </c>
    </row>
    <row r="16" spans="1:5" x14ac:dyDescent="0.25">
      <c r="A16">
        <v>2015</v>
      </c>
    </row>
    <row r="17" spans="1:1" x14ac:dyDescent="0.25">
      <c r="A17">
        <v>2016</v>
      </c>
    </row>
    <row r="18" spans="1:1" x14ac:dyDescent="0.25">
      <c r="A18">
        <v>2017</v>
      </c>
    </row>
    <row r="19" spans="1:1" x14ac:dyDescent="0.25">
      <c r="A19">
        <v>2018</v>
      </c>
    </row>
    <row r="20" spans="1:1" x14ac:dyDescent="0.25">
      <c r="A20"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499984740745262"/>
  </sheetPr>
  <dimension ref="B1:R10"/>
  <sheetViews>
    <sheetView tabSelected="1" workbookViewId="0">
      <selection activeCell="F24" sqref="F24"/>
    </sheetView>
  </sheetViews>
  <sheetFormatPr defaultRowHeight="15" x14ac:dyDescent="0.25"/>
  <cols>
    <col min="5" max="5" width="11.5703125" customWidth="1"/>
    <col min="18" max="18" width="17.28515625" customWidth="1"/>
  </cols>
  <sheetData>
    <row r="1" spans="2:18" ht="15.75" thickBot="1" x14ac:dyDescent="0.3"/>
    <row r="2" spans="2:18" ht="16.5" thickTop="1" thickBot="1" x14ac:dyDescent="0.3">
      <c r="B2" s="565" t="s">
        <v>570</v>
      </c>
      <c r="C2" s="566"/>
      <c r="D2" s="566"/>
      <c r="E2" s="566"/>
      <c r="F2" s="566" t="s">
        <v>572</v>
      </c>
      <c r="G2" s="566"/>
      <c r="H2" s="566"/>
      <c r="I2" s="566"/>
      <c r="J2" s="566" t="s">
        <v>571</v>
      </c>
      <c r="K2" s="566"/>
      <c r="L2" s="566"/>
      <c r="M2" s="567"/>
      <c r="O2" s="523" t="s">
        <v>573</v>
      </c>
      <c r="P2" s="524"/>
      <c r="Q2" s="524"/>
      <c r="R2" s="525"/>
    </row>
    <row r="3" spans="2:18" ht="15.75" thickTop="1" x14ac:dyDescent="0.25">
      <c r="B3" s="553" t="s">
        <v>507</v>
      </c>
      <c r="C3" s="554"/>
      <c r="D3" s="554"/>
      <c r="E3" s="554"/>
      <c r="F3" s="553" t="s">
        <v>506</v>
      </c>
      <c r="G3" s="554"/>
      <c r="H3" s="554"/>
      <c r="I3" s="557"/>
      <c r="J3" s="554" t="s">
        <v>505</v>
      </c>
      <c r="K3" s="554"/>
      <c r="L3" s="554"/>
      <c r="M3" s="557"/>
      <c r="O3" s="526"/>
      <c r="P3" s="527"/>
      <c r="Q3" s="527"/>
      <c r="R3" s="528"/>
    </row>
    <row r="4" spans="2:18" ht="15.75" thickBot="1" x14ac:dyDescent="0.3">
      <c r="B4" s="555"/>
      <c r="C4" s="556"/>
      <c r="D4" s="556"/>
      <c r="E4" s="556"/>
      <c r="F4" s="564"/>
      <c r="G4" s="558"/>
      <c r="H4" s="558"/>
      <c r="I4" s="559"/>
      <c r="J4" s="558"/>
      <c r="K4" s="558"/>
      <c r="L4" s="558"/>
      <c r="M4" s="559"/>
      <c r="O4" s="568"/>
      <c r="P4" s="569"/>
      <c r="Q4" s="569"/>
      <c r="R4" s="570"/>
    </row>
    <row r="5" spans="2:18" ht="15.75" thickTop="1" x14ac:dyDescent="0.25">
      <c r="B5" s="560" t="s">
        <v>362</v>
      </c>
      <c r="C5" s="561"/>
      <c r="D5" s="561"/>
      <c r="E5" s="561"/>
      <c r="F5" s="560" t="s">
        <v>362</v>
      </c>
      <c r="G5" s="561"/>
      <c r="H5" s="561"/>
      <c r="I5" s="562"/>
      <c r="J5" s="561" t="s">
        <v>362</v>
      </c>
      <c r="K5" s="561"/>
      <c r="L5" s="561"/>
      <c r="M5" s="562"/>
      <c r="O5" s="523" t="s">
        <v>512</v>
      </c>
      <c r="P5" s="524"/>
      <c r="Q5" s="524"/>
      <c r="R5" s="525"/>
    </row>
    <row r="6" spans="2:18" x14ac:dyDescent="0.25">
      <c r="B6" s="549"/>
      <c r="C6" s="550"/>
      <c r="D6" s="550"/>
      <c r="E6" s="550"/>
      <c r="F6" s="549"/>
      <c r="G6" s="550"/>
      <c r="H6" s="550"/>
      <c r="I6" s="563"/>
      <c r="J6" s="550"/>
      <c r="K6" s="550"/>
      <c r="L6" s="550"/>
      <c r="M6" s="563"/>
      <c r="O6" s="526"/>
      <c r="P6" s="527"/>
      <c r="Q6" s="527"/>
      <c r="R6" s="528"/>
    </row>
    <row r="7" spans="2:18" x14ac:dyDescent="0.25">
      <c r="B7" s="549" t="s">
        <v>498</v>
      </c>
      <c r="C7" s="550"/>
      <c r="D7" s="550"/>
      <c r="E7" s="361">
        <f>'Quantity Calculations'!$H5</f>
        <v>-180.45042787591356</v>
      </c>
      <c r="F7" s="549" t="s">
        <v>498</v>
      </c>
      <c r="G7" s="550"/>
      <c r="H7" s="550"/>
      <c r="I7" s="359">
        <f>'Duty &amp; Price Calculations'!$O$25</f>
        <v>-92.317334829833641</v>
      </c>
      <c r="J7" s="550" t="s">
        <v>498</v>
      </c>
      <c r="K7" s="550"/>
      <c r="L7" s="550"/>
      <c r="M7" s="359">
        <f>'Duty &amp; Price Calculations'!$T$5</f>
        <v>-32.362203742227962</v>
      </c>
      <c r="O7" s="531" t="s">
        <v>498</v>
      </c>
      <c r="P7" s="532"/>
      <c r="Q7" s="532"/>
      <c r="R7" s="359">
        <f>IF('Front Sheet'!$E$18 = "Tax",M7,  IF('Front Sheet'!$E$18 = "Price",I7, IF('Front Sheet'!$E$18 = "Quantity", E7, "ERROR") ) )</f>
        <v>-180.45042787591356</v>
      </c>
    </row>
    <row r="8" spans="2:18" x14ac:dyDescent="0.25">
      <c r="B8" s="549" t="s">
        <v>499</v>
      </c>
      <c r="C8" s="550"/>
      <c r="D8" s="550"/>
      <c r="E8" s="361">
        <f>'Quantity Calculations'!$H10</f>
        <v>-239.04008876719615</v>
      </c>
      <c r="F8" s="549" t="s">
        <v>499</v>
      </c>
      <c r="G8" s="550"/>
      <c r="H8" s="550"/>
      <c r="I8" s="359">
        <f>'Duty &amp; Price Calculations'!$O$30</f>
        <v>-192.71798328991341</v>
      </c>
      <c r="J8" s="550" t="s">
        <v>499</v>
      </c>
      <c r="K8" s="550"/>
      <c r="L8" s="550"/>
      <c r="M8" s="359">
        <f>'Duty &amp; Price Calculations'!$T$10</f>
        <v>-20.372477705762936</v>
      </c>
      <c r="O8" s="531" t="s">
        <v>499</v>
      </c>
      <c r="P8" s="532"/>
      <c r="Q8" s="532"/>
      <c r="R8" s="359">
        <f>IF('Front Sheet'!$E$18 = "Tax",M8,  IF('Front Sheet'!$E$18 = "Price",I8, IF('Front Sheet'!$E$18 = "Quantity", E8, "ERROR") ) )</f>
        <v>-239.04008876719615</v>
      </c>
    </row>
    <row r="9" spans="2:18" ht="15.75" thickBot="1" x14ac:dyDescent="0.3">
      <c r="B9" s="551" t="s">
        <v>500</v>
      </c>
      <c r="C9" s="552"/>
      <c r="D9" s="552"/>
      <c r="E9" s="358">
        <v>0</v>
      </c>
      <c r="F9" s="551" t="s">
        <v>500</v>
      </c>
      <c r="G9" s="552"/>
      <c r="H9" s="552"/>
      <c r="I9" s="360">
        <v>0</v>
      </c>
      <c r="J9" s="552" t="s">
        <v>500</v>
      </c>
      <c r="K9" s="552"/>
      <c r="L9" s="552"/>
      <c r="M9" s="362">
        <v>0</v>
      </c>
      <c r="O9" s="529" t="s">
        <v>500</v>
      </c>
      <c r="P9" s="530"/>
      <c r="Q9" s="530"/>
      <c r="R9" s="362">
        <f>IF('Front Sheet'!$E$18 = "Tax",M9,  IF('Front Sheet'!$E$18 = "Price",I9, IF('Front Sheet'!$E$18 = "Quantity", E9, "ERROR") ) )</f>
        <v>0</v>
      </c>
    </row>
    <row r="10" spans="2:18" ht="15.75" thickTop="1" x14ac:dyDescent="0.25"/>
  </sheetData>
  <mergeCells count="23">
    <mergeCell ref="O5:R6"/>
    <mergeCell ref="B5:E6"/>
    <mergeCell ref="F3:I4"/>
    <mergeCell ref="B2:E2"/>
    <mergeCell ref="F2:I2"/>
    <mergeCell ref="J2:M2"/>
    <mergeCell ref="O2:R4"/>
    <mergeCell ref="B7:D7"/>
    <mergeCell ref="B8:D8"/>
    <mergeCell ref="B9:D9"/>
    <mergeCell ref="B3:E4"/>
    <mergeCell ref="O7:Q7"/>
    <mergeCell ref="O8:Q8"/>
    <mergeCell ref="O9:Q9"/>
    <mergeCell ref="J3:M4"/>
    <mergeCell ref="F5:I6"/>
    <mergeCell ref="F7:H7"/>
    <mergeCell ref="F8:H8"/>
    <mergeCell ref="F9:H9"/>
    <mergeCell ref="J5:M6"/>
    <mergeCell ref="J7:L7"/>
    <mergeCell ref="J8:L8"/>
    <mergeCell ref="J9:L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-0.249977111117893"/>
  </sheetPr>
  <dimension ref="A1:DT121"/>
  <sheetViews>
    <sheetView workbookViewId="0">
      <selection activeCell="CX118" sqref="CX118"/>
    </sheetView>
  </sheetViews>
  <sheetFormatPr defaultRowHeight="15" x14ac:dyDescent="0.25"/>
  <sheetData>
    <row r="1" spans="1:124" ht="18.75" x14ac:dyDescent="0.3">
      <c r="A1" s="188" t="s">
        <v>104</v>
      </c>
      <c r="B1" s="188"/>
      <c r="C1" s="188"/>
      <c r="D1" s="189"/>
      <c r="E1" s="189"/>
      <c r="F1" s="189"/>
      <c r="G1" s="189"/>
      <c r="H1" s="189"/>
      <c r="I1" s="189"/>
      <c r="J1" s="189"/>
      <c r="K1" s="190"/>
      <c r="L1" s="191"/>
      <c r="M1" s="191"/>
      <c r="N1" s="189"/>
      <c r="O1" s="192"/>
      <c r="P1" s="189"/>
      <c r="Q1" s="193"/>
      <c r="R1" s="189"/>
      <c r="S1" s="189"/>
      <c r="T1" s="189"/>
      <c r="U1" s="193"/>
      <c r="V1" s="194"/>
      <c r="W1" s="194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89"/>
      <c r="AL1" s="189"/>
      <c r="AM1" s="189"/>
      <c r="AN1" s="189"/>
      <c r="AO1" s="189"/>
      <c r="AP1" s="189"/>
      <c r="AQ1" s="189"/>
      <c r="AR1" s="189"/>
      <c r="AS1" s="189"/>
      <c r="AT1" s="189"/>
      <c r="AU1" s="189"/>
      <c r="AV1" s="189"/>
      <c r="AW1" s="189"/>
      <c r="AX1" s="189"/>
      <c r="AY1" s="189"/>
      <c r="AZ1" s="189"/>
      <c r="BA1" s="189"/>
      <c r="BB1" s="189"/>
      <c r="BC1" s="189"/>
      <c r="BD1" s="189"/>
      <c r="BE1" s="189"/>
      <c r="BF1" s="189"/>
      <c r="BG1" s="189"/>
      <c r="BH1" s="189"/>
      <c r="BI1" s="189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89"/>
      <c r="BU1" s="189"/>
      <c r="BV1" s="189"/>
      <c r="BW1" s="189"/>
      <c r="BX1" s="189"/>
      <c r="BY1" s="189"/>
      <c r="BZ1" s="189"/>
      <c r="CA1" s="189"/>
      <c r="CB1" s="189"/>
      <c r="CC1" s="189"/>
      <c r="CD1" s="189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89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</row>
    <row r="2" spans="1:124" ht="18.75" x14ac:dyDescent="0.3">
      <c r="A2" s="188" t="s">
        <v>105</v>
      </c>
      <c r="B2" s="188"/>
      <c r="C2" s="188"/>
      <c r="D2" s="189"/>
      <c r="E2" s="189"/>
      <c r="F2" s="189"/>
      <c r="G2" s="189"/>
      <c r="H2" s="189"/>
      <c r="I2" s="189"/>
      <c r="J2" s="189"/>
      <c r="K2" s="189"/>
      <c r="L2" s="195"/>
      <c r="M2" s="189"/>
      <c r="N2" s="189"/>
      <c r="O2" s="189"/>
      <c r="P2" s="189"/>
      <c r="Q2" s="196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  <c r="BW2" s="189"/>
      <c r="BX2" s="189"/>
      <c r="BY2" s="189"/>
      <c r="BZ2" s="189"/>
      <c r="CA2" s="189"/>
      <c r="CB2" s="189"/>
      <c r="CC2" s="189"/>
      <c r="CD2" s="189"/>
      <c r="CE2" s="189"/>
      <c r="CF2" s="189"/>
      <c r="CG2" s="189"/>
      <c r="CH2" s="189"/>
      <c r="CI2" s="189"/>
      <c r="CJ2" s="189"/>
      <c r="CK2" s="189"/>
      <c r="CL2" s="189"/>
      <c r="CM2" s="189"/>
      <c r="CN2" s="189"/>
      <c r="CO2" s="189"/>
      <c r="CP2" s="189"/>
      <c r="CQ2" s="189"/>
      <c r="CR2" s="189"/>
      <c r="CS2" s="189"/>
      <c r="CT2" s="189"/>
      <c r="CU2" s="189"/>
      <c r="CV2" s="189"/>
      <c r="CW2" s="189"/>
      <c r="CX2" s="189"/>
      <c r="CY2" s="189"/>
      <c r="CZ2" s="189"/>
      <c r="DA2" s="189"/>
      <c r="DB2" s="189"/>
      <c r="DC2" s="189"/>
      <c r="DD2" s="189"/>
      <c r="DE2" s="189"/>
      <c r="DF2" s="189"/>
      <c r="DG2" s="189"/>
      <c r="DH2" s="189"/>
      <c r="DI2" s="189"/>
      <c r="DJ2" s="189"/>
      <c r="DK2" s="189"/>
      <c r="DL2" s="189"/>
      <c r="DM2" s="189"/>
      <c r="DN2" s="189"/>
      <c r="DO2" s="189"/>
      <c r="DP2" s="189"/>
      <c r="DQ2" s="189"/>
      <c r="DR2" s="189"/>
      <c r="DS2" s="189"/>
      <c r="DT2" s="189"/>
    </row>
    <row r="3" spans="1:124" ht="19.5" thickBot="1" x14ac:dyDescent="0.35">
      <c r="A3" s="197" t="s">
        <v>106</v>
      </c>
      <c r="B3" s="198"/>
      <c r="C3" s="188"/>
      <c r="D3" s="199"/>
      <c r="E3" s="199"/>
      <c r="F3" s="199"/>
      <c r="G3" s="199"/>
      <c r="H3" s="199"/>
      <c r="I3" s="199"/>
      <c r="J3" s="199"/>
      <c r="K3" s="200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201"/>
      <c r="DS3" s="201"/>
      <c r="DT3" s="201"/>
    </row>
    <row r="4" spans="1:124" ht="15.75" thickTop="1" x14ac:dyDescent="0.25">
      <c r="A4" s="202"/>
      <c r="B4" s="203" t="s">
        <v>107</v>
      </c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  <c r="AD4" s="204"/>
      <c r="AE4" s="204"/>
      <c r="AF4" s="204"/>
      <c r="AG4" s="204"/>
      <c r="AH4" s="204"/>
      <c r="AI4" s="204"/>
      <c r="AJ4" s="204"/>
      <c r="AK4" s="204"/>
      <c r="AL4" s="204"/>
      <c r="AM4" s="204"/>
      <c r="AN4" s="204"/>
      <c r="AO4" s="204"/>
      <c r="AP4" s="204"/>
      <c r="AQ4" s="204"/>
      <c r="AR4" s="204"/>
      <c r="AS4" s="204"/>
      <c r="AT4" s="204"/>
      <c r="AU4" s="204"/>
      <c r="AV4" s="204"/>
      <c r="AW4" s="204"/>
      <c r="AX4" s="204"/>
      <c r="AY4" s="204"/>
      <c r="AZ4" s="204"/>
      <c r="BA4" s="204"/>
      <c r="BB4" s="204"/>
      <c r="BC4" s="204"/>
      <c r="BD4" s="204"/>
      <c r="BE4" s="204"/>
      <c r="BF4" s="204"/>
      <c r="BG4" s="204"/>
      <c r="BH4" s="204"/>
      <c r="BI4" s="204"/>
      <c r="BJ4" s="204"/>
      <c r="BK4" s="204"/>
      <c r="BL4" s="204"/>
      <c r="BM4" s="204"/>
      <c r="BN4" s="204"/>
      <c r="BO4" s="204"/>
      <c r="BP4" s="204"/>
      <c r="BQ4" s="204"/>
      <c r="BR4" s="204"/>
      <c r="BS4" s="204"/>
      <c r="BT4" s="204"/>
      <c r="BU4" s="204"/>
      <c r="BV4" s="204"/>
      <c r="BW4" s="204"/>
      <c r="BX4" s="204"/>
      <c r="BY4" s="204"/>
      <c r="BZ4" s="204"/>
      <c r="CA4" s="204"/>
      <c r="CB4" s="204"/>
      <c r="CC4" s="204"/>
      <c r="CD4" s="204"/>
      <c r="CE4" s="204"/>
      <c r="CF4" s="204"/>
      <c r="CG4" s="204"/>
      <c r="CH4" s="204"/>
      <c r="CI4" s="204"/>
      <c r="CJ4" s="204"/>
      <c r="CK4" s="204"/>
      <c r="CL4" s="204"/>
      <c r="CM4" s="204"/>
      <c r="CN4" s="204"/>
      <c r="CO4" s="204"/>
      <c r="CP4" s="204"/>
      <c r="CQ4" s="204"/>
      <c r="CR4" s="204"/>
      <c r="CS4" s="204"/>
      <c r="CT4" s="204"/>
      <c r="CU4" s="204"/>
      <c r="CV4" s="204"/>
      <c r="CW4" s="204"/>
      <c r="CX4" s="204"/>
      <c r="CY4" s="204"/>
      <c r="CZ4" s="204"/>
      <c r="DA4" s="204"/>
      <c r="DB4" s="204"/>
      <c r="DC4" s="204"/>
      <c r="DD4" s="204"/>
      <c r="DE4" s="204"/>
      <c r="DF4" s="204"/>
      <c r="DG4" s="204"/>
      <c r="DH4" s="204"/>
      <c r="DI4" s="204"/>
      <c r="DJ4" s="204"/>
      <c r="DK4" s="204"/>
      <c r="DL4" s="204"/>
      <c r="DM4" s="204"/>
      <c r="DN4" s="204"/>
      <c r="DO4" s="204"/>
      <c r="DP4" s="204"/>
      <c r="DQ4" s="204"/>
      <c r="DR4" s="205"/>
      <c r="DS4" s="205"/>
      <c r="DT4" s="205"/>
    </row>
    <row r="5" spans="1:124" ht="87" customHeight="1" thickBot="1" x14ac:dyDescent="0.3">
      <c r="A5" s="206" t="s">
        <v>108</v>
      </c>
      <c r="B5" s="206" t="s">
        <v>109</v>
      </c>
      <c r="C5" s="207" t="s">
        <v>110</v>
      </c>
      <c r="D5" s="208" t="s">
        <v>111</v>
      </c>
      <c r="E5" s="208" t="s">
        <v>112</v>
      </c>
      <c r="F5" s="208" t="s">
        <v>113</v>
      </c>
      <c r="G5" s="208" t="s">
        <v>114</v>
      </c>
      <c r="H5" s="208" t="s">
        <v>115</v>
      </c>
      <c r="I5" s="208" t="s">
        <v>116</v>
      </c>
      <c r="J5" s="208" t="s">
        <v>117</v>
      </c>
      <c r="K5" s="208" t="s">
        <v>118</v>
      </c>
      <c r="L5" s="208" t="s">
        <v>119</v>
      </c>
      <c r="M5" s="208" t="s">
        <v>120</v>
      </c>
      <c r="N5" s="208" t="s">
        <v>121</v>
      </c>
      <c r="O5" s="208" t="s">
        <v>122</v>
      </c>
      <c r="P5" s="208" t="s">
        <v>123</v>
      </c>
      <c r="Q5" s="208" t="s">
        <v>124</v>
      </c>
      <c r="R5" s="208" t="s">
        <v>125</v>
      </c>
      <c r="S5" s="208" t="s">
        <v>126</v>
      </c>
      <c r="T5" s="208" t="s">
        <v>127</v>
      </c>
      <c r="U5" s="208" t="s">
        <v>128</v>
      </c>
      <c r="V5" s="208" t="s">
        <v>129</v>
      </c>
      <c r="W5" s="208" t="s">
        <v>130</v>
      </c>
      <c r="X5" s="208" t="s">
        <v>131</v>
      </c>
      <c r="Y5" s="208" t="s">
        <v>132</v>
      </c>
      <c r="Z5" s="208" t="s">
        <v>133</v>
      </c>
      <c r="AA5" s="208" t="s">
        <v>134</v>
      </c>
      <c r="AB5" s="208" t="s">
        <v>135</v>
      </c>
      <c r="AC5" s="208" t="s">
        <v>136</v>
      </c>
      <c r="AD5" s="208" t="s">
        <v>137</v>
      </c>
      <c r="AE5" s="208" t="s">
        <v>138</v>
      </c>
      <c r="AF5" s="208" t="s">
        <v>139</v>
      </c>
      <c r="AG5" s="208" t="s">
        <v>140</v>
      </c>
      <c r="AH5" s="208" t="s">
        <v>141</v>
      </c>
      <c r="AI5" s="208" t="s">
        <v>142</v>
      </c>
      <c r="AJ5" s="208" t="s">
        <v>143</v>
      </c>
      <c r="AK5" s="208" t="s">
        <v>144</v>
      </c>
      <c r="AL5" s="208" t="s">
        <v>145</v>
      </c>
      <c r="AM5" s="208" t="s">
        <v>146</v>
      </c>
      <c r="AN5" s="208" t="s">
        <v>147</v>
      </c>
      <c r="AO5" s="208" t="s">
        <v>148</v>
      </c>
      <c r="AP5" s="208" t="s">
        <v>149</v>
      </c>
      <c r="AQ5" s="208" t="s">
        <v>150</v>
      </c>
      <c r="AR5" s="208" t="s">
        <v>151</v>
      </c>
      <c r="AS5" s="208" t="s">
        <v>152</v>
      </c>
      <c r="AT5" s="208" t="s">
        <v>153</v>
      </c>
      <c r="AU5" s="208" t="s">
        <v>154</v>
      </c>
      <c r="AV5" s="208" t="s">
        <v>155</v>
      </c>
      <c r="AW5" s="208" t="s">
        <v>156</v>
      </c>
      <c r="AX5" s="208" t="s">
        <v>157</v>
      </c>
      <c r="AY5" s="208" t="s">
        <v>158</v>
      </c>
      <c r="AZ5" s="208" t="s">
        <v>159</v>
      </c>
      <c r="BA5" s="208" t="s">
        <v>160</v>
      </c>
      <c r="BB5" s="208" t="s">
        <v>161</v>
      </c>
      <c r="BC5" s="208" t="s">
        <v>162</v>
      </c>
      <c r="BD5" s="208" t="s">
        <v>163</v>
      </c>
      <c r="BE5" s="208" t="s">
        <v>164</v>
      </c>
      <c r="BF5" s="208" t="s">
        <v>165</v>
      </c>
      <c r="BG5" s="208" t="s">
        <v>166</v>
      </c>
      <c r="BH5" s="208" t="s">
        <v>167</v>
      </c>
      <c r="BI5" s="208" t="s">
        <v>168</v>
      </c>
      <c r="BJ5" s="208" t="s">
        <v>169</v>
      </c>
      <c r="BK5" s="208" t="s">
        <v>170</v>
      </c>
      <c r="BL5" s="208" t="s">
        <v>171</v>
      </c>
      <c r="BM5" s="208" t="s">
        <v>172</v>
      </c>
      <c r="BN5" s="208" t="s">
        <v>173</v>
      </c>
      <c r="BO5" s="208" t="s">
        <v>174</v>
      </c>
      <c r="BP5" s="208" t="s">
        <v>175</v>
      </c>
      <c r="BQ5" s="208" t="s">
        <v>176</v>
      </c>
      <c r="BR5" s="208" t="s">
        <v>177</v>
      </c>
      <c r="BS5" s="208" t="s">
        <v>178</v>
      </c>
      <c r="BT5" s="208" t="s">
        <v>179</v>
      </c>
      <c r="BU5" s="208" t="s">
        <v>180</v>
      </c>
      <c r="BV5" s="208" t="s">
        <v>181</v>
      </c>
      <c r="BW5" s="208" t="s">
        <v>182</v>
      </c>
      <c r="BX5" s="208" t="s">
        <v>183</v>
      </c>
      <c r="BY5" s="208" t="s">
        <v>184</v>
      </c>
      <c r="BZ5" s="208" t="s">
        <v>185</v>
      </c>
      <c r="CA5" s="208" t="s">
        <v>186</v>
      </c>
      <c r="CB5" s="208" t="s">
        <v>187</v>
      </c>
      <c r="CC5" s="208" t="s">
        <v>188</v>
      </c>
      <c r="CD5" s="208" t="s">
        <v>189</v>
      </c>
      <c r="CE5" s="208" t="s">
        <v>190</v>
      </c>
      <c r="CF5" s="208" t="s">
        <v>191</v>
      </c>
      <c r="CG5" s="208" t="s">
        <v>192</v>
      </c>
      <c r="CH5" s="208" t="s">
        <v>193</v>
      </c>
      <c r="CI5" s="208" t="s">
        <v>194</v>
      </c>
      <c r="CJ5" s="208" t="s">
        <v>195</v>
      </c>
      <c r="CK5" s="208" t="s">
        <v>196</v>
      </c>
      <c r="CL5" s="208" t="s">
        <v>197</v>
      </c>
      <c r="CM5" s="208" t="s">
        <v>198</v>
      </c>
      <c r="CN5" s="208" t="s">
        <v>199</v>
      </c>
      <c r="CO5" s="208" t="s">
        <v>200</v>
      </c>
      <c r="CP5" s="208" t="s">
        <v>201</v>
      </c>
      <c r="CQ5" s="208" t="s">
        <v>202</v>
      </c>
      <c r="CR5" s="208" t="s">
        <v>203</v>
      </c>
      <c r="CS5" s="208" t="s">
        <v>204</v>
      </c>
      <c r="CT5" s="208" t="s">
        <v>205</v>
      </c>
      <c r="CU5" s="208" t="s">
        <v>206</v>
      </c>
      <c r="CV5" s="208" t="s">
        <v>207</v>
      </c>
      <c r="CW5" s="208" t="s">
        <v>208</v>
      </c>
      <c r="CX5" s="208" t="s">
        <v>209</v>
      </c>
      <c r="CY5" s="208" t="s">
        <v>210</v>
      </c>
      <c r="CZ5" s="208" t="s">
        <v>211</v>
      </c>
      <c r="DA5" s="208" t="s">
        <v>212</v>
      </c>
      <c r="DB5" s="208" t="s">
        <v>213</v>
      </c>
      <c r="DC5" s="208" t="s">
        <v>214</v>
      </c>
      <c r="DD5" s="208" t="s">
        <v>215</v>
      </c>
      <c r="DE5" s="208" t="s">
        <v>216</v>
      </c>
      <c r="DF5" s="208" t="s">
        <v>217</v>
      </c>
      <c r="DG5" s="208" t="s">
        <v>218</v>
      </c>
      <c r="DH5" s="208" t="s">
        <v>219</v>
      </c>
      <c r="DI5" s="208" t="s">
        <v>220</v>
      </c>
      <c r="DJ5" s="208" t="s">
        <v>221</v>
      </c>
      <c r="DK5" s="208" t="s">
        <v>13</v>
      </c>
      <c r="DL5" s="208" t="s">
        <v>222</v>
      </c>
      <c r="DM5" s="208" t="s">
        <v>223</v>
      </c>
      <c r="DN5" s="208" t="s">
        <v>224</v>
      </c>
      <c r="DO5" s="208" t="s">
        <v>13</v>
      </c>
      <c r="DP5" s="208" t="s">
        <v>225</v>
      </c>
      <c r="DQ5" s="208" t="s">
        <v>226</v>
      </c>
      <c r="DR5" s="208" t="s">
        <v>13</v>
      </c>
      <c r="DS5" s="208" t="s">
        <v>227</v>
      </c>
      <c r="DT5" s="208" t="s">
        <v>228</v>
      </c>
    </row>
    <row r="6" spans="1:124" ht="15.75" thickTop="1" x14ac:dyDescent="0.25">
      <c r="A6" s="209">
        <v>2010</v>
      </c>
      <c r="B6" s="209" t="s">
        <v>229</v>
      </c>
      <c r="C6" s="210" t="s">
        <v>111</v>
      </c>
      <c r="D6" s="211">
        <v>2195</v>
      </c>
      <c r="E6" s="211">
        <v>55.750851994573452</v>
      </c>
      <c r="F6" s="211">
        <v>0.77545574163837627</v>
      </c>
      <c r="G6" s="211">
        <v>1.3892715408805021E-2</v>
      </c>
      <c r="H6" s="211">
        <v>0.33233817498787555</v>
      </c>
      <c r="I6" s="211">
        <v>0</v>
      </c>
      <c r="J6" s="211">
        <v>0.11077939166262518</v>
      </c>
      <c r="K6" s="211">
        <v>3012</v>
      </c>
      <c r="L6" s="211">
        <v>646</v>
      </c>
      <c r="M6" s="211">
        <v>0</v>
      </c>
      <c r="N6" s="211">
        <v>2663</v>
      </c>
      <c r="O6" s="211">
        <v>818</v>
      </c>
      <c r="P6" s="211">
        <v>12</v>
      </c>
      <c r="Q6" s="211">
        <v>719.27694847915654</v>
      </c>
      <c r="R6" s="211">
        <v>443</v>
      </c>
      <c r="S6" s="211">
        <v>79.276948479156559</v>
      </c>
      <c r="T6" s="211">
        <v>0</v>
      </c>
      <c r="U6" s="211">
        <v>192</v>
      </c>
      <c r="V6" s="211">
        <v>3</v>
      </c>
      <c r="W6" s="211">
        <v>0</v>
      </c>
      <c r="X6" s="211">
        <v>0</v>
      </c>
      <c r="Y6" s="211">
        <v>1.6671258490566025</v>
      </c>
      <c r="Z6" s="211">
        <v>0</v>
      </c>
      <c r="AA6" s="211">
        <v>0.22155878332525036</v>
      </c>
      <c r="AB6" s="211">
        <v>5.5389695831312591E-2</v>
      </c>
      <c r="AC6" s="211">
        <v>5.5389695831312591E-2</v>
      </c>
      <c r="AD6" s="211">
        <v>0</v>
      </c>
      <c r="AE6" s="211">
        <v>2.05557086163522</v>
      </c>
      <c r="AF6" s="211">
        <v>1.0553896958313125</v>
      </c>
      <c r="AG6" s="211">
        <v>8.1661690874939374</v>
      </c>
      <c r="AH6" s="211">
        <v>5.5389695831312591E-2</v>
      </c>
      <c r="AI6" s="211">
        <v>21.22155878332525</v>
      </c>
      <c r="AJ6" s="211">
        <v>28.110779391662625</v>
      </c>
      <c r="AK6" s="211">
        <v>0.16616908749393777</v>
      </c>
      <c r="AL6" s="211">
        <v>0.22155878332525036</v>
      </c>
      <c r="AM6" s="211">
        <v>0</v>
      </c>
      <c r="AN6" s="211">
        <v>0.27694847915656295</v>
      </c>
      <c r="AO6" s="211">
        <v>0</v>
      </c>
      <c r="AP6" s="211">
        <v>0.33233817498787555</v>
      </c>
      <c r="AQ6" s="211">
        <v>0.44311756665050073</v>
      </c>
      <c r="AR6" s="211">
        <v>0</v>
      </c>
      <c r="AS6" s="211">
        <v>0.16616908749393777</v>
      </c>
      <c r="AT6" s="211">
        <v>0</v>
      </c>
      <c r="AU6" s="211">
        <v>0</v>
      </c>
      <c r="AV6" s="211">
        <v>0.72006604580706368</v>
      </c>
      <c r="AW6" s="211">
        <v>0.11077939166262518</v>
      </c>
      <c r="AX6" s="211">
        <v>0.11077939166262518</v>
      </c>
      <c r="AY6" s="211">
        <v>0.22155878332525036</v>
      </c>
      <c r="AZ6" s="211">
        <v>0</v>
      </c>
      <c r="BA6" s="211">
        <v>5.5389695831312591E-2</v>
      </c>
      <c r="BB6" s="211">
        <v>0.16616908749393777</v>
      </c>
      <c r="BC6" s="211">
        <v>8.9970145249636264</v>
      </c>
      <c r="BD6" s="211">
        <v>0.16616908749393777</v>
      </c>
      <c r="BE6" s="211">
        <v>0</v>
      </c>
      <c r="BF6" s="211">
        <v>0</v>
      </c>
      <c r="BG6" s="211">
        <v>1.3293526999515022</v>
      </c>
      <c r="BH6" s="211">
        <v>0.27694847915656295</v>
      </c>
      <c r="BI6" s="211">
        <v>92.679750403838057</v>
      </c>
      <c r="BJ6" s="211">
        <v>14</v>
      </c>
      <c r="BK6" s="211">
        <v>285.75455741638376</v>
      </c>
      <c r="BL6" s="211">
        <v>0</v>
      </c>
      <c r="BM6" s="211">
        <v>0.44311756665050073</v>
      </c>
      <c r="BN6" s="211">
        <v>0.77545574163837627</v>
      </c>
      <c r="BO6" s="211">
        <v>37.827859962433315</v>
      </c>
      <c r="BP6" s="211">
        <v>5.0958520164807588</v>
      </c>
      <c r="BQ6" s="211">
        <v>2.8248744873969422</v>
      </c>
      <c r="BR6" s="211">
        <v>7.3114398497332616</v>
      </c>
      <c r="BS6" s="211">
        <v>197.49552178744543</v>
      </c>
      <c r="BT6" s="211">
        <v>0</v>
      </c>
      <c r="BU6" s="211">
        <v>516.01956399539483</v>
      </c>
      <c r="BV6" s="211">
        <v>0</v>
      </c>
      <c r="BW6" s="211">
        <v>0.94162482913231405</v>
      </c>
      <c r="BX6" s="211">
        <v>17.483579887299946</v>
      </c>
      <c r="BY6" s="211">
        <v>5.154227187348444</v>
      </c>
      <c r="BZ6" s="211">
        <v>1.9940290499272533</v>
      </c>
      <c r="CA6" s="211">
        <v>0.33233817498787555</v>
      </c>
      <c r="CB6" s="211">
        <v>17.558533578526092</v>
      </c>
      <c r="CC6" s="211">
        <v>1.0524042207949393</v>
      </c>
      <c r="CD6" s="211">
        <v>0.55389695831312591</v>
      </c>
      <c r="CE6" s="211">
        <v>0</v>
      </c>
      <c r="CF6" s="211">
        <v>0.22155878332525036</v>
      </c>
      <c r="CG6" s="211">
        <v>0.66467634997575109</v>
      </c>
      <c r="CH6" s="211">
        <v>2.0494187457585658</v>
      </c>
      <c r="CI6" s="211">
        <v>1.1077939166262518</v>
      </c>
      <c r="CJ6" s="211">
        <v>3.9880580998545065</v>
      </c>
      <c r="CK6" s="211">
        <v>8.4431175666504998</v>
      </c>
      <c r="CL6" s="211">
        <v>5.3728004956373212</v>
      </c>
      <c r="CM6" s="211">
        <v>1.2739630041201897</v>
      </c>
      <c r="CN6" s="211">
        <v>0.33233817498787555</v>
      </c>
      <c r="CO6" s="211">
        <v>7.3114398497332616</v>
      </c>
      <c r="CP6" s="211">
        <v>4.8218890123605682</v>
      </c>
      <c r="CQ6" s="211">
        <v>0.22155878332525036</v>
      </c>
      <c r="CR6" s="211">
        <v>0.66467634997575109</v>
      </c>
      <c r="CS6" s="211">
        <v>0.55389695831312591</v>
      </c>
      <c r="CT6" s="211">
        <v>0</v>
      </c>
      <c r="CU6" s="211">
        <v>20.161849282597782</v>
      </c>
      <c r="CV6" s="211">
        <v>33.597344753998946</v>
      </c>
      <c r="CW6" s="211">
        <v>41.275614149296786</v>
      </c>
      <c r="CX6" s="211">
        <v>45.742615516238267</v>
      </c>
      <c r="CY6" s="211">
        <v>2.1077939166262518</v>
      </c>
      <c r="CZ6" s="211">
        <v>0.33233817498787555</v>
      </c>
      <c r="DA6" s="211">
        <v>6.830845437469689</v>
      </c>
      <c r="DB6" s="211">
        <v>4.4955217874454405</v>
      </c>
      <c r="DC6" s="211">
        <v>2.3877278708191882</v>
      </c>
      <c r="DD6" s="211">
        <v>5.5389695831312591E-2</v>
      </c>
      <c r="DE6" s="211">
        <v>13.958203349490773</v>
      </c>
      <c r="DF6" s="212">
        <v>12329.233122022044</v>
      </c>
      <c r="DG6" s="211">
        <v>6989.6589347133267</v>
      </c>
      <c r="DH6" s="211">
        <v>14.235151828647336</v>
      </c>
      <c r="DI6" s="211">
        <v>0</v>
      </c>
      <c r="DJ6" s="211">
        <v>0</v>
      </c>
      <c r="DK6" s="212">
        <v>7003.8940865419745</v>
      </c>
      <c r="DL6" s="211">
        <v>1063</v>
      </c>
      <c r="DM6" s="211">
        <v>0</v>
      </c>
      <c r="DN6" s="211">
        <v>41.857596208514238</v>
      </c>
      <c r="DO6" s="212">
        <v>1104.8575962085142</v>
      </c>
      <c r="DP6" s="211">
        <v>1755.6946357704403</v>
      </c>
      <c r="DQ6" s="211">
        <v>129.31143984973326</v>
      </c>
      <c r="DR6" s="212">
        <v>1885.0060756201735</v>
      </c>
      <c r="DS6" s="213">
        <v>9993.7577583706625</v>
      </c>
      <c r="DT6" s="213">
        <v>22322.990880392706</v>
      </c>
    </row>
    <row r="7" spans="1:124" x14ac:dyDescent="0.25">
      <c r="A7" s="209">
        <v>2010</v>
      </c>
      <c r="B7" s="209" t="s">
        <v>230</v>
      </c>
      <c r="C7" s="210" t="s">
        <v>112</v>
      </c>
      <c r="D7" s="211">
        <v>0</v>
      </c>
      <c r="E7" s="211">
        <v>262.32397597584099</v>
      </c>
      <c r="F7" s="211">
        <v>0.27213584416384229</v>
      </c>
      <c r="G7" s="211">
        <v>0.98610728459119501</v>
      </c>
      <c r="H7" s="211">
        <v>0.11662964749878957</v>
      </c>
      <c r="I7" s="211">
        <v>0</v>
      </c>
      <c r="J7" s="211">
        <v>3.8876549166263187E-2</v>
      </c>
      <c r="K7" s="211">
        <v>0</v>
      </c>
      <c r="L7" s="211">
        <v>0</v>
      </c>
      <c r="M7" s="211">
        <v>0</v>
      </c>
      <c r="N7" s="211">
        <v>0</v>
      </c>
      <c r="O7" s="211">
        <v>0</v>
      </c>
      <c r="P7" s="211">
        <v>0</v>
      </c>
      <c r="Q7" s="211">
        <v>9.7191372915657964E-2</v>
      </c>
      <c r="R7" s="211">
        <v>0</v>
      </c>
      <c r="S7" s="211">
        <v>9.7191372915657964E-2</v>
      </c>
      <c r="T7" s="211">
        <v>0</v>
      </c>
      <c r="U7" s="211">
        <v>0</v>
      </c>
      <c r="V7" s="211">
        <v>0</v>
      </c>
      <c r="W7" s="211">
        <v>0</v>
      </c>
      <c r="X7" s="211">
        <v>0</v>
      </c>
      <c r="Y7" s="211">
        <v>118.3328741509434</v>
      </c>
      <c r="Z7" s="211">
        <v>0</v>
      </c>
      <c r="AA7" s="211">
        <v>7.7753098332526374E-2</v>
      </c>
      <c r="AB7" s="211">
        <v>1.9438274583131594E-2</v>
      </c>
      <c r="AC7" s="211">
        <v>1.9438274583131594E-2</v>
      </c>
      <c r="AD7" s="211">
        <v>0</v>
      </c>
      <c r="AE7" s="211">
        <v>3.94442913836478</v>
      </c>
      <c r="AF7" s="211">
        <v>1.9438274583131594E-2</v>
      </c>
      <c r="AG7" s="211">
        <v>5.8314823749394784E-2</v>
      </c>
      <c r="AH7" s="211">
        <v>1.9438274583131594E-2</v>
      </c>
      <c r="AI7" s="211">
        <v>7.7753098332526374E-2</v>
      </c>
      <c r="AJ7" s="211">
        <v>3.8876549166263187E-2</v>
      </c>
      <c r="AK7" s="211">
        <v>5.8314823749394784E-2</v>
      </c>
      <c r="AL7" s="211">
        <v>7.7753098332526374E-2</v>
      </c>
      <c r="AM7" s="211">
        <v>0</v>
      </c>
      <c r="AN7" s="211">
        <v>9.7191372915657964E-2</v>
      </c>
      <c r="AO7" s="211">
        <v>0</v>
      </c>
      <c r="AP7" s="211">
        <v>0.11662964749878957</v>
      </c>
      <c r="AQ7" s="211">
        <v>0.15550619666505275</v>
      </c>
      <c r="AR7" s="211">
        <v>0</v>
      </c>
      <c r="AS7" s="211">
        <v>5.8314823749394784E-2</v>
      </c>
      <c r="AT7" s="211">
        <v>0</v>
      </c>
      <c r="AU7" s="211">
        <v>0</v>
      </c>
      <c r="AV7" s="211">
        <v>0.25269756958071071</v>
      </c>
      <c r="AW7" s="211">
        <v>3.8876549166263187E-2</v>
      </c>
      <c r="AX7" s="211">
        <v>3.8876549166263187E-2</v>
      </c>
      <c r="AY7" s="211">
        <v>7.7753098332526374E-2</v>
      </c>
      <c r="AZ7" s="211">
        <v>0</v>
      </c>
      <c r="BA7" s="211">
        <v>1.9438274583131594E-2</v>
      </c>
      <c r="BB7" s="211">
        <v>5.8314823749394784E-2</v>
      </c>
      <c r="BC7" s="211">
        <v>0.3498889424963687</v>
      </c>
      <c r="BD7" s="211">
        <v>5.8314823749394784E-2</v>
      </c>
      <c r="BE7" s="211">
        <v>0</v>
      </c>
      <c r="BF7" s="211">
        <v>0</v>
      </c>
      <c r="BG7" s="211">
        <v>0.46651858999515827</v>
      </c>
      <c r="BH7" s="211">
        <v>9.7191372915657964E-2</v>
      </c>
      <c r="BI7" s="211">
        <v>91.844045389063055</v>
      </c>
      <c r="BJ7" s="211">
        <v>0</v>
      </c>
      <c r="BK7" s="211">
        <v>2.7213584416384231</v>
      </c>
      <c r="BL7" s="211">
        <v>0</v>
      </c>
      <c r="BM7" s="211">
        <v>0.15550619666505275</v>
      </c>
      <c r="BN7" s="211">
        <v>0.27213584416384229</v>
      </c>
      <c r="BO7" s="211">
        <v>0.64146306124334262</v>
      </c>
      <c r="BP7" s="211">
        <v>1.7883212616481066</v>
      </c>
      <c r="BQ7" s="211">
        <v>0.99135200373971122</v>
      </c>
      <c r="BR7" s="211">
        <v>2.5658522449733705</v>
      </c>
      <c r="BS7" s="211">
        <v>0.52483341374455306</v>
      </c>
      <c r="BT7" s="211">
        <v>0</v>
      </c>
      <c r="BU7" s="211">
        <v>4.2181055845395559</v>
      </c>
      <c r="BV7" s="211">
        <v>0</v>
      </c>
      <c r="BW7" s="211">
        <v>0.33045066791323707</v>
      </c>
      <c r="BX7" s="211">
        <v>1.9243891837300278</v>
      </c>
      <c r="BY7" s="211">
        <v>1.4578705937348695</v>
      </c>
      <c r="BZ7" s="211">
        <v>0.69977788499273741</v>
      </c>
      <c r="CA7" s="211">
        <v>0.11662964749878957</v>
      </c>
      <c r="CB7" s="211">
        <v>6.1619330428527155</v>
      </c>
      <c r="CC7" s="211">
        <v>0.36932721707950028</v>
      </c>
      <c r="CD7" s="211">
        <v>0.19438274583131593</v>
      </c>
      <c r="CE7" s="211">
        <v>0</v>
      </c>
      <c r="CF7" s="211">
        <v>7.7753098332526374E-2</v>
      </c>
      <c r="CG7" s="211">
        <v>0.23325929499757914</v>
      </c>
      <c r="CH7" s="211">
        <v>0.71921615957586893</v>
      </c>
      <c r="CI7" s="211">
        <v>0.38876549166263186</v>
      </c>
      <c r="CJ7" s="211">
        <v>1.3995557699854748</v>
      </c>
      <c r="CK7" s="211">
        <v>0.15550619666505275</v>
      </c>
      <c r="CL7" s="211">
        <v>1.8855126345637645</v>
      </c>
      <c r="CM7" s="211">
        <v>0.44708031541202664</v>
      </c>
      <c r="CN7" s="211">
        <v>0.11662964749878957</v>
      </c>
      <c r="CO7" s="211">
        <v>2.5658522449733705</v>
      </c>
      <c r="CP7" s="211">
        <v>1.3412409462360799</v>
      </c>
      <c r="CQ7" s="211">
        <v>7.7753098332526374E-2</v>
      </c>
      <c r="CR7" s="211">
        <v>0.23325929499757914</v>
      </c>
      <c r="CS7" s="211">
        <v>0.19438274583131593</v>
      </c>
      <c r="CT7" s="211">
        <v>0</v>
      </c>
      <c r="CU7" s="211">
        <v>7.0755319482598997</v>
      </c>
      <c r="CV7" s="211">
        <v>1.6133767903999223</v>
      </c>
      <c r="CW7" s="211">
        <v>6.7645195549297945</v>
      </c>
      <c r="CX7" s="211">
        <v>4.1209142116238979</v>
      </c>
      <c r="CY7" s="211">
        <v>0.38876549166263186</v>
      </c>
      <c r="CZ7" s="211">
        <v>0.11662964749878957</v>
      </c>
      <c r="DA7" s="211">
        <v>0.29157411874697392</v>
      </c>
      <c r="DB7" s="211">
        <v>0.52483341374455306</v>
      </c>
      <c r="DC7" s="211">
        <v>0.13606792208192114</v>
      </c>
      <c r="DD7" s="211">
        <v>1.9438274583131594E-2</v>
      </c>
      <c r="DE7" s="211">
        <v>4.8984451949491614</v>
      </c>
      <c r="DF7" s="212">
        <v>541.32504049355714</v>
      </c>
      <c r="DG7" s="211">
        <v>498.80504124929428</v>
      </c>
      <c r="DH7" s="211">
        <v>4.9956365678648194</v>
      </c>
      <c r="DI7" s="211">
        <v>0</v>
      </c>
      <c r="DJ7" s="211">
        <v>0</v>
      </c>
      <c r="DK7" s="212">
        <v>503.80067781715911</v>
      </c>
      <c r="DL7" s="211">
        <v>0</v>
      </c>
      <c r="DM7" s="211">
        <v>0</v>
      </c>
      <c r="DN7" s="211">
        <v>4.9993406850024016</v>
      </c>
      <c r="DO7" s="212">
        <v>4.9993406850024016</v>
      </c>
      <c r="DP7" s="211">
        <v>49.30536422955975</v>
      </c>
      <c r="DQ7" s="211">
        <v>2.5658522449733705</v>
      </c>
      <c r="DR7" s="212">
        <v>51.871216474533121</v>
      </c>
      <c r="DS7" s="213">
        <v>560.67123497669468</v>
      </c>
      <c r="DT7" s="213">
        <v>1101.9962754702519</v>
      </c>
    </row>
    <row r="8" spans="1:124" x14ac:dyDescent="0.25">
      <c r="A8" s="209">
        <v>2010</v>
      </c>
      <c r="B8" s="209" t="s">
        <v>231</v>
      </c>
      <c r="C8" s="210" t="s">
        <v>113</v>
      </c>
      <c r="D8" s="211">
        <v>0</v>
      </c>
      <c r="E8" s="211">
        <v>2.105763089430866E-3</v>
      </c>
      <c r="F8" s="211">
        <v>27.029480683252032</v>
      </c>
      <c r="G8" s="211">
        <v>0</v>
      </c>
      <c r="H8" s="211">
        <v>1.2634578536585197E-2</v>
      </c>
      <c r="I8" s="211">
        <v>0</v>
      </c>
      <c r="J8" s="211">
        <v>4.211526178861732E-3</v>
      </c>
      <c r="K8" s="211">
        <v>0</v>
      </c>
      <c r="L8" s="211">
        <v>170</v>
      </c>
      <c r="M8" s="211">
        <v>0</v>
      </c>
      <c r="N8" s="211">
        <v>0</v>
      </c>
      <c r="O8" s="211">
        <v>0</v>
      </c>
      <c r="P8" s="211">
        <v>0</v>
      </c>
      <c r="Q8" s="211">
        <v>1.052881544715433E-2</v>
      </c>
      <c r="R8" s="211">
        <v>0</v>
      </c>
      <c r="S8" s="211">
        <v>1.052881544715433E-2</v>
      </c>
      <c r="T8" s="211">
        <v>0</v>
      </c>
      <c r="U8" s="211">
        <v>0</v>
      </c>
      <c r="V8" s="211">
        <v>0</v>
      </c>
      <c r="W8" s="211">
        <v>0</v>
      </c>
      <c r="X8" s="211">
        <v>0</v>
      </c>
      <c r="Y8" s="211">
        <v>0</v>
      </c>
      <c r="Z8" s="211">
        <v>0</v>
      </c>
      <c r="AA8" s="211">
        <v>8.423052357723464E-3</v>
      </c>
      <c r="AB8" s="211">
        <v>2.105763089430866E-3</v>
      </c>
      <c r="AC8" s="211">
        <v>2.105763089430866E-3</v>
      </c>
      <c r="AD8" s="211">
        <v>0</v>
      </c>
      <c r="AE8" s="211">
        <v>0</v>
      </c>
      <c r="AF8" s="211">
        <v>2.105763089430866E-3</v>
      </c>
      <c r="AG8" s="211">
        <v>6.3172892682925984E-3</v>
      </c>
      <c r="AH8" s="211">
        <v>2.105763089430866E-3</v>
      </c>
      <c r="AI8" s="211">
        <v>8.423052357723464E-3</v>
      </c>
      <c r="AJ8" s="211">
        <v>4.211526178861732E-3</v>
      </c>
      <c r="AK8" s="211">
        <v>6.3172892682925984E-3</v>
      </c>
      <c r="AL8" s="211">
        <v>8.423052357723464E-3</v>
      </c>
      <c r="AM8" s="211">
        <v>0</v>
      </c>
      <c r="AN8" s="211">
        <v>1.052881544715433E-2</v>
      </c>
      <c r="AO8" s="211">
        <v>0</v>
      </c>
      <c r="AP8" s="211">
        <v>1.2634578536585197E-2</v>
      </c>
      <c r="AQ8" s="211">
        <v>1.6846104715446928E-2</v>
      </c>
      <c r="AR8" s="211">
        <v>0</v>
      </c>
      <c r="AS8" s="211">
        <v>6.3172892682925984E-3</v>
      </c>
      <c r="AT8" s="211">
        <v>0</v>
      </c>
      <c r="AU8" s="211">
        <v>0</v>
      </c>
      <c r="AV8" s="211">
        <v>2.7374920162601259E-2</v>
      </c>
      <c r="AW8" s="211">
        <v>4.211526178861732E-3</v>
      </c>
      <c r="AX8" s="211">
        <v>4.211526178861732E-3</v>
      </c>
      <c r="AY8" s="211">
        <v>8.423052357723464E-3</v>
      </c>
      <c r="AZ8" s="211">
        <v>0</v>
      </c>
      <c r="BA8" s="211">
        <v>2.105763089430866E-3</v>
      </c>
      <c r="BB8" s="211">
        <v>6.3172892682925984E-3</v>
      </c>
      <c r="BC8" s="211">
        <v>3.7903735609755587E-2</v>
      </c>
      <c r="BD8" s="211">
        <v>6.3172892682925984E-3</v>
      </c>
      <c r="BE8" s="211">
        <v>0</v>
      </c>
      <c r="BF8" s="211">
        <v>0</v>
      </c>
      <c r="BG8" s="211">
        <v>5.0538314146340788E-2</v>
      </c>
      <c r="BH8" s="211">
        <v>1.052881544715433E-2</v>
      </c>
      <c r="BI8" s="211">
        <v>1.4740341626016062E-2</v>
      </c>
      <c r="BJ8" s="211">
        <v>0</v>
      </c>
      <c r="BK8" s="211">
        <v>0.29480683252032125</v>
      </c>
      <c r="BL8" s="211">
        <v>0</v>
      </c>
      <c r="BM8" s="211">
        <v>1.6846104715446928E-2</v>
      </c>
      <c r="BN8" s="211">
        <v>2.9480683252032125E-2</v>
      </c>
      <c r="BO8" s="211">
        <v>21.069490181951217</v>
      </c>
      <c r="BP8" s="211">
        <v>0.19373020422763967</v>
      </c>
      <c r="BQ8" s="211">
        <v>0.10739391756097416</v>
      </c>
      <c r="BR8" s="211">
        <v>0.2779607278048743</v>
      </c>
      <c r="BS8" s="211">
        <v>44.056855603414633</v>
      </c>
      <c r="BT8" s="211">
        <v>0</v>
      </c>
      <c r="BU8" s="211">
        <v>46.4569505904065</v>
      </c>
      <c r="BV8" s="211">
        <v>0</v>
      </c>
      <c r="BW8" s="211">
        <v>3.5797972520324725E-2</v>
      </c>
      <c r="BX8" s="211">
        <v>0.20847054585365574</v>
      </c>
      <c r="BY8" s="211">
        <v>0.15793223170731496</v>
      </c>
      <c r="BZ8" s="211">
        <v>7.5807471219511174E-2</v>
      </c>
      <c r="CA8" s="211">
        <v>1.2634578536585197E-2</v>
      </c>
      <c r="CB8" s="211">
        <v>0.66752689934958453</v>
      </c>
      <c r="CC8" s="211">
        <v>4.0009498699186456E-2</v>
      </c>
      <c r="CD8" s="211">
        <v>2.1057630894308659E-2</v>
      </c>
      <c r="CE8" s="211">
        <v>0</v>
      </c>
      <c r="CF8" s="211">
        <v>8.423052357723464E-3</v>
      </c>
      <c r="CG8" s="211">
        <v>2.5269157073170394E-2</v>
      </c>
      <c r="CH8" s="211">
        <v>7.7913234308942036E-2</v>
      </c>
      <c r="CI8" s="211">
        <v>4.2115261788617318E-2</v>
      </c>
      <c r="CJ8" s="211">
        <v>0.15161494243902235</v>
      </c>
      <c r="CK8" s="211">
        <v>1.6846104715446928E-2</v>
      </c>
      <c r="CL8" s="211">
        <v>0.20425901967479401</v>
      </c>
      <c r="CM8" s="211">
        <v>4.8432551056909919E-2</v>
      </c>
      <c r="CN8" s="211">
        <v>1.2634578536585197E-2</v>
      </c>
      <c r="CO8" s="211">
        <v>0.2779607278048743</v>
      </c>
      <c r="CP8" s="211">
        <v>0.14529765317072976</v>
      </c>
      <c r="CQ8" s="211">
        <v>8.423052357723464E-3</v>
      </c>
      <c r="CR8" s="211">
        <v>2.5269157073170394E-2</v>
      </c>
      <c r="CS8" s="211">
        <v>2.1057630894308659E-2</v>
      </c>
      <c r="CT8" s="211">
        <v>0</v>
      </c>
      <c r="CU8" s="211">
        <v>0.76649776455283525</v>
      </c>
      <c r="CV8" s="211">
        <v>0.17477833642276189</v>
      </c>
      <c r="CW8" s="211">
        <v>0.73280555512194134</v>
      </c>
      <c r="CX8" s="211">
        <v>0.4464217749593436</v>
      </c>
      <c r="CY8" s="211">
        <v>4.2115261788617318E-2</v>
      </c>
      <c r="CZ8" s="211">
        <v>1.2634578536585197E-2</v>
      </c>
      <c r="DA8" s="211">
        <v>3.1586446341462987E-2</v>
      </c>
      <c r="DB8" s="211">
        <v>5.6855603414633381E-2</v>
      </c>
      <c r="DC8" s="211">
        <v>1.4740341626016062E-2</v>
      </c>
      <c r="DD8" s="211">
        <v>2.105763089430866E-3</v>
      </c>
      <c r="DE8" s="211">
        <v>0.53065229853657825</v>
      </c>
      <c r="DF8" s="212">
        <v>314.93848937967454</v>
      </c>
      <c r="DG8" s="211">
        <v>246.02094594032474</v>
      </c>
      <c r="DH8" s="211">
        <v>0.54118111398373259</v>
      </c>
      <c r="DI8" s="211">
        <v>0</v>
      </c>
      <c r="DJ8" s="211">
        <v>0</v>
      </c>
      <c r="DK8" s="212">
        <v>246.56212705430846</v>
      </c>
      <c r="DL8" s="211">
        <v>0</v>
      </c>
      <c r="DM8" s="211">
        <v>0</v>
      </c>
      <c r="DN8" s="211">
        <v>-16.778894875609758</v>
      </c>
      <c r="DO8" s="212">
        <v>-16.778894875609758</v>
      </c>
      <c r="DP8" s="211">
        <v>582</v>
      </c>
      <c r="DQ8" s="211">
        <v>13.277960727804874</v>
      </c>
      <c r="DR8" s="212">
        <v>595.27796072780484</v>
      </c>
      <c r="DS8" s="213">
        <v>825.06119290650349</v>
      </c>
      <c r="DT8" s="213">
        <v>1139.9996822861781</v>
      </c>
    </row>
    <row r="9" spans="1:124" x14ac:dyDescent="0.25">
      <c r="A9" s="209">
        <v>2010</v>
      </c>
      <c r="B9" s="209" t="s">
        <v>232</v>
      </c>
      <c r="C9" s="210" t="s">
        <v>114</v>
      </c>
      <c r="D9" s="211">
        <v>0</v>
      </c>
      <c r="E9" s="211">
        <v>4.4043960227257272E-3</v>
      </c>
      <c r="F9" s="211">
        <v>6.1661544318160177E-2</v>
      </c>
      <c r="G9" s="211">
        <v>19</v>
      </c>
      <c r="H9" s="211">
        <v>2.762501253968834E-2</v>
      </c>
      <c r="I9" s="211">
        <v>1</v>
      </c>
      <c r="J9" s="211">
        <v>8.8087920454514544E-3</v>
      </c>
      <c r="K9" s="211">
        <v>1</v>
      </c>
      <c r="L9" s="211">
        <v>1</v>
      </c>
      <c r="M9" s="211">
        <v>0</v>
      </c>
      <c r="N9" s="211">
        <v>1</v>
      </c>
      <c r="O9" s="211">
        <v>1</v>
      </c>
      <c r="P9" s="211">
        <v>0</v>
      </c>
      <c r="Q9" s="211">
        <v>13.022021980113628</v>
      </c>
      <c r="R9" s="211">
        <v>3</v>
      </c>
      <c r="S9" s="211">
        <v>2.2021980113628638E-2</v>
      </c>
      <c r="T9" s="211">
        <v>0</v>
      </c>
      <c r="U9" s="211">
        <v>0</v>
      </c>
      <c r="V9" s="211">
        <v>0</v>
      </c>
      <c r="W9" s="211">
        <v>0</v>
      </c>
      <c r="X9" s="211">
        <v>0</v>
      </c>
      <c r="Y9" s="211">
        <v>0</v>
      </c>
      <c r="Z9" s="211">
        <v>10</v>
      </c>
      <c r="AA9" s="211">
        <v>1.7617584090902909E-2</v>
      </c>
      <c r="AB9" s="211">
        <v>12.007004677940413</v>
      </c>
      <c r="AC9" s="211">
        <v>4.4043960227257272E-3</v>
      </c>
      <c r="AD9" s="211">
        <v>0</v>
      </c>
      <c r="AE9" s="211">
        <v>0</v>
      </c>
      <c r="AF9" s="211">
        <v>4.4255795821366373E-3</v>
      </c>
      <c r="AG9" s="211">
        <v>1.3213188068177182E-2</v>
      </c>
      <c r="AH9" s="211">
        <v>5.0044043960227258</v>
      </c>
      <c r="AI9" s="211">
        <v>1.7617584090902909E-2</v>
      </c>
      <c r="AJ9" s="211">
        <v>8.8087920454514544E-3</v>
      </c>
      <c r="AK9" s="211">
        <v>34.013213188068178</v>
      </c>
      <c r="AL9" s="211">
        <v>1.7617584090902909E-2</v>
      </c>
      <c r="AM9" s="211">
        <v>0</v>
      </c>
      <c r="AN9" s="211">
        <v>3.0220219801136285</v>
      </c>
      <c r="AO9" s="211">
        <v>0</v>
      </c>
      <c r="AP9" s="211">
        <v>10.026426376136355</v>
      </c>
      <c r="AQ9" s="211">
        <v>3.5235168181805818E-2</v>
      </c>
      <c r="AR9" s="211">
        <v>1</v>
      </c>
      <c r="AS9" s="211">
        <v>1.3213188068177182E-2</v>
      </c>
      <c r="AT9" s="211">
        <v>1</v>
      </c>
      <c r="AU9" s="211">
        <v>0</v>
      </c>
      <c r="AV9" s="211">
        <v>5.7257148295434455E-2</v>
      </c>
      <c r="AW9" s="211">
        <v>8.8087920454514544E-3</v>
      </c>
      <c r="AX9" s="211">
        <v>8.8087920454514544E-3</v>
      </c>
      <c r="AY9" s="211">
        <v>1.7617584090902909E-2</v>
      </c>
      <c r="AZ9" s="211">
        <v>0</v>
      </c>
      <c r="BA9" s="211">
        <v>4.4043960227257272E-3</v>
      </c>
      <c r="BB9" s="211">
        <v>1.3213188068177182E-2</v>
      </c>
      <c r="BC9" s="211">
        <v>759.09532214406966</v>
      </c>
      <c r="BD9" s="211">
        <v>9.0225410153954471</v>
      </c>
      <c r="BE9" s="211">
        <v>0</v>
      </c>
      <c r="BF9" s="211">
        <v>0</v>
      </c>
      <c r="BG9" s="211">
        <v>0.10570550454541745</v>
      </c>
      <c r="BH9" s="211">
        <v>2.2021980113628638E-2</v>
      </c>
      <c r="BI9" s="211">
        <v>3.0830772159080089E-2</v>
      </c>
      <c r="BJ9" s="211">
        <v>0</v>
      </c>
      <c r="BK9" s="211">
        <v>0.61661544318160177</v>
      </c>
      <c r="BL9" s="211">
        <v>0</v>
      </c>
      <c r="BM9" s="211">
        <v>3.5235168181805818E-2</v>
      </c>
      <c r="BN9" s="211">
        <v>6.1661544318160177E-2</v>
      </c>
      <c r="BO9" s="211">
        <v>0.14534506874994899</v>
      </c>
      <c r="BP9" s="211">
        <v>0.4052044340907669</v>
      </c>
      <c r="BQ9" s="211">
        <v>0.22462419715901208</v>
      </c>
      <c r="BR9" s="211">
        <v>0.58138027499979594</v>
      </c>
      <c r="BS9" s="211">
        <v>0.11891869261359464</v>
      </c>
      <c r="BT9" s="211">
        <v>0</v>
      </c>
      <c r="BU9" s="211">
        <v>0.95575393693148281</v>
      </c>
      <c r="BV9" s="211">
        <v>0</v>
      </c>
      <c r="BW9" s="211">
        <v>7.4874732386337364E-2</v>
      </c>
      <c r="BX9" s="211">
        <v>0.43603520624984698</v>
      </c>
      <c r="BY9" s="211">
        <v>0.33032970170442955</v>
      </c>
      <c r="BZ9" s="211">
        <v>0.15855825681812619</v>
      </c>
      <c r="CA9" s="211">
        <v>2.6426376136354363E-2</v>
      </c>
      <c r="CB9" s="211">
        <v>1.3961935392040554</v>
      </c>
      <c r="CC9" s="211">
        <v>8.3683524431788822E-2</v>
      </c>
      <c r="CD9" s="211">
        <v>4.4043960227257276E-2</v>
      </c>
      <c r="CE9" s="211">
        <v>0</v>
      </c>
      <c r="CF9" s="211">
        <v>1.7617584090902909E-2</v>
      </c>
      <c r="CG9" s="211">
        <v>5.2852752272708726E-2</v>
      </c>
      <c r="CH9" s="211">
        <v>0.1629626528408519</v>
      </c>
      <c r="CI9" s="211">
        <v>8.8087920454514551E-2</v>
      </c>
      <c r="CJ9" s="211">
        <v>0.31711651363625237</v>
      </c>
      <c r="CK9" s="211">
        <v>3.5235168181805818E-2</v>
      </c>
      <c r="CL9" s="211">
        <v>0.42722641420439555</v>
      </c>
      <c r="CM9" s="211">
        <v>0.10130110852269172</v>
      </c>
      <c r="CN9" s="211">
        <v>2.6426376136354363E-2</v>
      </c>
      <c r="CO9" s="211">
        <v>0.58138027499979594</v>
      </c>
      <c r="CP9" s="211">
        <v>0.3039033255680752</v>
      </c>
      <c r="CQ9" s="211">
        <v>1.7617584090902909E-2</v>
      </c>
      <c r="CR9" s="211">
        <v>5.2852752272708726E-2</v>
      </c>
      <c r="CS9" s="211">
        <v>4.4043960227257276E-2</v>
      </c>
      <c r="CT9" s="211">
        <v>0</v>
      </c>
      <c r="CU9" s="211">
        <v>1.6032001522721646</v>
      </c>
      <c r="CV9" s="211">
        <v>4.365564869886235</v>
      </c>
      <c r="CW9" s="211">
        <v>1.5327298159085532</v>
      </c>
      <c r="CX9" s="211">
        <v>0.93373195681785415</v>
      </c>
      <c r="CY9" s="211">
        <v>8.8087920454514551E-2</v>
      </c>
      <c r="CZ9" s="211">
        <v>2.6426376136354363E-2</v>
      </c>
      <c r="DA9" s="211">
        <v>6.6065940340885906E-2</v>
      </c>
      <c r="DB9" s="211">
        <v>0.11891869261359464</v>
      </c>
      <c r="DC9" s="211">
        <v>3.0830772159080089E-2</v>
      </c>
      <c r="DD9" s="211">
        <v>4.4043960227257272E-3</v>
      </c>
      <c r="DE9" s="211">
        <v>1.1099077977268832</v>
      </c>
      <c r="DF9" s="212">
        <v>902.54167583974936</v>
      </c>
      <c r="DG9" s="211">
        <v>280.2495102539516</v>
      </c>
      <c r="DH9" s="211">
        <v>1.131929777840512</v>
      </c>
      <c r="DI9" s="211">
        <v>0</v>
      </c>
      <c r="DJ9" s="211">
        <v>0</v>
      </c>
      <c r="DK9" s="212">
        <v>281.38144003179212</v>
      </c>
      <c r="DL9" s="211">
        <v>6.3197618909214008E-4</v>
      </c>
      <c r="DM9" s="211">
        <v>0</v>
      </c>
      <c r="DN9" s="211">
        <v>-331.53790559931025</v>
      </c>
      <c r="DO9" s="212">
        <v>-331.53727362312117</v>
      </c>
      <c r="DP9" s="211">
        <v>76.031978348227383</v>
      </c>
      <c r="DQ9" s="211">
        <v>0.58138027499979594</v>
      </c>
      <c r="DR9" s="212">
        <v>76.613358623227185</v>
      </c>
      <c r="DS9" s="213">
        <v>26.457525031898143</v>
      </c>
      <c r="DT9" s="213">
        <v>928.99920087164753</v>
      </c>
    </row>
    <row r="10" spans="1:124" x14ac:dyDescent="0.25">
      <c r="A10" s="209">
        <v>2010</v>
      </c>
      <c r="B10" s="209" t="s">
        <v>233</v>
      </c>
      <c r="C10" s="210" t="s">
        <v>115</v>
      </c>
      <c r="D10" s="211">
        <v>0</v>
      </c>
      <c r="E10" s="211">
        <v>9.008326259097392E-2</v>
      </c>
      <c r="F10" s="211">
        <v>1.261165676273635</v>
      </c>
      <c r="G10" s="211">
        <v>0</v>
      </c>
      <c r="H10" s="211">
        <v>677.30617682601849</v>
      </c>
      <c r="I10" s="211">
        <v>0</v>
      </c>
      <c r="J10" s="211">
        <v>0.18016652518194784</v>
      </c>
      <c r="K10" s="211">
        <v>0</v>
      </c>
      <c r="L10" s="211">
        <v>0</v>
      </c>
      <c r="M10" s="211">
        <v>0</v>
      </c>
      <c r="N10" s="211">
        <v>0</v>
      </c>
      <c r="O10" s="211">
        <v>0</v>
      </c>
      <c r="P10" s="211">
        <v>0</v>
      </c>
      <c r="Q10" s="211">
        <v>0.45041631295486961</v>
      </c>
      <c r="R10" s="211">
        <v>0</v>
      </c>
      <c r="S10" s="211">
        <v>0.45041631295486961</v>
      </c>
      <c r="T10" s="211">
        <v>0</v>
      </c>
      <c r="U10" s="211">
        <v>0</v>
      </c>
      <c r="V10" s="211">
        <v>0</v>
      </c>
      <c r="W10" s="211">
        <v>0</v>
      </c>
      <c r="X10" s="211">
        <v>0</v>
      </c>
      <c r="Y10" s="211">
        <v>0</v>
      </c>
      <c r="Z10" s="211">
        <v>0</v>
      </c>
      <c r="AA10" s="211">
        <v>0.36033305036389568</v>
      </c>
      <c r="AB10" s="211">
        <v>1468.2430178575044</v>
      </c>
      <c r="AC10" s="211">
        <v>9.008326259097392E-2</v>
      </c>
      <c r="AD10" s="211">
        <v>0</v>
      </c>
      <c r="AE10" s="211">
        <v>0</v>
      </c>
      <c r="AF10" s="211">
        <v>12.050595968048517</v>
      </c>
      <c r="AG10" s="211">
        <v>0.27024978777292175</v>
      </c>
      <c r="AH10" s="211">
        <v>9.008326259097392E-2</v>
      </c>
      <c r="AI10" s="211">
        <v>0.36033305036389568</v>
      </c>
      <c r="AJ10" s="211">
        <v>0.18016652518194784</v>
      </c>
      <c r="AK10" s="211">
        <v>0.27024978777292175</v>
      </c>
      <c r="AL10" s="211">
        <v>0.36033305036389568</v>
      </c>
      <c r="AM10" s="211">
        <v>0</v>
      </c>
      <c r="AN10" s="211">
        <v>0.45041631295486961</v>
      </c>
      <c r="AO10" s="211">
        <v>0</v>
      </c>
      <c r="AP10" s="211">
        <v>0.54049957554584349</v>
      </c>
      <c r="AQ10" s="211">
        <v>0.72066610072779136</v>
      </c>
      <c r="AR10" s="211">
        <v>0</v>
      </c>
      <c r="AS10" s="211">
        <v>0.27024978777292175</v>
      </c>
      <c r="AT10" s="211">
        <v>0</v>
      </c>
      <c r="AU10" s="211">
        <v>0</v>
      </c>
      <c r="AV10" s="211">
        <v>1.171082413682661</v>
      </c>
      <c r="AW10" s="211">
        <v>0.18016652518194784</v>
      </c>
      <c r="AX10" s="211">
        <v>0.18016652518194784</v>
      </c>
      <c r="AY10" s="211">
        <v>0.36033305036389568</v>
      </c>
      <c r="AZ10" s="211">
        <v>0</v>
      </c>
      <c r="BA10" s="211">
        <v>9.008326259097392E-2</v>
      </c>
      <c r="BB10" s="211">
        <v>0.27024978777292175</v>
      </c>
      <c r="BC10" s="211">
        <v>9059.7164543264844</v>
      </c>
      <c r="BD10" s="211">
        <v>5266.8826777575778</v>
      </c>
      <c r="BE10" s="211">
        <v>0</v>
      </c>
      <c r="BF10" s="211">
        <v>0</v>
      </c>
      <c r="BG10" s="211">
        <v>2.161998302183374</v>
      </c>
      <c r="BH10" s="211">
        <v>0.45041631295486961</v>
      </c>
      <c r="BI10" s="211">
        <v>0.63058283813681748</v>
      </c>
      <c r="BJ10" s="211">
        <v>0</v>
      </c>
      <c r="BK10" s="211">
        <v>12.611656762736349</v>
      </c>
      <c r="BL10" s="211">
        <v>0</v>
      </c>
      <c r="BM10" s="211">
        <v>0.72066610072779136</v>
      </c>
      <c r="BN10" s="211">
        <v>1.261165676273635</v>
      </c>
      <c r="BO10" s="211">
        <v>2.9727476655021392</v>
      </c>
      <c r="BP10" s="211">
        <v>8.2876601583696008</v>
      </c>
      <c r="BQ10" s="211">
        <v>4.5942463921396701</v>
      </c>
      <c r="BR10" s="211">
        <v>11.890990662008557</v>
      </c>
      <c r="BS10" s="211">
        <v>2.4322480899562957</v>
      </c>
      <c r="BT10" s="211">
        <v>0</v>
      </c>
      <c r="BU10" s="211">
        <v>19.548067982241342</v>
      </c>
      <c r="BV10" s="211">
        <v>0</v>
      </c>
      <c r="BW10" s="211">
        <v>1.5314154640465567</v>
      </c>
      <c r="BX10" s="211">
        <v>8.9182429965064181</v>
      </c>
      <c r="BY10" s="211">
        <v>6.7562446943230441</v>
      </c>
      <c r="BZ10" s="211">
        <v>3.2429974532750609</v>
      </c>
      <c r="CA10" s="211">
        <v>0.54049957554584349</v>
      </c>
      <c r="CB10" s="211">
        <v>28.556394241338733</v>
      </c>
      <c r="CC10" s="211">
        <v>1.7115819892285045</v>
      </c>
      <c r="CD10" s="211">
        <v>0.90083262590973923</v>
      </c>
      <c r="CE10" s="211">
        <v>0</v>
      </c>
      <c r="CF10" s="211">
        <v>0.36033305036389568</v>
      </c>
      <c r="CG10" s="211">
        <v>1.080999151091687</v>
      </c>
      <c r="CH10" s="211">
        <v>3.3330807158660352</v>
      </c>
      <c r="CI10" s="211">
        <v>1.8016652518194785</v>
      </c>
      <c r="CJ10" s="211">
        <v>6.4859949065501219</v>
      </c>
      <c r="CK10" s="211">
        <v>0.72066610072779136</v>
      </c>
      <c r="CL10" s="211">
        <v>8.7380764713244705</v>
      </c>
      <c r="CM10" s="211">
        <v>2.0719150395924002</v>
      </c>
      <c r="CN10" s="211">
        <v>0.54049957554584349</v>
      </c>
      <c r="CO10" s="211">
        <v>11.890990662008557</v>
      </c>
      <c r="CP10" s="211">
        <v>6.2157451187772006</v>
      </c>
      <c r="CQ10" s="211">
        <v>0.36033305036389568</v>
      </c>
      <c r="CR10" s="211">
        <v>1.080999151091687</v>
      </c>
      <c r="CS10" s="211">
        <v>0.90083262590973923</v>
      </c>
      <c r="CT10" s="211">
        <v>0</v>
      </c>
      <c r="CU10" s="211">
        <v>32.790307583114505</v>
      </c>
      <c r="CV10" s="211">
        <v>7.4769107950508351</v>
      </c>
      <c r="CW10" s="211">
        <v>31.348975381658924</v>
      </c>
      <c r="CX10" s="211">
        <v>19.097651669286471</v>
      </c>
      <c r="CY10" s="211">
        <v>1.8016652518194785</v>
      </c>
      <c r="CZ10" s="211">
        <v>0.54049957554584349</v>
      </c>
      <c r="DA10" s="211">
        <v>1.3512489388646087</v>
      </c>
      <c r="DB10" s="211">
        <v>2.4322480899562957</v>
      </c>
      <c r="DC10" s="211">
        <v>0.63058283813681748</v>
      </c>
      <c r="DD10" s="211">
        <v>9.008326259097392E-2</v>
      </c>
      <c r="DE10" s="211">
        <v>22.700982172925428</v>
      </c>
      <c r="DF10" s="212">
        <v>16778.410858357765</v>
      </c>
      <c r="DG10" s="211">
        <v>1498.1747401504872</v>
      </c>
      <c r="DH10" s="211">
        <v>23.151398485880296</v>
      </c>
      <c r="DI10" s="211">
        <v>0</v>
      </c>
      <c r="DJ10" s="211">
        <v>0</v>
      </c>
      <c r="DK10" s="212">
        <v>1521.3261386363674</v>
      </c>
      <c r="DL10" s="211">
        <v>356.82196237948335</v>
      </c>
      <c r="DM10" s="211">
        <v>0</v>
      </c>
      <c r="DN10" s="211">
        <v>-197.85681098921179</v>
      </c>
      <c r="DO10" s="212">
        <v>158.96515139027156</v>
      </c>
      <c r="DP10" s="211">
        <v>18055.390638280282</v>
      </c>
      <c r="DQ10" s="211">
        <v>11.890990662008557</v>
      </c>
      <c r="DR10" s="212">
        <v>18067.281628942292</v>
      </c>
      <c r="DS10" s="213">
        <v>19747.57291896893</v>
      </c>
      <c r="DT10" s="213">
        <v>36525.983777326692</v>
      </c>
    </row>
    <row r="11" spans="1:124" x14ac:dyDescent="0.25">
      <c r="A11" s="209">
        <v>2010</v>
      </c>
      <c r="B11" s="209" t="s">
        <v>234</v>
      </c>
      <c r="C11" s="210" t="s">
        <v>116</v>
      </c>
      <c r="D11" s="211">
        <v>1.1079967260803316</v>
      </c>
      <c r="E11" s="211">
        <v>0.10056143125870626</v>
      </c>
      <c r="F11" s="211">
        <v>0.12559360403136346</v>
      </c>
      <c r="G11" s="211">
        <v>0.12463753725337937</v>
      </c>
      <c r="H11" s="211">
        <v>2.1626463520881325</v>
      </c>
      <c r="I11" s="211">
        <v>118.65475896441882</v>
      </c>
      <c r="J11" s="211">
        <v>0.75052124174191082</v>
      </c>
      <c r="K11" s="211">
        <v>2.3651177796709586</v>
      </c>
      <c r="L11" s="211">
        <v>1.2840560200060427</v>
      </c>
      <c r="M11" s="211">
        <v>6.9883481797117453E-2</v>
      </c>
      <c r="N11" s="211">
        <v>0.70068669211974688</v>
      </c>
      <c r="O11" s="211">
        <v>2.9973113817893919</v>
      </c>
      <c r="P11" s="211">
        <v>3.8190279299428109</v>
      </c>
      <c r="Q11" s="211">
        <v>2.9569179124167548</v>
      </c>
      <c r="R11" s="211">
        <v>3.0160412247868056</v>
      </c>
      <c r="S11" s="211">
        <v>3.0516641091933092</v>
      </c>
      <c r="T11" s="211">
        <v>0.53471058161942542</v>
      </c>
      <c r="U11" s="211">
        <v>0.25670713154025832</v>
      </c>
      <c r="V11" s="211">
        <v>0.55722696092749069</v>
      </c>
      <c r="W11" s="211">
        <v>0.26480088889038672</v>
      </c>
      <c r="X11" s="211">
        <v>0.1157101647495121</v>
      </c>
      <c r="Y11" s="211">
        <v>0.43712854473132995</v>
      </c>
      <c r="Z11" s="211">
        <v>5.7837412745132237</v>
      </c>
      <c r="AA11" s="211">
        <v>1.0601712086449622</v>
      </c>
      <c r="AB11" s="211">
        <v>0.88738967310335282</v>
      </c>
      <c r="AC11" s="211">
        <v>8.1050866322357855</v>
      </c>
      <c r="AD11" s="211">
        <v>0.72532369491385051</v>
      </c>
      <c r="AE11" s="211">
        <v>2.4994441760133514</v>
      </c>
      <c r="AF11" s="211">
        <v>58.17966969061542</v>
      </c>
      <c r="AG11" s="211">
        <v>8.32440741508805</v>
      </c>
      <c r="AH11" s="211">
        <v>1.5480496947884215</v>
      </c>
      <c r="AI11" s="211">
        <v>2.092407456199417</v>
      </c>
      <c r="AJ11" s="211">
        <v>1.4637859485527343</v>
      </c>
      <c r="AK11" s="211">
        <v>100.42446646715972</v>
      </c>
      <c r="AL11" s="211">
        <v>64.100673250160639</v>
      </c>
      <c r="AM11" s="211">
        <v>1.1599693511843956</v>
      </c>
      <c r="AN11" s="211">
        <v>5.3810180452816212</v>
      </c>
      <c r="AO11" s="211">
        <v>0.19648609819693319</v>
      </c>
      <c r="AP11" s="211">
        <v>2.1888515184131392</v>
      </c>
      <c r="AQ11" s="211">
        <v>1.5197418944357421</v>
      </c>
      <c r="AR11" s="211">
        <v>0.87175721790867344</v>
      </c>
      <c r="AS11" s="211">
        <v>1.7798279835618309</v>
      </c>
      <c r="AT11" s="211">
        <v>2.5216090208429773</v>
      </c>
      <c r="AU11" s="211">
        <v>0.33758104040902731</v>
      </c>
      <c r="AV11" s="211">
        <v>1.2309829313870708</v>
      </c>
      <c r="AW11" s="211">
        <v>0.26200509336518546</v>
      </c>
      <c r="AX11" s="211">
        <v>0.46726810661044621</v>
      </c>
      <c r="AY11" s="211">
        <v>35.211472741810958</v>
      </c>
      <c r="AZ11" s="211">
        <v>0.11120326027991934</v>
      </c>
      <c r="BA11" s="211">
        <v>0.10018325309690308</v>
      </c>
      <c r="BB11" s="211">
        <v>1.2246832164696604</v>
      </c>
      <c r="BC11" s="211">
        <v>18.157500081095296</v>
      </c>
      <c r="BD11" s="211">
        <v>6.2904015660785246</v>
      </c>
      <c r="BE11" s="211">
        <v>0.34493386008699678</v>
      </c>
      <c r="BF11" s="211">
        <v>0.18450657077781427</v>
      </c>
      <c r="BG11" s="211">
        <v>3.37934292428996</v>
      </c>
      <c r="BH11" s="211">
        <v>3.1605392784117753E-2</v>
      </c>
      <c r="BI11" s="211">
        <v>345.30696895842959</v>
      </c>
      <c r="BJ11" s="211">
        <v>4.7189846014053947</v>
      </c>
      <c r="BK11" s="211">
        <v>54.625194565740372</v>
      </c>
      <c r="BL11" s="211">
        <v>0</v>
      </c>
      <c r="BM11" s="211">
        <v>3.4594272791692897</v>
      </c>
      <c r="BN11" s="211">
        <v>5.1503641322767404</v>
      </c>
      <c r="BO11" s="211">
        <v>1.4103087998454673</v>
      </c>
      <c r="BP11" s="211">
        <v>1.7326966064100062</v>
      </c>
      <c r="BQ11" s="211">
        <v>13.398863920392611</v>
      </c>
      <c r="BR11" s="211">
        <v>2.1357466323372032</v>
      </c>
      <c r="BS11" s="211">
        <v>4.0427032779653409</v>
      </c>
      <c r="BT11" s="211">
        <v>0</v>
      </c>
      <c r="BU11" s="211">
        <v>9.6384387294014484</v>
      </c>
      <c r="BV11" s="211">
        <v>0</v>
      </c>
      <c r="BW11" s="211">
        <v>7.1810747278953846</v>
      </c>
      <c r="BX11" s="211">
        <v>13.186279387113913</v>
      </c>
      <c r="BY11" s="211">
        <v>4.3207899908129264</v>
      </c>
      <c r="BZ11" s="211">
        <v>7.8570338039194167</v>
      </c>
      <c r="CA11" s="211">
        <v>1.1578221921677883</v>
      </c>
      <c r="CB11" s="211">
        <v>20.797695632277492</v>
      </c>
      <c r="CC11" s="211">
        <v>8.4340505632795839</v>
      </c>
      <c r="CD11" s="211">
        <v>2.5258324410966435</v>
      </c>
      <c r="CE11" s="211">
        <v>3.2497947921663282</v>
      </c>
      <c r="CF11" s="211">
        <v>1.8713592236231065</v>
      </c>
      <c r="CG11" s="211">
        <v>2.4531786813886236</v>
      </c>
      <c r="CH11" s="211">
        <v>1.1347218710113132</v>
      </c>
      <c r="CI11" s="211">
        <v>6.0221984312430576</v>
      </c>
      <c r="CJ11" s="211">
        <v>5.5781340834499735</v>
      </c>
      <c r="CK11" s="211">
        <v>1.7082381332753642</v>
      </c>
      <c r="CL11" s="211">
        <v>3.0220003995071636</v>
      </c>
      <c r="CM11" s="211">
        <v>4.1264432482135511</v>
      </c>
      <c r="CN11" s="211">
        <v>0.59311214130165746</v>
      </c>
      <c r="CO11" s="211">
        <v>2.9901438924852517</v>
      </c>
      <c r="CP11" s="211">
        <v>5.1945003032966035</v>
      </c>
      <c r="CQ11" s="211">
        <v>4.2081527432021044</v>
      </c>
      <c r="CR11" s="211">
        <v>1.0470800552730837</v>
      </c>
      <c r="CS11" s="211">
        <v>4.6250781358120729</v>
      </c>
      <c r="CT11" s="211">
        <v>4.5074881391062052</v>
      </c>
      <c r="CU11" s="211">
        <v>18.718193970229233</v>
      </c>
      <c r="CV11" s="211">
        <v>13.035706661550043</v>
      </c>
      <c r="CW11" s="211">
        <v>12.32053745197434</v>
      </c>
      <c r="CX11" s="211">
        <v>36.25981748682554</v>
      </c>
      <c r="CY11" s="211">
        <v>2.5151114962842263</v>
      </c>
      <c r="CZ11" s="211">
        <v>5.0513029260735447</v>
      </c>
      <c r="DA11" s="211">
        <v>3.3229273900175094</v>
      </c>
      <c r="DB11" s="211">
        <v>7.4355106377149118</v>
      </c>
      <c r="DC11" s="211">
        <v>3.9041245808404752</v>
      </c>
      <c r="DD11" s="211">
        <v>0.49774435513816334</v>
      </c>
      <c r="DE11" s="211">
        <v>1.6970877771289783</v>
      </c>
      <c r="DF11" s="212">
        <v>1151.7712196614793</v>
      </c>
      <c r="DG11" s="211">
        <v>342.39801755908775</v>
      </c>
      <c r="DH11" s="211">
        <v>34.500372794639944</v>
      </c>
      <c r="DI11" s="211">
        <v>11.83906437546613</v>
      </c>
      <c r="DJ11" s="211">
        <v>88.73606326443668</v>
      </c>
      <c r="DK11" s="212">
        <v>477.47351799363048</v>
      </c>
      <c r="DL11" s="211">
        <v>36.113780943953266</v>
      </c>
      <c r="DM11" s="211">
        <v>-0.42695589724517369</v>
      </c>
      <c r="DN11" s="211">
        <v>11.613446511457784</v>
      </c>
      <c r="DO11" s="212">
        <v>47.300271558165875</v>
      </c>
      <c r="DP11" s="211">
        <v>2823.647706663402</v>
      </c>
      <c r="DQ11" s="211">
        <v>76.807541948947843</v>
      </c>
      <c r="DR11" s="212">
        <v>2900.4552486123498</v>
      </c>
      <c r="DS11" s="213">
        <v>3425.2290381641465</v>
      </c>
      <c r="DT11" s="213">
        <v>4577.0002578256262</v>
      </c>
    </row>
    <row r="12" spans="1:124" x14ac:dyDescent="0.25">
      <c r="A12" s="209">
        <v>2010</v>
      </c>
      <c r="B12" s="209" t="s">
        <v>235</v>
      </c>
      <c r="C12" s="210" t="s">
        <v>117</v>
      </c>
      <c r="D12" s="211">
        <v>0</v>
      </c>
      <c r="E12" s="211">
        <v>1.5599518668288258E-2</v>
      </c>
      <c r="F12" s="211">
        <v>0.2183932613560356</v>
      </c>
      <c r="G12" s="211">
        <v>0</v>
      </c>
      <c r="H12" s="211">
        <v>3326.326721225134</v>
      </c>
      <c r="I12" s="211">
        <v>0</v>
      </c>
      <c r="J12" s="211">
        <v>375.03119903733659</v>
      </c>
      <c r="K12" s="211">
        <v>0</v>
      </c>
      <c r="L12" s="211">
        <v>0</v>
      </c>
      <c r="M12" s="211">
        <v>0</v>
      </c>
      <c r="N12" s="211">
        <v>0</v>
      </c>
      <c r="O12" s="211">
        <v>0</v>
      </c>
      <c r="P12" s="211">
        <v>0</v>
      </c>
      <c r="Q12" s="211">
        <v>7.7997593341441296E-2</v>
      </c>
      <c r="R12" s="211">
        <v>0</v>
      </c>
      <c r="S12" s="211">
        <v>7.7997593341441296E-2</v>
      </c>
      <c r="T12" s="211">
        <v>0</v>
      </c>
      <c r="U12" s="211">
        <v>0</v>
      </c>
      <c r="V12" s="211">
        <v>0</v>
      </c>
      <c r="W12" s="211">
        <v>0</v>
      </c>
      <c r="X12" s="211">
        <v>0</v>
      </c>
      <c r="Y12" s="211">
        <v>0</v>
      </c>
      <c r="Z12" s="211">
        <v>0</v>
      </c>
      <c r="AA12" s="211">
        <v>6.2398074673153031E-2</v>
      </c>
      <c r="AB12" s="211">
        <v>4.860064641837214</v>
      </c>
      <c r="AC12" s="211">
        <v>1.5599518668288258E-2</v>
      </c>
      <c r="AD12" s="211">
        <v>0</v>
      </c>
      <c r="AE12" s="211">
        <v>0</v>
      </c>
      <c r="AF12" s="211">
        <v>5.5065629651334498E-2</v>
      </c>
      <c r="AG12" s="211">
        <v>4.6798556004864773E-2</v>
      </c>
      <c r="AH12" s="211">
        <v>1.5599518668288258E-2</v>
      </c>
      <c r="AI12" s="211">
        <v>6.2398074673153031E-2</v>
      </c>
      <c r="AJ12" s="211">
        <v>3.1199037336576516E-2</v>
      </c>
      <c r="AK12" s="211">
        <v>4.6798556004864773E-2</v>
      </c>
      <c r="AL12" s="211">
        <v>6.2398074673153031E-2</v>
      </c>
      <c r="AM12" s="211">
        <v>0</v>
      </c>
      <c r="AN12" s="211">
        <v>7.7997593341441296E-2</v>
      </c>
      <c r="AO12" s="211">
        <v>0</v>
      </c>
      <c r="AP12" s="211">
        <v>9.3597112009729547E-2</v>
      </c>
      <c r="AQ12" s="211">
        <v>0.12479614934630606</v>
      </c>
      <c r="AR12" s="211">
        <v>0</v>
      </c>
      <c r="AS12" s="211">
        <v>4.6798556004864773E-2</v>
      </c>
      <c r="AT12" s="211">
        <v>0</v>
      </c>
      <c r="AU12" s="211">
        <v>0</v>
      </c>
      <c r="AV12" s="211">
        <v>0.20279374268774736</v>
      </c>
      <c r="AW12" s="211">
        <v>3.1199037336576516E-2</v>
      </c>
      <c r="AX12" s="211">
        <v>3.1199037336576516E-2</v>
      </c>
      <c r="AY12" s="211">
        <v>6.2398074673153031E-2</v>
      </c>
      <c r="AZ12" s="211">
        <v>0</v>
      </c>
      <c r="BA12" s="211">
        <v>1.5599518668288258E-2</v>
      </c>
      <c r="BB12" s="211">
        <v>4.6798556004864773E-2</v>
      </c>
      <c r="BC12" s="211">
        <v>30.169792720522871</v>
      </c>
      <c r="BD12" s="211">
        <v>17.425042758872891</v>
      </c>
      <c r="BE12" s="211">
        <v>0</v>
      </c>
      <c r="BF12" s="211">
        <v>0</v>
      </c>
      <c r="BG12" s="211">
        <v>0.37438844803891819</v>
      </c>
      <c r="BH12" s="211">
        <v>7.7997593341441296E-2</v>
      </c>
      <c r="BI12" s="211">
        <v>0.1091966306780178</v>
      </c>
      <c r="BJ12" s="211">
        <v>0</v>
      </c>
      <c r="BK12" s="211">
        <v>2.1839326135603563</v>
      </c>
      <c r="BL12" s="211">
        <v>0</v>
      </c>
      <c r="BM12" s="211">
        <v>0.12479614934630606</v>
      </c>
      <c r="BN12" s="211">
        <v>0.2183932613560356</v>
      </c>
      <c r="BO12" s="211">
        <v>0.51478411605351249</v>
      </c>
      <c r="BP12" s="211">
        <v>1.4351557174825198</v>
      </c>
      <c r="BQ12" s="211">
        <v>0.7955754520827012</v>
      </c>
      <c r="BR12" s="211">
        <v>2.0591364642140499</v>
      </c>
      <c r="BS12" s="211">
        <v>0.42118700404378295</v>
      </c>
      <c r="BT12" s="211">
        <v>0</v>
      </c>
      <c r="BU12" s="211">
        <v>3.3850955510185519</v>
      </c>
      <c r="BV12" s="211">
        <v>0</v>
      </c>
      <c r="BW12" s="211">
        <v>0.26519181736090036</v>
      </c>
      <c r="BX12" s="211">
        <v>1.5443523481605375</v>
      </c>
      <c r="BY12" s="211">
        <v>1.1699639001216193</v>
      </c>
      <c r="BZ12" s="211">
        <v>0.56158267205837731</v>
      </c>
      <c r="CA12" s="211">
        <v>9.3597112009729547E-2</v>
      </c>
      <c r="CB12" s="211">
        <v>4.9450474178473778</v>
      </c>
      <c r="CC12" s="211">
        <v>0.29639085469747689</v>
      </c>
      <c r="CD12" s="211">
        <v>0.15599518668288259</v>
      </c>
      <c r="CE12" s="211">
        <v>0</v>
      </c>
      <c r="CF12" s="211">
        <v>6.2398074673153031E-2</v>
      </c>
      <c r="CG12" s="211">
        <v>0.18719422401945909</v>
      </c>
      <c r="CH12" s="211">
        <v>0.57718219072666554</v>
      </c>
      <c r="CI12" s="211">
        <v>0.31199037336576518</v>
      </c>
      <c r="CJ12" s="211">
        <v>1.1231653441167546</v>
      </c>
      <c r="CK12" s="211">
        <v>0.12479614934630606</v>
      </c>
      <c r="CL12" s="211">
        <v>1.513153310823961</v>
      </c>
      <c r="CM12" s="211">
        <v>0.35878892937062995</v>
      </c>
      <c r="CN12" s="211">
        <v>9.3597112009729547E-2</v>
      </c>
      <c r="CO12" s="211">
        <v>2.0591364642140499</v>
      </c>
      <c r="CP12" s="211">
        <v>1.0763667881118897</v>
      </c>
      <c r="CQ12" s="211">
        <v>6.2398074673153031E-2</v>
      </c>
      <c r="CR12" s="211">
        <v>0.18719422401945909</v>
      </c>
      <c r="CS12" s="211">
        <v>0.15599518668288259</v>
      </c>
      <c r="CT12" s="211">
        <v>0</v>
      </c>
      <c r="CU12" s="211">
        <v>5.6782247952569262</v>
      </c>
      <c r="CV12" s="211">
        <v>1.2947600494679254</v>
      </c>
      <c r="CW12" s="211">
        <v>5.4286324965643136</v>
      </c>
      <c r="CX12" s="211">
        <v>3.3070979576771107</v>
      </c>
      <c r="CY12" s="211">
        <v>0.31199037336576518</v>
      </c>
      <c r="CZ12" s="211">
        <v>9.3597112009729547E-2</v>
      </c>
      <c r="DA12" s="211">
        <v>0.23399278002432386</v>
      </c>
      <c r="DB12" s="211">
        <v>0.42118700404378295</v>
      </c>
      <c r="DC12" s="211">
        <v>0.1091966306780178</v>
      </c>
      <c r="DD12" s="211">
        <v>1.5599518668288258E-2</v>
      </c>
      <c r="DE12" s="211">
        <v>3.931078704408641</v>
      </c>
      <c r="DF12" s="212">
        <v>3804.7847149466497</v>
      </c>
      <c r="DG12" s="211">
        <v>259.435594972302</v>
      </c>
      <c r="DH12" s="211">
        <v>4.0090762977500827</v>
      </c>
      <c r="DI12" s="211">
        <v>0</v>
      </c>
      <c r="DJ12" s="211">
        <v>0</v>
      </c>
      <c r="DK12" s="212">
        <v>263.44467127005208</v>
      </c>
      <c r="DL12" s="211">
        <v>33.177405644327543</v>
      </c>
      <c r="DM12" s="211">
        <v>0</v>
      </c>
      <c r="DN12" s="211">
        <v>21.953870203130798</v>
      </c>
      <c r="DO12" s="212">
        <v>55.13127584745834</v>
      </c>
      <c r="DP12" s="211">
        <v>59.577383371490214</v>
      </c>
      <c r="DQ12" s="211">
        <v>484.05913646421408</v>
      </c>
      <c r="DR12" s="212">
        <v>543.63651983570435</v>
      </c>
      <c r="DS12" s="213">
        <v>862.21246695321474</v>
      </c>
      <c r="DT12" s="213">
        <v>4666.9971818998647</v>
      </c>
    </row>
    <row r="13" spans="1:124" x14ac:dyDescent="0.25">
      <c r="A13" s="209">
        <v>2010</v>
      </c>
      <c r="B13" s="209" t="s">
        <v>236</v>
      </c>
      <c r="C13" s="210" t="s">
        <v>118</v>
      </c>
      <c r="D13" s="211">
        <v>16.460635155230438</v>
      </c>
      <c r="E13" s="211">
        <v>1.0040085076956993</v>
      </c>
      <c r="F13" s="211">
        <v>1.3095843812652157</v>
      </c>
      <c r="G13" s="211">
        <v>5.2639486530475919E-2</v>
      </c>
      <c r="H13" s="211">
        <v>4.3248220095825074</v>
      </c>
      <c r="I13" s="211">
        <v>1.2499887931738165</v>
      </c>
      <c r="J13" s="211">
        <v>0.45194829195061159</v>
      </c>
      <c r="K13" s="211">
        <v>2688.0051187901731</v>
      </c>
      <c r="L13" s="211">
        <v>11.741743406107183</v>
      </c>
      <c r="M13" s="211">
        <v>5.1650384915699519</v>
      </c>
      <c r="N13" s="211">
        <v>5.44597634852712</v>
      </c>
      <c r="O13" s="211">
        <v>9.1081352349888363</v>
      </c>
      <c r="P13" s="211">
        <v>34.91768974803923</v>
      </c>
      <c r="Q13" s="211">
        <v>323.05665386709359</v>
      </c>
      <c r="R13" s="211">
        <v>87.683302899361721</v>
      </c>
      <c r="S13" s="211">
        <v>6.4187257115810281</v>
      </c>
      <c r="T13" s="211">
        <v>12.474550839847332</v>
      </c>
      <c r="U13" s="211">
        <v>1.0950255371913551</v>
      </c>
      <c r="V13" s="211">
        <v>2.2903339507501541</v>
      </c>
      <c r="W13" s="211">
        <v>2.1969926182213144</v>
      </c>
      <c r="X13" s="211">
        <v>68.281991194820193</v>
      </c>
      <c r="Y13" s="211">
        <v>1.2702463918240727</v>
      </c>
      <c r="Z13" s="211">
        <v>2.9431658457900856</v>
      </c>
      <c r="AA13" s="211">
        <v>1.702082477624336</v>
      </c>
      <c r="AB13" s="211">
        <v>2.6442272581585793</v>
      </c>
      <c r="AC13" s="211">
        <v>1.4194658771034072</v>
      </c>
      <c r="AD13" s="211">
        <v>1.4044035362262108</v>
      </c>
      <c r="AE13" s="211">
        <v>3.3253261684857027</v>
      </c>
      <c r="AF13" s="211">
        <v>1.3173080884015753</v>
      </c>
      <c r="AG13" s="211">
        <v>2.804103355573019</v>
      </c>
      <c r="AH13" s="211">
        <v>1.2280400841723025</v>
      </c>
      <c r="AI13" s="211">
        <v>5.1001263215019161</v>
      </c>
      <c r="AJ13" s="211">
        <v>2.8731065158690208</v>
      </c>
      <c r="AK13" s="211">
        <v>2.4489321178226002</v>
      </c>
      <c r="AL13" s="211">
        <v>6.8118391888019749</v>
      </c>
      <c r="AM13" s="211">
        <v>33.215385496905782</v>
      </c>
      <c r="AN13" s="211">
        <v>1.4733355703918438</v>
      </c>
      <c r="AO13" s="211">
        <v>2.0242271181260483</v>
      </c>
      <c r="AP13" s="211">
        <v>0.92523473152674807</v>
      </c>
      <c r="AQ13" s="211">
        <v>53.769685675667212</v>
      </c>
      <c r="AR13" s="211">
        <v>1.4631258450772988</v>
      </c>
      <c r="AS13" s="211">
        <v>6.8077288679237435</v>
      </c>
      <c r="AT13" s="211">
        <v>5.4955965166297238</v>
      </c>
      <c r="AU13" s="211">
        <v>0.17361149642947768</v>
      </c>
      <c r="AV13" s="211">
        <v>4.5933712134213263</v>
      </c>
      <c r="AW13" s="211">
        <v>0.12002411922489602</v>
      </c>
      <c r="AX13" s="211">
        <v>1.3326145710672606</v>
      </c>
      <c r="AY13" s="211">
        <v>1.3517122962855932</v>
      </c>
      <c r="AZ13" s="211">
        <v>4.7328416927161991E-2</v>
      </c>
      <c r="BA13" s="211">
        <v>1.0181034080242068</v>
      </c>
      <c r="BB13" s="211">
        <v>1.5577430038591007</v>
      </c>
      <c r="BC13" s="211">
        <v>15.294973332545448</v>
      </c>
      <c r="BD13" s="211">
        <v>4.8184688890309708</v>
      </c>
      <c r="BE13" s="211">
        <v>1.2091823459049507</v>
      </c>
      <c r="BF13" s="211">
        <v>0.47961047094254333</v>
      </c>
      <c r="BG13" s="211">
        <v>10.354200735808174</v>
      </c>
      <c r="BH13" s="211">
        <v>1.3690568782157459E-2</v>
      </c>
      <c r="BI13" s="211">
        <v>18.491608369399309</v>
      </c>
      <c r="BJ13" s="211">
        <v>9.4755107304831636</v>
      </c>
      <c r="BK13" s="211">
        <v>467.01232945216987</v>
      </c>
      <c r="BL13" s="211">
        <v>0</v>
      </c>
      <c r="BM13" s="211">
        <v>6.4640399980078209</v>
      </c>
      <c r="BN13" s="211">
        <v>9.7717718635627495</v>
      </c>
      <c r="BO13" s="211">
        <v>3.48687847160038</v>
      </c>
      <c r="BP13" s="211">
        <v>1.6270871634731845</v>
      </c>
      <c r="BQ13" s="211">
        <v>10.069578451572177</v>
      </c>
      <c r="BR13" s="211">
        <v>10.255898718500664</v>
      </c>
      <c r="BS13" s="211">
        <v>232.18903512341117</v>
      </c>
      <c r="BT13" s="211">
        <v>0</v>
      </c>
      <c r="BU13" s="211">
        <v>525.97846906504219</v>
      </c>
      <c r="BV13" s="211">
        <v>0</v>
      </c>
      <c r="BW13" s="211">
        <v>5.2471655748722803</v>
      </c>
      <c r="BX13" s="211">
        <v>16.895562903090806</v>
      </c>
      <c r="BY13" s="211">
        <v>14.228945810038931</v>
      </c>
      <c r="BZ13" s="211">
        <v>10.973085258563865</v>
      </c>
      <c r="CA13" s="211">
        <v>1.5448225618792895</v>
      </c>
      <c r="CB13" s="211">
        <v>34.020305780348338</v>
      </c>
      <c r="CC13" s="211">
        <v>14.156530221274158</v>
      </c>
      <c r="CD13" s="211">
        <v>1.8051806231144174</v>
      </c>
      <c r="CE13" s="211">
        <v>1.3676872991262383</v>
      </c>
      <c r="CF13" s="211">
        <v>0.80240985029737222</v>
      </c>
      <c r="CG13" s="211">
        <v>2.3227949571128463</v>
      </c>
      <c r="CH13" s="211">
        <v>2.7917746332204953</v>
      </c>
      <c r="CI13" s="211">
        <v>4.4144409248492051</v>
      </c>
      <c r="CJ13" s="211">
        <v>12.8202686279097</v>
      </c>
      <c r="CK13" s="211">
        <v>1.906547333594053</v>
      </c>
      <c r="CL13" s="211">
        <v>9.8220395290819393</v>
      </c>
      <c r="CM13" s="211">
        <v>5.3941609534283641</v>
      </c>
      <c r="CN13" s="211">
        <v>1.3618337895985908</v>
      </c>
      <c r="CO13" s="211">
        <v>2.3000161640158288</v>
      </c>
      <c r="CP13" s="211">
        <v>12.302215883272829</v>
      </c>
      <c r="CQ13" s="211">
        <v>1.8783417993428115</v>
      </c>
      <c r="CR13" s="211">
        <v>2.6815733876563419</v>
      </c>
      <c r="CS13" s="211">
        <v>6.3885196976801213</v>
      </c>
      <c r="CT13" s="211">
        <v>77.287014982691161</v>
      </c>
      <c r="CU13" s="211">
        <v>92.366629076602891</v>
      </c>
      <c r="CV13" s="211">
        <v>154.94482083898458</v>
      </c>
      <c r="CW13" s="211">
        <v>225.6762768603468</v>
      </c>
      <c r="CX13" s="211">
        <v>120.45930721401646</v>
      </c>
      <c r="CY13" s="211">
        <v>2.3577761230155403</v>
      </c>
      <c r="CZ13" s="211">
        <v>4.3210137774435591</v>
      </c>
      <c r="DA13" s="211">
        <v>2.3855428027222438</v>
      </c>
      <c r="DB13" s="211">
        <v>37.608263621909785</v>
      </c>
      <c r="DC13" s="211">
        <v>2.7602078367202885</v>
      </c>
      <c r="DD13" s="211">
        <v>1.2417611865754514</v>
      </c>
      <c r="DE13" s="211">
        <v>0.78861576083327567</v>
      </c>
      <c r="DF13" s="212">
        <v>5652.0118942340114</v>
      </c>
      <c r="DG13" s="211">
        <v>6172.5260608978451</v>
      </c>
      <c r="DH13" s="211">
        <v>14.623665639934281</v>
      </c>
      <c r="DI13" s="211">
        <v>17.512256989781193</v>
      </c>
      <c r="DJ13" s="211">
        <v>42.476005850378719</v>
      </c>
      <c r="DK13" s="212">
        <v>6247.1379893779394</v>
      </c>
      <c r="DL13" s="211">
        <v>15.066451916242551</v>
      </c>
      <c r="DM13" s="211">
        <v>-0.16867454387565972</v>
      </c>
      <c r="DN13" s="211">
        <v>-15.031349094293656</v>
      </c>
      <c r="DO13" s="212">
        <v>-0.13357172192676536</v>
      </c>
      <c r="DP13" s="211">
        <v>1667.0614348213337</v>
      </c>
      <c r="DQ13" s="211">
        <v>127.92309237944404</v>
      </c>
      <c r="DR13" s="212">
        <v>1794.9845272007778</v>
      </c>
      <c r="DS13" s="213">
        <v>8041.9889448567901</v>
      </c>
      <c r="DT13" s="213">
        <v>13694.000839090801</v>
      </c>
    </row>
    <row r="14" spans="1:124" x14ac:dyDescent="0.25">
      <c r="A14" s="209">
        <v>2010</v>
      </c>
      <c r="B14" s="209" t="s">
        <v>237</v>
      </c>
      <c r="C14" s="210" t="s">
        <v>119</v>
      </c>
      <c r="D14" s="211">
        <v>26.600986774554102</v>
      </c>
      <c r="E14" s="211">
        <v>6.1521336418232341E-3</v>
      </c>
      <c r="F14" s="211">
        <v>2.0909810992310134</v>
      </c>
      <c r="G14" s="211">
        <v>7.4239826422295447E-3</v>
      </c>
      <c r="H14" s="211">
        <v>7.5659530805464419</v>
      </c>
      <c r="I14" s="211">
        <v>1.8817464524776357</v>
      </c>
      <c r="J14" s="211">
        <v>1.9049595776325823</v>
      </c>
      <c r="K14" s="211">
        <v>47.452721524043895</v>
      </c>
      <c r="L14" s="211">
        <v>524.36899801225115</v>
      </c>
      <c r="M14" s="211">
        <v>1.9000536647448805E-2</v>
      </c>
      <c r="N14" s="211">
        <v>152.75818029753472</v>
      </c>
      <c r="O14" s="211">
        <v>65.014956440461717</v>
      </c>
      <c r="P14" s="211">
        <v>189.32894938147317</v>
      </c>
      <c r="Q14" s="211">
        <v>227.6168858143312</v>
      </c>
      <c r="R14" s="211">
        <v>46.992987609649695</v>
      </c>
      <c r="S14" s="211">
        <v>66.189209591896699</v>
      </c>
      <c r="T14" s="211">
        <v>81.465258549748683</v>
      </c>
      <c r="U14" s="211">
        <v>0.94019909863586038</v>
      </c>
      <c r="V14" s="211">
        <v>2.8136354936642674</v>
      </c>
      <c r="W14" s="211">
        <v>1.8789045094363392</v>
      </c>
      <c r="X14" s="211">
        <v>1.7693882799391516E-2</v>
      </c>
      <c r="Y14" s="211">
        <v>2.81127439382522</v>
      </c>
      <c r="Z14" s="211">
        <v>3.0941971803950468</v>
      </c>
      <c r="AA14" s="211">
        <v>2.8605882343009132</v>
      </c>
      <c r="AB14" s="211">
        <v>8.3902787924073738</v>
      </c>
      <c r="AC14" s="211">
        <v>0.96727457156288343</v>
      </c>
      <c r="AD14" s="211">
        <v>0.97563606224067456</v>
      </c>
      <c r="AE14" s="211">
        <v>5.5882606624751192</v>
      </c>
      <c r="AF14" s="211">
        <v>2.810413423587292</v>
      </c>
      <c r="AG14" s="211">
        <v>2.8818471350568693</v>
      </c>
      <c r="AH14" s="211">
        <v>0.9588470120817052</v>
      </c>
      <c r="AI14" s="211">
        <v>4.866104394107456</v>
      </c>
      <c r="AJ14" s="211">
        <v>5.6601227889854648</v>
      </c>
      <c r="AK14" s="211">
        <v>2.0177722381241598</v>
      </c>
      <c r="AL14" s="211">
        <v>6.5888357604202223</v>
      </c>
      <c r="AM14" s="211">
        <v>27.062828182377409</v>
      </c>
      <c r="AN14" s="211">
        <v>2.8312399151462526</v>
      </c>
      <c r="AO14" s="211">
        <v>1.8553534827654243</v>
      </c>
      <c r="AP14" s="211">
        <v>0.12882047554826306</v>
      </c>
      <c r="AQ14" s="211">
        <v>7.5183363088547877</v>
      </c>
      <c r="AR14" s="211">
        <v>2.8339965628735735</v>
      </c>
      <c r="AS14" s="211">
        <v>8.4375465250441426</v>
      </c>
      <c r="AT14" s="211">
        <v>8.5188111025577822</v>
      </c>
      <c r="AU14" s="211">
        <v>1.8685149827045997</v>
      </c>
      <c r="AV14" s="211">
        <v>7.479408911128985</v>
      </c>
      <c r="AW14" s="211">
        <v>0.93909908310170653</v>
      </c>
      <c r="AX14" s="211">
        <v>2.8177983557112025</v>
      </c>
      <c r="AY14" s="211">
        <v>0.97560077991136607</v>
      </c>
      <c r="AZ14" s="211">
        <v>6.8145232293341709E-3</v>
      </c>
      <c r="BA14" s="211">
        <v>0.9301321018251818</v>
      </c>
      <c r="BB14" s="211">
        <v>1.9275379699885862</v>
      </c>
      <c r="BC14" s="211">
        <v>19.612251086423463</v>
      </c>
      <c r="BD14" s="211">
        <v>5.9293277281669274</v>
      </c>
      <c r="BE14" s="211">
        <v>3.2461949801091752E-2</v>
      </c>
      <c r="BF14" s="211">
        <v>0.9868512466300513</v>
      </c>
      <c r="BG14" s="211">
        <v>7.0871184804931282</v>
      </c>
      <c r="BH14" s="211">
        <v>1.8827190231841108E-3</v>
      </c>
      <c r="BI14" s="211">
        <v>11.859277194992634</v>
      </c>
      <c r="BJ14" s="211">
        <v>16.966496900325986</v>
      </c>
      <c r="BK14" s="211">
        <v>929.93900114263988</v>
      </c>
      <c r="BL14" s="211">
        <v>0</v>
      </c>
      <c r="BM14" s="211">
        <v>8.5430879671972502</v>
      </c>
      <c r="BN14" s="211">
        <v>21.625774104546348</v>
      </c>
      <c r="BO14" s="211">
        <v>18.648314429463781</v>
      </c>
      <c r="BP14" s="211">
        <v>16.835532160888224</v>
      </c>
      <c r="BQ14" s="211">
        <v>40.226567870648161</v>
      </c>
      <c r="BR14" s="211">
        <v>26.198638107902493</v>
      </c>
      <c r="BS14" s="211">
        <v>431.14511092395969</v>
      </c>
      <c r="BT14" s="211">
        <v>0</v>
      </c>
      <c r="BU14" s="211">
        <v>957.66466152602914</v>
      </c>
      <c r="BV14" s="211">
        <v>0</v>
      </c>
      <c r="BW14" s="211">
        <v>5.9849699512284866</v>
      </c>
      <c r="BX14" s="211">
        <v>34.531294115062117</v>
      </c>
      <c r="BY14" s="211">
        <v>34.638805607901865</v>
      </c>
      <c r="BZ14" s="211">
        <v>19.947550019932038</v>
      </c>
      <c r="CA14" s="211">
        <v>1.9235775030260378</v>
      </c>
      <c r="CB14" s="211">
        <v>76.475753207030806</v>
      </c>
      <c r="CC14" s="211">
        <v>12.621678570492628</v>
      </c>
      <c r="CD14" s="211">
        <v>0.25588562694381722</v>
      </c>
      <c r="CE14" s="211">
        <v>0.18994117558233384</v>
      </c>
      <c r="CF14" s="211">
        <v>0.11572205883535568</v>
      </c>
      <c r="CG14" s="211">
        <v>8.5031748149232946</v>
      </c>
      <c r="CH14" s="211">
        <v>1.9645422958609315</v>
      </c>
      <c r="CI14" s="211">
        <v>10.652117565343881</v>
      </c>
      <c r="CJ14" s="211">
        <v>14.262314356169869</v>
      </c>
      <c r="CK14" s="211">
        <v>5.6665635427561938</v>
      </c>
      <c r="CL14" s="211">
        <v>18.750691033454906</v>
      </c>
      <c r="CM14" s="211">
        <v>11.4212067658056</v>
      </c>
      <c r="CN14" s="211">
        <v>2.8187932122101098</v>
      </c>
      <c r="CO14" s="211">
        <v>1.1074127634026985</v>
      </c>
      <c r="CP14" s="211">
        <v>26.358550730754914</v>
      </c>
      <c r="CQ14" s="211">
        <v>8.4295064732542055</v>
      </c>
      <c r="CR14" s="211">
        <v>3.7919442005693238</v>
      </c>
      <c r="CS14" s="211">
        <v>16.060594721490034</v>
      </c>
      <c r="CT14" s="211">
        <v>27.253215489838084</v>
      </c>
      <c r="CU14" s="211">
        <v>46.552849174402674</v>
      </c>
      <c r="CV14" s="211">
        <v>156.14206951128423</v>
      </c>
      <c r="CW14" s="211">
        <v>116.2954342625894</v>
      </c>
      <c r="CX14" s="211">
        <v>151.72603053642999</v>
      </c>
      <c r="CY14" s="211">
        <v>4.9584145481551936</v>
      </c>
      <c r="CZ14" s="211">
        <v>5.9077607781708883</v>
      </c>
      <c r="DA14" s="211">
        <v>29.989991044424947</v>
      </c>
      <c r="DB14" s="211">
        <v>21.298658078110055</v>
      </c>
      <c r="DC14" s="211">
        <v>12.307748010127961</v>
      </c>
      <c r="DD14" s="211">
        <v>0.96022715075232767</v>
      </c>
      <c r="DE14" s="211">
        <v>1.0328493317779899</v>
      </c>
      <c r="DF14" s="212">
        <v>4977.7192695228641</v>
      </c>
      <c r="DG14" s="211">
        <v>1152.4536808795547</v>
      </c>
      <c r="DH14" s="211">
        <v>2.0337794511098091</v>
      </c>
      <c r="DI14" s="211">
        <v>2.4347928975483701</v>
      </c>
      <c r="DJ14" s="211">
        <v>5.9037707026569075</v>
      </c>
      <c r="DK14" s="212">
        <v>1162.8260239308697</v>
      </c>
      <c r="DL14" s="211">
        <v>2.1127504812556825</v>
      </c>
      <c r="DM14" s="211">
        <v>-2.3568416177037175E-2</v>
      </c>
      <c r="DN14" s="211">
        <v>-9.5988599681849038</v>
      </c>
      <c r="DO14" s="212">
        <v>-7.5096779031062582</v>
      </c>
      <c r="DP14" s="211">
        <v>950.58735813450846</v>
      </c>
      <c r="DQ14" s="211">
        <v>41.37778848134063</v>
      </c>
      <c r="DR14" s="212">
        <v>991.96514661584911</v>
      </c>
      <c r="DS14" s="213">
        <v>2147.2814926436126</v>
      </c>
      <c r="DT14" s="213">
        <v>7125.0007621664772</v>
      </c>
    </row>
    <row r="15" spans="1:124" x14ac:dyDescent="0.25">
      <c r="A15" s="209">
        <v>2010</v>
      </c>
      <c r="B15" s="209" t="s">
        <v>238</v>
      </c>
      <c r="C15" s="210" t="s">
        <v>120</v>
      </c>
      <c r="D15" s="211">
        <v>5.20371159276878</v>
      </c>
      <c r="E15" s="211">
        <v>1.7084916043562215E-2</v>
      </c>
      <c r="F15" s="211">
        <v>0.11462978677848745</v>
      </c>
      <c r="G15" s="211">
        <v>1.1562196566752119E-2</v>
      </c>
      <c r="H15" s="211">
        <v>0.72693017166771934</v>
      </c>
      <c r="I15" s="211">
        <v>5.0278428772809303E-2</v>
      </c>
      <c r="J15" s="211">
        <v>8.5926068954677762E-2</v>
      </c>
      <c r="K15" s="211">
        <v>12.520987772878936</v>
      </c>
      <c r="L15" s="211">
        <v>24.650244639283894</v>
      </c>
      <c r="M15" s="211">
        <v>21.516826564264605</v>
      </c>
      <c r="N15" s="211">
        <v>8.6656993242570817</v>
      </c>
      <c r="O15" s="211">
        <v>9.1608633755363389</v>
      </c>
      <c r="P15" s="211">
        <v>17.345495762885804</v>
      </c>
      <c r="Q15" s="211">
        <v>3.8789717690099281</v>
      </c>
      <c r="R15" s="211">
        <v>20.569314992886916</v>
      </c>
      <c r="S15" s="211">
        <v>0.45645054777943295</v>
      </c>
      <c r="T15" s="211">
        <v>0.43903356975610791</v>
      </c>
      <c r="U15" s="211">
        <v>2.7487426048227431E-2</v>
      </c>
      <c r="V15" s="211">
        <v>8.0395001646952444E-2</v>
      </c>
      <c r="W15" s="211">
        <v>5.3577952811648288E-2</v>
      </c>
      <c r="X15" s="211">
        <v>8.1820942541662153E-2</v>
      </c>
      <c r="Y15" s="211">
        <v>6.5611996394434768E-2</v>
      </c>
      <c r="Z15" s="211">
        <v>0.189426369289906</v>
      </c>
      <c r="AA15" s="211">
        <v>0.12149546304900015</v>
      </c>
      <c r="AB15" s="211">
        <v>2.8875412008352646</v>
      </c>
      <c r="AC15" s="211">
        <v>10.572294145374167</v>
      </c>
      <c r="AD15" s="211">
        <v>4.2074504610847816</v>
      </c>
      <c r="AE15" s="211">
        <v>1.9212705906741747</v>
      </c>
      <c r="AF15" s="211">
        <v>1.0046706890053521</v>
      </c>
      <c r="AG15" s="211">
        <v>5.7766412142643677</v>
      </c>
      <c r="AH15" s="211">
        <v>6.9046670730530876E-2</v>
      </c>
      <c r="AI15" s="211">
        <v>0.9911900918880423</v>
      </c>
      <c r="AJ15" s="211">
        <v>0.2332049469843922</v>
      </c>
      <c r="AK15" s="211">
        <v>0.148081718674346</v>
      </c>
      <c r="AL15" s="211">
        <v>0.20207906836797607</v>
      </c>
      <c r="AM15" s="211">
        <v>0.40998244734216333</v>
      </c>
      <c r="AN15" s="211">
        <v>8.0916639257991183E-2</v>
      </c>
      <c r="AO15" s="211">
        <v>4.1910328733683881E-2</v>
      </c>
      <c r="AP15" s="211">
        <v>0.19527637296375797</v>
      </c>
      <c r="AQ15" s="211">
        <v>0.26813422249899072</v>
      </c>
      <c r="AR15" s="211">
        <v>0.11788029219738858</v>
      </c>
      <c r="AS15" s="211">
        <v>0.22960008318547923</v>
      </c>
      <c r="AT15" s="211">
        <v>0.79729657556284339</v>
      </c>
      <c r="AU15" s="211">
        <v>5.1540597488439206E-2</v>
      </c>
      <c r="AV15" s="211">
        <v>0.18894432291103561</v>
      </c>
      <c r="AW15" s="211">
        <v>3.4574362111522712E-2</v>
      </c>
      <c r="AX15" s="211">
        <v>7.824332954865354E-2</v>
      </c>
      <c r="AY15" s="211">
        <v>7.9657306196751973E-2</v>
      </c>
      <c r="AZ15" s="211">
        <v>1.045981887392069E-2</v>
      </c>
      <c r="BA15" s="211">
        <v>2.0840446645315199E-2</v>
      </c>
      <c r="BB15" s="211">
        <v>0.12870464839682333</v>
      </c>
      <c r="BC15" s="211">
        <v>2.1916039236688349</v>
      </c>
      <c r="BD15" s="211">
        <v>0.59717401629562472</v>
      </c>
      <c r="BE15" s="211">
        <v>3.6495754671429695E-2</v>
      </c>
      <c r="BF15" s="211">
        <v>0.12844416601129841</v>
      </c>
      <c r="BG15" s="211">
        <v>1.0303243431936679</v>
      </c>
      <c r="BH15" s="211">
        <v>7.9958455507913237E-3</v>
      </c>
      <c r="BI15" s="211">
        <v>5.0178253830055368</v>
      </c>
      <c r="BJ15" s="211">
        <v>1.516734211337426</v>
      </c>
      <c r="BK15" s="211">
        <v>43.02142943990588</v>
      </c>
      <c r="BL15" s="211">
        <v>0</v>
      </c>
      <c r="BM15" s="211">
        <v>0.30385914883332021</v>
      </c>
      <c r="BN15" s="211">
        <v>0.6178354257279115</v>
      </c>
      <c r="BO15" s="211">
        <v>2.08073317872867</v>
      </c>
      <c r="BP15" s="211">
        <v>0.7471333973136044</v>
      </c>
      <c r="BQ15" s="211">
        <v>1.5953167731010407</v>
      </c>
      <c r="BR15" s="211">
        <v>12.295279742927818</v>
      </c>
      <c r="BS15" s="211">
        <v>17.697100783903451</v>
      </c>
      <c r="BT15" s="211">
        <v>0</v>
      </c>
      <c r="BU15" s="211">
        <v>30.366261170710711</v>
      </c>
      <c r="BV15" s="211">
        <v>0</v>
      </c>
      <c r="BW15" s="211">
        <v>1.1280233781353846</v>
      </c>
      <c r="BX15" s="211">
        <v>2.8101233878548162</v>
      </c>
      <c r="BY15" s="211">
        <v>1.1293644827640932</v>
      </c>
      <c r="BZ15" s="211">
        <v>1.2570035619527864</v>
      </c>
      <c r="CA15" s="211">
        <v>0.11454180405910705</v>
      </c>
      <c r="CB15" s="211">
        <v>3.259034991964346</v>
      </c>
      <c r="CC15" s="211">
        <v>2.1994901662169064</v>
      </c>
      <c r="CD15" s="211">
        <v>0.30890470257894492</v>
      </c>
      <c r="CE15" s="211">
        <v>0.25542366714287146</v>
      </c>
      <c r="CF15" s="211">
        <v>0.1739800369486289</v>
      </c>
      <c r="CG15" s="211">
        <v>1.6499086267236123</v>
      </c>
      <c r="CH15" s="211">
        <v>1.4996880498319853</v>
      </c>
      <c r="CI15" s="211">
        <v>4.229076932874702</v>
      </c>
      <c r="CJ15" s="211">
        <v>1.5083221289893962</v>
      </c>
      <c r="CK15" s="211">
        <v>1.1082064922390744</v>
      </c>
      <c r="CL15" s="211">
        <v>0.91513106607719397</v>
      </c>
      <c r="CM15" s="211">
        <v>5.4678483360276138</v>
      </c>
      <c r="CN15" s="211">
        <v>8.0233862708798148E-2</v>
      </c>
      <c r="CO15" s="211">
        <v>0.28019994976286683</v>
      </c>
      <c r="CP15" s="211">
        <v>8.8592182617939166</v>
      </c>
      <c r="CQ15" s="211">
        <v>0.62842706419031913</v>
      </c>
      <c r="CR15" s="211">
        <v>0.59105694007822596</v>
      </c>
      <c r="CS15" s="211">
        <v>2.3277835039536554</v>
      </c>
      <c r="CT15" s="211">
        <v>3.8914303170677544</v>
      </c>
      <c r="CU15" s="211">
        <v>3.5635458620453009</v>
      </c>
      <c r="CV15" s="211">
        <v>28.423508204772311</v>
      </c>
      <c r="CW15" s="211">
        <v>8.8225849944053785</v>
      </c>
      <c r="CX15" s="211">
        <v>205.44906345055693</v>
      </c>
      <c r="CY15" s="211">
        <v>0.73504567271782506</v>
      </c>
      <c r="CZ15" s="211">
        <v>0.50735251903913436</v>
      </c>
      <c r="DA15" s="211">
        <v>2.2605087119780833</v>
      </c>
      <c r="DB15" s="211">
        <v>2.2374740405683391</v>
      </c>
      <c r="DC15" s="211">
        <v>1.2689506119005984</v>
      </c>
      <c r="DD15" s="211">
        <v>5.2863331718879344E-2</v>
      </c>
      <c r="DE15" s="211">
        <v>1.7294836892810224</v>
      </c>
      <c r="DF15" s="212">
        <v>576.75560872947949</v>
      </c>
      <c r="DG15" s="211">
        <v>68.099028515149485</v>
      </c>
      <c r="DH15" s="211">
        <v>3.0762896175366294</v>
      </c>
      <c r="DI15" s="211">
        <v>3.6837042695873499</v>
      </c>
      <c r="DJ15" s="211">
        <v>8.9318576152750992</v>
      </c>
      <c r="DK15" s="212">
        <v>83.790880017548574</v>
      </c>
      <c r="DL15" s="211">
        <v>3.230897932111342</v>
      </c>
      <c r="DM15" s="211">
        <v>-3.6460826903889257E-2</v>
      </c>
      <c r="DN15" s="211">
        <v>1.7691658679429605</v>
      </c>
      <c r="DO15" s="212">
        <v>4.9636029731504134</v>
      </c>
      <c r="DP15" s="211">
        <v>200.78106542294552</v>
      </c>
      <c r="DQ15" s="211">
        <v>8.7089309296109558</v>
      </c>
      <c r="DR15" s="212">
        <v>209.48999635255646</v>
      </c>
      <c r="DS15" s="213">
        <v>298.24447934325542</v>
      </c>
      <c r="DT15" s="213">
        <v>875.00008807273491</v>
      </c>
    </row>
    <row r="16" spans="1:124" x14ac:dyDescent="0.25">
      <c r="A16" s="209">
        <v>2010</v>
      </c>
      <c r="B16" s="209" t="s">
        <v>239</v>
      </c>
      <c r="C16" s="210" t="s">
        <v>121</v>
      </c>
      <c r="D16" s="211">
        <v>45.158531836663926</v>
      </c>
      <c r="E16" s="211">
        <v>4.222205379375632E-2</v>
      </c>
      <c r="F16" s="211">
        <v>0.88006548039222843</v>
      </c>
      <c r="G16" s="211">
        <v>5.1862093883755386E-2</v>
      </c>
      <c r="H16" s="211">
        <v>7.8086179541910044</v>
      </c>
      <c r="I16" s="211">
        <v>1.1565590892488011</v>
      </c>
      <c r="J16" s="211">
        <v>2.2781038332591339</v>
      </c>
      <c r="K16" s="211">
        <v>27.109352080117581</v>
      </c>
      <c r="L16" s="211">
        <v>32.589226334855603</v>
      </c>
      <c r="M16" s="211">
        <v>3.0372122914061408</v>
      </c>
      <c r="N16" s="211">
        <v>724.72670165421584</v>
      </c>
      <c r="O16" s="211">
        <v>14.973114438596316</v>
      </c>
      <c r="P16" s="211">
        <v>217.30338308055738</v>
      </c>
      <c r="Q16" s="211">
        <v>318.57362692315269</v>
      </c>
      <c r="R16" s="211">
        <v>11.807073073419133</v>
      </c>
      <c r="S16" s="211">
        <v>1.095914087981579</v>
      </c>
      <c r="T16" s="211">
        <v>3.470197928608084</v>
      </c>
      <c r="U16" s="211">
        <v>0.11063312282753755</v>
      </c>
      <c r="V16" s="211">
        <v>2.2049209700186982</v>
      </c>
      <c r="W16" s="211">
        <v>2.0964360397849897</v>
      </c>
      <c r="X16" s="211">
        <v>8.0045668079441468E-2</v>
      </c>
      <c r="Y16" s="211">
        <v>2.1687325870374257</v>
      </c>
      <c r="Z16" s="211">
        <v>2.7241577332886746</v>
      </c>
      <c r="AA16" s="211">
        <v>1.4511758490237503</v>
      </c>
      <c r="AB16" s="211">
        <v>4.3124652770116434</v>
      </c>
      <c r="AC16" s="211">
        <v>1.2028324989275563</v>
      </c>
      <c r="AD16" s="211">
        <v>1.2964230354047401</v>
      </c>
      <c r="AE16" s="211">
        <v>0.26257412123946511</v>
      </c>
      <c r="AF16" s="211">
        <v>1.2126070265888311</v>
      </c>
      <c r="AG16" s="211">
        <v>3.6321154864485621</v>
      </c>
      <c r="AH16" s="211">
        <v>1.2301382714661531</v>
      </c>
      <c r="AI16" s="211">
        <v>5.852259243948879</v>
      </c>
      <c r="AJ16" s="211">
        <v>3.5652149367127177</v>
      </c>
      <c r="AK16" s="211">
        <v>2.7286140096287372</v>
      </c>
      <c r="AL16" s="211">
        <v>2.7010287060639371</v>
      </c>
      <c r="AM16" s="211">
        <v>24.08742478976766</v>
      </c>
      <c r="AN16" s="211">
        <v>2.2490353264221303</v>
      </c>
      <c r="AO16" s="211">
        <v>2.0308623761638951</v>
      </c>
      <c r="AP16" s="211">
        <v>0.91717063638410412</v>
      </c>
      <c r="AQ16" s="211">
        <v>2.5542978254504387</v>
      </c>
      <c r="AR16" s="211">
        <v>2.3285441533748008</v>
      </c>
      <c r="AS16" s="211">
        <v>4.6827757654145845</v>
      </c>
      <c r="AT16" s="211">
        <v>7.937108482885705</v>
      </c>
      <c r="AU16" s="211">
        <v>2.1026616330273393</v>
      </c>
      <c r="AV16" s="211">
        <v>7.3658839228556294</v>
      </c>
      <c r="AW16" s="211">
        <v>1.0833266093260934</v>
      </c>
      <c r="AX16" s="211">
        <v>2.177925559648473</v>
      </c>
      <c r="AY16" s="211">
        <v>1.232902784994869</v>
      </c>
      <c r="AZ16" s="211">
        <v>4.6249475175373506E-2</v>
      </c>
      <c r="BA16" s="211">
        <v>1.0215691449294362</v>
      </c>
      <c r="BB16" s="211">
        <v>1.4861004694777005</v>
      </c>
      <c r="BC16" s="211">
        <v>15.511274039412783</v>
      </c>
      <c r="BD16" s="211">
        <v>5.5971810458208946</v>
      </c>
      <c r="BE16" s="211">
        <v>0.16684973875131978</v>
      </c>
      <c r="BF16" s="211">
        <v>0.39440048102590441</v>
      </c>
      <c r="BG16" s="211">
        <v>10.176213827861046</v>
      </c>
      <c r="BH16" s="211">
        <v>1.3289128150386912E-2</v>
      </c>
      <c r="BI16" s="211">
        <v>14.63323732859631</v>
      </c>
      <c r="BJ16" s="211">
        <v>7.9341607387097604</v>
      </c>
      <c r="BK16" s="211">
        <v>515.31661048225703</v>
      </c>
      <c r="BL16" s="211">
        <v>0</v>
      </c>
      <c r="BM16" s="211">
        <v>6.975062097973562</v>
      </c>
      <c r="BN16" s="211">
        <v>9.0909643356120178</v>
      </c>
      <c r="BO16" s="211">
        <v>6.5467360849367786</v>
      </c>
      <c r="BP16" s="211">
        <v>8.654543692451627</v>
      </c>
      <c r="BQ16" s="211">
        <v>14.800039763188774</v>
      </c>
      <c r="BR16" s="211">
        <v>14.759522067467966</v>
      </c>
      <c r="BS16" s="211">
        <v>107.74756367946853</v>
      </c>
      <c r="BT16" s="211">
        <v>0</v>
      </c>
      <c r="BU16" s="211">
        <v>272.23200000577054</v>
      </c>
      <c r="BV16" s="211">
        <v>0</v>
      </c>
      <c r="BW16" s="211">
        <v>4.8286509370907096</v>
      </c>
      <c r="BX16" s="211">
        <v>17.528969720853219</v>
      </c>
      <c r="BY16" s="211">
        <v>21.571397436538916</v>
      </c>
      <c r="BZ16" s="211">
        <v>12.184952354333067</v>
      </c>
      <c r="CA16" s="211">
        <v>1.4723840731765272</v>
      </c>
      <c r="CB16" s="211">
        <v>42.137221740958424</v>
      </c>
      <c r="CC16" s="211">
        <v>11.45645266074801</v>
      </c>
      <c r="CD16" s="211">
        <v>12.882229251313555</v>
      </c>
      <c r="CE16" s="211">
        <v>1.367304049950274</v>
      </c>
      <c r="CF16" s="211">
        <v>1.7811886420261078</v>
      </c>
      <c r="CG16" s="211">
        <v>4.9917553320533781</v>
      </c>
      <c r="CH16" s="211">
        <v>2.481654683265123</v>
      </c>
      <c r="CI16" s="211">
        <v>10.450784167197027</v>
      </c>
      <c r="CJ16" s="211">
        <v>10.266194785813353</v>
      </c>
      <c r="CK16" s="211">
        <v>1.7321775433711224</v>
      </c>
      <c r="CL16" s="211">
        <v>12.131402012383688</v>
      </c>
      <c r="CM16" s="211">
        <v>7.6830378794543437</v>
      </c>
      <c r="CN16" s="211">
        <v>1.1102782829145343</v>
      </c>
      <c r="CO16" s="211">
        <v>2.2567891545709231</v>
      </c>
      <c r="CP16" s="211">
        <v>17.636178325013933</v>
      </c>
      <c r="CQ16" s="211">
        <v>2.5553473292862865</v>
      </c>
      <c r="CR16" s="211">
        <v>4.3798814405834348</v>
      </c>
      <c r="CS16" s="211">
        <v>7.6169130594524592</v>
      </c>
      <c r="CT16" s="211">
        <v>14.748538030850012</v>
      </c>
      <c r="CU16" s="211">
        <v>8.8805661525701396</v>
      </c>
      <c r="CV16" s="211">
        <v>91.093927496278397</v>
      </c>
      <c r="CW16" s="211">
        <v>49.5220814969366</v>
      </c>
      <c r="CX16" s="211">
        <v>80.053729295626681</v>
      </c>
      <c r="CY16" s="211">
        <v>2.4401533706491736</v>
      </c>
      <c r="CZ16" s="211">
        <v>6.1487183016290015</v>
      </c>
      <c r="DA16" s="211">
        <v>11.895619785330295</v>
      </c>
      <c r="DB16" s="211">
        <v>8.6780225723352693</v>
      </c>
      <c r="DC16" s="211">
        <v>5.1916459757882345</v>
      </c>
      <c r="DD16" s="211">
        <v>1.1938553074097584</v>
      </c>
      <c r="DE16" s="211">
        <v>0.7217530374556308</v>
      </c>
      <c r="DF16" s="212">
        <v>3017.8193819958042</v>
      </c>
      <c r="DG16" s="211">
        <v>2967.6976937499944</v>
      </c>
      <c r="DH16" s="211">
        <v>12.194439074046848</v>
      </c>
      <c r="DI16" s="211">
        <v>17.153039572599649</v>
      </c>
      <c r="DJ16" s="211">
        <v>24.978448662201082</v>
      </c>
      <c r="DK16" s="212">
        <v>3022.0236210588419</v>
      </c>
      <c r="DL16" s="211">
        <v>15.008276877576611</v>
      </c>
      <c r="DM16" s="211">
        <v>-0.17793492218169746</v>
      </c>
      <c r="DN16" s="211">
        <v>228.61009216888917</v>
      </c>
      <c r="DO16" s="212">
        <v>243.44043412428408</v>
      </c>
      <c r="DP16" s="211">
        <v>915.80313577678783</v>
      </c>
      <c r="DQ16" s="211">
        <v>58.914168360614106</v>
      </c>
      <c r="DR16" s="212">
        <v>974.71730413740192</v>
      </c>
      <c r="DS16" s="213">
        <v>4240.1813593205279</v>
      </c>
      <c r="DT16" s="213">
        <v>7258.0007413163321</v>
      </c>
    </row>
    <row r="17" spans="1:124" x14ac:dyDescent="0.25">
      <c r="A17" s="209">
        <v>2010</v>
      </c>
      <c r="B17" s="209" t="s">
        <v>240</v>
      </c>
      <c r="C17" s="210" t="s">
        <v>122</v>
      </c>
      <c r="D17" s="211">
        <v>7.7874526002099076</v>
      </c>
      <c r="E17" s="211">
        <v>1.6828266513132659E-2</v>
      </c>
      <c r="F17" s="211">
        <v>1.0753768028161319</v>
      </c>
      <c r="G17" s="211">
        <v>1.0528173228416539E-2</v>
      </c>
      <c r="H17" s="211">
        <v>0.27188120014355693</v>
      </c>
      <c r="I17" s="211">
        <v>3.8778840876293352E-2</v>
      </c>
      <c r="J17" s="211">
        <v>6.3154520897942421E-2</v>
      </c>
      <c r="K17" s="211">
        <v>302.60005307146236</v>
      </c>
      <c r="L17" s="211">
        <v>66.447717935277211</v>
      </c>
      <c r="M17" s="211">
        <v>3.878770748988976</v>
      </c>
      <c r="N17" s="211">
        <v>18.40467794466845</v>
      </c>
      <c r="O17" s="211">
        <v>510.01563726165745</v>
      </c>
      <c r="P17" s="211">
        <v>748.42319920982493</v>
      </c>
      <c r="Q17" s="211">
        <v>173.17835751189588</v>
      </c>
      <c r="R17" s="211">
        <v>673.95123531875197</v>
      </c>
      <c r="S17" s="211">
        <v>360.28786044141174</v>
      </c>
      <c r="T17" s="211">
        <v>0.34051310495352621</v>
      </c>
      <c r="U17" s="211">
        <v>1.9271325711105149E-2</v>
      </c>
      <c r="V17" s="211">
        <v>5.7381769702819968E-2</v>
      </c>
      <c r="W17" s="211">
        <v>4.1802298230287534E-2</v>
      </c>
      <c r="X17" s="211">
        <v>6.8396254307259499E-2</v>
      </c>
      <c r="Y17" s="211">
        <v>5.1805350302914902E-2</v>
      </c>
      <c r="Z17" s="211">
        <v>56.087062592036688</v>
      </c>
      <c r="AA17" s="211">
        <v>0.12978118015867038</v>
      </c>
      <c r="AB17" s="211">
        <v>0.58690119648311123</v>
      </c>
      <c r="AC17" s="211">
        <v>1.9412123321611281</v>
      </c>
      <c r="AD17" s="211">
        <v>1.9949158142067918</v>
      </c>
      <c r="AE17" s="211">
        <v>0.41483837878948832</v>
      </c>
      <c r="AF17" s="211">
        <v>0.22289091182258849</v>
      </c>
      <c r="AG17" s="211">
        <v>1.1601497357955572</v>
      </c>
      <c r="AH17" s="211">
        <v>4.7234915836386351E-2</v>
      </c>
      <c r="AI17" s="211">
        <v>21.877098022258892</v>
      </c>
      <c r="AJ17" s="211">
        <v>0.26524679491856035</v>
      </c>
      <c r="AK17" s="211">
        <v>0.12339884768791852</v>
      </c>
      <c r="AL17" s="211">
        <v>0.1245442473948898</v>
      </c>
      <c r="AM17" s="211">
        <v>0.38813069496976976</v>
      </c>
      <c r="AN17" s="211">
        <v>6.4631096219739545E-2</v>
      </c>
      <c r="AO17" s="211">
        <v>5.7841350156185335E-2</v>
      </c>
      <c r="AP17" s="211">
        <v>0.16507521704366238</v>
      </c>
      <c r="AQ17" s="211">
        <v>0.53447969636077808</v>
      </c>
      <c r="AR17" s="211">
        <v>0.10867229053292506</v>
      </c>
      <c r="AS17" s="211">
        <v>0.2245247004851483</v>
      </c>
      <c r="AT17" s="211">
        <v>0.53427475767576516</v>
      </c>
      <c r="AU17" s="211">
        <v>4.1307812334575943E-2</v>
      </c>
      <c r="AV17" s="211">
        <v>0.12951025528470217</v>
      </c>
      <c r="AW17" s="211">
        <v>4.519542325106405E-2</v>
      </c>
      <c r="AX17" s="211">
        <v>8.7519719158875006E-2</v>
      </c>
      <c r="AY17" s="211">
        <v>0.15542834492542773</v>
      </c>
      <c r="AZ17" s="211">
        <v>1.2331753576049905E-2</v>
      </c>
      <c r="BA17" s="211">
        <v>1.4734588290663507E-2</v>
      </c>
      <c r="BB17" s="211">
        <v>0.15366229887924052</v>
      </c>
      <c r="BC17" s="211">
        <v>1.2663046596841947</v>
      </c>
      <c r="BD17" s="211">
        <v>0.39625829017577646</v>
      </c>
      <c r="BE17" s="211">
        <v>3.8523805032661278E-2</v>
      </c>
      <c r="BF17" s="211">
        <v>0.11039329427428993</v>
      </c>
      <c r="BG17" s="211">
        <v>0.70999039152101995</v>
      </c>
      <c r="BH17" s="211">
        <v>7.4916684317597321E-3</v>
      </c>
      <c r="BI17" s="211">
        <v>2.5931158963516046</v>
      </c>
      <c r="BJ17" s="211">
        <v>0.65897899418956318</v>
      </c>
      <c r="BK17" s="211">
        <v>217.95087716871342</v>
      </c>
      <c r="BL17" s="211">
        <v>0</v>
      </c>
      <c r="BM17" s="211">
        <v>0.22982604405070159</v>
      </c>
      <c r="BN17" s="211">
        <v>1.4564150505837645</v>
      </c>
      <c r="BO17" s="211">
        <v>0.52251310464504819</v>
      </c>
      <c r="BP17" s="211">
        <v>0.29764710074551531</v>
      </c>
      <c r="BQ17" s="211">
        <v>0.59781392094670871</v>
      </c>
      <c r="BR17" s="211">
        <v>2.4429477956254693</v>
      </c>
      <c r="BS17" s="211">
        <v>50.689268756779107</v>
      </c>
      <c r="BT17" s="211">
        <v>0</v>
      </c>
      <c r="BU17" s="211">
        <v>129.5789628869814</v>
      </c>
      <c r="BV17" s="211">
        <v>0</v>
      </c>
      <c r="BW17" s="211">
        <v>0.53264758843272475</v>
      </c>
      <c r="BX17" s="211">
        <v>3.1783924882178551</v>
      </c>
      <c r="BY17" s="211">
        <v>0.64693339266109517</v>
      </c>
      <c r="BZ17" s="211">
        <v>1.6473634708195461</v>
      </c>
      <c r="CA17" s="211">
        <v>8.392624212278664E-2</v>
      </c>
      <c r="CB17" s="211">
        <v>1.7990446742034469</v>
      </c>
      <c r="CC17" s="211">
        <v>0.87467296218420265</v>
      </c>
      <c r="CD17" s="211">
        <v>0.26869631262251348</v>
      </c>
      <c r="CE17" s="211">
        <v>0.19597660896327659</v>
      </c>
      <c r="CF17" s="211">
        <v>0.11699024523077034</v>
      </c>
      <c r="CG17" s="211">
        <v>0.42225732462395821</v>
      </c>
      <c r="CH17" s="211">
        <v>0.36355658214458852</v>
      </c>
      <c r="CI17" s="211">
        <v>1.0989235619197484</v>
      </c>
      <c r="CJ17" s="211">
        <v>0.5779867103214742</v>
      </c>
      <c r="CK17" s="211">
        <v>0.29600954990812955</v>
      </c>
      <c r="CL17" s="211">
        <v>0.39216077230599083</v>
      </c>
      <c r="CM17" s="211">
        <v>1.2286923061202484</v>
      </c>
      <c r="CN17" s="211">
        <v>5.8138691192735223E-2</v>
      </c>
      <c r="CO17" s="211">
        <v>0.19564597212475907</v>
      </c>
      <c r="CP17" s="211">
        <v>1.9389810927345281</v>
      </c>
      <c r="CQ17" s="211">
        <v>0.19571317323248477</v>
      </c>
      <c r="CR17" s="211">
        <v>0.18791902682056474</v>
      </c>
      <c r="CS17" s="211">
        <v>0.89178200914771855</v>
      </c>
      <c r="CT17" s="211">
        <v>1.0717243916442445</v>
      </c>
      <c r="CU17" s="211">
        <v>5.7376068288921775</v>
      </c>
      <c r="CV17" s="211">
        <v>80.409726797847199</v>
      </c>
      <c r="CW17" s="211">
        <v>25.59080932980012</v>
      </c>
      <c r="CX17" s="211">
        <v>55.659772256151037</v>
      </c>
      <c r="CY17" s="211">
        <v>1.2737190279099135</v>
      </c>
      <c r="CZ17" s="211">
        <v>0.34371959034299715</v>
      </c>
      <c r="DA17" s="211">
        <v>8.4537265225564777</v>
      </c>
      <c r="DB17" s="211">
        <v>3.8128400518384824</v>
      </c>
      <c r="DC17" s="211">
        <v>0.39598140915464208</v>
      </c>
      <c r="DD17" s="211">
        <v>4.2918552525303494E-2</v>
      </c>
      <c r="DE17" s="211">
        <v>0.5552488908259241</v>
      </c>
      <c r="DF17" s="212">
        <v>3564.8108081568034</v>
      </c>
      <c r="DG17" s="211">
        <v>1072.908516780765</v>
      </c>
      <c r="DH17" s="211">
        <v>2.0023865768206375</v>
      </c>
      <c r="DI17" s="211">
        <v>2.3966336594037734</v>
      </c>
      <c r="DJ17" s="211">
        <v>5.8115935688076821</v>
      </c>
      <c r="DK17" s="212">
        <v>1083.1191305857969</v>
      </c>
      <c r="DL17" s="211">
        <v>2.6996865329179949</v>
      </c>
      <c r="DM17" s="211">
        <v>-1.7867056514634577E-2</v>
      </c>
      <c r="DN17" s="211">
        <v>-0.23056408849655946</v>
      </c>
      <c r="DO17" s="212">
        <v>2.4512553879068006</v>
      </c>
      <c r="DP17" s="211">
        <v>656.32952090432957</v>
      </c>
      <c r="DQ17" s="211">
        <v>15.289713891522412</v>
      </c>
      <c r="DR17" s="212">
        <v>671.61923479585198</v>
      </c>
      <c r="DS17" s="213">
        <v>1757.1896207695559</v>
      </c>
      <c r="DT17" s="213">
        <v>5322.0004289263597</v>
      </c>
    </row>
    <row r="18" spans="1:124" x14ac:dyDescent="0.25">
      <c r="A18" s="209">
        <v>2010</v>
      </c>
      <c r="B18" s="209" t="s">
        <v>241</v>
      </c>
      <c r="C18" s="210" t="s">
        <v>123</v>
      </c>
      <c r="D18" s="211">
        <v>6.7819365381060557</v>
      </c>
      <c r="E18" s="211">
        <v>9.5703982485867024E-3</v>
      </c>
      <c r="F18" s="211">
        <v>1.4028396516526142E-2</v>
      </c>
      <c r="G18" s="211">
        <v>6.1188514445574046E-3</v>
      </c>
      <c r="H18" s="211">
        <v>4.8429503335847599</v>
      </c>
      <c r="I18" s="211">
        <v>0.96759104368939275</v>
      </c>
      <c r="J18" s="211">
        <v>1.9243967348148596</v>
      </c>
      <c r="K18" s="211">
        <v>16.895418028325391</v>
      </c>
      <c r="L18" s="211">
        <v>1.0914261882643266</v>
      </c>
      <c r="M18" s="211">
        <v>3.1868571551319537E-2</v>
      </c>
      <c r="N18" s="211">
        <v>5.643809590437475</v>
      </c>
      <c r="O18" s="211">
        <v>2.935766049536729</v>
      </c>
      <c r="P18" s="211">
        <v>53.216440620636369</v>
      </c>
      <c r="Q18" s="211">
        <v>6.7983023026816012</v>
      </c>
      <c r="R18" s="211">
        <v>0.45519800237521907</v>
      </c>
      <c r="S18" s="211">
        <v>1.0515888573615157</v>
      </c>
      <c r="T18" s="211">
        <v>2.9270427368323264</v>
      </c>
      <c r="U18" s="211">
        <v>1.7661711476428935E-2</v>
      </c>
      <c r="V18" s="211">
        <v>0.98143404112344745</v>
      </c>
      <c r="W18" s="211">
        <v>1.9104564674416149</v>
      </c>
      <c r="X18" s="211">
        <v>0.3367962155145301</v>
      </c>
      <c r="Y18" s="211">
        <v>0.97135688205157178</v>
      </c>
      <c r="Z18" s="211">
        <v>1.9838611579443217</v>
      </c>
      <c r="AA18" s="211">
        <v>0.99237679475817597</v>
      </c>
      <c r="AB18" s="211">
        <v>2.8860042400512862</v>
      </c>
      <c r="AC18" s="211">
        <v>0.96972282517257535</v>
      </c>
      <c r="AD18" s="211">
        <v>0.98184330252699359</v>
      </c>
      <c r="AE18" s="211">
        <v>0.98580503088294691</v>
      </c>
      <c r="AF18" s="211">
        <v>3.1637070744608177E-2</v>
      </c>
      <c r="AG18" s="211">
        <v>1.0351580492004695</v>
      </c>
      <c r="AH18" s="211">
        <v>3.5785970708048384E-2</v>
      </c>
      <c r="AI18" s="211">
        <v>2.9534256110561974</v>
      </c>
      <c r="AJ18" s="211">
        <v>2.9106491001195951</v>
      </c>
      <c r="AK18" s="211">
        <v>1.022843891459176</v>
      </c>
      <c r="AL18" s="211">
        <v>0.11364508960100221</v>
      </c>
      <c r="AM18" s="211">
        <v>30.387565900659673</v>
      </c>
      <c r="AN18" s="211">
        <v>1.9231555789376775</v>
      </c>
      <c r="AO18" s="211">
        <v>1.7920498743767933E-2</v>
      </c>
      <c r="AP18" s="211">
        <v>0.10904902530709419</v>
      </c>
      <c r="AQ18" s="211">
        <v>3.1486842558380199</v>
      </c>
      <c r="AR18" s="211">
        <v>0.99166091965540226</v>
      </c>
      <c r="AS18" s="211">
        <v>1.0622193491761294</v>
      </c>
      <c r="AT18" s="211">
        <v>6.7445207531219218</v>
      </c>
      <c r="AU18" s="211">
        <v>1.9811428722850462E-2</v>
      </c>
      <c r="AV18" s="211">
        <v>2.9144294061971974</v>
      </c>
      <c r="AW18" s="211">
        <v>1.2681934705071627E-2</v>
      </c>
      <c r="AX18" s="211">
        <v>1.9143859958559812</v>
      </c>
      <c r="AY18" s="211">
        <v>0.97473204410241732</v>
      </c>
      <c r="AZ18" s="211">
        <v>5.5074573195088398E-3</v>
      </c>
      <c r="BA18" s="211">
        <v>1.0901747136815805E-2</v>
      </c>
      <c r="BB18" s="211">
        <v>1.0073934747237137</v>
      </c>
      <c r="BC18" s="211">
        <v>9.4333490381726062</v>
      </c>
      <c r="BD18" s="211">
        <v>2.2137600155647355</v>
      </c>
      <c r="BE18" s="211">
        <v>0.96532824036797238</v>
      </c>
      <c r="BF18" s="211">
        <v>0.98823493807689644</v>
      </c>
      <c r="BG18" s="211">
        <v>3.3708090431946882</v>
      </c>
      <c r="BH18" s="211">
        <v>1.5710809585273973E-3</v>
      </c>
      <c r="BI18" s="211">
        <v>4.0795793633862143</v>
      </c>
      <c r="BJ18" s="211">
        <v>4.9909426079360237</v>
      </c>
      <c r="BK18" s="211">
        <v>1462.9401498692773</v>
      </c>
      <c r="BL18" s="211">
        <v>0</v>
      </c>
      <c r="BM18" s="211">
        <v>6.7524529116785459</v>
      </c>
      <c r="BN18" s="211">
        <v>6.8986523573765703</v>
      </c>
      <c r="BO18" s="211">
        <v>9.5131257307552382</v>
      </c>
      <c r="BP18" s="211">
        <v>8.5795769487472295</v>
      </c>
      <c r="BQ18" s="211">
        <v>8.7686452338083409</v>
      </c>
      <c r="BR18" s="211">
        <v>14.297544041534094</v>
      </c>
      <c r="BS18" s="211">
        <v>258.45535859606474</v>
      </c>
      <c r="BT18" s="211">
        <v>0</v>
      </c>
      <c r="BU18" s="211">
        <v>706.60198452727104</v>
      </c>
      <c r="BV18" s="211">
        <v>0</v>
      </c>
      <c r="BW18" s="211">
        <v>2.1097890724456345</v>
      </c>
      <c r="BX18" s="211">
        <v>11.912138576663397</v>
      </c>
      <c r="BY18" s="211">
        <v>13.486927054317745</v>
      </c>
      <c r="BZ18" s="211">
        <v>8.9209959925980726</v>
      </c>
      <c r="CA18" s="211">
        <v>1.0064895556000453</v>
      </c>
      <c r="CB18" s="211">
        <v>36.054723361024024</v>
      </c>
      <c r="CC18" s="211">
        <v>12.726810332460229</v>
      </c>
      <c r="CD18" s="211">
        <v>9.5635540197302635</v>
      </c>
      <c r="CE18" s="211">
        <v>0.16396368895671831</v>
      </c>
      <c r="CF18" s="211">
        <v>9.7313118146155717E-2</v>
      </c>
      <c r="CG18" s="211">
        <v>1.0752388067308478</v>
      </c>
      <c r="CH18" s="211">
        <v>4.778088936429616</v>
      </c>
      <c r="CI18" s="211">
        <v>8.7909344131815423</v>
      </c>
      <c r="CJ18" s="211">
        <v>6.9350993043866209</v>
      </c>
      <c r="CK18" s="211">
        <v>1.0363971062697277</v>
      </c>
      <c r="CL18" s="211">
        <v>6.8022745073656958</v>
      </c>
      <c r="CM18" s="211">
        <v>6.8241185411088825</v>
      </c>
      <c r="CN18" s="211">
        <v>0.96213213583611989</v>
      </c>
      <c r="CO18" s="211">
        <v>1.100862257909007</v>
      </c>
      <c r="CP18" s="211">
        <v>15.342681587826737</v>
      </c>
      <c r="CQ18" s="211">
        <v>1.9599621414115993</v>
      </c>
      <c r="CR18" s="211">
        <v>3.8358383984056954</v>
      </c>
      <c r="CS18" s="211">
        <v>8.6990754068904241</v>
      </c>
      <c r="CT18" s="211">
        <v>13.781821071762945</v>
      </c>
      <c r="CU18" s="211">
        <v>3.2506904436320738</v>
      </c>
      <c r="CV18" s="211">
        <v>80.520794533363926</v>
      </c>
      <c r="CW18" s="211">
        <v>75.097223522960817</v>
      </c>
      <c r="CX18" s="211">
        <v>142.12513807972124</v>
      </c>
      <c r="CY18" s="211">
        <v>1.0617561026332751</v>
      </c>
      <c r="CZ18" s="211">
        <v>1.9398658653788423</v>
      </c>
      <c r="DA18" s="211">
        <v>7.6731076811375383</v>
      </c>
      <c r="DB18" s="211">
        <v>6.051747615812249</v>
      </c>
      <c r="DC18" s="211">
        <v>2.0261776321427858</v>
      </c>
      <c r="DD18" s="211">
        <v>0.97331029654529411</v>
      </c>
      <c r="DE18" s="211">
        <v>8.277496588625638E-2</v>
      </c>
      <c r="DF18" s="212">
        <v>3185.5794171372868</v>
      </c>
      <c r="DG18" s="211">
        <v>4478.943263244304</v>
      </c>
      <c r="DH18" s="211">
        <v>1.2871702060746966</v>
      </c>
      <c r="DI18" s="211">
        <v>0.53904959293014665</v>
      </c>
      <c r="DJ18" s="211">
        <v>1.9190734239356499</v>
      </c>
      <c r="DK18" s="212">
        <v>4482.6885564672448</v>
      </c>
      <c r="DL18" s="211">
        <v>1.7930416094244492</v>
      </c>
      <c r="DM18" s="211">
        <v>1.8350889903637414E-3</v>
      </c>
      <c r="DN18" s="211">
        <v>46.352010438791766</v>
      </c>
      <c r="DO18" s="212">
        <v>48.146887137206576</v>
      </c>
      <c r="DP18" s="211">
        <v>601.27563518683644</v>
      </c>
      <c r="DQ18" s="211">
        <v>51.310161922827049</v>
      </c>
      <c r="DR18" s="212">
        <v>652.58579710966353</v>
      </c>
      <c r="DS18" s="213">
        <v>5183.4212407141149</v>
      </c>
      <c r="DT18" s="213">
        <v>8369.0006578514021</v>
      </c>
    </row>
    <row r="19" spans="1:124" x14ac:dyDescent="0.25">
      <c r="A19" s="209">
        <v>2010</v>
      </c>
      <c r="B19" s="209" t="s">
        <v>242</v>
      </c>
      <c r="C19" s="210" t="s">
        <v>124</v>
      </c>
      <c r="D19" s="211">
        <v>157.95715262628744</v>
      </c>
      <c r="E19" s="211">
        <v>0.24348830629867718</v>
      </c>
      <c r="F19" s="211">
        <v>6.2807695455656987</v>
      </c>
      <c r="G19" s="211">
        <v>0.24063834715414661</v>
      </c>
      <c r="H19" s="211">
        <v>16.839364719267486</v>
      </c>
      <c r="I19" s="211">
        <v>4.1130179001108038</v>
      </c>
      <c r="J19" s="211">
        <v>2.8777202903901178</v>
      </c>
      <c r="K19" s="211">
        <v>220.1579720578292</v>
      </c>
      <c r="L19" s="211">
        <v>233.69918394174437</v>
      </c>
      <c r="M19" s="211">
        <v>21.217186898551894</v>
      </c>
      <c r="N19" s="211">
        <v>116.70670513341202</v>
      </c>
      <c r="O19" s="211">
        <v>242.09451415132355</v>
      </c>
      <c r="P19" s="211">
        <v>473.51788596836514</v>
      </c>
      <c r="Q19" s="211">
        <v>1488.2206514502291</v>
      </c>
      <c r="R19" s="211">
        <v>142.89966909120781</v>
      </c>
      <c r="S19" s="211">
        <v>120.42690332912385</v>
      </c>
      <c r="T19" s="211">
        <v>629.25409302691037</v>
      </c>
      <c r="U19" s="211">
        <v>1.2028708104688322</v>
      </c>
      <c r="V19" s="211">
        <v>4.0713988058950799</v>
      </c>
      <c r="W19" s="211">
        <v>2.7361268137199093</v>
      </c>
      <c r="X19" s="211">
        <v>0.50410120865306174</v>
      </c>
      <c r="Y19" s="211">
        <v>3.147330579614497</v>
      </c>
      <c r="Z19" s="211">
        <v>13.149155072904273</v>
      </c>
      <c r="AA19" s="211">
        <v>15.381494575404561</v>
      </c>
      <c r="AB19" s="211">
        <v>7.9319240751615236</v>
      </c>
      <c r="AC19" s="211">
        <v>15.225923438308843</v>
      </c>
      <c r="AD19" s="211">
        <v>7.1067506120354205</v>
      </c>
      <c r="AE19" s="211">
        <v>5.7136537439749837</v>
      </c>
      <c r="AF19" s="211">
        <v>7.2794360196157522</v>
      </c>
      <c r="AG19" s="211">
        <v>10.624784597408048</v>
      </c>
      <c r="AH19" s="211">
        <v>1.0355280879154309</v>
      </c>
      <c r="AI19" s="211">
        <v>16.276284689686143</v>
      </c>
      <c r="AJ19" s="211">
        <v>11.697352291891324</v>
      </c>
      <c r="AK19" s="211">
        <v>54.69433737466403</v>
      </c>
      <c r="AL19" s="211">
        <v>19.351269739159527</v>
      </c>
      <c r="AM19" s="211">
        <v>17.046113116279262</v>
      </c>
      <c r="AN19" s="211">
        <v>8.9416194511162441</v>
      </c>
      <c r="AO19" s="211">
        <v>0.45759383204823689</v>
      </c>
      <c r="AP19" s="211">
        <v>3.7716747901211729</v>
      </c>
      <c r="AQ19" s="211">
        <v>10.712393540859056</v>
      </c>
      <c r="AR19" s="211">
        <v>5.1850636565283441</v>
      </c>
      <c r="AS19" s="211">
        <v>11.756499415247992</v>
      </c>
      <c r="AT19" s="211">
        <v>16.725725502342062</v>
      </c>
      <c r="AU19" s="211">
        <v>0.63332167091735425</v>
      </c>
      <c r="AV19" s="211">
        <v>2.2166691692514511</v>
      </c>
      <c r="AW19" s="211">
        <v>0.50306383641032271</v>
      </c>
      <c r="AX19" s="211">
        <v>3.9082117941284471</v>
      </c>
      <c r="AY19" s="211">
        <v>7.5130883121485885</v>
      </c>
      <c r="AZ19" s="211">
        <v>0.25285562624546459</v>
      </c>
      <c r="BA19" s="211">
        <v>0.26888267128910365</v>
      </c>
      <c r="BB19" s="211">
        <v>3.3907461646621972</v>
      </c>
      <c r="BC19" s="211">
        <v>45.171639729651311</v>
      </c>
      <c r="BD19" s="211">
        <v>14.58075697275207</v>
      </c>
      <c r="BE19" s="211">
        <v>3.8376172832421429</v>
      </c>
      <c r="BF19" s="211">
        <v>3.7657986853200081</v>
      </c>
      <c r="BG19" s="211">
        <v>19.69035101482665</v>
      </c>
      <c r="BH19" s="211">
        <v>7.6334404595954156E-2</v>
      </c>
      <c r="BI19" s="211">
        <v>176.98176693179889</v>
      </c>
      <c r="BJ19" s="211">
        <v>25.542631617076299</v>
      </c>
      <c r="BK19" s="211">
        <v>1200.6957660702838</v>
      </c>
      <c r="BL19" s="211">
        <v>0</v>
      </c>
      <c r="BM19" s="211">
        <v>15.81687130137797</v>
      </c>
      <c r="BN19" s="211">
        <v>24.068632049847842</v>
      </c>
      <c r="BO19" s="211">
        <v>19.594253989894877</v>
      </c>
      <c r="BP19" s="211">
        <v>18.277137676982527</v>
      </c>
      <c r="BQ19" s="211">
        <v>32.147904508925798</v>
      </c>
      <c r="BR19" s="211">
        <v>45.720041632256361</v>
      </c>
      <c r="BS19" s="211">
        <v>288.72010580232688</v>
      </c>
      <c r="BT19" s="211">
        <v>0</v>
      </c>
      <c r="BU19" s="211">
        <v>756.11049241919977</v>
      </c>
      <c r="BV19" s="211">
        <v>0</v>
      </c>
      <c r="BW19" s="211">
        <v>19.208154996648105</v>
      </c>
      <c r="BX19" s="211">
        <v>63.146541345892658</v>
      </c>
      <c r="BY19" s="211">
        <v>54.492634518362095</v>
      </c>
      <c r="BZ19" s="211">
        <v>28.984140014018159</v>
      </c>
      <c r="CA19" s="211">
        <v>3.4506552490111098</v>
      </c>
      <c r="CB19" s="211">
        <v>66.487298324136972</v>
      </c>
      <c r="CC19" s="211">
        <v>28.98789910784711</v>
      </c>
      <c r="CD19" s="211">
        <v>24.426050621399927</v>
      </c>
      <c r="CE19" s="211">
        <v>4.4048668171702596</v>
      </c>
      <c r="CF19" s="211">
        <v>2.6016696947654774</v>
      </c>
      <c r="CG19" s="211">
        <v>13.402975412615476</v>
      </c>
      <c r="CH19" s="211">
        <v>11.019147785944815</v>
      </c>
      <c r="CI19" s="211">
        <v>33.993847806462121</v>
      </c>
      <c r="CJ19" s="211">
        <v>31.319148724443242</v>
      </c>
      <c r="CK19" s="211">
        <v>8.264123786938562</v>
      </c>
      <c r="CL19" s="211">
        <v>21.950602927573428</v>
      </c>
      <c r="CM19" s="211">
        <v>26.370284350258025</v>
      </c>
      <c r="CN19" s="211">
        <v>4.7698022481640256</v>
      </c>
      <c r="CO19" s="211">
        <v>4.7202639406311144</v>
      </c>
      <c r="CP19" s="211">
        <v>58.770184042486051</v>
      </c>
      <c r="CQ19" s="211">
        <v>11.404737457116516</v>
      </c>
      <c r="CR19" s="211">
        <v>7.8178660816325545</v>
      </c>
      <c r="CS19" s="211">
        <v>26.073949665861996</v>
      </c>
      <c r="CT19" s="211">
        <v>33.66633619308621</v>
      </c>
      <c r="CU19" s="211">
        <v>39.638418985463652</v>
      </c>
      <c r="CV19" s="211">
        <v>187.4241363804027</v>
      </c>
      <c r="CW19" s="211">
        <v>205.66397728448621</v>
      </c>
      <c r="CX19" s="211">
        <v>523.71549227288756</v>
      </c>
      <c r="CY19" s="211">
        <v>12.396468994929041</v>
      </c>
      <c r="CZ19" s="211">
        <v>13.074419299427426</v>
      </c>
      <c r="DA19" s="211">
        <v>43.302434058800785</v>
      </c>
      <c r="DB19" s="211">
        <v>39.073969579849276</v>
      </c>
      <c r="DC19" s="211">
        <v>23.370182817621405</v>
      </c>
      <c r="DD19" s="211">
        <v>1.6442854797334621</v>
      </c>
      <c r="DE19" s="211">
        <v>4.9276199239705285</v>
      </c>
      <c r="DF19" s="212">
        <v>8541.9228501502457</v>
      </c>
      <c r="DG19" s="211">
        <v>3674.7149333361881</v>
      </c>
      <c r="DH19" s="211">
        <v>40.942931056225376</v>
      </c>
      <c r="DI19" s="211">
        <v>48.810584065493138</v>
      </c>
      <c r="DJ19" s="211">
        <v>118.99858586892242</v>
      </c>
      <c r="DK19" s="212">
        <v>3883.467034326829</v>
      </c>
      <c r="DL19" s="211">
        <v>53.894457331456451</v>
      </c>
      <c r="DM19" s="211">
        <v>0.1592631454169926</v>
      </c>
      <c r="DN19" s="211">
        <v>18.602349002169948</v>
      </c>
      <c r="DO19" s="212">
        <v>72.656069479043396</v>
      </c>
      <c r="DP19" s="211">
        <v>2693.6183025594519</v>
      </c>
      <c r="DQ19" s="211">
        <v>160.33690534686085</v>
      </c>
      <c r="DR19" s="212">
        <v>2853.9552079063128</v>
      </c>
      <c r="DS19" s="213">
        <v>6810.0783117121846</v>
      </c>
      <c r="DT19" s="213">
        <v>15352.00116186243</v>
      </c>
    </row>
    <row r="20" spans="1:124" x14ac:dyDescent="0.25">
      <c r="A20" s="209">
        <v>2010</v>
      </c>
      <c r="B20" s="209" t="s">
        <v>243</v>
      </c>
      <c r="C20" s="210" t="s">
        <v>125</v>
      </c>
      <c r="D20" s="211">
        <v>2021.3440623105164</v>
      </c>
      <c r="E20" s="211">
        <v>7.2051402791801292E-2</v>
      </c>
      <c r="F20" s="211">
        <v>47.218687385578299</v>
      </c>
      <c r="G20" s="211">
        <v>6.2251884100651106E-2</v>
      </c>
      <c r="H20" s="211">
        <v>0.99919613422140452</v>
      </c>
      <c r="I20" s="211">
        <v>0.19838578313831456</v>
      </c>
      <c r="J20" s="211">
        <v>0.31724626930031263</v>
      </c>
      <c r="K20" s="211">
        <v>139.35136027677621</v>
      </c>
      <c r="L20" s="211">
        <v>0.71140973851829736</v>
      </c>
      <c r="M20" s="211">
        <v>0.15619758358237135</v>
      </c>
      <c r="N20" s="211">
        <v>0.41390959881179162</v>
      </c>
      <c r="O20" s="211">
        <v>1.5356697058979389</v>
      </c>
      <c r="P20" s="211">
        <v>1.2255136603397061</v>
      </c>
      <c r="Q20" s="211">
        <v>9.2582095113780589</v>
      </c>
      <c r="R20" s="211">
        <v>24.317470933984268</v>
      </c>
      <c r="S20" s="211">
        <v>0.8469003017526715</v>
      </c>
      <c r="T20" s="211">
        <v>0.55995110137827986</v>
      </c>
      <c r="U20" s="211">
        <v>0.1297549777243899</v>
      </c>
      <c r="V20" s="211">
        <v>0.3011533647678839</v>
      </c>
      <c r="W20" s="211">
        <v>0.18397888700825488</v>
      </c>
      <c r="X20" s="211">
        <v>1.8056403831764318</v>
      </c>
      <c r="Y20" s="211">
        <v>1.1201160547886113</v>
      </c>
      <c r="Z20" s="211">
        <v>0.81125243945019576</v>
      </c>
      <c r="AA20" s="211">
        <v>0.50488731511631235</v>
      </c>
      <c r="AB20" s="211">
        <v>0.4409544573570971</v>
      </c>
      <c r="AC20" s="211">
        <v>0.22900687020159452</v>
      </c>
      <c r="AD20" s="211">
        <v>0.67040098122615477</v>
      </c>
      <c r="AE20" s="211">
        <v>0.33020314682790547</v>
      </c>
      <c r="AF20" s="211">
        <v>0.27769246916873735</v>
      </c>
      <c r="AG20" s="211">
        <v>0.82277792671774397</v>
      </c>
      <c r="AH20" s="211">
        <v>0.30594454248641301</v>
      </c>
      <c r="AI20" s="211">
        <v>4.6704577908833729</v>
      </c>
      <c r="AJ20" s="211">
        <v>0.7029547288107284</v>
      </c>
      <c r="AK20" s="211">
        <v>0.69821004127512798</v>
      </c>
      <c r="AL20" s="211">
        <v>0.85542003971227798</v>
      </c>
      <c r="AM20" s="211">
        <v>1.4067302419820806</v>
      </c>
      <c r="AN20" s="211">
        <v>0.31092977042280523</v>
      </c>
      <c r="AO20" s="211">
        <v>0.13978215725646212</v>
      </c>
      <c r="AP20" s="211">
        <v>1.0128217087275644</v>
      </c>
      <c r="AQ20" s="211">
        <v>2.2035990703354731</v>
      </c>
      <c r="AR20" s="211">
        <v>0.43315048728121691</v>
      </c>
      <c r="AS20" s="211">
        <v>0.96702311046298439</v>
      </c>
      <c r="AT20" s="211">
        <v>1.3580376703310535</v>
      </c>
      <c r="AU20" s="211">
        <v>0.20218379429744204</v>
      </c>
      <c r="AV20" s="211">
        <v>0.62263489904890235</v>
      </c>
      <c r="AW20" s="211">
        <v>0.1260257434625309</v>
      </c>
      <c r="AX20" s="211">
        <v>0.89206513682722066</v>
      </c>
      <c r="AY20" s="211">
        <v>0.40756596714377441</v>
      </c>
      <c r="AZ20" s="211">
        <v>6.4024968280529282E-2</v>
      </c>
      <c r="BA20" s="211">
        <v>7.2392052942532537E-2</v>
      </c>
      <c r="BB20" s="211">
        <v>0.5970882921434536</v>
      </c>
      <c r="BC20" s="211">
        <v>7.9222231762511752</v>
      </c>
      <c r="BD20" s="211">
        <v>2.7261741983751926</v>
      </c>
      <c r="BE20" s="211">
        <v>0.18596562015756701</v>
      </c>
      <c r="BF20" s="211">
        <v>0.41541142432244199</v>
      </c>
      <c r="BG20" s="211">
        <v>4.5771953561431289</v>
      </c>
      <c r="BH20" s="211">
        <v>1.3285153289521153E-2</v>
      </c>
      <c r="BI20" s="211">
        <v>13.215390639668719</v>
      </c>
      <c r="BJ20" s="211">
        <v>2.2787502521967729</v>
      </c>
      <c r="BK20" s="211">
        <v>23.635167578190352</v>
      </c>
      <c r="BL20" s="211">
        <v>0</v>
      </c>
      <c r="BM20" s="211">
        <v>1.2108316950930837</v>
      </c>
      <c r="BN20" s="211">
        <v>2.3953986773490463</v>
      </c>
      <c r="BO20" s="211">
        <v>0.68094176649972593</v>
      </c>
      <c r="BP20" s="211">
        <v>0.79327400807814419</v>
      </c>
      <c r="BQ20" s="211">
        <v>2.1694093645391903</v>
      </c>
      <c r="BR20" s="211">
        <v>1.1301056725491192</v>
      </c>
      <c r="BS20" s="211">
        <v>14.054434474202143</v>
      </c>
      <c r="BT20" s="211">
        <v>0</v>
      </c>
      <c r="BU20" s="211">
        <v>33.534103758222244</v>
      </c>
      <c r="BV20" s="211">
        <v>0</v>
      </c>
      <c r="BW20" s="211">
        <v>3.1043002391198886</v>
      </c>
      <c r="BX20" s="211">
        <v>6.9488654433231778</v>
      </c>
      <c r="BY20" s="211">
        <v>2.133272979208908</v>
      </c>
      <c r="BZ20" s="211">
        <v>3.5051633235767543</v>
      </c>
      <c r="CA20" s="211">
        <v>0.51149683289672621</v>
      </c>
      <c r="CB20" s="211">
        <v>9.3180577620763714</v>
      </c>
      <c r="CC20" s="211">
        <v>3.8412007391943086</v>
      </c>
      <c r="CD20" s="211">
        <v>1.1101558146221102</v>
      </c>
      <c r="CE20" s="211">
        <v>1.3819010662571589</v>
      </c>
      <c r="CF20" s="211">
        <v>0.83909148730304239</v>
      </c>
      <c r="CG20" s="211">
        <v>1.0943466837571141</v>
      </c>
      <c r="CH20" s="211">
        <v>0.54639814815164722</v>
      </c>
      <c r="CI20" s="211">
        <v>2.5814992536550743</v>
      </c>
      <c r="CJ20" s="211">
        <v>2.5970670193865537</v>
      </c>
      <c r="CK20" s="211">
        <v>0.67035114562572007</v>
      </c>
      <c r="CL20" s="211">
        <v>1.4555224901949904</v>
      </c>
      <c r="CM20" s="211">
        <v>1.7958863391100135</v>
      </c>
      <c r="CN20" s="211">
        <v>0.27625380650212644</v>
      </c>
      <c r="CO20" s="211">
        <v>1.3299228692446778</v>
      </c>
      <c r="CP20" s="211">
        <v>1.923753596060406</v>
      </c>
      <c r="CQ20" s="211">
        <v>0.60216813219573739</v>
      </c>
      <c r="CR20" s="211">
        <v>0.48496714193219109</v>
      </c>
      <c r="CS20" s="211">
        <v>5.4318219239681582</v>
      </c>
      <c r="CT20" s="211">
        <v>3.7901512210085517</v>
      </c>
      <c r="CU20" s="211">
        <v>10.800406929942351</v>
      </c>
      <c r="CV20" s="211">
        <v>12.177619183186771</v>
      </c>
      <c r="CW20" s="211">
        <v>17.559395460177448</v>
      </c>
      <c r="CX20" s="211">
        <v>58.991252135272305</v>
      </c>
      <c r="CY20" s="211">
        <v>23.575805580038349</v>
      </c>
      <c r="CZ20" s="211">
        <v>7.6121615454917864</v>
      </c>
      <c r="DA20" s="211">
        <v>0.8346839736574615</v>
      </c>
      <c r="DB20" s="211">
        <v>58.460812796116933</v>
      </c>
      <c r="DC20" s="211">
        <v>0.75520144637574937</v>
      </c>
      <c r="DD20" s="211">
        <v>0.23728337254991058</v>
      </c>
      <c r="DE20" s="211">
        <v>0.86851762857586834</v>
      </c>
      <c r="DF20" s="212">
        <v>2634.3501533945955</v>
      </c>
      <c r="DG20" s="211">
        <v>1064.2859010817303</v>
      </c>
      <c r="DH20" s="211">
        <v>9.3221726568141623</v>
      </c>
      <c r="DI20" s="211">
        <v>5.025055101075143</v>
      </c>
      <c r="DJ20" s="211">
        <v>43.163351398869857</v>
      </c>
      <c r="DK20" s="212">
        <v>1121.7964802384897</v>
      </c>
      <c r="DL20" s="211">
        <v>15.931668010178154</v>
      </c>
      <c r="DM20" s="211">
        <v>-0.17248199447846971</v>
      </c>
      <c r="DN20" s="211">
        <v>32.429350090539621</v>
      </c>
      <c r="DO20" s="212">
        <v>48.188536106239305</v>
      </c>
      <c r="DP20" s="211">
        <v>590.30608959119536</v>
      </c>
      <c r="DQ20" s="211">
        <v>34.359067516090327</v>
      </c>
      <c r="DR20" s="212">
        <v>624.66515710728572</v>
      </c>
      <c r="DS20" s="213">
        <v>1794.6501734520148</v>
      </c>
      <c r="DT20" s="213">
        <v>4429.0003268466098</v>
      </c>
    </row>
    <row r="21" spans="1:124" x14ac:dyDescent="0.25">
      <c r="A21" s="209">
        <v>2010</v>
      </c>
      <c r="B21" s="209" t="s">
        <v>244</v>
      </c>
      <c r="C21" s="210" t="s">
        <v>126</v>
      </c>
      <c r="D21" s="211">
        <v>1.1512886704161953</v>
      </c>
      <c r="E21" s="211">
        <v>4.0657963133135883E-2</v>
      </c>
      <c r="F21" s="211">
        <v>0.10930325894597573</v>
      </c>
      <c r="G21" s="211">
        <v>3.1135239728817352E-2</v>
      </c>
      <c r="H21" s="211">
        <v>0.78556213871370983</v>
      </c>
      <c r="I21" s="211">
        <v>7.1490001184785296E-2</v>
      </c>
      <c r="J21" s="211">
        <v>0.18964173965466488</v>
      </c>
      <c r="K21" s="211">
        <v>13.46850545483804</v>
      </c>
      <c r="L21" s="211">
        <v>1.4330337676334561</v>
      </c>
      <c r="M21" s="211">
        <v>6.3257497531016907E-2</v>
      </c>
      <c r="N21" s="211">
        <v>0.76290023122866057</v>
      </c>
      <c r="O21" s="211">
        <v>9.3443508344883472</v>
      </c>
      <c r="P21" s="211">
        <v>4.4100470376253531</v>
      </c>
      <c r="Q21" s="211">
        <v>9.3375617605299617</v>
      </c>
      <c r="R21" s="211">
        <v>21.779474579389465</v>
      </c>
      <c r="S21" s="211">
        <v>101.63722525854799</v>
      </c>
      <c r="T21" s="211">
        <v>1.0192155223188004</v>
      </c>
      <c r="U21" s="211">
        <v>0.26363400245776542</v>
      </c>
      <c r="V21" s="211">
        <v>0.37458431936445813</v>
      </c>
      <c r="W21" s="211">
        <v>0.29272570111088397</v>
      </c>
      <c r="X21" s="211">
        <v>0.38897582367823674</v>
      </c>
      <c r="Y21" s="211">
        <v>0.23545078668056918</v>
      </c>
      <c r="Z21" s="211">
        <v>0.8963935175167993</v>
      </c>
      <c r="AA21" s="211">
        <v>0.62820947503152935</v>
      </c>
      <c r="AB21" s="211">
        <v>0.49844194270301428</v>
      </c>
      <c r="AC21" s="211">
        <v>0.32802829811300288</v>
      </c>
      <c r="AD21" s="211">
        <v>0.77508666786539704</v>
      </c>
      <c r="AE21" s="211">
        <v>0.41012640170871312</v>
      </c>
      <c r="AF21" s="211">
        <v>0.17827718837407633</v>
      </c>
      <c r="AG21" s="211">
        <v>0.75356602369306158</v>
      </c>
      <c r="AH21" s="211">
        <v>8.8314038681107682E-2</v>
      </c>
      <c r="AI21" s="211">
        <v>1.8403724693585699</v>
      </c>
      <c r="AJ21" s="211">
        <v>0.64169840539962264</v>
      </c>
      <c r="AK21" s="211">
        <v>0.2673069405657415</v>
      </c>
      <c r="AL21" s="211">
        <v>0.34756909202271374</v>
      </c>
      <c r="AM21" s="211">
        <v>0.86190567575325816</v>
      </c>
      <c r="AN21" s="211">
        <v>0.45702209404896554</v>
      </c>
      <c r="AO21" s="211">
        <v>0.15193230687979331</v>
      </c>
      <c r="AP21" s="211">
        <v>0.70426384847017853</v>
      </c>
      <c r="AQ21" s="211">
        <v>1.1829108186815995</v>
      </c>
      <c r="AR21" s="211">
        <v>0.55140263326655203</v>
      </c>
      <c r="AS21" s="211">
        <v>1.1692116079442612</v>
      </c>
      <c r="AT21" s="211">
        <v>1.5485335379569161</v>
      </c>
      <c r="AU21" s="211">
        <v>0.23716172751428982</v>
      </c>
      <c r="AV21" s="211">
        <v>0.98242886641848592</v>
      </c>
      <c r="AW21" s="211">
        <v>0.1200144758159111</v>
      </c>
      <c r="AX21" s="211">
        <v>0.38742621040595254</v>
      </c>
      <c r="AY21" s="211">
        <v>0.48924503635302313</v>
      </c>
      <c r="AZ21" s="211">
        <v>8.1178057677869592E-2</v>
      </c>
      <c r="BA21" s="211">
        <v>7.4830395174666456E-2</v>
      </c>
      <c r="BB21" s="211">
        <v>0.26326284032153735</v>
      </c>
      <c r="BC21" s="211">
        <v>1.656641830989761</v>
      </c>
      <c r="BD21" s="211">
        <v>0.43023764437669748</v>
      </c>
      <c r="BE21" s="211">
        <v>0.24864563812036333</v>
      </c>
      <c r="BF21" s="211">
        <v>1.0374865220423379</v>
      </c>
      <c r="BG21" s="211">
        <v>9.6726563066101878</v>
      </c>
      <c r="BH21" s="211">
        <v>1.3363521167689718E-2</v>
      </c>
      <c r="BI21" s="211">
        <v>14.82385267225628</v>
      </c>
      <c r="BJ21" s="211">
        <v>3.180140901198409</v>
      </c>
      <c r="BK21" s="211">
        <v>0</v>
      </c>
      <c r="BL21" s="211">
        <v>103.8897628695389</v>
      </c>
      <c r="BM21" s="211">
        <v>2.8106666721595195</v>
      </c>
      <c r="BN21" s="211">
        <v>2.6885180037246896</v>
      </c>
      <c r="BO21" s="211">
        <v>6.4888192900236081</v>
      </c>
      <c r="BP21" s="211">
        <v>6.8117970025685919</v>
      </c>
      <c r="BQ21" s="211">
        <v>13.191530937078117</v>
      </c>
      <c r="BR21" s="211">
        <v>4.9484559688803742</v>
      </c>
      <c r="BS21" s="211">
        <v>0</v>
      </c>
      <c r="BT21" s="211">
        <v>976.17431190276557</v>
      </c>
      <c r="BU21" s="211">
        <v>0</v>
      </c>
      <c r="BV21" s="211">
        <v>3027.7929780002651</v>
      </c>
      <c r="BW21" s="211">
        <v>4.1999973021922115</v>
      </c>
      <c r="BX21" s="211">
        <v>16.918759845474543</v>
      </c>
      <c r="BY21" s="211">
        <v>9.5289824230874771</v>
      </c>
      <c r="BZ21" s="211">
        <v>5.5429715514686047</v>
      </c>
      <c r="CA21" s="211">
        <v>0.79110728789526719</v>
      </c>
      <c r="CB21" s="211">
        <v>27.582611944256652</v>
      </c>
      <c r="CC21" s="211">
        <v>9.254226923985641</v>
      </c>
      <c r="CD21" s="211">
        <v>3.3975253383757362</v>
      </c>
      <c r="CE21" s="211">
        <v>2.9652976190739273</v>
      </c>
      <c r="CF21" s="211">
        <v>1.8452063859247598</v>
      </c>
      <c r="CG21" s="211">
        <v>3.8596533871121697</v>
      </c>
      <c r="CH21" s="211">
        <v>3.8688045324029128</v>
      </c>
      <c r="CI21" s="211">
        <v>11.799834342948213</v>
      </c>
      <c r="CJ21" s="211">
        <v>5.0105416909716354</v>
      </c>
      <c r="CK21" s="211">
        <v>2.5333634073365854</v>
      </c>
      <c r="CL21" s="211">
        <v>8.8254194197364786</v>
      </c>
      <c r="CM21" s="211">
        <v>4.2604109459289976</v>
      </c>
      <c r="CN21" s="211">
        <v>8.7792646895319473E-2</v>
      </c>
      <c r="CO21" s="211">
        <v>1.5171722506229337</v>
      </c>
      <c r="CP21" s="211">
        <v>10.59688319580423</v>
      </c>
      <c r="CQ21" s="211">
        <v>3.5621285043798943</v>
      </c>
      <c r="CR21" s="211">
        <v>1.4178821688844869</v>
      </c>
      <c r="CS21" s="211">
        <v>5.3009924664581298</v>
      </c>
      <c r="CT21" s="211">
        <v>11.950321501483337</v>
      </c>
      <c r="CU21" s="211">
        <v>16.121796801940306</v>
      </c>
      <c r="CV21" s="211">
        <v>11.104837942491152</v>
      </c>
      <c r="CW21" s="211">
        <v>5.7356915314422583</v>
      </c>
      <c r="CX21" s="211">
        <v>20.514599287440966</v>
      </c>
      <c r="CY21" s="211">
        <v>5.6422562686240756</v>
      </c>
      <c r="CZ21" s="211">
        <v>2.335416808388977</v>
      </c>
      <c r="DA21" s="211">
        <v>16.492330129280269</v>
      </c>
      <c r="DB21" s="211">
        <v>6.751639187643204</v>
      </c>
      <c r="DC21" s="211">
        <v>30.57843310806259</v>
      </c>
      <c r="DD21" s="211">
        <v>0.3853111456951151</v>
      </c>
      <c r="DE21" s="211">
        <v>3.0220597651913303</v>
      </c>
      <c r="DF21" s="212">
        <v>4635.2682669255819</v>
      </c>
      <c r="DG21" s="211">
        <v>503.49320976745742</v>
      </c>
      <c r="DH21" s="211">
        <v>7.8657523416797765</v>
      </c>
      <c r="DI21" s="211">
        <v>1.3861792933652259</v>
      </c>
      <c r="DJ21" s="211">
        <v>36.943790115171545</v>
      </c>
      <c r="DK21" s="212">
        <v>549.68893151767395</v>
      </c>
      <c r="DL21" s="211">
        <v>31.699042806338742</v>
      </c>
      <c r="DM21" s="211">
        <v>4.9503080144771922E-2</v>
      </c>
      <c r="DN21" s="211">
        <v>111.06824348563796</v>
      </c>
      <c r="DO21" s="212">
        <v>142.81678937212149</v>
      </c>
      <c r="DP21" s="211">
        <v>2609.373934351916</v>
      </c>
      <c r="DQ21" s="211">
        <v>70.852727232939614</v>
      </c>
      <c r="DR21" s="212">
        <v>2680.2266615848557</v>
      </c>
      <c r="DS21" s="213">
        <v>3372.7323824746513</v>
      </c>
      <c r="DT21" s="213">
        <v>8008.0006494002337</v>
      </c>
    </row>
    <row r="22" spans="1:124" x14ac:dyDescent="0.25">
      <c r="A22" s="209">
        <v>2010</v>
      </c>
      <c r="B22" s="209" t="s">
        <v>245</v>
      </c>
      <c r="C22" s="210" t="s">
        <v>127</v>
      </c>
      <c r="D22" s="211">
        <v>17.187245418252921</v>
      </c>
      <c r="E22" s="211">
        <v>9.1113829625853668E-3</v>
      </c>
      <c r="F22" s="211">
        <v>0.12537252962906298</v>
      </c>
      <c r="G22" s="211">
        <v>9.5068233394958804E-3</v>
      </c>
      <c r="H22" s="211">
        <v>0.64721599203068791</v>
      </c>
      <c r="I22" s="211">
        <v>0.14187333316259951</v>
      </c>
      <c r="J22" s="211">
        <v>0.17795678079350555</v>
      </c>
      <c r="K22" s="211">
        <v>3.3887033838146063</v>
      </c>
      <c r="L22" s="211">
        <v>26.297715446803899</v>
      </c>
      <c r="M22" s="211">
        <v>2.9010704123057004E-2</v>
      </c>
      <c r="N22" s="211">
        <v>12.529144638535625</v>
      </c>
      <c r="O22" s="211">
        <v>3.4287409741541035</v>
      </c>
      <c r="P22" s="211">
        <v>10.929134796388894</v>
      </c>
      <c r="Q22" s="211">
        <v>13.740555040528312</v>
      </c>
      <c r="R22" s="211">
        <v>2.4593123585072312</v>
      </c>
      <c r="S22" s="211">
        <v>3.4613870363119656</v>
      </c>
      <c r="T22" s="211">
        <v>17.861178671202953</v>
      </c>
      <c r="U22" s="211">
        <v>7.7747073443183795E-2</v>
      </c>
      <c r="V22" s="211">
        <v>0.21890078524441942</v>
      </c>
      <c r="W22" s="211">
        <v>0.14309862590178407</v>
      </c>
      <c r="X22" s="211">
        <v>3.3758013164480925E-2</v>
      </c>
      <c r="Y22" s="211">
        <v>0.19989681347064076</v>
      </c>
      <c r="Z22" s="211">
        <v>0.37846099502183073</v>
      </c>
      <c r="AA22" s="211">
        <v>0.2360553829611364</v>
      </c>
      <c r="AB22" s="211">
        <v>0.54659137728104545</v>
      </c>
      <c r="AC22" s="211">
        <v>0.10092481113564573</v>
      </c>
      <c r="AD22" s="211">
        <v>0.13504430924538333</v>
      </c>
      <c r="AE22" s="211">
        <v>0.33949861058529535</v>
      </c>
      <c r="AF22" s="211">
        <v>0.20532419627124174</v>
      </c>
      <c r="AG22" s="211">
        <v>0.33529673781181607</v>
      </c>
      <c r="AH22" s="211">
        <v>0.12724703244457136</v>
      </c>
      <c r="AI22" s="211">
        <v>0.51288479118188501</v>
      </c>
      <c r="AJ22" s="211">
        <v>0.4530532315959826</v>
      </c>
      <c r="AK22" s="211">
        <v>0.27067396382948944</v>
      </c>
      <c r="AL22" s="211">
        <v>0.53292494105893085</v>
      </c>
      <c r="AM22" s="211">
        <v>1.6531540932006552</v>
      </c>
      <c r="AN22" s="211">
        <v>0.22762124565008562</v>
      </c>
      <c r="AO22" s="211">
        <v>0.12008649425530661</v>
      </c>
      <c r="AP22" s="211">
        <v>0.2155975992326008</v>
      </c>
      <c r="AQ22" s="211">
        <v>0.53807076321562275</v>
      </c>
      <c r="AR22" s="211">
        <v>0.24120445267835228</v>
      </c>
      <c r="AS22" s="211">
        <v>0.638994099177004</v>
      </c>
      <c r="AT22" s="211">
        <v>0.68439554919251089</v>
      </c>
      <c r="AU22" s="211">
        <v>0.14388041545126548</v>
      </c>
      <c r="AV22" s="211">
        <v>0.55689483994915701</v>
      </c>
      <c r="AW22" s="211">
        <v>7.3357518579440062E-2</v>
      </c>
      <c r="AX22" s="211">
        <v>0.20249222689605761</v>
      </c>
      <c r="AY22" s="211">
        <v>0.11546678707761862</v>
      </c>
      <c r="AZ22" s="211">
        <v>1.233191415941042E-2</v>
      </c>
      <c r="BA22" s="211">
        <v>6.4242256029765826E-2</v>
      </c>
      <c r="BB22" s="211">
        <v>0.23530308843656147</v>
      </c>
      <c r="BC22" s="211">
        <v>3.3080903488773825</v>
      </c>
      <c r="BD22" s="211">
        <v>1.1002562492374202</v>
      </c>
      <c r="BE22" s="211">
        <v>4.0765434664447174E-2</v>
      </c>
      <c r="BF22" s="211">
        <v>0.16482214152379207</v>
      </c>
      <c r="BG22" s="211">
        <v>1.4691633593196243</v>
      </c>
      <c r="BH22" s="211">
        <v>2.5340802856051517E-3</v>
      </c>
      <c r="BI22" s="211">
        <v>8.315573434927618</v>
      </c>
      <c r="BJ22" s="211">
        <v>2.143262401938189</v>
      </c>
      <c r="BK22" s="211">
        <v>121.8944811937951</v>
      </c>
      <c r="BL22" s="211">
        <v>0</v>
      </c>
      <c r="BM22" s="211">
        <v>5.707067370946735</v>
      </c>
      <c r="BN22" s="211">
        <v>3.2176076002260023</v>
      </c>
      <c r="BO22" s="211">
        <v>2.8531542918137998</v>
      </c>
      <c r="BP22" s="211">
        <v>7.094742523481262</v>
      </c>
      <c r="BQ22" s="211">
        <v>31.701089345358447</v>
      </c>
      <c r="BR22" s="211">
        <v>16.229508959092417</v>
      </c>
      <c r="BS22" s="211">
        <v>84.256429448339361</v>
      </c>
      <c r="BT22" s="211">
        <v>0</v>
      </c>
      <c r="BU22" s="211">
        <v>289.76033790879524</v>
      </c>
      <c r="BV22" s="211">
        <v>0</v>
      </c>
      <c r="BW22" s="211">
        <v>0.79511214230250238</v>
      </c>
      <c r="BX22" s="211">
        <v>76.173385637232983</v>
      </c>
      <c r="BY22" s="211">
        <v>13.526482331659102</v>
      </c>
      <c r="BZ22" s="211">
        <v>3.5878089839165312</v>
      </c>
      <c r="CA22" s="211">
        <v>0.22550199079122843</v>
      </c>
      <c r="CB22" s="211">
        <v>44.251475922549787</v>
      </c>
      <c r="CC22" s="211">
        <v>5.8622598009523701</v>
      </c>
      <c r="CD22" s="211">
        <v>4.6746076992683294</v>
      </c>
      <c r="CE22" s="211">
        <v>0.33975489355459337</v>
      </c>
      <c r="CF22" s="211">
        <v>1.0969022798248129</v>
      </c>
      <c r="CG22" s="211">
        <v>5.8670240187407137</v>
      </c>
      <c r="CH22" s="211">
        <v>1.955071575970091</v>
      </c>
      <c r="CI22" s="211">
        <v>12.335492423373886</v>
      </c>
      <c r="CJ22" s="211">
        <v>2.2506044289841198</v>
      </c>
      <c r="CK22" s="211">
        <v>2.1830215944836437</v>
      </c>
      <c r="CL22" s="211">
        <v>7.3946253011686816</v>
      </c>
      <c r="CM22" s="211">
        <v>7.0103677387497738</v>
      </c>
      <c r="CN22" s="211">
        <v>0.16375478733197849</v>
      </c>
      <c r="CO22" s="211">
        <v>0.28229994956830906</v>
      </c>
      <c r="CP22" s="211">
        <v>19.098524371674731</v>
      </c>
      <c r="CQ22" s="211">
        <v>3.1409712863390826</v>
      </c>
      <c r="CR22" s="211">
        <v>1.1947991663260713</v>
      </c>
      <c r="CS22" s="211">
        <v>8.7592286631428689</v>
      </c>
      <c r="CT22" s="211">
        <v>17.252846817304491</v>
      </c>
      <c r="CU22" s="211">
        <v>8.8124831530979897</v>
      </c>
      <c r="CV22" s="211">
        <v>41.274489718398264</v>
      </c>
      <c r="CW22" s="211">
        <v>8.9017568471142692</v>
      </c>
      <c r="CX22" s="211">
        <v>48.079109473683424</v>
      </c>
      <c r="CY22" s="211">
        <v>13.376763884351508</v>
      </c>
      <c r="CZ22" s="211">
        <v>5.546552570868009</v>
      </c>
      <c r="DA22" s="211">
        <v>35.370064440762249</v>
      </c>
      <c r="DB22" s="211">
        <v>51.475182747501243</v>
      </c>
      <c r="DC22" s="211">
        <v>19.006500355998156</v>
      </c>
      <c r="DD22" s="211">
        <v>0.10929658350765924</v>
      </c>
      <c r="DE22" s="211">
        <v>1.0578446249202558</v>
      </c>
      <c r="DF22" s="212">
        <v>1174.6844946434085</v>
      </c>
      <c r="DG22" s="211">
        <v>2053.519027291497</v>
      </c>
      <c r="DH22" s="211">
        <v>3.1600900133251946</v>
      </c>
      <c r="DI22" s="211">
        <v>1.3992835329045143</v>
      </c>
      <c r="DJ22" s="211">
        <v>4.9332314032961664</v>
      </c>
      <c r="DK22" s="212">
        <v>2063.0116322410231</v>
      </c>
      <c r="DL22" s="211">
        <v>4.4111821074242741</v>
      </c>
      <c r="DM22" s="211">
        <v>5.1039174305222267E-3</v>
      </c>
      <c r="DN22" s="211">
        <v>22.565881741009814</v>
      </c>
      <c r="DO22" s="212">
        <v>26.98216776586461</v>
      </c>
      <c r="DP22" s="211">
        <v>330.52792375216717</v>
      </c>
      <c r="DQ22" s="211">
        <v>104.79426693053159</v>
      </c>
      <c r="DR22" s="212">
        <v>435.32219068269876</v>
      </c>
      <c r="DS22" s="213">
        <v>2525.3159906895867</v>
      </c>
      <c r="DT22" s="213">
        <v>3700.0004853329951</v>
      </c>
    </row>
    <row r="23" spans="1:124" x14ac:dyDescent="0.25">
      <c r="A23" s="209">
        <v>2010</v>
      </c>
      <c r="B23" s="209" t="s">
        <v>246</v>
      </c>
      <c r="C23" s="210" t="s">
        <v>128</v>
      </c>
      <c r="D23" s="211">
        <v>0</v>
      </c>
      <c r="E23" s="211">
        <v>3.4573619528183476E-2</v>
      </c>
      <c r="F23" s="211">
        <v>0.48403067339456868</v>
      </c>
      <c r="G23" s="211">
        <v>0</v>
      </c>
      <c r="H23" s="211">
        <v>0.20744171716910087</v>
      </c>
      <c r="I23" s="211">
        <v>0</v>
      </c>
      <c r="J23" s="211">
        <v>6.9147239056366952E-2</v>
      </c>
      <c r="K23" s="211">
        <v>0</v>
      </c>
      <c r="L23" s="211">
        <v>0</v>
      </c>
      <c r="M23" s="211">
        <v>0</v>
      </c>
      <c r="N23" s="211">
        <v>0</v>
      </c>
      <c r="O23" s="211">
        <v>0</v>
      </c>
      <c r="P23" s="211">
        <v>0</v>
      </c>
      <c r="Q23" s="211">
        <v>0.17286809764091737</v>
      </c>
      <c r="R23" s="211">
        <v>0</v>
      </c>
      <c r="S23" s="211">
        <v>0.17286809764091737</v>
      </c>
      <c r="T23" s="211">
        <v>0</v>
      </c>
      <c r="U23" s="211">
        <v>1</v>
      </c>
      <c r="V23" s="211">
        <v>0</v>
      </c>
      <c r="W23" s="211">
        <v>0</v>
      </c>
      <c r="X23" s="211">
        <v>0</v>
      </c>
      <c r="Y23" s="211">
        <v>0</v>
      </c>
      <c r="Z23" s="211">
        <v>0</v>
      </c>
      <c r="AA23" s="211">
        <v>0.1382944781127339</v>
      </c>
      <c r="AB23" s="211">
        <v>3.4573619528183476E-2</v>
      </c>
      <c r="AC23" s="211">
        <v>3.4573619528183476E-2</v>
      </c>
      <c r="AD23" s="211">
        <v>0</v>
      </c>
      <c r="AE23" s="211">
        <v>0</v>
      </c>
      <c r="AF23" s="211">
        <v>3.4573619528183476E-2</v>
      </c>
      <c r="AG23" s="211">
        <v>0.10372085858455043</v>
      </c>
      <c r="AH23" s="211">
        <v>3.4573619528183476E-2</v>
      </c>
      <c r="AI23" s="211">
        <v>0.1382944781127339</v>
      </c>
      <c r="AJ23" s="211">
        <v>6.9147239056366952E-2</v>
      </c>
      <c r="AK23" s="211">
        <v>0.10372085858455043</v>
      </c>
      <c r="AL23" s="211">
        <v>0.1382944781127339</v>
      </c>
      <c r="AM23" s="211">
        <v>0</v>
      </c>
      <c r="AN23" s="211">
        <v>0.17286809764091737</v>
      </c>
      <c r="AO23" s="211">
        <v>0</v>
      </c>
      <c r="AP23" s="211">
        <v>0.20744171716910087</v>
      </c>
      <c r="AQ23" s="211">
        <v>0.27658895622546781</v>
      </c>
      <c r="AR23" s="211">
        <v>0</v>
      </c>
      <c r="AS23" s="211">
        <v>0.10372085858455043</v>
      </c>
      <c r="AT23" s="211">
        <v>0</v>
      </c>
      <c r="AU23" s="211">
        <v>0</v>
      </c>
      <c r="AV23" s="211">
        <v>0.44945705386638518</v>
      </c>
      <c r="AW23" s="211">
        <v>6.9147239056366952E-2</v>
      </c>
      <c r="AX23" s="211">
        <v>6.9147239056366952E-2</v>
      </c>
      <c r="AY23" s="211">
        <v>0.1382944781127339</v>
      </c>
      <c r="AZ23" s="211">
        <v>0</v>
      </c>
      <c r="BA23" s="211">
        <v>3.4573619528183476E-2</v>
      </c>
      <c r="BB23" s="211">
        <v>0.10372085858455043</v>
      </c>
      <c r="BC23" s="211">
        <v>0.62232515150730261</v>
      </c>
      <c r="BD23" s="211">
        <v>0.10372085858455043</v>
      </c>
      <c r="BE23" s="211">
        <v>0</v>
      </c>
      <c r="BF23" s="211">
        <v>0</v>
      </c>
      <c r="BG23" s="211">
        <v>0.82976686867640348</v>
      </c>
      <c r="BH23" s="211">
        <v>0.17286809764091737</v>
      </c>
      <c r="BI23" s="211">
        <v>0.24201533669728434</v>
      </c>
      <c r="BJ23" s="211">
        <v>0</v>
      </c>
      <c r="BK23" s="211">
        <v>4.8403067339456864</v>
      </c>
      <c r="BL23" s="211">
        <v>0</v>
      </c>
      <c r="BM23" s="211">
        <v>0.27658895622546781</v>
      </c>
      <c r="BN23" s="211">
        <v>0.48403067339456868</v>
      </c>
      <c r="BO23" s="211">
        <v>1.1409294444300546</v>
      </c>
      <c r="BP23" s="211">
        <v>3.1807729965928799</v>
      </c>
      <c r="BQ23" s="211">
        <v>1.7632545959373573</v>
      </c>
      <c r="BR23" s="211">
        <v>4.5637177777202185</v>
      </c>
      <c r="BS23" s="211">
        <v>0.93348772726095386</v>
      </c>
      <c r="BT23" s="211">
        <v>0</v>
      </c>
      <c r="BU23" s="211">
        <v>7.5024754376158143</v>
      </c>
      <c r="BV23" s="211">
        <v>0</v>
      </c>
      <c r="BW23" s="211">
        <v>0.58775153197911911</v>
      </c>
      <c r="BX23" s="211">
        <v>3.4227883332901641</v>
      </c>
      <c r="BY23" s="211">
        <v>2.5930214646137606</v>
      </c>
      <c r="BZ23" s="211">
        <v>1.2446503030146052</v>
      </c>
      <c r="CA23" s="211">
        <v>0.20744171716910087</v>
      </c>
      <c r="CB23" s="211">
        <v>10.959837390434162</v>
      </c>
      <c r="CC23" s="211">
        <v>0.656898771035486</v>
      </c>
      <c r="CD23" s="211">
        <v>0.34573619528183475</v>
      </c>
      <c r="CE23" s="211">
        <v>0</v>
      </c>
      <c r="CF23" s="211">
        <v>0.1382944781127339</v>
      </c>
      <c r="CG23" s="211">
        <v>0.41488343433820174</v>
      </c>
      <c r="CH23" s="211">
        <v>1.2792239225427886</v>
      </c>
      <c r="CI23" s="211">
        <v>0.69147239056366949</v>
      </c>
      <c r="CJ23" s="211">
        <v>2.4893006060292104</v>
      </c>
      <c r="CK23" s="211">
        <v>0.27658895622546781</v>
      </c>
      <c r="CL23" s="211">
        <v>4.3536410942337973</v>
      </c>
      <c r="CM23" s="211">
        <v>0.79519324914821998</v>
      </c>
      <c r="CN23" s="211">
        <v>0.20744171716910087</v>
      </c>
      <c r="CO23" s="211">
        <v>4.5637177777202185</v>
      </c>
      <c r="CP23" s="211">
        <v>2.3855797474446598</v>
      </c>
      <c r="CQ23" s="211">
        <v>0.1382944781127339</v>
      </c>
      <c r="CR23" s="211">
        <v>0.41488343433820174</v>
      </c>
      <c r="CS23" s="211">
        <v>0.34573619528183475</v>
      </c>
      <c r="CT23" s="211">
        <v>0</v>
      </c>
      <c r="CU23" s="211">
        <v>12.584797508258784</v>
      </c>
      <c r="CV23" s="211">
        <v>2.8696104208392286</v>
      </c>
      <c r="CW23" s="211">
        <v>12.03161959580785</v>
      </c>
      <c r="CX23" s="211">
        <v>8.3296073399748973</v>
      </c>
      <c r="CY23" s="211">
        <v>0.69147239056366949</v>
      </c>
      <c r="CZ23" s="211">
        <v>0.20744171716910087</v>
      </c>
      <c r="DA23" s="211">
        <v>0.51860429292275212</v>
      </c>
      <c r="DB23" s="211">
        <v>0.93348772726095386</v>
      </c>
      <c r="DC23" s="211">
        <v>2.2420153366972841</v>
      </c>
      <c r="DD23" s="211">
        <v>3.4573619528183476E-2</v>
      </c>
      <c r="DE23" s="211">
        <v>8.7125521211022363</v>
      </c>
      <c r="DF23" s="212">
        <v>118.92007634536458</v>
      </c>
      <c r="DG23" s="211">
        <v>1483.9938663732194</v>
      </c>
      <c r="DH23" s="211">
        <v>8.8854202187431532</v>
      </c>
      <c r="DI23" s="211">
        <v>0</v>
      </c>
      <c r="DJ23" s="211">
        <v>0</v>
      </c>
      <c r="DK23" s="212">
        <v>1492.8792865919625</v>
      </c>
      <c r="DL23" s="211">
        <v>0</v>
      </c>
      <c r="DM23" s="211">
        <v>0</v>
      </c>
      <c r="DN23" s="211">
        <v>-10.369769949540736</v>
      </c>
      <c r="DO23" s="212">
        <v>-10.369769949540736</v>
      </c>
      <c r="DP23" s="211">
        <v>110</v>
      </c>
      <c r="DQ23" s="211">
        <v>22.563717777720218</v>
      </c>
      <c r="DR23" s="212">
        <v>132.56371777772023</v>
      </c>
      <c r="DS23" s="213">
        <v>1615.0732344201419</v>
      </c>
      <c r="DT23" s="213">
        <v>1733.9933107655065</v>
      </c>
    </row>
    <row r="24" spans="1:124" x14ac:dyDescent="0.25">
      <c r="A24" s="209">
        <v>2010</v>
      </c>
      <c r="B24" s="209" t="s">
        <v>247</v>
      </c>
      <c r="C24" s="210" t="s">
        <v>129</v>
      </c>
      <c r="D24" s="211">
        <v>74.294495907808297</v>
      </c>
      <c r="E24" s="211">
        <v>0.20358078269716828</v>
      </c>
      <c r="F24" s="211">
        <v>3.7413945031604436</v>
      </c>
      <c r="G24" s="211">
        <v>0.39642592889584477</v>
      </c>
      <c r="H24" s="211">
        <v>2.2632033952729724</v>
      </c>
      <c r="I24" s="211">
        <v>0.35854671929909182</v>
      </c>
      <c r="J24" s="211">
        <v>0.40825335210591729</v>
      </c>
      <c r="K24" s="211">
        <v>4.4278240267745854</v>
      </c>
      <c r="L24" s="211">
        <v>3.8026714346881678</v>
      </c>
      <c r="M24" s="211">
        <v>0.10306638969915893</v>
      </c>
      <c r="N24" s="211">
        <v>1.9662865933090516</v>
      </c>
      <c r="O24" s="211">
        <v>7.2088878744392177</v>
      </c>
      <c r="P24" s="211">
        <v>4.1332090535834309</v>
      </c>
      <c r="Q24" s="211">
        <v>9.5622629802252348</v>
      </c>
      <c r="R24" s="211">
        <v>1.2760112186017125</v>
      </c>
      <c r="S24" s="211">
        <v>4.2064968407783265</v>
      </c>
      <c r="T24" s="211">
        <v>2.4775630703317715</v>
      </c>
      <c r="U24" s="211">
        <v>1.9250212187509819</v>
      </c>
      <c r="V24" s="211">
        <v>315.43236382346106</v>
      </c>
      <c r="W24" s="211">
        <v>410.30836916394838</v>
      </c>
      <c r="X24" s="211">
        <v>19.310446064940507</v>
      </c>
      <c r="Y24" s="211">
        <v>2.3110665302640414</v>
      </c>
      <c r="Z24" s="211">
        <v>43.327337236380401</v>
      </c>
      <c r="AA24" s="211">
        <v>18.704897231679499</v>
      </c>
      <c r="AB24" s="211">
        <v>0.68929435891091184</v>
      </c>
      <c r="AC24" s="211">
        <v>0.40832743503878588</v>
      </c>
      <c r="AD24" s="211">
        <v>7.1944509060719462</v>
      </c>
      <c r="AE24" s="211">
        <v>9.0985365913798937</v>
      </c>
      <c r="AF24" s="211">
        <v>0.43560889062688818</v>
      </c>
      <c r="AG24" s="211">
        <v>1.6095967685679058</v>
      </c>
      <c r="AH24" s="211">
        <v>0.61267997285124087</v>
      </c>
      <c r="AI24" s="211">
        <v>2.7925113076928474</v>
      </c>
      <c r="AJ24" s="211">
        <v>10.948288984095933</v>
      </c>
      <c r="AK24" s="211">
        <v>10.482962548482082</v>
      </c>
      <c r="AL24" s="211">
        <v>2.652141112142012</v>
      </c>
      <c r="AM24" s="211">
        <v>1.3664751894124225</v>
      </c>
      <c r="AN24" s="211">
        <v>1.1486686215480144</v>
      </c>
      <c r="AO24" s="211">
        <v>3.6483214221289333</v>
      </c>
      <c r="AP24" s="211">
        <v>6.9303609849189263</v>
      </c>
      <c r="AQ24" s="211">
        <v>11.106935480566642</v>
      </c>
      <c r="AR24" s="211">
        <v>5.9720517606272612</v>
      </c>
      <c r="AS24" s="211">
        <v>11.871109920818311</v>
      </c>
      <c r="AT24" s="211">
        <v>162.03619924540797</v>
      </c>
      <c r="AU24" s="211">
        <v>1.2983078501629115</v>
      </c>
      <c r="AV24" s="211">
        <v>4.3032766942046878</v>
      </c>
      <c r="AW24" s="211">
        <v>6.2968604481500803</v>
      </c>
      <c r="AX24" s="211">
        <v>174.74701835820846</v>
      </c>
      <c r="AY24" s="211">
        <v>34.221120549322301</v>
      </c>
      <c r="AZ24" s="211">
        <v>0.44987432366139718</v>
      </c>
      <c r="BA24" s="211">
        <v>2.5536452454970267</v>
      </c>
      <c r="BB24" s="211">
        <v>2.9375923754092019</v>
      </c>
      <c r="BC24" s="211">
        <v>7.6919673053288991</v>
      </c>
      <c r="BD24" s="211">
        <v>1.173723399140578</v>
      </c>
      <c r="BE24" s="211">
        <v>1.1660678981698476</v>
      </c>
      <c r="BF24" s="211">
        <v>0.60477495264132097</v>
      </c>
      <c r="BG24" s="211">
        <v>3.2775082962330861</v>
      </c>
      <c r="BH24" s="211">
        <v>3.73283492799752E-2</v>
      </c>
      <c r="BI24" s="211">
        <v>144.28933535684544</v>
      </c>
      <c r="BJ24" s="211">
        <v>47.66262253913019</v>
      </c>
      <c r="BK24" s="211">
        <v>243.44653504938444</v>
      </c>
      <c r="BL24" s="211">
        <v>0</v>
      </c>
      <c r="BM24" s="211">
        <v>2.9947906571888896</v>
      </c>
      <c r="BN24" s="211">
        <v>8.410862688569182</v>
      </c>
      <c r="BO24" s="211">
        <v>1.6973093945424478</v>
      </c>
      <c r="BP24" s="211">
        <v>3.691552779667866</v>
      </c>
      <c r="BQ24" s="211">
        <v>6.4680788491588395</v>
      </c>
      <c r="BR24" s="211">
        <v>8.6216739369743429</v>
      </c>
      <c r="BS24" s="211">
        <v>16.968665507478743</v>
      </c>
      <c r="BT24" s="211">
        <v>0</v>
      </c>
      <c r="BU24" s="211">
        <v>42.683495206815081</v>
      </c>
      <c r="BV24" s="211">
        <v>0</v>
      </c>
      <c r="BW24" s="211">
        <v>10.296297082448604</v>
      </c>
      <c r="BX24" s="211">
        <v>12.062112353175877</v>
      </c>
      <c r="BY24" s="211">
        <v>9.6145103568352841</v>
      </c>
      <c r="BZ24" s="211">
        <v>5.2306389435757037</v>
      </c>
      <c r="CA24" s="211">
        <v>1.4508355901767631</v>
      </c>
      <c r="CB24" s="211">
        <v>33.717625863133485</v>
      </c>
      <c r="CC24" s="211">
        <v>13.385412242514995</v>
      </c>
      <c r="CD24" s="211">
        <v>3.743704161291789</v>
      </c>
      <c r="CE24" s="211">
        <v>2.8824230509088755</v>
      </c>
      <c r="CF24" s="211">
        <v>8.2602841223090113</v>
      </c>
      <c r="CG24" s="211">
        <v>5.3824179895014259</v>
      </c>
      <c r="CH24" s="211">
        <v>2.7154243010631536</v>
      </c>
      <c r="CI24" s="211">
        <v>3.3618601546179412</v>
      </c>
      <c r="CJ24" s="211">
        <v>5.413124564311885</v>
      </c>
      <c r="CK24" s="211">
        <v>6.0833865970293743</v>
      </c>
      <c r="CL24" s="211">
        <v>6.0902251944478625</v>
      </c>
      <c r="CM24" s="211">
        <v>3.7576946192365126</v>
      </c>
      <c r="CN24" s="211">
        <v>1.2865229969451073</v>
      </c>
      <c r="CO24" s="211">
        <v>1.404808225294583</v>
      </c>
      <c r="CP24" s="211">
        <v>7.1012303034643951</v>
      </c>
      <c r="CQ24" s="211">
        <v>1.5107130024296835</v>
      </c>
      <c r="CR24" s="211">
        <v>0.36099737789495834</v>
      </c>
      <c r="CS24" s="211">
        <v>13.979869052312342</v>
      </c>
      <c r="CT24" s="211">
        <v>5.5471472325361049</v>
      </c>
      <c r="CU24" s="211">
        <v>53.148376674384892</v>
      </c>
      <c r="CV24" s="211">
        <v>48.421070611334045</v>
      </c>
      <c r="CW24" s="211">
        <v>96.233906887693252</v>
      </c>
      <c r="CX24" s="211">
        <v>35.719317320039927</v>
      </c>
      <c r="CY24" s="211">
        <v>1.4750992975546304</v>
      </c>
      <c r="CZ24" s="211">
        <v>2.0026420254992816</v>
      </c>
      <c r="DA24" s="211">
        <v>11.197259929920648</v>
      </c>
      <c r="DB24" s="211">
        <v>13.449020607582895</v>
      </c>
      <c r="DC24" s="211">
        <v>5.503451466589687</v>
      </c>
      <c r="DD24" s="211">
        <v>0.56532725905277936</v>
      </c>
      <c r="DE24" s="211">
        <v>12.504941124909873</v>
      </c>
      <c r="DF24" s="212">
        <v>2395.7078694355678</v>
      </c>
      <c r="DG24" s="211">
        <v>691.88306143979958</v>
      </c>
      <c r="DH24" s="211">
        <v>5.2234041358115917</v>
      </c>
      <c r="DI24" s="211">
        <v>3.5084568345677187</v>
      </c>
      <c r="DJ24" s="211">
        <v>11.538930493087394</v>
      </c>
      <c r="DK24" s="212">
        <v>712.15385290326628</v>
      </c>
      <c r="DL24" s="211">
        <v>181.20518204864308</v>
      </c>
      <c r="DM24" s="211">
        <v>0.15769713263688798</v>
      </c>
      <c r="DN24" s="211">
        <v>11.211254687942228</v>
      </c>
      <c r="DO24" s="212">
        <v>192.57413386922218</v>
      </c>
      <c r="DP24" s="211">
        <v>2023.2719692399198</v>
      </c>
      <c r="DQ24" s="211">
        <v>133.29238396466934</v>
      </c>
      <c r="DR24" s="212">
        <v>2156.5643532045892</v>
      </c>
      <c r="DS24" s="213">
        <v>3061.292339977078</v>
      </c>
      <c r="DT24" s="213">
        <v>5457.0002094126457</v>
      </c>
    </row>
    <row r="25" spans="1:124" x14ac:dyDescent="0.25">
      <c r="A25" s="209">
        <v>2010</v>
      </c>
      <c r="B25" s="209" t="s">
        <v>248</v>
      </c>
      <c r="C25" s="210" t="s">
        <v>130</v>
      </c>
      <c r="D25" s="211">
        <v>2.1125897019247364</v>
      </c>
      <c r="E25" s="211">
        <v>0.15329659259759146</v>
      </c>
      <c r="F25" s="211">
        <v>8.340807316046131E-2</v>
      </c>
      <c r="G25" s="211">
        <v>0.17153640898395328</v>
      </c>
      <c r="H25" s="211">
        <v>2.5509030069082357</v>
      </c>
      <c r="I25" s="211">
        <v>0.52617774206517709</v>
      </c>
      <c r="J25" s="211">
        <v>0.69206694389117085</v>
      </c>
      <c r="K25" s="211">
        <v>1.5468109732757984</v>
      </c>
      <c r="L25" s="211">
        <v>1.3252567689668189</v>
      </c>
      <c r="M25" s="211">
        <v>7.7780014093883049E-2</v>
      </c>
      <c r="N25" s="211">
        <v>0.88835594644072191</v>
      </c>
      <c r="O25" s="211">
        <v>2.0042091746630293</v>
      </c>
      <c r="P25" s="211">
        <v>1.1469811813286108</v>
      </c>
      <c r="Q25" s="211">
        <v>3.6298151083355754</v>
      </c>
      <c r="R25" s="211">
        <v>0.57989560423753495</v>
      </c>
      <c r="S25" s="211">
        <v>2.5134718391854292</v>
      </c>
      <c r="T25" s="211">
        <v>1.1596211337593587</v>
      </c>
      <c r="U25" s="211">
        <v>0.56237144974337716</v>
      </c>
      <c r="V25" s="211">
        <v>1.4773098001464751</v>
      </c>
      <c r="W25" s="211">
        <v>3.2815950628752621</v>
      </c>
      <c r="X25" s="211">
        <v>0.24347835851354721</v>
      </c>
      <c r="Y25" s="211">
        <v>0.68017748307840853</v>
      </c>
      <c r="Z25" s="211">
        <v>2.3956223853402987</v>
      </c>
      <c r="AA25" s="211">
        <v>2.4955631803888672</v>
      </c>
      <c r="AB25" s="211">
        <v>0.73947612197639667</v>
      </c>
      <c r="AC25" s="211">
        <v>0.76854357896982506</v>
      </c>
      <c r="AD25" s="211">
        <v>1.8676311266089292</v>
      </c>
      <c r="AE25" s="211">
        <v>1.0754018455668848</v>
      </c>
      <c r="AF25" s="211">
        <v>0.48351296463890586</v>
      </c>
      <c r="AG25" s="211">
        <v>2.1532289963761615</v>
      </c>
      <c r="AH25" s="211">
        <v>0.34917278430231208</v>
      </c>
      <c r="AI25" s="211">
        <v>3.2030050927411056</v>
      </c>
      <c r="AJ25" s="211">
        <v>2.0667684062217075</v>
      </c>
      <c r="AK25" s="211">
        <v>1.4147187055262618</v>
      </c>
      <c r="AL25" s="211">
        <v>1.3230497156451593</v>
      </c>
      <c r="AM25" s="211">
        <v>1.6928231726670784</v>
      </c>
      <c r="AN25" s="211">
        <v>1.0532159512866659</v>
      </c>
      <c r="AO25" s="211">
        <v>0.17924935880818446</v>
      </c>
      <c r="AP25" s="211">
        <v>3.1307344851678689</v>
      </c>
      <c r="AQ25" s="211">
        <v>2.3885926323468123</v>
      </c>
      <c r="AR25" s="211">
        <v>1.5729871114259748</v>
      </c>
      <c r="AS25" s="211">
        <v>3.1564854819695038</v>
      </c>
      <c r="AT25" s="211">
        <v>4.4607944465598006</v>
      </c>
      <c r="AU25" s="211">
        <v>0.32271630231624782</v>
      </c>
      <c r="AV25" s="211">
        <v>1.7524670361401868</v>
      </c>
      <c r="AW25" s="211">
        <v>0.3135141343295953</v>
      </c>
      <c r="AX25" s="211">
        <v>1.1873070185872185</v>
      </c>
      <c r="AY25" s="211">
        <v>1.2125591924887178</v>
      </c>
      <c r="AZ25" s="211">
        <v>8.7060382086254592E-2</v>
      </c>
      <c r="BA25" s="211">
        <v>0.12929091032591497</v>
      </c>
      <c r="BB25" s="211">
        <v>0.83949542201605365</v>
      </c>
      <c r="BC25" s="211">
        <v>7.2492300529706108</v>
      </c>
      <c r="BD25" s="211">
        <v>2.2904535779170927</v>
      </c>
      <c r="BE25" s="211">
        <v>0.43997054447551731</v>
      </c>
      <c r="BF25" s="211">
        <v>0.23925827522677914</v>
      </c>
      <c r="BG25" s="211">
        <v>8.2453816907003468</v>
      </c>
      <c r="BH25" s="211">
        <v>4.8315808216790032E-2</v>
      </c>
      <c r="BI25" s="211">
        <v>43.848821289233179</v>
      </c>
      <c r="BJ25" s="211">
        <v>7.2978397387024874</v>
      </c>
      <c r="BK25" s="211">
        <v>42.544364245279041</v>
      </c>
      <c r="BL25" s="211">
        <v>0</v>
      </c>
      <c r="BM25" s="211">
        <v>4.6292671566808412</v>
      </c>
      <c r="BN25" s="211">
        <v>8.0717296699308623</v>
      </c>
      <c r="BO25" s="211">
        <v>1.3928736622243822</v>
      </c>
      <c r="BP25" s="211">
        <v>2.1357747939485785</v>
      </c>
      <c r="BQ25" s="211">
        <v>7.0593631684624913</v>
      </c>
      <c r="BR25" s="211">
        <v>4.4504838741680866</v>
      </c>
      <c r="BS25" s="211">
        <v>3.4718955241999701</v>
      </c>
      <c r="BT25" s="211">
        <v>0</v>
      </c>
      <c r="BU25" s="211">
        <v>7.724384188958398</v>
      </c>
      <c r="BV25" s="211">
        <v>0</v>
      </c>
      <c r="BW25" s="211">
        <v>7.1060866991792633</v>
      </c>
      <c r="BX25" s="211">
        <v>10.132422713869104</v>
      </c>
      <c r="BY25" s="211">
        <v>6.9721990234968487</v>
      </c>
      <c r="BZ25" s="211">
        <v>10.186813917009143</v>
      </c>
      <c r="CA25" s="211">
        <v>1.3550384712827537</v>
      </c>
      <c r="CB25" s="211">
        <v>30.722753534361161</v>
      </c>
      <c r="CC25" s="211">
        <v>13.764013769488844</v>
      </c>
      <c r="CD25" s="211">
        <v>3.5861439862375102</v>
      </c>
      <c r="CE25" s="211">
        <v>5.1110407183292565</v>
      </c>
      <c r="CF25" s="211">
        <v>3.2804583374924747</v>
      </c>
      <c r="CG25" s="211">
        <v>3.6080684943080157</v>
      </c>
      <c r="CH25" s="211">
        <v>1.3174871125644783</v>
      </c>
      <c r="CI25" s="211">
        <v>8.4830519470711447</v>
      </c>
      <c r="CJ25" s="211">
        <v>6.6600693328348486</v>
      </c>
      <c r="CK25" s="211">
        <v>1.0597788930885546</v>
      </c>
      <c r="CL25" s="211">
        <v>4.7358810479508131</v>
      </c>
      <c r="CM25" s="211">
        <v>3.2496622744433732</v>
      </c>
      <c r="CN25" s="211">
        <v>0.18837273285494441</v>
      </c>
      <c r="CO25" s="211">
        <v>4.8672956778755054</v>
      </c>
      <c r="CP25" s="211">
        <v>2.6766615132354166</v>
      </c>
      <c r="CQ25" s="211">
        <v>1.6273016596049312</v>
      </c>
      <c r="CR25" s="211">
        <v>1.0074952437072644</v>
      </c>
      <c r="CS25" s="211">
        <v>2.9441376041825396</v>
      </c>
      <c r="CT25" s="211">
        <v>4.957948412530464</v>
      </c>
      <c r="CU25" s="211">
        <v>65.130376045830388</v>
      </c>
      <c r="CV25" s="211">
        <v>35.902735467615926</v>
      </c>
      <c r="CW25" s="211">
        <v>32.008168152689429</v>
      </c>
      <c r="CX25" s="211">
        <v>13.306398076880741</v>
      </c>
      <c r="CY25" s="211">
        <v>2.1139105614606111</v>
      </c>
      <c r="CZ25" s="211">
        <v>1.4720694754190033</v>
      </c>
      <c r="DA25" s="211">
        <v>3.542723030372712</v>
      </c>
      <c r="DB25" s="211">
        <v>5.8146752223346105</v>
      </c>
      <c r="DC25" s="211">
        <v>3.8197941953455317</v>
      </c>
      <c r="DD25" s="211">
        <v>0.56768052260817592</v>
      </c>
      <c r="DE25" s="211">
        <v>6.1842310864745151</v>
      </c>
      <c r="DF25" s="212">
        <v>531.82444852632568</v>
      </c>
      <c r="DG25" s="211">
        <v>826.16394735529821</v>
      </c>
      <c r="DH25" s="211">
        <v>25.950692471577959</v>
      </c>
      <c r="DI25" s="211">
        <v>9.5604685984141824</v>
      </c>
      <c r="DJ25" s="211">
        <v>41.997426756468641</v>
      </c>
      <c r="DK25" s="212">
        <v>903.67253518175903</v>
      </c>
      <c r="DL25" s="211">
        <v>183.98127694795434</v>
      </c>
      <c r="DM25" s="211">
        <v>7.18764990903627E-2</v>
      </c>
      <c r="DN25" s="211">
        <v>-70.779021587561957</v>
      </c>
      <c r="DO25" s="212">
        <v>113.27413185948275</v>
      </c>
      <c r="DP25" s="211">
        <v>1137.0630264139797</v>
      </c>
      <c r="DQ25" s="211">
        <v>338.16602255206624</v>
      </c>
      <c r="DR25" s="212">
        <v>1475.2290489660459</v>
      </c>
      <c r="DS25" s="213">
        <v>2492.1757160072875</v>
      </c>
      <c r="DT25" s="213">
        <v>3024.0001645336133</v>
      </c>
    </row>
    <row r="26" spans="1:124" x14ac:dyDescent="0.25">
      <c r="A26" s="209">
        <v>2010</v>
      </c>
      <c r="B26" s="209" t="s">
        <v>249</v>
      </c>
      <c r="C26" s="210" t="s">
        <v>131</v>
      </c>
      <c r="D26" s="211">
        <v>0.45997954551090975</v>
      </c>
      <c r="E26" s="211">
        <v>9.9853825728072037E-3</v>
      </c>
      <c r="F26" s="211">
        <v>0.88595550897399233</v>
      </c>
      <c r="G26" s="211">
        <v>1.4310722488468777E-2</v>
      </c>
      <c r="H26" s="211">
        <v>0.13252753011054108</v>
      </c>
      <c r="I26" s="211">
        <v>1.5054033922156375E-2</v>
      </c>
      <c r="J26" s="211">
        <v>4.3887993967824043E-2</v>
      </c>
      <c r="K26" s="211">
        <v>0.22586897768879446</v>
      </c>
      <c r="L26" s="211">
        <v>8.8194163195483358E-2</v>
      </c>
      <c r="M26" s="211">
        <v>2.3817301984455468E-3</v>
      </c>
      <c r="N26" s="211">
        <v>8.1853673141327285E-2</v>
      </c>
      <c r="O26" s="211">
        <v>4.8907566123098364E-2</v>
      </c>
      <c r="P26" s="211">
        <v>8.7238295675305111E-2</v>
      </c>
      <c r="Q26" s="211">
        <v>0.17075205995705303</v>
      </c>
      <c r="R26" s="211">
        <v>4.5752198929902441E-2</v>
      </c>
      <c r="S26" s="211">
        <v>0.12708278406705178</v>
      </c>
      <c r="T26" s="211">
        <v>0.15443629586069857</v>
      </c>
      <c r="U26" s="211">
        <v>1.1265163272005406E-2</v>
      </c>
      <c r="V26" s="211">
        <v>1.6098723099360908</v>
      </c>
      <c r="W26" s="211">
        <v>1.8112883289970794</v>
      </c>
      <c r="X26" s="211">
        <v>0.91896633441325182</v>
      </c>
      <c r="Y26" s="211">
        <v>6.6653181000425665E-2</v>
      </c>
      <c r="Z26" s="211">
        <v>0.18521905160730781</v>
      </c>
      <c r="AA26" s="211">
        <v>0.2348721426174106</v>
      </c>
      <c r="AB26" s="211">
        <v>4.7791478091044927E-2</v>
      </c>
      <c r="AC26" s="211">
        <v>3.4091751422711286E-2</v>
      </c>
      <c r="AD26" s="211">
        <v>0.50580677068358804</v>
      </c>
      <c r="AE26" s="211">
        <v>7.7218085258831712E-2</v>
      </c>
      <c r="AF26" s="211">
        <v>1.7790763674727123E-2</v>
      </c>
      <c r="AG26" s="211">
        <v>6.3795538994708828E-2</v>
      </c>
      <c r="AH26" s="211">
        <v>2.0107145407786672E-2</v>
      </c>
      <c r="AI26" s="211">
        <v>8.3984533255536606E-2</v>
      </c>
      <c r="AJ26" s="211">
        <v>0.29475612290765524</v>
      </c>
      <c r="AK26" s="211">
        <v>9.2813603208631593E-2</v>
      </c>
      <c r="AL26" s="211">
        <v>7.6531526038317754E-2</v>
      </c>
      <c r="AM26" s="211">
        <v>4.8093139329578705E-2</v>
      </c>
      <c r="AN26" s="211">
        <v>4.0524463558334264E-2</v>
      </c>
      <c r="AO26" s="211">
        <v>2.8422204549158205E-2</v>
      </c>
      <c r="AP26" s="211">
        <v>0.5169706553406308</v>
      </c>
      <c r="AQ26" s="211">
        <v>0.17295960805662794</v>
      </c>
      <c r="AR26" s="211">
        <v>0.17712689205398899</v>
      </c>
      <c r="AS26" s="211">
        <v>0.57959565334016727</v>
      </c>
      <c r="AT26" s="211">
        <v>1.9644348284550444</v>
      </c>
      <c r="AU26" s="211">
        <v>6.4607293090554296E-2</v>
      </c>
      <c r="AV26" s="211">
        <v>22.617867746453186</v>
      </c>
      <c r="AW26" s="211">
        <v>3.8552178579842993E-2</v>
      </c>
      <c r="AX26" s="211">
        <v>30.812941314041534</v>
      </c>
      <c r="AY26" s="211">
        <v>2.04352785311205</v>
      </c>
      <c r="AZ26" s="211">
        <v>1.4936704977918762E-2</v>
      </c>
      <c r="BA26" s="211">
        <v>3.1004356461621339E-2</v>
      </c>
      <c r="BB26" s="211">
        <v>0.18273242213088337</v>
      </c>
      <c r="BC26" s="211">
        <v>0.50903739641807766</v>
      </c>
      <c r="BD26" s="211">
        <v>0.15325374761458979</v>
      </c>
      <c r="BE26" s="211">
        <v>2.2954950250170105E-2</v>
      </c>
      <c r="BF26" s="211">
        <v>1.7937192316889516</v>
      </c>
      <c r="BG26" s="211">
        <v>0.26377765317763102</v>
      </c>
      <c r="BH26" s="211">
        <v>3.122820291492359E-3</v>
      </c>
      <c r="BI26" s="211">
        <v>11.933563204424814</v>
      </c>
      <c r="BJ26" s="211">
        <v>124.26835121024517</v>
      </c>
      <c r="BK26" s="211">
        <v>40.574413724790404</v>
      </c>
      <c r="BL26" s="211">
        <v>0</v>
      </c>
      <c r="BM26" s="211">
        <v>2.6804473637035735</v>
      </c>
      <c r="BN26" s="211">
        <v>5.4490987558179906</v>
      </c>
      <c r="BO26" s="211">
        <v>4.0446124075293813E-2</v>
      </c>
      <c r="BP26" s="211">
        <v>0.92177909481380138</v>
      </c>
      <c r="BQ26" s="211">
        <v>0.17154608218961298</v>
      </c>
      <c r="BR26" s="211">
        <v>1.8118488258790872</v>
      </c>
      <c r="BS26" s="211">
        <v>13.105117965941064</v>
      </c>
      <c r="BT26" s="211">
        <v>0</v>
      </c>
      <c r="BU26" s="211">
        <v>34.055507134291169</v>
      </c>
      <c r="BV26" s="211">
        <v>0</v>
      </c>
      <c r="BW26" s="211">
        <v>0.24085025010371186</v>
      </c>
      <c r="BX26" s="211">
        <v>11.589763581371338</v>
      </c>
      <c r="BY26" s="211">
        <v>8.9759114343865249</v>
      </c>
      <c r="BZ26" s="211">
        <v>1.9462253733207029</v>
      </c>
      <c r="CA26" s="211">
        <v>0.90151616334870943</v>
      </c>
      <c r="CB26" s="211">
        <v>0.58539218524846004</v>
      </c>
      <c r="CC26" s="211">
        <v>0.24320636900073106</v>
      </c>
      <c r="CD26" s="211">
        <v>1.828032940187269</v>
      </c>
      <c r="CE26" s="211">
        <v>0.96329427788840094</v>
      </c>
      <c r="CF26" s="211">
        <v>6.3955008582731149E-2</v>
      </c>
      <c r="CG26" s="211">
        <v>0.9496254012666262</v>
      </c>
      <c r="CH26" s="211">
        <v>0.90099480796739728</v>
      </c>
      <c r="CI26" s="211">
        <v>3.6080369346063912</v>
      </c>
      <c r="CJ26" s="211">
        <v>0.14643047066055254</v>
      </c>
      <c r="CK26" s="211">
        <v>4.3883577747104558</v>
      </c>
      <c r="CL26" s="211">
        <v>3.5741760677858401</v>
      </c>
      <c r="CM26" s="211">
        <v>2.7024776429163131</v>
      </c>
      <c r="CN26" s="211">
        <v>0.88850315865117324</v>
      </c>
      <c r="CO26" s="211">
        <v>0.9417218977180728</v>
      </c>
      <c r="CP26" s="211">
        <v>5.3227638402333408</v>
      </c>
      <c r="CQ26" s="211">
        <v>0.91233056702364468</v>
      </c>
      <c r="CR26" s="211">
        <v>2.6274126095306323</v>
      </c>
      <c r="CS26" s="211">
        <v>5.3950420123549971</v>
      </c>
      <c r="CT26" s="211">
        <v>2.722973893849995</v>
      </c>
      <c r="CU26" s="211">
        <v>67.365251678627729</v>
      </c>
      <c r="CV26" s="211">
        <v>26.620335134260241</v>
      </c>
      <c r="CW26" s="211">
        <v>1.5111968279006951</v>
      </c>
      <c r="CX26" s="211">
        <v>26.124128892558549</v>
      </c>
      <c r="CY26" s="211">
        <v>0.92728063893251722</v>
      </c>
      <c r="CZ26" s="211">
        <v>1.8515674792332661</v>
      </c>
      <c r="DA26" s="211">
        <v>4.4299626841555941</v>
      </c>
      <c r="DB26" s="211">
        <v>5.3948995659650345</v>
      </c>
      <c r="DC26" s="211">
        <v>2.6835372469148577</v>
      </c>
      <c r="DD26" s="211">
        <v>1.8553134091479483E-2</v>
      </c>
      <c r="DE26" s="211">
        <v>10.523250196110739</v>
      </c>
      <c r="DF26" s="212">
        <v>515.70823303377983</v>
      </c>
      <c r="DG26" s="211">
        <v>97.079169504011261</v>
      </c>
      <c r="DH26" s="211">
        <v>0.7498498512070918</v>
      </c>
      <c r="DI26" s="211">
        <v>0.89386611691894935</v>
      </c>
      <c r="DJ26" s="211">
        <v>2.1681573307216286</v>
      </c>
      <c r="DK26" s="212">
        <v>100.89104280285892</v>
      </c>
      <c r="DL26" s="211">
        <v>33.179426919848126</v>
      </c>
      <c r="DM26" s="211">
        <v>2.9652023842628376E-2</v>
      </c>
      <c r="DN26" s="211">
        <v>27.116171875944687</v>
      </c>
      <c r="DO26" s="212">
        <v>60.325250819635443</v>
      </c>
      <c r="DP26" s="211">
        <v>290.78468245505201</v>
      </c>
      <c r="DQ26" s="211">
        <v>111.29084510589465</v>
      </c>
      <c r="DR26" s="212">
        <v>402.07552756094663</v>
      </c>
      <c r="DS26" s="213">
        <v>563.29182118344102</v>
      </c>
      <c r="DT26" s="213">
        <v>1079.0000542172208</v>
      </c>
    </row>
    <row r="27" spans="1:124" x14ac:dyDescent="0.25">
      <c r="A27" s="209">
        <v>2010</v>
      </c>
      <c r="B27" s="209" t="s">
        <v>250</v>
      </c>
      <c r="C27" s="210" t="s">
        <v>132</v>
      </c>
      <c r="D27" s="211">
        <v>24.10420175783219</v>
      </c>
      <c r="E27" s="211">
        <v>3.9025432609838173</v>
      </c>
      <c r="F27" s="211">
        <v>0.22699967157807172</v>
      </c>
      <c r="G27" s="211">
        <v>7.7103591264335583</v>
      </c>
      <c r="H27" s="211">
        <v>8.3794010375088757</v>
      </c>
      <c r="I27" s="211">
        <v>3.034026539091752</v>
      </c>
      <c r="J27" s="211">
        <v>1.4978965001751099</v>
      </c>
      <c r="K27" s="211">
        <v>13.938326859930214</v>
      </c>
      <c r="L27" s="211">
        <v>1.6405639395501235</v>
      </c>
      <c r="M27" s="211">
        <v>3.8629740917074731E-2</v>
      </c>
      <c r="N27" s="211">
        <v>8.4630570921341679</v>
      </c>
      <c r="O27" s="211">
        <v>3.3056026835209371</v>
      </c>
      <c r="P27" s="211">
        <v>3.4807609101233195</v>
      </c>
      <c r="Q27" s="211">
        <v>9.5636806817544464</v>
      </c>
      <c r="R27" s="211">
        <v>2.5723814842494499</v>
      </c>
      <c r="S27" s="211">
        <v>20.856554335631937</v>
      </c>
      <c r="T27" s="211">
        <v>13.149449413777566</v>
      </c>
      <c r="U27" s="211">
        <v>1.5612502915829327</v>
      </c>
      <c r="V27" s="211">
        <v>1.3612865320694527</v>
      </c>
      <c r="W27" s="211">
        <v>0.32419650373908288</v>
      </c>
      <c r="X27" s="211">
        <v>0.15857741396620625</v>
      </c>
      <c r="Y27" s="211">
        <v>843.54440697057555</v>
      </c>
      <c r="Z27" s="211">
        <v>18.438855744299325</v>
      </c>
      <c r="AA27" s="211">
        <v>7.3140878869789647</v>
      </c>
      <c r="AB27" s="211">
        <v>0.46601750597690639</v>
      </c>
      <c r="AC27" s="211">
        <v>5.9611069960572625</v>
      </c>
      <c r="AD27" s="211">
        <v>1.2887108215355823</v>
      </c>
      <c r="AE27" s="211">
        <v>1.0520322113306086</v>
      </c>
      <c r="AF27" s="211">
        <v>1.1377566085663204</v>
      </c>
      <c r="AG27" s="211">
        <v>24.245137352603304</v>
      </c>
      <c r="AH27" s="211">
        <v>0.26909516095886993</v>
      </c>
      <c r="AI27" s="211">
        <v>3.9936872837416186</v>
      </c>
      <c r="AJ27" s="211">
        <v>19.979048320266646</v>
      </c>
      <c r="AK27" s="211">
        <v>56.082887661063694</v>
      </c>
      <c r="AL27" s="211">
        <v>1.3808090265948934</v>
      </c>
      <c r="AM27" s="211">
        <v>3.6215731016487553</v>
      </c>
      <c r="AN27" s="211">
        <v>3.6063866110874301</v>
      </c>
      <c r="AO27" s="211">
        <v>7.2272968529208788</v>
      </c>
      <c r="AP27" s="211">
        <v>81.198919645285258</v>
      </c>
      <c r="AQ27" s="211">
        <v>15.308436932316553</v>
      </c>
      <c r="AR27" s="211">
        <v>20.402918895970156</v>
      </c>
      <c r="AS27" s="211">
        <v>28.508445816784306</v>
      </c>
      <c r="AT27" s="211">
        <v>126.40501379264737</v>
      </c>
      <c r="AU27" s="211">
        <v>49.902221627789906</v>
      </c>
      <c r="AV27" s="211">
        <v>9.3615803498896746</v>
      </c>
      <c r="AW27" s="211">
        <v>1.0460331298605965</v>
      </c>
      <c r="AX27" s="211">
        <v>613.18940248927356</v>
      </c>
      <c r="AY27" s="211">
        <v>41.335411844100435</v>
      </c>
      <c r="AZ27" s="211">
        <v>13.4612022487365</v>
      </c>
      <c r="BA27" s="211">
        <v>1.3027211899094597</v>
      </c>
      <c r="BB27" s="211">
        <v>6.5197564913811252</v>
      </c>
      <c r="BC27" s="211">
        <v>12.235578986342176</v>
      </c>
      <c r="BD27" s="211">
        <v>0.82047494381249075</v>
      </c>
      <c r="BE27" s="211">
        <v>0.37330643281882558</v>
      </c>
      <c r="BF27" s="211">
        <v>1.430584864081335</v>
      </c>
      <c r="BG27" s="211">
        <v>6.2728777312518647</v>
      </c>
      <c r="BH27" s="211">
        <v>1.556792760325288E-2</v>
      </c>
      <c r="BI27" s="211">
        <v>2463.4282237955908</v>
      </c>
      <c r="BJ27" s="211">
        <v>16.801843086379741</v>
      </c>
      <c r="BK27" s="211">
        <v>131.70700041614387</v>
      </c>
      <c r="BL27" s="211">
        <v>0</v>
      </c>
      <c r="BM27" s="211">
        <v>6.3747343957561</v>
      </c>
      <c r="BN27" s="211">
        <v>2.6853910899806115</v>
      </c>
      <c r="BO27" s="211">
        <v>1.9834784520932516</v>
      </c>
      <c r="BP27" s="211">
        <v>0.31682528488255002</v>
      </c>
      <c r="BQ27" s="211">
        <v>10.998531723062616</v>
      </c>
      <c r="BR27" s="211">
        <v>5.1916471108417932</v>
      </c>
      <c r="BS27" s="211">
        <v>15.024594163753566</v>
      </c>
      <c r="BT27" s="211">
        <v>0</v>
      </c>
      <c r="BU27" s="211">
        <v>39.985835512068256</v>
      </c>
      <c r="BV27" s="211">
        <v>0</v>
      </c>
      <c r="BW27" s="211">
        <v>6.322696289041275</v>
      </c>
      <c r="BX27" s="211">
        <v>14.860749379559083</v>
      </c>
      <c r="BY27" s="211">
        <v>14.825645547722896</v>
      </c>
      <c r="BZ27" s="211">
        <v>8.3265239320358972</v>
      </c>
      <c r="CA27" s="211">
        <v>1.1568217615090655</v>
      </c>
      <c r="CB27" s="211">
        <v>9.5593875628430531</v>
      </c>
      <c r="CC27" s="211">
        <v>31.015886754455394</v>
      </c>
      <c r="CD27" s="211">
        <v>10.747471579767346</v>
      </c>
      <c r="CE27" s="211">
        <v>1.8487321362986504</v>
      </c>
      <c r="CF27" s="211">
        <v>27.67587653706898</v>
      </c>
      <c r="CG27" s="211">
        <v>14.066627265916415</v>
      </c>
      <c r="CH27" s="211">
        <v>3.1553157943497347</v>
      </c>
      <c r="CI27" s="211">
        <v>3.7700132406349582</v>
      </c>
      <c r="CJ27" s="211">
        <v>3.1670305115776145</v>
      </c>
      <c r="CK27" s="211">
        <v>4.1596840460414821</v>
      </c>
      <c r="CL27" s="211">
        <v>7.8520495905263159</v>
      </c>
      <c r="CM27" s="211">
        <v>2.4475741245937677</v>
      </c>
      <c r="CN27" s="211">
        <v>0.16534509846038573</v>
      </c>
      <c r="CO27" s="211">
        <v>8.9294458093705718</v>
      </c>
      <c r="CP27" s="211">
        <v>11.257484797218098</v>
      </c>
      <c r="CQ27" s="211">
        <v>2.263586882330884</v>
      </c>
      <c r="CR27" s="211">
        <v>0.23422641405983952</v>
      </c>
      <c r="CS27" s="211">
        <v>55.651471021929993</v>
      </c>
      <c r="CT27" s="211">
        <v>12.181381625590587</v>
      </c>
      <c r="CU27" s="211">
        <v>32.61805449756546</v>
      </c>
      <c r="CV27" s="211">
        <v>120.79752655049046</v>
      </c>
      <c r="CW27" s="211">
        <v>5.5619259517826816</v>
      </c>
      <c r="CX27" s="211">
        <v>27.591731333677458</v>
      </c>
      <c r="CY27" s="211">
        <v>2.1767094358709405</v>
      </c>
      <c r="CZ27" s="211">
        <v>2.5644165657784046</v>
      </c>
      <c r="DA27" s="211">
        <v>15.736185053628803</v>
      </c>
      <c r="DB27" s="211">
        <v>6.9970064829067358</v>
      </c>
      <c r="DC27" s="211">
        <v>9.8757214869485583</v>
      </c>
      <c r="DD27" s="211">
        <v>0.16533529598924926</v>
      </c>
      <c r="DE27" s="211">
        <v>2.4870355995884514</v>
      </c>
      <c r="DF27" s="212">
        <v>5334.679878220295</v>
      </c>
      <c r="DG27" s="211">
        <v>417.97122448959607</v>
      </c>
      <c r="DH27" s="211">
        <v>2.7179470503529881</v>
      </c>
      <c r="DI27" s="211">
        <v>3.2045448787459185</v>
      </c>
      <c r="DJ27" s="211">
        <v>8.0328574776779771</v>
      </c>
      <c r="DK27" s="212">
        <v>431.92657389637293</v>
      </c>
      <c r="DL27" s="211">
        <v>251.71062042681962</v>
      </c>
      <c r="DM27" s="211">
        <v>0.38654291685633624</v>
      </c>
      <c r="DN27" s="211">
        <v>21.746558213002626</v>
      </c>
      <c r="DO27" s="212">
        <v>273.84372155667859</v>
      </c>
      <c r="DP27" s="211">
        <v>363.12581744783108</v>
      </c>
      <c r="DQ27" s="211">
        <v>30.424272566223497</v>
      </c>
      <c r="DR27" s="212">
        <v>393.5500900140546</v>
      </c>
      <c r="DS27" s="213">
        <v>1099.320385467106</v>
      </c>
      <c r="DT27" s="213">
        <v>6434.0002636874015</v>
      </c>
    </row>
    <row r="28" spans="1:124" x14ac:dyDescent="0.25">
      <c r="A28" s="209">
        <v>2010</v>
      </c>
      <c r="B28" s="209" t="s">
        <v>251</v>
      </c>
      <c r="C28" s="210" t="s">
        <v>133</v>
      </c>
      <c r="D28" s="211">
        <v>186.62201258004649</v>
      </c>
      <c r="E28" s="211">
        <v>1.6585228386491599</v>
      </c>
      <c r="F28" s="211">
        <v>0.90143802396113837</v>
      </c>
      <c r="G28" s="211">
        <v>0.98010932211885238</v>
      </c>
      <c r="H28" s="211">
        <v>2.2457394253474887</v>
      </c>
      <c r="I28" s="211">
        <v>1.3221751538583211</v>
      </c>
      <c r="J28" s="211">
        <v>0.68784706043820631</v>
      </c>
      <c r="K28" s="211">
        <v>145.312242935375</v>
      </c>
      <c r="L28" s="211">
        <v>131.33129031300385</v>
      </c>
      <c r="M28" s="211">
        <v>3.2094572473288046</v>
      </c>
      <c r="N28" s="211">
        <v>59.159594260332646</v>
      </c>
      <c r="O28" s="211">
        <v>272.45938261795908</v>
      </c>
      <c r="P28" s="211">
        <v>141.77401895603649</v>
      </c>
      <c r="Q28" s="211">
        <v>328.54998492832857</v>
      </c>
      <c r="R28" s="211">
        <v>42.042021418671332</v>
      </c>
      <c r="S28" s="211">
        <v>115.20579803803713</v>
      </c>
      <c r="T28" s="211">
        <v>71.816356915918078</v>
      </c>
      <c r="U28" s="211">
        <v>72.329818342746606</v>
      </c>
      <c r="V28" s="211">
        <v>22.382809351436816</v>
      </c>
      <c r="W28" s="211">
        <v>16.870947258912448</v>
      </c>
      <c r="X28" s="211">
        <v>10.871200905111932</v>
      </c>
      <c r="Y28" s="211">
        <v>31.056718940674791</v>
      </c>
      <c r="Z28" s="211">
        <v>476.22317475942339</v>
      </c>
      <c r="AA28" s="211">
        <v>662.64748805760348</v>
      </c>
      <c r="AB28" s="211">
        <v>7.2010552327407309</v>
      </c>
      <c r="AC28" s="211">
        <v>5.7604937405978447</v>
      </c>
      <c r="AD28" s="211">
        <v>82.271131504082774</v>
      </c>
      <c r="AE28" s="211">
        <v>76.904961163543035</v>
      </c>
      <c r="AF28" s="211">
        <v>5.7358685834172389</v>
      </c>
      <c r="AG28" s="211">
        <v>13.60550036973013</v>
      </c>
      <c r="AH28" s="211">
        <v>15.311559730085859</v>
      </c>
      <c r="AI28" s="211">
        <v>67.433898756644709</v>
      </c>
      <c r="AJ28" s="211">
        <v>196.52877695084243</v>
      </c>
      <c r="AK28" s="211">
        <v>59.666783657859952</v>
      </c>
      <c r="AL28" s="211">
        <v>77.54808881881533</v>
      </c>
      <c r="AM28" s="211">
        <v>8.4562252912908775</v>
      </c>
      <c r="AN28" s="211">
        <v>6.88100963541961</v>
      </c>
      <c r="AO28" s="211">
        <v>3.3390041230326206</v>
      </c>
      <c r="AP28" s="211">
        <v>71.440005806792954</v>
      </c>
      <c r="AQ28" s="211">
        <v>40.806684229511049</v>
      </c>
      <c r="AR28" s="211">
        <v>47.876613912062915</v>
      </c>
      <c r="AS28" s="211">
        <v>66.357805093996177</v>
      </c>
      <c r="AT28" s="211">
        <v>24.663021292266503</v>
      </c>
      <c r="AU28" s="211">
        <v>2.7976974254241966</v>
      </c>
      <c r="AV28" s="211">
        <v>16.922557887892779</v>
      </c>
      <c r="AW28" s="211">
        <v>4.6455234913749361</v>
      </c>
      <c r="AX28" s="211">
        <v>61.037145778967428</v>
      </c>
      <c r="AY28" s="211">
        <v>37.696763530245697</v>
      </c>
      <c r="AZ28" s="211">
        <v>0.95678095830105758</v>
      </c>
      <c r="BA28" s="211">
        <v>2.6500247791784157</v>
      </c>
      <c r="BB28" s="211">
        <v>12.23454236888573</v>
      </c>
      <c r="BC28" s="211">
        <v>81.732219024201115</v>
      </c>
      <c r="BD28" s="211">
        <v>13.284662905472038</v>
      </c>
      <c r="BE28" s="211">
        <v>15.928560669115075</v>
      </c>
      <c r="BF28" s="211">
        <v>11.593205039007517</v>
      </c>
      <c r="BG28" s="211">
        <v>43.22644596349059</v>
      </c>
      <c r="BH28" s="211">
        <v>0.79048854011239633</v>
      </c>
      <c r="BI28" s="211">
        <v>200.60349000419319</v>
      </c>
      <c r="BJ28" s="211">
        <v>50.441199981186351</v>
      </c>
      <c r="BK28" s="211">
        <v>789.6787476608398</v>
      </c>
      <c r="BL28" s="211">
        <v>0</v>
      </c>
      <c r="BM28" s="211">
        <v>6.32884035482315</v>
      </c>
      <c r="BN28" s="211">
        <v>50.808884953663352</v>
      </c>
      <c r="BO28" s="211">
        <v>2.9804279188252285</v>
      </c>
      <c r="BP28" s="211">
        <v>6.9649011696244942</v>
      </c>
      <c r="BQ28" s="211">
        <v>50.160896706542772</v>
      </c>
      <c r="BR28" s="211">
        <v>15.749383392148429</v>
      </c>
      <c r="BS28" s="211">
        <v>31.353003981716249</v>
      </c>
      <c r="BT28" s="211">
        <v>0</v>
      </c>
      <c r="BU28" s="211">
        <v>81.135417283922806</v>
      </c>
      <c r="BV28" s="211">
        <v>0</v>
      </c>
      <c r="BW28" s="211">
        <v>301.0949801836075</v>
      </c>
      <c r="BX28" s="211">
        <v>26.670176497767645</v>
      </c>
      <c r="BY28" s="211">
        <v>28.790447449188893</v>
      </c>
      <c r="BZ28" s="211">
        <v>87.829767335382968</v>
      </c>
      <c r="CA28" s="211">
        <v>3.609643576400718</v>
      </c>
      <c r="CB28" s="211">
        <v>46.167211654274752</v>
      </c>
      <c r="CC28" s="211">
        <v>170.3670754165891</v>
      </c>
      <c r="CD28" s="211">
        <v>87.093670432987977</v>
      </c>
      <c r="CE28" s="211">
        <v>37.001071205445179</v>
      </c>
      <c r="CF28" s="211">
        <v>19.667023846559371</v>
      </c>
      <c r="CG28" s="211">
        <v>38.819283049909757</v>
      </c>
      <c r="CH28" s="211">
        <v>19.904887353647471</v>
      </c>
      <c r="CI28" s="211">
        <v>38.6379255224413</v>
      </c>
      <c r="CJ28" s="211">
        <v>78.014277979040983</v>
      </c>
      <c r="CK28" s="211">
        <v>11.999137553432073</v>
      </c>
      <c r="CL28" s="211">
        <v>87.842045899424321</v>
      </c>
      <c r="CM28" s="211">
        <v>11.968027355395538</v>
      </c>
      <c r="CN28" s="211">
        <v>3.3669013956213423</v>
      </c>
      <c r="CO28" s="211">
        <v>11.26365864863202</v>
      </c>
      <c r="CP28" s="211">
        <v>32.237985001722464</v>
      </c>
      <c r="CQ28" s="211">
        <v>5.1049923951091669</v>
      </c>
      <c r="CR28" s="211">
        <v>4.4584810494794933</v>
      </c>
      <c r="CS28" s="211">
        <v>44.966563935107558</v>
      </c>
      <c r="CT28" s="211">
        <v>36.870390418867522</v>
      </c>
      <c r="CU28" s="211">
        <v>455.58408298925417</v>
      </c>
      <c r="CV28" s="211">
        <v>243.3767439928109</v>
      </c>
      <c r="CW28" s="211">
        <v>272.90136223097448</v>
      </c>
      <c r="CX28" s="211">
        <v>116.58241851591104</v>
      </c>
      <c r="CY28" s="211">
        <v>6.1396348927411717</v>
      </c>
      <c r="CZ28" s="211">
        <v>12.893180514809218</v>
      </c>
      <c r="DA28" s="211">
        <v>19.82324230512145</v>
      </c>
      <c r="DB28" s="211">
        <v>35.526525003473779</v>
      </c>
      <c r="DC28" s="211">
        <v>12.489321562717635</v>
      </c>
      <c r="DD28" s="211">
        <v>3.0643670761273971</v>
      </c>
      <c r="DE28" s="211">
        <v>15.90264322697228</v>
      </c>
      <c r="DF28" s="212">
        <v>7695.17959678016</v>
      </c>
      <c r="DG28" s="211">
        <v>1553.0095853069847</v>
      </c>
      <c r="DH28" s="211">
        <v>24.302507477597796</v>
      </c>
      <c r="DI28" s="211">
        <v>9.687143765819993</v>
      </c>
      <c r="DJ28" s="211">
        <v>73.359027250987751</v>
      </c>
      <c r="DK28" s="212">
        <v>1660.3582638013902</v>
      </c>
      <c r="DL28" s="211">
        <v>254.67515087495684</v>
      </c>
      <c r="DM28" s="211">
        <v>6.5258818074231201E-2</v>
      </c>
      <c r="DN28" s="211">
        <v>9.275888573190846</v>
      </c>
      <c r="DO28" s="212">
        <v>264.0162982662219</v>
      </c>
      <c r="DP28" s="211">
        <v>1671.3077025389159</v>
      </c>
      <c r="DQ28" s="211">
        <v>118.13877033976897</v>
      </c>
      <c r="DR28" s="212">
        <v>1789.446472878685</v>
      </c>
      <c r="DS28" s="213">
        <v>3713.821034946297</v>
      </c>
      <c r="DT28" s="213">
        <v>11409.000631726456</v>
      </c>
    </row>
    <row r="29" spans="1:124" x14ac:dyDescent="0.25">
      <c r="A29" s="209">
        <v>2010</v>
      </c>
      <c r="B29" s="209" t="s">
        <v>252</v>
      </c>
      <c r="C29" s="210" t="s">
        <v>134</v>
      </c>
      <c r="D29" s="211">
        <v>12.086968945364005</v>
      </c>
      <c r="E29" s="211">
        <v>3.9438214439497496</v>
      </c>
      <c r="F29" s="211">
        <v>0.28476610305671746</v>
      </c>
      <c r="G29" s="211">
        <v>1.2584909071616661</v>
      </c>
      <c r="H29" s="211">
        <v>7.8969866252327794</v>
      </c>
      <c r="I29" s="211">
        <v>2.4889759021396354</v>
      </c>
      <c r="J29" s="211">
        <v>1.6392556862826306</v>
      </c>
      <c r="K29" s="211">
        <v>8.3571092418199111</v>
      </c>
      <c r="L29" s="211">
        <v>3.7907512100067589</v>
      </c>
      <c r="M29" s="211">
        <v>1.9862258416341021</v>
      </c>
      <c r="N29" s="211">
        <v>3.1435209276220277</v>
      </c>
      <c r="O29" s="211">
        <v>3.251746979026783</v>
      </c>
      <c r="P29" s="211">
        <v>5.1926324624954692</v>
      </c>
      <c r="Q29" s="211">
        <v>13.120071530425886</v>
      </c>
      <c r="R29" s="211">
        <v>2.2735574343132918</v>
      </c>
      <c r="S29" s="211">
        <v>9.1148785528722769</v>
      </c>
      <c r="T29" s="211">
        <v>3.3832367166653974</v>
      </c>
      <c r="U29" s="211">
        <v>2.4973334259279651</v>
      </c>
      <c r="V29" s="211">
        <v>4.2151117970929146</v>
      </c>
      <c r="W29" s="211">
        <v>1.8921352654891153</v>
      </c>
      <c r="X29" s="211">
        <v>0.44832143702277055</v>
      </c>
      <c r="Y29" s="211">
        <v>2.7140172426843985</v>
      </c>
      <c r="Z29" s="211">
        <v>9.9730852513316854</v>
      </c>
      <c r="AA29" s="211">
        <v>610.37126817673561</v>
      </c>
      <c r="AB29" s="211">
        <v>6.7318104038193107</v>
      </c>
      <c r="AC29" s="211">
        <v>4.2880266423775666</v>
      </c>
      <c r="AD29" s="211">
        <v>4.4454162572274578</v>
      </c>
      <c r="AE29" s="211">
        <v>7.0288227306593187</v>
      </c>
      <c r="AF29" s="211">
        <v>2.0593332898461787</v>
      </c>
      <c r="AG29" s="211">
        <v>16.618573609986296</v>
      </c>
      <c r="AH29" s="211">
        <v>2.0627240731724275</v>
      </c>
      <c r="AI29" s="211">
        <v>33.837168356608068</v>
      </c>
      <c r="AJ29" s="211">
        <v>10.124082842501554</v>
      </c>
      <c r="AK29" s="211">
        <v>3.6513648436789086</v>
      </c>
      <c r="AL29" s="211">
        <v>10.879801534212397</v>
      </c>
      <c r="AM29" s="211">
        <v>4.0189628765942897</v>
      </c>
      <c r="AN29" s="211">
        <v>5.1917904911416475</v>
      </c>
      <c r="AO29" s="211">
        <v>0.85673595635166711</v>
      </c>
      <c r="AP29" s="211">
        <v>14.894551933545795</v>
      </c>
      <c r="AQ29" s="211">
        <v>11.099828571966324</v>
      </c>
      <c r="AR29" s="211">
        <v>10.072261654177572</v>
      </c>
      <c r="AS29" s="211">
        <v>21.323395804659164</v>
      </c>
      <c r="AT29" s="211">
        <v>23.125828088364702</v>
      </c>
      <c r="AU29" s="211">
        <v>3.1449232090051416</v>
      </c>
      <c r="AV29" s="211">
        <v>21.30976662225552</v>
      </c>
      <c r="AW29" s="211">
        <v>2.1543390746634365</v>
      </c>
      <c r="AX29" s="211">
        <v>6.9731532378749623</v>
      </c>
      <c r="AY29" s="211">
        <v>9.3273075250117401</v>
      </c>
      <c r="AZ29" s="211">
        <v>0.36301598561337106</v>
      </c>
      <c r="BA29" s="211">
        <v>1.9883956306613204</v>
      </c>
      <c r="BB29" s="211">
        <v>8.8656959935198305</v>
      </c>
      <c r="BC29" s="211">
        <v>48.609125541745691</v>
      </c>
      <c r="BD29" s="211">
        <v>13.203654730585896</v>
      </c>
      <c r="BE29" s="211">
        <v>2.5046588265798704</v>
      </c>
      <c r="BF29" s="211">
        <v>0.74154275898607502</v>
      </c>
      <c r="BG29" s="211">
        <v>31.505928207297952</v>
      </c>
      <c r="BH29" s="211">
        <v>0.16575996564419998</v>
      </c>
      <c r="BI29" s="211">
        <v>109.25842639316221</v>
      </c>
      <c r="BJ29" s="211">
        <v>115.09041127297354</v>
      </c>
      <c r="BK29" s="211">
        <v>445.43464632685095</v>
      </c>
      <c r="BL29" s="211">
        <v>0</v>
      </c>
      <c r="BM29" s="211">
        <v>7.8835731341861406</v>
      </c>
      <c r="BN29" s="211">
        <v>34.3835371699059</v>
      </c>
      <c r="BO29" s="211">
        <v>13.651343931134861</v>
      </c>
      <c r="BP29" s="211">
        <v>17.706476789451528</v>
      </c>
      <c r="BQ29" s="211">
        <v>89.349983131005487</v>
      </c>
      <c r="BR29" s="211">
        <v>17.5819306911878</v>
      </c>
      <c r="BS29" s="211">
        <v>14.907427175657988</v>
      </c>
      <c r="BT29" s="211">
        <v>0</v>
      </c>
      <c r="BU29" s="211">
        <v>28.628324303786361</v>
      </c>
      <c r="BV29" s="211">
        <v>0</v>
      </c>
      <c r="BW29" s="211">
        <v>1262.0600949677821</v>
      </c>
      <c r="BX29" s="211">
        <v>47.765893537987488</v>
      </c>
      <c r="BY29" s="211">
        <v>142.56980279750374</v>
      </c>
      <c r="BZ29" s="211">
        <v>77.44187169083493</v>
      </c>
      <c r="CA29" s="211">
        <v>9.0661773710499745</v>
      </c>
      <c r="CB29" s="211">
        <v>552.28273249968049</v>
      </c>
      <c r="CC29" s="211">
        <v>504.18668277246428</v>
      </c>
      <c r="CD29" s="211">
        <v>125.38465947586629</v>
      </c>
      <c r="CE29" s="211">
        <v>102.25348936422718</v>
      </c>
      <c r="CF29" s="211">
        <v>31.008359131943184</v>
      </c>
      <c r="CG29" s="211">
        <v>131.47755967364293</v>
      </c>
      <c r="CH29" s="211">
        <v>13.950767361849987</v>
      </c>
      <c r="CI29" s="211">
        <v>37.733438460161771</v>
      </c>
      <c r="CJ29" s="211">
        <v>42.397871822726415</v>
      </c>
      <c r="CK29" s="211">
        <v>8.7461654701740699</v>
      </c>
      <c r="CL29" s="211">
        <v>35.282013152013391</v>
      </c>
      <c r="CM29" s="211">
        <v>28.855666028763515</v>
      </c>
      <c r="CN29" s="211">
        <v>2.0567224095024899</v>
      </c>
      <c r="CO29" s="211">
        <v>10.485817607761</v>
      </c>
      <c r="CP29" s="211">
        <v>23.87919286541446</v>
      </c>
      <c r="CQ29" s="211">
        <v>118.25227194679101</v>
      </c>
      <c r="CR29" s="211">
        <v>10.647119101741065</v>
      </c>
      <c r="CS29" s="211">
        <v>45.732111626412667</v>
      </c>
      <c r="CT29" s="211">
        <v>39.73443576511638</v>
      </c>
      <c r="CU29" s="211">
        <v>845.37031417374351</v>
      </c>
      <c r="CV29" s="211">
        <v>976.62182645602866</v>
      </c>
      <c r="CW29" s="211">
        <v>671.595922325007</v>
      </c>
      <c r="CX29" s="211">
        <v>121.66147540636366</v>
      </c>
      <c r="CY29" s="211">
        <v>27.212114329014231</v>
      </c>
      <c r="CZ29" s="211">
        <v>61.983502844955567</v>
      </c>
      <c r="DA29" s="211">
        <v>12.247160025095841</v>
      </c>
      <c r="DB29" s="211">
        <v>178.27566764107019</v>
      </c>
      <c r="DC29" s="211">
        <v>19.113205893107896</v>
      </c>
      <c r="DD29" s="211">
        <v>3.8128810678326293</v>
      </c>
      <c r="DE29" s="211">
        <v>11.179169651648525</v>
      </c>
      <c r="DF29" s="212">
        <v>8284.6922534112655</v>
      </c>
      <c r="DG29" s="211">
        <v>1664.9235728956965</v>
      </c>
      <c r="DH29" s="211">
        <v>111.49318330186163</v>
      </c>
      <c r="DI29" s="211">
        <v>25.034303610551241</v>
      </c>
      <c r="DJ29" s="211">
        <v>202.00770588502371</v>
      </c>
      <c r="DK29" s="212">
        <v>2003.458765693133</v>
      </c>
      <c r="DL29" s="211">
        <v>410.77343304035958</v>
      </c>
      <c r="DM29" s="211">
        <v>-0.14988046981688097</v>
      </c>
      <c r="DN29" s="211">
        <v>82.177407530598771</v>
      </c>
      <c r="DO29" s="212">
        <v>492.80096010114147</v>
      </c>
      <c r="DP29" s="211">
        <v>128.0473587800478</v>
      </c>
      <c r="DQ29" s="211">
        <v>375.00092012485652</v>
      </c>
      <c r="DR29" s="212">
        <v>503.04827890490435</v>
      </c>
      <c r="DS29" s="213">
        <v>2999.308004699179</v>
      </c>
      <c r="DT29" s="213">
        <v>11284.000258110445</v>
      </c>
    </row>
    <row r="30" spans="1:124" x14ac:dyDescent="0.25">
      <c r="A30" s="209">
        <v>2010</v>
      </c>
      <c r="B30" s="209" t="s">
        <v>253</v>
      </c>
      <c r="C30" s="210" t="s">
        <v>135</v>
      </c>
      <c r="D30" s="211">
        <v>235.29510712465992</v>
      </c>
      <c r="E30" s="211">
        <v>48.018493800656955</v>
      </c>
      <c r="F30" s="211">
        <v>26.889917341758576</v>
      </c>
      <c r="G30" s="211">
        <v>79.710399591393099</v>
      </c>
      <c r="H30" s="211">
        <v>37.456011310543026</v>
      </c>
      <c r="I30" s="211">
        <v>14.4067689863111</v>
      </c>
      <c r="J30" s="211">
        <v>8.6439067292310909</v>
      </c>
      <c r="K30" s="211">
        <v>19.208152792426546</v>
      </c>
      <c r="L30" s="211">
        <v>7.6838649722236081</v>
      </c>
      <c r="M30" s="211">
        <v>2.8811658357144942</v>
      </c>
      <c r="N30" s="211">
        <v>22.088725813093401</v>
      </c>
      <c r="O30" s="211">
        <v>21.12971997898677</v>
      </c>
      <c r="P30" s="211">
        <v>24.971388161433786</v>
      </c>
      <c r="Q30" s="211">
        <v>27.859445111364845</v>
      </c>
      <c r="R30" s="211">
        <v>13.447883260325577</v>
      </c>
      <c r="S30" s="211">
        <v>16.328896079325673</v>
      </c>
      <c r="T30" s="211">
        <v>26.897774339008865</v>
      </c>
      <c r="U30" s="211">
        <v>0.96061219148875721</v>
      </c>
      <c r="V30" s="211">
        <v>4.8150787316584109</v>
      </c>
      <c r="W30" s="211">
        <v>4.807694779309112</v>
      </c>
      <c r="X30" s="211">
        <v>4.8053901677402422</v>
      </c>
      <c r="Y30" s="211">
        <v>24.013793675527765</v>
      </c>
      <c r="Z30" s="211">
        <v>20.193243621600455</v>
      </c>
      <c r="AA30" s="211">
        <v>4.8051974987987771</v>
      </c>
      <c r="AB30" s="211">
        <v>1811.2231436183713</v>
      </c>
      <c r="AC30" s="211">
        <v>1.0022480548803914</v>
      </c>
      <c r="AD30" s="211">
        <v>3.8527625315932581</v>
      </c>
      <c r="AE30" s="211">
        <v>0.97562950196250675</v>
      </c>
      <c r="AF30" s="211">
        <v>27.939289643673515</v>
      </c>
      <c r="AG30" s="211">
        <v>107.1200730534939</v>
      </c>
      <c r="AH30" s="211">
        <v>9.6060560097056396</v>
      </c>
      <c r="AI30" s="211">
        <v>11.62026958229219</v>
      </c>
      <c r="AJ30" s="211">
        <v>1.240003628355113</v>
      </c>
      <c r="AK30" s="211">
        <v>35.555197354400114</v>
      </c>
      <c r="AL30" s="211">
        <v>10.620985883882675</v>
      </c>
      <c r="AM30" s="211">
        <v>123.90279150865727</v>
      </c>
      <c r="AN30" s="211">
        <v>3.3464299667075583E-3</v>
      </c>
      <c r="AO30" s="211">
        <v>2.8815247988088939</v>
      </c>
      <c r="AP30" s="211">
        <v>24.019741736966747</v>
      </c>
      <c r="AQ30" s="211">
        <v>12.501692243590114</v>
      </c>
      <c r="AR30" s="211">
        <v>28.880191134522928</v>
      </c>
      <c r="AS30" s="211">
        <v>42.26012669453214</v>
      </c>
      <c r="AT30" s="211">
        <v>7.8278334103084042</v>
      </c>
      <c r="AU30" s="211">
        <v>2.8830392395093134</v>
      </c>
      <c r="AV30" s="211">
        <v>15.374091702457305</v>
      </c>
      <c r="AW30" s="211">
        <v>7.6835831310810212</v>
      </c>
      <c r="AX30" s="211">
        <v>72.06927284029733</v>
      </c>
      <c r="AY30" s="211">
        <v>37.478736063299607</v>
      </c>
      <c r="AZ30" s="211">
        <v>2.8825733664423505</v>
      </c>
      <c r="BA30" s="211">
        <v>5.7637403793617041</v>
      </c>
      <c r="BB30" s="211">
        <v>25.932075838055688</v>
      </c>
      <c r="BC30" s="211">
        <v>471.56078440138225</v>
      </c>
      <c r="BD30" s="211">
        <v>96.042818294958238</v>
      </c>
      <c r="BE30" s="211">
        <v>55.708918368113878</v>
      </c>
      <c r="BF30" s="211">
        <v>48.985035633785721</v>
      </c>
      <c r="BG30" s="211">
        <v>33.62965958953491</v>
      </c>
      <c r="BH30" s="211">
        <v>4.8023521359142682</v>
      </c>
      <c r="BI30" s="211">
        <v>171.93837875034774</v>
      </c>
      <c r="BJ30" s="211">
        <v>87.397675597552947</v>
      </c>
      <c r="BK30" s="211">
        <v>1070.8381061650934</v>
      </c>
      <c r="BL30" s="211">
        <v>0</v>
      </c>
      <c r="BM30" s="211">
        <v>164.22234208480853</v>
      </c>
      <c r="BN30" s="211">
        <v>554.12640818758825</v>
      </c>
      <c r="BO30" s="211">
        <v>57.621773507176023</v>
      </c>
      <c r="BP30" s="211">
        <v>370.69533710163057</v>
      </c>
      <c r="BQ30" s="211">
        <v>31.699112197389873</v>
      </c>
      <c r="BR30" s="211">
        <v>47.058976193557186</v>
      </c>
      <c r="BS30" s="211">
        <v>251.61869746599993</v>
      </c>
      <c r="BT30" s="211">
        <v>0</v>
      </c>
      <c r="BU30" s="211">
        <v>115.52857534091162</v>
      </c>
      <c r="BV30" s="211">
        <v>29.50210593659283</v>
      </c>
      <c r="BW30" s="211">
        <v>20.175807335306164</v>
      </c>
      <c r="BX30" s="211">
        <v>48.994758286394301</v>
      </c>
      <c r="BY30" s="211">
        <v>343.80957318037036</v>
      </c>
      <c r="BZ30" s="211">
        <v>52.824293805484928</v>
      </c>
      <c r="CA30" s="211">
        <v>35.53353788007211</v>
      </c>
      <c r="CB30" s="211">
        <v>60.513550047705117</v>
      </c>
      <c r="CC30" s="211">
        <v>57.627061942586415</v>
      </c>
      <c r="CD30" s="211">
        <v>126.76802094811437</v>
      </c>
      <c r="CE30" s="211">
        <v>25.93226510513415</v>
      </c>
      <c r="CF30" s="211">
        <v>5.7641617273408334</v>
      </c>
      <c r="CG30" s="211">
        <v>42.256819069227419</v>
      </c>
      <c r="CH30" s="211">
        <v>73.947602839294348</v>
      </c>
      <c r="CI30" s="211">
        <v>14.407907703094912</v>
      </c>
      <c r="CJ30" s="211">
        <v>49.940943168065779</v>
      </c>
      <c r="CK30" s="211">
        <v>103.72035976150684</v>
      </c>
      <c r="CL30" s="211">
        <v>19.210251185819523</v>
      </c>
      <c r="CM30" s="211">
        <v>63.384558865324941</v>
      </c>
      <c r="CN30" s="211">
        <v>5.7628067282994113</v>
      </c>
      <c r="CO30" s="211">
        <v>23.051128543976244</v>
      </c>
      <c r="CP30" s="211">
        <v>15.371386866846271</v>
      </c>
      <c r="CQ30" s="211">
        <v>65.305162027960577</v>
      </c>
      <c r="CR30" s="211">
        <v>4.8032895430759535</v>
      </c>
      <c r="CS30" s="211">
        <v>8.6464724916133058</v>
      </c>
      <c r="CT30" s="211">
        <v>86.436610095729137</v>
      </c>
      <c r="CU30" s="211">
        <v>79.729470134252267</v>
      </c>
      <c r="CV30" s="211">
        <v>108.54784795938812</v>
      </c>
      <c r="CW30" s="211">
        <v>7.7969523079215248</v>
      </c>
      <c r="CX30" s="211">
        <v>253.58183559400123</v>
      </c>
      <c r="CY30" s="211">
        <v>24.01069334632664</v>
      </c>
      <c r="CZ30" s="211">
        <v>10.570105315563278</v>
      </c>
      <c r="DA30" s="211">
        <v>55.703942843870408</v>
      </c>
      <c r="DB30" s="211">
        <v>12.491208475827845</v>
      </c>
      <c r="DC30" s="211">
        <v>53.782894771572224</v>
      </c>
      <c r="DD30" s="211">
        <v>12.484884641739422</v>
      </c>
      <c r="DE30" s="211">
        <v>1.9260463624602946</v>
      </c>
      <c r="DF30" s="212">
        <v>8768.2099191286488</v>
      </c>
      <c r="DG30" s="211">
        <v>6555.6936508832614</v>
      </c>
      <c r="DH30" s="211">
        <v>4.4585578514670092E-2</v>
      </c>
      <c r="DI30" s="211">
        <v>5.5837333165661023E-2</v>
      </c>
      <c r="DJ30" s="211">
        <v>0.13335710390709365</v>
      </c>
      <c r="DK30" s="212">
        <v>6555.9274308988488</v>
      </c>
      <c r="DL30" s="211">
        <v>5.932926492396224E-2</v>
      </c>
      <c r="DM30" s="211">
        <v>-5.6242632086266964E-4</v>
      </c>
      <c r="DN30" s="211">
        <v>-59.586019222781843</v>
      </c>
      <c r="DO30" s="212">
        <v>-59.527252384178745</v>
      </c>
      <c r="DP30" s="211">
        <v>10659.746624113217</v>
      </c>
      <c r="DQ30" s="211">
        <v>82.643710301114083</v>
      </c>
      <c r="DR30" s="212">
        <v>10742.390334414331</v>
      </c>
      <c r="DS30" s="213">
        <v>17238.790512929001</v>
      </c>
      <c r="DT30" s="213">
        <v>26007.000432057648</v>
      </c>
    </row>
    <row r="31" spans="1:124" x14ac:dyDescent="0.25">
      <c r="A31" s="209">
        <v>2010</v>
      </c>
      <c r="B31" s="209" t="s">
        <v>254</v>
      </c>
      <c r="C31" s="210" t="s">
        <v>136</v>
      </c>
      <c r="D31" s="211">
        <v>27.918542998999389</v>
      </c>
      <c r="E31" s="211">
        <v>0.12317190560849765</v>
      </c>
      <c r="F31" s="211">
        <v>8.7209714139452124E-2</v>
      </c>
      <c r="G31" s="211">
        <v>0.28438378944510717</v>
      </c>
      <c r="H31" s="211">
        <v>2.1471470596448281</v>
      </c>
      <c r="I31" s="211">
        <v>0.4813718040686279</v>
      </c>
      <c r="J31" s="211">
        <v>0.54547277843805742</v>
      </c>
      <c r="K31" s="211">
        <v>0.78756315194596804</v>
      </c>
      <c r="L31" s="211">
        <v>0.69066495176504794</v>
      </c>
      <c r="M31" s="211">
        <v>3.0670778394822885E-2</v>
      </c>
      <c r="N31" s="211">
        <v>0.48034471556217107</v>
      </c>
      <c r="O31" s="211">
        <v>0.49165799083390915</v>
      </c>
      <c r="P31" s="211">
        <v>0.60220278627223778</v>
      </c>
      <c r="Q31" s="211">
        <v>1.6755796441668325</v>
      </c>
      <c r="R31" s="211">
        <v>0.32169199644781038</v>
      </c>
      <c r="S31" s="211">
        <v>1.8662893938997496</v>
      </c>
      <c r="T31" s="211">
        <v>0.88583311630169803</v>
      </c>
      <c r="U31" s="211">
        <v>0.12990556512339485</v>
      </c>
      <c r="V31" s="211">
        <v>0.39915720931481047</v>
      </c>
      <c r="W31" s="211">
        <v>0.20915026362705144</v>
      </c>
      <c r="X31" s="211">
        <v>8.8132637422200594E-2</v>
      </c>
      <c r="Y31" s="211">
        <v>44.015298985006389</v>
      </c>
      <c r="Z31" s="211">
        <v>128.34203745025087</v>
      </c>
      <c r="AA31" s="211">
        <v>222.21946942868001</v>
      </c>
      <c r="AB31" s="211">
        <v>0.80428846998160908</v>
      </c>
      <c r="AC31" s="211">
        <v>69.019384608718156</v>
      </c>
      <c r="AD31" s="211">
        <v>0.87450283616206137</v>
      </c>
      <c r="AE31" s="211">
        <v>8.5329561757927905</v>
      </c>
      <c r="AF31" s="211">
        <v>1.4205891578184793</v>
      </c>
      <c r="AG31" s="211">
        <v>4.630338469570062</v>
      </c>
      <c r="AH31" s="211">
        <v>0.38402330865879397</v>
      </c>
      <c r="AI31" s="211">
        <v>1.0654790347061622</v>
      </c>
      <c r="AJ31" s="211">
        <v>3.0017570457912983</v>
      </c>
      <c r="AK31" s="211">
        <v>7.6043280956935861</v>
      </c>
      <c r="AL31" s="211">
        <v>18.719628014241156</v>
      </c>
      <c r="AM31" s="211">
        <v>2.2715547430468566</v>
      </c>
      <c r="AN31" s="211">
        <v>1.0234233623882676</v>
      </c>
      <c r="AO31" s="211">
        <v>2.3080680153976187</v>
      </c>
      <c r="AP31" s="211">
        <v>196.41537249943454</v>
      </c>
      <c r="AQ31" s="211">
        <v>10.492719072119986</v>
      </c>
      <c r="AR31" s="211">
        <v>37.787126648149936</v>
      </c>
      <c r="AS31" s="211">
        <v>66.843590160336092</v>
      </c>
      <c r="AT31" s="211">
        <v>152.5593409215947</v>
      </c>
      <c r="AU31" s="211">
        <v>24.405905696612468</v>
      </c>
      <c r="AV31" s="211">
        <v>19.518648882307762</v>
      </c>
      <c r="AW31" s="211">
        <v>19.267019463884044</v>
      </c>
      <c r="AX31" s="211">
        <v>44.90982618306839</v>
      </c>
      <c r="AY31" s="211">
        <v>19.679679032613834</v>
      </c>
      <c r="AZ31" s="211">
        <v>12.046520743221285</v>
      </c>
      <c r="BA31" s="211">
        <v>2.5485200313803769</v>
      </c>
      <c r="BB31" s="211">
        <v>28.101288839138185</v>
      </c>
      <c r="BC31" s="211">
        <v>8.1089857897535875</v>
      </c>
      <c r="BD31" s="211">
        <v>2.1531674057720829</v>
      </c>
      <c r="BE31" s="211">
        <v>0.61632993206454856</v>
      </c>
      <c r="BF31" s="211">
        <v>5.2796162994826998</v>
      </c>
      <c r="BG31" s="211">
        <v>13.412719200969315</v>
      </c>
      <c r="BH31" s="211">
        <v>1.5354630989076095E-2</v>
      </c>
      <c r="BI31" s="211">
        <v>570.5219974884144</v>
      </c>
      <c r="BJ31" s="211">
        <v>5.1773946375700683</v>
      </c>
      <c r="BK31" s="211">
        <v>94.887821259963161</v>
      </c>
      <c r="BL31" s="211">
        <v>2.3056424170322507</v>
      </c>
      <c r="BM31" s="211">
        <v>7.4848726708350428</v>
      </c>
      <c r="BN31" s="211">
        <v>10.256043669871234</v>
      </c>
      <c r="BO31" s="211">
        <v>0.76831576989129047</v>
      </c>
      <c r="BP31" s="211">
        <v>0.91603048468463688</v>
      </c>
      <c r="BQ31" s="211">
        <v>3.2492344692346631</v>
      </c>
      <c r="BR31" s="211">
        <v>1.8932793834765751</v>
      </c>
      <c r="BS31" s="211">
        <v>7.9910296288572908</v>
      </c>
      <c r="BT31" s="211">
        <v>0.65902361478439564</v>
      </c>
      <c r="BU31" s="211">
        <v>18.568109212456861</v>
      </c>
      <c r="BV31" s="211">
        <v>4.7416695255839283</v>
      </c>
      <c r="BW31" s="211">
        <v>192.38329262545406</v>
      </c>
      <c r="BX31" s="211">
        <v>17.885055614857126</v>
      </c>
      <c r="BY31" s="211">
        <v>9.1787482789030683</v>
      </c>
      <c r="BZ31" s="211">
        <v>14.051338740812314</v>
      </c>
      <c r="CA31" s="211">
        <v>1.468732710248416</v>
      </c>
      <c r="CB31" s="211">
        <v>15.12059389903223</v>
      </c>
      <c r="CC31" s="211">
        <v>5.0299792629178572</v>
      </c>
      <c r="CD31" s="211">
        <v>4.3927296069027282</v>
      </c>
      <c r="CE31" s="211">
        <v>14.961844380909474</v>
      </c>
      <c r="CF31" s="211">
        <v>4.5416409886920324</v>
      </c>
      <c r="CG31" s="211">
        <v>2.8365395473082469</v>
      </c>
      <c r="CH31" s="211">
        <v>4.4028138323145329</v>
      </c>
      <c r="CI31" s="211">
        <v>1.9198447333325495</v>
      </c>
      <c r="CJ31" s="211">
        <v>7.941820828935084</v>
      </c>
      <c r="CK31" s="211">
        <v>2.5639249229471006</v>
      </c>
      <c r="CL31" s="211">
        <v>38.468528465211683</v>
      </c>
      <c r="CM31" s="211">
        <v>2.2894406444272111</v>
      </c>
      <c r="CN31" s="211">
        <v>0.31402774946147044</v>
      </c>
      <c r="CO31" s="211">
        <v>2.1273823300129511</v>
      </c>
      <c r="CP31" s="211">
        <v>5.3554286887292051</v>
      </c>
      <c r="CQ31" s="211">
        <v>1.4977101659490804</v>
      </c>
      <c r="CR31" s="211">
        <v>1.327210666516123</v>
      </c>
      <c r="CS31" s="211">
        <v>1.3433715323367696</v>
      </c>
      <c r="CT31" s="211">
        <v>1.5233885739436925</v>
      </c>
      <c r="CU31" s="211">
        <v>69.858984712895136</v>
      </c>
      <c r="CV31" s="211">
        <v>93.878780995038213</v>
      </c>
      <c r="CW31" s="211">
        <v>6.0398421220545488</v>
      </c>
      <c r="CX31" s="211">
        <v>63.915015979574221</v>
      </c>
      <c r="CY31" s="211">
        <v>2.8061688602298185</v>
      </c>
      <c r="CZ31" s="211">
        <v>3.5976901571959123</v>
      </c>
      <c r="DA31" s="211">
        <v>16.545264988766554</v>
      </c>
      <c r="DB31" s="211">
        <v>14.130489862825252</v>
      </c>
      <c r="DC31" s="211">
        <v>10.744988400086907</v>
      </c>
      <c r="DD31" s="211">
        <v>0.39593789121004463</v>
      </c>
      <c r="DE31" s="211">
        <v>8.5735954308711104</v>
      </c>
      <c r="DF31" s="212">
        <v>2593.4776153097782</v>
      </c>
      <c r="DG31" s="211">
        <v>108.05363874155805</v>
      </c>
      <c r="DH31" s="211">
        <v>9.8998232644814479</v>
      </c>
      <c r="DI31" s="211">
        <v>11.742869695639511</v>
      </c>
      <c r="DJ31" s="211">
        <v>28.693260784917875</v>
      </c>
      <c r="DK31" s="212">
        <v>158.38959248659688</v>
      </c>
      <c r="DL31" s="211">
        <v>23.94967495784568</v>
      </c>
      <c r="DM31" s="211">
        <v>-0.1036445111730076</v>
      </c>
      <c r="DN31" s="211">
        <v>61.287031841167206</v>
      </c>
      <c r="DO31" s="212">
        <v>85.133062287839877</v>
      </c>
      <c r="DP31" s="211">
        <v>488.92278734128661</v>
      </c>
      <c r="DQ31" s="211">
        <v>28.077159908173186</v>
      </c>
      <c r="DR31" s="212">
        <v>516.99994724945975</v>
      </c>
      <c r="DS31" s="213">
        <v>760.52260202389652</v>
      </c>
      <c r="DT31" s="213">
        <v>3354.0002173336748</v>
      </c>
    </row>
    <row r="32" spans="1:124" x14ac:dyDescent="0.25">
      <c r="A32" s="209">
        <v>2010</v>
      </c>
      <c r="B32" s="209" t="s">
        <v>255</v>
      </c>
      <c r="C32" s="210" t="s">
        <v>137</v>
      </c>
      <c r="D32" s="211">
        <v>22.402569901207741</v>
      </c>
      <c r="E32" s="211">
        <v>3.2234813676614618</v>
      </c>
      <c r="F32" s="211">
        <v>2.8916076358194816E-2</v>
      </c>
      <c r="G32" s="211">
        <v>2.0759641550618813E-2</v>
      </c>
      <c r="H32" s="211">
        <v>0.12390226646425266</v>
      </c>
      <c r="I32" s="211">
        <v>2.4633007978269384E-2</v>
      </c>
      <c r="J32" s="211">
        <v>3.5579299602504409E-2</v>
      </c>
      <c r="K32" s="211">
        <v>6.5668731040667838</v>
      </c>
      <c r="L32" s="211">
        <v>2.5168352286597475</v>
      </c>
      <c r="M32" s="211">
        <v>4.2955720053531786E-2</v>
      </c>
      <c r="N32" s="211">
        <v>8.4447106986308196</v>
      </c>
      <c r="O32" s="211">
        <v>1.525186215807677</v>
      </c>
      <c r="P32" s="211">
        <v>13.263603576944941</v>
      </c>
      <c r="Q32" s="211">
        <v>13.81179973908886</v>
      </c>
      <c r="R32" s="211">
        <v>0.62034832941798546</v>
      </c>
      <c r="S32" s="211">
        <v>3.9338302453707499</v>
      </c>
      <c r="T32" s="211">
        <v>1.1985271566903004</v>
      </c>
      <c r="U32" s="211">
        <v>0.31898205278935027</v>
      </c>
      <c r="V32" s="211">
        <v>1.1278884521778554</v>
      </c>
      <c r="W32" s="211">
        <v>1.3974653554322181</v>
      </c>
      <c r="X32" s="211">
        <v>0.11530614041465864</v>
      </c>
      <c r="Y32" s="211">
        <v>0.35149751631206955</v>
      </c>
      <c r="Z32" s="211">
        <v>2.4917926298149511</v>
      </c>
      <c r="AA32" s="211">
        <v>3.5095724106818134</v>
      </c>
      <c r="AB32" s="211">
        <v>8.7760466010897722E-2</v>
      </c>
      <c r="AC32" s="211">
        <v>0.21945439483175611</v>
      </c>
      <c r="AD32" s="211">
        <v>646.38321142577433</v>
      </c>
      <c r="AE32" s="211">
        <v>4.4341615170491</v>
      </c>
      <c r="AF32" s="211">
        <v>2.5036114087835664</v>
      </c>
      <c r="AG32" s="211">
        <v>2.7074566114558127</v>
      </c>
      <c r="AH32" s="211">
        <v>2.4905752410229076</v>
      </c>
      <c r="AI32" s="211">
        <v>7.3100372212360405</v>
      </c>
      <c r="AJ32" s="211">
        <v>1.1160857981766505</v>
      </c>
      <c r="AK32" s="211">
        <v>0.42021608153074219</v>
      </c>
      <c r="AL32" s="211">
        <v>0.46647632174956555</v>
      </c>
      <c r="AM32" s="211">
        <v>0.11490639500772733</v>
      </c>
      <c r="AN32" s="211">
        <v>8.5296626365046493E-2</v>
      </c>
      <c r="AO32" s="211">
        <v>8.2875507194339157E-2</v>
      </c>
      <c r="AP32" s="211">
        <v>1.0188635169858777</v>
      </c>
      <c r="AQ32" s="211">
        <v>1.1111582149343353</v>
      </c>
      <c r="AR32" s="211">
        <v>0.52674783156571048</v>
      </c>
      <c r="AS32" s="211">
        <v>0.92369767642613232</v>
      </c>
      <c r="AT32" s="211">
        <v>1.4821900784155257</v>
      </c>
      <c r="AU32" s="211">
        <v>0.11365489632517424</v>
      </c>
      <c r="AV32" s="211">
        <v>0.22294542738717368</v>
      </c>
      <c r="AW32" s="211">
        <v>0.18078242460360958</v>
      </c>
      <c r="AX32" s="211">
        <v>1.0515931366242444</v>
      </c>
      <c r="AY32" s="211">
        <v>0.78562970607416527</v>
      </c>
      <c r="AZ32" s="211">
        <v>4.9897081806827642E-2</v>
      </c>
      <c r="BA32" s="211">
        <v>5.0684223818365362E-2</v>
      </c>
      <c r="BB32" s="211">
        <v>0.45867411222568139</v>
      </c>
      <c r="BC32" s="211">
        <v>1.10237595875132</v>
      </c>
      <c r="BD32" s="211">
        <v>0.23107920905318421</v>
      </c>
      <c r="BE32" s="211">
        <v>0.11083641687717571</v>
      </c>
      <c r="BF32" s="211">
        <v>18.561439275213427</v>
      </c>
      <c r="BG32" s="211">
        <v>33.359705963873395</v>
      </c>
      <c r="BH32" s="211">
        <v>2.4066346215421941</v>
      </c>
      <c r="BI32" s="211">
        <v>43.386627869557707</v>
      </c>
      <c r="BJ32" s="211">
        <v>33.422665755724523</v>
      </c>
      <c r="BK32" s="211">
        <v>87.181656057563089</v>
      </c>
      <c r="BL32" s="211">
        <v>2.1183932935158234</v>
      </c>
      <c r="BM32" s="211">
        <v>2.5403224627760648</v>
      </c>
      <c r="BN32" s="211">
        <v>10.879340732059884</v>
      </c>
      <c r="BO32" s="211">
        <v>1.6742318568135348</v>
      </c>
      <c r="BP32" s="211">
        <v>7.314220043737822</v>
      </c>
      <c r="BQ32" s="211">
        <v>4.4401073514771419</v>
      </c>
      <c r="BR32" s="211">
        <v>6.6144943314412012</v>
      </c>
      <c r="BS32" s="211">
        <v>21.314985186910608</v>
      </c>
      <c r="BT32" s="211">
        <v>1.7578559008499626</v>
      </c>
      <c r="BU32" s="211">
        <v>53.659368139628128</v>
      </c>
      <c r="BV32" s="211">
        <v>13.702794816559464</v>
      </c>
      <c r="BW32" s="211">
        <v>1.8284918413287556</v>
      </c>
      <c r="BX32" s="211">
        <v>22.168515088407908</v>
      </c>
      <c r="BY32" s="211">
        <v>2.1312305563222025</v>
      </c>
      <c r="BZ32" s="211">
        <v>4.6301854577987616</v>
      </c>
      <c r="CA32" s="211">
        <v>1.6584939982014888</v>
      </c>
      <c r="CB32" s="211">
        <v>4.8473585618047279</v>
      </c>
      <c r="CC32" s="211">
        <v>3.3656940787295575</v>
      </c>
      <c r="CD32" s="211">
        <v>10.901313852349734</v>
      </c>
      <c r="CE32" s="211">
        <v>1.8687486673819145</v>
      </c>
      <c r="CF32" s="211">
        <v>1.7641528205246377</v>
      </c>
      <c r="CG32" s="211">
        <v>2.6638604644502482</v>
      </c>
      <c r="CH32" s="211">
        <v>2.5416311830934633</v>
      </c>
      <c r="CI32" s="211">
        <v>1.9379050169472227</v>
      </c>
      <c r="CJ32" s="211">
        <v>0.52422334763322642</v>
      </c>
      <c r="CK32" s="211">
        <v>5.0070326185520759</v>
      </c>
      <c r="CL32" s="211">
        <v>14.996087771213965</v>
      </c>
      <c r="CM32" s="211">
        <v>4.9829545348391378</v>
      </c>
      <c r="CN32" s="211">
        <v>3.2507477979165267</v>
      </c>
      <c r="CO32" s="211">
        <v>4.1344999157041658</v>
      </c>
      <c r="CP32" s="211">
        <v>16.346057911896384</v>
      </c>
      <c r="CQ32" s="211">
        <v>1.6737903043589473</v>
      </c>
      <c r="CR32" s="211">
        <v>2.4576880755700188</v>
      </c>
      <c r="CS32" s="211">
        <v>110.80866106757207</v>
      </c>
      <c r="CT32" s="211">
        <v>9.1258953751663654</v>
      </c>
      <c r="CU32" s="211">
        <v>38.885442439383517</v>
      </c>
      <c r="CV32" s="211">
        <v>175.1356181193992</v>
      </c>
      <c r="CW32" s="211">
        <v>18.680830280719611</v>
      </c>
      <c r="CX32" s="211">
        <v>116.0964463186354</v>
      </c>
      <c r="CY32" s="211">
        <v>0.91503596000716747</v>
      </c>
      <c r="CZ32" s="211">
        <v>6.5811977449508356</v>
      </c>
      <c r="DA32" s="211">
        <v>12.320912949515728</v>
      </c>
      <c r="DB32" s="211">
        <v>18.022222956156277</v>
      </c>
      <c r="DC32" s="211">
        <v>9.0125534938082179</v>
      </c>
      <c r="DD32" s="211">
        <v>3.776014028975043E-2</v>
      </c>
      <c r="DE32" s="211">
        <v>93.12607754949498</v>
      </c>
      <c r="DF32" s="212">
        <v>1833.7041129806089</v>
      </c>
      <c r="DG32" s="211">
        <v>638.66467346782144</v>
      </c>
      <c r="DH32" s="211">
        <v>0.77194210501296923</v>
      </c>
      <c r="DI32" s="211">
        <v>0.8466568650271139</v>
      </c>
      <c r="DJ32" s="211">
        <v>2.2607239901501344</v>
      </c>
      <c r="DK32" s="212">
        <v>642.54399642801161</v>
      </c>
      <c r="DL32" s="211">
        <v>4.3553342092233613</v>
      </c>
      <c r="DM32" s="211">
        <v>5.2699319727964662E-2</v>
      </c>
      <c r="DN32" s="211">
        <v>-13.778234525965864</v>
      </c>
      <c r="DO32" s="212">
        <v>-9.370200997014539</v>
      </c>
      <c r="DP32" s="211">
        <v>2733.9723233570385</v>
      </c>
      <c r="DQ32" s="211">
        <v>85.150419031139108</v>
      </c>
      <c r="DR32" s="212">
        <v>2819.1227423881774</v>
      </c>
      <c r="DS32" s="213">
        <v>3452.2965378191743</v>
      </c>
      <c r="DT32" s="213">
        <v>5286.0006507997832</v>
      </c>
    </row>
    <row r="33" spans="1:124" x14ac:dyDescent="0.25">
      <c r="A33" s="209">
        <v>2010</v>
      </c>
      <c r="B33" s="209" t="s">
        <v>256</v>
      </c>
      <c r="C33" s="210" t="s">
        <v>138</v>
      </c>
      <c r="D33" s="211">
        <v>16.04620028585185</v>
      </c>
      <c r="E33" s="211">
        <v>1.6251771634620986</v>
      </c>
      <c r="F33" s="211">
        <v>0.44220071804514582</v>
      </c>
      <c r="G33" s="211">
        <v>1.4995852243176138</v>
      </c>
      <c r="H33" s="211">
        <v>4.6395268663753066</v>
      </c>
      <c r="I33" s="211">
        <v>2.1633920924371366</v>
      </c>
      <c r="J33" s="211">
        <v>0.89675392892670192</v>
      </c>
      <c r="K33" s="211">
        <v>6.6837377546655414</v>
      </c>
      <c r="L33" s="211">
        <v>5.3401994420964733</v>
      </c>
      <c r="M33" s="211">
        <v>0.15163067272413963</v>
      </c>
      <c r="N33" s="211">
        <v>4.3106942553329368</v>
      </c>
      <c r="O33" s="211">
        <v>5.7623419977129027</v>
      </c>
      <c r="P33" s="211">
        <v>5.5990935567005913</v>
      </c>
      <c r="Q33" s="211">
        <v>10.868222380819093</v>
      </c>
      <c r="R33" s="211">
        <v>2.6564248298688069</v>
      </c>
      <c r="S33" s="211">
        <v>4.71608580905942</v>
      </c>
      <c r="T33" s="211">
        <v>6.7368867528362344</v>
      </c>
      <c r="U33" s="211">
        <v>1.0638402779706824</v>
      </c>
      <c r="V33" s="211">
        <v>2.7455188446644447</v>
      </c>
      <c r="W33" s="211">
        <v>1.4229737178867874</v>
      </c>
      <c r="X33" s="211">
        <v>1.3920526205953079</v>
      </c>
      <c r="Y33" s="211">
        <v>4.3979294384539918</v>
      </c>
      <c r="Z33" s="211">
        <v>10.775758701498335</v>
      </c>
      <c r="AA33" s="211">
        <v>18.574444703110043</v>
      </c>
      <c r="AB33" s="211">
        <v>3.1416724151942814</v>
      </c>
      <c r="AC33" s="211">
        <v>5.2835489246514022</v>
      </c>
      <c r="AD33" s="211">
        <v>27.1962389181605</v>
      </c>
      <c r="AE33" s="211">
        <v>6.2519933418292908</v>
      </c>
      <c r="AF33" s="211">
        <v>9.6430935314344808</v>
      </c>
      <c r="AG33" s="211">
        <v>36.821479824779644</v>
      </c>
      <c r="AH33" s="211">
        <v>2.8188798262143608</v>
      </c>
      <c r="AI33" s="211">
        <v>5.3390399401703972</v>
      </c>
      <c r="AJ33" s="211">
        <v>42.126922785030175</v>
      </c>
      <c r="AK33" s="211">
        <v>7.4338341792829006</v>
      </c>
      <c r="AL33" s="211">
        <v>6.3999343526788497</v>
      </c>
      <c r="AM33" s="211">
        <v>5.1886275894629286</v>
      </c>
      <c r="AN33" s="211">
        <v>3.1514190043140555</v>
      </c>
      <c r="AO33" s="211">
        <v>20.306104957018292</v>
      </c>
      <c r="AP33" s="211">
        <v>11.397038816024732</v>
      </c>
      <c r="AQ33" s="211">
        <v>175.72176495320849</v>
      </c>
      <c r="AR33" s="211">
        <v>17.609556414606157</v>
      </c>
      <c r="AS33" s="211">
        <v>32.259191396974749</v>
      </c>
      <c r="AT33" s="211">
        <v>48.337048007347668</v>
      </c>
      <c r="AU33" s="211">
        <v>3.7586488135927096</v>
      </c>
      <c r="AV33" s="211">
        <v>10.89018369645073</v>
      </c>
      <c r="AW33" s="211">
        <v>12.747867333514831</v>
      </c>
      <c r="AX33" s="211">
        <v>9.9521131940858396</v>
      </c>
      <c r="AY33" s="211">
        <v>44.254421183950917</v>
      </c>
      <c r="AZ33" s="211">
        <v>1.9671365186118583</v>
      </c>
      <c r="BA33" s="211">
        <v>3.5546661049260662</v>
      </c>
      <c r="BB33" s="211">
        <v>28.136456806877593</v>
      </c>
      <c r="BC33" s="211">
        <v>26.673554533782202</v>
      </c>
      <c r="BD33" s="211">
        <v>6.4807709067866801</v>
      </c>
      <c r="BE33" s="211">
        <v>3.9218212273240529</v>
      </c>
      <c r="BF33" s="211">
        <v>4.1388170053004805</v>
      </c>
      <c r="BG33" s="211">
        <v>9.384890122442977</v>
      </c>
      <c r="BH33" s="211">
        <v>0.18987496823351141</v>
      </c>
      <c r="BI33" s="211">
        <v>114.55106510378334</v>
      </c>
      <c r="BJ33" s="211">
        <v>13.562712754825492</v>
      </c>
      <c r="BK33" s="211">
        <v>93.84300303487494</v>
      </c>
      <c r="BL33" s="211">
        <v>2.2802547836577642</v>
      </c>
      <c r="BM33" s="211">
        <v>3.9114858803172696</v>
      </c>
      <c r="BN33" s="211">
        <v>9.9925048630822833</v>
      </c>
      <c r="BO33" s="211">
        <v>1.7863130461103991</v>
      </c>
      <c r="BP33" s="211">
        <v>2.248673436263815</v>
      </c>
      <c r="BQ33" s="211">
        <v>8.8172787865648399</v>
      </c>
      <c r="BR33" s="211">
        <v>2.9761363710975814</v>
      </c>
      <c r="BS33" s="211">
        <v>3.5006655736872987</v>
      </c>
      <c r="BT33" s="211">
        <v>0.28870137988120509</v>
      </c>
      <c r="BU33" s="211">
        <v>8.3691272610291261</v>
      </c>
      <c r="BV33" s="211">
        <v>2.1371931431086577</v>
      </c>
      <c r="BW33" s="211">
        <v>8.7398328507987681</v>
      </c>
      <c r="BX33" s="211">
        <v>7.5536026261382725</v>
      </c>
      <c r="BY33" s="211">
        <v>29.839560837688186</v>
      </c>
      <c r="BZ33" s="211">
        <v>8.7172831185065149</v>
      </c>
      <c r="CA33" s="211">
        <v>1.2996593740005922</v>
      </c>
      <c r="CB33" s="211">
        <v>17.255418120859769</v>
      </c>
      <c r="CC33" s="211">
        <v>7.1499936216986084</v>
      </c>
      <c r="CD33" s="211">
        <v>5.3361516997386538</v>
      </c>
      <c r="CE33" s="211">
        <v>2.4984560046786788</v>
      </c>
      <c r="CF33" s="211">
        <v>1.6347340854408263</v>
      </c>
      <c r="CG33" s="211">
        <v>2.5069791343842711</v>
      </c>
      <c r="CH33" s="211">
        <v>1.1351645188844428</v>
      </c>
      <c r="CI33" s="211">
        <v>3.0816307764999231</v>
      </c>
      <c r="CJ33" s="211">
        <v>4.6738780167555838</v>
      </c>
      <c r="CK33" s="211">
        <v>2.5349144598499653</v>
      </c>
      <c r="CL33" s="211">
        <v>5.3692119008390238</v>
      </c>
      <c r="CM33" s="211">
        <v>2.5262444494652039</v>
      </c>
      <c r="CN33" s="211">
        <v>1.6573471656213152</v>
      </c>
      <c r="CO33" s="211">
        <v>1.9717209653367571</v>
      </c>
      <c r="CP33" s="211">
        <v>3.592610409494462</v>
      </c>
      <c r="CQ33" s="211">
        <v>1.4848722660449245</v>
      </c>
      <c r="CR33" s="211">
        <v>0.78324301852940381</v>
      </c>
      <c r="CS33" s="211">
        <v>3.7251487754358292</v>
      </c>
      <c r="CT33" s="211">
        <v>4.8175935850714851</v>
      </c>
      <c r="CU33" s="211">
        <v>76.523445477020843</v>
      </c>
      <c r="CV33" s="211">
        <v>60.343220300124578</v>
      </c>
      <c r="CW33" s="211">
        <v>16.431413787123173</v>
      </c>
      <c r="CX33" s="211">
        <v>22.499159838609415</v>
      </c>
      <c r="CY33" s="211">
        <v>4.7947029732261948</v>
      </c>
      <c r="CZ33" s="211">
        <v>3.645393120166331</v>
      </c>
      <c r="DA33" s="211">
        <v>3.5557317434227476</v>
      </c>
      <c r="DB33" s="211">
        <v>7.2050874481765392</v>
      </c>
      <c r="DC33" s="211">
        <v>3.7605932329610452</v>
      </c>
      <c r="DD33" s="211">
        <v>1.4506621947644533</v>
      </c>
      <c r="DE33" s="211">
        <v>4.2819212046813009</v>
      </c>
      <c r="DF33" s="212">
        <v>1355.6309821499974</v>
      </c>
      <c r="DG33" s="211">
        <v>190.59952102416136</v>
      </c>
      <c r="DH33" s="211">
        <v>6.4765939026579611</v>
      </c>
      <c r="DI33" s="211">
        <v>7.2299922657935092</v>
      </c>
      <c r="DJ33" s="211">
        <v>18.195396517614668</v>
      </c>
      <c r="DK33" s="212">
        <v>222.5015037102275</v>
      </c>
      <c r="DL33" s="211">
        <v>306.92575216639864</v>
      </c>
      <c r="DM33" s="211">
        <v>2.5777183192818196</v>
      </c>
      <c r="DN33" s="211">
        <v>24.294049836315271</v>
      </c>
      <c r="DO33" s="212">
        <v>333.79752032199571</v>
      </c>
      <c r="DP33" s="211">
        <v>3690.0498338474799</v>
      </c>
      <c r="DQ33" s="211">
        <v>74.020495719461834</v>
      </c>
      <c r="DR33" s="212">
        <v>3764.0703295669418</v>
      </c>
      <c r="DS33" s="213">
        <v>4320.3693535991652</v>
      </c>
      <c r="DT33" s="213">
        <v>5676.0003357491623</v>
      </c>
    </row>
    <row r="34" spans="1:124" x14ac:dyDescent="0.25">
      <c r="A34" s="209">
        <v>2010</v>
      </c>
      <c r="B34" s="209" t="s">
        <v>257</v>
      </c>
      <c r="C34" s="210" t="s">
        <v>139</v>
      </c>
      <c r="D34" s="211">
        <v>61.228316894798084</v>
      </c>
      <c r="E34" s="211">
        <v>2.5153007959966236</v>
      </c>
      <c r="F34" s="211">
        <v>1.2862245966141108</v>
      </c>
      <c r="G34" s="211">
        <v>2.2555509591100829</v>
      </c>
      <c r="H34" s="211">
        <v>6.7063586184533319</v>
      </c>
      <c r="I34" s="211">
        <v>7.3376588962781391</v>
      </c>
      <c r="J34" s="211">
        <v>0.30555299833854765</v>
      </c>
      <c r="K34" s="211">
        <v>1.0821498204032061</v>
      </c>
      <c r="L34" s="211">
        <v>0.59053049766043397</v>
      </c>
      <c r="M34" s="211">
        <v>0.760267924589348</v>
      </c>
      <c r="N34" s="211">
        <v>0.66885082997981793</v>
      </c>
      <c r="O34" s="211">
        <v>3.518819640912711</v>
      </c>
      <c r="P34" s="211">
        <v>1.7717078715431791</v>
      </c>
      <c r="Q34" s="211">
        <v>2.3178984945712151</v>
      </c>
      <c r="R34" s="211">
        <v>0.49001380550480844</v>
      </c>
      <c r="S34" s="211">
        <v>1.6999016510390825</v>
      </c>
      <c r="T34" s="211">
        <v>3.4241850603425426</v>
      </c>
      <c r="U34" s="211">
        <v>6.7485650475505213E-2</v>
      </c>
      <c r="V34" s="211">
        <v>3.7542157268137855</v>
      </c>
      <c r="W34" s="211">
        <v>0.8156755066661604</v>
      </c>
      <c r="X34" s="211">
        <v>1.4111689544758981</v>
      </c>
      <c r="Y34" s="211">
        <v>1.9797351220606727</v>
      </c>
      <c r="Z34" s="211">
        <v>8.3279403911615084</v>
      </c>
      <c r="AA34" s="211">
        <v>0.91724657567547807</v>
      </c>
      <c r="AB34" s="211">
        <v>31.282942161041017</v>
      </c>
      <c r="AC34" s="211">
        <v>22.565334177403457</v>
      </c>
      <c r="AD34" s="211">
        <v>10.156950228568011</v>
      </c>
      <c r="AE34" s="211">
        <v>2.8127786922785982</v>
      </c>
      <c r="AF34" s="211">
        <v>196.56179458828254</v>
      </c>
      <c r="AG34" s="211">
        <v>214.57439319125763</v>
      </c>
      <c r="AH34" s="211">
        <v>12.481075583862209</v>
      </c>
      <c r="AI34" s="211">
        <v>21.575965086367379</v>
      </c>
      <c r="AJ34" s="211">
        <v>37.737260641720837</v>
      </c>
      <c r="AK34" s="211">
        <v>5.9964579214671341</v>
      </c>
      <c r="AL34" s="211">
        <v>8.5015078445402121</v>
      </c>
      <c r="AM34" s="211">
        <v>5.443946207569863</v>
      </c>
      <c r="AN34" s="211">
        <v>7.6029204211234038</v>
      </c>
      <c r="AO34" s="211">
        <v>0.29090084722215392</v>
      </c>
      <c r="AP34" s="211">
        <v>2.7791125504857255</v>
      </c>
      <c r="AQ34" s="211">
        <v>4.209754146618697</v>
      </c>
      <c r="AR34" s="211">
        <v>12.071345118114767</v>
      </c>
      <c r="AS34" s="211">
        <v>3.7774310582737538</v>
      </c>
      <c r="AT34" s="211">
        <v>22.19855241074465</v>
      </c>
      <c r="AU34" s="211">
        <v>0.46863344673381474</v>
      </c>
      <c r="AV34" s="211">
        <v>2.5741929999703497</v>
      </c>
      <c r="AW34" s="211">
        <v>0.44451064597204015</v>
      </c>
      <c r="AX34" s="211">
        <v>7.136396697071195</v>
      </c>
      <c r="AY34" s="211">
        <v>6.4303279743697139</v>
      </c>
      <c r="AZ34" s="211">
        <v>0.31818269106203551</v>
      </c>
      <c r="BA34" s="211">
        <v>1.1286467081890492</v>
      </c>
      <c r="BB34" s="211">
        <v>2.9626708682500329</v>
      </c>
      <c r="BC34" s="211">
        <v>21.641024204679532</v>
      </c>
      <c r="BD34" s="211">
        <v>3.5205374097811326</v>
      </c>
      <c r="BE34" s="211">
        <v>16.132032118157234</v>
      </c>
      <c r="BF34" s="211">
        <v>2.8340306786865956</v>
      </c>
      <c r="BG34" s="211">
        <v>4.2044906197084329</v>
      </c>
      <c r="BH34" s="211">
        <v>0.18464658985634524</v>
      </c>
      <c r="BI34" s="211">
        <v>24.863721742527755</v>
      </c>
      <c r="BJ34" s="211">
        <v>3.3699703738354265</v>
      </c>
      <c r="BK34" s="211">
        <v>35.94795015865823</v>
      </c>
      <c r="BL34" s="211">
        <v>0.87348531761615267</v>
      </c>
      <c r="BM34" s="211">
        <v>4.0405157914801082</v>
      </c>
      <c r="BN34" s="211">
        <v>10.722255595342235</v>
      </c>
      <c r="BO34" s="211">
        <v>1.2469483372261114</v>
      </c>
      <c r="BP34" s="211">
        <v>7.2468442314426111</v>
      </c>
      <c r="BQ34" s="211">
        <v>2.8794682362639512</v>
      </c>
      <c r="BR34" s="211">
        <v>1.9576057554927226</v>
      </c>
      <c r="BS34" s="211">
        <v>5.8598949767372286</v>
      </c>
      <c r="BT34" s="211">
        <v>0.48326803293038539</v>
      </c>
      <c r="BU34" s="211">
        <v>4.7472649723589466</v>
      </c>
      <c r="BV34" s="211">
        <v>1.2122915366204925</v>
      </c>
      <c r="BW34" s="211">
        <v>2.6458079929514922</v>
      </c>
      <c r="BX34" s="211">
        <v>10.833057214019998</v>
      </c>
      <c r="BY34" s="211">
        <v>7.2478862912554582</v>
      </c>
      <c r="BZ34" s="211">
        <v>2.3727235073085331</v>
      </c>
      <c r="CA34" s="211">
        <v>0.82245880776269131</v>
      </c>
      <c r="CB34" s="211">
        <v>5.6208590153873716</v>
      </c>
      <c r="CC34" s="211">
        <v>3.4307121474916125</v>
      </c>
      <c r="CD34" s="211">
        <v>2.6778036656721729</v>
      </c>
      <c r="CE34" s="211">
        <v>1.0404638835397562</v>
      </c>
      <c r="CF34" s="211">
        <v>0.47186279320628799</v>
      </c>
      <c r="CG34" s="211">
        <v>1.1737972910497136</v>
      </c>
      <c r="CH34" s="211">
        <v>1.45332227526984</v>
      </c>
      <c r="CI34" s="211">
        <v>2.0019524536350568</v>
      </c>
      <c r="CJ34" s="211">
        <v>2.5322358985933069</v>
      </c>
      <c r="CK34" s="211">
        <v>2.9280674610688551</v>
      </c>
      <c r="CL34" s="211">
        <v>1.8723014991435984</v>
      </c>
      <c r="CM34" s="211">
        <v>1.8952968972295576</v>
      </c>
      <c r="CN34" s="211">
        <v>0.24585230586554063</v>
      </c>
      <c r="CO34" s="211">
        <v>0.98808056657240606</v>
      </c>
      <c r="CP34" s="211">
        <v>1.8590542872941631</v>
      </c>
      <c r="CQ34" s="211">
        <v>1.475772122319317</v>
      </c>
      <c r="CR34" s="211">
        <v>1.1807197587149922</v>
      </c>
      <c r="CS34" s="211">
        <v>3.519572805015335</v>
      </c>
      <c r="CT34" s="211">
        <v>3.6022720282135756</v>
      </c>
      <c r="CU34" s="211">
        <v>15.152656856884841</v>
      </c>
      <c r="CV34" s="211">
        <v>13.045293734795784</v>
      </c>
      <c r="CW34" s="211">
        <v>14.967484595587221</v>
      </c>
      <c r="CX34" s="211">
        <v>16.191026323153356</v>
      </c>
      <c r="CY34" s="211">
        <v>2.3101081550284324</v>
      </c>
      <c r="CZ34" s="211">
        <v>1.1372218980221664</v>
      </c>
      <c r="DA34" s="211">
        <v>2.5727519073015004</v>
      </c>
      <c r="DB34" s="211">
        <v>2.4473260911859578</v>
      </c>
      <c r="DC34" s="211">
        <v>1.5554507444857735</v>
      </c>
      <c r="DD34" s="211">
        <v>1.0378499137087784</v>
      </c>
      <c r="DE34" s="211">
        <v>3.0554393369412756</v>
      </c>
      <c r="DF34" s="212">
        <v>1050.6495313971016</v>
      </c>
      <c r="DG34" s="211">
        <v>181.4981038098154</v>
      </c>
      <c r="DH34" s="211">
        <v>5.9511725201543282</v>
      </c>
      <c r="DI34" s="211">
        <v>7.1240322744834854</v>
      </c>
      <c r="DJ34" s="211">
        <v>17.283748010275076</v>
      </c>
      <c r="DK34" s="212">
        <v>211.85705661472829</v>
      </c>
      <c r="DL34" s="211">
        <v>10.938831495301411</v>
      </c>
      <c r="DM34" s="211">
        <v>-3.7186869541635671E-2</v>
      </c>
      <c r="DN34" s="211">
        <v>19.861853609854062</v>
      </c>
      <c r="DO34" s="212">
        <v>30.763498235613838</v>
      </c>
      <c r="DP34" s="211">
        <v>2433.8967307498806</v>
      </c>
      <c r="DQ34" s="211">
        <v>15.833448421848551</v>
      </c>
      <c r="DR34" s="212">
        <v>2449.7301791717291</v>
      </c>
      <c r="DS34" s="213">
        <v>2692.3507340220713</v>
      </c>
      <c r="DT34" s="213">
        <v>3743.000265419173</v>
      </c>
    </row>
    <row r="35" spans="1:124" x14ac:dyDescent="0.25">
      <c r="A35" s="209">
        <v>2010</v>
      </c>
      <c r="B35" s="209" t="s">
        <v>258</v>
      </c>
      <c r="C35" s="210" t="s">
        <v>140</v>
      </c>
      <c r="D35" s="211">
        <v>29.228886235052197</v>
      </c>
      <c r="E35" s="211">
        <v>4.0012615918744494</v>
      </c>
      <c r="F35" s="211">
        <v>0.64904038937934661</v>
      </c>
      <c r="G35" s="211">
        <v>5.6572584645430002</v>
      </c>
      <c r="H35" s="211">
        <v>4.0422772464352708</v>
      </c>
      <c r="I35" s="211">
        <v>4.8251792806075695</v>
      </c>
      <c r="J35" s="211">
        <v>0.53200884892023526</v>
      </c>
      <c r="K35" s="211">
        <v>3.9741383175676077</v>
      </c>
      <c r="L35" s="211">
        <v>2.4685578631969598</v>
      </c>
      <c r="M35" s="211">
        <v>0.28375129420573697</v>
      </c>
      <c r="N35" s="211">
        <v>2.1835434463980126</v>
      </c>
      <c r="O35" s="211">
        <v>6.7856039945007751</v>
      </c>
      <c r="P35" s="211">
        <v>10.087615694644137</v>
      </c>
      <c r="Q35" s="211">
        <v>26.73966352865634</v>
      </c>
      <c r="R35" s="211">
        <v>3.2020138433489036</v>
      </c>
      <c r="S35" s="211">
        <v>7.9804029893005879</v>
      </c>
      <c r="T35" s="211">
        <v>26.805975013910395</v>
      </c>
      <c r="U35" s="211">
        <v>0.51772856795397981</v>
      </c>
      <c r="V35" s="211">
        <v>41.452466389654724</v>
      </c>
      <c r="W35" s="211">
        <v>17.857460107383687</v>
      </c>
      <c r="X35" s="211">
        <v>11.614366385138641</v>
      </c>
      <c r="Y35" s="211">
        <v>16.653753295166617</v>
      </c>
      <c r="Z35" s="211">
        <v>82.138733512740416</v>
      </c>
      <c r="AA35" s="211">
        <v>12.99826287010333</v>
      </c>
      <c r="AB35" s="211">
        <v>39.287198680989569</v>
      </c>
      <c r="AC35" s="211">
        <v>135.37256007415877</v>
      </c>
      <c r="AD35" s="211">
        <v>49.176401529254427</v>
      </c>
      <c r="AE35" s="211">
        <v>49.648730584781852</v>
      </c>
      <c r="AF35" s="211">
        <v>287.12616436548137</v>
      </c>
      <c r="AG35" s="211">
        <v>1688.6529638318384</v>
      </c>
      <c r="AH35" s="211">
        <v>6.9213157278715975</v>
      </c>
      <c r="AI35" s="211">
        <v>137.63665183753912</v>
      </c>
      <c r="AJ35" s="211">
        <v>907.48644222697249</v>
      </c>
      <c r="AK35" s="211">
        <v>70.776803749455979</v>
      </c>
      <c r="AL35" s="211">
        <v>180.99927875849576</v>
      </c>
      <c r="AM35" s="211">
        <v>55.944804037483401</v>
      </c>
      <c r="AN35" s="211">
        <v>9.5863425291028879</v>
      </c>
      <c r="AO35" s="211">
        <v>7.8751232236421176</v>
      </c>
      <c r="AP35" s="211">
        <v>33.147805269963413</v>
      </c>
      <c r="AQ35" s="211">
        <v>67.028301005610146</v>
      </c>
      <c r="AR35" s="211">
        <v>229.82545220336107</v>
      </c>
      <c r="AS35" s="211">
        <v>19.52840520315792</v>
      </c>
      <c r="AT35" s="211">
        <v>478.32972228416673</v>
      </c>
      <c r="AU35" s="211">
        <v>6.927162264550196</v>
      </c>
      <c r="AV35" s="211">
        <v>28.21070694644915</v>
      </c>
      <c r="AW35" s="211">
        <v>6.710864709063932</v>
      </c>
      <c r="AX35" s="211">
        <v>141.53039113904015</v>
      </c>
      <c r="AY35" s="211">
        <v>84.698602372882931</v>
      </c>
      <c r="AZ35" s="211">
        <v>5.2287692474115675</v>
      </c>
      <c r="BA35" s="211">
        <v>6.118194601888244</v>
      </c>
      <c r="BB35" s="211">
        <v>11.660914534337117</v>
      </c>
      <c r="BC35" s="211">
        <v>39.613137533183568</v>
      </c>
      <c r="BD35" s="211">
        <v>3.5324808758916451</v>
      </c>
      <c r="BE35" s="211">
        <v>28.542403766681801</v>
      </c>
      <c r="BF35" s="211">
        <v>20.755210131132998</v>
      </c>
      <c r="BG35" s="211">
        <v>19.730083095185496</v>
      </c>
      <c r="BH35" s="211">
        <v>2.0438477770011736</v>
      </c>
      <c r="BI35" s="211">
        <v>93.243170776076397</v>
      </c>
      <c r="BJ35" s="211">
        <v>13.917577782920636</v>
      </c>
      <c r="BK35" s="211">
        <v>113.9966206474961</v>
      </c>
      <c r="BL35" s="211">
        <v>2.7699597321674614</v>
      </c>
      <c r="BM35" s="211">
        <v>3.009107944198985</v>
      </c>
      <c r="BN35" s="211">
        <v>14.223523874784014</v>
      </c>
      <c r="BO35" s="211">
        <v>1.2577088344730205</v>
      </c>
      <c r="BP35" s="211">
        <v>3.5401182098682402</v>
      </c>
      <c r="BQ35" s="211">
        <v>16.844197898160743</v>
      </c>
      <c r="BR35" s="211">
        <v>2.4010000648124952</v>
      </c>
      <c r="BS35" s="211">
        <v>21.543556035396204</v>
      </c>
      <c r="BT35" s="211">
        <v>1.7767062360131993</v>
      </c>
      <c r="BU35" s="211">
        <v>41.891552339222841</v>
      </c>
      <c r="BV35" s="211">
        <v>10.697691123716435</v>
      </c>
      <c r="BW35" s="211">
        <v>9.4264009721019004</v>
      </c>
      <c r="BX35" s="211">
        <v>9.5079493828710753</v>
      </c>
      <c r="BY35" s="211">
        <v>13.826452181877883</v>
      </c>
      <c r="BZ35" s="211">
        <v>4.6837962433882581</v>
      </c>
      <c r="CA35" s="211">
        <v>0.85971875132800613</v>
      </c>
      <c r="CB35" s="211">
        <v>11.683100018260827</v>
      </c>
      <c r="CC35" s="211">
        <v>4.7495890586740401</v>
      </c>
      <c r="CD35" s="211">
        <v>3.2355318093977292</v>
      </c>
      <c r="CE35" s="211">
        <v>1.7333200231973829</v>
      </c>
      <c r="CF35" s="211">
        <v>1.2985398088415949</v>
      </c>
      <c r="CG35" s="211">
        <v>1.6061472770685183</v>
      </c>
      <c r="CH35" s="211">
        <v>1.1536856728713527</v>
      </c>
      <c r="CI35" s="211">
        <v>2.4226735210937114</v>
      </c>
      <c r="CJ35" s="211">
        <v>2.9769850278600121</v>
      </c>
      <c r="CK35" s="211">
        <v>5.9688992257552513</v>
      </c>
      <c r="CL35" s="211">
        <v>5.2823798169101979</v>
      </c>
      <c r="CM35" s="211">
        <v>4.0182019349266378</v>
      </c>
      <c r="CN35" s="211">
        <v>0.81619605346741664</v>
      </c>
      <c r="CO35" s="211">
        <v>1.6360244011211504</v>
      </c>
      <c r="CP35" s="211">
        <v>15.95880720478749</v>
      </c>
      <c r="CQ35" s="211">
        <v>2.9378908088925737</v>
      </c>
      <c r="CR35" s="211">
        <v>4.4143322333430826</v>
      </c>
      <c r="CS35" s="211">
        <v>11.350393244363495</v>
      </c>
      <c r="CT35" s="211">
        <v>13.69398432052569</v>
      </c>
      <c r="CU35" s="211">
        <v>43.037988240372712</v>
      </c>
      <c r="CV35" s="211">
        <v>63.643112107581324</v>
      </c>
      <c r="CW35" s="211">
        <v>15.941855158741003</v>
      </c>
      <c r="CX35" s="211">
        <v>22.626558391953488</v>
      </c>
      <c r="CY35" s="211">
        <v>2.5583713281417437</v>
      </c>
      <c r="CZ35" s="211">
        <v>2.4720730026745872</v>
      </c>
      <c r="DA35" s="211">
        <v>8.4731341790225532</v>
      </c>
      <c r="DB35" s="211">
        <v>5.257493107131908</v>
      </c>
      <c r="DC35" s="211">
        <v>2.6120736199936654</v>
      </c>
      <c r="DD35" s="211">
        <v>0.92031464713557753</v>
      </c>
      <c r="DE35" s="211">
        <v>12.068051341132042</v>
      </c>
      <c r="DF35" s="212">
        <v>5838.2977009048218</v>
      </c>
      <c r="DG35" s="211">
        <v>211.19259425528452</v>
      </c>
      <c r="DH35" s="211">
        <v>8.178661050569719</v>
      </c>
      <c r="DI35" s="211">
        <v>9.4778371593089901</v>
      </c>
      <c r="DJ35" s="211">
        <v>23.315615337031879</v>
      </c>
      <c r="DK35" s="212">
        <v>252.16470780219512</v>
      </c>
      <c r="DL35" s="211">
        <v>92.916996813755631</v>
      </c>
      <c r="DM35" s="211">
        <v>-5.3555494203851563E-2</v>
      </c>
      <c r="DN35" s="211">
        <v>-149.97390933862582</v>
      </c>
      <c r="DO35" s="212">
        <v>-57.110468019074034</v>
      </c>
      <c r="DP35" s="211">
        <v>12201.936093125145</v>
      </c>
      <c r="DQ35" s="211">
        <v>44.712786947000161</v>
      </c>
      <c r="DR35" s="212">
        <v>12246.648880072145</v>
      </c>
      <c r="DS35" s="213">
        <v>12441.703119855265</v>
      </c>
      <c r="DT35" s="213">
        <v>18280.000820760088</v>
      </c>
    </row>
    <row r="36" spans="1:124" x14ac:dyDescent="0.25">
      <c r="A36" s="209">
        <v>2010</v>
      </c>
      <c r="B36" s="209" t="s">
        <v>259</v>
      </c>
      <c r="C36" s="210" t="s">
        <v>141</v>
      </c>
      <c r="D36" s="211">
        <v>96.500479632180856</v>
      </c>
      <c r="E36" s="211">
        <v>3.6839873704759558</v>
      </c>
      <c r="F36" s="211">
        <v>5.6190618484144111E-2</v>
      </c>
      <c r="G36" s="211">
        <v>7.8668105199905872E-2</v>
      </c>
      <c r="H36" s="211">
        <v>0.70576656941929516</v>
      </c>
      <c r="I36" s="211">
        <v>0.19427887183733836</v>
      </c>
      <c r="J36" s="211">
        <v>0.23511556656661822</v>
      </c>
      <c r="K36" s="211">
        <v>1.7099403769629467</v>
      </c>
      <c r="L36" s="211">
        <v>2.3288343643329954</v>
      </c>
      <c r="M36" s="211">
        <v>2.4068521154911135E-2</v>
      </c>
      <c r="N36" s="211">
        <v>0.6947906882293996</v>
      </c>
      <c r="O36" s="211">
        <v>0.50448009439676655</v>
      </c>
      <c r="P36" s="211">
        <v>0.95552553163000831</v>
      </c>
      <c r="Q36" s="211">
        <v>1.5421158872857497</v>
      </c>
      <c r="R36" s="211">
        <v>0.165806073325166</v>
      </c>
      <c r="S36" s="211">
        <v>0.77719506806902761</v>
      </c>
      <c r="T36" s="211">
        <v>3.9682539746098255</v>
      </c>
      <c r="U36" s="211">
        <v>0.12403732938425147</v>
      </c>
      <c r="V36" s="211">
        <v>12.460563650927629</v>
      </c>
      <c r="W36" s="211">
        <v>0.21630182538540466</v>
      </c>
      <c r="X36" s="211">
        <v>3.5368709410437584</v>
      </c>
      <c r="Y36" s="211">
        <v>0.33971352383118042</v>
      </c>
      <c r="Z36" s="211">
        <v>5.4630953590348179</v>
      </c>
      <c r="AA36" s="211">
        <v>2.8413338624194711</v>
      </c>
      <c r="AB36" s="211">
        <v>1.1701940622537599</v>
      </c>
      <c r="AC36" s="211">
        <v>22.02546558905793</v>
      </c>
      <c r="AD36" s="211">
        <v>28.316520133010624</v>
      </c>
      <c r="AE36" s="211">
        <v>12.12186571364416</v>
      </c>
      <c r="AF36" s="211">
        <v>15.165227813796687</v>
      </c>
      <c r="AG36" s="211">
        <v>2.854503265084019</v>
      </c>
      <c r="AH36" s="211">
        <v>35.9550575685411</v>
      </c>
      <c r="AI36" s="211">
        <v>1.8822613905184304</v>
      </c>
      <c r="AJ36" s="211">
        <v>2.9864561451359997</v>
      </c>
      <c r="AK36" s="211">
        <v>5.0749622070795128</v>
      </c>
      <c r="AL36" s="211">
        <v>4.1734391995084454</v>
      </c>
      <c r="AM36" s="211">
        <v>14.556816000883611</v>
      </c>
      <c r="AN36" s="211">
        <v>11.798484539085168</v>
      </c>
      <c r="AO36" s="211">
        <v>0.99255896289619838</v>
      </c>
      <c r="AP36" s="211">
        <v>3.527991806312107</v>
      </c>
      <c r="AQ36" s="211">
        <v>3.3211533615191469</v>
      </c>
      <c r="AR36" s="211">
        <v>1.4195713781576806</v>
      </c>
      <c r="AS36" s="211">
        <v>3.6079936925236433</v>
      </c>
      <c r="AT36" s="211">
        <v>5.6304982907806362</v>
      </c>
      <c r="AU36" s="211">
        <v>0.29037469126473536</v>
      </c>
      <c r="AV36" s="211">
        <v>4.4310162677392002</v>
      </c>
      <c r="AW36" s="211">
        <v>0.42795915210745222</v>
      </c>
      <c r="AX36" s="211">
        <v>0.73280385309155249</v>
      </c>
      <c r="AY36" s="211">
        <v>4.1857566946479956</v>
      </c>
      <c r="AZ36" s="211">
        <v>0.13882485884852086</v>
      </c>
      <c r="BA36" s="211">
        <v>1.0767914653169117</v>
      </c>
      <c r="BB36" s="211">
        <v>1.8257782112806222</v>
      </c>
      <c r="BC36" s="211">
        <v>8.0759922540801998</v>
      </c>
      <c r="BD36" s="211">
        <v>3.6605302407948788</v>
      </c>
      <c r="BE36" s="211">
        <v>3.7237231437006648</v>
      </c>
      <c r="BF36" s="211">
        <v>5.5847764260197588</v>
      </c>
      <c r="BG36" s="211">
        <v>7.8401430170374269</v>
      </c>
      <c r="BH36" s="211">
        <v>0.11225559193821547</v>
      </c>
      <c r="BI36" s="211">
        <v>29.088543074983217</v>
      </c>
      <c r="BJ36" s="211">
        <v>4.1652399261376116</v>
      </c>
      <c r="BK36" s="211">
        <v>47.007066713946536</v>
      </c>
      <c r="BL36" s="211">
        <v>1.1422065073979131</v>
      </c>
      <c r="BM36" s="211">
        <v>1.7987144261713361</v>
      </c>
      <c r="BN36" s="211">
        <v>3.2268659933881163</v>
      </c>
      <c r="BO36" s="211">
        <v>0.52908743949901393</v>
      </c>
      <c r="BP36" s="211">
        <v>0.87071641909223885</v>
      </c>
      <c r="BQ36" s="211">
        <v>3.6407165524841441</v>
      </c>
      <c r="BR36" s="211">
        <v>0.95523880977238862</v>
      </c>
      <c r="BS36" s="211">
        <v>2.2618997067282502</v>
      </c>
      <c r="BT36" s="211">
        <v>0.18653983156623294</v>
      </c>
      <c r="BU36" s="211">
        <v>4.0436414511371854</v>
      </c>
      <c r="BV36" s="211">
        <v>1.0326097946678432</v>
      </c>
      <c r="BW36" s="211">
        <v>3.6719832267809833</v>
      </c>
      <c r="BX36" s="211">
        <v>14.289494781197565</v>
      </c>
      <c r="BY36" s="211">
        <v>3.3084476801803131</v>
      </c>
      <c r="BZ36" s="211">
        <v>2.6880763935787133</v>
      </c>
      <c r="CA36" s="211">
        <v>0.45091310759274167</v>
      </c>
      <c r="CB36" s="211">
        <v>7.3819872532022535</v>
      </c>
      <c r="CC36" s="211">
        <v>8.0523584564197819</v>
      </c>
      <c r="CD36" s="211">
        <v>1.3922996826727381</v>
      </c>
      <c r="CE36" s="211">
        <v>1.0892973153505059</v>
      </c>
      <c r="CF36" s="211">
        <v>0.65146264835556844</v>
      </c>
      <c r="CG36" s="211">
        <v>0.93026266631566212</v>
      </c>
      <c r="CH36" s="211">
        <v>0.46998784484050232</v>
      </c>
      <c r="CI36" s="211">
        <v>1.8430428513929915</v>
      </c>
      <c r="CJ36" s="211">
        <v>1.7695001885358908</v>
      </c>
      <c r="CK36" s="211">
        <v>0.73362607869097829</v>
      </c>
      <c r="CL36" s="211">
        <v>2.5669287598813093</v>
      </c>
      <c r="CM36" s="211">
        <v>1.4024219747657161</v>
      </c>
      <c r="CN36" s="211">
        <v>0.34807581493581552</v>
      </c>
      <c r="CO36" s="211">
        <v>1.0816676917130916</v>
      </c>
      <c r="CP36" s="211">
        <v>5.3924320034756459</v>
      </c>
      <c r="CQ36" s="211">
        <v>1.3819539447136209</v>
      </c>
      <c r="CR36" s="211">
        <v>1.2953302587094155</v>
      </c>
      <c r="CS36" s="211">
        <v>8.2471586806066437</v>
      </c>
      <c r="CT36" s="211">
        <v>5.1960828591442274</v>
      </c>
      <c r="CU36" s="211">
        <v>32.762908905310326</v>
      </c>
      <c r="CV36" s="211">
        <v>22.504615393293424</v>
      </c>
      <c r="CW36" s="211">
        <v>12.510940706100488</v>
      </c>
      <c r="CX36" s="211">
        <v>20.556914650561154</v>
      </c>
      <c r="CY36" s="211">
        <v>0.80253877338613044</v>
      </c>
      <c r="CZ36" s="211">
        <v>1.7332549210578772</v>
      </c>
      <c r="DA36" s="211">
        <v>3.9103026304421609</v>
      </c>
      <c r="DB36" s="211">
        <v>3.578816200426159</v>
      </c>
      <c r="DC36" s="211">
        <v>2.1255797956755704</v>
      </c>
      <c r="DD36" s="211">
        <v>0.18915306329968073</v>
      </c>
      <c r="DE36" s="211">
        <v>8.6705044217730567</v>
      </c>
      <c r="DF36" s="212">
        <v>642.72456906519494</v>
      </c>
      <c r="DG36" s="211">
        <v>150.31123211047691</v>
      </c>
      <c r="DH36" s="211">
        <v>9.8090956734581045</v>
      </c>
      <c r="DI36" s="211">
        <v>11.735719997621075</v>
      </c>
      <c r="DJ36" s="211">
        <v>28.49408387097246</v>
      </c>
      <c r="DK36" s="212">
        <v>200.35013165252855</v>
      </c>
      <c r="DL36" s="211">
        <v>17.430480297988833</v>
      </c>
      <c r="DM36" s="211">
        <v>0.16769828968391032</v>
      </c>
      <c r="DN36" s="211">
        <v>13.632916347856138</v>
      </c>
      <c r="DO36" s="212">
        <v>31.23109493552888</v>
      </c>
      <c r="DP36" s="211">
        <v>1323.1989760150761</v>
      </c>
      <c r="DQ36" s="211">
        <v>26.495411092770141</v>
      </c>
      <c r="DR36" s="212">
        <v>1349.6943871078463</v>
      </c>
      <c r="DS36" s="213">
        <v>1581.2756136959038</v>
      </c>
      <c r="DT36" s="213">
        <v>2224.0001827610986</v>
      </c>
    </row>
    <row r="37" spans="1:124" x14ac:dyDescent="0.25">
      <c r="A37" s="209">
        <v>2010</v>
      </c>
      <c r="B37" s="209" t="s">
        <v>260</v>
      </c>
      <c r="C37" s="210" t="s">
        <v>142</v>
      </c>
      <c r="D37" s="211">
        <v>47.654511792848304</v>
      </c>
      <c r="E37" s="211">
        <v>0.89830425017293936</v>
      </c>
      <c r="F37" s="211">
        <v>0.1735853576932643</v>
      </c>
      <c r="G37" s="211">
        <v>0.77909249919797041</v>
      </c>
      <c r="H37" s="211">
        <v>2.0210954504192942</v>
      </c>
      <c r="I37" s="211">
        <v>0.48813530611598099</v>
      </c>
      <c r="J37" s="211">
        <v>0.39123678529782652</v>
      </c>
      <c r="K37" s="211">
        <v>1.9631852539696819</v>
      </c>
      <c r="L37" s="211">
        <v>1.0747213162464802</v>
      </c>
      <c r="M37" s="211">
        <v>7.4408480770782826E-2</v>
      </c>
      <c r="N37" s="211">
        <v>1.6967910749800721</v>
      </c>
      <c r="O37" s="211">
        <v>4.2994120630496946</v>
      </c>
      <c r="P37" s="211">
        <v>2.671206327515447</v>
      </c>
      <c r="Q37" s="211">
        <v>3.8405934783298821</v>
      </c>
      <c r="R37" s="211">
        <v>48.725675057860258</v>
      </c>
      <c r="S37" s="211">
        <v>2.2298908435745735</v>
      </c>
      <c r="T37" s="211">
        <v>1.2944234419616243</v>
      </c>
      <c r="U37" s="211">
        <v>0.31386144178519232</v>
      </c>
      <c r="V37" s="211">
        <v>1.0499542581538439</v>
      </c>
      <c r="W37" s="211">
        <v>1.0441669897282968</v>
      </c>
      <c r="X37" s="211">
        <v>0.2497670938473231</v>
      </c>
      <c r="Y37" s="211">
        <v>1.6004080381282095</v>
      </c>
      <c r="Z37" s="211">
        <v>3.1395343088152372</v>
      </c>
      <c r="AA37" s="211">
        <v>10.067537538794832</v>
      </c>
      <c r="AB37" s="211">
        <v>2.5037887745166807</v>
      </c>
      <c r="AC37" s="211">
        <v>1.7919952011738345</v>
      </c>
      <c r="AD37" s="211">
        <v>83.047580500782473</v>
      </c>
      <c r="AE37" s="211">
        <v>2.3548337943154345</v>
      </c>
      <c r="AF37" s="211">
        <v>7.1011386939930912</v>
      </c>
      <c r="AG37" s="211">
        <v>20.450694864203982</v>
      </c>
      <c r="AH37" s="211">
        <v>1.0192816845064092</v>
      </c>
      <c r="AI37" s="211">
        <v>940.25237364641146</v>
      </c>
      <c r="AJ37" s="211">
        <v>10.497092509212035</v>
      </c>
      <c r="AK37" s="211">
        <v>1.657362582383302</v>
      </c>
      <c r="AL37" s="211">
        <v>2.9040021764998829</v>
      </c>
      <c r="AM37" s="211">
        <v>2.8104741661331984</v>
      </c>
      <c r="AN37" s="211">
        <v>1.1955106506981228</v>
      </c>
      <c r="AO37" s="211">
        <v>2.9855718708020715</v>
      </c>
      <c r="AP37" s="211">
        <v>4.7748650197081899</v>
      </c>
      <c r="AQ37" s="211">
        <v>71.900629371479297</v>
      </c>
      <c r="AR37" s="211">
        <v>7.6277926729484857</v>
      </c>
      <c r="AS37" s="211">
        <v>16.495787600573294</v>
      </c>
      <c r="AT37" s="211">
        <v>18.600281792133622</v>
      </c>
      <c r="AU37" s="211">
        <v>1.599986607602462</v>
      </c>
      <c r="AV37" s="211">
        <v>4.5684429694652886</v>
      </c>
      <c r="AW37" s="211">
        <v>5.3907099444910092</v>
      </c>
      <c r="AX37" s="211">
        <v>3.6628260783564044</v>
      </c>
      <c r="AY37" s="211">
        <v>27.657427066808538</v>
      </c>
      <c r="AZ37" s="211">
        <v>1.0190868720882864</v>
      </c>
      <c r="BA37" s="211">
        <v>1.203763709070121</v>
      </c>
      <c r="BB37" s="211">
        <v>16.084958704411246</v>
      </c>
      <c r="BC37" s="211">
        <v>13.990698138155773</v>
      </c>
      <c r="BD37" s="211">
        <v>3.644176307754138</v>
      </c>
      <c r="BE37" s="211">
        <v>2.1532677437679717</v>
      </c>
      <c r="BF37" s="211">
        <v>9.5393425439433344</v>
      </c>
      <c r="BG37" s="211">
        <v>27.289597056934195</v>
      </c>
      <c r="BH37" s="211">
        <v>0.39829256681214731</v>
      </c>
      <c r="BI37" s="211">
        <v>41.529640663462366</v>
      </c>
      <c r="BJ37" s="211">
        <v>11.870051473165256</v>
      </c>
      <c r="BK37" s="211">
        <v>196.61146916940373</v>
      </c>
      <c r="BL37" s="211">
        <v>4.7773859381812711</v>
      </c>
      <c r="BM37" s="211">
        <v>3.0565736221581523</v>
      </c>
      <c r="BN37" s="211">
        <v>7.5259218745102743</v>
      </c>
      <c r="BO37" s="211">
        <v>1.093318796689466</v>
      </c>
      <c r="BP37" s="211">
        <v>2.046027521539219</v>
      </c>
      <c r="BQ37" s="211">
        <v>4.7797191757508148</v>
      </c>
      <c r="BR37" s="211">
        <v>1.8455998897745438</v>
      </c>
      <c r="BS37" s="211">
        <v>6.7541717555389145</v>
      </c>
      <c r="BT37" s="211">
        <v>0.55701941951708589</v>
      </c>
      <c r="BU37" s="211">
        <v>14.034483606829657</v>
      </c>
      <c r="BV37" s="211">
        <v>3.5839342856281151</v>
      </c>
      <c r="BW37" s="211">
        <v>4.9063539749022453</v>
      </c>
      <c r="BX37" s="211">
        <v>9.4064792891980957</v>
      </c>
      <c r="BY37" s="211">
        <v>13.635875566863</v>
      </c>
      <c r="BZ37" s="211">
        <v>4.8553867864609783</v>
      </c>
      <c r="CA37" s="211">
        <v>0.96697668427323336</v>
      </c>
      <c r="CB37" s="211">
        <v>9.3749926816750779</v>
      </c>
      <c r="CC37" s="211">
        <v>4.1293573562487866</v>
      </c>
      <c r="CD37" s="211">
        <v>4.1389053043999953</v>
      </c>
      <c r="CE37" s="211">
        <v>1.4627736868042558</v>
      </c>
      <c r="CF37" s="211">
        <v>1.0501773743896894</v>
      </c>
      <c r="CG37" s="211">
        <v>1.7515836965117353</v>
      </c>
      <c r="CH37" s="211">
        <v>0.87525107302950689</v>
      </c>
      <c r="CI37" s="211">
        <v>1.917831923404697</v>
      </c>
      <c r="CJ37" s="211">
        <v>2.5914735678141105</v>
      </c>
      <c r="CK37" s="211">
        <v>17.962371853402608</v>
      </c>
      <c r="CL37" s="211">
        <v>6.1147120457762139</v>
      </c>
      <c r="CM37" s="211">
        <v>1.6140864336703127</v>
      </c>
      <c r="CN37" s="211">
        <v>1.9273593922266099</v>
      </c>
      <c r="CO37" s="211">
        <v>2.5050346483323391</v>
      </c>
      <c r="CP37" s="211">
        <v>4.1747010292054645</v>
      </c>
      <c r="CQ37" s="211">
        <v>0.98382801551803423</v>
      </c>
      <c r="CR37" s="211">
        <v>0.77922029955788996</v>
      </c>
      <c r="CS37" s="211">
        <v>15.188840339073169</v>
      </c>
      <c r="CT37" s="211">
        <v>3.5873713780286187</v>
      </c>
      <c r="CU37" s="211">
        <v>43.950314278363749</v>
      </c>
      <c r="CV37" s="211">
        <v>78.150120647563057</v>
      </c>
      <c r="CW37" s="211">
        <v>1789.7228442377473</v>
      </c>
      <c r="CX37" s="211">
        <v>86.400128071306256</v>
      </c>
      <c r="CY37" s="211">
        <v>1.67669248714</v>
      </c>
      <c r="CZ37" s="211">
        <v>2.0009351512792271</v>
      </c>
      <c r="DA37" s="211">
        <v>8.8051208920419146</v>
      </c>
      <c r="DB37" s="211">
        <v>4.3516865253388115</v>
      </c>
      <c r="DC37" s="211">
        <v>5.8189378769807387</v>
      </c>
      <c r="DD37" s="211">
        <v>0.65669987757330339</v>
      </c>
      <c r="DE37" s="211">
        <v>34.653133703426143</v>
      </c>
      <c r="DF37" s="212">
        <v>3928.0680076730682</v>
      </c>
      <c r="DG37" s="211">
        <v>264.33006113761132</v>
      </c>
      <c r="DH37" s="211">
        <v>4.3226297378730001</v>
      </c>
      <c r="DI37" s="211">
        <v>5.0648616956840034</v>
      </c>
      <c r="DJ37" s="211">
        <v>12.733539158700038</v>
      </c>
      <c r="DK37" s="212">
        <v>286.45109172986832</v>
      </c>
      <c r="DL37" s="211">
        <v>156.86780818471837</v>
      </c>
      <c r="DM37" s="211">
        <v>2.3786107784505766</v>
      </c>
      <c r="DN37" s="211">
        <v>41.157835888325529</v>
      </c>
      <c r="DO37" s="212">
        <v>200.40425485149447</v>
      </c>
      <c r="DP37" s="211">
        <v>18217.396755310565</v>
      </c>
      <c r="DQ37" s="211">
        <v>38.680756483672852</v>
      </c>
      <c r="DR37" s="212">
        <v>18256.077511794239</v>
      </c>
      <c r="DS37" s="213">
        <v>18742.932858375603</v>
      </c>
      <c r="DT37" s="213">
        <v>22671.000866048671</v>
      </c>
    </row>
    <row r="38" spans="1:124" x14ac:dyDescent="0.25">
      <c r="A38" s="209">
        <v>2010</v>
      </c>
      <c r="B38" s="209" t="s">
        <v>261</v>
      </c>
      <c r="C38" s="210" t="s">
        <v>143</v>
      </c>
      <c r="D38" s="211">
        <v>92.125134589682631</v>
      </c>
      <c r="E38" s="211">
        <v>1.7092236234356113</v>
      </c>
      <c r="F38" s="211">
        <v>12.844698100260107</v>
      </c>
      <c r="G38" s="211">
        <v>3.7108686075795738</v>
      </c>
      <c r="H38" s="211">
        <v>10.153160929541494</v>
      </c>
      <c r="I38" s="211">
        <v>8.9115800571664128</v>
      </c>
      <c r="J38" s="211">
        <v>2.8774023421744381</v>
      </c>
      <c r="K38" s="211">
        <v>227.91060003525592</v>
      </c>
      <c r="L38" s="211">
        <v>167.4765770861583</v>
      </c>
      <c r="M38" s="211">
        <v>1.0339347414146198</v>
      </c>
      <c r="N38" s="211">
        <v>202.8581734081626</v>
      </c>
      <c r="O38" s="211">
        <v>29.17339247986153</v>
      </c>
      <c r="P38" s="211">
        <v>152.04003041663017</v>
      </c>
      <c r="Q38" s="211">
        <v>144.40302495845282</v>
      </c>
      <c r="R38" s="211">
        <v>19.551744393828688</v>
      </c>
      <c r="S38" s="211">
        <v>8.5347338459751683</v>
      </c>
      <c r="T38" s="211">
        <v>334.88146500421993</v>
      </c>
      <c r="U38" s="211">
        <v>0.52283117024301451</v>
      </c>
      <c r="V38" s="211">
        <v>45.472478253308282</v>
      </c>
      <c r="W38" s="211">
        <v>2.1636940864954495</v>
      </c>
      <c r="X38" s="211">
        <v>1.2334412379308981</v>
      </c>
      <c r="Y38" s="211">
        <v>46.401719931215453</v>
      </c>
      <c r="Z38" s="211">
        <v>133.16995094412192</v>
      </c>
      <c r="AA38" s="211">
        <v>113.32982658100111</v>
      </c>
      <c r="AB38" s="211">
        <v>1.9829897865260824</v>
      </c>
      <c r="AC38" s="211">
        <v>43.651244246510466</v>
      </c>
      <c r="AD38" s="211">
        <v>201.94957916041676</v>
      </c>
      <c r="AE38" s="211">
        <v>129.94258214925162</v>
      </c>
      <c r="AF38" s="211">
        <v>3.8854439743197191</v>
      </c>
      <c r="AG38" s="211">
        <v>24.123396604399769</v>
      </c>
      <c r="AH38" s="211">
        <v>0.77457533984455496</v>
      </c>
      <c r="AI38" s="211">
        <v>36.014444991666537</v>
      </c>
      <c r="AJ38" s="211">
        <v>596.22753532330091</v>
      </c>
      <c r="AK38" s="211">
        <v>46.417872056328939</v>
      </c>
      <c r="AL38" s="211">
        <v>32.749041308270122</v>
      </c>
      <c r="AM38" s="211">
        <v>9.4293770231315825</v>
      </c>
      <c r="AN38" s="211">
        <v>13.02256079351142</v>
      </c>
      <c r="AO38" s="211">
        <v>10.986059531454048</v>
      </c>
      <c r="AP38" s="211">
        <v>144.14116207765835</v>
      </c>
      <c r="AQ38" s="211">
        <v>114.13179257048007</v>
      </c>
      <c r="AR38" s="211">
        <v>123.44938470368477</v>
      </c>
      <c r="AS38" s="211">
        <v>249.33933850287039</v>
      </c>
      <c r="AT38" s="211">
        <v>1216.3865736256282</v>
      </c>
      <c r="AU38" s="211">
        <v>83.878279897302207</v>
      </c>
      <c r="AV38" s="211">
        <v>8.5998657449326643</v>
      </c>
      <c r="AW38" s="211">
        <v>20.95761548483145</v>
      </c>
      <c r="AX38" s="211">
        <v>171.68126394775257</v>
      </c>
      <c r="AY38" s="211">
        <v>166.68958247181297</v>
      </c>
      <c r="AZ38" s="211">
        <v>16.812289422120386</v>
      </c>
      <c r="BA38" s="211">
        <v>6.5185180772470135</v>
      </c>
      <c r="BB38" s="211">
        <v>135.30082360078711</v>
      </c>
      <c r="BC38" s="211">
        <v>48.208238951034105</v>
      </c>
      <c r="BD38" s="211">
        <v>5.4133667462842467</v>
      </c>
      <c r="BE38" s="211">
        <v>6.811940501244961</v>
      </c>
      <c r="BF38" s="211">
        <v>15.158238542614932</v>
      </c>
      <c r="BG38" s="211">
        <v>17.607257581483459</v>
      </c>
      <c r="BH38" s="211">
        <v>1.897006909207021</v>
      </c>
      <c r="BI38" s="211">
        <v>2871.7158001922162</v>
      </c>
      <c r="BJ38" s="211">
        <v>488.56167838175281</v>
      </c>
      <c r="BK38" s="211">
        <v>708.92448114453293</v>
      </c>
      <c r="BL38" s="211">
        <v>17.225881388100593</v>
      </c>
      <c r="BM38" s="211">
        <v>26.308107767981443</v>
      </c>
      <c r="BN38" s="211">
        <v>421.87247414658054</v>
      </c>
      <c r="BO38" s="211">
        <v>25.375883838231751</v>
      </c>
      <c r="BP38" s="211">
        <v>2.7121678442341626</v>
      </c>
      <c r="BQ38" s="211">
        <v>81.096976546172598</v>
      </c>
      <c r="BR38" s="211">
        <v>18.811581212686303</v>
      </c>
      <c r="BS38" s="211">
        <v>2.5032549267408535</v>
      </c>
      <c r="BT38" s="211">
        <v>0.20644449929082678</v>
      </c>
      <c r="BU38" s="211">
        <v>3.9539209578777541</v>
      </c>
      <c r="BV38" s="211">
        <v>1.0096982034099031</v>
      </c>
      <c r="BW38" s="211">
        <v>32.994048489573181</v>
      </c>
      <c r="BX38" s="211">
        <v>7.6308013421912211</v>
      </c>
      <c r="BY38" s="211">
        <v>670.96252482587522</v>
      </c>
      <c r="BZ38" s="211">
        <v>68.559476932135539</v>
      </c>
      <c r="CA38" s="211">
        <v>7.4921142486833876</v>
      </c>
      <c r="CB38" s="211">
        <v>145.83689845627151</v>
      </c>
      <c r="CC38" s="211">
        <v>28.58782696696921</v>
      </c>
      <c r="CD38" s="211">
        <v>28.832945826551548</v>
      </c>
      <c r="CE38" s="211">
        <v>22.679410169508078</v>
      </c>
      <c r="CF38" s="211">
        <v>6.8697755918577643</v>
      </c>
      <c r="CG38" s="211">
        <v>18.815497478524438</v>
      </c>
      <c r="CH38" s="211">
        <v>0.92833481474728163</v>
      </c>
      <c r="CI38" s="211">
        <v>4.3257342997995334</v>
      </c>
      <c r="CJ38" s="211">
        <v>6.0394453818218707</v>
      </c>
      <c r="CK38" s="211">
        <v>6.2321930823103502</v>
      </c>
      <c r="CL38" s="211">
        <v>18.004109358597397</v>
      </c>
      <c r="CM38" s="211">
        <v>5.254147695761251</v>
      </c>
      <c r="CN38" s="211">
        <v>3.4236900941922492</v>
      </c>
      <c r="CO38" s="211">
        <v>7.7731874611578959</v>
      </c>
      <c r="CP38" s="211">
        <v>16.396158700293213</v>
      </c>
      <c r="CQ38" s="211">
        <v>33.794784530285646</v>
      </c>
      <c r="CR38" s="211">
        <v>1.7367028390984856</v>
      </c>
      <c r="CS38" s="211">
        <v>37.835317213691965</v>
      </c>
      <c r="CT38" s="211">
        <v>20.285759186267462</v>
      </c>
      <c r="CU38" s="211">
        <v>95.933304476433833</v>
      </c>
      <c r="CV38" s="211">
        <v>130.61544373982605</v>
      </c>
      <c r="CW38" s="211">
        <v>207.84506241575741</v>
      </c>
      <c r="CX38" s="211">
        <v>65.017549682240158</v>
      </c>
      <c r="CY38" s="211">
        <v>1.914102342756083</v>
      </c>
      <c r="CZ38" s="211">
        <v>4.0992426034080536</v>
      </c>
      <c r="DA38" s="211">
        <v>13.240768605531855</v>
      </c>
      <c r="DB38" s="211">
        <v>9.1495135071297948</v>
      </c>
      <c r="DC38" s="211">
        <v>5.8071395983352243</v>
      </c>
      <c r="DD38" s="211">
        <v>12.157380044786432</v>
      </c>
      <c r="DE38" s="211">
        <v>10.858644826407028</v>
      </c>
      <c r="DF38" s="212">
        <v>11894.836316350613</v>
      </c>
      <c r="DG38" s="211">
        <v>303.29293672692398</v>
      </c>
      <c r="DH38" s="211">
        <v>6.1532370339359321</v>
      </c>
      <c r="DI38" s="211">
        <v>4.9762819992924836</v>
      </c>
      <c r="DJ38" s="211">
        <v>15.013656427852766</v>
      </c>
      <c r="DK38" s="212">
        <v>329.43611218800515</v>
      </c>
      <c r="DL38" s="211">
        <v>168.78209311316721</v>
      </c>
      <c r="DM38" s="211">
        <v>4.3440319473390758</v>
      </c>
      <c r="DN38" s="211">
        <v>115.7668151041353</v>
      </c>
      <c r="DO38" s="212">
        <v>288.89294016464157</v>
      </c>
      <c r="DP38" s="211">
        <v>5508.0100390778289</v>
      </c>
      <c r="DQ38" s="211">
        <v>262.8254907201889</v>
      </c>
      <c r="DR38" s="212">
        <v>5770.8355297980179</v>
      </c>
      <c r="DS38" s="213">
        <v>6389.1645821506645</v>
      </c>
      <c r="DT38" s="213">
        <v>18284.000898501276</v>
      </c>
    </row>
    <row r="39" spans="1:124" x14ac:dyDescent="0.25">
      <c r="A39" s="209">
        <v>2010</v>
      </c>
      <c r="B39" s="209" t="s">
        <v>262</v>
      </c>
      <c r="C39" s="210" t="s">
        <v>144</v>
      </c>
      <c r="D39" s="211">
        <v>71.740485117286923</v>
      </c>
      <c r="E39" s="211">
        <v>6.3757055539164789E-2</v>
      </c>
      <c r="F39" s="211">
        <v>0.15279063695060502</v>
      </c>
      <c r="G39" s="211">
        <v>3.0076145613682916</v>
      </c>
      <c r="H39" s="211">
        <v>4.8452587355724202</v>
      </c>
      <c r="I39" s="211">
        <v>156.37671439524044</v>
      </c>
      <c r="J39" s="211">
        <v>0.32297173503629145</v>
      </c>
      <c r="K39" s="211">
        <v>2.0706669054387556</v>
      </c>
      <c r="L39" s="211">
        <v>1.5886006955396905</v>
      </c>
      <c r="M39" s="211">
        <v>2.9942168850707385E-2</v>
      </c>
      <c r="N39" s="211">
        <v>1.6518361145507112</v>
      </c>
      <c r="O39" s="211">
        <v>0.64072201713159638</v>
      </c>
      <c r="P39" s="211">
        <v>1.4147688747738767</v>
      </c>
      <c r="Q39" s="211">
        <v>1.9868841627825322</v>
      </c>
      <c r="R39" s="211">
        <v>0.29699026525395555</v>
      </c>
      <c r="S39" s="211">
        <v>0.73783346984928888</v>
      </c>
      <c r="T39" s="211">
        <v>2.5227778062632327</v>
      </c>
      <c r="U39" s="211">
        <v>0.11509456678984986</v>
      </c>
      <c r="V39" s="211">
        <v>1.4686524779759298</v>
      </c>
      <c r="W39" s="211">
        <v>1.332921444640442</v>
      </c>
      <c r="X39" s="211">
        <v>0.12393118763426755</v>
      </c>
      <c r="Y39" s="211">
        <v>0.8170467170267508</v>
      </c>
      <c r="Z39" s="211">
        <v>2.6993858449868458</v>
      </c>
      <c r="AA39" s="211">
        <v>2.8405436624412945</v>
      </c>
      <c r="AB39" s="211">
        <v>0.39218750207908049</v>
      </c>
      <c r="AC39" s="211">
        <v>2.0353507129375457</v>
      </c>
      <c r="AD39" s="211">
        <v>4.8424099988417924</v>
      </c>
      <c r="AE39" s="211">
        <v>1.2483654638596522</v>
      </c>
      <c r="AF39" s="211">
        <v>1.8915610189298795</v>
      </c>
      <c r="AG39" s="211">
        <v>4.173221934672295</v>
      </c>
      <c r="AH39" s="211">
        <v>0.27620621000751461</v>
      </c>
      <c r="AI39" s="211">
        <v>1.0868510066565875</v>
      </c>
      <c r="AJ39" s="211">
        <v>5.0021018066574143</v>
      </c>
      <c r="AK39" s="211">
        <v>735.76770021086884</v>
      </c>
      <c r="AL39" s="211">
        <v>8.4944526836331224</v>
      </c>
      <c r="AM39" s="211">
        <v>21.086977517537068</v>
      </c>
      <c r="AN39" s="211">
        <v>17.947377051081624</v>
      </c>
      <c r="AO39" s="211">
        <v>2.1692045094819292</v>
      </c>
      <c r="AP39" s="211">
        <v>4.2277104731004229</v>
      </c>
      <c r="AQ39" s="211">
        <v>2.9379832122147755</v>
      </c>
      <c r="AR39" s="211">
        <v>1.4911639006811925</v>
      </c>
      <c r="AS39" s="211">
        <v>4.1486644227767755</v>
      </c>
      <c r="AT39" s="211">
        <v>13.152628871991892</v>
      </c>
      <c r="AU39" s="211">
        <v>0.88349191894942847</v>
      </c>
      <c r="AV39" s="211">
        <v>0.74209372248901551</v>
      </c>
      <c r="AW39" s="211">
        <v>0.42445257048906559</v>
      </c>
      <c r="AX39" s="211">
        <v>2.240430680321476</v>
      </c>
      <c r="AY39" s="211">
        <v>2.2070461243897239</v>
      </c>
      <c r="AZ39" s="211">
        <v>0.25178978786026268</v>
      </c>
      <c r="BA39" s="211">
        <v>0.12156817586082874</v>
      </c>
      <c r="BB39" s="211">
        <v>1.7410943230428773</v>
      </c>
      <c r="BC39" s="211">
        <v>15.352979337317775</v>
      </c>
      <c r="BD39" s="211">
        <v>2.5609064832838992</v>
      </c>
      <c r="BE39" s="211">
        <v>8.9895137274942467</v>
      </c>
      <c r="BF39" s="211">
        <v>11.243706096267671</v>
      </c>
      <c r="BG39" s="211">
        <v>32.542017516713948</v>
      </c>
      <c r="BH39" s="211">
        <v>1.9755002140414344</v>
      </c>
      <c r="BI39" s="211">
        <v>4546.6608895102017</v>
      </c>
      <c r="BJ39" s="211">
        <v>7.3371986343155831</v>
      </c>
      <c r="BK39" s="211">
        <v>152.12830805374816</v>
      </c>
      <c r="BL39" s="211">
        <v>3.6965068353620971</v>
      </c>
      <c r="BM39" s="211">
        <v>39.248400271004449</v>
      </c>
      <c r="BN39" s="211">
        <v>5.9859985285443784</v>
      </c>
      <c r="BO39" s="211">
        <v>0.75410684612796441</v>
      </c>
      <c r="BP39" s="211">
        <v>1.7311640226201574</v>
      </c>
      <c r="BQ39" s="211">
        <v>11.339227174316212</v>
      </c>
      <c r="BR39" s="211">
        <v>3.9446281432161037</v>
      </c>
      <c r="BS39" s="211">
        <v>0.88228716298540599</v>
      </c>
      <c r="BT39" s="211">
        <v>7.2762597867085874E-2</v>
      </c>
      <c r="BU39" s="211">
        <v>1.7716741345644369</v>
      </c>
      <c r="BV39" s="211">
        <v>0.45242588553355045</v>
      </c>
      <c r="BW39" s="211">
        <v>4.4350007824358597</v>
      </c>
      <c r="BX39" s="211">
        <v>28.857172881409259</v>
      </c>
      <c r="BY39" s="211">
        <v>20.09973965817796</v>
      </c>
      <c r="BZ39" s="211">
        <v>4.6672175777731537</v>
      </c>
      <c r="CA39" s="211">
        <v>0.52156835386107536</v>
      </c>
      <c r="CB39" s="211">
        <v>9.4034058876840678</v>
      </c>
      <c r="CC39" s="211">
        <v>3.6118157552051722</v>
      </c>
      <c r="CD39" s="211">
        <v>1.2373489745474155</v>
      </c>
      <c r="CE39" s="211">
        <v>12.264443842932069</v>
      </c>
      <c r="CF39" s="211">
        <v>0.85793772416541658</v>
      </c>
      <c r="CG39" s="211">
        <v>1.1404686083140307</v>
      </c>
      <c r="CH39" s="211">
        <v>0.50377029355775949</v>
      </c>
      <c r="CI39" s="211">
        <v>2.4223077173660754</v>
      </c>
      <c r="CJ39" s="211">
        <v>2.3146600728438904</v>
      </c>
      <c r="CK39" s="211">
        <v>0.77901681505746112</v>
      </c>
      <c r="CL39" s="211">
        <v>3.5988231982803427</v>
      </c>
      <c r="CM39" s="211">
        <v>1.6948251161171699</v>
      </c>
      <c r="CN39" s="211">
        <v>0.27973264284105992</v>
      </c>
      <c r="CO39" s="211">
        <v>1.2645135861182137</v>
      </c>
      <c r="CP39" s="211">
        <v>4.7877459547176429</v>
      </c>
      <c r="CQ39" s="211">
        <v>0.80209054599873775</v>
      </c>
      <c r="CR39" s="211">
        <v>1.4117330715403038</v>
      </c>
      <c r="CS39" s="211">
        <v>11.576232041794864</v>
      </c>
      <c r="CT39" s="211">
        <v>5.8676550938419165</v>
      </c>
      <c r="CU39" s="211">
        <v>149.07974492630754</v>
      </c>
      <c r="CV39" s="211">
        <v>227.37052598891466</v>
      </c>
      <c r="CW39" s="211">
        <v>37.089050191806443</v>
      </c>
      <c r="CX39" s="211">
        <v>19.158591383143825</v>
      </c>
      <c r="CY39" s="211">
        <v>4.9722175116172354</v>
      </c>
      <c r="CZ39" s="211">
        <v>17.651068357335095</v>
      </c>
      <c r="DA39" s="211">
        <v>3.142217758420458</v>
      </c>
      <c r="DB39" s="211">
        <v>65.193175496564052</v>
      </c>
      <c r="DC39" s="211">
        <v>3.2701330426149511</v>
      </c>
      <c r="DD39" s="211">
        <v>0.28646178442160386</v>
      </c>
      <c r="DE39" s="211">
        <v>1.8567658177498436</v>
      </c>
      <c r="DF39" s="212">
        <v>6601.9716560613442</v>
      </c>
      <c r="DG39" s="211">
        <v>145.4332654126689</v>
      </c>
      <c r="DH39" s="211">
        <v>13.870663379921195</v>
      </c>
      <c r="DI39" s="211">
        <v>16.612403194676713</v>
      </c>
      <c r="DJ39" s="211">
        <v>40.284072292168098</v>
      </c>
      <c r="DK39" s="212">
        <v>216.20040427943491</v>
      </c>
      <c r="DL39" s="211">
        <v>18.208146132773155</v>
      </c>
      <c r="DM39" s="211">
        <v>-0.13609896607333749</v>
      </c>
      <c r="DN39" s="211">
        <v>66.927198699644407</v>
      </c>
      <c r="DO39" s="212">
        <v>84.999245866344225</v>
      </c>
      <c r="DP39" s="211">
        <v>274.02616615416923</v>
      </c>
      <c r="DQ39" s="211">
        <v>32.803120403325657</v>
      </c>
      <c r="DR39" s="212">
        <v>306.82928655749487</v>
      </c>
      <c r="DS39" s="213">
        <v>608.02893670327398</v>
      </c>
      <c r="DT39" s="213">
        <v>7210.000592764618</v>
      </c>
    </row>
    <row r="40" spans="1:124" x14ac:dyDescent="0.25">
      <c r="A40" s="209">
        <v>2010</v>
      </c>
      <c r="B40" s="209" t="s">
        <v>263</v>
      </c>
      <c r="C40" s="210" t="s">
        <v>145</v>
      </c>
      <c r="D40" s="211">
        <v>37.896561322812552</v>
      </c>
      <c r="E40" s="211">
        <v>6.6804252484370025E-2</v>
      </c>
      <c r="F40" s="211">
        <v>0.14749994489827636</v>
      </c>
      <c r="G40" s="211">
        <v>2.9218767732274498</v>
      </c>
      <c r="H40" s="211">
        <v>1.9360128938533134</v>
      </c>
      <c r="I40" s="211">
        <v>15.313619514847151</v>
      </c>
      <c r="J40" s="211">
        <v>0.32307803816708652</v>
      </c>
      <c r="K40" s="211">
        <v>0.40517533246022236</v>
      </c>
      <c r="L40" s="211">
        <v>29.067016539208851</v>
      </c>
      <c r="M40" s="211">
        <v>1.4583620248773285E-2</v>
      </c>
      <c r="N40" s="211">
        <v>11.348958468496189</v>
      </c>
      <c r="O40" s="211">
        <v>0.40424644270078758</v>
      </c>
      <c r="P40" s="211">
        <v>0.38577071092036463</v>
      </c>
      <c r="Q40" s="211">
        <v>86.985838050382114</v>
      </c>
      <c r="R40" s="211">
        <v>0.283907358771044</v>
      </c>
      <c r="S40" s="211">
        <v>240.51434956306812</v>
      </c>
      <c r="T40" s="211">
        <v>53.374542710467388</v>
      </c>
      <c r="U40" s="211">
        <v>0.10502833455129743</v>
      </c>
      <c r="V40" s="211">
        <v>6.6765590270060198</v>
      </c>
      <c r="W40" s="211">
        <v>8.6225591816970404</v>
      </c>
      <c r="X40" s="211">
        <v>0.4460928797904537</v>
      </c>
      <c r="Y40" s="211">
        <v>35.589908655587635</v>
      </c>
      <c r="Z40" s="211">
        <v>4.1771353910110474</v>
      </c>
      <c r="AA40" s="211">
        <v>2.1959285171065792</v>
      </c>
      <c r="AB40" s="211">
        <v>0.31681656112253831</v>
      </c>
      <c r="AC40" s="211">
        <v>4.804689662448995</v>
      </c>
      <c r="AD40" s="211">
        <v>17.226641821407139</v>
      </c>
      <c r="AE40" s="211">
        <v>11.528385163275155</v>
      </c>
      <c r="AF40" s="211">
        <v>2.9700841247251808</v>
      </c>
      <c r="AG40" s="211">
        <v>30.169359434720075</v>
      </c>
      <c r="AH40" s="211">
        <v>0.12304716660280746</v>
      </c>
      <c r="AI40" s="211">
        <v>6.0275562551326818</v>
      </c>
      <c r="AJ40" s="211">
        <v>86.543727412040482</v>
      </c>
      <c r="AK40" s="211">
        <v>83.409905636874853</v>
      </c>
      <c r="AL40" s="211">
        <v>53.327277720093541</v>
      </c>
      <c r="AM40" s="211">
        <v>80.38532579772847</v>
      </c>
      <c r="AN40" s="211">
        <v>81.865578316774531</v>
      </c>
      <c r="AO40" s="211">
        <v>0.26280581130876174</v>
      </c>
      <c r="AP40" s="211">
        <v>25.183371522486247</v>
      </c>
      <c r="AQ40" s="211">
        <v>129.10534043120978</v>
      </c>
      <c r="AR40" s="211">
        <v>37.866243664394254</v>
      </c>
      <c r="AS40" s="211">
        <v>12.974412696550187</v>
      </c>
      <c r="AT40" s="211">
        <v>149.82161458903596</v>
      </c>
      <c r="AU40" s="211">
        <v>10.625472676751144</v>
      </c>
      <c r="AV40" s="211">
        <v>4.5173375482754556</v>
      </c>
      <c r="AW40" s="211">
        <v>0.46289178363057676</v>
      </c>
      <c r="AX40" s="211">
        <v>5.0968347422422537</v>
      </c>
      <c r="AY40" s="211">
        <v>17.419056310845651</v>
      </c>
      <c r="AZ40" s="211">
        <v>4.770636816313619</v>
      </c>
      <c r="BA40" s="211">
        <v>0.2827177592247912</v>
      </c>
      <c r="BB40" s="211">
        <v>10.442923417236337</v>
      </c>
      <c r="BC40" s="211">
        <v>6.8917246517282109</v>
      </c>
      <c r="BD40" s="211">
        <v>0.8842370736728048</v>
      </c>
      <c r="BE40" s="211">
        <v>0.28385937164963476</v>
      </c>
      <c r="BF40" s="211">
        <v>2.2919666707460884</v>
      </c>
      <c r="BG40" s="211">
        <v>33.009276860798508</v>
      </c>
      <c r="BH40" s="211">
        <v>2.6668240123589936E-2</v>
      </c>
      <c r="BI40" s="211">
        <v>2490.4072821281525</v>
      </c>
      <c r="BJ40" s="211">
        <v>72.349183853202376</v>
      </c>
      <c r="BK40" s="211">
        <v>342.44828276192857</v>
      </c>
      <c r="BL40" s="211">
        <v>8.321018186439316</v>
      </c>
      <c r="BM40" s="211">
        <v>27.575185735274456</v>
      </c>
      <c r="BN40" s="211">
        <v>17.659812399222023</v>
      </c>
      <c r="BO40" s="211">
        <v>2.1723231393257447</v>
      </c>
      <c r="BP40" s="211">
        <v>8.6337885993899803</v>
      </c>
      <c r="BQ40" s="211">
        <v>16.817210813527335</v>
      </c>
      <c r="BR40" s="211">
        <v>5.0924105280100136</v>
      </c>
      <c r="BS40" s="211">
        <v>7.3984316029035693</v>
      </c>
      <c r="BT40" s="211">
        <v>0.6101518033512594</v>
      </c>
      <c r="BU40" s="211">
        <v>18.869338553640187</v>
      </c>
      <c r="BV40" s="211">
        <v>4.8185933507810832</v>
      </c>
      <c r="BW40" s="211">
        <v>1.8800241162635998</v>
      </c>
      <c r="BX40" s="211">
        <v>11.899177357882925</v>
      </c>
      <c r="BY40" s="211">
        <v>31.385889712552611</v>
      </c>
      <c r="BZ40" s="211">
        <v>4.8085740750958879</v>
      </c>
      <c r="CA40" s="211">
        <v>1.117036444243805</v>
      </c>
      <c r="CB40" s="211">
        <v>3.309566609620596</v>
      </c>
      <c r="CC40" s="211">
        <v>1.5444708152455819</v>
      </c>
      <c r="CD40" s="211">
        <v>0.59356590657113883</v>
      </c>
      <c r="CE40" s="211">
        <v>0.62562117256126082</v>
      </c>
      <c r="CF40" s="211">
        <v>0.41199063236507782</v>
      </c>
      <c r="CG40" s="211">
        <v>0.51307240442766144</v>
      </c>
      <c r="CH40" s="211">
        <v>0.19015800420675744</v>
      </c>
      <c r="CI40" s="211">
        <v>0.69822613196633587</v>
      </c>
      <c r="CJ40" s="211">
        <v>0.80835857110126408</v>
      </c>
      <c r="CK40" s="211">
        <v>0.3146567560435129</v>
      </c>
      <c r="CL40" s="211">
        <v>2.4857869321497166</v>
      </c>
      <c r="CM40" s="211">
        <v>2.3478092206817882</v>
      </c>
      <c r="CN40" s="211">
        <v>1.0504405223156981</v>
      </c>
      <c r="CO40" s="211">
        <v>0.40435398142027612</v>
      </c>
      <c r="CP40" s="211">
        <v>4.3215934165024121</v>
      </c>
      <c r="CQ40" s="211">
        <v>2.1103506305863688</v>
      </c>
      <c r="CR40" s="211">
        <v>1.072866866482594</v>
      </c>
      <c r="CS40" s="211">
        <v>4.5457203840726521</v>
      </c>
      <c r="CT40" s="211">
        <v>3.4103996603688511</v>
      </c>
      <c r="CU40" s="211">
        <v>61.094517452845935</v>
      </c>
      <c r="CV40" s="211">
        <v>90.887177363744627</v>
      </c>
      <c r="CW40" s="211">
        <v>21.022765782970115</v>
      </c>
      <c r="CX40" s="211">
        <v>19.536737543506597</v>
      </c>
      <c r="CY40" s="211">
        <v>0.32637418260250162</v>
      </c>
      <c r="CZ40" s="211">
        <v>4.3882138317344896</v>
      </c>
      <c r="DA40" s="211">
        <v>12.61664574394359</v>
      </c>
      <c r="DB40" s="211">
        <v>5.2708218426479636</v>
      </c>
      <c r="DC40" s="211">
        <v>4.143941963188456</v>
      </c>
      <c r="DD40" s="211">
        <v>1.0656654209582113</v>
      </c>
      <c r="DE40" s="211">
        <v>3.3016884454335287</v>
      </c>
      <c r="DF40" s="212">
        <v>4778.7981145883859</v>
      </c>
      <c r="DG40" s="211">
        <v>116.36655340293676</v>
      </c>
      <c r="DH40" s="211">
        <v>3.1866532322170373</v>
      </c>
      <c r="DI40" s="211">
        <v>3.8060216355143308</v>
      </c>
      <c r="DJ40" s="211">
        <v>9.2311913535540118</v>
      </c>
      <c r="DK40" s="212">
        <v>132.59041962422214</v>
      </c>
      <c r="DL40" s="211">
        <v>29.664212323212567</v>
      </c>
      <c r="DM40" s="211">
        <v>0.30376290061217359</v>
      </c>
      <c r="DN40" s="211">
        <v>147.98432935352858</v>
      </c>
      <c r="DO40" s="212">
        <v>177.95230457735332</v>
      </c>
      <c r="DP40" s="211">
        <v>1490.0581993119479</v>
      </c>
      <c r="DQ40" s="211">
        <v>18.601359532236117</v>
      </c>
      <c r="DR40" s="212">
        <v>1508.6595588441839</v>
      </c>
      <c r="DS40" s="213">
        <v>1819.2022830457595</v>
      </c>
      <c r="DT40" s="213">
        <v>6598.000397634145</v>
      </c>
    </row>
    <row r="41" spans="1:124" x14ac:dyDescent="0.25">
      <c r="A41" s="209">
        <v>2010</v>
      </c>
      <c r="B41" s="209" t="s">
        <v>264</v>
      </c>
      <c r="C41" s="210" t="s">
        <v>146</v>
      </c>
      <c r="D41" s="211">
        <v>7.4622693220214931</v>
      </c>
      <c r="E41" s="211">
        <v>0.14134071892980191</v>
      </c>
      <c r="F41" s="211">
        <v>0.23674461593188628</v>
      </c>
      <c r="G41" s="211">
        <v>2.1345119927714746</v>
      </c>
      <c r="H41" s="211">
        <v>19.712085829302271</v>
      </c>
      <c r="I41" s="211">
        <v>1.6636924350323734</v>
      </c>
      <c r="J41" s="211">
        <v>12.962301645498332</v>
      </c>
      <c r="K41" s="211">
        <v>3.1672253072738967</v>
      </c>
      <c r="L41" s="211">
        <v>2.8160317816204499</v>
      </c>
      <c r="M41" s="211">
        <v>2.4602770636066518E-2</v>
      </c>
      <c r="N41" s="211">
        <v>2.8488327828987701</v>
      </c>
      <c r="O41" s="211">
        <v>1.5058091117867149</v>
      </c>
      <c r="P41" s="211">
        <v>2.4802758114389714</v>
      </c>
      <c r="Q41" s="211">
        <v>7.5345088522797958</v>
      </c>
      <c r="R41" s="211">
        <v>3.6511864082127272</v>
      </c>
      <c r="S41" s="211">
        <v>10.37594890223982</v>
      </c>
      <c r="T41" s="211">
        <v>8.3271156060845648</v>
      </c>
      <c r="U41" s="211">
        <v>0.18816689406693349</v>
      </c>
      <c r="V41" s="211">
        <v>5.8585461077536474</v>
      </c>
      <c r="W41" s="211">
        <v>0.48763482023476468</v>
      </c>
      <c r="X41" s="211">
        <v>0.42019773421203954</v>
      </c>
      <c r="Y41" s="211">
        <v>5.2744501907239387</v>
      </c>
      <c r="Z41" s="211">
        <v>1.6617179763192551</v>
      </c>
      <c r="AA41" s="211">
        <v>3.9075211686042612</v>
      </c>
      <c r="AB41" s="211">
        <v>10.719544205228864</v>
      </c>
      <c r="AC41" s="211">
        <v>2.7473494650056733</v>
      </c>
      <c r="AD41" s="211">
        <v>4.8272712395402042</v>
      </c>
      <c r="AE41" s="211">
        <v>3.5217544778841252</v>
      </c>
      <c r="AF41" s="211">
        <v>1.5490446910328859</v>
      </c>
      <c r="AG41" s="211">
        <v>1.4353057741450954</v>
      </c>
      <c r="AH41" s="211">
        <v>1.5656221186665602</v>
      </c>
      <c r="AI41" s="211">
        <v>3.2638644167861917</v>
      </c>
      <c r="AJ41" s="211">
        <v>15.704052817135885</v>
      </c>
      <c r="AK41" s="211">
        <v>20.966385938877476</v>
      </c>
      <c r="AL41" s="211">
        <v>5.4647659106847994</v>
      </c>
      <c r="AM41" s="211">
        <v>1643.868406644928</v>
      </c>
      <c r="AN41" s="211">
        <v>73.6898574174934</v>
      </c>
      <c r="AO41" s="211">
        <v>9.256548285541685</v>
      </c>
      <c r="AP41" s="211">
        <v>1359.2673496731356</v>
      </c>
      <c r="AQ41" s="211">
        <v>55.894455497347622</v>
      </c>
      <c r="AR41" s="211">
        <v>98.849115791445257</v>
      </c>
      <c r="AS41" s="211">
        <v>580.0693116590935</v>
      </c>
      <c r="AT41" s="211">
        <v>662.96506942896735</v>
      </c>
      <c r="AU41" s="211">
        <v>33.823223652907664</v>
      </c>
      <c r="AV41" s="211">
        <v>18.18080944040414</v>
      </c>
      <c r="AW41" s="211">
        <v>69.655166373048516</v>
      </c>
      <c r="AX41" s="211">
        <v>320.73782564426318</v>
      </c>
      <c r="AY41" s="211">
        <v>54.11499820117394</v>
      </c>
      <c r="AZ41" s="211">
        <v>9.4218743553440767</v>
      </c>
      <c r="BA41" s="211">
        <v>6.0271544869999856</v>
      </c>
      <c r="BB41" s="211">
        <v>104.68106747823126</v>
      </c>
      <c r="BC41" s="211">
        <v>27.305179708553467</v>
      </c>
      <c r="BD41" s="211">
        <v>5.043920324320017</v>
      </c>
      <c r="BE41" s="211">
        <v>12.31370876395205</v>
      </c>
      <c r="BF41" s="211">
        <v>0.54199285951954235</v>
      </c>
      <c r="BG41" s="211">
        <v>13.373850144289676</v>
      </c>
      <c r="BH41" s="211">
        <v>1.5718045075267775E-2</v>
      </c>
      <c r="BI41" s="211">
        <v>170.87361576672984</v>
      </c>
      <c r="BJ41" s="211">
        <v>9.9390737293130051</v>
      </c>
      <c r="BK41" s="211">
        <v>26.489040354065878</v>
      </c>
      <c r="BL41" s="211">
        <v>0.64364693188063393</v>
      </c>
      <c r="BM41" s="211">
        <v>7.2231066087727438</v>
      </c>
      <c r="BN41" s="211">
        <v>16.847748225113175</v>
      </c>
      <c r="BO41" s="211">
        <v>1.4038389349279998</v>
      </c>
      <c r="BP41" s="211">
        <v>0.75699507355068285</v>
      </c>
      <c r="BQ41" s="211">
        <v>2.4585329202740702</v>
      </c>
      <c r="BR41" s="211">
        <v>1.0056319131484932</v>
      </c>
      <c r="BS41" s="211">
        <v>0.74431054465559299</v>
      </c>
      <c r="BT41" s="211">
        <v>6.1383607425219221E-2</v>
      </c>
      <c r="BU41" s="211">
        <v>1.5098088273905195</v>
      </c>
      <c r="BV41" s="211">
        <v>0.38555430843181576</v>
      </c>
      <c r="BW41" s="211">
        <v>2.7767431873257684</v>
      </c>
      <c r="BX41" s="211">
        <v>4.4808839710909494</v>
      </c>
      <c r="BY41" s="211">
        <v>7.172254228362803</v>
      </c>
      <c r="BZ41" s="211">
        <v>3.2334850153884367</v>
      </c>
      <c r="CA41" s="211">
        <v>0.48716525674003019</v>
      </c>
      <c r="CB41" s="211">
        <v>8.0344105097459053</v>
      </c>
      <c r="CC41" s="211">
        <v>10.293596739540261</v>
      </c>
      <c r="CD41" s="211">
        <v>2.6087776369555891</v>
      </c>
      <c r="CE41" s="211">
        <v>2.4937637676465769</v>
      </c>
      <c r="CF41" s="211">
        <v>0.70603145096659536</v>
      </c>
      <c r="CG41" s="211">
        <v>0.93483175005384456</v>
      </c>
      <c r="CH41" s="211">
        <v>0.41340158671916927</v>
      </c>
      <c r="CI41" s="211">
        <v>2.0319958035843291</v>
      </c>
      <c r="CJ41" s="211">
        <v>2.0601543497619534</v>
      </c>
      <c r="CK41" s="211">
        <v>0.62173790814676499</v>
      </c>
      <c r="CL41" s="211">
        <v>1.5720157080074024</v>
      </c>
      <c r="CM41" s="211">
        <v>1.448714840485656</v>
      </c>
      <c r="CN41" s="211">
        <v>0.26011802749260121</v>
      </c>
      <c r="CO41" s="211">
        <v>1.2375082596323788</v>
      </c>
      <c r="CP41" s="211">
        <v>1.7401000102832003</v>
      </c>
      <c r="CQ41" s="211">
        <v>0.55312653997137318</v>
      </c>
      <c r="CR41" s="211">
        <v>0.38497044458188867</v>
      </c>
      <c r="CS41" s="211">
        <v>1.6724858473875235</v>
      </c>
      <c r="CT41" s="211">
        <v>1.5791259868602936</v>
      </c>
      <c r="CU41" s="211">
        <v>8.819136921054886</v>
      </c>
      <c r="CV41" s="211">
        <v>8.7777972017352983</v>
      </c>
      <c r="CW41" s="211">
        <v>7.2998574486274457</v>
      </c>
      <c r="CX41" s="211">
        <v>14.831489234937443</v>
      </c>
      <c r="CY41" s="211">
        <v>0.83554764767174028</v>
      </c>
      <c r="CZ41" s="211">
        <v>1.671413655474105</v>
      </c>
      <c r="DA41" s="211">
        <v>1.9554670761470141</v>
      </c>
      <c r="DB41" s="211">
        <v>2.5869268333345037</v>
      </c>
      <c r="DC41" s="211">
        <v>0.98329831035805537</v>
      </c>
      <c r="DD41" s="211">
        <v>1.6507464468395303</v>
      </c>
      <c r="DE41" s="211">
        <v>0.70884798084903144</v>
      </c>
      <c r="DF41" s="212">
        <v>5684.9644990463357</v>
      </c>
      <c r="DG41" s="211">
        <v>119.62310749178199</v>
      </c>
      <c r="DH41" s="211">
        <v>11.271146981617605</v>
      </c>
      <c r="DI41" s="211">
        <v>13.480273259126012</v>
      </c>
      <c r="DJ41" s="211">
        <v>32.71653572565608</v>
      </c>
      <c r="DK41" s="212">
        <v>177.09106345818171</v>
      </c>
      <c r="DL41" s="211">
        <v>118.58930153313503</v>
      </c>
      <c r="DM41" s="211">
        <v>-3.4159429854085627E-2</v>
      </c>
      <c r="DN41" s="211">
        <v>144.61399477505412</v>
      </c>
      <c r="DO41" s="212">
        <v>263.16913687833505</v>
      </c>
      <c r="DP41" s="211">
        <v>3098.5254146589114</v>
      </c>
      <c r="DQ41" s="211">
        <v>26.250461910993728</v>
      </c>
      <c r="DR41" s="212">
        <v>3124.775876569905</v>
      </c>
      <c r="DS41" s="213">
        <v>3565.0360769064218</v>
      </c>
      <c r="DT41" s="213">
        <v>9250.0005759527576</v>
      </c>
    </row>
    <row r="42" spans="1:124" x14ac:dyDescent="0.25">
      <c r="A42" s="209">
        <v>2010</v>
      </c>
      <c r="B42" s="209" t="s">
        <v>265</v>
      </c>
      <c r="C42" s="210" t="s">
        <v>147</v>
      </c>
      <c r="D42" s="211">
        <v>51.55186940499096</v>
      </c>
      <c r="E42" s="211">
        <v>0.1317035188356106</v>
      </c>
      <c r="F42" s="211">
        <v>0.17788304338643163</v>
      </c>
      <c r="G42" s="211">
        <v>0.42882063924061153</v>
      </c>
      <c r="H42" s="211">
        <v>6.4583529790300718</v>
      </c>
      <c r="I42" s="211">
        <v>1.4042807596811628</v>
      </c>
      <c r="J42" s="211">
        <v>2.9098891759038419</v>
      </c>
      <c r="K42" s="211">
        <v>2.1494281472401546</v>
      </c>
      <c r="L42" s="211">
        <v>4.6018608227550404</v>
      </c>
      <c r="M42" s="211">
        <v>3.3759347378846269E-2</v>
      </c>
      <c r="N42" s="211">
        <v>1.6511796756032313</v>
      </c>
      <c r="O42" s="211">
        <v>0.57799249581353329</v>
      </c>
      <c r="P42" s="211">
        <v>1.5562870485617104</v>
      </c>
      <c r="Q42" s="211">
        <v>2.6674044450590144</v>
      </c>
      <c r="R42" s="211">
        <v>0.68150189979975673</v>
      </c>
      <c r="S42" s="211">
        <v>2.1450736662178373</v>
      </c>
      <c r="T42" s="211">
        <v>3.0571719743601489</v>
      </c>
      <c r="U42" s="211">
        <v>1.1111192432927439</v>
      </c>
      <c r="V42" s="211">
        <v>4.5549545625709689</v>
      </c>
      <c r="W42" s="211">
        <v>0.25050182620067279</v>
      </c>
      <c r="X42" s="211">
        <v>0.10571130620906012</v>
      </c>
      <c r="Y42" s="211">
        <v>1.5001753216582288</v>
      </c>
      <c r="Z42" s="211">
        <v>1.6414147236381622</v>
      </c>
      <c r="AA42" s="211">
        <v>5.3413190892354017</v>
      </c>
      <c r="AB42" s="211">
        <v>1.0061642118828527</v>
      </c>
      <c r="AC42" s="211">
        <v>0.64754122961145366</v>
      </c>
      <c r="AD42" s="211">
        <v>1.776655023813313</v>
      </c>
      <c r="AE42" s="211">
        <v>97.958659516991972</v>
      </c>
      <c r="AF42" s="211">
        <v>8.1726798489037531</v>
      </c>
      <c r="AG42" s="211">
        <v>21.852836894862872</v>
      </c>
      <c r="AH42" s="211">
        <v>0.38089757390432272</v>
      </c>
      <c r="AI42" s="211">
        <v>11.184999829827031</v>
      </c>
      <c r="AJ42" s="211">
        <v>7.49168973799949</v>
      </c>
      <c r="AK42" s="211">
        <v>12.34420072846434</v>
      </c>
      <c r="AL42" s="211">
        <v>12.113155744892021</v>
      </c>
      <c r="AM42" s="211">
        <v>71.574415933591837</v>
      </c>
      <c r="AN42" s="211">
        <v>92.844769568199382</v>
      </c>
      <c r="AO42" s="211">
        <v>9.3704237726655553</v>
      </c>
      <c r="AP42" s="211">
        <v>209.66365621471041</v>
      </c>
      <c r="AQ42" s="211">
        <v>70.135182582629596</v>
      </c>
      <c r="AR42" s="211">
        <v>208.71598055069202</v>
      </c>
      <c r="AS42" s="211">
        <v>233.4578810862551</v>
      </c>
      <c r="AT42" s="211">
        <v>489.45020954357767</v>
      </c>
      <c r="AU42" s="211">
        <v>4.7894985023472447</v>
      </c>
      <c r="AV42" s="211">
        <v>106.4424975963382</v>
      </c>
      <c r="AW42" s="211">
        <v>31.025478866831914</v>
      </c>
      <c r="AX42" s="211">
        <v>69.28627254899591</v>
      </c>
      <c r="AY42" s="211">
        <v>206.12159085771273</v>
      </c>
      <c r="AZ42" s="211">
        <v>6.3562659628315696</v>
      </c>
      <c r="BA42" s="211">
        <v>37.020410586945147</v>
      </c>
      <c r="BB42" s="211">
        <v>95.455685876659743</v>
      </c>
      <c r="BC42" s="211">
        <v>406.63535355320369</v>
      </c>
      <c r="BD42" s="211">
        <v>2.9349020027056056</v>
      </c>
      <c r="BE42" s="211">
        <v>5.6136749289449179</v>
      </c>
      <c r="BF42" s="211">
        <v>2.4734308226443189</v>
      </c>
      <c r="BG42" s="211">
        <v>8.6873649352703257</v>
      </c>
      <c r="BH42" s="211">
        <v>2.7187234715362909E-2</v>
      </c>
      <c r="BI42" s="211">
        <v>217.30509442118537</v>
      </c>
      <c r="BJ42" s="211">
        <v>12.765624474264261</v>
      </c>
      <c r="BK42" s="211">
        <v>106.70304308528671</v>
      </c>
      <c r="BL42" s="211">
        <v>2.5927359159173973</v>
      </c>
      <c r="BM42" s="211">
        <v>3.0605964729655271</v>
      </c>
      <c r="BN42" s="211">
        <v>7.4969808900202777</v>
      </c>
      <c r="BO42" s="211">
        <v>2.1337891947614773</v>
      </c>
      <c r="BP42" s="211">
        <v>2.1725498401873575</v>
      </c>
      <c r="BQ42" s="211">
        <v>4.2314368249066918</v>
      </c>
      <c r="BR42" s="211">
        <v>4.1289836902517543</v>
      </c>
      <c r="BS42" s="211">
        <v>0.85561793800455177</v>
      </c>
      <c r="BT42" s="211">
        <v>7.0563175531456995E-2</v>
      </c>
      <c r="BU42" s="211">
        <v>1.5880375094038643</v>
      </c>
      <c r="BV42" s="211">
        <v>0.4055312782613783</v>
      </c>
      <c r="BW42" s="211">
        <v>3.960876545542539</v>
      </c>
      <c r="BX42" s="211">
        <v>5.2406374873161328</v>
      </c>
      <c r="BY42" s="211">
        <v>30.092398685348677</v>
      </c>
      <c r="BZ42" s="211">
        <v>7.4086776939188868</v>
      </c>
      <c r="CA42" s="211">
        <v>2.6232640649261367</v>
      </c>
      <c r="CB42" s="211">
        <v>11.265622810291427</v>
      </c>
      <c r="CC42" s="211">
        <v>17.599502498138246</v>
      </c>
      <c r="CD42" s="211">
        <v>1.9722433737266056</v>
      </c>
      <c r="CE42" s="211">
        <v>1.7937570145299957</v>
      </c>
      <c r="CF42" s="211">
        <v>0.88389015641123503</v>
      </c>
      <c r="CG42" s="211">
        <v>1.2132241778721125</v>
      </c>
      <c r="CH42" s="211">
        <v>1.5674127988640987</v>
      </c>
      <c r="CI42" s="211">
        <v>2.4315446731174846</v>
      </c>
      <c r="CJ42" s="211">
        <v>3.6290249660402996</v>
      </c>
      <c r="CK42" s="211">
        <v>1.7253218398966743</v>
      </c>
      <c r="CL42" s="211">
        <v>2.6168294432443941</v>
      </c>
      <c r="CM42" s="211">
        <v>1.66699010234495</v>
      </c>
      <c r="CN42" s="211">
        <v>0.39390432628781707</v>
      </c>
      <c r="CO42" s="211">
        <v>1.7053344206093655</v>
      </c>
      <c r="CP42" s="211">
        <v>1.8641175794825851</v>
      </c>
      <c r="CQ42" s="211">
        <v>0.81847042192296071</v>
      </c>
      <c r="CR42" s="211">
        <v>0.44062699409200884</v>
      </c>
      <c r="CS42" s="211">
        <v>7.6806799120478786</v>
      </c>
      <c r="CT42" s="211">
        <v>2.95598724777226</v>
      </c>
      <c r="CU42" s="211">
        <v>17.196962445651351</v>
      </c>
      <c r="CV42" s="211">
        <v>10.196945650174241</v>
      </c>
      <c r="CW42" s="211">
        <v>8.4095913559453699</v>
      </c>
      <c r="CX42" s="211">
        <v>14.427488140357969</v>
      </c>
      <c r="CY42" s="211">
        <v>1.0062699910750073</v>
      </c>
      <c r="CZ42" s="211">
        <v>2.0431773146563637</v>
      </c>
      <c r="DA42" s="211">
        <v>2.0719557605484535</v>
      </c>
      <c r="DB42" s="211">
        <v>3.0011834013917054</v>
      </c>
      <c r="DC42" s="211">
        <v>1.1689750539258077</v>
      </c>
      <c r="DD42" s="211">
        <v>0.7344974474068855</v>
      </c>
      <c r="DE42" s="211">
        <v>2.0684319526032171</v>
      </c>
      <c r="DF42" s="212">
        <v>3181.0876714447145</v>
      </c>
      <c r="DG42" s="211">
        <v>140.72294886075841</v>
      </c>
      <c r="DH42" s="211">
        <v>12.508230197127538</v>
      </c>
      <c r="DI42" s="211">
        <v>14.843771135386019</v>
      </c>
      <c r="DJ42" s="211">
        <v>36.274854520389844</v>
      </c>
      <c r="DK42" s="212">
        <v>204.34980471366183</v>
      </c>
      <c r="DL42" s="211">
        <v>49.9823595940912</v>
      </c>
      <c r="DM42" s="211">
        <v>-0.10446245325185202</v>
      </c>
      <c r="DN42" s="211">
        <v>191.32480013950331</v>
      </c>
      <c r="DO42" s="212">
        <v>241.20269728034265</v>
      </c>
      <c r="DP42" s="211">
        <v>4829.6624851197457</v>
      </c>
      <c r="DQ42" s="211">
        <v>35.697719582737683</v>
      </c>
      <c r="DR42" s="212">
        <v>4865.3602047024833</v>
      </c>
      <c r="DS42" s="213">
        <v>5310.9127066964875</v>
      </c>
      <c r="DT42" s="213">
        <v>8492.0003781412015</v>
      </c>
    </row>
    <row r="43" spans="1:124" x14ac:dyDescent="0.25">
      <c r="A43" s="209">
        <v>2010</v>
      </c>
      <c r="B43" s="209" t="s">
        <v>266</v>
      </c>
      <c r="C43" s="210" t="s">
        <v>148</v>
      </c>
      <c r="D43" s="211">
        <v>0.74007042600398476</v>
      </c>
      <c r="E43" s="211">
        <v>0.23212222155646178</v>
      </c>
      <c r="F43" s="211">
        <v>6.9197434685218648E-2</v>
      </c>
      <c r="G43" s="211">
        <v>0.52426665427044339</v>
      </c>
      <c r="H43" s="211">
        <v>4.7661876896092128</v>
      </c>
      <c r="I43" s="211">
        <v>0.85943597337241817</v>
      </c>
      <c r="J43" s="211">
        <v>0.30065163655682692</v>
      </c>
      <c r="K43" s="211">
        <v>0.63680486372915124</v>
      </c>
      <c r="L43" s="211">
        <v>0.35522529789097246</v>
      </c>
      <c r="M43" s="211">
        <v>2.0206548465044088E-2</v>
      </c>
      <c r="N43" s="211">
        <v>0.35521260963607054</v>
      </c>
      <c r="O43" s="211">
        <v>0.29377500125700384</v>
      </c>
      <c r="P43" s="211">
        <v>0.4792174491982818</v>
      </c>
      <c r="Q43" s="211">
        <v>0.93029757178786043</v>
      </c>
      <c r="R43" s="211">
        <v>0.14220580473843458</v>
      </c>
      <c r="S43" s="211">
        <v>0.79309333275789373</v>
      </c>
      <c r="T43" s="211">
        <v>0.51719220769955565</v>
      </c>
      <c r="U43" s="211">
        <v>9.4671823425640483E-2</v>
      </c>
      <c r="V43" s="211">
        <v>0.25995866204622425</v>
      </c>
      <c r="W43" s="211">
        <v>0.2341472083615192</v>
      </c>
      <c r="X43" s="211">
        <v>4.9307730123089595E-2</v>
      </c>
      <c r="Y43" s="211">
        <v>0.92667241550318213</v>
      </c>
      <c r="Z43" s="211">
        <v>0.69343642294336327</v>
      </c>
      <c r="AA43" s="211">
        <v>2.3118261084617071</v>
      </c>
      <c r="AB43" s="211">
        <v>0.39260299699882106</v>
      </c>
      <c r="AC43" s="211">
        <v>0.1456382403801873</v>
      </c>
      <c r="AD43" s="211">
        <v>0.27184130618529107</v>
      </c>
      <c r="AE43" s="211">
        <v>0.82467024692602886</v>
      </c>
      <c r="AF43" s="211">
        <v>0.22746644302813893</v>
      </c>
      <c r="AG43" s="211">
        <v>1.1499180847773398</v>
      </c>
      <c r="AH43" s="211">
        <v>0.21491065942499354</v>
      </c>
      <c r="AI43" s="211">
        <v>0.49387040430322349</v>
      </c>
      <c r="AJ43" s="211">
        <v>3.7365552082938387</v>
      </c>
      <c r="AK43" s="211">
        <v>0.57954751920561232</v>
      </c>
      <c r="AL43" s="211">
        <v>0.57777573163470997</v>
      </c>
      <c r="AM43" s="211">
        <v>0.96093726146429148</v>
      </c>
      <c r="AN43" s="211">
        <v>0.80592976210541445</v>
      </c>
      <c r="AO43" s="211">
        <v>545.63554886091435</v>
      </c>
      <c r="AP43" s="211">
        <v>8.8223681753138052</v>
      </c>
      <c r="AQ43" s="211">
        <v>61.953974326189751</v>
      </c>
      <c r="AR43" s="211">
        <v>4.7172040343837258</v>
      </c>
      <c r="AS43" s="211">
        <v>17.234461593093126</v>
      </c>
      <c r="AT43" s="211">
        <v>12.349459635760649</v>
      </c>
      <c r="AU43" s="211">
        <v>1.1295479206476027</v>
      </c>
      <c r="AV43" s="211">
        <v>3.9086029524443702</v>
      </c>
      <c r="AW43" s="211">
        <v>13.675939129005915</v>
      </c>
      <c r="AX43" s="211">
        <v>1.1229638137104279</v>
      </c>
      <c r="AY43" s="211">
        <v>14.983930286935029</v>
      </c>
      <c r="AZ43" s="211">
        <v>0.66331625692215512</v>
      </c>
      <c r="BA43" s="211">
        <v>1.1979155949416509</v>
      </c>
      <c r="BB43" s="211">
        <v>10.100601289952344</v>
      </c>
      <c r="BC43" s="211">
        <v>8.481471087799612</v>
      </c>
      <c r="BD43" s="211">
        <v>2.195811486501686</v>
      </c>
      <c r="BE43" s="211">
        <v>1.0432313318954098</v>
      </c>
      <c r="BF43" s="211">
        <v>0.67124664503891529</v>
      </c>
      <c r="BG43" s="211">
        <v>2.8213893057077932</v>
      </c>
      <c r="BH43" s="211">
        <v>4.459410234287587E-2</v>
      </c>
      <c r="BI43" s="211">
        <v>26.38630737555609</v>
      </c>
      <c r="BJ43" s="211">
        <v>3.0037312483317806</v>
      </c>
      <c r="BK43" s="211">
        <v>12.252028093911713</v>
      </c>
      <c r="BL43" s="211">
        <v>0.29770728522262846</v>
      </c>
      <c r="BM43" s="211">
        <v>1.262744513664704</v>
      </c>
      <c r="BN43" s="211">
        <v>1.6548033770050476</v>
      </c>
      <c r="BO43" s="211">
        <v>0.55347371877610685</v>
      </c>
      <c r="BP43" s="211">
        <v>0.66576727411879599</v>
      </c>
      <c r="BQ43" s="211">
        <v>1.9188403335436903</v>
      </c>
      <c r="BR43" s="211">
        <v>0.54444190526656322</v>
      </c>
      <c r="BS43" s="211">
        <v>0.41475135312980504</v>
      </c>
      <c r="BT43" s="211">
        <v>0</v>
      </c>
      <c r="BU43" s="211">
        <v>0.7908205444058366</v>
      </c>
      <c r="BV43" s="211">
        <v>0</v>
      </c>
      <c r="BW43" s="211">
        <v>1.1374256142753796</v>
      </c>
      <c r="BX43" s="211">
        <v>0.92182403944899638</v>
      </c>
      <c r="BY43" s="211">
        <v>9.167235787118571</v>
      </c>
      <c r="BZ43" s="211">
        <v>2.5136788931367904</v>
      </c>
      <c r="CA43" s="211">
        <v>0.40796953751921067</v>
      </c>
      <c r="CB43" s="211">
        <v>4.7899472843429773</v>
      </c>
      <c r="CC43" s="211">
        <v>1.4106016576889793</v>
      </c>
      <c r="CD43" s="211">
        <v>1.3986528051075768</v>
      </c>
      <c r="CE43" s="211">
        <v>0.59261816667362266</v>
      </c>
      <c r="CF43" s="211">
        <v>0.46779189613959282</v>
      </c>
      <c r="CG43" s="211">
        <v>0.48487986808916345</v>
      </c>
      <c r="CH43" s="211">
        <v>0.28163165421532627</v>
      </c>
      <c r="CI43" s="211">
        <v>0.66002771998017828</v>
      </c>
      <c r="CJ43" s="211">
        <v>1.1380076343423453</v>
      </c>
      <c r="CK43" s="211">
        <v>0.20774250729574781</v>
      </c>
      <c r="CL43" s="211">
        <v>1.1274194450206092</v>
      </c>
      <c r="CM43" s="211">
        <v>0.37453456226871362</v>
      </c>
      <c r="CN43" s="211">
        <v>0.30805573593797525</v>
      </c>
      <c r="CO43" s="211">
        <v>0.57379280255187615</v>
      </c>
      <c r="CP43" s="211">
        <v>0.42636095645589284</v>
      </c>
      <c r="CQ43" s="211">
        <v>0.34301096468823267</v>
      </c>
      <c r="CR43" s="211">
        <v>0.1405987989958784</v>
      </c>
      <c r="CS43" s="211">
        <v>0.48445837954855553</v>
      </c>
      <c r="CT43" s="211">
        <v>0.67108852727280643</v>
      </c>
      <c r="CU43" s="211">
        <v>1367.9486568450852</v>
      </c>
      <c r="CV43" s="211">
        <v>6.9391006005103621</v>
      </c>
      <c r="CW43" s="211">
        <v>5.4467395102418461</v>
      </c>
      <c r="CX43" s="211">
        <v>2.5678630989663844</v>
      </c>
      <c r="CY43" s="211">
        <v>0.21641616231150101</v>
      </c>
      <c r="CZ43" s="211">
        <v>0.51034445074401413</v>
      </c>
      <c r="DA43" s="211">
        <v>0.43810874869759359</v>
      </c>
      <c r="DB43" s="211">
        <v>1.0726946375950792</v>
      </c>
      <c r="DC43" s="211">
        <v>0.25424624606439711</v>
      </c>
      <c r="DD43" s="211">
        <v>0.51315011973202684</v>
      </c>
      <c r="DE43" s="211">
        <v>0.83988276541967455</v>
      </c>
      <c r="DF43" s="212">
        <v>2206.2424002347243</v>
      </c>
      <c r="DG43" s="211">
        <v>74.130144724487593</v>
      </c>
      <c r="DH43" s="211">
        <v>0.78592871296874356</v>
      </c>
      <c r="DI43" s="211">
        <v>0.78833812685659732</v>
      </c>
      <c r="DJ43" s="211">
        <v>2.2774977294231347</v>
      </c>
      <c r="DK43" s="212">
        <v>77.981909293736067</v>
      </c>
      <c r="DL43" s="211">
        <v>118.02294906131597</v>
      </c>
      <c r="DM43" s="211">
        <v>0.49569812957367226</v>
      </c>
      <c r="DN43" s="211">
        <v>12.840807704653782</v>
      </c>
      <c r="DO43" s="212">
        <v>131.35945489554342</v>
      </c>
      <c r="DP43" s="211">
        <v>336.77401200575184</v>
      </c>
      <c r="DQ43" s="211">
        <v>9.6423203307186078</v>
      </c>
      <c r="DR43" s="212">
        <v>346.41633233647048</v>
      </c>
      <c r="DS43" s="213">
        <v>555.75769652574991</v>
      </c>
      <c r="DT43" s="213">
        <v>2762.0000967604742</v>
      </c>
    </row>
    <row r="44" spans="1:124" x14ac:dyDescent="0.25">
      <c r="A44" s="209">
        <v>2010</v>
      </c>
      <c r="B44" s="209" t="s">
        <v>267</v>
      </c>
      <c r="C44" s="210" t="s">
        <v>149</v>
      </c>
      <c r="D44" s="211">
        <v>169.56410595589469</v>
      </c>
      <c r="E44" s="211">
        <v>4.5642085565144699</v>
      </c>
      <c r="F44" s="211">
        <v>6.559828493183268</v>
      </c>
      <c r="G44" s="211">
        <v>41.583221817711227</v>
      </c>
      <c r="H44" s="211">
        <v>439.6796674048116</v>
      </c>
      <c r="I44" s="211">
        <v>21.503327675294955</v>
      </c>
      <c r="J44" s="211">
        <v>138.4808092552048</v>
      </c>
      <c r="K44" s="211">
        <v>54.375706579758891</v>
      </c>
      <c r="L44" s="211">
        <v>77.837361878638276</v>
      </c>
      <c r="M44" s="211">
        <v>0.19396779023211116</v>
      </c>
      <c r="N44" s="211">
        <v>48.920350793611377</v>
      </c>
      <c r="O44" s="211">
        <v>5.6571519612371697</v>
      </c>
      <c r="P44" s="211">
        <v>71.062681886343796</v>
      </c>
      <c r="Q44" s="211">
        <v>197.46034418607627</v>
      </c>
      <c r="R44" s="211">
        <v>122.10009223356522</v>
      </c>
      <c r="S44" s="211">
        <v>344.51626900455176</v>
      </c>
      <c r="T44" s="211">
        <v>263.71695626906592</v>
      </c>
      <c r="U44" s="211">
        <v>3.3968194566115901</v>
      </c>
      <c r="V44" s="211">
        <v>25.988111508196351</v>
      </c>
      <c r="W44" s="211">
        <v>14.121317354344614</v>
      </c>
      <c r="X44" s="211">
        <v>13.179355568949553</v>
      </c>
      <c r="Y44" s="211">
        <v>162.19439251241968</v>
      </c>
      <c r="Z44" s="211">
        <v>30.369070651336941</v>
      </c>
      <c r="AA44" s="211">
        <v>73.528763335834228</v>
      </c>
      <c r="AB44" s="211">
        <v>129.2201795890617</v>
      </c>
      <c r="AC44" s="211">
        <v>55.480422019598599</v>
      </c>
      <c r="AD44" s="211">
        <v>114.01205527991601</v>
      </c>
      <c r="AE44" s="211">
        <v>36.731654369403607</v>
      </c>
      <c r="AF44" s="211">
        <v>14.861029679794797</v>
      </c>
      <c r="AG44" s="211">
        <v>36.397896725358144</v>
      </c>
      <c r="AH44" s="211">
        <v>15.614970813892528</v>
      </c>
      <c r="AI44" s="211">
        <v>90.290441331801063</v>
      </c>
      <c r="AJ44" s="211">
        <v>509.70009035566943</v>
      </c>
      <c r="AK44" s="211">
        <v>137.85849385103742</v>
      </c>
      <c r="AL44" s="211">
        <v>104.503197727279</v>
      </c>
      <c r="AM44" s="211">
        <v>87.068093960991561</v>
      </c>
      <c r="AN44" s="211">
        <v>118.13100673556066</v>
      </c>
      <c r="AO44" s="211">
        <v>130.61492963002422</v>
      </c>
      <c r="AP44" s="211">
        <v>1982.5559551737181</v>
      </c>
      <c r="AQ44" s="211">
        <v>533.6353263322286</v>
      </c>
      <c r="AR44" s="211">
        <v>590.34301603829488</v>
      </c>
      <c r="AS44" s="211">
        <v>1730.2225263410076</v>
      </c>
      <c r="AT44" s="211">
        <v>1833.8239177734658</v>
      </c>
      <c r="AU44" s="211">
        <v>161.61299836511873</v>
      </c>
      <c r="AV44" s="211">
        <v>264.26363088773195</v>
      </c>
      <c r="AW44" s="211">
        <v>184.10329083630049</v>
      </c>
      <c r="AX44" s="211">
        <v>131.52976345906856</v>
      </c>
      <c r="AY44" s="211">
        <v>287.91481093739338</v>
      </c>
      <c r="AZ44" s="211">
        <v>23.148598750763245</v>
      </c>
      <c r="BA44" s="211">
        <v>106.62748939068317</v>
      </c>
      <c r="BB44" s="211">
        <v>160.39827892034211</v>
      </c>
      <c r="BC44" s="211">
        <v>348.28904508140158</v>
      </c>
      <c r="BD44" s="211">
        <v>40.587601916412808</v>
      </c>
      <c r="BE44" s="211">
        <v>24.09274445515754</v>
      </c>
      <c r="BF44" s="211">
        <v>6.8799269956503997</v>
      </c>
      <c r="BG44" s="211">
        <v>85.984205099067665</v>
      </c>
      <c r="BH44" s="211">
        <v>8.0970544562667668E-2</v>
      </c>
      <c r="BI44" s="211">
        <v>4201.2285753770502</v>
      </c>
      <c r="BJ44" s="211">
        <v>155.40280563819468</v>
      </c>
      <c r="BK44" s="211">
        <v>412.33798837076114</v>
      </c>
      <c r="BL44" s="211">
        <v>10.019241073485546</v>
      </c>
      <c r="BM44" s="211">
        <v>66.56383184122744</v>
      </c>
      <c r="BN44" s="211">
        <v>43.697341772457911</v>
      </c>
      <c r="BO44" s="211">
        <v>36.924467760316638</v>
      </c>
      <c r="BP44" s="211">
        <v>11.671062020382958</v>
      </c>
      <c r="BQ44" s="211">
        <v>41.152610296734245</v>
      </c>
      <c r="BR44" s="211">
        <v>14.564338807561814</v>
      </c>
      <c r="BS44" s="211">
        <v>7.5917305820719614</v>
      </c>
      <c r="BT44" s="211">
        <v>0.62609325243882885</v>
      </c>
      <c r="BU44" s="211">
        <v>18.792289536035408</v>
      </c>
      <c r="BV44" s="211">
        <v>0</v>
      </c>
      <c r="BW44" s="211">
        <v>13.027513038551989</v>
      </c>
      <c r="BX44" s="211">
        <v>13.112444974883639</v>
      </c>
      <c r="BY44" s="211">
        <v>106.81244676690339</v>
      </c>
      <c r="BZ44" s="211">
        <v>37.830795595189564</v>
      </c>
      <c r="CA44" s="211">
        <v>6.16614362458784</v>
      </c>
      <c r="CB44" s="211">
        <v>61.325733458975272</v>
      </c>
      <c r="CC44" s="211">
        <v>32.482680873036337</v>
      </c>
      <c r="CD44" s="211">
        <v>38.856357877280168</v>
      </c>
      <c r="CE44" s="211">
        <v>53.343528278920871</v>
      </c>
      <c r="CF44" s="211">
        <v>3.0930928876756694</v>
      </c>
      <c r="CG44" s="211">
        <v>5.771581280126064</v>
      </c>
      <c r="CH44" s="211">
        <v>3.9948421614720311</v>
      </c>
      <c r="CI44" s="211">
        <v>7.0486364725138229</v>
      </c>
      <c r="CJ44" s="211">
        <v>16.411810360918526</v>
      </c>
      <c r="CK44" s="211">
        <v>3.1059683972183079</v>
      </c>
      <c r="CL44" s="211">
        <v>22.631306968978695</v>
      </c>
      <c r="CM44" s="211">
        <v>6.4803894328522569</v>
      </c>
      <c r="CN44" s="211">
        <v>4.3956286886666058</v>
      </c>
      <c r="CO44" s="211">
        <v>12.180179021803427</v>
      </c>
      <c r="CP44" s="211">
        <v>15.509275130940754</v>
      </c>
      <c r="CQ44" s="211">
        <v>4.5110938538096601</v>
      </c>
      <c r="CR44" s="211">
        <v>2.1433504312802225</v>
      </c>
      <c r="CS44" s="211">
        <v>14.858623613685985</v>
      </c>
      <c r="CT44" s="211">
        <v>6.0849775109158202</v>
      </c>
      <c r="CU44" s="211">
        <v>225.57162325656734</v>
      </c>
      <c r="CV44" s="211">
        <v>125.8053135584634</v>
      </c>
      <c r="CW44" s="211">
        <v>94.026278667153477</v>
      </c>
      <c r="CX44" s="211">
        <v>118.0892643708081</v>
      </c>
      <c r="CY44" s="211">
        <v>2.0465755338248268</v>
      </c>
      <c r="CZ44" s="211">
        <v>5.2481499589599068</v>
      </c>
      <c r="DA44" s="211">
        <v>8.6402328995645092</v>
      </c>
      <c r="DB44" s="211">
        <v>23.384447153497067</v>
      </c>
      <c r="DC44" s="211">
        <v>2.2045633612619255</v>
      </c>
      <c r="DD44" s="211">
        <v>20.917391817891922</v>
      </c>
      <c r="DE44" s="211">
        <v>6.8196162722584157</v>
      </c>
      <c r="DF44" s="212">
        <v>18551.636675377315</v>
      </c>
      <c r="DG44" s="211">
        <v>635.84796111226694</v>
      </c>
      <c r="DH44" s="211">
        <v>5.8674771641500056</v>
      </c>
      <c r="DI44" s="211">
        <v>4.1541763995585548</v>
      </c>
      <c r="DJ44" s="211">
        <v>16.143648992284938</v>
      </c>
      <c r="DK44" s="212">
        <v>662.01326366826049</v>
      </c>
      <c r="DL44" s="211">
        <v>2073.8210121174652</v>
      </c>
      <c r="DM44" s="211">
        <v>1.3757935473811893</v>
      </c>
      <c r="DN44" s="211">
        <v>883.63539897383259</v>
      </c>
      <c r="DO44" s="212">
        <v>2958.8322046386793</v>
      </c>
      <c r="DP44" s="211">
        <v>3782.7900897159147</v>
      </c>
      <c r="DQ44" s="211">
        <v>126.72893836482771</v>
      </c>
      <c r="DR44" s="212">
        <v>3909.5190280807424</v>
      </c>
      <c r="DS44" s="213">
        <v>7530.3644963876823</v>
      </c>
      <c r="DT44" s="213">
        <v>26082.001171764998</v>
      </c>
    </row>
    <row r="45" spans="1:124" x14ac:dyDescent="0.25">
      <c r="A45" s="209">
        <v>2010</v>
      </c>
      <c r="B45" s="209" t="s">
        <v>268</v>
      </c>
      <c r="C45" s="210" t="s">
        <v>150</v>
      </c>
      <c r="D45" s="211">
        <v>18.724057448254278</v>
      </c>
      <c r="E45" s="211">
        <v>4.5960641919536265</v>
      </c>
      <c r="F45" s="211">
        <v>2.1253042802402415</v>
      </c>
      <c r="G45" s="211">
        <v>18.257560412155538</v>
      </c>
      <c r="H45" s="211">
        <v>63.065862663980241</v>
      </c>
      <c r="I45" s="211">
        <v>8.7657776801934641</v>
      </c>
      <c r="J45" s="211">
        <v>10.869276612604386</v>
      </c>
      <c r="K45" s="211">
        <v>19.831378529025876</v>
      </c>
      <c r="L45" s="211">
        <v>10.100643691698821</v>
      </c>
      <c r="M45" s="211">
        <v>0.43332566130555839</v>
      </c>
      <c r="N45" s="211">
        <v>10.999121573180686</v>
      </c>
      <c r="O45" s="211">
        <v>5.0541303981083017</v>
      </c>
      <c r="P45" s="211">
        <v>14.128481274885383</v>
      </c>
      <c r="Q45" s="211">
        <v>26.199278518141423</v>
      </c>
      <c r="R45" s="211">
        <v>4.3009041765550302</v>
      </c>
      <c r="S45" s="211">
        <v>24.156361322048383</v>
      </c>
      <c r="T45" s="211">
        <v>15.694886898143411</v>
      </c>
      <c r="U45" s="211">
        <v>2.2188578669249019</v>
      </c>
      <c r="V45" s="211">
        <v>7.3894134575109769</v>
      </c>
      <c r="W45" s="211">
        <v>4.8667888567159903</v>
      </c>
      <c r="X45" s="211">
        <v>1.3708596623942784</v>
      </c>
      <c r="Y45" s="211">
        <v>31.178656878665763</v>
      </c>
      <c r="Z45" s="211">
        <v>15.373245622838294</v>
      </c>
      <c r="AA45" s="211">
        <v>27.311653886642297</v>
      </c>
      <c r="AB45" s="211">
        <v>13.858667748304821</v>
      </c>
      <c r="AC45" s="211">
        <v>4.9923504865851607</v>
      </c>
      <c r="AD45" s="211">
        <v>7.9947155587797374</v>
      </c>
      <c r="AE45" s="211">
        <v>26.427919418982984</v>
      </c>
      <c r="AF45" s="211">
        <v>7.0635546349105027</v>
      </c>
      <c r="AG45" s="211">
        <v>34.09316056612407</v>
      </c>
      <c r="AH45" s="211">
        <v>6.7276055387892688</v>
      </c>
      <c r="AI45" s="211">
        <v>14.268731863413961</v>
      </c>
      <c r="AJ45" s="211">
        <v>66.651853370374624</v>
      </c>
      <c r="AK45" s="211">
        <v>19.443491430475699</v>
      </c>
      <c r="AL45" s="211">
        <v>16.649185350280515</v>
      </c>
      <c r="AM45" s="211">
        <v>34.007914327314793</v>
      </c>
      <c r="AN45" s="211">
        <v>29.628542307203901</v>
      </c>
      <c r="AO45" s="211">
        <v>118.43312715425752</v>
      </c>
      <c r="AP45" s="211">
        <v>95.229939778198585</v>
      </c>
      <c r="AQ45" s="211">
        <v>2249.3958613056275</v>
      </c>
      <c r="AR45" s="211">
        <v>178.4245923559813</v>
      </c>
      <c r="AS45" s="211">
        <v>329.48035020411305</v>
      </c>
      <c r="AT45" s="211">
        <v>389.81382200774857</v>
      </c>
      <c r="AU45" s="211">
        <v>39.776752865006948</v>
      </c>
      <c r="AV45" s="211">
        <v>128.73925097983033</v>
      </c>
      <c r="AW45" s="211">
        <v>207.54085558543474</v>
      </c>
      <c r="AX45" s="211">
        <v>32.790033700190037</v>
      </c>
      <c r="AY45" s="211">
        <v>491.73272011135651</v>
      </c>
      <c r="AZ45" s="211">
        <v>22.412593881828442</v>
      </c>
      <c r="BA45" s="211">
        <v>35.573213407852826</v>
      </c>
      <c r="BB45" s="211">
        <v>321.43327332390982</v>
      </c>
      <c r="BC45" s="211">
        <v>296.29041877691395</v>
      </c>
      <c r="BD45" s="211">
        <v>72.128687761893843</v>
      </c>
      <c r="BE45" s="211">
        <v>34.69122519516106</v>
      </c>
      <c r="BF45" s="211">
        <v>13.59474627562683</v>
      </c>
      <c r="BG45" s="211">
        <v>95.633959627648423</v>
      </c>
      <c r="BH45" s="211">
        <v>1.4081012704813411</v>
      </c>
      <c r="BI45" s="211">
        <v>957.08899910930438</v>
      </c>
      <c r="BJ45" s="211">
        <v>97.96282728465232</v>
      </c>
      <c r="BK45" s="211">
        <v>363.6086240063625</v>
      </c>
      <c r="BL45" s="211">
        <v>0</v>
      </c>
      <c r="BM45" s="211">
        <v>43.685121176330995</v>
      </c>
      <c r="BN45" s="211">
        <v>53.81882446687306</v>
      </c>
      <c r="BO45" s="211">
        <v>19.074032853749486</v>
      </c>
      <c r="BP45" s="211">
        <v>20.827912917096263</v>
      </c>
      <c r="BQ45" s="211">
        <v>53.216295221780548</v>
      </c>
      <c r="BR45" s="211">
        <v>16.435883879127196</v>
      </c>
      <c r="BS45" s="211">
        <v>11.188965677717736</v>
      </c>
      <c r="BT45" s="211">
        <v>0</v>
      </c>
      <c r="BU45" s="211">
        <v>20.705087077582075</v>
      </c>
      <c r="BV45" s="211">
        <v>0</v>
      </c>
      <c r="BW45" s="211">
        <v>15.263929617571179</v>
      </c>
      <c r="BX45" s="211">
        <v>24.580845439369895</v>
      </c>
      <c r="BY45" s="211">
        <v>320.75570107691101</v>
      </c>
      <c r="BZ45" s="211">
        <v>81.711175096313241</v>
      </c>
      <c r="CA45" s="211">
        <v>11.964466462906538</v>
      </c>
      <c r="CB45" s="211">
        <v>151.36937557741379</v>
      </c>
      <c r="CC45" s="211">
        <v>36.61419279491372</v>
      </c>
      <c r="CD45" s="211">
        <v>41.965189747671054</v>
      </c>
      <c r="CE45" s="211">
        <v>17.948924714000668</v>
      </c>
      <c r="CF45" s="211">
        <v>15.103647084252342</v>
      </c>
      <c r="CG45" s="211">
        <v>10.930865489703413</v>
      </c>
      <c r="CH45" s="211">
        <v>8.7410766633408841</v>
      </c>
      <c r="CI45" s="211">
        <v>18.425099260196944</v>
      </c>
      <c r="CJ45" s="211">
        <v>32.054157503294334</v>
      </c>
      <c r="CK45" s="211">
        <v>5.858236680156538</v>
      </c>
      <c r="CL45" s="211">
        <v>32.936275469156321</v>
      </c>
      <c r="CM45" s="211">
        <v>10.120412892764566</v>
      </c>
      <c r="CN45" s="211">
        <v>8.9262744774374205</v>
      </c>
      <c r="CO45" s="211">
        <v>18.525030875687143</v>
      </c>
      <c r="CP45" s="211">
        <v>12.067148410104931</v>
      </c>
      <c r="CQ45" s="211">
        <v>8.9721050696116009</v>
      </c>
      <c r="CR45" s="211">
        <v>3.1914380256965766</v>
      </c>
      <c r="CS45" s="211">
        <v>13.13797865746665</v>
      </c>
      <c r="CT45" s="211">
        <v>19.985720860919585</v>
      </c>
      <c r="CU45" s="211">
        <v>512.67493787506601</v>
      </c>
      <c r="CV45" s="211">
        <v>210.49221065890256</v>
      </c>
      <c r="CW45" s="211">
        <v>102.71423894514677</v>
      </c>
      <c r="CX45" s="211">
        <v>51.279100888688369</v>
      </c>
      <c r="CY45" s="211">
        <v>6.0146024956685924</v>
      </c>
      <c r="CZ45" s="211">
        <v>14.542754731478768</v>
      </c>
      <c r="DA45" s="211">
        <v>9.3522290169129239</v>
      </c>
      <c r="DB45" s="211">
        <v>33.432233377112112</v>
      </c>
      <c r="DC45" s="211">
        <v>6.3651642934798121</v>
      </c>
      <c r="DD45" s="211">
        <v>18.869258510866089</v>
      </c>
      <c r="DE45" s="211">
        <v>28.561094671034247</v>
      </c>
      <c r="DF45" s="212">
        <v>9356.4027768165633</v>
      </c>
      <c r="DG45" s="211">
        <v>1097.2183947050803</v>
      </c>
      <c r="DH45" s="211">
        <v>7.7369358797372696</v>
      </c>
      <c r="DI45" s="211">
        <v>2.7276213666010314</v>
      </c>
      <c r="DJ45" s="211">
        <v>19.905794212386184</v>
      </c>
      <c r="DK45" s="212">
        <v>1127.5887461638047</v>
      </c>
      <c r="DL45" s="211">
        <v>4064.6690495096364</v>
      </c>
      <c r="DM45" s="211">
        <v>3.0300078167053335</v>
      </c>
      <c r="DN45" s="211">
        <v>75.387686152613384</v>
      </c>
      <c r="DO45" s="212">
        <v>4143.0867434789552</v>
      </c>
      <c r="DP45" s="211">
        <v>5111.2046379637204</v>
      </c>
      <c r="DQ45" s="211">
        <v>263.71858237109183</v>
      </c>
      <c r="DR45" s="212">
        <v>5374.923220334812</v>
      </c>
      <c r="DS45" s="213">
        <v>10645.598709977572</v>
      </c>
      <c r="DT45" s="213">
        <v>20002.001486794135</v>
      </c>
    </row>
    <row r="46" spans="1:124" x14ac:dyDescent="0.25">
      <c r="A46" s="209">
        <v>2010</v>
      </c>
      <c r="B46" s="209" t="s">
        <v>269</v>
      </c>
      <c r="C46" s="210" t="s">
        <v>151</v>
      </c>
      <c r="D46" s="211">
        <v>24.840311394200143</v>
      </c>
      <c r="E46" s="211">
        <v>0.90037727268559997</v>
      </c>
      <c r="F46" s="211">
        <v>0.50753807557886232</v>
      </c>
      <c r="G46" s="211">
        <v>3.5045602428823726</v>
      </c>
      <c r="H46" s="211">
        <v>28.363519980572381</v>
      </c>
      <c r="I46" s="211">
        <v>1.7488052170928452</v>
      </c>
      <c r="J46" s="211">
        <v>10.221963743843151</v>
      </c>
      <c r="K46" s="211">
        <v>5.9861568820504854</v>
      </c>
      <c r="L46" s="211">
        <v>3.0110014467159494</v>
      </c>
      <c r="M46" s="211">
        <v>9.1759861821779184E-2</v>
      </c>
      <c r="N46" s="211">
        <v>4.116008110450335</v>
      </c>
      <c r="O46" s="211">
        <v>1.1973291535199446</v>
      </c>
      <c r="P46" s="211">
        <v>4.4046973416993334</v>
      </c>
      <c r="Q46" s="211">
        <v>5.9972155735317418</v>
      </c>
      <c r="R46" s="211">
        <v>1.680420741432483</v>
      </c>
      <c r="S46" s="211">
        <v>4.7178224118062415</v>
      </c>
      <c r="T46" s="211">
        <v>7.2633987196593059</v>
      </c>
      <c r="U46" s="211">
        <v>1.1779369386108614</v>
      </c>
      <c r="V46" s="211">
        <v>3.1964803925860101</v>
      </c>
      <c r="W46" s="211">
        <v>0.95834226663688604</v>
      </c>
      <c r="X46" s="211">
        <v>0.27392634838098773</v>
      </c>
      <c r="Y46" s="211">
        <v>6.243274194928377</v>
      </c>
      <c r="Z46" s="211">
        <v>3.8462183124504352</v>
      </c>
      <c r="AA46" s="211">
        <v>7.2899781876638521</v>
      </c>
      <c r="AB46" s="211">
        <v>2.6961476075722803</v>
      </c>
      <c r="AC46" s="211">
        <v>1.2357832374427842</v>
      </c>
      <c r="AD46" s="211">
        <v>2.7927683638389613</v>
      </c>
      <c r="AE46" s="211">
        <v>6.6499479452952599</v>
      </c>
      <c r="AF46" s="211">
        <v>2.1343281865138009</v>
      </c>
      <c r="AG46" s="211">
        <v>7.4407716949682872</v>
      </c>
      <c r="AH46" s="211">
        <v>1.3220097096774328</v>
      </c>
      <c r="AI46" s="211">
        <v>3.02847289404321</v>
      </c>
      <c r="AJ46" s="211">
        <v>17.862677584144734</v>
      </c>
      <c r="AK46" s="211">
        <v>4.8120031156098921</v>
      </c>
      <c r="AL46" s="211">
        <v>6.4104164701964583</v>
      </c>
      <c r="AM46" s="211">
        <v>7.7717662117024222</v>
      </c>
      <c r="AN46" s="211">
        <v>11.742534183290244</v>
      </c>
      <c r="AO46" s="211">
        <v>33.001325551370265</v>
      </c>
      <c r="AP46" s="211">
        <v>42.807164506824854</v>
      </c>
      <c r="AQ46" s="211">
        <v>843.42869700772769</v>
      </c>
      <c r="AR46" s="211">
        <v>486.02002071592722</v>
      </c>
      <c r="AS46" s="211">
        <v>128.86755696628964</v>
      </c>
      <c r="AT46" s="211">
        <v>100.83566106959941</v>
      </c>
      <c r="AU46" s="211">
        <v>23.607610728664351</v>
      </c>
      <c r="AV46" s="211">
        <v>50.517023398513167</v>
      </c>
      <c r="AW46" s="211">
        <v>58.564783559059407</v>
      </c>
      <c r="AX46" s="211">
        <v>10.474223439506863</v>
      </c>
      <c r="AY46" s="211">
        <v>283.35436192756811</v>
      </c>
      <c r="AZ46" s="211">
        <v>13.221577919886059</v>
      </c>
      <c r="BA46" s="211">
        <v>9.7703155411708984</v>
      </c>
      <c r="BB46" s="211">
        <v>343.74809376505277</v>
      </c>
      <c r="BC46" s="211">
        <v>1044.1802115456121</v>
      </c>
      <c r="BD46" s="211">
        <v>35.499427406301123</v>
      </c>
      <c r="BE46" s="211">
        <v>12.578281893057767</v>
      </c>
      <c r="BF46" s="211">
        <v>2.7326113773385523</v>
      </c>
      <c r="BG46" s="211">
        <v>39.538599225760215</v>
      </c>
      <c r="BH46" s="211">
        <v>0.28114404407899068</v>
      </c>
      <c r="BI46" s="211">
        <v>625.2035406751686</v>
      </c>
      <c r="BJ46" s="211">
        <v>81.653604831630417</v>
      </c>
      <c r="BK46" s="211">
        <v>377.31414073747794</v>
      </c>
      <c r="BL46" s="211">
        <v>0</v>
      </c>
      <c r="BM46" s="211">
        <v>11.596761583100607</v>
      </c>
      <c r="BN46" s="211">
        <v>103.8318961959981</v>
      </c>
      <c r="BO46" s="211">
        <v>6.0304882675169376</v>
      </c>
      <c r="BP46" s="211">
        <v>16.629199143321603</v>
      </c>
      <c r="BQ46" s="211">
        <v>29.334631451980854</v>
      </c>
      <c r="BR46" s="211">
        <v>4.117014610626085</v>
      </c>
      <c r="BS46" s="211">
        <v>2.266710893639126</v>
      </c>
      <c r="BT46" s="211">
        <v>0</v>
      </c>
      <c r="BU46" s="211">
        <v>4.9724842753980569</v>
      </c>
      <c r="BV46" s="211">
        <v>0</v>
      </c>
      <c r="BW46" s="211">
        <v>3.9988004712118874</v>
      </c>
      <c r="BX46" s="211">
        <v>23.943825782227165</v>
      </c>
      <c r="BY46" s="211">
        <v>210.65915600046392</v>
      </c>
      <c r="BZ46" s="211">
        <v>31.195231078919132</v>
      </c>
      <c r="CA46" s="211">
        <v>7.5587706944179827</v>
      </c>
      <c r="CB46" s="211">
        <v>89.804919408564984</v>
      </c>
      <c r="CC46" s="211">
        <v>13.465715675523951</v>
      </c>
      <c r="CD46" s="211">
        <v>14.941947654876873</v>
      </c>
      <c r="CE46" s="211">
        <v>14.046884696689951</v>
      </c>
      <c r="CF46" s="211">
        <v>12.60462475125582</v>
      </c>
      <c r="CG46" s="211">
        <v>6.7404011969613533</v>
      </c>
      <c r="CH46" s="211">
        <v>1.7409878482348491</v>
      </c>
      <c r="CI46" s="211">
        <v>7.5769969875534322</v>
      </c>
      <c r="CJ46" s="211">
        <v>23.432547955854034</v>
      </c>
      <c r="CK46" s="211">
        <v>2.7305837374081476</v>
      </c>
      <c r="CL46" s="211">
        <v>7.2999189236309965</v>
      </c>
      <c r="CM46" s="211">
        <v>5.8887104469634828</v>
      </c>
      <c r="CN46" s="211">
        <v>1.7625467856401273</v>
      </c>
      <c r="CO46" s="211">
        <v>54.621888483152723</v>
      </c>
      <c r="CP46" s="211">
        <v>6.3347081963135476</v>
      </c>
      <c r="CQ46" s="211">
        <v>3.4474146440053128</v>
      </c>
      <c r="CR46" s="211">
        <v>2.1537040204181355</v>
      </c>
      <c r="CS46" s="211">
        <v>5.1914449621818068</v>
      </c>
      <c r="CT46" s="211">
        <v>12.306621770260772</v>
      </c>
      <c r="CU46" s="211">
        <v>222.8879541208841</v>
      </c>
      <c r="CV46" s="211">
        <v>89.260889687602088</v>
      </c>
      <c r="CW46" s="211">
        <v>21.937837978026153</v>
      </c>
      <c r="CX46" s="211">
        <v>46.172813143212181</v>
      </c>
      <c r="CY46" s="211">
        <v>4.2519214147204218</v>
      </c>
      <c r="CZ46" s="211">
        <v>6.032019674655527</v>
      </c>
      <c r="DA46" s="211">
        <v>4.2182653045221237</v>
      </c>
      <c r="DB46" s="211">
        <v>23.730518543775922</v>
      </c>
      <c r="DC46" s="211">
        <v>3.6313509430811393</v>
      </c>
      <c r="DD46" s="211">
        <v>35.395292326471271</v>
      </c>
      <c r="DE46" s="211">
        <v>34.354856002351902</v>
      </c>
      <c r="DF46" s="212">
        <v>6088.7399055822971</v>
      </c>
      <c r="DG46" s="211">
        <v>458.25725225941545</v>
      </c>
      <c r="DH46" s="211">
        <v>3.5945016114772965</v>
      </c>
      <c r="DI46" s="211">
        <v>3.044751682136865</v>
      </c>
      <c r="DJ46" s="211">
        <v>9.9336663468264064</v>
      </c>
      <c r="DK46" s="212">
        <v>474.830171899856</v>
      </c>
      <c r="DL46" s="211">
        <v>877.02185946055386</v>
      </c>
      <c r="DM46" s="211">
        <v>0.57578705871741698</v>
      </c>
      <c r="DN46" s="211">
        <v>113.58421376696859</v>
      </c>
      <c r="DO46" s="212">
        <v>991.18186028623984</v>
      </c>
      <c r="DP46" s="211">
        <v>4822.2305496900881</v>
      </c>
      <c r="DQ46" s="211">
        <v>69.018169252450406</v>
      </c>
      <c r="DR46" s="212">
        <v>4891.2487189425383</v>
      </c>
      <c r="DS46" s="213">
        <v>6357.2607511286342</v>
      </c>
      <c r="DT46" s="213">
        <v>12446.00065671093</v>
      </c>
    </row>
    <row r="47" spans="1:124" x14ac:dyDescent="0.25">
      <c r="A47" s="209">
        <v>2010</v>
      </c>
      <c r="B47" s="209" t="s">
        <v>270</v>
      </c>
      <c r="C47" s="210" t="s">
        <v>152</v>
      </c>
      <c r="D47" s="211">
        <v>43.239192460517103</v>
      </c>
      <c r="E47" s="211">
        <v>2.0348416640681912</v>
      </c>
      <c r="F47" s="211">
        <v>0.97781077538771966</v>
      </c>
      <c r="G47" s="211">
        <v>1.9211956384993951</v>
      </c>
      <c r="H47" s="211">
        <v>6.0355460921454522</v>
      </c>
      <c r="I47" s="211">
        <v>2.8614018590981134</v>
      </c>
      <c r="J47" s="211">
        <v>26.520967560154066</v>
      </c>
      <c r="K47" s="211">
        <v>34.545703882218419</v>
      </c>
      <c r="L47" s="211">
        <v>30.318996111033208</v>
      </c>
      <c r="M47" s="211">
        <v>3.5359311716647541</v>
      </c>
      <c r="N47" s="211">
        <v>20.573752089630592</v>
      </c>
      <c r="O47" s="211">
        <v>43.586260796274949</v>
      </c>
      <c r="P47" s="211">
        <v>30.260433555508644</v>
      </c>
      <c r="Q47" s="211">
        <v>61.335704536025368</v>
      </c>
      <c r="R47" s="211">
        <v>8.4512263892614641</v>
      </c>
      <c r="S47" s="211">
        <v>28.070782886637545</v>
      </c>
      <c r="T47" s="211">
        <v>56.077282652244328</v>
      </c>
      <c r="U47" s="211">
        <v>10.929724846298662</v>
      </c>
      <c r="V47" s="211">
        <v>44.419480293798976</v>
      </c>
      <c r="W47" s="211">
        <v>4.1332381014520108</v>
      </c>
      <c r="X47" s="211">
        <v>1.9525974655872924</v>
      </c>
      <c r="Y47" s="211">
        <v>10.161985811093617</v>
      </c>
      <c r="Z47" s="211">
        <v>79.889964548773321</v>
      </c>
      <c r="AA47" s="211">
        <v>114.01726996894016</v>
      </c>
      <c r="AB47" s="211">
        <v>4.8628865715866256</v>
      </c>
      <c r="AC47" s="211">
        <v>6.6326612263636795</v>
      </c>
      <c r="AD47" s="211">
        <v>29.844646133392203</v>
      </c>
      <c r="AE47" s="211">
        <v>20.358354203334933</v>
      </c>
      <c r="AF47" s="211">
        <v>16.257918867813022</v>
      </c>
      <c r="AG47" s="211">
        <v>21.225146186858801</v>
      </c>
      <c r="AH47" s="211">
        <v>5.5922070345815618</v>
      </c>
      <c r="AI47" s="211">
        <v>15.76425439998336</v>
      </c>
      <c r="AJ47" s="211">
        <v>92.455553002440709</v>
      </c>
      <c r="AK47" s="211">
        <v>16.643561887808087</v>
      </c>
      <c r="AL47" s="211">
        <v>17.696779049819355</v>
      </c>
      <c r="AM47" s="211">
        <v>38.265088761793876</v>
      </c>
      <c r="AN47" s="211">
        <v>8.3054544912647739</v>
      </c>
      <c r="AO47" s="211">
        <v>3.3415994589126949</v>
      </c>
      <c r="AP47" s="211">
        <v>88.899452083361851</v>
      </c>
      <c r="AQ47" s="211">
        <v>279.18453218630191</v>
      </c>
      <c r="AR47" s="211">
        <v>31.866027446320373</v>
      </c>
      <c r="AS47" s="211">
        <v>1400.2663723437811</v>
      </c>
      <c r="AT47" s="211">
        <v>333.54981079485253</v>
      </c>
      <c r="AU47" s="211">
        <v>7.5731297094023899</v>
      </c>
      <c r="AV47" s="211">
        <v>236.02209382368406</v>
      </c>
      <c r="AW47" s="211">
        <v>33.832662311245144</v>
      </c>
      <c r="AX47" s="211">
        <v>73.78625171065508</v>
      </c>
      <c r="AY47" s="211">
        <v>36.065750945687917</v>
      </c>
      <c r="AZ47" s="211">
        <v>15.417481918389088</v>
      </c>
      <c r="BA47" s="211">
        <v>50.632598556709745</v>
      </c>
      <c r="BB47" s="211">
        <v>46.799205836916535</v>
      </c>
      <c r="BC47" s="211">
        <v>116.86038759802267</v>
      </c>
      <c r="BD47" s="211">
        <v>32.809535041384109</v>
      </c>
      <c r="BE47" s="211">
        <v>5.9449674510522641</v>
      </c>
      <c r="BF47" s="211">
        <v>8.7161918182267115</v>
      </c>
      <c r="BG47" s="211">
        <v>52.673167594642152</v>
      </c>
      <c r="BH47" s="211">
        <v>0.25049466207869192</v>
      </c>
      <c r="BI47" s="211">
        <v>293.89330329102944</v>
      </c>
      <c r="BJ47" s="211">
        <v>43.246125903931549</v>
      </c>
      <c r="BK47" s="211">
        <v>338.30001095359887</v>
      </c>
      <c r="BL47" s="211">
        <v>0</v>
      </c>
      <c r="BM47" s="211">
        <v>6.0463973308571743</v>
      </c>
      <c r="BN47" s="211">
        <v>35.864705990728069</v>
      </c>
      <c r="BO47" s="211">
        <v>3.8763973987887441</v>
      </c>
      <c r="BP47" s="211">
        <v>12.596055822109246</v>
      </c>
      <c r="BQ47" s="211">
        <v>28.251230099109161</v>
      </c>
      <c r="BR47" s="211">
        <v>5.7317302461321136</v>
      </c>
      <c r="BS47" s="211">
        <v>7.1872854757077498</v>
      </c>
      <c r="BT47" s="211">
        <v>0</v>
      </c>
      <c r="BU47" s="211">
        <v>18.677868368886717</v>
      </c>
      <c r="BV47" s="211">
        <v>0</v>
      </c>
      <c r="BW47" s="211">
        <v>63.140455474229121</v>
      </c>
      <c r="BX47" s="211">
        <v>12.42998059855325</v>
      </c>
      <c r="BY47" s="211">
        <v>49.186180701204535</v>
      </c>
      <c r="BZ47" s="211">
        <v>47.05997099194213</v>
      </c>
      <c r="CA47" s="211">
        <v>2.7431343711206746</v>
      </c>
      <c r="CB47" s="211">
        <v>78.686924283585412</v>
      </c>
      <c r="CC47" s="211">
        <v>36.614864146338057</v>
      </c>
      <c r="CD47" s="211">
        <v>18.24370264770355</v>
      </c>
      <c r="CE47" s="211">
        <v>10.185188079965075</v>
      </c>
      <c r="CF47" s="211">
        <v>5.7033118932544182</v>
      </c>
      <c r="CG47" s="211">
        <v>10.724403575190312</v>
      </c>
      <c r="CH47" s="211">
        <v>3.7117084037019552</v>
      </c>
      <c r="CI47" s="211">
        <v>13.614272291838748</v>
      </c>
      <c r="CJ47" s="211">
        <v>24.834771753939748</v>
      </c>
      <c r="CK47" s="211">
        <v>3.9783320436546448</v>
      </c>
      <c r="CL47" s="211">
        <v>28.945332817522651</v>
      </c>
      <c r="CM47" s="211">
        <v>4.9373899771660232</v>
      </c>
      <c r="CN47" s="211">
        <v>1.1118363350650786</v>
      </c>
      <c r="CO47" s="211">
        <v>26.118532291890475</v>
      </c>
      <c r="CP47" s="211">
        <v>8.79007006703206</v>
      </c>
      <c r="CQ47" s="211">
        <v>4.4606877559488334</v>
      </c>
      <c r="CR47" s="211">
        <v>2.4037727405434643</v>
      </c>
      <c r="CS47" s="211">
        <v>11.906267461655244</v>
      </c>
      <c r="CT47" s="211">
        <v>18.202853798896363</v>
      </c>
      <c r="CU47" s="211">
        <v>116.89762942756481</v>
      </c>
      <c r="CV47" s="211">
        <v>79.002888780786805</v>
      </c>
      <c r="CW47" s="211">
        <v>73.58140077184774</v>
      </c>
      <c r="CX47" s="211">
        <v>53.539897320237252</v>
      </c>
      <c r="CY47" s="211">
        <v>2.254441660413244</v>
      </c>
      <c r="CZ47" s="211">
        <v>4.734313399971688</v>
      </c>
      <c r="DA47" s="211">
        <v>5.7312978356360542</v>
      </c>
      <c r="DB47" s="211">
        <v>12.910663255045984</v>
      </c>
      <c r="DC47" s="211">
        <v>3.7259665202185457</v>
      </c>
      <c r="DD47" s="211">
        <v>3.3249193248988678</v>
      </c>
      <c r="DE47" s="211">
        <v>10.200329827302919</v>
      </c>
      <c r="DF47" s="212">
        <v>5461.5563197717256</v>
      </c>
      <c r="DG47" s="211">
        <v>736.14533306870794</v>
      </c>
      <c r="DH47" s="211">
        <v>14.251782414386458</v>
      </c>
      <c r="DI47" s="211">
        <v>15.047379017380818</v>
      </c>
      <c r="DJ47" s="211">
        <v>42.162177509924454</v>
      </c>
      <c r="DK47" s="212">
        <v>807.60667201039962</v>
      </c>
      <c r="DL47" s="211">
        <v>1166.4501487186744</v>
      </c>
      <c r="DM47" s="211">
        <v>1.0334677342965108</v>
      </c>
      <c r="DN47" s="211">
        <v>95.763914882520893</v>
      </c>
      <c r="DO47" s="212">
        <v>1263.2475313354917</v>
      </c>
      <c r="DP47" s="211">
        <v>17560.983174450637</v>
      </c>
      <c r="DQ47" s="211">
        <v>75.607668935509224</v>
      </c>
      <c r="DR47" s="212">
        <v>17636.590843386148</v>
      </c>
      <c r="DS47" s="213">
        <v>19707.445046732038</v>
      </c>
      <c r="DT47" s="213">
        <v>25169.001366503762</v>
      </c>
    </row>
    <row r="48" spans="1:124" x14ac:dyDescent="0.25">
      <c r="A48" s="209">
        <v>2010</v>
      </c>
      <c r="B48" s="209" t="s">
        <v>271</v>
      </c>
      <c r="C48" s="210" t="s">
        <v>153</v>
      </c>
      <c r="D48" s="211">
        <v>8.2179513605201606</v>
      </c>
      <c r="E48" s="211">
        <v>2.0677915886795573</v>
      </c>
      <c r="F48" s="211">
        <v>0.33820871007365577</v>
      </c>
      <c r="G48" s="211">
        <v>11.749551974816264</v>
      </c>
      <c r="H48" s="211">
        <v>8.4658479067526784</v>
      </c>
      <c r="I48" s="211">
        <v>1.8298584585540898</v>
      </c>
      <c r="J48" s="211">
        <v>2.8076131045950317</v>
      </c>
      <c r="K48" s="211">
        <v>4.9655397995125421</v>
      </c>
      <c r="L48" s="211">
        <v>3.564428582814597</v>
      </c>
      <c r="M48" s="211">
        <v>1.0565304133363931</v>
      </c>
      <c r="N48" s="211">
        <v>3.6636256030972612</v>
      </c>
      <c r="O48" s="211">
        <v>3.4263708970929145</v>
      </c>
      <c r="P48" s="211">
        <v>3.8556121333954105</v>
      </c>
      <c r="Q48" s="211">
        <v>5.47327948514359</v>
      </c>
      <c r="R48" s="211">
        <v>1.8462058226251929</v>
      </c>
      <c r="S48" s="211">
        <v>3.7622898444088797</v>
      </c>
      <c r="T48" s="211">
        <v>12.978583698286908</v>
      </c>
      <c r="U48" s="211">
        <v>1.5122514286769027</v>
      </c>
      <c r="V48" s="211">
        <v>2.5352929763762062</v>
      </c>
      <c r="W48" s="211">
        <v>1.6099126892531015</v>
      </c>
      <c r="X48" s="211">
        <v>0.18143996641583782</v>
      </c>
      <c r="Y48" s="211">
        <v>6.1909752901785069</v>
      </c>
      <c r="Z48" s="211">
        <v>4.5030658899036728</v>
      </c>
      <c r="AA48" s="211">
        <v>4.6330050295181229</v>
      </c>
      <c r="AB48" s="211">
        <v>1.4233662905946223</v>
      </c>
      <c r="AC48" s="211">
        <v>2.0547384327773459</v>
      </c>
      <c r="AD48" s="211">
        <v>2.4624910668164537</v>
      </c>
      <c r="AE48" s="211">
        <v>4.596657701814574</v>
      </c>
      <c r="AF48" s="211">
        <v>2.2212318143077305</v>
      </c>
      <c r="AG48" s="211">
        <v>4.7432895336758163</v>
      </c>
      <c r="AH48" s="211">
        <v>2.0091349276875459</v>
      </c>
      <c r="AI48" s="211">
        <v>4.3887624234026639</v>
      </c>
      <c r="AJ48" s="211">
        <v>9.9490296609647864</v>
      </c>
      <c r="AK48" s="211">
        <v>4.2709724836300591</v>
      </c>
      <c r="AL48" s="211">
        <v>3.3261940002018293</v>
      </c>
      <c r="AM48" s="211">
        <v>4.5648530927778452</v>
      </c>
      <c r="AN48" s="211">
        <v>4.7507202861996971</v>
      </c>
      <c r="AO48" s="211">
        <v>8.8581020192745914</v>
      </c>
      <c r="AP48" s="211">
        <v>69.681723835656854</v>
      </c>
      <c r="AQ48" s="211">
        <v>183.35704535002822</v>
      </c>
      <c r="AR48" s="211">
        <v>107.3479395300896</v>
      </c>
      <c r="AS48" s="211">
        <v>404.65527497141744</v>
      </c>
      <c r="AT48" s="211">
        <v>6015.788685325504</v>
      </c>
      <c r="AU48" s="211">
        <v>6.2370350322422263</v>
      </c>
      <c r="AV48" s="211">
        <v>21.591387652587645</v>
      </c>
      <c r="AW48" s="211">
        <v>24.120410119076698</v>
      </c>
      <c r="AX48" s="211">
        <v>100.61322369335885</v>
      </c>
      <c r="AY48" s="211">
        <v>84.573254901424875</v>
      </c>
      <c r="AZ48" s="211">
        <v>5.0470552182248793</v>
      </c>
      <c r="BA48" s="211">
        <v>7.9174653316753627</v>
      </c>
      <c r="BB48" s="211">
        <v>192.51409644540442</v>
      </c>
      <c r="BC48" s="211">
        <v>274.10907141971109</v>
      </c>
      <c r="BD48" s="211">
        <v>13.419213715863771</v>
      </c>
      <c r="BE48" s="211">
        <v>14.437698243962926</v>
      </c>
      <c r="BF48" s="211">
        <v>12.862992767528631</v>
      </c>
      <c r="BG48" s="211">
        <v>56.066253831528527</v>
      </c>
      <c r="BH48" s="211">
        <v>0.10261789283690659</v>
      </c>
      <c r="BI48" s="211">
        <v>190.4041561690712</v>
      </c>
      <c r="BJ48" s="211">
        <v>235.84741708866446</v>
      </c>
      <c r="BK48" s="211">
        <v>139.35129631662477</v>
      </c>
      <c r="BL48" s="211">
        <v>0</v>
      </c>
      <c r="BM48" s="211">
        <v>5.5229972366242137</v>
      </c>
      <c r="BN48" s="211">
        <v>30.535834119241155</v>
      </c>
      <c r="BO48" s="211">
        <v>4.4111358467553847</v>
      </c>
      <c r="BP48" s="211">
        <v>6.9957661838798346</v>
      </c>
      <c r="BQ48" s="211">
        <v>12.530134852429681</v>
      </c>
      <c r="BR48" s="211">
        <v>5.1054299115885833</v>
      </c>
      <c r="BS48" s="211">
        <v>4.5351915541473033</v>
      </c>
      <c r="BT48" s="211">
        <v>0</v>
      </c>
      <c r="BU48" s="211">
        <v>8.9475098876316572</v>
      </c>
      <c r="BV48" s="211">
        <v>0</v>
      </c>
      <c r="BW48" s="211">
        <v>6.644812627498462</v>
      </c>
      <c r="BX48" s="211">
        <v>42.925567653566397</v>
      </c>
      <c r="BY48" s="211">
        <v>56.320302950762503</v>
      </c>
      <c r="BZ48" s="211">
        <v>17.447758577049665</v>
      </c>
      <c r="CA48" s="211">
        <v>4.1965682784930678</v>
      </c>
      <c r="CB48" s="211">
        <v>133.41719377000894</v>
      </c>
      <c r="CC48" s="211">
        <v>14.593784119164724</v>
      </c>
      <c r="CD48" s="211">
        <v>9.7453896212135263</v>
      </c>
      <c r="CE48" s="211">
        <v>9.0575404568315196</v>
      </c>
      <c r="CF48" s="211">
        <v>19.542292315855658</v>
      </c>
      <c r="CG48" s="211">
        <v>28.146482718662135</v>
      </c>
      <c r="CH48" s="211">
        <v>3.4829237345410169</v>
      </c>
      <c r="CI48" s="211">
        <v>8.9197502406616724</v>
      </c>
      <c r="CJ48" s="211">
        <v>12.595932496917882</v>
      </c>
      <c r="CK48" s="211">
        <v>2.8031965804781303</v>
      </c>
      <c r="CL48" s="211">
        <v>38.528608841270533</v>
      </c>
      <c r="CM48" s="211">
        <v>7.0896303839594985</v>
      </c>
      <c r="CN48" s="211">
        <v>0.86180223794571775</v>
      </c>
      <c r="CO48" s="211">
        <v>15.596237105099581</v>
      </c>
      <c r="CP48" s="211">
        <v>7.2632107496536937</v>
      </c>
      <c r="CQ48" s="211">
        <v>3.4816518719833671</v>
      </c>
      <c r="CR48" s="211">
        <v>2.5638703849915796</v>
      </c>
      <c r="CS48" s="211">
        <v>5.7696957907625146</v>
      </c>
      <c r="CT48" s="211">
        <v>14.849426739005384</v>
      </c>
      <c r="CU48" s="211">
        <v>101.75395190465905</v>
      </c>
      <c r="CV48" s="211">
        <v>108.63679289629482</v>
      </c>
      <c r="CW48" s="211">
        <v>28.633881587614617</v>
      </c>
      <c r="CX48" s="211">
        <v>260.51382071632332</v>
      </c>
      <c r="CY48" s="211">
        <v>4.4642244196898533</v>
      </c>
      <c r="CZ48" s="211">
        <v>7.6546581155546045</v>
      </c>
      <c r="DA48" s="211">
        <v>4.8383881718934099</v>
      </c>
      <c r="DB48" s="211">
        <v>15.05706825997917</v>
      </c>
      <c r="DC48" s="211">
        <v>4.5478535397549704</v>
      </c>
      <c r="DD48" s="211">
        <v>9.1825287542263165</v>
      </c>
      <c r="DE48" s="211">
        <v>29.124155175814813</v>
      </c>
      <c r="DF48" s="212">
        <v>9439.735044621113</v>
      </c>
      <c r="DG48" s="211">
        <v>5141.6922701217336</v>
      </c>
      <c r="DH48" s="211">
        <v>31.991178125436804</v>
      </c>
      <c r="DI48" s="211">
        <v>19.73275150240719</v>
      </c>
      <c r="DJ48" s="211">
        <v>72.323187575957576</v>
      </c>
      <c r="DK48" s="212">
        <v>5265.7393873255351</v>
      </c>
      <c r="DL48" s="211">
        <v>824.13404296129988</v>
      </c>
      <c r="DM48" s="211">
        <v>0.88172777331330765</v>
      </c>
      <c r="DN48" s="211">
        <v>515.12603086352283</v>
      </c>
      <c r="DO48" s="212">
        <v>1340.141801598136</v>
      </c>
      <c r="DP48" s="211">
        <v>23620.876389428096</v>
      </c>
      <c r="DQ48" s="211">
        <v>186.51027760388465</v>
      </c>
      <c r="DR48" s="212">
        <v>23807.38666703198</v>
      </c>
      <c r="DS48" s="213">
        <v>30413.267855955652</v>
      </c>
      <c r="DT48" s="213">
        <v>39853.002900576765</v>
      </c>
    </row>
    <row r="49" spans="1:124" x14ac:dyDescent="0.25">
      <c r="A49" s="209">
        <v>2010</v>
      </c>
      <c r="B49" s="209" t="s">
        <v>272</v>
      </c>
      <c r="C49" s="210" t="s">
        <v>154</v>
      </c>
      <c r="D49" s="211">
        <v>0.12098413028725587</v>
      </c>
      <c r="E49" s="211">
        <v>7.2707773580136179E-3</v>
      </c>
      <c r="F49" s="211">
        <v>4.6898096287072226</v>
      </c>
      <c r="G49" s="211">
        <v>6.0527283276133733E-3</v>
      </c>
      <c r="H49" s="211">
        <v>5.9348064801427807</v>
      </c>
      <c r="I49" s="211">
        <v>1.6171053730585319E-2</v>
      </c>
      <c r="J49" s="211">
        <v>1.9516329738900753</v>
      </c>
      <c r="K49" s="211">
        <v>4.9212896048485874E-2</v>
      </c>
      <c r="L49" s="211">
        <v>2.9733117256000936E-2</v>
      </c>
      <c r="M49" s="211">
        <v>1.0687958060135126E-3</v>
      </c>
      <c r="N49" s="211">
        <v>2.4002499248257415E-2</v>
      </c>
      <c r="O49" s="211">
        <v>2.4571300567399541E-2</v>
      </c>
      <c r="P49" s="211">
        <v>4.7239751608730604E-2</v>
      </c>
      <c r="Q49" s="211">
        <v>0.10697392838693889</v>
      </c>
      <c r="R49" s="211">
        <v>1.4233976313426447E-2</v>
      </c>
      <c r="S49" s="211">
        <v>5.6526785095666936E-2</v>
      </c>
      <c r="T49" s="211">
        <v>3.1637391640223257E-2</v>
      </c>
      <c r="U49" s="211">
        <v>7.7431652049775382E-3</v>
      </c>
      <c r="V49" s="211">
        <v>3.287642751719632E-2</v>
      </c>
      <c r="W49" s="211">
        <v>2.773516022044779E-2</v>
      </c>
      <c r="X49" s="211">
        <v>9.0016241032766717E-3</v>
      </c>
      <c r="Y49" s="211">
        <v>5.979784310644562E-2</v>
      </c>
      <c r="Z49" s="211">
        <v>6.0822365740051412E-2</v>
      </c>
      <c r="AA49" s="211">
        <v>8.516676367530171E-2</v>
      </c>
      <c r="AB49" s="211">
        <v>3.0319777150341572E-2</v>
      </c>
      <c r="AC49" s="211">
        <v>1.7625932517383633E-2</v>
      </c>
      <c r="AD49" s="211">
        <v>1.9427039176065537E-2</v>
      </c>
      <c r="AE49" s="211">
        <v>3.4934142579849246E-2</v>
      </c>
      <c r="AF49" s="211">
        <v>1.5470718834868143E-2</v>
      </c>
      <c r="AG49" s="211">
        <v>3.7403600431792E-2</v>
      </c>
      <c r="AH49" s="211">
        <v>1.2988049487029776E-2</v>
      </c>
      <c r="AI49" s="211">
        <v>7.762343569018966E-2</v>
      </c>
      <c r="AJ49" s="211">
        <v>0.14326811548574375</v>
      </c>
      <c r="AK49" s="211">
        <v>4.9728962375464786E-2</v>
      </c>
      <c r="AL49" s="211">
        <v>4.6376533172477662E-2</v>
      </c>
      <c r="AM49" s="211">
        <v>5.0134713975703231E-2</v>
      </c>
      <c r="AN49" s="211">
        <v>2.6326049841388421E-2</v>
      </c>
      <c r="AO49" s="211">
        <v>2.0226852637285332E-2</v>
      </c>
      <c r="AP49" s="211">
        <v>0.21336596371403013</v>
      </c>
      <c r="AQ49" s="211">
        <v>0.3446717271802095</v>
      </c>
      <c r="AR49" s="211">
        <v>0.10180033844821701</v>
      </c>
      <c r="AS49" s="211">
        <v>0.25929731625041991</v>
      </c>
      <c r="AT49" s="211">
        <v>0.27382375147961696</v>
      </c>
      <c r="AU49" s="211">
        <v>5.348586613292202</v>
      </c>
      <c r="AV49" s="211">
        <v>0.16422443294463834</v>
      </c>
      <c r="AW49" s="211">
        <v>4.8707950280722861E-2</v>
      </c>
      <c r="AX49" s="211">
        <v>0.26631528972823815</v>
      </c>
      <c r="AY49" s="211">
        <v>8.6295316895923041E-2</v>
      </c>
      <c r="AZ49" s="211">
        <v>1.2948385065880854</v>
      </c>
      <c r="BA49" s="211">
        <v>6.8001252406605109E-2</v>
      </c>
      <c r="BB49" s="211">
        <v>8.7623735286707222E-2</v>
      </c>
      <c r="BC49" s="211">
        <v>0.39226586820394105</v>
      </c>
      <c r="BD49" s="211">
        <v>0.19555782521722229</v>
      </c>
      <c r="BE49" s="211">
        <v>7.0674541247664632E-2</v>
      </c>
      <c r="BF49" s="211">
        <v>8.2409383262420449E-2</v>
      </c>
      <c r="BG49" s="211">
        <v>0.73127633617317334</v>
      </c>
      <c r="BH49" s="211">
        <v>5.2436978113924648E-3</v>
      </c>
      <c r="BI49" s="211">
        <v>2.6024791810225207</v>
      </c>
      <c r="BJ49" s="211">
        <v>0.52642956778585004</v>
      </c>
      <c r="BK49" s="211">
        <v>11.724512577304452</v>
      </c>
      <c r="BL49" s="211">
        <v>0</v>
      </c>
      <c r="BM49" s="211">
        <v>8.0809348087127586E-2</v>
      </c>
      <c r="BN49" s="211">
        <v>0.51535625455044187</v>
      </c>
      <c r="BO49" s="211">
        <v>10.63879332499625</v>
      </c>
      <c r="BP49" s="211">
        <v>0.41643031521971713</v>
      </c>
      <c r="BQ49" s="211">
        <v>1.7537648545321307</v>
      </c>
      <c r="BR49" s="211">
        <v>0.20198708910194482</v>
      </c>
      <c r="BS49" s="211">
        <v>0.1642451381899793</v>
      </c>
      <c r="BT49" s="211">
        <v>0</v>
      </c>
      <c r="BU49" s="211">
        <v>0.5328980977178801</v>
      </c>
      <c r="BV49" s="211">
        <v>0</v>
      </c>
      <c r="BW49" s="211">
        <v>0.19018311861483322</v>
      </c>
      <c r="BX49" s="211">
        <v>0.25245780642401139</v>
      </c>
      <c r="BY49" s="211">
        <v>0.73539170126682885</v>
      </c>
      <c r="BZ49" s="211">
        <v>0.44500934732350039</v>
      </c>
      <c r="CA49" s="211">
        <v>5.2237795603687971E-2</v>
      </c>
      <c r="CB49" s="211">
        <v>3.0801599219974003</v>
      </c>
      <c r="CC49" s="211">
        <v>4.1197817974666373</v>
      </c>
      <c r="CD49" s="211">
        <v>0.64300144651941427</v>
      </c>
      <c r="CE49" s="211">
        <v>0.68100996802901415</v>
      </c>
      <c r="CF49" s="211">
        <v>0.24205212475447077</v>
      </c>
      <c r="CG49" s="211">
        <v>0.23763051584081965</v>
      </c>
      <c r="CH49" s="211">
        <v>9.6676571145357784E-2</v>
      </c>
      <c r="CI49" s="211">
        <v>0.18783718903039409</v>
      </c>
      <c r="CJ49" s="211">
        <v>0.21318435312709633</v>
      </c>
      <c r="CK49" s="211">
        <v>0.1956314225546554</v>
      </c>
      <c r="CL49" s="211">
        <v>0.15715452282706174</v>
      </c>
      <c r="CM49" s="211">
        <v>0.12356605181335725</v>
      </c>
      <c r="CN49" s="211">
        <v>1.6076686679317404E-2</v>
      </c>
      <c r="CO49" s="211">
        <v>0.10652007638875974</v>
      </c>
      <c r="CP49" s="211">
        <v>0.1380099837036618</v>
      </c>
      <c r="CQ49" s="211">
        <v>0.56300584234118589</v>
      </c>
      <c r="CR49" s="211">
        <v>3.6609039004384586E-2</v>
      </c>
      <c r="CS49" s="211">
        <v>4.0036739254758533</v>
      </c>
      <c r="CT49" s="211">
        <v>0.16054395040351885</v>
      </c>
      <c r="CU49" s="211">
        <v>707.65275033904413</v>
      </c>
      <c r="CV49" s="211">
        <v>1.0009148426093881</v>
      </c>
      <c r="CW49" s="211">
        <v>2.0910421163855069</v>
      </c>
      <c r="CX49" s="211">
        <v>0.67408081512520623</v>
      </c>
      <c r="CY49" s="211">
        <v>9.4759586883821967E-2</v>
      </c>
      <c r="CZ49" s="211">
        <v>0.10979921423937161</v>
      </c>
      <c r="DA49" s="211">
        <v>7.8247211032678274E-2</v>
      </c>
      <c r="DB49" s="211">
        <v>0.23708255459408498</v>
      </c>
      <c r="DC49" s="211">
        <v>6.2828372165114887E-2</v>
      </c>
      <c r="DD49" s="211">
        <v>3.1933105704292704E-2</v>
      </c>
      <c r="DE49" s="211">
        <v>0.22628813980700788</v>
      </c>
      <c r="DF49" s="212">
        <v>782.10674253818354</v>
      </c>
      <c r="DG49" s="211">
        <v>110.71629070807541</v>
      </c>
      <c r="DH49" s="211">
        <v>0.6618007971767802</v>
      </c>
      <c r="DI49" s="211">
        <v>0.40040980757763261</v>
      </c>
      <c r="DJ49" s="211">
        <v>1.548067370015207</v>
      </c>
      <c r="DK49" s="212">
        <v>113.32656868284502</v>
      </c>
      <c r="DL49" s="211">
        <v>570.62322100183519</v>
      </c>
      <c r="DM49" s="211">
        <v>1.6129562482525041E-3</v>
      </c>
      <c r="DN49" s="211">
        <v>-5.1927400423336634</v>
      </c>
      <c r="DO49" s="212">
        <v>565.43209391574976</v>
      </c>
      <c r="DP49" s="211">
        <v>1481.0333874832102</v>
      </c>
      <c r="DQ49" s="211">
        <v>2.1013890311667902</v>
      </c>
      <c r="DR49" s="212">
        <v>1483.1347765143769</v>
      </c>
      <c r="DS49" s="213">
        <v>2161.8934391129715</v>
      </c>
      <c r="DT49" s="213">
        <v>2944.0001816511549</v>
      </c>
    </row>
    <row r="50" spans="1:124" x14ac:dyDescent="0.25">
      <c r="A50" s="209">
        <v>2010</v>
      </c>
      <c r="B50" s="209" t="s">
        <v>273</v>
      </c>
      <c r="C50" s="210" t="s">
        <v>155</v>
      </c>
      <c r="D50" s="211">
        <v>5.9601696935029134</v>
      </c>
      <c r="E50" s="211">
        <v>0.64477940281487833</v>
      </c>
      <c r="F50" s="211">
        <v>0.31920559566121859</v>
      </c>
      <c r="G50" s="211">
        <v>1.0145340268210645</v>
      </c>
      <c r="H50" s="211">
        <v>16.240524073105586</v>
      </c>
      <c r="I50" s="211">
        <v>0.90626914511703227</v>
      </c>
      <c r="J50" s="211">
        <v>4.8767379813898426</v>
      </c>
      <c r="K50" s="211">
        <v>3.1096553776557561</v>
      </c>
      <c r="L50" s="211">
        <v>2.9632944503754999</v>
      </c>
      <c r="M50" s="211">
        <v>0.11615317615471961</v>
      </c>
      <c r="N50" s="211">
        <v>2.1208384532089291</v>
      </c>
      <c r="O50" s="211">
        <v>2.2565194424394166</v>
      </c>
      <c r="P50" s="211">
        <v>2.6213518709509542</v>
      </c>
      <c r="Q50" s="211">
        <v>6.9280280395091181</v>
      </c>
      <c r="R50" s="211">
        <v>1.6062057352530743</v>
      </c>
      <c r="S50" s="211">
        <v>8.0484487333716253</v>
      </c>
      <c r="T50" s="211">
        <v>4.843778482721012</v>
      </c>
      <c r="U50" s="211">
        <v>0.60058193848116581</v>
      </c>
      <c r="V50" s="211">
        <v>1.5034109744399575</v>
      </c>
      <c r="W50" s="211">
        <v>1.3314286339717889</v>
      </c>
      <c r="X50" s="211">
        <v>0.3381032224162403</v>
      </c>
      <c r="Y50" s="211">
        <v>6.2135204553237076</v>
      </c>
      <c r="Z50" s="211">
        <v>4.5439175205999662</v>
      </c>
      <c r="AA50" s="211">
        <v>13.427386084282618</v>
      </c>
      <c r="AB50" s="211">
        <v>2.1756419048452464</v>
      </c>
      <c r="AC50" s="211">
        <v>1.1709998316308698</v>
      </c>
      <c r="AD50" s="211">
        <v>2.69838859251466</v>
      </c>
      <c r="AE50" s="211">
        <v>2.6829441059862664</v>
      </c>
      <c r="AF50" s="211">
        <v>1.099320970385413</v>
      </c>
      <c r="AG50" s="211">
        <v>4.6858457889732179</v>
      </c>
      <c r="AH50" s="211">
        <v>1.0165376395784951</v>
      </c>
      <c r="AI50" s="211">
        <v>3.7405545628266217</v>
      </c>
      <c r="AJ50" s="211">
        <v>9.4510612952812441</v>
      </c>
      <c r="AK50" s="211">
        <v>4.3959680009734221</v>
      </c>
      <c r="AL50" s="211">
        <v>4.2196527802443562</v>
      </c>
      <c r="AM50" s="211">
        <v>3.897512651107192</v>
      </c>
      <c r="AN50" s="211">
        <v>3.2691802329005739</v>
      </c>
      <c r="AO50" s="211">
        <v>2.8372842054405214</v>
      </c>
      <c r="AP50" s="211">
        <v>22.275379793513785</v>
      </c>
      <c r="AQ50" s="211">
        <v>72.731721204244863</v>
      </c>
      <c r="AR50" s="211">
        <v>24.55846402011532</v>
      </c>
      <c r="AS50" s="211">
        <v>33.56151262205703</v>
      </c>
      <c r="AT50" s="211">
        <v>43.658575573654453</v>
      </c>
      <c r="AU50" s="211">
        <v>3.6009632696012881</v>
      </c>
      <c r="AV50" s="211">
        <v>461.04577594526125</v>
      </c>
      <c r="AW50" s="211">
        <v>4.854417167805245</v>
      </c>
      <c r="AX50" s="211">
        <v>19.053426728681405</v>
      </c>
      <c r="AY50" s="211">
        <v>31.447319228387862</v>
      </c>
      <c r="AZ50" s="211">
        <v>1.4923513103844548</v>
      </c>
      <c r="BA50" s="211">
        <v>102.32463774012663</v>
      </c>
      <c r="BB50" s="211">
        <v>27.394370228659614</v>
      </c>
      <c r="BC50" s="211">
        <v>62.280211984270863</v>
      </c>
      <c r="BD50" s="211">
        <v>9.50118705943588</v>
      </c>
      <c r="BE50" s="211">
        <v>2.0867669163722802</v>
      </c>
      <c r="BF50" s="211">
        <v>3.2290253593547216</v>
      </c>
      <c r="BG50" s="211">
        <v>13.904483712541808</v>
      </c>
      <c r="BH50" s="211">
        <v>0.10510803545873464</v>
      </c>
      <c r="BI50" s="211">
        <v>130.70885046936999</v>
      </c>
      <c r="BJ50" s="211">
        <v>15.979474087507519</v>
      </c>
      <c r="BK50" s="211">
        <v>73.57281969557107</v>
      </c>
      <c r="BL50" s="211">
        <v>0</v>
      </c>
      <c r="BM50" s="211">
        <v>4.3108984062881861</v>
      </c>
      <c r="BN50" s="211">
        <v>11.466080288330742</v>
      </c>
      <c r="BO50" s="211">
        <v>2.2323263250223624</v>
      </c>
      <c r="BP50" s="211">
        <v>89.924802638562085</v>
      </c>
      <c r="BQ50" s="211">
        <v>22.738847977962291</v>
      </c>
      <c r="BR50" s="211">
        <v>3.9977303170642711</v>
      </c>
      <c r="BS50" s="211">
        <v>2.868754584795973</v>
      </c>
      <c r="BT50" s="211">
        <v>0</v>
      </c>
      <c r="BU50" s="211">
        <v>7.6098367091862569</v>
      </c>
      <c r="BV50" s="211">
        <v>0</v>
      </c>
      <c r="BW50" s="211">
        <v>11.838669014902743</v>
      </c>
      <c r="BX50" s="211">
        <v>20.74182687327945</v>
      </c>
      <c r="BY50" s="211">
        <v>22.132186137602925</v>
      </c>
      <c r="BZ50" s="211">
        <v>11.527448347243855</v>
      </c>
      <c r="CA50" s="211">
        <v>1.9306525845280931</v>
      </c>
      <c r="CB50" s="211">
        <v>29.486477632865579</v>
      </c>
      <c r="CC50" s="211">
        <v>13.753851525436064</v>
      </c>
      <c r="CD50" s="211">
        <v>6.3395114213993198</v>
      </c>
      <c r="CE50" s="211">
        <v>4.832609118009688</v>
      </c>
      <c r="CF50" s="211">
        <v>2.8482277852018796</v>
      </c>
      <c r="CG50" s="211">
        <v>5.1239433751483912</v>
      </c>
      <c r="CH50" s="211">
        <v>1.5676660828523277</v>
      </c>
      <c r="CI50" s="211">
        <v>8.0085239927219565</v>
      </c>
      <c r="CJ50" s="211">
        <v>8.9757058840966071</v>
      </c>
      <c r="CK50" s="211">
        <v>2.0895090594761156</v>
      </c>
      <c r="CL50" s="211">
        <v>7.1063177429909636</v>
      </c>
      <c r="CM50" s="211">
        <v>4.7107173541381799</v>
      </c>
      <c r="CN50" s="211">
        <v>1.0553054650826292</v>
      </c>
      <c r="CO50" s="211">
        <v>5.3089323877941537</v>
      </c>
      <c r="CP50" s="211">
        <v>5.1010023080781384</v>
      </c>
      <c r="CQ50" s="211">
        <v>2.1558601803694883</v>
      </c>
      <c r="CR50" s="211">
        <v>1.4379487135665856</v>
      </c>
      <c r="CS50" s="211">
        <v>4.9965956431689511</v>
      </c>
      <c r="CT50" s="211">
        <v>6.647116749714562</v>
      </c>
      <c r="CU50" s="211">
        <v>542.86700344371036</v>
      </c>
      <c r="CV50" s="211">
        <v>33.111768807278523</v>
      </c>
      <c r="CW50" s="211">
        <v>21.283586415659002</v>
      </c>
      <c r="CX50" s="211">
        <v>45.417960621250451</v>
      </c>
      <c r="CY50" s="211">
        <v>2.7999594010979365</v>
      </c>
      <c r="CZ50" s="211">
        <v>5.6404130927883189</v>
      </c>
      <c r="DA50" s="211">
        <v>7.8588659769029698</v>
      </c>
      <c r="DB50" s="211">
        <v>8.6625891253042795</v>
      </c>
      <c r="DC50" s="211">
        <v>3.5434998582041346</v>
      </c>
      <c r="DD50" s="211">
        <v>2.0785120571329334</v>
      </c>
      <c r="DE50" s="211">
        <v>4.4816077773321163</v>
      </c>
      <c r="DF50" s="212">
        <v>2311.8542264281746</v>
      </c>
      <c r="DG50" s="211">
        <v>396.42080787718322</v>
      </c>
      <c r="DH50" s="211">
        <v>34.497410920476057</v>
      </c>
      <c r="DI50" s="211">
        <v>41.209792958853122</v>
      </c>
      <c r="DJ50" s="211">
        <v>100.23845208641072</v>
      </c>
      <c r="DK50" s="212">
        <v>572.36646384292317</v>
      </c>
      <c r="DL50" s="211">
        <v>421.82526097535833</v>
      </c>
      <c r="DM50" s="211">
        <v>2.6511385875224587</v>
      </c>
      <c r="DN50" s="211">
        <v>9.9457727809943979</v>
      </c>
      <c r="DO50" s="212">
        <v>434.42217234387516</v>
      </c>
      <c r="DP50" s="211">
        <v>13605.018036659019</v>
      </c>
      <c r="DQ50" s="211">
        <v>294.33988940084953</v>
      </c>
      <c r="DR50" s="212">
        <v>13899.357926059869</v>
      </c>
      <c r="DS50" s="213">
        <v>14906.146562246668</v>
      </c>
      <c r="DT50" s="213">
        <v>17218.000788674843</v>
      </c>
    </row>
    <row r="51" spans="1:124" x14ac:dyDescent="0.25">
      <c r="A51" s="209">
        <v>2010</v>
      </c>
      <c r="B51" s="209" t="s">
        <v>274</v>
      </c>
      <c r="C51" s="210" t="s">
        <v>156</v>
      </c>
      <c r="D51" s="211">
        <v>2.540947023067555</v>
      </c>
      <c r="E51" s="211">
        <v>2.443491514451102</v>
      </c>
      <c r="F51" s="211">
        <v>0.32011506151154973</v>
      </c>
      <c r="G51" s="211">
        <v>1.6811402514885143</v>
      </c>
      <c r="H51" s="211">
        <v>9.6535872526101887</v>
      </c>
      <c r="I51" s="211">
        <v>1.2481171593599993</v>
      </c>
      <c r="J51" s="211">
        <v>1.5223499380018262</v>
      </c>
      <c r="K51" s="211">
        <v>2.8670481878781553</v>
      </c>
      <c r="L51" s="211">
        <v>1.5010617774449102</v>
      </c>
      <c r="M51" s="211">
        <v>6.0965083944727522E-2</v>
      </c>
      <c r="N51" s="211">
        <v>1.6533512844873779</v>
      </c>
      <c r="O51" s="211">
        <v>0.59236714388229605</v>
      </c>
      <c r="P51" s="211">
        <v>1.982433636034016</v>
      </c>
      <c r="Q51" s="211">
        <v>3.7391021614450386</v>
      </c>
      <c r="R51" s="211">
        <v>0.66179568306604608</v>
      </c>
      <c r="S51" s="211">
        <v>3.5528645029211972</v>
      </c>
      <c r="T51" s="211">
        <v>2.052126886060635</v>
      </c>
      <c r="U51" s="211">
        <v>0.20552318829859018</v>
      </c>
      <c r="V51" s="211">
        <v>1.0173597502850329</v>
      </c>
      <c r="W51" s="211">
        <v>0.66715620907558038</v>
      </c>
      <c r="X51" s="211">
        <v>0.11314408631508764</v>
      </c>
      <c r="Y51" s="211">
        <v>4.6105390685168564</v>
      </c>
      <c r="Z51" s="211">
        <v>1.780503164021672</v>
      </c>
      <c r="AA51" s="211">
        <v>1.4034326896787082</v>
      </c>
      <c r="AB51" s="211">
        <v>2.1535453036081829</v>
      </c>
      <c r="AC51" s="211">
        <v>0.77893596129467912</v>
      </c>
      <c r="AD51" s="211">
        <v>0.71169978362104758</v>
      </c>
      <c r="AE51" s="211">
        <v>3.4014190082594653</v>
      </c>
      <c r="AF51" s="211">
        <v>0.97645184990850042</v>
      </c>
      <c r="AG51" s="211">
        <v>4.4246346787210928</v>
      </c>
      <c r="AH51" s="211">
        <v>0.92472172182422208</v>
      </c>
      <c r="AI51" s="211">
        <v>1.9792418375898029</v>
      </c>
      <c r="AJ51" s="211">
        <v>9.9503516352913728</v>
      </c>
      <c r="AK51" s="211">
        <v>2.867447741139872</v>
      </c>
      <c r="AL51" s="211">
        <v>2.3927026250666938</v>
      </c>
      <c r="AM51" s="211">
        <v>4.6590480299894343</v>
      </c>
      <c r="AN51" s="211">
        <v>3.993294683705563</v>
      </c>
      <c r="AO51" s="211">
        <v>18.517110949610011</v>
      </c>
      <c r="AP51" s="211">
        <v>14.714231376157436</v>
      </c>
      <c r="AQ51" s="211">
        <v>41.170058758770985</v>
      </c>
      <c r="AR51" s="211">
        <v>22.126442669589828</v>
      </c>
      <c r="AS51" s="211">
        <v>47.308705287290955</v>
      </c>
      <c r="AT51" s="211">
        <v>54.636916169112915</v>
      </c>
      <c r="AU51" s="211">
        <v>5.5595305646134197</v>
      </c>
      <c r="AV51" s="211">
        <v>17.681894112076904</v>
      </c>
      <c r="AW51" s="211">
        <v>96.716080838789409</v>
      </c>
      <c r="AX51" s="211">
        <v>3.3672226281865858</v>
      </c>
      <c r="AY51" s="211">
        <v>12.910413327484553</v>
      </c>
      <c r="AZ51" s="211">
        <v>1.9098310471605422</v>
      </c>
      <c r="BA51" s="211">
        <v>3.2527544395203387</v>
      </c>
      <c r="BB51" s="211">
        <v>19.15672299822581</v>
      </c>
      <c r="BC51" s="211">
        <v>23.204351081563189</v>
      </c>
      <c r="BD51" s="211">
        <v>3.0753478912264045</v>
      </c>
      <c r="BE51" s="211">
        <v>3.4693378035285529</v>
      </c>
      <c r="BF51" s="211">
        <v>0.58648615525058811</v>
      </c>
      <c r="BG51" s="211">
        <v>4.9150474453709689</v>
      </c>
      <c r="BH51" s="211">
        <v>2.8477857492521307E-2</v>
      </c>
      <c r="BI51" s="211">
        <v>142.72859362299229</v>
      </c>
      <c r="BJ51" s="211">
        <v>14.518461965937412</v>
      </c>
      <c r="BK51" s="211">
        <v>30.326299725969374</v>
      </c>
      <c r="BL51" s="211">
        <v>0</v>
      </c>
      <c r="BM51" s="211">
        <v>7.2768779883125321</v>
      </c>
      <c r="BN51" s="211">
        <v>7.480728570813759</v>
      </c>
      <c r="BO51" s="211">
        <v>2.9293179618581382</v>
      </c>
      <c r="BP51" s="211">
        <v>2.9751451646386275</v>
      </c>
      <c r="BQ51" s="211">
        <v>8.6427414297066125</v>
      </c>
      <c r="BR51" s="211">
        <v>3.0361188316728502</v>
      </c>
      <c r="BS51" s="211">
        <v>2.1194618388258371</v>
      </c>
      <c r="BT51" s="211">
        <v>0</v>
      </c>
      <c r="BU51" s="211">
        <v>3.1536962882819513</v>
      </c>
      <c r="BV51" s="211">
        <v>0</v>
      </c>
      <c r="BW51" s="211">
        <v>1.7900216270500049</v>
      </c>
      <c r="BX51" s="211">
        <v>3.1746238562994797</v>
      </c>
      <c r="BY51" s="211">
        <v>25.97882427015989</v>
      </c>
      <c r="BZ51" s="211">
        <v>9.0812965714988696</v>
      </c>
      <c r="CA51" s="211">
        <v>2.0615701484168145</v>
      </c>
      <c r="CB51" s="211">
        <v>13.427225203601514</v>
      </c>
      <c r="CC51" s="211">
        <v>5.5020415339340989</v>
      </c>
      <c r="CD51" s="211">
        <v>6.1338321711295629</v>
      </c>
      <c r="CE51" s="211">
        <v>2.4779258460196369</v>
      </c>
      <c r="CF51" s="211">
        <v>0.76616678435279728</v>
      </c>
      <c r="CG51" s="211">
        <v>1.5028777668299571</v>
      </c>
      <c r="CH51" s="211">
        <v>1.3288611729666484</v>
      </c>
      <c r="CI51" s="211">
        <v>2.0652874990290586</v>
      </c>
      <c r="CJ51" s="211">
        <v>4.8185541668329277</v>
      </c>
      <c r="CK51" s="211">
        <v>0.7313820571371753</v>
      </c>
      <c r="CL51" s="211">
        <v>3.2912699549963582</v>
      </c>
      <c r="CM51" s="211">
        <v>1.2506936551428198</v>
      </c>
      <c r="CN51" s="211">
        <v>1.7804885717756851</v>
      </c>
      <c r="CO51" s="211">
        <v>3.1219710813766057</v>
      </c>
      <c r="CP51" s="211">
        <v>1.8033457095631307</v>
      </c>
      <c r="CQ51" s="211">
        <v>1.7966887070306696</v>
      </c>
      <c r="CR51" s="211">
        <v>0.38655101268285691</v>
      </c>
      <c r="CS51" s="211">
        <v>1.87201001154202</v>
      </c>
      <c r="CT51" s="211">
        <v>2.3849609745584228</v>
      </c>
      <c r="CU51" s="211">
        <v>65.489694429769827</v>
      </c>
      <c r="CV51" s="211">
        <v>9.1256073728464493</v>
      </c>
      <c r="CW51" s="211">
        <v>82.160184873361843</v>
      </c>
      <c r="CX51" s="211">
        <v>6.2886715810282032</v>
      </c>
      <c r="CY51" s="211">
        <v>0.69345579881735986</v>
      </c>
      <c r="CZ51" s="211">
        <v>1.7613131833585973</v>
      </c>
      <c r="DA51" s="211">
        <v>1.8940219609078308</v>
      </c>
      <c r="DB51" s="211">
        <v>3.7961849506783194</v>
      </c>
      <c r="DC51" s="211">
        <v>0.73008942731947157</v>
      </c>
      <c r="DD51" s="211">
        <v>2.0947039794163542</v>
      </c>
      <c r="DE51" s="211">
        <v>2.3530848202570827</v>
      </c>
      <c r="DF51" s="212">
        <v>981.49390708558644</v>
      </c>
      <c r="DG51" s="211">
        <v>894.12072613938517</v>
      </c>
      <c r="DH51" s="211">
        <v>2.0833522887190603</v>
      </c>
      <c r="DI51" s="211">
        <v>1.5178772955557807</v>
      </c>
      <c r="DJ51" s="211">
        <v>5.7181550430680907</v>
      </c>
      <c r="DK51" s="212">
        <v>903.44011076672814</v>
      </c>
      <c r="DL51" s="211">
        <v>125.5187829332273</v>
      </c>
      <c r="DM51" s="211">
        <v>0.10266687501337225</v>
      </c>
      <c r="DN51" s="211">
        <v>-45.713212462062224</v>
      </c>
      <c r="DO51" s="212">
        <v>79.908237346178453</v>
      </c>
      <c r="DP51" s="211">
        <v>493.55852509887683</v>
      </c>
      <c r="DQ51" s="211">
        <v>40.599692301656255</v>
      </c>
      <c r="DR51" s="212">
        <v>534.15821740053309</v>
      </c>
      <c r="DS51" s="213">
        <v>1517.5065655134397</v>
      </c>
      <c r="DT51" s="213">
        <v>2499.0004725990261</v>
      </c>
    </row>
    <row r="52" spans="1:124" x14ac:dyDescent="0.25">
      <c r="A52" s="209">
        <v>2010</v>
      </c>
      <c r="B52" s="209" t="s">
        <v>275</v>
      </c>
      <c r="C52" s="210" t="s">
        <v>157</v>
      </c>
      <c r="D52" s="211">
        <v>5.7429886396977858</v>
      </c>
      <c r="E52" s="211">
        <v>9.1599542152854454</v>
      </c>
      <c r="F52" s="211">
        <v>1.1005199558399985</v>
      </c>
      <c r="G52" s="211">
        <v>0.980472618189554</v>
      </c>
      <c r="H52" s="211">
        <v>5.7339334425269515</v>
      </c>
      <c r="I52" s="211">
        <v>0.66699633599314601</v>
      </c>
      <c r="J52" s="211">
        <v>1.4634091850466353</v>
      </c>
      <c r="K52" s="211">
        <v>8.4758984219631355</v>
      </c>
      <c r="L52" s="211">
        <v>4.6323551545596766</v>
      </c>
      <c r="M52" s="211">
        <v>6.9157752244479301E-2</v>
      </c>
      <c r="N52" s="211">
        <v>4.0279891312913927</v>
      </c>
      <c r="O52" s="211">
        <v>4.8671301043232233</v>
      </c>
      <c r="P52" s="211">
        <v>7.3936578276420102</v>
      </c>
      <c r="Q52" s="211">
        <v>11.29670198102901</v>
      </c>
      <c r="R52" s="211">
        <v>1.7378036279566513</v>
      </c>
      <c r="S52" s="211">
        <v>7.2491281580092544</v>
      </c>
      <c r="T52" s="211">
        <v>6.7217858653624658</v>
      </c>
      <c r="U52" s="211">
        <v>1.0658434104314904</v>
      </c>
      <c r="V52" s="211">
        <v>2.8814182406411022</v>
      </c>
      <c r="W52" s="211">
        <v>2.3147614037844892</v>
      </c>
      <c r="X52" s="211">
        <v>0.27756769296694839</v>
      </c>
      <c r="Y52" s="211">
        <v>36.992502043396435</v>
      </c>
      <c r="Z52" s="211">
        <v>10.021263864499794</v>
      </c>
      <c r="AA52" s="211">
        <v>10.85725923896031</v>
      </c>
      <c r="AB52" s="211">
        <v>1.5581207001330266</v>
      </c>
      <c r="AC52" s="211">
        <v>2.9466962450206453</v>
      </c>
      <c r="AD52" s="211">
        <v>4.2669436034239387</v>
      </c>
      <c r="AE52" s="211">
        <v>6.5199190284124589</v>
      </c>
      <c r="AF52" s="211">
        <v>4.0302569926191261</v>
      </c>
      <c r="AG52" s="211">
        <v>6.1580395861316664</v>
      </c>
      <c r="AH52" s="211">
        <v>4.095812439407128</v>
      </c>
      <c r="AI52" s="211">
        <v>6.9331484421652601</v>
      </c>
      <c r="AJ52" s="211">
        <v>14.498242089796639</v>
      </c>
      <c r="AK52" s="211">
        <v>11.202942296753191</v>
      </c>
      <c r="AL52" s="211">
        <v>7.909205602951058</v>
      </c>
      <c r="AM52" s="211">
        <v>5.91164001381971</v>
      </c>
      <c r="AN52" s="211">
        <v>2.2846103691728255</v>
      </c>
      <c r="AO52" s="211">
        <v>6.8054208963846081</v>
      </c>
      <c r="AP52" s="211">
        <v>24.771387751192105</v>
      </c>
      <c r="AQ52" s="211">
        <v>19.347630090239893</v>
      </c>
      <c r="AR52" s="211">
        <v>14.400881973402857</v>
      </c>
      <c r="AS52" s="211">
        <v>30.090184149160105</v>
      </c>
      <c r="AT52" s="211">
        <v>164.81209374216385</v>
      </c>
      <c r="AU52" s="211">
        <v>6.6439970060785756</v>
      </c>
      <c r="AV52" s="211">
        <v>13.236984289463056</v>
      </c>
      <c r="AW52" s="211">
        <v>14.078580724340172</v>
      </c>
      <c r="AX52" s="211">
        <v>413.81959724305375</v>
      </c>
      <c r="AY52" s="211">
        <v>9.859812478850527</v>
      </c>
      <c r="AZ52" s="211">
        <v>1.2354655377737382</v>
      </c>
      <c r="BA52" s="211">
        <v>3.6544678879580017</v>
      </c>
      <c r="BB52" s="211">
        <v>10.375576706707436</v>
      </c>
      <c r="BC52" s="211">
        <v>36.540549631711109</v>
      </c>
      <c r="BD52" s="211">
        <v>2.8265635528280324</v>
      </c>
      <c r="BE52" s="211">
        <v>5.6065662393729747</v>
      </c>
      <c r="BF52" s="211">
        <v>0.53427227440727676</v>
      </c>
      <c r="BG52" s="211">
        <v>4.7627783273133746</v>
      </c>
      <c r="BH52" s="211">
        <v>3.3043008704538503E-2</v>
      </c>
      <c r="BI52" s="211">
        <v>241.99017337069247</v>
      </c>
      <c r="BJ52" s="211">
        <v>18.835591141726262</v>
      </c>
      <c r="BK52" s="211">
        <v>85.831338775447719</v>
      </c>
      <c r="BL52" s="211">
        <v>2.0855824568799255</v>
      </c>
      <c r="BM52" s="211">
        <v>4.5264247298835532</v>
      </c>
      <c r="BN52" s="211">
        <v>11.557652422047555</v>
      </c>
      <c r="BO52" s="211">
        <v>2.1376982055095919</v>
      </c>
      <c r="BP52" s="211">
        <v>2.2065834468784487</v>
      </c>
      <c r="BQ52" s="211">
        <v>10.332032693683539</v>
      </c>
      <c r="BR52" s="211">
        <v>7.6348989104117635</v>
      </c>
      <c r="BS52" s="211">
        <v>9.6562790502980906</v>
      </c>
      <c r="BT52" s="211">
        <v>0.79635744336544068</v>
      </c>
      <c r="BU52" s="211">
        <v>23.454574536644543</v>
      </c>
      <c r="BV52" s="211">
        <v>5.9895081423440661</v>
      </c>
      <c r="BW52" s="211">
        <v>7.5335704527125822</v>
      </c>
      <c r="BX52" s="211">
        <v>13.462582486280144</v>
      </c>
      <c r="BY52" s="211">
        <v>20.946075341697789</v>
      </c>
      <c r="BZ52" s="211">
        <v>13.98622999599306</v>
      </c>
      <c r="CA52" s="211">
        <v>2.4123505439306512</v>
      </c>
      <c r="CB52" s="211">
        <v>26.805447835294551</v>
      </c>
      <c r="CC52" s="211">
        <v>19.42390440861778</v>
      </c>
      <c r="CD52" s="211">
        <v>8.7906781717519813</v>
      </c>
      <c r="CE52" s="211">
        <v>15.238084608163392</v>
      </c>
      <c r="CF52" s="211">
        <v>4.5074758986006538</v>
      </c>
      <c r="CG52" s="211">
        <v>26.513521265020309</v>
      </c>
      <c r="CH52" s="211">
        <v>6.9964046060424012</v>
      </c>
      <c r="CI52" s="211">
        <v>7.3560972095909474</v>
      </c>
      <c r="CJ52" s="211">
        <v>13.493880970858147</v>
      </c>
      <c r="CK52" s="211">
        <v>5.1748426963156842</v>
      </c>
      <c r="CL52" s="211">
        <v>6.2036332937407712</v>
      </c>
      <c r="CM52" s="211">
        <v>7.3574449066501515</v>
      </c>
      <c r="CN52" s="211">
        <v>1.3080813213898244</v>
      </c>
      <c r="CO52" s="211">
        <v>8.7415457915401635</v>
      </c>
      <c r="CP52" s="211">
        <v>18.781503884001069</v>
      </c>
      <c r="CQ52" s="211">
        <v>1.7377402956705166</v>
      </c>
      <c r="CR52" s="211">
        <v>2.0863678389599252</v>
      </c>
      <c r="CS52" s="211">
        <v>10.20965525262087</v>
      </c>
      <c r="CT52" s="211">
        <v>18.832663285670701</v>
      </c>
      <c r="CU52" s="211">
        <v>368.97075309385264</v>
      </c>
      <c r="CV52" s="211">
        <v>361.99459413582377</v>
      </c>
      <c r="CW52" s="211">
        <v>112.82176370195479</v>
      </c>
      <c r="CX52" s="211">
        <v>134.37445488513075</v>
      </c>
      <c r="CY52" s="211">
        <v>1.5582200103350519</v>
      </c>
      <c r="CZ52" s="211">
        <v>7.5951678367588036</v>
      </c>
      <c r="DA52" s="211">
        <v>7.7846122710837911</v>
      </c>
      <c r="DB52" s="211">
        <v>28.263643238398291</v>
      </c>
      <c r="DC52" s="211">
        <v>4.7302390486227317</v>
      </c>
      <c r="DD52" s="211">
        <v>1.683805645546169</v>
      </c>
      <c r="DE52" s="211">
        <v>3.7811269927369295</v>
      </c>
      <c r="DF52" s="212">
        <v>2735.9747877797249</v>
      </c>
      <c r="DG52" s="211">
        <v>1141.4643889865856</v>
      </c>
      <c r="DH52" s="211">
        <v>6.4915434481941112</v>
      </c>
      <c r="DI52" s="211">
        <v>6.8736275338296045</v>
      </c>
      <c r="DJ52" s="211">
        <v>17.702432243749847</v>
      </c>
      <c r="DK52" s="212">
        <v>1172.5319922123592</v>
      </c>
      <c r="DL52" s="211">
        <v>1986.3106085347079</v>
      </c>
      <c r="DM52" s="211">
        <v>11.384819712196228</v>
      </c>
      <c r="DN52" s="211">
        <v>27.690578246853924</v>
      </c>
      <c r="DO52" s="212">
        <v>2025.386006493758</v>
      </c>
      <c r="DP52" s="211">
        <v>793.90103156645966</v>
      </c>
      <c r="DQ52" s="211">
        <v>61.206808025855267</v>
      </c>
      <c r="DR52" s="212">
        <v>855.10783959231492</v>
      </c>
      <c r="DS52" s="213">
        <v>4053.0258382984321</v>
      </c>
      <c r="DT52" s="213">
        <v>6789.0006260781574</v>
      </c>
    </row>
    <row r="53" spans="1:124" x14ac:dyDescent="0.25">
      <c r="A53" s="209">
        <v>2010</v>
      </c>
      <c r="B53" s="209" t="s">
        <v>276</v>
      </c>
      <c r="C53" s="210" t="s">
        <v>158</v>
      </c>
      <c r="D53" s="211">
        <v>36.631422679033648</v>
      </c>
      <c r="E53" s="211">
        <v>7.7023900930906768</v>
      </c>
      <c r="F53" s="211">
        <v>1.7453030415692001</v>
      </c>
      <c r="G53" s="211">
        <v>4.6746661347699581</v>
      </c>
      <c r="H53" s="211">
        <v>1.2249906237070931</v>
      </c>
      <c r="I53" s="211">
        <v>1.0317502898300379</v>
      </c>
      <c r="J53" s="211">
        <v>0.34950461614095452</v>
      </c>
      <c r="K53" s="211">
        <v>14.701287021769893</v>
      </c>
      <c r="L53" s="211">
        <v>11.695100256848496</v>
      </c>
      <c r="M53" s="211">
        <v>1.0452407722420691</v>
      </c>
      <c r="N53" s="211">
        <v>8.3199681478657546</v>
      </c>
      <c r="O53" s="211">
        <v>23.806639986085884</v>
      </c>
      <c r="P53" s="211">
        <v>15.333555426329857</v>
      </c>
      <c r="Q53" s="211">
        <v>34.08097419212919</v>
      </c>
      <c r="R53" s="211">
        <v>5.3770110751331766</v>
      </c>
      <c r="S53" s="211">
        <v>24.365519148838356</v>
      </c>
      <c r="T53" s="211">
        <v>14.437174446241078</v>
      </c>
      <c r="U53" s="211">
        <v>5.1999192857310508</v>
      </c>
      <c r="V53" s="211">
        <v>6.9135344906403562</v>
      </c>
      <c r="W53" s="211">
        <v>15.208716861540781</v>
      </c>
      <c r="X53" s="211">
        <v>1.7898180655790916</v>
      </c>
      <c r="Y53" s="211">
        <v>15.850494975290609</v>
      </c>
      <c r="Z53" s="211">
        <v>40.573189697133643</v>
      </c>
      <c r="AA53" s="211">
        <v>236.54082670253899</v>
      </c>
      <c r="AB53" s="211">
        <v>3.0320786260081314</v>
      </c>
      <c r="AC53" s="211">
        <v>1.6737683742006431</v>
      </c>
      <c r="AD53" s="211">
        <v>7.9192577726617914</v>
      </c>
      <c r="AE53" s="211">
        <v>15.351351834444095</v>
      </c>
      <c r="AF53" s="211">
        <v>4.2413850236705359</v>
      </c>
      <c r="AG53" s="211">
        <v>32.293418717310921</v>
      </c>
      <c r="AH53" s="211">
        <v>4.1136440843901072</v>
      </c>
      <c r="AI53" s="211">
        <v>13.945845968521001</v>
      </c>
      <c r="AJ53" s="211">
        <v>18.236135683692162</v>
      </c>
      <c r="AK53" s="211">
        <v>8.2074545230953166</v>
      </c>
      <c r="AL53" s="211">
        <v>17.865004707357979</v>
      </c>
      <c r="AM53" s="211">
        <v>2.8347245410762762</v>
      </c>
      <c r="AN53" s="211">
        <v>1.03912798727429</v>
      </c>
      <c r="AO53" s="211">
        <v>0.59523936243503806</v>
      </c>
      <c r="AP53" s="211">
        <v>23.170945468033498</v>
      </c>
      <c r="AQ53" s="211">
        <v>16.792510507723343</v>
      </c>
      <c r="AR53" s="211">
        <v>21.325642489751857</v>
      </c>
      <c r="AS53" s="211">
        <v>200.41285839718543</v>
      </c>
      <c r="AT53" s="211">
        <v>97.257762229822532</v>
      </c>
      <c r="AU53" s="211">
        <v>12.539822994316005</v>
      </c>
      <c r="AV53" s="211">
        <v>23.278624034568203</v>
      </c>
      <c r="AW53" s="211">
        <v>3.2790630325734438</v>
      </c>
      <c r="AX53" s="211">
        <v>30.087074974147722</v>
      </c>
      <c r="AY53" s="211">
        <v>229.75248903473272</v>
      </c>
      <c r="AZ53" s="211">
        <v>8.5178453242864052</v>
      </c>
      <c r="BA53" s="211">
        <v>3.3690370915242136</v>
      </c>
      <c r="BB53" s="211">
        <v>158.99832597369257</v>
      </c>
      <c r="BC53" s="211">
        <v>76.08124676492092</v>
      </c>
      <c r="BD53" s="211">
        <v>17.85567617259834</v>
      </c>
      <c r="BE53" s="211">
        <v>16.098081994533953</v>
      </c>
      <c r="BF53" s="211">
        <v>42.222872560169598</v>
      </c>
      <c r="BG53" s="211">
        <v>6.1910172650582727</v>
      </c>
      <c r="BH53" s="211">
        <v>0.81497552815607999</v>
      </c>
      <c r="BI53" s="211">
        <v>174.80510151674153</v>
      </c>
      <c r="BJ53" s="211">
        <v>45.472318034784131</v>
      </c>
      <c r="BK53" s="211">
        <v>350.91917985000487</v>
      </c>
      <c r="BL53" s="211">
        <v>8.5268492338513457</v>
      </c>
      <c r="BM53" s="211">
        <v>10.033465321333871</v>
      </c>
      <c r="BN53" s="211">
        <v>28.659755951946849</v>
      </c>
      <c r="BO53" s="211">
        <v>4.1663794630028956</v>
      </c>
      <c r="BP53" s="211">
        <v>6.596349702700965</v>
      </c>
      <c r="BQ53" s="211">
        <v>60.863051324920981</v>
      </c>
      <c r="BR53" s="211">
        <v>9.254627956515078</v>
      </c>
      <c r="BS53" s="211">
        <v>10.007164562431075</v>
      </c>
      <c r="BT53" s="211">
        <v>0.82529512090154833</v>
      </c>
      <c r="BU53" s="211">
        <v>19.628322917066093</v>
      </c>
      <c r="BV53" s="211">
        <v>5.012412386703005</v>
      </c>
      <c r="BW53" s="211">
        <v>93.293425329827059</v>
      </c>
      <c r="BX53" s="211">
        <v>9.5580993949389477</v>
      </c>
      <c r="BY53" s="211">
        <v>74.062734513296931</v>
      </c>
      <c r="BZ53" s="211">
        <v>33.013305482349942</v>
      </c>
      <c r="CA53" s="211">
        <v>8.2112016143758257</v>
      </c>
      <c r="CB53" s="211">
        <v>59.430707786580577</v>
      </c>
      <c r="CC53" s="211">
        <v>49.567067991923935</v>
      </c>
      <c r="CD53" s="211">
        <v>37.977920537331791</v>
      </c>
      <c r="CE53" s="211">
        <v>11.23680919275756</v>
      </c>
      <c r="CF53" s="211">
        <v>4.6477172804618627</v>
      </c>
      <c r="CG53" s="211">
        <v>23.169803427428498</v>
      </c>
      <c r="CH53" s="211">
        <v>4.9906636470749417</v>
      </c>
      <c r="CI53" s="211">
        <v>13.756318728092156</v>
      </c>
      <c r="CJ53" s="211">
        <v>28.635847085348377</v>
      </c>
      <c r="CK53" s="211">
        <v>3.5561687743349029</v>
      </c>
      <c r="CL53" s="211">
        <v>25.990836448326128</v>
      </c>
      <c r="CM53" s="211">
        <v>5.9370150874783896</v>
      </c>
      <c r="CN53" s="211">
        <v>6.2655660312133348</v>
      </c>
      <c r="CO53" s="211">
        <v>6.1482138302995901</v>
      </c>
      <c r="CP53" s="211">
        <v>6.5568218342983657</v>
      </c>
      <c r="CQ53" s="211">
        <v>9.6249991889081929</v>
      </c>
      <c r="CR53" s="211">
        <v>5.9483534595959231</v>
      </c>
      <c r="CS53" s="211">
        <v>11.232987020268103</v>
      </c>
      <c r="CT53" s="211">
        <v>6.6892169353851818</v>
      </c>
      <c r="CU53" s="211">
        <v>98.873487501057454</v>
      </c>
      <c r="CV53" s="211">
        <v>151.08974596249655</v>
      </c>
      <c r="CW53" s="211">
        <v>53.256483877416912</v>
      </c>
      <c r="CX53" s="211">
        <v>82.963484158943217</v>
      </c>
      <c r="CY53" s="211">
        <v>2.2423196343780472</v>
      </c>
      <c r="CZ53" s="211">
        <v>5.626509235019328</v>
      </c>
      <c r="DA53" s="211">
        <v>20.23010688618157</v>
      </c>
      <c r="DB53" s="211">
        <v>11.816667332611168</v>
      </c>
      <c r="DC53" s="211">
        <v>5.8962698518193033</v>
      </c>
      <c r="DD53" s="211">
        <v>2.1847765399989134</v>
      </c>
      <c r="DE53" s="211">
        <v>3.8511524519341926</v>
      </c>
      <c r="DF53" s="212">
        <v>3360.2963844706719</v>
      </c>
      <c r="DG53" s="211">
        <v>311.90495812630206</v>
      </c>
      <c r="DH53" s="211">
        <v>4.6003397622266009</v>
      </c>
      <c r="DI53" s="211">
        <v>3.2608541807896163</v>
      </c>
      <c r="DJ53" s="211">
        <v>10.088920671769598</v>
      </c>
      <c r="DK53" s="212">
        <v>329.85507274108789</v>
      </c>
      <c r="DL53" s="211">
        <v>693.97819838344151</v>
      </c>
      <c r="DM53" s="211">
        <v>63.38804725220016</v>
      </c>
      <c r="DN53" s="211">
        <v>40.263573622261063</v>
      </c>
      <c r="DO53" s="212">
        <v>797.6298192579028</v>
      </c>
      <c r="DP53" s="211">
        <v>3016.9275633535053</v>
      </c>
      <c r="DQ53" s="211">
        <v>215.29178503980611</v>
      </c>
      <c r="DR53" s="212">
        <v>3232.2193483933115</v>
      </c>
      <c r="DS53" s="213">
        <v>4359.7042403923024</v>
      </c>
      <c r="DT53" s="213">
        <v>7720.0006248629743</v>
      </c>
    </row>
    <row r="54" spans="1:124" x14ac:dyDescent="0.25">
      <c r="A54" s="209">
        <v>2010</v>
      </c>
      <c r="B54" s="209" t="s">
        <v>277</v>
      </c>
      <c r="C54" s="210" t="s">
        <v>159</v>
      </c>
      <c r="D54" s="211">
        <v>0.22509479460993539</v>
      </c>
      <c r="E54" s="211">
        <v>1.5326833336244447E-2</v>
      </c>
      <c r="F54" s="211">
        <v>33.113605231086815</v>
      </c>
      <c r="G54" s="211">
        <v>1.715241203106399E-2</v>
      </c>
      <c r="H54" s="211">
        <v>163.24185965488533</v>
      </c>
      <c r="I54" s="211">
        <v>7.7950081767492865E-2</v>
      </c>
      <c r="J54" s="211">
        <v>53.78595466105638</v>
      </c>
      <c r="K54" s="211">
        <v>0.20478869878705161</v>
      </c>
      <c r="L54" s="211">
        <v>0.16347220763210205</v>
      </c>
      <c r="M54" s="211">
        <v>1.0262469441988512E-2</v>
      </c>
      <c r="N54" s="211">
        <v>0.11378945633065063</v>
      </c>
      <c r="O54" s="211">
        <v>0.1525874128977151</v>
      </c>
      <c r="P54" s="211">
        <v>0.1336937757606565</v>
      </c>
      <c r="Q54" s="211">
        <v>0.34607129762698019</v>
      </c>
      <c r="R54" s="211">
        <v>6.0615688577224915E-2</v>
      </c>
      <c r="S54" s="211">
        <v>0.24435609984046888</v>
      </c>
      <c r="T54" s="211">
        <v>0.11808662334866539</v>
      </c>
      <c r="U54" s="211">
        <v>4.3238017010900388E-2</v>
      </c>
      <c r="V54" s="211">
        <v>0.32259311039249217</v>
      </c>
      <c r="W54" s="211">
        <v>0.34078779356910388</v>
      </c>
      <c r="X54" s="211">
        <v>3.4891934214626899E-2</v>
      </c>
      <c r="Y54" s="211">
        <v>8.2554451310540317E-2</v>
      </c>
      <c r="Z54" s="211">
        <v>0.30862607316230956</v>
      </c>
      <c r="AA54" s="211">
        <v>0.238213151077243</v>
      </c>
      <c r="AB54" s="211">
        <v>0.15444772625512265</v>
      </c>
      <c r="AC54" s="211">
        <v>7.5604393364431449E-2</v>
      </c>
      <c r="AD54" s="211">
        <v>0.11400163294026071</v>
      </c>
      <c r="AE54" s="211">
        <v>0.1357943482890539</v>
      </c>
      <c r="AF54" s="211">
        <v>7.4125031821857909E-2</v>
      </c>
      <c r="AG54" s="211">
        <v>0.29201903931708578</v>
      </c>
      <c r="AH54" s="211">
        <v>7.3667357143688272E-2</v>
      </c>
      <c r="AI54" s="211">
        <v>0.47391177866961381</v>
      </c>
      <c r="AJ54" s="211">
        <v>1.1376547027213286</v>
      </c>
      <c r="AK54" s="211">
        <v>0.2137500118216725</v>
      </c>
      <c r="AL54" s="211">
        <v>0.21648096222603541</v>
      </c>
      <c r="AM54" s="211">
        <v>0.59424955429013693</v>
      </c>
      <c r="AN54" s="211">
        <v>0.14372604412825563</v>
      </c>
      <c r="AO54" s="211">
        <v>3.7321674749626624E-2</v>
      </c>
      <c r="AP54" s="211">
        <v>0.64250771951561525</v>
      </c>
      <c r="AQ54" s="211">
        <v>0.38360754666252989</v>
      </c>
      <c r="AR54" s="211">
        <v>0.22710539179191269</v>
      </c>
      <c r="AS54" s="211">
        <v>2.9042513944224293</v>
      </c>
      <c r="AT54" s="211">
        <v>0.900740815872626</v>
      </c>
      <c r="AU54" s="211">
        <v>75.200504269486515</v>
      </c>
      <c r="AV54" s="211">
        <v>2.0139544840024457</v>
      </c>
      <c r="AW54" s="211">
        <v>8.7863895948211285E-2</v>
      </c>
      <c r="AX54" s="211">
        <v>0.31349919311762875</v>
      </c>
      <c r="AY54" s="211">
        <v>0.18489273856936966</v>
      </c>
      <c r="AZ54" s="211">
        <v>35.803915442685103</v>
      </c>
      <c r="BA54" s="211">
        <v>1.3937754478334867</v>
      </c>
      <c r="BB54" s="211">
        <v>0.2492120874723181</v>
      </c>
      <c r="BC54" s="211">
        <v>2.1465349862482608</v>
      </c>
      <c r="BD54" s="211">
        <v>0.70936429906389475</v>
      </c>
      <c r="BE54" s="211">
        <v>0.11248945491996143</v>
      </c>
      <c r="BF54" s="211">
        <v>1.8587431380335333</v>
      </c>
      <c r="BG54" s="211">
        <v>8.0748284795172136</v>
      </c>
      <c r="BH54" s="211">
        <v>7.4256934571405014E-3</v>
      </c>
      <c r="BI54" s="211">
        <v>6.2760505321315767</v>
      </c>
      <c r="BJ54" s="211">
        <v>6.6882298736333281</v>
      </c>
      <c r="BK54" s="211">
        <v>6.5862941150138585</v>
      </c>
      <c r="BL54" s="211">
        <v>0</v>
      </c>
      <c r="BM54" s="211">
        <v>0.38047031555940419</v>
      </c>
      <c r="BN54" s="211">
        <v>1.0853576061305894</v>
      </c>
      <c r="BO54" s="211">
        <v>265.30238731442404</v>
      </c>
      <c r="BP54" s="211">
        <v>0.95194011575041682</v>
      </c>
      <c r="BQ54" s="211">
        <v>36.671252543982455</v>
      </c>
      <c r="BR54" s="211">
        <v>0.62230131981924919</v>
      </c>
      <c r="BS54" s="211">
        <v>0.50010790886546441</v>
      </c>
      <c r="BT54" s="211">
        <v>4.1244112109482124E-2</v>
      </c>
      <c r="BU54" s="211">
        <v>0.99615969027184803</v>
      </c>
      <c r="BV54" s="211">
        <v>0</v>
      </c>
      <c r="BW54" s="211">
        <v>0.80525423319951273</v>
      </c>
      <c r="BX54" s="211">
        <v>1.7876419479470018</v>
      </c>
      <c r="BY54" s="211">
        <v>1.5792228050957426</v>
      </c>
      <c r="BZ54" s="211">
        <v>2.1119162602188739</v>
      </c>
      <c r="CA54" s="211">
        <v>0.35656734212323665</v>
      </c>
      <c r="CB54" s="211">
        <v>5.5446578451107662</v>
      </c>
      <c r="CC54" s="211">
        <v>10.235832155917198</v>
      </c>
      <c r="CD54" s="211">
        <v>14.897593277993783</v>
      </c>
      <c r="CE54" s="211">
        <v>0.87115674336533178</v>
      </c>
      <c r="CF54" s="211">
        <v>0.36998604537888019</v>
      </c>
      <c r="CG54" s="211">
        <v>0.6360571316419239</v>
      </c>
      <c r="CH54" s="211">
        <v>0.40397672696067555</v>
      </c>
      <c r="CI54" s="211">
        <v>1.2537029393617545</v>
      </c>
      <c r="CJ54" s="211">
        <v>1.2777915228765606</v>
      </c>
      <c r="CK54" s="211">
        <v>0.37453991071937859</v>
      </c>
      <c r="CL54" s="211">
        <v>0.72016774296444053</v>
      </c>
      <c r="CM54" s="211">
        <v>0.89862130483160796</v>
      </c>
      <c r="CN54" s="211">
        <v>7.2422377196702678E-2</v>
      </c>
      <c r="CO54" s="211">
        <v>0.51341034046868406</v>
      </c>
      <c r="CP54" s="211">
        <v>0.68871493875104028</v>
      </c>
      <c r="CQ54" s="211">
        <v>9.3044936369218831</v>
      </c>
      <c r="CR54" s="211">
        <v>0.20661336110239359</v>
      </c>
      <c r="CS54" s="211">
        <v>6.7969912452455192</v>
      </c>
      <c r="CT54" s="211">
        <v>1.3882866376785385</v>
      </c>
      <c r="CU54" s="211">
        <v>3.5634683259037878</v>
      </c>
      <c r="CV54" s="211">
        <v>2.4897790412240668</v>
      </c>
      <c r="CW54" s="211">
        <v>2.1222837783432889</v>
      </c>
      <c r="CX54" s="211">
        <v>3.0759796510535318</v>
      </c>
      <c r="CY54" s="211">
        <v>0.49076675203619452</v>
      </c>
      <c r="CZ54" s="211">
        <v>0.48938915821477247</v>
      </c>
      <c r="DA54" s="211">
        <v>0.47319789078771268</v>
      </c>
      <c r="DB54" s="211">
        <v>0.89149275570374886</v>
      </c>
      <c r="DC54" s="211">
        <v>0.48396343097285999</v>
      </c>
      <c r="DD54" s="211">
        <v>0.13147953614484051</v>
      </c>
      <c r="DE54" s="211">
        <v>0.45871009861199719</v>
      </c>
      <c r="DF54" s="212">
        <v>794.21546700587237</v>
      </c>
      <c r="DG54" s="211">
        <v>46.868296728588938</v>
      </c>
      <c r="DH54" s="211">
        <v>5.8678318670497678</v>
      </c>
      <c r="DI54" s="211">
        <v>3.0628533854350994</v>
      </c>
      <c r="DJ54" s="211">
        <v>12.5915832268857</v>
      </c>
      <c r="DK54" s="212">
        <v>68.390565207959497</v>
      </c>
      <c r="DL54" s="211">
        <v>16.883475172298208</v>
      </c>
      <c r="DM54" s="211">
        <v>-3.3318858204557794E-2</v>
      </c>
      <c r="DN54" s="211">
        <v>0.13995320519105722</v>
      </c>
      <c r="DO54" s="212">
        <v>16.990109519284704</v>
      </c>
      <c r="DP54" s="211">
        <v>15.815107970273289</v>
      </c>
      <c r="DQ54" s="211">
        <v>17.588791532426704</v>
      </c>
      <c r="DR54" s="212">
        <v>33.403899502699993</v>
      </c>
      <c r="DS54" s="213">
        <v>118.7845742299442</v>
      </c>
      <c r="DT54" s="213">
        <v>913.00004123581652</v>
      </c>
    </row>
    <row r="55" spans="1:124" x14ac:dyDescent="0.25">
      <c r="A55" s="209">
        <v>2010</v>
      </c>
      <c r="B55" s="209" t="s">
        <v>278</v>
      </c>
      <c r="C55" s="210" t="s">
        <v>160</v>
      </c>
      <c r="D55" s="211">
        <v>3.7548896931064948</v>
      </c>
      <c r="E55" s="211">
        <v>7.3946103553974407E-2</v>
      </c>
      <c r="F55" s="211">
        <v>6.6832585870173003E-2</v>
      </c>
      <c r="G55" s="211">
        <v>0.20979070103354611</v>
      </c>
      <c r="H55" s="211">
        <v>60.484519492238618</v>
      </c>
      <c r="I55" s="211">
        <v>0.18219650348397604</v>
      </c>
      <c r="J55" s="211">
        <v>11.352104135248148</v>
      </c>
      <c r="K55" s="211">
        <v>0.59064529905322449</v>
      </c>
      <c r="L55" s="211">
        <v>0.48585609441995853</v>
      </c>
      <c r="M55" s="211">
        <v>1.8334030472462026E-2</v>
      </c>
      <c r="N55" s="211">
        <v>0.38509506362505169</v>
      </c>
      <c r="O55" s="211">
        <v>0.30954212137615172</v>
      </c>
      <c r="P55" s="211">
        <v>0.43611801596658928</v>
      </c>
      <c r="Q55" s="211">
        <v>1.0357712426126626</v>
      </c>
      <c r="R55" s="211">
        <v>0.20470729385036027</v>
      </c>
      <c r="S55" s="211">
        <v>0.99192403738293766</v>
      </c>
      <c r="T55" s="211">
        <v>0.68571607968320947</v>
      </c>
      <c r="U55" s="211">
        <v>9.4644822460825728E-2</v>
      </c>
      <c r="V55" s="211">
        <v>0.97979655134812438</v>
      </c>
      <c r="W55" s="211">
        <v>1.0565119182699734</v>
      </c>
      <c r="X55" s="211">
        <v>9.1305011166420869E-2</v>
      </c>
      <c r="Y55" s="211">
        <v>0.53489360874448932</v>
      </c>
      <c r="Z55" s="211">
        <v>0.74144674312195691</v>
      </c>
      <c r="AA55" s="211">
        <v>0.96343044647206733</v>
      </c>
      <c r="AB55" s="211">
        <v>0.40465134175886164</v>
      </c>
      <c r="AC55" s="211">
        <v>0.19251820131336836</v>
      </c>
      <c r="AD55" s="211">
        <v>0.43557970547995178</v>
      </c>
      <c r="AE55" s="211">
        <v>0.6136237259891123</v>
      </c>
      <c r="AF55" s="211">
        <v>0.20453723474346866</v>
      </c>
      <c r="AG55" s="211">
        <v>0.72477924273973748</v>
      </c>
      <c r="AH55" s="211">
        <v>0.19683377284863007</v>
      </c>
      <c r="AI55" s="211">
        <v>0.65033541832826625</v>
      </c>
      <c r="AJ55" s="211">
        <v>1.5990931909949964</v>
      </c>
      <c r="AK55" s="211">
        <v>0.71353205651666951</v>
      </c>
      <c r="AL55" s="211">
        <v>0.67021347083566707</v>
      </c>
      <c r="AM55" s="211">
        <v>5.0708279825889022</v>
      </c>
      <c r="AN55" s="211">
        <v>0.87298539107066286</v>
      </c>
      <c r="AO55" s="211">
        <v>1.1253405771475862</v>
      </c>
      <c r="AP55" s="211">
        <v>6.6649768534660723</v>
      </c>
      <c r="AQ55" s="211">
        <v>22.594991558197567</v>
      </c>
      <c r="AR55" s="211">
        <v>6.2989069032765297</v>
      </c>
      <c r="AS55" s="211">
        <v>7.3732121844920462</v>
      </c>
      <c r="AT55" s="211">
        <v>8.8123885915798503</v>
      </c>
      <c r="AU55" s="211">
        <v>0.76609341864469926</v>
      </c>
      <c r="AV55" s="211">
        <v>1345.2737708595464</v>
      </c>
      <c r="AW55" s="211">
        <v>2.1128363818039353</v>
      </c>
      <c r="AX55" s="211">
        <v>2.1195314118535769</v>
      </c>
      <c r="AY55" s="211">
        <v>6.6942656503878863</v>
      </c>
      <c r="AZ55" s="211">
        <v>0.34789815329442636</v>
      </c>
      <c r="BA55" s="211">
        <v>1262.9308961205547</v>
      </c>
      <c r="BB55" s="211">
        <v>5.9451641042894474</v>
      </c>
      <c r="BC55" s="211">
        <v>15.197268250060308</v>
      </c>
      <c r="BD55" s="211">
        <v>2.1209111665773408</v>
      </c>
      <c r="BE55" s="211">
        <v>0.47460247951823814</v>
      </c>
      <c r="BF55" s="211">
        <v>0.37515255150976157</v>
      </c>
      <c r="BG55" s="211">
        <v>3.1820051529416724</v>
      </c>
      <c r="BH55" s="211">
        <v>1.9897215554800708E-2</v>
      </c>
      <c r="BI55" s="211">
        <v>26.439121161406881</v>
      </c>
      <c r="BJ55" s="211">
        <v>4.6245004143073594</v>
      </c>
      <c r="BK55" s="211">
        <v>12.889672028248157</v>
      </c>
      <c r="BL55" s="211">
        <v>0</v>
      </c>
      <c r="BM55" s="211">
        <v>0.9764318685395792</v>
      </c>
      <c r="BN55" s="211">
        <v>4.3851277130023636</v>
      </c>
      <c r="BO55" s="211">
        <v>0.52118180702865036</v>
      </c>
      <c r="BP55" s="211">
        <v>219.7151449926094</v>
      </c>
      <c r="BQ55" s="211">
        <v>44.428641271593577</v>
      </c>
      <c r="BR55" s="211">
        <v>0.63152261765951623</v>
      </c>
      <c r="BS55" s="211">
        <v>0.51980850387534905</v>
      </c>
      <c r="BT55" s="211">
        <v>4.2868828565285608E-2</v>
      </c>
      <c r="BU55" s="211">
        <v>1.26303302320808</v>
      </c>
      <c r="BV55" s="211">
        <v>0</v>
      </c>
      <c r="BW55" s="211">
        <v>1.8044297288875037</v>
      </c>
      <c r="BX55" s="211">
        <v>4.9589456276386468</v>
      </c>
      <c r="BY55" s="211">
        <v>16.96829537072303</v>
      </c>
      <c r="BZ55" s="211">
        <v>3.4100301116714449</v>
      </c>
      <c r="CA55" s="211">
        <v>0.39791037309549576</v>
      </c>
      <c r="CB55" s="211">
        <v>6.224533863209424</v>
      </c>
      <c r="CC55" s="211">
        <v>2.2544828469674614</v>
      </c>
      <c r="CD55" s="211">
        <v>0.99998323836753922</v>
      </c>
      <c r="CE55" s="211">
        <v>0.9683534212615591</v>
      </c>
      <c r="CF55" s="211">
        <v>0.62377085265270216</v>
      </c>
      <c r="CG55" s="211">
        <v>0.7000272510435751</v>
      </c>
      <c r="CH55" s="211">
        <v>0.32544305659122924</v>
      </c>
      <c r="CI55" s="211">
        <v>1.4431760431590741</v>
      </c>
      <c r="CJ55" s="211">
        <v>1.6090535141452063</v>
      </c>
      <c r="CK55" s="211">
        <v>0.44274182629501502</v>
      </c>
      <c r="CL55" s="211">
        <v>0.98420510635490055</v>
      </c>
      <c r="CM55" s="211">
        <v>0.98680706746101143</v>
      </c>
      <c r="CN55" s="211">
        <v>0.21040928199780759</v>
      </c>
      <c r="CO55" s="211">
        <v>1.2163152652966198</v>
      </c>
      <c r="CP55" s="211">
        <v>1.0502315646818239</v>
      </c>
      <c r="CQ55" s="211">
        <v>2.2125992553313392</v>
      </c>
      <c r="CR55" s="211">
        <v>0.26612766239828406</v>
      </c>
      <c r="CS55" s="211">
        <v>0.99846984285438978</v>
      </c>
      <c r="CT55" s="211">
        <v>1.2041665144930169</v>
      </c>
      <c r="CU55" s="211">
        <v>9.7992313283095189</v>
      </c>
      <c r="CV55" s="211">
        <v>5.3829376007833902</v>
      </c>
      <c r="CW55" s="211">
        <v>4.4874579837429369</v>
      </c>
      <c r="CX55" s="211">
        <v>8.5096850755772788</v>
      </c>
      <c r="CY55" s="211">
        <v>0.60208707531169126</v>
      </c>
      <c r="CZ55" s="211">
        <v>1.1991140178250523</v>
      </c>
      <c r="DA55" s="211">
        <v>3.3832751221999158</v>
      </c>
      <c r="DB55" s="211">
        <v>4.5562254411477259</v>
      </c>
      <c r="DC55" s="211">
        <v>2.519079805804707</v>
      </c>
      <c r="DD55" s="211">
        <v>0.53692232459789413</v>
      </c>
      <c r="DE55" s="211">
        <v>0.87095749912417342</v>
      </c>
      <c r="DF55" s="212">
        <v>3209.0541741055135</v>
      </c>
      <c r="DG55" s="211">
        <v>82.227028771260947</v>
      </c>
      <c r="DH55" s="211">
        <v>7.296344563534289</v>
      </c>
      <c r="DI55" s="211">
        <v>8.6992975123340432</v>
      </c>
      <c r="DJ55" s="211">
        <v>21.199742815443468</v>
      </c>
      <c r="DK55" s="212">
        <v>119.42241366257275</v>
      </c>
      <c r="DL55" s="211">
        <v>45.05153857898479</v>
      </c>
      <c r="DM55" s="211">
        <v>2.9042983067808628E-2</v>
      </c>
      <c r="DN55" s="211">
        <v>2.9975990328448057</v>
      </c>
      <c r="DO55" s="212">
        <v>48.078180594897404</v>
      </c>
      <c r="DP55" s="211">
        <v>117.77157015198738</v>
      </c>
      <c r="DQ55" s="211">
        <v>18.673764668476082</v>
      </c>
      <c r="DR55" s="212">
        <v>136.44533482046347</v>
      </c>
      <c r="DS55" s="213">
        <v>303.94592907793361</v>
      </c>
      <c r="DT55" s="213">
        <v>3513.0001031834472</v>
      </c>
    </row>
    <row r="56" spans="1:124" x14ac:dyDescent="0.25">
      <c r="A56" s="209">
        <v>2010</v>
      </c>
      <c r="B56" s="209" t="s">
        <v>279</v>
      </c>
      <c r="C56" s="210" t="s">
        <v>161</v>
      </c>
      <c r="D56" s="211">
        <v>16.556838280429151</v>
      </c>
      <c r="E56" s="211">
        <v>3.7177029986852106</v>
      </c>
      <c r="F56" s="211">
        <v>2.079771237752694</v>
      </c>
      <c r="G56" s="211">
        <v>11.060204177372261</v>
      </c>
      <c r="H56" s="211">
        <v>63.244318182484093</v>
      </c>
      <c r="I56" s="211">
        <v>8.1744004695639205</v>
      </c>
      <c r="J56" s="211">
        <v>9.9004205077953529</v>
      </c>
      <c r="K56" s="211">
        <v>18.581696440300096</v>
      </c>
      <c r="L56" s="211">
        <v>9.6446632779778323</v>
      </c>
      <c r="M56" s="211">
        <v>0.3913971287619859</v>
      </c>
      <c r="N56" s="211">
        <v>10.700834585889716</v>
      </c>
      <c r="O56" s="211">
        <v>3.7188550660046387</v>
      </c>
      <c r="P56" s="211">
        <v>12.85542943620025</v>
      </c>
      <c r="Q56" s="211">
        <v>24.198931202264578</v>
      </c>
      <c r="R56" s="211">
        <v>4.2996389316426091</v>
      </c>
      <c r="S56" s="211">
        <v>23.231808267768415</v>
      </c>
      <c r="T56" s="211">
        <v>13.313266103253012</v>
      </c>
      <c r="U56" s="211">
        <v>1.3076865597042249</v>
      </c>
      <c r="V56" s="211">
        <v>6.5861349327155416</v>
      </c>
      <c r="W56" s="211">
        <v>4.3416708748186741</v>
      </c>
      <c r="X56" s="211">
        <v>0.72342166774593142</v>
      </c>
      <c r="Y56" s="211">
        <v>30.325549435895908</v>
      </c>
      <c r="Z56" s="211">
        <v>11.363456513046232</v>
      </c>
      <c r="AA56" s="211">
        <v>9.0228081442513428</v>
      </c>
      <c r="AB56" s="211">
        <v>14.030161989133061</v>
      </c>
      <c r="AC56" s="211">
        <v>5.0446549440649369</v>
      </c>
      <c r="AD56" s="211">
        <v>4.4836374684771005</v>
      </c>
      <c r="AE56" s="211">
        <v>22.27356264421671</v>
      </c>
      <c r="AF56" s="211">
        <v>6.3432114344270287</v>
      </c>
      <c r="AG56" s="211">
        <v>28.878567335145888</v>
      </c>
      <c r="AH56" s="211">
        <v>5.9834845000014729</v>
      </c>
      <c r="AI56" s="211">
        <v>12.657991586719497</v>
      </c>
      <c r="AJ56" s="211">
        <v>65.119978771230961</v>
      </c>
      <c r="AK56" s="211">
        <v>18.738525939952901</v>
      </c>
      <c r="AL56" s="211">
        <v>15.485459609761959</v>
      </c>
      <c r="AM56" s="211">
        <v>30.514190003478916</v>
      </c>
      <c r="AN56" s="211">
        <v>26.256087909548079</v>
      </c>
      <c r="AO56" s="211">
        <v>117.92898945871796</v>
      </c>
      <c r="AP56" s="211">
        <v>92.454453880202166</v>
      </c>
      <c r="AQ56" s="211">
        <v>271.22277759847748</v>
      </c>
      <c r="AR56" s="211">
        <v>145.98311503897199</v>
      </c>
      <c r="AS56" s="211">
        <v>311.53437700271115</v>
      </c>
      <c r="AT56" s="211">
        <v>359.60130686574638</v>
      </c>
      <c r="AU56" s="211">
        <v>36.567850840073845</v>
      </c>
      <c r="AV56" s="211">
        <v>116.30743944437543</v>
      </c>
      <c r="AW56" s="211">
        <v>200.56925665147222</v>
      </c>
      <c r="AX56" s="211">
        <v>21.867975579698552</v>
      </c>
      <c r="AY56" s="211">
        <v>85.040547681853553</v>
      </c>
      <c r="AZ56" s="211">
        <v>12.571688321610498</v>
      </c>
      <c r="BA56" s="211">
        <v>21.405541465091833</v>
      </c>
      <c r="BB56" s="211">
        <v>64.341645328382739</v>
      </c>
      <c r="BC56" s="211">
        <v>150.24489932953722</v>
      </c>
      <c r="BD56" s="211">
        <v>19.113373256782744</v>
      </c>
      <c r="BE56" s="211">
        <v>22.803142859484527</v>
      </c>
      <c r="BF56" s="211">
        <v>3.6913423268109282</v>
      </c>
      <c r="BG56" s="211">
        <v>30.528219522250765</v>
      </c>
      <c r="BH56" s="211">
        <v>0.18115734222892627</v>
      </c>
      <c r="BI56" s="211">
        <v>937.16548256407179</v>
      </c>
      <c r="BJ56" s="211">
        <v>90.576436063847908</v>
      </c>
      <c r="BK56" s="211">
        <v>174.40234290880099</v>
      </c>
      <c r="BL56" s="211">
        <v>4.2377349811698206</v>
      </c>
      <c r="BM56" s="211">
        <v>43.390821479906492</v>
      </c>
      <c r="BN56" s="211">
        <v>48.236063961292189</v>
      </c>
      <c r="BO56" s="211">
        <v>19.033759336021838</v>
      </c>
      <c r="BP56" s="211">
        <v>19.273440123979171</v>
      </c>
      <c r="BQ56" s="211">
        <v>47.834859751209471</v>
      </c>
      <c r="BR56" s="211">
        <v>15.486931106307322</v>
      </c>
      <c r="BS56" s="211">
        <v>8.7623355671549703</v>
      </c>
      <c r="BT56" s="211">
        <v>0.72263354381356559</v>
      </c>
      <c r="BU56" s="211">
        <v>11.659360326665102</v>
      </c>
      <c r="BV56" s="211">
        <v>4.1879624228317889</v>
      </c>
      <c r="BW56" s="211">
        <v>10.475542984240567</v>
      </c>
      <c r="BX56" s="211">
        <v>18.474764128300833</v>
      </c>
      <c r="BY56" s="211">
        <v>170.27197199966511</v>
      </c>
      <c r="BZ56" s="211">
        <v>58.380226499989774</v>
      </c>
      <c r="CA56" s="211">
        <v>9.2525643200589212</v>
      </c>
      <c r="CB56" s="211">
        <v>80.507430308665604</v>
      </c>
      <c r="CC56" s="211">
        <v>34.686648757678945</v>
      </c>
      <c r="CD56" s="211">
        <v>39.958659841724874</v>
      </c>
      <c r="CE56" s="211">
        <v>15.722820003087538</v>
      </c>
      <c r="CF56" s="211">
        <v>4.6989283662825017</v>
      </c>
      <c r="CG56" s="211">
        <v>9.4322281168469804</v>
      </c>
      <c r="CH56" s="211">
        <v>8.5407870486525539</v>
      </c>
      <c r="CI56" s="211">
        <v>12.493249099153809</v>
      </c>
      <c r="CJ56" s="211">
        <v>26.605519960467429</v>
      </c>
      <c r="CK56" s="211">
        <v>4.4939706951737515</v>
      </c>
      <c r="CL56" s="211">
        <v>16.994166116524024</v>
      </c>
      <c r="CM56" s="211">
        <v>7.4737632252032151</v>
      </c>
      <c r="CN56" s="211">
        <v>7.4996575460005328</v>
      </c>
      <c r="CO56" s="211">
        <v>15.920608920045062</v>
      </c>
      <c r="CP56" s="211">
        <v>11.088087459767298</v>
      </c>
      <c r="CQ56" s="211">
        <v>7.4615057897514374</v>
      </c>
      <c r="CR56" s="211">
        <v>2.3524038053390774</v>
      </c>
      <c r="CS56" s="211">
        <v>11.616491552048938</v>
      </c>
      <c r="CT56" s="211">
        <v>10.748407343480421</v>
      </c>
      <c r="CU56" s="211">
        <v>423.58926898424124</v>
      </c>
      <c r="CV56" s="211">
        <v>57.674184906518569</v>
      </c>
      <c r="CW56" s="211">
        <v>81.037987238210988</v>
      </c>
      <c r="CX56" s="211">
        <v>34.722422633018745</v>
      </c>
      <c r="CY56" s="211">
        <v>4.1016272315413644</v>
      </c>
      <c r="CZ56" s="211">
        <v>10.676523653854172</v>
      </c>
      <c r="DA56" s="211">
        <v>7.9241242923867672</v>
      </c>
      <c r="DB56" s="211">
        <v>23.813424040416166</v>
      </c>
      <c r="DC56" s="211">
        <v>4.2666207052250273</v>
      </c>
      <c r="DD56" s="211">
        <v>13.730838590681529</v>
      </c>
      <c r="DE56" s="211">
        <v>11.078070163079058</v>
      </c>
      <c r="DF56" s="212">
        <v>5331.8451788173588</v>
      </c>
      <c r="DG56" s="211">
        <v>679.21890221405238</v>
      </c>
      <c r="DH56" s="211">
        <v>7.213209071249282</v>
      </c>
      <c r="DI56" s="211">
        <v>2.2035643665459692</v>
      </c>
      <c r="DJ56" s="211">
        <v>18.7806481799594</v>
      </c>
      <c r="DK56" s="212">
        <v>707.41632383180695</v>
      </c>
      <c r="DL56" s="211">
        <v>617.46912074237628</v>
      </c>
      <c r="DM56" s="211">
        <v>0.7488557545656751</v>
      </c>
      <c r="DN56" s="211">
        <v>-16.804120703867625</v>
      </c>
      <c r="DO56" s="212">
        <v>601.41385579307428</v>
      </c>
      <c r="DP56" s="211">
        <v>708.30736260702349</v>
      </c>
      <c r="DQ56" s="211">
        <v>245.01776960440949</v>
      </c>
      <c r="DR56" s="212">
        <v>953.32513221143302</v>
      </c>
      <c r="DS56" s="213">
        <v>2262.1553118363145</v>
      </c>
      <c r="DT56" s="213">
        <v>7594.0004906536733</v>
      </c>
    </row>
    <row r="57" spans="1:124" x14ac:dyDescent="0.25">
      <c r="A57" s="209">
        <v>2010</v>
      </c>
      <c r="B57" s="209" t="s">
        <v>280</v>
      </c>
      <c r="C57" s="210" t="s">
        <v>162</v>
      </c>
      <c r="D57" s="211">
        <v>368.34393028926769</v>
      </c>
      <c r="E57" s="211">
        <v>13.533321080616791</v>
      </c>
      <c r="F57" s="211">
        <v>37.433790172438471</v>
      </c>
      <c r="G57" s="211">
        <v>48.515635925672321</v>
      </c>
      <c r="H57" s="211">
        <v>118.84637216270463</v>
      </c>
      <c r="I57" s="211">
        <v>121.5224476597223</v>
      </c>
      <c r="J57" s="211">
        <v>18.142163371134693</v>
      </c>
      <c r="K57" s="211">
        <v>199.14549844923022</v>
      </c>
      <c r="L57" s="211">
        <v>107.29501957998825</v>
      </c>
      <c r="M57" s="211">
        <v>7.3075686513342637</v>
      </c>
      <c r="N57" s="211">
        <v>96.146697548064992</v>
      </c>
      <c r="O57" s="211">
        <v>90.840520404221692</v>
      </c>
      <c r="P57" s="211">
        <v>118.19885133917333</v>
      </c>
      <c r="Q57" s="211">
        <v>196.63267699389698</v>
      </c>
      <c r="R57" s="211">
        <v>59.530511239280202</v>
      </c>
      <c r="S57" s="211">
        <v>184.84414115310514</v>
      </c>
      <c r="T57" s="211">
        <v>33.720895542448858</v>
      </c>
      <c r="U57" s="211">
        <v>13.504514957050336</v>
      </c>
      <c r="V57" s="211">
        <v>74.597887656928762</v>
      </c>
      <c r="W57" s="211">
        <v>21.604095400839277</v>
      </c>
      <c r="X57" s="211">
        <v>5.2422475920440919</v>
      </c>
      <c r="Y57" s="211">
        <v>90.84585204420641</v>
      </c>
      <c r="Z57" s="211">
        <v>602.58905925916679</v>
      </c>
      <c r="AA57" s="211">
        <v>119.87010784854073</v>
      </c>
      <c r="AB57" s="211">
        <v>377.92943825935117</v>
      </c>
      <c r="AC57" s="211">
        <v>24.272353653553925</v>
      </c>
      <c r="AD57" s="211">
        <v>34.296407999483272</v>
      </c>
      <c r="AE57" s="211">
        <v>69.578948745650507</v>
      </c>
      <c r="AF57" s="211">
        <v>136.39624372120733</v>
      </c>
      <c r="AG57" s="211">
        <v>262.44234107882966</v>
      </c>
      <c r="AH57" s="211">
        <v>188.03229041184045</v>
      </c>
      <c r="AI57" s="211">
        <v>122.69671479331299</v>
      </c>
      <c r="AJ57" s="211">
        <v>343.37521222286415</v>
      </c>
      <c r="AK57" s="211">
        <v>290.50032498375748</v>
      </c>
      <c r="AL57" s="211">
        <v>229.11555877652739</v>
      </c>
      <c r="AM57" s="211">
        <v>277.68962758938221</v>
      </c>
      <c r="AN57" s="211">
        <v>283.78959947318322</v>
      </c>
      <c r="AO57" s="211">
        <v>37.441245371441781</v>
      </c>
      <c r="AP57" s="211">
        <v>312.41257303380564</v>
      </c>
      <c r="AQ57" s="211">
        <v>138.01895110285383</v>
      </c>
      <c r="AR57" s="211">
        <v>130.65690582652823</v>
      </c>
      <c r="AS57" s="211">
        <v>339.13878225303205</v>
      </c>
      <c r="AT57" s="211">
        <v>361.83933114106304</v>
      </c>
      <c r="AU57" s="211">
        <v>116.32825851956009</v>
      </c>
      <c r="AV57" s="211">
        <v>169.31615478190946</v>
      </c>
      <c r="AW57" s="211">
        <v>28.925560744286859</v>
      </c>
      <c r="AX57" s="211">
        <v>72.766552040835663</v>
      </c>
      <c r="AY57" s="211">
        <v>63.243763533000184</v>
      </c>
      <c r="AZ57" s="211">
        <v>19.741855882540357</v>
      </c>
      <c r="BA57" s="211">
        <v>17.072589924666918</v>
      </c>
      <c r="BB57" s="211">
        <v>54.393967118864389</v>
      </c>
      <c r="BC57" s="211">
        <v>21023.665280228463</v>
      </c>
      <c r="BD57" s="211">
        <v>2601.0400227711652</v>
      </c>
      <c r="BE57" s="211">
        <v>386.16645981582388</v>
      </c>
      <c r="BF57" s="211">
        <v>26.57529506993356</v>
      </c>
      <c r="BG57" s="211">
        <v>104.54678000894327</v>
      </c>
      <c r="BH57" s="211">
        <v>3.672265454281249</v>
      </c>
      <c r="BI57" s="211">
        <v>893.76276757084156</v>
      </c>
      <c r="BJ57" s="211">
        <v>279.20823212042046</v>
      </c>
      <c r="BK57" s="211">
        <v>3083.2630773078117</v>
      </c>
      <c r="BL57" s="211">
        <v>74.91901531213469</v>
      </c>
      <c r="BM57" s="211">
        <v>208.32881284689384</v>
      </c>
      <c r="BN57" s="211">
        <v>303.0593543160428</v>
      </c>
      <c r="BO57" s="211">
        <v>83.64241097701958</v>
      </c>
      <c r="BP57" s="211">
        <v>136.97132739689829</v>
      </c>
      <c r="BQ57" s="211">
        <v>210.91508222562405</v>
      </c>
      <c r="BR57" s="211">
        <v>179.23056501781676</v>
      </c>
      <c r="BS57" s="211">
        <v>146.21560034856529</v>
      </c>
      <c r="BT57" s="211">
        <v>12.058462795783846</v>
      </c>
      <c r="BU57" s="211">
        <v>-125.12588620997678</v>
      </c>
      <c r="BV57" s="211">
        <v>538.90583451279144</v>
      </c>
      <c r="BW57" s="211">
        <v>120.47430045574981</v>
      </c>
      <c r="BX57" s="211">
        <v>116.96667456805895</v>
      </c>
      <c r="BY57" s="211">
        <v>411.99702713209177</v>
      </c>
      <c r="BZ57" s="211">
        <v>377.65458363493445</v>
      </c>
      <c r="CA57" s="211">
        <v>49.61292167749712</v>
      </c>
      <c r="CB57" s="211">
        <v>801.24539220632255</v>
      </c>
      <c r="CC57" s="211">
        <v>361.02356221342637</v>
      </c>
      <c r="CD57" s="211">
        <v>298.11803517160126</v>
      </c>
      <c r="CE57" s="211">
        <v>138.45347323808375</v>
      </c>
      <c r="CF57" s="211">
        <v>857.99840948133897</v>
      </c>
      <c r="CG57" s="211">
        <v>74.176262773212571</v>
      </c>
      <c r="CH57" s="211">
        <v>74.409501122486972</v>
      </c>
      <c r="CI57" s="211">
        <v>112.53781582434222</v>
      </c>
      <c r="CJ57" s="211">
        <v>190.41965724939021</v>
      </c>
      <c r="CK57" s="211">
        <v>68.421499393731978</v>
      </c>
      <c r="CL57" s="211">
        <v>104.73175595592686</v>
      </c>
      <c r="CM57" s="211">
        <v>72.227071835465466</v>
      </c>
      <c r="CN57" s="211">
        <v>15.72130147018173</v>
      </c>
      <c r="CO57" s="211">
        <v>145.75838949777486</v>
      </c>
      <c r="CP57" s="211">
        <v>92.202235798593421</v>
      </c>
      <c r="CQ57" s="211">
        <v>67.952246485551854</v>
      </c>
      <c r="CR57" s="211">
        <v>21.585721461491989</v>
      </c>
      <c r="CS57" s="211">
        <v>112.06704319061689</v>
      </c>
      <c r="CT57" s="211">
        <v>145.5733514707162</v>
      </c>
      <c r="CU57" s="211">
        <v>1089.5164547944441</v>
      </c>
      <c r="CV57" s="211">
        <v>576.41821355549018</v>
      </c>
      <c r="CW57" s="211">
        <v>861.77452979799068</v>
      </c>
      <c r="CX57" s="211">
        <v>251.02618051614277</v>
      </c>
      <c r="CY57" s="211">
        <v>95.563034969458343</v>
      </c>
      <c r="CZ57" s="211">
        <v>64.704525673123996</v>
      </c>
      <c r="DA57" s="211">
        <v>42.881356028714329</v>
      </c>
      <c r="DB57" s="211">
        <v>139.19708791819434</v>
      </c>
      <c r="DC57" s="211">
        <v>37.922606950723825</v>
      </c>
      <c r="DD57" s="211">
        <v>20.017216468775906</v>
      </c>
      <c r="DE57" s="211">
        <v>72.517023321275857</v>
      </c>
      <c r="DF57" s="212">
        <v>45503.552582494616</v>
      </c>
      <c r="DG57" s="211">
        <v>20240.509806768419</v>
      </c>
      <c r="DH57" s="211">
        <v>230.68383146495154</v>
      </c>
      <c r="DI57" s="211">
        <v>52.272215047998756</v>
      </c>
      <c r="DJ57" s="211">
        <v>423.472033572074</v>
      </c>
      <c r="DK57" s="212">
        <v>20946.937886853444</v>
      </c>
      <c r="DL57" s="211">
        <v>817.71806395532087</v>
      </c>
      <c r="DM57" s="211">
        <v>-0.76118808344733246</v>
      </c>
      <c r="DN57" s="211">
        <v>1.4964201717406556</v>
      </c>
      <c r="DO57" s="212">
        <v>818.45329604361416</v>
      </c>
      <c r="DP57" s="211">
        <v>293.83149223826769</v>
      </c>
      <c r="DQ57" s="211">
        <v>812.2280199548311</v>
      </c>
      <c r="DR57" s="212">
        <v>1106.0595121930987</v>
      </c>
      <c r="DS57" s="213">
        <v>22871.450695090156</v>
      </c>
      <c r="DT57" s="213">
        <v>68375.003277584765</v>
      </c>
    </row>
    <row r="58" spans="1:124" x14ac:dyDescent="0.25">
      <c r="A58" s="209">
        <v>2010</v>
      </c>
      <c r="B58" s="209" t="s">
        <v>281</v>
      </c>
      <c r="C58" s="210" t="s">
        <v>163</v>
      </c>
      <c r="D58" s="211">
        <v>24.961378563316124</v>
      </c>
      <c r="E58" s="211">
        <v>4.7209155848253532</v>
      </c>
      <c r="F58" s="211">
        <v>13.488324955610709</v>
      </c>
      <c r="G58" s="211">
        <v>11.46552279735732</v>
      </c>
      <c r="H58" s="211">
        <v>165.22286755465336</v>
      </c>
      <c r="I58" s="211">
        <v>43.162648061416292</v>
      </c>
      <c r="J58" s="211">
        <v>84.97064910655655</v>
      </c>
      <c r="K58" s="211">
        <v>107.22952325804845</v>
      </c>
      <c r="L58" s="211">
        <v>105.87836033828331</v>
      </c>
      <c r="M58" s="211">
        <v>5.3951222838698385</v>
      </c>
      <c r="N58" s="211">
        <v>69.462270165681332</v>
      </c>
      <c r="O58" s="211">
        <v>49.905478202726279</v>
      </c>
      <c r="P58" s="211">
        <v>76.206547604420763</v>
      </c>
      <c r="Q58" s="211">
        <v>223.22054411620022</v>
      </c>
      <c r="R58" s="211">
        <v>14.837619378219303</v>
      </c>
      <c r="S58" s="211">
        <v>142.97056986880051</v>
      </c>
      <c r="T58" s="211">
        <v>9.4419744196527873</v>
      </c>
      <c r="U58" s="211">
        <v>6.0696423940057889</v>
      </c>
      <c r="V58" s="211">
        <v>55.300035528995686</v>
      </c>
      <c r="W58" s="211">
        <v>12.139169581310801</v>
      </c>
      <c r="X58" s="211">
        <v>7.4181720616478177</v>
      </c>
      <c r="Y58" s="211">
        <v>39.115670717007326</v>
      </c>
      <c r="Z58" s="211">
        <v>295.38862572519866</v>
      </c>
      <c r="AA58" s="211">
        <v>24.280349838407904</v>
      </c>
      <c r="AB58" s="211">
        <v>110.60618103862708</v>
      </c>
      <c r="AC58" s="211">
        <v>18.208514951784057</v>
      </c>
      <c r="AD58" s="211">
        <v>7.4188783960028637</v>
      </c>
      <c r="AE58" s="211">
        <v>26.976481384654296</v>
      </c>
      <c r="AF58" s="211">
        <v>81.601985375370887</v>
      </c>
      <c r="AG58" s="211">
        <v>184.78333481113947</v>
      </c>
      <c r="AH58" s="211">
        <v>133.52961303551174</v>
      </c>
      <c r="AI58" s="211">
        <v>69.462901569744162</v>
      </c>
      <c r="AJ58" s="211">
        <v>172.64701009294669</v>
      </c>
      <c r="AK58" s="211">
        <v>242.10530724525404</v>
      </c>
      <c r="AL58" s="211">
        <v>321.00460427112512</v>
      </c>
      <c r="AM58" s="211">
        <v>153.76294800658954</v>
      </c>
      <c r="AN58" s="211">
        <v>60.026175343683519</v>
      </c>
      <c r="AO58" s="211">
        <v>10.11649187952399</v>
      </c>
      <c r="AP58" s="211">
        <v>263.68566056774023</v>
      </c>
      <c r="AQ58" s="211">
        <v>48.557989194207849</v>
      </c>
      <c r="AR58" s="211">
        <v>54.627164958572756</v>
      </c>
      <c r="AS58" s="211">
        <v>137.57978454301215</v>
      </c>
      <c r="AT58" s="211">
        <v>109.93121792398487</v>
      </c>
      <c r="AU58" s="211">
        <v>26.977760311148185</v>
      </c>
      <c r="AV58" s="211">
        <v>27.653523150853815</v>
      </c>
      <c r="AW58" s="211">
        <v>10.79063146317219</v>
      </c>
      <c r="AX58" s="211">
        <v>10.791794688825956</v>
      </c>
      <c r="AY58" s="211">
        <v>18.209545825806813</v>
      </c>
      <c r="AZ58" s="211">
        <v>7.4185581218272869</v>
      </c>
      <c r="BA58" s="211">
        <v>3.3722884578547161</v>
      </c>
      <c r="BB58" s="211">
        <v>20.906673283709615</v>
      </c>
      <c r="BC58" s="211">
        <v>4555.9082508860974</v>
      </c>
      <c r="BD58" s="211">
        <v>1592.249284643126</v>
      </c>
      <c r="BE58" s="211">
        <v>12.148937601674408</v>
      </c>
      <c r="BF58" s="211">
        <v>4.7212445730805728</v>
      </c>
      <c r="BG58" s="211">
        <v>9.4436660073517711</v>
      </c>
      <c r="BH58" s="211">
        <v>9.7512001381918544E-5</v>
      </c>
      <c r="BI58" s="211">
        <v>55.319912027016528</v>
      </c>
      <c r="BJ58" s="211">
        <v>39.794746284338189</v>
      </c>
      <c r="BK58" s="211">
        <v>177.19076610510425</v>
      </c>
      <c r="BL58" s="211">
        <v>4.3054897964102263</v>
      </c>
      <c r="BM58" s="211">
        <v>15.515876499489179</v>
      </c>
      <c r="BN58" s="211">
        <v>31.703056172759215</v>
      </c>
      <c r="BO58" s="211">
        <v>6.0716630291618063</v>
      </c>
      <c r="BP58" s="211">
        <v>12.142469347386591</v>
      </c>
      <c r="BQ58" s="211">
        <v>18.213220667376504</v>
      </c>
      <c r="BR58" s="211">
        <v>14.840709498950797</v>
      </c>
      <c r="BS58" s="211">
        <v>21.185415355931728</v>
      </c>
      <c r="BT58" s="211">
        <v>1.7471702217391827</v>
      </c>
      <c r="BU58" s="211">
        <v>-18.560614307706594</v>
      </c>
      <c r="BV58" s="211">
        <v>79.938881118327302</v>
      </c>
      <c r="BW58" s="211">
        <v>38.441706705535431</v>
      </c>
      <c r="BX58" s="211">
        <v>7.4199339551874042</v>
      </c>
      <c r="BY58" s="211">
        <v>24.288389248371175</v>
      </c>
      <c r="BZ58" s="211">
        <v>15.519919874790212</v>
      </c>
      <c r="CA58" s="211">
        <v>1.349950373328956</v>
      </c>
      <c r="CB58" s="211">
        <v>55.319851093625608</v>
      </c>
      <c r="CC58" s="211">
        <v>18.218574538928436</v>
      </c>
      <c r="CD58" s="211">
        <v>17.541435656643038</v>
      </c>
      <c r="CE58" s="211">
        <v>1.3523134899816218</v>
      </c>
      <c r="CF58" s="211">
        <v>2.2733888988822334E-2</v>
      </c>
      <c r="CG58" s="211">
        <v>9.4429420321553561</v>
      </c>
      <c r="CH58" s="211">
        <v>4.7224835587612652</v>
      </c>
      <c r="CI58" s="211">
        <v>8.0945361807823417</v>
      </c>
      <c r="CJ58" s="211">
        <v>26.979175713261281</v>
      </c>
      <c r="CK58" s="211">
        <v>12.814657473180882</v>
      </c>
      <c r="CL58" s="211">
        <v>12.141194588225916</v>
      </c>
      <c r="CM58" s="211">
        <v>5.3962163850261859</v>
      </c>
      <c r="CN58" s="211">
        <v>5.3953276371796264</v>
      </c>
      <c r="CO58" s="211">
        <v>18.211523634993515</v>
      </c>
      <c r="CP58" s="211">
        <v>11.466237543048875</v>
      </c>
      <c r="CQ58" s="211">
        <v>2.0249465835033886</v>
      </c>
      <c r="CR58" s="211">
        <v>0.67482832604346232</v>
      </c>
      <c r="CS58" s="211">
        <v>6.746260575919429</v>
      </c>
      <c r="CT58" s="211">
        <v>8.7693074902675452</v>
      </c>
      <c r="CU58" s="211">
        <v>169.29720559923069</v>
      </c>
      <c r="CV58" s="211">
        <v>275.15544001771269</v>
      </c>
      <c r="CW58" s="211">
        <v>281.9090348211754</v>
      </c>
      <c r="CX58" s="211">
        <v>122.7401702591191</v>
      </c>
      <c r="CY58" s="211">
        <v>2.6996038948309633</v>
      </c>
      <c r="CZ58" s="211">
        <v>20.232435940814799</v>
      </c>
      <c r="DA58" s="211">
        <v>8.7675805058512228</v>
      </c>
      <c r="DB58" s="211">
        <v>34.395852687952249</v>
      </c>
      <c r="DC58" s="211">
        <v>4.046862037706414</v>
      </c>
      <c r="DD58" s="211">
        <v>2.6979713837085844</v>
      </c>
      <c r="DE58" s="211">
        <v>10.791805908094423</v>
      </c>
      <c r="DF58" s="212">
        <v>11803.973654642432</v>
      </c>
      <c r="DG58" s="211">
        <v>9386.4179443962585</v>
      </c>
      <c r="DH58" s="211">
        <v>0</v>
      </c>
      <c r="DI58" s="211">
        <v>0</v>
      </c>
      <c r="DJ58" s="211">
        <v>0</v>
      </c>
      <c r="DK58" s="212">
        <v>9386.4179443962585</v>
      </c>
      <c r="DL58" s="211">
        <v>1.6747995273785454E-2</v>
      </c>
      <c r="DM58" s="211">
        <v>0</v>
      </c>
      <c r="DN58" s="211">
        <v>4.0462851329656466</v>
      </c>
      <c r="DO58" s="212">
        <v>4.0630331282394323</v>
      </c>
      <c r="DP58" s="211">
        <v>5.3378102099101076E-3</v>
      </c>
      <c r="DQ58" s="211">
        <v>17.54088295742169</v>
      </c>
      <c r="DR58" s="212">
        <v>17.546220767631599</v>
      </c>
      <c r="DS58" s="213">
        <v>9408.0271982921295</v>
      </c>
      <c r="DT58" s="213">
        <v>21212.000852934561</v>
      </c>
    </row>
    <row r="59" spans="1:124" x14ac:dyDescent="0.25">
      <c r="A59" s="209">
        <v>2010</v>
      </c>
      <c r="B59" s="209" t="s">
        <v>282</v>
      </c>
      <c r="C59" s="210" t="s">
        <v>164</v>
      </c>
      <c r="D59" s="211">
        <v>59</v>
      </c>
      <c r="E59" s="211">
        <v>1.017825499797379</v>
      </c>
      <c r="F59" s="211">
        <v>1.2495569971633069</v>
      </c>
      <c r="G59" s="211">
        <v>3</v>
      </c>
      <c r="H59" s="211">
        <v>8.1069529987842746</v>
      </c>
      <c r="I59" s="211">
        <v>5</v>
      </c>
      <c r="J59" s="211">
        <v>2.035650999594758</v>
      </c>
      <c r="K59" s="211">
        <v>5</v>
      </c>
      <c r="L59" s="211">
        <v>27</v>
      </c>
      <c r="M59" s="211">
        <v>11</v>
      </c>
      <c r="N59" s="211">
        <v>20</v>
      </c>
      <c r="O59" s="211">
        <v>10</v>
      </c>
      <c r="P59" s="211">
        <v>16</v>
      </c>
      <c r="Q59" s="211">
        <v>45.089127498986898</v>
      </c>
      <c r="R59" s="211">
        <v>5</v>
      </c>
      <c r="S59" s="211">
        <v>33.089127498986898</v>
      </c>
      <c r="T59" s="211">
        <v>7</v>
      </c>
      <c r="U59" s="211">
        <v>1</v>
      </c>
      <c r="V59" s="211">
        <v>9</v>
      </c>
      <c r="W59" s="211">
        <v>4</v>
      </c>
      <c r="X59" s="211">
        <v>4</v>
      </c>
      <c r="Y59" s="211">
        <v>7</v>
      </c>
      <c r="Z59" s="211">
        <v>29</v>
      </c>
      <c r="AA59" s="211">
        <v>7.0713019991895161</v>
      </c>
      <c r="AB59" s="211">
        <v>19.017825499797379</v>
      </c>
      <c r="AC59" s="211">
        <v>6.0178254997973788</v>
      </c>
      <c r="AD59" s="211">
        <v>6</v>
      </c>
      <c r="AE59" s="211">
        <v>6</v>
      </c>
      <c r="AF59" s="211">
        <v>11.017825499797379</v>
      </c>
      <c r="AG59" s="211">
        <v>32.05347649939214</v>
      </c>
      <c r="AH59" s="211">
        <v>17.017825499797379</v>
      </c>
      <c r="AI59" s="211">
        <v>19.071301999189515</v>
      </c>
      <c r="AJ59" s="211">
        <v>22.035650999594758</v>
      </c>
      <c r="AK59" s="211">
        <v>13.053476499392136</v>
      </c>
      <c r="AL59" s="211">
        <v>18.071301999189515</v>
      </c>
      <c r="AM59" s="211">
        <v>10</v>
      </c>
      <c r="AN59" s="211">
        <v>25.089127498986894</v>
      </c>
      <c r="AO59" s="211">
        <v>2</v>
      </c>
      <c r="AP59" s="211">
        <v>19.106952998784273</v>
      </c>
      <c r="AQ59" s="211">
        <v>13.142603998379032</v>
      </c>
      <c r="AR59" s="211">
        <v>15</v>
      </c>
      <c r="AS59" s="211">
        <v>10.053476499392136</v>
      </c>
      <c r="AT59" s="211">
        <v>20</v>
      </c>
      <c r="AU59" s="211">
        <v>4</v>
      </c>
      <c r="AV59" s="211">
        <v>7.2317314973659279</v>
      </c>
      <c r="AW59" s="211">
        <v>2.035650999594758</v>
      </c>
      <c r="AX59" s="211">
        <v>17.035650999594758</v>
      </c>
      <c r="AY59" s="211">
        <v>8.071301999189517</v>
      </c>
      <c r="AZ59" s="211">
        <v>0</v>
      </c>
      <c r="BA59" s="211">
        <v>1.017825499797379</v>
      </c>
      <c r="BB59" s="211">
        <v>5.3476499392137208E-2</v>
      </c>
      <c r="BC59" s="211">
        <v>36.320858996352825</v>
      </c>
      <c r="BD59" s="211">
        <v>19.053476499392136</v>
      </c>
      <c r="BE59" s="211">
        <v>19</v>
      </c>
      <c r="BF59" s="211">
        <v>2</v>
      </c>
      <c r="BG59" s="211">
        <v>62.427811995137098</v>
      </c>
      <c r="BH59" s="211">
        <v>8.9127498986895357E-2</v>
      </c>
      <c r="BI59" s="211">
        <v>0.12477849858165349</v>
      </c>
      <c r="BJ59" s="211">
        <v>0</v>
      </c>
      <c r="BK59" s="211">
        <v>31.724703684356484</v>
      </c>
      <c r="BL59" s="211">
        <v>0.77086628727658113</v>
      </c>
      <c r="BM59" s="211">
        <v>0.14260399837903256</v>
      </c>
      <c r="BN59" s="211">
        <v>9.2495569971633067</v>
      </c>
      <c r="BO59" s="211">
        <v>0.58824149331350928</v>
      </c>
      <c r="BP59" s="211">
        <v>2.6399459813588746</v>
      </c>
      <c r="BQ59" s="211">
        <v>0.90910048966633261</v>
      </c>
      <c r="BR59" s="211">
        <v>6.3529659732540367</v>
      </c>
      <c r="BS59" s="211">
        <v>3.2160587597344352</v>
      </c>
      <c r="BT59" s="211">
        <v>0.26522973479479994</v>
      </c>
      <c r="BU59" s="211">
        <v>0.93585164380214447</v>
      </c>
      <c r="BV59" s="211">
        <v>2.9322818122291139</v>
      </c>
      <c r="BW59" s="211">
        <v>0.3030334965554442</v>
      </c>
      <c r="BX59" s="211">
        <v>5.7647244799405275</v>
      </c>
      <c r="BY59" s="211">
        <v>5.3369124848034302</v>
      </c>
      <c r="BZ59" s="211">
        <v>4.6417179927056464</v>
      </c>
      <c r="CA59" s="211">
        <v>0.10695299878427442</v>
      </c>
      <c r="CB59" s="211">
        <v>11.650683435769166</v>
      </c>
      <c r="CC59" s="211">
        <v>234.33868449615019</v>
      </c>
      <c r="CD59" s="211">
        <v>0.17825499797379071</v>
      </c>
      <c r="CE59" s="211">
        <v>0</v>
      </c>
      <c r="CF59" s="211">
        <v>7.1301999189516282E-2</v>
      </c>
      <c r="CG59" s="211">
        <v>4.2139059975685491</v>
      </c>
      <c r="CH59" s="211">
        <v>1.6595434925030257</v>
      </c>
      <c r="CI59" s="211">
        <v>1.3565099959475815</v>
      </c>
      <c r="CJ59" s="211">
        <v>1.2834359854112931</v>
      </c>
      <c r="CK59" s="211">
        <v>6.1426039983790321</v>
      </c>
      <c r="CL59" s="211">
        <v>6.7290734803457699</v>
      </c>
      <c r="CM59" s="211">
        <v>3.4099864953397185</v>
      </c>
      <c r="CN59" s="211">
        <v>1.1069529987842743</v>
      </c>
      <c r="CO59" s="211">
        <v>8.3529659732540367</v>
      </c>
      <c r="CP59" s="211">
        <v>6.2299594860191556</v>
      </c>
      <c r="CQ59" s="211">
        <v>1.0713019991895163</v>
      </c>
      <c r="CR59" s="211">
        <v>1.2139059975685489</v>
      </c>
      <c r="CS59" s="211">
        <v>22.178254997973792</v>
      </c>
      <c r="CT59" s="211">
        <v>0</v>
      </c>
      <c r="CU59" s="211">
        <v>275.48848192624598</v>
      </c>
      <c r="CV59" s="211">
        <v>145.47951648318246</v>
      </c>
      <c r="CW59" s="211">
        <v>51.203273929487914</v>
      </c>
      <c r="CX59" s="211">
        <v>50.779005957044362</v>
      </c>
      <c r="CY59" s="211">
        <v>0.35650999594758143</v>
      </c>
      <c r="CZ59" s="211">
        <v>21.106952998784273</v>
      </c>
      <c r="DA59" s="211">
        <v>5.2673824969606864</v>
      </c>
      <c r="DB59" s="211">
        <v>36.481288494529238</v>
      </c>
      <c r="DC59" s="211">
        <v>2.1247784985816534</v>
      </c>
      <c r="DD59" s="211">
        <v>1.017825499797379</v>
      </c>
      <c r="DE59" s="211">
        <v>7.492025948939526</v>
      </c>
      <c r="DF59" s="212">
        <v>1765.7350218323638</v>
      </c>
      <c r="DG59" s="211">
        <v>4521.4558871302115</v>
      </c>
      <c r="DH59" s="211">
        <v>4.5811534479264209</v>
      </c>
      <c r="DI59" s="211">
        <v>0</v>
      </c>
      <c r="DJ59" s="211">
        <v>0</v>
      </c>
      <c r="DK59" s="212">
        <v>4526.0370405781377</v>
      </c>
      <c r="DL59" s="211">
        <v>0</v>
      </c>
      <c r="DM59" s="211">
        <v>0</v>
      </c>
      <c r="DN59" s="211">
        <v>-3.1283225212751975</v>
      </c>
      <c r="DO59" s="212">
        <v>-3.1283225212751975</v>
      </c>
      <c r="DP59" s="211">
        <v>0</v>
      </c>
      <c r="DQ59" s="211">
        <v>4.3529659732540367</v>
      </c>
      <c r="DR59" s="212">
        <v>4.3529659732540367</v>
      </c>
      <c r="DS59" s="213">
        <v>4527.2616840301162</v>
      </c>
      <c r="DT59" s="213">
        <v>6292.9967058624798</v>
      </c>
    </row>
    <row r="60" spans="1:124" x14ac:dyDescent="0.25">
      <c r="A60" s="209">
        <v>2010</v>
      </c>
      <c r="B60" s="209" t="s">
        <v>283</v>
      </c>
      <c r="C60" s="210" t="s">
        <v>165</v>
      </c>
      <c r="D60" s="211">
        <v>4</v>
      </c>
      <c r="E60" s="211">
        <v>2.5954828655061694E-3</v>
      </c>
      <c r="F60" s="211">
        <v>2.0363367601170865</v>
      </c>
      <c r="G60" s="211">
        <v>0</v>
      </c>
      <c r="H60" s="211">
        <v>6.0155728971930369</v>
      </c>
      <c r="I60" s="211">
        <v>1</v>
      </c>
      <c r="J60" s="211">
        <v>5.1909657310123388E-3</v>
      </c>
      <c r="K60" s="211">
        <v>13</v>
      </c>
      <c r="L60" s="211">
        <v>6</v>
      </c>
      <c r="M60" s="211">
        <v>1</v>
      </c>
      <c r="N60" s="211">
        <v>5</v>
      </c>
      <c r="O60" s="211">
        <v>1</v>
      </c>
      <c r="P60" s="211">
        <v>4</v>
      </c>
      <c r="Q60" s="211">
        <v>7.0129774143275307</v>
      </c>
      <c r="R60" s="211">
        <v>3</v>
      </c>
      <c r="S60" s="211">
        <v>6.0129774143275307</v>
      </c>
      <c r="T60" s="211">
        <v>1</v>
      </c>
      <c r="U60" s="211">
        <v>0</v>
      </c>
      <c r="V60" s="211">
        <v>5</v>
      </c>
      <c r="W60" s="211">
        <v>2</v>
      </c>
      <c r="X60" s="211">
        <v>0</v>
      </c>
      <c r="Y60" s="211">
        <v>2</v>
      </c>
      <c r="Z60" s="211">
        <v>10</v>
      </c>
      <c r="AA60" s="211">
        <v>1.0103819314620246</v>
      </c>
      <c r="AB60" s="211">
        <v>3.0025954828655061</v>
      </c>
      <c r="AC60" s="211">
        <v>2.0025954828655061</v>
      </c>
      <c r="AD60" s="211">
        <v>3</v>
      </c>
      <c r="AE60" s="211">
        <v>3</v>
      </c>
      <c r="AF60" s="211">
        <v>5.0025954828655061</v>
      </c>
      <c r="AG60" s="211">
        <v>19.007786448596519</v>
      </c>
      <c r="AH60" s="211">
        <v>3.0025954828655061</v>
      </c>
      <c r="AI60" s="211">
        <v>8.0103819314620246</v>
      </c>
      <c r="AJ60" s="211">
        <v>6.0051909657310123</v>
      </c>
      <c r="AK60" s="211">
        <v>6.0077864485965184</v>
      </c>
      <c r="AL60" s="211">
        <v>2.0103819314620246</v>
      </c>
      <c r="AM60" s="211">
        <v>3</v>
      </c>
      <c r="AN60" s="211">
        <v>2.0129774143275307</v>
      </c>
      <c r="AO60" s="211">
        <v>0</v>
      </c>
      <c r="AP60" s="211">
        <v>6.0155728971930369</v>
      </c>
      <c r="AQ60" s="211">
        <v>2.0207638629240492</v>
      </c>
      <c r="AR60" s="211">
        <v>2</v>
      </c>
      <c r="AS60" s="211">
        <v>5.0077864485965184</v>
      </c>
      <c r="AT60" s="211">
        <v>5</v>
      </c>
      <c r="AU60" s="211">
        <v>2</v>
      </c>
      <c r="AV60" s="211">
        <v>5.0337412772515799</v>
      </c>
      <c r="AW60" s="211">
        <v>5.1909657310123388E-3</v>
      </c>
      <c r="AX60" s="211">
        <v>3.0051909657310123</v>
      </c>
      <c r="AY60" s="211">
        <v>2.0103819314620246</v>
      </c>
      <c r="AZ60" s="211">
        <v>0</v>
      </c>
      <c r="BA60" s="211">
        <v>1.0025954828655061</v>
      </c>
      <c r="BB60" s="211">
        <v>2.0077864485965184</v>
      </c>
      <c r="BC60" s="211">
        <v>4.0467186915791107</v>
      </c>
      <c r="BD60" s="211">
        <v>1.0077864485965184</v>
      </c>
      <c r="BE60" s="211">
        <v>7</v>
      </c>
      <c r="BF60" s="211">
        <v>867</v>
      </c>
      <c r="BG60" s="211">
        <v>167.06229158877215</v>
      </c>
      <c r="BH60" s="211">
        <v>10.012977414327532</v>
      </c>
      <c r="BI60" s="211">
        <v>27.018168380058544</v>
      </c>
      <c r="BJ60" s="211">
        <v>15</v>
      </c>
      <c r="BK60" s="211">
        <v>50.144915716212374</v>
      </c>
      <c r="BL60" s="211">
        <v>1.21845188495849</v>
      </c>
      <c r="BM60" s="211">
        <v>5.0207638629240492</v>
      </c>
      <c r="BN60" s="211">
        <v>9.0363367601170861</v>
      </c>
      <c r="BO60" s="211">
        <v>6.0856509345617038</v>
      </c>
      <c r="BP60" s="211">
        <v>5.2387844236265675</v>
      </c>
      <c r="BQ60" s="211">
        <v>14.132369626140814</v>
      </c>
      <c r="BR60" s="211">
        <v>13.342603738246815</v>
      </c>
      <c r="BS60" s="211">
        <v>9.3028666639328073</v>
      </c>
      <c r="BT60" s="211">
        <v>0.76721137343585966</v>
      </c>
      <c r="BU60" s="211">
        <v>6.910551688286251</v>
      </c>
      <c r="BV60" s="211">
        <v>21.652668093528586</v>
      </c>
      <c r="BW60" s="211">
        <v>3.044123208713605</v>
      </c>
      <c r="BX60" s="211">
        <v>20.25695280368511</v>
      </c>
      <c r="BY60" s="211">
        <v>9.1946612149129621</v>
      </c>
      <c r="BZ60" s="211">
        <v>10.093437383158221</v>
      </c>
      <c r="CA60" s="211">
        <v>2.0155728971930369</v>
      </c>
      <c r="CB60" s="211">
        <v>15.822768068365455</v>
      </c>
      <c r="CC60" s="211">
        <v>3.0493141744446173</v>
      </c>
      <c r="CD60" s="211">
        <v>14.025954828655061</v>
      </c>
      <c r="CE60" s="211">
        <v>6</v>
      </c>
      <c r="CF60" s="211">
        <v>6.0103819314620246</v>
      </c>
      <c r="CG60" s="211">
        <v>5.0311457943860738</v>
      </c>
      <c r="CH60" s="211">
        <v>6.0960328660237284</v>
      </c>
      <c r="CI60" s="211">
        <v>3.0519096573101234</v>
      </c>
      <c r="CJ60" s="211">
        <v>6.1868747663164445</v>
      </c>
      <c r="CK60" s="211">
        <v>7.0207638629240492</v>
      </c>
      <c r="CL60" s="211">
        <v>22.251761837954099</v>
      </c>
      <c r="CM60" s="211">
        <v>4.0596961059066423</v>
      </c>
      <c r="CN60" s="211">
        <v>3.0155728971930369</v>
      </c>
      <c r="CO60" s="211">
        <v>9.3426037382468152</v>
      </c>
      <c r="CP60" s="211">
        <v>7.1790883177199261</v>
      </c>
      <c r="CQ60" s="211">
        <v>2.0103819314620246</v>
      </c>
      <c r="CR60" s="211">
        <v>3.1145794386074031E-2</v>
      </c>
      <c r="CS60" s="211">
        <v>5.0259548286550615</v>
      </c>
      <c r="CT60" s="211">
        <v>6</v>
      </c>
      <c r="CU60" s="211">
        <v>12.944755763044245</v>
      </c>
      <c r="CV60" s="211">
        <v>76.215425077837011</v>
      </c>
      <c r="CW60" s="211">
        <v>407.90322803719613</v>
      </c>
      <c r="CX60" s="211">
        <v>22.550242367487307</v>
      </c>
      <c r="CY60" s="211">
        <v>2.0519096573101234</v>
      </c>
      <c r="CZ60" s="211">
        <v>4.0155728971930369</v>
      </c>
      <c r="DA60" s="211">
        <v>8.0389322429825931</v>
      </c>
      <c r="DB60" s="211">
        <v>10.070078037368667</v>
      </c>
      <c r="DC60" s="211">
        <v>5.018168380058543</v>
      </c>
      <c r="DD60" s="211">
        <v>1.0025954828655061</v>
      </c>
      <c r="DE60" s="211">
        <v>30.654061682107553</v>
      </c>
      <c r="DF60" s="212">
        <v>2177.552116041843</v>
      </c>
      <c r="DG60" s="211">
        <v>4357.1654755362333</v>
      </c>
      <c r="DH60" s="211">
        <v>0.66703909643508552</v>
      </c>
      <c r="DI60" s="211">
        <v>0</v>
      </c>
      <c r="DJ60" s="211">
        <v>0</v>
      </c>
      <c r="DK60" s="212">
        <v>4357.8325146326688</v>
      </c>
      <c r="DL60" s="211">
        <v>0</v>
      </c>
      <c r="DM60" s="211">
        <v>0</v>
      </c>
      <c r="DN60" s="211">
        <v>0.27252570087814781</v>
      </c>
      <c r="DO60" s="212">
        <v>0.27252570087814781</v>
      </c>
      <c r="DP60" s="211">
        <v>0</v>
      </c>
      <c r="DQ60" s="211">
        <v>0.34260373824681434</v>
      </c>
      <c r="DR60" s="212">
        <v>0.34260373824681434</v>
      </c>
      <c r="DS60" s="213">
        <v>4358.4476440717935</v>
      </c>
      <c r="DT60" s="213">
        <v>6535.9997601136365</v>
      </c>
    </row>
    <row r="61" spans="1:124" x14ac:dyDescent="0.25">
      <c r="A61" s="209">
        <v>2010</v>
      </c>
      <c r="B61" s="209" t="s">
        <v>284</v>
      </c>
      <c r="C61" s="210" t="s">
        <v>166</v>
      </c>
      <c r="D61" s="211">
        <v>13.67764167148774</v>
      </c>
      <c r="E61" s="211">
        <v>0.77596320158196164</v>
      </c>
      <c r="F61" s="211">
        <v>5.3977734657480001</v>
      </c>
      <c r="G61" s="211">
        <v>1.0769798361986163</v>
      </c>
      <c r="H61" s="211">
        <v>18.415937825559414</v>
      </c>
      <c r="I61" s="211">
        <v>6.8182846111031044</v>
      </c>
      <c r="J61" s="211">
        <v>5.1228869180721661</v>
      </c>
      <c r="K61" s="211">
        <v>31.864333555965512</v>
      </c>
      <c r="L61" s="211">
        <v>19.350408373009763</v>
      </c>
      <c r="M61" s="211">
        <v>1.1860872036703074</v>
      </c>
      <c r="N61" s="211">
        <v>11.379460064578931</v>
      </c>
      <c r="O61" s="211">
        <v>7.6857428412901712</v>
      </c>
      <c r="P61" s="211">
        <v>11.249471762302939</v>
      </c>
      <c r="Q61" s="211">
        <v>38.856235609680375</v>
      </c>
      <c r="R61" s="211">
        <v>5.6170125230001249</v>
      </c>
      <c r="S61" s="211">
        <v>17.387484929876283</v>
      </c>
      <c r="T61" s="211">
        <v>5.9396963832346303</v>
      </c>
      <c r="U61" s="211">
        <v>1.3578014861434742</v>
      </c>
      <c r="V61" s="211">
        <v>6.3884124356681724</v>
      </c>
      <c r="W61" s="211">
        <v>19.056525381971195</v>
      </c>
      <c r="X61" s="211">
        <v>2.374673205495994</v>
      </c>
      <c r="Y61" s="211">
        <v>9.0927257533190922</v>
      </c>
      <c r="Z61" s="211">
        <v>27.372376563547384</v>
      </c>
      <c r="AA61" s="211">
        <v>10.824735931886121</v>
      </c>
      <c r="AB61" s="211">
        <v>9.6530968017947494</v>
      </c>
      <c r="AC61" s="211">
        <v>6.1582521472343856</v>
      </c>
      <c r="AD61" s="211">
        <v>7.4652985444542477</v>
      </c>
      <c r="AE61" s="211">
        <v>9.0802755976008527</v>
      </c>
      <c r="AF61" s="211">
        <v>14.042389360220085</v>
      </c>
      <c r="AG61" s="211">
        <v>30.22041143743682</v>
      </c>
      <c r="AH61" s="211">
        <v>9.1507078054665669</v>
      </c>
      <c r="AI61" s="211">
        <v>19.281717581963839</v>
      </c>
      <c r="AJ61" s="211">
        <v>13.262682108938154</v>
      </c>
      <c r="AK61" s="211">
        <v>13.03846573165549</v>
      </c>
      <c r="AL61" s="211">
        <v>22.752898981941936</v>
      </c>
      <c r="AM61" s="211">
        <v>55.933153719773067</v>
      </c>
      <c r="AN61" s="211">
        <v>25.793289034215086</v>
      </c>
      <c r="AO61" s="211">
        <v>0.91522837711350824</v>
      </c>
      <c r="AP61" s="211">
        <v>20.972643777404709</v>
      </c>
      <c r="AQ61" s="211">
        <v>12.459854639045846</v>
      </c>
      <c r="AR61" s="211">
        <v>8.8240693017889278</v>
      </c>
      <c r="AS61" s="211">
        <v>18.797179006011802</v>
      </c>
      <c r="AT61" s="211">
        <v>22.844295229173291</v>
      </c>
      <c r="AU61" s="211">
        <v>5.9058726708310756</v>
      </c>
      <c r="AV61" s="211">
        <v>9.124261343860276</v>
      </c>
      <c r="AW61" s="211">
        <v>2.3330065738203425</v>
      </c>
      <c r="AX61" s="211">
        <v>10.368604792773928</v>
      </c>
      <c r="AY61" s="211">
        <v>6.472792967063584</v>
      </c>
      <c r="AZ61" s="211">
        <v>0.54082993782544475</v>
      </c>
      <c r="BA61" s="211">
        <v>2.200741683218975</v>
      </c>
      <c r="BB61" s="211">
        <v>10.043238646616905</v>
      </c>
      <c r="BC61" s="211">
        <v>139.51776587239954</v>
      </c>
      <c r="BD61" s="211">
        <v>50.337619460148673</v>
      </c>
      <c r="BE61" s="211">
        <v>13.213518103111296</v>
      </c>
      <c r="BF61" s="211">
        <v>270.86489618817086</v>
      </c>
      <c r="BG61" s="211">
        <v>2517.0347150382472</v>
      </c>
      <c r="BH61" s="211">
        <v>0.23711381285205504</v>
      </c>
      <c r="BI61" s="211">
        <v>334.8314474779969</v>
      </c>
      <c r="BJ61" s="211">
        <v>53.660002588976013</v>
      </c>
      <c r="BK61" s="211">
        <v>348.69951737333616</v>
      </c>
      <c r="BL61" s="211">
        <v>8.4729145150460621</v>
      </c>
      <c r="BM61" s="211">
        <v>31.220416271651843</v>
      </c>
      <c r="BN61" s="211">
        <v>60.404647173665559</v>
      </c>
      <c r="BO61" s="211">
        <v>24.543362146243542</v>
      </c>
      <c r="BP61" s="211">
        <v>48.090444104968178</v>
      </c>
      <c r="BQ61" s="211">
        <v>36.285028285697344</v>
      </c>
      <c r="BR61" s="211">
        <v>22.675081713719202</v>
      </c>
      <c r="BS61" s="211">
        <v>38.563365620033878</v>
      </c>
      <c r="BT61" s="211">
        <v>3.1803371767501774</v>
      </c>
      <c r="BU61" s="211">
        <v>26.796273965908298</v>
      </c>
      <c r="BV61" s="211">
        <v>83.960131187581027</v>
      </c>
      <c r="BW61" s="211">
        <v>28.059863874526066</v>
      </c>
      <c r="BX61" s="211">
        <v>79.457320581234825</v>
      </c>
      <c r="BY61" s="211">
        <v>47.833290784716816</v>
      </c>
      <c r="BZ61" s="211">
        <v>52.96952058611032</v>
      </c>
      <c r="CA61" s="211">
        <v>6.4225057922346354</v>
      </c>
      <c r="CB61" s="211">
        <v>96.170938158139037</v>
      </c>
      <c r="CC61" s="211">
        <v>57.288735804595539</v>
      </c>
      <c r="CD61" s="211">
        <v>19.414098029188917</v>
      </c>
      <c r="CE61" s="211">
        <v>43.10668548385808</v>
      </c>
      <c r="CF61" s="211">
        <v>36.818926620330295</v>
      </c>
      <c r="CG61" s="211">
        <v>22.475765252683967</v>
      </c>
      <c r="CH61" s="211">
        <v>17.757706765891733</v>
      </c>
      <c r="CI61" s="211">
        <v>35.979186289268107</v>
      </c>
      <c r="CJ61" s="211">
        <v>31.139734258910362</v>
      </c>
      <c r="CK61" s="211">
        <v>20.188633477532768</v>
      </c>
      <c r="CL61" s="211">
        <v>46.375321009303285</v>
      </c>
      <c r="CM61" s="211">
        <v>15.086400200211759</v>
      </c>
      <c r="CN61" s="211">
        <v>7.2181749117563045</v>
      </c>
      <c r="CO61" s="211">
        <v>37.886337738814149</v>
      </c>
      <c r="CP61" s="211">
        <v>33.542772421044717</v>
      </c>
      <c r="CQ61" s="211">
        <v>14.925326482587245</v>
      </c>
      <c r="CR61" s="211">
        <v>5.5776792119135212</v>
      </c>
      <c r="CS61" s="211">
        <v>70.106938726498399</v>
      </c>
      <c r="CT61" s="211">
        <v>33.107636751289661</v>
      </c>
      <c r="CU61" s="211">
        <v>944.2919706085454</v>
      </c>
      <c r="CV61" s="211">
        <v>80.979116672191395</v>
      </c>
      <c r="CW61" s="211">
        <v>258.91677402769352</v>
      </c>
      <c r="CX61" s="211">
        <v>75.430270025280876</v>
      </c>
      <c r="CY61" s="211">
        <v>18.466095711866863</v>
      </c>
      <c r="CZ61" s="211">
        <v>7.8157846449298773</v>
      </c>
      <c r="DA61" s="211">
        <v>21.034501005462538</v>
      </c>
      <c r="DB61" s="211">
        <v>57.911962419641675</v>
      </c>
      <c r="DC61" s="211">
        <v>7.9196246817189717</v>
      </c>
      <c r="DD61" s="211">
        <v>5.2227522686793932</v>
      </c>
      <c r="DE61" s="211">
        <v>30.531624661033533</v>
      </c>
      <c r="DF61" s="212">
        <v>7125.9224833498247</v>
      </c>
      <c r="DG61" s="211">
        <v>2485.1491758080174</v>
      </c>
      <c r="DH61" s="211">
        <v>62.368595785169425</v>
      </c>
      <c r="DI61" s="211">
        <v>13.382919500982158</v>
      </c>
      <c r="DJ61" s="211">
        <v>4964.0939003924423</v>
      </c>
      <c r="DK61" s="212">
        <v>7524.9945914866112</v>
      </c>
      <c r="DL61" s="211">
        <v>384.93863926245086</v>
      </c>
      <c r="DM61" s="211">
        <v>0.19052640232482271</v>
      </c>
      <c r="DN61" s="211">
        <v>-3.4368364582490085</v>
      </c>
      <c r="DO61" s="212">
        <v>381.69232920652672</v>
      </c>
      <c r="DP61" s="211">
        <v>3922.8404666176521</v>
      </c>
      <c r="DQ61" s="211">
        <v>339.55155457282689</v>
      </c>
      <c r="DR61" s="212">
        <v>4262.3920211904788</v>
      </c>
      <c r="DS61" s="213">
        <v>12169.078941883618</v>
      </c>
      <c r="DT61" s="213">
        <v>19295.001425233444</v>
      </c>
    </row>
    <row r="62" spans="1:124" x14ac:dyDescent="0.25">
      <c r="A62" s="209">
        <v>2010</v>
      </c>
      <c r="B62" s="209" t="s">
        <v>285</v>
      </c>
      <c r="C62" s="210" t="s">
        <v>167</v>
      </c>
      <c r="D62" s="211">
        <v>0</v>
      </c>
      <c r="E62" s="211">
        <v>1.4691409941402941E-4</v>
      </c>
      <c r="F62" s="211">
        <v>2.0567973917964117E-3</v>
      </c>
      <c r="G62" s="211">
        <v>0</v>
      </c>
      <c r="H62" s="211">
        <v>8.8148459648417648E-4</v>
      </c>
      <c r="I62" s="211">
        <v>0</v>
      </c>
      <c r="J62" s="211">
        <v>2.9382819882805883E-4</v>
      </c>
      <c r="K62" s="211">
        <v>0</v>
      </c>
      <c r="L62" s="211">
        <v>0</v>
      </c>
      <c r="M62" s="211">
        <v>0</v>
      </c>
      <c r="N62" s="211">
        <v>0</v>
      </c>
      <c r="O62" s="211">
        <v>0</v>
      </c>
      <c r="P62" s="211">
        <v>0</v>
      </c>
      <c r="Q62" s="211">
        <v>7.3457049707014712E-4</v>
      </c>
      <c r="R62" s="211">
        <v>0</v>
      </c>
      <c r="S62" s="211">
        <v>7.3457049707014712E-4</v>
      </c>
      <c r="T62" s="211">
        <v>0</v>
      </c>
      <c r="U62" s="211">
        <v>0</v>
      </c>
      <c r="V62" s="211">
        <v>0</v>
      </c>
      <c r="W62" s="211">
        <v>0</v>
      </c>
      <c r="X62" s="211">
        <v>0</v>
      </c>
      <c r="Y62" s="211">
        <v>0</v>
      </c>
      <c r="Z62" s="211">
        <v>1</v>
      </c>
      <c r="AA62" s="211">
        <v>5.8765639765611766E-4</v>
      </c>
      <c r="AB62" s="211">
        <v>1.4691409941402941E-4</v>
      </c>
      <c r="AC62" s="211">
        <v>1.4691409941402941E-4</v>
      </c>
      <c r="AD62" s="211">
        <v>0</v>
      </c>
      <c r="AE62" s="211">
        <v>0</v>
      </c>
      <c r="AF62" s="211">
        <v>1.4691409941402941E-4</v>
      </c>
      <c r="AG62" s="211">
        <v>4.4074229824208824E-4</v>
      </c>
      <c r="AH62" s="211">
        <v>1.4691409941402941E-4</v>
      </c>
      <c r="AI62" s="211">
        <v>5.8765639765611766E-4</v>
      </c>
      <c r="AJ62" s="211">
        <v>2.9382819882805883E-4</v>
      </c>
      <c r="AK62" s="211">
        <v>4.4074229824208824E-4</v>
      </c>
      <c r="AL62" s="211">
        <v>5.8765639765611766E-4</v>
      </c>
      <c r="AM62" s="211">
        <v>0</v>
      </c>
      <c r="AN62" s="211">
        <v>7.3457049707014712E-4</v>
      </c>
      <c r="AO62" s="211">
        <v>0</v>
      </c>
      <c r="AP62" s="211">
        <v>8.8148459648417648E-4</v>
      </c>
      <c r="AQ62" s="211">
        <v>1.1753127953122353E-3</v>
      </c>
      <c r="AR62" s="211">
        <v>0</v>
      </c>
      <c r="AS62" s="211">
        <v>4.4074229824208824E-4</v>
      </c>
      <c r="AT62" s="211">
        <v>0</v>
      </c>
      <c r="AU62" s="211">
        <v>0</v>
      </c>
      <c r="AV62" s="211">
        <v>1.9098832923823824E-3</v>
      </c>
      <c r="AW62" s="211">
        <v>2.9382819882805883E-4</v>
      </c>
      <c r="AX62" s="211">
        <v>2.9382819882805883E-4</v>
      </c>
      <c r="AY62" s="211">
        <v>5.8765639765611766E-4</v>
      </c>
      <c r="AZ62" s="211">
        <v>0</v>
      </c>
      <c r="BA62" s="211">
        <v>1.4691409941402941E-4</v>
      </c>
      <c r="BB62" s="211">
        <v>4.4074229824208824E-4</v>
      </c>
      <c r="BC62" s="211">
        <v>2.6444537894525296E-3</v>
      </c>
      <c r="BD62" s="211">
        <v>4.4074229824208824E-4</v>
      </c>
      <c r="BE62" s="211">
        <v>0</v>
      </c>
      <c r="BF62" s="211">
        <v>0</v>
      </c>
      <c r="BG62" s="211">
        <v>3.5259383859367059E-3</v>
      </c>
      <c r="BH62" s="211">
        <v>30.00073457049707</v>
      </c>
      <c r="BI62" s="211">
        <v>1.0283986958982058E-3</v>
      </c>
      <c r="BJ62" s="211">
        <v>0</v>
      </c>
      <c r="BK62" s="211">
        <v>2.0080056404752831E-2</v>
      </c>
      <c r="BL62" s="211">
        <v>4.8791751321128628E-4</v>
      </c>
      <c r="BM62" s="211">
        <v>1.1753127953122353E-3</v>
      </c>
      <c r="BN62" s="211">
        <v>2.0567973917964117E-3</v>
      </c>
      <c r="BO62" s="211">
        <v>4.8481652806629709E-3</v>
      </c>
      <c r="BP62" s="211">
        <v>1.3516097146090707E-2</v>
      </c>
      <c r="BQ62" s="211">
        <v>7.4926190701155001E-3</v>
      </c>
      <c r="BR62" s="211">
        <v>1.9392661122651884E-2</v>
      </c>
      <c r="BS62" s="211">
        <v>3.6644702619360761E-3</v>
      </c>
      <c r="BT62" s="211">
        <v>3.022104222427183E-4</v>
      </c>
      <c r="BU62" s="211">
        <v>7.713096574972142E-3</v>
      </c>
      <c r="BV62" s="211">
        <v>2.4167262997872238E-2</v>
      </c>
      <c r="BW62" s="211">
        <v>2.4975396900384999E-3</v>
      </c>
      <c r="BX62" s="211">
        <v>2.0145444958419887</v>
      </c>
      <c r="BY62" s="211">
        <v>1.1018557456052206E-2</v>
      </c>
      <c r="BZ62" s="211">
        <v>5.2889075789050591E-3</v>
      </c>
      <c r="CA62" s="211">
        <v>8.8148459648417648E-4</v>
      </c>
      <c r="CB62" s="211">
        <v>4.6571769514247324E-2</v>
      </c>
      <c r="CC62" s="211">
        <v>2.7913678888665588E-3</v>
      </c>
      <c r="CD62" s="211">
        <v>1.4691409941402942E-3</v>
      </c>
      <c r="CE62" s="211">
        <v>0</v>
      </c>
      <c r="CF62" s="211">
        <v>5.8765639765611766E-4</v>
      </c>
      <c r="CG62" s="211">
        <v>1.762969192968353E-3</v>
      </c>
      <c r="CH62" s="211">
        <v>5.4358216783190879E-3</v>
      </c>
      <c r="CI62" s="211">
        <v>2.9382819882805885E-3</v>
      </c>
      <c r="CJ62" s="211">
        <v>1.0577815157810118E-2</v>
      </c>
      <c r="CK62" s="211">
        <v>1.1753127953122353E-3</v>
      </c>
      <c r="CL62" s="211">
        <v>1.4250667643160853E-2</v>
      </c>
      <c r="CM62" s="211">
        <v>3.3790242865226767E-3</v>
      </c>
      <c r="CN62" s="211">
        <v>8.8148459648417648E-4</v>
      </c>
      <c r="CO62" s="211">
        <v>1.9392661122651884E-2</v>
      </c>
      <c r="CP62" s="211">
        <v>1.013707285956803E-2</v>
      </c>
      <c r="CQ62" s="211">
        <v>5.8765639765611766E-4</v>
      </c>
      <c r="CR62" s="211">
        <v>1.762969192968353E-3</v>
      </c>
      <c r="CS62" s="211">
        <v>1.4691409941402942E-3</v>
      </c>
      <c r="CT62" s="211">
        <v>0</v>
      </c>
      <c r="CU62" s="211">
        <v>13.053476732186708</v>
      </c>
      <c r="CV62" s="211">
        <v>31.012193870251366</v>
      </c>
      <c r="CW62" s="211">
        <v>204.05112610659609</v>
      </c>
      <c r="CX62" s="211">
        <v>10.031145789075774</v>
      </c>
      <c r="CY62" s="211">
        <v>2.9382819882805885E-3</v>
      </c>
      <c r="CZ62" s="211">
        <v>8.8148459648417648E-4</v>
      </c>
      <c r="DA62" s="211">
        <v>2.2037114912104414E-3</v>
      </c>
      <c r="DB62" s="211">
        <v>2.0039666806841789</v>
      </c>
      <c r="DC62" s="211">
        <v>1.0283986958982058E-3</v>
      </c>
      <c r="DD62" s="211">
        <v>1.4691409941402941E-4</v>
      </c>
      <c r="DE62" s="211">
        <v>3.7022353052335415E-2</v>
      </c>
      <c r="DF62" s="212">
        <v>293.48408195756929</v>
      </c>
      <c r="DG62" s="211">
        <v>2.4433283873547231</v>
      </c>
      <c r="DH62" s="211">
        <v>3.7756923549405561E-2</v>
      </c>
      <c r="DI62" s="211">
        <v>0</v>
      </c>
      <c r="DJ62" s="211">
        <v>0</v>
      </c>
      <c r="DK62" s="212">
        <v>2.4810853109041289</v>
      </c>
      <c r="DL62" s="211">
        <v>0</v>
      </c>
      <c r="DM62" s="211">
        <v>0</v>
      </c>
      <c r="DN62" s="211">
        <v>1.5425980438473088E-2</v>
      </c>
      <c r="DO62" s="212">
        <v>1.5425980438473088E-2</v>
      </c>
      <c r="DP62" s="211">
        <v>0</v>
      </c>
      <c r="DQ62" s="211">
        <v>1.9392661122651884E-2</v>
      </c>
      <c r="DR62" s="212">
        <v>1.9392661122651884E-2</v>
      </c>
      <c r="DS62" s="213">
        <v>2.515903952465254</v>
      </c>
      <c r="DT62" s="213">
        <v>295.99998591003452</v>
      </c>
    </row>
    <row r="63" spans="1:124" x14ac:dyDescent="0.25">
      <c r="A63" s="209">
        <v>2010</v>
      </c>
      <c r="B63" s="209" t="s">
        <v>286</v>
      </c>
      <c r="C63" s="210" t="s">
        <v>168</v>
      </c>
      <c r="D63" s="211">
        <v>499.7291604565832</v>
      </c>
      <c r="E63" s="211">
        <v>17.154789125584113</v>
      </c>
      <c r="F63" s="211">
        <v>33.926219456465894</v>
      </c>
      <c r="G63" s="211">
        <v>13.54063965913401</v>
      </c>
      <c r="H63" s="211">
        <v>752.4474897670674</v>
      </c>
      <c r="I63" s="211">
        <v>23.057703793234705</v>
      </c>
      <c r="J63" s="211">
        <v>146.77495822319187</v>
      </c>
      <c r="K63" s="211">
        <v>5.4875296636386333</v>
      </c>
      <c r="L63" s="211">
        <v>6.5361885189211826</v>
      </c>
      <c r="M63" s="211">
        <v>2.1423224054058907</v>
      </c>
      <c r="N63" s="211">
        <v>8.8461063476196156</v>
      </c>
      <c r="O63" s="211">
        <v>23.71966098035946</v>
      </c>
      <c r="P63" s="211">
        <v>57.816538985250432</v>
      </c>
      <c r="Q63" s="211">
        <v>110.16293884533326</v>
      </c>
      <c r="R63" s="211">
        <v>6.2742941914661605</v>
      </c>
      <c r="S63" s="211">
        <v>63.031795537531998</v>
      </c>
      <c r="T63" s="211">
        <v>16.914603208042617</v>
      </c>
      <c r="U63" s="211">
        <v>5.9369707903782576</v>
      </c>
      <c r="V63" s="211">
        <v>33.913120848246429</v>
      </c>
      <c r="W63" s="211">
        <v>16.760021427740028</v>
      </c>
      <c r="X63" s="211">
        <v>14.506621627712276</v>
      </c>
      <c r="Y63" s="211">
        <v>46.066193050566433</v>
      </c>
      <c r="Z63" s="211">
        <v>85.545354943521559</v>
      </c>
      <c r="AA63" s="211">
        <v>118.82292008161053</v>
      </c>
      <c r="AB63" s="211">
        <v>156.67151139058782</v>
      </c>
      <c r="AC63" s="211">
        <v>24.535161811697598</v>
      </c>
      <c r="AD63" s="211">
        <v>12.439986050750173</v>
      </c>
      <c r="AE63" s="211">
        <v>15.488922247038532</v>
      </c>
      <c r="AF63" s="211">
        <v>21.538242665799679</v>
      </c>
      <c r="AG63" s="211">
        <v>180.38538902527196</v>
      </c>
      <c r="AH63" s="211">
        <v>11.544898522656599</v>
      </c>
      <c r="AI63" s="211">
        <v>74.832713803178066</v>
      </c>
      <c r="AJ63" s="211">
        <v>94.922230037604834</v>
      </c>
      <c r="AK63" s="211">
        <v>63.81230341267112</v>
      </c>
      <c r="AL63" s="211">
        <v>51.243741671918322</v>
      </c>
      <c r="AM63" s="211">
        <v>48.607479217113067</v>
      </c>
      <c r="AN63" s="211">
        <v>29.350694746114698</v>
      </c>
      <c r="AO63" s="211">
        <v>9.1251141884860107</v>
      </c>
      <c r="AP63" s="211">
        <v>47.992156964668951</v>
      </c>
      <c r="AQ63" s="211">
        <v>12.519797477320774</v>
      </c>
      <c r="AR63" s="211">
        <v>32.433146161583259</v>
      </c>
      <c r="AS63" s="211">
        <v>126.57127119825023</v>
      </c>
      <c r="AT63" s="211">
        <v>125.05224130818924</v>
      </c>
      <c r="AU63" s="211">
        <v>34.021721298678145</v>
      </c>
      <c r="AV63" s="211">
        <v>203.96246455574834</v>
      </c>
      <c r="AW63" s="211">
        <v>18.84733311273898</v>
      </c>
      <c r="AX63" s="211">
        <v>90.06379554658929</v>
      </c>
      <c r="AY63" s="211">
        <v>78.723728956585248</v>
      </c>
      <c r="AZ63" s="211">
        <v>7.8730559861976799</v>
      </c>
      <c r="BA63" s="211">
        <v>20.041188727792452</v>
      </c>
      <c r="BB63" s="211">
        <v>39.305292374297032</v>
      </c>
      <c r="BC63" s="211">
        <v>578.02048105926133</v>
      </c>
      <c r="BD63" s="211">
        <v>327.82567115258337</v>
      </c>
      <c r="BE63" s="211">
        <v>333.73812125288384</v>
      </c>
      <c r="BF63" s="211">
        <v>42.329035860527462</v>
      </c>
      <c r="BG63" s="211">
        <v>444.10826060072208</v>
      </c>
      <c r="BH63" s="211">
        <v>6.7168001453262942</v>
      </c>
      <c r="BI63" s="211">
        <v>41610.292771908964</v>
      </c>
      <c r="BJ63" s="211">
        <v>439.22881331950691</v>
      </c>
      <c r="BK63" s="211">
        <v>13659.255130425339</v>
      </c>
      <c r="BL63" s="211">
        <v>0</v>
      </c>
      <c r="BM63" s="211">
        <v>54.30129641995326</v>
      </c>
      <c r="BN63" s="211">
        <v>437.47471063419437</v>
      </c>
      <c r="BO63" s="211">
        <v>410.43599320292697</v>
      </c>
      <c r="BP63" s="211">
        <v>292.70613932349028</v>
      </c>
      <c r="BQ63" s="211">
        <v>989.73424963102912</v>
      </c>
      <c r="BR63" s="211">
        <v>266.17043993993133</v>
      </c>
      <c r="BS63" s="211">
        <v>249.08914845818543</v>
      </c>
      <c r="BT63" s="211">
        <v>20.542488095361303</v>
      </c>
      <c r="BU63" s="211">
        <v>520.31591360174514</v>
      </c>
      <c r="BV63" s="211">
        <v>186.89391468432063</v>
      </c>
      <c r="BW63" s="211">
        <v>145.18463616094007</v>
      </c>
      <c r="BX63" s="211">
        <v>110.80581302606004</v>
      </c>
      <c r="BY63" s="211">
        <v>1067.8186440435954</v>
      </c>
      <c r="BZ63" s="211">
        <v>311.16483523840901</v>
      </c>
      <c r="CA63" s="211">
        <v>34.341870932966387</v>
      </c>
      <c r="CB63" s="211">
        <v>1375.4593339506418</v>
      </c>
      <c r="CC63" s="211">
        <v>1597.3544125291228</v>
      </c>
      <c r="CD63" s="211">
        <v>78.409001660052581</v>
      </c>
      <c r="CE63" s="211">
        <v>9855.8282837499719</v>
      </c>
      <c r="CF63" s="211">
        <v>5697.073721819077</v>
      </c>
      <c r="CG63" s="211">
        <v>336.33513399793389</v>
      </c>
      <c r="CH63" s="211">
        <v>101.4985872224965</v>
      </c>
      <c r="CI63" s="211">
        <v>212.99035430418036</v>
      </c>
      <c r="CJ63" s="211">
        <v>306.57339299914082</v>
      </c>
      <c r="CK63" s="211">
        <v>18.771133070853768</v>
      </c>
      <c r="CL63" s="211">
        <v>141.11645224944087</v>
      </c>
      <c r="CM63" s="211">
        <v>81.802004648541967</v>
      </c>
      <c r="CN63" s="211">
        <v>17.735226736135651</v>
      </c>
      <c r="CO63" s="211">
        <v>118.41738723952351</v>
      </c>
      <c r="CP63" s="211">
        <v>100.37264622565291</v>
      </c>
      <c r="CQ63" s="211">
        <v>188.36813412575549</v>
      </c>
      <c r="CR63" s="211">
        <v>30.745917859673753</v>
      </c>
      <c r="CS63" s="211">
        <v>83.443091788673158</v>
      </c>
      <c r="CT63" s="211">
        <v>95.318854336305392</v>
      </c>
      <c r="CU63" s="211">
        <v>4629.738344695661</v>
      </c>
      <c r="CV63" s="211">
        <v>642.4470418395357</v>
      </c>
      <c r="CW63" s="211">
        <v>629.86289780703396</v>
      </c>
      <c r="CX63" s="211">
        <v>250.00711857939217</v>
      </c>
      <c r="CY63" s="211">
        <v>83.936053760322949</v>
      </c>
      <c r="CZ63" s="211">
        <v>94.110818493747558</v>
      </c>
      <c r="DA63" s="211">
        <v>54.814612157312219</v>
      </c>
      <c r="DB63" s="211">
        <v>122.37971829794846</v>
      </c>
      <c r="DC63" s="211">
        <v>65.970615071162769</v>
      </c>
      <c r="DD63" s="211">
        <v>15.41550987874354</v>
      </c>
      <c r="DE63" s="211">
        <v>155.99160956394769</v>
      </c>
      <c r="DF63" s="212">
        <v>93461.80231417036</v>
      </c>
      <c r="DG63" s="211">
        <v>2945.7888265722677</v>
      </c>
      <c r="DH63" s="211">
        <v>37.062797012475627</v>
      </c>
      <c r="DI63" s="211">
        <v>12.237907821097936</v>
      </c>
      <c r="DJ63" s="211">
        <v>82.133199210277724</v>
      </c>
      <c r="DK63" s="212">
        <v>3077.222730616119</v>
      </c>
      <c r="DL63" s="211">
        <v>103369.16885945703</v>
      </c>
      <c r="DM63" s="211">
        <v>0.32390975239477554</v>
      </c>
      <c r="DN63" s="211">
        <v>-1491.6095261547971</v>
      </c>
      <c r="DO63" s="212">
        <v>101877.88324305462</v>
      </c>
      <c r="DP63" s="211">
        <v>147.52020845466183</v>
      </c>
      <c r="DQ63" s="211">
        <v>1634.5788216705678</v>
      </c>
      <c r="DR63" s="212">
        <v>1782.0990301252295</v>
      </c>
      <c r="DS63" s="213">
        <v>106737.20500379597</v>
      </c>
      <c r="DT63" s="213">
        <v>200199.00731796632</v>
      </c>
    </row>
    <row r="64" spans="1:124" x14ac:dyDescent="0.25">
      <c r="A64" s="209">
        <v>2010</v>
      </c>
      <c r="B64" s="209" t="s">
        <v>287</v>
      </c>
      <c r="C64" s="210" t="s">
        <v>169</v>
      </c>
      <c r="D64" s="211">
        <v>658.63462474547077</v>
      </c>
      <c r="E64" s="211">
        <v>45.10835396966359</v>
      </c>
      <c r="F64" s="211">
        <v>5.345960853489232</v>
      </c>
      <c r="G64" s="211">
        <v>4.9826491117608001</v>
      </c>
      <c r="H64" s="211">
        <v>45.14929239333771</v>
      </c>
      <c r="I64" s="211">
        <v>11.649923272667657</v>
      </c>
      <c r="J64" s="211">
        <v>9.1823829766485279</v>
      </c>
      <c r="K64" s="211">
        <v>109.78862523296965</v>
      </c>
      <c r="L64" s="211">
        <v>70.369706988549154</v>
      </c>
      <c r="M64" s="211">
        <v>2.8435825034465463</v>
      </c>
      <c r="N64" s="211">
        <v>87.601567789670042</v>
      </c>
      <c r="O64" s="211">
        <v>22.107116639437756</v>
      </c>
      <c r="P64" s="211">
        <v>67.657449974999267</v>
      </c>
      <c r="Q64" s="211">
        <v>101.78769154289296</v>
      </c>
      <c r="R64" s="211">
        <v>25.005799414411939</v>
      </c>
      <c r="S64" s="211">
        <v>37.916147485768143</v>
      </c>
      <c r="T64" s="211">
        <v>62.02641915787558</v>
      </c>
      <c r="U64" s="211">
        <v>3.1553286273133097</v>
      </c>
      <c r="V64" s="211">
        <v>24.742838260566934</v>
      </c>
      <c r="W64" s="211">
        <v>6.2783651927270503</v>
      </c>
      <c r="X64" s="211">
        <v>1.7726815188889162</v>
      </c>
      <c r="Y64" s="211">
        <v>37.399300969945088</v>
      </c>
      <c r="Z64" s="211">
        <v>44.928924668899811</v>
      </c>
      <c r="AA64" s="211">
        <v>48.828390248114786</v>
      </c>
      <c r="AB64" s="211">
        <v>25.425564135962702</v>
      </c>
      <c r="AC64" s="211">
        <v>6.8867367587857826</v>
      </c>
      <c r="AD64" s="211">
        <v>14.203500581323757</v>
      </c>
      <c r="AE64" s="211">
        <v>12.15767522568404</v>
      </c>
      <c r="AF64" s="211">
        <v>29.764155826859106</v>
      </c>
      <c r="AG64" s="211">
        <v>554.58410306689302</v>
      </c>
      <c r="AH64" s="211">
        <v>13.235408440948019</v>
      </c>
      <c r="AI64" s="211">
        <v>91.614803046925402</v>
      </c>
      <c r="AJ64" s="211">
        <v>226.38435560558835</v>
      </c>
      <c r="AK64" s="211">
        <v>16.041955440127982</v>
      </c>
      <c r="AL64" s="211">
        <v>22.359412436394223</v>
      </c>
      <c r="AM64" s="211">
        <v>31.661819145046014</v>
      </c>
      <c r="AN64" s="211">
        <v>21.231196038253739</v>
      </c>
      <c r="AO64" s="211">
        <v>4.2290688773245488</v>
      </c>
      <c r="AP64" s="211">
        <v>505.53395495884956</v>
      </c>
      <c r="AQ64" s="211">
        <v>90.410803082308405</v>
      </c>
      <c r="AR64" s="211">
        <v>88.191875096987772</v>
      </c>
      <c r="AS64" s="211">
        <v>216.45145544040375</v>
      </c>
      <c r="AT64" s="211">
        <v>2456.7581682096156</v>
      </c>
      <c r="AU64" s="211">
        <v>20.792780455136295</v>
      </c>
      <c r="AV64" s="211">
        <v>32.405909725752153</v>
      </c>
      <c r="AW64" s="211">
        <v>123.97432027971021</v>
      </c>
      <c r="AX64" s="211">
        <v>68.782624114342724</v>
      </c>
      <c r="AY64" s="211">
        <v>54.317695383294208</v>
      </c>
      <c r="AZ64" s="211">
        <v>2.9190830195406616</v>
      </c>
      <c r="BA64" s="211">
        <v>2.4193704248953032</v>
      </c>
      <c r="BB64" s="211">
        <v>114.46377788222286</v>
      </c>
      <c r="BC64" s="211">
        <v>77.861125179818686</v>
      </c>
      <c r="BD64" s="211">
        <v>29.348800345514892</v>
      </c>
      <c r="BE64" s="211">
        <v>21.81347020580726</v>
      </c>
      <c r="BF64" s="211">
        <v>22.228474726282688</v>
      </c>
      <c r="BG64" s="211">
        <v>140.54650877062173</v>
      </c>
      <c r="BH64" s="211">
        <v>0.25604721811121051</v>
      </c>
      <c r="BI64" s="211">
        <v>2054.6054801186337</v>
      </c>
      <c r="BJ64" s="211">
        <v>2193.580047024022</v>
      </c>
      <c r="BK64" s="211">
        <v>2658.3218502204681</v>
      </c>
      <c r="BL64" s="211">
        <v>64.593533022536434</v>
      </c>
      <c r="BM64" s="211">
        <v>243.03383989824451</v>
      </c>
      <c r="BN64" s="211">
        <v>1355.8149581434477</v>
      </c>
      <c r="BO64" s="211">
        <v>116.12701691563819</v>
      </c>
      <c r="BP64" s="211">
        <v>146.56635749122574</v>
      </c>
      <c r="BQ64" s="211">
        <v>282.40823769497337</v>
      </c>
      <c r="BR64" s="211">
        <v>235.32419143949662</v>
      </c>
      <c r="BS64" s="211">
        <v>104.57613121093651</v>
      </c>
      <c r="BT64" s="211">
        <v>0</v>
      </c>
      <c r="BU64" s="211">
        <v>273.9317358007907</v>
      </c>
      <c r="BV64" s="211">
        <v>0</v>
      </c>
      <c r="BW64" s="211">
        <v>614.25965244378608</v>
      </c>
      <c r="BX64" s="211">
        <v>106.40106181248011</v>
      </c>
      <c r="BY64" s="211">
        <v>371.04356682106726</v>
      </c>
      <c r="BZ64" s="211">
        <v>501.43573488199377</v>
      </c>
      <c r="CA64" s="211">
        <v>83.290414299385375</v>
      </c>
      <c r="CB64" s="211">
        <v>607.4960122002866</v>
      </c>
      <c r="CC64" s="211">
        <v>437.10859398328353</v>
      </c>
      <c r="CD64" s="211">
        <v>80.805315246902012</v>
      </c>
      <c r="CE64" s="211">
        <v>146.09416256790132</v>
      </c>
      <c r="CF64" s="211">
        <v>22.182319886923221</v>
      </c>
      <c r="CG64" s="211">
        <v>152.13193681665962</v>
      </c>
      <c r="CH64" s="211">
        <v>55.637108905627485</v>
      </c>
      <c r="CI64" s="211">
        <v>59.363887181535674</v>
      </c>
      <c r="CJ64" s="211">
        <v>62.757926324988361</v>
      </c>
      <c r="CK64" s="211">
        <v>47.835693329370578</v>
      </c>
      <c r="CL64" s="211">
        <v>92.671149115365651</v>
      </c>
      <c r="CM64" s="211">
        <v>52.681812654606425</v>
      </c>
      <c r="CN64" s="211">
        <v>6.2620250115147096</v>
      </c>
      <c r="CO64" s="211">
        <v>719.33023038129306</v>
      </c>
      <c r="CP64" s="211">
        <v>102.16582003657325</v>
      </c>
      <c r="CQ64" s="211">
        <v>65.027862920989762</v>
      </c>
      <c r="CR64" s="211">
        <v>84.800492401570608</v>
      </c>
      <c r="CS64" s="211">
        <v>59.020152703664891</v>
      </c>
      <c r="CT64" s="211">
        <v>101.77498922975016</v>
      </c>
      <c r="CU64" s="211">
        <v>528.80821805500182</v>
      </c>
      <c r="CV64" s="211">
        <v>339.07133597621055</v>
      </c>
      <c r="CW64" s="211">
        <v>374.63744383560231</v>
      </c>
      <c r="CX64" s="211">
        <v>244.382548703949</v>
      </c>
      <c r="CY64" s="211">
        <v>17.827763320640141</v>
      </c>
      <c r="CZ64" s="211">
        <v>10.06591325073579</v>
      </c>
      <c r="DA64" s="211">
        <v>61.700948619481515</v>
      </c>
      <c r="DB64" s="211">
        <v>62.502045174495592</v>
      </c>
      <c r="DC64" s="211">
        <v>32.959966692315298</v>
      </c>
      <c r="DD64" s="211">
        <v>39.215046031229441</v>
      </c>
      <c r="DE64" s="211">
        <v>122.76890019370428</v>
      </c>
      <c r="DF64" s="212">
        <v>22867.920552676151</v>
      </c>
      <c r="DG64" s="211">
        <v>15084.956221101163</v>
      </c>
      <c r="DH64" s="211">
        <v>122.39570389926747</v>
      </c>
      <c r="DI64" s="211">
        <v>42.644244014749503</v>
      </c>
      <c r="DJ64" s="211">
        <v>191.98912982733373</v>
      </c>
      <c r="DK64" s="212">
        <v>15441.985298842514</v>
      </c>
      <c r="DL64" s="211">
        <v>1776.8843112198381</v>
      </c>
      <c r="DM64" s="211">
        <v>0.14710516260831547</v>
      </c>
      <c r="DN64" s="211">
        <v>-8.4522006699064234E-2</v>
      </c>
      <c r="DO64" s="212">
        <v>1776.9468943757474</v>
      </c>
      <c r="DP64" s="211">
        <v>2906.5291183612881</v>
      </c>
      <c r="DQ64" s="211">
        <v>736.62050477520677</v>
      </c>
      <c r="DR64" s="212">
        <v>3643.1496231364949</v>
      </c>
      <c r="DS64" s="213">
        <v>20862.081816354756</v>
      </c>
      <c r="DT64" s="213">
        <v>43730.002369030903</v>
      </c>
    </row>
    <row r="65" spans="1:124" x14ac:dyDescent="0.25">
      <c r="A65" s="209">
        <v>2010</v>
      </c>
      <c r="B65" s="209" t="s">
        <v>288</v>
      </c>
      <c r="C65" s="210" t="s">
        <v>289</v>
      </c>
      <c r="D65" s="211">
        <v>734.94583356069359</v>
      </c>
      <c r="E65" s="211">
        <v>38.412749451665121</v>
      </c>
      <c r="F65" s="211">
        <v>19.573981894317669</v>
      </c>
      <c r="G65" s="211">
        <v>24.216837195920697</v>
      </c>
      <c r="H65" s="211">
        <v>175.68802952901984</v>
      </c>
      <c r="I65" s="211">
        <v>64.811144521105234</v>
      </c>
      <c r="J65" s="211">
        <v>53.456592295009685</v>
      </c>
      <c r="K65" s="211">
        <v>417.24545521520315</v>
      </c>
      <c r="L65" s="211">
        <v>251.85995008285863</v>
      </c>
      <c r="M65" s="211">
        <v>25.672609654064402</v>
      </c>
      <c r="N65" s="211">
        <v>222.22713376484481</v>
      </c>
      <c r="O65" s="211">
        <v>274.76926329848692</v>
      </c>
      <c r="P65" s="211">
        <v>193.13189177949991</v>
      </c>
      <c r="Q65" s="211">
        <v>521.41688529036264</v>
      </c>
      <c r="R65" s="211">
        <v>222.51253404892117</v>
      </c>
      <c r="S65" s="211">
        <v>341.16378628230655</v>
      </c>
      <c r="T65" s="211">
        <v>133.66388243117476</v>
      </c>
      <c r="U65" s="211">
        <v>60.833781679133295</v>
      </c>
      <c r="V65" s="211">
        <v>248.24459685673799</v>
      </c>
      <c r="W65" s="211">
        <v>143.31210988308166</v>
      </c>
      <c r="X65" s="211">
        <v>31.886683002085586</v>
      </c>
      <c r="Y65" s="211">
        <v>137.62037220671579</v>
      </c>
      <c r="Z65" s="211">
        <v>739.95895641862342</v>
      </c>
      <c r="AA65" s="211">
        <v>708.22620897551883</v>
      </c>
      <c r="AB65" s="211">
        <v>142.24857554210709</v>
      </c>
      <c r="AC65" s="211">
        <v>193.8799955104131</v>
      </c>
      <c r="AD65" s="211">
        <v>765.16286214995773</v>
      </c>
      <c r="AE65" s="211">
        <v>338.18740523085006</v>
      </c>
      <c r="AF65" s="211">
        <v>193.98285659910451</v>
      </c>
      <c r="AG65" s="211">
        <v>1030.4608079628831</v>
      </c>
      <c r="AH65" s="211">
        <v>99.679940159993251</v>
      </c>
      <c r="AI65" s="211">
        <v>642.83183798601965</v>
      </c>
      <c r="AJ65" s="211">
        <v>624.05082928560478</v>
      </c>
      <c r="AK65" s="211">
        <v>286.71018409144193</v>
      </c>
      <c r="AL65" s="211">
        <v>277.85378024579427</v>
      </c>
      <c r="AM65" s="211">
        <v>795.84677827669111</v>
      </c>
      <c r="AN65" s="211">
        <v>602.22131152708016</v>
      </c>
      <c r="AO65" s="211">
        <v>60.526495290659724</v>
      </c>
      <c r="AP65" s="211">
        <v>1168.1557301658358</v>
      </c>
      <c r="AQ65" s="211">
        <v>944.16998246375999</v>
      </c>
      <c r="AR65" s="211">
        <v>635.65571025954455</v>
      </c>
      <c r="AS65" s="211">
        <v>1473.8492799355909</v>
      </c>
      <c r="AT65" s="211">
        <v>1562.9654053021211</v>
      </c>
      <c r="AU65" s="211">
        <v>101.40618520586646</v>
      </c>
      <c r="AV65" s="211">
        <v>533.57070775914542</v>
      </c>
      <c r="AW65" s="211">
        <v>43.746150439068856</v>
      </c>
      <c r="AX65" s="211">
        <v>216.10394490289201</v>
      </c>
      <c r="AY65" s="211">
        <v>379.01722654850448</v>
      </c>
      <c r="AZ65" s="211">
        <v>21.619729625940792</v>
      </c>
      <c r="BA65" s="211">
        <v>33.903176566416548</v>
      </c>
      <c r="BB65" s="211">
        <v>259.25188557201403</v>
      </c>
      <c r="BC65" s="211">
        <v>771.03321648198994</v>
      </c>
      <c r="BD65" s="211">
        <v>134.21371198398006</v>
      </c>
      <c r="BE65" s="211">
        <v>64.889163841614547</v>
      </c>
      <c r="BF65" s="211">
        <v>54.843073517776709</v>
      </c>
      <c r="BG65" s="211">
        <v>246.99728196358109</v>
      </c>
      <c r="BH65" s="211">
        <v>10.1099562435334</v>
      </c>
      <c r="BI65" s="211">
        <v>3852.1428544629521</v>
      </c>
      <c r="BJ65" s="211">
        <v>521.85142285138988</v>
      </c>
      <c r="BK65" s="211">
        <v>2183.1142629558899</v>
      </c>
      <c r="BL65" s="211">
        <v>53.046647916058951</v>
      </c>
      <c r="BM65" s="211">
        <v>154.74047742855163</v>
      </c>
      <c r="BN65" s="211">
        <v>376.34795150134698</v>
      </c>
      <c r="BO65" s="211">
        <v>62.805037194619409</v>
      </c>
      <c r="BP65" s="211">
        <v>112.32090404124646</v>
      </c>
      <c r="BQ65" s="211">
        <v>278.28156050880779</v>
      </c>
      <c r="BR65" s="211">
        <v>130.44448328533113</v>
      </c>
      <c r="BS65" s="211">
        <v>527.54035973240889</v>
      </c>
      <c r="BT65" s="211">
        <v>43.50647800879544</v>
      </c>
      <c r="BU65" s="211">
        <v>1256.4071030444627</v>
      </c>
      <c r="BV65" s="211">
        <v>395.83385532494043</v>
      </c>
      <c r="BW65" s="211">
        <v>761.65712073989982</v>
      </c>
      <c r="BX65" s="211">
        <v>389.18155260287654</v>
      </c>
      <c r="BY65" s="211">
        <v>825.16311208703462</v>
      </c>
      <c r="BZ65" s="211">
        <v>454.564980346818</v>
      </c>
      <c r="CA65" s="211">
        <v>55.385584508337644</v>
      </c>
      <c r="CB65" s="211">
        <v>1008.4809640233268</v>
      </c>
      <c r="CC65" s="211">
        <v>476.51243542864256</v>
      </c>
      <c r="CD65" s="211">
        <v>176.33153738995836</v>
      </c>
      <c r="CE65" s="211">
        <v>204.44665804911156</v>
      </c>
      <c r="CF65" s="211">
        <v>116.54854728108441</v>
      </c>
      <c r="CG65" s="211">
        <v>134.06868007809985</v>
      </c>
      <c r="CH65" s="211">
        <v>56.27821067728464</v>
      </c>
      <c r="CI65" s="211">
        <v>294.34336320699367</v>
      </c>
      <c r="CJ65" s="211">
        <v>282.74912264436051</v>
      </c>
      <c r="CK65" s="211">
        <v>63.171528249283462</v>
      </c>
      <c r="CL65" s="211">
        <v>235.89434486704516</v>
      </c>
      <c r="CM65" s="211">
        <v>129.52288599961423</v>
      </c>
      <c r="CN65" s="211">
        <v>23.566931250548421</v>
      </c>
      <c r="CO65" s="211">
        <v>200.9618816258097</v>
      </c>
      <c r="CP65" s="211">
        <v>139.33772726790625</v>
      </c>
      <c r="CQ65" s="211">
        <v>59.61149004659071</v>
      </c>
      <c r="CR65" s="211">
        <v>52.548593234832751</v>
      </c>
      <c r="CS65" s="211">
        <v>224.15720651993368</v>
      </c>
      <c r="CT65" s="211">
        <v>201.64125319982489</v>
      </c>
      <c r="CU65" s="211">
        <v>1237.3106858667734</v>
      </c>
      <c r="CV65" s="211">
        <v>911.09202942991521</v>
      </c>
      <c r="CW65" s="211">
        <v>2410.6471824863806</v>
      </c>
      <c r="CX65" s="211">
        <v>524.41327375586195</v>
      </c>
      <c r="CY65" s="211">
        <v>78.541775158202739</v>
      </c>
      <c r="CZ65" s="211">
        <v>56.340544497811692</v>
      </c>
      <c r="DA65" s="211">
        <v>125.42420284388925</v>
      </c>
      <c r="DB65" s="211">
        <v>192.26496828150579</v>
      </c>
      <c r="DC65" s="211">
        <v>78.029311258601624</v>
      </c>
      <c r="DD65" s="211">
        <v>45.056438978634397</v>
      </c>
      <c r="DE65" s="211">
        <v>194.18257278685948</v>
      </c>
      <c r="DF65" s="214">
        <v>42861.80854288159</v>
      </c>
      <c r="DG65" s="211">
        <v>136183.14134020574</v>
      </c>
      <c r="DH65" s="211">
        <v>805.5140799312876</v>
      </c>
      <c r="DI65" s="211">
        <v>285.67306538498207</v>
      </c>
      <c r="DJ65" s="211">
        <v>1262.800610510079</v>
      </c>
      <c r="DK65" s="214">
        <v>138537.12909603209</v>
      </c>
      <c r="DL65" s="211">
        <v>5406.708665729835</v>
      </c>
      <c r="DM65" s="211">
        <v>105.46173990193257</v>
      </c>
      <c r="DN65" s="211">
        <v>-8.911170608157045</v>
      </c>
      <c r="DO65" s="214">
        <v>5503.2592350236109</v>
      </c>
      <c r="DP65" s="211">
        <v>32730.788758108349</v>
      </c>
      <c r="DQ65" s="211">
        <v>9073.7725226286275</v>
      </c>
      <c r="DR65" s="214">
        <v>41804.561280736976</v>
      </c>
      <c r="DS65" s="214">
        <v>185844.94961179266</v>
      </c>
      <c r="DT65" s="214">
        <v>228706.75815467426</v>
      </c>
    </row>
    <row r="66" spans="1:124" x14ac:dyDescent="0.25">
      <c r="A66" s="209"/>
      <c r="B66" s="209"/>
      <c r="C66" s="210" t="s">
        <v>290</v>
      </c>
      <c r="D66" s="211">
        <v>0</v>
      </c>
      <c r="E66" s="211">
        <v>0</v>
      </c>
      <c r="F66" s="211">
        <v>0</v>
      </c>
      <c r="G66" s="211">
        <v>0</v>
      </c>
      <c r="H66" s="211">
        <v>0</v>
      </c>
      <c r="I66" s="211">
        <v>0</v>
      </c>
      <c r="J66" s="211">
        <v>0</v>
      </c>
      <c r="K66" s="211">
        <v>0</v>
      </c>
      <c r="L66" s="211">
        <v>0</v>
      </c>
      <c r="M66" s="211">
        <v>0</v>
      </c>
      <c r="N66" s="211">
        <v>0</v>
      </c>
      <c r="O66" s="211">
        <v>0</v>
      </c>
      <c r="P66" s="211">
        <v>0</v>
      </c>
      <c r="Q66" s="211">
        <v>0</v>
      </c>
      <c r="R66" s="211">
        <v>0</v>
      </c>
      <c r="S66" s="211">
        <v>0</v>
      </c>
      <c r="T66" s="211">
        <v>0</v>
      </c>
      <c r="U66" s="211">
        <v>0</v>
      </c>
      <c r="V66" s="211">
        <v>0</v>
      </c>
      <c r="W66" s="211">
        <v>0</v>
      </c>
      <c r="X66" s="211">
        <v>0</v>
      </c>
      <c r="Y66" s="211">
        <v>0</v>
      </c>
      <c r="Z66" s="211">
        <v>0</v>
      </c>
      <c r="AA66" s="211">
        <v>0</v>
      </c>
      <c r="AB66" s="211">
        <v>0</v>
      </c>
      <c r="AC66" s="211">
        <v>0</v>
      </c>
      <c r="AD66" s="211">
        <v>0</v>
      </c>
      <c r="AE66" s="211">
        <v>0</v>
      </c>
      <c r="AF66" s="211">
        <v>0</v>
      </c>
      <c r="AG66" s="211">
        <v>0</v>
      </c>
      <c r="AH66" s="211">
        <v>0</v>
      </c>
      <c r="AI66" s="211">
        <v>0</v>
      </c>
      <c r="AJ66" s="211">
        <v>0</v>
      </c>
      <c r="AK66" s="211">
        <v>0</v>
      </c>
      <c r="AL66" s="211">
        <v>0</v>
      </c>
      <c r="AM66" s="211">
        <v>0</v>
      </c>
      <c r="AN66" s="211">
        <v>0</v>
      </c>
      <c r="AO66" s="211">
        <v>0</v>
      </c>
      <c r="AP66" s="211">
        <v>0</v>
      </c>
      <c r="AQ66" s="211">
        <v>0</v>
      </c>
      <c r="AR66" s="211">
        <v>0</v>
      </c>
      <c r="AS66" s="211">
        <v>0</v>
      </c>
      <c r="AT66" s="211">
        <v>0</v>
      </c>
      <c r="AU66" s="211">
        <v>0</v>
      </c>
      <c r="AV66" s="211">
        <v>0</v>
      </c>
      <c r="AW66" s="211">
        <v>0</v>
      </c>
      <c r="AX66" s="211">
        <v>0</v>
      </c>
      <c r="AY66" s="211">
        <v>0</v>
      </c>
      <c r="AZ66" s="211">
        <v>0</v>
      </c>
      <c r="BA66" s="211">
        <v>0</v>
      </c>
      <c r="BB66" s="211">
        <v>0</v>
      </c>
      <c r="BC66" s="211">
        <v>0</v>
      </c>
      <c r="BD66" s="211">
        <v>0</v>
      </c>
      <c r="BE66" s="211">
        <v>0</v>
      </c>
      <c r="BF66" s="211">
        <v>0</v>
      </c>
      <c r="BG66" s="211">
        <v>0</v>
      </c>
      <c r="BH66" s="211">
        <v>0</v>
      </c>
      <c r="BI66" s="211">
        <v>0</v>
      </c>
      <c r="BJ66" s="211">
        <v>0</v>
      </c>
      <c r="BK66" s="211">
        <v>0</v>
      </c>
      <c r="BL66" s="211">
        <v>0</v>
      </c>
      <c r="BM66" s="211">
        <v>0</v>
      </c>
      <c r="BN66" s="211">
        <v>0</v>
      </c>
      <c r="BO66" s="211">
        <v>0</v>
      </c>
      <c r="BP66" s="211">
        <v>0</v>
      </c>
      <c r="BQ66" s="211">
        <v>0</v>
      </c>
      <c r="BR66" s="211">
        <v>0</v>
      </c>
      <c r="BS66" s="211">
        <v>0</v>
      </c>
      <c r="BT66" s="211">
        <v>0</v>
      </c>
      <c r="BU66" s="211">
        <v>0</v>
      </c>
      <c r="BV66" s="211">
        <v>0</v>
      </c>
      <c r="BW66" s="211">
        <v>0</v>
      </c>
      <c r="BX66" s="211">
        <v>0</v>
      </c>
      <c r="BY66" s="211">
        <v>0</v>
      </c>
      <c r="BZ66" s="211">
        <v>0</v>
      </c>
      <c r="CA66" s="211">
        <v>0</v>
      </c>
      <c r="CB66" s="211">
        <v>0</v>
      </c>
      <c r="CC66" s="211">
        <v>0</v>
      </c>
      <c r="CD66" s="211">
        <v>0</v>
      </c>
      <c r="CE66" s="211">
        <v>0</v>
      </c>
      <c r="CF66" s="211">
        <v>0</v>
      </c>
      <c r="CG66" s="211">
        <v>0</v>
      </c>
      <c r="CH66" s="211">
        <v>0</v>
      </c>
      <c r="CI66" s="211">
        <v>0</v>
      </c>
      <c r="CJ66" s="211">
        <v>0</v>
      </c>
      <c r="CK66" s="211">
        <v>0</v>
      </c>
      <c r="CL66" s="211">
        <v>0</v>
      </c>
      <c r="CM66" s="211">
        <v>0</v>
      </c>
      <c r="CN66" s="211">
        <v>0</v>
      </c>
      <c r="CO66" s="211">
        <v>0</v>
      </c>
      <c r="CP66" s="211">
        <v>0</v>
      </c>
      <c r="CQ66" s="211">
        <v>0</v>
      </c>
      <c r="CR66" s="211">
        <v>0</v>
      </c>
      <c r="CS66" s="211">
        <v>0</v>
      </c>
      <c r="CT66" s="211">
        <v>0</v>
      </c>
      <c r="CU66" s="211">
        <v>0</v>
      </c>
      <c r="CV66" s="211">
        <v>0</v>
      </c>
      <c r="CW66" s="211">
        <v>0</v>
      </c>
      <c r="CX66" s="211">
        <v>0</v>
      </c>
      <c r="CY66" s="211">
        <v>0</v>
      </c>
      <c r="CZ66" s="211">
        <v>0</v>
      </c>
      <c r="DA66" s="211">
        <v>0</v>
      </c>
      <c r="DB66" s="211">
        <v>0</v>
      </c>
      <c r="DC66" s="211">
        <v>0</v>
      </c>
      <c r="DD66" s="211">
        <v>0</v>
      </c>
      <c r="DE66" s="211">
        <v>0</v>
      </c>
      <c r="DF66" s="214">
        <v>0</v>
      </c>
      <c r="DG66" s="211">
        <v>5210.1114253459209</v>
      </c>
      <c r="DH66" s="211">
        <v>0</v>
      </c>
      <c r="DI66" s="211">
        <v>0</v>
      </c>
      <c r="DJ66" s="211">
        <v>0</v>
      </c>
      <c r="DK66" s="214">
        <v>5210.1114253459209</v>
      </c>
      <c r="DL66" s="211">
        <v>0</v>
      </c>
      <c r="DM66" s="211">
        <v>0</v>
      </c>
      <c r="DN66" s="211">
        <v>0</v>
      </c>
      <c r="DO66" s="214">
        <v>0</v>
      </c>
      <c r="DP66" s="211">
        <v>0</v>
      </c>
      <c r="DQ66" s="211">
        <v>347.14550880447382</v>
      </c>
      <c r="DR66" s="214">
        <v>347.14550880447382</v>
      </c>
      <c r="DS66" s="214">
        <v>5557.256934150395</v>
      </c>
      <c r="DT66" s="214">
        <v>5557.256934150395</v>
      </c>
    </row>
    <row r="67" spans="1:124" x14ac:dyDescent="0.25">
      <c r="A67" s="209">
        <v>2010</v>
      </c>
      <c r="B67" s="209" t="s">
        <v>291</v>
      </c>
      <c r="C67" s="210" t="s">
        <v>172</v>
      </c>
      <c r="D67" s="211">
        <v>2</v>
      </c>
      <c r="E67" s="211">
        <v>2.018070380500292</v>
      </c>
      <c r="F67" s="211">
        <v>3.2529853270040849</v>
      </c>
      <c r="G67" s="211">
        <v>1</v>
      </c>
      <c r="H67" s="211">
        <v>76.108422283001744</v>
      </c>
      <c r="I67" s="211">
        <v>2</v>
      </c>
      <c r="J67" s="211">
        <v>2.0361407610005835</v>
      </c>
      <c r="K67" s="211">
        <v>1</v>
      </c>
      <c r="L67" s="211">
        <v>0</v>
      </c>
      <c r="M67" s="211">
        <v>1</v>
      </c>
      <c r="N67" s="211">
        <v>1</v>
      </c>
      <c r="O67" s="211">
        <v>2</v>
      </c>
      <c r="P67" s="211">
        <v>1</v>
      </c>
      <c r="Q67" s="211">
        <v>1.090351902501459</v>
      </c>
      <c r="R67" s="211">
        <v>0</v>
      </c>
      <c r="S67" s="211">
        <v>3.090351902501459</v>
      </c>
      <c r="T67" s="211">
        <v>0</v>
      </c>
      <c r="U67" s="211">
        <v>1</v>
      </c>
      <c r="V67" s="211">
        <v>1</v>
      </c>
      <c r="W67" s="211">
        <v>1</v>
      </c>
      <c r="X67" s="211">
        <v>0</v>
      </c>
      <c r="Y67" s="211">
        <v>0</v>
      </c>
      <c r="Z67" s="211">
        <v>1</v>
      </c>
      <c r="AA67" s="211">
        <v>1.0722815220011672</v>
      </c>
      <c r="AB67" s="211">
        <v>1.0180703805002917</v>
      </c>
      <c r="AC67" s="211">
        <v>1.0180703805002917</v>
      </c>
      <c r="AD67" s="211">
        <v>1</v>
      </c>
      <c r="AE67" s="211">
        <v>3</v>
      </c>
      <c r="AF67" s="211">
        <v>1.0180703805002917</v>
      </c>
      <c r="AG67" s="211">
        <v>3.0542111415008755</v>
      </c>
      <c r="AH67" s="211">
        <v>1.0180703805002917</v>
      </c>
      <c r="AI67" s="211">
        <v>1.0722815220011672</v>
      </c>
      <c r="AJ67" s="211">
        <v>2.0361407610005835</v>
      </c>
      <c r="AK67" s="211">
        <v>4.0542111415008755</v>
      </c>
      <c r="AL67" s="211">
        <v>2.072281522001167</v>
      </c>
      <c r="AM67" s="211">
        <v>0</v>
      </c>
      <c r="AN67" s="211">
        <v>9.03519025014589E-2</v>
      </c>
      <c r="AO67" s="211">
        <v>1</v>
      </c>
      <c r="AP67" s="211">
        <v>4.1084222830017509</v>
      </c>
      <c r="AQ67" s="211">
        <v>0.14456304400233425</v>
      </c>
      <c r="AR67" s="211">
        <v>1</v>
      </c>
      <c r="AS67" s="211">
        <v>3.0542111415008755</v>
      </c>
      <c r="AT67" s="211">
        <v>5</v>
      </c>
      <c r="AU67" s="211">
        <v>1</v>
      </c>
      <c r="AV67" s="211">
        <v>2.234914946503793</v>
      </c>
      <c r="AW67" s="211">
        <v>3.0361407610005835</v>
      </c>
      <c r="AX67" s="211">
        <v>1.0361407610005835</v>
      </c>
      <c r="AY67" s="211">
        <v>4.072281522001167</v>
      </c>
      <c r="AZ67" s="211">
        <v>1</v>
      </c>
      <c r="BA67" s="211">
        <v>1.0180703805002917</v>
      </c>
      <c r="BB67" s="211">
        <v>1.0542111415008752</v>
      </c>
      <c r="BC67" s="211">
        <v>1.3252668490052519</v>
      </c>
      <c r="BD67" s="211">
        <v>1.0542111415008752</v>
      </c>
      <c r="BE67" s="211">
        <v>0</v>
      </c>
      <c r="BF67" s="211">
        <v>1</v>
      </c>
      <c r="BG67" s="211">
        <v>5.4336891320070029</v>
      </c>
      <c r="BH67" s="211">
        <v>9.03519025014589E-2</v>
      </c>
      <c r="BI67" s="211">
        <v>3.1264926635020425</v>
      </c>
      <c r="BJ67" s="211">
        <v>4</v>
      </c>
      <c r="BK67" s="211">
        <v>21.995395669871858</v>
      </c>
      <c r="BL67" s="211">
        <v>0.5344576001689908</v>
      </c>
      <c r="BM67" s="211">
        <v>8.144563044002334</v>
      </c>
      <c r="BN67" s="211">
        <v>1.2529853270040849</v>
      </c>
      <c r="BO67" s="211">
        <v>1.5963225565096288</v>
      </c>
      <c r="BP67" s="211">
        <v>2.6624750060268436</v>
      </c>
      <c r="BQ67" s="211">
        <v>18.921589405514879</v>
      </c>
      <c r="BR67" s="211">
        <v>43.385290226038514</v>
      </c>
      <c r="BS67" s="211">
        <v>2.2983540377462144</v>
      </c>
      <c r="BT67" s="211">
        <v>0.18954623576166341</v>
      </c>
      <c r="BU67" s="211">
        <v>5.2631161170533893</v>
      </c>
      <c r="BV67" s="211">
        <v>1.658156451509927</v>
      </c>
      <c r="BW67" s="211">
        <v>5.3071964685049604</v>
      </c>
      <c r="BX67" s="211">
        <v>6.7889676695288861</v>
      </c>
      <c r="BY67" s="211">
        <v>4.3552785375218832</v>
      </c>
      <c r="BZ67" s="211">
        <v>1.6505336980105041</v>
      </c>
      <c r="CA67" s="211">
        <v>1.1084222830017507</v>
      </c>
      <c r="CB67" s="211">
        <v>15.728310618592495</v>
      </c>
      <c r="CC67" s="211">
        <v>30.343337229505543</v>
      </c>
      <c r="CD67" s="211">
        <v>4.1807038050029179</v>
      </c>
      <c r="CE67" s="211">
        <v>1</v>
      </c>
      <c r="CF67" s="211">
        <v>1.0722815220011672</v>
      </c>
      <c r="CG67" s="211">
        <v>1.2168445660035014</v>
      </c>
      <c r="CH67" s="211">
        <v>1.6686040785107958</v>
      </c>
      <c r="CI67" s="211">
        <v>1.3614076100058357</v>
      </c>
      <c r="CJ67" s="211">
        <v>2.3010673960210082</v>
      </c>
      <c r="CK67" s="211">
        <v>2.1445630440023344</v>
      </c>
      <c r="CL67" s="211">
        <v>2.752826908528303</v>
      </c>
      <c r="CM67" s="211">
        <v>1.4156187515067109</v>
      </c>
      <c r="CN67" s="211">
        <v>1.1084222830017507</v>
      </c>
      <c r="CO67" s="211">
        <v>6.3852902260385154</v>
      </c>
      <c r="CP67" s="211">
        <v>2.2468562545201332</v>
      </c>
      <c r="CQ67" s="211">
        <v>13.072281522001168</v>
      </c>
      <c r="CR67" s="211">
        <v>1.2168445660035014</v>
      </c>
      <c r="CS67" s="211">
        <v>1.1807038050029177</v>
      </c>
      <c r="CT67" s="211">
        <v>1</v>
      </c>
      <c r="CU67" s="211">
        <v>755.57761850210625</v>
      </c>
      <c r="CV67" s="211">
        <v>146.49984158152421</v>
      </c>
      <c r="CW67" s="211">
        <v>286.28849241410154</v>
      </c>
      <c r="CX67" s="211">
        <v>9.8309206660618571</v>
      </c>
      <c r="CY67" s="211">
        <v>1.3614076100058357</v>
      </c>
      <c r="CZ67" s="211">
        <v>13.108422283001751</v>
      </c>
      <c r="DA67" s="211">
        <v>1.2710557075043767</v>
      </c>
      <c r="DB67" s="211">
        <v>36.487900273507876</v>
      </c>
      <c r="DC67" s="211">
        <v>1.1264926635020425</v>
      </c>
      <c r="DD67" s="211">
        <v>1.0180703805002917</v>
      </c>
      <c r="DE67" s="211">
        <v>6.5537358860735289</v>
      </c>
      <c r="DF67" s="212">
        <v>1646.5419037484614</v>
      </c>
      <c r="DG67" s="211">
        <v>8074.5284981003524</v>
      </c>
      <c r="DH67" s="211">
        <v>4.6440877885749874</v>
      </c>
      <c r="DI67" s="211">
        <v>0</v>
      </c>
      <c r="DJ67" s="211">
        <v>0</v>
      </c>
      <c r="DK67" s="212">
        <v>8079.1725858889276</v>
      </c>
      <c r="DL67" s="211">
        <v>0</v>
      </c>
      <c r="DM67" s="211">
        <v>8</v>
      </c>
      <c r="DN67" s="211">
        <v>1.897389952530637</v>
      </c>
      <c r="DO67" s="212">
        <v>9.8973899525306379</v>
      </c>
      <c r="DP67" s="211">
        <v>0</v>
      </c>
      <c r="DQ67" s="211">
        <v>481.38529022603853</v>
      </c>
      <c r="DR67" s="212">
        <v>481.38529022603853</v>
      </c>
      <c r="DS67" s="213">
        <v>8570.4552660674963</v>
      </c>
      <c r="DT67" s="213">
        <v>10216.997169815957</v>
      </c>
    </row>
    <row r="68" spans="1:124" x14ac:dyDescent="0.25">
      <c r="A68" s="209">
        <v>2010</v>
      </c>
      <c r="B68" s="209" t="s">
        <v>292</v>
      </c>
      <c r="C68" s="210" t="s">
        <v>173</v>
      </c>
      <c r="D68" s="211">
        <v>66.169440086284723</v>
      </c>
      <c r="E68" s="211">
        <v>28.696529878919428</v>
      </c>
      <c r="F68" s="211">
        <v>0.9873279952967674</v>
      </c>
      <c r="G68" s="211">
        <v>12.500521851711458</v>
      </c>
      <c r="H68" s="211">
        <v>22.212868544128714</v>
      </c>
      <c r="I68" s="211">
        <v>320.50306120207443</v>
      </c>
      <c r="J68" s="211">
        <v>6.832829245112225</v>
      </c>
      <c r="K68" s="211">
        <v>252.63153832655593</v>
      </c>
      <c r="L68" s="211">
        <v>135.96304646483654</v>
      </c>
      <c r="M68" s="211">
        <v>9.5343577451620778</v>
      </c>
      <c r="N68" s="211">
        <v>223.83131938972485</v>
      </c>
      <c r="O68" s="211">
        <v>184.04221385016592</v>
      </c>
      <c r="P68" s="211">
        <v>173.61106125795624</v>
      </c>
      <c r="Q68" s="211">
        <v>147.35952795316121</v>
      </c>
      <c r="R68" s="211">
        <v>106.34727327207831</v>
      </c>
      <c r="S68" s="211">
        <v>152.76185501527263</v>
      </c>
      <c r="T68" s="211">
        <v>143.75088148586107</v>
      </c>
      <c r="U68" s="211">
        <v>12.323015486906954</v>
      </c>
      <c r="V68" s="211">
        <v>30.28080132850328</v>
      </c>
      <c r="W68" s="211">
        <v>3.423776487267399</v>
      </c>
      <c r="X68" s="211">
        <v>12.484658517360142</v>
      </c>
      <c r="Y68" s="211">
        <v>149.61754407791</v>
      </c>
      <c r="Z68" s="211">
        <v>239.41512188008971</v>
      </c>
      <c r="AA68" s="211">
        <v>149.11411094876448</v>
      </c>
      <c r="AB68" s="211">
        <v>40.585839630180757</v>
      </c>
      <c r="AC68" s="211">
        <v>80.663452860028244</v>
      </c>
      <c r="AD68" s="211">
        <v>51.755681837297416</v>
      </c>
      <c r="AE68" s="211">
        <v>83.671728287441297</v>
      </c>
      <c r="AF68" s="211">
        <v>65.853743775017492</v>
      </c>
      <c r="AG68" s="211">
        <v>204.53725437188226</v>
      </c>
      <c r="AH68" s="211">
        <v>32.161999597382298</v>
      </c>
      <c r="AI68" s="211">
        <v>48.574225373912178</v>
      </c>
      <c r="AJ68" s="211">
        <v>76.68840444749317</v>
      </c>
      <c r="AK68" s="211">
        <v>388.30401985131658</v>
      </c>
      <c r="AL68" s="211">
        <v>235.27353804394028</v>
      </c>
      <c r="AM68" s="211">
        <v>112.12168656062615</v>
      </c>
      <c r="AN68" s="211">
        <v>21.642225130503611</v>
      </c>
      <c r="AO68" s="211">
        <v>2.6618440496976157</v>
      </c>
      <c r="AP68" s="211">
        <v>210.03503403278825</v>
      </c>
      <c r="AQ68" s="211">
        <v>92.962746760851232</v>
      </c>
      <c r="AR68" s="211">
        <v>66.816681696434884</v>
      </c>
      <c r="AS68" s="211">
        <v>63.243507121051557</v>
      </c>
      <c r="AT68" s="211">
        <v>61.593019968645265</v>
      </c>
      <c r="AU68" s="211">
        <v>5.5919813649324208</v>
      </c>
      <c r="AV68" s="211">
        <v>14.209085533705046</v>
      </c>
      <c r="AW68" s="211">
        <v>12.208542107472196</v>
      </c>
      <c r="AX68" s="211">
        <v>97.330002388207163</v>
      </c>
      <c r="AY68" s="211">
        <v>5.2641117626522362</v>
      </c>
      <c r="AZ68" s="211">
        <v>0.57724261107732466</v>
      </c>
      <c r="BA68" s="211">
        <v>4.7985210196744434</v>
      </c>
      <c r="BB68" s="211">
        <v>44.411296124586364</v>
      </c>
      <c r="BC68" s="211">
        <v>181.11799592165801</v>
      </c>
      <c r="BD68" s="211">
        <v>66.375688984310727</v>
      </c>
      <c r="BE68" s="211">
        <v>10.709660455276811</v>
      </c>
      <c r="BF68" s="211">
        <v>38.355705944697917</v>
      </c>
      <c r="BG68" s="211">
        <v>1079.2375565871985</v>
      </c>
      <c r="BH68" s="211">
        <v>3.5045530389158466</v>
      </c>
      <c r="BI68" s="211">
        <v>1101.8646935519171</v>
      </c>
      <c r="BJ68" s="211">
        <v>905.73418208171483</v>
      </c>
      <c r="BK68" s="211">
        <v>9285.902301370952</v>
      </c>
      <c r="BL68" s="211">
        <v>225.63454342366649</v>
      </c>
      <c r="BM68" s="211">
        <v>52.361396803533502</v>
      </c>
      <c r="BN68" s="211">
        <v>883.5267749715016</v>
      </c>
      <c r="BO68" s="211">
        <v>23.665852231613968</v>
      </c>
      <c r="BP68" s="211">
        <v>36.59005780691507</v>
      </c>
      <c r="BQ68" s="211">
        <v>502.86635178108691</v>
      </c>
      <c r="BR68" s="211">
        <v>272.58015518784919</v>
      </c>
      <c r="BS68" s="211">
        <v>110.85752480305651</v>
      </c>
      <c r="BT68" s="211">
        <v>9.1424672557756832</v>
      </c>
      <c r="BU68" s="211">
        <v>260.29721254943098</v>
      </c>
      <c r="BV68" s="211">
        <v>82.007216390379213</v>
      </c>
      <c r="BW68" s="211">
        <v>258.72550845540377</v>
      </c>
      <c r="BX68" s="211">
        <v>58.785788499117459</v>
      </c>
      <c r="BY68" s="211">
        <v>179.03660440979345</v>
      </c>
      <c r="BZ68" s="211">
        <v>156.22530089089068</v>
      </c>
      <c r="CA68" s="211">
        <v>19.938018275707904</v>
      </c>
      <c r="CB68" s="211">
        <v>570.84382934548273</v>
      </c>
      <c r="CC68" s="211">
        <v>268.18033862733682</v>
      </c>
      <c r="CD68" s="211">
        <v>54.55312724633594</v>
      </c>
      <c r="CE68" s="211">
        <v>68.581000481983978</v>
      </c>
      <c r="CF68" s="211">
        <v>26.583520842548985</v>
      </c>
      <c r="CG68" s="211">
        <v>101.29450666953265</v>
      </c>
      <c r="CH68" s="211">
        <v>107.59581981317132</v>
      </c>
      <c r="CI68" s="211">
        <v>80.03527364128621</v>
      </c>
      <c r="CJ68" s="211">
        <v>177.13168847051156</v>
      </c>
      <c r="CK68" s="211">
        <v>40.643396107099043</v>
      </c>
      <c r="CL68" s="211">
        <v>128.24248497134641</v>
      </c>
      <c r="CM68" s="211">
        <v>36.461769701566105</v>
      </c>
      <c r="CN68" s="211">
        <v>15.130018450060817</v>
      </c>
      <c r="CO68" s="211">
        <v>222.7158226925952</v>
      </c>
      <c r="CP68" s="211">
        <v>92.679389231583073</v>
      </c>
      <c r="CQ68" s="211">
        <v>187.21108835731908</v>
      </c>
      <c r="CR68" s="211">
        <v>12.480692320062401</v>
      </c>
      <c r="CS68" s="211">
        <v>42.180421664389151</v>
      </c>
      <c r="CT68" s="211">
        <v>88.154642242987123</v>
      </c>
      <c r="CU68" s="211">
        <v>485.54918235059279</v>
      </c>
      <c r="CV68" s="211">
        <v>859.6634684601861</v>
      </c>
      <c r="CW68" s="211">
        <v>877.05989254323583</v>
      </c>
      <c r="CX68" s="211">
        <v>383.77908430905154</v>
      </c>
      <c r="CY68" s="211">
        <v>8.7812351362355283</v>
      </c>
      <c r="CZ68" s="211">
        <v>6.9649157174249785</v>
      </c>
      <c r="DA68" s="211">
        <v>20.791854111407705</v>
      </c>
      <c r="DB68" s="211">
        <v>48.788153062616274</v>
      </c>
      <c r="DC68" s="211">
        <v>9.4348725837193452</v>
      </c>
      <c r="DD68" s="211">
        <v>3.9264415277278713</v>
      </c>
      <c r="DE68" s="211">
        <v>45.673385719909469</v>
      </c>
      <c r="DF68" s="212">
        <v>25584.086526671588</v>
      </c>
      <c r="DG68" s="211">
        <v>12454.701961199073</v>
      </c>
      <c r="DH68" s="211">
        <v>60.871789607058808</v>
      </c>
      <c r="DI68" s="211">
        <v>18.681066091075703</v>
      </c>
      <c r="DJ68" s="211">
        <v>315.59297181348933</v>
      </c>
      <c r="DK68" s="212">
        <v>12849.847788710696</v>
      </c>
      <c r="DL68" s="211">
        <v>554.81111708281151</v>
      </c>
      <c r="DM68" s="211">
        <v>1.9220973291049874</v>
      </c>
      <c r="DN68" s="211">
        <v>-3.251246742905757</v>
      </c>
      <c r="DO68" s="212">
        <v>553.48196766901071</v>
      </c>
      <c r="DP68" s="211">
        <v>337.0541486090076</v>
      </c>
      <c r="DQ68" s="211">
        <v>1473.5316463050794</v>
      </c>
      <c r="DR68" s="212">
        <v>1810.585794914087</v>
      </c>
      <c r="DS68" s="213">
        <v>15213.915551293794</v>
      </c>
      <c r="DT68" s="213">
        <v>40798.002077965386</v>
      </c>
    </row>
    <row r="69" spans="1:124" x14ac:dyDescent="0.25">
      <c r="A69" s="209">
        <v>2010</v>
      </c>
      <c r="B69" s="209" t="s">
        <v>293</v>
      </c>
      <c r="C69" s="210" t="s">
        <v>174</v>
      </c>
      <c r="D69" s="211">
        <v>2.6242080303407138</v>
      </c>
      <c r="E69" s="211">
        <v>6.4137103246070151E-2</v>
      </c>
      <c r="F69" s="211">
        <v>4.97690773221602</v>
      </c>
      <c r="G69" s="211">
        <v>7.3663629471354838E-2</v>
      </c>
      <c r="H69" s="211">
        <v>112.31037768551411</v>
      </c>
      <c r="I69" s="211">
        <v>2.2603269906406793</v>
      </c>
      <c r="J69" s="211">
        <v>13.182181606782372</v>
      </c>
      <c r="K69" s="211">
        <v>2.7610241806292071</v>
      </c>
      <c r="L69" s="211">
        <v>0.6598273922048763</v>
      </c>
      <c r="M69" s="211">
        <v>3.6965703815145606E-2</v>
      </c>
      <c r="N69" s="211">
        <v>2.3956297882784896</v>
      </c>
      <c r="O69" s="211">
        <v>1.5647866922846325</v>
      </c>
      <c r="P69" s="211">
        <v>0.51927278951469469</v>
      </c>
      <c r="Q69" s="211">
        <v>2.4106881004282799</v>
      </c>
      <c r="R69" s="211">
        <v>0.22190087966058133</v>
      </c>
      <c r="S69" s="211">
        <v>6.9023825392378724</v>
      </c>
      <c r="T69" s="211">
        <v>0.37089476244586228</v>
      </c>
      <c r="U69" s="211">
        <v>0.16460828088612656</v>
      </c>
      <c r="V69" s="211">
        <v>2.3153583001736613</v>
      </c>
      <c r="W69" s="211">
        <v>1.1917512762202502</v>
      </c>
      <c r="X69" s="211">
        <v>8.4231824850623305E-2</v>
      </c>
      <c r="Y69" s="211">
        <v>0.31312421395501461</v>
      </c>
      <c r="Z69" s="211">
        <v>2.0757744302483587</v>
      </c>
      <c r="AA69" s="211">
        <v>17.38678366828244</v>
      </c>
      <c r="AB69" s="211">
        <v>7.490293015482985</v>
      </c>
      <c r="AC69" s="211">
        <v>0.29521368064096076</v>
      </c>
      <c r="AD69" s="211">
        <v>0.43847615356137959</v>
      </c>
      <c r="AE69" s="211">
        <v>6.3203557165513065</v>
      </c>
      <c r="AF69" s="211">
        <v>3.247118370767319</v>
      </c>
      <c r="AG69" s="211">
        <v>8.0112324664804131</v>
      </c>
      <c r="AH69" s="211">
        <v>1.3271271905981035</v>
      </c>
      <c r="AI69" s="211">
        <v>3.6879340893723755</v>
      </c>
      <c r="AJ69" s="211">
        <v>3.8172762438342005</v>
      </c>
      <c r="AK69" s="211">
        <v>5.7756738884558985</v>
      </c>
      <c r="AL69" s="211">
        <v>3.9134501156865942</v>
      </c>
      <c r="AM69" s="211">
        <v>7.7378585551376471</v>
      </c>
      <c r="AN69" s="211">
        <v>2.4219232866390548</v>
      </c>
      <c r="AO69" s="211">
        <v>1.1178908575696185</v>
      </c>
      <c r="AP69" s="211">
        <v>7.1946787868916218</v>
      </c>
      <c r="AQ69" s="211">
        <v>5.7852330859238137</v>
      </c>
      <c r="AR69" s="211">
        <v>3.5863308905072309</v>
      </c>
      <c r="AS69" s="211">
        <v>4.2230877107964426</v>
      </c>
      <c r="AT69" s="211">
        <v>15.52926095167769</v>
      </c>
      <c r="AU69" s="211">
        <v>1.2092710173136076</v>
      </c>
      <c r="AV69" s="211">
        <v>4.3479561558604836</v>
      </c>
      <c r="AW69" s="211">
        <v>2.1519502896568734</v>
      </c>
      <c r="AX69" s="211">
        <v>1.3136722594807322</v>
      </c>
      <c r="AY69" s="211">
        <v>5.3234348550459574</v>
      </c>
      <c r="AZ69" s="211">
        <v>6.838803649316505E-2</v>
      </c>
      <c r="BA69" s="211">
        <v>0.11976400436362715</v>
      </c>
      <c r="BB69" s="211">
        <v>3.7503347266050899</v>
      </c>
      <c r="BC69" s="211">
        <v>10.266125989478466</v>
      </c>
      <c r="BD69" s="211">
        <v>4.5073399647606553</v>
      </c>
      <c r="BE69" s="211">
        <v>0.36657095034933562</v>
      </c>
      <c r="BF69" s="211">
        <v>1.4074544660185897</v>
      </c>
      <c r="BG69" s="211">
        <v>14.952500597193209</v>
      </c>
      <c r="BH69" s="211">
        <v>2.6974390672794616E-2</v>
      </c>
      <c r="BI69" s="211">
        <v>26.104812792933295</v>
      </c>
      <c r="BJ69" s="211">
        <v>28.005415632819691</v>
      </c>
      <c r="BK69" s="211">
        <v>176.42504548272549</v>
      </c>
      <c r="BL69" s="211">
        <v>4.2868838475844449</v>
      </c>
      <c r="BM69" s="211">
        <v>7.5324345653649374</v>
      </c>
      <c r="BN69" s="211">
        <v>11.945761702974163</v>
      </c>
      <c r="BO69" s="211">
        <v>1909.0819402986633</v>
      </c>
      <c r="BP69" s="211">
        <v>13.039807834578413</v>
      </c>
      <c r="BQ69" s="211">
        <v>176.8997258634387</v>
      </c>
      <c r="BR69" s="211">
        <v>26.633229311971462</v>
      </c>
      <c r="BS69" s="211">
        <v>4.4457369008454748</v>
      </c>
      <c r="BT69" s="211">
        <v>0.3666418144909977</v>
      </c>
      <c r="BU69" s="211">
        <v>10.243365511905818</v>
      </c>
      <c r="BV69" s="211">
        <v>3.2271951123605849</v>
      </c>
      <c r="BW69" s="211">
        <v>29.540974025959212</v>
      </c>
      <c r="BX69" s="211">
        <v>11.160549018314303</v>
      </c>
      <c r="BY69" s="211">
        <v>14.815358430972475</v>
      </c>
      <c r="BZ69" s="211">
        <v>7.404733160630415</v>
      </c>
      <c r="CA69" s="211">
        <v>1.2049003773133531</v>
      </c>
      <c r="CB69" s="211">
        <v>36.902796945544956</v>
      </c>
      <c r="CC69" s="211">
        <v>36.186411344733557</v>
      </c>
      <c r="CD69" s="211">
        <v>14.140304322597462</v>
      </c>
      <c r="CE69" s="211">
        <v>3.0659783211470431</v>
      </c>
      <c r="CF69" s="211">
        <v>1.4429013757894456</v>
      </c>
      <c r="CG69" s="211">
        <v>2.260803028683914</v>
      </c>
      <c r="CH69" s="211">
        <v>1.3208612640929076</v>
      </c>
      <c r="CI69" s="211">
        <v>7.7457343368391207</v>
      </c>
      <c r="CJ69" s="211">
        <v>4.7231694115477776</v>
      </c>
      <c r="CK69" s="211">
        <v>1.4090477563640966</v>
      </c>
      <c r="CL69" s="211">
        <v>4.58512945442311</v>
      </c>
      <c r="CM69" s="211">
        <v>5.3526656101619885</v>
      </c>
      <c r="CN69" s="211">
        <v>0.35238747902869694</v>
      </c>
      <c r="CO69" s="211">
        <v>5.0518782906165898</v>
      </c>
      <c r="CP69" s="211">
        <v>5.8440924992960985</v>
      </c>
      <c r="CQ69" s="211">
        <v>32.624124705581252</v>
      </c>
      <c r="CR69" s="211">
        <v>0.80963284888404907</v>
      </c>
      <c r="CS69" s="211">
        <v>6.3089450591955725</v>
      </c>
      <c r="CT69" s="211">
        <v>7.6257833380131466</v>
      </c>
      <c r="CU69" s="211">
        <v>23.332187414425483</v>
      </c>
      <c r="CV69" s="211">
        <v>25.330627886161576</v>
      </c>
      <c r="CW69" s="211">
        <v>14.358282872009154</v>
      </c>
      <c r="CX69" s="211">
        <v>43.418021105067012</v>
      </c>
      <c r="CY69" s="211">
        <v>1.9356229405569441</v>
      </c>
      <c r="CZ69" s="211">
        <v>2.6613001623851456</v>
      </c>
      <c r="DA69" s="211">
        <v>4.7534406635143123</v>
      </c>
      <c r="DB69" s="211">
        <v>5.0343241141387578</v>
      </c>
      <c r="DC69" s="211">
        <v>3.0051070246484595</v>
      </c>
      <c r="DD69" s="211">
        <v>0.4622729037259552</v>
      </c>
      <c r="DE69" s="211">
        <v>2.579715121253177</v>
      </c>
      <c r="DF69" s="212">
        <v>3085.5870216474673</v>
      </c>
      <c r="DG69" s="211">
        <v>4473.8891602662661</v>
      </c>
      <c r="DH69" s="211">
        <v>24.569204195268341</v>
      </c>
      <c r="DI69" s="211">
        <v>19.728261152653332</v>
      </c>
      <c r="DJ69" s="211">
        <v>60.470087173226503</v>
      </c>
      <c r="DK69" s="212">
        <v>4578.6567127874141</v>
      </c>
      <c r="DL69" s="211">
        <v>78.440515730559099</v>
      </c>
      <c r="DM69" s="211">
        <v>6.6526771771738629</v>
      </c>
      <c r="DN69" s="211">
        <v>0.10230291286996739</v>
      </c>
      <c r="DO69" s="212">
        <v>85.195495820602929</v>
      </c>
      <c r="DP69" s="211">
        <v>18.300904718843917</v>
      </c>
      <c r="DQ69" s="211">
        <v>6074.2606666076017</v>
      </c>
      <c r="DR69" s="212">
        <v>6092.561571326446</v>
      </c>
      <c r="DS69" s="213">
        <v>10756.413779934464</v>
      </c>
      <c r="DT69" s="213">
        <v>13842.000801581931</v>
      </c>
    </row>
    <row r="70" spans="1:124" x14ac:dyDescent="0.25">
      <c r="A70" s="209">
        <v>2010</v>
      </c>
      <c r="B70" s="209" t="s">
        <v>294</v>
      </c>
      <c r="C70" s="210" t="s">
        <v>175</v>
      </c>
      <c r="D70" s="211">
        <v>0.16681134667260109</v>
      </c>
      <c r="E70" s="211">
        <v>1.4234641287200062E-2</v>
      </c>
      <c r="F70" s="211">
        <v>1.8113947061118379E-2</v>
      </c>
      <c r="G70" s="211">
        <v>1.8563523729885279E-2</v>
      </c>
      <c r="H70" s="211">
        <v>2.6326385101498517</v>
      </c>
      <c r="I70" s="211">
        <v>5.2700772903012054E-2</v>
      </c>
      <c r="J70" s="211">
        <v>0.16553224016543863</v>
      </c>
      <c r="K70" s="211">
        <v>0.16036096936296473</v>
      </c>
      <c r="L70" s="211">
        <v>0.14054827824215521</v>
      </c>
      <c r="M70" s="211">
        <v>7.3305968185686634E-3</v>
      </c>
      <c r="N70" s="211">
        <v>8.7025359794808965E-2</v>
      </c>
      <c r="O70" s="211">
        <v>1.1228951988797651</v>
      </c>
      <c r="P70" s="211">
        <v>0.10566954940635231</v>
      </c>
      <c r="Q70" s="211">
        <v>1.3111297163740141</v>
      </c>
      <c r="R70" s="211">
        <v>3.7990285299622055E-2</v>
      </c>
      <c r="S70" s="211">
        <v>1.2217315510252331</v>
      </c>
      <c r="T70" s="211">
        <v>7.8788571491263698E-2</v>
      </c>
      <c r="U70" s="211">
        <v>3.4189475919418816E-2</v>
      </c>
      <c r="V70" s="211">
        <v>1.0787508543324558</v>
      </c>
      <c r="W70" s="211">
        <v>4.702502968221442E-2</v>
      </c>
      <c r="X70" s="211">
        <v>1.5960619022037922E-2</v>
      </c>
      <c r="Y70" s="211">
        <v>7.0802031395371876E-2</v>
      </c>
      <c r="Z70" s="211">
        <v>0.23408542817729919</v>
      </c>
      <c r="AA70" s="211">
        <v>0.16473610473030154</v>
      </c>
      <c r="AB70" s="211">
        <v>1.1188071191580531</v>
      </c>
      <c r="AC70" s="211">
        <v>5.4423848330499958E-2</v>
      </c>
      <c r="AD70" s="211">
        <v>9.152865010236215E-2</v>
      </c>
      <c r="AE70" s="211">
        <v>1.0818921517944016</v>
      </c>
      <c r="AF70" s="211">
        <v>6.6865619092679004E-2</v>
      </c>
      <c r="AG70" s="211">
        <v>1.2139965724400215</v>
      </c>
      <c r="AH70" s="211">
        <v>1.0788975745699956</v>
      </c>
      <c r="AI70" s="211">
        <v>0.26558582370128475</v>
      </c>
      <c r="AJ70" s="211">
        <v>0.20315358843568895</v>
      </c>
      <c r="AK70" s="211">
        <v>1.18729031557283</v>
      </c>
      <c r="AL70" s="211">
        <v>1.2180892964314081</v>
      </c>
      <c r="AM70" s="211">
        <v>1.1989926217746745</v>
      </c>
      <c r="AN70" s="211">
        <v>9.0340068795491155E-2</v>
      </c>
      <c r="AO70" s="211">
        <v>3.3888656477168745E-2</v>
      </c>
      <c r="AP70" s="211">
        <v>1.3419160820950984</v>
      </c>
      <c r="AQ70" s="211">
        <v>1.4364199034281442</v>
      </c>
      <c r="AR70" s="211">
        <v>0.18896621268950431</v>
      </c>
      <c r="AS70" s="211">
        <v>0.31654304745289058</v>
      </c>
      <c r="AT70" s="211">
        <v>2.4367263626316378</v>
      </c>
      <c r="AU70" s="211">
        <v>5.4280121766370648E-2</v>
      </c>
      <c r="AV70" s="211">
        <v>11.735351735467683</v>
      </c>
      <c r="AW70" s="211">
        <v>1.0527573154578791</v>
      </c>
      <c r="AX70" s="211">
        <v>0.1081198222207355</v>
      </c>
      <c r="AY70" s="211">
        <v>0.16766940538512701</v>
      </c>
      <c r="AZ70" s="211">
        <v>1.8805519544151363E-2</v>
      </c>
      <c r="BA70" s="211">
        <v>7.4308295001134148</v>
      </c>
      <c r="BB70" s="211">
        <v>0.239741956838017</v>
      </c>
      <c r="BC70" s="211">
        <v>2.5255880569202911</v>
      </c>
      <c r="BD70" s="211">
        <v>0.83483887068171958</v>
      </c>
      <c r="BE70" s="211">
        <v>5.323233702540596E-2</v>
      </c>
      <c r="BF70" s="211">
        <v>0.12536104764881634</v>
      </c>
      <c r="BG70" s="211">
        <v>3.3478036223678442</v>
      </c>
      <c r="BH70" s="211">
        <v>4.2256292666716221E-3</v>
      </c>
      <c r="BI70" s="211">
        <v>5.444378072833759</v>
      </c>
      <c r="BJ70" s="211">
        <v>4.6621451530653033</v>
      </c>
      <c r="BK70" s="211">
        <v>17.104667279963891</v>
      </c>
      <c r="BL70" s="211">
        <v>0.41561968528988136</v>
      </c>
      <c r="BM70" s="211">
        <v>0.334554846464093</v>
      </c>
      <c r="BN70" s="211">
        <v>2.7072046045754377</v>
      </c>
      <c r="BO70" s="211">
        <v>2.1882355134034319</v>
      </c>
      <c r="BP70" s="211">
        <v>68.655550347427024</v>
      </c>
      <c r="BQ70" s="211">
        <v>12.89689988092643</v>
      </c>
      <c r="BR70" s="211">
        <v>14.283107863112718</v>
      </c>
      <c r="BS70" s="211">
        <v>1.1643770964931648</v>
      </c>
      <c r="BT70" s="211">
        <v>9.6026674751901159E-2</v>
      </c>
      <c r="BU70" s="211">
        <v>2.7304216927143372</v>
      </c>
      <c r="BV70" s="211">
        <v>0.86022543383513328</v>
      </c>
      <c r="BW70" s="211">
        <v>2.9516970374449394</v>
      </c>
      <c r="BX70" s="211">
        <v>3.7684639667933135</v>
      </c>
      <c r="BY70" s="211">
        <v>2.6913937434284505</v>
      </c>
      <c r="BZ70" s="211">
        <v>3.0276881405145417</v>
      </c>
      <c r="CA70" s="211">
        <v>1.1484674807642901</v>
      </c>
      <c r="CB70" s="211">
        <v>41.692035247319843</v>
      </c>
      <c r="CC70" s="211">
        <v>11.101548542448498</v>
      </c>
      <c r="CD70" s="211">
        <v>2.3349626989153829</v>
      </c>
      <c r="CE70" s="211">
        <v>1.4273839752396125</v>
      </c>
      <c r="CF70" s="211">
        <v>0.23881280440598213</v>
      </c>
      <c r="CG70" s="211">
        <v>2.2877927515323546</v>
      </c>
      <c r="CH70" s="211">
        <v>1.1388614631415879</v>
      </c>
      <c r="CI70" s="211">
        <v>4.7822301028628402</v>
      </c>
      <c r="CJ70" s="211">
        <v>1.7183068901171459</v>
      </c>
      <c r="CK70" s="211">
        <v>2.2277135463557367</v>
      </c>
      <c r="CL70" s="211">
        <v>3.3996505147051508</v>
      </c>
      <c r="CM70" s="211">
        <v>2.5384631861191438</v>
      </c>
      <c r="CN70" s="211">
        <v>8.1305005103850192E-2</v>
      </c>
      <c r="CO70" s="211">
        <v>2.3898098891666399</v>
      </c>
      <c r="CP70" s="211">
        <v>3.5529839047933054</v>
      </c>
      <c r="CQ70" s="211">
        <v>3.1877380475823411</v>
      </c>
      <c r="CR70" s="211">
        <v>1.1370362447164848</v>
      </c>
      <c r="CS70" s="211">
        <v>1.4990162865466476</v>
      </c>
      <c r="CT70" s="211">
        <v>6.585094905682066</v>
      </c>
      <c r="CU70" s="211">
        <v>9.7176436212245836</v>
      </c>
      <c r="CV70" s="211">
        <v>12.712046210442965</v>
      </c>
      <c r="CW70" s="211">
        <v>3.0069909008437659</v>
      </c>
      <c r="CX70" s="211">
        <v>8.748968800564727</v>
      </c>
      <c r="CY70" s="211">
        <v>4.3327727792942898</v>
      </c>
      <c r="CZ70" s="211">
        <v>1.6637750768891153</v>
      </c>
      <c r="DA70" s="211">
        <v>1.3352820361107802</v>
      </c>
      <c r="DB70" s="211">
        <v>3.8822108590648599</v>
      </c>
      <c r="DC70" s="211">
        <v>4.3962704333492724</v>
      </c>
      <c r="DD70" s="211">
        <v>6.9457247920875334E-2</v>
      </c>
      <c r="DE70" s="211">
        <v>1.2197870436966733</v>
      </c>
      <c r="DF70" s="212">
        <v>342.84761858755957</v>
      </c>
      <c r="DG70" s="211">
        <v>11365.955041716694</v>
      </c>
      <c r="DH70" s="211">
        <v>4.6014434886439908</v>
      </c>
      <c r="DI70" s="211">
        <v>5.5105540579209151</v>
      </c>
      <c r="DJ70" s="211">
        <v>13.36279840601502</v>
      </c>
      <c r="DK70" s="212">
        <v>11389.429837669273</v>
      </c>
      <c r="DL70" s="211">
        <v>5.5582388892972157</v>
      </c>
      <c r="DM70" s="211">
        <v>2.9500526685771189</v>
      </c>
      <c r="DN70" s="211">
        <v>2.9049264905246595E-2</v>
      </c>
      <c r="DO70" s="212">
        <v>8.5373408227795817</v>
      </c>
      <c r="DP70" s="211">
        <v>31.146635886578476</v>
      </c>
      <c r="DQ70" s="211">
        <v>4087.0399402455168</v>
      </c>
      <c r="DR70" s="212">
        <v>4118.1865761320951</v>
      </c>
      <c r="DS70" s="213">
        <v>15516.153754624149</v>
      </c>
      <c r="DT70" s="213">
        <v>15859.001373211708</v>
      </c>
    </row>
    <row r="71" spans="1:124" x14ac:dyDescent="0.25">
      <c r="A71" s="209">
        <v>2010</v>
      </c>
      <c r="B71" s="209" t="s">
        <v>295</v>
      </c>
      <c r="C71" s="210" t="s">
        <v>176</v>
      </c>
      <c r="D71" s="211">
        <v>16.480898022491171</v>
      </c>
      <c r="E71" s="211">
        <v>3.1336877736709146</v>
      </c>
      <c r="F71" s="211">
        <v>10.280595889960294</v>
      </c>
      <c r="G71" s="211">
        <v>1.1666041743581581</v>
      </c>
      <c r="H71" s="211">
        <v>21.199166220751227</v>
      </c>
      <c r="I71" s="211">
        <v>2.5732915209480067</v>
      </c>
      <c r="J71" s="211">
        <v>6.275946891249939</v>
      </c>
      <c r="K71" s="211">
        <v>12.655675840090368</v>
      </c>
      <c r="L71" s="211">
        <v>9.4171808822415404</v>
      </c>
      <c r="M71" s="211">
        <v>2.0761968853586663</v>
      </c>
      <c r="N71" s="211">
        <v>11.905765446904907</v>
      </c>
      <c r="O71" s="211">
        <v>13.276549660014481</v>
      </c>
      <c r="P71" s="211">
        <v>15.073686609585938</v>
      </c>
      <c r="Q71" s="211">
        <v>28.149492178581387</v>
      </c>
      <c r="R71" s="211">
        <v>6.3899161849105086</v>
      </c>
      <c r="S71" s="211">
        <v>24.294820007636375</v>
      </c>
      <c r="T71" s="211">
        <v>4.7218914129335179</v>
      </c>
      <c r="U71" s="211">
        <v>8.3468115345948473</v>
      </c>
      <c r="V71" s="211">
        <v>10.800630457278022</v>
      </c>
      <c r="W71" s="211">
        <v>6.4419326075985364</v>
      </c>
      <c r="X71" s="211">
        <v>4.1603368925095241</v>
      </c>
      <c r="Y71" s="211">
        <v>8.607905245485183</v>
      </c>
      <c r="Z71" s="211">
        <v>15.376465242277987</v>
      </c>
      <c r="AA71" s="211">
        <v>6.7614223053688773</v>
      </c>
      <c r="AB71" s="211">
        <v>21.349729521484008</v>
      </c>
      <c r="AC71" s="211">
        <v>12.554369357236236</v>
      </c>
      <c r="AD71" s="211">
        <v>10.935805628555753</v>
      </c>
      <c r="AE71" s="211">
        <v>28.908287247150334</v>
      </c>
      <c r="AF71" s="211">
        <v>8.7422026541768378</v>
      </c>
      <c r="AG71" s="211">
        <v>8.2986031308814621</v>
      </c>
      <c r="AH71" s="211">
        <v>6.8289347771125701</v>
      </c>
      <c r="AI71" s="211">
        <v>108.79332218440264</v>
      </c>
      <c r="AJ71" s="211">
        <v>7.9818558268704374</v>
      </c>
      <c r="AK71" s="211">
        <v>12.973944612680839</v>
      </c>
      <c r="AL71" s="211">
        <v>18.26013860477854</v>
      </c>
      <c r="AM71" s="211">
        <v>9.8755183174502985</v>
      </c>
      <c r="AN71" s="211">
        <v>7.89083674231627</v>
      </c>
      <c r="AO71" s="211">
        <v>3.2524233601778385</v>
      </c>
      <c r="AP71" s="211">
        <v>43.082802233222914</v>
      </c>
      <c r="AQ71" s="211">
        <v>35.864396364201973</v>
      </c>
      <c r="AR71" s="211">
        <v>15.220741334511816</v>
      </c>
      <c r="AS71" s="211">
        <v>50.438396468797514</v>
      </c>
      <c r="AT71" s="211">
        <v>75.642670212450341</v>
      </c>
      <c r="AU71" s="211">
        <v>6.4875539518693719</v>
      </c>
      <c r="AV71" s="211">
        <v>64.733381276878887</v>
      </c>
      <c r="AW71" s="211">
        <v>7.3769524360836511</v>
      </c>
      <c r="AX71" s="211">
        <v>11.662316347842918</v>
      </c>
      <c r="AY71" s="211">
        <v>18.842025048629182</v>
      </c>
      <c r="AZ71" s="211">
        <v>0.14767479963900926</v>
      </c>
      <c r="BA71" s="211">
        <v>5.1383083141028187</v>
      </c>
      <c r="BB71" s="211">
        <v>21.684326979878591</v>
      </c>
      <c r="BC71" s="211">
        <v>108.63255255145998</v>
      </c>
      <c r="BD71" s="211">
        <v>36.560171240192204</v>
      </c>
      <c r="BE71" s="211">
        <v>6.5028616692031429</v>
      </c>
      <c r="BF71" s="211">
        <v>14.264920568461925</v>
      </c>
      <c r="BG71" s="211">
        <v>85.034168723913766</v>
      </c>
      <c r="BH71" s="211">
        <v>2.042696362871137</v>
      </c>
      <c r="BI71" s="211">
        <v>106.1151191195387</v>
      </c>
      <c r="BJ71" s="211">
        <v>605.98240726899894</v>
      </c>
      <c r="BK71" s="211">
        <v>9017.616164069068</v>
      </c>
      <c r="BL71" s="211">
        <v>219.11556248542504</v>
      </c>
      <c r="BM71" s="211">
        <v>2351.5178991905136</v>
      </c>
      <c r="BN71" s="211">
        <v>1657.2267574311206</v>
      </c>
      <c r="BO71" s="211">
        <v>1355.6367215682028</v>
      </c>
      <c r="BP71" s="211">
        <v>534.7281992344349</v>
      </c>
      <c r="BQ71" s="211">
        <v>8623.8793437847762</v>
      </c>
      <c r="BR71" s="211">
        <v>166.4357053314541</v>
      </c>
      <c r="BS71" s="211">
        <v>40.448229078492965</v>
      </c>
      <c r="BT71" s="211">
        <v>3.3357826684403831</v>
      </c>
      <c r="BU71" s="211">
        <v>239.80853505527259</v>
      </c>
      <c r="BV71" s="211">
        <v>75.552212925841303</v>
      </c>
      <c r="BW71" s="211">
        <v>22.268287667357299</v>
      </c>
      <c r="BX71" s="211">
        <v>126.15640174684877</v>
      </c>
      <c r="BY71" s="211">
        <v>471.13980194323636</v>
      </c>
      <c r="BZ71" s="211">
        <v>388.76336708233151</v>
      </c>
      <c r="CA71" s="211">
        <v>9.5856878208753127</v>
      </c>
      <c r="CB71" s="211">
        <v>1349.7173951868199</v>
      </c>
      <c r="CC71" s="211">
        <v>348.17325563701871</v>
      </c>
      <c r="CD71" s="211">
        <v>161.70036670717448</v>
      </c>
      <c r="CE71" s="211">
        <v>93.449841516160902</v>
      </c>
      <c r="CF71" s="211">
        <v>40.602852915817955</v>
      </c>
      <c r="CG71" s="211">
        <v>51.384709199792745</v>
      </c>
      <c r="CH71" s="211">
        <v>36.597520389303213</v>
      </c>
      <c r="CI71" s="211">
        <v>73.270417537975902</v>
      </c>
      <c r="CJ71" s="211">
        <v>222.62774915472377</v>
      </c>
      <c r="CK71" s="211">
        <v>25.372505353731881</v>
      </c>
      <c r="CL71" s="211">
        <v>37.265712173924335</v>
      </c>
      <c r="CM71" s="211">
        <v>47.676887257801539</v>
      </c>
      <c r="CN71" s="211">
        <v>1.833341975565933</v>
      </c>
      <c r="CO71" s="211">
        <v>142.19364063405234</v>
      </c>
      <c r="CP71" s="211">
        <v>197.84388187471794</v>
      </c>
      <c r="CQ71" s="211">
        <v>3.4682748424496297</v>
      </c>
      <c r="CR71" s="211">
        <v>30.434504797387191</v>
      </c>
      <c r="CS71" s="211">
        <v>147.27758020251071</v>
      </c>
      <c r="CT71" s="211">
        <v>283.24477401735396</v>
      </c>
      <c r="CU71" s="211">
        <v>78.737128496581875</v>
      </c>
      <c r="CV71" s="211">
        <v>139.59063451838091</v>
      </c>
      <c r="CW71" s="211">
        <v>44.137145659710903</v>
      </c>
      <c r="CX71" s="211">
        <v>130.50297199488884</v>
      </c>
      <c r="CY71" s="211">
        <v>21.455125230272809</v>
      </c>
      <c r="CZ71" s="211">
        <v>12.85274560601766</v>
      </c>
      <c r="DA71" s="211">
        <v>51.280896977533573</v>
      </c>
      <c r="DB71" s="211">
        <v>34.943630862598468</v>
      </c>
      <c r="DC71" s="211">
        <v>19.021947320216924</v>
      </c>
      <c r="DD71" s="211">
        <v>5.6880728738650479</v>
      </c>
      <c r="DE71" s="211">
        <v>58.407433647605103</v>
      </c>
      <c r="DF71" s="212">
        <v>31031.636888770467</v>
      </c>
      <c r="DG71" s="211">
        <v>1456.2484244576701</v>
      </c>
      <c r="DH71" s="211">
        <v>47.758153483614024</v>
      </c>
      <c r="DI71" s="211">
        <v>57.008044576675452</v>
      </c>
      <c r="DJ71" s="211">
        <v>138.50017763219068</v>
      </c>
      <c r="DK71" s="212">
        <v>1699.5148001501502</v>
      </c>
      <c r="DL71" s="211">
        <v>49.64138988468509</v>
      </c>
      <c r="DM71" s="211">
        <v>-0.44415568597907229</v>
      </c>
      <c r="DN71" s="211">
        <v>6.2032623504276296E-2</v>
      </c>
      <c r="DO71" s="212">
        <v>49.2592668222103</v>
      </c>
      <c r="DP71" s="211">
        <v>45.181620585268689</v>
      </c>
      <c r="DQ71" s="211">
        <v>3339.4097295013394</v>
      </c>
      <c r="DR71" s="212">
        <v>3384.5913500866081</v>
      </c>
      <c r="DS71" s="213">
        <v>5133.3654170589689</v>
      </c>
      <c r="DT71" s="213">
        <v>36165.002305829432</v>
      </c>
    </row>
    <row r="72" spans="1:124" x14ac:dyDescent="0.25">
      <c r="A72" s="209">
        <v>2010</v>
      </c>
      <c r="B72" s="209" t="s">
        <v>296</v>
      </c>
      <c r="C72" s="210" t="s">
        <v>177</v>
      </c>
      <c r="D72" s="211">
        <v>33.150097288922545</v>
      </c>
      <c r="E72" s="211">
        <v>3.1056785656319499</v>
      </c>
      <c r="F72" s="211">
        <v>0.12887043608858278</v>
      </c>
      <c r="G72" s="211">
        <v>1.1018443959452451</v>
      </c>
      <c r="H72" s="211">
        <v>43.672711724623824</v>
      </c>
      <c r="I72" s="211">
        <v>3.321292310945211</v>
      </c>
      <c r="J72" s="211">
        <v>11.566133582256711</v>
      </c>
      <c r="K72" s="211">
        <v>10.954063482115066</v>
      </c>
      <c r="L72" s="211">
        <v>10.824886893195023</v>
      </c>
      <c r="M72" s="211">
        <v>1.0470263791975263</v>
      </c>
      <c r="N72" s="211">
        <v>10.4875782910313</v>
      </c>
      <c r="O72" s="211">
        <v>22.729750594592854</v>
      </c>
      <c r="P72" s="211">
        <v>8.6442050941138149</v>
      </c>
      <c r="Q72" s="211">
        <v>201.87217766579272</v>
      </c>
      <c r="R72" s="211">
        <v>8.2492778962290867</v>
      </c>
      <c r="S72" s="211">
        <v>60.342851190209096</v>
      </c>
      <c r="T72" s="211">
        <v>46.445785988124101</v>
      </c>
      <c r="U72" s="211">
        <v>3.2061207054736922</v>
      </c>
      <c r="V72" s="211">
        <v>6.5058537990429084</v>
      </c>
      <c r="W72" s="211">
        <v>2.2969640774648279</v>
      </c>
      <c r="X72" s="211">
        <v>3.1276145170946488</v>
      </c>
      <c r="Y72" s="211">
        <v>10.415985608998954</v>
      </c>
      <c r="Z72" s="211">
        <v>48.367597824921695</v>
      </c>
      <c r="AA72" s="211">
        <v>5.8994216258445622</v>
      </c>
      <c r="AB72" s="211">
        <v>26.738481296289052</v>
      </c>
      <c r="AC72" s="211">
        <v>9.3564688650289067</v>
      </c>
      <c r="AD72" s="211">
        <v>53.53015707143846</v>
      </c>
      <c r="AE72" s="211">
        <v>15.571296012869706</v>
      </c>
      <c r="AF72" s="211">
        <v>9.4145190765601541</v>
      </c>
      <c r="AG72" s="211">
        <v>75.215514798798864</v>
      </c>
      <c r="AH72" s="211">
        <v>1.4778874303821916</v>
      </c>
      <c r="AI72" s="211">
        <v>230.01605773814916</v>
      </c>
      <c r="AJ72" s="211">
        <v>15.090568347027281</v>
      </c>
      <c r="AK72" s="211">
        <v>56.110880307737673</v>
      </c>
      <c r="AL72" s="211">
        <v>14.243999716174837</v>
      </c>
      <c r="AM72" s="211">
        <v>15.016070285561906</v>
      </c>
      <c r="AN72" s="211">
        <v>24.506082953380357</v>
      </c>
      <c r="AO72" s="211">
        <v>2.1410728403526895</v>
      </c>
      <c r="AP72" s="211">
        <v>43.067320523583305</v>
      </c>
      <c r="AQ72" s="211">
        <v>3.3352881341424649</v>
      </c>
      <c r="AR72" s="211">
        <v>11.786855562480193</v>
      </c>
      <c r="AS72" s="211">
        <v>18.795638188731925</v>
      </c>
      <c r="AT72" s="211">
        <v>39.84022821602705</v>
      </c>
      <c r="AU72" s="211">
        <v>2.2716599422630952</v>
      </c>
      <c r="AV72" s="211">
        <v>29.103092759907899</v>
      </c>
      <c r="AW72" s="211">
        <v>2.2173702608456156</v>
      </c>
      <c r="AX72" s="211">
        <v>9.4980698714266847</v>
      </c>
      <c r="AY72" s="211">
        <v>3.5406505400898638</v>
      </c>
      <c r="AZ72" s="211">
        <v>8.691021144439251E-2</v>
      </c>
      <c r="BA72" s="211">
        <v>2.0910824208376337</v>
      </c>
      <c r="BB72" s="211">
        <v>2.9599446283052027</v>
      </c>
      <c r="BC72" s="211">
        <v>35.404802693293675</v>
      </c>
      <c r="BD72" s="211">
        <v>5.608568256975099</v>
      </c>
      <c r="BE72" s="211">
        <v>3.4684506454026365</v>
      </c>
      <c r="BF72" s="211">
        <v>11.028095896317751</v>
      </c>
      <c r="BG72" s="211">
        <v>60.735416227642055</v>
      </c>
      <c r="BH72" s="211">
        <v>2.0367685143780232</v>
      </c>
      <c r="BI72" s="211">
        <v>168.57802692352621</v>
      </c>
      <c r="BJ72" s="211">
        <v>204.86672908452661</v>
      </c>
      <c r="BK72" s="211">
        <v>1922.0468998356321</v>
      </c>
      <c r="BL72" s="211">
        <v>46.703073175695458</v>
      </c>
      <c r="BM72" s="211">
        <v>18.096188272073682</v>
      </c>
      <c r="BN72" s="211">
        <v>145.98914080738527</v>
      </c>
      <c r="BO72" s="211">
        <v>32.613366502008859</v>
      </c>
      <c r="BP72" s="211">
        <v>45.144319591672087</v>
      </c>
      <c r="BQ72" s="211">
        <v>132.89878240581254</v>
      </c>
      <c r="BR72" s="211">
        <v>488.78744775019658</v>
      </c>
      <c r="BS72" s="211">
        <v>86.647480466536976</v>
      </c>
      <c r="BT72" s="211">
        <v>7.1458545946078722</v>
      </c>
      <c r="BU72" s="211">
        <v>189.08259021608313</v>
      </c>
      <c r="BV72" s="211">
        <v>59.570891058078772</v>
      </c>
      <c r="BW72" s="211">
        <v>23.854921358844827</v>
      </c>
      <c r="BX72" s="211">
        <v>113.46737367967643</v>
      </c>
      <c r="BY72" s="211">
        <v>345.98323458795528</v>
      </c>
      <c r="BZ72" s="211">
        <v>193.39519354461717</v>
      </c>
      <c r="CA72" s="211">
        <v>13.231147635919619</v>
      </c>
      <c r="CB72" s="211">
        <v>3372.5509870089381</v>
      </c>
      <c r="CC72" s="211">
        <v>1528.6612013380482</v>
      </c>
      <c r="CD72" s="211">
        <v>1447.0727845335721</v>
      </c>
      <c r="CE72" s="211">
        <v>35.370792791437204</v>
      </c>
      <c r="CF72" s="211">
        <v>18.126197301227094</v>
      </c>
      <c r="CG72" s="211">
        <v>352.30850513096613</v>
      </c>
      <c r="CH72" s="211">
        <v>184.77855438978574</v>
      </c>
      <c r="CI72" s="211">
        <v>117.51837470085216</v>
      </c>
      <c r="CJ72" s="211">
        <v>244.89896239096586</v>
      </c>
      <c r="CK72" s="211">
        <v>38.533649466948994</v>
      </c>
      <c r="CL72" s="211">
        <v>156.55574335236565</v>
      </c>
      <c r="CM72" s="211">
        <v>32.720289706305614</v>
      </c>
      <c r="CN72" s="211">
        <v>3.5447647877559705</v>
      </c>
      <c r="CO72" s="211">
        <v>66.110933111762506</v>
      </c>
      <c r="CP72" s="211">
        <v>93.105799375029918</v>
      </c>
      <c r="CQ72" s="211">
        <v>12.66140258625868</v>
      </c>
      <c r="CR72" s="211">
        <v>13.03065491093516</v>
      </c>
      <c r="CS72" s="211">
        <v>71.90994434573291</v>
      </c>
      <c r="CT72" s="211">
        <v>79.755886435258418</v>
      </c>
      <c r="CU72" s="211">
        <v>1422.7753482817436</v>
      </c>
      <c r="CV72" s="211">
        <v>212.11424513306326</v>
      </c>
      <c r="CW72" s="211">
        <v>251.07522187297326</v>
      </c>
      <c r="CX72" s="211">
        <v>199.71013249613196</v>
      </c>
      <c r="CY72" s="211">
        <v>18.571766188745158</v>
      </c>
      <c r="CZ72" s="211">
        <v>7.7141523081575327</v>
      </c>
      <c r="DA72" s="211">
        <v>40.512230536357237</v>
      </c>
      <c r="DB72" s="211">
        <v>42.537745181177847</v>
      </c>
      <c r="DC72" s="211">
        <v>30.692033261822413</v>
      </c>
      <c r="DD72" s="211">
        <v>5.4994455354052034</v>
      </c>
      <c r="DE72" s="211">
        <v>64.134199344573929</v>
      </c>
      <c r="DF72" s="212">
        <v>15795.423669466843</v>
      </c>
      <c r="DG72" s="211">
        <v>1349.3466924305869</v>
      </c>
      <c r="DH72" s="211">
        <v>24.870233278761908</v>
      </c>
      <c r="DI72" s="211">
        <v>29.593820604744643</v>
      </c>
      <c r="DJ72" s="211">
        <v>71.79834172248357</v>
      </c>
      <c r="DK72" s="212">
        <v>1475.6090880365771</v>
      </c>
      <c r="DL72" s="211">
        <v>31.885306567781125</v>
      </c>
      <c r="DM72" s="211">
        <v>-0.30303873365058037</v>
      </c>
      <c r="DN72" s="211">
        <v>3.6701377835802865E-2</v>
      </c>
      <c r="DO72" s="212">
        <v>31.618969211966348</v>
      </c>
      <c r="DP72" s="211">
        <v>23.615130897483965</v>
      </c>
      <c r="DQ72" s="211">
        <v>1161.7344293579315</v>
      </c>
      <c r="DR72" s="212">
        <v>1185.3495602554156</v>
      </c>
      <c r="DS72" s="213">
        <v>2692.5776175039591</v>
      </c>
      <c r="DT72" s="213">
        <v>18488.001286970801</v>
      </c>
    </row>
    <row r="73" spans="1:124" x14ac:dyDescent="0.25">
      <c r="A73" s="209">
        <v>2010</v>
      </c>
      <c r="B73" s="209" t="s">
        <v>297</v>
      </c>
      <c r="C73" s="210" t="s">
        <v>178</v>
      </c>
      <c r="D73" s="211">
        <v>2.4816731980638451</v>
      </c>
      <c r="E73" s="211">
        <v>7.3550439138376028E-2</v>
      </c>
      <c r="F73" s="211">
        <v>0.11138122889894905</v>
      </c>
      <c r="G73" s="211">
        <v>5.9483909952742192E-2</v>
      </c>
      <c r="H73" s="211">
        <v>3.0849092336360142</v>
      </c>
      <c r="I73" s="211">
        <v>0.24781995939980458</v>
      </c>
      <c r="J73" s="211">
        <v>0.54348403255533095</v>
      </c>
      <c r="K73" s="211">
        <v>0.4681364344752722</v>
      </c>
      <c r="L73" s="211">
        <v>1.1287055301639306</v>
      </c>
      <c r="M73" s="211">
        <v>2.0228240640054077E-2</v>
      </c>
      <c r="N73" s="211">
        <v>0.21404416089456313</v>
      </c>
      <c r="O73" s="211">
        <v>0.26385953576638765</v>
      </c>
      <c r="P73" s="211">
        <v>0.39411942529474336</v>
      </c>
      <c r="Q73" s="211">
        <v>0.73081360727673761</v>
      </c>
      <c r="R73" s="211">
        <v>0.12036896045027723</v>
      </c>
      <c r="S73" s="211">
        <v>0.50502209290448463</v>
      </c>
      <c r="T73" s="211">
        <v>0.21167379149757889</v>
      </c>
      <c r="U73" s="211">
        <v>7.0753684238390069E-2</v>
      </c>
      <c r="V73" s="211">
        <v>0.18850168796635339</v>
      </c>
      <c r="W73" s="211">
        <v>0.12941380805035629</v>
      </c>
      <c r="X73" s="211">
        <v>7.8615932534561048E-2</v>
      </c>
      <c r="Y73" s="211">
        <v>0.27541476050746067</v>
      </c>
      <c r="Z73" s="211">
        <v>0.51188189890041003</v>
      </c>
      <c r="AA73" s="211">
        <v>0.64689115451842427</v>
      </c>
      <c r="AB73" s="211">
        <v>1.5382370052117083</v>
      </c>
      <c r="AC73" s="211">
        <v>0.19965355188098971</v>
      </c>
      <c r="AD73" s="211">
        <v>0.13849650781662018</v>
      </c>
      <c r="AE73" s="211">
        <v>0.24598442496551065</v>
      </c>
      <c r="AF73" s="211">
        <v>0.12738102041643376</v>
      </c>
      <c r="AG73" s="211">
        <v>1.7449432108258023</v>
      </c>
      <c r="AH73" s="211">
        <v>7.8421084755243037E-2</v>
      </c>
      <c r="AI73" s="211">
        <v>1.1506981890939656</v>
      </c>
      <c r="AJ73" s="211">
        <v>1.3360194772186944</v>
      </c>
      <c r="AK73" s="211">
        <v>0.44776819079348212</v>
      </c>
      <c r="AL73" s="211">
        <v>0.34696061205267109</v>
      </c>
      <c r="AM73" s="211">
        <v>1.2894777341485046</v>
      </c>
      <c r="AN73" s="211">
        <v>1.1037666137759901</v>
      </c>
      <c r="AO73" s="211">
        <v>9.8187137548087611E-2</v>
      </c>
      <c r="AP73" s="211">
        <v>0.38467634701771436</v>
      </c>
      <c r="AQ73" s="211">
        <v>1.3374169486336089</v>
      </c>
      <c r="AR73" s="211">
        <v>0.37335125424885551</v>
      </c>
      <c r="AS73" s="211">
        <v>1.702749932012898</v>
      </c>
      <c r="AT73" s="211">
        <v>1.7961018727218423</v>
      </c>
      <c r="AU73" s="211">
        <v>0.18061308201088297</v>
      </c>
      <c r="AV73" s="211">
        <v>2.4724859732985993</v>
      </c>
      <c r="AW73" s="211">
        <v>0.15518546485280205</v>
      </c>
      <c r="AX73" s="211">
        <v>0.41866136122229047</v>
      </c>
      <c r="AY73" s="211">
        <v>0.41482309978283849</v>
      </c>
      <c r="AZ73" s="211">
        <v>4.4087418351568805E-2</v>
      </c>
      <c r="BA73" s="211">
        <v>0.14889301876339417</v>
      </c>
      <c r="BB73" s="211">
        <v>1.0776576344218141</v>
      </c>
      <c r="BC73" s="211">
        <v>3.4481668776675356</v>
      </c>
      <c r="BD73" s="211">
        <v>2.1497200149855473</v>
      </c>
      <c r="BE73" s="211">
        <v>1.2664521185503783</v>
      </c>
      <c r="BF73" s="211">
        <v>0.2419475123342204</v>
      </c>
      <c r="BG73" s="211">
        <v>2.9873599855906212</v>
      </c>
      <c r="BH73" s="211">
        <v>3.4341534099229E-2</v>
      </c>
      <c r="BI73" s="211">
        <v>134.55194446868992</v>
      </c>
      <c r="BJ73" s="211">
        <v>4.8192509056779489</v>
      </c>
      <c r="BK73" s="211">
        <v>88.064047717048169</v>
      </c>
      <c r="BL73" s="211">
        <v>2.1398341866834558</v>
      </c>
      <c r="BM73" s="211">
        <v>0.84904521343401818</v>
      </c>
      <c r="BN73" s="211">
        <v>6.8897130981493673</v>
      </c>
      <c r="BO73" s="211">
        <v>3.4336152778422773</v>
      </c>
      <c r="BP73" s="211">
        <v>5.2113259374684189</v>
      </c>
      <c r="BQ73" s="211">
        <v>6.232401641690938</v>
      </c>
      <c r="BR73" s="211">
        <v>2.1509427732377842</v>
      </c>
      <c r="BS73" s="211">
        <v>6.8048591704786316</v>
      </c>
      <c r="BT73" s="211">
        <v>0.56119963220169666</v>
      </c>
      <c r="BU73" s="211">
        <v>6.5740414992847311</v>
      </c>
      <c r="BV73" s="211">
        <v>0</v>
      </c>
      <c r="BW73" s="211">
        <v>2.792368900494862</v>
      </c>
      <c r="BX73" s="211">
        <v>5.475690131738939</v>
      </c>
      <c r="BY73" s="211">
        <v>8.5324507777689966</v>
      </c>
      <c r="BZ73" s="211">
        <v>8.5862476881124881</v>
      </c>
      <c r="CA73" s="211">
        <v>0.98540034863455062</v>
      </c>
      <c r="CB73" s="211">
        <v>15.819492293046247</v>
      </c>
      <c r="CC73" s="211">
        <v>43.198336603639902</v>
      </c>
      <c r="CD73" s="211">
        <v>9.3746953372796433</v>
      </c>
      <c r="CE73" s="211">
        <v>31.87320428319185</v>
      </c>
      <c r="CF73" s="211">
        <v>17.515051369953639</v>
      </c>
      <c r="CG73" s="211">
        <v>4.0715417023764164</v>
      </c>
      <c r="CH73" s="211">
        <v>2.1417108102151299</v>
      </c>
      <c r="CI73" s="211">
        <v>5.9484702966968763</v>
      </c>
      <c r="CJ73" s="211">
        <v>8.6946306120003509</v>
      </c>
      <c r="CK73" s="211">
        <v>0.9377234401939617</v>
      </c>
      <c r="CL73" s="211">
        <v>4.646847043687564</v>
      </c>
      <c r="CM73" s="211">
        <v>3.0764084604155997</v>
      </c>
      <c r="CN73" s="211">
        <v>0.18765270629021985</v>
      </c>
      <c r="CO73" s="211">
        <v>1.2342958750460358</v>
      </c>
      <c r="CP73" s="211">
        <v>5.332316786800039</v>
      </c>
      <c r="CQ73" s="211">
        <v>5.7309911325093621</v>
      </c>
      <c r="CR73" s="211">
        <v>0.46082722350676369</v>
      </c>
      <c r="CS73" s="211">
        <v>2.9066706858775446</v>
      </c>
      <c r="CT73" s="211">
        <v>4.6633813884881397</v>
      </c>
      <c r="CU73" s="211">
        <v>27.140056600043348</v>
      </c>
      <c r="CV73" s="211">
        <v>51.654847982754966</v>
      </c>
      <c r="CW73" s="211">
        <v>8.2155374802520154</v>
      </c>
      <c r="CX73" s="211">
        <v>78.091003882225436</v>
      </c>
      <c r="CY73" s="211">
        <v>1.0884864584700913</v>
      </c>
      <c r="CZ73" s="211">
        <v>1.1236615826943601</v>
      </c>
      <c r="DA73" s="211">
        <v>3.6446083093970985</v>
      </c>
      <c r="DB73" s="211">
        <v>5.849254209929744</v>
      </c>
      <c r="DC73" s="211">
        <v>4.8897444026312735</v>
      </c>
      <c r="DD73" s="211">
        <v>0.36174380577218451</v>
      </c>
      <c r="DE73" s="211">
        <v>2.2590149901160212</v>
      </c>
      <c r="DF73" s="214">
        <v>689.82802004293455</v>
      </c>
      <c r="DG73" s="211">
        <v>13053.827096598929</v>
      </c>
      <c r="DH73" s="211">
        <v>11.891537248224513</v>
      </c>
      <c r="DI73" s="211">
        <v>12.828429415310497</v>
      </c>
      <c r="DJ73" s="211">
        <v>18.678353648076055</v>
      </c>
      <c r="DK73" s="214">
        <v>13097.22541691054</v>
      </c>
      <c r="DL73" s="211">
        <v>346.552415676799</v>
      </c>
      <c r="DM73" s="211">
        <v>-6.7313817002256415E-2</v>
      </c>
      <c r="DN73" s="211">
        <v>-4.3019398114051102</v>
      </c>
      <c r="DO73" s="214">
        <v>342.18316204839164</v>
      </c>
      <c r="DP73" s="211">
        <v>3.1309778359116787</v>
      </c>
      <c r="DQ73" s="211">
        <v>4504.6334823517054</v>
      </c>
      <c r="DR73" s="214">
        <v>4507.7644601876173</v>
      </c>
      <c r="DS73" s="214">
        <v>17947.173039146546</v>
      </c>
      <c r="DT73" s="214">
        <v>18637.001059189482</v>
      </c>
    </row>
    <row r="74" spans="1:124" x14ac:dyDescent="0.25">
      <c r="A74" s="209"/>
      <c r="B74" s="209"/>
      <c r="C74" s="210" t="s">
        <v>298</v>
      </c>
      <c r="D74" s="211">
        <v>0</v>
      </c>
      <c r="E74" s="211">
        <v>0</v>
      </c>
      <c r="F74" s="211">
        <v>0</v>
      </c>
      <c r="G74" s="211">
        <v>0</v>
      </c>
      <c r="H74" s="211">
        <v>0</v>
      </c>
      <c r="I74" s="211">
        <v>0</v>
      </c>
      <c r="J74" s="211">
        <v>0</v>
      </c>
      <c r="K74" s="211">
        <v>0</v>
      </c>
      <c r="L74" s="211">
        <v>0</v>
      </c>
      <c r="M74" s="211">
        <v>0</v>
      </c>
      <c r="N74" s="211">
        <v>0</v>
      </c>
      <c r="O74" s="211">
        <v>0</v>
      </c>
      <c r="P74" s="211">
        <v>0</v>
      </c>
      <c r="Q74" s="211">
        <v>0</v>
      </c>
      <c r="R74" s="211">
        <v>0</v>
      </c>
      <c r="S74" s="211">
        <v>0</v>
      </c>
      <c r="T74" s="211">
        <v>0</v>
      </c>
      <c r="U74" s="211">
        <v>0</v>
      </c>
      <c r="V74" s="211">
        <v>0</v>
      </c>
      <c r="W74" s="211">
        <v>0</v>
      </c>
      <c r="X74" s="211">
        <v>0</v>
      </c>
      <c r="Y74" s="211">
        <v>0</v>
      </c>
      <c r="Z74" s="211">
        <v>0</v>
      </c>
      <c r="AA74" s="211">
        <v>0</v>
      </c>
      <c r="AB74" s="211">
        <v>0</v>
      </c>
      <c r="AC74" s="211">
        <v>0</v>
      </c>
      <c r="AD74" s="211">
        <v>0</v>
      </c>
      <c r="AE74" s="211">
        <v>0</v>
      </c>
      <c r="AF74" s="211">
        <v>0</v>
      </c>
      <c r="AG74" s="211">
        <v>0</v>
      </c>
      <c r="AH74" s="211">
        <v>0</v>
      </c>
      <c r="AI74" s="211">
        <v>0</v>
      </c>
      <c r="AJ74" s="211">
        <v>0</v>
      </c>
      <c r="AK74" s="211">
        <v>0</v>
      </c>
      <c r="AL74" s="211">
        <v>0</v>
      </c>
      <c r="AM74" s="211">
        <v>0</v>
      </c>
      <c r="AN74" s="211">
        <v>0</v>
      </c>
      <c r="AO74" s="211">
        <v>0</v>
      </c>
      <c r="AP74" s="211">
        <v>0</v>
      </c>
      <c r="AQ74" s="211">
        <v>0</v>
      </c>
      <c r="AR74" s="211">
        <v>0</v>
      </c>
      <c r="AS74" s="211">
        <v>0</v>
      </c>
      <c r="AT74" s="211">
        <v>0</v>
      </c>
      <c r="AU74" s="211">
        <v>0</v>
      </c>
      <c r="AV74" s="211">
        <v>0</v>
      </c>
      <c r="AW74" s="211">
        <v>0</v>
      </c>
      <c r="AX74" s="211">
        <v>0</v>
      </c>
      <c r="AY74" s="211">
        <v>0</v>
      </c>
      <c r="AZ74" s="211">
        <v>0</v>
      </c>
      <c r="BA74" s="211">
        <v>0</v>
      </c>
      <c r="BB74" s="211">
        <v>0</v>
      </c>
      <c r="BC74" s="211">
        <v>0</v>
      </c>
      <c r="BD74" s="211">
        <v>0</v>
      </c>
      <c r="BE74" s="211">
        <v>0</v>
      </c>
      <c r="BF74" s="211">
        <v>0</v>
      </c>
      <c r="BG74" s="211">
        <v>0</v>
      </c>
      <c r="BH74" s="211">
        <v>0</v>
      </c>
      <c r="BI74" s="211">
        <v>0</v>
      </c>
      <c r="BJ74" s="211">
        <v>0</v>
      </c>
      <c r="BK74" s="211">
        <v>0</v>
      </c>
      <c r="BL74" s="211">
        <v>0</v>
      </c>
      <c r="BM74" s="211">
        <v>0</v>
      </c>
      <c r="BN74" s="211">
        <v>0</v>
      </c>
      <c r="BO74" s="211">
        <v>0</v>
      </c>
      <c r="BP74" s="211">
        <v>0</v>
      </c>
      <c r="BQ74" s="211">
        <v>0</v>
      </c>
      <c r="BR74" s="211">
        <v>0</v>
      </c>
      <c r="BS74" s="211">
        <v>0</v>
      </c>
      <c r="BT74" s="211">
        <v>0</v>
      </c>
      <c r="BU74" s="211">
        <v>0</v>
      </c>
      <c r="BV74" s="211">
        <v>0</v>
      </c>
      <c r="BW74" s="211">
        <v>0</v>
      </c>
      <c r="BX74" s="211">
        <v>0</v>
      </c>
      <c r="BY74" s="211">
        <v>0</v>
      </c>
      <c r="BZ74" s="211">
        <v>0</v>
      </c>
      <c r="CA74" s="211">
        <v>0</v>
      </c>
      <c r="CB74" s="211">
        <v>0</v>
      </c>
      <c r="CC74" s="211">
        <v>0</v>
      </c>
      <c r="CD74" s="211">
        <v>0</v>
      </c>
      <c r="CE74" s="211">
        <v>0</v>
      </c>
      <c r="CF74" s="211">
        <v>0</v>
      </c>
      <c r="CG74" s="211">
        <v>0</v>
      </c>
      <c r="CH74" s="211">
        <v>0</v>
      </c>
      <c r="CI74" s="211">
        <v>0</v>
      </c>
      <c r="CJ74" s="211">
        <v>0</v>
      </c>
      <c r="CK74" s="211">
        <v>0</v>
      </c>
      <c r="CL74" s="211">
        <v>0</v>
      </c>
      <c r="CM74" s="211">
        <v>0</v>
      </c>
      <c r="CN74" s="211">
        <v>0</v>
      </c>
      <c r="CO74" s="211">
        <v>0</v>
      </c>
      <c r="CP74" s="211">
        <v>0</v>
      </c>
      <c r="CQ74" s="211">
        <v>0</v>
      </c>
      <c r="CR74" s="211">
        <v>0</v>
      </c>
      <c r="CS74" s="211">
        <v>0</v>
      </c>
      <c r="CT74" s="211">
        <v>0</v>
      </c>
      <c r="CU74" s="211">
        <v>0</v>
      </c>
      <c r="CV74" s="211">
        <v>0</v>
      </c>
      <c r="CW74" s="211">
        <v>0</v>
      </c>
      <c r="CX74" s="211">
        <v>0</v>
      </c>
      <c r="CY74" s="211">
        <v>0</v>
      </c>
      <c r="CZ74" s="211">
        <v>0</v>
      </c>
      <c r="DA74" s="211">
        <v>0</v>
      </c>
      <c r="DB74" s="211">
        <v>0</v>
      </c>
      <c r="DC74" s="211">
        <v>0</v>
      </c>
      <c r="DD74" s="211">
        <v>0</v>
      </c>
      <c r="DE74" s="211">
        <v>0</v>
      </c>
      <c r="DF74" s="214">
        <v>0</v>
      </c>
      <c r="DG74" s="211">
        <v>1142.682786052238</v>
      </c>
      <c r="DH74" s="211">
        <v>0</v>
      </c>
      <c r="DI74" s="211">
        <v>0</v>
      </c>
      <c r="DJ74" s="211">
        <v>0</v>
      </c>
      <c r="DK74" s="214">
        <v>1142.682786052238</v>
      </c>
      <c r="DL74" s="211">
        <v>0</v>
      </c>
      <c r="DM74" s="211">
        <v>0</v>
      </c>
      <c r="DN74" s="211">
        <v>0</v>
      </c>
      <c r="DO74" s="214">
        <v>0</v>
      </c>
      <c r="DP74" s="211">
        <v>0</v>
      </c>
      <c r="DQ74" s="211">
        <v>394.31862393052137</v>
      </c>
      <c r="DR74" s="214">
        <v>394.31862393052137</v>
      </c>
      <c r="DS74" s="214">
        <v>1537.0014099827595</v>
      </c>
      <c r="DT74" s="214">
        <v>1537.0014099827595</v>
      </c>
    </row>
    <row r="75" spans="1:124" x14ac:dyDescent="0.25">
      <c r="A75" s="209">
        <v>2010</v>
      </c>
      <c r="B75" s="209" t="s">
        <v>299</v>
      </c>
      <c r="C75" s="210" t="s">
        <v>180</v>
      </c>
      <c r="D75" s="211">
        <v>37.775447428567091</v>
      </c>
      <c r="E75" s="211">
        <v>2.8150346656994145</v>
      </c>
      <c r="F75" s="211">
        <v>1.263550063885829</v>
      </c>
      <c r="G75" s="211">
        <v>3.0771912429847319</v>
      </c>
      <c r="H75" s="211">
        <v>42.383134800772545</v>
      </c>
      <c r="I75" s="211">
        <v>10.387591058950457</v>
      </c>
      <c r="J75" s="211">
        <v>12.879014286632154</v>
      </c>
      <c r="K75" s="211">
        <v>44.062986274973476</v>
      </c>
      <c r="L75" s="211">
        <v>22.15126751365446</v>
      </c>
      <c r="M75" s="211">
        <v>1.8756959934559692</v>
      </c>
      <c r="N75" s="211">
        <v>16.704871547566071</v>
      </c>
      <c r="O75" s="211">
        <v>35.362573254141566</v>
      </c>
      <c r="P75" s="211">
        <v>22.030194979565724</v>
      </c>
      <c r="Q75" s="211">
        <v>71.204811599742939</v>
      </c>
      <c r="R75" s="211">
        <v>10.991326914504656</v>
      </c>
      <c r="S75" s="211">
        <v>45.941189835890022</v>
      </c>
      <c r="T75" s="211">
        <v>20.92225666109535</v>
      </c>
      <c r="U75" s="211">
        <v>9.6532425425651827</v>
      </c>
      <c r="V75" s="211">
        <v>16.296261430938308</v>
      </c>
      <c r="W75" s="211">
        <v>8.6704387787982089</v>
      </c>
      <c r="X75" s="211">
        <v>3.5783580328516891</v>
      </c>
      <c r="Y75" s="211">
        <v>12.98746207164557</v>
      </c>
      <c r="Z75" s="211">
        <v>34.337062024766986</v>
      </c>
      <c r="AA75" s="211">
        <v>33.089592383714439</v>
      </c>
      <c r="AB75" s="211">
        <v>16.795136159797483</v>
      </c>
      <c r="AC75" s="211">
        <v>14.158684417805635</v>
      </c>
      <c r="AD75" s="211">
        <v>33.461122827082896</v>
      </c>
      <c r="AE75" s="211">
        <v>19.075647088425583</v>
      </c>
      <c r="AF75" s="211">
        <v>8.8536891101627564</v>
      </c>
      <c r="AG75" s="211">
        <v>44.36227072710723</v>
      </c>
      <c r="AH75" s="211">
        <v>5.2712762897101166</v>
      </c>
      <c r="AI75" s="211">
        <v>59.619988297832364</v>
      </c>
      <c r="AJ75" s="211">
        <v>36.442898302901725</v>
      </c>
      <c r="AK75" s="211">
        <v>25.230478891657835</v>
      </c>
      <c r="AL75" s="211">
        <v>22.197646266076742</v>
      </c>
      <c r="AM75" s="211">
        <v>33.587359137290875</v>
      </c>
      <c r="AN75" s="211">
        <v>20.275714333464705</v>
      </c>
      <c r="AO75" s="211">
        <v>3.552148951570091</v>
      </c>
      <c r="AP75" s="211">
        <v>55.097749896261142</v>
      </c>
      <c r="AQ75" s="211">
        <v>113.93139163669673</v>
      </c>
      <c r="AR75" s="211">
        <v>29.093564637438625</v>
      </c>
      <c r="AS75" s="211">
        <v>59.323322956104434</v>
      </c>
      <c r="AT75" s="211">
        <v>82.100374340490475</v>
      </c>
      <c r="AU75" s="211">
        <v>6.1439579104612347</v>
      </c>
      <c r="AV75" s="211">
        <v>36.4641486859881</v>
      </c>
      <c r="AW75" s="211">
        <v>6.0156174387239059</v>
      </c>
      <c r="AX75" s="211">
        <v>14.015555455537122</v>
      </c>
      <c r="AY75" s="211">
        <v>20.239813775530209</v>
      </c>
      <c r="AZ75" s="211">
        <v>1.5005583555794122</v>
      </c>
      <c r="BA75" s="211">
        <v>2.6701622092789306</v>
      </c>
      <c r="BB75" s="211">
        <v>15.359788236842727</v>
      </c>
      <c r="BC75" s="211">
        <v>112.23123318753422</v>
      </c>
      <c r="BD75" s="211">
        <v>35.212494424495596</v>
      </c>
      <c r="BE75" s="211">
        <v>9.2225690431067751</v>
      </c>
      <c r="BF75" s="211">
        <v>4.1676767807640269</v>
      </c>
      <c r="BG75" s="211">
        <v>114.74179218630576</v>
      </c>
      <c r="BH75" s="211">
        <v>0.88141872737551474</v>
      </c>
      <c r="BI75" s="211">
        <v>813.66855315508599</v>
      </c>
      <c r="BJ75" s="211">
        <v>137.30232229118587</v>
      </c>
      <c r="BK75" s="211">
        <v>963.27898196425519</v>
      </c>
      <c r="BL75" s="211">
        <v>23.406342887435937</v>
      </c>
      <c r="BM75" s="211">
        <v>92.393344404392565</v>
      </c>
      <c r="BN75" s="211">
        <v>154.16216782139753</v>
      </c>
      <c r="BO75" s="211">
        <v>28.165831808469804</v>
      </c>
      <c r="BP75" s="211">
        <v>61.212661720763208</v>
      </c>
      <c r="BQ75" s="211">
        <v>147.79042078272568</v>
      </c>
      <c r="BR75" s="211">
        <v>57.75254469006007</v>
      </c>
      <c r="BS75" s="211">
        <v>51.381922465406575</v>
      </c>
      <c r="BT75" s="211">
        <v>4.2374890158636553</v>
      </c>
      <c r="BU75" s="211">
        <v>160.02480057734567</v>
      </c>
      <c r="BV75" s="211">
        <v>0</v>
      </c>
      <c r="BW75" s="211">
        <v>137.39113499566258</v>
      </c>
      <c r="BX75" s="211">
        <v>184.78445947810232</v>
      </c>
      <c r="BY75" s="211">
        <v>142.36212241165998</v>
      </c>
      <c r="BZ75" s="211">
        <v>196.48661617379111</v>
      </c>
      <c r="CA75" s="211">
        <v>26.137008859571541</v>
      </c>
      <c r="CB75" s="211">
        <v>530.46852660230797</v>
      </c>
      <c r="CC75" s="211">
        <v>228.9511264768112</v>
      </c>
      <c r="CD75" s="211">
        <v>48.832970448862866</v>
      </c>
      <c r="CE75" s="211">
        <v>100.25701289090902</v>
      </c>
      <c r="CF75" s="211">
        <v>62.006560094098937</v>
      </c>
      <c r="CG75" s="211">
        <v>58.687779714124481</v>
      </c>
      <c r="CH75" s="211">
        <v>29.773551519467851</v>
      </c>
      <c r="CI75" s="211">
        <v>161.56265665022795</v>
      </c>
      <c r="CJ75" s="211">
        <v>128.75876515271062</v>
      </c>
      <c r="CK75" s="211">
        <v>20.152655372594232</v>
      </c>
      <c r="CL75" s="211">
        <v>90.046784755624117</v>
      </c>
      <c r="CM75" s="211">
        <v>61.281674432228151</v>
      </c>
      <c r="CN75" s="211">
        <v>3.7462645490283979</v>
      </c>
      <c r="CO75" s="211">
        <v>91.099538102669641</v>
      </c>
      <c r="CP75" s="211">
        <v>48.582490512016925</v>
      </c>
      <c r="CQ75" s="211">
        <v>31.765428374879264</v>
      </c>
      <c r="CR75" s="211">
        <v>18.827194247306355</v>
      </c>
      <c r="CS75" s="211">
        <v>56.092410335103793</v>
      </c>
      <c r="CT75" s="211">
        <v>104.82900025547376</v>
      </c>
      <c r="CU75" s="211">
        <v>617.41351942928225</v>
      </c>
      <c r="CV75" s="211">
        <v>474.09676770966212</v>
      </c>
      <c r="CW75" s="211">
        <v>404.59947477996786</v>
      </c>
      <c r="CX75" s="211">
        <v>574.07225477752809</v>
      </c>
      <c r="CY75" s="211">
        <v>43.048691642481231</v>
      </c>
      <c r="CZ75" s="211">
        <v>27.30219638915186</v>
      </c>
      <c r="DA75" s="211">
        <v>36.399272539623659</v>
      </c>
      <c r="DB75" s="211">
        <v>74.163766584250979</v>
      </c>
      <c r="DC75" s="211">
        <v>47.584745509488968</v>
      </c>
      <c r="DD75" s="211">
        <v>10.844508637665598</v>
      </c>
      <c r="DE75" s="211">
        <v>39.102408268403131</v>
      </c>
      <c r="DF75" s="214">
        <v>9188.0265283298904</v>
      </c>
      <c r="DG75" s="211">
        <v>27873.978666791376</v>
      </c>
      <c r="DH75" s="211">
        <v>493.82918557074686</v>
      </c>
      <c r="DI75" s="211">
        <v>176.08557832621727</v>
      </c>
      <c r="DJ75" s="211">
        <v>799.47628646405519</v>
      </c>
      <c r="DK75" s="214">
        <v>29343.3697171524</v>
      </c>
      <c r="DL75" s="211">
        <v>889.26669120042516</v>
      </c>
      <c r="DM75" s="211">
        <v>0.97370285144336388</v>
      </c>
      <c r="DN75" s="211">
        <v>-5.3929653949700329</v>
      </c>
      <c r="DO75" s="214">
        <v>884.8474286568985</v>
      </c>
      <c r="DP75" s="211">
        <v>875.58042955265489</v>
      </c>
      <c r="DQ75" s="211">
        <v>2313.182715317133</v>
      </c>
      <c r="DR75" s="214">
        <v>3188.7631448697875</v>
      </c>
      <c r="DS75" s="214">
        <v>33416.980290679086</v>
      </c>
      <c r="DT75" s="214">
        <v>42605.006819008981</v>
      </c>
    </row>
    <row r="76" spans="1:124" x14ac:dyDescent="0.25">
      <c r="A76" s="209"/>
      <c r="B76" s="209"/>
      <c r="C76" s="210" t="s">
        <v>181</v>
      </c>
      <c r="D76" s="211">
        <v>0</v>
      </c>
      <c r="E76" s="211">
        <v>0</v>
      </c>
      <c r="F76" s="211">
        <v>0</v>
      </c>
      <c r="G76" s="211">
        <v>0</v>
      </c>
      <c r="H76" s="211">
        <v>0</v>
      </c>
      <c r="I76" s="211">
        <v>0</v>
      </c>
      <c r="J76" s="211">
        <v>0</v>
      </c>
      <c r="K76" s="211">
        <v>0</v>
      </c>
      <c r="L76" s="211">
        <v>0</v>
      </c>
      <c r="M76" s="211">
        <v>0</v>
      </c>
      <c r="N76" s="211">
        <v>0</v>
      </c>
      <c r="O76" s="211">
        <v>0</v>
      </c>
      <c r="P76" s="211">
        <v>0</v>
      </c>
      <c r="Q76" s="211">
        <v>0</v>
      </c>
      <c r="R76" s="211">
        <v>0</v>
      </c>
      <c r="S76" s="211">
        <v>0</v>
      </c>
      <c r="T76" s="211">
        <v>0</v>
      </c>
      <c r="U76" s="211">
        <v>0</v>
      </c>
      <c r="V76" s="211">
        <v>0</v>
      </c>
      <c r="W76" s="211">
        <v>0</v>
      </c>
      <c r="X76" s="211">
        <v>0</v>
      </c>
      <c r="Y76" s="211">
        <v>0</v>
      </c>
      <c r="Z76" s="211">
        <v>0</v>
      </c>
      <c r="AA76" s="211">
        <v>0</v>
      </c>
      <c r="AB76" s="211">
        <v>0</v>
      </c>
      <c r="AC76" s="211">
        <v>0</v>
      </c>
      <c r="AD76" s="211">
        <v>0</v>
      </c>
      <c r="AE76" s="211">
        <v>0</v>
      </c>
      <c r="AF76" s="211">
        <v>0</v>
      </c>
      <c r="AG76" s="211">
        <v>0</v>
      </c>
      <c r="AH76" s="211">
        <v>0</v>
      </c>
      <c r="AI76" s="211">
        <v>0</v>
      </c>
      <c r="AJ76" s="211">
        <v>0</v>
      </c>
      <c r="AK76" s="211">
        <v>0</v>
      </c>
      <c r="AL76" s="211">
        <v>0</v>
      </c>
      <c r="AM76" s="211">
        <v>0</v>
      </c>
      <c r="AN76" s="211">
        <v>0</v>
      </c>
      <c r="AO76" s="211">
        <v>0</v>
      </c>
      <c r="AP76" s="211">
        <v>0</v>
      </c>
      <c r="AQ76" s="211">
        <v>0</v>
      </c>
      <c r="AR76" s="211">
        <v>0</v>
      </c>
      <c r="AS76" s="211">
        <v>0</v>
      </c>
      <c r="AT76" s="211">
        <v>0</v>
      </c>
      <c r="AU76" s="211">
        <v>0</v>
      </c>
      <c r="AV76" s="211">
        <v>0</v>
      </c>
      <c r="AW76" s="211">
        <v>0</v>
      </c>
      <c r="AX76" s="211">
        <v>0</v>
      </c>
      <c r="AY76" s="211">
        <v>0</v>
      </c>
      <c r="AZ76" s="211">
        <v>0</v>
      </c>
      <c r="BA76" s="211">
        <v>0</v>
      </c>
      <c r="BB76" s="211">
        <v>0</v>
      </c>
      <c r="BC76" s="211">
        <v>0</v>
      </c>
      <c r="BD76" s="211">
        <v>0</v>
      </c>
      <c r="BE76" s="211">
        <v>0</v>
      </c>
      <c r="BF76" s="211">
        <v>0</v>
      </c>
      <c r="BG76" s="211">
        <v>0</v>
      </c>
      <c r="BH76" s="211">
        <v>0</v>
      </c>
      <c r="BI76" s="211">
        <v>0</v>
      </c>
      <c r="BJ76" s="211">
        <v>0</v>
      </c>
      <c r="BK76" s="211">
        <v>0</v>
      </c>
      <c r="BL76" s="211">
        <v>0</v>
      </c>
      <c r="BM76" s="211">
        <v>0</v>
      </c>
      <c r="BN76" s="211">
        <v>0</v>
      </c>
      <c r="BO76" s="211">
        <v>0</v>
      </c>
      <c r="BP76" s="211">
        <v>0</v>
      </c>
      <c r="BQ76" s="211">
        <v>0</v>
      </c>
      <c r="BR76" s="211">
        <v>0</v>
      </c>
      <c r="BS76" s="211">
        <v>0</v>
      </c>
      <c r="BT76" s="211">
        <v>0</v>
      </c>
      <c r="BU76" s="211">
        <v>0</v>
      </c>
      <c r="BV76" s="211">
        <v>0</v>
      </c>
      <c r="BW76" s="211">
        <v>0</v>
      </c>
      <c r="BX76" s="211">
        <v>0</v>
      </c>
      <c r="BY76" s="211">
        <v>0</v>
      </c>
      <c r="BZ76" s="211">
        <v>0</v>
      </c>
      <c r="CA76" s="211">
        <v>0</v>
      </c>
      <c r="CB76" s="211">
        <v>0</v>
      </c>
      <c r="CC76" s="211">
        <v>0</v>
      </c>
      <c r="CD76" s="211">
        <v>0</v>
      </c>
      <c r="CE76" s="211">
        <v>0</v>
      </c>
      <c r="CF76" s="211">
        <v>0</v>
      </c>
      <c r="CG76" s="211">
        <v>0</v>
      </c>
      <c r="CH76" s="211">
        <v>0</v>
      </c>
      <c r="CI76" s="211">
        <v>0</v>
      </c>
      <c r="CJ76" s="211">
        <v>0</v>
      </c>
      <c r="CK76" s="211">
        <v>0</v>
      </c>
      <c r="CL76" s="211">
        <v>0</v>
      </c>
      <c r="CM76" s="211">
        <v>0</v>
      </c>
      <c r="CN76" s="211">
        <v>0</v>
      </c>
      <c r="CO76" s="211">
        <v>0</v>
      </c>
      <c r="CP76" s="211">
        <v>0</v>
      </c>
      <c r="CQ76" s="211">
        <v>0</v>
      </c>
      <c r="CR76" s="211">
        <v>0</v>
      </c>
      <c r="CS76" s="211">
        <v>0</v>
      </c>
      <c r="CT76" s="211">
        <v>0</v>
      </c>
      <c r="CU76" s="211">
        <v>0</v>
      </c>
      <c r="CV76" s="211">
        <v>0</v>
      </c>
      <c r="CW76" s="211">
        <v>0</v>
      </c>
      <c r="CX76" s="211">
        <v>0</v>
      </c>
      <c r="CY76" s="211">
        <v>0</v>
      </c>
      <c r="CZ76" s="211">
        <v>0</v>
      </c>
      <c r="DA76" s="211">
        <v>0</v>
      </c>
      <c r="DB76" s="211">
        <v>0</v>
      </c>
      <c r="DC76" s="211">
        <v>0</v>
      </c>
      <c r="DD76" s="211">
        <v>0</v>
      </c>
      <c r="DE76" s="211">
        <v>0</v>
      </c>
      <c r="DF76" s="214">
        <v>0</v>
      </c>
      <c r="DG76" s="211">
        <v>12294.697777323894</v>
      </c>
      <c r="DH76" s="211">
        <v>0</v>
      </c>
      <c r="DI76" s="211">
        <v>0</v>
      </c>
      <c r="DJ76" s="211">
        <v>0</v>
      </c>
      <c r="DK76" s="214">
        <v>12294.697777323894</v>
      </c>
      <c r="DL76" s="211">
        <v>0</v>
      </c>
      <c r="DM76" s="211">
        <v>0</v>
      </c>
      <c r="DN76" s="211">
        <v>0</v>
      </c>
      <c r="DO76" s="214">
        <v>0</v>
      </c>
      <c r="DP76" s="211">
        <v>0</v>
      </c>
      <c r="DQ76" s="211">
        <v>1020.3022226761059</v>
      </c>
      <c r="DR76" s="214">
        <v>1020.3022226761059</v>
      </c>
      <c r="DS76" s="214">
        <v>13315</v>
      </c>
      <c r="DT76" s="214">
        <v>13315</v>
      </c>
    </row>
    <row r="77" spans="1:124" x14ac:dyDescent="0.25">
      <c r="A77" s="209">
        <v>2010</v>
      </c>
      <c r="B77" s="209" t="s">
        <v>300</v>
      </c>
      <c r="C77" s="210" t="s">
        <v>182</v>
      </c>
      <c r="D77" s="211">
        <v>11.05981910380082</v>
      </c>
      <c r="E77" s="211">
        <v>7.1321087191074328</v>
      </c>
      <c r="F77" s="211">
        <v>1.1553718285389092</v>
      </c>
      <c r="G77" s="211">
        <v>1.7891390860707639</v>
      </c>
      <c r="H77" s="211">
        <v>18.826369734579711</v>
      </c>
      <c r="I77" s="211">
        <v>4.5112112116242402</v>
      </c>
      <c r="J77" s="211">
        <v>5.701695352680975</v>
      </c>
      <c r="K77" s="211">
        <v>19.185174366247161</v>
      </c>
      <c r="L77" s="211">
        <v>16.017114478668372</v>
      </c>
      <c r="M77" s="211">
        <v>1.4829783950259605</v>
      </c>
      <c r="N77" s="211">
        <v>9.860799545977974</v>
      </c>
      <c r="O77" s="211">
        <v>20.305287141511723</v>
      </c>
      <c r="P77" s="211">
        <v>15.081575693355656</v>
      </c>
      <c r="Q77" s="211">
        <v>48.106326985442983</v>
      </c>
      <c r="R77" s="211">
        <v>5.522179847169201</v>
      </c>
      <c r="S77" s="211">
        <v>31.868056511336302</v>
      </c>
      <c r="T77" s="211">
        <v>8.5517798730172974</v>
      </c>
      <c r="U77" s="211">
        <v>7.1549215681631919</v>
      </c>
      <c r="V77" s="211">
        <v>12.30016512688653</v>
      </c>
      <c r="W77" s="211">
        <v>9.1399107824803867</v>
      </c>
      <c r="X77" s="211">
        <v>2.5766932421449043</v>
      </c>
      <c r="Y77" s="211">
        <v>7.7327244560054043</v>
      </c>
      <c r="Z77" s="211">
        <v>31.140259596509104</v>
      </c>
      <c r="AA77" s="211">
        <v>43.653358575980512</v>
      </c>
      <c r="AB77" s="211">
        <v>15.895128551128764</v>
      </c>
      <c r="AC77" s="211">
        <v>9.7968535751697523</v>
      </c>
      <c r="AD77" s="211">
        <v>17.386644816028792</v>
      </c>
      <c r="AE77" s="211">
        <v>19.532827354349518</v>
      </c>
      <c r="AF77" s="211">
        <v>10.037165156543502</v>
      </c>
      <c r="AG77" s="211">
        <v>24.404745305606621</v>
      </c>
      <c r="AH77" s="211">
        <v>8.4303751398194873</v>
      </c>
      <c r="AI77" s="211">
        <v>95.908069840606345</v>
      </c>
      <c r="AJ77" s="211">
        <v>31.579111223185492</v>
      </c>
      <c r="AK77" s="211">
        <v>20.432285129797908</v>
      </c>
      <c r="AL77" s="211">
        <v>31.142734051905538</v>
      </c>
      <c r="AM77" s="211">
        <v>20.397529253772774</v>
      </c>
      <c r="AN77" s="211">
        <v>13.193017543499222</v>
      </c>
      <c r="AO77" s="211">
        <v>2.701602825659589</v>
      </c>
      <c r="AP77" s="211">
        <v>41.96307701969743</v>
      </c>
      <c r="AQ77" s="211">
        <v>18.195424524424929</v>
      </c>
      <c r="AR77" s="211">
        <v>21.903468811446675</v>
      </c>
      <c r="AS77" s="211">
        <v>49.446439747296402</v>
      </c>
      <c r="AT77" s="211">
        <v>54.877013550539033</v>
      </c>
      <c r="AU77" s="211">
        <v>4.0802802833816623</v>
      </c>
      <c r="AV77" s="211">
        <v>40.136664658598043</v>
      </c>
      <c r="AW77" s="211">
        <v>7.1235261150634273</v>
      </c>
      <c r="AX77" s="211">
        <v>9.9666963975042773</v>
      </c>
      <c r="AY77" s="211">
        <v>17.698953367386881</v>
      </c>
      <c r="AZ77" s="211">
        <v>1.6072249437592643</v>
      </c>
      <c r="BA77" s="211">
        <v>3.1584534077517366</v>
      </c>
      <c r="BB77" s="211">
        <v>19.083813517234972</v>
      </c>
      <c r="BC77" s="211">
        <v>260.05446844605814</v>
      </c>
      <c r="BD77" s="211">
        <v>85.652878778561373</v>
      </c>
      <c r="BE77" s="211">
        <v>20.04355663329045</v>
      </c>
      <c r="BF77" s="211">
        <v>14.875661082425225</v>
      </c>
      <c r="BG77" s="211">
        <v>162.28576611918453</v>
      </c>
      <c r="BH77" s="211">
        <v>0.30722216615676839</v>
      </c>
      <c r="BI77" s="211">
        <v>194.70239612588168</v>
      </c>
      <c r="BJ77" s="211">
        <v>103.68041818937438</v>
      </c>
      <c r="BK77" s="211">
        <v>422.38931204508208</v>
      </c>
      <c r="BL77" s="211">
        <v>10.263474294389027</v>
      </c>
      <c r="BM77" s="211">
        <v>21.307633361295963</v>
      </c>
      <c r="BN77" s="211">
        <v>57.628934253279361</v>
      </c>
      <c r="BO77" s="211">
        <v>25.453964227608225</v>
      </c>
      <c r="BP77" s="211">
        <v>40.021925076513256</v>
      </c>
      <c r="BQ77" s="211">
        <v>102.53732457546097</v>
      </c>
      <c r="BR77" s="211">
        <v>43.161851204948405</v>
      </c>
      <c r="BS77" s="211">
        <v>32.664864003610958</v>
      </c>
      <c r="BT77" s="211">
        <v>2.6938852378124283</v>
      </c>
      <c r="BU77" s="211">
        <v>44.532654236081704</v>
      </c>
      <c r="BV77" s="211">
        <v>40.887368687526966</v>
      </c>
      <c r="BW77" s="211">
        <v>1657.3343403554134</v>
      </c>
      <c r="BX77" s="211">
        <v>80.01019822554143</v>
      </c>
      <c r="BY77" s="211">
        <v>85.226893839523413</v>
      </c>
      <c r="BZ77" s="211">
        <v>115.63851093814</v>
      </c>
      <c r="CA77" s="211">
        <v>17.723056711603007</v>
      </c>
      <c r="CB77" s="211">
        <v>330.76229668381768</v>
      </c>
      <c r="CC77" s="211">
        <v>176.19650082684331</v>
      </c>
      <c r="CD77" s="211">
        <v>92.701821945413371</v>
      </c>
      <c r="CE77" s="211">
        <v>50.043786269084805</v>
      </c>
      <c r="CF77" s="211">
        <v>23.709855046716349</v>
      </c>
      <c r="CG77" s="211">
        <v>67.025444278664864</v>
      </c>
      <c r="CH77" s="211">
        <v>27.854565442640961</v>
      </c>
      <c r="CI77" s="211">
        <v>95.452556682054379</v>
      </c>
      <c r="CJ77" s="211">
        <v>103.32411851115026</v>
      </c>
      <c r="CK77" s="211">
        <v>18.16551422027467</v>
      </c>
      <c r="CL77" s="211">
        <v>78.151007889455542</v>
      </c>
      <c r="CM77" s="211">
        <v>28.986867602509797</v>
      </c>
      <c r="CN77" s="211">
        <v>2.8259107601313738</v>
      </c>
      <c r="CO77" s="211">
        <v>30.838782773099119</v>
      </c>
      <c r="CP77" s="211">
        <v>40.828968421641527</v>
      </c>
      <c r="CQ77" s="211">
        <v>12.317704757455386</v>
      </c>
      <c r="CR77" s="211">
        <v>11.25329243410118</v>
      </c>
      <c r="CS77" s="211">
        <v>24.979819380855144</v>
      </c>
      <c r="CT77" s="211">
        <v>56.895893191949312</v>
      </c>
      <c r="CU77" s="211">
        <v>472.7030520716425</v>
      </c>
      <c r="CV77" s="211">
        <v>705.33421738973971</v>
      </c>
      <c r="CW77" s="211">
        <v>93.976860984358282</v>
      </c>
      <c r="CX77" s="211">
        <v>186.00784431073103</v>
      </c>
      <c r="CY77" s="211">
        <v>23.583984827357238</v>
      </c>
      <c r="CZ77" s="211">
        <v>25.569242823087993</v>
      </c>
      <c r="DA77" s="211">
        <v>19.957810181221134</v>
      </c>
      <c r="DB77" s="211">
        <v>95.794906857159958</v>
      </c>
      <c r="DC77" s="211">
        <v>33.310994088574994</v>
      </c>
      <c r="DD77" s="211">
        <v>6.6882386761779884</v>
      </c>
      <c r="DE77" s="211">
        <v>19.191961684300676</v>
      </c>
      <c r="DF77" s="212">
        <v>7545.4465271604586</v>
      </c>
      <c r="DG77" s="211">
        <v>6737.2051078841523</v>
      </c>
      <c r="DH77" s="211">
        <v>188.92593325057436</v>
      </c>
      <c r="DI77" s="211">
        <v>75.020045567277904</v>
      </c>
      <c r="DJ77" s="211">
        <v>582.69871942686223</v>
      </c>
      <c r="DK77" s="212">
        <v>7583.8498061288665</v>
      </c>
      <c r="DL77" s="211">
        <v>2149.6804984695677</v>
      </c>
      <c r="DM77" s="211">
        <v>0.58046509884872277</v>
      </c>
      <c r="DN77" s="211">
        <v>30.688070087344538</v>
      </c>
      <c r="DO77" s="212">
        <v>2180.949033655761</v>
      </c>
      <c r="DP77" s="211">
        <v>2859.4475719398974</v>
      </c>
      <c r="DQ77" s="211">
        <v>965.30878589522524</v>
      </c>
      <c r="DR77" s="212">
        <v>3824.7563578351228</v>
      </c>
      <c r="DS77" s="213">
        <v>13589.555197619749</v>
      </c>
      <c r="DT77" s="213">
        <v>21135.00172478021</v>
      </c>
    </row>
    <row r="78" spans="1:124" x14ac:dyDescent="0.25">
      <c r="A78" s="209">
        <v>2010</v>
      </c>
      <c r="B78" s="209" t="s">
        <v>301</v>
      </c>
      <c r="C78" s="210" t="s">
        <v>183</v>
      </c>
      <c r="D78" s="211">
        <v>11.957125946930969</v>
      </c>
      <c r="E78" s="211">
        <v>1.159793737549943</v>
      </c>
      <c r="F78" s="211">
        <v>0.50499366114396904</v>
      </c>
      <c r="G78" s="211">
        <v>1.7588947032543236</v>
      </c>
      <c r="H78" s="211">
        <v>28.901944625004759</v>
      </c>
      <c r="I78" s="211">
        <v>4.8742572787426255</v>
      </c>
      <c r="J78" s="211">
        <v>7.4179169307265251</v>
      </c>
      <c r="K78" s="211">
        <v>15.437479801888333</v>
      </c>
      <c r="L78" s="211">
        <v>15.068729676904107</v>
      </c>
      <c r="M78" s="211">
        <v>0.58450518157455023</v>
      </c>
      <c r="N78" s="211">
        <v>7.9880434361955777</v>
      </c>
      <c r="O78" s="211">
        <v>22.543458147143653</v>
      </c>
      <c r="P78" s="211">
        <v>11.799561599474609</v>
      </c>
      <c r="Q78" s="211">
        <v>43.213569066179005</v>
      </c>
      <c r="R78" s="211">
        <v>4.2818068110888579</v>
      </c>
      <c r="S78" s="211">
        <v>30.039858490465043</v>
      </c>
      <c r="T78" s="211">
        <v>14.910609598577693</v>
      </c>
      <c r="U78" s="211">
        <v>7.0533969969478214</v>
      </c>
      <c r="V78" s="211">
        <v>8.4679757733952261</v>
      </c>
      <c r="W78" s="211">
        <v>4.9760319854085528</v>
      </c>
      <c r="X78" s="211">
        <v>2.7226942005027204</v>
      </c>
      <c r="Y78" s="211">
        <v>6.9408306622272153</v>
      </c>
      <c r="Z78" s="211">
        <v>12.615636137694365</v>
      </c>
      <c r="AA78" s="211">
        <v>21.132956694577494</v>
      </c>
      <c r="AB78" s="211">
        <v>9.0890748968306205</v>
      </c>
      <c r="AC78" s="211">
        <v>9.0066895821825312</v>
      </c>
      <c r="AD78" s="211">
        <v>14.9054246336677</v>
      </c>
      <c r="AE78" s="211">
        <v>10.162420832384679</v>
      </c>
      <c r="AF78" s="211">
        <v>2.8769045008725467</v>
      </c>
      <c r="AG78" s="211">
        <v>14.440221909177046</v>
      </c>
      <c r="AH78" s="211">
        <v>2.0413833620239243</v>
      </c>
      <c r="AI78" s="211">
        <v>49.637142352968716</v>
      </c>
      <c r="AJ78" s="211">
        <v>16.297642632723633</v>
      </c>
      <c r="AK78" s="211">
        <v>10.761134988852918</v>
      </c>
      <c r="AL78" s="211">
        <v>10.240586676735392</v>
      </c>
      <c r="AM78" s="211">
        <v>12.769005070289717</v>
      </c>
      <c r="AN78" s="211">
        <v>6.9588732301872334</v>
      </c>
      <c r="AO78" s="211">
        <v>2.537359398996502</v>
      </c>
      <c r="AP78" s="211">
        <v>21.516130647919514</v>
      </c>
      <c r="AQ78" s="211">
        <v>21.073320496315894</v>
      </c>
      <c r="AR78" s="211">
        <v>14.189092037728017</v>
      </c>
      <c r="AS78" s="211">
        <v>24.629325262647825</v>
      </c>
      <c r="AT78" s="211">
        <v>41.082701510156376</v>
      </c>
      <c r="AU78" s="211">
        <v>3.4161357306725346</v>
      </c>
      <c r="AV78" s="211">
        <v>32.484378391739504</v>
      </c>
      <c r="AW78" s="211">
        <v>4.5382924302954315</v>
      </c>
      <c r="AX78" s="211">
        <v>7.3555121258257108</v>
      </c>
      <c r="AY78" s="211">
        <v>11.553713873929581</v>
      </c>
      <c r="AZ78" s="211">
        <v>0.95891592556149607</v>
      </c>
      <c r="BA78" s="211">
        <v>2.6910631804691754</v>
      </c>
      <c r="BB78" s="211">
        <v>19.944184876971185</v>
      </c>
      <c r="BC78" s="211">
        <v>59.239893270337426</v>
      </c>
      <c r="BD78" s="211">
        <v>18.534781459949439</v>
      </c>
      <c r="BE78" s="211">
        <v>8.0956124400920881</v>
      </c>
      <c r="BF78" s="211">
        <v>1.8244041170175203</v>
      </c>
      <c r="BG78" s="211">
        <v>76.886587253896735</v>
      </c>
      <c r="BH78" s="211">
        <v>0.64784451112472607</v>
      </c>
      <c r="BI78" s="211">
        <v>405.66388783115235</v>
      </c>
      <c r="BJ78" s="211">
        <v>123.79329086695162</v>
      </c>
      <c r="BK78" s="211">
        <v>560.15167114648159</v>
      </c>
      <c r="BL78" s="211">
        <v>13.610908500348991</v>
      </c>
      <c r="BM78" s="211">
        <v>63.608358796814578</v>
      </c>
      <c r="BN78" s="211">
        <v>120.81330403059188</v>
      </c>
      <c r="BO78" s="211">
        <v>42.034667183535063</v>
      </c>
      <c r="BP78" s="211">
        <v>55.224368275494719</v>
      </c>
      <c r="BQ78" s="211">
        <v>93.324535186008006</v>
      </c>
      <c r="BR78" s="211">
        <v>57.0310529566231</v>
      </c>
      <c r="BS78" s="211">
        <v>52.049871755512349</v>
      </c>
      <c r="BT78" s="211">
        <v>4.2925750781238348</v>
      </c>
      <c r="BU78" s="211">
        <v>56.697765145536387</v>
      </c>
      <c r="BV78" s="211">
        <v>36.533510979009996</v>
      </c>
      <c r="BW78" s="211">
        <v>107.04008803924567</v>
      </c>
      <c r="BX78" s="211">
        <v>1143.4229265751478</v>
      </c>
      <c r="BY78" s="211">
        <v>141.36339560898489</v>
      </c>
      <c r="BZ78" s="211">
        <v>221.87304333209812</v>
      </c>
      <c r="CA78" s="211">
        <v>33.998935522483215</v>
      </c>
      <c r="CB78" s="211">
        <v>490.44287610744755</v>
      </c>
      <c r="CC78" s="211">
        <v>224.36817339530191</v>
      </c>
      <c r="CD78" s="211">
        <v>112.28347667269456</v>
      </c>
      <c r="CE78" s="211">
        <v>57.725095817692953</v>
      </c>
      <c r="CF78" s="211">
        <v>34.330406263772076</v>
      </c>
      <c r="CG78" s="211">
        <v>52.707178733576782</v>
      </c>
      <c r="CH78" s="211">
        <v>30.452595063431382</v>
      </c>
      <c r="CI78" s="211">
        <v>151.88203913951577</v>
      </c>
      <c r="CJ78" s="211">
        <v>126.59752885179441</v>
      </c>
      <c r="CK78" s="211">
        <v>19.239689292573321</v>
      </c>
      <c r="CL78" s="211">
        <v>119.56727295310785</v>
      </c>
      <c r="CM78" s="211">
        <v>47.756909113681111</v>
      </c>
      <c r="CN78" s="211">
        <v>2.6732815735813293</v>
      </c>
      <c r="CO78" s="211">
        <v>74.460717089520827</v>
      </c>
      <c r="CP78" s="211">
        <v>75.668321527835189</v>
      </c>
      <c r="CQ78" s="211">
        <v>26.722069435061236</v>
      </c>
      <c r="CR78" s="211">
        <v>15.275504104555548</v>
      </c>
      <c r="CS78" s="211">
        <v>36.894332643074812</v>
      </c>
      <c r="CT78" s="211">
        <v>81.976602144914153</v>
      </c>
      <c r="CU78" s="211">
        <v>325.50685979614769</v>
      </c>
      <c r="CV78" s="211">
        <v>193.47061110511859</v>
      </c>
      <c r="CW78" s="211">
        <v>132.50266324532808</v>
      </c>
      <c r="CX78" s="211">
        <v>97.69936978009703</v>
      </c>
      <c r="CY78" s="211">
        <v>49.532126101331919</v>
      </c>
      <c r="CZ78" s="211">
        <v>38.512224344316579</v>
      </c>
      <c r="DA78" s="211">
        <v>22.858957571530205</v>
      </c>
      <c r="DB78" s="211">
        <v>131.75309783511494</v>
      </c>
      <c r="DC78" s="211">
        <v>29.468025091668668</v>
      </c>
      <c r="DD78" s="211">
        <v>12.263100040433553</v>
      </c>
      <c r="DE78" s="211">
        <v>38.678782108462563</v>
      </c>
      <c r="DF78" s="212">
        <v>7014.5358685069696</v>
      </c>
      <c r="DG78" s="211">
        <v>8505.869542815808</v>
      </c>
      <c r="DH78" s="211">
        <v>61.929154805093127</v>
      </c>
      <c r="DI78" s="211">
        <v>1895.8305941582257</v>
      </c>
      <c r="DJ78" s="211">
        <v>110.32648497880152</v>
      </c>
      <c r="DK78" s="212">
        <v>10573.955776757928</v>
      </c>
      <c r="DL78" s="211">
        <v>2482.6827392360028</v>
      </c>
      <c r="DM78" s="211">
        <v>-0.49215349968039479</v>
      </c>
      <c r="DN78" s="211">
        <v>-17.078633170213756</v>
      </c>
      <c r="DO78" s="212">
        <v>2465.1119525661088</v>
      </c>
      <c r="DP78" s="211">
        <v>487.2933833305604</v>
      </c>
      <c r="DQ78" s="211">
        <v>3679.1069111678144</v>
      </c>
      <c r="DR78" s="212">
        <v>4166.4002944983749</v>
      </c>
      <c r="DS78" s="213">
        <v>17205.46802382241</v>
      </c>
      <c r="DT78" s="213">
        <v>24220.00389232938</v>
      </c>
    </row>
    <row r="79" spans="1:124" x14ac:dyDescent="0.25">
      <c r="A79" s="209">
        <v>2010</v>
      </c>
      <c r="B79" s="209" t="s">
        <v>302</v>
      </c>
      <c r="C79" s="210" t="s">
        <v>184</v>
      </c>
      <c r="D79" s="211">
        <v>203.46137362979201</v>
      </c>
      <c r="E79" s="211">
        <v>5.368767031499674</v>
      </c>
      <c r="F79" s="211">
        <v>5.0835900870697035</v>
      </c>
      <c r="G79" s="211">
        <v>2.3037784511358539</v>
      </c>
      <c r="H79" s="211">
        <v>22.266607362759924</v>
      </c>
      <c r="I79" s="211">
        <v>6.8097688857641661</v>
      </c>
      <c r="J79" s="211">
        <v>6.092664712508868</v>
      </c>
      <c r="K79" s="211">
        <v>17.994163331644778</v>
      </c>
      <c r="L79" s="211">
        <v>13.841651085651941</v>
      </c>
      <c r="M79" s="211">
        <v>1.1281309160980426</v>
      </c>
      <c r="N79" s="211">
        <v>6.1846706609992959</v>
      </c>
      <c r="O79" s="211">
        <v>12.045451327405154</v>
      </c>
      <c r="P79" s="211">
        <v>13.292391449924626</v>
      </c>
      <c r="Q79" s="211">
        <v>39.685428263036968</v>
      </c>
      <c r="R79" s="211">
        <v>7.3266867651165581</v>
      </c>
      <c r="S79" s="211">
        <v>33.881293591062438</v>
      </c>
      <c r="T79" s="211">
        <v>11.316428293049396</v>
      </c>
      <c r="U79" s="211">
        <v>4.0386134376529244</v>
      </c>
      <c r="V79" s="211">
        <v>16.588255170930047</v>
      </c>
      <c r="W79" s="211">
        <v>11.556826588652466</v>
      </c>
      <c r="X79" s="211">
        <v>6.53391901579357</v>
      </c>
      <c r="Y79" s="211">
        <v>15.095685847876476</v>
      </c>
      <c r="Z79" s="211">
        <v>23.255129881330166</v>
      </c>
      <c r="AA79" s="211">
        <v>25.062856496615581</v>
      </c>
      <c r="AB79" s="211">
        <v>16.875250619378459</v>
      </c>
      <c r="AC79" s="211">
        <v>10.562721750692914</v>
      </c>
      <c r="AD79" s="211">
        <v>7.445179440737185</v>
      </c>
      <c r="AE79" s="211">
        <v>24.344930601652429</v>
      </c>
      <c r="AF79" s="211">
        <v>9.4521960963311713</v>
      </c>
      <c r="AG79" s="211">
        <v>16.798676366671483</v>
      </c>
      <c r="AH79" s="211">
        <v>8.9018195496835872</v>
      </c>
      <c r="AI79" s="211">
        <v>90.994645387911476</v>
      </c>
      <c r="AJ79" s="211">
        <v>14.689641552988524</v>
      </c>
      <c r="AK79" s="211">
        <v>21.509915020023797</v>
      </c>
      <c r="AL79" s="211">
        <v>16.089287064774727</v>
      </c>
      <c r="AM79" s="211">
        <v>18.223874090968327</v>
      </c>
      <c r="AN79" s="211">
        <v>10.442731291033642</v>
      </c>
      <c r="AO79" s="211">
        <v>3.1868448190403473</v>
      </c>
      <c r="AP79" s="211">
        <v>78.393991558120248</v>
      </c>
      <c r="AQ79" s="211">
        <v>61.747363440993318</v>
      </c>
      <c r="AR79" s="211">
        <v>27.816836273004665</v>
      </c>
      <c r="AS79" s="211">
        <v>83.341180435677586</v>
      </c>
      <c r="AT79" s="211">
        <v>17.150258457238156</v>
      </c>
      <c r="AU79" s="211">
        <v>4.5917741851963827</v>
      </c>
      <c r="AV79" s="211">
        <v>37.569293626293685</v>
      </c>
      <c r="AW79" s="211">
        <v>6.4427273032062189</v>
      </c>
      <c r="AX79" s="211">
        <v>24.38581080020511</v>
      </c>
      <c r="AY79" s="211">
        <v>23.209649438974186</v>
      </c>
      <c r="AZ79" s="211">
        <v>1.6241309449849721</v>
      </c>
      <c r="BA79" s="211">
        <v>3.0362533472412041</v>
      </c>
      <c r="BB79" s="211">
        <v>17.754837182038887</v>
      </c>
      <c r="BC79" s="211">
        <v>104.28463810249627</v>
      </c>
      <c r="BD79" s="211">
        <v>30.102867048898023</v>
      </c>
      <c r="BE79" s="211">
        <v>30.461255101584811</v>
      </c>
      <c r="BF79" s="211">
        <v>55.511714442479835</v>
      </c>
      <c r="BG79" s="211">
        <v>84.810593346499942</v>
      </c>
      <c r="BH79" s="211">
        <v>2.1556654574773746</v>
      </c>
      <c r="BI79" s="211">
        <v>382.49253196978816</v>
      </c>
      <c r="BJ79" s="211">
        <v>369.89407507969486</v>
      </c>
      <c r="BK79" s="211">
        <v>2779.2155724453514</v>
      </c>
      <c r="BL79" s="211">
        <v>67.531082754561055</v>
      </c>
      <c r="BM79" s="211">
        <v>48.79023388093092</v>
      </c>
      <c r="BN79" s="211">
        <v>343.76945239896958</v>
      </c>
      <c r="BO79" s="211">
        <v>87.339771693259266</v>
      </c>
      <c r="BP79" s="211">
        <v>128.29860642604189</v>
      </c>
      <c r="BQ79" s="211">
        <v>522.95008586964775</v>
      </c>
      <c r="BR79" s="211">
        <v>337.00754112565869</v>
      </c>
      <c r="BS79" s="211">
        <v>189.73068334753023</v>
      </c>
      <c r="BT79" s="211">
        <v>15.647170212417681</v>
      </c>
      <c r="BU79" s="211">
        <v>309.12056305913393</v>
      </c>
      <c r="BV79" s="211">
        <v>199.18350318341786</v>
      </c>
      <c r="BW79" s="211">
        <v>120.31136795434732</v>
      </c>
      <c r="BX79" s="211">
        <v>1324.9228494143615</v>
      </c>
      <c r="BY79" s="211">
        <v>1155.3098269585491</v>
      </c>
      <c r="BZ79" s="211">
        <v>419.89972849966574</v>
      </c>
      <c r="CA79" s="211">
        <v>62.042935915847529</v>
      </c>
      <c r="CB79" s="211">
        <v>2788.352533102563</v>
      </c>
      <c r="CC79" s="211">
        <v>1285.9564463819283</v>
      </c>
      <c r="CD79" s="211">
        <v>1357.8017255611619</v>
      </c>
      <c r="CE79" s="211">
        <v>158.98079584605938</v>
      </c>
      <c r="CF79" s="211">
        <v>402.20325661045672</v>
      </c>
      <c r="CG79" s="211">
        <v>375.77199532974294</v>
      </c>
      <c r="CH79" s="211">
        <v>141.67814721271967</v>
      </c>
      <c r="CI79" s="211">
        <v>625.61959361862512</v>
      </c>
      <c r="CJ79" s="211">
        <v>292.72815997673501</v>
      </c>
      <c r="CK79" s="211">
        <v>46.698936761703365</v>
      </c>
      <c r="CL79" s="211">
        <v>782.19960329396247</v>
      </c>
      <c r="CM79" s="211">
        <v>121.19496889589639</v>
      </c>
      <c r="CN79" s="211">
        <v>16.664291838084601</v>
      </c>
      <c r="CO79" s="211">
        <v>142.98777269829691</v>
      </c>
      <c r="CP79" s="211">
        <v>162.90012648046326</v>
      </c>
      <c r="CQ79" s="211">
        <v>104.6212465280701</v>
      </c>
      <c r="CR79" s="211">
        <v>43.248842166990983</v>
      </c>
      <c r="CS79" s="211">
        <v>179.67771822346495</v>
      </c>
      <c r="CT79" s="211">
        <v>235.26752303958813</v>
      </c>
      <c r="CU79" s="211">
        <v>1896.9227581207049</v>
      </c>
      <c r="CV79" s="211">
        <v>180.39518187354622</v>
      </c>
      <c r="CW79" s="211">
        <v>612.57399581731897</v>
      </c>
      <c r="CX79" s="211">
        <v>203.92227494517826</v>
      </c>
      <c r="CY79" s="211">
        <v>129.97376089227748</v>
      </c>
      <c r="CZ79" s="211">
        <v>25.698131978448703</v>
      </c>
      <c r="DA79" s="211">
        <v>134.55607306836183</v>
      </c>
      <c r="DB79" s="211">
        <v>141.16159981450076</v>
      </c>
      <c r="DC79" s="211">
        <v>98.043825895028831</v>
      </c>
      <c r="DD79" s="211">
        <v>21.666381166823932</v>
      </c>
      <c r="DE79" s="211">
        <v>132.10117198576938</v>
      </c>
      <c r="DF79" s="212">
        <v>23179.149107741516</v>
      </c>
      <c r="DG79" s="211">
        <v>17045.394420845627</v>
      </c>
      <c r="DH79" s="211">
        <v>41.792129742137561</v>
      </c>
      <c r="DI79" s="211">
        <v>19.637713388315358</v>
      </c>
      <c r="DJ79" s="211">
        <v>53.840722628608191</v>
      </c>
      <c r="DK79" s="212">
        <v>17160.664986604686</v>
      </c>
      <c r="DL79" s="211">
        <v>1001.4104082548741</v>
      </c>
      <c r="DM79" s="211">
        <v>-0.23283235436716548</v>
      </c>
      <c r="DN79" s="211">
        <v>0.6795097599275336</v>
      </c>
      <c r="DO79" s="212">
        <v>1001.8570856604346</v>
      </c>
      <c r="DP79" s="211">
        <v>52.175340794089401</v>
      </c>
      <c r="DQ79" s="211">
        <v>5111.1554775891782</v>
      </c>
      <c r="DR79" s="212">
        <v>5163.3308183832678</v>
      </c>
      <c r="DS79" s="213">
        <v>23325.852890648388</v>
      </c>
      <c r="DT79" s="213">
        <v>46505.001998389904</v>
      </c>
    </row>
    <row r="80" spans="1:124" x14ac:dyDescent="0.25">
      <c r="A80" s="209">
        <v>2010</v>
      </c>
      <c r="B80" s="209" t="s">
        <v>303</v>
      </c>
      <c r="C80" s="210" t="s">
        <v>185</v>
      </c>
      <c r="D80" s="211">
        <v>15.882240550640159</v>
      </c>
      <c r="E80" s="211">
        <v>2.5828930749201273</v>
      </c>
      <c r="F80" s="211">
        <v>1.7071722578504851</v>
      </c>
      <c r="G80" s="211">
        <v>6.7847618015285924</v>
      </c>
      <c r="H80" s="211">
        <v>192.67570897862879</v>
      </c>
      <c r="I80" s="211">
        <v>19.944482226977545</v>
      </c>
      <c r="J80" s="211">
        <v>26.267915838429939</v>
      </c>
      <c r="K80" s="211">
        <v>57.530498854626003</v>
      </c>
      <c r="L80" s="211">
        <v>38.942282270341273</v>
      </c>
      <c r="M80" s="211">
        <v>1.4451334323946119</v>
      </c>
      <c r="N80" s="211">
        <v>25.321893610922665</v>
      </c>
      <c r="O80" s="211">
        <v>31.33447713560717</v>
      </c>
      <c r="P80" s="211">
        <v>35.261035599574889</v>
      </c>
      <c r="Q80" s="211">
        <v>94.71206283682794</v>
      </c>
      <c r="R80" s="211">
        <v>18.730473978624783</v>
      </c>
      <c r="S80" s="211">
        <v>77.433440139529267</v>
      </c>
      <c r="T80" s="211">
        <v>32.152597304973909</v>
      </c>
      <c r="U80" s="211">
        <v>13.763178259166001</v>
      </c>
      <c r="V80" s="211">
        <v>21.746677968263775</v>
      </c>
      <c r="W80" s="211">
        <v>23.772328288340137</v>
      </c>
      <c r="X80" s="211">
        <v>10.705085707652197</v>
      </c>
      <c r="Y80" s="211">
        <v>26.657600512195113</v>
      </c>
      <c r="Z80" s="211">
        <v>56.904259046401691</v>
      </c>
      <c r="AA80" s="211">
        <v>60.735221083457596</v>
      </c>
      <c r="AB80" s="211">
        <v>61.4048052594474</v>
      </c>
      <c r="AC80" s="211">
        <v>31.724579989246131</v>
      </c>
      <c r="AD80" s="211">
        <v>20.37891237211004</v>
      </c>
      <c r="AE80" s="211">
        <v>49.418988057688715</v>
      </c>
      <c r="AF80" s="211">
        <v>11.313811546533524</v>
      </c>
      <c r="AG80" s="211">
        <v>89.33555072695367</v>
      </c>
      <c r="AH80" s="211">
        <v>13.429340873787432</v>
      </c>
      <c r="AI80" s="211">
        <v>280.02307839564588</v>
      </c>
      <c r="AJ80" s="211">
        <v>47.970074361751102</v>
      </c>
      <c r="AK80" s="211">
        <v>39.707428479376517</v>
      </c>
      <c r="AL80" s="211">
        <v>41.589507725801731</v>
      </c>
      <c r="AM80" s="211">
        <v>81.34728650508319</v>
      </c>
      <c r="AN80" s="211">
        <v>48.117427691343536</v>
      </c>
      <c r="AO80" s="211">
        <v>23.076994657080885</v>
      </c>
      <c r="AP80" s="211">
        <v>52.995654041380483</v>
      </c>
      <c r="AQ80" s="211">
        <v>64.21074005339274</v>
      </c>
      <c r="AR80" s="211">
        <v>80.145894808189809</v>
      </c>
      <c r="AS80" s="211">
        <v>137.60340643964975</v>
      </c>
      <c r="AT80" s="211">
        <v>163.02757587242246</v>
      </c>
      <c r="AU80" s="211">
        <v>22.861369942149281</v>
      </c>
      <c r="AV80" s="211">
        <v>350.98795997992642</v>
      </c>
      <c r="AW80" s="211">
        <v>27.12554686699913</v>
      </c>
      <c r="AX80" s="211">
        <v>33.129429871194752</v>
      </c>
      <c r="AY80" s="211">
        <v>58.529556413352729</v>
      </c>
      <c r="AZ80" s="211">
        <v>5.9215585685461471</v>
      </c>
      <c r="BA80" s="211">
        <v>31.339381859150947</v>
      </c>
      <c r="BB80" s="211">
        <v>65.297001149304833</v>
      </c>
      <c r="BC80" s="211">
        <v>401.57038182078668</v>
      </c>
      <c r="BD80" s="211">
        <v>127.24898096443307</v>
      </c>
      <c r="BE80" s="211">
        <v>81.301831371156354</v>
      </c>
      <c r="BF80" s="211">
        <v>3.5949839712600897</v>
      </c>
      <c r="BG80" s="211">
        <v>180.9687529642452</v>
      </c>
      <c r="BH80" s="211">
        <v>3.1870866092975958</v>
      </c>
      <c r="BI80" s="211">
        <v>1647.2082641354727</v>
      </c>
      <c r="BJ80" s="211">
        <v>820.05420303785672</v>
      </c>
      <c r="BK80" s="211">
        <v>2666.805160934884</v>
      </c>
      <c r="BL80" s="211">
        <v>64.79966570384687</v>
      </c>
      <c r="BM80" s="211">
        <v>270.35420878277756</v>
      </c>
      <c r="BN80" s="211">
        <v>514.92041075107761</v>
      </c>
      <c r="BO80" s="211">
        <v>459.73224421161643</v>
      </c>
      <c r="BP80" s="211">
        <v>571.87886508892257</v>
      </c>
      <c r="BQ80" s="211">
        <v>274.23595515090869</v>
      </c>
      <c r="BR80" s="211">
        <v>379.49207333100361</v>
      </c>
      <c r="BS80" s="211">
        <v>325.82584414589201</v>
      </c>
      <c r="BT80" s="211">
        <v>0</v>
      </c>
      <c r="BU80" s="211">
        <v>254.23519459656472</v>
      </c>
      <c r="BV80" s="211">
        <v>163.81781978889092</v>
      </c>
      <c r="BW80" s="211">
        <v>180.33755115334623</v>
      </c>
      <c r="BX80" s="211">
        <v>397.81837666684424</v>
      </c>
      <c r="BY80" s="211">
        <v>1184.8818737954807</v>
      </c>
      <c r="BZ80" s="211">
        <v>1406.8681160758626</v>
      </c>
      <c r="CA80" s="211">
        <v>253.56640753167224</v>
      </c>
      <c r="CB80" s="211">
        <v>2423.3886741113993</v>
      </c>
      <c r="CC80" s="211">
        <v>1311.7369425389074</v>
      </c>
      <c r="CD80" s="211">
        <v>1431.557728681754</v>
      </c>
      <c r="CE80" s="211">
        <v>417.93252963990273</v>
      </c>
      <c r="CF80" s="211">
        <v>112.66092539339721</v>
      </c>
      <c r="CG80" s="211">
        <v>337.98767361929271</v>
      </c>
      <c r="CH80" s="211">
        <v>297.59184833533999</v>
      </c>
      <c r="CI80" s="211">
        <v>550.14487771685231</v>
      </c>
      <c r="CJ80" s="211">
        <v>682.72652207162514</v>
      </c>
      <c r="CK80" s="211">
        <v>114.64696044923814</v>
      </c>
      <c r="CL80" s="211">
        <v>454.9893472477209</v>
      </c>
      <c r="CM80" s="211">
        <v>271.3682970916139</v>
      </c>
      <c r="CN80" s="211">
        <v>24.369647105687196</v>
      </c>
      <c r="CO80" s="211">
        <v>236.46132900579741</v>
      </c>
      <c r="CP80" s="211">
        <v>298.99399139919268</v>
      </c>
      <c r="CQ80" s="211">
        <v>203.91262081112265</v>
      </c>
      <c r="CR80" s="211">
        <v>83.495803597728994</v>
      </c>
      <c r="CS80" s="211">
        <v>167.85116174305338</v>
      </c>
      <c r="CT80" s="211">
        <v>264.87738486432323</v>
      </c>
      <c r="CU80" s="211">
        <v>1010.3889243320226</v>
      </c>
      <c r="CV80" s="211">
        <v>619.97977221033022</v>
      </c>
      <c r="CW80" s="211">
        <v>638.17466864326843</v>
      </c>
      <c r="CX80" s="211">
        <v>409.28041581828995</v>
      </c>
      <c r="CY80" s="211">
        <v>91.963060713363618</v>
      </c>
      <c r="CZ80" s="211">
        <v>43.988584476559552</v>
      </c>
      <c r="DA80" s="211">
        <v>140.71165825015339</v>
      </c>
      <c r="DB80" s="211">
        <v>181.15072533912667</v>
      </c>
      <c r="DC80" s="211">
        <v>135.01139225130146</v>
      </c>
      <c r="DD80" s="211">
        <v>87.59574458730188</v>
      </c>
      <c r="DE80" s="211">
        <v>280.56252534723603</v>
      </c>
      <c r="DF80" s="212">
        <v>28785.212273242381</v>
      </c>
      <c r="DG80" s="211">
        <v>5664.3083051045733</v>
      </c>
      <c r="DH80" s="211">
        <v>402.40137041458843</v>
      </c>
      <c r="DI80" s="211">
        <v>144.11746721680487</v>
      </c>
      <c r="DJ80" s="211">
        <v>708.98264343758456</v>
      </c>
      <c r="DK80" s="212">
        <v>6919.8097861735505</v>
      </c>
      <c r="DL80" s="211">
        <v>13414.518131548641</v>
      </c>
      <c r="DM80" s="211">
        <v>-1.516523839310997</v>
      </c>
      <c r="DN80" s="211">
        <v>55.55863494363463</v>
      </c>
      <c r="DO80" s="212">
        <v>13468.560242652964</v>
      </c>
      <c r="DP80" s="211">
        <v>76.979724240922934</v>
      </c>
      <c r="DQ80" s="211">
        <v>4358.4398068148103</v>
      </c>
      <c r="DR80" s="212">
        <v>4435.4195310557334</v>
      </c>
      <c r="DS80" s="213">
        <v>24823.789559882251</v>
      </c>
      <c r="DT80" s="213">
        <v>53609.001833124632</v>
      </c>
    </row>
    <row r="81" spans="1:124" x14ac:dyDescent="0.25">
      <c r="A81" s="209">
        <v>2010</v>
      </c>
      <c r="B81" s="209" t="s">
        <v>304</v>
      </c>
      <c r="C81" s="210" t="s">
        <v>186</v>
      </c>
      <c r="D81" s="211">
        <v>2.9076866721457879</v>
      </c>
      <c r="E81" s="211">
        <v>0.62147204890840846</v>
      </c>
      <c r="F81" s="211">
        <v>0.17112809496211576</v>
      </c>
      <c r="G81" s="211">
        <v>0.27513125870545246</v>
      </c>
      <c r="H81" s="211">
        <v>6.0690941102613074</v>
      </c>
      <c r="I81" s="211">
        <v>1.3137957327609837</v>
      </c>
      <c r="J81" s="211">
        <v>2.5246097373400676</v>
      </c>
      <c r="K81" s="211">
        <v>7.5347457260811606</v>
      </c>
      <c r="L81" s="211">
        <v>5.2381572278347672</v>
      </c>
      <c r="M81" s="211">
        <v>0.1294144437489336</v>
      </c>
      <c r="N81" s="211">
        <v>2.8945555493053137</v>
      </c>
      <c r="O81" s="211">
        <v>1.9790960407762068</v>
      </c>
      <c r="P81" s="211">
        <v>3.6560350623496438</v>
      </c>
      <c r="Q81" s="211">
        <v>10.916341058962521</v>
      </c>
      <c r="R81" s="211">
        <v>3.9689937556201755</v>
      </c>
      <c r="S81" s="211">
        <v>21.836499227078651</v>
      </c>
      <c r="T81" s="211">
        <v>3.8450028079254466</v>
      </c>
      <c r="U81" s="211">
        <v>1.420389699482925</v>
      </c>
      <c r="V81" s="211">
        <v>2.7795500984372525</v>
      </c>
      <c r="W81" s="211">
        <v>1.7744644636921598</v>
      </c>
      <c r="X81" s="211">
        <v>0.28779163585092765</v>
      </c>
      <c r="Y81" s="211">
        <v>2.8081266310257043</v>
      </c>
      <c r="Z81" s="211">
        <v>10.912664792010771</v>
      </c>
      <c r="AA81" s="211">
        <v>13.52709181096467</v>
      </c>
      <c r="AB81" s="211">
        <v>1.916799140189319</v>
      </c>
      <c r="AC81" s="211">
        <v>2.5064216935584858</v>
      </c>
      <c r="AD81" s="211">
        <v>2.171184974826065</v>
      </c>
      <c r="AE81" s="211">
        <v>6.5194407263936016</v>
      </c>
      <c r="AF81" s="211">
        <v>2.708967975248981</v>
      </c>
      <c r="AG81" s="211">
        <v>15.880313060025918</v>
      </c>
      <c r="AH81" s="211">
        <v>1.8780724961204749</v>
      </c>
      <c r="AI81" s="211">
        <v>34.08973300666613</v>
      </c>
      <c r="AJ81" s="211">
        <v>5.2732524326909367</v>
      </c>
      <c r="AK81" s="211">
        <v>3.9771646253182387</v>
      </c>
      <c r="AL81" s="211">
        <v>4.9209726352369412</v>
      </c>
      <c r="AM81" s="211">
        <v>8.5577929550260254</v>
      </c>
      <c r="AN81" s="211">
        <v>5.7750023107351698</v>
      </c>
      <c r="AO81" s="211">
        <v>1.832515572522355</v>
      </c>
      <c r="AP81" s="211">
        <v>5.9792504745098709</v>
      </c>
      <c r="AQ81" s="211">
        <v>8.334244205110787</v>
      </c>
      <c r="AR81" s="211">
        <v>6.890597117870545</v>
      </c>
      <c r="AS81" s="211">
        <v>14.381622972631343</v>
      </c>
      <c r="AT81" s="211">
        <v>18.919957121461479</v>
      </c>
      <c r="AU81" s="211">
        <v>2.5378679951071375</v>
      </c>
      <c r="AV81" s="211">
        <v>27.882008718984363</v>
      </c>
      <c r="AW81" s="211">
        <v>1.8996910392682382</v>
      </c>
      <c r="AX81" s="211">
        <v>3.4182187481895157</v>
      </c>
      <c r="AY81" s="211">
        <v>5.4428485236209125</v>
      </c>
      <c r="AZ81" s="211">
        <v>1.080408987026124</v>
      </c>
      <c r="BA81" s="211">
        <v>1.4836334483214026</v>
      </c>
      <c r="BB81" s="211">
        <v>4.1673312994883203</v>
      </c>
      <c r="BC81" s="211">
        <v>55.145873192149324</v>
      </c>
      <c r="BD81" s="211">
        <v>17.879458162400613</v>
      </c>
      <c r="BE81" s="211">
        <v>1.5499126109493</v>
      </c>
      <c r="BF81" s="211">
        <v>1.3324948458327548</v>
      </c>
      <c r="BG81" s="211">
        <v>5.6315030235007528</v>
      </c>
      <c r="BH81" s="211">
        <v>0.15860082931604702</v>
      </c>
      <c r="BI81" s="211">
        <v>105.35122572477556</v>
      </c>
      <c r="BJ81" s="211">
        <v>63.980982522373999</v>
      </c>
      <c r="BK81" s="211">
        <v>391.92164771512097</v>
      </c>
      <c r="BL81" s="211">
        <v>9.5231523195109009</v>
      </c>
      <c r="BM81" s="211">
        <v>18.914188025954005</v>
      </c>
      <c r="BN81" s="211">
        <v>72.138836347954552</v>
      </c>
      <c r="BO81" s="211">
        <v>23.25391377324684</v>
      </c>
      <c r="BP81" s="211">
        <v>57.229496275957509</v>
      </c>
      <c r="BQ81" s="211">
        <v>102.94730813166467</v>
      </c>
      <c r="BR81" s="211">
        <v>56.713723489767908</v>
      </c>
      <c r="BS81" s="211">
        <v>45.175216617517435</v>
      </c>
      <c r="BT81" s="211">
        <v>3.7256193427731965</v>
      </c>
      <c r="BU81" s="211">
        <v>59.069745413817301</v>
      </c>
      <c r="BV81" s="211">
        <v>0</v>
      </c>
      <c r="BW81" s="211">
        <v>25.499953844979231</v>
      </c>
      <c r="BX81" s="211">
        <v>105.76189759839465</v>
      </c>
      <c r="BY81" s="211">
        <v>104.20909291870093</v>
      </c>
      <c r="BZ81" s="211">
        <v>78.549631863594215</v>
      </c>
      <c r="CA81" s="211">
        <v>24.20103809793223</v>
      </c>
      <c r="CB81" s="211">
        <v>310.97144890605637</v>
      </c>
      <c r="CC81" s="211">
        <v>242.88188526208324</v>
      </c>
      <c r="CD81" s="211">
        <v>64.492561150508593</v>
      </c>
      <c r="CE81" s="211">
        <v>33.051275111925548</v>
      </c>
      <c r="CF81" s="211">
        <v>8.5363813977475811</v>
      </c>
      <c r="CG81" s="211">
        <v>31.264027184068283</v>
      </c>
      <c r="CH81" s="211">
        <v>22.125183503569623</v>
      </c>
      <c r="CI81" s="211">
        <v>83.880748284770789</v>
      </c>
      <c r="CJ81" s="211">
        <v>94.235924174339345</v>
      </c>
      <c r="CK81" s="211">
        <v>27.184115671746262</v>
      </c>
      <c r="CL81" s="211">
        <v>67.829759312851394</v>
      </c>
      <c r="CM81" s="211">
        <v>41.11388202105212</v>
      </c>
      <c r="CN81" s="211">
        <v>2.6872852425501081</v>
      </c>
      <c r="CO81" s="211">
        <v>19.973048903727332</v>
      </c>
      <c r="CP81" s="211">
        <v>13.894040260632604</v>
      </c>
      <c r="CQ81" s="211">
        <v>10.73900849420918</v>
      </c>
      <c r="CR81" s="211">
        <v>15.378965128637484</v>
      </c>
      <c r="CS81" s="211">
        <v>32.234876697227349</v>
      </c>
      <c r="CT81" s="211">
        <v>91.776272002308076</v>
      </c>
      <c r="CU81" s="211">
        <v>44.229683665048107</v>
      </c>
      <c r="CV81" s="211">
        <v>45.756457714627608</v>
      </c>
      <c r="CW81" s="211">
        <v>66.516415587251785</v>
      </c>
      <c r="CX81" s="211">
        <v>20.19568030052044</v>
      </c>
      <c r="CY81" s="211">
        <v>209.16319175428399</v>
      </c>
      <c r="CZ81" s="211">
        <v>7.3013571658836147</v>
      </c>
      <c r="DA81" s="211">
        <v>150.54967895530098</v>
      </c>
      <c r="DB81" s="211">
        <v>86.026586329881042</v>
      </c>
      <c r="DC81" s="211">
        <v>95.36939854205194</v>
      </c>
      <c r="DD81" s="211">
        <v>8.378364942738914</v>
      </c>
      <c r="DE81" s="211">
        <v>10.744318143322889</v>
      </c>
      <c r="DF81" s="212">
        <v>3698.1634864414859</v>
      </c>
      <c r="DG81" s="211">
        <v>1970.6260317671101</v>
      </c>
      <c r="DH81" s="211">
        <v>58.931823397274968</v>
      </c>
      <c r="DI81" s="211">
        <v>25.433057149706393</v>
      </c>
      <c r="DJ81" s="211">
        <v>80.051114909086536</v>
      </c>
      <c r="DK81" s="212">
        <v>2135.0420272231781</v>
      </c>
      <c r="DL81" s="211">
        <v>182.17765885188334</v>
      </c>
      <c r="DM81" s="211">
        <v>-8.9018881484152212E-3</v>
      </c>
      <c r="DN81" s="211">
        <v>-0.71215073712433907</v>
      </c>
      <c r="DO81" s="212">
        <v>181.45660622661057</v>
      </c>
      <c r="DP81" s="211">
        <v>78.941511944915135</v>
      </c>
      <c r="DQ81" s="211">
        <v>1092.3966125695897</v>
      </c>
      <c r="DR81" s="212">
        <v>1171.3381245145049</v>
      </c>
      <c r="DS81" s="213">
        <v>3487.8367579642936</v>
      </c>
      <c r="DT81" s="213">
        <v>7186.0002444057791</v>
      </c>
    </row>
    <row r="82" spans="1:124" x14ac:dyDescent="0.25">
      <c r="A82" s="209">
        <v>2010</v>
      </c>
      <c r="B82" s="209" t="s">
        <v>305</v>
      </c>
      <c r="C82" s="210" t="s">
        <v>187</v>
      </c>
      <c r="D82" s="211">
        <v>1082</v>
      </c>
      <c r="E82" s="211">
        <v>16.463120303433818</v>
      </c>
      <c r="F82" s="211">
        <v>24.483684248073455</v>
      </c>
      <c r="G82" s="211">
        <v>22</v>
      </c>
      <c r="H82" s="211">
        <v>842.77872182060287</v>
      </c>
      <c r="I82" s="211">
        <v>227</v>
      </c>
      <c r="J82" s="211">
        <v>180.92624060686762</v>
      </c>
      <c r="K82" s="211">
        <v>101</v>
      </c>
      <c r="L82" s="211">
        <v>195</v>
      </c>
      <c r="M82" s="211">
        <v>9</v>
      </c>
      <c r="N82" s="211">
        <v>122</v>
      </c>
      <c r="O82" s="211">
        <v>108</v>
      </c>
      <c r="P82" s="211">
        <v>215</v>
      </c>
      <c r="Q82" s="211">
        <v>652.31560151716906</v>
      </c>
      <c r="R82" s="211">
        <v>61</v>
      </c>
      <c r="S82" s="211">
        <v>288.31560151716911</v>
      </c>
      <c r="T82" s="211">
        <v>63</v>
      </c>
      <c r="U82" s="211">
        <v>68</v>
      </c>
      <c r="V82" s="211">
        <v>147</v>
      </c>
      <c r="W82" s="211">
        <v>113</v>
      </c>
      <c r="X82" s="211">
        <v>26</v>
      </c>
      <c r="Y82" s="211">
        <v>207</v>
      </c>
      <c r="Z82" s="211">
        <v>237</v>
      </c>
      <c r="AA82" s="211">
        <v>96.852481213735274</v>
      </c>
      <c r="AB82" s="211">
        <v>405.46312030343381</v>
      </c>
      <c r="AC82" s="211">
        <v>95.463120303433811</v>
      </c>
      <c r="AD82" s="211">
        <v>71</v>
      </c>
      <c r="AE82" s="211">
        <v>294</v>
      </c>
      <c r="AF82" s="211">
        <v>122.46312030343381</v>
      </c>
      <c r="AG82" s="211">
        <v>403.38936091030143</v>
      </c>
      <c r="AH82" s="211">
        <v>72.463120303433811</v>
      </c>
      <c r="AI82" s="211">
        <v>1059.8524812137352</v>
      </c>
      <c r="AJ82" s="211">
        <v>398.92624060686762</v>
      </c>
      <c r="AK82" s="211">
        <v>243.38936091030146</v>
      </c>
      <c r="AL82" s="211">
        <v>241.85248121373527</v>
      </c>
      <c r="AM82" s="211">
        <v>102</v>
      </c>
      <c r="AN82" s="211">
        <v>141.31560151716909</v>
      </c>
      <c r="AO82" s="211">
        <v>37</v>
      </c>
      <c r="AP82" s="211">
        <v>670.77872182060287</v>
      </c>
      <c r="AQ82" s="211">
        <v>169.70496242747055</v>
      </c>
      <c r="AR82" s="211">
        <v>283</v>
      </c>
      <c r="AS82" s="211">
        <v>381.38936091030143</v>
      </c>
      <c r="AT82" s="211">
        <v>1101</v>
      </c>
      <c r="AU82" s="211">
        <v>34</v>
      </c>
      <c r="AV82" s="211">
        <v>574.02056394463966</v>
      </c>
      <c r="AW82" s="211">
        <v>93.926240606867637</v>
      </c>
      <c r="AX82" s="211">
        <v>137.92624060686762</v>
      </c>
      <c r="AY82" s="211">
        <v>268.85248121373525</v>
      </c>
      <c r="AZ82" s="211">
        <v>9</v>
      </c>
      <c r="BA82" s="211">
        <v>63.463120303433818</v>
      </c>
      <c r="BB82" s="211">
        <v>160.38936091030146</v>
      </c>
      <c r="BC82" s="211">
        <v>1241.3361654618088</v>
      </c>
      <c r="BD82" s="211">
        <v>304.38936091030143</v>
      </c>
      <c r="BE82" s="211">
        <v>164</v>
      </c>
      <c r="BF82" s="211">
        <v>34</v>
      </c>
      <c r="BG82" s="211">
        <v>636.11488728241159</v>
      </c>
      <c r="BH82" s="211">
        <v>5.3156015171690916</v>
      </c>
      <c r="BI82" s="211">
        <v>3029.2418421240368</v>
      </c>
      <c r="BJ82" s="211">
        <v>827</v>
      </c>
      <c r="BK82" s="211">
        <v>4729.9066722303241</v>
      </c>
      <c r="BL82" s="211">
        <v>114.93017025041058</v>
      </c>
      <c r="BM82" s="211">
        <v>87.704962427470548</v>
      </c>
      <c r="BN82" s="211">
        <v>684.48368424807347</v>
      </c>
      <c r="BO82" s="211">
        <v>176.282970013316</v>
      </c>
      <c r="BP82" s="211">
        <v>269.60706791591127</v>
      </c>
      <c r="BQ82" s="211">
        <v>1068.6191354751247</v>
      </c>
      <c r="BR82" s="211">
        <v>421.13188005326401</v>
      </c>
      <c r="BS82" s="211">
        <v>434.65783179714936</v>
      </c>
      <c r="BT82" s="211">
        <v>35.846416395563693</v>
      </c>
      <c r="BU82" s="211">
        <v>688.25622325969027</v>
      </c>
      <c r="BV82" s="211">
        <v>638.24088258544828</v>
      </c>
      <c r="BW82" s="211">
        <v>156.87304515837491</v>
      </c>
      <c r="BX82" s="211">
        <v>370.84891003994801</v>
      </c>
      <c r="BY82" s="211">
        <v>778.73402275753642</v>
      </c>
      <c r="BZ82" s="211">
        <v>756.67233092361744</v>
      </c>
      <c r="CA82" s="211">
        <v>85.778721820602911</v>
      </c>
      <c r="CB82" s="211">
        <v>3030.8091361885204</v>
      </c>
      <c r="CC82" s="211">
        <v>1331.7992857652425</v>
      </c>
      <c r="CD82" s="211">
        <v>604.63120303433823</v>
      </c>
      <c r="CE82" s="211">
        <v>4756</v>
      </c>
      <c r="CF82" s="211">
        <v>35340.852481213733</v>
      </c>
      <c r="CG82" s="211">
        <v>488.55744364120579</v>
      </c>
      <c r="CH82" s="211">
        <v>447.13545122705125</v>
      </c>
      <c r="CI82" s="211">
        <v>752.26240606867634</v>
      </c>
      <c r="CJ82" s="211">
        <v>869.34466184723487</v>
      </c>
      <c r="CK82" s="211">
        <v>247.70496242747055</v>
      </c>
      <c r="CL82" s="211">
        <v>471.92266943308039</v>
      </c>
      <c r="CM82" s="211">
        <v>428.65176697897783</v>
      </c>
      <c r="CN82" s="211">
        <v>14.778721820602911</v>
      </c>
      <c r="CO82" s="211">
        <v>529.13188005326401</v>
      </c>
      <c r="CP82" s="211">
        <v>816.95530093693344</v>
      </c>
      <c r="CQ82" s="211">
        <v>443.85248121373525</v>
      </c>
      <c r="CR82" s="211">
        <v>84.557443641205822</v>
      </c>
      <c r="CS82" s="211">
        <v>303.63120303433817</v>
      </c>
      <c r="CT82" s="211">
        <v>476</v>
      </c>
      <c r="CU82" s="211">
        <v>3759.5757904499101</v>
      </c>
      <c r="CV82" s="211">
        <v>147.43898518500691</v>
      </c>
      <c r="CW82" s="211">
        <v>869.16586559496875</v>
      </c>
      <c r="CX82" s="211">
        <v>288.18150432796949</v>
      </c>
      <c r="CY82" s="211">
        <v>202.26240606867637</v>
      </c>
      <c r="CZ82" s="211">
        <v>15.778721820602911</v>
      </c>
      <c r="DA82" s="211">
        <v>295.94680455150728</v>
      </c>
      <c r="DB82" s="211">
        <v>134.50424819271311</v>
      </c>
      <c r="DC82" s="211">
        <v>116.24184212403672</v>
      </c>
      <c r="DD82" s="211">
        <v>45.463120303433818</v>
      </c>
      <c r="DE82" s="211">
        <v>646.70631646532217</v>
      </c>
      <c r="DF82" s="212">
        <v>88440.981399814438</v>
      </c>
      <c r="DG82" s="211">
        <v>33259.153766407835</v>
      </c>
      <c r="DH82" s="211">
        <v>119.0219179824913</v>
      </c>
      <c r="DI82" s="211">
        <v>0</v>
      </c>
      <c r="DJ82" s="211">
        <v>0</v>
      </c>
      <c r="DK82" s="212">
        <v>33378.175684390328</v>
      </c>
      <c r="DL82" s="211">
        <v>0</v>
      </c>
      <c r="DM82" s="211">
        <v>0</v>
      </c>
      <c r="DN82" s="211">
        <v>48.627631860550927</v>
      </c>
      <c r="DO82" s="212">
        <v>48.627631860550927</v>
      </c>
      <c r="DP82" s="211">
        <v>0</v>
      </c>
      <c r="DQ82" s="211">
        <v>26482.131880053264</v>
      </c>
      <c r="DR82" s="212">
        <v>26482.131880053264</v>
      </c>
      <c r="DS82" s="213">
        <v>59908.935196304141</v>
      </c>
      <c r="DT82" s="213">
        <v>148349.91659611859</v>
      </c>
    </row>
    <row r="83" spans="1:124" x14ac:dyDescent="0.25">
      <c r="A83" s="209">
        <v>2010</v>
      </c>
      <c r="B83" s="209" t="s">
        <v>306</v>
      </c>
      <c r="C83" s="210" t="s">
        <v>188</v>
      </c>
      <c r="D83" s="211">
        <v>162.55858186806734</v>
      </c>
      <c r="E83" s="211">
        <v>10.042222581633911</v>
      </c>
      <c r="F83" s="211">
        <v>6.9204397310694956</v>
      </c>
      <c r="G83" s="211">
        <v>1.856610496678925</v>
      </c>
      <c r="H83" s="211">
        <v>40.508394651525542</v>
      </c>
      <c r="I83" s="211">
        <v>6.0767541632439634</v>
      </c>
      <c r="J83" s="211">
        <v>4.9474034999443646</v>
      </c>
      <c r="K83" s="211">
        <v>21.808844348875795</v>
      </c>
      <c r="L83" s="211">
        <v>18.613011320892312</v>
      </c>
      <c r="M83" s="211">
        <v>1.4791325625954608</v>
      </c>
      <c r="N83" s="211">
        <v>17.990529986053541</v>
      </c>
      <c r="O83" s="211">
        <v>5.0690660815801403</v>
      </c>
      <c r="P83" s="211">
        <v>20.015315166562008</v>
      </c>
      <c r="Q83" s="211">
        <v>29.3574682665731</v>
      </c>
      <c r="R83" s="211">
        <v>6.0673730987109549</v>
      </c>
      <c r="S83" s="211">
        <v>14.989020148327802</v>
      </c>
      <c r="T83" s="211">
        <v>9.9622636774117517</v>
      </c>
      <c r="U83" s="211">
        <v>1.6675400411034957</v>
      </c>
      <c r="V83" s="211">
        <v>12.218998248874472</v>
      </c>
      <c r="W83" s="211">
        <v>7.1891116851946419</v>
      </c>
      <c r="X83" s="211">
        <v>1.3569976676677689</v>
      </c>
      <c r="Y83" s="211">
        <v>15.095735508037</v>
      </c>
      <c r="Z83" s="211">
        <v>20.165591358950824</v>
      </c>
      <c r="AA83" s="211">
        <v>14.284045688984126</v>
      </c>
      <c r="AB83" s="211">
        <v>9.5571938944764305</v>
      </c>
      <c r="AC83" s="211">
        <v>2.3508418574921541</v>
      </c>
      <c r="AD83" s="211">
        <v>9.6806775503609881</v>
      </c>
      <c r="AE83" s="211">
        <v>8.2874138978798584</v>
      </c>
      <c r="AF83" s="211">
        <v>9.9534472820857864</v>
      </c>
      <c r="AG83" s="211">
        <v>101.84670918124779</v>
      </c>
      <c r="AH83" s="211">
        <v>9.4649600217165162</v>
      </c>
      <c r="AI83" s="211">
        <v>25.58434797744858</v>
      </c>
      <c r="AJ83" s="211">
        <v>63.991392597036715</v>
      </c>
      <c r="AK83" s="211">
        <v>8.4513315682414305</v>
      </c>
      <c r="AL83" s="211">
        <v>6.5975260190369118</v>
      </c>
      <c r="AM83" s="211">
        <v>13.7933707712886</v>
      </c>
      <c r="AN83" s="211">
        <v>11.721996866289043</v>
      </c>
      <c r="AO83" s="211">
        <v>1.7741863756083067</v>
      </c>
      <c r="AP83" s="211">
        <v>116.68256480889633</v>
      </c>
      <c r="AQ83" s="211">
        <v>26.890470585475985</v>
      </c>
      <c r="AR83" s="211">
        <v>31.233148981862684</v>
      </c>
      <c r="AS83" s="211">
        <v>69.690190376923553</v>
      </c>
      <c r="AT83" s="211">
        <v>407.51865528210232</v>
      </c>
      <c r="AU83" s="211">
        <v>7.4564009476378628</v>
      </c>
      <c r="AV83" s="211">
        <v>17.870336760893483</v>
      </c>
      <c r="AW83" s="211">
        <v>21.338943933071228</v>
      </c>
      <c r="AX83" s="211">
        <v>11.964911586510457</v>
      </c>
      <c r="AY83" s="211">
        <v>16.780545127667796</v>
      </c>
      <c r="AZ83" s="211">
        <v>0.5277655650450247</v>
      </c>
      <c r="BA83" s="211">
        <v>2.4450300077749603</v>
      </c>
      <c r="BB83" s="211">
        <v>22.535909420971773</v>
      </c>
      <c r="BC83" s="211">
        <v>58.807789917023406</v>
      </c>
      <c r="BD83" s="211">
        <v>16.967580533193324</v>
      </c>
      <c r="BE83" s="211">
        <v>15.630683394244089</v>
      </c>
      <c r="BF83" s="211">
        <v>27.082534422635195</v>
      </c>
      <c r="BG83" s="211">
        <v>98.910690933562108</v>
      </c>
      <c r="BH83" s="211">
        <v>6.1678458639567765E-2</v>
      </c>
      <c r="BI83" s="211">
        <v>491.65723928679284</v>
      </c>
      <c r="BJ83" s="211">
        <v>399.45322968998971</v>
      </c>
      <c r="BK83" s="211">
        <v>748.14097126007755</v>
      </c>
      <c r="BL83" s="211">
        <v>18.178787692164683</v>
      </c>
      <c r="BM83" s="211">
        <v>44.344258912854144</v>
      </c>
      <c r="BN83" s="211">
        <v>271.25181471518363</v>
      </c>
      <c r="BO83" s="211">
        <v>37.976811300894269</v>
      </c>
      <c r="BP83" s="211">
        <v>110.94738197367089</v>
      </c>
      <c r="BQ83" s="211">
        <v>103.99988648690125</v>
      </c>
      <c r="BR83" s="211">
        <v>74.893676435050949</v>
      </c>
      <c r="BS83" s="211">
        <v>44.871069055541732</v>
      </c>
      <c r="BT83" s="211">
        <v>3.7005361638800465</v>
      </c>
      <c r="BU83" s="211">
        <v>37.620529103820033</v>
      </c>
      <c r="BV83" s="211">
        <v>74.912781365872263</v>
      </c>
      <c r="BW83" s="211">
        <v>107.01447175240985</v>
      </c>
      <c r="BX83" s="211">
        <v>66.831225848382061</v>
      </c>
      <c r="BY83" s="211">
        <v>87.416117920763355</v>
      </c>
      <c r="BZ83" s="211">
        <v>191.06787204237094</v>
      </c>
      <c r="CA83" s="211">
        <v>25.69222932677922</v>
      </c>
      <c r="CB83" s="211">
        <v>303.55130729061057</v>
      </c>
      <c r="CC83" s="211">
        <v>9613.2727912468181</v>
      </c>
      <c r="CD83" s="211">
        <v>34.278286847326626</v>
      </c>
      <c r="CE83" s="211">
        <v>278.87303683532201</v>
      </c>
      <c r="CF83" s="211">
        <v>597.75798872180121</v>
      </c>
      <c r="CG83" s="211">
        <v>38.264697107618048</v>
      </c>
      <c r="CH83" s="211">
        <v>23.422663422423973</v>
      </c>
      <c r="CI83" s="211">
        <v>24.423143835300333</v>
      </c>
      <c r="CJ83" s="211">
        <v>20.644807018473482</v>
      </c>
      <c r="CK83" s="211">
        <v>17.621260313486417</v>
      </c>
      <c r="CL83" s="211">
        <v>38.509207249219457</v>
      </c>
      <c r="CM83" s="211">
        <v>18.058258156790444</v>
      </c>
      <c r="CN83" s="211">
        <v>5.4003356186268263</v>
      </c>
      <c r="CO83" s="211">
        <v>144.33918824301225</v>
      </c>
      <c r="CP83" s="211">
        <v>26.790949563101822</v>
      </c>
      <c r="CQ83" s="211">
        <v>27.997560502006579</v>
      </c>
      <c r="CR83" s="211">
        <v>15.851191872242252</v>
      </c>
      <c r="CS83" s="211">
        <v>21.819376026741356</v>
      </c>
      <c r="CT83" s="211">
        <v>32.921411507819414</v>
      </c>
      <c r="CU83" s="211">
        <v>580.52518738915489</v>
      </c>
      <c r="CV83" s="211">
        <v>210.34846123900385</v>
      </c>
      <c r="CW83" s="211">
        <v>492.81034116679746</v>
      </c>
      <c r="CX83" s="211">
        <v>190.2217347103628</v>
      </c>
      <c r="CY83" s="211">
        <v>7.5437012703536253</v>
      </c>
      <c r="CZ83" s="211">
        <v>10.113935146352183</v>
      </c>
      <c r="DA83" s="211">
        <v>22.204633707774402</v>
      </c>
      <c r="DB83" s="211">
        <v>45.288330178255485</v>
      </c>
      <c r="DC83" s="211">
        <v>9.1681186663867322</v>
      </c>
      <c r="DD83" s="211">
        <v>10.417162909324325</v>
      </c>
      <c r="DE83" s="211">
        <v>37.211861756375413</v>
      </c>
      <c r="DF83" s="212">
        <v>17543.313498605181</v>
      </c>
      <c r="DG83" s="211">
        <v>28217.490465342675</v>
      </c>
      <c r="DH83" s="211">
        <v>43.654906217476508</v>
      </c>
      <c r="DI83" s="211">
        <v>36.216962742338502</v>
      </c>
      <c r="DJ83" s="211">
        <v>101.51806058017334</v>
      </c>
      <c r="DK83" s="212">
        <v>28398.880394882664</v>
      </c>
      <c r="DL83" s="211">
        <v>299.82590509131762</v>
      </c>
      <c r="DM83" s="211">
        <v>2.7196476564818086</v>
      </c>
      <c r="DN83" s="211">
        <v>1.8099229277264695E-2</v>
      </c>
      <c r="DO83" s="212">
        <v>302.56365197707669</v>
      </c>
      <c r="DP83" s="211">
        <v>472.71883755204851</v>
      </c>
      <c r="DQ83" s="211">
        <v>13052.559917812991</v>
      </c>
      <c r="DR83" s="212">
        <v>13525.27875536504</v>
      </c>
      <c r="DS83" s="213">
        <v>42226.72280222478</v>
      </c>
      <c r="DT83" s="213">
        <v>59770.036300829961</v>
      </c>
    </row>
    <row r="84" spans="1:124" x14ac:dyDescent="0.25">
      <c r="A84" s="209">
        <v>2010</v>
      </c>
      <c r="B84" s="209" t="s">
        <v>307</v>
      </c>
      <c r="C84" s="210" t="s">
        <v>189</v>
      </c>
      <c r="D84" s="211">
        <v>0.74754011385157448</v>
      </c>
      <c r="E84" s="211">
        <v>2.3863113919159216E-2</v>
      </c>
      <c r="F84" s="211">
        <v>5.8733025922595994E-2</v>
      </c>
      <c r="G84" s="211">
        <v>1.0660924709545445</v>
      </c>
      <c r="H84" s="211">
        <v>5.2587532454116452</v>
      </c>
      <c r="I84" s="211">
        <v>4.2121293402759328</v>
      </c>
      <c r="J84" s="211">
        <v>4.1467529006123733</v>
      </c>
      <c r="K84" s="211">
        <v>4.1304502452484391</v>
      </c>
      <c r="L84" s="211">
        <v>1.9395860439538242</v>
      </c>
      <c r="M84" s="211">
        <v>6.4446657281944458E-2</v>
      </c>
      <c r="N84" s="211">
        <v>4.548717646853123</v>
      </c>
      <c r="O84" s="211">
        <v>4.861567556052302</v>
      </c>
      <c r="P84" s="211">
        <v>4.7622845119603454</v>
      </c>
      <c r="Q84" s="211">
        <v>5.0637064053991034</v>
      </c>
      <c r="R84" s="211">
        <v>0.27662334986736498</v>
      </c>
      <c r="S84" s="211">
        <v>11.71042192175492</v>
      </c>
      <c r="T84" s="211">
        <v>0.76989889616815188</v>
      </c>
      <c r="U84" s="211">
        <v>3.5386142101461839</v>
      </c>
      <c r="V84" s="211">
        <v>4.7252888270417328</v>
      </c>
      <c r="W84" s="211">
        <v>3.6120849259119017</v>
      </c>
      <c r="X84" s="211">
        <v>0.23276176283267783</v>
      </c>
      <c r="Y84" s="211">
        <v>0.50199130934635805</v>
      </c>
      <c r="Z84" s="211">
        <v>5.0184832043032568</v>
      </c>
      <c r="AA84" s="211">
        <v>5.5241226012260523</v>
      </c>
      <c r="AB84" s="211">
        <v>14.918315149641726</v>
      </c>
      <c r="AC84" s="211">
        <v>3.6775965110763282</v>
      </c>
      <c r="AD84" s="211">
        <v>6.9420586295706839</v>
      </c>
      <c r="AE84" s="211">
        <v>17.069400979681799</v>
      </c>
      <c r="AF84" s="211">
        <v>4.3970278001827303</v>
      </c>
      <c r="AG84" s="211">
        <v>36.741654267109297</v>
      </c>
      <c r="AH84" s="211">
        <v>0.27850927638091955</v>
      </c>
      <c r="AI84" s="211">
        <v>13.524848661479169</v>
      </c>
      <c r="AJ84" s="211">
        <v>1.8043985213082685</v>
      </c>
      <c r="AK84" s="211">
        <v>23.51313577026194</v>
      </c>
      <c r="AL84" s="211">
        <v>6.8392935821116145</v>
      </c>
      <c r="AM84" s="211">
        <v>14.895742640930266</v>
      </c>
      <c r="AN84" s="211">
        <v>3.5118840798232211</v>
      </c>
      <c r="AO84" s="211">
        <v>3.235634866962684</v>
      </c>
      <c r="AP84" s="211">
        <v>8.4900909002456029</v>
      </c>
      <c r="AQ84" s="211">
        <v>11.626536297003211</v>
      </c>
      <c r="AR84" s="211">
        <v>13.100713664676155</v>
      </c>
      <c r="AS84" s="211">
        <v>12.835835118972906</v>
      </c>
      <c r="AT84" s="211">
        <v>9.1414509657430969</v>
      </c>
      <c r="AU84" s="211">
        <v>3.331935440334818</v>
      </c>
      <c r="AV84" s="211">
        <v>18.449943031420361</v>
      </c>
      <c r="AW84" s="211">
        <v>8.2999293754311712</v>
      </c>
      <c r="AX84" s="211">
        <v>4.7296298358119317</v>
      </c>
      <c r="AY84" s="211">
        <v>6.9545110676571751</v>
      </c>
      <c r="AZ84" s="211">
        <v>0.12073302270302771</v>
      </c>
      <c r="BA84" s="211">
        <v>3.7559232630684094</v>
      </c>
      <c r="BB84" s="211">
        <v>10.893274468698245</v>
      </c>
      <c r="BC84" s="211">
        <v>8.3715023736018424</v>
      </c>
      <c r="BD84" s="211">
        <v>5.4456103967677585</v>
      </c>
      <c r="BE84" s="211">
        <v>4.9792395769444617</v>
      </c>
      <c r="BF84" s="211">
        <v>3.4324998835286817</v>
      </c>
      <c r="BG84" s="211">
        <v>80.982284515595239</v>
      </c>
      <c r="BH84" s="211">
        <v>8.3852325217328952E-2</v>
      </c>
      <c r="BI84" s="211">
        <v>247.57979855964055</v>
      </c>
      <c r="BJ84" s="211">
        <v>42.96339591002841</v>
      </c>
      <c r="BK84" s="211">
        <v>514.37765007324401</v>
      </c>
      <c r="BL84" s="211">
        <v>12.498663291393862</v>
      </c>
      <c r="BM84" s="211">
        <v>9.9807297401386919</v>
      </c>
      <c r="BN84" s="211">
        <v>44.007498201764768</v>
      </c>
      <c r="BO84" s="211">
        <v>102.51883170572152</v>
      </c>
      <c r="BP84" s="211">
        <v>80.51691485806279</v>
      </c>
      <c r="BQ84" s="211">
        <v>48.374835352845622</v>
      </c>
      <c r="BR84" s="211">
        <v>22.648525657160075</v>
      </c>
      <c r="BS84" s="211">
        <v>13.829815405504089</v>
      </c>
      <c r="BT84" s="211">
        <v>1.1405507629984279</v>
      </c>
      <c r="BU84" s="211">
        <v>34.223010814528344</v>
      </c>
      <c r="BV84" s="211">
        <v>0</v>
      </c>
      <c r="BW84" s="211">
        <v>28.971296622793911</v>
      </c>
      <c r="BX84" s="211">
        <v>26.205247134688278</v>
      </c>
      <c r="BY84" s="211">
        <v>107.4705995950078</v>
      </c>
      <c r="BZ84" s="211">
        <v>274.52298081393889</v>
      </c>
      <c r="CA84" s="211">
        <v>28.241679014701702</v>
      </c>
      <c r="CB84" s="211">
        <v>2709.4915634471208</v>
      </c>
      <c r="CC84" s="211">
        <v>1703.3915587478589</v>
      </c>
      <c r="CD84" s="211">
        <v>2303.2990801989431</v>
      </c>
      <c r="CE84" s="211">
        <v>37.515930433544263</v>
      </c>
      <c r="CF84" s="211">
        <v>16.85113798684937</v>
      </c>
      <c r="CG84" s="211">
        <v>79.272252597029194</v>
      </c>
      <c r="CH84" s="211">
        <v>26.072759623273608</v>
      </c>
      <c r="CI84" s="211">
        <v>78.228039826535934</v>
      </c>
      <c r="CJ84" s="211">
        <v>362.31657114238806</v>
      </c>
      <c r="CK84" s="211">
        <v>34.602058020249707</v>
      </c>
      <c r="CL84" s="211">
        <v>46.300617788819032</v>
      </c>
      <c r="CM84" s="211">
        <v>69.898620983840289</v>
      </c>
      <c r="CN84" s="211">
        <v>0.51985030580270009</v>
      </c>
      <c r="CO84" s="211">
        <v>50.792323563985228</v>
      </c>
      <c r="CP84" s="211">
        <v>62.553959994371709</v>
      </c>
      <c r="CQ84" s="211">
        <v>7.4815703655879116</v>
      </c>
      <c r="CR84" s="211">
        <v>17.82954054156825</v>
      </c>
      <c r="CS84" s="211">
        <v>54.431217612111482</v>
      </c>
      <c r="CT84" s="211">
        <v>133.13369860742088</v>
      </c>
      <c r="CU84" s="211">
        <v>63.976743220501454</v>
      </c>
      <c r="CV84" s="211">
        <v>41.179485193581137</v>
      </c>
      <c r="CW84" s="211">
        <v>29.327211288114842</v>
      </c>
      <c r="CX84" s="211">
        <v>7.4375133805688156</v>
      </c>
      <c r="CY84" s="211">
        <v>8.1543486862627059</v>
      </c>
      <c r="CZ84" s="211">
        <v>2.0788963686788686</v>
      </c>
      <c r="DA84" s="211">
        <v>18.934554322655263</v>
      </c>
      <c r="DB84" s="211">
        <v>11.656305507714915</v>
      </c>
      <c r="DC84" s="211">
        <v>3.1689116025297985</v>
      </c>
      <c r="DD84" s="211">
        <v>12.486202025579603</v>
      </c>
      <c r="DE84" s="211">
        <v>33.650942367506161</v>
      </c>
      <c r="DF84" s="212">
        <v>10109.275399811391</v>
      </c>
      <c r="DG84" s="211">
        <v>2856.1677538673271</v>
      </c>
      <c r="DH84" s="211">
        <v>13.72548099662712</v>
      </c>
      <c r="DI84" s="211">
        <v>2.6344875990094603</v>
      </c>
      <c r="DJ84" s="211">
        <v>25.006629008846929</v>
      </c>
      <c r="DK84" s="212">
        <v>2897.5343514718106</v>
      </c>
      <c r="DL84" s="211">
        <v>117.67621045675521</v>
      </c>
      <c r="DM84" s="211">
        <v>-9.6127057099305926E-2</v>
      </c>
      <c r="DN84" s="211">
        <v>0.27236731024388472</v>
      </c>
      <c r="DO84" s="212">
        <v>117.85245070989978</v>
      </c>
      <c r="DP84" s="211">
        <v>5.9723561742739451</v>
      </c>
      <c r="DQ84" s="211">
        <v>19656.3679275377</v>
      </c>
      <c r="DR84" s="212">
        <v>19662.340283711972</v>
      </c>
      <c r="DS84" s="213">
        <v>22677.727085893683</v>
      </c>
      <c r="DT84" s="213">
        <v>32787.002485705074</v>
      </c>
    </row>
    <row r="85" spans="1:124" x14ac:dyDescent="0.25">
      <c r="A85" s="209">
        <v>2010</v>
      </c>
      <c r="B85" s="209" t="s">
        <v>308</v>
      </c>
      <c r="C85" s="210" t="s">
        <v>190</v>
      </c>
      <c r="D85" s="211">
        <v>52.378089861673061</v>
      </c>
      <c r="E85" s="211">
        <v>0.62726437225323683</v>
      </c>
      <c r="F85" s="211">
        <v>0.41926117092171783</v>
      </c>
      <c r="G85" s="211">
        <v>0.70365385053341845</v>
      </c>
      <c r="H85" s="211">
        <v>18.694215311144433</v>
      </c>
      <c r="I85" s="211">
        <v>5.3548315304367682</v>
      </c>
      <c r="J85" s="211">
        <v>4.8514595009575316</v>
      </c>
      <c r="K85" s="211">
        <v>14.942985134509803</v>
      </c>
      <c r="L85" s="211">
        <v>7.2075151246008637</v>
      </c>
      <c r="M85" s="211">
        <v>0.26849763595780896</v>
      </c>
      <c r="N85" s="211">
        <v>6.0503409763297986</v>
      </c>
      <c r="O85" s="211">
        <v>7.4470317211052484</v>
      </c>
      <c r="P85" s="211">
        <v>16.607356089250928</v>
      </c>
      <c r="Q85" s="211">
        <v>38.663238788474303</v>
      </c>
      <c r="R85" s="211">
        <v>3.3616895789567489</v>
      </c>
      <c r="S85" s="211">
        <v>14.034495464053167</v>
      </c>
      <c r="T85" s="211">
        <v>5.1022388640725165</v>
      </c>
      <c r="U85" s="211">
        <v>2.5441397141082938</v>
      </c>
      <c r="V85" s="211">
        <v>8.8868668437856595</v>
      </c>
      <c r="W85" s="211">
        <v>6.4974684322336502</v>
      </c>
      <c r="X85" s="211">
        <v>3.5506173071865201</v>
      </c>
      <c r="Y85" s="211">
        <v>14.826633861360955</v>
      </c>
      <c r="Z85" s="211">
        <v>19.815255146361526</v>
      </c>
      <c r="AA85" s="211">
        <v>32.745707276089888</v>
      </c>
      <c r="AB85" s="211">
        <v>8.6244945211072146</v>
      </c>
      <c r="AC85" s="211">
        <v>5.1928365489981925</v>
      </c>
      <c r="AD85" s="211">
        <v>3.2967554148052511</v>
      </c>
      <c r="AE85" s="211">
        <v>10.701496152172236</v>
      </c>
      <c r="AF85" s="211">
        <v>4.5044189642465167</v>
      </c>
      <c r="AG85" s="211">
        <v>8.8281239400228788</v>
      </c>
      <c r="AH85" s="211">
        <v>2.9416648600241606</v>
      </c>
      <c r="AI85" s="211">
        <v>25.366444792088483</v>
      </c>
      <c r="AJ85" s="211">
        <v>33.669501190975303</v>
      </c>
      <c r="AK85" s="211">
        <v>13.710174938259108</v>
      </c>
      <c r="AL85" s="211">
        <v>13.173405340117275</v>
      </c>
      <c r="AM85" s="211">
        <v>8.4713588444185071</v>
      </c>
      <c r="AN85" s="211">
        <v>6.6531570758639536</v>
      </c>
      <c r="AO85" s="211">
        <v>0.8057066101294672</v>
      </c>
      <c r="AP85" s="211">
        <v>52.64088116854964</v>
      </c>
      <c r="AQ85" s="211">
        <v>22.682850189433527</v>
      </c>
      <c r="AR85" s="211">
        <v>25.416664882632542</v>
      </c>
      <c r="AS85" s="211">
        <v>35.961698719742273</v>
      </c>
      <c r="AT85" s="211">
        <v>27.637670806031927</v>
      </c>
      <c r="AU85" s="211">
        <v>4.3105087833183919</v>
      </c>
      <c r="AV85" s="211">
        <v>32.262219629335036</v>
      </c>
      <c r="AW85" s="211">
        <v>7.4299633202186266</v>
      </c>
      <c r="AX85" s="211">
        <v>19.14033244802534</v>
      </c>
      <c r="AY85" s="211">
        <v>2.7537763470570447</v>
      </c>
      <c r="AZ85" s="211">
        <v>1.8523021738118608</v>
      </c>
      <c r="BA85" s="211">
        <v>3.1346908716697124</v>
      </c>
      <c r="BB85" s="211">
        <v>12.906528247423866</v>
      </c>
      <c r="BC85" s="211">
        <v>107.96810847872729</v>
      </c>
      <c r="BD85" s="211">
        <v>74.35692672028172</v>
      </c>
      <c r="BE85" s="211">
        <v>30.68376691030695</v>
      </c>
      <c r="BF85" s="211">
        <v>4.3462050413048514</v>
      </c>
      <c r="BG85" s="211">
        <v>194.34318839743833</v>
      </c>
      <c r="BH85" s="211">
        <v>2.44403983425341</v>
      </c>
      <c r="BI85" s="211">
        <v>998.82394846209877</v>
      </c>
      <c r="BJ85" s="211">
        <v>130.16185554045515</v>
      </c>
      <c r="BK85" s="211">
        <v>5776.1804124982336</v>
      </c>
      <c r="BL85" s="211">
        <v>140.35317062450108</v>
      </c>
      <c r="BM85" s="211">
        <v>25.136295093784742</v>
      </c>
      <c r="BN85" s="211">
        <v>231.30960793716119</v>
      </c>
      <c r="BO85" s="211">
        <v>114.81914818958695</v>
      </c>
      <c r="BP85" s="211">
        <v>196.13924589849941</v>
      </c>
      <c r="BQ85" s="211">
        <v>211.20460749338645</v>
      </c>
      <c r="BR85" s="211">
        <v>87.838109560584968</v>
      </c>
      <c r="BS85" s="211">
        <v>64.595313392551944</v>
      </c>
      <c r="BT85" s="211">
        <v>5.3272029897576427</v>
      </c>
      <c r="BU85" s="211">
        <v>127.23657930725894</v>
      </c>
      <c r="BV85" s="211">
        <v>117.9903412854102</v>
      </c>
      <c r="BW85" s="211">
        <v>66.190963544444031</v>
      </c>
      <c r="BX85" s="211">
        <v>58.485479567069881</v>
      </c>
      <c r="BY85" s="211">
        <v>323.4951834889751</v>
      </c>
      <c r="BZ85" s="211">
        <v>173.0804507160374</v>
      </c>
      <c r="CA85" s="211">
        <v>17.693501438788207</v>
      </c>
      <c r="CB85" s="211">
        <v>1452.7154204673302</v>
      </c>
      <c r="CC85" s="211">
        <v>1028.756488011961</v>
      </c>
      <c r="CD85" s="211">
        <v>51.018213851827298</v>
      </c>
      <c r="CE85" s="211">
        <v>328.37626677336488</v>
      </c>
      <c r="CF85" s="211">
        <v>113.99994225718791</v>
      </c>
      <c r="CG85" s="211">
        <v>100.35284726611464</v>
      </c>
      <c r="CH85" s="211">
        <v>39.161296843024857</v>
      </c>
      <c r="CI85" s="211">
        <v>59.284626762283224</v>
      </c>
      <c r="CJ85" s="211">
        <v>73.173267219484515</v>
      </c>
      <c r="CK85" s="211">
        <v>89.537072499123354</v>
      </c>
      <c r="CL85" s="211">
        <v>59.405143017165543</v>
      </c>
      <c r="CM85" s="211">
        <v>35.704346218420476</v>
      </c>
      <c r="CN85" s="211">
        <v>4.5158094373808062</v>
      </c>
      <c r="CO85" s="211">
        <v>37.264214099920018</v>
      </c>
      <c r="CP85" s="211">
        <v>42.950560445672622</v>
      </c>
      <c r="CQ85" s="211">
        <v>115.91939903279692</v>
      </c>
      <c r="CR85" s="211">
        <v>12.20337016170525</v>
      </c>
      <c r="CS85" s="211">
        <v>123.91664814078935</v>
      </c>
      <c r="CT85" s="211">
        <v>42.916928591005856</v>
      </c>
      <c r="CU85" s="211">
        <v>2260.1983702554903</v>
      </c>
      <c r="CV85" s="211">
        <v>338.79896099760123</v>
      </c>
      <c r="CW85" s="211">
        <v>981.85586976454863</v>
      </c>
      <c r="CX85" s="211">
        <v>153.94012553618444</v>
      </c>
      <c r="CY85" s="211">
        <v>33.200599617386281</v>
      </c>
      <c r="CZ85" s="211">
        <v>31.098115875844492</v>
      </c>
      <c r="DA85" s="211">
        <v>23.70761260573676</v>
      </c>
      <c r="DB85" s="211">
        <v>80.497402528592929</v>
      </c>
      <c r="DC85" s="211">
        <v>14.810100580488733</v>
      </c>
      <c r="DD85" s="211">
        <v>11.65293928422696</v>
      </c>
      <c r="DE85" s="211">
        <v>104.15947125928058</v>
      </c>
      <c r="DF85" s="212">
        <v>17804.945562149671</v>
      </c>
      <c r="DG85" s="211">
        <v>39262.915053512959</v>
      </c>
      <c r="DH85" s="211">
        <v>137.54893048142029</v>
      </c>
      <c r="DI85" s="211">
        <v>24.708408443760632</v>
      </c>
      <c r="DJ85" s="211">
        <v>278.31033935165203</v>
      </c>
      <c r="DK85" s="212">
        <v>39703.482731789787</v>
      </c>
      <c r="DL85" s="211">
        <v>552.70378623947192</v>
      </c>
      <c r="DM85" s="211">
        <v>-0.5904943603913253</v>
      </c>
      <c r="DN85" s="211">
        <v>-1.8022844633581341</v>
      </c>
      <c r="DO85" s="212">
        <v>550.31100741572254</v>
      </c>
      <c r="DP85" s="211">
        <v>84.679250562954692</v>
      </c>
      <c r="DQ85" s="211">
        <v>583.58314142345841</v>
      </c>
      <c r="DR85" s="212">
        <v>668.26239198641315</v>
      </c>
      <c r="DS85" s="213">
        <v>40922.056131191923</v>
      </c>
      <c r="DT85" s="213">
        <v>58727.00169334159</v>
      </c>
    </row>
    <row r="86" spans="1:124" x14ac:dyDescent="0.25">
      <c r="A86" s="209">
        <v>2010</v>
      </c>
      <c r="B86" s="209" t="s">
        <v>309</v>
      </c>
      <c r="C86" s="210" t="s">
        <v>191</v>
      </c>
      <c r="D86" s="211">
        <v>6.9055152722153448</v>
      </c>
      <c r="E86" s="211">
        <v>0.4457869748953539</v>
      </c>
      <c r="F86" s="211">
        <v>0.26847986336422042</v>
      </c>
      <c r="G86" s="211">
        <v>0.43679016320157393</v>
      </c>
      <c r="H86" s="211">
        <v>13.653240476192401</v>
      </c>
      <c r="I86" s="211">
        <v>2.2625376239398154</v>
      </c>
      <c r="J86" s="211">
        <v>2.3861297364717324</v>
      </c>
      <c r="K86" s="211">
        <v>5.502873218548598</v>
      </c>
      <c r="L86" s="211">
        <v>6.8359763395936861</v>
      </c>
      <c r="M86" s="211">
        <v>0.27658333471667118</v>
      </c>
      <c r="N86" s="211">
        <v>3.5169010731578489</v>
      </c>
      <c r="O86" s="211">
        <v>10.914618201263492</v>
      </c>
      <c r="P86" s="211">
        <v>5.4497264025132006</v>
      </c>
      <c r="Q86" s="211">
        <v>20.310285093356146</v>
      </c>
      <c r="R86" s="211">
        <v>2.069486547430754</v>
      </c>
      <c r="S86" s="211">
        <v>14.859369934433138</v>
      </c>
      <c r="T86" s="211">
        <v>7.2384187553091204</v>
      </c>
      <c r="U86" s="211">
        <v>3.5760350560786001</v>
      </c>
      <c r="V86" s="211">
        <v>4.0153920815956186</v>
      </c>
      <c r="W86" s="211">
        <v>2.422606330939499</v>
      </c>
      <c r="X86" s="211">
        <v>1.4493168136439167</v>
      </c>
      <c r="Y86" s="211">
        <v>3.3914095383229479</v>
      </c>
      <c r="Z86" s="211">
        <v>6.0103270958972832</v>
      </c>
      <c r="AA86" s="211">
        <v>6.4072759375858412</v>
      </c>
      <c r="AB86" s="211">
        <v>5.8180451649703331</v>
      </c>
      <c r="AC86" s="211">
        <v>4.3064077523529942</v>
      </c>
      <c r="AD86" s="211">
        <v>6.7143228794465823</v>
      </c>
      <c r="AE86" s="211">
        <v>4.6687824225343668</v>
      </c>
      <c r="AF86" s="211">
        <v>1.3017163929684294</v>
      </c>
      <c r="AG86" s="211">
        <v>7.6601245141038694</v>
      </c>
      <c r="AH86" s="211">
        <v>0.85716540825932863</v>
      </c>
      <c r="AI86" s="211">
        <v>26.386982605541821</v>
      </c>
      <c r="AJ86" s="211">
        <v>7.2209660927068766</v>
      </c>
      <c r="AK86" s="211">
        <v>4.4586325287276907</v>
      </c>
      <c r="AL86" s="211">
        <v>4.3171669095629026</v>
      </c>
      <c r="AM86" s="211">
        <v>5.295068117773666</v>
      </c>
      <c r="AN86" s="211">
        <v>3.1753405795504315</v>
      </c>
      <c r="AO86" s="211">
        <v>1.3196176275188882</v>
      </c>
      <c r="AP86" s="211">
        <v>6.6911605140553005</v>
      </c>
      <c r="AQ86" s="211">
        <v>7.6187844344314026</v>
      </c>
      <c r="AR86" s="211">
        <v>6.161585925797727</v>
      </c>
      <c r="AS86" s="211">
        <v>11.192198423269742</v>
      </c>
      <c r="AT86" s="211">
        <v>20.988420014549249</v>
      </c>
      <c r="AU86" s="211">
        <v>1.5241856262683189</v>
      </c>
      <c r="AV86" s="211">
        <v>19.154376210110449</v>
      </c>
      <c r="AW86" s="211">
        <v>2.0679161050485222</v>
      </c>
      <c r="AX86" s="211">
        <v>3.7950364392911431</v>
      </c>
      <c r="AY86" s="211">
        <v>5.6111870323409159</v>
      </c>
      <c r="AZ86" s="211">
        <v>0.40883848307851106</v>
      </c>
      <c r="BA86" s="211">
        <v>1.6230976657162643</v>
      </c>
      <c r="BB86" s="211">
        <v>3.6395945677233463</v>
      </c>
      <c r="BC86" s="211">
        <v>28.682859126259679</v>
      </c>
      <c r="BD86" s="211">
        <v>8.8450108357750388</v>
      </c>
      <c r="BE86" s="211">
        <v>5.1071901320117945</v>
      </c>
      <c r="BF86" s="211">
        <v>0.96317021104290457</v>
      </c>
      <c r="BG86" s="211">
        <v>20.37442565229426</v>
      </c>
      <c r="BH86" s="211">
        <v>0.30507625816126299</v>
      </c>
      <c r="BI86" s="211">
        <v>225.05842672847552</v>
      </c>
      <c r="BJ86" s="211">
        <v>65.224135025578889</v>
      </c>
      <c r="BK86" s="211">
        <v>402.70225733071499</v>
      </c>
      <c r="BL86" s="211">
        <v>9.7851061770357859</v>
      </c>
      <c r="BM86" s="211">
        <v>15.264187207162578</v>
      </c>
      <c r="BN86" s="211">
        <v>52.073053283007013</v>
      </c>
      <c r="BO86" s="211">
        <v>27.103483592804565</v>
      </c>
      <c r="BP86" s="211">
        <v>34.689186630553444</v>
      </c>
      <c r="BQ86" s="211">
        <v>40.097958207555251</v>
      </c>
      <c r="BR86" s="211">
        <v>30.656335887813743</v>
      </c>
      <c r="BS86" s="211">
        <v>23.487838864354835</v>
      </c>
      <c r="BT86" s="211">
        <v>1.9370520684796941</v>
      </c>
      <c r="BU86" s="211">
        <v>26.29232600951174</v>
      </c>
      <c r="BV86" s="211">
        <v>24.381671811201947</v>
      </c>
      <c r="BW86" s="211">
        <v>50.587330091325235</v>
      </c>
      <c r="BX86" s="211">
        <v>62.426193228677803</v>
      </c>
      <c r="BY86" s="211">
        <v>84.54147098040508</v>
      </c>
      <c r="BZ86" s="211">
        <v>115.90633123026254</v>
      </c>
      <c r="CA86" s="211">
        <v>18.098976541983252</v>
      </c>
      <c r="CB86" s="211">
        <v>286.33005888150672</v>
      </c>
      <c r="CC86" s="211">
        <v>298.1880754903064</v>
      </c>
      <c r="CD86" s="211">
        <v>68.116845309918361</v>
      </c>
      <c r="CE86" s="211">
        <v>61.418056796851687</v>
      </c>
      <c r="CF86" s="211">
        <v>61.165277299527006</v>
      </c>
      <c r="CG86" s="211">
        <v>32.996132750676992</v>
      </c>
      <c r="CH86" s="211">
        <v>18.666740683236881</v>
      </c>
      <c r="CI86" s="211">
        <v>81.754025617433754</v>
      </c>
      <c r="CJ86" s="211">
        <v>73.305361447993846</v>
      </c>
      <c r="CK86" s="211">
        <v>9.4511986523051998</v>
      </c>
      <c r="CL86" s="211">
        <v>46.658091864308673</v>
      </c>
      <c r="CM86" s="211">
        <v>25.368626966465577</v>
      </c>
      <c r="CN86" s="211">
        <v>1.5082032190594123</v>
      </c>
      <c r="CO86" s="211">
        <v>29.391505378109024</v>
      </c>
      <c r="CP86" s="211">
        <v>23.71347703637398</v>
      </c>
      <c r="CQ86" s="211">
        <v>14.427233290093369</v>
      </c>
      <c r="CR86" s="211">
        <v>7.6077554841999486</v>
      </c>
      <c r="CS86" s="211">
        <v>22.180714294899754</v>
      </c>
      <c r="CT86" s="211">
        <v>50.070308108405733</v>
      </c>
      <c r="CU86" s="211">
        <v>162.62021831780953</v>
      </c>
      <c r="CV86" s="211">
        <v>61.129279182386547</v>
      </c>
      <c r="CW86" s="211">
        <v>59.591978389999753</v>
      </c>
      <c r="CX86" s="211">
        <v>28.668159161172994</v>
      </c>
      <c r="CY86" s="211">
        <v>11.654636260586251</v>
      </c>
      <c r="CZ86" s="211">
        <v>8.6489748478079402</v>
      </c>
      <c r="DA86" s="211">
        <v>12.788091524990818</v>
      </c>
      <c r="DB86" s="211">
        <v>20.182556381442456</v>
      </c>
      <c r="DC86" s="211">
        <v>12.072326246918198</v>
      </c>
      <c r="DD86" s="211">
        <v>6.5715241672052951</v>
      </c>
      <c r="DE86" s="211">
        <v>21.458211659490498</v>
      </c>
      <c r="DF86" s="212">
        <v>3296.8765001262982</v>
      </c>
      <c r="DG86" s="211">
        <v>131617.89718610817</v>
      </c>
      <c r="DH86" s="211">
        <v>43.191209746280855</v>
      </c>
      <c r="DI86" s="211">
        <v>32.375554821205426</v>
      </c>
      <c r="DJ86" s="211">
        <v>85.585634510025145</v>
      </c>
      <c r="DK86" s="212">
        <v>131779.04958518568</v>
      </c>
      <c r="DL86" s="211">
        <v>8737.1838054519594</v>
      </c>
      <c r="DM86" s="211">
        <v>-0.42157427598287367</v>
      </c>
      <c r="DN86" s="211">
        <v>-0.80175535717271396</v>
      </c>
      <c r="DO86" s="212">
        <v>8735.9604758188034</v>
      </c>
      <c r="DP86" s="211">
        <v>61.869558981851092</v>
      </c>
      <c r="DQ86" s="211">
        <v>690.25000666426035</v>
      </c>
      <c r="DR86" s="212">
        <v>752.11956564611148</v>
      </c>
      <c r="DS86" s="213">
        <v>141267.1296266506</v>
      </c>
      <c r="DT86" s="213">
        <v>144564.00612677689</v>
      </c>
    </row>
    <row r="87" spans="1:124" x14ac:dyDescent="0.25">
      <c r="A87" s="209">
        <v>2010</v>
      </c>
      <c r="B87" s="209" t="s">
        <v>310</v>
      </c>
      <c r="C87" s="210" t="s">
        <v>192</v>
      </c>
      <c r="D87" s="211">
        <v>1.5656286045443679</v>
      </c>
      <c r="E87" s="211">
        <v>0.1274233137530649</v>
      </c>
      <c r="F87" s="211">
        <v>1.1662805880917348</v>
      </c>
      <c r="G87" s="211">
        <v>0.15360073984993958</v>
      </c>
      <c r="H87" s="211">
        <v>620.30467960557087</v>
      </c>
      <c r="I87" s="211">
        <v>0.71160200843826837</v>
      </c>
      <c r="J87" s="211">
        <v>119.18511873854081</v>
      </c>
      <c r="K87" s="211">
        <v>3.6538343607019859</v>
      </c>
      <c r="L87" s="211">
        <v>2.3281747798682941</v>
      </c>
      <c r="M87" s="211">
        <v>9.4717153472513971E-2</v>
      </c>
      <c r="N87" s="211">
        <v>8.0958897184780056</v>
      </c>
      <c r="O87" s="211">
        <v>9.004786591030566</v>
      </c>
      <c r="P87" s="211">
        <v>12.25314725572416</v>
      </c>
      <c r="Q87" s="211">
        <v>25.810392702358879</v>
      </c>
      <c r="R87" s="211">
        <v>3.3845032645543349</v>
      </c>
      <c r="S87" s="211">
        <v>19.489696660892744</v>
      </c>
      <c r="T87" s="211">
        <v>3.593609941162756</v>
      </c>
      <c r="U87" s="211">
        <v>6.0658331148712836</v>
      </c>
      <c r="V87" s="211">
        <v>9.5217045391852899</v>
      </c>
      <c r="W87" s="211">
        <v>4.3435499343411692</v>
      </c>
      <c r="X87" s="211">
        <v>4.0112680245560757</v>
      </c>
      <c r="Y87" s="211">
        <v>3.6209412378010408</v>
      </c>
      <c r="Z87" s="211">
        <v>14.592198342512708</v>
      </c>
      <c r="AA87" s="211">
        <v>11.994353407220141</v>
      </c>
      <c r="AB87" s="211">
        <v>17.954310706484453</v>
      </c>
      <c r="AC87" s="211">
        <v>10.251000871141047</v>
      </c>
      <c r="AD87" s="211">
        <v>9.8037473485726938</v>
      </c>
      <c r="AE87" s="211">
        <v>26.098826513962639</v>
      </c>
      <c r="AF87" s="211">
        <v>4.791502496471149</v>
      </c>
      <c r="AG87" s="211">
        <v>34.50769922131046</v>
      </c>
      <c r="AH87" s="211">
        <v>4.9078624382239378</v>
      </c>
      <c r="AI87" s="211">
        <v>97.866299165794487</v>
      </c>
      <c r="AJ87" s="211">
        <v>27.349474338569991</v>
      </c>
      <c r="AK87" s="211">
        <v>7.1267362083869665</v>
      </c>
      <c r="AL87" s="211">
        <v>9.54839487776424</v>
      </c>
      <c r="AM87" s="211">
        <v>7.2543964852043361</v>
      </c>
      <c r="AN87" s="211">
        <v>6.0598574868737769</v>
      </c>
      <c r="AO87" s="211">
        <v>2.178428464905573</v>
      </c>
      <c r="AP87" s="211">
        <v>29.704435250022975</v>
      </c>
      <c r="AQ87" s="211">
        <v>22.971113672114523</v>
      </c>
      <c r="AR87" s="211">
        <v>11.275701079270652</v>
      </c>
      <c r="AS87" s="211">
        <v>44.696855742943491</v>
      </c>
      <c r="AT87" s="211">
        <v>32.758384418661976</v>
      </c>
      <c r="AU87" s="211">
        <v>4.3485863148568109</v>
      </c>
      <c r="AV87" s="211">
        <v>45.133511909384829</v>
      </c>
      <c r="AW87" s="211">
        <v>4.2087863642806669</v>
      </c>
      <c r="AX87" s="211">
        <v>6.5130026804376513</v>
      </c>
      <c r="AY87" s="211">
        <v>16.248502891850457</v>
      </c>
      <c r="AZ87" s="211">
        <v>0.12254166567122407</v>
      </c>
      <c r="BA87" s="211">
        <v>4.0152227011741317</v>
      </c>
      <c r="BB87" s="211">
        <v>22.262052895186706</v>
      </c>
      <c r="BC87" s="211">
        <v>113.02551597124891</v>
      </c>
      <c r="BD87" s="211">
        <v>22.908969911278874</v>
      </c>
      <c r="BE87" s="211">
        <v>18.350025686162176</v>
      </c>
      <c r="BF87" s="211">
        <v>17.787685165833803</v>
      </c>
      <c r="BG87" s="211">
        <v>86.954993399318852</v>
      </c>
      <c r="BH87" s="211">
        <v>2.9556282184433167</v>
      </c>
      <c r="BI87" s="211">
        <v>827.65736189346239</v>
      </c>
      <c r="BJ87" s="211">
        <v>164.97323223340067</v>
      </c>
      <c r="BK87" s="211">
        <v>1084.0849060656058</v>
      </c>
      <c r="BL87" s="211">
        <v>26.34175924686264</v>
      </c>
      <c r="BM87" s="211">
        <v>47.336980082528719</v>
      </c>
      <c r="BN87" s="211">
        <v>199.08136687335275</v>
      </c>
      <c r="BO87" s="211">
        <v>187.60293157908123</v>
      </c>
      <c r="BP87" s="211">
        <v>107.52260430090539</v>
      </c>
      <c r="BQ87" s="211">
        <v>256.80288129615167</v>
      </c>
      <c r="BR87" s="211">
        <v>73.730897869495166</v>
      </c>
      <c r="BS87" s="211">
        <v>74.283608989982085</v>
      </c>
      <c r="BT87" s="211">
        <v>6.1262008513925501</v>
      </c>
      <c r="BU87" s="211">
        <v>175.35314133604049</v>
      </c>
      <c r="BV87" s="211">
        <v>41.68013890655407</v>
      </c>
      <c r="BW87" s="211">
        <v>36.60545739735786</v>
      </c>
      <c r="BX87" s="211">
        <v>123.85972797267287</v>
      </c>
      <c r="BY87" s="211">
        <v>151.7082219047964</v>
      </c>
      <c r="BZ87" s="211">
        <v>779.83952195658765</v>
      </c>
      <c r="CA87" s="211">
        <v>193.97184799373841</v>
      </c>
      <c r="CB87" s="211">
        <v>1905.1085795067484</v>
      </c>
      <c r="CC87" s="211">
        <v>824.52525969594899</v>
      </c>
      <c r="CD87" s="211">
        <v>240.52347277781172</v>
      </c>
      <c r="CE87" s="211">
        <v>150.80592756469488</v>
      </c>
      <c r="CF87" s="211">
        <v>481.75460801928079</v>
      </c>
      <c r="CG87" s="211">
        <v>1401.7018716076216</v>
      </c>
      <c r="CH87" s="211">
        <v>492.65010408983125</v>
      </c>
      <c r="CI87" s="211">
        <v>424.62845722049479</v>
      </c>
      <c r="CJ87" s="211">
        <v>814.27456957406855</v>
      </c>
      <c r="CK87" s="211">
        <v>58.012009934148281</v>
      </c>
      <c r="CL87" s="211">
        <v>513.12122949376362</v>
      </c>
      <c r="CM87" s="211">
        <v>189.6716694458494</v>
      </c>
      <c r="CN87" s="211">
        <v>17.681147078971264</v>
      </c>
      <c r="CO87" s="211">
        <v>530.79109692535201</v>
      </c>
      <c r="CP87" s="211">
        <v>254.70638767917609</v>
      </c>
      <c r="CQ87" s="211">
        <v>24.09656343983994</v>
      </c>
      <c r="CR87" s="211">
        <v>67.905891481643593</v>
      </c>
      <c r="CS87" s="211">
        <v>186.9696725456447</v>
      </c>
      <c r="CT87" s="211">
        <v>447.70829060350326</v>
      </c>
      <c r="CU87" s="211">
        <v>2470.7074323745292</v>
      </c>
      <c r="CV87" s="211">
        <v>148.74301591000037</v>
      </c>
      <c r="CW87" s="211">
        <v>1336.2219632343222</v>
      </c>
      <c r="CX87" s="211">
        <v>174.76745132702013</v>
      </c>
      <c r="CY87" s="211">
        <v>21.510631399750281</v>
      </c>
      <c r="CZ87" s="211">
        <v>5.2732433170488875</v>
      </c>
      <c r="DA87" s="211">
        <v>62.229732356908649</v>
      </c>
      <c r="DB87" s="211">
        <v>34.991916689947871</v>
      </c>
      <c r="DC87" s="211">
        <v>40.914342240852982</v>
      </c>
      <c r="DD87" s="211">
        <v>70.205297358692661</v>
      </c>
      <c r="DE87" s="211">
        <v>558.5845991582961</v>
      </c>
      <c r="DF87" s="212">
        <v>20166.362209991061</v>
      </c>
      <c r="DG87" s="211">
        <v>497.33258480288572</v>
      </c>
      <c r="DH87" s="211">
        <v>12.596041770392448</v>
      </c>
      <c r="DI87" s="211">
        <v>2.1417980377139605</v>
      </c>
      <c r="DJ87" s="211">
        <v>52.802025417546801</v>
      </c>
      <c r="DK87" s="212">
        <v>564.87245002853899</v>
      </c>
      <c r="DL87" s="211">
        <v>2541.2059195693646</v>
      </c>
      <c r="DM87" s="211">
        <v>2.9495341012645754E-2</v>
      </c>
      <c r="DN87" s="211">
        <v>167.1426242415383</v>
      </c>
      <c r="DO87" s="212">
        <v>2708.3780391519153</v>
      </c>
      <c r="DP87" s="211">
        <v>57.335104884298254</v>
      </c>
      <c r="DQ87" s="211">
        <v>3508.0535133083604</v>
      </c>
      <c r="DR87" s="212">
        <v>3565.3886181926587</v>
      </c>
      <c r="DS87" s="213">
        <v>6838.6391073731129</v>
      </c>
      <c r="DT87" s="213">
        <v>27005.001317364175</v>
      </c>
    </row>
    <row r="88" spans="1:124" x14ac:dyDescent="0.25">
      <c r="A88" s="209">
        <v>2010</v>
      </c>
      <c r="B88" s="209" t="s">
        <v>311</v>
      </c>
      <c r="C88" s="210" t="s">
        <v>193</v>
      </c>
      <c r="D88" s="211">
        <v>22.6328765298809</v>
      </c>
      <c r="E88" s="211">
        <v>0.54613144706858174</v>
      </c>
      <c r="F88" s="211">
        <v>3.3697846689110449</v>
      </c>
      <c r="G88" s="211">
        <v>1.5492129488490238</v>
      </c>
      <c r="H88" s="211">
        <v>85.910466344154926</v>
      </c>
      <c r="I88" s="211">
        <v>4.0714239727628074</v>
      </c>
      <c r="J88" s="211">
        <v>28.234571602682788</v>
      </c>
      <c r="K88" s="211">
        <v>24.751355420916909</v>
      </c>
      <c r="L88" s="211">
        <v>15.808339236354158</v>
      </c>
      <c r="M88" s="211">
        <v>1.3401073890340323</v>
      </c>
      <c r="N88" s="211">
        <v>13.103728219722878</v>
      </c>
      <c r="O88" s="211">
        <v>15.804465985329559</v>
      </c>
      <c r="P88" s="211">
        <v>26.592740058484925</v>
      </c>
      <c r="Q88" s="211">
        <v>40.556907170543866</v>
      </c>
      <c r="R88" s="211">
        <v>6.6510717266796062</v>
      </c>
      <c r="S88" s="211">
        <v>28.616548812319454</v>
      </c>
      <c r="T88" s="211">
        <v>8.0629543830252732</v>
      </c>
      <c r="U88" s="211">
        <v>14.927683254840511</v>
      </c>
      <c r="V88" s="211">
        <v>16.196647486271331</v>
      </c>
      <c r="W88" s="211">
        <v>14.364874605395098</v>
      </c>
      <c r="X88" s="211">
        <v>4.8994163938510917</v>
      </c>
      <c r="Y88" s="211">
        <v>9.7662494708666738</v>
      </c>
      <c r="Z88" s="211">
        <v>29.833740055891088</v>
      </c>
      <c r="AA88" s="211">
        <v>14.528773195568286</v>
      </c>
      <c r="AB88" s="211">
        <v>25.712731340752285</v>
      </c>
      <c r="AC88" s="211">
        <v>17.066585316017722</v>
      </c>
      <c r="AD88" s="211">
        <v>20.287400249354974</v>
      </c>
      <c r="AE88" s="211">
        <v>39.596951305645483</v>
      </c>
      <c r="AF88" s="211">
        <v>13.836303168043351</v>
      </c>
      <c r="AG88" s="211">
        <v>42.917792443973624</v>
      </c>
      <c r="AH88" s="211">
        <v>11.836217841322824</v>
      </c>
      <c r="AI88" s="211">
        <v>161.6908583898983</v>
      </c>
      <c r="AJ88" s="211">
        <v>43.155198843290158</v>
      </c>
      <c r="AK88" s="211">
        <v>18.008647215074088</v>
      </c>
      <c r="AL88" s="211">
        <v>24.837811493486043</v>
      </c>
      <c r="AM88" s="211">
        <v>15.422408175088592</v>
      </c>
      <c r="AN88" s="211">
        <v>14.662940557652654</v>
      </c>
      <c r="AO88" s="211">
        <v>5.3114386362329684</v>
      </c>
      <c r="AP88" s="211">
        <v>45.213287660864239</v>
      </c>
      <c r="AQ88" s="211">
        <v>12.943009786612208</v>
      </c>
      <c r="AR88" s="211">
        <v>44.065371166291271</v>
      </c>
      <c r="AS88" s="211">
        <v>68.055264353182707</v>
      </c>
      <c r="AT88" s="211">
        <v>77.082970924493679</v>
      </c>
      <c r="AU88" s="211">
        <v>8.0967140697975353</v>
      </c>
      <c r="AV88" s="211">
        <v>76.62639812150293</v>
      </c>
      <c r="AW88" s="211">
        <v>4.8751302315448122</v>
      </c>
      <c r="AX88" s="211">
        <v>17.96299120779954</v>
      </c>
      <c r="AY88" s="211">
        <v>26.759414587110395</v>
      </c>
      <c r="AZ88" s="211">
        <v>0.60295353057104717</v>
      </c>
      <c r="BA88" s="211">
        <v>7.5459925617418104</v>
      </c>
      <c r="BB88" s="211">
        <v>39.650505085298384</v>
      </c>
      <c r="BC88" s="211">
        <v>241.36762239012668</v>
      </c>
      <c r="BD88" s="211">
        <v>85.878336762352873</v>
      </c>
      <c r="BE88" s="211">
        <v>20.363858163272162</v>
      </c>
      <c r="BF88" s="211">
        <v>18.280464221505962</v>
      </c>
      <c r="BG88" s="211">
        <v>139.00824711416936</v>
      </c>
      <c r="BH88" s="211">
        <v>0.30724383118315418</v>
      </c>
      <c r="BI88" s="211">
        <v>603.42390473000466</v>
      </c>
      <c r="BJ88" s="211">
        <v>183.88423439913458</v>
      </c>
      <c r="BK88" s="211">
        <v>1438.7326302219162</v>
      </c>
      <c r="BL88" s="211">
        <v>34.959206934680481</v>
      </c>
      <c r="BM88" s="211">
        <v>29.261784741933415</v>
      </c>
      <c r="BN88" s="211">
        <v>220.67872730286564</v>
      </c>
      <c r="BO88" s="211">
        <v>74.144266202801901</v>
      </c>
      <c r="BP88" s="211">
        <v>60.859031201784504</v>
      </c>
      <c r="BQ88" s="211">
        <v>282.6810107573441</v>
      </c>
      <c r="BR88" s="211">
        <v>61.400519525956454</v>
      </c>
      <c r="BS88" s="211">
        <v>94.370783102370169</v>
      </c>
      <c r="BT88" s="211">
        <v>7.7827986503225652</v>
      </c>
      <c r="BU88" s="211">
        <v>235.95807432875557</v>
      </c>
      <c r="BV88" s="211">
        <v>56.0854812135846</v>
      </c>
      <c r="BW88" s="211">
        <v>43.9318515770359</v>
      </c>
      <c r="BX88" s="211">
        <v>141.60586797060407</v>
      </c>
      <c r="BY88" s="211">
        <v>143.17790999185314</v>
      </c>
      <c r="BZ88" s="211">
        <v>476.51204635933152</v>
      </c>
      <c r="CA88" s="211">
        <v>56.239871364604546</v>
      </c>
      <c r="CB88" s="211">
        <v>2091.5700590145216</v>
      </c>
      <c r="CC88" s="211">
        <v>583.40173935923065</v>
      </c>
      <c r="CD88" s="211">
        <v>105.74690854329903</v>
      </c>
      <c r="CE88" s="211">
        <v>173.70972936398633</v>
      </c>
      <c r="CF88" s="211">
        <v>46.841313880219992</v>
      </c>
      <c r="CG88" s="211">
        <v>480.14933481467267</v>
      </c>
      <c r="CH88" s="211">
        <v>65.538528411701279</v>
      </c>
      <c r="CI88" s="211">
        <v>418.90684570564355</v>
      </c>
      <c r="CJ88" s="211">
        <v>1190.2202502977179</v>
      </c>
      <c r="CK88" s="211">
        <v>58.256828473102217</v>
      </c>
      <c r="CL88" s="211">
        <v>119.69816063902017</v>
      </c>
      <c r="CM88" s="211">
        <v>243.64920332782057</v>
      </c>
      <c r="CN88" s="211">
        <v>4.6306370712828091</v>
      </c>
      <c r="CO88" s="211">
        <v>130.39298992158859</v>
      </c>
      <c r="CP88" s="211">
        <v>261.91457796472775</v>
      </c>
      <c r="CQ88" s="211">
        <v>60.757016747543744</v>
      </c>
      <c r="CR88" s="211">
        <v>51.622109307195132</v>
      </c>
      <c r="CS88" s="211">
        <v>128.95426296215589</v>
      </c>
      <c r="CT88" s="211">
        <v>371.88844650677174</v>
      </c>
      <c r="CU88" s="211">
        <v>487.69371394689421</v>
      </c>
      <c r="CV88" s="211">
        <v>167.74824397217219</v>
      </c>
      <c r="CW88" s="211">
        <v>275.41198419048334</v>
      </c>
      <c r="CX88" s="211">
        <v>106.62077578403726</v>
      </c>
      <c r="CY88" s="211">
        <v>28.96547705841742</v>
      </c>
      <c r="CZ88" s="211">
        <v>10.560191296483687</v>
      </c>
      <c r="DA88" s="211">
        <v>41.033649260964616</v>
      </c>
      <c r="DB88" s="211">
        <v>53.890294103571229</v>
      </c>
      <c r="DC88" s="211">
        <v>35.204438300168135</v>
      </c>
      <c r="DD88" s="211">
        <v>21.93548000404931</v>
      </c>
      <c r="DE88" s="211">
        <v>295.52292351678517</v>
      </c>
      <c r="DF88" s="212">
        <v>14179.275245447765</v>
      </c>
      <c r="DG88" s="211">
        <v>2017.404660651265</v>
      </c>
      <c r="DH88" s="211">
        <v>66.803320023317042</v>
      </c>
      <c r="DI88" s="211">
        <v>14.595885250880306</v>
      </c>
      <c r="DJ88" s="211">
        <v>272.07514257680896</v>
      </c>
      <c r="DK88" s="212">
        <v>2370.8790085022711</v>
      </c>
      <c r="DL88" s="211">
        <v>375.29195459480678</v>
      </c>
      <c r="DM88" s="211">
        <v>0.23425699339565381</v>
      </c>
      <c r="DN88" s="211">
        <v>33.893798092178422</v>
      </c>
      <c r="DO88" s="212">
        <v>409.42000968038087</v>
      </c>
      <c r="DP88" s="211">
        <v>297.0981948202417</v>
      </c>
      <c r="DQ88" s="211">
        <v>1718.3280952561331</v>
      </c>
      <c r="DR88" s="212">
        <v>2015.4262900763747</v>
      </c>
      <c r="DS88" s="213">
        <v>4795.7253082590269</v>
      </c>
      <c r="DT88" s="213">
        <v>18975.000553706792</v>
      </c>
    </row>
    <row r="89" spans="1:124" x14ac:dyDescent="0.25">
      <c r="A89" s="209">
        <v>2010</v>
      </c>
      <c r="B89" s="209" t="s">
        <v>312</v>
      </c>
      <c r="C89" s="210" t="s">
        <v>194</v>
      </c>
      <c r="D89" s="211">
        <v>8.2348905130903862</v>
      </c>
      <c r="E89" s="211">
        <v>0.148556797987728</v>
      </c>
      <c r="F89" s="211">
        <v>0.31837075372974977</v>
      </c>
      <c r="G89" s="211">
        <v>1.1074550921768282</v>
      </c>
      <c r="H89" s="211">
        <v>17.62482582720002</v>
      </c>
      <c r="I89" s="211">
        <v>2.3112253342248117</v>
      </c>
      <c r="J89" s="211">
        <v>4.1300485176652888</v>
      </c>
      <c r="K89" s="211">
        <v>21.008838071936324</v>
      </c>
      <c r="L89" s="211">
        <v>9.3254348979307995</v>
      </c>
      <c r="M89" s="211">
        <v>1.6835258755867155</v>
      </c>
      <c r="N89" s="211">
        <v>4.3162289742933204</v>
      </c>
      <c r="O89" s="211">
        <v>7.7105418399615608</v>
      </c>
      <c r="P89" s="211">
        <v>9.5286073658914905</v>
      </c>
      <c r="Q89" s="211">
        <v>25.795335283956668</v>
      </c>
      <c r="R89" s="211">
        <v>3.245122659103044</v>
      </c>
      <c r="S89" s="211">
        <v>388.56254620634292</v>
      </c>
      <c r="T89" s="211">
        <v>49.568432783109451</v>
      </c>
      <c r="U89" s="211">
        <v>21.571269358708836</v>
      </c>
      <c r="V89" s="211">
        <v>26.625957635971464</v>
      </c>
      <c r="W89" s="211">
        <v>9.5965230907755448</v>
      </c>
      <c r="X89" s="211">
        <v>16.608811103155954</v>
      </c>
      <c r="Y89" s="211">
        <v>13.71697087335153</v>
      </c>
      <c r="Z89" s="211">
        <v>17.139756678410713</v>
      </c>
      <c r="AA89" s="211">
        <v>35.966648249210813</v>
      </c>
      <c r="AB89" s="211">
        <v>6.9994402371869775</v>
      </c>
      <c r="AC89" s="211">
        <v>18.213219742535202</v>
      </c>
      <c r="AD89" s="211">
        <v>101.62485430671154</v>
      </c>
      <c r="AE89" s="211">
        <v>23.629582118063212</v>
      </c>
      <c r="AF89" s="211">
        <v>5.5322112055399959</v>
      </c>
      <c r="AG89" s="211">
        <v>37.578947139850357</v>
      </c>
      <c r="AH89" s="211">
        <v>2.1306203228479701</v>
      </c>
      <c r="AI89" s="211">
        <v>110.1842256835891</v>
      </c>
      <c r="AJ89" s="211">
        <v>38.251539523792182</v>
      </c>
      <c r="AK89" s="211">
        <v>11.188958984517798</v>
      </c>
      <c r="AL89" s="211">
        <v>16.438922658680546</v>
      </c>
      <c r="AM89" s="211">
        <v>11.443835928229817</v>
      </c>
      <c r="AN89" s="211">
        <v>7.278569716110086</v>
      </c>
      <c r="AO89" s="211">
        <v>2.2717926052103357</v>
      </c>
      <c r="AP89" s="211">
        <v>30.683646466873682</v>
      </c>
      <c r="AQ89" s="211">
        <v>28.984407336060947</v>
      </c>
      <c r="AR89" s="211">
        <v>23.410361302734646</v>
      </c>
      <c r="AS89" s="211">
        <v>37.876802500570044</v>
      </c>
      <c r="AT89" s="211">
        <v>325.84226001248754</v>
      </c>
      <c r="AU89" s="211">
        <v>4.2144336696580726</v>
      </c>
      <c r="AV89" s="211">
        <v>35.275432035231077</v>
      </c>
      <c r="AW89" s="211">
        <v>4.7529797491322139</v>
      </c>
      <c r="AX89" s="211">
        <v>18.525779603708553</v>
      </c>
      <c r="AY89" s="211">
        <v>27.034823399210829</v>
      </c>
      <c r="AZ89" s="211">
        <v>1.7868517519262237</v>
      </c>
      <c r="BA89" s="211">
        <v>3.2329927810071535</v>
      </c>
      <c r="BB89" s="211">
        <v>20.950018378575145</v>
      </c>
      <c r="BC89" s="211">
        <v>108.26262013043609</v>
      </c>
      <c r="BD89" s="211">
        <v>27.56465079198161</v>
      </c>
      <c r="BE89" s="211">
        <v>6.8322453985057807</v>
      </c>
      <c r="BF89" s="211">
        <v>14.242765593632425</v>
      </c>
      <c r="BG89" s="211">
        <v>53.608824434352272</v>
      </c>
      <c r="BH89" s="211">
        <v>0.16604088354696683</v>
      </c>
      <c r="BI89" s="211">
        <v>844.49893109902325</v>
      </c>
      <c r="BJ89" s="211">
        <v>307.5185543601649</v>
      </c>
      <c r="BK89" s="211">
        <v>4250.0791800914121</v>
      </c>
      <c r="BL89" s="211">
        <v>103.27102786476408</v>
      </c>
      <c r="BM89" s="211">
        <v>46.811198702131875</v>
      </c>
      <c r="BN89" s="211">
        <v>156.62298255037797</v>
      </c>
      <c r="BO89" s="211">
        <v>65.394300441692408</v>
      </c>
      <c r="BP89" s="211">
        <v>107.29676050296843</v>
      </c>
      <c r="BQ89" s="211">
        <v>353.1799141351554</v>
      </c>
      <c r="BR89" s="211">
        <v>110.73785544573178</v>
      </c>
      <c r="BS89" s="211">
        <v>107.6851101054831</v>
      </c>
      <c r="BT89" s="211">
        <v>0</v>
      </c>
      <c r="BU89" s="211">
        <v>232.72506982329355</v>
      </c>
      <c r="BV89" s="211">
        <v>55.31702006229596</v>
      </c>
      <c r="BW89" s="211">
        <v>135.81247037721613</v>
      </c>
      <c r="BX89" s="211">
        <v>334.65896268976439</v>
      </c>
      <c r="BY89" s="211">
        <v>197.50831903317135</v>
      </c>
      <c r="BZ89" s="211">
        <v>863.04618939965098</v>
      </c>
      <c r="CA89" s="211">
        <v>100.3811589301262</v>
      </c>
      <c r="CB89" s="211">
        <v>5522.6702200530062</v>
      </c>
      <c r="CC89" s="211">
        <v>917.0388963336809</v>
      </c>
      <c r="CD89" s="211">
        <v>100.76019853813342</v>
      </c>
      <c r="CE89" s="211">
        <v>232.97741461805794</v>
      </c>
      <c r="CF89" s="211">
        <v>26.039216841964798</v>
      </c>
      <c r="CG89" s="211">
        <v>166.20283444293355</v>
      </c>
      <c r="CH89" s="211">
        <v>73.229390577986948</v>
      </c>
      <c r="CI89" s="211">
        <v>2893.1381622027466</v>
      </c>
      <c r="CJ89" s="211">
        <v>621.66851389536669</v>
      </c>
      <c r="CK89" s="211">
        <v>37.548221184682191</v>
      </c>
      <c r="CL89" s="211">
        <v>1291.4015376387472</v>
      </c>
      <c r="CM89" s="211">
        <v>246.09305165395787</v>
      </c>
      <c r="CN89" s="211">
        <v>1.9323120085971295</v>
      </c>
      <c r="CO89" s="211">
        <v>100.51773412816554</v>
      </c>
      <c r="CP89" s="211">
        <v>825.14180890614011</v>
      </c>
      <c r="CQ89" s="211">
        <v>68.842680453338758</v>
      </c>
      <c r="CR89" s="211">
        <v>95.912212428852115</v>
      </c>
      <c r="CS89" s="211">
        <v>229.44833941327713</v>
      </c>
      <c r="CT89" s="211">
        <v>858.0832217002586</v>
      </c>
      <c r="CU89" s="211">
        <v>1079.9489678906612</v>
      </c>
      <c r="CV89" s="211">
        <v>196.76452150881639</v>
      </c>
      <c r="CW89" s="211">
        <v>72.63540601674508</v>
      </c>
      <c r="CX89" s="211">
        <v>41.418309117473783</v>
      </c>
      <c r="CY89" s="211">
        <v>100.25963809525044</v>
      </c>
      <c r="CZ89" s="211">
        <v>45.6508111554718</v>
      </c>
      <c r="DA89" s="211">
        <v>127.18232735125204</v>
      </c>
      <c r="DB89" s="211">
        <v>193.86618820980314</v>
      </c>
      <c r="DC89" s="211">
        <v>22.582477805200217</v>
      </c>
      <c r="DD89" s="211">
        <v>36.057907199190879</v>
      </c>
      <c r="DE89" s="211">
        <v>149.25906390486105</v>
      </c>
      <c r="DF89" s="212">
        <v>26608.677171065312</v>
      </c>
      <c r="DG89" s="211">
        <v>402.99902377672151</v>
      </c>
      <c r="DH89" s="211">
        <v>8.9475960438892717</v>
      </c>
      <c r="DI89" s="211">
        <v>2.9348321864800382</v>
      </c>
      <c r="DJ89" s="211">
        <v>24.59107272642725</v>
      </c>
      <c r="DK89" s="212">
        <v>439.47252473351807</v>
      </c>
      <c r="DL89" s="211">
        <v>268.71170793826894</v>
      </c>
      <c r="DM89" s="211">
        <v>4.6938117361923992E-2</v>
      </c>
      <c r="DN89" s="211">
        <v>1.914443653936676</v>
      </c>
      <c r="DO89" s="212">
        <v>270.67308970956759</v>
      </c>
      <c r="DP89" s="211">
        <v>32.914835936467107</v>
      </c>
      <c r="DQ89" s="211">
        <v>3143.2637050184949</v>
      </c>
      <c r="DR89" s="212">
        <v>3176.178540954962</v>
      </c>
      <c r="DS89" s="213">
        <v>3886.3241553980479</v>
      </c>
      <c r="DT89" s="213">
        <v>30495.00132646336</v>
      </c>
    </row>
    <row r="90" spans="1:124" x14ac:dyDescent="0.25">
      <c r="A90" s="209">
        <v>2010</v>
      </c>
      <c r="B90" s="209" t="s">
        <v>313</v>
      </c>
      <c r="C90" s="210" t="s">
        <v>195</v>
      </c>
      <c r="D90" s="211">
        <v>31.345904594184567</v>
      </c>
      <c r="E90" s="211">
        <v>0.83784790381333885</v>
      </c>
      <c r="F90" s="211">
        <v>1.0216641345753674</v>
      </c>
      <c r="G90" s="211">
        <v>4.7900106560154327</v>
      </c>
      <c r="H90" s="211">
        <v>220.77587840001686</v>
      </c>
      <c r="I90" s="211">
        <v>7.9868625731071061</v>
      </c>
      <c r="J90" s="211">
        <v>49.910308372893716</v>
      </c>
      <c r="K90" s="211">
        <v>28.596447611418835</v>
      </c>
      <c r="L90" s="211">
        <v>126.13903200124948</v>
      </c>
      <c r="M90" s="211">
        <v>1.4046884567786466</v>
      </c>
      <c r="N90" s="211">
        <v>23.375555747102243</v>
      </c>
      <c r="O90" s="211">
        <v>30.38327026596215</v>
      </c>
      <c r="P90" s="211">
        <v>34.091448336779166</v>
      </c>
      <c r="Q90" s="211">
        <v>60.065337351884317</v>
      </c>
      <c r="R90" s="211">
        <v>9.219167645315828</v>
      </c>
      <c r="S90" s="211">
        <v>55.651137848626142</v>
      </c>
      <c r="T90" s="211">
        <v>10.346631945037007</v>
      </c>
      <c r="U90" s="211">
        <v>16.954794896075654</v>
      </c>
      <c r="V90" s="211">
        <v>28.283742948971167</v>
      </c>
      <c r="W90" s="211">
        <v>33.076110518634245</v>
      </c>
      <c r="X90" s="211">
        <v>4.6296793650841463</v>
      </c>
      <c r="Y90" s="211">
        <v>18.67062978503618</v>
      </c>
      <c r="Z90" s="211">
        <v>54.645546019319866</v>
      </c>
      <c r="AA90" s="211">
        <v>83.89989471142465</v>
      </c>
      <c r="AB90" s="211">
        <v>36.530598417848097</v>
      </c>
      <c r="AC90" s="211">
        <v>25.218572892151702</v>
      </c>
      <c r="AD90" s="211">
        <v>6.9979008980087825</v>
      </c>
      <c r="AE90" s="211">
        <v>40.68018679806525</v>
      </c>
      <c r="AF90" s="211">
        <v>20.556576173448352</v>
      </c>
      <c r="AG90" s="211">
        <v>90.786604281604028</v>
      </c>
      <c r="AH90" s="211">
        <v>15.023344574204533</v>
      </c>
      <c r="AI90" s="211">
        <v>172.38143358005721</v>
      </c>
      <c r="AJ90" s="211">
        <v>96.249597906497158</v>
      </c>
      <c r="AK90" s="211">
        <v>37.18244727973196</v>
      </c>
      <c r="AL90" s="211">
        <v>43.926605295744537</v>
      </c>
      <c r="AM90" s="211">
        <v>53.095051535135354</v>
      </c>
      <c r="AN90" s="211">
        <v>22.257571762775768</v>
      </c>
      <c r="AO90" s="211">
        <v>10.071605544273645</v>
      </c>
      <c r="AP90" s="211">
        <v>56.612778133726579</v>
      </c>
      <c r="AQ90" s="211">
        <v>249.938399291351</v>
      </c>
      <c r="AR90" s="211">
        <v>45.806183331654651</v>
      </c>
      <c r="AS90" s="211">
        <v>147.31150987551845</v>
      </c>
      <c r="AT90" s="211">
        <v>155.19719646964094</v>
      </c>
      <c r="AU90" s="211">
        <v>14.178385841091032</v>
      </c>
      <c r="AV90" s="211">
        <v>542.20942286696879</v>
      </c>
      <c r="AW90" s="211">
        <v>12.516016315638376</v>
      </c>
      <c r="AX90" s="211">
        <v>34.22777989932051</v>
      </c>
      <c r="AY90" s="211">
        <v>39.750559134186858</v>
      </c>
      <c r="AZ90" s="211">
        <v>5.9911763015795598</v>
      </c>
      <c r="BA90" s="211">
        <v>50.583304078430629</v>
      </c>
      <c r="BB90" s="211">
        <v>32.990019626366966</v>
      </c>
      <c r="BC90" s="211">
        <v>462.21780582554715</v>
      </c>
      <c r="BD90" s="211">
        <v>92.39097319952883</v>
      </c>
      <c r="BE90" s="211">
        <v>48.543830361086371</v>
      </c>
      <c r="BF90" s="211">
        <v>14.085178600493737</v>
      </c>
      <c r="BG90" s="211">
        <v>277.12690158794328</v>
      </c>
      <c r="BH90" s="211">
        <v>3.9575325504978141</v>
      </c>
      <c r="BI90" s="211">
        <v>3448.5919847810255</v>
      </c>
      <c r="BJ90" s="211">
        <v>488.94348431851245</v>
      </c>
      <c r="BK90" s="211">
        <v>1652.6181258601102</v>
      </c>
      <c r="BL90" s="211">
        <v>40.156327751485065</v>
      </c>
      <c r="BM90" s="211">
        <v>60.730881956928123</v>
      </c>
      <c r="BN90" s="211">
        <v>265.51543940587794</v>
      </c>
      <c r="BO90" s="211">
        <v>121.31498443074247</v>
      </c>
      <c r="BP90" s="211">
        <v>47.240610858806384</v>
      </c>
      <c r="BQ90" s="211">
        <v>555.50805462689209</v>
      </c>
      <c r="BR90" s="211">
        <v>150.88638610932125</v>
      </c>
      <c r="BS90" s="211">
        <v>118.0540800375978</v>
      </c>
      <c r="BT90" s="211">
        <v>9.7359702291016834</v>
      </c>
      <c r="BU90" s="211">
        <v>178.09494996846436</v>
      </c>
      <c r="BV90" s="211">
        <v>163.51672734672323</v>
      </c>
      <c r="BW90" s="211">
        <v>152.60633939674065</v>
      </c>
      <c r="BX90" s="211">
        <v>303.43954971546032</v>
      </c>
      <c r="BY90" s="211">
        <v>241.46500165857657</v>
      </c>
      <c r="BZ90" s="211">
        <v>1190.2109979651864</v>
      </c>
      <c r="CA90" s="211">
        <v>208.63566769621988</v>
      </c>
      <c r="CB90" s="211">
        <v>1505.4464120080099</v>
      </c>
      <c r="CC90" s="211">
        <v>680.4376745003168</v>
      </c>
      <c r="CD90" s="211">
        <v>93.899587717280724</v>
      </c>
      <c r="CE90" s="211">
        <v>518.52367176410905</v>
      </c>
      <c r="CF90" s="211">
        <v>689.29785158902928</v>
      </c>
      <c r="CG90" s="211">
        <v>260.86288621436535</v>
      </c>
      <c r="CH90" s="211">
        <v>264.46143846566235</v>
      </c>
      <c r="CI90" s="211">
        <v>505.10156333112224</v>
      </c>
      <c r="CJ90" s="211">
        <v>3769.5557592071887</v>
      </c>
      <c r="CK90" s="211">
        <v>87.176935896549793</v>
      </c>
      <c r="CL90" s="211">
        <v>451.73626467139104</v>
      </c>
      <c r="CM90" s="211">
        <v>448.99707929287456</v>
      </c>
      <c r="CN90" s="211">
        <v>22.525792629222014</v>
      </c>
      <c r="CO90" s="211">
        <v>452.6718088233543</v>
      </c>
      <c r="CP90" s="211">
        <v>588.46454063667295</v>
      </c>
      <c r="CQ90" s="211">
        <v>111.78816686177954</v>
      </c>
      <c r="CR90" s="211">
        <v>74.911935434609276</v>
      </c>
      <c r="CS90" s="211">
        <v>414.87117213493025</v>
      </c>
      <c r="CT90" s="211">
        <v>723.84071166203012</v>
      </c>
      <c r="CU90" s="211">
        <v>776.20871330294074</v>
      </c>
      <c r="CV90" s="211">
        <v>256.48289598927181</v>
      </c>
      <c r="CW90" s="211">
        <v>1263.6439100241714</v>
      </c>
      <c r="CX90" s="211">
        <v>107.39150264363839</v>
      </c>
      <c r="CY90" s="211">
        <v>59.000914597498763</v>
      </c>
      <c r="CZ90" s="211">
        <v>16.557880901286971</v>
      </c>
      <c r="DA90" s="211">
        <v>105.29902213065621</v>
      </c>
      <c r="DB90" s="211">
        <v>125.99303308833237</v>
      </c>
      <c r="DC90" s="211">
        <v>81.508906820101814</v>
      </c>
      <c r="DD90" s="211">
        <v>50.725685988105177</v>
      </c>
      <c r="DE90" s="211">
        <v>80.623983689911654</v>
      </c>
      <c r="DF90" s="212">
        <v>27877.967908449617</v>
      </c>
      <c r="DG90" s="211">
        <v>3155.0998990835874</v>
      </c>
      <c r="DH90" s="211">
        <v>98.211166367578031</v>
      </c>
      <c r="DI90" s="211">
        <v>14.277292462396558</v>
      </c>
      <c r="DJ90" s="211">
        <v>331.68873207689307</v>
      </c>
      <c r="DK90" s="212">
        <v>3599.2770899904554</v>
      </c>
      <c r="DL90" s="211">
        <v>3771.2713981621805</v>
      </c>
      <c r="DM90" s="211">
        <v>0.16464881045666685</v>
      </c>
      <c r="DN90" s="211">
        <v>-79.784133574446855</v>
      </c>
      <c r="DO90" s="212">
        <v>3691.6519133981901</v>
      </c>
      <c r="DP90" s="211">
        <v>344.78979092761728</v>
      </c>
      <c r="DQ90" s="211">
        <v>5551.3155552811731</v>
      </c>
      <c r="DR90" s="212">
        <v>5896.1053462087903</v>
      </c>
      <c r="DS90" s="213">
        <v>13187.034349597436</v>
      </c>
      <c r="DT90" s="213">
        <v>41065.002258047054</v>
      </c>
    </row>
    <row r="91" spans="1:124" x14ac:dyDescent="0.25">
      <c r="A91" s="209">
        <v>2010</v>
      </c>
      <c r="B91" s="209" t="s">
        <v>314</v>
      </c>
      <c r="C91" s="210" t="s">
        <v>196</v>
      </c>
      <c r="D91" s="211">
        <v>13.380758009671156</v>
      </c>
      <c r="E91" s="211">
        <v>0.11003537577586703</v>
      </c>
      <c r="F91" s="211">
        <v>0.1274792559857934</v>
      </c>
      <c r="G91" s="211">
        <v>1.5572902299000644</v>
      </c>
      <c r="H91" s="211">
        <v>34.817651712597652</v>
      </c>
      <c r="I91" s="211">
        <v>1.3066481738418312</v>
      </c>
      <c r="J91" s="211">
        <v>9.9578603745402496</v>
      </c>
      <c r="K91" s="211">
        <v>5.7227719917749775</v>
      </c>
      <c r="L91" s="211">
        <v>35.269128151941366</v>
      </c>
      <c r="M91" s="211">
        <v>7.0421920874196298E-2</v>
      </c>
      <c r="N91" s="211">
        <v>5.0791291624188029</v>
      </c>
      <c r="O91" s="211">
        <v>5.2095472843546737</v>
      </c>
      <c r="P91" s="211">
        <v>10.12427614135442</v>
      </c>
      <c r="Q91" s="211">
        <v>18.036756678644366</v>
      </c>
      <c r="R91" s="211">
        <v>1.8331938293306227</v>
      </c>
      <c r="S91" s="211">
        <v>10.987825984854187</v>
      </c>
      <c r="T91" s="211">
        <v>1.9753905624727321</v>
      </c>
      <c r="U91" s="211">
        <v>5.194462298995675</v>
      </c>
      <c r="V91" s="211">
        <v>6.3213758263421935</v>
      </c>
      <c r="W91" s="211">
        <v>4.6492996048438808</v>
      </c>
      <c r="X91" s="211">
        <v>1.5546307782617426</v>
      </c>
      <c r="Y91" s="211">
        <v>2.7155209419180015</v>
      </c>
      <c r="Z91" s="211">
        <v>10.746828875450694</v>
      </c>
      <c r="AA91" s="211">
        <v>4.7645104499711248</v>
      </c>
      <c r="AB91" s="211">
        <v>3.1862552144688197</v>
      </c>
      <c r="AC91" s="211">
        <v>6.8834649560961809</v>
      </c>
      <c r="AD91" s="211">
        <v>7.2935211951625885</v>
      </c>
      <c r="AE91" s="211">
        <v>14.925092381971485</v>
      </c>
      <c r="AF91" s="211">
        <v>5.6262494688643709</v>
      </c>
      <c r="AG91" s="211">
        <v>17.828234681000687</v>
      </c>
      <c r="AH91" s="211">
        <v>4.242771550661204</v>
      </c>
      <c r="AI91" s="211">
        <v>65.250969396139482</v>
      </c>
      <c r="AJ91" s="211">
        <v>15.884559379172842</v>
      </c>
      <c r="AK91" s="211">
        <v>3.8613400150679098</v>
      </c>
      <c r="AL91" s="211">
        <v>6.9011042213640996</v>
      </c>
      <c r="AM91" s="211">
        <v>3.9553174141734324</v>
      </c>
      <c r="AN91" s="211">
        <v>3.0795463203416484</v>
      </c>
      <c r="AO91" s="211">
        <v>2.2777007315616329</v>
      </c>
      <c r="AP91" s="211">
        <v>21.144378287590449</v>
      </c>
      <c r="AQ91" s="211">
        <v>21.15131823294919</v>
      </c>
      <c r="AR91" s="211">
        <v>8.1936618520431939</v>
      </c>
      <c r="AS91" s="211">
        <v>27.933034832595631</v>
      </c>
      <c r="AT91" s="211">
        <v>14.139222432292222</v>
      </c>
      <c r="AU91" s="211">
        <v>3.1625850255796237</v>
      </c>
      <c r="AV91" s="211">
        <v>33.087812575083021</v>
      </c>
      <c r="AW91" s="211">
        <v>2.3591233713655608</v>
      </c>
      <c r="AX91" s="211">
        <v>4.1145477034184355</v>
      </c>
      <c r="AY91" s="211">
        <v>9.184533912222518</v>
      </c>
      <c r="AZ91" s="211">
        <v>0.7926219975544786</v>
      </c>
      <c r="BA91" s="211">
        <v>2.2980145932032654</v>
      </c>
      <c r="BB91" s="211">
        <v>8.5389481053645699</v>
      </c>
      <c r="BC91" s="211">
        <v>47.128025941908255</v>
      </c>
      <c r="BD91" s="211">
        <v>22.4451920646651</v>
      </c>
      <c r="BE91" s="211">
        <v>8.3818525464181501</v>
      </c>
      <c r="BF91" s="211">
        <v>27.255837613227634</v>
      </c>
      <c r="BG91" s="211">
        <v>40.993105686138144</v>
      </c>
      <c r="BH91" s="211">
        <v>2.1702437419436911</v>
      </c>
      <c r="BI91" s="211">
        <v>100.26546231608023</v>
      </c>
      <c r="BJ91" s="211">
        <v>7.1318009220868728</v>
      </c>
      <c r="BK91" s="211">
        <v>152.9660998510376</v>
      </c>
      <c r="BL91" s="211">
        <v>3.7168640137525681</v>
      </c>
      <c r="BM91" s="211">
        <v>15.70731817313232</v>
      </c>
      <c r="BN91" s="211">
        <v>36.357487930821947</v>
      </c>
      <c r="BO91" s="211">
        <v>21.278964121604236</v>
      </c>
      <c r="BP91" s="211">
        <v>13.319663090390133</v>
      </c>
      <c r="BQ91" s="211">
        <v>34.722829034989488</v>
      </c>
      <c r="BR91" s="211">
        <v>11.347282164005859</v>
      </c>
      <c r="BS91" s="211">
        <v>5.1717253961414542</v>
      </c>
      <c r="BT91" s="211">
        <v>0.42651439470695385</v>
      </c>
      <c r="BU91" s="211">
        <v>14.521512661160029</v>
      </c>
      <c r="BV91" s="211">
        <v>0</v>
      </c>
      <c r="BW91" s="211">
        <v>9.7326291086873056</v>
      </c>
      <c r="BX91" s="211">
        <v>50.650838072360401</v>
      </c>
      <c r="BY91" s="211">
        <v>21.776454169905161</v>
      </c>
      <c r="BZ91" s="211">
        <v>83.035684649343352</v>
      </c>
      <c r="CA91" s="211">
        <v>15.232539228997991</v>
      </c>
      <c r="CB91" s="211">
        <v>72.446756797796738</v>
      </c>
      <c r="CC91" s="211">
        <v>64.756926081437854</v>
      </c>
      <c r="CD91" s="211">
        <v>6.0148256709135275</v>
      </c>
      <c r="CE91" s="211">
        <v>17.890938315413987</v>
      </c>
      <c r="CF91" s="211">
        <v>10.091259640927264</v>
      </c>
      <c r="CG91" s="211">
        <v>10.030284272809476</v>
      </c>
      <c r="CH91" s="211">
        <v>6.2341061377219305</v>
      </c>
      <c r="CI91" s="211">
        <v>40.749264131537892</v>
      </c>
      <c r="CJ91" s="211">
        <v>54.725702517474836</v>
      </c>
      <c r="CK91" s="211">
        <v>220.95458679137977</v>
      </c>
      <c r="CL91" s="211">
        <v>26.529150377883497</v>
      </c>
      <c r="CM91" s="211">
        <v>19.632298753265943</v>
      </c>
      <c r="CN91" s="211">
        <v>22.939011946740315</v>
      </c>
      <c r="CO91" s="211">
        <v>5.7180044444801048</v>
      </c>
      <c r="CP91" s="211">
        <v>61.620945347454636</v>
      </c>
      <c r="CQ91" s="211">
        <v>4.8072476426213138</v>
      </c>
      <c r="CR91" s="211">
        <v>6.8498461942487481</v>
      </c>
      <c r="CS91" s="211">
        <v>31.221932346212611</v>
      </c>
      <c r="CT91" s="211">
        <v>48.612430675583404</v>
      </c>
      <c r="CU91" s="211">
        <v>351.27032225255471</v>
      </c>
      <c r="CV91" s="211">
        <v>146.95761864119476</v>
      </c>
      <c r="CW91" s="211">
        <v>828.41796026132943</v>
      </c>
      <c r="CX91" s="211">
        <v>8.7272186226737585</v>
      </c>
      <c r="CY91" s="211">
        <v>8.3676590895061675</v>
      </c>
      <c r="CZ91" s="211">
        <v>1.8008939512429236</v>
      </c>
      <c r="DA91" s="211">
        <v>15.531917273694798</v>
      </c>
      <c r="DB91" s="211">
        <v>11.200005327445741</v>
      </c>
      <c r="DC91" s="211">
        <v>14.758537794094636</v>
      </c>
      <c r="DD91" s="211">
        <v>6.7776142639803227</v>
      </c>
      <c r="DE91" s="211">
        <v>1.5830233634960187</v>
      </c>
      <c r="DF91" s="212">
        <v>3381.7629392840468</v>
      </c>
      <c r="DG91" s="211">
        <v>408.55311293897051</v>
      </c>
      <c r="DH91" s="211">
        <v>279.13679782749296</v>
      </c>
      <c r="DI91" s="211">
        <v>3.7236152682194161</v>
      </c>
      <c r="DJ91" s="211">
        <v>48.723773715011347</v>
      </c>
      <c r="DK91" s="212">
        <v>740.13729974969431</v>
      </c>
      <c r="DL91" s="211">
        <v>72.412715410069168</v>
      </c>
      <c r="DM91" s="211">
        <v>8.9315647255818198E-3</v>
      </c>
      <c r="DN91" s="211">
        <v>54.80216370907722</v>
      </c>
      <c r="DO91" s="212">
        <v>127.22381068387197</v>
      </c>
      <c r="DP91" s="211">
        <v>47.994163584352236</v>
      </c>
      <c r="DQ91" s="211">
        <v>4355.8823829225021</v>
      </c>
      <c r="DR91" s="212">
        <v>4403.8765465068545</v>
      </c>
      <c r="DS91" s="213">
        <v>5271.2376569404214</v>
      </c>
      <c r="DT91" s="213">
        <v>8653.0005962244686</v>
      </c>
    </row>
    <row r="92" spans="1:124" x14ac:dyDescent="0.25">
      <c r="A92" s="209">
        <v>2010</v>
      </c>
      <c r="B92" s="209" t="s">
        <v>315</v>
      </c>
      <c r="C92" s="210" t="s">
        <v>197</v>
      </c>
      <c r="D92" s="211">
        <v>15.173794567888399</v>
      </c>
      <c r="E92" s="211">
        <v>1.3110633084346999</v>
      </c>
      <c r="F92" s="211">
        <v>0.64143061864538942</v>
      </c>
      <c r="G92" s="211">
        <v>1.9934090262781992</v>
      </c>
      <c r="H92" s="211">
        <v>33.527833508686484</v>
      </c>
      <c r="I92" s="211">
        <v>5.2569637200732098</v>
      </c>
      <c r="J92" s="211">
        <v>9.4104181903693505</v>
      </c>
      <c r="K92" s="211">
        <v>18.536004854948096</v>
      </c>
      <c r="L92" s="211">
        <v>22.330857305177428</v>
      </c>
      <c r="M92" s="211">
        <v>0.81437411551293437</v>
      </c>
      <c r="N92" s="211">
        <v>10.195242192396357</v>
      </c>
      <c r="O92" s="211">
        <v>37.717179311011037</v>
      </c>
      <c r="P92" s="211">
        <v>16.774706484289101</v>
      </c>
      <c r="Q92" s="211">
        <v>70.671890333060617</v>
      </c>
      <c r="R92" s="211">
        <v>5.0436205000800021</v>
      </c>
      <c r="S92" s="211">
        <v>42.972395159316775</v>
      </c>
      <c r="T92" s="211">
        <v>23.05140336461783</v>
      </c>
      <c r="U92" s="211">
        <v>11.773110647348402</v>
      </c>
      <c r="V92" s="211">
        <v>12.774137198614659</v>
      </c>
      <c r="W92" s="211">
        <v>6.8369916867786111</v>
      </c>
      <c r="X92" s="211">
        <v>4.0032215255718411</v>
      </c>
      <c r="Y92" s="211">
        <v>9.1681542633227231</v>
      </c>
      <c r="Z92" s="211">
        <v>16.409629296943088</v>
      </c>
      <c r="AA92" s="211">
        <v>16.149349592659807</v>
      </c>
      <c r="AB92" s="211">
        <v>12.148669714090012</v>
      </c>
      <c r="AC92" s="211">
        <v>12.962171438871971</v>
      </c>
      <c r="AD92" s="211">
        <v>21.367157590597326</v>
      </c>
      <c r="AE92" s="211">
        <v>12.703191137895654</v>
      </c>
      <c r="AF92" s="211">
        <v>3.5870714361712479</v>
      </c>
      <c r="AG92" s="211">
        <v>14.730908487266275</v>
      </c>
      <c r="AH92" s="211">
        <v>2.9657724835468677</v>
      </c>
      <c r="AI92" s="211">
        <v>69.93418685334116</v>
      </c>
      <c r="AJ92" s="211">
        <v>22.466252921551142</v>
      </c>
      <c r="AK92" s="211">
        <v>13.768333765396489</v>
      </c>
      <c r="AL92" s="211">
        <v>14.414434716401859</v>
      </c>
      <c r="AM92" s="211">
        <v>14.068562234657298</v>
      </c>
      <c r="AN92" s="211">
        <v>7.3365310324769544</v>
      </c>
      <c r="AO92" s="211">
        <v>2.897400194681111</v>
      </c>
      <c r="AP92" s="211">
        <v>24.830299035375642</v>
      </c>
      <c r="AQ92" s="211">
        <v>30.091293917315056</v>
      </c>
      <c r="AR92" s="211">
        <v>16.277674168345289</v>
      </c>
      <c r="AS92" s="211">
        <v>28.323190523008162</v>
      </c>
      <c r="AT92" s="211">
        <v>46.682778843417488</v>
      </c>
      <c r="AU92" s="211">
        <v>3.9480779177455516</v>
      </c>
      <c r="AV92" s="211">
        <v>35.542819818739048</v>
      </c>
      <c r="AW92" s="211">
        <v>5.2549895997008855</v>
      </c>
      <c r="AX92" s="211">
        <v>8.9632223889333762</v>
      </c>
      <c r="AY92" s="211">
        <v>15.18507886246368</v>
      </c>
      <c r="AZ92" s="211">
        <v>1.1131747154581584</v>
      </c>
      <c r="BA92" s="211">
        <v>2.8181044321672362</v>
      </c>
      <c r="BB92" s="211">
        <v>15.691563156906893</v>
      </c>
      <c r="BC92" s="211">
        <v>107.28008438057498</v>
      </c>
      <c r="BD92" s="211">
        <v>33.625669165968183</v>
      </c>
      <c r="BE92" s="211">
        <v>8.488374465075152</v>
      </c>
      <c r="BF92" s="211">
        <v>1.7050115399141614</v>
      </c>
      <c r="BG92" s="211">
        <v>72.236146466479781</v>
      </c>
      <c r="BH92" s="211">
        <v>0.78506295598868547</v>
      </c>
      <c r="BI92" s="211">
        <v>430.09797492676569</v>
      </c>
      <c r="BJ92" s="211">
        <v>152.77586269222274</v>
      </c>
      <c r="BK92" s="211">
        <v>739.40673559004938</v>
      </c>
      <c r="BL92" s="211">
        <v>17.966557882545587</v>
      </c>
      <c r="BM92" s="211">
        <v>73.804276175615811</v>
      </c>
      <c r="BN92" s="211">
        <v>154.07591456374197</v>
      </c>
      <c r="BO92" s="211">
        <v>48.990131277211589</v>
      </c>
      <c r="BP92" s="211">
        <v>66.201847587373706</v>
      </c>
      <c r="BQ92" s="211">
        <v>122.91615525507089</v>
      </c>
      <c r="BR92" s="211">
        <v>74.088431987757914</v>
      </c>
      <c r="BS92" s="211">
        <v>51.891050401029389</v>
      </c>
      <c r="BT92" s="211">
        <v>4.2794770134190889</v>
      </c>
      <c r="BU92" s="211">
        <v>64.691438603435756</v>
      </c>
      <c r="BV92" s="211">
        <v>59.396026275076217</v>
      </c>
      <c r="BW92" s="211">
        <v>172.75268688221155</v>
      </c>
      <c r="BX92" s="211">
        <v>134.93533039265557</v>
      </c>
      <c r="BY92" s="211">
        <v>183.85295960913191</v>
      </c>
      <c r="BZ92" s="211">
        <v>288.95944051163514</v>
      </c>
      <c r="CA92" s="211">
        <v>41.474953636439238</v>
      </c>
      <c r="CB92" s="211">
        <v>652.37540508138295</v>
      </c>
      <c r="CC92" s="211">
        <v>310.62736641708466</v>
      </c>
      <c r="CD92" s="211">
        <v>118.51973979864631</v>
      </c>
      <c r="CE92" s="211">
        <v>68.616203388871341</v>
      </c>
      <c r="CF92" s="211">
        <v>50.74362293377888</v>
      </c>
      <c r="CG92" s="211">
        <v>70.720989409009846</v>
      </c>
      <c r="CH92" s="211">
        <v>36.526969403844006</v>
      </c>
      <c r="CI92" s="211">
        <v>189.22196706198164</v>
      </c>
      <c r="CJ92" s="211">
        <v>172.11036144434232</v>
      </c>
      <c r="CK92" s="211">
        <v>20.496220006060401</v>
      </c>
      <c r="CL92" s="211">
        <v>102.30189021907179</v>
      </c>
      <c r="CM92" s="211">
        <v>57.932273039343357</v>
      </c>
      <c r="CN92" s="211">
        <v>3.3650460733285348</v>
      </c>
      <c r="CO92" s="211">
        <v>101.99328027556707</v>
      </c>
      <c r="CP92" s="211">
        <v>67.984161909052247</v>
      </c>
      <c r="CQ92" s="211">
        <v>29.665051208175299</v>
      </c>
      <c r="CR92" s="211">
        <v>18.016207858614468</v>
      </c>
      <c r="CS92" s="211">
        <v>44.902419483815663</v>
      </c>
      <c r="CT92" s="211">
        <v>108.65588110556519</v>
      </c>
      <c r="CU92" s="211">
        <v>349.0515952244063</v>
      </c>
      <c r="CV92" s="211">
        <v>165.76287270218785</v>
      </c>
      <c r="CW92" s="211">
        <v>142.35216401846264</v>
      </c>
      <c r="CX92" s="211">
        <v>129.98672445037764</v>
      </c>
      <c r="CY92" s="211">
        <v>23.792711058011324</v>
      </c>
      <c r="CZ92" s="211">
        <v>26.205798906694248</v>
      </c>
      <c r="DA92" s="211">
        <v>30.76698299159483</v>
      </c>
      <c r="DB92" s="211">
        <v>60.1423975109211</v>
      </c>
      <c r="DC92" s="211">
        <v>38.078199277008594</v>
      </c>
      <c r="DD92" s="211">
        <v>15.38586736327494</v>
      </c>
      <c r="DE92" s="211">
        <v>45.234165345998797</v>
      </c>
      <c r="DF92" s="212">
        <v>7210.8222273624133</v>
      </c>
      <c r="DG92" s="211">
        <v>5245.81636146238</v>
      </c>
      <c r="DH92" s="211">
        <v>149.66604279673558</v>
      </c>
      <c r="DI92" s="211">
        <v>51.485069679709341</v>
      </c>
      <c r="DJ92" s="211">
        <v>236.49924757770083</v>
      </c>
      <c r="DK92" s="212">
        <v>5683.4667215165255</v>
      </c>
      <c r="DL92" s="211">
        <v>870.5483711317014</v>
      </c>
      <c r="DM92" s="211">
        <v>-1.6672795311904818</v>
      </c>
      <c r="DN92" s="211">
        <v>7.4203385416701062</v>
      </c>
      <c r="DO92" s="212">
        <v>876.30143014218106</v>
      </c>
      <c r="DP92" s="211">
        <v>113.58092760997582</v>
      </c>
      <c r="DQ92" s="211">
        <v>1542.8298224805148</v>
      </c>
      <c r="DR92" s="212">
        <v>1656.4107500904906</v>
      </c>
      <c r="DS92" s="213">
        <v>8216.1789017491974</v>
      </c>
      <c r="DT92" s="213">
        <v>15427.00112911161</v>
      </c>
    </row>
    <row r="93" spans="1:124" x14ac:dyDescent="0.25">
      <c r="A93" s="209">
        <v>2010</v>
      </c>
      <c r="B93" s="209" t="s">
        <v>316</v>
      </c>
      <c r="C93" s="210" t="s">
        <v>198</v>
      </c>
      <c r="D93" s="211">
        <v>3.5453354027803172</v>
      </c>
      <c r="E93" s="211">
        <v>5.4578586214895475E-2</v>
      </c>
      <c r="F93" s="211">
        <v>0.90250102465167525</v>
      </c>
      <c r="G93" s="211">
        <v>0.1594782982080723</v>
      </c>
      <c r="H93" s="211">
        <v>19.053968231575791</v>
      </c>
      <c r="I93" s="211">
        <v>1.1767271394327417</v>
      </c>
      <c r="J93" s="211">
        <v>5.5764612180239075</v>
      </c>
      <c r="K93" s="211">
        <v>18.117494171058464</v>
      </c>
      <c r="L93" s="211">
        <v>9.6956363576545872</v>
      </c>
      <c r="M93" s="211">
        <v>0.90442310936695003</v>
      </c>
      <c r="N93" s="211">
        <v>4.9653467591389955</v>
      </c>
      <c r="O93" s="211">
        <v>3.3471627619682116</v>
      </c>
      <c r="P93" s="211">
        <v>0.96825815363405254</v>
      </c>
      <c r="Q93" s="211">
        <v>18.005352241415224</v>
      </c>
      <c r="R93" s="211">
        <v>1.1459373252209435</v>
      </c>
      <c r="S93" s="211">
        <v>10.658963329085259</v>
      </c>
      <c r="T93" s="211">
        <v>3.0495769482626622</v>
      </c>
      <c r="U93" s="211">
        <v>1.3038507346518247</v>
      </c>
      <c r="V93" s="211">
        <v>3.3813595330815307</v>
      </c>
      <c r="W93" s="211">
        <v>1.6487912596967067</v>
      </c>
      <c r="X93" s="211">
        <v>0.18487326760901934</v>
      </c>
      <c r="Y93" s="211">
        <v>1.42951506942754</v>
      </c>
      <c r="Z93" s="211">
        <v>2.6177579165949107</v>
      </c>
      <c r="AA93" s="211">
        <v>2.1934041691195478</v>
      </c>
      <c r="AB93" s="211">
        <v>12.14253990953317</v>
      </c>
      <c r="AC93" s="211">
        <v>2.391374854003645</v>
      </c>
      <c r="AD93" s="211">
        <v>3.2227644522574184</v>
      </c>
      <c r="AE93" s="211">
        <v>7.0651733605787292</v>
      </c>
      <c r="AF93" s="211">
        <v>3.1590531101526418</v>
      </c>
      <c r="AG93" s="211">
        <v>13.675710098291205</v>
      </c>
      <c r="AH93" s="211">
        <v>2.2212747073849708</v>
      </c>
      <c r="AI93" s="211">
        <v>32.495764927531219</v>
      </c>
      <c r="AJ93" s="211">
        <v>3.4333343914655732</v>
      </c>
      <c r="AK93" s="211">
        <v>2.1672719516289294</v>
      </c>
      <c r="AL93" s="211">
        <v>5.77199475807822</v>
      </c>
      <c r="AM93" s="211">
        <v>6.7192778041596517</v>
      </c>
      <c r="AN93" s="211">
        <v>3.2649360881379019</v>
      </c>
      <c r="AO93" s="211">
        <v>1.9619384233051524</v>
      </c>
      <c r="AP93" s="211">
        <v>20.853012908688449</v>
      </c>
      <c r="AQ93" s="211">
        <v>15.964253471546424</v>
      </c>
      <c r="AR93" s="211">
        <v>3.9129331307483777</v>
      </c>
      <c r="AS93" s="211">
        <v>12.309389896680914</v>
      </c>
      <c r="AT93" s="211">
        <v>25.847739278585745</v>
      </c>
      <c r="AU93" s="211">
        <v>2.9585132483608252</v>
      </c>
      <c r="AV93" s="211">
        <v>31.364887450774276</v>
      </c>
      <c r="AW93" s="211">
        <v>3.7813636072250998</v>
      </c>
      <c r="AX93" s="211">
        <v>0.90904636055500498</v>
      </c>
      <c r="AY93" s="211">
        <v>1.0864423763841837</v>
      </c>
      <c r="AZ93" s="211">
        <v>1.0081665156613213</v>
      </c>
      <c r="BA93" s="211">
        <v>2.7993351932136017</v>
      </c>
      <c r="BB93" s="211">
        <v>11.474592349830916</v>
      </c>
      <c r="BC93" s="211">
        <v>39.830189712158116</v>
      </c>
      <c r="BD93" s="211">
        <v>5.840340944322719</v>
      </c>
      <c r="BE93" s="211">
        <v>2.869914050713759</v>
      </c>
      <c r="BF93" s="211">
        <v>1.3583953473185855</v>
      </c>
      <c r="BG93" s="211">
        <v>82.453936030837241</v>
      </c>
      <c r="BH93" s="211">
        <v>0.94227789127939854</v>
      </c>
      <c r="BI93" s="211">
        <v>302.88971951284583</v>
      </c>
      <c r="BJ93" s="211">
        <v>107.39786934184046</v>
      </c>
      <c r="BK93" s="211">
        <v>296.73934997362198</v>
      </c>
      <c r="BL93" s="211">
        <v>7.2103545325098599</v>
      </c>
      <c r="BM93" s="211">
        <v>15.576923242456049</v>
      </c>
      <c r="BN93" s="211">
        <v>98.128415743600073</v>
      </c>
      <c r="BO93" s="211">
        <v>21.975402880498109</v>
      </c>
      <c r="BP93" s="211">
        <v>23.378314023209942</v>
      </c>
      <c r="BQ93" s="211">
        <v>124.72126187655907</v>
      </c>
      <c r="BR93" s="211">
        <v>52.653105711722098</v>
      </c>
      <c r="BS93" s="211">
        <v>33.142139173340254</v>
      </c>
      <c r="BT93" s="211">
        <v>2.7332463242068501</v>
      </c>
      <c r="BU93" s="211">
        <v>54.419601520209753</v>
      </c>
      <c r="BV93" s="211">
        <v>49.965005440486351</v>
      </c>
      <c r="BW93" s="211">
        <v>14.834451547602447</v>
      </c>
      <c r="BX93" s="211">
        <v>102.8731929535009</v>
      </c>
      <c r="BY93" s="211">
        <v>49.678152071893663</v>
      </c>
      <c r="BZ93" s="211">
        <v>269.73053409401683</v>
      </c>
      <c r="CA93" s="211">
        <v>35.645818565431668</v>
      </c>
      <c r="CB93" s="211">
        <v>376.59677945311921</v>
      </c>
      <c r="CC93" s="211">
        <v>241.05758082238083</v>
      </c>
      <c r="CD93" s="211">
        <v>55.442784713783162</v>
      </c>
      <c r="CE93" s="211">
        <v>62.846112959210352</v>
      </c>
      <c r="CF93" s="211">
        <v>18.603331522766041</v>
      </c>
      <c r="CG93" s="211">
        <v>71.382897441487174</v>
      </c>
      <c r="CH93" s="211">
        <v>21.508466374245874</v>
      </c>
      <c r="CI93" s="211">
        <v>253.78892534293408</v>
      </c>
      <c r="CJ93" s="211">
        <v>278.63669002621157</v>
      </c>
      <c r="CK93" s="211">
        <v>115.39496205772559</v>
      </c>
      <c r="CL93" s="211">
        <v>16.670523412864476</v>
      </c>
      <c r="CM93" s="211">
        <v>654.35918431137156</v>
      </c>
      <c r="CN93" s="211">
        <v>4.7874136238652607</v>
      </c>
      <c r="CO93" s="211">
        <v>66.898833154415883</v>
      </c>
      <c r="CP93" s="211">
        <v>50.752607358357039</v>
      </c>
      <c r="CQ93" s="211">
        <v>14.183637226403826</v>
      </c>
      <c r="CR93" s="211">
        <v>2.9612354308154103</v>
      </c>
      <c r="CS93" s="211">
        <v>32.751277198904823</v>
      </c>
      <c r="CT93" s="211">
        <v>451.81405230991544</v>
      </c>
      <c r="CU93" s="211">
        <v>342.74867738768853</v>
      </c>
      <c r="CV93" s="211">
        <v>397.09684264810591</v>
      </c>
      <c r="CW93" s="211">
        <v>182.42525426851972</v>
      </c>
      <c r="CX93" s="211">
        <v>61.58330556114182</v>
      </c>
      <c r="CY93" s="211">
        <v>24.907977183095021</v>
      </c>
      <c r="CZ93" s="211">
        <v>13.947766671936833</v>
      </c>
      <c r="DA93" s="211">
        <v>45.457494838782026</v>
      </c>
      <c r="DB93" s="211">
        <v>79.166009810928969</v>
      </c>
      <c r="DC93" s="211">
        <v>24.978797917450024</v>
      </c>
      <c r="DD93" s="211">
        <v>7.2850464833742983</v>
      </c>
      <c r="DE93" s="211">
        <v>51.285783384042006</v>
      </c>
      <c r="DF93" s="212">
        <v>6166.3570010346602</v>
      </c>
      <c r="DG93" s="211">
        <v>812.5165856116289</v>
      </c>
      <c r="DH93" s="211">
        <v>190.16129371339139</v>
      </c>
      <c r="DI93" s="211">
        <v>2.6362481532588666</v>
      </c>
      <c r="DJ93" s="211">
        <v>27.511296354124944</v>
      </c>
      <c r="DK93" s="212">
        <v>1032.8254238324041</v>
      </c>
      <c r="DL93" s="211">
        <v>88.250742540250556</v>
      </c>
      <c r="DM93" s="211">
        <v>-4.3057927528857849E-2</v>
      </c>
      <c r="DN93" s="211">
        <v>27.352923335755314</v>
      </c>
      <c r="DO93" s="212">
        <v>115.56060794847701</v>
      </c>
      <c r="DP93" s="211">
        <v>43.62784625467286</v>
      </c>
      <c r="DQ93" s="211">
        <v>7495.6297689061003</v>
      </c>
      <c r="DR93" s="212">
        <v>7539.2576151607727</v>
      </c>
      <c r="DS93" s="213">
        <v>8687.6436469416531</v>
      </c>
      <c r="DT93" s="213">
        <v>14854.000647976314</v>
      </c>
    </row>
    <row r="94" spans="1:124" x14ac:dyDescent="0.25">
      <c r="A94" s="209">
        <v>2010</v>
      </c>
      <c r="B94" s="209" t="s">
        <v>317</v>
      </c>
      <c r="C94" s="210" t="s">
        <v>199</v>
      </c>
      <c r="D94" s="211">
        <v>148.83120921977968</v>
      </c>
      <c r="E94" s="211">
        <v>1.7397806316762306E-2</v>
      </c>
      <c r="F94" s="211">
        <v>7.9616995351424729E-3</v>
      </c>
      <c r="G94" s="211">
        <v>2.3393243937020417E-2</v>
      </c>
      <c r="H94" s="211">
        <v>0.32002486980364125</v>
      </c>
      <c r="I94" s="211">
        <v>8.7789815905170321E-2</v>
      </c>
      <c r="J94" s="211">
        <v>0.10443525095839171</v>
      </c>
      <c r="K94" s="211">
        <v>0.18699091212560226</v>
      </c>
      <c r="L94" s="211">
        <v>0.13812876513426511</v>
      </c>
      <c r="M94" s="211">
        <v>6.5310464125034884E-3</v>
      </c>
      <c r="N94" s="211">
        <v>9.797921936395769E-2</v>
      </c>
      <c r="O94" s="211">
        <v>0.16520441769674532</v>
      </c>
      <c r="P94" s="211">
        <v>0.12408233760544327</v>
      </c>
      <c r="Q94" s="211">
        <v>0.33562132279691159</v>
      </c>
      <c r="R94" s="211">
        <v>4.1458602504501077E-2</v>
      </c>
      <c r="S94" s="211">
        <v>0.21937662867055913</v>
      </c>
      <c r="T94" s="211">
        <v>0.11077146545814</v>
      </c>
      <c r="U94" s="211">
        <v>4.2249876968184025E-2</v>
      </c>
      <c r="V94" s="211">
        <v>6.5784735764054261E-2</v>
      </c>
      <c r="W94" s="211">
        <v>3.2959431314217982E-2</v>
      </c>
      <c r="X94" s="211">
        <v>1.8231664291511095E-2</v>
      </c>
      <c r="Y94" s="211">
        <v>7.5445213795685875E-2</v>
      </c>
      <c r="Z94" s="211">
        <v>0.15167141681320687</v>
      </c>
      <c r="AA94" s="211">
        <v>0.13510211729115737</v>
      </c>
      <c r="AB94" s="211">
        <v>8.7756075273423259E-2</v>
      </c>
      <c r="AC94" s="211">
        <v>6.8745980110417881E-2</v>
      </c>
      <c r="AD94" s="211">
        <v>8.5298890244741049E-2</v>
      </c>
      <c r="AE94" s="211">
        <v>8.3446914886458542E-2</v>
      </c>
      <c r="AF94" s="211">
        <v>4.1539871732922631E-2</v>
      </c>
      <c r="AG94" s="211">
        <v>0.14112913967524707</v>
      </c>
      <c r="AH94" s="211">
        <v>3.9342325491704862E-2</v>
      </c>
      <c r="AI94" s="211">
        <v>1.2448917939715023</v>
      </c>
      <c r="AJ94" s="211">
        <v>0.15745023149206114</v>
      </c>
      <c r="AK94" s="211">
        <v>0.17679872174777525</v>
      </c>
      <c r="AL94" s="211">
        <v>0.15633426709134854</v>
      </c>
      <c r="AM94" s="211">
        <v>0.11700781081328299</v>
      </c>
      <c r="AN94" s="211">
        <v>4.5141109473629988E-2</v>
      </c>
      <c r="AO94" s="211">
        <v>1.4215295811455999E-2</v>
      </c>
      <c r="AP94" s="211">
        <v>0.27358959486717016</v>
      </c>
      <c r="AQ94" s="211">
        <v>0.20073504437707013</v>
      </c>
      <c r="AR94" s="211">
        <v>0.11321922969309919</v>
      </c>
      <c r="AS94" s="211">
        <v>0.18145629221519347</v>
      </c>
      <c r="AT94" s="211">
        <v>0.28306445698784333</v>
      </c>
      <c r="AU94" s="211">
        <v>3.0445096041046473E-2</v>
      </c>
      <c r="AV94" s="211">
        <v>0.16125206490681021</v>
      </c>
      <c r="AW94" s="211">
        <v>3.9401202051756117E-2</v>
      </c>
      <c r="AX94" s="211">
        <v>7.0282528286929449E-2</v>
      </c>
      <c r="AY94" s="211">
        <v>7.2081042072522541E-2</v>
      </c>
      <c r="AZ94" s="211">
        <v>8.7997536719282166E-3</v>
      </c>
      <c r="BA94" s="211">
        <v>1.3518117472914605E-2</v>
      </c>
      <c r="BB94" s="211">
        <v>0.26178182397810007</v>
      </c>
      <c r="BC94" s="211">
        <v>2.0521238121835483</v>
      </c>
      <c r="BD94" s="211">
        <v>0.4032626131645205</v>
      </c>
      <c r="BE94" s="211">
        <v>7.1001516370398338E-2</v>
      </c>
      <c r="BF94" s="211">
        <v>3.2180796280659965E-2</v>
      </c>
      <c r="BG94" s="211">
        <v>0.91382381225054998</v>
      </c>
      <c r="BH94" s="211">
        <v>6.2799103431746542E-3</v>
      </c>
      <c r="BI94" s="211">
        <v>6.1723609006935867</v>
      </c>
      <c r="BJ94" s="211">
        <v>0.90268411897024303</v>
      </c>
      <c r="BK94" s="211">
        <v>6.8970534994416042</v>
      </c>
      <c r="BL94" s="211">
        <v>0.16758883162978694</v>
      </c>
      <c r="BM94" s="211">
        <v>0.7104291986512471</v>
      </c>
      <c r="BN94" s="211">
        <v>1.1667660320222251</v>
      </c>
      <c r="BO94" s="211">
        <v>0.2043992793714812</v>
      </c>
      <c r="BP94" s="211">
        <v>0.29997975595024651</v>
      </c>
      <c r="BQ94" s="211">
        <v>0.98686935559119493</v>
      </c>
      <c r="BR94" s="211">
        <v>0.40779591584428648</v>
      </c>
      <c r="BS94" s="211">
        <v>1.1286455317349153</v>
      </c>
      <c r="BT94" s="211">
        <v>9.3079877397546765E-2</v>
      </c>
      <c r="BU94" s="211">
        <v>0.64664156461148103</v>
      </c>
      <c r="BV94" s="211">
        <v>0</v>
      </c>
      <c r="BW94" s="211">
        <v>0.8279610417473674</v>
      </c>
      <c r="BX94" s="211">
        <v>4.919638476794959</v>
      </c>
      <c r="BY94" s="211">
        <v>0.79591329713930514</v>
      </c>
      <c r="BZ94" s="211">
        <v>1.2937417571596401</v>
      </c>
      <c r="CA94" s="211">
        <v>0.1814723026881073</v>
      </c>
      <c r="CB94" s="211">
        <v>2.9701638867774962</v>
      </c>
      <c r="CC94" s="211">
        <v>1.5276475914029968</v>
      </c>
      <c r="CD94" s="211">
        <v>0.42191819724832696</v>
      </c>
      <c r="CE94" s="211">
        <v>0.77624721802692143</v>
      </c>
      <c r="CF94" s="211">
        <v>0.46190006803977479</v>
      </c>
      <c r="CG94" s="211">
        <v>0.37368872041126494</v>
      </c>
      <c r="CH94" s="211">
        <v>0.17974005522437944</v>
      </c>
      <c r="CI94" s="211">
        <v>0.83703648043861423</v>
      </c>
      <c r="CJ94" s="211">
        <v>0.77090030914674401</v>
      </c>
      <c r="CK94" s="211">
        <v>0.24158962765993808</v>
      </c>
      <c r="CL94" s="211">
        <v>0.44677428451343804</v>
      </c>
      <c r="CM94" s="211">
        <v>0.29025668101613972</v>
      </c>
      <c r="CN94" s="211">
        <v>80.111982581594418</v>
      </c>
      <c r="CO94" s="211">
        <v>0.65301927040899987</v>
      </c>
      <c r="CP94" s="211">
        <v>0.83767954817971235</v>
      </c>
      <c r="CQ94" s="211">
        <v>0.25236441896142187</v>
      </c>
      <c r="CR94" s="211">
        <v>0.10091999147585742</v>
      </c>
      <c r="CS94" s="211">
        <v>0.23718987593158752</v>
      </c>
      <c r="CT94" s="211">
        <v>0.49748167062689491</v>
      </c>
      <c r="CU94" s="211">
        <v>5.384579960730365</v>
      </c>
      <c r="CV94" s="211">
        <v>8.5534294452845696</v>
      </c>
      <c r="CW94" s="211">
        <v>9.2608783234782148</v>
      </c>
      <c r="CX94" s="211">
        <v>4.4949638943869488</v>
      </c>
      <c r="CY94" s="211">
        <v>0.22144525264757176</v>
      </c>
      <c r="CZ94" s="211">
        <v>0.20082125220221383</v>
      </c>
      <c r="DA94" s="211">
        <v>0.2115559722294402</v>
      </c>
      <c r="DB94" s="211">
        <v>49.196173102753491</v>
      </c>
      <c r="DC94" s="211">
        <v>0.28747245990806081</v>
      </c>
      <c r="DD94" s="211">
        <v>7.1756404855850955E-2</v>
      </c>
      <c r="DE94" s="211">
        <v>0.27115240068564783</v>
      </c>
      <c r="DF94" s="212">
        <v>356.93294789896009</v>
      </c>
      <c r="DG94" s="211">
        <v>2194.5083239930377</v>
      </c>
      <c r="DH94" s="211">
        <v>37.032032293253238</v>
      </c>
      <c r="DI94" s="211">
        <v>1.854824695434024</v>
      </c>
      <c r="DJ94" s="211">
        <v>7.23752803611392</v>
      </c>
      <c r="DK94" s="212">
        <v>2240.6327090178393</v>
      </c>
      <c r="DL94" s="211">
        <v>7.6382592445718602</v>
      </c>
      <c r="DM94" s="211">
        <v>-1.3593975250829227E-2</v>
      </c>
      <c r="DN94" s="211">
        <v>-4.1159060982695866E-2</v>
      </c>
      <c r="DO94" s="212">
        <v>7.5835062083383349</v>
      </c>
      <c r="DP94" s="211">
        <v>0.81421704581473087</v>
      </c>
      <c r="DQ94" s="211">
        <v>9.0368559933689081</v>
      </c>
      <c r="DR94" s="212">
        <v>9.851073039183639</v>
      </c>
      <c r="DS94" s="213">
        <v>2258.0672882653612</v>
      </c>
      <c r="DT94" s="213">
        <v>2615.0002361643214</v>
      </c>
    </row>
    <row r="95" spans="1:124" x14ac:dyDescent="0.25">
      <c r="A95" s="209">
        <v>2010</v>
      </c>
      <c r="B95" s="209" t="s">
        <v>318</v>
      </c>
      <c r="C95" s="210" t="s">
        <v>200</v>
      </c>
      <c r="D95" s="211">
        <v>43.178108018534736</v>
      </c>
      <c r="E95" s="211">
        <v>8.4929477748444189</v>
      </c>
      <c r="F95" s="211">
        <v>2.7824588449436636</v>
      </c>
      <c r="G95" s="211">
        <v>17.895773245142287</v>
      </c>
      <c r="H95" s="211">
        <v>141.99112834552861</v>
      </c>
      <c r="I95" s="211">
        <v>26.114930064923374</v>
      </c>
      <c r="J95" s="211">
        <v>68.969279638085169</v>
      </c>
      <c r="K95" s="211">
        <v>45.47276087026998</v>
      </c>
      <c r="L95" s="211">
        <v>23.736195016244494</v>
      </c>
      <c r="M95" s="211">
        <v>1.0849955588091196</v>
      </c>
      <c r="N95" s="211">
        <v>24.692371811401287</v>
      </c>
      <c r="O95" s="211">
        <v>19.253725022741452</v>
      </c>
      <c r="P95" s="211">
        <v>28.666211417327119</v>
      </c>
      <c r="Q95" s="211">
        <v>65.151818575148482</v>
      </c>
      <c r="R95" s="211">
        <v>10.320584894266544</v>
      </c>
      <c r="S95" s="211">
        <v>55.009450935636792</v>
      </c>
      <c r="T95" s="211">
        <v>22.291868452309245</v>
      </c>
      <c r="U95" s="211">
        <v>3.3278301208872412</v>
      </c>
      <c r="V95" s="211">
        <v>15.748570253375199</v>
      </c>
      <c r="W95" s="211">
        <v>9.9382040304121606</v>
      </c>
      <c r="X95" s="211">
        <v>3.4402884127084579</v>
      </c>
      <c r="Y95" s="211">
        <v>22.614740413452818</v>
      </c>
      <c r="Z95" s="211">
        <v>35.368851624822149</v>
      </c>
      <c r="AA95" s="211">
        <v>58.33913466237604</v>
      </c>
      <c r="AB95" s="211">
        <v>16.788505434369505</v>
      </c>
      <c r="AC95" s="211">
        <v>17.94775480110723</v>
      </c>
      <c r="AD95" s="211">
        <v>16.642060793503553</v>
      </c>
      <c r="AE95" s="211">
        <v>28.933455099374669</v>
      </c>
      <c r="AF95" s="211">
        <v>10.625797286131258</v>
      </c>
      <c r="AG95" s="211">
        <v>38.432645017812582</v>
      </c>
      <c r="AH95" s="211">
        <v>10.913961005356736</v>
      </c>
      <c r="AI95" s="211">
        <v>38.154606243540954</v>
      </c>
      <c r="AJ95" s="211">
        <v>56.608406236578091</v>
      </c>
      <c r="AK95" s="211">
        <v>60.595954587030043</v>
      </c>
      <c r="AL95" s="211">
        <v>48.64901389965739</v>
      </c>
      <c r="AM95" s="211">
        <v>47.273854091483685</v>
      </c>
      <c r="AN95" s="211">
        <v>14.187085959378498</v>
      </c>
      <c r="AO95" s="211">
        <v>2.6214574641761779</v>
      </c>
      <c r="AP95" s="211">
        <v>155.20074043152312</v>
      </c>
      <c r="AQ95" s="211">
        <v>47.285007870647384</v>
      </c>
      <c r="AR95" s="211">
        <v>49.821562318534326</v>
      </c>
      <c r="AS95" s="211">
        <v>65.788809012858323</v>
      </c>
      <c r="AT95" s="211">
        <v>95.362960668342495</v>
      </c>
      <c r="AU95" s="211">
        <v>13.655760883667444</v>
      </c>
      <c r="AV95" s="211">
        <v>37.265666225972971</v>
      </c>
      <c r="AW95" s="211">
        <v>18.036032483118294</v>
      </c>
      <c r="AX95" s="211">
        <v>22.525585421779933</v>
      </c>
      <c r="AY95" s="211">
        <v>22.475950277535929</v>
      </c>
      <c r="AZ95" s="211">
        <v>4.5866037692412531</v>
      </c>
      <c r="BA95" s="211">
        <v>3.3276336790083834</v>
      </c>
      <c r="BB95" s="211">
        <v>36.475821545526188</v>
      </c>
      <c r="BC95" s="211">
        <v>221.21644293378978</v>
      </c>
      <c r="BD95" s="211">
        <v>89.824720281236239</v>
      </c>
      <c r="BE95" s="211">
        <v>19.829714576372083</v>
      </c>
      <c r="BF95" s="211">
        <v>2.2598075044753769</v>
      </c>
      <c r="BG95" s="211">
        <v>495.42673147832261</v>
      </c>
      <c r="BH95" s="211">
        <v>2.7595890963716436</v>
      </c>
      <c r="BI95" s="211">
        <v>3485.5715091940756</v>
      </c>
      <c r="BJ95" s="211">
        <v>327.50144934898623</v>
      </c>
      <c r="BK95" s="211">
        <v>677.14361657593486</v>
      </c>
      <c r="BL95" s="211">
        <v>16.453650469249951</v>
      </c>
      <c r="BM95" s="211">
        <v>616.38078068629682</v>
      </c>
      <c r="BN95" s="211">
        <v>568.79978632456732</v>
      </c>
      <c r="BO95" s="211">
        <v>17.743160320104611</v>
      </c>
      <c r="BP95" s="211">
        <v>33.909988296664451</v>
      </c>
      <c r="BQ95" s="211">
        <v>450.29676628987039</v>
      </c>
      <c r="BR95" s="211">
        <v>98.297046484785341</v>
      </c>
      <c r="BS95" s="211">
        <v>23.802963949511305</v>
      </c>
      <c r="BT95" s="211">
        <v>1.9630405683820222</v>
      </c>
      <c r="BU95" s="211">
        <v>34.108703731095034</v>
      </c>
      <c r="BV95" s="211">
        <v>29.313697056210884</v>
      </c>
      <c r="BW95" s="211">
        <v>115.30416818065174</v>
      </c>
      <c r="BX95" s="211">
        <v>115.43067252506778</v>
      </c>
      <c r="BY95" s="211">
        <v>89.764000324340046</v>
      </c>
      <c r="BZ95" s="211">
        <v>182.96538556557212</v>
      </c>
      <c r="CA95" s="211">
        <v>22.274303037360976</v>
      </c>
      <c r="CB95" s="211">
        <v>269.66608478376577</v>
      </c>
      <c r="CC95" s="211">
        <v>211.85240675914392</v>
      </c>
      <c r="CD95" s="211">
        <v>64.549183665031137</v>
      </c>
      <c r="CE95" s="211">
        <v>76.20822307178598</v>
      </c>
      <c r="CF95" s="211">
        <v>57.523523684735025</v>
      </c>
      <c r="CG95" s="211">
        <v>61.780765796509584</v>
      </c>
      <c r="CH95" s="211">
        <v>29.484939635255913</v>
      </c>
      <c r="CI95" s="211">
        <v>78.103405255629042</v>
      </c>
      <c r="CJ95" s="211">
        <v>81.439187726233598</v>
      </c>
      <c r="CK95" s="211">
        <v>23.237511304691942</v>
      </c>
      <c r="CL95" s="211">
        <v>58.458789306703949</v>
      </c>
      <c r="CM95" s="211">
        <v>33.321181668156441</v>
      </c>
      <c r="CN95" s="211">
        <v>6.7541977676577618</v>
      </c>
      <c r="CO95" s="211">
        <v>360.14250285581454</v>
      </c>
      <c r="CP95" s="211">
        <v>73.70248575278309</v>
      </c>
      <c r="CQ95" s="211">
        <v>89.858129753669402</v>
      </c>
      <c r="CR95" s="211">
        <v>11.709897309583594</v>
      </c>
      <c r="CS95" s="211">
        <v>37.661741152139996</v>
      </c>
      <c r="CT95" s="211">
        <v>65.518880431374328</v>
      </c>
      <c r="CU95" s="211">
        <v>218.22741558047176</v>
      </c>
      <c r="CV95" s="211">
        <v>574.63180733780507</v>
      </c>
      <c r="CW95" s="211">
        <v>279.05919465400666</v>
      </c>
      <c r="CX95" s="211">
        <v>127.46894641742577</v>
      </c>
      <c r="CY95" s="211">
        <v>18.726496574195259</v>
      </c>
      <c r="CZ95" s="211">
        <v>20.266551804212849</v>
      </c>
      <c r="DA95" s="211">
        <v>23.846596809903183</v>
      </c>
      <c r="DB95" s="211">
        <v>54.699101092103469</v>
      </c>
      <c r="DC95" s="211">
        <v>31.231940837850438</v>
      </c>
      <c r="DD95" s="211">
        <v>11.522365074570486</v>
      </c>
      <c r="DE95" s="211">
        <v>105.81306058035653</v>
      </c>
      <c r="DF95" s="212">
        <v>12628.873129754305</v>
      </c>
      <c r="DG95" s="211">
        <v>5655.7538799929698</v>
      </c>
      <c r="DH95" s="211">
        <v>286.89037799002591</v>
      </c>
      <c r="DI95" s="211">
        <v>90.673188767820278</v>
      </c>
      <c r="DJ95" s="211">
        <v>484.99012842847515</v>
      </c>
      <c r="DK95" s="212">
        <v>6518.3075751792912</v>
      </c>
      <c r="DL95" s="211">
        <v>578.10355810727265</v>
      </c>
      <c r="DM95" s="211">
        <v>-0.88255669250258406</v>
      </c>
      <c r="DN95" s="211">
        <v>-4.5460235863683787</v>
      </c>
      <c r="DO95" s="212">
        <v>572.67497782840167</v>
      </c>
      <c r="DP95" s="211">
        <v>111.2358964863908</v>
      </c>
      <c r="DQ95" s="211">
        <v>831.90914544981001</v>
      </c>
      <c r="DR95" s="212">
        <v>943.14504193620087</v>
      </c>
      <c r="DS95" s="213">
        <v>8034.1275949438932</v>
      </c>
      <c r="DT95" s="213">
        <v>20663.000724698199</v>
      </c>
    </row>
    <row r="96" spans="1:124" x14ac:dyDescent="0.25">
      <c r="A96" s="209">
        <v>2010</v>
      </c>
      <c r="B96" s="209" t="s">
        <v>319</v>
      </c>
      <c r="C96" s="210" t="s">
        <v>201</v>
      </c>
      <c r="D96" s="211">
        <v>9.2779017858867601</v>
      </c>
      <c r="E96" s="211">
        <v>0.91702515960666053</v>
      </c>
      <c r="F96" s="211">
        <v>3.4484370782817715</v>
      </c>
      <c r="G96" s="211">
        <v>0.10878694309428019</v>
      </c>
      <c r="H96" s="211">
        <v>221.19674054782141</v>
      </c>
      <c r="I96" s="211">
        <v>2.9982531407366726</v>
      </c>
      <c r="J96" s="211">
        <v>9.9292596752181215</v>
      </c>
      <c r="K96" s="211">
        <v>221.00889305891417</v>
      </c>
      <c r="L96" s="211">
        <v>100.41054785517356</v>
      </c>
      <c r="M96" s="211">
        <v>0.90787271712575635</v>
      </c>
      <c r="N96" s="211">
        <v>41.057092575519484</v>
      </c>
      <c r="O96" s="211">
        <v>18.26906301544107</v>
      </c>
      <c r="P96" s="211">
        <v>63.08494890812814</v>
      </c>
      <c r="Q96" s="211">
        <v>72.550742687395598</v>
      </c>
      <c r="R96" s="211">
        <v>2.8097104183979233</v>
      </c>
      <c r="S96" s="211">
        <v>21.620461192077958</v>
      </c>
      <c r="T96" s="211">
        <v>10.977684010247563</v>
      </c>
      <c r="U96" s="211">
        <v>0.38350864024896225</v>
      </c>
      <c r="V96" s="211">
        <v>6.6122284302233227</v>
      </c>
      <c r="W96" s="211">
        <v>3.6697178492213314</v>
      </c>
      <c r="X96" s="211">
        <v>0.27614079798675056</v>
      </c>
      <c r="Y96" s="211">
        <v>5.6018032164376921</v>
      </c>
      <c r="Z96" s="211">
        <v>11.093330635383953</v>
      </c>
      <c r="AA96" s="211">
        <v>18.775133723391697</v>
      </c>
      <c r="AB96" s="211">
        <v>23.616743016817715</v>
      </c>
      <c r="AC96" s="211">
        <v>5.5630421400788554</v>
      </c>
      <c r="AD96" s="211">
        <v>10.726076459395857</v>
      </c>
      <c r="AE96" s="211">
        <v>21.829939938399004</v>
      </c>
      <c r="AF96" s="211">
        <v>7.2688508314183382</v>
      </c>
      <c r="AG96" s="211">
        <v>2.0734638722415855</v>
      </c>
      <c r="AH96" s="211">
        <v>6.5206850988568084</v>
      </c>
      <c r="AI96" s="211">
        <v>104.20767805758179</v>
      </c>
      <c r="AJ96" s="211">
        <v>25.205880199167332</v>
      </c>
      <c r="AK96" s="211">
        <v>8.2416907029356636</v>
      </c>
      <c r="AL96" s="211">
        <v>19.446336121705251</v>
      </c>
      <c r="AM96" s="211">
        <v>23.092256195075787</v>
      </c>
      <c r="AN96" s="211">
        <v>8.1723834812351317</v>
      </c>
      <c r="AO96" s="211">
        <v>7.7534999525487853</v>
      </c>
      <c r="AP96" s="211">
        <v>53.531835229213193</v>
      </c>
      <c r="AQ96" s="211">
        <v>103.20005411282575</v>
      </c>
      <c r="AR96" s="211">
        <v>36.348939642817768</v>
      </c>
      <c r="AS96" s="211">
        <v>57.540867641454085</v>
      </c>
      <c r="AT96" s="211">
        <v>91.043690026933319</v>
      </c>
      <c r="AU96" s="211">
        <v>12.083868870498186</v>
      </c>
      <c r="AV96" s="211">
        <v>32.369619472946319</v>
      </c>
      <c r="AW96" s="211">
        <v>13.761099905787157</v>
      </c>
      <c r="AX96" s="211">
        <v>13.174662001330148</v>
      </c>
      <c r="AY96" s="211">
        <v>9.1562778244511431</v>
      </c>
      <c r="AZ96" s="211">
        <v>3.456792528968303</v>
      </c>
      <c r="BA96" s="211">
        <v>2.7056915088081617</v>
      </c>
      <c r="BB96" s="211">
        <v>1026.7471214846919</v>
      </c>
      <c r="BC96" s="211">
        <v>213.6240099082527</v>
      </c>
      <c r="BD96" s="211">
        <v>130.62829366052921</v>
      </c>
      <c r="BE96" s="211">
        <v>51.055090256636099</v>
      </c>
      <c r="BF96" s="211">
        <v>29.03260565721002</v>
      </c>
      <c r="BG96" s="211">
        <v>219.9949297276774</v>
      </c>
      <c r="BH96" s="211">
        <v>3.4058151775766046</v>
      </c>
      <c r="BI96" s="211">
        <v>745.0958561023607</v>
      </c>
      <c r="BJ96" s="211">
        <v>44.397420250804828</v>
      </c>
      <c r="BK96" s="211">
        <v>1703.9653698030927</v>
      </c>
      <c r="BL96" s="211">
        <v>41.403994544342439</v>
      </c>
      <c r="BM96" s="211">
        <v>42.431782369334506</v>
      </c>
      <c r="BN96" s="211">
        <v>369.69200477116539</v>
      </c>
      <c r="BO96" s="211">
        <v>74.103969758747539</v>
      </c>
      <c r="BP96" s="211">
        <v>78.56845884354361</v>
      </c>
      <c r="BQ96" s="211">
        <v>427.50004955670846</v>
      </c>
      <c r="BR96" s="211">
        <v>161.63275290320809</v>
      </c>
      <c r="BS96" s="211">
        <v>117.09130714563582</v>
      </c>
      <c r="BT96" s="211">
        <v>9.6565699389080493</v>
      </c>
      <c r="BU96" s="211">
        <v>321.12503704057252</v>
      </c>
      <c r="BV96" s="211">
        <v>29.007073708469552</v>
      </c>
      <c r="BW96" s="211">
        <v>482.25230778404136</v>
      </c>
      <c r="BX96" s="211">
        <v>289.40374318117091</v>
      </c>
      <c r="BY96" s="211">
        <v>183.11340755136806</v>
      </c>
      <c r="BZ96" s="211">
        <v>1291.8502991126034</v>
      </c>
      <c r="CA96" s="211">
        <v>195.20020158932778</v>
      </c>
      <c r="CB96" s="211">
        <v>1576.5127770979709</v>
      </c>
      <c r="CC96" s="211">
        <v>600.76213139120011</v>
      </c>
      <c r="CD96" s="211">
        <v>185.13433511392822</v>
      </c>
      <c r="CE96" s="211">
        <v>144.25936491570394</v>
      </c>
      <c r="CF96" s="211">
        <v>31.653517983517073</v>
      </c>
      <c r="CG96" s="211">
        <v>218.78284883170434</v>
      </c>
      <c r="CH96" s="211">
        <v>56.098302763160881</v>
      </c>
      <c r="CI96" s="211">
        <v>986.85553382634214</v>
      </c>
      <c r="CJ96" s="211">
        <v>554.20647457713517</v>
      </c>
      <c r="CK96" s="211">
        <v>464.41735215925729</v>
      </c>
      <c r="CL96" s="211">
        <v>139.34421872620533</v>
      </c>
      <c r="CM96" s="211">
        <v>129.578893664162</v>
      </c>
      <c r="CN96" s="211">
        <v>12.977133371746058</v>
      </c>
      <c r="CO96" s="211">
        <v>173.90181946841139</v>
      </c>
      <c r="CP96" s="211">
        <v>3034.6376298548184</v>
      </c>
      <c r="CQ96" s="211">
        <v>77.010324948421214</v>
      </c>
      <c r="CR96" s="211">
        <v>99.32958107786672</v>
      </c>
      <c r="CS96" s="211">
        <v>113.96792168866745</v>
      </c>
      <c r="CT96" s="211">
        <v>289.55758966481363</v>
      </c>
      <c r="CU96" s="211">
        <v>708.79596341888089</v>
      </c>
      <c r="CV96" s="211">
        <v>711.00213256338316</v>
      </c>
      <c r="CW96" s="211">
        <v>1315.6962359042836</v>
      </c>
      <c r="CX96" s="211">
        <v>720.57404034868068</v>
      </c>
      <c r="CY96" s="211">
        <v>100.76052987459376</v>
      </c>
      <c r="CZ96" s="211">
        <v>35.135245663507824</v>
      </c>
      <c r="DA96" s="211">
        <v>39.078411738914781</v>
      </c>
      <c r="DB96" s="211">
        <v>839.48797185280796</v>
      </c>
      <c r="DC96" s="211">
        <v>33.481680145053403</v>
      </c>
      <c r="DD96" s="211">
        <v>68.250123562126859</v>
      </c>
      <c r="DE96" s="211">
        <v>86.455030507763979</v>
      </c>
      <c r="DF96" s="212">
        <v>23378.761797428466</v>
      </c>
      <c r="DG96" s="211">
        <v>250.8312370267127</v>
      </c>
      <c r="DH96" s="211">
        <v>20.307496066229724</v>
      </c>
      <c r="DI96" s="211">
        <v>4.4568554551577675</v>
      </c>
      <c r="DJ96" s="211">
        <v>38.746653293101424</v>
      </c>
      <c r="DK96" s="212">
        <v>314.3422418412016</v>
      </c>
      <c r="DL96" s="211">
        <v>64.222936602169852</v>
      </c>
      <c r="DM96" s="211">
        <v>-0.12460510695913724</v>
      </c>
      <c r="DN96" s="211">
        <v>33.904874201029102</v>
      </c>
      <c r="DO96" s="212">
        <v>98.003205696239817</v>
      </c>
      <c r="DP96" s="211">
        <v>8.2763067100643894</v>
      </c>
      <c r="DQ96" s="211">
        <v>1885.617484174453</v>
      </c>
      <c r="DR96" s="212">
        <v>1893.8937908845173</v>
      </c>
      <c r="DS96" s="213">
        <v>2306.2392384219588</v>
      </c>
      <c r="DT96" s="213">
        <v>25685.001035850426</v>
      </c>
    </row>
    <row r="97" spans="1:124" x14ac:dyDescent="0.25">
      <c r="A97" s="209">
        <v>2010</v>
      </c>
      <c r="B97" s="209" t="s">
        <v>320</v>
      </c>
      <c r="C97" s="210" t="s">
        <v>202</v>
      </c>
      <c r="D97" s="211">
        <v>16</v>
      </c>
      <c r="E97" s="211">
        <v>3.119466769030441E-2</v>
      </c>
      <c r="F97" s="211">
        <v>4.4367253476642619</v>
      </c>
      <c r="G97" s="211">
        <v>0</v>
      </c>
      <c r="H97" s="211">
        <v>0.18716800614182647</v>
      </c>
      <c r="I97" s="211">
        <v>3</v>
      </c>
      <c r="J97" s="211">
        <v>6.2389335380608819E-2</v>
      </c>
      <c r="K97" s="211">
        <v>9</v>
      </c>
      <c r="L97" s="211">
        <v>6</v>
      </c>
      <c r="M97" s="211">
        <v>0</v>
      </c>
      <c r="N97" s="211">
        <v>5</v>
      </c>
      <c r="O97" s="211">
        <v>4</v>
      </c>
      <c r="P97" s="211">
        <v>16</v>
      </c>
      <c r="Q97" s="211">
        <v>14.155973338451522</v>
      </c>
      <c r="R97" s="211">
        <v>6</v>
      </c>
      <c r="S97" s="211">
        <v>22.155973338451521</v>
      </c>
      <c r="T97" s="211">
        <v>0</v>
      </c>
      <c r="U97" s="211">
        <v>6</v>
      </c>
      <c r="V97" s="211">
        <v>8</v>
      </c>
      <c r="W97" s="211">
        <v>4</v>
      </c>
      <c r="X97" s="211">
        <v>4</v>
      </c>
      <c r="Y97" s="211">
        <v>6</v>
      </c>
      <c r="Z97" s="211">
        <v>13</v>
      </c>
      <c r="AA97" s="211">
        <v>8.1247786707612182</v>
      </c>
      <c r="AB97" s="211">
        <v>3.119466769030441E-2</v>
      </c>
      <c r="AC97" s="211">
        <v>3.119466769030441E-2</v>
      </c>
      <c r="AD97" s="211">
        <v>0</v>
      </c>
      <c r="AE97" s="211">
        <v>0</v>
      </c>
      <c r="AF97" s="211">
        <v>3.119466769030441E-2</v>
      </c>
      <c r="AG97" s="211">
        <v>9.3584003070913233E-2</v>
      </c>
      <c r="AH97" s="211">
        <v>3.119466769030441E-2</v>
      </c>
      <c r="AI97" s="211">
        <v>0.12477867076121764</v>
      </c>
      <c r="AJ97" s="211">
        <v>6.2389335380608819E-2</v>
      </c>
      <c r="AK97" s="211">
        <v>9.3584003070913233E-2</v>
      </c>
      <c r="AL97" s="211">
        <v>0.12477867076121764</v>
      </c>
      <c r="AM97" s="211">
        <v>0</v>
      </c>
      <c r="AN97" s="211">
        <v>0.15597333845152206</v>
      </c>
      <c r="AO97" s="211">
        <v>0</v>
      </c>
      <c r="AP97" s="211">
        <v>0.18716800614182647</v>
      </c>
      <c r="AQ97" s="211">
        <v>0.24955734152243528</v>
      </c>
      <c r="AR97" s="211">
        <v>17</v>
      </c>
      <c r="AS97" s="211">
        <v>44.093584003070916</v>
      </c>
      <c r="AT97" s="211">
        <v>80</v>
      </c>
      <c r="AU97" s="211">
        <v>0</v>
      </c>
      <c r="AV97" s="211">
        <v>57.405530679973957</v>
      </c>
      <c r="AW97" s="211">
        <v>6.2389335380608819E-2</v>
      </c>
      <c r="AX97" s="211">
        <v>9.0623893353806082</v>
      </c>
      <c r="AY97" s="211">
        <v>15.124778670761218</v>
      </c>
      <c r="AZ97" s="211">
        <v>0</v>
      </c>
      <c r="BA97" s="211">
        <v>4.0311946676903041</v>
      </c>
      <c r="BB97" s="211">
        <v>31.093584003070912</v>
      </c>
      <c r="BC97" s="211">
        <v>81.561504018425481</v>
      </c>
      <c r="BD97" s="211">
        <v>24.093584003070912</v>
      </c>
      <c r="BE97" s="211">
        <v>0</v>
      </c>
      <c r="BF97" s="211">
        <v>9</v>
      </c>
      <c r="BG97" s="211">
        <v>0.74867202456730586</v>
      </c>
      <c r="BH97" s="211">
        <v>0.15597333845152206</v>
      </c>
      <c r="BI97" s="211">
        <v>57.218362673832132</v>
      </c>
      <c r="BJ97" s="211">
        <v>658</v>
      </c>
      <c r="BK97" s="211">
        <v>1213.8718515112205</v>
      </c>
      <c r="BL97" s="211">
        <v>29.495401965422158</v>
      </c>
      <c r="BM97" s="211">
        <v>22.249557341522436</v>
      </c>
      <c r="BN97" s="211">
        <v>1466.4367253476642</v>
      </c>
      <c r="BO97" s="211">
        <v>964.02942403378006</v>
      </c>
      <c r="BP97" s="211">
        <v>847.86990942750799</v>
      </c>
      <c r="BQ97" s="211">
        <v>259.59092805220553</v>
      </c>
      <c r="BR97" s="211">
        <v>177.11769613512018</v>
      </c>
      <c r="BS97" s="211">
        <v>234.84225602763823</v>
      </c>
      <c r="BT97" s="211">
        <v>0</v>
      </c>
      <c r="BU97" s="211">
        <v>693.15672189444876</v>
      </c>
      <c r="BV97" s="211">
        <v>62.6125209943473</v>
      </c>
      <c r="BW97" s="211">
        <v>11.530309350735175</v>
      </c>
      <c r="BX97" s="211">
        <v>122.08827210134014</v>
      </c>
      <c r="BY97" s="211">
        <v>282.33960007677285</v>
      </c>
      <c r="BZ97" s="211">
        <v>51.123008036850962</v>
      </c>
      <c r="CA97" s="211">
        <v>10.187168006141826</v>
      </c>
      <c r="CB97" s="211">
        <v>680.88870965782655</v>
      </c>
      <c r="CC97" s="211">
        <v>0.5926986861157838</v>
      </c>
      <c r="CD97" s="211">
        <v>254.31194667690303</v>
      </c>
      <c r="CE97" s="211">
        <v>43</v>
      </c>
      <c r="CF97" s="211">
        <v>12.124778670761218</v>
      </c>
      <c r="CG97" s="211">
        <v>36.374336012283656</v>
      </c>
      <c r="CH97" s="211">
        <v>80.154202704541262</v>
      </c>
      <c r="CI97" s="211">
        <v>0.62389335380608824</v>
      </c>
      <c r="CJ97" s="211">
        <v>2.2460160737019175</v>
      </c>
      <c r="CK97" s="211">
        <v>0.24955734152243528</v>
      </c>
      <c r="CL97" s="211">
        <v>3.0258827659595275</v>
      </c>
      <c r="CM97" s="211">
        <v>0.71747735687700143</v>
      </c>
      <c r="CN97" s="211">
        <v>0.18716800614182647</v>
      </c>
      <c r="CO97" s="211">
        <v>4.1176961351201822</v>
      </c>
      <c r="CP97" s="211">
        <v>180.15243207063099</v>
      </c>
      <c r="CQ97" s="211">
        <v>3759.1247786707613</v>
      </c>
      <c r="CR97" s="211">
        <v>0.37433601228365293</v>
      </c>
      <c r="CS97" s="211">
        <v>0.31194667690304412</v>
      </c>
      <c r="CT97" s="211">
        <v>0</v>
      </c>
      <c r="CU97" s="211">
        <v>86.354859039270806</v>
      </c>
      <c r="CV97" s="211">
        <v>238.58915741829526</v>
      </c>
      <c r="CW97" s="211">
        <v>55.855744356225934</v>
      </c>
      <c r="CX97" s="211">
        <v>12.613269550344535</v>
      </c>
      <c r="CY97" s="211">
        <v>12.623893353806089</v>
      </c>
      <c r="CZ97" s="211">
        <v>0.18716800614182647</v>
      </c>
      <c r="DA97" s="211">
        <v>0.46792001535456612</v>
      </c>
      <c r="DB97" s="211">
        <v>0.84225602763821905</v>
      </c>
      <c r="DC97" s="211">
        <v>0.21836267383213087</v>
      </c>
      <c r="DD97" s="211">
        <v>3.119466769030441E-2</v>
      </c>
      <c r="DE97" s="211">
        <v>7.8610562579567116</v>
      </c>
      <c r="DF97" s="212">
        <v>13167.78643003955</v>
      </c>
      <c r="DG97" s="211">
        <v>1096.7985183574526</v>
      </c>
      <c r="DH97" s="211">
        <v>8.0170295964082339</v>
      </c>
      <c r="DI97" s="211">
        <v>0</v>
      </c>
      <c r="DJ97" s="211">
        <v>0</v>
      </c>
      <c r="DK97" s="212">
        <v>1104.8155479538609</v>
      </c>
      <c r="DL97" s="211">
        <v>0</v>
      </c>
      <c r="DM97" s="211">
        <v>0</v>
      </c>
      <c r="DN97" s="211">
        <v>3.275440107481963</v>
      </c>
      <c r="DO97" s="212">
        <v>3.275440107481963</v>
      </c>
      <c r="DP97" s="211">
        <v>0</v>
      </c>
      <c r="DQ97" s="211">
        <v>110.11769613512018</v>
      </c>
      <c r="DR97" s="212">
        <v>110.11769613512018</v>
      </c>
      <c r="DS97" s="213">
        <v>1218.2086841964631</v>
      </c>
      <c r="DT97" s="213">
        <v>14385.995114236013</v>
      </c>
    </row>
    <row r="98" spans="1:124" x14ac:dyDescent="0.25">
      <c r="A98" s="209">
        <v>2010</v>
      </c>
      <c r="B98" s="209" t="s">
        <v>321</v>
      </c>
      <c r="C98" s="210" t="s">
        <v>203</v>
      </c>
      <c r="D98" s="211">
        <v>0.44557645833253384</v>
      </c>
      <c r="E98" s="211">
        <v>3.0560686259730008E-2</v>
      </c>
      <c r="F98" s="211">
        <v>9.9524491914555674E-2</v>
      </c>
      <c r="G98" s="211">
        <v>4.7093789439277313E-2</v>
      </c>
      <c r="H98" s="211">
        <v>0.68299322615200553</v>
      </c>
      <c r="I98" s="211">
        <v>0.13516164850650109</v>
      </c>
      <c r="J98" s="211">
        <v>0.38604756687166991</v>
      </c>
      <c r="K98" s="211">
        <v>0.49281682664831822</v>
      </c>
      <c r="L98" s="211">
        <v>0.50121070220089348</v>
      </c>
      <c r="M98" s="211">
        <v>2.3401089085870665E-2</v>
      </c>
      <c r="N98" s="211">
        <v>0.27389408297356399</v>
      </c>
      <c r="O98" s="211">
        <v>0.56214853414092048</v>
      </c>
      <c r="P98" s="211">
        <v>0.37686227177800524</v>
      </c>
      <c r="Q98" s="211">
        <v>1.3496438073872519</v>
      </c>
      <c r="R98" s="211">
        <v>0.1146457743574481</v>
      </c>
      <c r="S98" s="211">
        <v>2.2180469055734915</v>
      </c>
      <c r="T98" s="211">
        <v>0.48484934711391947</v>
      </c>
      <c r="U98" s="211">
        <v>0.78631306577448057</v>
      </c>
      <c r="V98" s="211">
        <v>0.52877926308861056</v>
      </c>
      <c r="W98" s="211">
        <v>0.271380803082584</v>
      </c>
      <c r="X98" s="211">
        <v>7.2607504365438391E-2</v>
      </c>
      <c r="Y98" s="211">
        <v>0.43957224423472802</v>
      </c>
      <c r="Z98" s="211">
        <v>1.3880766381334415</v>
      </c>
      <c r="AA98" s="211">
        <v>0.6715593048887053</v>
      </c>
      <c r="AB98" s="211">
        <v>1.0752033691907958</v>
      </c>
      <c r="AC98" s="211">
        <v>0.33054344404162211</v>
      </c>
      <c r="AD98" s="211">
        <v>0.80632309169406402</v>
      </c>
      <c r="AE98" s="211">
        <v>0.71964797315265239</v>
      </c>
      <c r="AF98" s="211">
        <v>0.56896981988002304</v>
      </c>
      <c r="AG98" s="211">
        <v>2.0218781779157187</v>
      </c>
      <c r="AH98" s="211">
        <v>0.33785670546203017</v>
      </c>
      <c r="AI98" s="211">
        <v>2.7213032510994721</v>
      </c>
      <c r="AJ98" s="211">
        <v>2.1736051335954265</v>
      </c>
      <c r="AK98" s="211">
        <v>0.72966150170179389</v>
      </c>
      <c r="AL98" s="211">
        <v>1.107712583140724</v>
      </c>
      <c r="AM98" s="211">
        <v>0.99115826635917326</v>
      </c>
      <c r="AN98" s="211">
        <v>0.58385955109092091</v>
      </c>
      <c r="AO98" s="211">
        <v>0.16655253458859293</v>
      </c>
      <c r="AP98" s="211">
        <v>1.0085603663918881</v>
      </c>
      <c r="AQ98" s="211">
        <v>1.2106362317021233</v>
      </c>
      <c r="AR98" s="211">
        <v>0.91449094362187322</v>
      </c>
      <c r="AS98" s="211">
        <v>1.7788096082525946</v>
      </c>
      <c r="AT98" s="211">
        <v>2.2707455853212677</v>
      </c>
      <c r="AU98" s="211">
        <v>0.22963419309640418</v>
      </c>
      <c r="AV98" s="211">
        <v>1.0743518682520252</v>
      </c>
      <c r="AW98" s="211">
        <v>0.38296599260492886</v>
      </c>
      <c r="AX98" s="211">
        <v>0.5325971671308688</v>
      </c>
      <c r="AY98" s="211">
        <v>0.49060272140515809</v>
      </c>
      <c r="AZ98" s="211">
        <v>8.7296969902479385E-2</v>
      </c>
      <c r="BA98" s="211">
        <v>9.5542377058050923E-2</v>
      </c>
      <c r="BB98" s="211">
        <v>1.1624060996097929</v>
      </c>
      <c r="BC98" s="211">
        <v>10.089750394871837</v>
      </c>
      <c r="BD98" s="211">
        <v>3.5708844679530403</v>
      </c>
      <c r="BE98" s="211">
        <v>0.18057320137336913</v>
      </c>
      <c r="BF98" s="211">
        <v>4.4790289802015488</v>
      </c>
      <c r="BG98" s="211">
        <v>87.303245695810844</v>
      </c>
      <c r="BH98" s="211">
        <v>7.0836212208020014E-2</v>
      </c>
      <c r="BI98" s="211">
        <v>562.27896640058918</v>
      </c>
      <c r="BJ98" s="211">
        <v>36.849454909148399</v>
      </c>
      <c r="BK98" s="211">
        <v>236.95242904461031</v>
      </c>
      <c r="BL98" s="211">
        <v>5.7576152974079822</v>
      </c>
      <c r="BM98" s="211">
        <v>6.804118855709901</v>
      </c>
      <c r="BN98" s="211">
        <v>39.942366331130259</v>
      </c>
      <c r="BO98" s="211">
        <v>9.9551557565922764</v>
      </c>
      <c r="BP98" s="211">
        <v>13.911269269315639</v>
      </c>
      <c r="BQ98" s="211">
        <v>47.829807017549868</v>
      </c>
      <c r="BR98" s="211">
        <v>28.869601509564131</v>
      </c>
      <c r="BS98" s="211">
        <v>15.557237648655605</v>
      </c>
      <c r="BT98" s="211">
        <v>1.2830120106491232</v>
      </c>
      <c r="BU98" s="211">
        <v>33.683311094860201</v>
      </c>
      <c r="BV98" s="211">
        <v>3.0425976643810371</v>
      </c>
      <c r="BW98" s="211">
        <v>4.1676569681426905</v>
      </c>
      <c r="BX98" s="211">
        <v>54.010200695717494</v>
      </c>
      <c r="BY98" s="211">
        <v>23.713596081004059</v>
      </c>
      <c r="BZ98" s="211">
        <v>168.60771733168968</v>
      </c>
      <c r="CA98" s="211">
        <v>23.965789403085534</v>
      </c>
      <c r="CB98" s="211">
        <v>929.44758127214175</v>
      </c>
      <c r="CC98" s="211">
        <v>79.877206341999027</v>
      </c>
      <c r="CD98" s="211">
        <v>20.878302295682399</v>
      </c>
      <c r="CE98" s="211">
        <v>24.640108240552859</v>
      </c>
      <c r="CF98" s="211">
        <v>10.54631479277819</v>
      </c>
      <c r="CG98" s="211">
        <v>18.251707276109055</v>
      </c>
      <c r="CH98" s="211">
        <v>6.6170303300539963</v>
      </c>
      <c r="CI98" s="211">
        <v>40.478592789220087</v>
      </c>
      <c r="CJ98" s="211">
        <v>15.168519417721251</v>
      </c>
      <c r="CK98" s="211">
        <v>33.076323384914048</v>
      </c>
      <c r="CL98" s="211">
        <v>4.4865988272760164</v>
      </c>
      <c r="CM98" s="211">
        <v>414.31670489679175</v>
      </c>
      <c r="CN98" s="211">
        <v>0.62863748393130503</v>
      </c>
      <c r="CO98" s="211">
        <v>21.742837798028514</v>
      </c>
      <c r="CP98" s="211">
        <v>2.7574085660731305</v>
      </c>
      <c r="CQ98" s="211">
        <v>54.097699526228013</v>
      </c>
      <c r="CR98" s="211">
        <v>111.09918889678541</v>
      </c>
      <c r="CS98" s="211">
        <v>170.66771723862132</v>
      </c>
      <c r="CT98" s="211">
        <v>3.8821558880535765</v>
      </c>
      <c r="CU98" s="211">
        <v>404.28677812610164</v>
      </c>
      <c r="CV98" s="211">
        <v>315.46572264034228</v>
      </c>
      <c r="CW98" s="211">
        <v>182.06421821513592</v>
      </c>
      <c r="CX98" s="211">
        <v>96.829680083612956</v>
      </c>
      <c r="CY98" s="211">
        <v>33.663725616959276</v>
      </c>
      <c r="CZ98" s="211">
        <v>36.132563400885914</v>
      </c>
      <c r="DA98" s="211">
        <v>22.719355333390251</v>
      </c>
      <c r="DB98" s="211">
        <v>66.032192502079994</v>
      </c>
      <c r="DC98" s="211">
        <v>10.947640897912233</v>
      </c>
      <c r="DD98" s="211">
        <v>10.721066466390564</v>
      </c>
      <c r="DE98" s="211">
        <v>21.644569924543887</v>
      </c>
      <c r="DF98" s="212">
        <v>4624.0000522721057</v>
      </c>
      <c r="DG98" s="211">
        <v>152.87389528420024</v>
      </c>
      <c r="DH98" s="211">
        <v>6.1212685262594837</v>
      </c>
      <c r="DI98" s="211">
        <v>2.7428740214545404</v>
      </c>
      <c r="DJ98" s="211">
        <v>17.737342146467739</v>
      </c>
      <c r="DK98" s="212">
        <v>179.47537997838202</v>
      </c>
      <c r="DL98" s="211">
        <v>11.146751259594684</v>
      </c>
      <c r="DM98" s="211">
        <v>1.5611420025286418E-2</v>
      </c>
      <c r="DN98" s="211">
        <v>13.479959348209897</v>
      </c>
      <c r="DO98" s="212">
        <v>24.64232202782987</v>
      </c>
      <c r="DP98" s="211">
        <v>12.59205297086314</v>
      </c>
      <c r="DQ98" s="211">
        <v>92.290408418419275</v>
      </c>
      <c r="DR98" s="212">
        <v>104.88246138928241</v>
      </c>
      <c r="DS98" s="213">
        <v>309.00016339549427</v>
      </c>
      <c r="DT98" s="213">
        <v>4933.0002156676001</v>
      </c>
    </row>
    <row r="99" spans="1:124" x14ac:dyDescent="0.25">
      <c r="A99" s="209">
        <v>2010</v>
      </c>
      <c r="B99" s="209" t="s">
        <v>322</v>
      </c>
      <c r="C99" s="210" t="s">
        <v>204</v>
      </c>
      <c r="D99" s="211">
        <v>6.2323696697305877</v>
      </c>
      <c r="E99" s="211">
        <v>0.4514291634336145</v>
      </c>
      <c r="F99" s="211">
        <v>1.0797487994159847</v>
      </c>
      <c r="G99" s="211">
        <v>0.40315886270716461</v>
      </c>
      <c r="H99" s="211">
        <v>4.9679665657564644</v>
      </c>
      <c r="I99" s="211">
        <v>1.5417602940473087</v>
      </c>
      <c r="J99" s="211">
        <v>3.377591631593535</v>
      </c>
      <c r="K99" s="211">
        <v>4.8737447778538581</v>
      </c>
      <c r="L99" s="211">
        <v>4.3718011869170574</v>
      </c>
      <c r="M99" s="211">
        <v>0.27502524614867996</v>
      </c>
      <c r="N99" s="211">
        <v>2.8539707774447525</v>
      </c>
      <c r="O99" s="211">
        <v>6.3884248097653087</v>
      </c>
      <c r="P99" s="211">
        <v>3.4990025923595627</v>
      </c>
      <c r="Q99" s="211">
        <v>12.08661010086351</v>
      </c>
      <c r="R99" s="211">
        <v>1.9263712205361814</v>
      </c>
      <c r="S99" s="211">
        <v>27.470829945510548</v>
      </c>
      <c r="T99" s="211">
        <v>6.2219412771979634</v>
      </c>
      <c r="U99" s="211">
        <v>10.858412110554983</v>
      </c>
      <c r="V99" s="211">
        <v>6.3962832292932585</v>
      </c>
      <c r="W99" s="211">
        <v>3.2286042170401159</v>
      </c>
      <c r="X99" s="211">
        <v>0.69648110235280469</v>
      </c>
      <c r="Y99" s="211">
        <v>5.4330386226428331</v>
      </c>
      <c r="Z99" s="211">
        <v>15.316763949019226</v>
      </c>
      <c r="AA99" s="211">
        <v>10.049483898210759</v>
      </c>
      <c r="AB99" s="211">
        <v>13.406992594606638</v>
      </c>
      <c r="AC99" s="211">
        <v>4.313346026449862</v>
      </c>
      <c r="AD99" s="211">
        <v>12.5247097368295</v>
      </c>
      <c r="AE99" s="211">
        <v>9.9434273052302604</v>
      </c>
      <c r="AF99" s="211">
        <v>6.7604494469428325</v>
      </c>
      <c r="AG99" s="211">
        <v>27.594729098903766</v>
      </c>
      <c r="AH99" s="211">
        <v>2.1881420692130464</v>
      </c>
      <c r="AI99" s="211">
        <v>35.913422766615597</v>
      </c>
      <c r="AJ99" s="211">
        <v>28.007152893864127</v>
      </c>
      <c r="AK99" s="211">
        <v>6.1617162664962484</v>
      </c>
      <c r="AL99" s="211">
        <v>9.5045059792587434</v>
      </c>
      <c r="AM99" s="211">
        <v>11.86343904378279</v>
      </c>
      <c r="AN99" s="211">
        <v>8.1040075377690339</v>
      </c>
      <c r="AO99" s="211">
        <v>2.2488578752726305</v>
      </c>
      <c r="AP99" s="211">
        <v>10.125151331554735</v>
      </c>
      <c r="AQ99" s="211">
        <v>18.38278090914471</v>
      </c>
      <c r="AR99" s="211">
        <v>12.594128086013608</v>
      </c>
      <c r="AS99" s="211">
        <v>25.017582732533182</v>
      </c>
      <c r="AT99" s="211">
        <v>31.564844758210356</v>
      </c>
      <c r="AU99" s="211">
        <v>2.6840586407438929</v>
      </c>
      <c r="AV99" s="211">
        <v>14.645190123798136</v>
      </c>
      <c r="AW99" s="211">
        <v>4.9450069463817332</v>
      </c>
      <c r="AX99" s="211">
        <v>7.3505864752597425</v>
      </c>
      <c r="AY99" s="211">
        <v>6.9934213061432091</v>
      </c>
      <c r="AZ99" s="211">
        <v>1.0838125439683022</v>
      </c>
      <c r="BA99" s="211">
        <v>1.2090166417016375</v>
      </c>
      <c r="BB99" s="211">
        <v>14.030643771272972</v>
      </c>
      <c r="BC99" s="211">
        <v>47.35609616249242</v>
      </c>
      <c r="BD99" s="211">
        <v>16.061033517782725</v>
      </c>
      <c r="BE99" s="211">
        <v>1.2233775485491691</v>
      </c>
      <c r="BF99" s="211">
        <v>0.76254100250158552</v>
      </c>
      <c r="BG99" s="211">
        <v>141.48872865490301</v>
      </c>
      <c r="BH99" s="211">
        <v>0.95919160483674371</v>
      </c>
      <c r="BI99" s="211">
        <v>425.30286598154555</v>
      </c>
      <c r="BJ99" s="211">
        <v>121.20542907156901</v>
      </c>
      <c r="BK99" s="211">
        <v>888.6289558622658</v>
      </c>
      <c r="BL99" s="211">
        <v>21.592450816484426</v>
      </c>
      <c r="BM99" s="211">
        <v>25.723276591429808</v>
      </c>
      <c r="BN99" s="211">
        <v>123.00736256339852</v>
      </c>
      <c r="BO99" s="211">
        <v>33.09541719385274</v>
      </c>
      <c r="BP99" s="211">
        <v>107.6881185131499</v>
      </c>
      <c r="BQ99" s="211">
        <v>151.87405677661735</v>
      </c>
      <c r="BR99" s="211">
        <v>56.424795766169375</v>
      </c>
      <c r="BS99" s="211">
        <v>80.185460968109751</v>
      </c>
      <c r="BT99" s="211">
        <v>6.6129290960861331</v>
      </c>
      <c r="BU99" s="211">
        <v>224.1080456343347</v>
      </c>
      <c r="BV99" s="211">
        <v>20.243574460233919</v>
      </c>
      <c r="BW99" s="211">
        <v>33.278042146148515</v>
      </c>
      <c r="BX99" s="211">
        <v>187.54757541063969</v>
      </c>
      <c r="BY99" s="211">
        <v>79.984273641821233</v>
      </c>
      <c r="BZ99" s="211">
        <v>533.55227508608834</v>
      </c>
      <c r="CA99" s="211">
        <v>65.223195680135504</v>
      </c>
      <c r="CB99" s="211">
        <v>646.77737775746152</v>
      </c>
      <c r="CC99" s="211">
        <v>397.53295976177282</v>
      </c>
      <c r="CD99" s="211">
        <v>79.164147599924419</v>
      </c>
      <c r="CE99" s="211">
        <v>348.12302444191533</v>
      </c>
      <c r="CF99" s="211">
        <v>41.968626674261444</v>
      </c>
      <c r="CG99" s="211">
        <v>85.017639667694851</v>
      </c>
      <c r="CH99" s="211">
        <v>26.120612992235802</v>
      </c>
      <c r="CI99" s="211">
        <v>571.7433150092661</v>
      </c>
      <c r="CJ99" s="211">
        <v>208.12682564879617</v>
      </c>
      <c r="CK99" s="211">
        <v>78.988664813480995</v>
      </c>
      <c r="CL99" s="211">
        <v>57.307135547972798</v>
      </c>
      <c r="CM99" s="211">
        <v>250.53497300606546</v>
      </c>
      <c r="CN99" s="211">
        <v>8.72644050520333</v>
      </c>
      <c r="CO99" s="211">
        <v>77.110032889369649</v>
      </c>
      <c r="CP99" s="211">
        <v>28.6918533857766</v>
      </c>
      <c r="CQ99" s="211">
        <v>18.291266941413571</v>
      </c>
      <c r="CR99" s="211">
        <v>65.099785880071551</v>
      </c>
      <c r="CS99" s="211">
        <v>1876.7543358709429</v>
      </c>
      <c r="CT99" s="211">
        <v>45.021970614216045</v>
      </c>
      <c r="CU99" s="211">
        <v>536.67945915274345</v>
      </c>
      <c r="CV99" s="211">
        <v>644.55957798492932</v>
      </c>
      <c r="CW99" s="211">
        <v>575.85955501854846</v>
      </c>
      <c r="CX99" s="211">
        <v>167.13887052641681</v>
      </c>
      <c r="CY99" s="211">
        <v>208.09065816577936</v>
      </c>
      <c r="CZ99" s="211">
        <v>109.40179027737547</v>
      </c>
      <c r="DA99" s="211">
        <v>67.541940643351069</v>
      </c>
      <c r="DB99" s="211">
        <v>180.61871642681768</v>
      </c>
      <c r="DC99" s="211">
        <v>52.412606926808941</v>
      </c>
      <c r="DD99" s="211">
        <v>28.937535272493992</v>
      </c>
      <c r="DE99" s="211">
        <v>77.623534833527557</v>
      </c>
      <c r="DF99" s="212">
        <v>11422.256240946139</v>
      </c>
      <c r="DG99" s="211">
        <v>1592.2887943153276</v>
      </c>
      <c r="DH99" s="211">
        <v>84.70443588159209</v>
      </c>
      <c r="DI99" s="211">
        <v>30.732476807485263</v>
      </c>
      <c r="DJ99" s="211">
        <v>121.13784383295108</v>
      </c>
      <c r="DK99" s="212">
        <v>1828.8635508373561</v>
      </c>
      <c r="DL99" s="211">
        <v>143.00216094269922</v>
      </c>
      <c r="DM99" s="211">
        <v>0.35135950453134768</v>
      </c>
      <c r="DN99" s="211">
        <v>21.428386286965971</v>
      </c>
      <c r="DO99" s="212">
        <v>164.78190673419655</v>
      </c>
      <c r="DP99" s="211">
        <v>188.19713816042685</v>
      </c>
      <c r="DQ99" s="211">
        <v>407.90272203410069</v>
      </c>
      <c r="DR99" s="212">
        <v>596.09986019452754</v>
      </c>
      <c r="DS99" s="213">
        <v>2589.74531776608</v>
      </c>
      <c r="DT99" s="213">
        <v>14012.001558712218</v>
      </c>
    </row>
    <row r="100" spans="1:124" x14ac:dyDescent="0.25">
      <c r="A100" s="209">
        <v>2010</v>
      </c>
      <c r="B100" s="209" t="s">
        <v>323</v>
      </c>
      <c r="C100" s="210" t="s">
        <v>205</v>
      </c>
      <c r="D100" s="211">
        <v>8.1205890634171531</v>
      </c>
      <c r="E100" s="211">
        <v>0.11525932560953515</v>
      </c>
      <c r="F100" s="211">
        <v>1.8618056649418291</v>
      </c>
      <c r="G100" s="211">
        <v>0.23132393066343493</v>
      </c>
      <c r="H100" s="211">
        <v>15.133451153274118</v>
      </c>
      <c r="I100" s="211">
        <v>2.2993845934040213</v>
      </c>
      <c r="J100" s="211">
        <v>9.0995156811522513</v>
      </c>
      <c r="K100" s="211">
        <v>2.634842265840931</v>
      </c>
      <c r="L100" s="211">
        <v>27.040581065926858</v>
      </c>
      <c r="M100" s="211">
        <v>0.95575203744652515</v>
      </c>
      <c r="N100" s="211">
        <v>8.060401720360856</v>
      </c>
      <c r="O100" s="211">
        <v>5.8330416864554024</v>
      </c>
      <c r="P100" s="211">
        <v>1.7724005970067018</v>
      </c>
      <c r="Q100" s="211">
        <v>15.721183296381337</v>
      </c>
      <c r="R100" s="211">
        <v>2.2561957974452067</v>
      </c>
      <c r="S100" s="211">
        <v>12.337836469487549</v>
      </c>
      <c r="T100" s="211">
        <v>7.0048163511601222</v>
      </c>
      <c r="U100" s="211">
        <v>1.5842486856281877</v>
      </c>
      <c r="V100" s="211">
        <v>6.4557971785053194</v>
      </c>
      <c r="W100" s="211">
        <v>1.6194336257455046</v>
      </c>
      <c r="X100" s="211">
        <v>0.36653567582429852</v>
      </c>
      <c r="Y100" s="211">
        <v>2.5696157391819732</v>
      </c>
      <c r="Z100" s="211">
        <v>3.7748576181482618</v>
      </c>
      <c r="AA100" s="211">
        <v>7.6446313345032104</v>
      </c>
      <c r="AB100" s="211">
        <v>31.137772622225757</v>
      </c>
      <c r="AC100" s="211">
        <v>2.7543958757353688</v>
      </c>
      <c r="AD100" s="211">
        <v>3.9148455006021363</v>
      </c>
      <c r="AE100" s="211">
        <v>12.774850292523221</v>
      </c>
      <c r="AF100" s="211">
        <v>4.6017302316270259</v>
      </c>
      <c r="AG100" s="211">
        <v>34.362395494814535</v>
      </c>
      <c r="AH100" s="211">
        <v>4.688176673842757</v>
      </c>
      <c r="AI100" s="211">
        <v>61.81566591601684</v>
      </c>
      <c r="AJ100" s="211">
        <v>13.445672312516072</v>
      </c>
      <c r="AK100" s="211">
        <v>9.2484717949324668</v>
      </c>
      <c r="AL100" s="211">
        <v>11.689479519171357</v>
      </c>
      <c r="AM100" s="211">
        <v>11.904274158409194</v>
      </c>
      <c r="AN100" s="211">
        <v>8.1636199406333496</v>
      </c>
      <c r="AO100" s="211">
        <v>1.1934120275409306</v>
      </c>
      <c r="AP100" s="211">
        <v>5.0768155393738494</v>
      </c>
      <c r="AQ100" s="211">
        <v>30.445726008740309</v>
      </c>
      <c r="AR100" s="211">
        <v>7.0256163260970856</v>
      </c>
      <c r="AS100" s="211">
        <v>8.1932853364373344</v>
      </c>
      <c r="AT100" s="211">
        <v>39.110688970682013</v>
      </c>
      <c r="AU100" s="211">
        <v>4.0024035131703934</v>
      </c>
      <c r="AV100" s="211">
        <v>18.987921705626611</v>
      </c>
      <c r="AW100" s="211">
        <v>0.5195902933372909</v>
      </c>
      <c r="AX100" s="211">
        <v>1.7587077871656718</v>
      </c>
      <c r="AY100" s="211">
        <v>1.4790029811995458</v>
      </c>
      <c r="AZ100" s="211">
        <v>1.0099581714034798</v>
      </c>
      <c r="BA100" s="211">
        <v>1.9879778986018</v>
      </c>
      <c r="BB100" s="211">
        <v>26.230156572416021</v>
      </c>
      <c r="BC100" s="211">
        <v>63.697044920155328</v>
      </c>
      <c r="BD100" s="211">
        <v>20.499403954443284</v>
      </c>
      <c r="BE100" s="211">
        <v>2.712599976748304</v>
      </c>
      <c r="BF100" s="211">
        <v>6.6623195660988204</v>
      </c>
      <c r="BG100" s="211">
        <v>85.071415954209101</v>
      </c>
      <c r="BH100" s="211">
        <v>4.3549493079146835</v>
      </c>
      <c r="BI100" s="211">
        <v>448.12906646897176</v>
      </c>
      <c r="BJ100" s="211">
        <v>193.35580891062577</v>
      </c>
      <c r="BK100" s="211">
        <v>970.94316499994909</v>
      </c>
      <c r="BL100" s="211">
        <v>23.592571902544019</v>
      </c>
      <c r="BM100" s="211">
        <v>29.846703526327904</v>
      </c>
      <c r="BN100" s="211">
        <v>304.59902240557437</v>
      </c>
      <c r="BO100" s="211">
        <v>21.293141695149778</v>
      </c>
      <c r="BP100" s="211">
        <v>49.645500646434378</v>
      </c>
      <c r="BQ100" s="211">
        <v>274.28325066857479</v>
      </c>
      <c r="BR100" s="211">
        <v>85.748302241300877</v>
      </c>
      <c r="BS100" s="211">
        <v>67.976114157601614</v>
      </c>
      <c r="BT100" s="211">
        <v>5.6060190678513848</v>
      </c>
      <c r="BU100" s="211">
        <v>209.30713396933544</v>
      </c>
      <c r="BV100" s="211">
        <v>18.906615064056606</v>
      </c>
      <c r="BW100" s="211">
        <v>27.686960061379121</v>
      </c>
      <c r="BX100" s="211">
        <v>310.88458865927601</v>
      </c>
      <c r="BY100" s="211">
        <v>98.803641234400985</v>
      </c>
      <c r="BZ100" s="211">
        <v>372.60477761631387</v>
      </c>
      <c r="CA100" s="211">
        <v>71.238416832237277</v>
      </c>
      <c r="CB100" s="211">
        <v>582.15426634331561</v>
      </c>
      <c r="CC100" s="211">
        <v>182.14650314552449</v>
      </c>
      <c r="CD100" s="211">
        <v>95.04111331007897</v>
      </c>
      <c r="CE100" s="211">
        <v>90.171985991437865</v>
      </c>
      <c r="CF100" s="211">
        <v>8.5695761372762025</v>
      </c>
      <c r="CG100" s="211">
        <v>135.4057027624072</v>
      </c>
      <c r="CH100" s="211">
        <v>27.879125399416488</v>
      </c>
      <c r="CI100" s="211">
        <v>782.72757649717505</v>
      </c>
      <c r="CJ100" s="211">
        <v>292.34342634554156</v>
      </c>
      <c r="CK100" s="211">
        <v>188.8075155398931</v>
      </c>
      <c r="CL100" s="211">
        <v>28.399806445871501</v>
      </c>
      <c r="CM100" s="211">
        <v>245.65358583045474</v>
      </c>
      <c r="CN100" s="211">
        <v>10.748285942158324</v>
      </c>
      <c r="CO100" s="211">
        <v>104.66483069549967</v>
      </c>
      <c r="CP100" s="211">
        <v>15.390609272074213</v>
      </c>
      <c r="CQ100" s="211">
        <v>37.43347613948103</v>
      </c>
      <c r="CR100" s="211">
        <v>3.377490898996176</v>
      </c>
      <c r="CS100" s="211">
        <v>8.2370188584983079</v>
      </c>
      <c r="CT100" s="211">
        <v>2301.0274839580807</v>
      </c>
      <c r="CU100" s="211">
        <v>243.9121553716482</v>
      </c>
      <c r="CV100" s="211">
        <v>281.00329080791664</v>
      </c>
      <c r="CW100" s="211">
        <v>125.18917303295598</v>
      </c>
      <c r="CX100" s="211">
        <v>107.70268044781371</v>
      </c>
      <c r="CY100" s="211">
        <v>96.152644269388574</v>
      </c>
      <c r="CZ100" s="211">
        <v>18.888458816864027</v>
      </c>
      <c r="DA100" s="211">
        <v>65.798324988329981</v>
      </c>
      <c r="DB100" s="211">
        <v>98.106947779483789</v>
      </c>
      <c r="DC100" s="211">
        <v>30.883255229880056</v>
      </c>
      <c r="DD100" s="211">
        <v>7.9747807296114228</v>
      </c>
      <c r="DE100" s="211">
        <v>55.891944048434908</v>
      </c>
      <c r="DF100" s="212">
        <v>10541.147682865338</v>
      </c>
      <c r="DG100" s="211">
        <v>690.58883730407115</v>
      </c>
      <c r="DH100" s="211">
        <v>390.10907279699938</v>
      </c>
      <c r="DI100" s="211">
        <v>8.1477735373866746</v>
      </c>
      <c r="DJ100" s="211">
        <v>77.990373430348669</v>
      </c>
      <c r="DK100" s="212">
        <v>1166.836057068806</v>
      </c>
      <c r="DL100" s="211">
        <v>523.40204112352137</v>
      </c>
      <c r="DM100" s="211">
        <v>-1.3539840864883024E-2</v>
      </c>
      <c r="DN100" s="211">
        <v>3.4673897987652822</v>
      </c>
      <c r="DO100" s="212">
        <v>526.85589108142176</v>
      </c>
      <c r="DP100" s="211">
        <v>59.731267269343881</v>
      </c>
      <c r="DQ100" s="211">
        <v>18459.430326056383</v>
      </c>
      <c r="DR100" s="212">
        <v>18519.161593325727</v>
      </c>
      <c r="DS100" s="213">
        <v>20212.853541475954</v>
      </c>
      <c r="DT100" s="213">
        <v>30754.001224341293</v>
      </c>
    </row>
    <row r="101" spans="1:124" x14ac:dyDescent="0.25">
      <c r="A101" s="209">
        <v>2010</v>
      </c>
      <c r="B101" s="209" t="s">
        <v>324</v>
      </c>
      <c r="C101" s="210" t="s">
        <v>206</v>
      </c>
      <c r="D101" s="211">
        <v>12</v>
      </c>
      <c r="E101" s="211">
        <v>5</v>
      </c>
      <c r="F101" s="211">
        <v>0</v>
      </c>
      <c r="G101" s="211">
        <v>1</v>
      </c>
      <c r="H101" s="211">
        <v>13</v>
      </c>
      <c r="I101" s="211">
        <v>3</v>
      </c>
      <c r="J101" s="211">
        <v>3</v>
      </c>
      <c r="K101" s="211">
        <v>5</v>
      </c>
      <c r="L101" s="211">
        <v>9</v>
      </c>
      <c r="M101" s="211">
        <v>1</v>
      </c>
      <c r="N101" s="211">
        <v>2</v>
      </c>
      <c r="O101" s="211">
        <v>14</v>
      </c>
      <c r="P101" s="211">
        <v>12</v>
      </c>
      <c r="Q101" s="211">
        <v>17</v>
      </c>
      <c r="R101" s="211">
        <v>3</v>
      </c>
      <c r="S101" s="211">
        <v>32</v>
      </c>
      <c r="T101" s="211">
        <v>4</v>
      </c>
      <c r="U101" s="211">
        <v>11</v>
      </c>
      <c r="V101" s="211">
        <v>14</v>
      </c>
      <c r="W101" s="211">
        <v>4</v>
      </c>
      <c r="X101" s="211">
        <v>3</v>
      </c>
      <c r="Y101" s="211">
        <v>9</v>
      </c>
      <c r="Z101" s="211">
        <v>16</v>
      </c>
      <c r="AA101" s="211">
        <v>5</v>
      </c>
      <c r="AB101" s="211">
        <v>12</v>
      </c>
      <c r="AC101" s="211">
        <v>12</v>
      </c>
      <c r="AD101" s="211">
        <v>17</v>
      </c>
      <c r="AE101" s="211">
        <v>26</v>
      </c>
      <c r="AF101" s="211">
        <v>6</v>
      </c>
      <c r="AG101" s="211">
        <v>0</v>
      </c>
      <c r="AH101" s="211">
        <v>8</v>
      </c>
      <c r="AI101" s="211">
        <v>105</v>
      </c>
      <c r="AJ101" s="211">
        <v>27</v>
      </c>
      <c r="AK101" s="211">
        <v>1</v>
      </c>
      <c r="AL101" s="211">
        <v>9</v>
      </c>
      <c r="AM101" s="211">
        <v>22</v>
      </c>
      <c r="AN101" s="211">
        <v>16</v>
      </c>
      <c r="AO101" s="211">
        <v>2</v>
      </c>
      <c r="AP101" s="211">
        <v>62</v>
      </c>
      <c r="AQ101" s="211">
        <v>10</v>
      </c>
      <c r="AR101" s="211">
        <v>15</v>
      </c>
      <c r="AS101" s="211">
        <v>47</v>
      </c>
      <c r="AT101" s="211">
        <v>44</v>
      </c>
      <c r="AU101" s="211">
        <v>4</v>
      </c>
      <c r="AV101" s="211">
        <v>27</v>
      </c>
      <c r="AW101" s="211">
        <v>5</v>
      </c>
      <c r="AX101" s="211">
        <v>11</v>
      </c>
      <c r="AY101" s="211">
        <v>20</v>
      </c>
      <c r="AZ101" s="211">
        <v>1</v>
      </c>
      <c r="BA101" s="211">
        <v>3</v>
      </c>
      <c r="BB101" s="211">
        <v>5</v>
      </c>
      <c r="BC101" s="211">
        <v>31</v>
      </c>
      <c r="BD101" s="211">
        <v>3</v>
      </c>
      <c r="BE101" s="211">
        <v>25</v>
      </c>
      <c r="BF101" s="211">
        <v>0</v>
      </c>
      <c r="BG101" s="211">
        <v>110</v>
      </c>
      <c r="BH101" s="211">
        <v>0</v>
      </c>
      <c r="BI101" s="211">
        <v>837</v>
      </c>
      <c r="BJ101" s="211">
        <v>28</v>
      </c>
      <c r="BK101" s="211">
        <v>412.96551099726389</v>
      </c>
      <c r="BL101" s="211">
        <v>10.034489002736111</v>
      </c>
      <c r="BM101" s="211">
        <v>106</v>
      </c>
      <c r="BN101" s="211">
        <v>1832</v>
      </c>
      <c r="BO101" s="211">
        <v>26</v>
      </c>
      <c r="BP101" s="211">
        <v>106</v>
      </c>
      <c r="BQ101" s="211">
        <v>22</v>
      </c>
      <c r="BR101" s="211">
        <v>162</v>
      </c>
      <c r="BS101" s="211">
        <v>26.79057026697544</v>
      </c>
      <c r="BT101" s="211">
        <v>2.2094297330245594</v>
      </c>
      <c r="BU101" s="211">
        <v>76</v>
      </c>
      <c r="BV101" s="211">
        <v>0</v>
      </c>
      <c r="BW101" s="211">
        <v>9</v>
      </c>
      <c r="BX101" s="211">
        <v>39</v>
      </c>
      <c r="BY101" s="211">
        <v>27</v>
      </c>
      <c r="BZ101" s="211">
        <v>19</v>
      </c>
      <c r="CA101" s="211">
        <v>5</v>
      </c>
      <c r="CB101" s="211">
        <v>150</v>
      </c>
      <c r="CC101" s="211">
        <v>38</v>
      </c>
      <c r="CD101" s="211">
        <v>14</v>
      </c>
      <c r="CE101" s="211">
        <v>3795</v>
      </c>
      <c r="CF101" s="211">
        <v>9</v>
      </c>
      <c r="CG101" s="211">
        <v>5</v>
      </c>
      <c r="CH101" s="211">
        <v>6</v>
      </c>
      <c r="CI101" s="211">
        <v>140</v>
      </c>
      <c r="CJ101" s="211">
        <v>4066</v>
      </c>
      <c r="CK101" s="211">
        <v>29</v>
      </c>
      <c r="CL101" s="211">
        <v>3</v>
      </c>
      <c r="CM101" s="211">
        <v>8</v>
      </c>
      <c r="CN101" s="211">
        <v>2</v>
      </c>
      <c r="CO101" s="211">
        <v>8</v>
      </c>
      <c r="CP101" s="211">
        <v>91</v>
      </c>
      <c r="CQ101" s="211">
        <v>2</v>
      </c>
      <c r="CR101" s="211">
        <v>13</v>
      </c>
      <c r="CS101" s="211">
        <v>29</v>
      </c>
      <c r="CT101" s="211">
        <v>69</v>
      </c>
      <c r="CU101" s="211">
        <v>309</v>
      </c>
      <c r="CV101" s="211">
        <v>6</v>
      </c>
      <c r="CW101" s="211">
        <v>87</v>
      </c>
      <c r="CX101" s="211">
        <v>0</v>
      </c>
      <c r="CY101" s="211">
        <v>11</v>
      </c>
      <c r="CZ101" s="211">
        <v>2</v>
      </c>
      <c r="DA101" s="211">
        <v>13</v>
      </c>
      <c r="DB101" s="211">
        <v>15</v>
      </c>
      <c r="DC101" s="211">
        <v>6</v>
      </c>
      <c r="DD101" s="211">
        <v>3</v>
      </c>
      <c r="DE101" s="211">
        <v>27</v>
      </c>
      <c r="DF101" s="212">
        <v>13586</v>
      </c>
      <c r="DG101" s="211">
        <v>4659</v>
      </c>
      <c r="DH101" s="211">
        <v>0</v>
      </c>
      <c r="DI101" s="211">
        <v>84448</v>
      </c>
      <c r="DJ101" s="211">
        <v>39093</v>
      </c>
      <c r="DK101" s="212">
        <v>128200</v>
      </c>
      <c r="DL101" s="211">
        <v>2544</v>
      </c>
      <c r="DM101" s="211">
        <v>0</v>
      </c>
      <c r="DN101" s="211">
        <v>0</v>
      </c>
      <c r="DO101" s="212">
        <v>2544</v>
      </c>
      <c r="DP101" s="211">
        <v>0</v>
      </c>
      <c r="DQ101" s="211">
        <v>1231</v>
      </c>
      <c r="DR101" s="212">
        <v>1231</v>
      </c>
      <c r="DS101" s="213">
        <v>131975</v>
      </c>
      <c r="DT101" s="213">
        <v>145561</v>
      </c>
    </row>
    <row r="102" spans="1:124" x14ac:dyDescent="0.25">
      <c r="A102" s="209">
        <v>2010</v>
      </c>
      <c r="B102" s="209" t="s">
        <v>325</v>
      </c>
      <c r="C102" s="210" t="s">
        <v>207</v>
      </c>
      <c r="D102" s="211">
        <v>22.556178805809154</v>
      </c>
      <c r="E102" s="211">
        <v>1.6481076842652302</v>
      </c>
      <c r="F102" s="211">
        <v>0.72758546023486581</v>
      </c>
      <c r="G102" s="211">
        <v>1.9608502246229449</v>
      </c>
      <c r="H102" s="211">
        <v>35.009920673516923</v>
      </c>
      <c r="I102" s="211">
        <v>8.9760560971324388</v>
      </c>
      <c r="J102" s="211">
        <v>10.727256449268213</v>
      </c>
      <c r="K102" s="211">
        <v>14.577185182317104</v>
      </c>
      <c r="L102" s="211">
        <v>12.511337395321188</v>
      </c>
      <c r="M102" s="211">
        <v>1.5915323487671513</v>
      </c>
      <c r="N102" s="211">
        <v>13.986858666807715</v>
      </c>
      <c r="O102" s="211">
        <v>23.84107870615297</v>
      </c>
      <c r="P102" s="211">
        <v>20.747063685063107</v>
      </c>
      <c r="Q102" s="211">
        <v>60.261768766664268</v>
      </c>
      <c r="R102" s="211">
        <v>6.5430271183432582</v>
      </c>
      <c r="S102" s="211">
        <v>24.445755099780531</v>
      </c>
      <c r="T102" s="211">
        <v>18.569552944429759</v>
      </c>
      <c r="U102" s="211">
        <v>13.963717705099613</v>
      </c>
      <c r="V102" s="211">
        <v>15.336118217502296</v>
      </c>
      <c r="W102" s="211">
        <v>9.0583206513554888</v>
      </c>
      <c r="X102" s="211">
        <v>4.7689978516595639</v>
      </c>
      <c r="Y102" s="211">
        <v>9.588033830072197</v>
      </c>
      <c r="Z102" s="211">
        <v>25.665054787427344</v>
      </c>
      <c r="AA102" s="211">
        <v>21.823924031095657</v>
      </c>
      <c r="AB102" s="211">
        <v>14.829695370705259</v>
      </c>
      <c r="AC102" s="211">
        <v>15.698533953397108</v>
      </c>
      <c r="AD102" s="211">
        <v>19.619775343281113</v>
      </c>
      <c r="AE102" s="211">
        <v>25.800818955137885</v>
      </c>
      <c r="AF102" s="211">
        <v>9.4726330501463902</v>
      </c>
      <c r="AG102" s="211">
        <v>38.856493599629623</v>
      </c>
      <c r="AH102" s="211">
        <v>8.7390940297961244</v>
      </c>
      <c r="AI102" s="211">
        <v>98.033248893787174</v>
      </c>
      <c r="AJ102" s="211">
        <v>35.496557855423141</v>
      </c>
      <c r="AK102" s="211">
        <v>25.274283806673491</v>
      </c>
      <c r="AL102" s="211">
        <v>22.585175283588594</v>
      </c>
      <c r="AM102" s="211">
        <v>18.969914769149124</v>
      </c>
      <c r="AN102" s="211">
        <v>10.805770321778743</v>
      </c>
      <c r="AO102" s="211">
        <v>3.2611174594567447</v>
      </c>
      <c r="AP102" s="211">
        <v>53.513021885301363</v>
      </c>
      <c r="AQ102" s="211">
        <v>38.683150325842156</v>
      </c>
      <c r="AR102" s="211">
        <v>23.336658376612867</v>
      </c>
      <c r="AS102" s="211">
        <v>52.039991387013536</v>
      </c>
      <c r="AT102" s="211">
        <v>64.574369888491262</v>
      </c>
      <c r="AU102" s="211">
        <v>4.6988441431317716</v>
      </c>
      <c r="AV102" s="211">
        <v>57.695972200331155</v>
      </c>
      <c r="AW102" s="211">
        <v>5.2807365324975342</v>
      </c>
      <c r="AX102" s="211">
        <v>15.377408736688102</v>
      </c>
      <c r="AY102" s="211">
        <v>18.884760360912171</v>
      </c>
      <c r="AZ102" s="211">
        <v>0.84535243373808966</v>
      </c>
      <c r="BA102" s="211">
        <v>3.1418283602640358</v>
      </c>
      <c r="BB102" s="211">
        <v>20.460249585552127</v>
      </c>
      <c r="BC102" s="211">
        <v>147.22762235259316</v>
      </c>
      <c r="BD102" s="211">
        <v>38.206191591464581</v>
      </c>
      <c r="BE102" s="211">
        <v>14.158349386041799</v>
      </c>
      <c r="BF102" s="211">
        <v>16.199337405514367</v>
      </c>
      <c r="BG102" s="211">
        <v>167.84692888266414</v>
      </c>
      <c r="BH102" s="211">
        <v>0.53646619901811865</v>
      </c>
      <c r="BI102" s="211">
        <v>713.39286074363849</v>
      </c>
      <c r="BJ102" s="211">
        <v>118.88078689908745</v>
      </c>
      <c r="BK102" s="211">
        <v>1048.0590012023995</v>
      </c>
      <c r="BL102" s="211">
        <v>25.466379738073936</v>
      </c>
      <c r="BM102" s="211">
        <v>79.882357374139644</v>
      </c>
      <c r="BN102" s="211">
        <v>182.38046432559807</v>
      </c>
      <c r="BO102" s="211">
        <v>41.175516611666673</v>
      </c>
      <c r="BP102" s="211">
        <v>109.51277953749496</v>
      </c>
      <c r="BQ102" s="211">
        <v>290.39538786233607</v>
      </c>
      <c r="BR102" s="211">
        <v>207.56382986152204</v>
      </c>
      <c r="BS102" s="211">
        <v>69.573756313767177</v>
      </c>
      <c r="BT102" s="211">
        <v>5.737777296488904</v>
      </c>
      <c r="BU102" s="211">
        <v>205.89315428081755</v>
      </c>
      <c r="BV102" s="211">
        <v>18.598231882923507</v>
      </c>
      <c r="BW102" s="211">
        <v>89.623255950455146</v>
      </c>
      <c r="BX102" s="211">
        <v>221.31256797285704</v>
      </c>
      <c r="BY102" s="211">
        <v>417.52075082005126</v>
      </c>
      <c r="BZ102" s="211">
        <v>437.59809940963663</v>
      </c>
      <c r="CA102" s="211">
        <v>20.550862832420531</v>
      </c>
      <c r="CB102" s="211">
        <v>1505.0256064316122</v>
      </c>
      <c r="CC102" s="211">
        <v>480.86225269081916</v>
      </c>
      <c r="CD102" s="211">
        <v>120.14672433705866</v>
      </c>
      <c r="CE102" s="211">
        <v>183.21402293224475</v>
      </c>
      <c r="CF102" s="211">
        <v>53.762924296369924</v>
      </c>
      <c r="CG102" s="211">
        <v>616.20451688935157</v>
      </c>
      <c r="CH102" s="211">
        <v>306.09609093433937</v>
      </c>
      <c r="CI102" s="211">
        <v>183.39372680052972</v>
      </c>
      <c r="CJ102" s="211">
        <v>464.91443250665662</v>
      </c>
      <c r="CK102" s="211">
        <v>392.37951425790448</v>
      </c>
      <c r="CL102" s="211">
        <v>284.36793678326023</v>
      </c>
      <c r="CM102" s="211">
        <v>73.160127118304501</v>
      </c>
      <c r="CN102" s="211">
        <v>15.844531125355484</v>
      </c>
      <c r="CO102" s="211">
        <v>65.468516214763412</v>
      </c>
      <c r="CP102" s="211">
        <v>167.10701702471701</v>
      </c>
      <c r="CQ102" s="211">
        <v>64.193147178396217</v>
      </c>
      <c r="CR102" s="211">
        <v>24.646264723047132</v>
      </c>
      <c r="CS102" s="211">
        <v>76.540427613090827</v>
      </c>
      <c r="CT102" s="211">
        <v>105.13795076352766</v>
      </c>
      <c r="CU102" s="211">
        <v>4822.8151016698548</v>
      </c>
      <c r="CV102" s="211">
        <v>7964.6481294823598</v>
      </c>
      <c r="CW102" s="211">
        <v>379.73281227346928</v>
      </c>
      <c r="CX102" s="211">
        <v>441.70605976412634</v>
      </c>
      <c r="CY102" s="211">
        <v>44.689253429952096</v>
      </c>
      <c r="CZ102" s="211">
        <v>26.382436342394065</v>
      </c>
      <c r="DA102" s="211">
        <v>58.093547417235605</v>
      </c>
      <c r="DB102" s="211">
        <v>88.976917206324799</v>
      </c>
      <c r="DC102" s="211">
        <v>82.674235452971459</v>
      </c>
      <c r="DD102" s="211">
        <v>21.892001120805087</v>
      </c>
      <c r="DE102" s="211">
        <v>145.43488048814874</v>
      </c>
      <c r="DF102" s="212">
        <v>25031.664561292702</v>
      </c>
      <c r="DG102" s="211">
        <v>13521.989170828841</v>
      </c>
      <c r="DH102" s="211">
        <v>20016.354182691426</v>
      </c>
      <c r="DI102" s="211">
        <v>3585.2469006400079</v>
      </c>
      <c r="DJ102" s="211">
        <v>49465.491296094006</v>
      </c>
      <c r="DK102" s="212">
        <v>86589.081550254283</v>
      </c>
      <c r="DL102" s="211">
        <v>824.55346407585353</v>
      </c>
      <c r="DM102" s="211">
        <v>-1.139789834010821</v>
      </c>
      <c r="DN102" s="211">
        <v>-1.2464714049252514</v>
      </c>
      <c r="DO102" s="212">
        <v>822.16720283691745</v>
      </c>
      <c r="DP102" s="211">
        <v>147.10970027398551</v>
      </c>
      <c r="DQ102" s="211">
        <v>3115.9870052235524</v>
      </c>
      <c r="DR102" s="212">
        <v>3263.0967054975381</v>
      </c>
      <c r="DS102" s="213">
        <v>90674.345458588738</v>
      </c>
      <c r="DT102" s="213">
        <v>115706.01001988145</v>
      </c>
    </row>
    <row r="103" spans="1:124" x14ac:dyDescent="0.25">
      <c r="A103" s="209">
        <v>2010</v>
      </c>
      <c r="B103" s="209" t="s">
        <v>326</v>
      </c>
      <c r="C103" s="210" t="s">
        <v>208</v>
      </c>
      <c r="D103" s="211">
        <v>0.7346920550304149</v>
      </c>
      <c r="E103" s="211">
        <v>9.4106903848064943E-2</v>
      </c>
      <c r="F103" s="211">
        <v>1.0417079641210509</v>
      </c>
      <c r="G103" s="211">
        <v>0.1112007538967405</v>
      </c>
      <c r="H103" s="211">
        <v>15.270337380376496</v>
      </c>
      <c r="I103" s="211">
        <v>0.54256703425187836</v>
      </c>
      <c r="J103" s="211">
        <v>2.5355185192118697</v>
      </c>
      <c r="K103" s="211">
        <v>1.1316807957007973</v>
      </c>
      <c r="L103" s="211">
        <v>1.6560725166239267</v>
      </c>
      <c r="M103" s="211">
        <v>3.7210215487204795E-2</v>
      </c>
      <c r="N103" s="211">
        <v>1.5321167944736525</v>
      </c>
      <c r="O103" s="211">
        <v>1.6302202249776172</v>
      </c>
      <c r="P103" s="211">
        <v>1.6474360421569301</v>
      </c>
      <c r="Q103" s="211">
        <v>2.3187867375303743</v>
      </c>
      <c r="R103" s="211">
        <v>0.2586243001445776</v>
      </c>
      <c r="S103" s="211">
        <v>1.9554969079240792</v>
      </c>
      <c r="T103" s="211">
        <v>0.49378527224206914</v>
      </c>
      <c r="U103" s="211">
        <v>0.14995879516856228</v>
      </c>
      <c r="V103" s="211">
        <v>1.2786755966144352</v>
      </c>
      <c r="W103" s="211">
        <v>1.1885001580039016</v>
      </c>
      <c r="X103" s="211">
        <v>9.2313766667966118E-2</v>
      </c>
      <c r="Y103" s="211">
        <v>1.419864129970192</v>
      </c>
      <c r="Z103" s="211">
        <v>1.7463885292201731</v>
      </c>
      <c r="AA103" s="211">
        <v>1.8828915804011028</v>
      </c>
      <c r="AB103" s="211">
        <v>2.4693762059058892</v>
      </c>
      <c r="AC103" s="211">
        <v>1.3435819987789706</v>
      </c>
      <c r="AD103" s="211">
        <v>1.3209118743447468</v>
      </c>
      <c r="AE103" s="211">
        <v>2.4882794162653661</v>
      </c>
      <c r="AF103" s="211">
        <v>1.1917372586395969</v>
      </c>
      <c r="AG103" s="211">
        <v>0.84055572445495774</v>
      </c>
      <c r="AH103" s="211">
        <v>1.1418929972419496</v>
      </c>
      <c r="AI103" s="211">
        <v>11.728186915111444</v>
      </c>
      <c r="AJ103" s="211">
        <v>3.6900803787885068</v>
      </c>
      <c r="AK103" s="211">
        <v>1.8950209883279763</v>
      </c>
      <c r="AL103" s="211">
        <v>0.68758038711956737</v>
      </c>
      <c r="AM103" s="211">
        <v>1.6903889289888092</v>
      </c>
      <c r="AN103" s="211">
        <v>2.3014914721824962</v>
      </c>
      <c r="AO103" s="211">
        <v>2.1096447698282894</v>
      </c>
      <c r="AP103" s="211">
        <v>5.215239007491788</v>
      </c>
      <c r="AQ103" s="211">
        <v>3.0269161831875779</v>
      </c>
      <c r="AR103" s="211">
        <v>2.6964871706802742</v>
      </c>
      <c r="AS103" s="211">
        <v>5.0931229556052262</v>
      </c>
      <c r="AT103" s="211">
        <v>5.3924811198416487</v>
      </c>
      <c r="AU103" s="211">
        <v>2.1929052378957126</v>
      </c>
      <c r="AV103" s="211">
        <v>5.6682250761563351</v>
      </c>
      <c r="AW103" s="211">
        <v>0.25437229989542476</v>
      </c>
      <c r="AX103" s="211">
        <v>1.4374743145191053</v>
      </c>
      <c r="AY103" s="211">
        <v>1.4178033972291109</v>
      </c>
      <c r="AZ103" s="211">
        <v>5.8673471057127238E-2</v>
      </c>
      <c r="BA103" s="211">
        <v>0.15073139849057868</v>
      </c>
      <c r="BB103" s="211">
        <v>4.1197686212433409</v>
      </c>
      <c r="BC103" s="211">
        <v>13.171535201624062</v>
      </c>
      <c r="BD103" s="211">
        <v>2.2966247471430221</v>
      </c>
      <c r="BE103" s="211">
        <v>1.6566961847095629</v>
      </c>
      <c r="BF103" s="211">
        <v>0.25920583228752342</v>
      </c>
      <c r="BG103" s="211">
        <v>21.728406780435286</v>
      </c>
      <c r="BH103" s="211">
        <v>4.1733447274943852E-2</v>
      </c>
      <c r="BI103" s="211">
        <v>51.996712891654155</v>
      </c>
      <c r="BJ103" s="211">
        <v>10.98374925297065</v>
      </c>
      <c r="BK103" s="211">
        <v>67.828060367629476</v>
      </c>
      <c r="BL103" s="211">
        <v>1.6481277678425994</v>
      </c>
      <c r="BM103" s="211">
        <v>4.5444721205528378</v>
      </c>
      <c r="BN103" s="211">
        <v>9.7330566651049342</v>
      </c>
      <c r="BO103" s="211">
        <v>4.2832289804369585</v>
      </c>
      <c r="BP103" s="211">
        <v>5.0204486337635936</v>
      </c>
      <c r="BQ103" s="211">
        <v>8.6761738975597922</v>
      </c>
      <c r="BR103" s="211">
        <v>5.9215424251430857</v>
      </c>
      <c r="BS103" s="211">
        <v>3.8351937729334251</v>
      </c>
      <c r="BT103" s="211">
        <v>0.31629006286122585</v>
      </c>
      <c r="BU103" s="211">
        <v>12.285377813922786</v>
      </c>
      <c r="BV103" s="211">
        <v>0</v>
      </c>
      <c r="BW103" s="211">
        <v>5.1089909849666393</v>
      </c>
      <c r="BX103" s="211">
        <v>15.953133105477631</v>
      </c>
      <c r="BY103" s="211">
        <v>15.739157798420559</v>
      </c>
      <c r="BZ103" s="211">
        <v>10.474258375228876</v>
      </c>
      <c r="CA103" s="211">
        <v>1.5319835645770192</v>
      </c>
      <c r="CB103" s="211">
        <v>40.736315822094113</v>
      </c>
      <c r="CC103" s="211">
        <v>187.10598343378297</v>
      </c>
      <c r="CD103" s="211">
        <v>7.6915551150482173</v>
      </c>
      <c r="CE103" s="211">
        <v>7.4676067791932423</v>
      </c>
      <c r="CF103" s="211">
        <v>4.8149291141262189</v>
      </c>
      <c r="CG103" s="211">
        <v>5.7880523321251358</v>
      </c>
      <c r="CH103" s="211">
        <v>5.6933104953459956</v>
      </c>
      <c r="CI103" s="211">
        <v>6.466126431704561</v>
      </c>
      <c r="CJ103" s="211">
        <v>7.3494003288002459</v>
      </c>
      <c r="CK103" s="211">
        <v>6.7800988467501631</v>
      </c>
      <c r="CL103" s="211">
        <v>5.1632630104680635</v>
      </c>
      <c r="CM103" s="211">
        <v>3.0095715210664622</v>
      </c>
      <c r="CN103" s="211">
        <v>22.13142270578086</v>
      </c>
      <c r="CO103" s="211">
        <v>4.2552695246803518</v>
      </c>
      <c r="CP103" s="211">
        <v>9.9930122751622097</v>
      </c>
      <c r="CQ103" s="211">
        <v>3.0569739219473369</v>
      </c>
      <c r="CR103" s="211">
        <v>0.71183530774778891</v>
      </c>
      <c r="CS103" s="211">
        <v>8.7208898122474192</v>
      </c>
      <c r="CT103" s="211">
        <v>5.7673608339499927</v>
      </c>
      <c r="CU103" s="211">
        <v>202.91706211017859</v>
      </c>
      <c r="CV103" s="211">
        <v>17.739565524886473</v>
      </c>
      <c r="CW103" s="211">
        <v>10205.986342241389</v>
      </c>
      <c r="CX103" s="211">
        <v>27.224281725308611</v>
      </c>
      <c r="CY103" s="211">
        <v>1.8943867624890258</v>
      </c>
      <c r="CZ103" s="211">
        <v>1.9899406654828995</v>
      </c>
      <c r="DA103" s="211">
        <v>4.6915927022117225</v>
      </c>
      <c r="DB103" s="211">
        <v>4.8528892605504836</v>
      </c>
      <c r="DC103" s="211">
        <v>4.2838039822635112</v>
      </c>
      <c r="DD103" s="211">
        <v>0.57636473373306163</v>
      </c>
      <c r="DE103" s="211">
        <v>3.0451475357215272</v>
      </c>
      <c r="DF103" s="212">
        <v>11205.311598074073</v>
      </c>
      <c r="DG103" s="211">
        <v>10331.248132007589</v>
      </c>
      <c r="DH103" s="211">
        <v>2378.238745479337</v>
      </c>
      <c r="DI103" s="211">
        <v>112544.97591994256</v>
      </c>
      <c r="DJ103" s="211">
        <v>43.054622110355396</v>
      </c>
      <c r="DK103" s="212">
        <v>125297.51741953984</v>
      </c>
      <c r="DL103" s="211">
        <v>97.880053889142943</v>
      </c>
      <c r="DM103" s="211">
        <v>-0.15844412059187329</v>
      </c>
      <c r="DN103" s="211">
        <v>-0.48550080193048101</v>
      </c>
      <c r="DO103" s="212">
        <v>97.236108966620591</v>
      </c>
      <c r="DP103" s="211">
        <v>6.0418502536623544</v>
      </c>
      <c r="DQ103" s="211">
        <v>347.90114044243546</v>
      </c>
      <c r="DR103" s="212">
        <v>353.94299069609781</v>
      </c>
      <c r="DS103" s="213">
        <v>125748.69651920257</v>
      </c>
      <c r="DT103" s="213">
        <v>136954.00811727665</v>
      </c>
    </row>
    <row r="104" spans="1:124" x14ac:dyDescent="0.25">
      <c r="A104" s="209">
        <v>2010</v>
      </c>
      <c r="B104" s="209" t="s">
        <v>327</v>
      </c>
      <c r="C104" s="210" t="s">
        <v>209</v>
      </c>
      <c r="D104" s="211">
        <v>3.225554400929219</v>
      </c>
      <c r="E104" s="211">
        <v>0.42623734413996139</v>
      </c>
      <c r="F104" s="211">
        <v>0.18682974553619999</v>
      </c>
      <c r="G104" s="211">
        <v>0.54486431568574367</v>
      </c>
      <c r="H104" s="211">
        <v>12.282204090644209</v>
      </c>
      <c r="I104" s="211">
        <v>2.2490513576012989</v>
      </c>
      <c r="J104" s="211">
        <v>2.4177334336432055</v>
      </c>
      <c r="K104" s="211">
        <v>4.3097446042238348</v>
      </c>
      <c r="L104" s="211">
        <v>3.0024705316885498</v>
      </c>
      <c r="M104" s="211">
        <v>0.1520618305735264</v>
      </c>
      <c r="N104" s="211">
        <v>2.3081875479545597</v>
      </c>
      <c r="O104" s="211">
        <v>3.8344400924754405</v>
      </c>
      <c r="P104" s="211">
        <v>2.8698102931482152</v>
      </c>
      <c r="Q104" s="211">
        <v>7.4047009505308239</v>
      </c>
      <c r="R104" s="211">
        <v>1.0071231114782704</v>
      </c>
      <c r="S104" s="211">
        <v>11.406662180389446</v>
      </c>
      <c r="T104" s="211">
        <v>2.6098558578576734</v>
      </c>
      <c r="U104" s="211">
        <v>0.92932760783631374</v>
      </c>
      <c r="V104" s="211">
        <v>1.456291247444111</v>
      </c>
      <c r="W104" s="211">
        <v>0.75682373691187144</v>
      </c>
      <c r="X104" s="211">
        <v>0.40836122717963808</v>
      </c>
      <c r="Y104" s="211">
        <v>1.8119076336468218</v>
      </c>
      <c r="Z104" s="211">
        <v>3.2181193851663639</v>
      </c>
      <c r="AA104" s="211">
        <v>27.120379787228902</v>
      </c>
      <c r="AB104" s="211">
        <v>1.7425334160429158</v>
      </c>
      <c r="AC104" s="211">
        <v>1.5871153937230618</v>
      </c>
      <c r="AD104" s="211">
        <v>1.9224118443630958</v>
      </c>
      <c r="AE104" s="211">
        <v>1.8955587563649114</v>
      </c>
      <c r="AF104" s="211">
        <v>0.85394045092715298</v>
      </c>
      <c r="AG104" s="211">
        <v>2.9389524687401112</v>
      </c>
      <c r="AH104" s="211">
        <v>0.69829337858874163</v>
      </c>
      <c r="AI104" s="211">
        <v>6.1516117070411331</v>
      </c>
      <c r="AJ104" s="211">
        <v>3.393807456404585</v>
      </c>
      <c r="AK104" s="211">
        <v>4.0710344805238146</v>
      </c>
      <c r="AL104" s="211">
        <v>3.2790111538048032</v>
      </c>
      <c r="AM104" s="211">
        <v>2.4785465763160373</v>
      </c>
      <c r="AN104" s="211">
        <v>0.91453586706124435</v>
      </c>
      <c r="AO104" s="211">
        <v>0.29302746028988874</v>
      </c>
      <c r="AP104" s="211">
        <v>6.1198602047035351</v>
      </c>
      <c r="AQ104" s="211">
        <v>14.02726008081488</v>
      </c>
      <c r="AR104" s="211">
        <v>2.551129490726296</v>
      </c>
      <c r="AS104" s="211">
        <v>3.9005640874663001</v>
      </c>
      <c r="AT104" s="211">
        <v>5.7562717186169898</v>
      </c>
      <c r="AU104" s="211">
        <v>0.69913959085817234</v>
      </c>
      <c r="AV104" s="211">
        <v>3.3812532066819956</v>
      </c>
      <c r="AW104" s="211">
        <v>0.9005921382633798</v>
      </c>
      <c r="AX104" s="211">
        <v>1.708411553069844</v>
      </c>
      <c r="AY104" s="211">
        <v>1.5898435456650561</v>
      </c>
      <c r="AZ104" s="211">
        <v>0.21102780265801779</v>
      </c>
      <c r="BA104" s="211">
        <v>0.28794284360136452</v>
      </c>
      <c r="BB104" s="211">
        <v>5.994807225378791</v>
      </c>
      <c r="BC104" s="211">
        <v>17.657714936982661</v>
      </c>
      <c r="BD104" s="211">
        <v>6.7488355010912233</v>
      </c>
      <c r="BE104" s="211">
        <v>1.7195835378110138</v>
      </c>
      <c r="BF104" s="211">
        <v>1.4923211466883695</v>
      </c>
      <c r="BG104" s="211">
        <v>21.137908764800351</v>
      </c>
      <c r="BH104" s="211">
        <v>0.14946154582854915</v>
      </c>
      <c r="BI104" s="211">
        <v>171.57922820775144</v>
      </c>
      <c r="BJ104" s="211">
        <v>36.903960932583878</v>
      </c>
      <c r="BK104" s="211">
        <v>199.6431615678535</v>
      </c>
      <c r="BL104" s="211">
        <v>4.8510518575420871</v>
      </c>
      <c r="BM104" s="211">
        <v>16.927858638290004</v>
      </c>
      <c r="BN104" s="211">
        <v>36.228168969243654</v>
      </c>
      <c r="BO104" s="211">
        <v>4.6431470755882565</v>
      </c>
      <c r="BP104" s="211">
        <v>6.6458145172434318</v>
      </c>
      <c r="BQ104" s="211">
        <v>35.935989460543965</v>
      </c>
      <c r="BR104" s="211">
        <v>9.3661824546402155</v>
      </c>
      <c r="BS104" s="211">
        <v>25.719772436547004</v>
      </c>
      <c r="BT104" s="211">
        <v>2.1211205801759858</v>
      </c>
      <c r="BU104" s="211">
        <v>39.58805088922216</v>
      </c>
      <c r="BV104" s="211">
        <v>0</v>
      </c>
      <c r="BW104" s="211">
        <v>279.0051588221433</v>
      </c>
      <c r="BX104" s="211">
        <v>26.748511465189718</v>
      </c>
      <c r="BY104" s="211">
        <v>17.981107899473962</v>
      </c>
      <c r="BZ104" s="211">
        <v>27.861732732831406</v>
      </c>
      <c r="CA104" s="211">
        <v>3.8463028883947765</v>
      </c>
      <c r="CB104" s="211">
        <v>66.592342109456922</v>
      </c>
      <c r="CC104" s="211">
        <v>44.792612248080708</v>
      </c>
      <c r="CD104" s="211">
        <v>8.7403118728980562</v>
      </c>
      <c r="CE104" s="211">
        <v>22.655478372103588</v>
      </c>
      <c r="CF104" s="211">
        <v>12.877269371830879</v>
      </c>
      <c r="CG104" s="211">
        <v>8.1555662493521162</v>
      </c>
      <c r="CH104" s="211">
        <v>3.9215628547405608</v>
      </c>
      <c r="CI104" s="211">
        <v>17.472568399060762</v>
      </c>
      <c r="CJ104" s="211">
        <v>16.054250344889571</v>
      </c>
      <c r="CK104" s="211">
        <v>5.0326138710838535</v>
      </c>
      <c r="CL104" s="211">
        <v>9.4887521215043122</v>
      </c>
      <c r="CM104" s="211">
        <v>5.802615768674606</v>
      </c>
      <c r="CN104" s="211">
        <v>207.40662410344035</v>
      </c>
      <c r="CO104" s="211">
        <v>15.176812533141074</v>
      </c>
      <c r="CP104" s="211">
        <v>18.869586418853228</v>
      </c>
      <c r="CQ104" s="211">
        <v>6.1169130679402084</v>
      </c>
      <c r="CR104" s="211">
        <v>1.9866631413214277</v>
      </c>
      <c r="CS104" s="211">
        <v>5.764512521165762</v>
      </c>
      <c r="CT104" s="211">
        <v>14.667262978610362</v>
      </c>
      <c r="CU104" s="211">
        <v>75.338698086395667</v>
      </c>
      <c r="CV104" s="211">
        <v>164.54488060547925</v>
      </c>
      <c r="CW104" s="211">
        <v>1363.5255010507717</v>
      </c>
      <c r="CX104" s="211">
        <v>19008.596915709139</v>
      </c>
      <c r="CY104" s="211">
        <v>36.38929935615527</v>
      </c>
      <c r="CZ104" s="211">
        <v>5.2497292857576747</v>
      </c>
      <c r="DA104" s="211">
        <v>13.253223078293274</v>
      </c>
      <c r="DB104" s="211">
        <v>64.520625257241448</v>
      </c>
      <c r="DC104" s="211">
        <v>47.944210785947725</v>
      </c>
      <c r="DD104" s="211">
        <v>1.5493440507394152</v>
      </c>
      <c r="DE104" s="211">
        <v>41.306249064779351</v>
      </c>
      <c r="DF104" s="212">
        <v>22483.582367719919</v>
      </c>
      <c r="DG104" s="211">
        <v>9888.4903868124147</v>
      </c>
      <c r="DH104" s="211">
        <v>3780.6876995742123</v>
      </c>
      <c r="DI104" s="211">
        <v>701.39889703420806</v>
      </c>
      <c r="DJ104" s="211">
        <v>26225.826705239229</v>
      </c>
      <c r="DK104" s="212">
        <v>40596.403688660066</v>
      </c>
      <c r="DL104" s="211">
        <v>209.98803215805157</v>
      </c>
      <c r="DM104" s="211">
        <v>-0.38151543494226381</v>
      </c>
      <c r="DN104" s="211">
        <v>-1.7397718386691268</v>
      </c>
      <c r="DO104" s="212">
        <v>207.86674488444018</v>
      </c>
      <c r="DP104" s="211">
        <v>16.454617777120539</v>
      </c>
      <c r="DQ104" s="211">
        <v>205.70617468566036</v>
      </c>
      <c r="DR104" s="212">
        <v>222.1607924627809</v>
      </c>
      <c r="DS104" s="213">
        <v>41026.431226007284</v>
      </c>
      <c r="DT104" s="213">
        <v>63510.013593727199</v>
      </c>
    </row>
    <row r="105" spans="1:124" x14ac:dyDescent="0.25">
      <c r="A105" s="209">
        <v>2010</v>
      </c>
      <c r="B105" s="209" t="s">
        <v>328</v>
      </c>
      <c r="C105" s="210" t="s">
        <v>210</v>
      </c>
      <c r="D105" s="211">
        <v>0.56276286454832047</v>
      </c>
      <c r="E105" s="211">
        <v>5.9190048073420182E-2</v>
      </c>
      <c r="F105" s="211">
        <v>3.1402019473247021E-2</v>
      </c>
      <c r="G105" s="211">
        <v>8.0516351840661665E-2</v>
      </c>
      <c r="H105" s="211">
        <v>1.3515871263857495</v>
      </c>
      <c r="I105" s="211">
        <v>0.31241727149449483</v>
      </c>
      <c r="J105" s="211">
        <v>0.3366300549044105</v>
      </c>
      <c r="K105" s="211">
        <v>0.86196980844282578</v>
      </c>
      <c r="L105" s="211">
        <v>0.50032566940480905</v>
      </c>
      <c r="M105" s="211">
        <v>2.3167596560616354E-2</v>
      </c>
      <c r="N105" s="211">
        <v>0.37816143485059117</v>
      </c>
      <c r="O105" s="211">
        <v>0.50331947279105793</v>
      </c>
      <c r="P105" s="211">
        <v>0.47127077675152251</v>
      </c>
      <c r="Q105" s="211">
        <v>1.0953579548127024</v>
      </c>
      <c r="R105" s="211">
        <v>0.19425175977377759</v>
      </c>
      <c r="S105" s="211">
        <v>0.7453832267336058</v>
      </c>
      <c r="T105" s="211">
        <v>0.35375763012795403</v>
      </c>
      <c r="U105" s="211">
        <v>0.12330743098338572</v>
      </c>
      <c r="V105" s="211">
        <v>0.23882202724146437</v>
      </c>
      <c r="W105" s="211">
        <v>0.14376797638045682</v>
      </c>
      <c r="X105" s="211">
        <v>6.7082711346792251E-2</v>
      </c>
      <c r="Y105" s="211">
        <v>0.28598778321832824</v>
      </c>
      <c r="Z105" s="211">
        <v>0.63973866351339792</v>
      </c>
      <c r="AA105" s="211">
        <v>0.6625507801260937</v>
      </c>
      <c r="AB105" s="211">
        <v>0.3534518695666436</v>
      </c>
      <c r="AC105" s="211">
        <v>0.25781384812833946</v>
      </c>
      <c r="AD105" s="211">
        <v>0.37359431010262756</v>
      </c>
      <c r="AE105" s="211">
        <v>0.37294589074156836</v>
      </c>
      <c r="AF105" s="211">
        <v>0.16604449772307847</v>
      </c>
      <c r="AG105" s="211">
        <v>0.71227618868102227</v>
      </c>
      <c r="AH105" s="211">
        <v>0.13594164758547611</v>
      </c>
      <c r="AI105" s="211">
        <v>1.262752090160941</v>
      </c>
      <c r="AJ105" s="211">
        <v>0.61510289041161204</v>
      </c>
      <c r="AK105" s="211">
        <v>0.60941231325598444</v>
      </c>
      <c r="AL105" s="211">
        <v>0.53762983674320675</v>
      </c>
      <c r="AM105" s="211">
        <v>1.5165070917885131</v>
      </c>
      <c r="AN105" s="211">
        <v>0.30663126487430159</v>
      </c>
      <c r="AO105" s="211">
        <v>8.6472123166932063E-2</v>
      </c>
      <c r="AP105" s="211">
        <v>1.0689086155666145</v>
      </c>
      <c r="AQ105" s="211">
        <v>1.0098764615056521</v>
      </c>
      <c r="AR105" s="211">
        <v>0.57038946595657003</v>
      </c>
      <c r="AS105" s="211">
        <v>0.99876344689861374</v>
      </c>
      <c r="AT105" s="211">
        <v>1.2669068400168801</v>
      </c>
      <c r="AU105" s="211">
        <v>0.14443401069668818</v>
      </c>
      <c r="AV105" s="211">
        <v>1.0825305614283371</v>
      </c>
      <c r="AW105" s="211">
        <v>0.16457223244453689</v>
      </c>
      <c r="AX105" s="211">
        <v>0.29976487687389353</v>
      </c>
      <c r="AY105" s="211">
        <v>0.3397520559849147</v>
      </c>
      <c r="AZ105" s="211">
        <v>3.9816467726373254E-2</v>
      </c>
      <c r="BA105" s="211">
        <v>9.3900249222474183E-2</v>
      </c>
      <c r="BB105" s="211">
        <v>1.5426233160017109</v>
      </c>
      <c r="BC105" s="211">
        <v>3.3324536341173756</v>
      </c>
      <c r="BD105" s="211">
        <v>1.2482864816044199</v>
      </c>
      <c r="BE105" s="211">
        <v>0.40338368311918721</v>
      </c>
      <c r="BF105" s="211">
        <v>0.11159731356593434</v>
      </c>
      <c r="BG105" s="211">
        <v>5.0071095848824987</v>
      </c>
      <c r="BH105" s="211">
        <v>2.727108989864024E-2</v>
      </c>
      <c r="BI105" s="211">
        <v>25.993832109149768</v>
      </c>
      <c r="BJ105" s="211">
        <v>3.7917465503199628</v>
      </c>
      <c r="BK105" s="211">
        <v>25.929775632049957</v>
      </c>
      <c r="BL105" s="211">
        <v>0.6300575750136771</v>
      </c>
      <c r="BM105" s="211">
        <v>2.4804740558290979</v>
      </c>
      <c r="BN105" s="211">
        <v>4.3486037877254224</v>
      </c>
      <c r="BO105" s="211">
        <v>1.3338403143499704</v>
      </c>
      <c r="BP105" s="211">
        <v>2.7453605037809239</v>
      </c>
      <c r="BQ105" s="211">
        <v>3.6257209883313237</v>
      </c>
      <c r="BR105" s="211">
        <v>2.7061600863913573</v>
      </c>
      <c r="BS105" s="211">
        <v>2.1243858172818735</v>
      </c>
      <c r="BT105" s="211">
        <v>0.17519900257233864</v>
      </c>
      <c r="BU105" s="211">
        <v>3.8904362262967744</v>
      </c>
      <c r="BV105" s="211">
        <v>0</v>
      </c>
      <c r="BW105" s="211">
        <v>13.008074068767105</v>
      </c>
      <c r="BX105" s="211">
        <v>17.3416894767218</v>
      </c>
      <c r="BY105" s="211">
        <v>7.8338943364321283</v>
      </c>
      <c r="BZ105" s="211">
        <v>6.3185137127388868</v>
      </c>
      <c r="CA105" s="211">
        <v>0.97568452643430326</v>
      </c>
      <c r="CB105" s="211">
        <v>13.526511107690574</v>
      </c>
      <c r="CC105" s="211">
        <v>6.7396152932545261</v>
      </c>
      <c r="CD105" s="211">
        <v>3.3841671213007634</v>
      </c>
      <c r="CE105" s="211">
        <v>4.0476276799442106</v>
      </c>
      <c r="CF105" s="211">
        <v>2.0540664555004033</v>
      </c>
      <c r="CG105" s="211">
        <v>1.7312842410353473</v>
      </c>
      <c r="CH105" s="211">
        <v>1.0076430314723772</v>
      </c>
      <c r="CI105" s="211">
        <v>5.6459635632044769</v>
      </c>
      <c r="CJ105" s="211">
        <v>3.3768379037361558</v>
      </c>
      <c r="CK105" s="211">
        <v>1.1143605628237419</v>
      </c>
      <c r="CL105" s="211">
        <v>2.8461136718046984</v>
      </c>
      <c r="CM105" s="211">
        <v>1.419966095329698</v>
      </c>
      <c r="CN105" s="211">
        <v>0.11099993263262099</v>
      </c>
      <c r="CO105" s="211">
        <v>2.2336119339093754</v>
      </c>
      <c r="CP105" s="211">
        <v>5.6092357906693895</v>
      </c>
      <c r="CQ105" s="211">
        <v>1.0372837147355634</v>
      </c>
      <c r="CR105" s="211">
        <v>0.44059857911911082</v>
      </c>
      <c r="CS105" s="211">
        <v>1.1899654014554237</v>
      </c>
      <c r="CT105" s="211">
        <v>7.6953364661664247</v>
      </c>
      <c r="CU105" s="211">
        <v>12.32017726009467</v>
      </c>
      <c r="CV105" s="211">
        <v>27.816458016726141</v>
      </c>
      <c r="CW105" s="211">
        <v>8.628203274633389</v>
      </c>
      <c r="CX105" s="211">
        <v>9.1648640771637293</v>
      </c>
      <c r="CY105" s="211">
        <v>77.733038406205822</v>
      </c>
      <c r="CZ105" s="211">
        <v>11.260419452238324</v>
      </c>
      <c r="DA105" s="211">
        <v>0.66423005071877506</v>
      </c>
      <c r="DB105" s="211">
        <v>29.925595649883697</v>
      </c>
      <c r="DC105" s="211">
        <v>1.6705394106351399</v>
      </c>
      <c r="DD105" s="211">
        <v>0.36034092478575958</v>
      </c>
      <c r="DE105" s="211">
        <v>1.2846331639376618</v>
      </c>
      <c r="DF105" s="212">
        <v>407.37478169321588</v>
      </c>
      <c r="DG105" s="211">
        <v>1884.1524677474208</v>
      </c>
      <c r="DH105" s="211">
        <v>601.36960263806895</v>
      </c>
      <c r="DI105" s="211">
        <v>2.5440485489241298</v>
      </c>
      <c r="DJ105" s="211">
        <v>229.39105952180216</v>
      </c>
      <c r="DK105" s="212">
        <v>2717.4571784562158</v>
      </c>
      <c r="DL105" s="211">
        <v>210.73310628735823</v>
      </c>
      <c r="DM105" s="211">
        <v>-8.0559696259931687E-2</v>
      </c>
      <c r="DN105" s="211">
        <v>-23.088144488913827</v>
      </c>
      <c r="DO105" s="212">
        <v>187.56440210218446</v>
      </c>
      <c r="DP105" s="211">
        <v>2685.9811351776098</v>
      </c>
      <c r="DQ105" s="211">
        <v>272.62413138187367</v>
      </c>
      <c r="DR105" s="212">
        <v>2958.6052665594834</v>
      </c>
      <c r="DS105" s="213">
        <v>5863.6268471178837</v>
      </c>
      <c r="DT105" s="213">
        <v>6271.0016288110992</v>
      </c>
    </row>
    <row r="106" spans="1:124" x14ac:dyDescent="0.25">
      <c r="A106" s="209">
        <v>2010</v>
      </c>
      <c r="B106" s="209" t="s">
        <v>329</v>
      </c>
      <c r="C106" s="210" t="s">
        <v>211</v>
      </c>
      <c r="D106" s="211">
        <v>3.1213478874414182</v>
      </c>
      <c r="E106" s="211">
        <v>0.32887829935859519</v>
      </c>
      <c r="F106" s="211">
        <v>0.1443536758159546</v>
      </c>
      <c r="G106" s="211">
        <v>0.48430426336336629</v>
      </c>
      <c r="H106" s="211">
        <v>6.9191081253887958</v>
      </c>
      <c r="I106" s="211">
        <v>1.3997564435616265</v>
      </c>
      <c r="J106" s="211">
        <v>2.0145933297105567</v>
      </c>
      <c r="K106" s="211">
        <v>3.849342999527317</v>
      </c>
      <c r="L106" s="211">
        <v>3.8409857150107305</v>
      </c>
      <c r="M106" s="211">
        <v>0.14436719792657887</v>
      </c>
      <c r="N106" s="211">
        <v>2.1017926083538665</v>
      </c>
      <c r="O106" s="211">
        <v>5.8705971762746829</v>
      </c>
      <c r="P106" s="211">
        <v>3.0717773429693369</v>
      </c>
      <c r="Q106" s="211">
        <v>11.175390980294369</v>
      </c>
      <c r="R106" s="211">
        <v>1.0621002663762957</v>
      </c>
      <c r="S106" s="211">
        <v>7.8579331865392419</v>
      </c>
      <c r="T106" s="211">
        <v>3.8761402269164371</v>
      </c>
      <c r="U106" s="211">
        <v>1.8132133112026889</v>
      </c>
      <c r="V106" s="211">
        <v>2.1646189753713925</v>
      </c>
      <c r="W106" s="211">
        <v>1.2099457730824259</v>
      </c>
      <c r="X106" s="211">
        <v>0.68589139500486596</v>
      </c>
      <c r="Y106" s="211">
        <v>1.8154503824098913</v>
      </c>
      <c r="Z106" s="211">
        <v>3.2439528462801515</v>
      </c>
      <c r="AA106" s="211">
        <v>5.6945264951435561</v>
      </c>
      <c r="AB106" s="211">
        <v>2.2906272907246525</v>
      </c>
      <c r="AC106" s="211">
        <v>2.2745431469387225</v>
      </c>
      <c r="AD106" s="211">
        <v>3.7099088031036107</v>
      </c>
      <c r="AE106" s="211">
        <v>2.4808293483382977</v>
      </c>
      <c r="AF106" s="211">
        <v>0.7660840852268358</v>
      </c>
      <c r="AG106" s="211">
        <v>3.4533497113244884</v>
      </c>
      <c r="AH106" s="211">
        <v>0.58397858350166187</v>
      </c>
      <c r="AI106" s="211">
        <v>11.833674198024649</v>
      </c>
      <c r="AJ106" s="211">
        <v>4.1967572397336417</v>
      </c>
      <c r="AK106" s="211">
        <v>3.0330640437474838</v>
      </c>
      <c r="AL106" s="211">
        <v>2.8619901688559746</v>
      </c>
      <c r="AM106" s="211">
        <v>3.0224798906821495</v>
      </c>
      <c r="AN106" s="211">
        <v>1.5272862938230201</v>
      </c>
      <c r="AO106" s="211">
        <v>0.5563185233299246</v>
      </c>
      <c r="AP106" s="211">
        <v>5.6883342324485069</v>
      </c>
      <c r="AQ106" s="211">
        <v>5.1760202843017478</v>
      </c>
      <c r="AR106" s="211">
        <v>3.361738801301795</v>
      </c>
      <c r="AS106" s="211">
        <v>5.7077131352818062</v>
      </c>
      <c r="AT106" s="211">
        <v>9.9548638537459428</v>
      </c>
      <c r="AU106" s="211">
        <v>0.82564020084468326</v>
      </c>
      <c r="AV106" s="211">
        <v>6.9606726707756117</v>
      </c>
      <c r="AW106" s="211">
        <v>1.0825412203363658</v>
      </c>
      <c r="AX106" s="211">
        <v>1.853584536131559</v>
      </c>
      <c r="AY106" s="211">
        <v>2.7501483137892095</v>
      </c>
      <c r="AZ106" s="211">
        <v>0.23627611461887485</v>
      </c>
      <c r="BA106" s="211">
        <v>0.57183739139671186</v>
      </c>
      <c r="BB106" s="211">
        <v>4.3901261716128026</v>
      </c>
      <c r="BC106" s="211">
        <v>17.409021541243682</v>
      </c>
      <c r="BD106" s="211">
        <v>5.6235682966773579</v>
      </c>
      <c r="BE106" s="211">
        <v>1.8464814296103196</v>
      </c>
      <c r="BF106" s="211">
        <v>0.42424642205679419</v>
      </c>
      <c r="BG106" s="211">
        <v>18.319522354830884</v>
      </c>
      <c r="BH106" s="211">
        <v>0.1593923120620723</v>
      </c>
      <c r="BI106" s="211">
        <v>116.69014128220704</v>
      </c>
      <c r="BJ106" s="211">
        <v>30.064371908714445</v>
      </c>
      <c r="BK106" s="211">
        <v>142.89177839721398</v>
      </c>
      <c r="BL106" s="211">
        <v>3.4720719787124037</v>
      </c>
      <c r="BM106" s="211">
        <v>16.951911320618535</v>
      </c>
      <c r="BN106" s="211">
        <v>31.048685601602436</v>
      </c>
      <c r="BO106" s="211">
        <v>9.0736138559804864</v>
      </c>
      <c r="BP106" s="211">
        <v>12.875681017269278</v>
      </c>
      <c r="BQ106" s="211">
        <v>24.811115043602282</v>
      </c>
      <c r="BR106" s="211">
        <v>13.726930568393822</v>
      </c>
      <c r="BS106" s="211">
        <v>9.4815158749070143</v>
      </c>
      <c r="BT106" s="211">
        <v>0.7819446499049445</v>
      </c>
      <c r="BU106" s="211">
        <v>21.828976667276891</v>
      </c>
      <c r="BV106" s="211">
        <v>0</v>
      </c>
      <c r="BW106" s="211">
        <v>66.704266287883286</v>
      </c>
      <c r="BX106" s="211">
        <v>66.880183186434721</v>
      </c>
      <c r="BY106" s="211">
        <v>32.311961051774929</v>
      </c>
      <c r="BZ106" s="211">
        <v>52.257180347912019</v>
      </c>
      <c r="CA106" s="211">
        <v>7.6192833002661073</v>
      </c>
      <c r="CB106" s="211">
        <v>121.54265187716575</v>
      </c>
      <c r="CC106" s="211">
        <v>54.453678981810242</v>
      </c>
      <c r="CD106" s="211">
        <v>23.14871894453681</v>
      </c>
      <c r="CE106" s="211">
        <v>15.737292113879471</v>
      </c>
      <c r="CF106" s="211">
        <v>9.8483908709248595</v>
      </c>
      <c r="CG106" s="211">
        <v>13.358642875661241</v>
      </c>
      <c r="CH106" s="211">
        <v>7.7922908004676383</v>
      </c>
      <c r="CI106" s="211">
        <v>40.007253171616711</v>
      </c>
      <c r="CJ106" s="211">
        <v>30.590140106207667</v>
      </c>
      <c r="CK106" s="211">
        <v>4.4584547744435916</v>
      </c>
      <c r="CL106" s="211">
        <v>19.952940131445722</v>
      </c>
      <c r="CM106" s="211">
        <v>12.803623325131245</v>
      </c>
      <c r="CN106" s="211">
        <v>0.62229096658543837</v>
      </c>
      <c r="CO106" s="211">
        <v>19.306724351323979</v>
      </c>
      <c r="CP106" s="211">
        <v>20.692354154050815</v>
      </c>
      <c r="CQ106" s="211">
        <v>6.2584082826704277</v>
      </c>
      <c r="CR106" s="211">
        <v>3.8436314360461106</v>
      </c>
      <c r="CS106" s="211">
        <v>9.5724039224256252</v>
      </c>
      <c r="CT106" s="211">
        <v>24.359800362147439</v>
      </c>
      <c r="CU106" s="211">
        <v>85.534301319175484</v>
      </c>
      <c r="CV106" s="211">
        <v>49.209772426991265</v>
      </c>
      <c r="CW106" s="211">
        <v>30.671536490039845</v>
      </c>
      <c r="CX106" s="211">
        <v>24.77860117773724</v>
      </c>
      <c r="CY106" s="211">
        <v>9.0463231493173915</v>
      </c>
      <c r="CZ106" s="211">
        <v>70.284989045752667</v>
      </c>
      <c r="DA106" s="211">
        <v>5.8736482751126591</v>
      </c>
      <c r="DB106" s="211">
        <v>43.472462534076136</v>
      </c>
      <c r="DC106" s="211">
        <v>11.043270586244141</v>
      </c>
      <c r="DD106" s="211">
        <v>2.8124166555708445</v>
      </c>
      <c r="DE106" s="211">
        <v>9.6815524878431916</v>
      </c>
      <c r="DF106" s="212">
        <v>1649.053167450822</v>
      </c>
      <c r="DG106" s="211">
        <v>1232.1813092985487</v>
      </c>
      <c r="DH106" s="211">
        <v>68.100296913140753</v>
      </c>
      <c r="DI106" s="211">
        <v>16.77336158912604</v>
      </c>
      <c r="DJ106" s="211">
        <v>369.48550717096919</v>
      </c>
      <c r="DK106" s="212">
        <v>1686.5404749717848</v>
      </c>
      <c r="DL106" s="211">
        <v>216.78262585317043</v>
      </c>
      <c r="DM106" s="211">
        <v>-7.4857611533225823</v>
      </c>
      <c r="DN106" s="211">
        <v>0.70569877537686343</v>
      </c>
      <c r="DO106" s="212">
        <v>210.00256347522472</v>
      </c>
      <c r="DP106" s="211">
        <v>29.638033366659393</v>
      </c>
      <c r="DQ106" s="211">
        <v>302.76635437470048</v>
      </c>
      <c r="DR106" s="212">
        <v>332.40438774135987</v>
      </c>
      <c r="DS106" s="213">
        <v>2228.9474261883693</v>
      </c>
      <c r="DT106" s="213">
        <v>3878.0005936391913</v>
      </c>
    </row>
    <row r="107" spans="1:124" x14ac:dyDescent="0.25">
      <c r="A107" s="209">
        <v>2010</v>
      </c>
      <c r="B107" s="209" t="s">
        <v>330</v>
      </c>
      <c r="C107" s="210" t="s">
        <v>212</v>
      </c>
      <c r="D107" s="211">
        <v>11.763376444915393</v>
      </c>
      <c r="E107" s="211">
        <v>1.0321600394250616</v>
      </c>
      <c r="F107" s="211">
        <v>0.48413592532929151</v>
      </c>
      <c r="G107" s="211">
        <v>1.2236217549811226</v>
      </c>
      <c r="H107" s="211">
        <v>13.275358479577628</v>
      </c>
      <c r="I107" s="211">
        <v>3.647086843831552</v>
      </c>
      <c r="J107" s="211">
        <v>5.0135683987663286</v>
      </c>
      <c r="K107" s="211">
        <v>9.4386305179831673</v>
      </c>
      <c r="L107" s="211">
        <v>8.019340804322356</v>
      </c>
      <c r="M107" s="211">
        <v>0.4853169577447583</v>
      </c>
      <c r="N107" s="211">
        <v>5.5384702546823998</v>
      </c>
      <c r="O107" s="211">
        <v>11.680769663220911</v>
      </c>
      <c r="P107" s="211">
        <v>6.8553991642584196</v>
      </c>
      <c r="Q107" s="211">
        <v>22.443923736432485</v>
      </c>
      <c r="R107" s="211">
        <v>3.4931320239550634</v>
      </c>
      <c r="S107" s="211">
        <v>16.346277784303624</v>
      </c>
      <c r="T107" s="211">
        <v>7.4233611860692301</v>
      </c>
      <c r="U107" s="211">
        <v>3.3166145108441563</v>
      </c>
      <c r="V107" s="211">
        <v>5.5682472070163138</v>
      </c>
      <c r="W107" s="211">
        <v>2.9466258898245457</v>
      </c>
      <c r="X107" s="211">
        <v>1.317575652293147</v>
      </c>
      <c r="Y107" s="211">
        <v>4.4241060719619076</v>
      </c>
      <c r="Z107" s="211">
        <v>11.884257068041927</v>
      </c>
      <c r="AA107" s="211">
        <v>11.671574646498376</v>
      </c>
      <c r="AB107" s="211">
        <v>4.8958841660642642</v>
      </c>
      <c r="AC107" s="211">
        <v>5.1144218519706621</v>
      </c>
      <c r="AD107" s="211">
        <v>11.467979951484637</v>
      </c>
      <c r="AE107" s="211">
        <v>6.516790407061781</v>
      </c>
      <c r="AF107" s="211">
        <v>3.0804549793831022</v>
      </c>
      <c r="AG107" s="211">
        <v>13.521907338386843</v>
      </c>
      <c r="AH107" s="211">
        <v>2.1609087606069242</v>
      </c>
      <c r="AI107" s="211">
        <v>20.919128025544882</v>
      </c>
      <c r="AJ107" s="211">
        <v>12.354040438395927</v>
      </c>
      <c r="AK107" s="211">
        <v>9.082393003499849</v>
      </c>
      <c r="AL107" s="211">
        <v>8.3398631117570154</v>
      </c>
      <c r="AM107" s="211">
        <v>10.804909807066856</v>
      </c>
      <c r="AN107" s="211">
        <v>6.5252528227579791</v>
      </c>
      <c r="AO107" s="211">
        <v>1.0837864186658088</v>
      </c>
      <c r="AP107" s="211">
        <v>20.509225049215225</v>
      </c>
      <c r="AQ107" s="211">
        <v>15.331271894394733</v>
      </c>
      <c r="AR107" s="211">
        <v>9.953690260376959</v>
      </c>
      <c r="AS107" s="211">
        <v>19.423553006965292</v>
      </c>
      <c r="AT107" s="211">
        <v>26.79665891517508</v>
      </c>
      <c r="AU107" s="211">
        <v>2.1067409716861647</v>
      </c>
      <c r="AV107" s="211">
        <v>11.028551710296533</v>
      </c>
      <c r="AW107" s="211">
        <v>2.0984255455728733</v>
      </c>
      <c r="AX107" s="211">
        <v>4.8980065215883561</v>
      </c>
      <c r="AY107" s="211">
        <v>6.8511766069558639</v>
      </c>
      <c r="AZ107" s="211">
        <v>0.57577567126460405</v>
      </c>
      <c r="BA107" s="211">
        <v>0.79676152331496775</v>
      </c>
      <c r="BB107" s="211">
        <v>5.6566361034807304</v>
      </c>
      <c r="BC107" s="211">
        <v>47.298639793636475</v>
      </c>
      <c r="BD107" s="211">
        <v>15.363174536092616</v>
      </c>
      <c r="BE107" s="211">
        <v>2.9654487151191473</v>
      </c>
      <c r="BF107" s="211">
        <v>1.408322992555552</v>
      </c>
      <c r="BG107" s="211">
        <v>40.821048669316902</v>
      </c>
      <c r="BH107" s="211">
        <v>0.33581934105195654</v>
      </c>
      <c r="BI107" s="211">
        <v>305.43724497559953</v>
      </c>
      <c r="BJ107" s="211">
        <v>48.900455614307717</v>
      </c>
      <c r="BK107" s="211">
        <v>291.52547877792347</v>
      </c>
      <c r="BL107" s="211">
        <v>7.083664695751879</v>
      </c>
      <c r="BM107" s="211">
        <v>34.879074829204903</v>
      </c>
      <c r="BN107" s="211">
        <v>58.275376137721572</v>
      </c>
      <c r="BO107" s="211">
        <v>9.5942344595332081</v>
      </c>
      <c r="BP107" s="211">
        <v>14.860831199410683</v>
      </c>
      <c r="BQ107" s="211">
        <v>51.066202733009455</v>
      </c>
      <c r="BR107" s="211">
        <v>21.607531534427292</v>
      </c>
      <c r="BS107" s="211">
        <v>86.379197773820906</v>
      </c>
      <c r="BT107" s="211">
        <v>7.1237292067480444</v>
      </c>
      <c r="BU107" s="211">
        <v>46.172573770962003</v>
      </c>
      <c r="BV107" s="211">
        <v>0</v>
      </c>
      <c r="BW107" s="211">
        <v>49.137443677559986</v>
      </c>
      <c r="BX107" s="211">
        <v>63.586257012924293</v>
      </c>
      <c r="BY107" s="211">
        <v>47.109790659245085</v>
      </c>
      <c r="BZ107" s="211">
        <v>70.216448626920624</v>
      </c>
      <c r="CA107" s="211">
        <v>9.2865164945971408</v>
      </c>
      <c r="CB107" s="211">
        <v>431.89062564270034</v>
      </c>
      <c r="CC107" s="211">
        <v>87.516114202778766</v>
      </c>
      <c r="CD107" s="211">
        <v>18.486259194400439</v>
      </c>
      <c r="CE107" s="211">
        <v>35.474877265104482</v>
      </c>
      <c r="CF107" s="211">
        <v>22.579788426768289</v>
      </c>
      <c r="CG107" s="211">
        <v>20.094045348743368</v>
      </c>
      <c r="CH107" s="211">
        <v>8.8342550636807342</v>
      </c>
      <c r="CI107" s="211">
        <v>58.550537463860337</v>
      </c>
      <c r="CJ107" s="211">
        <v>45.385527950450737</v>
      </c>
      <c r="CK107" s="211">
        <v>7.5697842992045485</v>
      </c>
      <c r="CL107" s="211">
        <v>31.7938216391208</v>
      </c>
      <c r="CM107" s="211">
        <v>22.997567931169474</v>
      </c>
      <c r="CN107" s="211">
        <v>1.2043198092204539</v>
      </c>
      <c r="CO107" s="211">
        <v>35.189797700871303</v>
      </c>
      <c r="CP107" s="211">
        <v>19.286253811254639</v>
      </c>
      <c r="CQ107" s="211">
        <v>11.862159525059864</v>
      </c>
      <c r="CR107" s="211">
        <v>7.102476717302233</v>
      </c>
      <c r="CS107" s="211">
        <v>20.200831118618503</v>
      </c>
      <c r="CT107" s="211">
        <v>34.036725878812874</v>
      </c>
      <c r="CU107" s="211">
        <v>134.28453933874727</v>
      </c>
      <c r="CV107" s="211">
        <v>95.965364067221429</v>
      </c>
      <c r="CW107" s="211">
        <v>66.194637902103977</v>
      </c>
      <c r="CX107" s="211">
        <v>47.175121204821188</v>
      </c>
      <c r="CY107" s="211">
        <v>14.442703660198667</v>
      </c>
      <c r="CZ107" s="211">
        <v>9.5593388591117723</v>
      </c>
      <c r="DA107" s="211">
        <v>576.43651989996499</v>
      </c>
      <c r="DB107" s="211">
        <v>259.71096042847785</v>
      </c>
      <c r="DC107" s="211">
        <v>349.90304231977143</v>
      </c>
      <c r="DD107" s="211">
        <v>3.892521022329043</v>
      </c>
      <c r="DE107" s="211">
        <v>14.873467426394326</v>
      </c>
      <c r="DF107" s="212">
        <v>4234.1156172349174</v>
      </c>
      <c r="DG107" s="211">
        <v>7769.687068530473</v>
      </c>
      <c r="DH107" s="211">
        <v>173.50976246102715</v>
      </c>
      <c r="DI107" s="211">
        <v>62.888042313249798</v>
      </c>
      <c r="DJ107" s="211">
        <v>280.39634813848141</v>
      </c>
      <c r="DK107" s="212">
        <v>8286.4812214432313</v>
      </c>
      <c r="DL107" s="211">
        <v>316.74400976200383</v>
      </c>
      <c r="DM107" s="211">
        <v>0.31155544040387084</v>
      </c>
      <c r="DN107" s="211">
        <v>-2.4259164344269992</v>
      </c>
      <c r="DO107" s="212">
        <v>314.62964876798071</v>
      </c>
      <c r="DP107" s="211">
        <v>290.23113521820864</v>
      </c>
      <c r="DQ107" s="211">
        <v>567.54329943855726</v>
      </c>
      <c r="DR107" s="212">
        <v>857.77443465676583</v>
      </c>
      <c r="DS107" s="213">
        <v>9458.8853048679775</v>
      </c>
      <c r="DT107" s="213">
        <v>13693.000922102896</v>
      </c>
    </row>
    <row r="108" spans="1:124" x14ac:dyDescent="0.25">
      <c r="A108" s="209">
        <v>2010</v>
      </c>
      <c r="B108" s="209" t="s">
        <v>331</v>
      </c>
      <c r="C108" s="210" t="s">
        <v>213</v>
      </c>
      <c r="D108" s="211">
        <v>7.0471270952644307</v>
      </c>
      <c r="E108" s="211">
        <v>0.66194293558157968</v>
      </c>
      <c r="F108" s="211">
        <v>0.42685721585302755</v>
      </c>
      <c r="G108" s="211">
        <v>1.0184749391400492</v>
      </c>
      <c r="H108" s="211">
        <v>34.410235111901166</v>
      </c>
      <c r="I108" s="211">
        <v>2.5790641919794735</v>
      </c>
      <c r="J108" s="211">
        <v>8.3362132111898326</v>
      </c>
      <c r="K108" s="211">
        <v>11.54332618131399</v>
      </c>
      <c r="L108" s="211">
        <v>8.9144799116934674</v>
      </c>
      <c r="M108" s="211">
        <v>0.87212008107320982</v>
      </c>
      <c r="N108" s="211">
        <v>4.4754974474120619</v>
      </c>
      <c r="O108" s="211">
        <v>11.31264325265467</v>
      </c>
      <c r="P108" s="211">
        <v>6.9761878333835448</v>
      </c>
      <c r="Q108" s="211">
        <v>23.117616754076888</v>
      </c>
      <c r="R108" s="211">
        <v>2.0178282017026925</v>
      </c>
      <c r="S108" s="211">
        <v>16.188027658643051</v>
      </c>
      <c r="T108" s="211">
        <v>7.0322560610800666</v>
      </c>
      <c r="U108" s="211">
        <v>3.465902407993533</v>
      </c>
      <c r="V108" s="211">
        <v>5.0404923374476365</v>
      </c>
      <c r="W108" s="211">
        <v>2.6421949860187124</v>
      </c>
      <c r="X108" s="211">
        <v>1.3901418269322139</v>
      </c>
      <c r="Y108" s="211">
        <v>3.5963882269433647</v>
      </c>
      <c r="Z108" s="211">
        <v>8.0754212418860405</v>
      </c>
      <c r="AA108" s="211">
        <v>7.5816078739484851</v>
      </c>
      <c r="AB108" s="211">
        <v>6.9195503453979752</v>
      </c>
      <c r="AC108" s="211">
        <v>4.4101018663887128</v>
      </c>
      <c r="AD108" s="211">
        <v>6.827005291601596</v>
      </c>
      <c r="AE108" s="211">
        <v>5.5197440423941719</v>
      </c>
      <c r="AF108" s="211">
        <v>2.0070278523607383</v>
      </c>
      <c r="AG108" s="211">
        <v>8.323907740919104</v>
      </c>
      <c r="AH108" s="211">
        <v>1.9971473663451802</v>
      </c>
      <c r="AI108" s="211">
        <v>26.599112794761915</v>
      </c>
      <c r="AJ108" s="211">
        <v>9.6037678882655051</v>
      </c>
      <c r="AK108" s="211">
        <v>8.4193366396467741</v>
      </c>
      <c r="AL108" s="211">
        <v>7.3899992697443615</v>
      </c>
      <c r="AM108" s="211">
        <v>7.3110400035706462</v>
      </c>
      <c r="AN108" s="211">
        <v>3.6673540114797722</v>
      </c>
      <c r="AO108" s="211">
        <v>1.4463017844438499</v>
      </c>
      <c r="AP108" s="211">
        <v>12.808699126748914</v>
      </c>
      <c r="AQ108" s="211">
        <v>16.539828831435585</v>
      </c>
      <c r="AR108" s="211">
        <v>7.6787712909377772</v>
      </c>
      <c r="AS108" s="211">
        <v>13.571520965888805</v>
      </c>
      <c r="AT108" s="211">
        <v>21.656711237780613</v>
      </c>
      <c r="AU108" s="211">
        <v>2.1031693378843328</v>
      </c>
      <c r="AV108" s="211">
        <v>18.466485813818004</v>
      </c>
      <c r="AW108" s="211">
        <v>3.5831122423936557</v>
      </c>
      <c r="AX108" s="211">
        <v>3.8694385100857027</v>
      </c>
      <c r="AY108" s="211">
        <v>6.4166485024696813</v>
      </c>
      <c r="AZ108" s="211">
        <v>0.58042479981093209</v>
      </c>
      <c r="BA108" s="211">
        <v>1.5220802528428867</v>
      </c>
      <c r="BB108" s="211">
        <v>20.329977905722885</v>
      </c>
      <c r="BC108" s="211">
        <v>63.817404777146137</v>
      </c>
      <c r="BD108" s="211">
        <v>21.967706284044528</v>
      </c>
      <c r="BE108" s="211">
        <v>5.2712680007742536</v>
      </c>
      <c r="BF108" s="211">
        <v>1.842331216359159</v>
      </c>
      <c r="BG108" s="211">
        <v>42.158110533587895</v>
      </c>
      <c r="BH108" s="211">
        <v>0.39129276272026692</v>
      </c>
      <c r="BI108" s="211">
        <v>254.8466450429222</v>
      </c>
      <c r="BJ108" s="211">
        <v>62.692994522029821</v>
      </c>
      <c r="BK108" s="211">
        <v>342.15696529966561</v>
      </c>
      <c r="BL108" s="211">
        <v>8.3139395762562938</v>
      </c>
      <c r="BM108" s="211">
        <v>34.13462512906937</v>
      </c>
      <c r="BN108" s="211">
        <v>65.968739207587973</v>
      </c>
      <c r="BO108" s="211">
        <v>23.149156637394434</v>
      </c>
      <c r="BP108" s="211">
        <v>31.431917680210372</v>
      </c>
      <c r="BQ108" s="211">
        <v>57.333417522135903</v>
      </c>
      <c r="BR108" s="211">
        <v>31.52154021429627</v>
      </c>
      <c r="BS108" s="211">
        <v>22.575693788277881</v>
      </c>
      <c r="BT108" s="211">
        <v>1.8618270758112612</v>
      </c>
      <c r="BU108" s="211">
        <v>53.243018597833931</v>
      </c>
      <c r="BV108" s="211">
        <v>0</v>
      </c>
      <c r="BW108" s="211">
        <v>63.842736060794834</v>
      </c>
      <c r="BX108" s="211">
        <v>100.83157811207251</v>
      </c>
      <c r="BY108" s="211">
        <v>76.869983746373848</v>
      </c>
      <c r="BZ108" s="211">
        <v>129.24332118312449</v>
      </c>
      <c r="CA108" s="211">
        <v>19.349056630537259</v>
      </c>
      <c r="CB108" s="211">
        <v>293.37111080442179</v>
      </c>
      <c r="CC108" s="211">
        <v>135.96909079638493</v>
      </c>
      <c r="CD108" s="211">
        <v>58.283209155031294</v>
      </c>
      <c r="CE108" s="211">
        <v>41.852921912056203</v>
      </c>
      <c r="CF108" s="211">
        <v>22.998894522657565</v>
      </c>
      <c r="CG108" s="211">
        <v>36.683148559554866</v>
      </c>
      <c r="CH108" s="211">
        <v>19.3239530222477</v>
      </c>
      <c r="CI108" s="211">
        <v>93.889917972866442</v>
      </c>
      <c r="CJ108" s="211">
        <v>80.74587860766303</v>
      </c>
      <c r="CK108" s="211">
        <v>21.766965967025683</v>
      </c>
      <c r="CL108" s="211">
        <v>48.021456858581104</v>
      </c>
      <c r="CM108" s="211">
        <v>28.202359151360451</v>
      </c>
      <c r="CN108" s="211">
        <v>2.2046706309735185</v>
      </c>
      <c r="CO108" s="211">
        <v>40.797733724746656</v>
      </c>
      <c r="CP108" s="211">
        <v>77.353057568339381</v>
      </c>
      <c r="CQ108" s="211">
        <v>32.371775571497963</v>
      </c>
      <c r="CR108" s="211">
        <v>9.6707267822903979</v>
      </c>
      <c r="CS108" s="211">
        <v>25.204092186403795</v>
      </c>
      <c r="CT108" s="211">
        <v>55.71716331849499</v>
      </c>
      <c r="CU108" s="211">
        <v>200.71459414119636</v>
      </c>
      <c r="CV108" s="211">
        <v>117.65040154119609</v>
      </c>
      <c r="CW108" s="211">
        <v>105.20892862091789</v>
      </c>
      <c r="CX108" s="211">
        <v>106.89591939235392</v>
      </c>
      <c r="CY108" s="211">
        <v>16.05322646570465</v>
      </c>
      <c r="CZ108" s="211">
        <v>22.310418952502886</v>
      </c>
      <c r="DA108" s="211">
        <v>18.073039388290372</v>
      </c>
      <c r="DB108" s="211">
        <v>53.645870788607041</v>
      </c>
      <c r="DC108" s="211">
        <v>23.87643985742427</v>
      </c>
      <c r="DD108" s="211">
        <v>7.1347005844482165</v>
      </c>
      <c r="DE108" s="211">
        <v>23.407428099366932</v>
      </c>
      <c r="DF108" s="212">
        <v>3742.504677245885</v>
      </c>
      <c r="DG108" s="211">
        <v>5714.5758283982923</v>
      </c>
      <c r="DH108" s="211">
        <v>654.06172081886621</v>
      </c>
      <c r="DI108" s="211">
        <v>32.664342850901775</v>
      </c>
      <c r="DJ108" s="211">
        <v>943.33259905986529</v>
      </c>
      <c r="DK108" s="212">
        <v>7344.6344911279248</v>
      </c>
      <c r="DL108" s="211">
        <v>539.65658291618229</v>
      </c>
      <c r="DM108" s="211">
        <v>-1.5066326657953084</v>
      </c>
      <c r="DN108" s="211">
        <v>2.7187297771853598</v>
      </c>
      <c r="DO108" s="212">
        <v>540.86868002757228</v>
      </c>
      <c r="DP108" s="211">
        <v>55.591094637693679</v>
      </c>
      <c r="DQ108" s="211">
        <v>888.40309651398479</v>
      </c>
      <c r="DR108" s="212">
        <v>943.99419115167848</v>
      </c>
      <c r="DS108" s="213">
        <v>8829.4973623071746</v>
      </c>
      <c r="DT108" s="213">
        <v>12572.002039553059</v>
      </c>
    </row>
    <row r="109" spans="1:124" x14ac:dyDescent="0.25">
      <c r="A109" s="209">
        <v>2010</v>
      </c>
      <c r="B109" s="209" t="s">
        <v>332</v>
      </c>
      <c r="C109" s="210" t="s">
        <v>214</v>
      </c>
      <c r="D109" s="211">
        <v>3.3990302103992511</v>
      </c>
      <c r="E109" s="211">
        <v>4.5330810513695479</v>
      </c>
      <c r="F109" s="211">
        <v>0.26962226515305243</v>
      </c>
      <c r="G109" s="211">
        <v>0.42670405374802672</v>
      </c>
      <c r="H109" s="211">
        <v>9.47236585993703</v>
      </c>
      <c r="I109" s="211">
        <v>2.2701190979825978</v>
      </c>
      <c r="J109" s="211">
        <v>2.3990592093705354</v>
      </c>
      <c r="K109" s="211">
        <v>5.0067106097182412</v>
      </c>
      <c r="L109" s="211">
        <v>2.837281481225348</v>
      </c>
      <c r="M109" s="211">
        <v>0.21942035028570217</v>
      </c>
      <c r="N109" s="211">
        <v>2.4516255528240634</v>
      </c>
      <c r="O109" s="211">
        <v>2.3903337006172571</v>
      </c>
      <c r="P109" s="211">
        <v>5.5420747378787265</v>
      </c>
      <c r="Q109" s="211">
        <v>7.3014978892079938</v>
      </c>
      <c r="R109" s="211">
        <v>2.7003022720106866</v>
      </c>
      <c r="S109" s="211">
        <v>6.1731676558292978</v>
      </c>
      <c r="T109" s="211">
        <v>1.7057181317692043</v>
      </c>
      <c r="U109" s="211">
        <v>1.9341303315212746</v>
      </c>
      <c r="V109" s="211">
        <v>1.5966654064110188</v>
      </c>
      <c r="W109" s="211">
        <v>2.3008946770190826</v>
      </c>
      <c r="X109" s="211">
        <v>0.4243115993602386</v>
      </c>
      <c r="Y109" s="211">
        <v>1.8777663458477323</v>
      </c>
      <c r="Z109" s="211">
        <v>7.1419594023478599</v>
      </c>
      <c r="AA109" s="211">
        <v>6.6213428029935688</v>
      </c>
      <c r="AB109" s="211">
        <v>6.7037773544733605</v>
      </c>
      <c r="AC109" s="211">
        <v>2.8718213874889891</v>
      </c>
      <c r="AD109" s="211">
        <v>2.4009437352693928</v>
      </c>
      <c r="AE109" s="211">
        <v>4.3478827962041082</v>
      </c>
      <c r="AF109" s="211">
        <v>2.9126702756481779</v>
      </c>
      <c r="AG109" s="211">
        <v>6.7516568831428918</v>
      </c>
      <c r="AH109" s="211">
        <v>3.7900648790790172</v>
      </c>
      <c r="AI109" s="211">
        <v>19.788997017197726</v>
      </c>
      <c r="AJ109" s="211">
        <v>8.371776920111806</v>
      </c>
      <c r="AK109" s="211">
        <v>5.2821285520623151</v>
      </c>
      <c r="AL109" s="211">
        <v>5.1293449074090907</v>
      </c>
      <c r="AM109" s="211">
        <v>4.5025203224739592</v>
      </c>
      <c r="AN109" s="211">
        <v>3.6885490242743049</v>
      </c>
      <c r="AO109" s="211">
        <v>2.0498856650558888</v>
      </c>
      <c r="AP109" s="211">
        <v>10.957468585397079</v>
      </c>
      <c r="AQ109" s="211">
        <v>8.1263292651536361</v>
      </c>
      <c r="AR109" s="211">
        <v>6.2874370436544336</v>
      </c>
      <c r="AS109" s="211">
        <v>10.781512825928521</v>
      </c>
      <c r="AT109" s="211">
        <v>13.952200813544826</v>
      </c>
      <c r="AU109" s="211">
        <v>2.4204836599085762</v>
      </c>
      <c r="AV109" s="211">
        <v>14.054005272950398</v>
      </c>
      <c r="AW109" s="211">
        <v>1.7681526159292462</v>
      </c>
      <c r="AX109" s="211">
        <v>3.8933048301633031</v>
      </c>
      <c r="AY109" s="211">
        <v>3.4893762908740387</v>
      </c>
      <c r="AZ109" s="211">
        <v>0.28267186943078854</v>
      </c>
      <c r="BA109" s="211">
        <v>1.4464092024567043</v>
      </c>
      <c r="BB109" s="211">
        <v>4.8189823820938935</v>
      </c>
      <c r="BC109" s="211">
        <v>62.93767850192183</v>
      </c>
      <c r="BD109" s="211">
        <v>19.51007037236354</v>
      </c>
      <c r="BE109" s="211">
        <v>4.6218587701816336</v>
      </c>
      <c r="BF109" s="211">
        <v>0.52238037948940708</v>
      </c>
      <c r="BG109" s="211">
        <v>16.940072847349395</v>
      </c>
      <c r="BH109" s="211">
        <v>0.13539108506566347</v>
      </c>
      <c r="BI109" s="211">
        <v>131.37992041826905</v>
      </c>
      <c r="BJ109" s="211">
        <v>26.025818975415575</v>
      </c>
      <c r="BK109" s="211">
        <v>190.51634392957268</v>
      </c>
      <c r="BL109" s="211">
        <v>4.6292828507304913</v>
      </c>
      <c r="BM109" s="211">
        <v>14.22313780444067</v>
      </c>
      <c r="BN109" s="211">
        <v>33.969543865756748</v>
      </c>
      <c r="BO109" s="211">
        <v>11.93741126524511</v>
      </c>
      <c r="BP109" s="211">
        <v>18.954112277369617</v>
      </c>
      <c r="BQ109" s="211">
        <v>65.828805622629417</v>
      </c>
      <c r="BR109" s="211">
        <v>34.28458055151841</v>
      </c>
      <c r="BS109" s="211">
        <v>29.151946576420322</v>
      </c>
      <c r="BT109" s="211">
        <v>2.404173442357938</v>
      </c>
      <c r="BU109" s="211">
        <v>78.932378603126608</v>
      </c>
      <c r="BV109" s="211">
        <v>0</v>
      </c>
      <c r="BW109" s="211">
        <v>18.946439586659242</v>
      </c>
      <c r="BX109" s="211">
        <v>702.32919036140891</v>
      </c>
      <c r="BY109" s="211">
        <v>96.682014342643285</v>
      </c>
      <c r="BZ109" s="211">
        <v>38.700323858015693</v>
      </c>
      <c r="CA109" s="211">
        <v>7.2745406265220476</v>
      </c>
      <c r="CB109" s="211">
        <v>205.21920260497518</v>
      </c>
      <c r="CC109" s="211">
        <v>62.237650733740239</v>
      </c>
      <c r="CD109" s="211">
        <v>36.075959886360486</v>
      </c>
      <c r="CE109" s="211">
        <v>25.084750286655833</v>
      </c>
      <c r="CF109" s="211">
        <v>12.339474701867388</v>
      </c>
      <c r="CG109" s="211">
        <v>16.631434701711566</v>
      </c>
      <c r="CH109" s="211">
        <v>16.449151076195047</v>
      </c>
      <c r="CI109" s="211">
        <v>24.56687229736259</v>
      </c>
      <c r="CJ109" s="211">
        <v>38.844666335668911</v>
      </c>
      <c r="CK109" s="211">
        <v>6.5480390725976365</v>
      </c>
      <c r="CL109" s="211">
        <v>89.023338871786365</v>
      </c>
      <c r="CM109" s="211">
        <v>49.49354085832146</v>
      </c>
      <c r="CN109" s="211">
        <v>1.025673480599572</v>
      </c>
      <c r="CO109" s="211">
        <v>12.069880438745047</v>
      </c>
      <c r="CP109" s="211">
        <v>124.44372285265761</v>
      </c>
      <c r="CQ109" s="211">
        <v>12.582914714539312</v>
      </c>
      <c r="CR109" s="211">
        <v>17.940620515845179</v>
      </c>
      <c r="CS109" s="211">
        <v>40.038542746028696</v>
      </c>
      <c r="CT109" s="211">
        <v>62.360959902277045</v>
      </c>
      <c r="CU109" s="211">
        <v>237.36694573944041</v>
      </c>
      <c r="CV109" s="211">
        <v>128.20508528263434</v>
      </c>
      <c r="CW109" s="211">
        <v>45.694898579171486</v>
      </c>
      <c r="CX109" s="211">
        <v>197.85830822532162</v>
      </c>
      <c r="CY109" s="211">
        <v>123.1835652283126</v>
      </c>
      <c r="CZ109" s="211">
        <v>33.502851215344748</v>
      </c>
      <c r="DA109" s="211">
        <v>208.78162321151584</v>
      </c>
      <c r="DB109" s="211">
        <v>429.98469165657025</v>
      </c>
      <c r="DC109" s="211">
        <v>462.40957601898475</v>
      </c>
      <c r="DD109" s="211">
        <v>3.0606980648609876</v>
      </c>
      <c r="DE109" s="211">
        <v>27.060267504873888</v>
      </c>
      <c r="DF109" s="212">
        <v>4602.7878627916434</v>
      </c>
      <c r="DG109" s="211">
        <v>2354.4756237834067</v>
      </c>
      <c r="DH109" s="211">
        <v>3988.8786933532374</v>
      </c>
      <c r="DI109" s="211">
        <v>29.505886974453567</v>
      </c>
      <c r="DJ109" s="211">
        <v>264.3538086029522</v>
      </c>
      <c r="DK109" s="212">
        <v>6637.2140127140492</v>
      </c>
      <c r="DL109" s="211">
        <v>400.99288234497158</v>
      </c>
      <c r="DM109" s="211">
        <v>-0.8218358861677032</v>
      </c>
      <c r="DN109" s="211">
        <v>-1.0235233750808368</v>
      </c>
      <c r="DO109" s="212">
        <v>399.147523083723</v>
      </c>
      <c r="DP109" s="211">
        <v>52.918660350874319</v>
      </c>
      <c r="DQ109" s="211">
        <v>240.93285267594328</v>
      </c>
      <c r="DR109" s="212">
        <v>293.8515130268176</v>
      </c>
      <c r="DS109" s="213">
        <v>7330.2130488245894</v>
      </c>
      <c r="DT109" s="213">
        <v>11933.000911616233</v>
      </c>
    </row>
    <row r="110" spans="1:124" x14ac:dyDescent="0.25">
      <c r="A110" s="209">
        <v>2010</v>
      </c>
      <c r="B110" s="209" t="s">
        <v>333</v>
      </c>
      <c r="C110" s="210" t="s">
        <v>215</v>
      </c>
      <c r="D110" s="211">
        <v>1.0357096488230104</v>
      </c>
      <c r="E110" s="211">
        <v>0.1055417401105101</v>
      </c>
      <c r="F110" s="211">
        <v>7.5789855349324781E-2</v>
      </c>
      <c r="G110" s="211">
        <v>0.24537295620087529</v>
      </c>
      <c r="H110" s="211">
        <v>7.026837196607933</v>
      </c>
      <c r="I110" s="211">
        <v>0.71454278341231359</v>
      </c>
      <c r="J110" s="211">
        <v>0.92569648927359238</v>
      </c>
      <c r="K110" s="211">
        <v>2.0659741896592458</v>
      </c>
      <c r="L110" s="211">
        <v>1.27110239268721</v>
      </c>
      <c r="M110" s="211">
        <v>5.4309713976512512E-2</v>
      </c>
      <c r="N110" s="211">
        <v>0.90345792057078766</v>
      </c>
      <c r="O110" s="211">
        <v>0.84081224205692506</v>
      </c>
      <c r="P110" s="211">
        <v>1.1750209568778733</v>
      </c>
      <c r="Q110" s="211">
        <v>2.9337589368267984</v>
      </c>
      <c r="R110" s="211">
        <v>0.70345268972682695</v>
      </c>
      <c r="S110" s="211">
        <v>2.4735473433037041</v>
      </c>
      <c r="T110" s="211">
        <v>0.96114426196175529</v>
      </c>
      <c r="U110" s="211">
        <v>0.38134075201650286</v>
      </c>
      <c r="V110" s="211">
        <v>0.73411783206675996</v>
      </c>
      <c r="W110" s="211">
        <v>1.3793190029419047</v>
      </c>
      <c r="X110" s="211">
        <v>0.34058717624143353</v>
      </c>
      <c r="Y110" s="211">
        <v>0.92842453539616565</v>
      </c>
      <c r="Z110" s="211">
        <v>2.1834103978175667</v>
      </c>
      <c r="AA110" s="211">
        <v>2.276506929555965</v>
      </c>
      <c r="AB110" s="211">
        <v>2.1729519570458748</v>
      </c>
      <c r="AC110" s="211">
        <v>1.049657633830982</v>
      </c>
      <c r="AD110" s="211">
        <v>0.72370257567708096</v>
      </c>
      <c r="AE110" s="211">
        <v>2.2732581159885346</v>
      </c>
      <c r="AF110" s="211">
        <v>0.47520369786488303</v>
      </c>
      <c r="AG110" s="211">
        <v>3.4343542955600856</v>
      </c>
      <c r="AH110" s="211">
        <v>0.50962829830364265</v>
      </c>
      <c r="AI110" s="211">
        <v>9.2324717546509678</v>
      </c>
      <c r="AJ110" s="211">
        <v>1.7297731080311654</v>
      </c>
      <c r="AK110" s="211">
        <v>1.4540001907537801</v>
      </c>
      <c r="AL110" s="211">
        <v>1.7891925250163803</v>
      </c>
      <c r="AM110" s="211">
        <v>3.093380225237512</v>
      </c>
      <c r="AN110" s="211">
        <v>1.8426020916210704</v>
      </c>
      <c r="AO110" s="211">
        <v>0.78251622297802392</v>
      </c>
      <c r="AP110" s="211">
        <v>2.1423165768835029</v>
      </c>
      <c r="AQ110" s="211">
        <v>2.4502962786011908</v>
      </c>
      <c r="AR110" s="211">
        <v>3.3874261311666802</v>
      </c>
      <c r="AS110" s="211">
        <v>5.0098001685680345</v>
      </c>
      <c r="AT110" s="211">
        <v>5.7217069200597033</v>
      </c>
      <c r="AU110" s="211">
        <v>0.80449506587495745</v>
      </c>
      <c r="AV110" s="211">
        <v>11.905202365105149</v>
      </c>
      <c r="AW110" s="211">
        <v>0.91628417703434528</v>
      </c>
      <c r="AX110" s="211">
        <v>1.1758376997545696</v>
      </c>
      <c r="AY110" s="211">
        <v>2.0112739268804649</v>
      </c>
      <c r="AZ110" s="211">
        <v>0.20670953137700235</v>
      </c>
      <c r="BA110" s="211">
        <v>1.0599513739082058</v>
      </c>
      <c r="BB110" s="211">
        <v>2.0049441837560544</v>
      </c>
      <c r="BC110" s="211">
        <v>14.102611350174675</v>
      </c>
      <c r="BD110" s="211">
        <v>4.4989607494364652</v>
      </c>
      <c r="BE110" s="211">
        <v>2.764562910667502</v>
      </c>
      <c r="BF110" s="211">
        <v>0.72556619953252444</v>
      </c>
      <c r="BG110" s="211">
        <v>16.261751841624005</v>
      </c>
      <c r="BH110" s="211">
        <v>0.10881641146753522</v>
      </c>
      <c r="BI110" s="211">
        <v>61.320800583618407</v>
      </c>
      <c r="BJ110" s="211">
        <v>27.313571797960311</v>
      </c>
      <c r="BK110" s="211">
        <v>105.38872353817273</v>
      </c>
      <c r="BL110" s="211">
        <v>2.5607997743017266</v>
      </c>
      <c r="BM110" s="211">
        <v>9.2836373412962185</v>
      </c>
      <c r="BN110" s="211">
        <v>23.235273734722274</v>
      </c>
      <c r="BO110" s="211">
        <v>16.085888354025542</v>
      </c>
      <c r="BP110" s="211">
        <v>25.751581245453011</v>
      </c>
      <c r="BQ110" s="211">
        <v>12.95293406945904</v>
      </c>
      <c r="BR110" s="211">
        <v>14.240608546878002</v>
      </c>
      <c r="BS110" s="211">
        <v>11.242473202477751</v>
      </c>
      <c r="BT110" s="211">
        <v>0.92717155024152687</v>
      </c>
      <c r="BU110" s="211">
        <v>15.274600097858603</v>
      </c>
      <c r="BV110" s="211">
        <v>0</v>
      </c>
      <c r="BW110" s="211">
        <v>5.917385855362526</v>
      </c>
      <c r="BX110" s="211">
        <v>16.362782338269646</v>
      </c>
      <c r="BY110" s="211">
        <v>39.345748729325713</v>
      </c>
      <c r="BZ110" s="211">
        <v>45.828706597190731</v>
      </c>
      <c r="CA110" s="211">
        <v>8.6018317408358627</v>
      </c>
      <c r="CB110" s="211">
        <v>102.39384284548895</v>
      </c>
      <c r="CC110" s="211">
        <v>47.909472367850299</v>
      </c>
      <c r="CD110" s="211">
        <v>57.874871824233168</v>
      </c>
      <c r="CE110" s="211">
        <v>14.790553209542031</v>
      </c>
      <c r="CF110" s="211">
        <v>5.9720896413835458</v>
      </c>
      <c r="CG110" s="211">
        <v>12.093704935679147</v>
      </c>
      <c r="CH110" s="211">
        <v>11.225499489055032</v>
      </c>
      <c r="CI110" s="211">
        <v>17.483026900379627</v>
      </c>
      <c r="CJ110" s="211">
        <v>27.257746127735967</v>
      </c>
      <c r="CK110" s="211">
        <v>3.796361540639233</v>
      </c>
      <c r="CL110" s="211">
        <v>15.735246325118696</v>
      </c>
      <c r="CM110" s="211">
        <v>9.2427609898235676</v>
      </c>
      <c r="CN110" s="211">
        <v>0.83392170934400733</v>
      </c>
      <c r="CO110" s="211">
        <v>8.4601113481102139</v>
      </c>
      <c r="CP110" s="211">
        <v>11.265748580662235</v>
      </c>
      <c r="CQ110" s="211">
        <v>7.3416782155428164</v>
      </c>
      <c r="CR110" s="211">
        <v>3.0209671494312698</v>
      </c>
      <c r="CS110" s="211">
        <v>6.4275728577761706</v>
      </c>
      <c r="CT110" s="211">
        <v>10.5339611272107</v>
      </c>
      <c r="CU110" s="211">
        <v>278.34146885158299</v>
      </c>
      <c r="CV110" s="211">
        <v>55.841733757104429</v>
      </c>
      <c r="CW110" s="211">
        <v>110.7740413885499</v>
      </c>
      <c r="CX110" s="211">
        <v>31.574736979208357</v>
      </c>
      <c r="CY110" s="211">
        <v>4.3446243009739423</v>
      </c>
      <c r="CZ110" s="211">
        <v>3.0566235223209088</v>
      </c>
      <c r="DA110" s="211">
        <v>7.0178076247306871</v>
      </c>
      <c r="DB110" s="211">
        <v>12.380115865099887</v>
      </c>
      <c r="DC110" s="211">
        <v>5.4666324360088563</v>
      </c>
      <c r="DD110" s="211">
        <v>8.8113881702763805</v>
      </c>
      <c r="DE110" s="211">
        <v>9.3100955260577738</v>
      </c>
      <c r="DF110" s="212">
        <v>1481.7699092022647</v>
      </c>
      <c r="DG110" s="211">
        <v>833.10010454533017</v>
      </c>
      <c r="DH110" s="211">
        <v>8.0733134906556767</v>
      </c>
      <c r="DI110" s="211">
        <v>2.2327283648301184</v>
      </c>
      <c r="DJ110" s="211">
        <v>23.482701936545901</v>
      </c>
      <c r="DK110" s="212">
        <v>866.88884833736188</v>
      </c>
      <c r="DL110" s="211">
        <v>455.86818695360091</v>
      </c>
      <c r="DM110" s="211">
        <v>-1.7956255742567123E-2</v>
      </c>
      <c r="DN110" s="211">
        <v>1.6537361428510038</v>
      </c>
      <c r="DO110" s="212">
        <v>457.50396684070938</v>
      </c>
      <c r="DP110" s="211">
        <v>20.238736232973487</v>
      </c>
      <c r="DQ110" s="211">
        <v>391.59865369555678</v>
      </c>
      <c r="DR110" s="212">
        <v>411.83738992853029</v>
      </c>
      <c r="DS110" s="213">
        <v>1736.2302051066015</v>
      </c>
      <c r="DT110" s="213">
        <v>3218.0001143088662</v>
      </c>
    </row>
    <row r="111" spans="1:124" ht="15.75" thickBot="1" x14ac:dyDescent="0.3">
      <c r="A111" s="209">
        <v>2010</v>
      </c>
      <c r="B111" s="209" t="s">
        <v>334</v>
      </c>
      <c r="C111" s="210" t="s">
        <v>216</v>
      </c>
      <c r="D111" s="211">
        <v>16.258953152748447</v>
      </c>
      <c r="E111" s="211">
        <v>1.7870704767921048</v>
      </c>
      <c r="F111" s="211">
        <v>4.3443261196907415</v>
      </c>
      <c r="G111" s="211">
        <v>1.2998161727300204</v>
      </c>
      <c r="H111" s="211">
        <v>38.500997696848678</v>
      </c>
      <c r="I111" s="211">
        <v>7.8494146397874625</v>
      </c>
      <c r="J111" s="211">
        <v>7.7069672337443098</v>
      </c>
      <c r="K111" s="211">
        <v>17.912821591555762</v>
      </c>
      <c r="L111" s="211">
        <v>13.231443688732675</v>
      </c>
      <c r="M111" s="211">
        <v>0.81890432040084526</v>
      </c>
      <c r="N111" s="211">
        <v>10.148647340806088</v>
      </c>
      <c r="O111" s="211">
        <v>11.406347385381796</v>
      </c>
      <c r="P111" s="211">
        <v>11.177336715245977</v>
      </c>
      <c r="Q111" s="211">
        <v>28.317913063084667</v>
      </c>
      <c r="R111" s="211">
        <v>5.9884815324202174</v>
      </c>
      <c r="S111" s="211">
        <v>21.337923341108635</v>
      </c>
      <c r="T111" s="211">
        <v>8.8624022500331048</v>
      </c>
      <c r="U111" s="211">
        <v>3.31312157098569</v>
      </c>
      <c r="V111" s="211">
        <v>6.9993487718847174</v>
      </c>
      <c r="W111" s="211">
        <v>4.6765964523544428</v>
      </c>
      <c r="X111" s="211">
        <v>2.0027288820560933</v>
      </c>
      <c r="Y111" s="211">
        <v>7.5975527669374596</v>
      </c>
      <c r="Z111" s="211">
        <v>21.309659191958058</v>
      </c>
      <c r="AA111" s="211">
        <v>17.530499584858312</v>
      </c>
      <c r="AB111" s="211">
        <v>15.030413799042453</v>
      </c>
      <c r="AC111" s="211">
        <v>7.4344858144179389</v>
      </c>
      <c r="AD111" s="211">
        <v>8.5771381307217602</v>
      </c>
      <c r="AE111" s="211">
        <v>11.306098270094639</v>
      </c>
      <c r="AF111" s="211">
        <v>5.9164930182673467</v>
      </c>
      <c r="AG111" s="211">
        <v>31.496848778276306</v>
      </c>
      <c r="AH111" s="211">
        <v>5.8571243788596945</v>
      </c>
      <c r="AI111" s="211">
        <v>51.897679166251123</v>
      </c>
      <c r="AJ111" s="211">
        <v>17.891855902198131</v>
      </c>
      <c r="AK111" s="211">
        <v>17.73903844496169</v>
      </c>
      <c r="AL111" s="211">
        <v>17.80223140907793</v>
      </c>
      <c r="AM111" s="211">
        <v>19.696928393118807</v>
      </c>
      <c r="AN111" s="211">
        <v>12.630617782655403</v>
      </c>
      <c r="AO111" s="211">
        <v>3.7887045247875175</v>
      </c>
      <c r="AP111" s="211">
        <v>26.96813833380228</v>
      </c>
      <c r="AQ111" s="211">
        <v>21.784823570287607</v>
      </c>
      <c r="AR111" s="211">
        <v>17.041813997833554</v>
      </c>
      <c r="AS111" s="211">
        <v>33.280499135164398</v>
      </c>
      <c r="AT111" s="211">
        <v>57.690808463777152</v>
      </c>
      <c r="AU111" s="211">
        <v>4.9744795022854955</v>
      </c>
      <c r="AV111" s="211">
        <v>54.441823998095664</v>
      </c>
      <c r="AW111" s="211">
        <v>6.1698742385728433</v>
      </c>
      <c r="AX111" s="211">
        <v>8.7277170408626041</v>
      </c>
      <c r="AY111" s="211">
        <v>12.335030151500122</v>
      </c>
      <c r="AZ111" s="211">
        <v>1.3224022933419683</v>
      </c>
      <c r="BA111" s="211">
        <v>4.6818399833723987</v>
      </c>
      <c r="BB111" s="211">
        <v>19.003566483442782</v>
      </c>
      <c r="BC111" s="211">
        <v>156.54705372136743</v>
      </c>
      <c r="BD111" s="211">
        <v>51.585808002029999</v>
      </c>
      <c r="BE111" s="211">
        <v>12.303263562824197</v>
      </c>
      <c r="BF111" s="211">
        <v>2.4693516575680596</v>
      </c>
      <c r="BG111" s="211">
        <v>55.793788528204416</v>
      </c>
      <c r="BH111" s="211">
        <v>1.9243831017826485</v>
      </c>
      <c r="BI111" s="211">
        <v>422.59771639232792</v>
      </c>
      <c r="BJ111" s="211">
        <v>154.5610938952675</v>
      </c>
      <c r="BK111" s="211">
        <v>715.24661304164749</v>
      </c>
      <c r="BL111" s="211">
        <v>17.379500422392933</v>
      </c>
      <c r="BM111" s="211">
        <v>37.305707964914106</v>
      </c>
      <c r="BN111" s="211">
        <v>121.01882010785377</v>
      </c>
      <c r="BO111" s="211">
        <v>72.862640520993352</v>
      </c>
      <c r="BP111" s="211">
        <v>107.09666529182824</v>
      </c>
      <c r="BQ111" s="211">
        <v>94.778295031560589</v>
      </c>
      <c r="BR111" s="211">
        <v>101.61333891582231</v>
      </c>
      <c r="BS111" s="211">
        <v>61.083114665715904</v>
      </c>
      <c r="BT111" s="211">
        <v>5.0375504658273034</v>
      </c>
      <c r="BU111" s="211">
        <v>139.651382103196</v>
      </c>
      <c r="BV111" s="211">
        <v>12.614643727219697</v>
      </c>
      <c r="BW111" s="211">
        <v>66.986829162558038</v>
      </c>
      <c r="BX111" s="211">
        <v>173.63406398934242</v>
      </c>
      <c r="BY111" s="211">
        <v>202.33384537308041</v>
      </c>
      <c r="BZ111" s="211">
        <v>245.93919923833133</v>
      </c>
      <c r="CA111" s="211">
        <v>43.042670378984184</v>
      </c>
      <c r="CB111" s="211">
        <v>566.82712389845278</v>
      </c>
      <c r="CC111" s="211">
        <v>247.55046992739474</v>
      </c>
      <c r="CD111" s="211">
        <v>190.76548837665695</v>
      </c>
      <c r="CE111" s="211">
        <v>98.312772473792251</v>
      </c>
      <c r="CF111" s="211">
        <v>37.840357280595143</v>
      </c>
      <c r="CG111" s="211">
        <v>73.569294785734229</v>
      </c>
      <c r="CH111" s="211">
        <v>56.398430811638207</v>
      </c>
      <c r="CI111" s="211">
        <v>135.09540547295038</v>
      </c>
      <c r="CJ111" s="211">
        <v>152.85800195741729</v>
      </c>
      <c r="CK111" s="211">
        <v>40.905582344712954</v>
      </c>
      <c r="CL111" s="211">
        <v>98.318455903277695</v>
      </c>
      <c r="CM111" s="211">
        <v>100.48863712294997</v>
      </c>
      <c r="CN111" s="211">
        <v>6.8019401488661302</v>
      </c>
      <c r="CO111" s="211">
        <v>81.824802245073883</v>
      </c>
      <c r="CP111" s="211">
        <v>80.135055037291124</v>
      </c>
      <c r="CQ111" s="211">
        <v>41.250149538894505</v>
      </c>
      <c r="CR111" s="211">
        <v>24.255116363665135</v>
      </c>
      <c r="CS111" s="211">
        <v>47.38840421746233</v>
      </c>
      <c r="CT111" s="211">
        <v>160.28156196494245</v>
      </c>
      <c r="CU111" s="211">
        <v>411.87127148321997</v>
      </c>
      <c r="CV111" s="211">
        <v>268.86582567936631</v>
      </c>
      <c r="CW111" s="211">
        <v>249.87425100230166</v>
      </c>
      <c r="CX111" s="211">
        <v>207.61425514186169</v>
      </c>
      <c r="CY111" s="211">
        <v>54.556457155880125</v>
      </c>
      <c r="CZ111" s="211">
        <v>32.3245965159213</v>
      </c>
      <c r="DA111" s="211">
        <v>50.77272322241506</v>
      </c>
      <c r="DB111" s="211">
        <v>80.751101539217984</v>
      </c>
      <c r="DC111" s="211">
        <v>47.080836909161199</v>
      </c>
      <c r="DD111" s="211">
        <v>14.832088116071102</v>
      </c>
      <c r="DE111" s="211">
        <v>107.32346961692598</v>
      </c>
      <c r="DF111" s="212">
        <v>7608.0090144639662</v>
      </c>
      <c r="DG111" s="211">
        <v>7859.2874529855044</v>
      </c>
      <c r="DH111" s="211">
        <v>622.77206233889297</v>
      </c>
      <c r="DI111" s="211">
        <v>117.95845953552116</v>
      </c>
      <c r="DJ111" s="211">
        <v>1012.6220671452331</v>
      </c>
      <c r="DK111" s="212">
        <v>9612.6400420051523</v>
      </c>
      <c r="DL111" s="211">
        <v>2022.2065178354164</v>
      </c>
      <c r="DM111" s="211">
        <v>-1.5863966991771494</v>
      </c>
      <c r="DN111" s="211">
        <v>28.585476007842143</v>
      </c>
      <c r="DO111" s="212">
        <v>2049.2055971440814</v>
      </c>
      <c r="DP111" s="211">
        <v>264.49799848549924</v>
      </c>
      <c r="DQ111" s="211">
        <v>1915.6015742355264</v>
      </c>
      <c r="DR111" s="212">
        <v>2180.0995727210257</v>
      </c>
      <c r="DS111" s="213">
        <v>13841.945211870259</v>
      </c>
      <c r="DT111" s="213">
        <v>21449.954226334226</v>
      </c>
    </row>
    <row r="112" spans="1:124" ht="16.5" thickTop="1" thickBot="1" x14ac:dyDescent="0.3">
      <c r="A112" s="215">
        <v>2010</v>
      </c>
      <c r="B112" s="215" t="s">
        <v>335</v>
      </c>
      <c r="C112" s="216" t="s">
        <v>336</v>
      </c>
      <c r="D112" s="217">
        <v>10419.000000000004</v>
      </c>
      <c r="E112" s="217">
        <v>668</v>
      </c>
      <c r="F112" s="217">
        <v>402.00000000000006</v>
      </c>
      <c r="G112" s="217">
        <v>433.99999999999994</v>
      </c>
      <c r="H112" s="217">
        <v>9458.0000000000018</v>
      </c>
      <c r="I112" s="217">
        <v>1394.0000000000002</v>
      </c>
      <c r="J112" s="217">
        <v>1679.0000000000009</v>
      </c>
      <c r="K112" s="217">
        <v>9065.0000000000055</v>
      </c>
      <c r="L112" s="217">
        <v>3809.0000000000032</v>
      </c>
      <c r="M112" s="217">
        <v>176.00000000000003</v>
      </c>
      <c r="N112" s="217">
        <v>5351.9999999999991</v>
      </c>
      <c r="O112" s="217">
        <v>3365</v>
      </c>
      <c r="P112" s="217">
        <v>3708.0000000000014</v>
      </c>
      <c r="Q112" s="217">
        <v>7689.9999999999991</v>
      </c>
      <c r="R112" s="217">
        <v>2445</v>
      </c>
      <c r="S112" s="217">
        <v>4172</v>
      </c>
      <c r="T112" s="217">
        <v>2560.0000000000009</v>
      </c>
      <c r="U112" s="217">
        <v>690.00000000000011</v>
      </c>
      <c r="V112" s="217">
        <v>1564.9999999999991</v>
      </c>
      <c r="W112" s="217">
        <v>1098.0000000000007</v>
      </c>
      <c r="X112" s="217">
        <v>355.00000000000023</v>
      </c>
      <c r="Y112" s="217">
        <v>2502.9999999999995</v>
      </c>
      <c r="Z112" s="217">
        <v>4184</v>
      </c>
      <c r="AA112" s="217">
        <v>4186.9999999999991</v>
      </c>
      <c r="AB112" s="217">
        <v>5394</v>
      </c>
      <c r="AC112" s="217">
        <v>1205</v>
      </c>
      <c r="AD112" s="217">
        <v>2826</v>
      </c>
      <c r="AE112" s="217">
        <v>2012.0000000000002</v>
      </c>
      <c r="AF112" s="217">
        <v>1611.0000000000002</v>
      </c>
      <c r="AG112" s="217">
        <v>6273.9999999999982</v>
      </c>
      <c r="AH112" s="217">
        <v>900.00000000000011</v>
      </c>
      <c r="AI112" s="217">
        <v>6071.9999999999964</v>
      </c>
      <c r="AJ112" s="217">
        <v>5601</v>
      </c>
      <c r="AK112" s="217">
        <v>3666.0000000000005</v>
      </c>
      <c r="AL112" s="217">
        <v>2650.0000000000009</v>
      </c>
      <c r="AM112" s="217">
        <v>4564.9999999999982</v>
      </c>
      <c r="AN112" s="217">
        <v>2113.0000000000005</v>
      </c>
      <c r="AO112" s="217">
        <v>1354.0000000000009</v>
      </c>
      <c r="AP112" s="217">
        <v>9117.9999999999982</v>
      </c>
      <c r="AQ112" s="217">
        <v>8127.9999999999955</v>
      </c>
      <c r="AR112" s="217">
        <v>4516.0000000000009</v>
      </c>
      <c r="AS112" s="217">
        <v>10194.999999999995</v>
      </c>
      <c r="AT112" s="217">
        <v>21163.000000000004</v>
      </c>
      <c r="AU112" s="217">
        <v>1144.9999999999995</v>
      </c>
      <c r="AV112" s="217">
        <v>6492.9999999999991</v>
      </c>
      <c r="AW112" s="217">
        <v>1585.0000000000011</v>
      </c>
      <c r="AX112" s="217">
        <v>3673.9999999999973</v>
      </c>
      <c r="AY112" s="217">
        <v>3773.9999999999991</v>
      </c>
      <c r="AZ112" s="217">
        <v>334.00000000000006</v>
      </c>
      <c r="BA112" s="217">
        <v>2017.9999999999989</v>
      </c>
      <c r="BB112" s="217">
        <v>4177.0000000000009</v>
      </c>
      <c r="BC112" s="217">
        <v>46005.999999999993</v>
      </c>
      <c r="BD112" s="217">
        <v>12100.000000000007</v>
      </c>
      <c r="BE112" s="217">
        <v>1829.0000000000007</v>
      </c>
      <c r="BF112" s="217">
        <v>1951.0000000000005</v>
      </c>
      <c r="BG112" s="217">
        <v>9728.0000000000018</v>
      </c>
      <c r="BH112" s="217">
        <v>130.99999999999997</v>
      </c>
      <c r="BI112" s="217">
        <v>97412.000000000044</v>
      </c>
      <c r="BJ112" s="217">
        <v>13760.000000000002</v>
      </c>
      <c r="BK112" s="218">
        <v>94037.003362007512</v>
      </c>
      <c r="BL112" s="218">
        <v>1826.9966379924988</v>
      </c>
      <c r="BM112" s="217">
        <v>5828.9999999999991</v>
      </c>
      <c r="BN112" s="217">
        <v>15915.000000000002</v>
      </c>
      <c r="BO112" s="217">
        <v>7678.0000000000018</v>
      </c>
      <c r="BP112" s="217">
        <v>6012.9999999999982</v>
      </c>
      <c r="BQ112" s="217">
        <v>18968</v>
      </c>
      <c r="BR112" s="217">
        <v>5617.9999999999991</v>
      </c>
      <c r="BS112" s="218">
        <v>6234.5920088478115</v>
      </c>
      <c r="BT112" s="218">
        <v>1252.4079911521899</v>
      </c>
      <c r="BU112" s="218">
        <v>12591.070181000898</v>
      </c>
      <c r="BV112" s="218">
        <v>6565.9298189991032</v>
      </c>
      <c r="BW112" s="217">
        <v>8769.0000000000018</v>
      </c>
      <c r="BX112" s="217">
        <v>9515</v>
      </c>
      <c r="BY112" s="217">
        <v>13380</v>
      </c>
      <c r="BZ112" s="217">
        <v>14911.000000000004</v>
      </c>
      <c r="CA112" s="217">
        <v>2183.9999999999991</v>
      </c>
      <c r="CB112" s="217">
        <v>46502.999999999985</v>
      </c>
      <c r="CC112" s="217">
        <v>30662.999999999993</v>
      </c>
      <c r="CD112" s="217">
        <v>11237</v>
      </c>
      <c r="CE112" s="217">
        <v>23519.999999999996</v>
      </c>
      <c r="CF112" s="217">
        <v>45501.000000000007</v>
      </c>
      <c r="CG112" s="217">
        <v>7193.0000000000018</v>
      </c>
      <c r="CH112" s="217">
        <v>3605.0000000000005</v>
      </c>
      <c r="CI112" s="217">
        <v>11942.999999999995</v>
      </c>
      <c r="CJ112" s="217">
        <v>17914.999999999996</v>
      </c>
      <c r="CK112" s="217">
        <v>3166.9999999999995</v>
      </c>
      <c r="CL112" s="217">
        <v>7250</v>
      </c>
      <c r="CM112" s="217">
        <v>5190</v>
      </c>
      <c r="CN112" s="217">
        <v>717</v>
      </c>
      <c r="CO112" s="217">
        <v>5819</v>
      </c>
      <c r="CP112" s="217">
        <v>9049</v>
      </c>
      <c r="CQ112" s="217">
        <v>6541</v>
      </c>
      <c r="CR112" s="217">
        <v>1395</v>
      </c>
      <c r="CS112" s="217">
        <v>6018.9999999999991</v>
      </c>
      <c r="CT112" s="217">
        <v>9493.0000000000036</v>
      </c>
      <c r="CU112" s="217">
        <v>45084</v>
      </c>
      <c r="CV112" s="217">
        <v>25378</v>
      </c>
      <c r="CW112" s="217">
        <v>35423.000000000007</v>
      </c>
      <c r="CX112" s="217">
        <v>29984.000000000007</v>
      </c>
      <c r="CY112" s="217">
        <v>2493.9999999999995</v>
      </c>
      <c r="CZ112" s="217">
        <v>1388.9999999999995</v>
      </c>
      <c r="DA112" s="217">
        <v>3400.0000000000018</v>
      </c>
      <c r="DB112" s="217">
        <v>5610</v>
      </c>
      <c r="DC112" s="217">
        <v>2668.9999999999995</v>
      </c>
      <c r="DD112" s="217">
        <v>943.99999999999977</v>
      </c>
      <c r="DE112" s="217">
        <v>4570</v>
      </c>
      <c r="DF112" s="217">
        <v>1027811.0000000003</v>
      </c>
      <c r="DG112" s="217">
        <v>720305.99999999988</v>
      </c>
      <c r="DH112" s="217">
        <v>37562</v>
      </c>
      <c r="DI112" s="217">
        <v>205140</v>
      </c>
      <c r="DJ112" s="217">
        <v>131398.00000000003</v>
      </c>
      <c r="DK112" s="217">
        <v>1094406</v>
      </c>
      <c r="DL112" s="217">
        <v>177354.99999999991</v>
      </c>
      <c r="DM112" s="217">
        <v>205.00000000000006</v>
      </c>
      <c r="DN112" s="217">
        <v>1244.9999999999993</v>
      </c>
      <c r="DO112" s="217">
        <v>178805</v>
      </c>
      <c r="DP112" s="217">
        <v>233159.99999999991</v>
      </c>
      <c r="DQ112" s="217">
        <v>176998</v>
      </c>
      <c r="DR112" s="217">
        <v>410158.00000000006</v>
      </c>
      <c r="DS112" s="217">
        <v>1683368.9999999998</v>
      </c>
      <c r="DT112" s="217">
        <v>2711179.9999999995</v>
      </c>
    </row>
    <row r="113" spans="1:124" ht="16.5" thickTop="1" thickBot="1" x14ac:dyDescent="0.3">
      <c r="A113" s="209">
        <v>2010</v>
      </c>
      <c r="B113" s="209" t="s">
        <v>337</v>
      </c>
      <c r="C113" s="210" t="s">
        <v>338</v>
      </c>
      <c r="D113" s="211">
        <v>3230</v>
      </c>
      <c r="E113" s="211">
        <v>108</v>
      </c>
      <c r="F113" s="211">
        <v>158</v>
      </c>
      <c r="G113" s="211">
        <v>117</v>
      </c>
      <c r="H113" s="211">
        <v>1883</v>
      </c>
      <c r="I113" s="211">
        <v>873</v>
      </c>
      <c r="J113" s="211">
        <v>157</v>
      </c>
      <c r="K113" s="211">
        <v>1778</v>
      </c>
      <c r="L113" s="211">
        <v>886</v>
      </c>
      <c r="M113" s="211">
        <v>359</v>
      </c>
      <c r="N113" s="211">
        <v>1035</v>
      </c>
      <c r="O113" s="211">
        <v>801</v>
      </c>
      <c r="P113" s="211">
        <v>824</v>
      </c>
      <c r="Q113" s="211">
        <v>2442</v>
      </c>
      <c r="R113" s="211">
        <v>1223</v>
      </c>
      <c r="S113" s="211">
        <v>920</v>
      </c>
      <c r="T113" s="211">
        <v>64</v>
      </c>
      <c r="U113" s="211">
        <v>158</v>
      </c>
      <c r="V113" s="211">
        <v>1567</v>
      </c>
      <c r="W113" s="211">
        <v>571</v>
      </c>
      <c r="X113" s="211">
        <v>188</v>
      </c>
      <c r="Y113" s="211">
        <v>1783</v>
      </c>
      <c r="Z113" s="211">
        <v>3610</v>
      </c>
      <c r="AA113" s="211">
        <v>1689</v>
      </c>
      <c r="AB113" s="211">
        <v>16139</v>
      </c>
      <c r="AC113" s="211">
        <v>909</v>
      </c>
      <c r="AD113" s="211">
        <v>726</v>
      </c>
      <c r="AE113" s="211">
        <v>2437</v>
      </c>
      <c r="AF113" s="211">
        <v>1148</v>
      </c>
      <c r="AG113" s="211">
        <v>8636</v>
      </c>
      <c r="AH113" s="211">
        <v>846</v>
      </c>
      <c r="AI113" s="211">
        <v>3688</v>
      </c>
      <c r="AJ113" s="211">
        <v>5521</v>
      </c>
      <c r="AK113" s="211">
        <v>1365</v>
      </c>
      <c r="AL113" s="211">
        <v>1575</v>
      </c>
      <c r="AM113" s="211">
        <v>2540</v>
      </c>
      <c r="AN113" s="211">
        <v>5102</v>
      </c>
      <c r="AO113" s="211">
        <v>407</v>
      </c>
      <c r="AP113" s="211">
        <v>5427</v>
      </c>
      <c r="AQ113" s="211">
        <v>3060</v>
      </c>
      <c r="AR113" s="211">
        <v>3573</v>
      </c>
      <c r="AS113" s="211">
        <v>4793</v>
      </c>
      <c r="AT113" s="211">
        <v>9319</v>
      </c>
      <c r="AU113" s="211">
        <v>675</v>
      </c>
      <c r="AV113" s="211">
        <v>6213</v>
      </c>
      <c r="AW113" s="211">
        <v>174</v>
      </c>
      <c r="AX113" s="211">
        <v>285</v>
      </c>
      <c r="AY113" s="211">
        <v>403</v>
      </c>
      <c r="AZ113" s="211">
        <v>9</v>
      </c>
      <c r="BA113" s="211">
        <v>412</v>
      </c>
      <c r="BB113" s="211">
        <v>494</v>
      </c>
      <c r="BC113" s="211">
        <v>9444</v>
      </c>
      <c r="BD113" s="211">
        <v>3740</v>
      </c>
      <c r="BE113" s="211">
        <v>230</v>
      </c>
      <c r="BF113" s="211">
        <v>57</v>
      </c>
      <c r="BG113" s="211">
        <v>1327</v>
      </c>
      <c r="BH113" s="211">
        <v>10</v>
      </c>
      <c r="BI113" s="211">
        <v>13541</v>
      </c>
      <c r="BJ113" s="211">
        <v>5589</v>
      </c>
      <c r="BK113" s="211">
        <v>11630.971445034313</v>
      </c>
      <c r="BL113" s="211">
        <v>960.02855496568702</v>
      </c>
      <c r="BM113" s="211">
        <v>326</v>
      </c>
      <c r="BN113" s="211">
        <v>3914</v>
      </c>
      <c r="BO113" s="211">
        <v>2020</v>
      </c>
      <c r="BP113" s="211">
        <v>3506</v>
      </c>
      <c r="BQ113" s="211">
        <v>1984</v>
      </c>
      <c r="BR113" s="211">
        <v>1685</v>
      </c>
      <c r="BS113" s="211">
        <v>2466</v>
      </c>
      <c r="BT113" s="211">
        <v>0</v>
      </c>
      <c r="BU113" s="211">
        <v>6405.8638809381209</v>
      </c>
      <c r="BV113" s="211">
        <v>1068.1361190618786</v>
      </c>
      <c r="BW113" s="211">
        <v>1278</v>
      </c>
      <c r="BX113" s="211">
        <v>2181</v>
      </c>
      <c r="BY113" s="211">
        <v>9573</v>
      </c>
      <c r="BZ113" s="211">
        <v>5350</v>
      </c>
      <c r="CA113" s="211">
        <v>622</v>
      </c>
      <c r="CB113" s="211">
        <v>11102</v>
      </c>
      <c r="CC113" s="211">
        <v>5486</v>
      </c>
      <c r="CD113" s="211">
        <v>1266</v>
      </c>
      <c r="CE113" s="211">
        <v>990</v>
      </c>
      <c r="CF113" s="211">
        <v>2276</v>
      </c>
      <c r="CG113" s="211">
        <v>664</v>
      </c>
      <c r="CH113" s="211">
        <v>561</v>
      </c>
      <c r="CI113" s="211">
        <v>3159</v>
      </c>
      <c r="CJ113" s="211">
        <v>1877</v>
      </c>
      <c r="CK113" s="211">
        <v>1364</v>
      </c>
      <c r="CL113" s="211">
        <v>1111</v>
      </c>
      <c r="CM113" s="211">
        <v>1658</v>
      </c>
      <c r="CN113" s="211">
        <v>146</v>
      </c>
      <c r="CO113" s="211">
        <v>1346</v>
      </c>
      <c r="CP113" s="211">
        <v>1341</v>
      </c>
      <c r="CQ113" s="211">
        <v>582</v>
      </c>
      <c r="CR113" s="211">
        <v>727</v>
      </c>
      <c r="CS113" s="211">
        <v>1023</v>
      </c>
      <c r="CT113" s="211">
        <v>4715</v>
      </c>
      <c r="CU113" s="211">
        <v>20723</v>
      </c>
      <c r="CV113" s="211">
        <v>3979</v>
      </c>
      <c r="CW113" s="211">
        <v>22093</v>
      </c>
      <c r="CX113" s="211">
        <v>4034</v>
      </c>
      <c r="CY113" s="211">
        <v>641</v>
      </c>
      <c r="CZ113" s="211">
        <v>271</v>
      </c>
      <c r="DA113" s="211">
        <v>704</v>
      </c>
      <c r="DB113" s="211">
        <v>1217</v>
      </c>
      <c r="DC113" s="211">
        <v>418</v>
      </c>
      <c r="DD113" s="211">
        <v>494</v>
      </c>
      <c r="DE113" s="211">
        <v>1278</v>
      </c>
      <c r="DF113" s="219">
        <v>298454</v>
      </c>
      <c r="DG113" s="211">
        <v>119811</v>
      </c>
      <c r="DH113" s="211">
        <v>0</v>
      </c>
      <c r="DI113" s="211">
        <v>0</v>
      </c>
      <c r="DJ113" s="211">
        <v>0</v>
      </c>
      <c r="DK113" s="219">
        <v>119811</v>
      </c>
      <c r="DL113" s="211">
        <v>33865</v>
      </c>
      <c r="DM113" s="211">
        <v>12</v>
      </c>
      <c r="DN113" s="211">
        <v>690</v>
      </c>
      <c r="DO113" s="219">
        <v>34567</v>
      </c>
      <c r="DP113" s="211">
        <v>24515</v>
      </c>
      <c r="DQ113" s="211">
        <v>2774</v>
      </c>
      <c r="DR113" s="219">
        <v>27289</v>
      </c>
      <c r="DS113" s="220">
        <v>181667</v>
      </c>
      <c r="DT113" s="220">
        <v>480121</v>
      </c>
    </row>
    <row r="114" spans="1:124" ht="16.5" thickTop="1" thickBot="1" x14ac:dyDescent="0.3">
      <c r="A114" s="215">
        <v>2010</v>
      </c>
      <c r="B114" s="215" t="s">
        <v>339</v>
      </c>
      <c r="C114" s="216" t="s">
        <v>340</v>
      </c>
      <c r="D114" s="217">
        <v>13649.000000000004</v>
      </c>
      <c r="E114" s="217">
        <v>776</v>
      </c>
      <c r="F114" s="217">
        <v>560</v>
      </c>
      <c r="G114" s="217">
        <v>551</v>
      </c>
      <c r="H114" s="217">
        <v>11341.000000000002</v>
      </c>
      <c r="I114" s="217">
        <v>2267</v>
      </c>
      <c r="J114" s="217">
        <v>1836.0000000000009</v>
      </c>
      <c r="K114" s="217">
        <v>10843.000000000005</v>
      </c>
      <c r="L114" s="217">
        <v>4695.0000000000036</v>
      </c>
      <c r="M114" s="217">
        <v>535</v>
      </c>
      <c r="N114" s="217">
        <v>6386.9999999999991</v>
      </c>
      <c r="O114" s="217">
        <v>4166</v>
      </c>
      <c r="P114" s="217">
        <v>4532.0000000000018</v>
      </c>
      <c r="Q114" s="217">
        <v>10132</v>
      </c>
      <c r="R114" s="217">
        <v>3668</v>
      </c>
      <c r="S114" s="217">
        <v>5092</v>
      </c>
      <c r="T114" s="217">
        <v>2624.0000000000009</v>
      </c>
      <c r="U114" s="217">
        <v>848.00000000000011</v>
      </c>
      <c r="V114" s="217">
        <v>3131.9999999999991</v>
      </c>
      <c r="W114" s="217">
        <v>1669.0000000000007</v>
      </c>
      <c r="X114" s="217">
        <v>543.00000000000023</v>
      </c>
      <c r="Y114" s="217">
        <v>4286</v>
      </c>
      <c r="Z114" s="217">
        <v>7794</v>
      </c>
      <c r="AA114" s="217">
        <v>5875.9999999999991</v>
      </c>
      <c r="AB114" s="217">
        <v>21533</v>
      </c>
      <c r="AC114" s="217">
        <v>2114</v>
      </c>
      <c r="AD114" s="217">
        <v>3552</v>
      </c>
      <c r="AE114" s="217">
        <v>4449</v>
      </c>
      <c r="AF114" s="217">
        <v>2759</v>
      </c>
      <c r="AG114" s="217">
        <v>14909.999999999998</v>
      </c>
      <c r="AH114" s="217">
        <v>1746</v>
      </c>
      <c r="AI114" s="217">
        <v>9759.9999999999964</v>
      </c>
      <c r="AJ114" s="217">
        <v>11122</v>
      </c>
      <c r="AK114" s="217">
        <v>5031</v>
      </c>
      <c r="AL114" s="217">
        <v>4225.0000000000009</v>
      </c>
      <c r="AM114" s="217">
        <v>7104.9999999999982</v>
      </c>
      <c r="AN114" s="217">
        <v>7215</v>
      </c>
      <c r="AO114" s="217">
        <v>1761.0000000000009</v>
      </c>
      <c r="AP114" s="217">
        <v>14544.999999999998</v>
      </c>
      <c r="AQ114" s="217">
        <v>11187.999999999996</v>
      </c>
      <c r="AR114" s="217">
        <v>8089.0000000000009</v>
      </c>
      <c r="AS114" s="217">
        <v>14987.999999999995</v>
      </c>
      <c r="AT114" s="217">
        <v>30482.000000000004</v>
      </c>
      <c r="AU114" s="217">
        <v>1819.9999999999995</v>
      </c>
      <c r="AV114" s="217">
        <v>12706</v>
      </c>
      <c r="AW114" s="217">
        <v>1759.0000000000011</v>
      </c>
      <c r="AX114" s="217">
        <v>3958.9999999999973</v>
      </c>
      <c r="AY114" s="217">
        <v>4176.9999999999991</v>
      </c>
      <c r="AZ114" s="217">
        <v>343.00000000000006</v>
      </c>
      <c r="BA114" s="217">
        <v>2429.9999999999991</v>
      </c>
      <c r="BB114" s="217">
        <v>4671.0000000000009</v>
      </c>
      <c r="BC114" s="217">
        <v>55449.999999999993</v>
      </c>
      <c r="BD114" s="217">
        <v>15840.000000000007</v>
      </c>
      <c r="BE114" s="217">
        <v>2059.0000000000009</v>
      </c>
      <c r="BF114" s="217">
        <v>2008.0000000000005</v>
      </c>
      <c r="BG114" s="217">
        <v>11055.000000000002</v>
      </c>
      <c r="BH114" s="217">
        <v>140.99999999999997</v>
      </c>
      <c r="BI114" s="217">
        <v>110953.00000000004</v>
      </c>
      <c r="BJ114" s="217">
        <v>19349</v>
      </c>
      <c r="BK114" s="218">
        <v>105667.97480704183</v>
      </c>
      <c r="BL114" s="218">
        <v>2787.0251929581859</v>
      </c>
      <c r="BM114" s="217">
        <v>6154.9999999999991</v>
      </c>
      <c r="BN114" s="217">
        <v>19829</v>
      </c>
      <c r="BO114" s="217">
        <v>9698.0000000000018</v>
      </c>
      <c r="BP114" s="217">
        <v>9518.9999999999982</v>
      </c>
      <c r="BQ114" s="217">
        <v>20952</v>
      </c>
      <c r="BR114" s="217">
        <v>7302.9999999999991</v>
      </c>
      <c r="BS114" s="218">
        <v>8700.5920088478124</v>
      </c>
      <c r="BT114" s="218">
        <v>1252.4079911521899</v>
      </c>
      <c r="BU114" s="218">
        <v>18996.93406193902</v>
      </c>
      <c r="BV114" s="218">
        <v>7634.0659380609814</v>
      </c>
      <c r="BW114" s="217">
        <v>10047.000000000002</v>
      </c>
      <c r="BX114" s="217">
        <v>11696</v>
      </c>
      <c r="BY114" s="217">
        <v>22953</v>
      </c>
      <c r="BZ114" s="217">
        <v>20261.000000000004</v>
      </c>
      <c r="CA114" s="217">
        <v>2805.9999999999991</v>
      </c>
      <c r="CB114" s="217">
        <v>57604.999999999985</v>
      </c>
      <c r="CC114" s="217">
        <v>36148.999999999993</v>
      </c>
      <c r="CD114" s="217">
        <v>12503</v>
      </c>
      <c r="CE114" s="217">
        <v>24509.999999999996</v>
      </c>
      <c r="CF114" s="217">
        <v>47777.000000000007</v>
      </c>
      <c r="CG114" s="217">
        <v>7857.0000000000018</v>
      </c>
      <c r="CH114" s="217">
        <v>4166</v>
      </c>
      <c r="CI114" s="217">
        <v>15101.999999999995</v>
      </c>
      <c r="CJ114" s="217">
        <v>19791.999999999996</v>
      </c>
      <c r="CK114" s="217">
        <v>4531</v>
      </c>
      <c r="CL114" s="217">
        <v>8361</v>
      </c>
      <c r="CM114" s="217">
        <v>6848</v>
      </c>
      <c r="CN114" s="217">
        <v>863</v>
      </c>
      <c r="CO114" s="217">
        <v>7165</v>
      </c>
      <c r="CP114" s="217">
        <v>10390</v>
      </c>
      <c r="CQ114" s="217">
        <v>7123</v>
      </c>
      <c r="CR114" s="217">
        <v>2122</v>
      </c>
      <c r="CS114" s="217">
        <v>7041.9999999999991</v>
      </c>
      <c r="CT114" s="217">
        <v>14208.000000000004</v>
      </c>
      <c r="CU114" s="217">
        <v>65807</v>
      </c>
      <c r="CV114" s="217">
        <v>29357</v>
      </c>
      <c r="CW114" s="217">
        <v>57516.000000000007</v>
      </c>
      <c r="CX114" s="217">
        <v>34018.000000000007</v>
      </c>
      <c r="CY114" s="217">
        <v>3134.9999999999995</v>
      </c>
      <c r="CZ114" s="217">
        <v>1659.9999999999995</v>
      </c>
      <c r="DA114" s="217">
        <v>4104.0000000000018</v>
      </c>
      <c r="DB114" s="217">
        <v>6827</v>
      </c>
      <c r="DC114" s="217">
        <v>3086.9999999999995</v>
      </c>
      <c r="DD114" s="217">
        <v>1437.9999999999998</v>
      </c>
      <c r="DE114" s="217">
        <v>5848</v>
      </c>
      <c r="DF114" s="217">
        <v>1326265.0000000005</v>
      </c>
      <c r="DG114" s="217">
        <v>840116.99999999988</v>
      </c>
      <c r="DH114" s="217">
        <v>37562</v>
      </c>
      <c r="DI114" s="217">
        <v>205140</v>
      </c>
      <c r="DJ114" s="217">
        <v>131398.00000000003</v>
      </c>
      <c r="DK114" s="217">
        <v>1214217</v>
      </c>
      <c r="DL114" s="217">
        <v>211219.99999999991</v>
      </c>
      <c r="DM114" s="217">
        <v>217.00000000000006</v>
      </c>
      <c r="DN114" s="217">
        <v>1934.9999999999993</v>
      </c>
      <c r="DO114" s="217">
        <v>213372</v>
      </c>
      <c r="DP114" s="217">
        <v>257674.99999999991</v>
      </c>
      <c r="DQ114" s="217">
        <v>179772</v>
      </c>
      <c r="DR114" s="217">
        <v>437447.00000000006</v>
      </c>
      <c r="DS114" s="217">
        <v>1865035.9999999998</v>
      </c>
      <c r="DT114" s="217">
        <v>3191300.9999999995</v>
      </c>
    </row>
    <row r="115" spans="1:124" ht="16.5" thickTop="1" thickBot="1" x14ac:dyDescent="0.3">
      <c r="A115" s="215">
        <v>2010</v>
      </c>
      <c r="B115" s="215" t="s">
        <v>341</v>
      </c>
      <c r="C115" s="216" t="s">
        <v>342</v>
      </c>
      <c r="D115" s="217">
        <v>485</v>
      </c>
      <c r="E115" s="217">
        <v>-16</v>
      </c>
      <c r="F115" s="217">
        <v>57</v>
      </c>
      <c r="G115" s="217">
        <v>43</v>
      </c>
      <c r="H115" s="217">
        <v>154</v>
      </c>
      <c r="I115" s="217">
        <v>67</v>
      </c>
      <c r="J115" s="217">
        <v>28</v>
      </c>
      <c r="K115" s="217">
        <v>2</v>
      </c>
      <c r="L115" s="217">
        <v>14</v>
      </c>
      <c r="M115" s="217">
        <v>2</v>
      </c>
      <c r="N115" s="217">
        <v>6</v>
      </c>
      <c r="O115" s="217">
        <v>11</v>
      </c>
      <c r="P115" s="217">
        <v>67</v>
      </c>
      <c r="Q115" s="217">
        <v>76</v>
      </c>
      <c r="R115" s="217">
        <v>42</v>
      </c>
      <c r="S115" s="217">
        <v>143</v>
      </c>
      <c r="T115" s="217">
        <v>23</v>
      </c>
      <c r="U115" s="217">
        <v>3</v>
      </c>
      <c r="V115" s="217">
        <v>18</v>
      </c>
      <c r="W115" s="217">
        <v>15</v>
      </c>
      <c r="X115" s="217">
        <v>3</v>
      </c>
      <c r="Y115" s="217">
        <v>45</v>
      </c>
      <c r="Z115" s="217">
        <v>80</v>
      </c>
      <c r="AA115" s="217">
        <v>28</v>
      </c>
      <c r="AB115" s="217">
        <v>1126</v>
      </c>
      <c r="AC115" s="217">
        <v>18.000000000000004</v>
      </c>
      <c r="AD115" s="217">
        <v>20</v>
      </c>
      <c r="AE115" s="217">
        <v>67</v>
      </c>
      <c r="AF115" s="217">
        <v>99</v>
      </c>
      <c r="AG115" s="217">
        <v>355</v>
      </c>
      <c r="AH115" s="217">
        <v>38</v>
      </c>
      <c r="AI115" s="217">
        <v>46</v>
      </c>
      <c r="AJ115" s="217">
        <v>119</v>
      </c>
      <c r="AK115" s="217">
        <v>108</v>
      </c>
      <c r="AL115" s="217">
        <v>57</v>
      </c>
      <c r="AM115" s="217">
        <v>298</v>
      </c>
      <c r="AN115" s="217">
        <v>54</v>
      </c>
      <c r="AO115" s="217">
        <v>5</v>
      </c>
      <c r="AP115" s="217">
        <v>108</v>
      </c>
      <c r="AQ115" s="217">
        <v>49</v>
      </c>
      <c r="AR115" s="217">
        <v>88</v>
      </c>
      <c r="AS115" s="217">
        <v>135.00000000000003</v>
      </c>
      <c r="AT115" s="217">
        <v>135.99999999999994</v>
      </c>
      <c r="AU115" s="217">
        <v>11</v>
      </c>
      <c r="AV115" s="217">
        <v>75</v>
      </c>
      <c r="AW115" s="217">
        <v>10</v>
      </c>
      <c r="AX115" s="217">
        <v>53</v>
      </c>
      <c r="AY115" s="217">
        <v>35</v>
      </c>
      <c r="AZ115" s="217">
        <v>1</v>
      </c>
      <c r="BA115" s="217">
        <v>12</v>
      </c>
      <c r="BB115" s="217">
        <v>20</v>
      </c>
      <c r="BC115" s="217">
        <v>848</v>
      </c>
      <c r="BD115" s="217">
        <v>160</v>
      </c>
      <c r="BE115" s="217">
        <v>67</v>
      </c>
      <c r="BF115" s="217">
        <v>42</v>
      </c>
      <c r="BG115" s="217">
        <v>975</v>
      </c>
      <c r="BH115" s="217">
        <v>25</v>
      </c>
      <c r="BI115" s="217">
        <v>5380</v>
      </c>
      <c r="BJ115" s="217">
        <v>248</v>
      </c>
      <c r="BK115" s="218">
        <v>2360.6397295304587</v>
      </c>
      <c r="BL115" s="218">
        <v>57.36027046954117</v>
      </c>
      <c r="BM115" s="217">
        <v>93</v>
      </c>
      <c r="BN115" s="217">
        <v>1162</v>
      </c>
      <c r="BO115" s="217">
        <v>194</v>
      </c>
      <c r="BP115" s="217">
        <v>827</v>
      </c>
      <c r="BQ115" s="217">
        <v>115</v>
      </c>
      <c r="BR115" s="217">
        <v>733</v>
      </c>
      <c r="BS115" s="218">
        <v>946.90808702240781</v>
      </c>
      <c r="BT115" s="218">
        <v>78.091912977592173</v>
      </c>
      <c r="BU115" s="218">
        <v>2266.6287523317224</v>
      </c>
      <c r="BV115" s="218">
        <v>708.37124766827787</v>
      </c>
      <c r="BW115" s="217">
        <v>55</v>
      </c>
      <c r="BX115" s="217">
        <v>135</v>
      </c>
      <c r="BY115" s="217">
        <v>259</v>
      </c>
      <c r="BZ115" s="217">
        <v>160</v>
      </c>
      <c r="CA115" s="217">
        <v>26</v>
      </c>
      <c r="CB115" s="217">
        <v>4550</v>
      </c>
      <c r="CC115" s="217">
        <v>2500</v>
      </c>
      <c r="CD115" s="217">
        <v>905</v>
      </c>
      <c r="CE115" s="217">
        <v>1048</v>
      </c>
      <c r="CF115" s="217">
        <v>1322</v>
      </c>
      <c r="CG115" s="217">
        <v>54</v>
      </c>
      <c r="CH115" s="217">
        <v>52</v>
      </c>
      <c r="CI115" s="217">
        <v>58</v>
      </c>
      <c r="CJ115" s="217">
        <v>146</v>
      </c>
      <c r="CK115" s="217">
        <v>62</v>
      </c>
      <c r="CL115" s="217">
        <v>65</v>
      </c>
      <c r="CM115" s="217">
        <v>49</v>
      </c>
      <c r="CN115" s="217">
        <v>4</v>
      </c>
      <c r="CO115" s="217">
        <v>65</v>
      </c>
      <c r="CP115" s="217">
        <v>74</v>
      </c>
      <c r="CQ115" s="217">
        <v>55</v>
      </c>
      <c r="CR115" s="217">
        <v>15</v>
      </c>
      <c r="CS115" s="217">
        <v>60</v>
      </c>
      <c r="CT115" s="217">
        <v>562</v>
      </c>
      <c r="CU115" s="217">
        <v>8728</v>
      </c>
      <c r="CV115" s="217">
        <v>3430</v>
      </c>
      <c r="CW115" s="217">
        <v>6195</v>
      </c>
      <c r="CX115" s="217">
        <v>2204</v>
      </c>
      <c r="CY115" s="217">
        <v>111</v>
      </c>
      <c r="CZ115" s="217">
        <v>133</v>
      </c>
      <c r="DA115" s="217">
        <v>514</v>
      </c>
      <c r="DB115" s="217">
        <v>499</v>
      </c>
      <c r="DC115" s="217">
        <v>450</v>
      </c>
      <c r="DD115" s="217">
        <v>8</v>
      </c>
      <c r="DE115" s="217">
        <v>613</v>
      </c>
      <c r="DF115" s="217">
        <v>56992</v>
      </c>
      <c r="DG115" s="217">
        <v>80917</v>
      </c>
      <c r="DH115" s="217">
        <v>0</v>
      </c>
      <c r="DI115" s="217">
        <v>0</v>
      </c>
      <c r="DJ115" s="217">
        <v>0</v>
      </c>
      <c r="DK115" s="217">
        <v>80917</v>
      </c>
      <c r="DL115" s="217">
        <v>9936</v>
      </c>
      <c r="DM115" s="217">
        <v>34</v>
      </c>
      <c r="DN115" s="217">
        <v>-9</v>
      </c>
      <c r="DO115" s="217">
        <v>9961</v>
      </c>
      <c r="DP115" s="217">
        <v>7568</v>
      </c>
      <c r="DQ115" s="217">
        <v>2254</v>
      </c>
      <c r="DR115" s="217">
        <v>9822</v>
      </c>
      <c r="DS115" s="221">
        <v>100700</v>
      </c>
      <c r="DT115" s="221">
        <v>157692</v>
      </c>
    </row>
    <row r="116" spans="1:124" ht="15.75" thickTop="1" x14ac:dyDescent="0.25">
      <c r="A116" s="209">
        <v>2010</v>
      </c>
      <c r="B116" s="209" t="s">
        <v>343</v>
      </c>
      <c r="C116" s="210" t="s">
        <v>344</v>
      </c>
      <c r="D116" s="211">
        <v>-2781</v>
      </c>
      <c r="E116" s="211">
        <v>2</v>
      </c>
      <c r="F116" s="211">
        <v>15</v>
      </c>
      <c r="G116" s="211">
        <v>8</v>
      </c>
      <c r="H116" s="211">
        <v>109</v>
      </c>
      <c r="I116" s="211">
        <v>58</v>
      </c>
      <c r="J116" s="211">
        <v>25</v>
      </c>
      <c r="K116" s="211">
        <v>41</v>
      </c>
      <c r="L116" s="211">
        <v>29</v>
      </c>
      <c r="M116" s="211">
        <v>2</v>
      </c>
      <c r="N116" s="211">
        <v>20</v>
      </c>
      <c r="O116" s="211">
        <v>16</v>
      </c>
      <c r="P116" s="211">
        <v>73</v>
      </c>
      <c r="Q116" s="211">
        <v>81</v>
      </c>
      <c r="R116" s="211">
        <v>22</v>
      </c>
      <c r="S116" s="211">
        <v>74</v>
      </c>
      <c r="T116" s="211">
        <v>20</v>
      </c>
      <c r="U116" s="211">
        <v>4</v>
      </c>
      <c r="V116" s="211">
        <v>52</v>
      </c>
      <c r="W116" s="211">
        <v>19</v>
      </c>
      <c r="X116" s="211">
        <v>7</v>
      </c>
      <c r="Y116" s="211">
        <v>73</v>
      </c>
      <c r="Z116" s="211">
        <v>101</v>
      </c>
      <c r="AA116" s="211">
        <v>132</v>
      </c>
      <c r="AB116" s="211">
        <v>51</v>
      </c>
      <c r="AC116" s="211">
        <v>20</v>
      </c>
      <c r="AD116" s="211">
        <v>33</v>
      </c>
      <c r="AE116" s="211">
        <v>28</v>
      </c>
      <c r="AF116" s="211">
        <v>38</v>
      </c>
      <c r="AG116" s="211">
        <v>61</v>
      </c>
      <c r="AH116" s="211">
        <v>11</v>
      </c>
      <c r="AI116" s="211">
        <v>40</v>
      </c>
      <c r="AJ116" s="211">
        <v>190</v>
      </c>
      <c r="AK116" s="211">
        <v>85</v>
      </c>
      <c r="AL116" s="211">
        <v>80</v>
      </c>
      <c r="AM116" s="211">
        <v>60</v>
      </c>
      <c r="AN116" s="211">
        <v>67</v>
      </c>
      <c r="AO116" s="211">
        <v>15</v>
      </c>
      <c r="AP116" s="211">
        <v>311</v>
      </c>
      <c r="AQ116" s="211">
        <v>115</v>
      </c>
      <c r="AR116" s="211">
        <v>75</v>
      </c>
      <c r="AS116" s="211">
        <v>180</v>
      </c>
      <c r="AT116" s="211">
        <v>154</v>
      </c>
      <c r="AU116" s="211">
        <v>29</v>
      </c>
      <c r="AV116" s="211">
        <v>49</v>
      </c>
      <c r="AW116" s="211">
        <v>9</v>
      </c>
      <c r="AX116" s="211">
        <v>89</v>
      </c>
      <c r="AY116" s="211">
        <v>97</v>
      </c>
      <c r="AZ116" s="211">
        <v>4</v>
      </c>
      <c r="BA116" s="211">
        <v>14</v>
      </c>
      <c r="BB116" s="211">
        <v>51</v>
      </c>
      <c r="BC116" s="211">
        <v>817</v>
      </c>
      <c r="BD116" s="211">
        <v>470</v>
      </c>
      <c r="BE116" s="211">
        <v>469</v>
      </c>
      <c r="BF116" s="211">
        <v>83</v>
      </c>
      <c r="BG116" s="211">
        <v>144</v>
      </c>
      <c r="BH116" s="211">
        <v>1</v>
      </c>
      <c r="BI116" s="211">
        <v>1169</v>
      </c>
      <c r="BJ116" s="211">
        <v>863</v>
      </c>
      <c r="BK116" s="211">
        <v>8246.6186084961901</v>
      </c>
      <c r="BL116" s="211">
        <v>200.3813915038107</v>
      </c>
      <c r="BM116" s="211">
        <v>-548</v>
      </c>
      <c r="BN116" s="211">
        <v>506</v>
      </c>
      <c r="BO116" s="211">
        <v>13</v>
      </c>
      <c r="BP116" s="211">
        <v>0</v>
      </c>
      <c r="BQ116" s="211">
        <v>806</v>
      </c>
      <c r="BR116" s="211">
        <v>265</v>
      </c>
      <c r="BS116" s="211">
        <v>701.17389078049519</v>
      </c>
      <c r="BT116" s="211">
        <v>57.826109219504843</v>
      </c>
      <c r="BU116" s="211">
        <v>1219.7891201623822</v>
      </c>
      <c r="BV116" s="211">
        <v>381.21087983761777</v>
      </c>
      <c r="BW116" s="211">
        <v>169</v>
      </c>
      <c r="BX116" s="211">
        <v>154</v>
      </c>
      <c r="BY116" s="211">
        <v>581</v>
      </c>
      <c r="BZ116" s="211">
        <v>404</v>
      </c>
      <c r="CA116" s="211">
        <v>48</v>
      </c>
      <c r="CB116" s="211">
        <v>1206</v>
      </c>
      <c r="CC116" s="211">
        <v>614</v>
      </c>
      <c r="CD116" s="211">
        <v>244</v>
      </c>
      <c r="CE116" s="211">
        <v>-1098</v>
      </c>
      <c r="CF116" s="211">
        <v>235</v>
      </c>
      <c r="CG116" s="211">
        <v>409</v>
      </c>
      <c r="CH116" s="211">
        <v>193</v>
      </c>
      <c r="CI116" s="211">
        <v>274</v>
      </c>
      <c r="CJ116" s="211">
        <v>449</v>
      </c>
      <c r="CK116" s="211">
        <v>-1014</v>
      </c>
      <c r="CL116" s="211">
        <v>154</v>
      </c>
      <c r="CM116" s="211">
        <v>147</v>
      </c>
      <c r="CN116" s="211">
        <v>43</v>
      </c>
      <c r="CO116" s="211">
        <v>272</v>
      </c>
      <c r="CP116" s="211">
        <v>150</v>
      </c>
      <c r="CQ116" s="211">
        <v>85</v>
      </c>
      <c r="CR116" s="211">
        <v>35</v>
      </c>
      <c r="CS116" s="211">
        <v>99</v>
      </c>
      <c r="CT116" s="211">
        <v>238</v>
      </c>
      <c r="CU116" s="211">
        <v>0</v>
      </c>
      <c r="CV116" s="211">
        <v>262</v>
      </c>
      <c r="CW116" s="211">
        <v>107</v>
      </c>
      <c r="CX116" s="211">
        <v>141</v>
      </c>
      <c r="CY116" s="211">
        <v>62</v>
      </c>
      <c r="CZ116" s="211">
        <v>15</v>
      </c>
      <c r="DA116" s="211">
        <v>162</v>
      </c>
      <c r="DB116" s="211">
        <v>370</v>
      </c>
      <c r="DC116" s="211">
        <v>115</v>
      </c>
      <c r="DD116" s="211">
        <v>31</v>
      </c>
      <c r="DE116" s="211">
        <v>250</v>
      </c>
      <c r="DF116" s="219">
        <v>21629</v>
      </c>
      <c r="DG116" s="211" t="s">
        <v>345</v>
      </c>
      <c r="DH116" s="211" t="s">
        <v>345</v>
      </c>
      <c r="DI116" s="211" t="s">
        <v>345</v>
      </c>
      <c r="DJ116" s="211" t="s">
        <v>345</v>
      </c>
      <c r="DK116" s="219" t="s">
        <v>345</v>
      </c>
      <c r="DL116" s="211" t="s">
        <v>345</v>
      </c>
      <c r="DM116" s="211" t="s">
        <v>345</v>
      </c>
      <c r="DN116" s="211" t="s">
        <v>345</v>
      </c>
      <c r="DO116" s="219" t="s">
        <v>345</v>
      </c>
      <c r="DP116" s="211" t="s">
        <v>345</v>
      </c>
      <c r="DQ116" s="211" t="s">
        <v>345</v>
      </c>
      <c r="DR116" s="219" t="s">
        <v>345</v>
      </c>
      <c r="DS116" s="219"/>
      <c r="DT116" s="211"/>
    </row>
    <row r="117" spans="1:124" x14ac:dyDescent="0.25">
      <c r="A117" s="209">
        <v>2010</v>
      </c>
      <c r="B117" s="209" t="s">
        <v>346</v>
      </c>
      <c r="C117" s="210" t="s">
        <v>347</v>
      </c>
      <c r="D117" s="211">
        <v>3893</v>
      </c>
      <c r="E117" s="211">
        <v>216</v>
      </c>
      <c r="F117" s="211">
        <v>94</v>
      </c>
      <c r="G117" s="211">
        <v>263</v>
      </c>
      <c r="H117" s="211">
        <v>2661</v>
      </c>
      <c r="I117" s="211">
        <v>1346</v>
      </c>
      <c r="J117" s="211">
        <v>270</v>
      </c>
      <c r="K117" s="211">
        <v>2551</v>
      </c>
      <c r="L117" s="211">
        <v>2097</v>
      </c>
      <c r="M117" s="211">
        <v>238</v>
      </c>
      <c r="N117" s="211">
        <v>802</v>
      </c>
      <c r="O117" s="211">
        <v>887</v>
      </c>
      <c r="P117" s="211">
        <v>3147</v>
      </c>
      <c r="Q117" s="211">
        <v>4287</v>
      </c>
      <c r="R117" s="211">
        <v>524</v>
      </c>
      <c r="S117" s="211">
        <v>1533</v>
      </c>
      <c r="T117" s="211">
        <v>469</v>
      </c>
      <c r="U117" s="211">
        <v>265</v>
      </c>
      <c r="V117" s="211">
        <v>1713</v>
      </c>
      <c r="W117" s="211">
        <v>1082</v>
      </c>
      <c r="X117" s="211">
        <v>211</v>
      </c>
      <c r="Y117" s="211">
        <v>1543</v>
      </c>
      <c r="Z117" s="211">
        <v>2646</v>
      </c>
      <c r="AA117" s="211">
        <v>3645</v>
      </c>
      <c r="AB117" s="211">
        <v>2498</v>
      </c>
      <c r="AC117" s="211">
        <v>828</v>
      </c>
      <c r="AD117" s="211">
        <v>1273</v>
      </c>
      <c r="AE117" s="211">
        <v>867</v>
      </c>
      <c r="AF117" s="211">
        <v>543</v>
      </c>
      <c r="AG117" s="211">
        <v>1627</v>
      </c>
      <c r="AH117" s="211">
        <v>349</v>
      </c>
      <c r="AI117" s="211">
        <v>5054</v>
      </c>
      <c r="AJ117" s="211">
        <v>5568</v>
      </c>
      <c r="AK117" s="211">
        <v>1559</v>
      </c>
      <c r="AL117" s="211">
        <v>1800</v>
      </c>
      <c r="AM117" s="211">
        <v>1190</v>
      </c>
      <c r="AN117" s="211">
        <v>1042</v>
      </c>
      <c r="AO117" s="211">
        <v>731</v>
      </c>
      <c r="AP117" s="211">
        <v>9500</v>
      </c>
      <c r="AQ117" s="211">
        <v>5849</v>
      </c>
      <c r="AR117" s="211">
        <v>3309</v>
      </c>
      <c r="AS117" s="211">
        <v>8034</v>
      </c>
      <c r="AT117" s="211">
        <v>7282</v>
      </c>
      <c r="AU117" s="211">
        <v>1115</v>
      </c>
      <c r="AV117" s="211">
        <v>4088</v>
      </c>
      <c r="AW117" s="211">
        <v>668</v>
      </c>
      <c r="AX117" s="211">
        <v>1941</v>
      </c>
      <c r="AY117" s="211">
        <v>2087</v>
      </c>
      <c r="AZ117" s="211">
        <v>361</v>
      </c>
      <c r="BA117" s="211">
        <v>897</v>
      </c>
      <c r="BB117" s="211">
        <v>2229</v>
      </c>
      <c r="BC117" s="211">
        <v>4065</v>
      </c>
      <c r="BD117" s="211">
        <v>2186</v>
      </c>
      <c r="BE117" s="211">
        <v>987</v>
      </c>
      <c r="BF117" s="211">
        <v>1586</v>
      </c>
      <c r="BG117" s="211">
        <v>4094</v>
      </c>
      <c r="BH117" s="211">
        <v>107</v>
      </c>
      <c r="BI117" s="211">
        <v>44144</v>
      </c>
      <c r="BJ117" s="211">
        <v>17694</v>
      </c>
      <c r="BK117" s="211">
        <v>77554.532454164655</v>
      </c>
      <c r="BL117" s="211">
        <v>1884.467545835352</v>
      </c>
      <c r="BM117" s="211">
        <v>3804</v>
      </c>
      <c r="BN117" s="211">
        <v>14041</v>
      </c>
      <c r="BO117" s="211">
        <v>3334</v>
      </c>
      <c r="BP117" s="211">
        <v>3542</v>
      </c>
      <c r="BQ117" s="211">
        <v>11915</v>
      </c>
      <c r="BR117" s="211">
        <v>8596</v>
      </c>
      <c r="BS117" s="211">
        <v>5856.1</v>
      </c>
      <c r="BT117" s="211">
        <v>107.9</v>
      </c>
      <c r="BU117" s="211">
        <v>14979.6616564828</v>
      </c>
      <c r="BV117" s="211">
        <v>3070.3383435171991</v>
      </c>
      <c r="BW117" s="211">
        <v>6849</v>
      </c>
      <c r="BX117" s="211">
        <v>5268</v>
      </c>
      <c r="BY117" s="211">
        <v>11893</v>
      </c>
      <c r="BZ117" s="211">
        <v>23894</v>
      </c>
      <c r="CA117" s="211">
        <v>3047</v>
      </c>
      <c r="CB117" s="211">
        <v>39938</v>
      </c>
      <c r="CC117" s="211">
        <v>7429</v>
      </c>
      <c r="CD117" s="211">
        <v>15140</v>
      </c>
      <c r="CE117" s="211">
        <v>6046</v>
      </c>
      <c r="CF117" s="211">
        <v>2836</v>
      </c>
      <c r="CG117" s="211">
        <v>8575</v>
      </c>
      <c r="CH117" s="211">
        <v>7933</v>
      </c>
      <c r="CI117" s="211">
        <v>9629</v>
      </c>
      <c r="CJ117" s="211">
        <v>16585</v>
      </c>
      <c r="CK117" s="211">
        <v>5107</v>
      </c>
      <c r="CL117" s="211">
        <v>4593</v>
      </c>
      <c r="CM117" s="211">
        <v>5321</v>
      </c>
      <c r="CN117" s="211">
        <v>1227</v>
      </c>
      <c r="CO117" s="211">
        <v>6869</v>
      </c>
      <c r="CP117" s="211">
        <v>9530</v>
      </c>
      <c r="CQ117" s="211">
        <v>5089</v>
      </c>
      <c r="CR117" s="211">
        <v>1533</v>
      </c>
      <c r="CS117" s="211">
        <v>3681</v>
      </c>
      <c r="CT117" s="211">
        <v>9956</v>
      </c>
      <c r="CU117" s="211">
        <v>60512</v>
      </c>
      <c r="CV117" s="211">
        <v>77196</v>
      </c>
      <c r="CW117" s="211">
        <v>63148</v>
      </c>
      <c r="CX117" s="211">
        <v>23412</v>
      </c>
      <c r="CY117" s="211">
        <v>1935</v>
      </c>
      <c r="CZ117" s="211">
        <v>1918</v>
      </c>
      <c r="DA117" s="211">
        <v>2735</v>
      </c>
      <c r="DB117" s="211">
        <v>3607</v>
      </c>
      <c r="DC117" s="211">
        <v>6216</v>
      </c>
      <c r="DD117" s="211">
        <v>1385</v>
      </c>
      <c r="DE117" s="211">
        <v>9544</v>
      </c>
      <c r="DF117" s="219">
        <v>801796</v>
      </c>
      <c r="DG117" s="211" t="s">
        <v>345</v>
      </c>
      <c r="DH117" s="211" t="s">
        <v>345</v>
      </c>
      <c r="DI117" s="211" t="s">
        <v>345</v>
      </c>
      <c r="DJ117" s="211" t="s">
        <v>345</v>
      </c>
      <c r="DK117" s="219" t="s">
        <v>345</v>
      </c>
      <c r="DL117" s="211" t="s">
        <v>345</v>
      </c>
      <c r="DM117" s="211" t="s">
        <v>345</v>
      </c>
      <c r="DN117" s="211" t="s">
        <v>345</v>
      </c>
      <c r="DO117" s="219"/>
      <c r="DP117" s="211"/>
      <c r="DQ117" s="211"/>
      <c r="DR117" s="219"/>
      <c r="DS117" s="219"/>
      <c r="DT117" s="211"/>
    </row>
    <row r="118" spans="1:124" ht="15.75" thickBot="1" x14ac:dyDescent="0.3">
      <c r="A118" s="209">
        <v>2010</v>
      </c>
      <c r="B118" s="209" t="s">
        <v>348</v>
      </c>
      <c r="C118" s="210" t="s">
        <v>349</v>
      </c>
      <c r="D118" s="211">
        <v>7077</v>
      </c>
      <c r="E118" s="211">
        <v>124</v>
      </c>
      <c r="F118" s="211">
        <v>414</v>
      </c>
      <c r="G118" s="211">
        <v>64</v>
      </c>
      <c r="H118" s="211">
        <v>22261</v>
      </c>
      <c r="I118" s="211">
        <v>839</v>
      </c>
      <c r="J118" s="211">
        <v>2508</v>
      </c>
      <c r="K118" s="211">
        <v>257</v>
      </c>
      <c r="L118" s="211">
        <v>290</v>
      </c>
      <c r="M118" s="211">
        <v>98</v>
      </c>
      <c r="N118" s="211">
        <v>43</v>
      </c>
      <c r="O118" s="211">
        <v>242</v>
      </c>
      <c r="P118" s="211">
        <v>550</v>
      </c>
      <c r="Q118" s="211">
        <v>776</v>
      </c>
      <c r="R118" s="211">
        <v>173</v>
      </c>
      <c r="S118" s="211">
        <v>1166</v>
      </c>
      <c r="T118" s="211">
        <v>564</v>
      </c>
      <c r="U118" s="211">
        <v>614</v>
      </c>
      <c r="V118" s="211">
        <v>542</v>
      </c>
      <c r="W118" s="211">
        <v>239</v>
      </c>
      <c r="X118" s="211">
        <v>315</v>
      </c>
      <c r="Y118" s="211">
        <v>487</v>
      </c>
      <c r="Z118" s="211">
        <v>788</v>
      </c>
      <c r="AA118" s="211">
        <v>1603</v>
      </c>
      <c r="AB118" s="211">
        <v>799</v>
      </c>
      <c r="AC118" s="211">
        <v>374</v>
      </c>
      <c r="AD118" s="211">
        <v>408</v>
      </c>
      <c r="AE118" s="211">
        <v>265</v>
      </c>
      <c r="AF118" s="211">
        <v>304</v>
      </c>
      <c r="AG118" s="211">
        <v>1327</v>
      </c>
      <c r="AH118" s="211">
        <v>80</v>
      </c>
      <c r="AI118" s="211">
        <v>7771</v>
      </c>
      <c r="AJ118" s="211">
        <v>1285</v>
      </c>
      <c r="AK118" s="211">
        <v>427</v>
      </c>
      <c r="AL118" s="211">
        <v>436</v>
      </c>
      <c r="AM118" s="211">
        <v>597</v>
      </c>
      <c r="AN118" s="211">
        <v>114</v>
      </c>
      <c r="AO118" s="211">
        <v>250</v>
      </c>
      <c r="AP118" s="211">
        <v>1618</v>
      </c>
      <c r="AQ118" s="211">
        <v>2801</v>
      </c>
      <c r="AR118" s="211">
        <v>885</v>
      </c>
      <c r="AS118" s="211">
        <v>1832</v>
      </c>
      <c r="AT118" s="211">
        <v>1799</v>
      </c>
      <c r="AU118" s="211">
        <v>-31</v>
      </c>
      <c r="AV118" s="211">
        <v>300</v>
      </c>
      <c r="AW118" s="211">
        <v>53</v>
      </c>
      <c r="AX118" s="211">
        <v>747</v>
      </c>
      <c r="AY118" s="211">
        <v>1324</v>
      </c>
      <c r="AZ118" s="211">
        <v>204</v>
      </c>
      <c r="BA118" s="211">
        <v>160</v>
      </c>
      <c r="BB118" s="211">
        <v>623</v>
      </c>
      <c r="BC118" s="211">
        <v>7195</v>
      </c>
      <c r="BD118" s="211">
        <v>2556</v>
      </c>
      <c r="BE118" s="211">
        <v>2711</v>
      </c>
      <c r="BF118" s="211">
        <v>2817</v>
      </c>
      <c r="BG118" s="211">
        <v>3027</v>
      </c>
      <c r="BH118" s="211">
        <v>22</v>
      </c>
      <c r="BI118" s="211">
        <v>38553</v>
      </c>
      <c r="BJ118" s="211">
        <v>5576</v>
      </c>
      <c r="BK118" s="211">
        <v>34876.977466616496</v>
      </c>
      <c r="BL118" s="211">
        <v>628.02253338350522</v>
      </c>
      <c r="BM118" s="211">
        <v>713</v>
      </c>
      <c r="BN118" s="211">
        <v>5260</v>
      </c>
      <c r="BO118" s="211">
        <v>603</v>
      </c>
      <c r="BP118" s="211">
        <v>1971</v>
      </c>
      <c r="BQ118" s="211">
        <v>2377</v>
      </c>
      <c r="BR118" s="211">
        <v>1591</v>
      </c>
      <c r="BS118" s="211">
        <v>2432.2246033665274</v>
      </c>
      <c r="BT118" s="211">
        <v>40.77539663347261</v>
      </c>
      <c r="BU118" s="211">
        <v>5141.9864090840765</v>
      </c>
      <c r="BV118" s="211">
        <v>1521.0135909159239</v>
      </c>
      <c r="BW118" s="211">
        <v>4015</v>
      </c>
      <c r="BX118" s="211">
        <v>6967</v>
      </c>
      <c r="BY118" s="211">
        <v>10819</v>
      </c>
      <c r="BZ118" s="211">
        <v>8890</v>
      </c>
      <c r="CA118" s="211">
        <v>1259</v>
      </c>
      <c r="CB118" s="211">
        <v>45051</v>
      </c>
      <c r="CC118" s="211">
        <v>13078</v>
      </c>
      <c r="CD118" s="211">
        <v>3995</v>
      </c>
      <c r="CE118" s="211">
        <v>28221</v>
      </c>
      <c r="CF118" s="211">
        <v>92394</v>
      </c>
      <c r="CG118" s="211">
        <v>10110</v>
      </c>
      <c r="CH118" s="211">
        <v>6631</v>
      </c>
      <c r="CI118" s="211">
        <v>5432</v>
      </c>
      <c r="CJ118" s="211">
        <v>4093</v>
      </c>
      <c r="CK118" s="211">
        <v>-33</v>
      </c>
      <c r="CL118" s="211">
        <v>2254</v>
      </c>
      <c r="CM118" s="211">
        <v>2489</v>
      </c>
      <c r="CN118" s="211">
        <v>478</v>
      </c>
      <c r="CO118" s="211">
        <v>6292</v>
      </c>
      <c r="CP118" s="211">
        <v>5541</v>
      </c>
      <c r="CQ118" s="211">
        <v>2034</v>
      </c>
      <c r="CR118" s="211">
        <v>1228</v>
      </c>
      <c r="CS118" s="211">
        <v>3130</v>
      </c>
      <c r="CT118" s="211">
        <v>5790</v>
      </c>
      <c r="CU118" s="211">
        <v>10514</v>
      </c>
      <c r="CV118" s="211">
        <v>5461</v>
      </c>
      <c r="CW118" s="211">
        <v>9988</v>
      </c>
      <c r="CX118" s="211">
        <v>3735</v>
      </c>
      <c r="CY118" s="211">
        <v>1028</v>
      </c>
      <c r="CZ118" s="211">
        <v>152</v>
      </c>
      <c r="DA118" s="211">
        <v>6178</v>
      </c>
      <c r="DB118" s="211">
        <v>1269</v>
      </c>
      <c r="DC118" s="211">
        <v>2065</v>
      </c>
      <c r="DD118" s="211">
        <v>356</v>
      </c>
      <c r="DE118" s="211">
        <v>5195</v>
      </c>
      <c r="DF118" s="219">
        <v>504498</v>
      </c>
      <c r="DG118" s="211" t="s">
        <v>345</v>
      </c>
      <c r="DH118" s="211" t="s">
        <v>345</v>
      </c>
      <c r="DI118" s="211" t="s">
        <v>345</v>
      </c>
      <c r="DJ118" s="211" t="s">
        <v>345</v>
      </c>
      <c r="DK118" s="219" t="s">
        <v>345</v>
      </c>
      <c r="DL118" s="211" t="s">
        <v>345</v>
      </c>
      <c r="DM118" s="211" t="s">
        <v>345</v>
      </c>
      <c r="DN118" s="211" t="s">
        <v>345</v>
      </c>
      <c r="DO118" s="219"/>
      <c r="DP118" s="211"/>
      <c r="DQ118" s="211"/>
      <c r="DR118" s="219"/>
      <c r="DS118" s="219"/>
      <c r="DT118" s="211"/>
    </row>
    <row r="119" spans="1:124" ht="15.75" thickTop="1" x14ac:dyDescent="0.25">
      <c r="A119" s="222">
        <v>2010</v>
      </c>
      <c r="B119" s="222" t="s">
        <v>350</v>
      </c>
      <c r="C119" s="223" t="s">
        <v>351</v>
      </c>
      <c r="D119" s="222">
        <v>8189</v>
      </c>
      <c r="E119" s="222">
        <v>342</v>
      </c>
      <c r="F119" s="222">
        <v>523</v>
      </c>
      <c r="G119" s="222">
        <v>335</v>
      </c>
      <c r="H119" s="222">
        <v>25031</v>
      </c>
      <c r="I119" s="222">
        <v>2243</v>
      </c>
      <c r="J119" s="222">
        <v>2803</v>
      </c>
      <c r="K119" s="222">
        <v>2849</v>
      </c>
      <c r="L119" s="222">
        <v>2416</v>
      </c>
      <c r="M119" s="222">
        <v>338</v>
      </c>
      <c r="N119" s="222">
        <v>865</v>
      </c>
      <c r="O119" s="222">
        <v>1145</v>
      </c>
      <c r="P119" s="222">
        <v>3770</v>
      </c>
      <c r="Q119" s="222">
        <v>5144</v>
      </c>
      <c r="R119" s="222">
        <v>719</v>
      </c>
      <c r="S119" s="222">
        <v>2773</v>
      </c>
      <c r="T119" s="222">
        <v>1053</v>
      </c>
      <c r="U119" s="222">
        <v>883</v>
      </c>
      <c r="V119" s="222">
        <v>2307</v>
      </c>
      <c r="W119" s="222">
        <v>1340</v>
      </c>
      <c r="X119" s="222">
        <v>533</v>
      </c>
      <c r="Y119" s="222">
        <v>2103</v>
      </c>
      <c r="Z119" s="222">
        <v>3535</v>
      </c>
      <c r="AA119" s="222">
        <v>5380</v>
      </c>
      <c r="AB119" s="222">
        <v>3348</v>
      </c>
      <c r="AC119" s="222">
        <v>1222</v>
      </c>
      <c r="AD119" s="222">
        <v>1714</v>
      </c>
      <c r="AE119" s="222">
        <v>1160</v>
      </c>
      <c r="AF119" s="222">
        <v>885</v>
      </c>
      <c r="AG119" s="222">
        <v>3015</v>
      </c>
      <c r="AH119" s="222">
        <v>440</v>
      </c>
      <c r="AI119" s="222">
        <v>12865</v>
      </c>
      <c r="AJ119" s="222">
        <v>7043</v>
      </c>
      <c r="AK119" s="222">
        <v>2071</v>
      </c>
      <c r="AL119" s="222">
        <v>2316</v>
      </c>
      <c r="AM119" s="222">
        <v>1847</v>
      </c>
      <c r="AN119" s="222">
        <v>1223</v>
      </c>
      <c r="AO119" s="222">
        <v>996</v>
      </c>
      <c r="AP119" s="222">
        <v>11429</v>
      </c>
      <c r="AQ119" s="222">
        <v>8765</v>
      </c>
      <c r="AR119" s="222">
        <v>4269</v>
      </c>
      <c r="AS119" s="222">
        <v>10046</v>
      </c>
      <c r="AT119" s="222">
        <v>9235</v>
      </c>
      <c r="AU119" s="222">
        <v>1113</v>
      </c>
      <c r="AV119" s="222">
        <v>4437</v>
      </c>
      <c r="AW119" s="222">
        <v>730</v>
      </c>
      <c r="AX119" s="222">
        <v>2777</v>
      </c>
      <c r="AY119" s="222">
        <v>3508</v>
      </c>
      <c r="AZ119" s="222">
        <v>569</v>
      </c>
      <c r="BA119" s="222">
        <v>1071</v>
      </c>
      <c r="BB119" s="222">
        <v>2903</v>
      </c>
      <c r="BC119" s="222">
        <v>12077</v>
      </c>
      <c r="BD119" s="222">
        <v>5212</v>
      </c>
      <c r="BE119" s="222">
        <v>4167</v>
      </c>
      <c r="BF119" s="222">
        <v>4486</v>
      </c>
      <c r="BG119" s="222">
        <v>7265</v>
      </c>
      <c r="BH119" s="222">
        <v>130</v>
      </c>
      <c r="BI119" s="222">
        <v>83866</v>
      </c>
      <c r="BJ119" s="222">
        <v>24133</v>
      </c>
      <c r="BK119" s="204">
        <v>120678.12852927734</v>
      </c>
      <c r="BL119" s="204">
        <v>2712.8714707226677</v>
      </c>
      <c r="BM119" s="222">
        <v>3969</v>
      </c>
      <c r="BN119" s="222">
        <v>19807</v>
      </c>
      <c r="BO119" s="222">
        <v>3950</v>
      </c>
      <c r="BP119" s="222">
        <v>5513</v>
      </c>
      <c r="BQ119" s="222">
        <v>15098</v>
      </c>
      <c r="BR119" s="222">
        <v>10452</v>
      </c>
      <c r="BS119" s="204">
        <v>8989.4984941470229</v>
      </c>
      <c r="BT119" s="204">
        <v>206.50150585297746</v>
      </c>
      <c r="BU119" s="204">
        <v>21341.437185729257</v>
      </c>
      <c r="BV119" s="204">
        <v>4972.562814270741</v>
      </c>
      <c r="BW119" s="222">
        <v>11033</v>
      </c>
      <c r="BX119" s="222">
        <v>12389</v>
      </c>
      <c r="BY119" s="222">
        <v>23293</v>
      </c>
      <c r="BZ119" s="222">
        <v>33188</v>
      </c>
      <c r="CA119" s="222">
        <v>4354</v>
      </c>
      <c r="CB119" s="222">
        <v>86195</v>
      </c>
      <c r="CC119" s="222">
        <v>21121</v>
      </c>
      <c r="CD119" s="222">
        <v>19379</v>
      </c>
      <c r="CE119" s="222">
        <v>33169</v>
      </c>
      <c r="CF119" s="222">
        <v>95465</v>
      </c>
      <c r="CG119" s="222">
        <v>19094</v>
      </c>
      <c r="CH119" s="222">
        <v>14757</v>
      </c>
      <c r="CI119" s="222">
        <v>15335</v>
      </c>
      <c r="CJ119" s="222">
        <v>21127</v>
      </c>
      <c r="CK119" s="222">
        <v>4060</v>
      </c>
      <c r="CL119" s="222">
        <v>7001</v>
      </c>
      <c r="CM119" s="222">
        <v>7957</v>
      </c>
      <c r="CN119" s="222">
        <v>1748</v>
      </c>
      <c r="CO119" s="222">
        <v>13433</v>
      </c>
      <c r="CP119" s="222">
        <v>15221</v>
      </c>
      <c r="CQ119" s="222">
        <v>7208</v>
      </c>
      <c r="CR119" s="222">
        <v>2796</v>
      </c>
      <c r="CS119" s="222">
        <v>6910</v>
      </c>
      <c r="CT119" s="222">
        <v>15984</v>
      </c>
      <c r="CU119" s="222">
        <v>71026</v>
      </c>
      <c r="CV119" s="222">
        <v>82919</v>
      </c>
      <c r="CW119" s="222">
        <v>73243</v>
      </c>
      <c r="CX119" s="222">
        <v>27288</v>
      </c>
      <c r="CY119" s="222">
        <v>3025</v>
      </c>
      <c r="CZ119" s="222">
        <v>2085</v>
      </c>
      <c r="DA119" s="222">
        <v>9075</v>
      </c>
      <c r="DB119" s="222">
        <v>5246</v>
      </c>
      <c r="DC119" s="222">
        <v>8396</v>
      </c>
      <c r="DD119" s="222">
        <v>1772</v>
      </c>
      <c r="DE119" s="222">
        <v>14989</v>
      </c>
      <c r="DF119" s="222">
        <v>1327923</v>
      </c>
      <c r="DG119" s="219"/>
      <c r="DH119" s="219"/>
      <c r="DI119" s="219"/>
      <c r="DJ119" s="219"/>
      <c r="DK119" s="219"/>
      <c r="DL119" s="219"/>
      <c r="DM119" s="219"/>
      <c r="DN119" s="219" t="s">
        <v>345</v>
      </c>
      <c r="DO119" s="219"/>
      <c r="DP119" s="219"/>
      <c r="DQ119" s="219"/>
      <c r="DR119" s="219"/>
      <c r="DS119" s="219"/>
      <c r="DT119" s="219"/>
    </row>
    <row r="120" spans="1:124" ht="15.75" thickBot="1" x14ac:dyDescent="0.3">
      <c r="A120" s="224">
        <v>2010</v>
      </c>
      <c r="B120" s="224" t="s">
        <v>352</v>
      </c>
      <c r="C120" s="225" t="s">
        <v>353</v>
      </c>
      <c r="D120" s="224">
        <v>22323.000000000004</v>
      </c>
      <c r="E120" s="224">
        <v>1102</v>
      </c>
      <c r="F120" s="224">
        <v>1140</v>
      </c>
      <c r="G120" s="224">
        <v>929</v>
      </c>
      <c r="H120" s="224">
        <v>36526</v>
      </c>
      <c r="I120" s="224">
        <v>4577</v>
      </c>
      <c r="J120" s="224">
        <v>4667.0000000000009</v>
      </c>
      <c r="K120" s="224">
        <v>13694.000000000005</v>
      </c>
      <c r="L120" s="224">
        <v>7125.0000000000036</v>
      </c>
      <c r="M120" s="224">
        <v>875</v>
      </c>
      <c r="N120" s="224">
        <v>7257.9999999999991</v>
      </c>
      <c r="O120" s="224">
        <v>5322</v>
      </c>
      <c r="P120" s="224">
        <v>8369.0000000000018</v>
      </c>
      <c r="Q120" s="224">
        <v>15352</v>
      </c>
      <c r="R120" s="224">
        <v>4429</v>
      </c>
      <c r="S120" s="224">
        <v>8008</v>
      </c>
      <c r="T120" s="224">
        <v>3700.0000000000009</v>
      </c>
      <c r="U120" s="224">
        <v>1734</v>
      </c>
      <c r="V120" s="224">
        <v>5456.9999999999991</v>
      </c>
      <c r="W120" s="224">
        <v>3024.0000000000009</v>
      </c>
      <c r="X120" s="224">
        <v>1079.0000000000002</v>
      </c>
      <c r="Y120" s="224">
        <v>6434</v>
      </c>
      <c r="Z120" s="224">
        <v>11409</v>
      </c>
      <c r="AA120" s="224">
        <v>11284</v>
      </c>
      <c r="AB120" s="224">
        <v>26007</v>
      </c>
      <c r="AC120" s="224">
        <v>3354</v>
      </c>
      <c r="AD120" s="224">
        <v>5286</v>
      </c>
      <c r="AE120" s="224">
        <v>5676</v>
      </c>
      <c r="AF120" s="224">
        <v>3743</v>
      </c>
      <c r="AG120" s="224">
        <v>18280</v>
      </c>
      <c r="AH120" s="224">
        <v>2224</v>
      </c>
      <c r="AI120" s="224">
        <v>22670.999999999996</v>
      </c>
      <c r="AJ120" s="224">
        <v>18284</v>
      </c>
      <c r="AK120" s="224">
        <v>7210</v>
      </c>
      <c r="AL120" s="224">
        <v>6598.0000000000009</v>
      </c>
      <c r="AM120" s="224">
        <v>9249.9999999999982</v>
      </c>
      <c r="AN120" s="224">
        <v>8492</v>
      </c>
      <c r="AO120" s="224">
        <v>2762.0000000000009</v>
      </c>
      <c r="AP120" s="224">
        <v>26082</v>
      </c>
      <c r="AQ120" s="224">
        <v>20001.999999999996</v>
      </c>
      <c r="AR120" s="224">
        <v>12446</v>
      </c>
      <c r="AS120" s="224">
        <v>25168.999999999993</v>
      </c>
      <c r="AT120" s="224">
        <v>39853</v>
      </c>
      <c r="AU120" s="224">
        <v>2943.9999999999995</v>
      </c>
      <c r="AV120" s="224">
        <v>17218</v>
      </c>
      <c r="AW120" s="224">
        <v>2499.0000000000009</v>
      </c>
      <c r="AX120" s="224">
        <v>6788.9999999999973</v>
      </c>
      <c r="AY120" s="224">
        <v>7719.9999999999991</v>
      </c>
      <c r="AZ120" s="224">
        <v>913</v>
      </c>
      <c r="BA120" s="224">
        <v>3512.9999999999991</v>
      </c>
      <c r="BB120" s="224">
        <v>7594.0000000000009</v>
      </c>
      <c r="BC120" s="224">
        <v>68375</v>
      </c>
      <c r="BD120" s="224">
        <v>21212.000000000007</v>
      </c>
      <c r="BE120" s="224">
        <v>6293.0000000000009</v>
      </c>
      <c r="BF120" s="224">
        <v>6536</v>
      </c>
      <c r="BG120" s="224">
        <v>19295</v>
      </c>
      <c r="BH120" s="224">
        <v>296</v>
      </c>
      <c r="BI120" s="224">
        <v>200199.00000000006</v>
      </c>
      <c r="BJ120" s="224">
        <v>43730</v>
      </c>
      <c r="BK120" s="226">
        <v>228706.74306584962</v>
      </c>
      <c r="BL120" s="226">
        <v>5557.256934150395</v>
      </c>
      <c r="BM120" s="224">
        <v>10217</v>
      </c>
      <c r="BN120" s="224">
        <v>40798</v>
      </c>
      <c r="BO120" s="224">
        <v>13842.000000000002</v>
      </c>
      <c r="BP120" s="224">
        <v>15858.999999999998</v>
      </c>
      <c r="BQ120" s="224">
        <v>36165</v>
      </c>
      <c r="BR120" s="224">
        <v>18488</v>
      </c>
      <c r="BS120" s="226">
        <v>18636.99859001724</v>
      </c>
      <c r="BT120" s="226">
        <v>1537.0014099827595</v>
      </c>
      <c r="BU120" s="226">
        <v>42605</v>
      </c>
      <c r="BV120" s="226">
        <v>13315</v>
      </c>
      <c r="BW120" s="224">
        <v>21135</v>
      </c>
      <c r="BX120" s="224">
        <v>24220</v>
      </c>
      <c r="BY120" s="224">
        <v>46505</v>
      </c>
      <c r="BZ120" s="224">
        <v>53609</v>
      </c>
      <c r="CA120" s="224">
        <v>7185.9999999999991</v>
      </c>
      <c r="CB120" s="224">
        <v>148350</v>
      </c>
      <c r="CC120" s="224">
        <v>59769.999999999993</v>
      </c>
      <c r="CD120" s="224">
        <v>32787</v>
      </c>
      <c r="CE120" s="224">
        <v>58727</v>
      </c>
      <c r="CF120" s="224">
        <v>144564</v>
      </c>
      <c r="CG120" s="224">
        <v>27005</v>
      </c>
      <c r="CH120" s="224">
        <v>18975</v>
      </c>
      <c r="CI120" s="224">
        <v>30494.999999999993</v>
      </c>
      <c r="CJ120" s="224">
        <v>41065</v>
      </c>
      <c r="CK120" s="224">
        <v>8653</v>
      </c>
      <c r="CL120" s="224">
        <v>15427</v>
      </c>
      <c r="CM120" s="224">
        <v>14854</v>
      </c>
      <c r="CN120" s="224">
        <v>2615</v>
      </c>
      <c r="CO120" s="224">
        <v>20663</v>
      </c>
      <c r="CP120" s="224">
        <v>25685</v>
      </c>
      <c r="CQ120" s="224">
        <v>14386</v>
      </c>
      <c r="CR120" s="224">
        <v>4933</v>
      </c>
      <c r="CS120" s="224">
        <v>14012</v>
      </c>
      <c r="CT120" s="224">
        <v>30754.000000000004</v>
      </c>
      <c r="CU120" s="224">
        <v>145561</v>
      </c>
      <c r="CV120" s="224">
        <v>115706</v>
      </c>
      <c r="CW120" s="224">
        <v>136954</v>
      </c>
      <c r="CX120" s="224">
        <v>63510.000000000007</v>
      </c>
      <c r="CY120" s="224">
        <v>6271</v>
      </c>
      <c r="CZ120" s="224">
        <v>3877.9999999999995</v>
      </c>
      <c r="DA120" s="224">
        <v>13693.000000000002</v>
      </c>
      <c r="DB120" s="224">
        <v>12572</v>
      </c>
      <c r="DC120" s="224">
        <v>11933</v>
      </c>
      <c r="DD120" s="224">
        <v>3218</v>
      </c>
      <c r="DE120" s="224">
        <v>21450</v>
      </c>
      <c r="DF120" s="224">
        <v>2711180.0000000005</v>
      </c>
      <c r="DG120" s="219"/>
      <c r="DH120" s="219"/>
      <c r="DI120" s="219"/>
      <c r="DJ120" s="219"/>
      <c r="DK120" s="219"/>
      <c r="DL120" s="219"/>
      <c r="DM120" s="219"/>
      <c r="DN120" s="219" t="s">
        <v>345</v>
      </c>
      <c r="DO120" s="219"/>
      <c r="DP120" s="219"/>
      <c r="DQ120" s="219"/>
      <c r="DR120" s="219"/>
      <c r="DS120" s="219"/>
      <c r="DT120" s="219"/>
    </row>
    <row r="121" spans="1:12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-0.249977111117893"/>
  </sheetPr>
  <dimension ref="A5:PP231"/>
  <sheetViews>
    <sheetView workbookViewId="0">
      <pane xSplit="1" ySplit="9" topLeftCell="LJ10" activePane="bottomRight" state="frozen"/>
      <selection pane="topRight" activeCell="D1" sqref="D1"/>
      <selection pane="bottomLeft" activeCell="A9" sqref="A9"/>
      <selection pane="bottomRight" activeCell="LO29" sqref="LO29"/>
    </sheetView>
  </sheetViews>
  <sheetFormatPr defaultRowHeight="15" x14ac:dyDescent="0.25"/>
  <cols>
    <col min="1" max="1" width="40" customWidth="1"/>
    <col min="3" max="3" width="8.42578125" customWidth="1"/>
    <col min="326" max="423" width="12.140625" bestFit="1" customWidth="1"/>
    <col min="424" max="424" width="11.140625" bestFit="1" customWidth="1"/>
    <col min="425" max="431" width="12.140625" bestFit="1" customWidth="1"/>
    <col min="432" max="432" width="12" bestFit="1" customWidth="1"/>
  </cols>
  <sheetData>
    <row r="5" spans="1:432" ht="15" customHeight="1" x14ac:dyDescent="0.25">
      <c r="B5" s="573" t="s">
        <v>538</v>
      </c>
      <c r="C5" s="573"/>
      <c r="D5" s="573"/>
      <c r="E5" s="573"/>
      <c r="F5" s="573"/>
      <c r="G5" s="573"/>
      <c r="H5" s="573"/>
      <c r="I5" s="573"/>
      <c r="J5" s="573"/>
      <c r="K5" s="573"/>
      <c r="L5" s="573"/>
      <c r="M5" s="573"/>
      <c r="N5" s="573"/>
      <c r="O5" s="573"/>
      <c r="P5" s="573"/>
      <c r="Q5" s="573"/>
      <c r="R5" s="573"/>
      <c r="DF5" s="574" t="s">
        <v>539</v>
      </c>
      <c r="DG5" s="574"/>
      <c r="DH5" s="574"/>
      <c r="DI5" s="574"/>
      <c r="DJ5" s="574"/>
      <c r="DK5" s="574"/>
      <c r="DL5" s="574"/>
      <c r="DM5" s="574"/>
      <c r="DN5" s="574"/>
      <c r="DO5" s="574"/>
      <c r="DP5" s="574"/>
      <c r="DQ5" s="574"/>
      <c r="DR5" s="574"/>
      <c r="DS5" s="574"/>
      <c r="DT5" s="574"/>
      <c r="DU5" s="574"/>
      <c r="DV5" s="574"/>
      <c r="HJ5" s="571" t="s">
        <v>541</v>
      </c>
      <c r="HK5" s="571"/>
      <c r="HL5" s="571"/>
      <c r="HM5" s="571"/>
      <c r="HN5" s="571"/>
      <c r="HO5" s="571"/>
      <c r="HP5" s="571"/>
      <c r="HQ5" s="571"/>
      <c r="HR5" s="571"/>
      <c r="HS5" s="571"/>
      <c r="HT5" s="571"/>
      <c r="HU5" s="571"/>
      <c r="HV5" s="571"/>
      <c r="HW5" s="571"/>
      <c r="HX5" s="571"/>
      <c r="HY5" s="571"/>
      <c r="HZ5" s="571"/>
      <c r="LN5" s="572" t="s">
        <v>542</v>
      </c>
      <c r="LO5" s="572"/>
      <c r="LP5" s="572"/>
      <c r="LQ5" s="572"/>
      <c r="LR5" s="572"/>
      <c r="LS5" s="572"/>
      <c r="LT5" s="572"/>
      <c r="LU5" s="572"/>
      <c r="LV5" s="572"/>
      <c r="LW5" s="572"/>
      <c r="LX5" s="572"/>
      <c r="LY5" s="572"/>
      <c r="LZ5" s="572"/>
      <c r="MA5" s="572"/>
      <c r="MB5" s="572"/>
      <c r="MC5" s="572"/>
      <c r="MD5" s="572"/>
    </row>
    <row r="6" spans="1:432" ht="15" customHeight="1" x14ac:dyDescent="0.25">
      <c r="B6" s="573"/>
      <c r="C6" s="573"/>
      <c r="D6" s="573"/>
      <c r="E6" s="573"/>
      <c r="F6" s="573"/>
      <c r="G6" s="573"/>
      <c r="H6" s="573"/>
      <c r="I6" s="573"/>
      <c r="J6" s="573"/>
      <c r="K6" s="573"/>
      <c r="L6" s="573"/>
      <c r="M6" s="573"/>
      <c r="N6" s="573"/>
      <c r="O6" s="573"/>
      <c r="P6" s="573"/>
      <c r="Q6" s="573"/>
      <c r="R6" s="573"/>
      <c r="DF6" s="574"/>
      <c r="DG6" s="574"/>
      <c r="DH6" s="574"/>
      <c r="DI6" s="574"/>
      <c r="DJ6" s="574"/>
      <c r="DK6" s="574"/>
      <c r="DL6" s="574"/>
      <c r="DM6" s="574"/>
      <c r="DN6" s="574"/>
      <c r="DO6" s="574"/>
      <c r="DP6" s="574"/>
      <c r="DQ6" s="574"/>
      <c r="DR6" s="574"/>
      <c r="DS6" s="574"/>
      <c r="DT6" s="574"/>
      <c r="DU6" s="574"/>
      <c r="DV6" s="574"/>
      <c r="HJ6" s="571"/>
      <c r="HK6" s="571"/>
      <c r="HL6" s="571"/>
      <c r="HM6" s="571"/>
      <c r="HN6" s="571"/>
      <c r="HO6" s="571"/>
      <c r="HP6" s="571"/>
      <c r="HQ6" s="571"/>
      <c r="HR6" s="571"/>
      <c r="HS6" s="571"/>
      <c r="HT6" s="571"/>
      <c r="HU6" s="571"/>
      <c r="HV6" s="571"/>
      <c r="HW6" s="571"/>
      <c r="HX6" s="571"/>
      <c r="HY6" s="571"/>
      <c r="HZ6" s="571"/>
      <c r="LN6" s="572"/>
      <c r="LO6" s="572"/>
      <c r="LP6" s="572"/>
      <c r="LQ6" s="572"/>
      <c r="LR6" s="572"/>
      <c r="LS6" s="572"/>
      <c r="LT6" s="572"/>
      <c r="LU6" s="572"/>
      <c r="LV6" s="572"/>
      <c r="LW6" s="572"/>
      <c r="LX6" s="572"/>
      <c r="LY6" s="572"/>
      <c r="LZ6" s="572"/>
      <c r="MA6" s="572"/>
      <c r="MB6" s="572"/>
      <c r="MC6" s="572"/>
      <c r="MD6" s="572"/>
    </row>
    <row r="7" spans="1:432" ht="15.75" thickBot="1" x14ac:dyDescent="0.3"/>
    <row r="8" spans="1:432" ht="15.75" thickTop="1" x14ac:dyDescent="0.25">
      <c r="A8" s="418" t="s">
        <v>107</v>
      </c>
      <c r="B8" s="204"/>
      <c r="C8" s="204"/>
      <c r="D8" s="204"/>
      <c r="E8" s="204"/>
      <c r="F8" s="204"/>
      <c r="G8" s="204"/>
      <c r="H8" s="204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  <c r="AD8" s="204"/>
      <c r="AE8" s="204"/>
      <c r="AF8" s="204"/>
      <c r="AG8" s="204"/>
      <c r="AH8" s="204"/>
      <c r="AI8" s="204"/>
      <c r="AJ8" s="204"/>
      <c r="AK8" s="204"/>
      <c r="AL8" s="204"/>
      <c r="AM8" s="204"/>
      <c r="AN8" s="204"/>
      <c r="AO8" s="204"/>
      <c r="AP8" s="204"/>
      <c r="AQ8" s="204"/>
      <c r="AR8" s="204"/>
      <c r="AS8" s="204"/>
      <c r="AT8" s="204"/>
      <c r="AU8" s="204"/>
      <c r="AV8" s="204"/>
      <c r="AW8" s="204"/>
      <c r="AX8" s="204"/>
      <c r="AY8" s="204"/>
      <c r="AZ8" s="204"/>
      <c r="BA8" s="204"/>
      <c r="BB8" s="204"/>
      <c r="BC8" s="204"/>
      <c r="BD8" s="204"/>
      <c r="BE8" s="204"/>
      <c r="BF8" s="204"/>
      <c r="BG8" s="204"/>
      <c r="BH8" s="204"/>
      <c r="BI8" s="204"/>
      <c r="BJ8" s="204"/>
      <c r="BK8" s="204"/>
      <c r="BL8" s="204"/>
      <c r="BM8" s="204"/>
      <c r="BN8" s="204"/>
      <c r="BO8" s="204"/>
      <c r="BP8" s="204"/>
      <c r="BQ8" s="204"/>
      <c r="BR8" s="204"/>
      <c r="BS8" s="204"/>
      <c r="BT8" s="204"/>
      <c r="BU8" s="204"/>
      <c r="BV8" s="204"/>
      <c r="BW8" s="204"/>
      <c r="BX8" s="204"/>
      <c r="BY8" s="204"/>
      <c r="BZ8" s="204"/>
      <c r="CA8" s="204"/>
      <c r="CB8" s="204"/>
      <c r="CC8" s="204"/>
      <c r="CD8" s="204"/>
      <c r="CE8" s="204"/>
      <c r="CF8" s="204"/>
      <c r="CG8" s="204"/>
      <c r="CH8" s="204"/>
      <c r="CI8" s="204"/>
      <c r="CJ8" s="204"/>
      <c r="CK8" s="204"/>
      <c r="CL8" s="204"/>
      <c r="CM8" s="204"/>
      <c r="CN8" s="204"/>
      <c r="CO8" s="204"/>
      <c r="CP8" s="204"/>
      <c r="CQ8" s="204"/>
      <c r="CR8" s="204"/>
      <c r="CS8" s="204"/>
      <c r="CT8" s="204"/>
      <c r="CU8" s="204"/>
      <c r="CV8" s="204"/>
      <c r="CW8" s="204"/>
      <c r="CX8" s="204"/>
      <c r="CY8" s="204"/>
      <c r="CZ8" s="204"/>
      <c r="DA8" s="204"/>
      <c r="DB8" s="204"/>
      <c r="DC8" s="204"/>
      <c r="DD8" s="204"/>
      <c r="DF8" s="204"/>
      <c r="DG8" s="204"/>
      <c r="DH8" s="204"/>
      <c r="DI8" s="204"/>
      <c r="DJ8" s="204"/>
      <c r="DK8" s="204"/>
      <c r="DL8" s="204"/>
      <c r="DM8" s="204"/>
      <c r="DN8" s="204"/>
      <c r="DO8" s="204"/>
      <c r="DP8" s="204"/>
      <c r="DQ8" s="204"/>
      <c r="DR8" s="204"/>
      <c r="DS8" s="204"/>
      <c r="DT8" s="204"/>
      <c r="DU8" s="204"/>
      <c r="DV8" s="204"/>
      <c r="DW8" s="204"/>
      <c r="DX8" s="204"/>
      <c r="DY8" s="204"/>
      <c r="DZ8" s="204"/>
      <c r="EA8" s="204"/>
      <c r="EB8" s="204"/>
      <c r="EC8" s="204"/>
      <c r="ED8" s="204"/>
      <c r="EE8" s="204"/>
      <c r="EF8" s="204"/>
      <c r="EG8" s="204"/>
      <c r="EH8" s="204"/>
      <c r="EI8" s="204"/>
      <c r="EJ8" s="204"/>
      <c r="EK8" s="204"/>
      <c r="EL8" s="204"/>
      <c r="EM8" s="204"/>
      <c r="EN8" s="204"/>
      <c r="EO8" s="204"/>
      <c r="EP8" s="204"/>
      <c r="EQ8" s="204"/>
      <c r="ER8" s="204"/>
      <c r="ES8" s="204"/>
      <c r="ET8" s="204"/>
      <c r="EU8" s="204"/>
      <c r="EV8" s="204"/>
      <c r="EW8" s="204"/>
      <c r="EX8" s="204"/>
      <c r="EY8" s="204"/>
      <c r="EZ8" s="204"/>
      <c r="FA8" s="204"/>
      <c r="FB8" s="204"/>
      <c r="FC8" s="204"/>
      <c r="FD8" s="204"/>
      <c r="FE8" s="204"/>
      <c r="FF8" s="204"/>
      <c r="FG8" s="204"/>
      <c r="FH8" s="204"/>
      <c r="FI8" s="204"/>
      <c r="FJ8" s="204"/>
      <c r="FK8" s="204"/>
      <c r="FL8" s="204"/>
      <c r="FM8" s="204"/>
      <c r="FN8" s="204"/>
      <c r="FO8" s="204"/>
      <c r="FP8" s="204"/>
      <c r="FQ8" s="204"/>
      <c r="FR8" s="204"/>
      <c r="FS8" s="204"/>
      <c r="FT8" s="204"/>
      <c r="FU8" s="204"/>
      <c r="FV8" s="204"/>
      <c r="FW8" s="204"/>
      <c r="FX8" s="204"/>
      <c r="FY8" s="204"/>
      <c r="FZ8" s="204"/>
      <c r="GA8" s="204"/>
      <c r="GB8" s="204"/>
      <c r="GC8" s="204"/>
      <c r="GD8" s="204"/>
      <c r="GE8" s="204"/>
      <c r="GF8" s="204"/>
      <c r="GG8" s="204"/>
      <c r="GH8" s="204"/>
      <c r="GI8" s="204"/>
      <c r="GJ8" s="204"/>
      <c r="GK8" s="204"/>
      <c r="GL8" s="204"/>
      <c r="GM8" s="204"/>
      <c r="GN8" s="204"/>
      <c r="GO8" s="204"/>
      <c r="GP8" s="204"/>
      <c r="GQ8" s="204"/>
      <c r="GR8" s="204"/>
      <c r="GS8" s="204"/>
      <c r="GT8" s="204"/>
      <c r="GU8" s="204"/>
      <c r="GV8" s="204"/>
      <c r="GW8" s="204"/>
      <c r="GX8" s="204"/>
      <c r="GY8" s="204"/>
      <c r="GZ8" s="204"/>
      <c r="HA8" s="204"/>
      <c r="HB8" s="204"/>
      <c r="HC8" s="204"/>
      <c r="HD8" s="204"/>
      <c r="HE8" s="204"/>
      <c r="HF8" s="204"/>
      <c r="HG8" s="204"/>
      <c r="HH8" s="204"/>
      <c r="HJ8" s="204"/>
      <c r="HK8" s="204"/>
      <c r="HL8" s="204"/>
      <c r="HM8" s="204"/>
      <c r="HN8" s="204"/>
      <c r="HO8" s="204"/>
      <c r="HP8" s="204"/>
      <c r="HQ8" s="204"/>
      <c r="HR8" s="204"/>
      <c r="HS8" s="204"/>
      <c r="HT8" s="204"/>
      <c r="HU8" s="204"/>
      <c r="HV8" s="204"/>
      <c r="HW8" s="204"/>
      <c r="HX8" s="204"/>
      <c r="HY8" s="204"/>
      <c r="HZ8" s="204"/>
      <c r="IA8" s="204"/>
      <c r="IB8" s="204"/>
      <c r="IC8" s="204"/>
      <c r="ID8" s="204"/>
      <c r="IE8" s="204"/>
      <c r="IF8" s="204"/>
      <c r="IG8" s="204"/>
      <c r="IH8" s="204"/>
      <c r="II8" s="204"/>
      <c r="IJ8" s="204"/>
      <c r="IK8" s="204"/>
      <c r="IL8" s="204"/>
      <c r="IM8" s="204"/>
      <c r="IN8" s="204"/>
      <c r="IO8" s="204"/>
      <c r="IP8" s="204"/>
      <c r="IQ8" s="204"/>
      <c r="IR8" s="204"/>
      <c r="IS8" s="204"/>
      <c r="IT8" s="204"/>
      <c r="IU8" s="204"/>
      <c r="IV8" s="204"/>
      <c r="IW8" s="204"/>
      <c r="IX8" s="204"/>
      <c r="IY8" s="204"/>
      <c r="IZ8" s="204"/>
      <c r="JA8" s="204"/>
      <c r="JB8" s="204"/>
      <c r="JC8" s="204"/>
      <c r="JD8" s="204"/>
      <c r="JE8" s="204"/>
      <c r="JF8" s="204"/>
      <c r="JG8" s="204"/>
      <c r="JH8" s="204"/>
      <c r="JI8" s="204"/>
      <c r="JJ8" s="204"/>
      <c r="JK8" s="204"/>
      <c r="JL8" s="204"/>
      <c r="JM8" s="204"/>
      <c r="JN8" s="204"/>
      <c r="JO8" s="204"/>
      <c r="JP8" s="204"/>
      <c r="JQ8" s="204"/>
      <c r="JR8" s="204"/>
      <c r="JS8" s="204"/>
      <c r="JT8" s="204"/>
      <c r="JU8" s="204"/>
      <c r="JV8" s="204"/>
      <c r="JW8" s="204"/>
      <c r="JX8" s="204"/>
      <c r="JY8" s="204"/>
      <c r="JZ8" s="204"/>
      <c r="KA8" s="204"/>
      <c r="KB8" s="204"/>
      <c r="KC8" s="204"/>
      <c r="KD8" s="204"/>
      <c r="KE8" s="204"/>
      <c r="KF8" s="204"/>
      <c r="KG8" s="204"/>
      <c r="KH8" s="204"/>
      <c r="KI8" s="204"/>
      <c r="KJ8" s="204"/>
      <c r="KK8" s="204"/>
      <c r="KL8" s="204"/>
      <c r="KM8" s="204"/>
      <c r="KN8" s="204"/>
      <c r="KO8" s="204"/>
      <c r="KP8" s="204"/>
      <c r="KQ8" s="204"/>
      <c r="KR8" s="204"/>
      <c r="KS8" s="204"/>
      <c r="KT8" s="204"/>
      <c r="KU8" s="204"/>
      <c r="KV8" s="204"/>
      <c r="KW8" s="204"/>
      <c r="KX8" s="204"/>
      <c r="KY8" s="204"/>
      <c r="KZ8" s="204"/>
      <c r="LA8" s="204"/>
      <c r="LB8" s="204"/>
      <c r="LC8" s="204"/>
      <c r="LD8" s="204"/>
      <c r="LE8" s="204"/>
      <c r="LF8" s="204"/>
      <c r="LG8" s="204"/>
      <c r="LH8" s="204"/>
      <c r="LI8" s="204"/>
      <c r="LJ8" s="204"/>
      <c r="LK8" s="204"/>
      <c r="LL8" s="204"/>
      <c r="LN8" s="204"/>
      <c r="LO8" s="204"/>
      <c r="LP8" s="204"/>
      <c r="LQ8" s="204"/>
      <c r="LR8" s="204"/>
      <c r="LS8" s="204"/>
      <c r="LT8" s="204"/>
      <c r="LU8" s="204"/>
      <c r="LV8" s="204"/>
      <c r="LW8" s="204"/>
      <c r="LX8" s="204"/>
      <c r="LY8" s="204"/>
      <c r="LZ8" s="204"/>
      <c r="MA8" s="204"/>
      <c r="MB8" s="204"/>
      <c r="MC8" s="204"/>
      <c r="MD8" s="204"/>
      <c r="ME8" s="204"/>
      <c r="MF8" s="204"/>
      <c r="MG8" s="204"/>
      <c r="MH8" s="204"/>
      <c r="MI8" s="204"/>
      <c r="MJ8" s="204"/>
      <c r="MK8" s="204"/>
      <c r="ML8" s="204"/>
      <c r="MM8" s="204"/>
      <c r="MN8" s="204"/>
      <c r="MO8" s="204"/>
      <c r="MP8" s="204"/>
      <c r="MQ8" s="204"/>
      <c r="MR8" s="204"/>
      <c r="MS8" s="204"/>
      <c r="MT8" s="204"/>
      <c r="MU8" s="204"/>
      <c r="MV8" s="204"/>
      <c r="MW8" s="204"/>
      <c r="MX8" s="204"/>
      <c r="MY8" s="204"/>
      <c r="MZ8" s="204"/>
      <c r="NA8" s="204"/>
      <c r="NB8" s="204"/>
      <c r="NC8" s="204"/>
      <c r="ND8" s="204"/>
      <c r="NE8" s="204"/>
      <c r="NF8" s="204"/>
      <c r="NG8" s="204"/>
      <c r="NH8" s="204"/>
      <c r="NI8" s="204"/>
      <c r="NJ8" s="204"/>
      <c r="NK8" s="204"/>
      <c r="NL8" s="204"/>
      <c r="NM8" s="204"/>
      <c r="NN8" s="204"/>
      <c r="NO8" s="204"/>
      <c r="NP8" s="204"/>
      <c r="NQ8" s="204"/>
      <c r="NR8" s="204"/>
      <c r="NS8" s="204"/>
      <c r="NT8" s="204"/>
      <c r="NU8" s="204"/>
      <c r="NV8" s="204"/>
      <c r="NW8" s="204"/>
      <c r="NX8" s="204"/>
      <c r="NY8" s="204"/>
      <c r="NZ8" s="204"/>
      <c r="OA8" s="204"/>
      <c r="OB8" s="204"/>
      <c r="OC8" s="204"/>
      <c r="OD8" s="204"/>
      <c r="OE8" s="204"/>
      <c r="OF8" s="204"/>
      <c r="OG8" s="204"/>
      <c r="OH8" s="204"/>
      <c r="OI8" s="204"/>
      <c r="OJ8" s="204"/>
      <c r="OK8" s="204"/>
      <c r="OL8" s="204"/>
      <c r="OM8" s="204"/>
      <c r="ON8" s="204"/>
      <c r="OO8" s="204"/>
      <c r="OP8" s="204"/>
      <c r="OQ8" s="204"/>
      <c r="OR8" s="204"/>
      <c r="OS8" s="204"/>
      <c r="OT8" s="204"/>
      <c r="OU8" s="204"/>
      <c r="OV8" s="204"/>
      <c r="OW8" s="204"/>
      <c r="OX8" s="204"/>
      <c r="OY8" s="204"/>
      <c r="OZ8" s="204"/>
      <c r="PA8" s="204"/>
      <c r="PB8" s="204"/>
      <c r="PC8" s="204"/>
      <c r="PD8" s="204"/>
      <c r="PE8" s="204"/>
      <c r="PF8" s="204"/>
      <c r="PG8" s="204"/>
      <c r="PH8" s="204"/>
      <c r="PI8" s="204"/>
      <c r="PJ8" s="204"/>
      <c r="PK8" s="204"/>
      <c r="PL8" s="204"/>
      <c r="PM8" s="204"/>
      <c r="PN8" s="204"/>
      <c r="PO8" s="204"/>
      <c r="PP8" s="204"/>
    </row>
    <row r="9" spans="1:432" ht="46.5" customHeight="1" thickBot="1" x14ac:dyDescent="0.3">
      <c r="A9" s="419" t="s">
        <v>110</v>
      </c>
      <c r="B9" s="208" t="s">
        <v>111</v>
      </c>
      <c r="C9" s="208" t="s">
        <v>112</v>
      </c>
      <c r="D9" s="208" t="s">
        <v>113</v>
      </c>
      <c r="E9" s="208" t="s">
        <v>114</v>
      </c>
      <c r="F9" s="208" t="s">
        <v>115</v>
      </c>
      <c r="G9" s="208" t="s">
        <v>116</v>
      </c>
      <c r="H9" s="208" t="s">
        <v>117</v>
      </c>
      <c r="I9" s="208" t="s">
        <v>118</v>
      </c>
      <c r="J9" s="208" t="s">
        <v>119</v>
      </c>
      <c r="K9" s="208" t="s">
        <v>120</v>
      </c>
      <c r="L9" s="208" t="s">
        <v>121</v>
      </c>
      <c r="M9" s="208" t="s">
        <v>122</v>
      </c>
      <c r="N9" s="208" t="s">
        <v>123</v>
      </c>
      <c r="O9" s="208" t="s">
        <v>124</v>
      </c>
      <c r="P9" s="208" t="s">
        <v>125</v>
      </c>
      <c r="Q9" s="208" t="s">
        <v>126</v>
      </c>
      <c r="R9" s="208" t="s">
        <v>127</v>
      </c>
      <c r="S9" s="208" t="s">
        <v>128</v>
      </c>
      <c r="T9" s="208" t="s">
        <v>129</v>
      </c>
      <c r="U9" s="208" t="s">
        <v>130</v>
      </c>
      <c r="V9" s="208" t="s">
        <v>131</v>
      </c>
      <c r="W9" s="208" t="s">
        <v>132</v>
      </c>
      <c r="X9" s="208" t="s">
        <v>133</v>
      </c>
      <c r="Y9" s="208" t="s">
        <v>134</v>
      </c>
      <c r="Z9" s="208" t="s">
        <v>135</v>
      </c>
      <c r="AA9" s="208" t="s">
        <v>136</v>
      </c>
      <c r="AB9" s="208" t="s">
        <v>137</v>
      </c>
      <c r="AC9" s="208" t="s">
        <v>138</v>
      </c>
      <c r="AD9" s="208" t="s">
        <v>139</v>
      </c>
      <c r="AE9" s="208" t="s">
        <v>140</v>
      </c>
      <c r="AF9" s="208" t="s">
        <v>141</v>
      </c>
      <c r="AG9" s="208" t="s">
        <v>142</v>
      </c>
      <c r="AH9" s="208" t="s">
        <v>143</v>
      </c>
      <c r="AI9" s="208" t="s">
        <v>144</v>
      </c>
      <c r="AJ9" s="208" t="s">
        <v>145</v>
      </c>
      <c r="AK9" s="208" t="s">
        <v>146</v>
      </c>
      <c r="AL9" s="208" t="s">
        <v>147</v>
      </c>
      <c r="AM9" s="208" t="s">
        <v>148</v>
      </c>
      <c r="AN9" s="208" t="s">
        <v>149</v>
      </c>
      <c r="AO9" s="208" t="s">
        <v>150</v>
      </c>
      <c r="AP9" s="208" t="s">
        <v>151</v>
      </c>
      <c r="AQ9" s="208" t="s">
        <v>152</v>
      </c>
      <c r="AR9" s="208" t="s">
        <v>153</v>
      </c>
      <c r="AS9" s="208" t="s">
        <v>154</v>
      </c>
      <c r="AT9" s="208" t="s">
        <v>155</v>
      </c>
      <c r="AU9" s="208" t="s">
        <v>156</v>
      </c>
      <c r="AV9" s="208" t="s">
        <v>157</v>
      </c>
      <c r="AW9" s="208" t="s">
        <v>158</v>
      </c>
      <c r="AX9" s="208" t="s">
        <v>159</v>
      </c>
      <c r="AY9" s="208" t="s">
        <v>160</v>
      </c>
      <c r="AZ9" s="208" t="s">
        <v>161</v>
      </c>
      <c r="BA9" s="208" t="s">
        <v>162</v>
      </c>
      <c r="BB9" s="208" t="s">
        <v>163</v>
      </c>
      <c r="BC9" s="208" t="s">
        <v>164</v>
      </c>
      <c r="BD9" s="208" t="s">
        <v>165</v>
      </c>
      <c r="BE9" s="208" t="s">
        <v>166</v>
      </c>
      <c r="BF9" s="208" t="s">
        <v>167</v>
      </c>
      <c r="BG9" s="208" t="s">
        <v>168</v>
      </c>
      <c r="BH9" s="208" t="s">
        <v>169</v>
      </c>
      <c r="BI9" s="208" t="s">
        <v>170</v>
      </c>
      <c r="BJ9" s="208" t="s">
        <v>171</v>
      </c>
      <c r="BK9" s="208" t="s">
        <v>172</v>
      </c>
      <c r="BL9" s="208" t="s">
        <v>173</v>
      </c>
      <c r="BM9" s="208" t="s">
        <v>174</v>
      </c>
      <c r="BN9" s="208" t="s">
        <v>175</v>
      </c>
      <c r="BO9" s="208" t="s">
        <v>176</v>
      </c>
      <c r="BP9" s="208" t="s">
        <v>177</v>
      </c>
      <c r="BQ9" s="208" t="s">
        <v>178</v>
      </c>
      <c r="BR9" s="208" t="s">
        <v>179</v>
      </c>
      <c r="BS9" s="208" t="s">
        <v>180</v>
      </c>
      <c r="BT9" s="208" t="s">
        <v>181</v>
      </c>
      <c r="BU9" s="208" t="s">
        <v>182</v>
      </c>
      <c r="BV9" s="208" t="s">
        <v>183</v>
      </c>
      <c r="BW9" s="208" t="s">
        <v>184</v>
      </c>
      <c r="BX9" s="208" t="s">
        <v>185</v>
      </c>
      <c r="BY9" s="208" t="s">
        <v>186</v>
      </c>
      <c r="BZ9" s="208" t="s">
        <v>187</v>
      </c>
      <c r="CA9" s="208" t="s">
        <v>188</v>
      </c>
      <c r="CB9" s="208" t="s">
        <v>189</v>
      </c>
      <c r="CC9" s="208" t="s">
        <v>190</v>
      </c>
      <c r="CD9" s="208" t="s">
        <v>191</v>
      </c>
      <c r="CE9" s="208" t="s">
        <v>192</v>
      </c>
      <c r="CF9" s="208" t="s">
        <v>193</v>
      </c>
      <c r="CG9" s="208" t="s">
        <v>194</v>
      </c>
      <c r="CH9" s="208" t="s">
        <v>195</v>
      </c>
      <c r="CI9" s="208" t="s">
        <v>196</v>
      </c>
      <c r="CJ9" s="208" t="s">
        <v>197</v>
      </c>
      <c r="CK9" s="208" t="s">
        <v>198</v>
      </c>
      <c r="CL9" s="208" t="s">
        <v>199</v>
      </c>
      <c r="CM9" s="208" t="s">
        <v>200</v>
      </c>
      <c r="CN9" s="208" t="s">
        <v>201</v>
      </c>
      <c r="CO9" s="208" t="s">
        <v>202</v>
      </c>
      <c r="CP9" s="208" t="s">
        <v>203</v>
      </c>
      <c r="CQ9" s="208" t="s">
        <v>204</v>
      </c>
      <c r="CR9" s="208" t="s">
        <v>205</v>
      </c>
      <c r="CS9" s="208" t="s">
        <v>206</v>
      </c>
      <c r="CT9" s="208" t="s">
        <v>207</v>
      </c>
      <c r="CU9" s="208" t="s">
        <v>208</v>
      </c>
      <c r="CV9" s="208" t="s">
        <v>209</v>
      </c>
      <c r="CW9" s="208" t="s">
        <v>210</v>
      </c>
      <c r="CX9" s="208" t="s">
        <v>211</v>
      </c>
      <c r="CY9" s="208" t="s">
        <v>212</v>
      </c>
      <c r="CZ9" s="208" t="s">
        <v>213</v>
      </c>
      <c r="DA9" s="208" t="s">
        <v>214</v>
      </c>
      <c r="DB9" s="208" t="s">
        <v>215</v>
      </c>
      <c r="DC9" s="208" t="s">
        <v>216</v>
      </c>
      <c r="DD9" s="208" t="s">
        <v>218</v>
      </c>
      <c r="DF9" s="208" t="s">
        <v>111</v>
      </c>
      <c r="DG9" s="208" t="s">
        <v>112</v>
      </c>
      <c r="DH9" s="208" t="s">
        <v>113</v>
      </c>
      <c r="DI9" s="208" t="s">
        <v>114</v>
      </c>
      <c r="DJ9" s="208" t="s">
        <v>115</v>
      </c>
      <c r="DK9" s="208" t="s">
        <v>116</v>
      </c>
      <c r="DL9" s="208" t="s">
        <v>117</v>
      </c>
      <c r="DM9" s="208" t="s">
        <v>118</v>
      </c>
      <c r="DN9" s="208" t="s">
        <v>119</v>
      </c>
      <c r="DO9" s="208" t="s">
        <v>120</v>
      </c>
      <c r="DP9" s="208" t="s">
        <v>121</v>
      </c>
      <c r="DQ9" s="208" t="s">
        <v>122</v>
      </c>
      <c r="DR9" s="208" t="s">
        <v>123</v>
      </c>
      <c r="DS9" s="208" t="s">
        <v>124</v>
      </c>
      <c r="DT9" s="208" t="s">
        <v>125</v>
      </c>
      <c r="DU9" s="208" t="s">
        <v>126</v>
      </c>
      <c r="DV9" s="208" t="s">
        <v>127</v>
      </c>
      <c r="DW9" s="208" t="s">
        <v>128</v>
      </c>
      <c r="DX9" s="208" t="s">
        <v>129</v>
      </c>
      <c r="DY9" s="208" t="s">
        <v>130</v>
      </c>
      <c r="DZ9" s="208" t="s">
        <v>131</v>
      </c>
      <c r="EA9" s="208" t="s">
        <v>132</v>
      </c>
      <c r="EB9" s="208" t="s">
        <v>133</v>
      </c>
      <c r="EC9" s="208" t="s">
        <v>134</v>
      </c>
      <c r="ED9" s="208" t="s">
        <v>135</v>
      </c>
      <c r="EE9" s="208" t="s">
        <v>136</v>
      </c>
      <c r="EF9" s="208" t="s">
        <v>137</v>
      </c>
      <c r="EG9" s="208" t="s">
        <v>138</v>
      </c>
      <c r="EH9" s="208" t="s">
        <v>139</v>
      </c>
      <c r="EI9" s="208" t="s">
        <v>140</v>
      </c>
      <c r="EJ9" s="208" t="s">
        <v>141</v>
      </c>
      <c r="EK9" s="208" t="s">
        <v>142</v>
      </c>
      <c r="EL9" s="208" t="s">
        <v>143</v>
      </c>
      <c r="EM9" s="208" t="s">
        <v>144</v>
      </c>
      <c r="EN9" s="208" t="s">
        <v>145</v>
      </c>
      <c r="EO9" s="208" t="s">
        <v>146</v>
      </c>
      <c r="EP9" s="208" t="s">
        <v>147</v>
      </c>
      <c r="EQ9" s="208" t="s">
        <v>148</v>
      </c>
      <c r="ER9" s="208" t="s">
        <v>149</v>
      </c>
      <c r="ES9" s="208" t="s">
        <v>150</v>
      </c>
      <c r="ET9" s="208" t="s">
        <v>151</v>
      </c>
      <c r="EU9" s="208" t="s">
        <v>152</v>
      </c>
      <c r="EV9" s="208" t="s">
        <v>153</v>
      </c>
      <c r="EW9" s="208" t="s">
        <v>154</v>
      </c>
      <c r="EX9" s="208" t="s">
        <v>155</v>
      </c>
      <c r="EY9" s="208" t="s">
        <v>156</v>
      </c>
      <c r="EZ9" s="208" t="s">
        <v>157</v>
      </c>
      <c r="FA9" s="208" t="s">
        <v>158</v>
      </c>
      <c r="FB9" s="208" t="s">
        <v>159</v>
      </c>
      <c r="FC9" s="208" t="s">
        <v>160</v>
      </c>
      <c r="FD9" s="208" t="s">
        <v>161</v>
      </c>
      <c r="FE9" s="208" t="s">
        <v>162</v>
      </c>
      <c r="FF9" s="208" t="s">
        <v>163</v>
      </c>
      <c r="FG9" s="208" t="s">
        <v>164</v>
      </c>
      <c r="FH9" s="208" t="s">
        <v>165</v>
      </c>
      <c r="FI9" s="208" t="s">
        <v>166</v>
      </c>
      <c r="FJ9" s="208" t="s">
        <v>167</v>
      </c>
      <c r="FK9" s="208" t="s">
        <v>168</v>
      </c>
      <c r="FL9" s="208" t="s">
        <v>169</v>
      </c>
      <c r="FM9" s="208" t="s">
        <v>170</v>
      </c>
      <c r="FN9" s="208" t="s">
        <v>171</v>
      </c>
      <c r="FO9" s="208" t="s">
        <v>172</v>
      </c>
      <c r="FP9" s="208" t="s">
        <v>173</v>
      </c>
      <c r="FQ9" s="208" t="s">
        <v>174</v>
      </c>
      <c r="FR9" s="208" t="s">
        <v>175</v>
      </c>
      <c r="FS9" s="208" t="s">
        <v>176</v>
      </c>
      <c r="FT9" s="208" t="s">
        <v>177</v>
      </c>
      <c r="FU9" s="208" t="s">
        <v>178</v>
      </c>
      <c r="FV9" s="208" t="s">
        <v>179</v>
      </c>
      <c r="FW9" s="208" t="s">
        <v>180</v>
      </c>
      <c r="FX9" s="208" t="s">
        <v>181</v>
      </c>
      <c r="FY9" s="208" t="s">
        <v>182</v>
      </c>
      <c r="FZ9" s="208" t="s">
        <v>183</v>
      </c>
      <c r="GA9" s="208" t="s">
        <v>184</v>
      </c>
      <c r="GB9" s="208" t="s">
        <v>185</v>
      </c>
      <c r="GC9" s="208" t="s">
        <v>186</v>
      </c>
      <c r="GD9" s="208" t="s">
        <v>187</v>
      </c>
      <c r="GE9" s="208" t="s">
        <v>188</v>
      </c>
      <c r="GF9" s="208" t="s">
        <v>189</v>
      </c>
      <c r="GG9" s="208" t="s">
        <v>190</v>
      </c>
      <c r="GH9" s="208" t="s">
        <v>191</v>
      </c>
      <c r="GI9" s="208" t="s">
        <v>192</v>
      </c>
      <c r="GJ9" s="208" t="s">
        <v>193</v>
      </c>
      <c r="GK9" s="208" t="s">
        <v>194</v>
      </c>
      <c r="GL9" s="208" t="s">
        <v>195</v>
      </c>
      <c r="GM9" s="208" t="s">
        <v>196</v>
      </c>
      <c r="GN9" s="208" t="s">
        <v>197</v>
      </c>
      <c r="GO9" s="208" t="s">
        <v>198</v>
      </c>
      <c r="GP9" s="208" t="s">
        <v>199</v>
      </c>
      <c r="GQ9" s="208" t="s">
        <v>200</v>
      </c>
      <c r="GR9" s="208" t="s">
        <v>201</v>
      </c>
      <c r="GS9" s="208" t="s">
        <v>202</v>
      </c>
      <c r="GT9" s="208" t="s">
        <v>203</v>
      </c>
      <c r="GU9" s="208" t="s">
        <v>204</v>
      </c>
      <c r="GV9" s="208" t="s">
        <v>205</v>
      </c>
      <c r="GW9" s="208" t="s">
        <v>206</v>
      </c>
      <c r="GX9" s="208" t="s">
        <v>207</v>
      </c>
      <c r="GY9" s="208" t="s">
        <v>208</v>
      </c>
      <c r="GZ9" s="208" t="s">
        <v>209</v>
      </c>
      <c r="HA9" s="208" t="s">
        <v>210</v>
      </c>
      <c r="HB9" s="208" t="s">
        <v>211</v>
      </c>
      <c r="HC9" s="208" t="s">
        <v>212</v>
      </c>
      <c r="HD9" s="208" t="s">
        <v>213</v>
      </c>
      <c r="HE9" s="208" t="s">
        <v>214</v>
      </c>
      <c r="HF9" s="208" t="s">
        <v>215</v>
      </c>
      <c r="HG9" s="208" t="s">
        <v>216</v>
      </c>
      <c r="HH9" s="208" t="s">
        <v>218</v>
      </c>
      <c r="HJ9" s="208" t="s">
        <v>111</v>
      </c>
      <c r="HK9" s="208" t="s">
        <v>112</v>
      </c>
      <c r="HL9" s="208" t="s">
        <v>113</v>
      </c>
      <c r="HM9" s="208" t="s">
        <v>114</v>
      </c>
      <c r="HN9" s="208" t="s">
        <v>115</v>
      </c>
      <c r="HO9" s="208" t="s">
        <v>116</v>
      </c>
      <c r="HP9" s="208" t="s">
        <v>117</v>
      </c>
      <c r="HQ9" s="208" t="s">
        <v>118</v>
      </c>
      <c r="HR9" s="208" t="s">
        <v>119</v>
      </c>
      <c r="HS9" s="208" t="s">
        <v>120</v>
      </c>
      <c r="HT9" s="208" t="s">
        <v>121</v>
      </c>
      <c r="HU9" s="208" t="s">
        <v>122</v>
      </c>
      <c r="HV9" s="208" t="s">
        <v>123</v>
      </c>
      <c r="HW9" s="208" t="s">
        <v>124</v>
      </c>
      <c r="HX9" s="208" t="s">
        <v>125</v>
      </c>
      <c r="HY9" s="208" t="s">
        <v>126</v>
      </c>
      <c r="HZ9" s="208" t="s">
        <v>127</v>
      </c>
      <c r="IA9" s="208" t="s">
        <v>128</v>
      </c>
      <c r="IB9" s="208" t="s">
        <v>129</v>
      </c>
      <c r="IC9" s="208" t="s">
        <v>130</v>
      </c>
      <c r="ID9" s="208" t="s">
        <v>131</v>
      </c>
      <c r="IE9" s="208" t="s">
        <v>132</v>
      </c>
      <c r="IF9" s="208" t="s">
        <v>133</v>
      </c>
      <c r="IG9" s="208" t="s">
        <v>134</v>
      </c>
      <c r="IH9" s="208" t="s">
        <v>135</v>
      </c>
      <c r="II9" s="208" t="s">
        <v>136</v>
      </c>
      <c r="IJ9" s="208" t="s">
        <v>137</v>
      </c>
      <c r="IK9" s="208" t="s">
        <v>138</v>
      </c>
      <c r="IL9" s="208" t="s">
        <v>139</v>
      </c>
      <c r="IM9" s="208" t="s">
        <v>140</v>
      </c>
      <c r="IN9" s="208" t="s">
        <v>141</v>
      </c>
      <c r="IO9" s="208" t="s">
        <v>142</v>
      </c>
      <c r="IP9" s="208" t="s">
        <v>143</v>
      </c>
      <c r="IQ9" s="208" t="s">
        <v>144</v>
      </c>
      <c r="IR9" s="208" t="s">
        <v>145</v>
      </c>
      <c r="IS9" s="208" t="s">
        <v>146</v>
      </c>
      <c r="IT9" s="208" t="s">
        <v>147</v>
      </c>
      <c r="IU9" s="208" t="s">
        <v>148</v>
      </c>
      <c r="IV9" s="208" t="s">
        <v>149</v>
      </c>
      <c r="IW9" s="208" t="s">
        <v>150</v>
      </c>
      <c r="IX9" s="208" t="s">
        <v>151</v>
      </c>
      <c r="IY9" s="208" t="s">
        <v>152</v>
      </c>
      <c r="IZ9" s="208" t="s">
        <v>153</v>
      </c>
      <c r="JA9" s="208" t="s">
        <v>154</v>
      </c>
      <c r="JB9" s="208" t="s">
        <v>155</v>
      </c>
      <c r="JC9" s="208" t="s">
        <v>156</v>
      </c>
      <c r="JD9" s="208" t="s">
        <v>157</v>
      </c>
      <c r="JE9" s="208" t="s">
        <v>158</v>
      </c>
      <c r="JF9" s="208" t="s">
        <v>159</v>
      </c>
      <c r="JG9" s="208" t="s">
        <v>160</v>
      </c>
      <c r="JH9" s="208" t="s">
        <v>161</v>
      </c>
      <c r="JI9" s="208" t="s">
        <v>162</v>
      </c>
      <c r="JJ9" s="208" t="s">
        <v>163</v>
      </c>
      <c r="JK9" s="208" t="s">
        <v>164</v>
      </c>
      <c r="JL9" s="208" t="s">
        <v>165</v>
      </c>
      <c r="JM9" s="208" t="s">
        <v>166</v>
      </c>
      <c r="JN9" s="208" t="s">
        <v>167</v>
      </c>
      <c r="JO9" s="208" t="s">
        <v>168</v>
      </c>
      <c r="JP9" s="208" t="s">
        <v>169</v>
      </c>
      <c r="JQ9" s="208" t="s">
        <v>170</v>
      </c>
      <c r="JR9" s="208" t="s">
        <v>171</v>
      </c>
      <c r="JS9" s="208" t="s">
        <v>172</v>
      </c>
      <c r="JT9" s="208" t="s">
        <v>173</v>
      </c>
      <c r="JU9" s="208" t="s">
        <v>174</v>
      </c>
      <c r="JV9" s="208" t="s">
        <v>175</v>
      </c>
      <c r="JW9" s="208" t="s">
        <v>176</v>
      </c>
      <c r="JX9" s="208" t="s">
        <v>177</v>
      </c>
      <c r="JY9" s="208" t="s">
        <v>178</v>
      </c>
      <c r="JZ9" s="208" t="s">
        <v>179</v>
      </c>
      <c r="KA9" s="208" t="s">
        <v>180</v>
      </c>
      <c r="KB9" s="208" t="s">
        <v>181</v>
      </c>
      <c r="KC9" s="208" t="s">
        <v>182</v>
      </c>
      <c r="KD9" s="208" t="s">
        <v>183</v>
      </c>
      <c r="KE9" s="208" t="s">
        <v>184</v>
      </c>
      <c r="KF9" s="208" t="s">
        <v>185</v>
      </c>
      <c r="KG9" s="208" t="s">
        <v>186</v>
      </c>
      <c r="KH9" s="208" t="s">
        <v>187</v>
      </c>
      <c r="KI9" s="208" t="s">
        <v>188</v>
      </c>
      <c r="KJ9" s="208" t="s">
        <v>189</v>
      </c>
      <c r="KK9" s="208" t="s">
        <v>190</v>
      </c>
      <c r="KL9" s="208" t="s">
        <v>191</v>
      </c>
      <c r="KM9" s="208" t="s">
        <v>192</v>
      </c>
      <c r="KN9" s="208" t="s">
        <v>193</v>
      </c>
      <c r="KO9" s="208" t="s">
        <v>194</v>
      </c>
      <c r="KP9" s="208" t="s">
        <v>195</v>
      </c>
      <c r="KQ9" s="208" t="s">
        <v>196</v>
      </c>
      <c r="KR9" s="208" t="s">
        <v>197</v>
      </c>
      <c r="KS9" s="208" t="s">
        <v>198</v>
      </c>
      <c r="KT9" s="208" t="s">
        <v>199</v>
      </c>
      <c r="KU9" s="208" t="s">
        <v>200</v>
      </c>
      <c r="KV9" s="208" t="s">
        <v>201</v>
      </c>
      <c r="KW9" s="208" t="s">
        <v>202</v>
      </c>
      <c r="KX9" s="208" t="s">
        <v>203</v>
      </c>
      <c r="KY9" s="208" t="s">
        <v>204</v>
      </c>
      <c r="KZ9" s="208" t="s">
        <v>205</v>
      </c>
      <c r="LA9" s="208" t="s">
        <v>206</v>
      </c>
      <c r="LB9" s="208" t="s">
        <v>207</v>
      </c>
      <c r="LC9" s="208" t="s">
        <v>208</v>
      </c>
      <c r="LD9" s="208" t="s">
        <v>209</v>
      </c>
      <c r="LE9" s="208" t="s">
        <v>210</v>
      </c>
      <c r="LF9" s="208" t="s">
        <v>211</v>
      </c>
      <c r="LG9" s="208" t="s">
        <v>212</v>
      </c>
      <c r="LH9" s="208" t="s">
        <v>213</v>
      </c>
      <c r="LI9" s="208" t="s">
        <v>214</v>
      </c>
      <c r="LJ9" s="208" t="s">
        <v>215</v>
      </c>
      <c r="LK9" s="208" t="s">
        <v>216</v>
      </c>
      <c r="LL9" s="208" t="s">
        <v>218</v>
      </c>
      <c r="LN9" s="208" t="s">
        <v>111</v>
      </c>
      <c r="LO9" s="208" t="s">
        <v>112</v>
      </c>
      <c r="LP9" s="208" t="s">
        <v>113</v>
      </c>
      <c r="LQ9" s="208" t="s">
        <v>114</v>
      </c>
      <c r="LR9" s="208" t="s">
        <v>115</v>
      </c>
      <c r="LS9" s="208" t="s">
        <v>116</v>
      </c>
      <c r="LT9" s="208" t="s">
        <v>117</v>
      </c>
      <c r="LU9" s="208" t="s">
        <v>118</v>
      </c>
      <c r="LV9" s="208" t="s">
        <v>119</v>
      </c>
      <c r="LW9" s="208" t="s">
        <v>120</v>
      </c>
      <c r="LX9" s="208" t="s">
        <v>121</v>
      </c>
      <c r="LY9" s="208" t="s">
        <v>122</v>
      </c>
      <c r="LZ9" s="208" t="s">
        <v>123</v>
      </c>
      <c r="MA9" s="208" t="s">
        <v>124</v>
      </c>
      <c r="MB9" s="208" t="s">
        <v>125</v>
      </c>
      <c r="MC9" s="208" t="s">
        <v>126</v>
      </c>
      <c r="MD9" s="208" t="s">
        <v>127</v>
      </c>
      <c r="ME9" s="208" t="s">
        <v>128</v>
      </c>
      <c r="MF9" s="208" t="s">
        <v>129</v>
      </c>
      <c r="MG9" s="208" t="s">
        <v>130</v>
      </c>
      <c r="MH9" s="208" t="s">
        <v>131</v>
      </c>
      <c r="MI9" s="208" t="s">
        <v>132</v>
      </c>
      <c r="MJ9" s="208" t="s">
        <v>133</v>
      </c>
      <c r="MK9" s="208" t="s">
        <v>134</v>
      </c>
      <c r="ML9" s="208" t="s">
        <v>135</v>
      </c>
      <c r="MM9" s="208" t="s">
        <v>136</v>
      </c>
      <c r="MN9" s="208" t="s">
        <v>137</v>
      </c>
      <c r="MO9" s="208" t="s">
        <v>138</v>
      </c>
      <c r="MP9" s="208" t="s">
        <v>139</v>
      </c>
      <c r="MQ9" s="208" t="s">
        <v>140</v>
      </c>
      <c r="MR9" s="208" t="s">
        <v>141</v>
      </c>
      <c r="MS9" s="208" t="s">
        <v>142</v>
      </c>
      <c r="MT9" s="208" t="s">
        <v>143</v>
      </c>
      <c r="MU9" s="208" t="s">
        <v>144</v>
      </c>
      <c r="MV9" s="208" t="s">
        <v>145</v>
      </c>
      <c r="MW9" s="208" t="s">
        <v>146</v>
      </c>
      <c r="MX9" s="208" t="s">
        <v>147</v>
      </c>
      <c r="MY9" s="208" t="s">
        <v>148</v>
      </c>
      <c r="MZ9" s="208" t="s">
        <v>149</v>
      </c>
      <c r="NA9" s="208" t="s">
        <v>150</v>
      </c>
      <c r="NB9" s="208" t="s">
        <v>151</v>
      </c>
      <c r="NC9" s="208" t="s">
        <v>152</v>
      </c>
      <c r="ND9" s="208" t="s">
        <v>153</v>
      </c>
      <c r="NE9" s="208" t="s">
        <v>154</v>
      </c>
      <c r="NF9" s="208" t="s">
        <v>155</v>
      </c>
      <c r="NG9" s="208" t="s">
        <v>156</v>
      </c>
      <c r="NH9" s="208" t="s">
        <v>157</v>
      </c>
      <c r="NI9" s="208" t="s">
        <v>158</v>
      </c>
      <c r="NJ9" s="208" t="s">
        <v>159</v>
      </c>
      <c r="NK9" s="208" t="s">
        <v>160</v>
      </c>
      <c r="NL9" s="208" t="s">
        <v>161</v>
      </c>
      <c r="NM9" s="208" t="s">
        <v>162</v>
      </c>
      <c r="NN9" s="208" t="s">
        <v>163</v>
      </c>
      <c r="NO9" s="208" t="s">
        <v>164</v>
      </c>
      <c r="NP9" s="208" t="s">
        <v>165</v>
      </c>
      <c r="NQ9" s="208" t="s">
        <v>166</v>
      </c>
      <c r="NR9" s="208" t="s">
        <v>167</v>
      </c>
      <c r="NS9" s="208" t="s">
        <v>168</v>
      </c>
      <c r="NT9" s="208" t="s">
        <v>169</v>
      </c>
      <c r="NU9" s="208" t="s">
        <v>170</v>
      </c>
      <c r="NV9" s="208" t="s">
        <v>171</v>
      </c>
      <c r="NW9" s="208" t="s">
        <v>172</v>
      </c>
      <c r="NX9" s="208" t="s">
        <v>173</v>
      </c>
      <c r="NY9" s="208" t="s">
        <v>174</v>
      </c>
      <c r="NZ9" s="208" t="s">
        <v>175</v>
      </c>
      <c r="OA9" s="208" t="s">
        <v>176</v>
      </c>
      <c r="OB9" s="208" t="s">
        <v>177</v>
      </c>
      <c r="OC9" s="208" t="s">
        <v>178</v>
      </c>
      <c r="OD9" s="208" t="s">
        <v>179</v>
      </c>
      <c r="OE9" s="208" t="s">
        <v>180</v>
      </c>
      <c r="OF9" s="208" t="s">
        <v>181</v>
      </c>
      <c r="OG9" s="208" t="s">
        <v>182</v>
      </c>
      <c r="OH9" s="208" t="s">
        <v>183</v>
      </c>
      <c r="OI9" s="208" t="s">
        <v>184</v>
      </c>
      <c r="OJ9" s="208" t="s">
        <v>185</v>
      </c>
      <c r="OK9" s="208" t="s">
        <v>186</v>
      </c>
      <c r="OL9" s="208" t="s">
        <v>187</v>
      </c>
      <c r="OM9" s="208" t="s">
        <v>188</v>
      </c>
      <c r="ON9" s="208" t="s">
        <v>189</v>
      </c>
      <c r="OO9" s="208" t="s">
        <v>190</v>
      </c>
      <c r="OP9" s="208" t="s">
        <v>191</v>
      </c>
      <c r="OQ9" s="208" t="s">
        <v>192</v>
      </c>
      <c r="OR9" s="208" t="s">
        <v>193</v>
      </c>
      <c r="OS9" s="208" t="s">
        <v>194</v>
      </c>
      <c r="OT9" s="208" t="s">
        <v>195</v>
      </c>
      <c r="OU9" s="208" t="s">
        <v>196</v>
      </c>
      <c r="OV9" s="208" t="s">
        <v>197</v>
      </c>
      <c r="OW9" s="208" t="s">
        <v>198</v>
      </c>
      <c r="OX9" s="208" t="s">
        <v>199</v>
      </c>
      <c r="OY9" s="208" t="s">
        <v>200</v>
      </c>
      <c r="OZ9" s="208" t="s">
        <v>201</v>
      </c>
      <c r="PA9" s="208" t="s">
        <v>202</v>
      </c>
      <c r="PB9" s="208" t="s">
        <v>203</v>
      </c>
      <c r="PC9" s="208" t="s">
        <v>204</v>
      </c>
      <c r="PD9" s="208" t="s">
        <v>205</v>
      </c>
      <c r="PE9" s="208" t="s">
        <v>206</v>
      </c>
      <c r="PF9" s="208" t="s">
        <v>207</v>
      </c>
      <c r="PG9" s="208" t="s">
        <v>208</v>
      </c>
      <c r="PH9" s="208" t="s">
        <v>209</v>
      </c>
      <c r="PI9" s="208" t="s">
        <v>210</v>
      </c>
      <c r="PJ9" s="208" t="s">
        <v>211</v>
      </c>
      <c r="PK9" s="208" t="s">
        <v>212</v>
      </c>
      <c r="PL9" s="208" t="s">
        <v>213</v>
      </c>
      <c r="PM9" s="208" t="s">
        <v>214</v>
      </c>
      <c r="PN9" s="208" t="s">
        <v>215</v>
      </c>
      <c r="PO9" s="208" t="s">
        <v>216</v>
      </c>
      <c r="PP9" s="208" t="s">
        <v>218</v>
      </c>
    </row>
    <row r="10" spans="1:432" ht="15.75" thickTop="1" x14ac:dyDescent="0.25">
      <c r="A10" s="210" t="s">
        <v>111</v>
      </c>
      <c r="B10" s="415">
        <f>'Input Output Table'!D6/B$117</f>
        <v>9.8329077632934622E-2</v>
      </c>
      <c r="C10" s="415">
        <f>'Input Output Table'!E6/C$117</f>
        <v>5.0590609795438703E-2</v>
      </c>
      <c r="D10" s="415">
        <f>'Input Output Table'!F6/D$117</f>
        <v>6.8022433477050548E-4</v>
      </c>
      <c r="E10" s="415">
        <f>'Input Output Table'!G6/E$117</f>
        <v>1.4954483755441358E-5</v>
      </c>
      <c r="F10" s="415">
        <f>'Input Output Table'!H6/F$117</f>
        <v>9.0986742317219398E-6</v>
      </c>
      <c r="G10" s="415">
        <f>'Input Output Table'!I6/G$117</f>
        <v>0</v>
      </c>
      <c r="H10" s="415">
        <f>'Input Output Table'!J6/H$117</f>
        <v>2.3736745588734769E-5</v>
      </c>
      <c r="I10" s="415">
        <f>'Input Output Table'!K6/I$117</f>
        <v>0.21995034321600693</v>
      </c>
      <c r="J10" s="415">
        <f>'Input Output Table'!L6/J$117</f>
        <v>9.0666666666666618E-2</v>
      </c>
      <c r="K10" s="415">
        <f>'Input Output Table'!M6/K$117</f>
        <v>0</v>
      </c>
      <c r="L10" s="415">
        <f>'Input Output Table'!N6/L$117</f>
        <v>0.36690548360429875</v>
      </c>
      <c r="M10" s="415">
        <f>'Input Output Table'!O6/M$117</f>
        <v>0.15370161593385945</v>
      </c>
      <c r="N10" s="415">
        <f>'Input Output Table'!P6/N$117</f>
        <v>1.4338630660771894E-3</v>
      </c>
      <c r="O10" s="415">
        <f>'Input Output Table'!Q6/O$117</f>
        <v>4.6852328587751207E-2</v>
      </c>
      <c r="P10" s="415">
        <f>'Input Output Table'!R6/P$117</f>
        <v>0.10002257846014902</v>
      </c>
      <c r="Q10" s="415">
        <f>'Input Output Table'!S6/Q$117</f>
        <v>9.8997188410535168E-3</v>
      </c>
      <c r="R10" s="415">
        <f>'Input Output Table'!T6/R$117</f>
        <v>0</v>
      </c>
      <c r="S10" s="415">
        <f>'Input Output Table'!U6/S$117</f>
        <v>0.11072664359861592</v>
      </c>
      <c r="T10" s="415">
        <f>'Input Output Table'!V6/T$117</f>
        <v>5.4975261132490392E-4</v>
      </c>
      <c r="U10" s="415">
        <f>'Input Output Table'!W6/U$117</f>
        <v>0</v>
      </c>
      <c r="V10" s="415">
        <f>'Input Output Table'!X6/V$117</f>
        <v>0</v>
      </c>
      <c r="W10" s="415">
        <f>'Input Output Table'!Y6/W$117</f>
        <v>2.5911188204174739E-4</v>
      </c>
      <c r="X10" s="415">
        <f>'Input Output Table'!Z6/X$117</f>
        <v>0</v>
      </c>
      <c r="Y10" s="415">
        <f>'Input Output Table'!AA6/Y$117</f>
        <v>1.963477342478291E-5</v>
      </c>
      <c r="Z10" s="415">
        <f>'Input Output Table'!AB6/Z$117</f>
        <v>2.1297995090288226E-6</v>
      </c>
      <c r="AA10" s="415">
        <f>'Input Output Table'!AC6/AA$117</f>
        <v>1.6514518733247642E-5</v>
      </c>
      <c r="AB10" s="415">
        <f>'Input Output Table'!AD6/AB$117</f>
        <v>0</v>
      </c>
      <c r="AC10" s="415">
        <f>'Input Output Table'!AE6/AC$117</f>
        <v>3.6215131459394292E-4</v>
      </c>
      <c r="AD10" s="415">
        <f>'Input Output Table'!AF6/AD$117</f>
        <v>2.8196358424560847E-4</v>
      </c>
      <c r="AE10" s="415">
        <f>'Input Output Table'!AG6/AE$117</f>
        <v>4.4672697415174711E-4</v>
      </c>
      <c r="AF10" s="415">
        <f>'Input Output Table'!AH6/AF$117</f>
        <v>2.4905438773072207E-5</v>
      </c>
      <c r="AG10" s="415">
        <f>'Input Output Table'!AI6/AG$117</f>
        <v>9.3606628659191268E-4</v>
      </c>
      <c r="AH10" s="415">
        <f>'Input Output Table'!AJ6/AH$117</f>
        <v>1.5374523841425632E-3</v>
      </c>
      <c r="AI10" s="415">
        <f>'Input Output Table'!AK6/AI$117</f>
        <v>2.3047030165594697E-5</v>
      </c>
      <c r="AJ10" s="415">
        <f>'Input Output Table'!AL6/AJ$117</f>
        <v>3.3579688288155554E-5</v>
      </c>
      <c r="AK10" s="415">
        <f>'Input Output Table'!AM6/AK$117</f>
        <v>0</v>
      </c>
      <c r="AL10" s="415">
        <f>'Input Output Table'!AN6/AL$117</f>
        <v>3.2612868482873642E-5</v>
      </c>
      <c r="AM10" s="415">
        <f>'Input Output Table'!AO6/AM$117</f>
        <v>0</v>
      </c>
      <c r="AN10" s="415">
        <f>'Input Output Table'!AP6/AN$117</f>
        <v>1.2742051030897767E-5</v>
      </c>
      <c r="AO10" s="415">
        <f>'Input Output Table'!AQ6/AO$117</f>
        <v>2.2153662966228417E-5</v>
      </c>
      <c r="AP10" s="415">
        <f>'Input Output Table'!AR6/AP$117</f>
        <v>0</v>
      </c>
      <c r="AQ10" s="415">
        <f>'Input Output Table'!AS6/AQ$117</f>
        <v>6.6021330801357951E-6</v>
      </c>
      <c r="AR10" s="415">
        <f>'Input Output Table'!AT6/AR$117</f>
        <v>0</v>
      </c>
      <c r="AS10" s="415">
        <f>'Input Output Table'!AU6/AS$117</f>
        <v>0</v>
      </c>
      <c r="AT10" s="415">
        <f>'Input Output Table'!AV6/AT$117</f>
        <v>4.1820539308111491E-5</v>
      </c>
      <c r="AU10" s="415">
        <f>'Input Output Table'!AW6/AU$117</f>
        <v>4.4329488460434232E-5</v>
      </c>
      <c r="AV10" s="415">
        <f>'Input Output Table'!AX6/AV$117</f>
        <v>1.6317482937490826E-5</v>
      </c>
      <c r="AW10" s="415">
        <f>'Input Output Table'!AY6/AW$117</f>
        <v>2.8699324264928806E-5</v>
      </c>
      <c r="AX10" s="415">
        <f>'Input Output Table'!AZ6/AX$117</f>
        <v>0</v>
      </c>
      <c r="AY10" s="415">
        <f>'Input Output Table'!BA6/AY$117</f>
        <v>1.5767063999804327E-5</v>
      </c>
      <c r="AZ10" s="415">
        <f>'Input Output Table'!BB6/AZ$117</f>
        <v>2.1881628587560935E-5</v>
      </c>
      <c r="BA10" s="415">
        <f>'Input Output Table'!BC6/BA$117</f>
        <v>1.315833934181152E-4</v>
      </c>
      <c r="BB10" s="415">
        <f>'Input Output Table'!BD6/BB$117</f>
        <v>7.8337303174588782E-6</v>
      </c>
      <c r="BC10" s="415">
        <f>'Input Output Table'!BE6/BC$117</f>
        <v>0</v>
      </c>
      <c r="BD10" s="415">
        <f>'Input Output Table'!BF6/BD$117</f>
        <v>0</v>
      </c>
      <c r="BE10" s="415">
        <f>'Input Output Table'!BG6/BE$117</f>
        <v>6.8896226999300446E-5</v>
      </c>
      <c r="BF10" s="415">
        <f>'Input Output Table'!BH6/BF$117</f>
        <v>9.3563675390730724E-4</v>
      </c>
      <c r="BG10" s="415">
        <f>'Input Output Table'!BI6/BG$117</f>
        <v>4.629381285812518E-4</v>
      </c>
      <c r="BH10" s="415">
        <f>'Input Output Table'!BJ6/BH$117</f>
        <v>3.2014635261833979E-4</v>
      </c>
      <c r="BI10" s="415">
        <f>'Input Output Table'!BK6/BI$117</f>
        <v>1.2494365211353164E-3</v>
      </c>
      <c r="BJ10" s="415">
        <f>'Input Output Table'!BL6/BJ$117</f>
        <v>0</v>
      </c>
      <c r="BK10" s="415">
        <f>'Input Output Table'!BM6/BK$117</f>
        <v>4.3370614334002228E-5</v>
      </c>
      <c r="BL10" s="415">
        <f>'Input Output Table'!BN6/BL$117</f>
        <v>1.9007199902896621E-5</v>
      </c>
      <c r="BM10" s="415">
        <f>'Input Output Table'!BO6/BM$117</f>
        <v>2.7328319579853571E-3</v>
      </c>
      <c r="BN10" s="415">
        <f>'Input Output Table'!BP6/BN$117</f>
        <v>3.2132240472165709E-4</v>
      </c>
      <c r="BO10" s="415">
        <f>'Input Output Table'!BQ6/BO$117</f>
        <v>7.8110728256517139E-5</v>
      </c>
      <c r="BP10" s="415">
        <f>'Input Output Table'!BR6/BP$117</f>
        <v>3.9546948559786142E-4</v>
      </c>
      <c r="BQ10" s="415">
        <f>'Input Output Table'!BS6/BQ$117</f>
        <v>1.0596959635616023E-2</v>
      </c>
      <c r="BR10" s="415">
        <f>'Input Output Table'!BT6/BR$117</f>
        <v>0</v>
      </c>
      <c r="BS10" s="415">
        <f>'Input Output Table'!BU6/BS$117</f>
        <v>1.2111713742410393E-2</v>
      </c>
      <c r="BT10" s="415">
        <f>'Input Output Table'!BV6/BT$117</f>
        <v>0</v>
      </c>
      <c r="BU10" s="415">
        <f>'Input Output Table'!BW6/BU$117</f>
        <v>4.4552866294408044E-5</v>
      </c>
      <c r="BV10" s="415">
        <f>'Input Output Table'!BX6/BV$117</f>
        <v>7.2186539584227685E-4</v>
      </c>
      <c r="BW10" s="415">
        <f>'Input Output Table'!BY6/BW$117</f>
        <v>1.1083167804211255E-4</v>
      </c>
      <c r="BX10" s="415">
        <f>'Input Output Table'!BZ6/BX$117</f>
        <v>3.71957889519904E-5</v>
      </c>
      <c r="BY10" s="415">
        <f>'Input Output Table'!CA6/BY$117</f>
        <v>4.6248006538808179E-5</v>
      </c>
      <c r="BZ10" s="415">
        <f>'Input Output Table'!CB6/BZ$117</f>
        <v>1.1835883773863223E-4</v>
      </c>
      <c r="CA10" s="415">
        <f>'Input Output Table'!CC6/CA$117</f>
        <v>1.7607566016311518E-5</v>
      </c>
      <c r="CB10" s="415">
        <f>'Input Output Table'!CD6/CB$117</f>
        <v>1.689379810025699E-5</v>
      </c>
      <c r="CC10" s="415">
        <f>'Input Output Table'!CE6/CC$117</f>
        <v>0</v>
      </c>
      <c r="CD10" s="415">
        <f>'Input Output Table'!CF6/CD$117</f>
        <v>1.532599978730876E-6</v>
      </c>
      <c r="CE10" s="415">
        <f>'Input Output Table'!CG6/CE$117</f>
        <v>2.4613084613062436E-5</v>
      </c>
      <c r="CF10" s="415">
        <f>'Input Output Table'!CH6/CF$117</f>
        <v>1.0800625801099161E-4</v>
      </c>
      <c r="CG10" s="415">
        <f>'Input Output Table'!CI6/CG$117</f>
        <v>3.6327067277463588E-5</v>
      </c>
      <c r="CH10" s="415">
        <f>'Input Output Table'!CJ6/CH$117</f>
        <v>9.7115745765359956E-5</v>
      </c>
      <c r="CI10" s="415">
        <f>'Input Output Table'!CK6/CI$117</f>
        <v>9.7574454716866982E-4</v>
      </c>
      <c r="CJ10" s="415">
        <f>'Input Output Table'!CL6/CJ$117</f>
        <v>3.4827254136496539E-4</v>
      </c>
      <c r="CK10" s="415">
        <f>'Input Output Table'!CM6/CK$117</f>
        <v>8.5765652626914617E-5</v>
      </c>
      <c r="CL10" s="415">
        <f>'Input Output Table'!CN6/CL$117</f>
        <v>1.2708916825540173E-4</v>
      </c>
      <c r="CM10" s="415">
        <f>'Input Output Table'!CO6/CM$117</f>
        <v>3.5384212600944983E-4</v>
      </c>
      <c r="CN10" s="415">
        <f>'Input Output Table'!CP6/CN$117</f>
        <v>1.8773171159667387E-4</v>
      </c>
      <c r="CO10" s="415">
        <f>'Input Output Table'!CQ6/CO$117</f>
        <v>1.5400999814072735E-5</v>
      </c>
      <c r="CP10" s="415">
        <f>'Input Output Table'!CR6/CP$117</f>
        <v>1.347407966705354E-4</v>
      </c>
      <c r="CQ10" s="415">
        <f>'Input Output Table'!CS6/CQ$117</f>
        <v>3.9530185434850549E-5</v>
      </c>
      <c r="CR10" s="415">
        <f>'Input Output Table'!CT6/CR$117</f>
        <v>0</v>
      </c>
      <c r="CS10" s="415">
        <f>'Input Output Table'!CU6/CS$117</f>
        <v>1.3851134083028957E-4</v>
      </c>
      <c r="CT10" s="415">
        <f>'Input Output Table'!CV6/CT$117</f>
        <v>2.9036821559814486E-4</v>
      </c>
      <c r="CU10" s="415">
        <f>'Input Output Table'!CW6/CU$117</f>
        <v>3.013830494129181E-4</v>
      </c>
      <c r="CV10" s="415">
        <f>'Input Output Table'!CX6/CV$117</f>
        <v>7.2024272581071107E-4</v>
      </c>
      <c r="CW10" s="415">
        <f>'Input Output Table'!CY6/CW$117</f>
        <v>3.3611767128468374E-4</v>
      </c>
      <c r="CX10" s="415">
        <f>'Input Output Table'!CZ6/CX$117</f>
        <v>8.5698343215027232E-5</v>
      </c>
      <c r="CY10" s="415">
        <f>'Input Output Table'!DA6/CY$117</f>
        <v>4.9885674705832817E-4</v>
      </c>
      <c r="CZ10" s="415">
        <f>'Input Output Table'!DB6/CZ$117</f>
        <v>3.5758207027087501E-4</v>
      </c>
      <c r="DA10" s="415">
        <f>'Input Output Table'!DC6/DA$117</f>
        <v>2.000945169545955E-4</v>
      </c>
      <c r="DB10" s="415">
        <f>'Input Output Table'!DD6/DB$117</f>
        <v>1.7212459860569482E-5</v>
      </c>
      <c r="DC10" s="415">
        <f>'Input Output Table'!DE6/DC$117</f>
        <v>6.5073209088535079E-4</v>
      </c>
      <c r="DF10">
        <f t="array" ref="DF10:HG115">_xlfn.MUNIT(106)</f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J10" s="423">
        <f>DF10-B10</f>
        <v>0.90167092236706536</v>
      </c>
      <c r="HK10" s="423">
        <f t="shared" ref="HK10:JV10" si="0">DG10-C10</f>
        <v>-5.0590609795438703E-2</v>
      </c>
      <c r="HL10" s="423">
        <f t="shared" si="0"/>
        <v>-6.8022433477050548E-4</v>
      </c>
      <c r="HM10" s="423">
        <f t="shared" si="0"/>
        <v>-1.4954483755441358E-5</v>
      </c>
      <c r="HN10" s="423">
        <f t="shared" si="0"/>
        <v>-9.0986742317219398E-6</v>
      </c>
      <c r="HO10" s="423">
        <f t="shared" si="0"/>
        <v>0</v>
      </c>
      <c r="HP10" s="423">
        <f t="shared" si="0"/>
        <v>-2.3736745588734769E-5</v>
      </c>
      <c r="HQ10" s="423">
        <f t="shared" si="0"/>
        <v>-0.21995034321600693</v>
      </c>
      <c r="HR10" s="423">
        <f t="shared" si="0"/>
        <v>-9.0666666666666618E-2</v>
      </c>
      <c r="HS10" s="423">
        <f t="shared" si="0"/>
        <v>0</v>
      </c>
      <c r="HT10" s="423">
        <f t="shared" si="0"/>
        <v>-0.36690548360429875</v>
      </c>
      <c r="HU10" s="423">
        <f t="shared" si="0"/>
        <v>-0.15370161593385945</v>
      </c>
      <c r="HV10" s="423">
        <f t="shared" si="0"/>
        <v>-1.4338630660771894E-3</v>
      </c>
      <c r="HW10" s="423">
        <f t="shared" si="0"/>
        <v>-4.6852328587751207E-2</v>
      </c>
      <c r="HX10" s="423">
        <f t="shared" si="0"/>
        <v>-0.10002257846014902</v>
      </c>
      <c r="HY10" s="423">
        <f t="shared" si="0"/>
        <v>-9.8997188410535168E-3</v>
      </c>
      <c r="HZ10" s="423">
        <f t="shared" si="0"/>
        <v>0</v>
      </c>
      <c r="IA10" s="423">
        <f t="shared" si="0"/>
        <v>-0.11072664359861592</v>
      </c>
      <c r="IB10" s="423">
        <f t="shared" si="0"/>
        <v>-5.4975261132490392E-4</v>
      </c>
      <c r="IC10" s="423">
        <f t="shared" si="0"/>
        <v>0</v>
      </c>
      <c r="ID10" s="423">
        <f t="shared" si="0"/>
        <v>0</v>
      </c>
      <c r="IE10" s="423">
        <f t="shared" si="0"/>
        <v>-2.5911188204174739E-4</v>
      </c>
      <c r="IF10" s="423">
        <f t="shared" si="0"/>
        <v>0</v>
      </c>
      <c r="IG10" s="423">
        <f t="shared" si="0"/>
        <v>-1.963477342478291E-5</v>
      </c>
      <c r="IH10" s="423">
        <f t="shared" si="0"/>
        <v>-2.1297995090288226E-6</v>
      </c>
      <c r="II10" s="423">
        <f t="shared" si="0"/>
        <v>-1.6514518733247642E-5</v>
      </c>
      <c r="IJ10" s="423">
        <f t="shared" si="0"/>
        <v>0</v>
      </c>
      <c r="IK10" s="423">
        <f t="shared" si="0"/>
        <v>-3.6215131459394292E-4</v>
      </c>
      <c r="IL10" s="423">
        <f t="shared" si="0"/>
        <v>-2.8196358424560847E-4</v>
      </c>
      <c r="IM10" s="423">
        <f t="shared" si="0"/>
        <v>-4.4672697415174711E-4</v>
      </c>
      <c r="IN10" s="423">
        <f t="shared" si="0"/>
        <v>-2.4905438773072207E-5</v>
      </c>
      <c r="IO10" s="423">
        <f t="shared" si="0"/>
        <v>-9.3606628659191268E-4</v>
      </c>
      <c r="IP10" s="423">
        <f t="shared" si="0"/>
        <v>-1.5374523841425632E-3</v>
      </c>
      <c r="IQ10" s="423">
        <f t="shared" si="0"/>
        <v>-2.3047030165594697E-5</v>
      </c>
      <c r="IR10" s="423">
        <f t="shared" si="0"/>
        <v>-3.3579688288155554E-5</v>
      </c>
      <c r="IS10" s="423">
        <f t="shared" si="0"/>
        <v>0</v>
      </c>
      <c r="IT10" s="423">
        <f t="shared" si="0"/>
        <v>-3.2612868482873642E-5</v>
      </c>
      <c r="IU10" s="423">
        <f t="shared" si="0"/>
        <v>0</v>
      </c>
      <c r="IV10" s="423">
        <f t="shared" si="0"/>
        <v>-1.2742051030897767E-5</v>
      </c>
      <c r="IW10" s="423">
        <f t="shared" si="0"/>
        <v>-2.2153662966228417E-5</v>
      </c>
      <c r="IX10" s="423">
        <f t="shared" si="0"/>
        <v>0</v>
      </c>
      <c r="IY10" s="423">
        <f t="shared" si="0"/>
        <v>-6.6021330801357951E-6</v>
      </c>
      <c r="IZ10" s="423">
        <f t="shared" si="0"/>
        <v>0</v>
      </c>
      <c r="JA10" s="423">
        <f t="shared" si="0"/>
        <v>0</v>
      </c>
      <c r="JB10" s="423">
        <f t="shared" si="0"/>
        <v>-4.1820539308111491E-5</v>
      </c>
      <c r="JC10" s="423">
        <f t="shared" si="0"/>
        <v>-4.4329488460434232E-5</v>
      </c>
      <c r="JD10" s="423">
        <f t="shared" si="0"/>
        <v>-1.6317482937490826E-5</v>
      </c>
      <c r="JE10" s="423">
        <f t="shared" si="0"/>
        <v>-2.8699324264928806E-5</v>
      </c>
      <c r="JF10" s="423">
        <f t="shared" si="0"/>
        <v>0</v>
      </c>
      <c r="JG10" s="423">
        <f t="shared" si="0"/>
        <v>-1.5767063999804327E-5</v>
      </c>
      <c r="JH10" s="423">
        <f t="shared" si="0"/>
        <v>-2.1881628587560935E-5</v>
      </c>
      <c r="JI10" s="423">
        <f t="shared" si="0"/>
        <v>-1.315833934181152E-4</v>
      </c>
      <c r="JJ10" s="423">
        <f t="shared" si="0"/>
        <v>-7.8337303174588782E-6</v>
      </c>
      <c r="JK10" s="423">
        <f t="shared" si="0"/>
        <v>0</v>
      </c>
      <c r="JL10" s="423">
        <f t="shared" si="0"/>
        <v>0</v>
      </c>
      <c r="JM10" s="423">
        <f t="shared" si="0"/>
        <v>-6.8896226999300446E-5</v>
      </c>
      <c r="JN10" s="423">
        <f t="shared" si="0"/>
        <v>-9.3563675390730724E-4</v>
      </c>
      <c r="JO10" s="423">
        <f t="shared" si="0"/>
        <v>-4.629381285812518E-4</v>
      </c>
      <c r="JP10" s="423">
        <f t="shared" si="0"/>
        <v>-3.2014635261833979E-4</v>
      </c>
      <c r="JQ10" s="423">
        <f t="shared" si="0"/>
        <v>-1.2494365211353164E-3</v>
      </c>
      <c r="JR10" s="423">
        <f t="shared" si="0"/>
        <v>0</v>
      </c>
      <c r="JS10" s="423">
        <f t="shared" si="0"/>
        <v>-4.3370614334002228E-5</v>
      </c>
      <c r="JT10" s="423">
        <f t="shared" si="0"/>
        <v>-1.9007199902896621E-5</v>
      </c>
      <c r="JU10" s="423">
        <f t="shared" si="0"/>
        <v>-2.7328319579853571E-3</v>
      </c>
      <c r="JV10" s="423">
        <f t="shared" si="0"/>
        <v>-3.2132240472165709E-4</v>
      </c>
      <c r="JW10" s="423">
        <f t="shared" ref="JW10:LK10" si="1">FS10-BO10</f>
        <v>-7.8110728256517139E-5</v>
      </c>
      <c r="JX10" s="423">
        <f t="shared" si="1"/>
        <v>-3.9546948559786142E-4</v>
      </c>
      <c r="JY10" s="423">
        <f t="shared" si="1"/>
        <v>-1.0596959635616023E-2</v>
      </c>
      <c r="JZ10" s="423">
        <f t="shared" si="1"/>
        <v>0</v>
      </c>
      <c r="KA10" s="423">
        <f t="shared" si="1"/>
        <v>-1.2111713742410393E-2</v>
      </c>
      <c r="KB10" s="423">
        <f t="shared" si="1"/>
        <v>0</v>
      </c>
      <c r="KC10" s="423">
        <f t="shared" si="1"/>
        <v>-4.4552866294408044E-5</v>
      </c>
      <c r="KD10" s="423">
        <f t="shared" si="1"/>
        <v>-7.2186539584227685E-4</v>
      </c>
      <c r="KE10" s="423">
        <f t="shared" si="1"/>
        <v>-1.1083167804211255E-4</v>
      </c>
      <c r="KF10" s="423">
        <f t="shared" si="1"/>
        <v>-3.71957889519904E-5</v>
      </c>
      <c r="KG10" s="423">
        <f t="shared" si="1"/>
        <v>-4.6248006538808179E-5</v>
      </c>
      <c r="KH10" s="423">
        <f t="shared" si="1"/>
        <v>-1.1835883773863223E-4</v>
      </c>
      <c r="KI10" s="423">
        <f t="shared" si="1"/>
        <v>-1.7607566016311518E-5</v>
      </c>
      <c r="KJ10" s="423">
        <f t="shared" si="1"/>
        <v>-1.689379810025699E-5</v>
      </c>
      <c r="KK10" s="423">
        <f t="shared" si="1"/>
        <v>0</v>
      </c>
      <c r="KL10" s="423">
        <f t="shared" si="1"/>
        <v>-1.532599978730876E-6</v>
      </c>
      <c r="KM10" s="423">
        <f t="shared" si="1"/>
        <v>-2.4613084613062436E-5</v>
      </c>
      <c r="KN10" s="423">
        <f t="shared" si="1"/>
        <v>-1.0800625801099161E-4</v>
      </c>
      <c r="KO10" s="423">
        <f t="shared" si="1"/>
        <v>-3.6327067277463588E-5</v>
      </c>
      <c r="KP10" s="423">
        <f t="shared" si="1"/>
        <v>-9.7115745765359956E-5</v>
      </c>
      <c r="KQ10" s="423">
        <f t="shared" si="1"/>
        <v>-9.7574454716866982E-4</v>
      </c>
      <c r="KR10" s="423">
        <f t="shared" si="1"/>
        <v>-3.4827254136496539E-4</v>
      </c>
      <c r="KS10" s="423">
        <f t="shared" si="1"/>
        <v>-8.5765652626914617E-5</v>
      </c>
      <c r="KT10" s="423">
        <f t="shared" si="1"/>
        <v>-1.2708916825540173E-4</v>
      </c>
      <c r="KU10" s="423">
        <f t="shared" si="1"/>
        <v>-3.5384212600944983E-4</v>
      </c>
      <c r="KV10" s="423">
        <f t="shared" si="1"/>
        <v>-1.8773171159667387E-4</v>
      </c>
      <c r="KW10" s="423">
        <f t="shared" si="1"/>
        <v>-1.5400999814072735E-5</v>
      </c>
      <c r="KX10" s="423">
        <f t="shared" si="1"/>
        <v>-1.347407966705354E-4</v>
      </c>
      <c r="KY10" s="423">
        <f t="shared" si="1"/>
        <v>-3.9530185434850549E-5</v>
      </c>
      <c r="KZ10" s="423">
        <f t="shared" si="1"/>
        <v>0</v>
      </c>
      <c r="LA10" s="423">
        <f t="shared" si="1"/>
        <v>-1.3851134083028957E-4</v>
      </c>
      <c r="LB10" s="423">
        <f t="shared" si="1"/>
        <v>-2.9036821559814486E-4</v>
      </c>
      <c r="LC10" s="423">
        <f t="shared" si="1"/>
        <v>-3.013830494129181E-4</v>
      </c>
      <c r="LD10" s="423">
        <f t="shared" si="1"/>
        <v>-7.2024272581071107E-4</v>
      </c>
      <c r="LE10" s="423">
        <f t="shared" si="1"/>
        <v>-3.3611767128468374E-4</v>
      </c>
      <c r="LF10" s="423">
        <f t="shared" si="1"/>
        <v>-8.5698343215027232E-5</v>
      </c>
      <c r="LG10" s="423">
        <f t="shared" si="1"/>
        <v>-4.9885674705832817E-4</v>
      </c>
      <c r="LH10" s="423">
        <f t="shared" si="1"/>
        <v>-3.5758207027087501E-4</v>
      </c>
      <c r="LI10" s="423">
        <f t="shared" si="1"/>
        <v>-2.000945169545955E-4</v>
      </c>
      <c r="LJ10" s="423">
        <f t="shared" si="1"/>
        <v>-1.7212459860569482E-5</v>
      </c>
      <c r="LK10" s="423">
        <f t="shared" si="1"/>
        <v>-6.5073209088535079E-4</v>
      </c>
      <c r="LL10" s="423"/>
      <c r="LN10" s="424">
        <f t="array" ref="LN10:PO115">MINVERSE(HJ10:LK115)</f>
        <v>1.1275467028113517</v>
      </c>
      <c r="LO10" s="424">
        <v>7.6083873658906356E-2</v>
      </c>
      <c r="LP10" s="424">
        <v>9.5993221685715009E-3</v>
      </c>
      <c r="LQ10" s="424">
        <v>8.9852706931834532E-4</v>
      </c>
      <c r="LR10" s="424">
        <v>5.6228889802200949E-4</v>
      </c>
      <c r="LS10" s="424">
        <v>8.3043602130407844E-4</v>
      </c>
      <c r="LT10" s="424">
        <v>9.5494006703599962E-4</v>
      </c>
      <c r="LU10" s="424">
        <v>0.32006449577308532</v>
      </c>
      <c r="LV10" s="424">
        <v>0.11920466621084665</v>
      </c>
      <c r="LW10" s="424">
        <v>6.9251960878293339E-3</v>
      </c>
      <c r="LX10" s="424">
        <v>0.46532950465114664</v>
      </c>
      <c r="LY10" s="424">
        <v>0.20053458515620723</v>
      </c>
      <c r="LZ10" s="424">
        <v>4.1124155417599277E-2</v>
      </c>
      <c r="MA10" s="424">
        <v>8.1999965504207378E-2</v>
      </c>
      <c r="MB10" s="424">
        <v>0.15634980232555001</v>
      </c>
      <c r="MC10" s="424">
        <v>2.393684992177034E-2</v>
      </c>
      <c r="MD10" s="424">
        <v>1.9309675088625185E-2</v>
      </c>
      <c r="ME10" s="424">
        <v>0.12597911117562766</v>
      </c>
      <c r="MF10" s="424">
        <v>1.7483031128739043E-3</v>
      </c>
      <c r="MG10" s="424">
        <v>1.5391582801030095E-3</v>
      </c>
      <c r="MH10" s="424">
        <v>2.119016158423976E-2</v>
      </c>
      <c r="MI10" s="424">
        <v>2.8553882528153107E-3</v>
      </c>
      <c r="MJ10" s="424">
        <v>2.1631391453892121E-3</v>
      </c>
      <c r="MK10" s="424">
        <v>1.1646136485757841E-3</v>
      </c>
      <c r="ML10" s="424">
        <v>3.8813526181494061E-4</v>
      </c>
      <c r="MM10" s="424">
        <v>1.7071636647795084E-3</v>
      </c>
      <c r="MN10" s="424">
        <v>2.0352020404487726E-3</v>
      </c>
      <c r="MO10" s="424">
        <v>1.7070652517569716E-3</v>
      </c>
      <c r="MP10" s="424">
        <v>1.6799895106870456E-3</v>
      </c>
      <c r="MQ10" s="424">
        <v>1.474423037942207E-3</v>
      </c>
      <c r="MR10" s="424">
        <v>1.3074586551122681E-3</v>
      </c>
      <c r="MS10" s="424">
        <v>2.1214755876209539E-3</v>
      </c>
      <c r="MT10" s="424">
        <v>2.6100112032767003E-3</v>
      </c>
      <c r="MU10" s="424">
        <v>1.9538153404791811E-3</v>
      </c>
      <c r="MV10" s="424">
        <v>1.7005066794766044E-3</v>
      </c>
      <c r="MW10" s="424">
        <v>4.6704822293701306E-3</v>
      </c>
      <c r="MX10" s="424">
        <v>1.0470584537590009E-3</v>
      </c>
      <c r="MY10" s="424">
        <v>1.5078294563916528E-3</v>
      </c>
      <c r="MZ10" s="424">
        <v>8.9494285143934852E-4</v>
      </c>
      <c r="NA10" s="424">
        <v>1.9993712719123423E-3</v>
      </c>
      <c r="NB10" s="424">
        <v>9.3727674600333909E-4</v>
      </c>
      <c r="NC10" s="424">
        <v>1.1387813694944905E-3</v>
      </c>
      <c r="ND10" s="424">
        <v>1.167655057405254E-3</v>
      </c>
      <c r="NE10" s="424">
        <v>1.2271062196729551E-3</v>
      </c>
      <c r="NF10" s="424">
        <v>1.056130239159731E-3</v>
      </c>
      <c r="NG10" s="424">
        <v>1.4201768275408882E-3</v>
      </c>
      <c r="NH10" s="424">
        <v>1.6872107402311585E-3</v>
      </c>
      <c r="NI10" s="424">
        <v>1.2444849475372424E-3</v>
      </c>
      <c r="NJ10" s="424">
        <v>7.5282309386813984E-4</v>
      </c>
      <c r="NK10" s="424">
        <v>9.4883778248486652E-4</v>
      </c>
      <c r="NL10" s="424">
        <v>1.2928295191005725E-3</v>
      </c>
      <c r="NM10" s="424">
        <v>1.2491783661558024E-3</v>
      </c>
      <c r="NN10" s="424">
        <v>9.1510300532293828E-4</v>
      </c>
      <c r="NO10" s="424">
        <v>6.0234208745758877E-4</v>
      </c>
      <c r="NP10" s="424">
        <v>4.9343289362602672E-4</v>
      </c>
      <c r="NQ10" s="424">
        <v>1.5802167136552854E-3</v>
      </c>
      <c r="NR10" s="424">
        <v>2.0847762489864521E-3</v>
      </c>
      <c r="NS10" s="424">
        <v>1.6638624895836116E-3</v>
      </c>
      <c r="NT10" s="424">
        <v>1.2193353358805649E-3</v>
      </c>
      <c r="NU10" s="424">
        <v>5.1805365668322169E-3</v>
      </c>
      <c r="NV10" s="424">
        <v>9.9000420811558667E-4</v>
      </c>
      <c r="NW10" s="424">
        <v>1.951142529471781E-3</v>
      </c>
      <c r="NX10" s="424">
        <v>9.6793254798210437E-4</v>
      </c>
      <c r="NY10" s="424">
        <v>5.0057362542982684E-3</v>
      </c>
      <c r="NZ10" s="424">
        <v>1.5264804661282462E-3</v>
      </c>
      <c r="OA10" s="424">
        <v>1.5172613490685835E-3</v>
      </c>
      <c r="OB10" s="424">
        <v>2.0189258670740553E-3</v>
      </c>
      <c r="OC10" s="424">
        <v>2.4523029085004651E-2</v>
      </c>
      <c r="OD10" s="424">
        <v>1.5642557179385244E-2</v>
      </c>
      <c r="OE10" s="424">
        <v>2.6796935267873145E-2</v>
      </c>
      <c r="OF10" s="424">
        <v>5.8782646533352741E-3</v>
      </c>
      <c r="OG10" s="424">
        <v>1.326265643426244E-3</v>
      </c>
      <c r="OH10" s="424">
        <v>2.813536375369748E-3</v>
      </c>
      <c r="OI10" s="424">
        <v>1.2099369589533614E-3</v>
      </c>
      <c r="OJ10" s="424">
        <v>8.2684623719019978E-4</v>
      </c>
      <c r="OK10" s="424">
        <v>8.2052913381151771E-4</v>
      </c>
      <c r="OL10" s="424">
        <v>1.0020958399166557E-3</v>
      </c>
      <c r="OM10" s="424">
        <v>1.0437359470404305E-3</v>
      </c>
      <c r="ON10" s="424">
        <v>7.9258833768875651E-4</v>
      </c>
      <c r="OO10" s="424">
        <v>6.4112808748800082E-4</v>
      </c>
      <c r="OP10" s="424">
        <v>3.7640472318051861E-4</v>
      </c>
      <c r="OQ10" s="424">
        <v>6.4664416991610878E-4</v>
      </c>
      <c r="OR10" s="424">
        <v>6.1239603952969546E-4</v>
      </c>
      <c r="OS10" s="424">
        <v>1.1256650742998615E-3</v>
      </c>
      <c r="OT10" s="424">
        <v>1.0840173050810601E-3</v>
      </c>
      <c r="OU10" s="424">
        <v>2.098525379667308E-3</v>
      </c>
      <c r="OV10" s="424">
        <v>2.136856967325438E-3</v>
      </c>
      <c r="OW10" s="424">
        <v>1.3649565515780118E-3</v>
      </c>
      <c r="OX10" s="424">
        <v>1.6380274443387082E-3</v>
      </c>
      <c r="OY10" s="424">
        <v>1.0609141143951397E-3</v>
      </c>
      <c r="OZ10" s="424">
        <v>1.6444511316938274E-3</v>
      </c>
      <c r="PA10" s="424">
        <v>8.5726099624914415E-4</v>
      </c>
      <c r="PB10" s="424">
        <v>1.5541207320342325E-3</v>
      </c>
      <c r="PC10" s="424">
        <v>1.6366642675528329E-3</v>
      </c>
      <c r="PD10" s="424">
        <v>1.8240735122942141E-3</v>
      </c>
      <c r="PE10" s="424">
        <v>1.0755951015077498E-3</v>
      </c>
      <c r="PF10" s="424">
        <v>2.1165046416871287E-3</v>
      </c>
      <c r="PG10" s="424">
        <v>1.9332834085570762E-3</v>
      </c>
      <c r="PH10" s="424">
        <v>5.646647461401302E-3</v>
      </c>
      <c r="PI10" s="424">
        <v>2.4424603922252636E-3</v>
      </c>
      <c r="PJ10" s="424">
        <v>2.8409235144447272E-3</v>
      </c>
      <c r="PK10" s="424">
        <v>2.2510681039813224E-3</v>
      </c>
      <c r="PL10" s="424">
        <v>3.9437219690050714E-3</v>
      </c>
      <c r="PM10" s="424">
        <v>1.4037583229158759E-3</v>
      </c>
      <c r="PN10" s="424">
        <v>9.3802091475499432E-4</v>
      </c>
      <c r="PO10" s="424">
        <v>1.2240206007418473E-3</v>
      </c>
    </row>
    <row r="11" spans="1:432" x14ac:dyDescent="0.25">
      <c r="A11" s="210" t="s">
        <v>112</v>
      </c>
      <c r="B11" s="415">
        <f>'Input Output Table'!D7/B$117</f>
        <v>0</v>
      </c>
      <c r="C11" s="415">
        <f>'Input Output Table'!E7/C$117</f>
        <v>0.23804353536827677</v>
      </c>
      <c r="D11" s="415">
        <f>'Input Output Table'!F7/D$117</f>
        <v>2.3871565277530025E-4</v>
      </c>
      <c r="E11" s="415">
        <f>'Input Output Table'!G7/E$117</f>
        <v>1.0614717810454198E-3</v>
      </c>
      <c r="F11" s="415">
        <f>'Input Output Table'!H7/F$117</f>
        <v>3.1930583009031805E-6</v>
      </c>
      <c r="G11" s="415">
        <f>'Input Output Table'!I7/G$117</f>
        <v>0</v>
      </c>
      <c r="H11" s="415">
        <f>'Input Output Table'!J7/H$117</f>
        <v>8.3300941003349425E-6</v>
      </c>
      <c r="I11" s="415">
        <f>'Input Output Table'!K7/I$117</f>
        <v>0</v>
      </c>
      <c r="J11" s="415">
        <f>'Input Output Table'!L7/J$117</f>
        <v>0</v>
      </c>
      <c r="K11" s="415">
        <f>'Input Output Table'!M7/K$117</f>
        <v>0</v>
      </c>
      <c r="L11" s="415">
        <f>'Input Output Table'!N7/L$117</f>
        <v>0</v>
      </c>
      <c r="M11" s="415">
        <f>'Input Output Table'!O7/M$117</f>
        <v>0</v>
      </c>
      <c r="N11" s="415">
        <f>'Input Output Table'!P7/N$117</f>
        <v>0</v>
      </c>
      <c r="O11" s="415">
        <f>'Input Output Table'!Q7/O$117</f>
        <v>6.3308606641257144E-6</v>
      </c>
      <c r="P11" s="415">
        <f>'Input Output Table'!R7/P$117</f>
        <v>0</v>
      </c>
      <c r="Q11" s="415">
        <f>'Input Output Table'!S7/Q$117</f>
        <v>1.2136784829627618E-5</v>
      </c>
      <c r="R11" s="415">
        <f>'Input Output Table'!T7/R$117</f>
        <v>0</v>
      </c>
      <c r="S11" s="415">
        <f>'Input Output Table'!U7/S$117</f>
        <v>0</v>
      </c>
      <c r="T11" s="415">
        <f>'Input Output Table'!V7/T$117</f>
        <v>0</v>
      </c>
      <c r="U11" s="415">
        <f>'Input Output Table'!W7/U$117</f>
        <v>0</v>
      </c>
      <c r="V11" s="415">
        <f>'Input Output Table'!X7/V$117</f>
        <v>0</v>
      </c>
      <c r="W11" s="415">
        <f>'Input Output Table'!Y7/W$117</f>
        <v>1.8391805121377586E-2</v>
      </c>
      <c r="X11" s="415">
        <f>'Input Output Table'!Z7/X$117</f>
        <v>0</v>
      </c>
      <c r="Y11" s="415">
        <f>'Input Output Table'!AA7/Y$117</f>
        <v>6.8905617097240671E-6</v>
      </c>
      <c r="Z11" s="415">
        <f>'Input Output Table'!AB7/Z$117</f>
        <v>7.4742471577389134E-7</v>
      </c>
      <c r="AA11" s="415">
        <f>'Input Output Table'!AC7/AA$117</f>
        <v>5.7955499651555141E-6</v>
      </c>
      <c r="AB11" s="415">
        <f>'Input Output Table'!AD7/AB$117</f>
        <v>0</v>
      </c>
      <c r="AC11" s="415">
        <f>'Input Output Table'!AE7/AC$117</f>
        <v>6.9493113783734677E-4</v>
      </c>
      <c r="AD11" s="415">
        <f>'Input Output Table'!AF7/AD$117</f>
        <v>5.1932339254960172E-6</v>
      </c>
      <c r="AE11" s="415">
        <f>'Input Output Table'!AG7/AE$117</f>
        <v>3.1900888265533252E-6</v>
      </c>
      <c r="AF11" s="415">
        <f>'Input Output Table'!AH7/AF$117</f>
        <v>8.7402313773073717E-6</v>
      </c>
      <c r="AG11" s="415">
        <f>'Input Output Table'!AI7/AG$117</f>
        <v>3.4296280857715313E-6</v>
      </c>
      <c r="AH11" s="415">
        <f>'Input Output Table'!AJ7/AH$117</f>
        <v>2.1262606194630927E-6</v>
      </c>
      <c r="AI11" s="415">
        <f>'Input Output Table'!AK7/AI$117</f>
        <v>8.0880476767537848E-6</v>
      </c>
      <c r="AJ11" s="415">
        <f>'Input Output Table'!AL7/AJ$117</f>
        <v>1.1784343487803329E-5</v>
      </c>
      <c r="AK11" s="415">
        <f>'Input Output Table'!AM7/AK$117</f>
        <v>0</v>
      </c>
      <c r="AL11" s="415">
        <f>'Input Output Table'!AN7/AL$117</f>
        <v>1.1445050979234334E-5</v>
      </c>
      <c r="AM11" s="415">
        <f>'Input Output Table'!AO7/AM$117</f>
        <v>0</v>
      </c>
      <c r="AN11" s="415">
        <f>'Input Output Table'!AP7/AN$117</f>
        <v>4.4716527681462145E-6</v>
      </c>
      <c r="AO11" s="415">
        <f>'Input Output Table'!AQ7/AO$117</f>
        <v>7.7745323800146376E-6</v>
      </c>
      <c r="AP11" s="415">
        <f>'Input Output Table'!AR7/AP$117</f>
        <v>0</v>
      </c>
      <c r="AQ11" s="415">
        <f>'Input Output Table'!AS7/AQ$117</f>
        <v>2.316930499797163E-6</v>
      </c>
      <c r="AR11" s="415">
        <f>'Input Output Table'!AT7/AR$117</f>
        <v>0</v>
      </c>
      <c r="AS11" s="415">
        <f>'Input Output Table'!AU7/AS$117</f>
        <v>0</v>
      </c>
      <c r="AT11" s="415">
        <f>'Input Output Table'!AV7/AT$117</f>
        <v>1.4676360180085418E-5</v>
      </c>
      <c r="AU11" s="415">
        <f>'Input Output Table'!AW7/AU$117</f>
        <v>1.5556842403466656E-5</v>
      </c>
      <c r="AV11" s="415">
        <f>'Input Output Table'!AX7/AV$117</f>
        <v>5.7264028820537934E-6</v>
      </c>
      <c r="AW11" s="415">
        <f>'Input Output Table'!AY7/AW$117</f>
        <v>1.0071644861726215E-5</v>
      </c>
      <c r="AX11" s="415">
        <f>'Input Output Table'!AZ7/AX$117</f>
        <v>0</v>
      </c>
      <c r="AY11" s="415">
        <f>'Input Output Table'!BA7/AY$117</f>
        <v>5.5332407011476226E-6</v>
      </c>
      <c r="AZ11" s="415">
        <f>'Input Output Table'!BB7/AZ$117</f>
        <v>7.6790655450875397E-6</v>
      </c>
      <c r="BA11" s="415">
        <f>'Input Output Table'!BC7/BA$117</f>
        <v>5.1172057403490851E-6</v>
      </c>
      <c r="BB11" s="415">
        <f>'Input Output Table'!BD7/BB$117</f>
        <v>2.7491431147178371E-6</v>
      </c>
      <c r="BC11" s="415">
        <f>'Input Output Table'!BE7/BC$117</f>
        <v>0</v>
      </c>
      <c r="BD11" s="415">
        <f>'Input Output Table'!BF7/BD$117</f>
        <v>0</v>
      </c>
      <c r="BE11" s="415">
        <f>'Input Output Table'!BG7/BE$117</f>
        <v>2.4178211453493561E-5</v>
      </c>
      <c r="BF11" s="415">
        <f>'Input Output Table'!BH7/BF$117</f>
        <v>3.2834923282316881E-4</v>
      </c>
      <c r="BG11" s="415">
        <f>'Input Output Table'!BI7/BG$117</f>
        <v>4.5876375700709308E-4</v>
      </c>
      <c r="BH11" s="415">
        <f>'Input Output Table'!BJ7/BH$117</f>
        <v>0</v>
      </c>
      <c r="BI11" s="415">
        <f>'Input Output Table'!BK7/BI$117</f>
        <v>1.1898899023081647E-5</v>
      </c>
      <c r="BJ11" s="415">
        <f>'Input Output Table'!BL7/BJ$117</f>
        <v>0</v>
      </c>
      <c r="BK11" s="415">
        <f>'Input Output Table'!BM7/BK$117</f>
        <v>1.5220338324855902E-5</v>
      </c>
      <c r="BL11" s="415">
        <f>'Input Output Table'!BN7/BL$117</f>
        <v>6.6703231571116791E-6</v>
      </c>
      <c r="BM11" s="415">
        <f>'Input Output Table'!BO7/BM$117</f>
        <v>4.6341790293551692E-5</v>
      </c>
      <c r="BN11" s="415">
        <f>'Input Output Table'!BP7/BN$117</f>
        <v>1.1276380992799715E-4</v>
      </c>
      <c r="BO11" s="415">
        <f>'Input Output Table'!BQ7/BO$117</f>
        <v>2.7411917703296315E-5</v>
      </c>
      <c r="BP11" s="415">
        <f>'Input Output Table'!BR7/BP$117</f>
        <v>1.3878473847757304E-4</v>
      </c>
      <c r="BQ11" s="415">
        <f>'Input Output Table'!BS7/BQ$117</f>
        <v>2.8160833473780263E-5</v>
      </c>
      <c r="BR11" s="415">
        <f>'Input Output Table'!BT7/BR$117</f>
        <v>0</v>
      </c>
      <c r="BS11" s="415">
        <f>'Input Output Table'!BU7/BS$117</f>
        <v>9.9004942718919275E-5</v>
      </c>
      <c r="BT11" s="415">
        <f>'Input Output Table'!BV7/BT$117</f>
        <v>0</v>
      </c>
      <c r="BU11" s="415">
        <f>'Input Output Table'!BW7/BU$117</f>
        <v>1.5635233873349281E-5</v>
      </c>
      <c r="BV11" s="415">
        <f>'Input Output Table'!BX7/BV$117</f>
        <v>7.9454549286954072E-5</v>
      </c>
      <c r="BW11" s="415">
        <f>'Input Output Table'!BY7/BW$117</f>
        <v>3.1348684952905482E-5</v>
      </c>
      <c r="BX11" s="415">
        <f>'Input Output Table'!BZ7/BX$117</f>
        <v>1.305336575934521E-5</v>
      </c>
      <c r="BY11" s="415">
        <f>'Input Output Table'!CA7/BY$117</f>
        <v>1.6230120720677648E-5</v>
      </c>
      <c r="BZ11" s="415">
        <f>'Input Output Table'!CB7/BZ$117</f>
        <v>4.15364546198363E-5</v>
      </c>
      <c r="CA11" s="415">
        <f>'Input Output Table'!CC7/CA$117</f>
        <v>6.1791403225614907E-6</v>
      </c>
      <c r="CB11" s="415">
        <f>'Input Output Table'!CD7/CB$117</f>
        <v>5.9286529975696442E-6</v>
      </c>
      <c r="CC11" s="415">
        <f>'Input Output Table'!CE7/CC$117</f>
        <v>0</v>
      </c>
      <c r="CD11" s="415">
        <f>'Input Output Table'!CF7/CD$117</f>
        <v>5.3784551017214778E-7</v>
      </c>
      <c r="CE11" s="415">
        <f>'Input Output Table'!CG7/CE$117</f>
        <v>8.6376335862832484E-6</v>
      </c>
      <c r="CF11" s="415">
        <f>'Input Output Table'!CH7/CF$117</f>
        <v>3.7903354918359364E-5</v>
      </c>
      <c r="CG11" s="415">
        <f>'Input Output Table'!CI7/CG$117</f>
        <v>1.2748499480656893E-5</v>
      </c>
      <c r="CH11" s="415">
        <f>'Input Output Table'!CJ7/CH$117</f>
        <v>3.4081474978338603E-5</v>
      </c>
      <c r="CI11" s="415">
        <f>'Input Output Table'!CK7/CI$117</f>
        <v>1.7971362147816104E-5</v>
      </c>
      <c r="CJ11" s="415">
        <f>'Input Output Table'!CL7/CJ$117</f>
        <v>1.2222160073661531E-4</v>
      </c>
      <c r="CK11" s="415">
        <f>'Input Output Table'!CM7/CK$117</f>
        <v>3.0098311257036935E-5</v>
      </c>
      <c r="CL11" s="415">
        <f>'Input Output Table'!CN7/CL$117</f>
        <v>4.4600247609479761E-5</v>
      </c>
      <c r="CM11" s="415">
        <f>'Input Output Table'!CO7/CM$117</f>
        <v>1.2417617214215606E-4</v>
      </c>
      <c r="CN11" s="415">
        <f>'Input Output Table'!CP7/CN$117</f>
        <v>5.2218841589880474E-5</v>
      </c>
      <c r="CO11" s="415">
        <f>'Input Output Table'!CQ7/CO$117</f>
        <v>5.4047753602479061E-6</v>
      </c>
      <c r="CP11" s="415">
        <f>'Input Output Table'!CR7/CP$117</f>
        <v>4.7285484491704668E-5</v>
      </c>
      <c r="CQ11" s="415">
        <f>'Input Output Table'!CS7/CQ$117</f>
        <v>1.3872591052763055E-5</v>
      </c>
      <c r="CR11" s="415">
        <f>'Input Output Table'!CT7/CR$117</f>
        <v>0</v>
      </c>
      <c r="CS11" s="415">
        <f>'Input Output Table'!CU7/CS$117</f>
        <v>4.8608706647109459E-5</v>
      </c>
      <c r="CT11" s="415">
        <f>'Input Output Table'!CV7/CT$117</f>
        <v>1.3943760828305553E-5</v>
      </c>
      <c r="CU11" s="415">
        <f>'Input Output Table'!CW7/CU$117</f>
        <v>4.9392639535389948E-5</v>
      </c>
      <c r="CV11" s="415">
        <f>'Input Output Table'!CX7/CV$117</f>
        <v>6.4886068518719847E-5</v>
      </c>
      <c r="CW11" s="415">
        <f>'Input Output Table'!CY7/CW$117</f>
        <v>6.1994178227177784E-5</v>
      </c>
      <c r="CX11" s="415">
        <f>'Input Output Table'!CZ7/CX$117</f>
        <v>3.0074689917171116E-5</v>
      </c>
      <c r="CY11" s="415">
        <f>'Input Output Table'!DA7/CY$117</f>
        <v>2.1293662363760598E-5</v>
      </c>
      <c r="CZ11" s="415">
        <f>'Input Output Table'!DB7/CZ$117</f>
        <v>4.1746214901730278E-5</v>
      </c>
      <c r="DA11" s="415">
        <f>'Input Output Table'!DC7/DA$117</f>
        <v>1.1402658349276891E-5</v>
      </c>
      <c r="DB11" s="415">
        <f>'Input Output Table'!DD7/DB$117</f>
        <v>6.0404830898482264E-6</v>
      </c>
      <c r="DC11" s="415">
        <f>'Input Output Table'!DE7/DC$117</f>
        <v>2.2836574335427325E-4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J11" s="423">
        <f t="shared" ref="HJ11:HJ74" si="2">DF11-B11</f>
        <v>0</v>
      </c>
      <c r="HK11" s="423">
        <f t="shared" ref="HK11:HK74" si="3">DG11-C11</f>
        <v>0.76195646463172317</v>
      </c>
      <c r="HL11" s="423">
        <f t="shared" ref="HL11:HL74" si="4">DH11-D11</f>
        <v>-2.3871565277530025E-4</v>
      </c>
      <c r="HM11" s="423">
        <f t="shared" ref="HM11:HM74" si="5">DI11-E11</f>
        <v>-1.0614717810454198E-3</v>
      </c>
      <c r="HN11" s="423">
        <f t="shared" ref="HN11:HN74" si="6">DJ11-F11</f>
        <v>-3.1930583009031805E-6</v>
      </c>
      <c r="HO11" s="423">
        <f t="shared" ref="HO11:HO74" si="7">DK11-G11</f>
        <v>0</v>
      </c>
      <c r="HP11" s="423">
        <f t="shared" ref="HP11:HP74" si="8">DL11-H11</f>
        <v>-8.3300941003349425E-6</v>
      </c>
      <c r="HQ11" s="423">
        <f t="shared" ref="HQ11:HQ74" si="9">DM11-I11</f>
        <v>0</v>
      </c>
      <c r="HR11" s="423">
        <f t="shared" ref="HR11:HR74" si="10">DN11-J11</f>
        <v>0</v>
      </c>
      <c r="HS11" s="423">
        <f t="shared" ref="HS11:HS74" si="11">DO11-K11</f>
        <v>0</v>
      </c>
      <c r="HT11" s="423">
        <f t="shared" ref="HT11:HT74" si="12">DP11-L11</f>
        <v>0</v>
      </c>
      <c r="HU11" s="423">
        <f t="shared" ref="HU11:HU74" si="13">DQ11-M11</f>
        <v>0</v>
      </c>
      <c r="HV11" s="423">
        <f t="shared" ref="HV11:HV74" si="14">DR11-N11</f>
        <v>0</v>
      </c>
      <c r="HW11" s="423">
        <f t="shared" ref="HW11:HW74" si="15">DS11-O11</f>
        <v>-6.3308606641257144E-6</v>
      </c>
      <c r="HX11" s="423">
        <f t="shared" ref="HX11:HX74" si="16">DT11-P11</f>
        <v>0</v>
      </c>
      <c r="HY11" s="423">
        <f t="shared" ref="HY11:HY74" si="17">DU11-Q11</f>
        <v>-1.2136784829627618E-5</v>
      </c>
      <c r="HZ11" s="423">
        <f t="shared" ref="HZ11:HZ74" si="18">DV11-R11</f>
        <v>0</v>
      </c>
      <c r="IA11" s="423">
        <f t="shared" ref="IA11:IA74" si="19">DW11-S11</f>
        <v>0</v>
      </c>
      <c r="IB11" s="423">
        <f t="shared" ref="IB11:IB74" si="20">DX11-T11</f>
        <v>0</v>
      </c>
      <c r="IC11" s="423">
        <f t="shared" ref="IC11:IC74" si="21">DY11-U11</f>
        <v>0</v>
      </c>
      <c r="ID11" s="423">
        <f t="shared" ref="ID11:ID74" si="22">DZ11-V11</f>
        <v>0</v>
      </c>
      <c r="IE11" s="423">
        <f t="shared" ref="IE11:IE74" si="23">EA11-W11</f>
        <v>-1.8391805121377586E-2</v>
      </c>
      <c r="IF11" s="423">
        <f t="shared" ref="IF11:IF74" si="24">EB11-X11</f>
        <v>0</v>
      </c>
      <c r="IG11" s="423">
        <f t="shared" ref="IG11:IG74" si="25">EC11-Y11</f>
        <v>-6.8905617097240671E-6</v>
      </c>
      <c r="IH11" s="423">
        <f t="shared" ref="IH11:IH74" si="26">ED11-Z11</f>
        <v>-7.4742471577389134E-7</v>
      </c>
      <c r="II11" s="423">
        <f t="shared" ref="II11:II74" si="27">EE11-AA11</f>
        <v>-5.7955499651555141E-6</v>
      </c>
      <c r="IJ11" s="423">
        <f t="shared" ref="IJ11:IJ74" si="28">EF11-AB11</f>
        <v>0</v>
      </c>
      <c r="IK11" s="423">
        <f t="shared" ref="IK11:IK74" si="29">EG11-AC11</f>
        <v>-6.9493113783734677E-4</v>
      </c>
      <c r="IL11" s="423">
        <f t="shared" ref="IL11:IL74" si="30">EH11-AD11</f>
        <v>-5.1932339254960172E-6</v>
      </c>
      <c r="IM11" s="423">
        <f t="shared" ref="IM11:IM74" si="31">EI11-AE11</f>
        <v>-3.1900888265533252E-6</v>
      </c>
      <c r="IN11" s="423">
        <f t="shared" ref="IN11:IN74" si="32">EJ11-AF11</f>
        <v>-8.7402313773073717E-6</v>
      </c>
      <c r="IO11" s="423">
        <f t="shared" ref="IO11:IO74" si="33">EK11-AG11</f>
        <v>-3.4296280857715313E-6</v>
      </c>
      <c r="IP11" s="423">
        <f t="shared" ref="IP11:IP74" si="34">EL11-AH11</f>
        <v>-2.1262606194630927E-6</v>
      </c>
      <c r="IQ11" s="423">
        <f t="shared" ref="IQ11:IQ74" si="35">EM11-AI11</f>
        <v>-8.0880476767537848E-6</v>
      </c>
      <c r="IR11" s="423">
        <f t="shared" ref="IR11:IR74" si="36">EN11-AJ11</f>
        <v>-1.1784343487803329E-5</v>
      </c>
      <c r="IS11" s="423">
        <f t="shared" ref="IS11:IS74" si="37">EO11-AK11</f>
        <v>0</v>
      </c>
      <c r="IT11" s="423">
        <f t="shared" ref="IT11:IT74" si="38">EP11-AL11</f>
        <v>-1.1445050979234334E-5</v>
      </c>
      <c r="IU11" s="423">
        <f t="shared" ref="IU11:IU74" si="39">EQ11-AM11</f>
        <v>0</v>
      </c>
      <c r="IV11" s="423">
        <f t="shared" ref="IV11:IV74" si="40">ER11-AN11</f>
        <v>-4.4716527681462145E-6</v>
      </c>
      <c r="IW11" s="423">
        <f t="shared" ref="IW11:IW74" si="41">ES11-AO11</f>
        <v>-7.7745323800146376E-6</v>
      </c>
      <c r="IX11" s="423">
        <f t="shared" ref="IX11:IX74" si="42">ET11-AP11</f>
        <v>0</v>
      </c>
      <c r="IY11" s="423">
        <f t="shared" ref="IY11:IY74" si="43">EU11-AQ11</f>
        <v>-2.316930499797163E-6</v>
      </c>
      <c r="IZ11" s="423">
        <f t="shared" ref="IZ11:IZ74" si="44">EV11-AR11</f>
        <v>0</v>
      </c>
      <c r="JA11" s="423">
        <f t="shared" ref="JA11:JA74" si="45">EW11-AS11</f>
        <v>0</v>
      </c>
      <c r="JB11" s="423">
        <f t="shared" ref="JB11:JB74" si="46">EX11-AT11</f>
        <v>-1.4676360180085418E-5</v>
      </c>
      <c r="JC11" s="423">
        <f t="shared" ref="JC11:JC74" si="47">EY11-AU11</f>
        <v>-1.5556842403466656E-5</v>
      </c>
      <c r="JD11" s="423">
        <f t="shared" ref="JD11:JD74" si="48">EZ11-AV11</f>
        <v>-5.7264028820537934E-6</v>
      </c>
      <c r="JE11" s="423">
        <f t="shared" ref="JE11:JE74" si="49">FA11-AW11</f>
        <v>-1.0071644861726215E-5</v>
      </c>
      <c r="JF11" s="423">
        <f t="shared" ref="JF11:JF74" si="50">FB11-AX11</f>
        <v>0</v>
      </c>
      <c r="JG11" s="423">
        <f t="shared" ref="JG11:JG74" si="51">FC11-AY11</f>
        <v>-5.5332407011476226E-6</v>
      </c>
      <c r="JH11" s="423">
        <f t="shared" ref="JH11:JH74" si="52">FD11-AZ11</f>
        <v>-7.6790655450875397E-6</v>
      </c>
      <c r="JI11" s="423">
        <f t="shared" ref="JI11:JI74" si="53">FE11-BA11</f>
        <v>-5.1172057403490851E-6</v>
      </c>
      <c r="JJ11" s="423">
        <f t="shared" ref="JJ11:JJ74" si="54">FF11-BB11</f>
        <v>-2.7491431147178371E-6</v>
      </c>
      <c r="JK11" s="423">
        <f t="shared" ref="JK11:JK74" si="55">FG11-BC11</f>
        <v>0</v>
      </c>
      <c r="JL11" s="423">
        <f t="shared" ref="JL11:JL74" si="56">FH11-BD11</f>
        <v>0</v>
      </c>
      <c r="JM11" s="423">
        <f t="shared" ref="JM11:JM74" si="57">FI11-BE11</f>
        <v>-2.4178211453493561E-5</v>
      </c>
      <c r="JN11" s="423">
        <f t="shared" ref="JN11:JN74" si="58">FJ11-BF11</f>
        <v>-3.2834923282316881E-4</v>
      </c>
      <c r="JO11" s="423">
        <f t="shared" ref="JO11:JO74" si="59">FK11-BG11</f>
        <v>-4.5876375700709308E-4</v>
      </c>
      <c r="JP11" s="423">
        <f t="shared" ref="JP11:JP74" si="60">FL11-BH11</f>
        <v>0</v>
      </c>
      <c r="JQ11" s="423">
        <f t="shared" ref="JQ11:JQ74" si="61">FM11-BI11</f>
        <v>-1.1898899023081647E-5</v>
      </c>
      <c r="JR11" s="423">
        <f t="shared" ref="JR11:JR74" si="62">FN11-BJ11</f>
        <v>0</v>
      </c>
      <c r="JS11" s="423">
        <f t="shared" ref="JS11:JS74" si="63">FO11-BK11</f>
        <v>-1.5220338324855902E-5</v>
      </c>
      <c r="JT11" s="423">
        <f t="shared" ref="JT11:JT74" si="64">FP11-BL11</f>
        <v>-6.6703231571116791E-6</v>
      </c>
      <c r="JU11" s="423">
        <f t="shared" ref="JU11:JU74" si="65">FQ11-BM11</f>
        <v>-4.6341790293551692E-5</v>
      </c>
      <c r="JV11" s="423">
        <f t="shared" ref="JV11:JV74" si="66">FR11-BN11</f>
        <v>-1.1276380992799715E-4</v>
      </c>
      <c r="JW11" s="423">
        <f t="shared" ref="JW11:JW74" si="67">FS11-BO11</f>
        <v>-2.7411917703296315E-5</v>
      </c>
      <c r="JX11" s="423">
        <f t="shared" ref="JX11:JX74" si="68">FT11-BP11</f>
        <v>-1.3878473847757304E-4</v>
      </c>
      <c r="JY11" s="423">
        <f t="shared" ref="JY11:JY74" si="69">FU11-BQ11</f>
        <v>-2.8160833473780263E-5</v>
      </c>
      <c r="JZ11" s="423">
        <f t="shared" ref="JZ11:JZ74" si="70">FV11-BR11</f>
        <v>0</v>
      </c>
      <c r="KA11" s="423">
        <f t="shared" ref="KA11:KA74" si="71">FW11-BS11</f>
        <v>-9.9004942718919275E-5</v>
      </c>
      <c r="KB11" s="423">
        <f t="shared" ref="KB11:KB74" si="72">FX11-BT11</f>
        <v>0</v>
      </c>
      <c r="KC11" s="423">
        <f t="shared" ref="KC11:KC74" si="73">FY11-BU11</f>
        <v>-1.5635233873349281E-5</v>
      </c>
      <c r="KD11" s="423">
        <f t="shared" ref="KD11:KD74" si="74">FZ11-BV11</f>
        <v>-7.9454549286954072E-5</v>
      </c>
      <c r="KE11" s="423">
        <f t="shared" ref="KE11:KE74" si="75">GA11-BW11</f>
        <v>-3.1348684952905482E-5</v>
      </c>
      <c r="KF11" s="423">
        <f t="shared" ref="KF11:KF74" si="76">GB11-BX11</f>
        <v>-1.305336575934521E-5</v>
      </c>
      <c r="KG11" s="423">
        <f t="shared" ref="KG11:KG74" si="77">GC11-BY11</f>
        <v>-1.6230120720677648E-5</v>
      </c>
      <c r="KH11" s="423">
        <f t="shared" ref="KH11:KH74" si="78">GD11-BZ11</f>
        <v>-4.15364546198363E-5</v>
      </c>
      <c r="KI11" s="423">
        <f t="shared" ref="KI11:KI74" si="79">GE11-CA11</f>
        <v>-6.1791403225614907E-6</v>
      </c>
      <c r="KJ11" s="423">
        <f t="shared" ref="KJ11:KJ74" si="80">GF11-CB11</f>
        <v>-5.9286529975696442E-6</v>
      </c>
      <c r="KK11" s="423">
        <f t="shared" ref="KK11:KK74" si="81">GG11-CC11</f>
        <v>0</v>
      </c>
      <c r="KL11" s="423">
        <f t="shared" ref="KL11:KL74" si="82">GH11-CD11</f>
        <v>-5.3784551017214778E-7</v>
      </c>
      <c r="KM11" s="423">
        <f t="shared" ref="KM11:KM74" si="83">GI11-CE11</f>
        <v>-8.6376335862832484E-6</v>
      </c>
      <c r="KN11" s="423">
        <f t="shared" ref="KN11:KN74" si="84">GJ11-CF11</f>
        <v>-3.7903354918359364E-5</v>
      </c>
      <c r="KO11" s="423">
        <f t="shared" ref="KO11:KO74" si="85">GK11-CG11</f>
        <v>-1.2748499480656893E-5</v>
      </c>
      <c r="KP11" s="423">
        <f t="shared" ref="KP11:KP74" si="86">GL11-CH11</f>
        <v>-3.4081474978338603E-5</v>
      </c>
      <c r="KQ11" s="423">
        <f t="shared" ref="KQ11:KQ74" si="87">GM11-CI11</f>
        <v>-1.7971362147816104E-5</v>
      </c>
      <c r="KR11" s="423">
        <f t="shared" ref="KR11:KR74" si="88">GN11-CJ11</f>
        <v>-1.2222160073661531E-4</v>
      </c>
      <c r="KS11" s="423">
        <f t="shared" ref="KS11:KS74" si="89">GO11-CK11</f>
        <v>-3.0098311257036935E-5</v>
      </c>
      <c r="KT11" s="423">
        <f t="shared" ref="KT11:KT74" si="90">GP11-CL11</f>
        <v>-4.4600247609479761E-5</v>
      </c>
      <c r="KU11" s="423">
        <f t="shared" ref="KU11:KU74" si="91">GQ11-CM11</f>
        <v>-1.2417617214215606E-4</v>
      </c>
      <c r="KV11" s="423">
        <f t="shared" ref="KV11:KV74" si="92">GR11-CN11</f>
        <v>-5.2218841589880474E-5</v>
      </c>
      <c r="KW11" s="423">
        <f t="shared" ref="KW11:KW74" si="93">GS11-CO11</f>
        <v>-5.4047753602479061E-6</v>
      </c>
      <c r="KX11" s="423">
        <f t="shared" ref="KX11:KX74" si="94">GT11-CP11</f>
        <v>-4.7285484491704668E-5</v>
      </c>
      <c r="KY11" s="423">
        <f t="shared" ref="KY11:KY74" si="95">GU11-CQ11</f>
        <v>-1.3872591052763055E-5</v>
      </c>
      <c r="KZ11" s="423">
        <f t="shared" ref="KZ11:KZ74" si="96">GV11-CR11</f>
        <v>0</v>
      </c>
      <c r="LA11" s="423">
        <f t="shared" ref="LA11:LA74" si="97">GW11-CS11</f>
        <v>-4.8608706647109459E-5</v>
      </c>
      <c r="LB11" s="423">
        <f t="shared" ref="LB11:LB74" si="98">GX11-CT11</f>
        <v>-1.3943760828305553E-5</v>
      </c>
      <c r="LC11" s="423">
        <f t="shared" ref="LC11:LC74" si="99">GY11-CU11</f>
        <v>-4.9392639535389948E-5</v>
      </c>
      <c r="LD11" s="423">
        <f t="shared" ref="LD11:LD74" si="100">GZ11-CV11</f>
        <v>-6.4886068518719847E-5</v>
      </c>
      <c r="LE11" s="423">
        <f t="shared" ref="LE11:LE74" si="101">HA11-CW11</f>
        <v>-6.1994178227177784E-5</v>
      </c>
      <c r="LF11" s="423">
        <f t="shared" ref="LF11:LF74" si="102">HB11-CX11</f>
        <v>-3.0074689917171116E-5</v>
      </c>
      <c r="LG11" s="423">
        <f t="shared" ref="LG11:LG74" si="103">HC11-CY11</f>
        <v>-2.1293662363760598E-5</v>
      </c>
      <c r="LH11" s="423">
        <f t="shared" ref="LH11:LH74" si="104">HD11-CZ11</f>
        <v>-4.1746214901730278E-5</v>
      </c>
      <c r="LI11" s="423">
        <f t="shared" ref="LI11:LI74" si="105">HE11-DA11</f>
        <v>-1.1402658349276891E-5</v>
      </c>
      <c r="LJ11" s="423">
        <f t="shared" ref="LJ11:LJ74" si="106">HF11-DB11</f>
        <v>-6.0404830898482264E-6</v>
      </c>
      <c r="LK11" s="423">
        <f t="shared" ref="LK11:LK74" si="107">HG11-DC11</f>
        <v>-2.2836574335427325E-4</v>
      </c>
      <c r="LN11" s="424">
        <v>1.0320077441072535E-4</v>
      </c>
      <c r="LO11" s="424">
        <v>1.3126410717013521</v>
      </c>
      <c r="LP11" s="424">
        <v>4.1101121174843928E-4</v>
      </c>
      <c r="LQ11" s="424">
        <v>1.7249488097822586E-3</v>
      </c>
      <c r="LR11" s="424">
        <v>6.313218959821326E-5</v>
      </c>
      <c r="LS11" s="424">
        <v>6.2199104102146166E-5</v>
      </c>
      <c r="LT11" s="424">
        <v>1.0070058062520714E-4</v>
      </c>
      <c r="LU11" s="424">
        <v>9.8846408829621397E-5</v>
      </c>
      <c r="LV11" s="424">
        <v>7.1186739163602077E-5</v>
      </c>
      <c r="LW11" s="424">
        <v>2.4074119244808692E-5</v>
      </c>
      <c r="LX11" s="424">
        <v>1.1206058541548419E-4</v>
      </c>
      <c r="LY11" s="424">
        <v>9.3095513669941179E-5</v>
      </c>
      <c r="LZ11" s="424">
        <v>6.6544493799637782E-5</v>
      </c>
      <c r="MA11" s="424">
        <v>9.2336044451741555E-5</v>
      </c>
      <c r="MB11" s="424">
        <v>7.6925502571460711E-5</v>
      </c>
      <c r="MC11" s="424">
        <v>1.5718464707464248E-4</v>
      </c>
      <c r="MD11" s="424">
        <v>1.8197437007156351E-4</v>
      </c>
      <c r="ME11" s="424">
        <v>7.5711330738724786E-5</v>
      </c>
      <c r="MF11" s="424">
        <v>4.4413774768789939E-5</v>
      </c>
      <c r="MG11" s="424">
        <v>4.4978756474872613E-5</v>
      </c>
      <c r="MH11" s="424">
        <v>5.5871656661947936E-5</v>
      </c>
      <c r="MI11" s="424">
        <v>2.7842486166499453E-2</v>
      </c>
      <c r="MJ11" s="424">
        <v>9.841718365772556E-5</v>
      </c>
      <c r="MK11" s="424">
        <v>8.656629500718113E-5</v>
      </c>
      <c r="ML11" s="424">
        <v>2.3474820724258096E-5</v>
      </c>
      <c r="MM11" s="424">
        <v>1.0874750157607639E-4</v>
      </c>
      <c r="MN11" s="424">
        <v>7.4924462031622627E-5</v>
      </c>
      <c r="MO11" s="424">
        <v>9.6349029159682807E-4</v>
      </c>
      <c r="MP11" s="424">
        <v>6.9230390361343943E-5</v>
      </c>
      <c r="MQ11" s="424">
        <v>8.9855657675977791E-5</v>
      </c>
      <c r="MR11" s="424">
        <v>7.2490304633890723E-5</v>
      </c>
      <c r="MS11" s="424">
        <v>4.2550242677095593E-5</v>
      </c>
      <c r="MT11" s="424">
        <v>7.5648083773763891E-5</v>
      </c>
      <c r="MU11" s="424">
        <v>3.2487322509397459E-4</v>
      </c>
      <c r="MV11" s="424">
        <v>7.6613110634772278E-5</v>
      </c>
      <c r="MW11" s="424">
        <v>6.6992980775167134E-5</v>
      </c>
      <c r="MX11" s="424">
        <v>6.1825657406968732E-5</v>
      </c>
      <c r="MY11" s="424">
        <v>1.5155189445627092E-4</v>
      </c>
      <c r="MZ11" s="424">
        <v>1.365677712941397E-4</v>
      </c>
      <c r="NA11" s="424">
        <v>8.5764551905186145E-5</v>
      </c>
      <c r="NB11" s="424">
        <v>9.3212662998925036E-5</v>
      </c>
      <c r="NC11" s="424">
        <v>9.1280191989879215E-5</v>
      </c>
      <c r="ND11" s="424">
        <v>1.6687508785439523E-4</v>
      </c>
      <c r="NE11" s="424">
        <v>5.4411420216438642E-4</v>
      </c>
      <c r="NF11" s="424">
        <v>8.9455135335097651E-5</v>
      </c>
      <c r="NG11" s="424">
        <v>1.2680886987810616E-4</v>
      </c>
      <c r="NH11" s="424">
        <v>2.7442988396930521E-3</v>
      </c>
      <c r="NI11" s="424">
        <v>2.3624842931569708E-4</v>
      </c>
      <c r="NJ11" s="424">
        <v>4.7961867723930626E-4</v>
      </c>
      <c r="NK11" s="424">
        <v>7.9218066793276869E-5</v>
      </c>
      <c r="NL11" s="424">
        <v>1.1046672496705347E-4</v>
      </c>
      <c r="NM11" s="424">
        <v>1.0463756137588094E-4</v>
      </c>
      <c r="NN11" s="424">
        <v>7.1869752319457571E-5</v>
      </c>
      <c r="NO11" s="424">
        <v>9.6535267315021406E-5</v>
      </c>
      <c r="NP11" s="424">
        <v>3.8266067043973572E-5</v>
      </c>
      <c r="NQ11" s="424">
        <v>1.2804522764210306E-4</v>
      </c>
      <c r="NR11" s="424">
        <v>5.537567644559782E-4</v>
      </c>
      <c r="NS11" s="424">
        <v>1.2430507686027328E-3</v>
      </c>
      <c r="NT11" s="424">
        <v>5.5776249568314971E-5</v>
      </c>
      <c r="NU11" s="424">
        <v>1.4821579474478196E-4</v>
      </c>
      <c r="NV11" s="424">
        <v>4.1951732514627547E-5</v>
      </c>
      <c r="NW11" s="424">
        <v>1.2159945553216544E-4</v>
      </c>
      <c r="NX11" s="424">
        <v>6.696662599661294E-5</v>
      </c>
      <c r="NY11" s="424">
        <v>1.7683562895309842E-4</v>
      </c>
      <c r="NZ11" s="424">
        <v>2.1016689725759276E-4</v>
      </c>
      <c r="OA11" s="424">
        <v>1.4386499819852365E-4</v>
      </c>
      <c r="OB11" s="424">
        <v>2.4454085613648231E-4</v>
      </c>
      <c r="OC11" s="424">
        <v>1.1140222340306061E-4</v>
      </c>
      <c r="OD11" s="424">
        <v>1.3927381047993922E-4</v>
      </c>
      <c r="OE11" s="424">
        <v>2.0365158998118823E-4</v>
      </c>
      <c r="OF11" s="424">
        <v>8.3829194726645005E-5</v>
      </c>
      <c r="OG11" s="424">
        <v>8.3632117490453877E-5</v>
      </c>
      <c r="OH11" s="424">
        <v>1.7578347191556294E-4</v>
      </c>
      <c r="OI11" s="424">
        <v>1.1007950836438438E-4</v>
      </c>
      <c r="OJ11" s="424">
        <v>5.9871011917021098E-5</v>
      </c>
      <c r="OK11" s="424">
        <v>6.4506574846944021E-5</v>
      </c>
      <c r="OL11" s="424">
        <v>1.0369030676236621E-4</v>
      </c>
      <c r="OM11" s="424">
        <v>1.1455550789902037E-4</v>
      </c>
      <c r="ON11" s="424">
        <v>5.9520390143054073E-5</v>
      </c>
      <c r="OO11" s="424">
        <v>2.3921026267669521E-4</v>
      </c>
      <c r="OP11" s="424">
        <v>8.3954818682061572E-5</v>
      </c>
      <c r="OQ11" s="424">
        <v>7.0808429432121621E-5</v>
      </c>
      <c r="OR11" s="424">
        <v>8.1665574433680728E-5</v>
      </c>
      <c r="OS11" s="424">
        <v>6.9855190393424863E-5</v>
      </c>
      <c r="OT11" s="424">
        <v>1.0726478572028619E-4</v>
      </c>
      <c r="OU11" s="424">
        <v>8.029233646862176E-5</v>
      </c>
      <c r="OV11" s="424">
        <v>2.3585090093032246E-4</v>
      </c>
      <c r="OW11" s="424">
        <v>8.9254246927517058E-5</v>
      </c>
      <c r="OX11" s="424">
        <v>1.0550075754931293E-4</v>
      </c>
      <c r="OY11" s="424">
        <v>2.1399683540273951E-4</v>
      </c>
      <c r="OZ11" s="424">
        <v>1.2675062889311333E-4</v>
      </c>
      <c r="PA11" s="424">
        <v>6.584189479694213E-5</v>
      </c>
      <c r="PB11" s="424">
        <v>1.0343278287380714E-4</v>
      </c>
      <c r="PC11" s="424">
        <v>1.9753172303212097E-4</v>
      </c>
      <c r="PD11" s="424">
        <v>4.4977984199226145E-5</v>
      </c>
      <c r="PE11" s="424">
        <v>1.522361760997204E-4</v>
      </c>
      <c r="PF11" s="424">
        <v>8.6545122028383321E-5</v>
      </c>
      <c r="PG11" s="424">
        <v>1.0324079284644351E-4</v>
      </c>
      <c r="PH11" s="424">
        <v>1.824655361158398E-4</v>
      </c>
      <c r="PI11" s="424">
        <v>1.5471609728782553E-4</v>
      </c>
      <c r="PJ11" s="424">
        <v>1.3773180985918792E-4</v>
      </c>
      <c r="PK11" s="424">
        <v>9.2209182074663476E-5</v>
      </c>
      <c r="PL11" s="424">
        <v>1.4064747590429347E-4</v>
      </c>
      <c r="PM11" s="424">
        <v>6.9339160314488052E-5</v>
      </c>
      <c r="PN11" s="424">
        <v>4.8621772738879179E-5</v>
      </c>
      <c r="PO11" s="424">
        <v>3.3551344042929683E-4</v>
      </c>
    </row>
    <row r="12" spans="1:432" x14ac:dyDescent="0.25">
      <c r="A12" s="210" t="s">
        <v>113</v>
      </c>
      <c r="B12" s="415">
        <f>'Input Output Table'!D8/B$117</f>
        <v>0</v>
      </c>
      <c r="C12" s="415">
        <f>'Input Output Table'!E8/C$117</f>
        <v>1.910855798031639E-6</v>
      </c>
      <c r="D12" s="415">
        <f>'Input Output Table'!F8/D$117</f>
        <v>2.3710070774782484E-2</v>
      </c>
      <c r="E12" s="415">
        <f>'Input Output Table'!G8/E$117</f>
        <v>0</v>
      </c>
      <c r="F12" s="415">
        <f>'Input Output Table'!H8/F$117</f>
        <v>3.4590643751259914E-7</v>
      </c>
      <c r="G12" s="415">
        <f>'Input Output Table'!I8/G$117</f>
        <v>0</v>
      </c>
      <c r="H12" s="415">
        <f>'Input Output Table'!J8/H$117</f>
        <v>9.0240543793908961E-7</v>
      </c>
      <c r="I12" s="415">
        <f>'Input Output Table'!K8/I$117</f>
        <v>0</v>
      </c>
      <c r="J12" s="415">
        <f>'Input Output Table'!L8/J$117</f>
        <v>2.3859649122807004E-2</v>
      </c>
      <c r="K12" s="415">
        <f>'Input Output Table'!M8/K$117</f>
        <v>0</v>
      </c>
      <c r="L12" s="415">
        <f>'Input Output Table'!N8/L$117</f>
        <v>0</v>
      </c>
      <c r="M12" s="415">
        <f>'Input Output Table'!O8/M$117</f>
        <v>0</v>
      </c>
      <c r="N12" s="415">
        <f>'Input Output Table'!P8/N$117</f>
        <v>0</v>
      </c>
      <c r="O12" s="415">
        <f>'Input Output Table'!Q8/O$117</f>
        <v>6.8582695721432583E-7</v>
      </c>
      <c r="P12" s="415">
        <f>'Input Output Table'!R8/P$117</f>
        <v>0</v>
      </c>
      <c r="Q12" s="415">
        <f>'Input Output Table'!S8/Q$117</f>
        <v>1.3147871437505406E-6</v>
      </c>
      <c r="R12" s="415">
        <f>'Input Output Table'!T8/R$117</f>
        <v>0</v>
      </c>
      <c r="S12" s="415">
        <f>'Input Output Table'!U8/S$117</f>
        <v>0</v>
      </c>
      <c r="T12" s="415">
        <f>'Input Output Table'!V8/T$117</f>
        <v>0</v>
      </c>
      <c r="U12" s="415">
        <f>'Input Output Table'!W8/U$117</f>
        <v>0</v>
      </c>
      <c r="V12" s="415">
        <f>'Input Output Table'!X8/V$117</f>
        <v>0</v>
      </c>
      <c r="W12" s="415">
        <f>'Input Output Table'!Y8/W$117</f>
        <v>0</v>
      </c>
      <c r="X12" s="415">
        <f>'Input Output Table'!Z8/X$117</f>
        <v>0</v>
      </c>
      <c r="Y12" s="415">
        <f>'Input Output Table'!AA8/Y$117</f>
        <v>7.4645979774224251E-7</v>
      </c>
      <c r="Z12" s="415">
        <f>'Input Output Table'!AB8/Z$117</f>
        <v>8.0969088685002735E-8</v>
      </c>
      <c r="AA12" s="415">
        <f>'Input Output Table'!AC8/AA$117</f>
        <v>6.278363415118861E-7</v>
      </c>
      <c r="AB12" s="415">
        <f>'Input Output Table'!AD8/AB$117</f>
        <v>0</v>
      </c>
      <c r="AC12" s="415">
        <f>'Input Output Table'!AE8/AC$117</f>
        <v>0</v>
      </c>
      <c r="AD12" s="415">
        <f>'Input Output Table'!AF8/AD$117</f>
        <v>5.6258698622251294E-7</v>
      </c>
      <c r="AE12" s="415">
        <f>'Input Output Table'!AG8/AE$117</f>
        <v>3.4558475209478111E-7</v>
      </c>
      <c r="AF12" s="415">
        <f>'Input Output Table'!AH8/AF$117</f>
        <v>9.4683592150668436E-7</v>
      </c>
      <c r="AG12" s="415">
        <f>'Input Output Table'!AI8/AG$117</f>
        <v>3.7153422247467976E-7</v>
      </c>
      <c r="AH12" s="415">
        <f>'Input Output Table'!AJ8/AH$117</f>
        <v>2.3033943222827238E-7</v>
      </c>
      <c r="AI12" s="415">
        <f>'Input Output Table'!AK8/AI$117</f>
        <v>8.76184364534341E-7</v>
      </c>
      <c r="AJ12" s="415">
        <f>'Input Output Table'!AL8/AJ$117</f>
        <v>1.27660690477773E-6</v>
      </c>
      <c r="AK12" s="415">
        <f>'Input Output Table'!AM8/AK$117</f>
        <v>0</v>
      </c>
      <c r="AL12" s="415">
        <f>'Input Output Table'!AN8/AL$117</f>
        <v>1.2398510889253803E-6</v>
      </c>
      <c r="AM12" s="415">
        <f>'Input Output Table'!AO8/AM$117</f>
        <v>0</v>
      </c>
      <c r="AN12" s="415">
        <f>'Input Output Table'!AP8/AN$117</f>
        <v>4.8441754990358086E-7</v>
      </c>
      <c r="AO12" s="415">
        <f>'Input Output Table'!AQ8/AO$117</f>
        <v>8.4222101367097943E-7</v>
      </c>
      <c r="AP12" s="415">
        <f>'Input Output Table'!AR8/AP$117</f>
        <v>0</v>
      </c>
      <c r="AQ12" s="415">
        <f>'Input Output Table'!AS8/AQ$117</f>
        <v>2.5099484557561288E-7</v>
      </c>
      <c r="AR12" s="415">
        <f>'Input Output Table'!AT8/AR$117</f>
        <v>0</v>
      </c>
      <c r="AS12" s="415">
        <f>'Input Output Table'!AU8/AS$117</f>
        <v>0</v>
      </c>
      <c r="AT12" s="415">
        <f>'Input Output Table'!AV8/AT$117</f>
        <v>1.589901275560533E-6</v>
      </c>
      <c r="AU12" s="415">
        <f>'Input Output Table'!AW8/AU$117</f>
        <v>1.6852845853788438E-6</v>
      </c>
      <c r="AV12" s="415">
        <f>'Input Output Table'!AX8/AV$117</f>
        <v>6.203455853383022E-7</v>
      </c>
      <c r="AW12" s="415">
        <f>'Input Output Table'!AY8/AW$117</f>
        <v>1.0910689582543348E-6</v>
      </c>
      <c r="AX12" s="415">
        <f>'Input Output Table'!AZ8/AX$117</f>
        <v>0</v>
      </c>
      <c r="AY12" s="415">
        <f>'Input Output Table'!BA8/AY$117</f>
        <v>5.9942017917189482E-7</v>
      </c>
      <c r="AZ12" s="415">
        <f>'Input Output Table'!BB8/AZ$117</f>
        <v>8.3187901873750295E-7</v>
      </c>
      <c r="BA12" s="415">
        <f>'Input Output Table'!BC8/BA$117</f>
        <v>5.5435079502384775E-7</v>
      </c>
      <c r="BB12" s="415">
        <f>'Input Output Table'!BD8/BB$117</f>
        <v>2.9781676731532133E-7</v>
      </c>
      <c r="BC12" s="415">
        <f>'Input Output Table'!BE8/BC$117</f>
        <v>0</v>
      </c>
      <c r="BD12" s="415">
        <f>'Input Output Table'!BF8/BD$117</f>
        <v>0</v>
      </c>
      <c r="BE12" s="415">
        <f>'Input Output Table'!BG8/BE$117</f>
        <v>2.6192440604478251E-6</v>
      </c>
      <c r="BF12" s="415">
        <f>'Input Output Table'!BH8/BF$117</f>
        <v>3.5570322456602462E-5</v>
      </c>
      <c r="BG12" s="415">
        <f>'Input Output Table'!BI8/BG$117</f>
        <v>7.3628447824494919E-8</v>
      </c>
      <c r="BH12" s="415">
        <f>'Input Output Table'!BJ8/BH$117</f>
        <v>0</v>
      </c>
      <c r="BI12" s="415">
        <f>'Input Output Table'!BK8/BI$117</f>
        <v>1.289016793157865E-6</v>
      </c>
      <c r="BJ12" s="415">
        <f>'Input Output Table'!BL8/BJ$117</f>
        <v>0</v>
      </c>
      <c r="BK12" s="415">
        <f>'Input Output Table'!BM8/BK$117</f>
        <v>1.6488308422674884E-6</v>
      </c>
      <c r="BL12" s="415">
        <f>'Input Output Table'!BN8/BL$117</f>
        <v>7.2260118760802306E-7</v>
      </c>
      <c r="BM12" s="415">
        <f>'Input Output Table'!BO8/BM$117</f>
        <v>1.522142044643203E-3</v>
      </c>
      <c r="BN12" s="415">
        <f>'Input Output Table'!BP8/BN$117</f>
        <v>1.2215789408388908E-5</v>
      </c>
      <c r="BO12" s="415">
        <f>'Input Output Table'!BQ8/BO$117</f>
        <v>2.9695539212214618E-6</v>
      </c>
      <c r="BP12" s="415">
        <f>'Input Output Table'!BR8/BP$117</f>
        <v>1.503465641523552E-5</v>
      </c>
      <c r="BQ12" s="415">
        <f>'Input Output Table'!BS8/BQ$117</f>
        <v>2.3639458569800686E-3</v>
      </c>
      <c r="BR12" s="415">
        <f>'Input Output Table'!BT8/BR$117</f>
        <v>0</v>
      </c>
      <c r="BS12" s="415">
        <f>'Input Output Table'!BU8/BS$117</f>
        <v>1.0904107637696632E-3</v>
      </c>
      <c r="BT12" s="415">
        <f>'Input Output Table'!BV8/BT$117</f>
        <v>0</v>
      </c>
      <c r="BU12" s="415">
        <f>'Input Output Table'!BW8/BU$117</f>
        <v>1.693776793012762E-6</v>
      </c>
      <c r="BV12" s="415">
        <f>'Input Output Table'!BX8/BV$117</f>
        <v>8.6073718354110545E-6</v>
      </c>
      <c r="BW12" s="415">
        <f>'Input Output Table'!BY8/BW$117</f>
        <v>3.3960269155427364E-6</v>
      </c>
      <c r="BX12" s="415">
        <f>'Input Output Table'!BZ8/BX$117</f>
        <v>1.4140810539183939E-6</v>
      </c>
      <c r="BY12" s="415">
        <f>'Input Output Table'!CA8/BY$117</f>
        <v>1.7582213382389644E-6</v>
      </c>
      <c r="BZ12" s="415">
        <f>'Input Output Table'!CB8/BZ$117</f>
        <v>4.4996757623834478E-6</v>
      </c>
      <c r="CA12" s="415">
        <f>'Input Output Table'!CC8/CA$117</f>
        <v>6.6939097706519092E-7</v>
      </c>
      <c r="CB12" s="415">
        <f>'Input Output Table'!CD8/CB$117</f>
        <v>6.422554943821838E-7</v>
      </c>
      <c r="CC12" s="415">
        <f>'Input Output Table'!CE8/CC$117</f>
        <v>0</v>
      </c>
      <c r="CD12" s="415">
        <f>'Input Output Table'!CF8/CD$117</f>
        <v>5.826521373041327E-8</v>
      </c>
      <c r="CE12" s="415">
        <f>'Input Output Table'!CG8/CE$117</f>
        <v>9.3572142466840936E-7</v>
      </c>
      <c r="CF12" s="415">
        <f>'Input Output Table'!CH8/CF$117</f>
        <v>4.1060993048190796E-6</v>
      </c>
      <c r="CG12" s="415">
        <f>'Input Output Table'!CI8/CG$117</f>
        <v>1.3810546577674152E-6</v>
      </c>
      <c r="CH12" s="415">
        <f>'Input Output Table'!CJ8/CH$117</f>
        <v>3.6920721402416254E-6</v>
      </c>
      <c r="CI12" s="415">
        <f>'Input Output Table'!CK8/CI$117</f>
        <v>1.9468513481390185E-6</v>
      </c>
      <c r="CJ12" s="415">
        <f>'Input Output Table'!CL8/CJ$117</f>
        <v>1.3240359089569845E-5</v>
      </c>
      <c r="CK12" s="415">
        <f>'Input Output Table'!CM8/CK$117</f>
        <v>3.2605729808071847E-6</v>
      </c>
      <c r="CL12" s="415">
        <f>'Input Output Table'!CN8/CL$117</f>
        <v>4.8315787902811463E-6</v>
      </c>
      <c r="CM12" s="415">
        <f>'Input Output Table'!CO8/CM$117</f>
        <v>1.345209929849849E-5</v>
      </c>
      <c r="CN12" s="415">
        <f>'Input Output Table'!CP8/CN$117</f>
        <v>5.6569068783620699E-6</v>
      </c>
      <c r="CO12" s="415">
        <f>'Input Output Table'!CQ8/CO$117</f>
        <v>5.8550343095533606E-7</v>
      </c>
      <c r="CP12" s="415">
        <f>'Input Output Table'!CR8/CP$117</f>
        <v>5.1224725467606718E-6</v>
      </c>
      <c r="CQ12" s="415">
        <f>'Input Output Table'!CS8/CQ$117</f>
        <v>1.5028283538615944E-6</v>
      </c>
      <c r="CR12" s="415">
        <f>'Input Output Table'!CT8/CR$117</f>
        <v>0</v>
      </c>
      <c r="CS12" s="415">
        <f>'Input Output Table'!CU8/CS$117</f>
        <v>5.2658182105978607E-6</v>
      </c>
      <c r="CT12" s="415">
        <f>'Input Output Table'!CV8/CT$117</f>
        <v>1.5105382298477337E-6</v>
      </c>
      <c r="CU12" s="415">
        <f>'Input Output Table'!CW8/CU$117</f>
        <v>5.3507422574144699E-6</v>
      </c>
      <c r="CV12" s="415">
        <f>'Input Output Table'!CX8/CV$117</f>
        <v>7.0291572186953793E-6</v>
      </c>
      <c r="CW12" s="415">
        <f>'Input Output Table'!CY8/CW$117</f>
        <v>6.7158765410010078E-6</v>
      </c>
      <c r="CX12" s="415">
        <f>'Input Output Table'!CZ8/CX$117</f>
        <v>3.2580140630699326E-6</v>
      </c>
      <c r="CY12" s="415">
        <f>'Input Output Table'!DA8/CY$117</f>
        <v>2.3067586607363605E-6</v>
      </c>
      <c r="CZ12" s="415">
        <f>'Input Output Table'!DB8/CZ$117</f>
        <v>4.5223992534706791E-6</v>
      </c>
      <c r="DA12" s="415">
        <f>'Input Output Table'!DC8/DA$117</f>
        <v>1.2352586630366263E-6</v>
      </c>
      <c r="DB12" s="415">
        <f>'Input Output Table'!DD8/DB$117</f>
        <v>6.5437013344650898E-7</v>
      </c>
      <c r="DC12" s="415">
        <f>'Input Output Table'!DE8/DC$117</f>
        <v>2.4739034896810174E-5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J12" s="423">
        <f t="shared" si="2"/>
        <v>0</v>
      </c>
      <c r="HK12" s="423">
        <f t="shared" si="3"/>
        <v>-1.910855798031639E-6</v>
      </c>
      <c r="HL12" s="423">
        <f t="shared" si="4"/>
        <v>0.97628992922521751</v>
      </c>
      <c r="HM12" s="423">
        <f t="shared" si="5"/>
        <v>0</v>
      </c>
      <c r="HN12" s="423">
        <f t="shared" si="6"/>
        <v>-3.4590643751259914E-7</v>
      </c>
      <c r="HO12" s="423">
        <f t="shared" si="7"/>
        <v>0</v>
      </c>
      <c r="HP12" s="423">
        <f t="shared" si="8"/>
        <v>-9.0240543793908961E-7</v>
      </c>
      <c r="HQ12" s="423">
        <f t="shared" si="9"/>
        <v>0</v>
      </c>
      <c r="HR12" s="423">
        <f t="shared" si="10"/>
        <v>-2.3859649122807004E-2</v>
      </c>
      <c r="HS12" s="423">
        <f t="shared" si="11"/>
        <v>0</v>
      </c>
      <c r="HT12" s="423">
        <f t="shared" si="12"/>
        <v>0</v>
      </c>
      <c r="HU12" s="423">
        <f t="shared" si="13"/>
        <v>0</v>
      </c>
      <c r="HV12" s="423">
        <f t="shared" si="14"/>
        <v>0</v>
      </c>
      <c r="HW12" s="423">
        <f t="shared" si="15"/>
        <v>-6.8582695721432583E-7</v>
      </c>
      <c r="HX12" s="423">
        <f t="shared" si="16"/>
        <v>0</v>
      </c>
      <c r="HY12" s="423">
        <f t="shared" si="17"/>
        <v>-1.3147871437505406E-6</v>
      </c>
      <c r="HZ12" s="423">
        <f t="shared" si="18"/>
        <v>0</v>
      </c>
      <c r="IA12" s="423">
        <f t="shared" si="19"/>
        <v>0</v>
      </c>
      <c r="IB12" s="423">
        <f t="shared" si="20"/>
        <v>0</v>
      </c>
      <c r="IC12" s="423">
        <f t="shared" si="21"/>
        <v>0</v>
      </c>
      <c r="ID12" s="423">
        <f t="shared" si="22"/>
        <v>0</v>
      </c>
      <c r="IE12" s="423">
        <f t="shared" si="23"/>
        <v>0</v>
      </c>
      <c r="IF12" s="423">
        <f t="shared" si="24"/>
        <v>0</v>
      </c>
      <c r="IG12" s="423">
        <f t="shared" si="25"/>
        <v>-7.4645979774224251E-7</v>
      </c>
      <c r="IH12" s="423">
        <f t="shared" si="26"/>
        <v>-8.0969088685002735E-8</v>
      </c>
      <c r="II12" s="423">
        <f t="shared" si="27"/>
        <v>-6.278363415118861E-7</v>
      </c>
      <c r="IJ12" s="423">
        <f t="shared" si="28"/>
        <v>0</v>
      </c>
      <c r="IK12" s="423">
        <f t="shared" si="29"/>
        <v>0</v>
      </c>
      <c r="IL12" s="423">
        <f t="shared" si="30"/>
        <v>-5.6258698622251294E-7</v>
      </c>
      <c r="IM12" s="423">
        <f t="shared" si="31"/>
        <v>-3.4558475209478111E-7</v>
      </c>
      <c r="IN12" s="423">
        <f t="shared" si="32"/>
        <v>-9.4683592150668436E-7</v>
      </c>
      <c r="IO12" s="423">
        <f t="shared" si="33"/>
        <v>-3.7153422247467976E-7</v>
      </c>
      <c r="IP12" s="423">
        <f t="shared" si="34"/>
        <v>-2.3033943222827238E-7</v>
      </c>
      <c r="IQ12" s="423">
        <f t="shared" si="35"/>
        <v>-8.76184364534341E-7</v>
      </c>
      <c r="IR12" s="423">
        <f t="shared" si="36"/>
        <v>-1.27660690477773E-6</v>
      </c>
      <c r="IS12" s="423">
        <f t="shared" si="37"/>
        <v>0</v>
      </c>
      <c r="IT12" s="423">
        <f t="shared" si="38"/>
        <v>-1.2398510889253803E-6</v>
      </c>
      <c r="IU12" s="423">
        <f t="shared" si="39"/>
        <v>0</v>
      </c>
      <c r="IV12" s="423">
        <f t="shared" si="40"/>
        <v>-4.8441754990358086E-7</v>
      </c>
      <c r="IW12" s="423">
        <f t="shared" si="41"/>
        <v>-8.4222101367097943E-7</v>
      </c>
      <c r="IX12" s="423">
        <f t="shared" si="42"/>
        <v>0</v>
      </c>
      <c r="IY12" s="423">
        <f t="shared" si="43"/>
        <v>-2.5099484557561288E-7</v>
      </c>
      <c r="IZ12" s="423">
        <f t="shared" si="44"/>
        <v>0</v>
      </c>
      <c r="JA12" s="423">
        <f t="shared" si="45"/>
        <v>0</v>
      </c>
      <c r="JB12" s="423">
        <f t="shared" si="46"/>
        <v>-1.589901275560533E-6</v>
      </c>
      <c r="JC12" s="423">
        <f t="shared" si="47"/>
        <v>-1.6852845853788438E-6</v>
      </c>
      <c r="JD12" s="423">
        <f t="shared" si="48"/>
        <v>-6.203455853383022E-7</v>
      </c>
      <c r="JE12" s="423">
        <f t="shared" si="49"/>
        <v>-1.0910689582543348E-6</v>
      </c>
      <c r="JF12" s="423">
        <f t="shared" si="50"/>
        <v>0</v>
      </c>
      <c r="JG12" s="423">
        <f t="shared" si="51"/>
        <v>-5.9942017917189482E-7</v>
      </c>
      <c r="JH12" s="423">
        <f t="shared" si="52"/>
        <v>-8.3187901873750295E-7</v>
      </c>
      <c r="JI12" s="423">
        <f t="shared" si="53"/>
        <v>-5.5435079502384775E-7</v>
      </c>
      <c r="JJ12" s="423">
        <f t="shared" si="54"/>
        <v>-2.9781676731532133E-7</v>
      </c>
      <c r="JK12" s="423">
        <f t="shared" si="55"/>
        <v>0</v>
      </c>
      <c r="JL12" s="423">
        <f t="shared" si="56"/>
        <v>0</v>
      </c>
      <c r="JM12" s="423">
        <f t="shared" si="57"/>
        <v>-2.6192440604478251E-6</v>
      </c>
      <c r="JN12" s="423">
        <f t="shared" si="58"/>
        <v>-3.5570322456602462E-5</v>
      </c>
      <c r="JO12" s="423">
        <f t="shared" si="59"/>
        <v>-7.3628447824494919E-8</v>
      </c>
      <c r="JP12" s="423">
        <f t="shared" si="60"/>
        <v>0</v>
      </c>
      <c r="JQ12" s="423">
        <f t="shared" si="61"/>
        <v>-1.289016793157865E-6</v>
      </c>
      <c r="JR12" s="423">
        <f t="shared" si="62"/>
        <v>0</v>
      </c>
      <c r="JS12" s="423">
        <f t="shared" si="63"/>
        <v>-1.6488308422674884E-6</v>
      </c>
      <c r="JT12" s="423">
        <f t="shared" si="64"/>
        <v>-7.2260118760802306E-7</v>
      </c>
      <c r="JU12" s="423">
        <f t="shared" si="65"/>
        <v>-1.522142044643203E-3</v>
      </c>
      <c r="JV12" s="423">
        <f t="shared" si="66"/>
        <v>-1.2215789408388908E-5</v>
      </c>
      <c r="JW12" s="423">
        <f t="shared" si="67"/>
        <v>-2.9695539212214618E-6</v>
      </c>
      <c r="JX12" s="423">
        <f t="shared" si="68"/>
        <v>-1.503465641523552E-5</v>
      </c>
      <c r="JY12" s="423">
        <f t="shared" si="69"/>
        <v>-2.3639458569800686E-3</v>
      </c>
      <c r="JZ12" s="423">
        <f t="shared" si="70"/>
        <v>0</v>
      </c>
      <c r="KA12" s="423">
        <f t="shared" si="71"/>
        <v>-1.0904107637696632E-3</v>
      </c>
      <c r="KB12" s="423">
        <f t="shared" si="72"/>
        <v>0</v>
      </c>
      <c r="KC12" s="423">
        <f t="shared" si="73"/>
        <v>-1.693776793012762E-6</v>
      </c>
      <c r="KD12" s="423">
        <f t="shared" si="74"/>
        <v>-8.6073718354110545E-6</v>
      </c>
      <c r="KE12" s="423">
        <f t="shared" si="75"/>
        <v>-3.3960269155427364E-6</v>
      </c>
      <c r="KF12" s="423">
        <f t="shared" si="76"/>
        <v>-1.4140810539183939E-6</v>
      </c>
      <c r="KG12" s="423">
        <f t="shared" si="77"/>
        <v>-1.7582213382389644E-6</v>
      </c>
      <c r="KH12" s="423">
        <f t="shared" si="78"/>
        <v>-4.4996757623834478E-6</v>
      </c>
      <c r="KI12" s="423">
        <f t="shared" si="79"/>
        <v>-6.6939097706519092E-7</v>
      </c>
      <c r="KJ12" s="423">
        <f t="shared" si="80"/>
        <v>-6.422554943821838E-7</v>
      </c>
      <c r="KK12" s="423">
        <f t="shared" si="81"/>
        <v>0</v>
      </c>
      <c r="KL12" s="423">
        <f t="shared" si="82"/>
        <v>-5.826521373041327E-8</v>
      </c>
      <c r="KM12" s="423">
        <f t="shared" si="83"/>
        <v>-9.3572142466840936E-7</v>
      </c>
      <c r="KN12" s="423">
        <f t="shared" si="84"/>
        <v>-4.1060993048190796E-6</v>
      </c>
      <c r="KO12" s="423">
        <f t="shared" si="85"/>
        <v>-1.3810546577674152E-6</v>
      </c>
      <c r="KP12" s="423">
        <f t="shared" si="86"/>
        <v>-3.6920721402416254E-6</v>
      </c>
      <c r="KQ12" s="423">
        <f t="shared" si="87"/>
        <v>-1.9468513481390185E-6</v>
      </c>
      <c r="KR12" s="423">
        <f t="shared" si="88"/>
        <v>-1.3240359089569845E-5</v>
      </c>
      <c r="KS12" s="423">
        <f t="shared" si="89"/>
        <v>-3.2605729808071847E-6</v>
      </c>
      <c r="KT12" s="423">
        <f t="shared" si="90"/>
        <v>-4.8315787902811463E-6</v>
      </c>
      <c r="KU12" s="423">
        <f t="shared" si="91"/>
        <v>-1.345209929849849E-5</v>
      </c>
      <c r="KV12" s="423">
        <f t="shared" si="92"/>
        <v>-5.6569068783620699E-6</v>
      </c>
      <c r="KW12" s="423">
        <f t="shared" si="93"/>
        <v>-5.8550343095533606E-7</v>
      </c>
      <c r="KX12" s="423">
        <f t="shared" si="94"/>
        <v>-5.1224725467606718E-6</v>
      </c>
      <c r="KY12" s="423">
        <f t="shared" si="95"/>
        <v>-1.5028283538615944E-6</v>
      </c>
      <c r="KZ12" s="423">
        <f t="shared" si="96"/>
        <v>0</v>
      </c>
      <c r="LA12" s="423">
        <f t="shared" si="97"/>
        <v>-5.2658182105978607E-6</v>
      </c>
      <c r="LB12" s="423">
        <f t="shared" si="98"/>
        <v>-1.5105382298477337E-6</v>
      </c>
      <c r="LC12" s="423">
        <f t="shared" si="99"/>
        <v>-5.3507422574144699E-6</v>
      </c>
      <c r="LD12" s="423">
        <f t="shared" si="100"/>
        <v>-7.0291572186953793E-6</v>
      </c>
      <c r="LE12" s="423">
        <f t="shared" si="101"/>
        <v>-6.7158765410010078E-6</v>
      </c>
      <c r="LF12" s="423">
        <f t="shared" si="102"/>
        <v>-3.2580140630699326E-6</v>
      </c>
      <c r="LG12" s="423">
        <f t="shared" si="103"/>
        <v>-2.3067586607363605E-6</v>
      </c>
      <c r="LH12" s="423">
        <f t="shared" si="104"/>
        <v>-4.5223992534706791E-6</v>
      </c>
      <c r="LI12" s="423">
        <f t="shared" si="105"/>
        <v>-1.2352586630366263E-6</v>
      </c>
      <c r="LJ12" s="423">
        <f t="shared" si="106"/>
        <v>-6.5437013344650898E-7</v>
      </c>
      <c r="LK12" s="423">
        <f t="shared" si="107"/>
        <v>-2.4739034896810174E-5</v>
      </c>
      <c r="LN12" s="424">
        <v>1.0068577774127049E-4</v>
      </c>
      <c r="LO12" s="424">
        <v>3.6309003945478568E-5</v>
      </c>
      <c r="LP12" s="424">
        <v>1.0243791910103244</v>
      </c>
      <c r="LQ12" s="424">
        <v>2.5071976043518778E-5</v>
      </c>
      <c r="LR12" s="424">
        <v>2.4212293951912587E-5</v>
      </c>
      <c r="LS12" s="424">
        <v>3.0264909021069853E-5</v>
      </c>
      <c r="LT12" s="424">
        <v>3.7517166241996582E-5</v>
      </c>
      <c r="LU12" s="424">
        <v>1.9290483687986728E-4</v>
      </c>
      <c r="LV12" s="424">
        <v>2.6444699238263213E-2</v>
      </c>
      <c r="LW12" s="424">
        <v>3.1268592119245941E-5</v>
      </c>
      <c r="LX12" s="424">
        <v>6.9013014677465759E-4</v>
      </c>
      <c r="LY12" s="424">
        <v>4.3751917785196171E-4</v>
      </c>
      <c r="LZ12" s="424">
        <v>7.0616383938098149E-4</v>
      </c>
      <c r="MA12" s="424">
        <v>4.9412867031592628E-4</v>
      </c>
      <c r="MB12" s="424">
        <v>4.0116224462828512E-4</v>
      </c>
      <c r="MC12" s="424">
        <v>2.8641842910715978E-4</v>
      </c>
      <c r="MD12" s="424">
        <v>7.044429269862613E-4</v>
      </c>
      <c r="ME12" s="424">
        <v>5.189261033579482E-5</v>
      </c>
      <c r="MF12" s="424">
        <v>3.6611108010243638E-5</v>
      </c>
      <c r="MG12" s="424">
        <v>4.2861871924090114E-5</v>
      </c>
      <c r="MH12" s="424">
        <v>3.3600904963748412E-5</v>
      </c>
      <c r="MI12" s="424">
        <v>3.2440517761658459E-5</v>
      </c>
      <c r="MJ12" s="424">
        <v>3.659798800080346E-5</v>
      </c>
      <c r="MK12" s="424">
        <v>3.7564471801214695E-5</v>
      </c>
      <c r="ML12" s="424">
        <v>1.7115529490661241E-5</v>
      </c>
      <c r="MM12" s="424">
        <v>3.9011319034942341E-5</v>
      </c>
      <c r="MN12" s="424">
        <v>5.597585286064624E-5</v>
      </c>
      <c r="MO12" s="424">
        <v>5.5222808748841437E-5</v>
      </c>
      <c r="MP12" s="424">
        <v>4.92845881511669E-5</v>
      </c>
      <c r="MQ12" s="424">
        <v>2.8746275383302108E-5</v>
      </c>
      <c r="MR12" s="424">
        <v>3.8440516462331287E-5</v>
      </c>
      <c r="MS12" s="424">
        <v>2.5997234006369056E-5</v>
      </c>
      <c r="MT12" s="424">
        <v>2.7750397021553854E-5</v>
      </c>
      <c r="MU12" s="424">
        <v>4.4706257798109027E-5</v>
      </c>
      <c r="MV12" s="424">
        <v>5.6487944159257927E-5</v>
      </c>
      <c r="MW12" s="424">
        <v>1.3664883794768407E-4</v>
      </c>
      <c r="MX12" s="424">
        <v>3.4193588186541718E-5</v>
      </c>
      <c r="MY12" s="424">
        <v>4.4215687048755408E-5</v>
      </c>
      <c r="MZ12" s="424">
        <v>2.7582306949905497E-5</v>
      </c>
      <c r="NA12" s="424">
        <v>4.3839961621583358E-5</v>
      </c>
      <c r="NB12" s="424">
        <v>3.0484325763649364E-5</v>
      </c>
      <c r="NC12" s="424">
        <v>3.7553167985500345E-5</v>
      </c>
      <c r="ND12" s="424">
        <v>3.5515664367630904E-5</v>
      </c>
      <c r="NE12" s="424">
        <v>4.046331236694179E-5</v>
      </c>
      <c r="NF12" s="424">
        <v>3.552311308076321E-5</v>
      </c>
      <c r="NG12" s="424">
        <v>4.7143192895955765E-5</v>
      </c>
      <c r="NH12" s="424">
        <v>4.4331148985181335E-5</v>
      </c>
      <c r="NI12" s="424">
        <v>3.5254142474772463E-5</v>
      </c>
      <c r="NJ12" s="424">
        <v>2.0044048824874831E-5</v>
      </c>
      <c r="NK12" s="424">
        <v>2.9005497904037028E-5</v>
      </c>
      <c r="NL12" s="424">
        <v>4.1435094560676786E-5</v>
      </c>
      <c r="NM12" s="424">
        <v>3.5821635576463714E-5</v>
      </c>
      <c r="NN12" s="424">
        <v>3.0282942577893062E-5</v>
      </c>
      <c r="NO12" s="424">
        <v>1.5770251313699509E-5</v>
      </c>
      <c r="NP12" s="424">
        <v>1.6106015866468348E-5</v>
      </c>
      <c r="NQ12" s="424">
        <v>4.9078327040079866E-5</v>
      </c>
      <c r="NR12" s="424">
        <v>6.6044127887802243E-5</v>
      </c>
      <c r="NS12" s="424">
        <v>3.1254522549300775E-5</v>
      </c>
      <c r="NT12" s="424">
        <v>3.2091809349665021E-5</v>
      </c>
      <c r="NU12" s="424">
        <v>1.4657612664315447E-4</v>
      </c>
      <c r="NV12" s="424">
        <v>3.0610802378086302E-5</v>
      </c>
      <c r="NW12" s="424">
        <v>7.7799586511696975E-5</v>
      </c>
      <c r="NX12" s="424">
        <v>4.1245115629305788E-5</v>
      </c>
      <c r="NY12" s="424">
        <v>1.8812340961725108E-3</v>
      </c>
      <c r="NZ12" s="424">
        <v>6.8529698334496032E-5</v>
      </c>
      <c r="OA12" s="424">
        <v>8.3088447122180143E-5</v>
      </c>
      <c r="OB12" s="424">
        <v>7.8999884710640001E-5</v>
      </c>
      <c r="OC12" s="424">
        <v>3.0824646338844749E-3</v>
      </c>
      <c r="OD12" s="424">
        <v>1.9935991556105308E-4</v>
      </c>
      <c r="OE12" s="424">
        <v>1.7655399713033565E-3</v>
      </c>
      <c r="OF12" s="424">
        <v>7.955919396541559E-5</v>
      </c>
      <c r="OG12" s="424">
        <v>4.7466181119616202E-5</v>
      </c>
      <c r="OH12" s="424">
        <v>8.7349457015849108E-5</v>
      </c>
      <c r="OI12" s="424">
        <v>4.4815080221754509E-5</v>
      </c>
      <c r="OJ12" s="424">
        <v>3.2105656461180979E-5</v>
      </c>
      <c r="OK12" s="424">
        <v>2.986933712238469E-5</v>
      </c>
      <c r="OL12" s="424">
        <v>4.0602618525195155E-5</v>
      </c>
      <c r="OM12" s="424">
        <v>3.8582292953066622E-5</v>
      </c>
      <c r="ON12" s="424">
        <v>2.1110114520317968E-5</v>
      </c>
      <c r="OO12" s="424">
        <v>1.9838642490750373E-5</v>
      </c>
      <c r="OP12" s="424">
        <v>1.3686041759531616E-5</v>
      </c>
      <c r="OQ12" s="424">
        <v>2.5559365213564957E-5</v>
      </c>
      <c r="OR12" s="424">
        <v>1.9094814280038105E-5</v>
      </c>
      <c r="OS12" s="424">
        <v>4.0649834478345395E-5</v>
      </c>
      <c r="OT12" s="424">
        <v>3.8019241779646756E-5</v>
      </c>
      <c r="OU12" s="424">
        <v>4.2488512539021896E-5</v>
      </c>
      <c r="OV12" s="424">
        <v>8.0821287085395472E-5</v>
      </c>
      <c r="OW12" s="424">
        <v>5.0145026842177314E-5</v>
      </c>
      <c r="OX12" s="424">
        <v>5.9594451046348836E-5</v>
      </c>
      <c r="OY12" s="424">
        <v>3.6331247870660441E-5</v>
      </c>
      <c r="OZ12" s="424">
        <v>5.7204908726772958E-5</v>
      </c>
      <c r="PA12" s="424">
        <v>4.641699828939618E-5</v>
      </c>
      <c r="PB12" s="424">
        <v>4.8343855640806628E-5</v>
      </c>
      <c r="PC12" s="424">
        <v>6.5500145782934925E-5</v>
      </c>
      <c r="PD12" s="424">
        <v>4.6347030855287857E-5</v>
      </c>
      <c r="PE12" s="424">
        <v>3.6643170951337926E-5</v>
      </c>
      <c r="PF12" s="424">
        <v>6.0123038825950308E-5</v>
      </c>
      <c r="PG12" s="424">
        <v>4.9091112327952835E-5</v>
      </c>
      <c r="PH12" s="424">
        <v>1.5253630833363317E-4</v>
      </c>
      <c r="PI12" s="424">
        <v>6.5195609310139251E-5</v>
      </c>
      <c r="PJ12" s="424">
        <v>8.1485471205983273E-5</v>
      </c>
      <c r="PK12" s="424">
        <v>8.4325378082697138E-5</v>
      </c>
      <c r="PL12" s="424">
        <v>9.3073172770623432E-5</v>
      </c>
      <c r="PM12" s="424">
        <v>5.2446647022667153E-5</v>
      </c>
      <c r="PN12" s="424">
        <v>2.9281689033419612E-5</v>
      </c>
      <c r="PO12" s="424">
        <v>4.0101166630539486E-5</v>
      </c>
    </row>
    <row r="13" spans="1:432" x14ac:dyDescent="0.25">
      <c r="A13" s="210" t="s">
        <v>114</v>
      </c>
      <c r="B13" s="415">
        <f>'Input Output Table'!D9/B$117</f>
        <v>0</v>
      </c>
      <c r="C13" s="415">
        <f>'Input Output Table'!E9/C$117</f>
        <v>3.9967296031993891E-6</v>
      </c>
      <c r="D13" s="415">
        <f>'Input Output Table'!F9/D$117</f>
        <v>5.40890739632984E-5</v>
      </c>
      <c r="E13" s="415">
        <f>'Input Output Table'!G9/E$117</f>
        <v>2.0452099031216361E-2</v>
      </c>
      <c r="F13" s="415">
        <f>'Input Output Table'!H9/F$117</f>
        <v>7.5631091659881562E-7</v>
      </c>
      <c r="G13" s="415">
        <f>'Input Output Table'!I9/G$117</f>
        <v>2.1848372296263927E-4</v>
      </c>
      <c r="H13" s="415">
        <f>'Input Output Table'!J9/H$117</f>
        <v>1.8874634766341232E-6</v>
      </c>
      <c r="I13" s="415">
        <f>'Input Output Table'!K9/I$117</f>
        <v>7.3024682342631776E-5</v>
      </c>
      <c r="J13" s="415">
        <f>'Input Output Table'!L9/J$117</f>
        <v>1.4035087719298239E-4</v>
      </c>
      <c r="K13" s="415">
        <f>'Input Output Table'!M9/K$117</f>
        <v>0</v>
      </c>
      <c r="L13" s="415">
        <f>'Input Output Table'!N9/L$117</f>
        <v>1.3777900248002206E-4</v>
      </c>
      <c r="M13" s="415">
        <f>'Input Output Table'!O9/M$117</f>
        <v>1.8789928598271326E-4</v>
      </c>
      <c r="N13" s="415">
        <f>'Input Output Table'!P9/N$117</f>
        <v>0</v>
      </c>
      <c r="O13" s="415">
        <f>'Input Output Table'!Q9/O$117</f>
        <v>8.4822967561969955E-4</v>
      </c>
      <c r="P13" s="415">
        <f>'Input Output Table'!R9/P$117</f>
        <v>6.7735380447053511E-4</v>
      </c>
      <c r="Q13" s="415">
        <f>'Input Output Table'!S9/Q$117</f>
        <v>2.7499975166868927E-6</v>
      </c>
      <c r="R13" s="415">
        <f>'Input Output Table'!T9/R$117</f>
        <v>0</v>
      </c>
      <c r="S13" s="415">
        <f>'Input Output Table'!U9/S$117</f>
        <v>0</v>
      </c>
      <c r="T13" s="415">
        <f>'Input Output Table'!V9/T$117</f>
        <v>0</v>
      </c>
      <c r="U13" s="415">
        <f>'Input Output Table'!W9/U$117</f>
        <v>0</v>
      </c>
      <c r="V13" s="415">
        <f>'Input Output Table'!X9/V$117</f>
        <v>0</v>
      </c>
      <c r="W13" s="415">
        <f>'Input Output Table'!Y9/W$117</f>
        <v>0</v>
      </c>
      <c r="X13" s="415">
        <f>'Input Output Table'!Z9/X$117</f>
        <v>8.7650100797615914E-4</v>
      </c>
      <c r="Y13" s="415">
        <f>'Input Output Table'!AA9/Y$117</f>
        <v>1.5612889126996551E-6</v>
      </c>
      <c r="Z13" s="415">
        <f>'Input Output Table'!AB9/Z$117</f>
        <v>4.6168357280502992E-4</v>
      </c>
      <c r="AA13" s="415">
        <f>'Input Output Table'!AC9/AA$117</f>
        <v>1.3131771087435083E-6</v>
      </c>
      <c r="AB13" s="415">
        <f>'Input Output Table'!AD9/AB$117</f>
        <v>0</v>
      </c>
      <c r="AC13" s="415">
        <f>'Input Output Table'!AE9/AC$117</f>
        <v>0</v>
      </c>
      <c r="AD13" s="415">
        <f>'Input Output Table'!AF9/AD$117</f>
        <v>1.1823616302796253E-6</v>
      </c>
      <c r="AE13" s="415">
        <f>'Input Output Table'!AG9/AE$117</f>
        <v>7.2282210438606027E-7</v>
      </c>
      <c r="AF13" s="415">
        <f>'Input Output Table'!AH9/AF$117</f>
        <v>2.2501818327440313E-3</v>
      </c>
      <c r="AG13" s="415">
        <f>'Input Output Table'!AI9/AG$117</f>
        <v>7.7709779413801384E-7</v>
      </c>
      <c r="AH13" s="415">
        <f>'Input Output Table'!AJ9/AH$117</f>
        <v>4.8177598148389054E-7</v>
      </c>
      <c r="AI13" s="415">
        <f>'Input Output Table'!AK9/AI$117</f>
        <v>4.7175052965420499E-3</v>
      </c>
      <c r="AJ13" s="415">
        <f>'Input Output Table'!AL9/AJ$117</f>
        <v>2.6701400562144447E-6</v>
      </c>
      <c r="AK13" s="415">
        <f>'Input Output Table'!AM9/AK$117</f>
        <v>0</v>
      </c>
      <c r="AL13" s="415">
        <f>'Input Output Table'!AN9/AL$117</f>
        <v>3.5586693124277304E-4</v>
      </c>
      <c r="AM13" s="415">
        <f>'Input Output Table'!AO9/AM$117</f>
        <v>0</v>
      </c>
      <c r="AN13" s="415">
        <f>'Input Output Table'!AP9/AN$117</f>
        <v>3.8441938410153958E-4</v>
      </c>
      <c r="AO13" s="415">
        <f>'Input Output Table'!AQ9/AO$117</f>
        <v>1.7615822508652048E-6</v>
      </c>
      <c r="AP13" s="415">
        <f>'Input Output Table'!AR9/AP$117</f>
        <v>8.0347099469709143E-5</v>
      </c>
      <c r="AQ13" s="415">
        <f>'Input Output Table'!AS9/AQ$117</f>
        <v>5.2497866693858256E-7</v>
      </c>
      <c r="AR13" s="415">
        <f>'Input Output Table'!AT9/AR$117</f>
        <v>2.5092213886031163E-5</v>
      </c>
      <c r="AS13" s="415">
        <f>'Input Output Table'!AU9/AS$117</f>
        <v>0</v>
      </c>
      <c r="AT13" s="415">
        <f>'Input Output Table'!AV9/AT$117</f>
        <v>3.3254238759109338E-6</v>
      </c>
      <c r="AU13" s="415">
        <f>'Input Output Table'!AW9/AU$117</f>
        <v>3.5249267888961389E-6</v>
      </c>
      <c r="AV13" s="415">
        <f>'Input Output Table'!AX9/AV$117</f>
        <v>1.2975095073577049E-6</v>
      </c>
      <c r="AW13" s="415">
        <f>'Input Output Table'!AY9/AW$117</f>
        <v>2.2820704780962318E-6</v>
      </c>
      <c r="AX13" s="415">
        <f>'Input Output Table'!AZ9/AX$117</f>
        <v>0</v>
      </c>
      <c r="AY13" s="415">
        <f>'Input Output Table'!BA9/AY$117</f>
        <v>1.2537421072376113E-6</v>
      </c>
      <c r="AZ13" s="415">
        <f>'Input Output Table'!BB9/AZ$117</f>
        <v>1.7399510229361574E-6</v>
      </c>
      <c r="BA13" s="415">
        <f>'Input Output Table'!BC9/BA$117</f>
        <v>1.1101942554209428E-2</v>
      </c>
      <c r="BB13" s="415">
        <f>'Input Output Table'!BD9/BB$117</f>
        <v>4.2535079273031511E-4</v>
      </c>
      <c r="BC13" s="415">
        <f>'Input Output Table'!BE9/BC$117</f>
        <v>0</v>
      </c>
      <c r="BD13" s="415">
        <f>'Input Output Table'!BF9/BD$117</f>
        <v>0</v>
      </c>
      <c r="BE13" s="415">
        <f>'Input Output Table'!BG9/BE$117</f>
        <v>5.4783884190421072E-6</v>
      </c>
      <c r="BF13" s="415">
        <f>'Input Output Table'!BH9/BF$117</f>
        <v>7.4398581464961617E-5</v>
      </c>
      <c r="BG13" s="415">
        <f>'Input Output Table'!BI9/BG$117</f>
        <v>1.5400063016838286E-7</v>
      </c>
      <c r="BH13" s="415">
        <f>'Input Output Table'!BJ9/BH$117</f>
        <v>0</v>
      </c>
      <c r="BI13" s="415">
        <f>'Input Output Table'!BK9/BI$117</f>
        <v>2.6960964723460945E-6</v>
      </c>
      <c r="BJ13" s="415">
        <f>'Input Output Table'!BL9/BJ$117</f>
        <v>0</v>
      </c>
      <c r="BK13" s="415">
        <f>'Input Output Table'!BM9/BK$117</f>
        <v>3.448680452364277E-6</v>
      </c>
      <c r="BL13" s="415">
        <f>'Input Output Table'!BN9/BL$117</f>
        <v>1.5113864483102157E-6</v>
      </c>
      <c r="BM13" s="415">
        <f>'Input Output Table'!BO9/BM$117</f>
        <v>1.0500293942345685E-5</v>
      </c>
      <c r="BN13" s="415">
        <f>'Input Output Table'!BP9/BN$117</f>
        <v>2.5550440386579669E-5</v>
      </c>
      <c r="BO13" s="415">
        <f>'Input Output Table'!BQ9/BO$117</f>
        <v>6.2110935202270725E-6</v>
      </c>
      <c r="BP13" s="415">
        <f>'Input Output Table'!BR9/BP$117</f>
        <v>3.1446358448712461E-5</v>
      </c>
      <c r="BQ13" s="415">
        <f>'Input Output Table'!BS9/BQ$117</f>
        <v>6.380785620560839E-6</v>
      </c>
      <c r="BR13" s="415">
        <f>'Input Output Table'!BT9/BR$117</f>
        <v>0</v>
      </c>
      <c r="BS13" s="415">
        <f>'Input Output Table'!BU9/BS$117</f>
        <v>2.2432905455497778E-5</v>
      </c>
      <c r="BT13" s="415">
        <f>'Input Output Table'!BV9/BT$117</f>
        <v>0</v>
      </c>
      <c r="BU13" s="415">
        <f>'Input Output Table'!BW9/BU$117</f>
        <v>3.5426890175697832E-6</v>
      </c>
      <c r="BV13" s="415">
        <f>'Input Output Table'!BX9/BV$117</f>
        <v>1.8003105130051485E-5</v>
      </c>
      <c r="BW13" s="415">
        <f>'Input Output Table'!BY9/BW$117</f>
        <v>7.1031007785061724E-6</v>
      </c>
      <c r="BX13" s="415">
        <f>'Input Output Table'!BZ9/BX$117</f>
        <v>2.9576798078331287E-6</v>
      </c>
      <c r="BY13" s="415">
        <f>'Input Output Table'!CA9/BY$117</f>
        <v>3.6774806758077326E-6</v>
      </c>
      <c r="BZ13" s="415">
        <f>'Input Output Table'!CB9/BZ$117</f>
        <v>9.411483243707823E-6</v>
      </c>
      <c r="CA13" s="415">
        <f>'Input Output Table'!CC9/CA$117</f>
        <v>1.4000924281711367E-6</v>
      </c>
      <c r="CB13" s="415">
        <f>'Input Output Table'!CD9/CB$117</f>
        <v>1.3433360852550484E-6</v>
      </c>
      <c r="CC13" s="415">
        <f>'Input Output Table'!CE9/CC$117</f>
        <v>0</v>
      </c>
      <c r="CD13" s="415">
        <f>'Input Output Table'!CF9/CD$117</f>
        <v>1.2186702146387004E-7</v>
      </c>
      <c r="CE13" s="415">
        <f>'Input Output Table'!CG9/CE$117</f>
        <v>1.9571469088209119E-6</v>
      </c>
      <c r="CF13" s="415">
        <f>'Input Output Table'!CH9/CF$117</f>
        <v>8.5882820996496395E-6</v>
      </c>
      <c r="CG13" s="415">
        <f>'Input Output Table'!CI9/CG$117</f>
        <v>2.8886020808170053E-6</v>
      </c>
      <c r="CH13" s="415">
        <f>'Input Output Table'!CJ9/CH$117</f>
        <v>7.7223064321503079E-6</v>
      </c>
      <c r="CI13" s="415">
        <f>'Input Output Table'!CK9/CI$117</f>
        <v>4.0720175871727512E-6</v>
      </c>
      <c r="CJ13" s="415">
        <f>'Input Output Table'!CL9/CJ$117</f>
        <v>2.7693421546923935E-5</v>
      </c>
      <c r="CK13" s="415">
        <f>'Input Output Table'!CM9/CK$117</f>
        <v>6.8197864900156E-6</v>
      </c>
      <c r="CL13" s="415">
        <f>'Input Output Table'!CN9/CL$117</f>
        <v>1.0105688771072414E-5</v>
      </c>
      <c r="CM13" s="415">
        <f>'Input Output Table'!CO9/CM$117</f>
        <v>2.8136295552426848E-5</v>
      </c>
      <c r="CN13" s="415">
        <f>'Input Output Table'!CP9/CN$117</f>
        <v>1.1831937923615931E-5</v>
      </c>
      <c r="CO13" s="415">
        <f>'Input Output Table'!CQ9/CO$117</f>
        <v>1.2246339559921387E-6</v>
      </c>
      <c r="CP13" s="415">
        <f>'Input Output Table'!CR9/CP$117</f>
        <v>1.0714119657958388E-5</v>
      </c>
      <c r="CQ13" s="415">
        <f>'Input Output Table'!CS9/CQ$117</f>
        <v>3.1433028994616953E-6</v>
      </c>
      <c r="CR13" s="415">
        <f>'Input Output Table'!CT9/CR$117</f>
        <v>0</v>
      </c>
      <c r="CS13" s="415">
        <f>'Input Output Table'!CU9/CS$117</f>
        <v>1.1013940219373077E-5</v>
      </c>
      <c r="CT13" s="415">
        <f>'Input Output Table'!CV9/CT$117</f>
        <v>3.772980545422221E-5</v>
      </c>
      <c r="CU13" s="415">
        <f>'Input Output Table'!CW9/CU$117</f>
        <v>1.1191566627543212E-5</v>
      </c>
      <c r="CV13" s="415">
        <f>'Input Output Table'!CX9/CV$117</f>
        <v>1.4702124969577295E-5</v>
      </c>
      <c r="CW13" s="415">
        <f>'Input Output Table'!CY9/CW$117</f>
        <v>1.4046869790227165E-5</v>
      </c>
      <c r="CX13" s="415">
        <f>'Input Output Table'!CZ9/CX$117</f>
        <v>6.8144342796169075E-6</v>
      </c>
      <c r="CY13" s="415">
        <f>'Input Output Table'!DA9/CY$117</f>
        <v>4.8247966363021909E-6</v>
      </c>
      <c r="CZ13" s="415">
        <f>'Input Output Table'!DB9/CZ$117</f>
        <v>9.4590115028312637E-6</v>
      </c>
      <c r="DA13" s="415">
        <f>'Input Output Table'!DC9/DA$117</f>
        <v>2.5836564283147649E-6</v>
      </c>
      <c r="DB13" s="415">
        <f>'Input Output Table'!DD9/DB$117</f>
        <v>1.3686749604492626E-6</v>
      </c>
      <c r="DC13" s="415">
        <f>'Input Output Table'!DE9/DC$117</f>
        <v>5.1743953273980568E-5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J13" s="423">
        <f t="shared" si="2"/>
        <v>0</v>
      </c>
      <c r="HK13" s="423">
        <f t="shared" si="3"/>
        <v>-3.9967296031993891E-6</v>
      </c>
      <c r="HL13" s="423">
        <f t="shared" si="4"/>
        <v>-5.40890739632984E-5</v>
      </c>
      <c r="HM13" s="423">
        <f t="shared" si="5"/>
        <v>0.97954790096878364</v>
      </c>
      <c r="HN13" s="423">
        <f t="shared" si="6"/>
        <v>-7.5631091659881562E-7</v>
      </c>
      <c r="HO13" s="423">
        <f t="shared" si="7"/>
        <v>-2.1848372296263927E-4</v>
      </c>
      <c r="HP13" s="423">
        <f t="shared" si="8"/>
        <v>-1.8874634766341232E-6</v>
      </c>
      <c r="HQ13" s="423">
        <f t="shared" si="9"/>
        <v>-7.3024682342631776E-5</v>
      </c>
      <c r="HR13" s="423">
        <f t="shared" si="10"/>
        <v>-1.4035087719298239E-4</v>
      </c>
      <c r="HS13" s="423">
        <f t="shared" si="11"/>
        <v>0</v>
      </c>
      <c r="HT13" s="423">
        <f t="shared" si="12"/>
        <v>-1.3777900248002206E-4</v>
      </c>
      <c r="HU13" s="423">
        <f t="shared" si="13"/>
        <v>-1.8789928598271326E-4</v>
      </c>
      <c r="HV13" s="423">
        <f t="shared" si="14"/>
        <v>0</v>
      </c>
      <c r="HW13" s="423">
        <f t="shared" si="15"/>
        <v>-8.4822967561969955E-4</v>
      </c>
      <c r="HX13" s="423">
        <f t="shared" si="16"/>
        <v>-6.7735380447053511E-4</v>
      </c>
      <c r="HY13" s="423">
        <f t="shared" si="17"/>
        <v>-2.7499975166868927E-6</v>
      </c>
      <c r="HZ13" s="423">
        <f t="shared" si="18"/>
        <v>0</v>
      </c>
      <c r="IA13" s="423">
        <f t="shared" si="19"/>
        <v>0</v>
      </c>
      <c r="IB13" s="423">
        <f t="shared" si="20"/>
        <v>0</v>
      </c>
      <c r="IC13" s="423">
        <f t="shared" si="21"/>
        <v>0</v>
      </c>
      <c r="ID13" s="423">
        <f t="shared" si="22"/>
        <v>0</v>
      </c>
      <c r="IE13" s="423">
        <f t="shared" si="23"/>
        <v>0</v>
      </c>
      <c r="IF13" s="423">
        <f t="shared" si="24"/>
        <v>-8.7650100797615914E-4</v>
      </c>
      <c r="IG13" s="423">
        <f t="shared" si="25"/>
        <v>-1.5612889126996551E-6</v>
      </c>
      <c r="IH13" s="423">
        <f t="shared" si="26"/>
        <v>-4.6168357280502992E-4</v>
      </c>
      <c r="II13" s="423">
        <f t="shared" si="27"/>
        <v>-1.3131771087435083E-6</v>
      </c>
      <c r="IJ13" s="423">
        <f t="shared" si="28"/>
        <v>0</v>
      </c>
      <c r="IK13" s="423">
        <f t="shared" si="29"/>
        <v>0</v>
      </c>
      <c r="IL13" s="423">
        <f t="shared" si="30"/>
        <v>-1.1823616302796253E-6</v>
      </c>
      <c r="IM13" s="423">
        <f t="shared" si="31"/>
        <v>-7.2282210438606027E-7</v>
      </c>
      <c r="IN13" s="423">
        <f t="shared" si="32"/>
        <v>-2.2501818327440313E-3</v>
      </c>
      <c r="IO13" s="423">
        <f t="shared" si="33"/>
        <v>-7.7709779413801384E-7</v>
      </c>
      <c r="IP13" s="423">
        <f t="shared" si="34"/>
        <v>-4.8177598148389054E-7</v>
      </c>
      <c r="IQ13" s="423">
        <f t="shared" si="35"/>
        <v>-4.7175052965420499E-3</v>
      </c>
      <c r="IR13" s="423">
        <f t="shared" si="36"/>
        <v>-2.6701400562144447E-6</v>
      </c>
      <c r="IS13" s="423">
        <f t="shared" si="37"/>
        <v>0</v>
      </c>
      <c r="IT13" s="423">
        <f t="shared" si="38"/>
        <v>-3.5586693124277304E-4</v>
      </c>
      <c r="IU13" s="423">
        <f t="shared" si="39"/>
        <v>0</v>
      </c>
      <c r="IV13" s="423">
        <f t="shared" si="40"/>
        <v>-3.8441938410153958E-4</v>
      </c>
      <c r="IW13" s="423">
        <f t="shared" si="41"/>
        <v>-1.7615822508652048E-6</v>
      </c>
      <c r="IX13" s="423">
        <f t="shared" si="42"/>
        <v>-8.0347099469709143E-5</v>
      </c>
      <c r="IY13" s="423">
        <f t="shared" si="43"/>
        <v>-5.2497866693858256E-7</v>
      </c>
      <c r="IZ13" s="423">
        <f t="shared" si="44"/>
        <v>-2.5092213886031163E-5</v>
      </c>
      <c r="JA13" s="423">
        <f t="shared" si="45"/>
        <v>0</v>
      </c>
      <c r="JB13" s="423">
        <f t="shared" si="46"/>
        <v>-3.3254238759109338E-6</v>
      </c>
      <c r="JC13" s="423">
        <f t="shared" si="47"/>
        <v>-3.5249267888961389E-6</v>
      </c>
      <c r="JD13" s="423">
        <f t="shared" si="48"/>
        <v>-1.2975095073577049E-6</v>
      </c>
      <c r="JE13" s="423">
        <f t="shared" si="49"/>
        <v>-2.2820704780962318E-6</v>
      </c>
      <c r="JF13" s="423">
        <f t="shared" si="50"/>
        <v>0</v>
      </c>
      <c r="JG13" s="423">
        <f t="shared" si="51"/>
        <v>-1.2537421072376113E-6</v>
      </c>
      <c r="JH13" s="423">
        <f t="shared" si="52"/>
        <v>-1.7399510229361574E-6</v>
      </c>
      <c r="JI13" s="423">
        <f t="shared" si="53"/>
        <v>-1.1101942554209428E-2</v>
      </c>
      <c r="JJ13" s="423">
        <f t="shared" si="54"/>
        <v>-4.2535079273031511E-4</v>
      </c>
      <c r="JK13" s="423">
        <f t="shared" si="55"/>
        <v>0</v>
      </c>
      <c r="JL13" s="423">
        <f t="shared" si="56"/>
        <v>0</v>
      </c>
      <c r="JM13" s="423">
        <f t="shared" si="57"/>
        <v>-5.4783884190421072E-6</v>
      </c>
      <c r="JN13" s="423">
        <f t="shared" si="58"/>
        <v>-7.4398581464961617E-5</v>
      </c>
      <c r="JO13" s="423">
        <f t="shared" si="59"/>
        <v>-1.5400063016838286E-7</v>
      </c>
      <c r="JP13" s="423">
        <f t="shared" si="60"/>
        <v>0</v>
      </c>
      <c r="JQ13" s="423">
        <f t="shared" si="61"/>
        <v>-2.6960964723460945E-6</v>
      </c>
      <c r="JR13" s="423">
        <f t="shared" si="62"/>
        <v>0</v>
      </c>
      <c r="JS13" s="423">
        <f t="shared" si="63"/>
        <v>-3.448680452364277E-6</v>
      </c>
      <c r="JT13" s="423">
        <f t="shared" si="64"/>
        <v>-1.5113864483102157E-6</v>
      </c>
      <c r="JU13" s="423">
        <f t="shared" si="65"/>
        <v>-1.0500293942345685E-5</v>
      </c>
      <c r="JV13" s="423">
        <f t="shared" si="66"/>
        <v>-2.5550440386579669E-5</v>
      </c>
      <c r="JW13" s="423">
        <f t="shared" si="67"/>
        <v>-6.2110935202270725E-6</v>
      </c>
      <c r="JX13" s="423">
        <f t="shared" si="68"/>
        <v>-3.1446358448712461E-5</v>
      </c>
      <c r="JY13" s="423">
        <f t="shared" si="69"/>
        <v>-6.380785620560839E-6</v>
      </c>
      <c r="JZ13" s="423">
        <f t="shared" si="70"/>
        <v>0</v>
      </c>
      <c r="KA13" s="423">
        <f t="shared" si="71"/>
        <v>-2.2432905455497778E-5</v>
      </c>
      <c r="KB13" s="423">
        <f t="shared" si="72"/>
        <v>0</v>
      </c>
      <c r="KC13" s="423">
        <f t="shared" si="73"/>
        <v>-3.5426890175697832E-6</v>
      </c>
      <c r="KD13" s="423">
        <f t="shared" si="74"/>
        <v>-1.8003105130051485E-5</v>
      </c>
      <c r="KE13" s="423">
        <f t="shared" si="75"/>
        <v>-7.1031007785061724E-6</v>
      </c>
      <c r="KF13" s="423">
        <f t="shared" si="76"/>
        <v>-2.9576798078331287E-6</v>
      </c>
      <c r="KG13" s="423">
        <f t="shared" si="77"/>
        <v>-3.6774806758077326E-6</v>
      </c>
      <c r="KH13" s="423">
        <f t="shared" si="78"/>
        <v>-9.411483243707823E-6</v>
      </c>
      <c r="KI13" s="423">
        <f t="shared" si="79"/>
        <v>-1.4000924281711367E-6</v>
      </c>
      <c r="KJ13" s="423">
        <f t="shared" si="80"/>
        <v>-1.3433360852550484E-6</v>
      </c>
      <c r="KK13" s="423">
        <f t="shared" si="81"/>
        <v>0</v>
      </c>
      <c r="KL13" s="423">
        <f t="shared" si="82"/>
        <v>-1.2186702146387004E-7</v>
      </c>
      <c r="KM13" s="423">
        <f t="shared" si="83"/>
        <v>-1.9571469088209119E-6</v>
      </c>
      <c r="KN13" s="423">
        <f t="shared" si="84"/>
        <v>-8.5882820996496395E-6</v>
      </c>
      <c r="KO13" s="423">
        <f t="shared" si="85"/>
        <v>-2.8886020808170053E-6</v>
      </c>
      <c r="KP13" s="423">
        <f t="shared" si="86"/>
        <v>-7.7223064321503079E-6</v>
      </c>
      <c r="KQ13" s="423">
        <f t="shared" si="87"/>
        <v>-4.0720175871727512E-6</v>
      </c>
      <c r="KR13" s="423">
        <f t="shared" si="88"/>
        <v>-2.7693421546923935E-5</v>
      </c>
      <c r="KS13" s="423">
        <f t="shared" si="89"/>
        <v>-6.8197864900156E-6</v>
      </c>
      <c r="KT13" s="423">
        <f t="shared" si="90"/>
        <v>-1.0105688771072414E-5</v>
      </c>
      <c r="KU13" s="423">
        <f t="shared" si="91"/>
        <v>-2.8136295552426848E-5</v>
      </c>
      <c r="KV13" s="423">
        <f t="shared" si="92"/>
        <v>-1.1831937923615931E-5</v>
      </c>
      <c r="KW13" s="423">
        <f t="shared" si="93"/>
        <v>-1.2246339559921387E-6</v>
      </c>
      <c r="KX13" s="423">
        <f t="shared" si="94"/>
        <v>-1.0714119657958388E-5</v>
      </c>
      <c r="KY13" s="423">
        <f t="shared" si="95"/>
        <v>-3.1433028994616953E-6</v>
      </c>
      <c r="KZ13" s="423">
        <f t="shared" si="96"/>
        <v>0</v>
      </c>
      <c r="LA13" s="423">
        <f t="shared" si="97"/>
        <v>-1.1013940219373077E-5</v>
      </c>
      <c r="LB13" s="423">
        <f t="shared" si="98"/>
        <v>-3.772980545422221E-5</v>
      </c>
      <c r="LC13" s="423">
        <f t="shared" si="99"/>
        <v>-1.1191566627543212E-5</v>
      </c>
      <c r="LD13" s="423">
        <f t="shared" si="100"/>
        <v>-1.4702124969577295E-5</v>
      </c>
      <c r="LE13" s="423">
        <f t="shared" si="101"/>
        <v>-1.4046869790227165E-5</v>
      </c>
      <c r="LF13" s="423">
        <f t="shared" si="102"/>
        <v>-6.8144342796169075E-6</v>
      </c>
      <c r="LG13" s="423">
        <f t="shared" si="103"/>
        <v>-4.8247966363021909E-6</v>
      </c>
      <c r="LH13" s="423">
        <f t="shared" si="104"/>
        <v>-9.4590115028312637E-6</v>
      </c>
      <c r="LI13" s="423">
        <f t="shared" si="105"/>
        <v>-2.5836564283147649E-6</v>
      </c>
      <c r="LJ13" s="423">
        <f t="shared" si="106"/>
        <v>-1.3686749604492626E-6</v>
      </c>
      <c r="LK13" s="423">
        <f t="shared" si="107"/>
        <v>-5.1743953273980568E-5</v>
      </c>
      <c r="LN13" s="424">
        <v>6.0353395379512021E-4</v>
      </c>
      <c r="LO13" s="424">
        <v>4.9799288351731546E-4</v>
      </c>
      <c r="LP13" s="424">
        <v>8.1957150580360837E-4</v>
      </c>
      <c r="LQ13" s="424">
        <v>1.0220191726885031</v>
      </c>
      <c r="LR13" s="424">
        <v>1.3502942645903966E-4</v>
      </c>
      <c r="LS13" s="424">
        <v>9.9789123825181443E-4</v>
      </c>
      <c r="LT13" s="424">
        <v>2.2241283190982354E-4</v>
      </c>
      <c r="LU13" s="424">
        <v>7.5288215008182486E-4</v>
      </c>
      <c r="LV13" s="424">
        <v>7.4779694040201603E-4</v>
      </c>
      <c r="LW13" s="424">
        <v>2.6495131070326236E-4</v>
      </c>
      <c r="LX13" s="424">
        <v>8.1900729728920244E-4</v>
      </c>
      <c r="LY13" s="424">
        <v>9.4283941671641073E-4</v>
      </c>
      <c r="LZ13" s="424">
        <v>5.7260462567072735E-4</v>
      </c>
      <c r="MA13" s="424">
        <v>1.4686110700120525E-3</v>
      </c>
      <c r="MB13" s="424">
        <v>1.3047127774443359E-3</v>
      </c>
      <c r="MC13" s="424">
        <v>6.9195046513356826E-4</v>
      </c>
      <c r="MD13" s="424">
        <v>6.7467344317893787E-4</v>
      </c>
      <c r="ME13" s="424">
        <v>3.5166943765905422E-4</v>
      </c>
      <c r="MF13" s="424">
        <v>3.6074155592908009E-4</v>
      </c>
      <c r="MG13" s="424">
        <v>2.5680920742325358E-4</v>
      </c>
      <c r="MH13" s="424">
        <v>2.6078176375294703E-4</v>
      </c>
      <c r="MI13" s="424">
        <v>4.0511813190260683E-4</v>
      </c>
      <c r="MJ13" s="424">
        <v>2.0228612909005384E-3</v>
      </c>
      <c r="MK13" s="424">
        <v>4.0949363261742679E-4</v>
      </c>
      <c r="ML13" s="424">
        <v>8.1220581215907435E-4</v>
      </c>
      <c r="MM13" s="424">
        <v>2.9079016992599854E-4</v>
      </c>
      <c r="MN13" s="424">
        <v>3.5006092729868323E-4</v>
      </c>
      <c r="MO13" s="424">
        <v>3.6503051201373032E-4</v>
      </c>
      <c r="MP13" s="424">
        <v>8.5663256322063741E-4</v>
      </c>
      <c r="MQ13" s="424">
        <v>3.838236337435902E-4</v>
      </c>
      <c r="MR13" s="424">
        <v>4.0412699863841038E-3</v>
      </c>
      <c r="MS13" s="424">
        <v>1.6995073488912439E-4</v>
      </c>
      <c r="MT13" s="424">
        <v>4.7093611214511148E-4</v>
      </c>
      <c r="MU13" s="424">
        <v>6.3910525526397251E-3</v>
      </c>
      <c r="MV13" s="424">
        <v>8.6656705763114568E-4</v>
      </c>
      <c r="MW13" s="424">
        <v>8.2707677849854627E-4</v>
      </c>
      <c r="MX13" s="424">
        <v>1.0539184450552479E-3</v>
      </c>
      <c r="MY13" s="424">
        <v>4.4628551768911357E-4</v>
      </c>
      <c r="MZ13" s="424">
        <v>7.935733973924642E-4</v>
      </c>
      <c r="NA13" s="424">
        <v>2.7475448770745894E-4</v>
      </c>
      <c r="NB13" s="424">
        <v>4.3120740895669915E-4</v>
      </c>
      <c r="NC13" s="424">
        <v>4.2607371656641586E-4</v>
      </c>
      <c r="ND13" s="424">
        <v>3.9920705320588176E-4</v>
      </c>
      <c r="NE13" s="424">
        <v>8.4309406930736048E-4</v>
      </c>
      <c r="NF13" s="424">
        <v>2.8577515455448335E-4</v>
      </c>
      <c r="NG13" s="424">
        <v>4.6055281693347365E-4</v>
      </c>
      <c r="NH13" s="424">
        <v>4.3505363616303991E-4</v>
      </c>
      <c r="NI13" s="424">
        <v>3.5856598808665664E-4</v>
      </c>
      <c r="NJ13" s="424">
        <v>5.341080046131581E-4</v>
      </c>
      <c r="NK13" s="424">
        <v>2.6920505521685931E-4</v>
      </c>
      <c r="NL13" s="424">
        <v>3.0976952395423102E-4</v>
      </c>
      <c r="NM13" s="424">
        <v>1.6761364030098157E-2</v>
      </c>
      <c r="NN13" s="424">
        <v>2.7704129329756983E-3</v>
      </c>
      <c r="NO13" s="424">
        <v>1.1245348003393633E-3</v>
      </c>
      <c r="NP13" s="424">
        <v>1.5595751355633575E-4</v>
      </c>
      <c r="NQ13" s="424">
        <v>2.3976394537739325E-4</v>
      </c>
      <c r="NR13" s="424">
        <v>4.6892531967971887E-4</v>
      </c>
      <c r="NS13" s="424">
        <v>3.9212398314035252E-4</v>
      </c>
      <c r="NT13" s="424">
        <v>1.9045743961613865E-4</v>
      </c>
      <c r="NU13" s="424">
        <v>3.5799292224392756E-4</v>
      </c>
      <c r="NV13" s="424">
        <v>3.0995384285184107E-4</v>
      </c>
      <c r="NW13" s="424">
        <v>5.193802476181757E-4</v>
      </c>
      <c r="NX13" s="424">
        <v>2.2824637144831328E-4</v>
      </c>
      <c r="NY13" s="424">
        <v>2.5534018838518029E-4</v>
      </c>
      <c r="NZ13" s="424">
        <v>2.7350764665683359E-4</v>
      </c>
      <c r="OA13" s="424">
        <v>2.3371270576478192E-4</v>
      </c>
      <c r="OB13" s="424">
        <v>2.7399030745665947E-4</v>
      </c>
      <c r="OC13" s="424">
        <v>2.8457714501970772E-4</v>
      </c>
      <c r="OD13" s="424">
        <v>6.1648677428331473E-4</v>
      </c>
      <c r="OE13" s="424">
        <v>1.0923009949866393E-4</v>
      </c>
      <c r="OF13" s="424">
        <v>9.0498911468159487E-4</v>
      </c>
      <c r="OG13" s="424">
        <v>2.4268024989536298E-4</v>
      </c>
      <c r="OH13" s="424">
        <v>2.0326548544303549E-4</v>
      </c>
      <c r="OI13" s="424">
        <v>2.4174255787220362E-4</v>
      </c>
      <c r="OJ13" s="424">
        <v>1.8235098953254823E-4</v>
      </c>
      <c r="OK13" s="424">
        <v>1.8407375982909915E-4</v>
      </c>
      <c r="OL13" s="424">
        <v>1.6773210251159031E-4</v>
      </c>
      <c r="OM13" s="424">
        <v>2.3037332544553144E-4</v>
      </c>
      <c r="ON13" s="424">
        <v>2.4060774287093802E-4</v>
      </c>
      <c r="OO13" s="424">
        <v>1.5525217071344309E-4</v>
      </c>
      <c r="OP13" s="424">
        <v>1.6157571094529416E-4</v>
      </c>
      <c r="OQ13" s="424">
        <v>1.0630156399289164E-4</v>
      </c>
      <c r="OR13" s="424">
        <v>1.175708041567031E-4</v>
      </c>
      <c r="OS13" s="424">
        <v>1.4347060926115705E-4</v>
      </c>
      <c r="OT13" s="424">
        <v>1.8024106007329393E-4</v>
      </c>
      <c r="OU13" s="424">
        <v>2.2479724845536674E-4</v>
      </c>
      <c r="OV13" s="424">
        <v>2.5579455404195229E-4</v>
      </c>
      <c r="OW13" s="424">
        <v>1.6418292065326689E-4</v>
      </c>
      <c r="OX13" s="424">
        <v>1.8642491197926752E-4</v>
      </c>
      <c r="OY13" s="424">
        <v>2.0869849466679158E-4</v>
      </c>
      <c r="OZ13" s="424">
        <v>1.4639394042685876E-4</v>
      </c>
      <c r="PA13" s="424">
        <v>1.7594370457781061E-4</v>
      </c>
      <c r="PB13" s="424">
        <v>1.499585016300435E-4</v>
      </c>
      <c r="PC13" s="424">
        <v>2.5646607342869499E-4</v>
      </c>
      <c r="PD13" s="424">
        <v>1.4552441781707546E-4</v>
      </c>
      <c r="PE13" s="424">
        <v>2.3403887988955959E-4</v>
      </c>
      <c r="PF13" s="424">
        <v>2.0337517319195725E-4</v>
      </c>
      <c r="PG13" s="424">
        <v>1.8790296466957208E-4</v>
      </c>
      <c r="PH13" s="424">
        <v>2.1891209265926284E-4</v>
      </c>
      <c r="PI13" s="424">
        <v>3.7200037779948038E-4</v>
      </c>
      <c r="PJ13" s="424">
        <v>4.4363289961260187E-4</v>
      </c>
      <c r="PK13" s="424">
        <v>1.2433786848382872E-4</v>
      </c>
      <c r="PL13" s="424">
        <v>3.5172173457307206E-4</v>
      </c>
      <c r="PM13" s="424">
        <v>1.1219795084500787E-4</v>
      </c>
      <c r="PN13" s="424">
        <v>1.816498352728915E-4</v>
      </c>
      <c r="PO13" s="424">
        <v>1.5810174872762822E-4</v>
      </c>
    </row>
    <row r="14" spans="1:432" x14ac:dyDescent="0.25">
      <c r="A14" s="210" t="s">
        <v>115</v>
      </c>
      <c r="B14" s="415">
        <f>'Input Output Table'!D10/B$117</f>
        <v>0</v>
      </c>
      <c r="C14" s="415">
        <f>'Input Output Table'!E10/C$117</f>
        <v>8.1745247360230414E-5</v>
      </c>
      <c r="D14" s="415">
        <f>'Input Output Table'!F10/D$117</f>
        <v>1.106285680941785E-3</v>
      </c>
      <c r="E14" s="415">
        <f>'Input Output Table'!G10/E$117</f>
        <v>0</v>
      </c>
      <c r="F14" s="415">
        <f>'Input Output Table'!H10/F$117</f>
        <v>1.8543124810436906E-2</v>
      </c>
      <c r="G14" s="415">
        <f>'Input Output Table'!I10/G$117</f>
        <v>0</v>
      </c>
      <c r="H14" s="415">
        <f>'Input Output Table'!J10/H$117</f>
        <v>3.8604355085054166E-5</v>
      </c>
      <c r="I14" s="415">
        <f>'Input Output Table'!K10/I$117</f>
        <v>0</v>
      </c>
      <c r="J14" s="415">
        <f>'Input Output Table'!L10/J$117</f>
        <v>0</v>
      </c>
      <c r="K14" s="415">
        <f>'Input Output Table'!M10/K$117</f>
        <v>0</v>
      </c>
      <c r="L14" s="415">
        <f>'Input Output Table'!N10/L$117</f>
        <v>0</v>
      </c>
      <c r="M14" s="415">
        <f>'Input Output Table'!O10/M$117</f>
        <v>0</v>
      </c>
      <c r="N14" s="415">
        <f>'Input Output Table'!P10/N$117</f>
        <v>0</v>
      </c>
      <c r="O14" s="415">
        <f>'Input Output Table'!Q10/O$117</f>
        <v>2.9339259572359929E-5</v>
      </c>
      <c r="P14" s="415">
        <f>'Input Output Table'!R10/P$117</f>
        <v>0</v>
      </c>
      <c r="Q14" s="415">
        <f>'Input Output Table'!S10/Q$117</f>
        <v>5.6245793326032668E-5</v>
      </c>
      <c r="R14" s="415">
        <f>'Input Output Table'!T10/R$117</f>
        <v>0</v>
      </c>
      <c r="S14" s="415">
        <f>'Input Output Table'!U10/S$117</f>
        <v>0</v>
      </c>
      <c r="T14" s="415">
        <f>'Input Output Table'!V10/T$117</f>
        <v>0</v>
      </c>
      <c r="U14" s="415">
        <f>'Input Output Table'!W10/U$117</f>
        <v>0</v>
      </c>
      <c r="V14" s="415">
        <f>'Input Output Table'!X10/V$117</f>
        <v>0</v>
      </c>
      <c r="W14" s="415">
        <f>'Input Output Table'!Y10/W$117</f>
        <v>0</v>
      </c>
      <c r="X14" s="415">
        <f>'Input Output Table'!Z10/X$117</f>
        <v>0</v>
      </c>
      <c r="Y14" s="415">
        <f>'Input Output Table'!AA10/Y$117</f>
        <v>3.1933095565747577E-5</v>
      </c>
      <c r="Z14" s="415">
        <f>'Input Output Table'!AB10/Z$117</f>
        <v>5.6455685694524721E-2</v>
      </c>
      <c r="AA14" s="415">
        <f>'Input Output Table'!AC10/AA$117</f>
        <v>2.6858456347934978E-5</v>
      </c>
      <c r="AB14" s="415">
        <f>'Input Output Table'!AD10/AB$117</f>
        <v>0</v>
      </c>
      <c r="AC14" s="415">
        <f>'Input Output Table'!AE10/AC$117</f>
        <v>0</v>
      </c>
      <c r="AD14" s="415">
        <f>'Input Output Table'!AF10/AD$117</f>
        <v>3.2195019952039852E-3</v>
      </c>
      <c r="AE14" s="415">
        <f>'Input Output Table'!AG10/AE$117</f>
        <v>1.4783905239218914E-5</v>
      </c>
      <c r="AF14" s="415">
        <f>'Input Output Table'!AH10/AF$117</f>
        <v>4.0505064114646547E-5</v>
      </c>
      <c r="AG14" s="415">
        <f>'Input Output Table'!AI10/AG$117</f>
        <v>1.5894007779272893E-5</v>
      </c>
      <c r="AH14" s="415">
        <f>'Input Output Table'!AJ10/AH$117</f>
        <v>9.8537806378225676E-6</v>
      </c>
      <c r="AI14" s="415">
        <f>'Input Output Table'!AK10/AI$117</f>
        <v>3.7482633532998853E-5</v>
      </c>
      <c r="AJ14" s="415">
        <f>'Input Output Table'!AL10/AJ$117</f>
        <v>5.4612465953909617E-5</v>
      </c>
      <c r="AK14" s="415">
        <f>'Input Output Table'!AM10/AK$117</f>
        <v>0</v>
      </c>
      <c r="AL14" s="415">
        <f>'Input Output Table'!AN10/AL$117</f>
        <v>5.304007453542977E-5</v>
      </c>
      <c r="AM14" s="415">
        <f>'Input Output Table'!AO10/AM$117</f>
        <v>0</v>
      </c>
      <c r="AN14" s="415">
        <f>'Input Output Table'!AP10/AN$117</f>
        <v>2.0723087782602694E-5</v>
      </c>
      <c r="AO14" s="415">
        <f>'Input Output Table'!AQ10/AO$117</f>
        <v>3.6029702066182957E-5</v>
      </c>
      <c r="AP14" s="415">
        <f>'Input Output Table'!AR10/AP$117</f>
        <v>0</v>
      </c>
      <c r="AQ14" s="415">
        <f>'Input Output Table'!AS10/AQ$117</f>
        <v>1.073740664201684E-5</v>
      </c>
      <c r="AR14" s="415">
        <f>'Input Output Table'!AT10/AR$117</f>
        <v>0</v>
      </c>
      <c r="AS14" s="415">
        <f>'Input Output Table'!AU10/AS$117</f>
        <v>0</v>
      </c>
      <c r="AT14" s="415">
        <f>'Input Output Table'!AV10/AT$117</f>
        <v>6.8015008344910041E-5</v>
      </c>
      <c r="AU14" s="415">
        <f>'Input Output Table'!AW10/AU$117</f>
        <v>7.2095448252079938E-5</v>
      </c>
      <c r="AV14" s="415">
        <f>'Input Output Table'!AX10/AV$117</f>
        <v>2.6538006360575622E-5</v>
      </c>
      <c r="AW14" s="415">
        <f>'Input Output Table'!AY10/AW$117</f>
        <v>4.6675265591178203E-5</v>
      </c>
      <c r="AX14" s="415">
        <f>'Input Output Table'!AZ10/AX$117</f>
        <v>0</v>
      </c>
      <c r="AY14" s="415">
        <f>'Input Output Table'!BA10/AY$117</f>
        <v>2.5642830228002831E-5</v>
      </c>
      <c r="AZ14" s="415">
        <f>'Input Output Table'!BB10/AZ$117</f>
        <v>3.5587277821032621E-5</v>
      </c>
      <c r="BA14" s="415">
        <f>'Input Output Table'!BC10/BA$117</f>
        <v>0.13250042346364146</v>
      </c>
      <c r="BB14" s="415">
        <f>'Input Output Table'!BD10/BB$117</f>
        <v>0.2482973165075229</v>
      </c>
      <c r="BC14" s="415">
        <f>'Input Output Table'!BE10/BC$117</f>
        <v>0</v>
      </c>
      <c r="BD14" s="415">
        <f>'Input Output Table'!BF10/BD$117</f>
        <v>0</v>
      </c>
      <c r="BE14" s="415">
        <f>'Input Output Table'!BG10/BE$117</f>
        <v>1.1204966582966436E-4</v>
      </c>
      <c r="BF14" s="415">
        <f>'Input Output Table'!BH10/BF$117</f>
        <v>1.5216767329556406E-3</v>
      </c>
      <c r="BG14" s="415">
        <f>'Input Output Table'!BI10/BG$117</f>
        <v>3.1497801594254583E-6</v>
      </c>
      <c r="BH14" s="415">
        <f>'Input Output Table'!BJ10/BH$117</f>
        <v>0</v>
      </c>
      <c r="BI14" s="415">
        <f>'Input Output Table'!BK10/BI$117</f>
        <v>5.5143353421395099E-5</v>
      </c>
      <c r="BJ14" s="415">
        <f>'Input Output Table'!BL10/BJ$117</f>
        <v>0</v>
      </c>
      <c r="BK14" s="415">
        <f>'Input Output Table'!BM10/BK$117</f>
        <v>7.0535979321502529E-5</v>
      </c>
      <c r="BL14" s="415">
        <f>'Input Output Table'!BN10/BL$117</f>
        <v>3.0912438753704468E-5</v>
      </c>
      <c r="BM14" s="415">
        <f>'Input Output Table'!BO10/BM$117</f>
        <v>2.1476287136989878E-4</v>
      </c>
      <c r="BN14" s="415">
        <f>'Input Output Table'!BP10/BN$117</f>
        <v>5.2258403167725596E-4</v>
      </c>
      <c r="BO14" s="415">
        <f>'Input Output Table'!BQ10/BO$117</f>
        <v>1.2703570834065174E-4</v>
      </c>
      <c r="BP14" s="415">
        <f>'Input Output Table'!BR10/BP$117</f>
        <v>6.4317344558678907E-4</v>
      </c>
      <c r="BQ14" s="415">
        <f>'Input Output Table'!BS10/BQ$117</f>
        <v>1.3050642667640218E-4</v>
      </c>
      <c r="BR14" s="415">
        <f>'Input Output Table'!BT10/BR$117</f>
        <v>0</v>
      </c>
      <c r="BS14" s="415">
        <f>'Input Output Table'!BU10/BS$117</f>
        <v>4.588209830358254E-4</v>
      </c>
      <c r="BT14" s="415">
        <f>'Input Output Table'!BV10/BT$117</f>
        <v>0</v>
      </c>
      <c r="BU14" s="415">
        <f>'Input Output Table'!BW10/BU$117</f>
        <v>7.2458739723045028E-5</v>
      </c>
      <c r="BV14" s="415">
        <f>'Input Output Table'!BX10/BV$117</f>
        <v>3.6821812537185869E-4</v>
      </c>
      <c r="BW14" s="415">
        <f>'Input Output Table'!BY10/BW$117</f>
        <v>1.4527996332271893E-4</v>
      </c>
      <c r="BX14" s="415">
        <f>'Input Output Table'!BZ10/BX$117</f>
        <v>6.0493526334665093E-5</v>
      </c>
      <c r="BY14" s="415">
        <f>'Input Output Table'!CA10/BY$117</f>
        <v>7.5215638122160246E-5</v>
      </c>
      <c r="BZ14" s="415">
        <f>'Input Output Table'!CB10/BZ$117</f>
        <v>1.9249338888667835E-4</v>
      </c>
      <c r="CA14" s="415">
        <f>'Input Output Table'!CC10/CA$117</f>
        <v>2.8636138350819887E-5</v>
      </c>
      <c r="CB14" s="415">
        <f>'Input Output Table'!CD10/CB$117</f>
        <v>2.7475298926700803E-5</v>
      </c>
      <c r="CC14" s="415">
        <f>'Input Output Table'!CE10/CC$117</f>
        <v>0</v>
      </c>
      <c r="CD14" s="415">
        <f>'Input Output Table'!CF10/CD$117</f>
        <v>2.4925503608360012E-6</v>
      </c>
      <c r="CE14" s="415">
        <f>'Input Output Table'!CG10/CE$117</f>
        <v>4.0029592708449804E-5</v>
      </c>
      <c r="CF14" s="415">
        <f>'Input Output Table'!CH10/CF$117</f>
        <v>1.7565642771362504E-4</v>
      </c>
      <c r="CG14" s="415">
        <f>'Input Output Table'!CI10/CG$117</f>
        <v>5.908067721985502E-5</v>
      </c>
      <c r="CH14" s="415">
        <f>'Input Output Table'!CJ10/CH$117</f>
        <v>1.5794459774869408E-4</v>
      </c>
      <c r="CI14" s="415">
        <f>'Input Output Table'!CK10/CI$117</f>
        <v>8.3285115073129709E-5</v>
      </c>
      <c r="CJ14" s="415">
        <f>'Input Output Table'!CL10/CJ$117</f>
        <v>5.6641449869219355E-4</v>
      </c>
      <c r="CK14" s="415">
        <f>'Input Output Table'!CM10/CK$117</f>
        <v>1.3948532648393701E-4</v>
      </c>
      <c r="CL14" s="415">
        <f>'Input Output Table'!CN10/CL$117</f>
        <v>2.0669199829668968E-4</v>
      </c>
      <c r="CM14" s="415">
        <f>'Input Output Table'!CO10/CM$117</f>
        <v>5.7547261588387726E-4</v>
      </c>
      <c r="CN14" s="415">
        <f>'Input Output Table'!CP10/CN$117</f>
        <v>2.4199903129364222E-4</v>
      </c>
      <c r="CO14" s="415">
        <f>'Input Output Table'!CQ10/CO$117</f>
        <v>2.5047480214367836E-5</v>
      </c>
      <c r="CP14" s="415">
        <f>'Input Output Table'!CR10/CP$117</f>
        <v>2.1913625604939936E-4</v>
      </c>
      <c r="CQ14" s="415">
        <f>'Input Output Table'!CS10/CQ$117</f>
        <v>6.429008178059801E-5</v>
      </c>
      <c r="CR14" s="415">
        <f>'Input Output Table'!CT10/CR$117</f>
        <v>0</v>
      </c>
      <c r="CS14" s="415">
        <f>'Input Output Table'!CU10/CS$117</f>
        <v>2.2526849625321689E-4</v>
      </c>
      <c r="CT14" s="415">
        <f>'Input Output Table'!CV10/CT$117</f>
        <v>6.4619905580098132E-5</v>
      </c>
      <c r="CU14" s="415">
        <f>'Input Output Table'!CW10/CU$117</f>
        <v>2.2890149525869215E-4</v>
      </c>
      <c r="CV14" s="415">
        <f>'Input Output Table'!CX10/CV$117</f>
        <v>3.0070306517534986E-4</v>
      </c>
      <c r="CW14" s="415">
        <f>'Input Output Table'!CY10/CW$117</f>
        <v>2.8730110856633366E-4</v>
      </c>
      <c r="CX14" s="415">
        <f>'Input Output Table'!CZ10/CX$117</f>
        <v>1.3937585754147591E-4</v>
      </c>
      <c r="CY14" s="415">
        <f>'Input Output Table'!DA10/CY$117</f>
        <v>9.868173072844581E-5</v>
      </c>
      <c r="CZ14" s="415">
        <f>'Input Output Table'!DB10/CZ$117</f>
        <v>1.9346548599716003E-4</v>
      </c>
      <c r="DA14" s="415">
        <f>'Input Output Table'!DC10/DA$117</f>
        <v>5.2843613352620255E-5</v>
      </c>
      <c r="DB14" s="415">
        <f>'Input Output Table'!DD10/DB$117</f>
        <v>2.7993555808257899E-5</v>
      </c>
      <c r="DC14" s="415">
        <f>'Input Output Table'!DE10/DC$117</f>
        <v>1.0583208472226308E-3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J14" s="423">
        <f t="shared" si="2"/>
        <v>0</v>
      </c>
      <c r="HK14" s="423">
        <f t="shared" si="3"/>
        <v>-8.1745247360230414E-5</v>
      </c>
      <c r="HL14" s="423">
        <f t="shared" si="4"/>
        <v>-1.106285680941785E-3</v>
      </c>
      <c r="HM14" s="423">
        <f t="shared" si="5"/>
        <v>0</v>
      </c>
      <c r="HN14" s="423">
        <f t="shared" si="6"/>
        <v>0.98145687518956315</v>
      </c>
      <c r="HO14" s="423">
        <f t="shared" si="7"/>
        <v>0</v>
      </c>
      <c r="HP14" s="423">
        <f t="shared" si="8"/>
        <v>-3.8604355085054166E-5</v>
      </c>
      <c r="HQ14" s="423">
        <f t="shared" si="9"/>
        <v>0</v>
      </c>
      <c r="HR14" s="423">
        <f t="shared" si="10"/>
        <v>0</v>
      </c>
      <c r="HS14" s="423">
        <f t="shared" si="11"/>
        <v>0</v>
      </c>
      <c r="HT14" s="423">
        <f t="shared" si="12"/>
        <v>0</v>
      </c>
      <c r="HU14" s="423">
        <f t="shared" si="13"/>
        <v>0</v>
      </c>
      <c r="HV14" s="423">
        <f t="shared" si="14"/>
        <v>0</v>
      </c>
      <c r="HW14" s="423">
        <f t="shared" si="15"/>
        <v>-2.9339259572359929E-5</v>
      </c>
      <c r="HX14" s="423">
        <f t="shared" si="16"/>
        <v>0</v>
      </c>
      <c r="HY14" s="423">
        <f t="shared" si="17"/>
        <v>-5.6245793326032668E-5</v>
      </c>
      <c r="HZ14" s="423">
        <f t="shared" si="18"/>
        <v>0</v>
      </c>
      <c r="IA14" s="423">
        <f t="shared" si="19"/>
        <v>0</v>
      </c>
      <c r="IB14" s="423">
        <f t="shared" si="20"/>
        <v>0</v>
      </c>
      <c r="IC14" s="423">
        <f t="shared" si="21"/>
        <v>0</v>
      </c>
      <c r="ID14" s="423">
        <f t="shared" si="22"/>
        <v>0</v>
      </c>
      <c r="IE14" s="423">
        <f t="shared" si="23"/>
        <v>0</v>
      </c>
      <c r="IF14" s="423">
        <f t="shared" si="24"/>
        <v>0</v>
      </c>
      <c r="IG14" s="423">
        <f t="shared" si="25"/>
        <v>-3.1933095565747577E-5</v>
      </c>
      <c r="IH14" s="423">
        <f t="shared" si="26"/>
        <v>-5.6455685694524721E-2</v>
      </c>
      <c r="II14" s="423">
        <f t="shared" si="27"/>
        <v>-2.6858456347934978E-5</v>
      </c>
      <c r="IJ14" s="423">
        <f t="shared" si="28"/>
        <v>0</v>
      </c>
      <c r="IK14" s="423">
        <f t="shared" si="29"/>
        <v>0</v>
      </c>
      <c r="IL14" s="423">
        <f t="shared" si="30"/>
        <v>-3.2195019952039852E-3</v>
      </c>
      <c r="IM14" s="423">
        <f t="shared" si="31"/>
        <v>-1.4783905239218914E-5</v>
      </c>
      <c r="IN14" s="423">
        <f t="shared" si="32"/>
        <v>-4.0505064114646547E-5</v>
      </c>
      <c r="IO14" s="423">
        <f t="shared" si="33"/>
        <v>-1.5894007779272893E-5</v>
      </c>
      <c r="IP14" s="423">
        <f t="shared" si="34"/>
        <v>-9.8537806378225676E-6</v>
      </c>
      <c r="IQ14" s="423">
        <f t="shared" si="35"/>
        <v>-3.7482633532998853E-5</v>
      </c>
      <c r="IR14" s="423">
        <f t="shared" si="36"/>
        <v>-5.4612465953909617E-5</v>
      </c>
      <c r="IS14" s="423">
        <f t="shared" si="37"/>
        <v>0</v>
      </c>
      <c r="IT14" s="423">
        <f t="shared" si="38"/>
        <v>-5.304007453542977E-5</v>
      </c>
      <c r="IU14" s="423">
        <f t="shared" si="39"/>
        <v>0</v>
      </c>
      <c r="IV14" s="423">
        <f t="shared" si="40"/>
        <v>-2.0723087782602694E-5</v>
      </c>
      <c r="IW14" s="423">
        <f t="shared" si="41"/>
        <v>-3.6029702066182957E-5</v>
      </c>
      <c r="IX14" s="423">
        <f t="shared" si="42"/>
        <v>0</v>
      </c>
      <c r="IY14" s="423">
        <f t="shared" si="43"/>
        <v>-1.073740664201684E-5</v>
      </c>
      <c r="IZ14" s="423">
        <f t="shared" si="44"/>
        <v>0</v>
      </c>
      <c r="JA14" s="423">
        <f t="shared" si="45"/>
        <v>0</v>
      </c>
      <c r="JB14" s="423">
        <f t="shared" si="46"/>
        <v>-6.8015008344910041E-5</v>
      </c>
      <c r="JC14" s="423">
        <f t="shared" si="47"/>
        <v>-7.2095448252079938E-5</v>
      </c>
      <c r="JD14" s="423">
        <f t="shared" si="48"/>
        <v>-2.6538006360575622E-5</v>
      </c>
      <c r="JE14" s="423">
        <f t="shared" si="49"/>
        <v>-4.6675265591178203E-5</v>
      </c>
      <c r="JF14" s="423">
        <f t="shared" si="50"/>
        <v>0</v>
      </c>
      <c r="JG14" s="423">
        <f t="shared" si="51"/>
        <v>-2.5642830228002831E-5</v>
      </c>
      <c r="JH14" s="423">
        <f t="shared" si="52"/>
        <v>-3.5587277821032621E-5</v>
      </c>
      <c r="JI14" s="423">
        <f t="shared" si="53"/>
        <v>-0.13250042346364146</v>
      </c>
      <c r="JJ14" s="423">
        <f t="shared" si="54"/>
        <v>-0.2482973165075229</v>
      </c>
      <c r="JK14" s="423">
        <f t="shared" si="55"/>
        <v>0</v>
      </c>
      <c r="JL14" s="423">
        <f t="shared" si="56"/>
        <v>0</v>
      </c>
      <c r="JM14" s="423">
        <f t="shared" si="57"/>
        <v>-1.1204966582966436E-4</v>
      </c>
      <c r="JN14" s="423">
        <f t="shared" si="58"/>
        <v>-1.5216767329556406E-3</v>
      </c>
      <c r="JO14" s="423">
        <f t="shared" si="59"/>
        <v>-3.1497801594254583E-6</v>
      </c>
      <c r="JP14" s="423">
        <f t="shared" si="60"/>
        <v>0</v>
      </c>
      <c r="JQ14" s="423">
        <f t="shared" si="61"/>
        <v>-5.5143353421395099E-5</v>
      </c>
      <c r="JR14" s="423">
        <f t="shared" si="62"/>
        <v>0</v>
      </c>
      <c r="JS14" s="423">
        <f t="shared" si="63"/>
        <v>-7.0535979321502529E-5</v>
      </c>
      <c r="JT14" s="423">
        <f t="shared" si="64"/>
        <v>-3.0912438753704468E-5</v>
      </c>
      <c r="JU14" s="423">
        <f t="shared" si="65"/>
        <v>-2.1476287136989878E-4</v>
      </c>
      <c r="JV14" s="423">
        <f t="shared" si="66"/>
        <v>-5.2258403167725596E-4</v>
      </c>
      <c r="JW14" s="423">
        <f t="shared" si="67"/>
        <v>-1.2703570834065174E-4</v>
      </c>
      <c r="JX14" s="423">
        <f t="shared" si="68"/>
        <v>-6.4317344558678907E-4</v>
      </c>
      <c r="JY14" s="423">
        <f t="shared" si="69"/>
        <v>-1.3050642667640218E-4</v>
      </c>
      <c r="JZ14" s="423">
        <f t="shared" si="70"/>
        <v>0</v>
      </c>
      <c r="KA14" s="423">
        <f t="shared" si="71"/>
        <v>-4.588209830358254E-4</v>
      </c>
      <c r="KB14" s="423">
        <f t="shared" si="72"/>
        <v>0</v>
      </c>
      <c r="KC14" s="423">
        <f t="shared" si="73"/>
        <v>-7.2458739723045028E-5</v>
      </c>
      <c r="KD14" s="423">
        <f t="shared" si="74"/>
        <v>-3.6821812537185869E-4</v>
      </c>
      <c r="KE14" s="423">
        <f t="shared" si="75"/>
        <v>-1.4527996332271893E-4</v>
      </c>
      <c r="KF14" s="423">
        <f t="shared" si="76"/>
        <v>-6.0493526334665093E-5</v>
      </c>
      <c r="KG14" s="423">
        <f t="shared" si="77"/>
        <v>-7.5215638122160246E-5</v>
      </c>
      <c r="KH14" s="423">
        <f t="shared" si="78"/>
        <v>-1.9249338888667835E-4</v>
      </c>
      <c r="KI14" s="423">
        <f t="shared" si="79"/>
        <v>-2.8636138350819887E-5</v>
      </c>
      <c r="KJ14" s="423">
        <f t="shared" si="80"/>
        <v>-2.7475298926700803E-5</v>
      </c>
      <c r="KK14" s="423">
        <f t="shared" si="81"/>
        <v>0</v>
      </c>
      <c r="KL14" s="423">
        <f t="shared" si="82"/>
        <v>-2.4925503608360012E-6</v>
      </c>
      <c r="KM14" s="423">
        <f t="shared" si="83"/>
        <v>-4.0029592708449804E-5</v>
      </c>
      <c r="KN14" s="423">
        <f t="shared" si="84"/>
        <v>-1.7565642771362504E-4</v>
      </c>
      <c r="KO14" s="423">
        <f t="shared" si="85"/>
        <v>-5.908067721985502E-5</v>
      </c>
      <c r="KP14" s="423">
        <f t="shared" si="86"/>
        <v>-1.5794459774869408E-4</v>
      </c>
      <c r="KQ14" s="423">
        <f t="shared" si="87"/>
        <v>-8.3285115073129709E-5</v>
      </c>
      <c r="KR14" s="423">
        <f t="shared" si="88"/>
        <v>-5.6641449869219355E-4</v>
      </c>
      <c r="KS14" s="423">
        <f t="shared" si="89"/>
        <v>-1.3948532648393701E-4</v>
      </c>
      <c r="KT14" s="423">
        <f t="shared" si="90"/>
        <v>-2.0669199829668968E-4</v>
      </c>
      <c r="KU14" s="423">
        <f t="shared" si="91"/>
        <v>-5.7547261588387726E-4</v>
      </c>
      <c r="KV14" s="423">
        <f t="shared" si="92"/>
        <v>-2.4199903129364222E-4</v>
      </c>
      <c r="KW14" s="423">
        <f t="shared" si="93"/>
        <v>-2.5047480214367836E-5</v>
      </c>
      <c r="KX14" s="423">
        <f t="shared" si="94"/>
        <v>-2.1913625604939936E-4</v>
      </c>
      <c r="KY14" s="423">
        <f t="shared" si="95"/>
        <v>-6.429008178059801E-5</v>
      </c>
      <c r="KZ14" s="423">
        <f t="shared" si="96"/>
        <v>0</v>
      </c>
      <c r="LA14" s="423">
        <f t="shared" si="97"/>
        <v>-2.2526849625321689E-4</v>
      </c>
      <c r="LB14" s="423">
        <f t="shared" si="98"/>
        <v>-6.4619905580098132E-5</v>
      </c>
      <c r="LC14" s="423">
        <f t="shared" si="99"/>
        <v>-2.2890149525869215E-4</v>
      </c>
      <c r="LD14" s="423">
        <f t="shared" si="100"/>
        <v>-3.0070306517534986E-4</v>
      </c>
      <c r="LE14" s="423">
        <f t="shared" si="101"/>
        <v>-2.8730110856633366E-4</v>
      </c>
      <c r="LF14" s="423">
        <f t="shared" si="102"/>
        <v>-1.3937585754147591E-4</v>
      </c>
      <c r="LG14" s="423">
        <f t="shared" si="103"/>
        <v>-9.868173072844581E-5</v>
      </c>
      <c r="LH14" s="423">
        <f t="shared" si="104"/>
        <v>-1.9346548599716003E-4</v>
      </c>
      <c r="LI14" s="423">
        <f t="shared" si="105"/>
        <v>-5.2843613352620255E-5</v>
      </c>
      <c r="LJ14" s="423">
        <f t="shared" si="106"/>
        <v>-2.7993555808257899E-5</v>
      </c>
      <c r="LK14" s="423">
        <f t="shared" si="107"/>
        <v>-1.0583208472226308E-3</v>
      </c>
      <c r="LN14" s="424">
        <v>8.0416496449093443E-3</v>
      </c>
      <c r="LO14" s="424">
        <v>1.1654152299135141E-2</v>
      </c>
      <c r="LP14" s="424">
        <v>1.5856439497053062E-2</v>
      </c>
      <c r="LQ14" s="424">
        <v>2.3709533320220088E-2</v>
      </c>
      <c r="LR14" s="424">
        <v>1.0225133606847949</v>
      </c>
      <c r="LS14" s="424">
        <v>1.1206189394316994E-2</v>
      </c>
      <c r="LT14" s="424">
        <v>8.4718824706238802E-3</v>
      </c>
      <c r="LU14" s="424">
        <v>1.1426349703045222E-2</v>
      </c>
      <c r="LV14" s="424">
        <v>1.2335736696014664E-2</v>
      </c>
      <c r="LW14" s="424">
        <v>5.337532295256818E-3</v>
      </c>
      <c r="LX14" s="424">
        <v>1.2019632495123125E-2</v>
      </c>
      <c r="LY14" s="424">
        <v>1.2418706001197414E-2</v>
      </c>
      <c r="LZ14" s="424">
        <v>9.9854449112671238E-3</v>
      </c>
      <c r="MA14" s="424">
        <v>1.1519353909603226E-2</v>
      </c>
      <c r="MB14" s="424">
        <v>9.0864559553031389E-3</v>
      </c>
      <c r="MC14" s="424">
        <v>1.4616379806175845E-2</v>
      </c>
      <c r="MD14" s="424">
        <v>9.2227558933877136E-3</v>
      </c>
      <c r="ME14" s="424">
        <v>5.6079722550409442E-3</v>
      </c>
      <c r="MF14" s="424">
        <v>7.9051262024426305E-3</v>
      </c>
      <c r="MG14" s="424">
        <v>5.1341386212709651E-3</v>
      </c>
      <c r="MH14" s="424">
        <v>5.744547424226509E-3</v>
      </c>
      <c r="MI14" s="424">
        <v>7.8505023977987285E-3</v>
      </c>
      <c r="MJ14" s="424">
        <v>2.2292417466585873E-2</v>
      </c>
      <c r="MK14" s="424">
        <v>6.0377101580140341E-3</v>
      </c>
      <c r="ML14" s="424">
        <v>6.7328500018284637E-2</v>
      </c>
      <c r="MM14" s="424">
        <v>5.6305053183767009E-3</v>
      </c>
      <c r="MN14" s="424">
        <v>5.3431916500207271E-3</v>
      </c>
      <c r="MO14" s="424">
        <v>6.3207015956291595E-3</v>
      </c>
      <c r="MP14" s="424">
        <v>2.1916034786323074E-2</v>
      </c>
      <c r="MQ14" s="424">
        <v>8.78440777757695E-3</v>
      </c>
      <c r="MR14" s="424">
        <v>3.9910065318651967E-2</v>
      </c>
      <c r="MS14" s="424">
        <v>3.2865697727019741E-3</v>
      </c>
      <c r="MT14" s="424">
        <v>9.2144842882855103E-3</v>
      </c>
      <c r="MU14" s="424">
        <v>2.4565606633611441E-2</v>
      </c>
      <c r="MV14" s="424">
        <v>2.5022049279906457E-2</v>
      </c>
      <c r="MW14" s="424">
        <v>1.759686352294269E-2</v>
      </c>
      <c r="MX14" s="424">
        <v>1.1359526057604456E-2</v>
      </c>
      <c r="MY14" s="424">
        <v>7.4015091854141993E-3</v>
      </c>
      <c r="MZ14" s="424">
        <v>8.4773326273153444E-3</v>
      </c>
      <c r="NA14" s="424">
        <v>4.7315065270367024E-3</v>
      </c>
      <c r="NB14" s="424">
        <v>6.1861937958097492E-3</v>
      </c>
      <c r="NC14" s="424">
        <v>7.5405093839479203E-3</v>
      </c>
      <c r="ND14" s="424">
        <v>6.2180556378382693E-3</v>
      </c>
      <c r="NE14" s="424">
        <v>1.421836305011147E-2</v>
      </c>
      <c r="NF14" s="424">
        <v>4.5127924529648738E-3</v>
      </c>
      <c r="NG14" s="424">
        <v>8.009970140324188E-3</v>
      </c>
      <c r="NH14" s="424">
        <v>7.7837511179358028E-3</v>
      </c>
      <c r="NI14" s="424">
        <v>5.983693682843203E-3</v>
      </c>
      <c r="NJ14" s="424">
        <v>1.0002910954390381E-2</v>
      </c>
      <c r="NK14" s="424">
        <v>4.244689143615389E-3</v>
      </c>
      <c r="NL14" s="424">
        <v>5.4565990272127766E-3</v>
      </c>
      <c r="NM14" s="424">
        <v>0.22713511161747427</v>
      </c>
      <c r="NN14" s="424">
        <v>0.30547721609501199</v>
      </c>
      <c r="NO14" s="424">
        <v>1.6193813520323556E-2</v>
      </c>
      <c r="NP14" s="424">
        <v>2.7790429309732432E-3</v>
      </c>
      <c r="NQ14" s="424">
        <v>3.629764056988167E-3</v>
      </c>
      <c r="NR14" s="424">
        <v>7.6557859254051145E-3</v>
      </c>
      <c r="NS14" s="424">
        <v>4.0397679647843346E-3</v>
      </c>
      <c r="NT14" s="424">
        <v>3.1037602747266031E-3</v>
      </c>
      <c r="NU14" s="424">
        <v>5.3651781469505151E-3</v>
      </c>
      <c r="NV14" s="424">
        <v>4.6286836096865319E-3</v>
      </c>
      <c r="NW14" s="424">
        <v>8.3869105571999971E-3</v>
      </c>
      <c r="NX14" s="424">
        <v>4.2509501567148814E-3</v>
      </c>
      <c r="NY14" s="424">
        <v>4.1406980272808251E-3</v>
      </c>
      <c r="NZ14" s="424">
        <v>5.5253252620281069E-3</v>
      </c>
      <c r="OA14" s="424">
        <v>3.5559489133772716E-3</v>
      </c>
      <c r="OB14" s="424">
        <v>4.3857928757522948E-3</v>
      </c>
      <c r="OC14" s="424">
        <v>5.0233103439448245E-3</v>
      </c>
      <c r="OD14" s="424">
        <v>1.2051956562789803E-2</v>
      </c>
      <c r="OE14" s="424">
        <v>1.7020199349901536E-3</v>
      </c>
      <c r="OF14" s="424">
        <v>1.5262654442244825E-2</v>
      </c>
      <c r="OG14" s="424">
        <v>3.9910712668371449E-3</v>
      </c>
      <c r="OH14" s="424">
        <v>3.1583697461617841E-3</v>
      </c>
      <c r="OI14" s="424">
        <v>3.9746485990837278E-3</v>
      </c>
      <c r="OJ14" s="424">
        <v>2.7110158562084459E-3</v>
      </c>
      <c r="OK14" s="424">
        <v>2.9539224040639961E-3</v>
      </c>
      <c r="OL14" s="424">
        <v>2.5694403446372303E-3</v>
      </c>
      <c r="OM14" s="424">
        <v>3.3970071319243521E-3</v>
      </c>
      <c r="ON14" s="424">
        <v>3.770377920225079E-3</v>
      </c>
      <c r="OO14" s="424">
        <v>1.9890784011607609E-3</v>
      </c>
      <c r="OP14" s="424">
        <v>2.2247923993181568E-3</v>
      </c>
      <c r="OQ14" s="424">
        <v>1.7104441581879033E-3</v>
      </c>
      <c r="OR14" s="424">
        <v>1.9963373704473832E-3</v>
      </c>
      <c r="OS14" s="424">
        <v>2.1769433803908817E-3</v>
      </c>
      <c r="OT14" s="424">
        <v>2.8936162460013529E-3</v>
      </c>
      <c r="OU14" s="424">
        <v>4.2837116163561111E-3</v>
      </c>
      <c r="OV14" s="424">
        <v>4.0793886292591662E-3</v>
      </c>
      <c r="OW14" s="424">
        <v>2.7180957976504238E-3</v>
      </c>
      <c r="OX14" s="424">
        <v>3.4509516364792771E-3</v>
      </c>
      <c r="OY14" s="424">
        <v>3.4358525845382838E-3</v>
      </c>
      <c r="OZ14" s="424">
        <v>2.3207767192687839E-3</v>
      </c>
      <c r="PA14" s="424">
        <v>2.8745918026071887E-3</v>
      </c>
      <c r="PB14" s="424">
        <v>2.2733781156781319E-3</v>
      </c>
      <c r="PC14" s="424">
        <v>3.7425053506111531E-3</v>
      </c>
      <c r="PD14" s="424">
        <v>2.3043022584781545E-3</v>
      </c>
      <c r="PE14" s="424">
        <v>3.6132183685580817E-3</v>
      </c>
      <c r="PF14" s="424">
        <v>2.9443794747649344E-3</v>
      </c>
      <c r="PG14" s="424">
        <v>3.2985065037158725E-3</v>
      </c>
      <c r="PH14" s="424">
        <v>4.1517639273434262E-3</v>
      </c>
      <c r="PI14" s="424">
        <v>5.5158506933424027E-3</v>
      </c>
      <c r="PJ14" s="424">
        <v>7.4157344782939524E-3</v>
      </c>
      <c r="PK14" s="424">
        <v>2.2008526748191052E-3</v>
      </c>
      <c r="PL14" s="424">
        <v>5.4137760888161197E-3</v>
      </c>
      <c r="PM14" s="424">
        <v>1.9588371943955333E-3</v>
      </c>
      <c r="PN14" s="424">
        <v>3.017599624329148E-3</v>
      </c>
      <c r="PO14" s="424">
        <v>2.7140016586787667E-3</v>
      </c>
    </row>
    <row r="15" spans="1:432" x14ac:dyDescent="0.25">
      <c r="A15" s="210" t="s">
        <v>116</v>
      </c>
      <c r="B15" s="415">
        <f>'Input Output Table'!D11/B$117</f>
        <v>4.9634759041362336E-5</v>
      </c>
      <c r="C15" s="415">
        <f>'Input Output Table'!E11/C$117</f>
        <v>9.1253567385395884E-5</v>
      </c>
      <c r="D15" s="415">
        <f>'Input Output Table'!F11/D$117</f>
        <v>1.1016982809768725E-4</v>
      </c>
      <c r="E15" s="415">
        <f>'Input Output Table'!G11/E$117</f>
        <v>1.3416311867963334E-4</v>
      </c>
      <c r="F15" s="415">
        <f>'Input Output Table'!H11/F$117</f>
        <v>5.920840913563304E-5</v>
      </c>
      <c r="G15" s="415">
        <f>'Input Output Table'!I11/G$117</f>
        <v>2.592413348578082E-2</v>
      </c>
      <c r="H15" s="415">
        <f>'Input Output Table'!J11/H$117</f>
        <v>1.6081449362372201E-4</v>
      </c>
      <c r="I15" s="415">
        <f>'Input Output Table'!K11/I$117</f>
        <v>1.7271197456338234E-4</v>
      </c>
      <c r="J15" s="415">
        <f>'Input Output Table'!L11/J$117</f>
        <v>1.8021838877277783E-4</v>
      </c>
      <c r="K15" s="415">
        <f>'Input Output Table'!M11/K$117</f>
        <v>7.9866836339562801E-5</v>
      </c>
      <c r="L15" s="415">
        <f>'Input Output Table'!N11/L$117</f>
        <v>9.6539913491285062E-5</v>
      </c>
      <c r="M15" s="415">
        <f>'Input Output Table'!O11/M$117</f>
        <v>5.6319266850608644E-4</v>
      </c>
      <c r="N15" s="415">
        <f>'Input Output Table'!P11/N$117</f>
        <v>4.5633025808851835E-4</v>
      </c>
      <c r="O15" s="415">
        <f>'Input Output Table'!Q11/O$117</f>
        <v>1.9260799325278497E-4</v>
      </c>
      <c r="P15" s="415">
        <f>'Input Output Table'!R11/P$117</f>
        <v>6.809756660164384E-4</v>
      </c>
      <c r="Q15" s="415">
        <f>'Input Output Table'!S11/Q$117</f>
        <v>3.810769367124512E-4</v>
      </c>
      <c r="R15" s="415">
        <f>'Input Output Table'!T11/R$117</f>
        <v>1.4451637341065547E-4</v>
      </c>
      <c r="S15" s="415">
        <f>'Input Output Table'!U11/S$117</f>
        <v>1.4804332845458958E-4</v>
      </c>
      <c r="T15" s="415">
        <f>'Input Output Table'!V11/T$117</f>
        <v>1.021123256235094E-4</v>
      </c>
      <c r="U15" s="415">
        <f>'Input Output Table'!W11/U$117</f>
        <v>8.756643151137124E-5</v>
      </c>
      <c r="V15" s="415">
        <f>'Input Output Table'!X11/V$117</f>
        <v>1.0723833619046531E-4</v>
      </c>
      <c r="W15" s="415">
        <f>'Input Output Table'!Y11/W$117</f>
        <v>6.794040173007926E-5</v>
      </c>
      <c r="X15" s="415">
        <f>'Input Output Table'!Z11/X$117</f>
        <v>5.0694550569841562E-4</v>
      </c>
      <c r="Y15" s="415">
        <f>'Input Output Table'!AA11/Y$117</f>
        <v>9.3953492435746382E-5</v>
      </c>
      <c r="Z15" s="415">
        <f>'Input Output Table'!AB11/Z$117</f>
        <v>3.4121185569398729E-5</v>
      </c>
      <c r="AA15" s="415">
        <f>'Input Output Table'!AC11/AA$117</f>
        <v>2.4165434204638596E-3</v>
      </c>
      <c r="AB15" s="415">
        <f>'Input Output Table'!AD11/AB$117</f>
        <v>1.3721598466020631E-4</v>
      </c>
      <c r="AC15" s="415">
        <f>'Input Output Table'!AE11/AC$117</f>
        <v>4.4035309654921626E-4</v>
      </c>
      <c r="AD15" s="415">
        <f>'Input Output Table'!AF11/AD$117</f>
        <v>1.5543593291641844E-2</v>
      </c>
      <c r="AE15" s="415">
        <f>'Input Output Table'!AG11/AE$117</f>
        <v>4.5538333780569202E-4</v>
      </c>
      <c r="AF15" s="415">
        <f>'Input Output Table'!AH11/AF$117</f>
        <v>6.9606551024659243E-4</v>
      </c>
      <c r="AG15" s="415">
        <f>'Input Output Table'!AI11/AG$117</f>
        <v>9.2294449128817315E-5</v>
      </c>
      <c r="AH15" s="415">
        <f>'Input Output Table'!AJ11/AH$117</f>
        <v>8.0058299527058319E-5</v>
      </c>
      <c r="AI15" s="415">
        <f>'Input Output Table'!AK11/AI$117</f>
        <v>1.3928497429564455E-2</v>
      </c>
      <c r="AJ15" s="415">
        <f>'Input Output Table'!AL11/AJ$117</f>
        <v>9.715167209784879E-3</v>
      </c>
      <c r="AK15" s="415">
        <f>'Input Output Table'!AM11/AK$117</f>
        <v>1.2540209201993468E-4</v>
      </c>
      <c r="AL15" s="415">
        <f>'Input Output Table'!AN11/AL$117</f>
        <v>6.336573298730124E-4</v>
      </c>
      <c r="AM15" s="415">
        <f>'Input Output Table'!AO11/AM$117</f>
        <v>7.1139065241467459E-5</v>
      </c>
      <c r="AN15" s="415">
        <f>'Input Output Table'!AP11/AN$117</f>
        <v>8.3921920037310753E-5</v>
      </c>
      <c r="AO15" s="415">
        <f>'Input Output Table'!AQ11/AO$117</f>
        <v>7.5979496772109911E-5</v>
      </c>
      <c r="AP15" s="415">
        <f>'Input Output Table'!AR11/AP$117</f>
        <v>7.0043163900745088E-5</v>
      </c>
      <c r="AQ15" s="415">
        <f>'Input Output Table'!AS11/AQ$117</f>
        <v>7.0715085365403131E-5</v>
      </c>
      <c r="AR15" s="415">
        <f>'Input Output Table'!AT11/AR$117</f>
        <v>6.3272752887937609E-5</v>
      </c>
      <c r="AS15" s="415">
        <f>'Input Output Table'!AU11/AS$117</f>
        <v>1.1466747296502288E-4</v>
      </c>
      <c r="AT15" s="415">
        <f>'Input Output Table'!AV11/AT$117</f>
        <v>7.1493955824548201E-5</v>
      </c>
      <c r="AU15" s="415">
        <f>'Input Output Table'!AW11/AU$117</f>
        <v>1.0484397493604857E-4</v>
      </c>
      <c r="AV15" s="415">
        <f>'Input Output Table'!AX11/AV$117</f>
        <v>6.8827236207165478E-5</v>
      </c>
      <c r="AW15" s="415">
        <f>'Input Output Table'!AY11/AW$117</f>
        <v>4.5610715986801765E-3</v>
      </c>
      <c r="AX15" s="415">
        <f>'Input Output Table'!AZ11/AX$117</f>
        <v>1.2179984696595765E-4</v>
      </c>
      <c r="AY15" s="415">
        <f>'Input Output Table'!BA11/AY$117</f>
        <v>2.851786310757276E-5</v>
      </c>
      <c r="AZ15" s="415">
        <f>'Input Output Table'!BB11/AZ$117</f>
        <v>1.6126984678294182E-4</v>
      </c>
      <c r="BA15" s="415">
        <f>'Input Output Table'!BC11/BA$117</f>
        <v>2.6555758802333156E-4</v>
      </c>
      <c r="BB15" s="415">
        <f>'Input Output Table'!BD11/BB$117</f>
        <v>2.9654919696768447E-4</v>
      </c>
      <c r="BC15" s="415">
        <f>'Input Output Table'!BE11/BC$117</f>
        <v>5.4812308928491454E-5</v>
      </c>
      <c r="BD15" s="415">
        <f>'Input Output Table'!BF11/BD$117</f>
        <v>2.8229279494769624E-5</v>
      </c>
      <c r="BE15" s="415">
        <f>'Input Output Table'!BG11/BE$117</f>
        <v>1.7514086158538274E-4</v>
      </c>
      <c r="BF15" s="415">
        <f>'Input Output Table'!BH11/BF$117</f>
        <v>1.0677497562201943E-4</v>
      </c>
      <c r="BG15" s="415">
        <f>'Input Output Table'!BI11/BG$117</f>
        <v>1.7248186502351634E-3</v>
      </c>
      <c r="BH15" s="415">
        <f>'Input Output Table'!BJ11/BH$117</f>
        <v>1.0791183630014623E-4</v>
      </c>
      <c r="BI15" s="415">
        <f>'Input Output Table'!BK11/BI$117</f>
        <v>2.3884383045939575E-4</v>
      </c>
      <c r="BJ15" s="415">
        <f>'Input Output Table'!BL11/BJ$117</f>
        <v>0</v>
      </c>
      <c r="BK15" s="415">
        <f>'Input Output Table'!BM11/BK$117</f>
        <v>3.3859521182042575E-4</v>
      </c>
      <c r="BL15" s="415">
        <f>'Input Output Table'!BN11/BL$117</f>
        <v>1.2624060327164912E-4</v>
      </c>
      <c r="BM15" s="415">
        <f>'Input Output Table'!BO11/BM$117</f>
        <v>1.0188620140481629E-4</v>
      </c>
      <c r="BN15" s="415">
        <f>'Input Output Table'!BP11/BN$117</f>
        <v>1.0925635956933012E-4</v>
      </c>
      <c r="BO15" s="415">
        <f>'Input Output Table'!BQ11/BO$117</f>
        <v>3.7049257349350506E-4</v>
      </c>
      <c r="BP15" s="415">
        <f>'Input Output Table'!BR11/BP$117</f>
        <v>1.1552069625363497E-4</v>
      </c>
      <c r="BQ15" s="415">
        <f>'Input Output Table'!BS11/BQ$117</f>
        <v>2.1691815119473062E-4</v>
      </c>
      <c r="BR15" s="415">
        <f>'Input Output Table'!BT11/BR$117</f>
        <v>0</v>
      </c>
      <c r="BS15" s="415">
        <f>'Input Output Table'!BU11/BS$117</f>
        <v>2.2622787769983448E-4</v>
      </c>
      <c r="BT15" s="415">
        <f>'Input Output Table'!BV11/BT$117</f>
        <v>0</v>
      </c>
      <c r="BU15" s="415">
        <f>'Input Output Table'!BW11/BU$117</f>
        <v>3.3977169282684575E-4</v>
      </c>
      <c r="BV15" s="415">
        <f>'Input Output Table'!BX11/BV$117</f>
        <v>5.4443762952576023E-4</v>
      </c>
      <c r="BW15" s="415">
        <f>'Input Output Table'!BY11/BW$117</f>
        <v>9.291022450947052E-5</v>
      </c>
      <c r="BX15" s="415">
        <f>'Input Output Table'!BZ11/BX$117</f>
        <v>1.4656184230109527E-4</v>
      </c>
      <c r="BY15" s="415">
        <f>'Input Output Table'!CA11/BY$117</f>
        <v>1.6112193044361096E-4</v>
      </c>
      <c r="BZ15" s="415">
        <f>'Input Output Table'!CB11/BZ$117</f>
        <v>1.4019343196681829E-4</v>
      </c>
      <c r="CA15" s="415">
        <f>'Input Output Table'!CC11/CA$117</f>
        <v>1.4110842501722579E-4</v>
      </c>
      <c r="CB15" s="415">
        <f>'Input Output Table'!CD11/CB$117</f>
        <v>7.7037619821778254E-5</v>
      </c>
      <c r="CC15" s="415">
        <f>'Input Output Table'!CE11/CC$117</f>
        <v>5.5337320008962284E-5</v>
      </c>
      <c r="CD15" s="415">
        <f>'Input Output Table'!CF11/CD$117</f>
        <v>1.2944849503494E-5</v>
      </c>
      <c r="CE15" s="415">
        <f>'Input Output Table'!CG11/CE$117</f>
        <v>9.0841647153809429E-5</v>
      </c>
      <c r="CF15" s="415">
        <f>'Input Output Table'!CH11/CF$117</f>
        <v>5.9800889117855766E-5</v>
      </c>
      <c r="CG15" s="415">
        <f>'Input Output Table'!CI11/CG$117</f>
        <v>1.9748150291008557E-4</v>
      </c>
      <c r="CH15" s="415">
        <f>'Input Output Table'!CJ11/CH$117</f>
        <v>1.3583669995007849E-4</v>
      </c>
      <c r="CI15" s="415">
        <f>'Input Output Table'!CK11/CI$117</f>
        <v>1.9741570938118158E-4</v>
      </c>
      <c r="CJ15" s="415">
        <f>'Input Output Table'!CL11/CJ$117</f>
        <v>1.958903480590629E-4</v>
      </c>
      <c r="CK15" s="415">
        <f>'Input Output Table'!CM11/CK$117</f>
        <v>2.7780013788969644E-4</v>
      </c>
      <c r="CL15" s="415">
        <f>'Input Output Table'!CN11/CL$117</f>
        <v>2.2681152631038527E-4</v>
      </c>
      <c r="CM15" s="415">
        <f>'Input Output Table'!CO11/CM$117</f>
        <v>1.4471005625926785E-4</v>
      </c>
      <c r="CN15" s="415">
        <f>'Input Output Table'!CP11/CN$117</f>
        <v>2.0223867250522109E-4</v>
      </c>
      <c r="CO15" s="415">
        <f>'Input Output Table'!CQ11/CO$117</f>
        <v>2.9251722113180206E-4</v>
      </c>
      <c r="CP15" s="415">
        <f>'Input Output Table'!CR11/CP$117</f>
        <v>2.1226029906204819E-4</v>
      </c>
      <c r="CQ15" s="415">
        <f>'Input Output Table'!CS11/CQ$117</f>
        <v>3.3007979844505231E-4</v>
      </c>
      <c r="CR15" s="415">
        <f>'Input Output Table'!CT11/CR$117</f>
        <v>1.4656591464870275E-4</v>
      </c>
      <c r="CS15" s="415">
        <f>'Input Output Table'!CU11/CS$117</f>
        <v>1.285934692000552E-4</v>
      </c>
      <c r="CT15" s="415">
        <f>'Input Output Table'!CV11/CT$117</f>
        <v>1.1266232227844747E-4</v>
      </c>
      <c r="CU15" s="415">
        <f>'Input Output Table'!CW11/CU$117</f>
        <v>8.9961136235336978E-5</v>
      </c>
      <c r="CV15" s="415">
        <f>'Input Output Table'!CX11/CV$117</f>
        <v>5.7093083745592089E-4</v>
      </c>
      <c r="CW15" s="415">
        <f>'Input Output Table'!CY11/CW$117</f>
        <v>4.0107024338769352E-4</v>
      </c>
      <c r="CX15" s="415">
        <f>'Input Output Table'!CZ11/CX$117</f>
        <v>1.3025536168317549E-3</v>
      </c>
      <c r="CY15" s="415">
        <f>'Input Output Table'!DA11/CY$117</f>
        <v>2.426734382544007E-4</v>
      </c>
      <c r="CZ15" s="415">
        <f>'Input Output Table'!DB11/CZ$117</f>
        <v>5.9143419008231876E-4</v>
      </c>
      <c r="DA15" s="415">
        <f>'Input Output Table'!DC11/DA$117</f>
        <v>3.2717041656251365E-4</v>
      </c>
      <c r="DB15" s="415">
        <f>'Input Output Table'!DD11/DB$117</f>
        <v>1.5467506374709862E-4</v>
      </c>
      <c r="DC15" s="415">
        <f>'Input Output Table'!DE11/DC$117</f>
        <v>7.9118311288064251E-5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J15" s="423">
        <f t="shared" si="2"/>
        <v>-4.9634759041362336E-5</v>
      </c>
      <c r="HK15" s="423">
        <f t="shared" si="3"/>
        <v>-9.1253567385395884E-5</v>
      </c>
      <c r="HL15" s="423">
        <f t="shared" si="4"/>
        <v>-1.1016982809768725E-4</v>
      </c>
      <c r="HM15" s="423">
        <f t="shared" si="5"/>
        <v>-1.3416311867963334E-4</v>
      </c>
      <c r="HN15" s="423">
        <f t="shared" si="6"/>
        <v>-5.920840913563304E-5</v>
      </c>
      <c r="HO15" s="423">
        <f t="shared" si="7"/>
        <v>0.97407586651421918</v>
      </c>
      <c r="HP15" s="423">
        <f t="shared" si="8"/>
        <v>-1.6081449362372201E-4</v>
      </c>
      <c r="HQ15" s="423">
        <f t="shared" si="9"/>
        <v>-1.7271197456338234E-4</v>
      </c>
      <c r="HR15" s="423">
        <f t="shared" si="10"/>
        <v>-1.8021838877277783E-4</v>
      </c>
      <c r="HS15" s="423">
        <f t="shared" si="11"/>
        <v>-7.9866836339562801E-5</v>
      </c>
      <c r="HT15" s="423">
        <f t="shared" si="12"/>
        <v>-9.6539913491285062E-5</v>
      </c>
      <c r="HU15" s="423">
        <f t="shared" si="13"/>
        <v>-5.6319266850608644E-4</v>
      </c>
      <c r="HV15" s="423">
        <f t="shared" si="14"/>
        <v>-4.5633025808851835E-4</v>
      </c>
      <c r="HW15" s="423">
        <f t="shared" si="15"/>
        <v>-1.9260799325278497E-4</v>
      </c>
      <c r="HX15" s="423">
        <f t="shared" si="16"/>
        <v>-6.809756660164384E-4</v>
      </c>
      <c r="HY15" s="423">
        <f t="shared" si="17"/>
        <v>-3.810769367124512E-4</v>
      </c>
      <c r="HZ15" s="423">
        <f t="shared" si="18"/>
        <v>-1.4451637341065547E-4</v>
      </c>
      <c r="IA15" s="423">
        <f t="shared" si="19"/>
        <v>-1.4804332845458958E-4</v>
      </c>
      <c r="IB15" s="423">
        <f t="shared" si="20"/>
        <v>-1.021123256235094E-4</v>
      </c>
      <c r="IC15" s="423">
        <f t="shared" si="21"/>
        <v>-8.756643151137124E-5</v>
      </c>
      <c r="ID15" s="423">
        <f t="shared" si="22"/>
        <v>-1.0723833619046531E-4</v>
      </c>
      <c r="IE15" s="423">
        <f t="shared" si="23"/>
        <v>-6.794040173007926E-5</v>
      </c>
      <c r="IF15" s="423">
        <f t="shared" si="24"/>
        <v>-5.0694550569841562E-4</v>
      </c>
      <c r="IG15" s="423">
        <f t="shared" si="25"/>
        <v>-9.3953492435746382E-5</v>
      </c>
      <c r="IH15" s="423">
        <f t="shared" si="26"/>
        <v>-3.4121185569398729E-5</v>
      </c>
      <c r="II15" s="423">
        <f t="shared" si="27"/>
        <v>-2.4165434204638596E-3</v>
      </c>
      <c r="IJ15" s="423">
        <f t="shared" si="28"/>
        <v>-1.3721598466020631E-4</v>
      </c>
      <c r="IK15" s="423">
        <f t="shared" si="29"/>
        <v>-4.4035309654921626E-4</v>
      </c>
      <c r="IL15" s="423">
        <f t="shared" si="30"/>
        <v>-1.5543593291641844E-2</v>
      </c>
      <c r="IM15" s="423">
        <f t="shared" si="31"/>
        <v>-4.5538333780569202E-4</v>
      </c>
      <c r="IN15" s="423">
        <f t="shared" si="32"/>
        <v>-6.9606551024659243E-4</v>
      </c>
      <c r="IO15" s="423">
        <f t="shared" si="33"/>
        <v>-9.2294449128817315E-5</v>
      </c>
      <c r="IP15" s="423">
        <f t="shared" si="34"/>
        <v>-8.0058299527058319E-5</v>
      </c>
      <c r="IQ15" s="423">
        <f t="shared" si="35"/>
        <v>-1.3928497429564455E-2</v>
      </c>
      <c r="IR15" s="423">
        <f t="shared" si="36"/>
        <v>-9.715167209784879E-3</v>
      </c>
      <c r="IS15" s="423">
        <f t="shared" si="37"/>
        <v>-1.2540209201993468E-4</v>
      </c>
      <c r="IT15" s="423">
        <f t="shared" si="38"/>
        <v>-6.336573298730124E-4</v>
      </c>
      <c r="IU15" s="423">
        <f t="shared" si="39"/>
        <v>-7.1139065241467459E-5</v>
      </c>
      <c r="IV15" s="423">
        <f t="shared" si="40"/>
        <v>-8.3921920037310753E-5</v>
      </c>
      <c r="IW15" s="423">
        <f t="shared" si="41"/>
        <v>-7.5979496772109911E-5</v>
      </c>
      <c r="IX15" s="423">
        <f t="shared" si="42"/>
        <v>-7.0043163900745088E-5</v>
      </c>
      <c r="IY15" s="423">
        <f t="shared" si="43"/>
        <v>-7.0715085365403131E-5</v>
      </c>
      <c r="IZ15" s="423">
        <f t="shared" si="44"/>
        <v>-6.3272752887937609E-5</v>
      </c>
      <c r="JA15" s="423">
        <f t="shared" si="45"/>
        <v>-1.1466747296502288E-4</v>
      </c>
      <c r="JB15" s="423">
        <f t="shared" si="46"/>
        <v>-7.1493955824548201E-5</v>
      </c>
      <c r="JC15" s="423">
        <f t="shared" si="47"/>
        <v>-1.0484397493604857E-4</v>
      </c>
      <c r="JD15" s="423">
        <f t="shared" si="48"/>
        <v>-6.8827236207165478E-5</v>
      </c>
      <c r="JE15" s="423">
        <f t="shared" si="49"/>
        <v>-4.5610715986801765E-3</v>
      </c>
      <c r="JF15" s="423">
        <f t="shared" si="50"/>
        <v>-1.2179984696595765E-4</v>
      </c>
      <c r="JG15" s="423">
        <f t="shared" si="51"/>
        <v>-2.851786310757276E-5</v>
      </c>
      <c r="JH15" s="423">
        <f t="shared" si="52"/>
        <v>-1.6126984678294182E-4</v>
      </c>
      <c r="JI15" s="423">
        <f t="shared" si="53"/>
        <v>-2.6555758802333156E-4</v>
      </c>
      <c r="JJ15" s="423">
        <f t="shared" si="54"/>
        <v>-2.9654919696768447E-4</v>
      </c>
      <c r="JK15" s="423">
        <f t="shared" si="55"/>
        <v>-5.4812308928491454E-5</v>
      </c>
      <c r="JL15" s="423">
        <f t="shared" si="56"/>
        <v>-2.8229279494769624E-5</v>
      </c>
      <c r="JM15" s="423">
        <f t="shared" si="57"/>
        <v>-1.7514086158538274E-4</v>
      </c>
      <c r="JN15" s="423">
        <f t="shared" si="58"/>
        <v>-1.0677497562201943E-4</v>
      </c>
      <c r="JO15" s="423">
        <f t="shared" si="59"/>
        <v>-1.7248186502351634E-3</v>
      </c>
      <c r="JP15" s="423">
        <f t="shared" si="60"/>
        <v>-1.0791183630014623E-4</v>
      </c>
      <c r="JQ15" s="423">
        <f t="shared" si="61"/>
        <v>-2.3884383045939575E-4</v>
      </c>
      <c r="JR15" s="423">
        <f t="shared" si="62"/>
        <v>0</v>
      </c>
      <c r="JS15" s="423">
        <f t="shared" si="63"/>
        <v>-3.3859521182042575E-4</v>
      </c>
      <c r="JT15" s="423">
        <f t="shared" si="64"/>
        <v>-1.2624060327164912E-4</v>
      </c>
      <c r="JU15" s="423">
        <f t="shared" si="65"/>
        <v>-1.0188620140481629E-4</v>
      </c>
      <c r="JV15" s="423">
        <f t="shared" si="66"/>
        <v>-1.0925635956933012E-4</v>
      </c>
      <c r="JW15" s="423">
        <f t="shared" si="67"/>
        <v>-3.7049257349350506E-4</v>
      </c>
      <c r="JX15" s="423">
        <f t="shared" si="68"/>
        <v>-1.1552069625363497E-4</v>
      </c>
      <c r="JY15" s="423">
        <f t="shared" si="69"/>
        <v>-2.1691815119473062E-4</v>
      </c>
      <c r="JZ15" s="423">
        <f t="shared" si="70"/>
        <v>0</v>
      </c>
      <c r="KA15" s="423">
        <f t="shared" si="71"/>
        <v>-2.2622787769983448E-4</v>
      </c>
      <c r="KB15" s="423">
        <f t="shared" si="72"/>
        <v>0</v>
      </c>
      <c r="KC15" s="423">
        <f t="shared" si="73"/>
        <v>-3.3977169282684575E-4</v>
      </c>
      <c r="KD15" s="423">
        <f t="shared" si="74"/>
        <v>-5.4443762952576023E-4</v>
      </c>
      <c r="KE15" s="423">
        <f t="shared" si="75"/>
        <v>-9.291022450947052E-5</v>
      </c>
      <c r="KF15" s="423">
        <f t="shared" si="76"/>
        <v>-1.4656184230109527E-4</v>
      </c>
      <c r="KG15" s="423">
        <f t="shared" si="77"/>
        <v>-1.6112193044361096E-4</v>
      </c>
      <c r="KH15" s="423">
        <f t="shared" si="78"/>
        <v>-1.4019343196681829E-4</v>
      </c>
      <c r="KI15" s="423">
        <f t="shared" si="79"/>
        <v>-1.4110842501722579E-4</v>
      </c>
      <c r="KJ15" s="423">
        <f t="shared" si="80"/>
        <v>-7.7037619821778254E-5</v>
      </c>
      <c r="KK15" s="423">
        <f t="shared" si="81"/>
        <v>-5.5337320008962284E-5</v>
      </c>
      <c r="KL15" s="423">
        <f t="shared" si="82"/>
        <v>-1.2944849503494E-5</v>
      </c>
      <c r="KM15" s="423">
        <f t="shared" si="83"/>
        <v>-9.0841647153809429E-5</v>
      </c>
      <c r="KN15" s="423">
        <f t="shared" si="84"/>
        <v>-5.9800889117855766E-5</v>
      </c>
      <c r="KO15" s="423">
        <f t="shared" si="85"/>
        <v>-1.9748150291008557E-4</v>
      </c>
      <c r="KP15" s="423">
        <f t="shared" si="86"/>
        <v>-1.3583669995007849E-4</v>
      </c>
      <c r="KQ15" s="423">
        <f t="shared" si="87"/>
        <v>-1.9741570938118158E-4</v>
      </c>
      <c r="KR15" s="423">
        <f t="shared" si="88"/>
        <v>-1.958903480590629E-4</v>
      </c>
      <c r="KS15" s="423">
        <f t="shared" si="89"/>
        <v>-2.7780013788969644E-4</v>
      </c>
      <c r="KT15" s="423">
        <f t="shared" si="90"/>
        <v>-2.2681152631038527E-4</v>
      </c>
      <c r="KU15" s="423">
        <f t="shared" si="91"/>
        <v>-1.4471005625926785E-4</v>
      </c>
      <c r="KV15" s="423">
        <f t="shared" si="92"/>
        <v>-2.0223867250522109E-4</v>
      </c>
      <c r="KW15" s="423">
        <f t="shared" si="93"/>
        <v>-2.9251722113180206E-4</v>
      </c>
      <c r="KX15" s="423">
        <f t="shared" si="94"/>
        <v>-2.1226029906204819E-4</v>
      </c>
      <c r="KY15" s="423">
        <f t="shared" si="95"/>
        <v>-3.3007979844505231E-4</v>
      </c>
      <c r="KZ15" s="423">
        <f t="shared" si="96"/>
        <v>-1.4656591464870275E-4</v>
      </c>
      <c r="LA15" s="423">
        <f t="shared" si="97"/>
        <v>-1.285934692000552E-4</v>
      </c>
      <c r="LB15" s="423">
        <f t="shared" si="98"/>
        <v>-1.1266232227844747E-4</v>
      </c>
      <c r="LC15" s="423">
        <f t="shared" si="99"/>
        <v>-8.9961136235336978E-5</v>
      </c>
      <c r="LD15" s="423">
        <f t="shared" si="100"/>
        <v>-5.7093083745592089E-4</v>
      </c>
      <c r="LE15" s="423">
        <f t="shared" si="101"/>
        <v>-4.0107024338769352E-4</v>
      </c>
      <c r="LF15" s="423">
        <f t="shared" si="102"/>
        <v>-1.3025536168317549E-3</v>
      </c>
      <c r="LG15" s="423">
        <f t="shared" si="103"/>
        <v>-2.426734382544007E-4</v>
      </c>
      <c r="LH15" s="423">
        <f t="shared" si="104"/>
        <v>-5.9143419008231876E-4</v>
      </c>
      <c r="LI15" s="423">
        <f t="shared" si="105"/>
        <v>-3.2717041656251365E-4</v>
      </c>
      <c r="LJ15" s="423">
        <f t="shared" si="106"/>
        <v>-1.5467506374709862E-4</v>
      </c>
      <c r="LK15" s="423">
        <f t="shared" si="107"/>
        <v>-7.9118311288064251E-5</v>
      </c>
      <c r="LN15" s="424">
        <v>4.9650162057524397E-4</v>
      </c>
      <c r="LO15" s="424">
        <v>4.6867599881897338E-4</v>
      </c>
      <c r="LP15" s="424">
        <v>3.9754545067660131E-4</v>
      </c>
      <c r="LQ15" s="424">
        <v>5.0068487051941365E-4</v>
      </c>
      <c r="LR15" s="424">
        <v>2.1358881481420611E-4</v>
      </c>
      <c r="LS15" s="424">
        <v>1.0273632126608963</v>
      </c>
      <c r="LT15" s="424">
        <v>3.8370424126237489E-4</v>
      </c>
      <c r="LU15" s="424">
        <v>5.3386625026591859E-4</v>
      </c>
      <c r="LV15" s="424">
        <v>4.9285552741148682E-4</v>
      </c>
      <c r="LW15" s="424">
        <v>2.0064484299091339E-4</v>
      </c>
      <c r="LX15" s="424">
        <v>4.7915412263326457E-4</v>
      </c>
      <c r="LY15" s="424">
        <v>9.9109619539503166E-4</v>
      </c>
      <c r="LZ15" s="424">
        <v>7.5630140153093623E-4</v>
      </c>
      <c r="MA15" s="424">
        <v>5.3277939685112991E-4</v>
      </c>
      <c r="MB15" s="424">
        <v>1.0555846853630999E-3</v>
      </c>
      <c r="MC15" s="424">
        <v>9.8859951348831431E-4</v>
      </c>
      <c r="MD15" s="424">
        <v>6.5145512880099277E-4</v>
      </c>
      <c r="ME15" s="424">
        <v>3.6986779317906454E-4</v>
      </c>
      <c r="MF15" s="424">
        <v>2.7961250543039897E-4</v>
      </c>
      <c r="MG15" s="424">
        <v>3.0902840050115322E-4</v>
      </c>
      <c r="MH15" s="424">
        <v>3.3418305237970262E-4</v>
      </c>
      <c r="MI15" s="424">
        <v>3.2931543762332191E-4</v>
      </c>
      <c r="MJ15" s="424">
        <v>7.9917976615614375E-4</v>
      </c>
      <c r="MK15" s="424">
        <v>4.6858332718385191E-4</v>
      </c>
      <c r="ML15" s="424">
        <v>1.2887045307008075E-4</v>
      </c>
      <c r="MM15" s="424">
        <v>2.8663898270313804E-3</v>
      </c>
      <c r="MN15" s="424">
        <v>4.9800902222393222E-4</v>
      </c>
      <c r="MO15" s="424">
        <v>6.752178635932042E-4</v>
      </c>
      <c r="MP15" s="424">
        <v>1.7107639787269865E-2</v>
      </c>
      <c r="MQ15" s="424">
        <v>9.1094938919450506E-4</v>
      </c>
      <c r="MR15" s="424">
        <v>1.0428362384859616E-3</v>
      </c>
      <c r="MS15" s="424">
        <v>2.2944291028261524E-4</v>
      </c>
      <c r="MT15" s="424">
        <v>3.4320828947988826E-4</v>
      </c>
      <c r="MU15" s="424">
        <v>1.6312997414563435E-2</v>
      </c>
      <c r="MV15" s="424">
        <v>1.0337041877852117E-2</v>
      </c>
      <c r="MW15" s="424">
        <v>5.2844355555145854E-4</v>
      </c>
      <c r="MX15" s="424">
        <v>9.3332138654988431E-4</v>
      </c>
      <c r="MY15" s="424">
        <v>2.7779929976381014E-4</v>
      </c>
      <c r="MZ15" s="424">
        <v>2.7821327399024057E-4</v>
      </c>
      <c r="NA15" s="424">
        <v>3.1673956208328542E-4</v>
      </c>
      <c r="NB15" s="424">
        <v>3.0752444168339444E-4</v>
      </c>
      <c r="NC15" s="424">
        <v>3.0985091077347354E-4</v>
      </c>
      <c r="ND15" s="424">
        <v>3.5991745652869664E-4</v>
      </c>
      <c r="NE15" s="424">
        <v>3.9717665837761442E-4</v>
      </c>
      <c r="NF15" s="424">
        <v>2.5432920885661866E-4</v>
      </c>
      <c r="NG15" s="424">
        <v>4.1273405128526883E-4</v>
      </c>
      <c r="NH15" s="424">
        <v>4.0211711485913643E-4</v>
      </c>
      <c r="NI15" s="424">
        <v>5.1081778785113828E-3</v>
      </c>
      <c r="NJ15" s="424">
        <v>4.4309315302107675E-4</v>
      </c>
      <c r="NK15" s="424">
        <v>2.1758564438014805E-4</v>
      </c>
      <c r="NL15" s="424">
        <v>5.2834588202260529E-4</v>
      </c>
      <c r="NM15" s="424">
        <v>6.4083873380169076E-4</v>
      </c>
      <c r="NN15" s="424">
        <v>5.7700761651575982E-4</v>
      </c>
      <c r="NO15" s="424">
        <v>4.0163185081868786E-4</v>
      </c>
      <c r="NP15" s="424">
        <v>2.1647178817756134E-4</v>
      </c>
      <c r="NQ15" s="424">
        <v>4.9878871825366304E-4</v>
      </c>
      <c r="NR15" s="424">
        <v>4.8255539413434107E-4</v>
      </c>
      <c r="NS15" s="424">
        <v>2.9998073866081602E-3</v>
      </c>
      <c r="NT15" s="424">
        <v>2.8526351984665748E-4</v>
      </c>
      <c r="NU15" s="424">
        <v>6.1999603253335019E-4</v>
      </c>
      <c r="NV15" s="424">
        <v>1.9328975047203746E-4</v>
      </c>
      <c r="NW15" s="424">
        <v>7.6682916249559588E-4</v>
      </c>
      <c r="NX15" s="424">
        <v>3.3583007958632041E-4</v>
      </c>
      <c r="NY15" s="424">
        <v>4.5622647560183114E-4</v>
      </c>
      <c r="NZ15" s="424">
        <v>3.3661734021079692E-4</v>
      </c>
      <c r="OA15" s="424">
        <v>7.6014597103053695E-4</v>
      </c>
      <c r="OB15" s="424">
        <v>2.8391583190939964E-4</v>
      </c>
      <c r="OC15" s="424">
        <v>4.213097554779555E-4</v>
      </c>
      <c r="OD15" s="424">
        <v>7.5339773515529249E-4</v>
      </c>
      <c r="OE15" s="424">
        <v>4.1458870865283609E-4</v>
      </c>
      <c r="OF15" s="424">
        <v>3.8741027282606581E-4</v>
      </c>
      <c r="OG15" s="424">
        <v>6.2457073725099969E-4</v>
      </c>
      <c r="OH15" s="424">
        <v>7.8092839999015619E-4</v>
      </c>
      <c r="OI15" s="424">
        <v>2.9323009877233716E-4</v>
      </c>
      <c r="OJ15" s="424">
        <v>2.7748349429431276E-4</v>
      </c>
      <c r="OK15" s="424">
        <v>2.9687128652534418E-4</v>
      </c>
      <c r="OL15" s="424">
        <v>2.8707730870586404E-4</v>
      </c>
      <c r="OM15" s="424">
        <v>4.1807821827235104E-4</v>
      </c>
      <c r="ON15" s="424">
        <v>2.0537266864889916E-4</v>
      </c>
      <c r="OO15" s="424">
        <v>6.4801191438094985E-4</v>
      </c>
      <c r="OP15" s="424">
        <v>2.1508337288679672E-4</v>
      </c>
      <c r="OQ15" s="424">
        <v>2.1756807856195424E-4</v>
      </c>
      <c r="OR15" s="424">
        <v>1.4266134828006005E-4</v>
      </c>
      <c r="OS15" s="424">
        <v>3.7169186913004815E-4</v>
      </c>
      <c r="OT15" s="424">
        <v>3.1462670456337073E-4</v>
      </c>
      <c r="OU15" s="424">
        <v>3.5000001030081982E-4</v>
      </c>
      <c r="OV15" s="424">
        <v>4.187175111806463E-4</v>
      </c>
      <c r="OW15" s="424">
        <v>4.3683643277873019E-4</v>
      </c>
      <c r="OX15" s="424">
        <v>4.2324881872008146E-4</v>
      </c>
      <c r="OY15" s="424">
        <v>2.6808517373856601E-4</v>
      </c>
      <c r="OZ15" s="424">
        <v>3.5782727037957199E-4</v>
      </c>
      <c r="PA15" s="424">
        <v>5.6084230544819992E-4</v>
      </c>
      <c r="PB15" s="424">
        <v>3.5928035187716869E-4</v>
      </c>
      <c r="PC15" s="424">
        <v>5.7498452125141059E-4</v>
      </c>
      <c r="PD15" s="424">
        <v>2.7527982670956562E-4</v>
      </c>
      <c r="PE15" s="424">
        <v>3.6190036851539134E-4</v>
      </c>
      <c r="PF15" s="424">
        <v>2.6582979423845314E-4</v>
      </c>
      <c r="PG15" s="424">
        <v>2.1123996648741983E-4</v>
      </c>
      <c r="PH15" s="424">
        <v>9.8564195634795611E-4</v>
      </c>
      <c r="PI15" s="424">
        <v>6.403247669939195E-4</v>
      </c>
      <c r="PJ15" s="424">
        <v>1.6877861667442735E-3</v>
      </c>
      <c r="PK15" s="424">
        <v>3.8358747457409439E-4</v>
      </c>
      <c r="PL15" s="424">
        <v>9.3029261589574889E-4</v>
      </c>
      <c r="PM15" s="424">
        <v>4.583298245773394E-4</v>
      </c>
      <c r="PN15" s="424">
        <v>2.9276885982086202E-4</v>
      </c>
      <c r="PO15" s="424">
        <v>1.8285233012833534E-4</v>
      </c>
    </row>
    <row r="16" spans="1:432" x14ac:dyDescent="0.25">
      <c r="A16" s="210" t="s">
        <v>117</v>
      </c>
      <c r="B16" s="415">
        <f>'Input Output Table'!D12/B$117</f>
        <v>0</v>
      </c>
      <c r="C16" s="415">
        <f>'Input Output Table'!E12/C$117</f>
        <v>1.4155643074671741E-5</v>
      </c>
      <c r="D16" s="415">
        <f>'Input Output Table'!F12/D$117</f>
        <v>1.915730362772242E-4</v>
      </c>
      <c r="E16" s="415">
        <f>'Input Output Table'!G12/E$117</f>
        <v>0</v>
      </c>
      <c r="F16" s="415">
        <f>'Input Output Table'!H12/F$117</f>
        <v>9.1067369030967918E-2</v>
      </c>
      <c r="G16" s="415">
        <f>'Input Output Table'!I12/G$117</f>
        <v>0</v>
      </c>
      <c r="H16" s="415">
        <f>'Input Output Table'!J12/H$117</f>
        <v>8.0358088501679137E-2</v>
      </c>
      <c r="I16" s="415">
        <f>'Input Output Table'!K12/I$117</f>
        <v>0</v>
      </c>
      <c r="J16" s="415">
        <f>'Input Output Table'!L12/J$117</f>
        <v>0</v>
      </c>
      <c r="K16" s="415">
        <f>'Input Output Table'!M12/K$117</f>
        <v>0</v>
      </c>
      <c r="L16" s="415">
        <f>'Input Output Table'!N12/L$117</f>
        <v>0</v>
      </c>
      <c r="M16" s="415">
        <f>'Input Output Table'!O12/M$117</f>
        <v>0</v>
      </c>
      <c r="N16" s="415">
        <f>'Input Output Table'!P12/N$117</f>
        <v>0</v>
      </c>
      <c r="O16" s="415">
        <f>'Input Output Table'!Q12/O$117</f>
        <v>5.0806144698698079E-6</v>
      </c>
      <c r="P16" s="415">
        <f>'Input Output Table'!R12/P$117</f>
        <v>0</v>
      </c>
      <c r="Q16" s="415">
        <f>'Input Output Table'!S12/Q$117</f>
        <v>9.7399592084716908E-6</v>
      </c>
      <c r="R16" s="415">
        <f>'Input Output Table'!T12/R$117</f>
        <v>0</v>
      </c>
      <c r="S16" s="415">
        <f>'Input Output Table'!U12/S$117</f>
        <v>0</v>
      </c>
      <c r="T16" s="415">
        <f>'Input Output Table'!V12/T$117</f>
        <v>0</v>
      </c>
      <c r="U16" s="415">
        <f>'Input Output Table'!W12/U$117</f>
        <v>0</v>
      </c>
      <c r="V16" s="415">
        <f>'Input Output Table'!X12/V$117</f>
        <v>0</v>
      </c>
      <c r="W16" s="415">
        <f>'Input Output Table'!Y12/W$117</f>
        <v>0</v>
      </c>
      <c r="X16" s="415">
        <f>'Input Output Table'!Z12/X$117</f>
        <v>0</v>
      </c>
      <c r="Y16" s="415">
        <f>'Input Output Table'!AA12/Y$117</f>
        <v>5.5297832925516691E-6</v>
      </c>
      <c r="Z16" s="415">
        <f>'Input Output Table'!AB12/Z$117</f>
        <v>1.8687525058012127E-4</v>
      </c>
      <c r="AA16" s="415">
        <f>'Input Output Table'!AC12/AA$117</f>
        <v>4.651019280944621E-6</v>
      </c>
      <c r="AB16" s="415">
        <f>'Input Output Table'!AD12/AB$117</f>
        <v>0</v>
      </c>
      <c r="AC16" s="415">
        <f>'Input Output Table'!AE12/AC$117</f>
        <v>0</v>
      </c>
      <c r="AD16" s="415">
        <f>'Input Output Table'!AF12/AD$117</f>
        <v>1.471162961563839E-5</v>
      </c>
      <c r="AE16" s="415">
        <f>'Input Output Table'!AG12/AE$117</f>
        <v>2.5600960615352722E-6</v>
      </c>
      <c r="AF16" s="415">
        <f>'Input Output Table'!AH12/AF$117</f>
        <v>7.0141720630792523E-6</v>
      </c>
      <c r="AG16" s="415">
        <f>'Input Output Table'!AI12/AG$117</f>
        <v>2.7523300548345039E-6</v>
      </c>
      <c r="AH16" s="415">
        <f>'Input Output Table'!AJ12/AH$117</f>
        <v>1.7063573253432791E-6</v>
      </c>
      <c r="AI16" s="415">
        <f>'Input Output Table'!AK12/AI$117</f>
        <v>6.4907844666941434E-6</v>
      </c>
      <c r="AJ16" s="415">
        <f>'Input Output Table'!AL12/AJ$117</f>
        <v>9.4571195321541411E-6</v>
      </c>
      <c r="AK16" s="415">
        <f>'Input Output Table'!AM12/AK$117</f>
        <v>0</v>
      </c>
      <c r="AL16" s="415">
        <f>'Input Output Table'!AN12/AL$117</f>
        <v>9.1848319996986932E-6</v>
      </c>
      <c r="AM16" s="415">
        <f>'Input Output Table'!AO12/AM$117</f>
        <v>0</v>
      </c>
      <c r="AN16" s="415">
        <f>'Input Output Table'!AP12/AN$117</f>
        <v>3.5885711222195212E-6</v>
      </c>
      <c r="AO16" s="415">
        <f>'Input Output Table'!AQ12/AO$117</f>
        <v>6.2391835489604078E-6</v>
      </c>
      <c r="AP16" s="415">
        <f>'Input Output Table'!AR12/AP$117</f>
        <v>0</v>
      </c>
      <c r="AQ16" s="415">
        <f>'Input Output Table'!AS12/AQ$117</f>
        <v>1.8593728795289756E-6</v>
      </c>
      <c r="AR16" s="415">
        <f>'Input Output Table'!AT12/AR$117</f>
        <v>0</v>
      </c>
      <c r="AS16" s="415">
        <f>'Input Output Table'!AU12/AS$117</f>
        <v>0</v>
      </c>
      <c r="AT16" s="415">
        <f>'Input Output Table'!AV12/AT$117</f>
        <v>1.1778008054811671E-5</v>
      </c>
      <c r="AU16" s="415">
        <f>'Input Output Table'!AW12/AU$117</f>
        <v>1.2484608778141858E-5</v>
      </c>
      <c r="AV16" s="415">
        <f>'Input Output Table'!AX12/AV$117</f>
        <v>4.5955276677826669E-6</v>
      </c>
      <c r="AW16" s="415">
        <f>'Input Output Table'!AY12/AW$117</f>
        <v>8.0826521597348489E-6</v>
      </c>
      <c r="AX16" s="415">
        <f>'Input Output Table'!AZ12/AX$117</f>
        <v>0</v>
      </c>
      <c r="AY16" s="415">
        <f>'Input Output Table'!BA12/AY$117</f>
        <v>4.4405120034979399E-6</v>
      </c>
      <c r="AZ16" s="415">
        <f>'Input Output Table'!BB12/AZ$117</f>
        <v>6.1625699242645206E-6</v>
      </c>
      <c r="BA16" s="415">
        <f>'Input Output Table'!BC12/BA$117</f>
        <v>4.412401129144113E-4</v>
      </c>
      <c r="BB16" s="415">
        <f>'Input Output Table'!BD12/BB$117</f>
        <v>8.2147099560969661E-4</v>
      </c>
      <c r="BC16" s="415">
        <f>'Input Output Table'!BE12/BC$117</f>
        <v>0</v>
      </c>
      <c r="BD16" s="415">
        <f>'Input Output Table'!BF12/BD$117</f>
        <v>0</v>
      </c>
      <c r="BE16" s="415">
        <f>'Input Output Table'!BG12/BE$117</f>
        <v>1.9403391968847795E-5</v>
      </c>
      <c r="BF16" s="415">
        <f>'Input Output Table'!BH12/BF$117</f>
        <v>2.6350538291027465E-4</v>
      </c>
      <c r="BG16" s="415">
        <f>'Input Output Table'!BI12/BG$117</f>
        <v>5.4544044015213744E-7</v>
      </c>
      <c r="BH16" s="415">
        <f>'Input Output Table'!BJ12/BH$117</f>
        <v>0</v>
      </c>
      <c r="BI16" s="415">
        <f>'Input Output Table'!BK12/BI$117</f>
        <v>9.5490521367424428E-6</v>
      </c>
      <c r="BJ16" s="415">
        <f>'Input Output Table'!BL12/BJ$117</f>
        <v>0</v>
      </c>
      <c r="BK16" s="415">
        <f>'Input Output Table'!BM12/BK$117</f>
        <v>1.2214559004238629E-5</v>
      </c>
      <c r="BL16" s="415">
        <f>'Input Output Table'!BN12/BL$117</f>
        <v>5.3530384174723167E-6</v>
      </c>
      <c r="BM16" s="415">
        <f>'Input Output Table'!BO12/BM$117</f>
        <v>3.7190009829035719E-5</v>
      </c>
      <c r="BN16" s="415">
        <f>'Input Output Table'!BP12/BN$117</f>
        <v>9.0494717036542031E-5</v>
      </c>
      <c r="BO16" s="415">
        <f>'Input Output Table'!BQ12/BO$117</f>
        <v>2.1998491693148106E-5</v>
      </c>
      <c r="BP16" s="415">
        <f>'Input Output Table'!BR12/BP$117</f>
        <v>1.1137691822879976E-4</v>
      </c>
      <c r="BQ16" s="415">
        <f>'Input Output Table'!BS12/BQ$117</f>
        <v>2.2599508285061974E-5</v>
      </c>
      <c r="BR16" s="415">
        <f>'Input Output Table'!BT12/BR$117</f>
        <v>0</v>
      </c>
      <c r="BS16" s="415">
        <f>'Input Output Table'!BU12/BS$117</f>
        <v>7.9453011407547283E-5</v>
      </c>
      <c r="BT16" s="415">
        <f>'Input Output Table'!BV12/BT$117</f>
        <v>0</v>
      </c>
      <c r="BU16" s="415">
        <f>'Input Output Table'!BW12/BU$117</f>
        <v>1.2547519155945132E-5</v>
      </c>
      <c r="BV16" s="415">
        <f>'Input Output Table'!BX12/BV$117</f>
        <v>6.3763515613564722E-5</v>
      </c>
      <c r="BW16" s="415">
        <f>'Input Output Table'!BY12/BW$117</f>
        <v>2.515780884037457E-5</v>
      </c>
      <c r="BX16" s="415">
        <f>'Input Output Table'!BZ12/BX$117</f>
        <v>1.0475529706921922E-5</v>
      </c>
      <c r="BY16" s="415">
        <f>'Input Output Table'!CA12/BY$117</f>
        <v>1.3024925133555464E-5</v>
      </c>
      <c r="BZ16" s="415">
        <f>'Input Output Table'!CB12/BZ$117</f>
        <v>3.333365296830049E-5</v>
      </c>
      <c r="CA16" s="415">
        <f>'Input Output Table'!CC12/CA$117</f>
        <v>4.9588565283164955E-6</v>
      </c>
      <c r="CB16" s="415">
        <f>'Input Output Table'!CD12/CB$117</f>
        <v>4.7578365414000239E-6</v>
      </c>
      <c r="CC16" s="415">
        <f>'Input Output Table'!CE12/CC$117</f>
        <v>0</v>
      </c>
      <c r="CD16" s="415">
        <f>'Input Output Table'!CF12/CD$117</f>
        <v>4.3162941446800746E-7</v>
      </c>
      <c r="CE16" s="415">
        <f>'Input Output Table'!CG12/CE$117</f>
        <v>6.9318357348438842E-6</v>
      </c>
      <c r="CF16" s="415">
        <f>'Input Output Table'!CH12/CF$117</f>
        <v>3.0418033766886195E-5</v>
      </c>
      <c r="CG16" s="415">
        <f>'Input Output Table'!CI12/CG$117</f>
        <v>1.0230869761133473E-5</v>
      </c>
      <c r="CH16" s="415">
        <f>'Input Output Table'!CJ12/CH$117</f>
        <v>2.7350915478308891E-5</v>
      </c>
      <c r="CI16" s="415">
        <f>'Input Output Table'!CK12/CI$117</f>
        <v>1.4422298549209067E-5</v>
      </c>
      <c r="CJ16" s="415">
        <f>'Input Output Table'!CL12/CJ$117</f>
        <v>9.8084741740063594E-5</v>
      </c>
      <c r="CK16" s="415">
        <f>'Input Output Table'!CM12/CK$117</f>
        <v>2.4154364438577484E-5</v>
      </c>
      <c r="CL16" s="415">
        <f>'Input Output Table'!CN12/CL$117</f>
        <v>3.5792394649992176E-5</v>
      </c>
      <c r="CM16" s="415">
        <f>'Input Output Table'!CO12/CM$117</f>
        <v>9.965331579219135E-5</v>
      </c>
      <c r="CN16" s="415">
        <f>'Input Output Table'!CP12/CN$117</f>
        <v>4.1906435199995705E-5</v>
      </c>
      <c r="CO16" s="415">
        <f>'Input Output Table'!CQ12/CO$117</f>
        <v>4.3374165628495087E-6</v>
      </c>
      <c r="CP16" s="415">
        <f>'Input Output Table'!CR12/CP$117</f>
        <v>3.7947339148481469E-5</v>
      </c>
      <c r="CQ16" s="415">
        <f>'Input Output Table'!CS12/CQ$117</f>
        <v>1.1132970788101812E-5</v>
      </c>
      <c r="CR16" s="415">
        <f>'Input Output Table'!CT12/CR$117</f>
        <v>0</v>
      </c>
      <c r="CS16" s="415">
        <f>'Input Output Table'!CU12/CS$117</f>
        <v>3.900924557578559E-5</v>
      </c>
      <c r="CT16" s="415">
        <f>'Input Output Table'!CV12/CT$117</f>
        <v>1.1190085643509631E-5</v>
      </c>
      <c r="CU16" s="415">
        <f>'Input Output Table'!CW12/CU$117</f>
        <v>3.9638363951139167E-5</v>
      </c>
      <c r="CV16" s="415">
        <f>'Input Output Table'!CX12/CV$117</f>
        <v>5.2072082470116679E-5</v>
      </c>
      <c r="CW16" s="415">
        <f>'Input Output Table'!CY12/CW$117</f>
        <v>4.9751295386025385E-5</v>
      </c>
      <c r="CX16" s="415">
        <f>'Input Output Table'!CZ12/CX$117</f>
        <v>2.4135407944747178E-5</v>
      </c>
      <c r="CY16" s="415">
        <f>'Input Output Table'!DA12/CY$117</f>
        <v>1.7088496313760594E-5</v>
      </c>
      <c r="CZ16" s="415">
        <f>'Input Output Table'!DB12/CZ$117</f>
        <v>3.3501988867625117E-5</v>
      </c>
      <c r="DA16" s="415">
        <f>'Input Output Table'!DC12/DA$117</f>
        <v>9.1508112526621801E-6</v>
      </c>
      <c r="DB16" s="415">
        <f>'Input Output Table'!DD12/DB$117</f>
        <v>4.8475819354531569E-6</v>
      </c>
      <c r="DC16" s="415">
        <f>'Input Output Table'!DE12/DC$117</f>
        <v>1.8326707246660331E-4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J16" s="423">
        <f t="shared" si="2"/>
        <v>0</v>
      </c>
      <c r="HK16" s="423">
        <f t="shared" si="3"/>
        <v>-1.4155643074671741E-5</v>
      </c>
      <c r="HL16" s="423">
        <f t="shared" si="4"/>
        <v>-1.915730362772242E-4</v>
      </c>
      <c r="HM16" s="423">
        <f t="shared" si="5"/>
        <v>0</v>
      </c>
      <c r="HN16" s="423">
        <f t="shared" si="6"/>
        <v>-9.1067369030967918E-2</v>
      </c>
      <c r="HO16" s="423">
        <f t="shared" si="7"/>
        <v>0</v>
      </c>
      <c r="HP16" s="423">
        <f t="shared" si="8"/>
        <v>0.91964191149832086</v>
      </c>
      <c r="HQ16" s="423">
        <f t="shared" si="9"/>
        <v>0</v>
      </c>
      <c r="HR16" s="423">
        <f t="shared" si="10"/>
        <v>0</v>
      </c>
      <c r="HS16" s="423">
        <f t="shared" si="11"/>
        <v>0</v>
      </c>
      <c r="HT16" s="423">
        <f t="shared" si="12"/>
        <v>0</v>
      </c>
      <c r="HU16" s="423">
        <f t="shared" si="13"/>
        <v>0</v>
      </c>
      <c r="HV16" s="423">
        <f t="shared" si="14"/>
        <v>0</v>
      </c>
      <c r="HW16" s="423">
        <f t="shared" si="15"/>
        <v>-5.0806144698698079E-6</v>
      </c>
      <c r="HX16" s="423">
        <f t="shared" si="16"/>
        <v>0</v>
      </c>
      <c r="HY16" s="423">
        <f t="shared" si="17"/>
        <v>-9.7399592084716908E-6</v>
      </c>
      <c r="HZ16" s="423">
        <f t="shared" si="18"/>
        <v>0</v>
      </c>
      <c r="IA16" s="423">
        <f t="shared" si="19"/>
        <v>0</v>
      </c>
      <c r="IB16" s="423">
        <f t="shared" si="20"/>
        <v>0</v>
      </c>
      <c r="IC16" s="423">
        <f t="shared" si="21"/>
        <v>0</v>
      </c>
      <c r="ID16" s="423">
        <f t="shared" si="22"/>
        <v>0</v>
      </c>
      <c r="IE16" s="423">
        <f t="shared" si="23"/>
        <v>0</v>
      </c>
      <c r="IF16" s="423">
        <f t="shared" si="24"/>
        <v>0</v>
      </c>
      <c r="IG16" s="423">
        <f t="shared" si="25"/>
        <v>-5.5297832925516691E-6</v>
      </c>
      <c r="IH16" s="423">
        <f t="shared" si="26"/>
        <v>-1.8687525058012127E-4</v>
      </c>
      <c r="II16" s="423">
        <f t="shared" si="27"/>
        <v>-4.651019280944621E-6</v>
      </c>
      <c r="IJ16" s="423">
        <f t="shared" si="28"/>
        <v>0</v>
      </c>
      <c r="IK16" s="423">
        <f t="shared" si="29"/>
        <v>0</v>
      </c>
      <c r="IL16" s="423">
        <f t="shared" si="30"/>
        <v>-1.471162961563839E-5</v>
      </c>
      <c r="IM16" s="423">
        <f t="shared" si="31"/>
        <v>-2.5600960615352722E-6</v>
      </c>
      <c r="IN16" s="423">
        <f t="shared" si="32"/>
        <v>-7.0141720630792523E-6</v>
      </c>
      <c r="IO16" s="423">
        <f t="shared" si="33"/>
        <v>-2.7523300548345039E-6</v>
      </c>
      <c r="IP16" s="423">
        <f t="shared" si="34"/>
        <v>-1.7063573253432791E-6</v>
      </c>
      <c r="IQ16" s="423">
        <f t="shared" si="35"/>
        <v>-6.4907844666941434E-6</v>
      </c>
      <c r="IR16" s="423">
        <f t="shared" si="36"/>
        <v>-9.4571195321541411E-6</v>
      </c>
      <c r="IS16" s="423">
        <f t="shared" si="37"/>
        <v>0</v>
      </c>
      <c r="IT16" s="423">
        <f t="shared" si="38"/>
        <v>-9.1848319996986932E-6</v>
      </c>
      <c r="IU16" s="423">
        <f t="shared" si="39"/>
        <v>0</v>
      </c>
      <c r="IV16" s="423">
        <f t="shared" si="40"/>
        <v>-3.5885711222195212E-6</v>
      </c>
      <c r="IW16" s="423">
        <f t="shared" si="41"/>
        <v>-6.2391835489604078E-6</v>
      </c>
      <c r="IX16" s="423">
        <f t="shared" si="42"/>
        <v>0</v>
      </c>
      <c r="IY16" s="423">
        <f t="shared" si="43"/>
        <v>-1.8593728795289756E-6</v>
      </c>
      <c r="IZ16" s="423">
        <f t="shared" si="44"/>
        <v>0</v>
      </c>
      <c r="JA16" s="423">
        <f t="shared" si="45"/>
        <v>0</v>
      </c>
      <c r="JB16" s="423">
        <f t="shared" si="46"/>
        <v>-1.1778008054811671E-5</v>
      </c>
      <c r="JC16" s="423">
        <f t="shared" si="47"/>
        <v>-1.2484608778141858E-5</v>
      </c>
      <c r="JD16" s="423">
        <f t="shared" si="48"/>
        <v>-4.5955276677826669E-6</v>
      </c>
      <c r="JE16" s="423">
        <f t="shared" si="49"/>
        <v>-8.0826521597348489E-6</v>
      </c>
      <c r="JF16" s="423">
        <f t="shared" si="50"/>
        <v>0</v>
      </c>
      <c r="JG16" s="423">
        <f t="shared" si="51"/>
        <v>-4.4405120034979399E-6</v>
      </c>
      <c r="JH16" s="423">
        <f t="shared" si="52"/>
        <v>-6.1625699242645206E-6</v>
      </c>
      <c r="JI16" s="423">
        <f t="shared" si="53"/>
        <v>-4.412401129144113E-4</v>
      </c>
      <c r="JJ16" s="423">
        <f t="shared" si="54"/>
        <v>-8.2147099560969661E-4</v>
      </c>
      <c r="JK16" s="423">
        <f t="shared" si="55"/>
        <v>0</v>
      </c>
      <c r="JL16" s="423">
        <f t="shared" si="56"/>
        <v>0</v>
      </c>
      <c r="JM16" s="423">
        <f t="shared" si="57"/>
        <v>-1.9403391968847795E-5</v>
      </c>
      <c r="JN16" s="423">
        <f t="shared" si="58"/>
        <v>-2.6350538291027465E-4</v>
      </c>
      <c r="JO16" s="423">
        <f t="shared" si="59"/>
        <v>-5.4544044015213744E-7</v>
      </c>
      <c r="JP16" s="423">
        <f t="shared" si="60"/>
        <v>0</v>
      </c>
      <c r="JQ16" s="423">
        <f t="shared" si="61"/>
        <v>-9.5490521367424428E-6</v>
      </c>
      <c r="JR16" s="423">
        <f t="shared" si="62"/>
        <v>0</v>
      </c>
      <c r="JS16" s="423">
        <f t="shared" si="63"/>
        <v>-1.2214559004238629E-5</v>
      </c>
      <c r="JT16" s="423">
        <f t="shared" si="64"/>
        <v>-5.3530384174723167E-6</v>
      </c>
      <c r="JU16" s="423">
        <f t="shared" si="65"/>
        <v>-3.7190009829035719E-5</v>
      </c>
      <c r="JV16" s="423">
        <f t="shared" si="66"/>
        <v>-9.0494717036542031E-5</v>
      </c>
      <c r="JW16" s="423">
        <f t="shared" si="67"/>
        <v>-2.1998491693148106E-5</v>
      </c>
      <c r="JX16" s="423">
        <f t="shared" si="68"/>
        <v>-1.1137691822879976E-4</v>
      </c>
      <c r="JY16" s="423">
        <f t="shared" si="69"/>
        <v>-2.2599508285061974E-5</v>
      </c>
      <c r="JZ16" s="423">
        <f t="shared" si="70"/>
        <v>0</v>
      </c>
      <c r="KA16" s="423">
        <f t="shared" si="71"/>
        <v>-7.9453011407547283E-5</v>
      </c>
      <c r="KB16" s="423">
        <f t="shared" si="72"/>
        <v>0</v>
      </c>
      <c r="KC16" s="423">
        <f t="shared" si="73"/>
        <v>-1.2547519155945132E-5</v>
      </c>
      <c r="KD16" s="423">
        <f t="shared" si="74"/>
        <v>-6.3763515613564722E-5</v>
      </c>
      <c r="KE16" s="423">
        <f t="shared" si="75"/>
        <v>-2.515780884037457E-5</v>
      </c>
      <c r="KF16" s="423">
        <f t="shared" si="76"/>
        <v>-1.0475529706921922E-5</v>
      </c>
      <c r="KG16" s="423">
        <f t="shared" si="77"/>
        <v>-1.3024925133555464E-5</v>
      </c>
      <c r="KH16" s="423">
        <f t="shared" si="78"/>
        <v>-3.333365296830049E-5</v>
      </c>
      <c r="KI16" s="423">
        <f t="shared" si="79"/>
        <v>-4.9588565283164955E-6</v>
      </c>
      <c r="KJ16" s="423">
        <f t="shared" si="80"/>
        <v>-4.7578365414000239E-6</v>
      </c>
      <c r="KK16" s="423">
        <f t="shared" si="81"/>
        <v>0</v>
      </c>
      <c r="KL16" s="423">
        <f t="shared" si="82"/>
        <v>-4.3162941446800746E-7</v>
      </c>
      <c r="KM16" s="423">
        <f t="shared" si="83"/>
        <v>-6.9318357348438842E-6</v>
      </c>
      <c r="KN16" s="423">
        <f t="shared" si="84"/>
        <v>-3.0418033766886195E-5</v>
      </c>
      <c r="KO16" s="423">
        <f t="shared" si="85"/>
        <v>-1.0230869761133473E-5</v>
      </c>
      <c r="KP16" s="423">
        <f t="shared" si="86"/>
        <v>-2.7350915478308891E-5</v>
      </c>
      <c r="KQ16" s="423">
        <f t="shared" si="87"/>
        <v>-1.4422298549209067E-5</v>
      </c>
      <c r="KR16" s="423">
        <f t="shared" si="88"/>
        <v>-9.8084741740063594E-5</v>
      </c>
      <c r="KS16" s="423">
        <f t="shared" si="89"/>
        <v>-2.4154364438577484E-5</v>
      </c>
      <c r="KT16" s="423">
        <f t="shared" si="90"/>
        <v>-3.5792394649992176E-5</v>
      </c>
      <c r="KU16" s="423">
        <f t="shared" si="91"/>
        <v>-9.965331579219135E-5</v>
      </c>
      <c r="KV16" s="423">
        <f t="shared" si="92"/>
        <v>-4.1906435199995705E-5</v>
      </c>
      <c r="KW16" s="423">
        <f t="shared" si="93"/>
        <v>-4.3374165628495087E-6</v>
      </c>
      <c r="KX16" s="423">
        <f t="shared" si="94"/>
        <v>-3.7947339148481469E-5</v>
      </c>
      <c r="KY16" s="423">
        <f t="shared" si="95"/>
        <v>-1.1132970788101812E-5</v>
      </c>
      <c r="KZ16" s="423">
        <f t="shared" si="96"/>
        <v>0</v>
      </c>
      <c r="LA16" s="423">
        <f t="shared" si="97"/>
        <v>-3.900924557578559E-5</v>
      </c>
      <c r="LB16" s="423">
        <f t="shared" si="98"/>
        <v>-1.1190085643509631E-5</v>
      </c>
      <c r="LC16" s="423">
        <f t="shared" si="99"/>
        <v>-3.9638363951139167E-5</v>
      </c>
      <c r="LD16" s="423">
        <f t="shared" si="100"/>
        <v>-5.2072082470116679E-5</v>
      </c>
      <c r="LE16" s="423">
        <f t="shared" si="101"/>
        <v>-4.9751295386025385E-5</v>
      </c>
      <c r="LF16" s="423">
        <f t="shared" si="102"/>
        <v>-2.4135407944747178E-5</v>
      </c>
      <c r="LG16" s="423">
        <f t="shared" si="103"/>
        <v>-1.7088496313760594E-5</v>
      </c>
      <c r="LH16" s="423">
        <f t="shared" si="104"/>
        <v>-3.3501988867625117E-5</v>
      </c>
      <c r="LI16" s="423">
        <f t="shared" si="105"/>
        <v>-9.1508112526621801E-6</v>
      </c>
      <c r="LJ16" s="423">
        <f t="shared" si="106"/>
        <v>-4.8475819354531569E-6</v>
      </c>
      <c r="LK16" s="423">
        <f t="shared" si="107"/>
        <v>-1.8326707246660331E-4</v>
      </c>
      <c r="LN16" s="424">
        <v>8.3343313917921304E-4</v>
      </c>
      <c r="LO16" s="424">
        <v>1.225246361297517E-3</v>
      </c>
      <c r="LP16" s="424">
        <v>1.8425972617334859E-3</v>
      </c>
      <c r="LQ16" s="424">
        <v>2.4416807691519157E-3</v>
      </c>
      <c r="LR16" s="424">
        <v>0.10127281153754249</v>
      </c>
      <c r="LS16" s="424">
        <v>1.1574884990949671E-3</v>
      </c>
      <c r="LT16" s="424">
        <v>1.0882582049701568</v>
      </c>
      <c r="LU16" s="424">
        <v>1.1819115639642782E-3</v>
      </c>
      <c r="LV16" s="424">
        <v>1.2816285887771429E-3</v>
      </c>
      <c r="LW16" s="424">
        <v>5.5177381026771564E-4</v>
      </c>
      <c r="LX16" s="424">
        <v>1.2434284855160874E-3</v>
      </c>
      <c r="LY16" s="424">
        <v>1.286623071910022E-3</v>
      </c>
      <c r="LZ16" s="424">
        <v>1.0333947091793292E-3</v>
      </c>
      <c r="MA16" s="424">
        <v>1.1997381951534315E-3</v>
      </c>
      <c r="MB16" s="424">
        <v>9.412975491483144E-4</v>
      </c>
      <c r="MC16" s="424">
        <v>1.5237482305472234E-3</v>
      </c>
      <c r="MD16" s="424">
        <v>9.6143280085826904E-4</v>
      </c>
      <c r="ME16" s="424">
        <v>5.8545784069333705E-4</v>
      </c>
      <c r="MF16" s="424">
        <v>8.176186969879012E-4</v>
      </c>
      <c r="MG16" s="424">
        <v>5.3484733475002747E-4</v>
      </c>
      <c r="MH16" s="424">
        <v>5.9729175235289798E-4</v>
      </c>
      <c r="MI16" s="424">
        <v>8.1303775152552721E-4</v>
      </c>
      <c r="MJ16" s="424">
        <v>2.2945334305085768E-3</v>
      </c>
      <c r="MK16" s="424">
        <v>6.3318921360415426E-4</v>
      </c>
      <c r="ML16" s="424">
        <v>6.9079327105614477E-3</v>
      </c>
      <c r="MM16" s="424">
        <v>5.9221753236359009E-4</v>
      </c>
      <c r="MN16" s="424">
        <v>5.605876747942208E-4</v>
      </c>
      <c r="MO16" s="424">
        <v>6.5879195042008642E-4</v>
      </c>
      <c r="MP16" s="424">
        <v>2.2611965775472275E-3</v>
      </c>
      <c r="MQ16" s="424">
        <v>9.1104857641046452E-4</v>
      </c>
      <c r="MR16" s="424">
        <v>4.1100322069676249E-3</v>
      </c>
      <c r="MS16" s="424">
        <v>3.4952126157981796E-4</v>
      </c>
      <c r="MT16" s="424">
        <v>9.5314344155338765E-4</v>
      </c>
      <c r="MU16" s="424">
        <v>2.5389296200560249E-3</v>
      </c>
      <c r="MV16" s="424">
        <v>2.5864092118658578E-3</v>
      </c>
      <c r="MW16" s="424">
        <v>1.814426006001591E-3</v>
      </c>
      <c r="MX16" s="424">
        <v>1.1811150915218692E-3</v>
      </c>
      <c r="MY16" s="424">
        <v>7.6696986393144542E-4</v>
      </c>
      <c r="MZ16" s="424">
        <v>8.808323705595092E-4</v>
      </c>
      <c r="NA16" s="424">
        <v>5.0031801464682057E-4</v>
      </c>
      <c r="NB16" s="424">
        <v>6.4223517099822416E-4</v>
      </c>
      <c r="NC16" s="424">
        <v>7.8328037867614764E-4</v>
      </c>
      <c r="ND16" s="424">
        <v>6.468611430741107E-4</v>
      </c>
      <c r="NE16" s="424">
        <v>1.4658967034797033E-3</v>
      </c>
      <c r="NF16" s="424">
        <v>4.8598160302406842E-4</v>
      </c>
      <c r="NG16" s="424">
        <v>8.4875805273534216E-4</v>
      </c>
      <c r="NH16" s="424">
        <v>8.122227401681461E-4</v>
      </c>
      <c r="NI16" s="424">
        <v>6.3244822580138863E-4</v>
      </c>
      <c r="NJ16" s="424">
        <v>1.0328224522692022E-3</v>
      </c>
      <c r="NK16" s="424">
        <v>4.5139919883297413E-4</v>
      </c>
      <c r="NL16" s="424">
        <v>5.8336595735780357E-4</v>
      </c>
      <c r="NM16" s="424">
        <v>2.3307499119874675E-2</v>
      </c>
      <c r="NN16" s="424">
        <v>3.1336602911052128E-2</v>
      </c>
      <c r="NO16" s="424">
        <v>1.6680586091933766E-3</v>
      </c>
      <c r="NP16" s="424">
        <v>2.9058112283953286E-4</v>
      </c>
      <c r="NQ16" s="424">
        <v>4.121764596487134E-4</v>
      </c>
      <c r="NR16" s="424">
        <v>1.1098809725761617E-3</v>
      </c>
      <c r="NS16" s="424">
        <v>4.2667148362511039E-4</v>
      </c>
      <c r="NT16" s="424">
        <v>3.2798642081877756E-4</v>
      </c>
      <c r="NU16" s="424">
        <v>5.7276093004142643E-4</v>
      </c>
      <c r="NV16" s="424">
        <v>4.8630869849307216E-4</v>
      </c>
      <c r="NW16" s="424">
        <v>8.9953776707178256E-4</v>
      </c>
      <c r="NX16" s="424">
        <v>4.5548227586935996E-4</v>
      </c>
      <c r="NY16" s="424">
        <v>4.8617313518872844E-4</v>
      </c>
      <c r="NZ16" s="424">
        <v>6.751709625316786E-4</v>
      </c>
      <c r="OA16" s="424">
        <v>4.0967175251888321E-4</v>
      </c>
      <c r="OB16" s="424">
        <v>5.820134665919627E-4</v>
      </c>
      <c r="OC16" s="424">
        <v>5.489917255200623E-4</v>
      </c>
      <c r="OD16" s="424">
        <v>1.2588302902891509E-3</v>
      </c>
      <c r="OE16" s="424">
        <v>2.6766920942601977E-4</v>
      </c>
      <c r="OF16" s="424">
        <v>1.5797527238244167E-3</v>
      </c>
      <c r="OG16" s="424">
        <v>4.361453199570219E-4</v>
      </c>
      <c r="OH16" s="424">
        <v>4.0899798524035428E-4</v>
      </c>
      <c r="OI16" s="424">
        <v>4.4377976349873417E-4</v>
      </c>
      <c r="OJ16" s="424">
        <v>3.0011624613024895E-4</v>
      </c>
      <c r="OK16" s="424">
        <v>3.2838764416913153E-4</v>
      </c>
      <c r="OL16" s="424">
        <v>3.1214201674907869E-4</v>
      </c>
      <c r="OM16" s="424">
        <v>3.7146815821818889E-4</v>
      </c>
      <c r="ON16" s="424">
        <v>4.0720365826941806E-4</v>
      </c>
      <c r="OO16" s="424">
        <v>2.1642785654726128E-4</v>
      </c>
      <c r="OP16" s="424">
        <v>2.4198092080311348E-4</v>
      </c>
      <c r="OQ16" s="424">
        <v>1.9233974135500614E-4</v>
      </c>
      <c r="OR16" s="424">
        <v>2.4445919858844667E-4</v>
      </c>
      <c r="OS16" s="424">
        <v>2.4882928153286354E-4</v>
      </c>
      <c r="OT16" s="424">
        <v>3.4484257179277702E-4</v>
      </c>
      <c r="OU16" s="424">
        <v>4.6802252811952778E-4</v>
      </c>
      <c r="OV16" s="424">
        <v>5.4006191306235488E-4</v>
      </c>
      <c r="OW16" s="424">
        <v>3.1838968086807257E-4</v>
      </c>
      <c r="OX16" s="424">
        <v>4.0608149121756779E-4</v>
      </c>
      <c r="OY16" s="424">
        <v>4.6993968168806987E-4</v>
      </c>
      <c r="OZ16" s="424">
        <v>2.9879919694190743E-4</v>
      </c>
      <c r="PA16" s="424">
        <v>3.107320321333069E-4</v>
      </c>
      <c r="PB16" s="424">
        <v>2.8460297545938732E-4</v>
      </c>
      <c r="PC16" s="424">
        <v>4.1013394360308827E-4</v>
      </c>
      <c r="PD16" s="424">
        <v>2.4653398858267515E-4</v>
      </c>
      <c r="PE16" s="424">
        <v>4.2197757625635186E-4</v>
      </c>
      <c r="PF16" s="424">
        <v>3.2037137013784985E-4</v>
      </c>
      <c r="PG16" s="424">
        <v>3.9122570972942815E-4</v>
      </c>
      <c r="PH16" s="424">
        <v>5.1374525868266526E-4</v>
      </c>
      <c r="PI16" s="424">
        <v>6.3406571490565286E-4</v>
      </c>
      <c r="PJ16" s="424">
        <v>7.9904690134007667E-4</v>
      </c>
      <c r="PK16" s="424">
        <v>2.5221870769961648E-4</v>
      </c>
      <c r="PL16" s="424">
        <v>6.0801685645628953E-4</v>
      </c>
      <c r="PM16" s="424">
        <v>2.1840275165439151E-4</v>
      </c>
      <c r="PN16" s="424">
        <v>3.2472411886581392E-4</v>
      </c>
      <c r="PO16" s="424">
        <v>4.8182196732344547E-4</v>
      </c>
    </row>
    <row r="17" spans="1:431" x14ac:dyDescent="0.25">
      <c r="A17" s="210" t="s">
        <v>118</v>
      </c>
      <c r="B17" s="415">
        <f>'Input Output Table'!D13/B$117</f>
        <v>7.3738454308249054E-4</v>
      </c>
      <c r="C17" s="415">
        <f>'Input Output Table'!E13/C$117</f>
        <v>9.11078500631306E-4</v>
      </c>
      <c r="D17" s="415">
        <f>'Input Output Table'!F13/D$117</f>
        <v>1.1487582291800137E-3</v>
      </c>
      <c r="E17" s="415">
        <f>'Input Output Table'!G13/E$117</f>
        <v>5.6662525867035437E-5</v>
      </c>
      <c r="F17" s="415">
        <f>'Input Output Table'!H13/F$117</f>
        <v>1.1840393170844077E-4</v>
      </c>
      <c r="G17" s="415">
        <f>'Input Output Table'!I13/G$117</f>
        <v>2.7310220519419193E-4</v>
      </c>
      <c r="H17" s="415">
        <f>'Input Output Table'!J13/H$117</f>
        <v>9.6839145479025391E-5</v>
      </c>
      <c r="I17" s="415">
        <f>'Input Output Table'!K13/I$117</f>
        <v>0.19629071993502059</v>
      </c>
      <c r="J17" s="415">
        <f>'Input Output Table'!L13/J$117</f>
        <v>1.64796398682206E-3</v>
      </c>
      <c r="K17" s="415">
        <f>'Input Output Table'!M13/K$117</f>
        <v>5.902901133222802E-3</v>
      </c>
      <c r="L17" s="415">
        <f>'Input Output Table'!N13/L$117</f>
        <v>7.5034118882985959E-4</v>
      </c>
      <c r="M17" s="415">
        <f>'Input Output Table'!O13/M$117</f>
        <v>1.7114121072883946E-3</v>
      </c>
      <c r="N17" s="415">
        <f>'Input Output Table'!P13/N$117</f>
        <v>4.1722654735379646E-3</v>
      </c>
      <c r="O17" s="415">
        <f>'Input Output Table'!Q13/O$117</f>
        <v>2.1043294285245803E-2</v>
      </c>
      <c r="P17" s="415">
        <f>'Input Output Table'!R13/P$117</f>
        <v>1.9797539602474986E-2</v>
      </c>
      <c r="Q17" s="415">
        <f>'Input Output Table'!S13/Q$117</f>
        <v>8.0153917477285568E-4</v>
      </c>
      <c r="R17" s="415">
        <f>'Input Output Table'!T13/R$117</f>
        <v>3.3715002269857648E-3</v>
      </c>
      <c r="S17" s="415">
        <f>'Input Output Table'!U13/S$117</f>
        <v>6.3150261660401105E-4</v>
      </c>
      <c r="T17" s="415">
        <f>'Input Output Table'!V13/T$117</f>
        <v>4.1970569007699368E-4</v>
      </c>
      <c r="U17" s="415">
        <f>'Input Output Table'!W13/U$117</f>
        <v>7.2651872295678363E-4</v>
      </c>
      <c r="V17" s="415">
        <f>'Input Output Table'!X13/V$117</f>
        <v>6.3282660977590527E-2</v>
      </c>
      <c r="W17" s="415">
        <f>'Input Output Table'!Y13/W$117</f>
        <v>1.974271668983638E-4</v>
      </c>
      <c r="X17" s="415">
        <f>'Input Output Table'!Z13/X$117</f>
        <v>2.579687830476015E-4</v>
      </c>
      <c r="Y17" s="415">
        <f>'Input Output Table'!AA13/Y$117</f>
        <v>1.5084034718400709E-4</v>
      </c>
      <c r="Z17" s="415">
        <f>'Input Output Table'!AB13/Z$117</f>
        <v>1.0167367470906215E-4</v>
      </c>
      <c r="AA17" s="415">
        <f>'Input Output Table'!AC13/AA$117</f>
        <v>4.2321582501592342E-4</v>
      </c>
      <c r="AB17" s="415">
        <f>'Input Output Table'!AD13/AB$117</f>
        <v>2.6568360503711894E-4</v>
      </c>
      <c r="AC17" s="415">
        <f>'Input Output Table'!AE13/AC$117</f>
        <v>5.858573235528017E-4</v>
      </c>
      <c r="AD17" s="415">
        <f>'Input Output Table'!AF13/AD$117</f>
        <v>3.5193910991225628E-4</v>
      </c>
      <c r="AE17" s="415">
        <f>'Input Output Table'!AG13/AE$117</f>
        <v>1.5339733892631396E-4</v>
      </c>
      <c r="AF17" s="415">
        <f>'Input Output Table'!AH13/AF$117</f>
        <v>5.5217629684006406E-4</v>
      </c>
      <c r="AG17" s="415">
        <f>'Input Output Table'!AI13/AG$117</f>
        <v>2.2496256545815875E-4</v>
      </c>
      <c r="AH17" s="415">
        <f>'Input Output Table'!AJ13/AH$117</f>
        <v>1.5713774425011053E-4</v>
      </c>
      <c r="AI17" s="415">
        <f>'Input Output Table'!AK13/AI$117</f>
        <v>3.3965771398371708E-4</v>
      </c>
      <c r="AJ17" s="415">
        <f>'Input Output Table'!AL13/AJ$117</f>
        <v>1.0324096982118785E-3</v>
      </c>
      <c r="AK17" s="415">
        <f>'Input Output Table'!AM13/AK$117</f>
        <v>3.590852486151977E-3</v>
      </c>
      <c r="AL17" s="415">
        <f>'Input Output Table'!AN13/AL$117</f>
        <v>1.7349688770511586E-4</v>
      </c>
      <c r="AM17" s="415">
        <f>'Input Output Table'!AO13/AM$117</f>
        <v>7.3288454675092237E-4</v>
      </c>
      <c r="AN17" s="415">
        <f>'Input Output Table'!AP13/AN$117</f>
        <v>3.5474071448767278E-5</v>
      </c>
      <c r="AO17" s="415">
        <f>'Input Output Table'!AQ13/AO$117</f>
        <v>2.6882154622371373E-3</v>
      </c>
      <c r="AP17" s="415">
        <f>'Input Output Table'!AR13/AP$117</f>
        <v>1.1755791781112797E-4</v>
      </c>
      <c r="AQ17" s="415">
        <f>'Input Output Table'!AS13/AQ$117</f>
        <v>2.7048070515013492E-4</v>
      </c>
      <c r="AR17" s="415">
        <f>'Input Output Table'!AT13/AR$117</f>
        <v>1.3789668322660085E-4</v>
      </c>
      <c r="AS17" s="415">
        <f>'Input Output Table'!AU13/AS$117</f>
        <v>5.8971296341534545E-5</v>
      </c>
      <c r="AT17" s="415">
        <f>'Input Output Table'!AV13/AT$117</f>
        <v>2.6677728037061946E-4</v>
      </c>
      <c r="AU17" s="415">
        <f>'Input Output Table'!AW13/AU$117</f>
        <v>4.8028859233651848E-5</v>
      </c>
      <c r="AV17" s="415">
        <f>'Input Output Table'!AX13/AV$117</f>
        <v>1.9629025940009738E-4</v>
      </c>
      <c r="AW17" s="415">
        <f>'Input Output Table'!AY13/AW$117</f>
        <v>1.7509226635823748E-4</v>
      </c>
      <c r="AX17" s="415">
        <f>'Input Output Table'!AZ13/AX$117</f>
        <v>5.1838353698972611E-5</v>
      </c>
      <c r="AY17" s="415">
        <f>'Input Output Table'!BA13/AY$117</f>
        <v>2.8981024993572646E-4</v>
      </c>
      <c r="AZ17" s="415">
        <f>'Input Output Table'!BB13/AZ$117</f>
        <v>2.0512812797723209E-4</v>
      </c>
      <c r="BA17" s="415">
        <f>'Input Output Table'!BC13/BA$117</f>
        <v>2.2369248018348005E-4</v>
      </c>
      <c r="BB17" s="415">
        <f>'Input Output Table'!BD13/BB$117</f>
        <v>2.2715768852682298E-4</v>
      </c>
      <c r="BC17" s="415">
        <f>'Input Output Table'!BE13/BC$117</f>
        <v>1.9214720259096624E-4</v>
      </c>
      <c r="BD17" s="415">
        <f>'Input Output Table'!BF13/BD$117</f>
        <v>7.3379815015689001E-5</v>
      </c>
      <c r="BE17" s="415">
        <f>'Input Output Table'!BG13/BE$117</f>
        <v>5.3662610706442981E-4</v>
      </c>
      <c r="BF17" s="415">
        <f>'Input Output Table'!BH13/BF$117</f>
        <v>4.6251921561342769E-5</v>
      </c>
      <c r="BG17" s="415">
        <f>'Input Output Table'!BI13/BG$117</f>
        <v>9.2366137540144072E-5</v>
      </c>
      <c r="BH17" s="415">
        <f>'Input Output Table'!BJ13/BH$117</f>
        <v>2.1668215711143754E-4</v>
      </c>
      <c r="BI17" s="415">
        <f>'Input Output Table'!BK13/BI$117</f>
        <v>2.0419700931935659E-3</v>
      </c>
      <c r="BJ17" s="415">
        <f>'Input Output Table'!BL13/BJ$117</f>
        <v>0</v>
      </c>
      <c r="BK17" s="415">
        <f>'Input Output Table'!BM13/BK$117</f>
        <v>6.3267495331387105E-4</v>
      </c>
      <c r="BL17" s="415">
        <f>'Input Output Table'!BN13/BL$117</f>
        <v>2.3951595332032818E-4</v>
      </c>
      <c r="BM17" s="415">
        <f>'Input Output Table'!BO13/BM$117</f>
        <v>2.5190568354286805E-4</v>
      </c>
      <c r="BN17" s="415">
        <f>'Input Output Table'!BP13/BN$117</f>
        <v>1.0259708452444572E-4</v>
      </c>
      <c r="BO17" s="415">
        <f>'Input Output Table'!BQ13/BO$117</f>
        <v>2.7843435508287509E-4</v>
      </c>
      <c r="BP17" s="415">
        <f>'Input Output Table'!BR13/BP$117</f>
        <v>5.5473273033863392E-4</v>
      </c>
      <c r="BQ17" s="415">
        <f>'Input Output Table'!BS13/BQ$117</f>
        <v>1.2458499366297178E-2</v>
      </c>
      <c r="BR17" s="415">
        <f>'Input Output Table'!BT13/BR$117</f>
        <v>0</v>
      </c>
      <c r="BS17" s="415">
        <f>'Input Output Table'!BU13/BS$117</f>
        <v>1.2345463421313043E-2</v>
      </c>
      <c r="BT17" s="415">
        <f>'Input Output Table'!BV13/BT$117</f>
        <v>0</v>
      </c>
      <c r="BU17" s="415">
        <f>'Input Output Table'!BW13/BU$117</f>
        <v>2.4826901229582589E-4</v>
      </c>
      <c r="BV17" s="415">
        <f>'Input Output Table'!BX13/BV$117</f>
        <v>6.9758723794759723E-4</v>
      </c>
      <c r="BW17" s="415">
        <f>'Input Output Table'!BY13/BW$117</f>
        <v>3.0596593506158329E-4</v>
      </c>
      <c r="BX17" s="415">
        <f>'Input Output Table'!BZ13/BX$117</f>
        <v>2.0468737075050579E-4</v>
      </c>
      <c r="BY17" s="415">
        <f>'Input Output Table'!CA13/BY$117</f>
        <v>2.149766993987322E-4</v>
      </c>
      <c r="BZ17" s="415">
        <f>'Input Output Table'!CB13/BZ$117</f>
        <v>2.293246092372655E-4</v>
      </c>
      <c r="CA17" s="415">
        <f>'Input Output Table'!CC13/CA$117</f>
        <v>2.3685009572150175E-4</v>
      </c>
      <c r="CB17" s="415">
        <f>'Input Output Table'!CD13/CB$117</f>
        <v>5.5057816302632672E-5</v>
      </c>
      <c r="CC17" s="415">
        <f>'Input Output Table'!CE13/CC$117</f>
        <v>2.3288901171969253E-5</v>
      </c>
      <c r="CD17" s="415">
        <f>'Input Output Table'!CF13/CD$117</f>
        <v>5.5505509691027656E-6</v>
      </c>
      <c r="CE17" s="415">
        <f>'Input Output Table'!CG13/CE$117</f>
        <v>8.6013514427433666E-5</v>
      </c>
      <c r="CF17" s="415">
        <f>'Input Output Table'!CH13/CF$117</f>
        <v>1.4712909792993388E-4</v>
      </c>
      <c r="CG17" s="415">
        <f>'Input Output Table'!CI13/CG$117</f>
        <v>1.4475949909326796E-4</v>
      </c>
      <c r="CH17" s="415">
        <f>'Input Output Table'!CJ13/CH$117</f>
        <v>3.1219453617215877E-4</v>
      </c>
      <c r="CI17" s="415">
        <f>'Input Output Table'!CK13/CI$117</f>
        <v>2.2033368006403017E-4</v>
      </c>
      <c r="CJ17" s="415">
        <f>'Input Output Table'!CL13/CJ$117</f>
        <v>6.3667852006754004E-4</v>
      </c>
      <c r="CK17" s="415">
        <f>'Input Output Table'!CM13/CK$117</f>
        <v>3.6314534491910353E-4</v>
      </c>
      <c r="CL17" s="415">
        <f>'Input Output Table'!CN13/CL$117</f>
        <v>5.2077773980825648E-4</v>
      </c>
      <c r="CM17" s="415">
        <f>'Input Output Table'!CO13/CM$117</f>
        <v>1.1131085341024192E-4</v>
      </c>
      <c r="CN17" s="415">
        <f>'Input Output Table'!CP13/CN$117</f>
        <v>4.7896499448210356E-4</v>
      </c>
      <c r="CO17" s="415">
        <f>'Input Output Table'!CQ13/CO$117</f>
        <v>1.3056734320469982E-4</v>
      </c>
      <c r="CP17" s="415">
        <f>'Input Output Table'!CR13/CP$117</f>
        <v>5.4359890282917943E-4</v>
      </c>
      <c r="CQ17" s="415">
        <f>'Input Output Table'!CS13/CQ$117</f>
        <v>4.5593203666001436E-4</v>
      </c>
      <c r="CR17" s="415">
        <f>'Input Output Table'!CT13/CR$117</f>
        <v>2.5130719575564529E-3</v>
      </c>
      <c r="CS17" s="415">
        <f>'Input Output Table'!CU13/CS$117</f>
        <v>6.3455615911269425E-4</v>
      </c>
      <c r="CT17" s="415">
        <f>'Input Output Table'!CV13/CT$117</f>
        <v>1.3391252038700205E-3</v>
      </c>
      <c r="CU17" s="415">
        <f>'Input Output Table'!CW13/CU$117</f>
        <v>1.647825378304736E-3</v>
      </c>
      <c r="CV17" s="415">
        <f>'Input Output Table'!CX13/CV$117</f>
        <v>1.8966982713591002E-3</v>
      </c>
      <c r="CW17" s="415">
        <f>'Input Output Table'!CY13/CW$117</f>
        <v>3.7598088391254032E-4</v>
      </c>
      <c r="CX17" s="415">
        <f>'Input Output Table'!CZ13/CX$117</f>
        <v>1.1142376940287673E-3</v>
      </c>
      <c r="CY17" s="415">
        <f>'Input Output Table'!DA13/CY$117</f>
        <v>1.7421622746821322E-4</v>
      </c>
      <c r="CZ17" s="415">
        <f>'Input Output Table'!DB13/CZ$117</f>
        <v>2.9914304503587167E-3</v>
      </c>
      <c r="DA17" s="415">
        <f>'Input Output Table'!DC13/DA$117</f>
        <v>2.3130879382555003E-4</v>
      </c>
      <c r="DB17" s="415">
        <f>'Input Output Table'!DD13/DB$117</f>
        <v>3.8587979694700166E-4</v>
      </c>
      <c r="DC17" s="415">
        <f>'Input Output Table'!DE13/DC$117</f>
        <v>3.676530353535085E-5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J17" s="423">
        <f t="shared" si="2"/>
        <v>-7.3738454308249054E-4</v>
      </c>
      <c r="HK17" s="423">
        <f t="shared" si="3"/>
        <v>-9.11078500631306E-4</v>
      </c>
      <c r="HL17" s="423">
        <f t="shared" si="4"/>
        <v>-1.1487582291800137E-3</v>
      </c>
      <c r="HM17" s="423">
        <f t="shared" si="5"/>
        <v>-5.6662525867035437E-5</v>
      </c>
      <c r="HN17" s="423">
        <f t="shared" si="6"/>
        <v>-1.1840393170844077E-4</v>
      </c>
      <c r="HO17" s="423">
        <f t="shared" si="7"/>
        <v>-2.7310220519419193E-4</v>
      </c>
      <c r="HP17" s="423">
        <f t="shared" si="8"/>
        <v>-9.6839145479025391E-5</v>
      </c>
      <c r="HQ17" s="423">
        <f t="shared" si="9"/>
        <v>0.80370928006497944</v>
      </c>
      <c r="HR17" s="423">
        <f t="shared" si="10"/>
        <v>-1.64796398682206E-3</v>
      </c>
      <c r="HS17" s="423">
        <f t="shared" si="11"/>
        <v>-5.902901133222802E-3</v>
      </c>
      <c r="HT17" s="423">
        <f t="shared" si="12"/>
        <v>-7.5034118882985959E-4</v>
      </c>
      <c r="HU17" s="423">
        <f t="shared" si="13"/>
        <v>-1.7114121072883946E-3</v>
      </c>
      <c r="HV17" s="423">
        <f t="shared" si="14"/>
        <v>-4.1722654735379646E-3</v>
      </c>
      <c r="HW17" s="423">
        <f t="shared" si="15"/>
        <v>-2.1043294285245803E-2</v>
      </c>
      <c r="HX17" s="423">
        <f t="shared" si="16"/>
        <v>-1.9797539602474986E-2</v>
      </c>
      <c r="HY17" s="423">
        <f t="shared" si="17"/>
        <v>-8.0153917477285568E-4</v>
      </c>
      <c r="HZ17" s="423">
        <f t="shared" si="18"/>
        <v>-3.3715002269857648E-3</v>
      </c>
      <c r="IA17" s="423">
        <f t="shared" si="19"/>
        <v>-6.3150261660401105E-4</v>
      </c>
      <c r="IB17" s="423">
        <f t="shared" si="20"/>
        <v>-4.1970569007699368E-4</v>
      </c>
      <c r="IC17" s="423">
        <f t="shared" si="21"/>
        <v>-7.2651872295678363E-4</v>
      </c>
      <c r="ID17" s="423">
        <f t="shared" si="22"/>
        <v>-6.3282660977590527E-2</v>
      </c>
      <c r="IE17" s="423">
        <f t="shared" si="23"/>
        <v>-1.974271668983638E-4</v>
      </c>
      <c r="IF17" s="423">
        <f t="shared" si="24"/>
        <v>-2.579687830476015E-4</v>
      </c>
      <c r="IG17" s="423">
        <f t="shared" si="25"/>
        <v>-1.5084034718400709E-4</v>
      </c>
      <c r="IH17" s="423">
        <f t="shared" si="26"/>
        <v>-1.0167367470906215E-4</v>
      </c>
      <c r="II17" s="423">
        <f t="shared" si="27"/>
        <v>-4.2321582501592342E-4</v>
      </c>
      <c r="IJ17" s="423">
        <f t="shared" si="28"/>
        <v>-2.6568360503711894E-4</v>
      </c>
      <c r="IK17" s="423">
        <f t="shared" si="29"/>
        <v>-5.858573235528017E-4</v>
      </c>
      <c r="IL17" s="423">
        <f t="shared" si="30"/>
        <v>-3.5193910991225628E-4</v>
      </c>
      <c r="IM17" s="423">
        <f t="shared" si="31"/>
        <v>-1.5339733892631396E-4</v>
      </c>
      <c r="IN17" s="423">
        <f t="shared" si="32"/>
        <v>-5.5217629684006406E-4</v>
      </c>
      <c r="IO17" s="423">
        <f t="shared" si="33"/>
        <v>-2.2496256545815875E-4</v>
      </c>
      <c r="IP17" s="423">
        <f t="shared" si="34"/>
        <v>-1.5713774425011053E-4</v>
      </c>
      <c r="IQ17" s="423">
        <f t="shared" si="35"/>
        <v>-3.3965771398371708E-4</v>
      </c>
      <c r="IR17" s="423">
        <f t="shared" si="36"/>
        <v>-1.0324096982118785E-3</v>
      </c>
      <c r="IS17" s="423">
        <f t="shared" si="37"/>
        <v>-3.590852486151977E-3</v>
      </c>
      <c r="IT17" s="423">
        <f t="shared" si="38"/>
        <v>-1.7349688770511586E-4</v>
      </c>
      <c r="IU17" s="423">
        <f t="shared" si="39"/>
        <v>-7.3288454675092237E-4</v>
      </c>
      <c r="IV17" s="423">
        <f t="shared" si="40"/>
        <v>-3.5474071448767278E-5</v>
      </c>
      <c r="IW17" s="423">
        <f t="shared" si="41"/>
        <v>-2.6882154622371373E-3</v>
      </c>
      <c r="IX17" s="423">
        <f t="shared" si="42"/>
        <v>-1.1755791781112797E-4</v>
      </c>
      <c r="IY17" s="423">
        <f t="shared" si="43"/>
        <v>-2.7048070515013492E-4</v>
      </c>
      <c r="IZ17" s="423">
        <f t="shared" si="44"/>
        <v>-1.3789668322660085E-4</v>
      </c>
      <c r="JA17" s="423">
        <f t="shared" si="45"/>
        <v>-5.8971296341534545E-5</v>
      </c>
      <c r="JB17" s="423">
        <f t="shared" si="46"/>
        <v>-2.6677728037061946E-4</v>
      </c>
      <c r="JC17" s="423">
        <f t="shared" si="47"/>
        <v>-4.8028859233651848E-5</v>
      </c>
      <c r="JD17" s="423">
        <f t="shared" si="48"/>
        <v>-1.9629025940009738E-4</v>
      </c>
      <c r="JE17" s="423">
        <f t="shared" si="49"/>
        <v>-1.7509226635823748E-4</v>
      </c>
      <c r="JF17" s="423">
        <f t="shared" si="50"/>
        <v>-5.1838353698972611E-5</v>
      </c>
      <c r="JG17" s="423">
        <f t="shared" si="51"/>
        <v>-2.8981024993572646E-4</v>
      </c>
      <c r="JH17" s="423">
        <f t="shared" si="52"/>
        <v>-2.0512812797723209E-4</v>
      </c>
      <c r="JI17" s="423">
        <f t="shared" si="53"/>
        <v>-2.2369248018348005E-4</v>
      </c>
      <c r="JJ17" s="423">
        <f t="shared" si="54"/>
        <v>-2.2715768852682298E-4</v>
      </c>
      <c r="JK17" s="423">
        <f t="shared" si="55"/>
        <v>-1.9214720259096624E-4</v>
      </c>
      <c r="JL17" s="423">
        <f t="shared" si="56"/>
        <v>-7.3379815015689001E-5</v>
      </c>
      <c r="JM17" s="423">
        <f t="shared" si="57"/>
        <v>-5.3662610706442981E-4</v>
      </c>
      <c r="JN17" s="423">
        <f t="shared" si="58"/>
        <v>-4.6251921561342769E-5</v>
      </c>
      <c r="JO17" s="423">
        <f t="shared" si="59"/>
        <v>-9.2366137540144072E-5</v>
      </c>
      <c r="JP17" s="423">
        <f t="shared" si="60"/>
        <v>-2.1668215711143754E-4</v>
      </c>
      <c r="JQ17" s="423">
        <f t="shared" si="61"/>
        <v>-2.0419700931935659E-3</v>
      </c>
      <c r="JR17" s="423">
        <f t="shared" si="62"/>
        <v>0</v>
      </c>
      <c r="JS17" s="423">
        <f t="shared" si="63"/>
        <v>-6.3267495331387105E-4</v>
      </c>
      <c r="JT17" s="423">
        <f t="shared" si="64"/>
        <v>-2.3951595332032818E-4</v>
      </c>
      <c r="JU17" s="423">
        <f t="shared" si="65"/>
        <v>-2.5190568354286805E-4</v>
      </c>
      <c r="JV17" s="423">
        <f t="shared" si="66"/>
        <v>-1.0259708452444572E-4</v>
      </c>
      <c r="JW17" s="423">
        <f t="shared" si="67"/>
        <v>-2.7843435508287509E-4</v>
      </c>
      <c r="JX17" s="423">
        <f t="shared" si="68"/>
        <v>-5.5473273033863392E-4</v>
      </c>
      <c r="JY17" s="423">
        <f t="shared" si="69"/>
        <v>-1.2458499366297178E-2</v>
      </c>
      <c r="JZ17" s="423">
        <f t="shared" si="70"/>
        <v>0</v>
      </c>
      <c r="KA17" s="423">
        <f t="shared" si="71"/>
        <v>-1.2345463421313043E-2</v>
      </c>
      <c r="KB17" s="423">
        <f t="shared" si="72"/>
        <v>0</v>
      </c>
      <c r="KC17" s="423">
        <f t="shared" si="73"/>
        <v>-2.4826901229582589E-4</v>
      </c>
      <c r="KD17" s="423">
        <f t="shared" si="74"/>
        <v>-6.9758723794759723E-4</v>
      </c>
      <c r="KE17" s="423">
        <f t="shared" si="75"/>
        <v>-3.0596593506158329E-4</v>
      </c>
      <c r="KF17" s="423">
        <f t="shared" si="76"/>
        <v>-2.0468737075050579E-4</v>
      </c>
      <c r="KG17" s="423">
        <f t="shared" si="77"/>
        <v>-2.149766993987322E-4</v>
      </c>
      <c r="KH17" s="423">
        <f t="shared" si="78"/>
        <v>-2.293246092372655E-4</v>
      </c>
      <c r="KI17" s="423">
        <f t="shared" si="79"/>
        <v>-2.3685009572150175E-4</v>
      </c>
      <c r="KJ17" s="423">
        <f t="shared" si="80"/>
        <v>-5.5057816302632672E-5</v>
      </c>
      <c r="KK17" s="423">
        <f t="shared" si="81"/>
        <v>-2.3288901171969253E-5</v>
      </c>
      <c r="KL17" s="423">
        <f t="shared" si="82"/>
        <v>-5.5505509691027656E-6</v>
      </c>
      <c r="KM17" s="423">
        <f t="shared" si="83"/>
        <v>-8.6013514427433666E-5</v>
      </c>
      <c r="KN17" s="423">
        <f t="shared" si="84"/>
        <v>-1.4712909792993388E-4</v>
      </c>
      <c r="KO17" s="423">
        <f t="shared" si="85"/>
        <v>-1.4475949909326796E-4</v>
      </c>
      <c r="KP17" s="423">
        <f t="shared" si="86"/>
        <v>-3.1219453617215877E-4</v>
      </c>
      <c r="KQ17" s="423">
        <f t="shared" si="87"/>
        <v>-2.2033368006403017E-4</v>
      </c>
      <c r="KR17" s="423">
        <f t="shared" si="88"/>
        <v>-6.3667852006754004E-4</v>
      </c>
      <c r="KS17" s="423">
        <f t="shared" si="89"/>
        <v>-3.6314534491910353E-4</v>
      </c>
      <c r="KT17" s="423">
        <f t="shared" si="90"/>
        <v>-5.2077773980825648E-4</v>
      </c>
      <c r="KU17" s="423">
        <f t="shared" si="91"/>
        <v>-1.1131085341024192E-4</v>
      </c>
      <c r="KV17" s="423">
        <f t="shared" si="92"/>
        <v>-4.7896499448210356E-4</v>
      </c>
      <c r="KW17" s="423">
        <f t="shared" si="93"/>
        <v>-1.3056734320469982E-4</v>
      </c>
      <c r="KX17" s="423">
        <f t="shared" si="94"/>
        <v>-5.4359890282917943E-4</v>
      </c>
      <c r="KY17" s="423">
        <f t="shared" si="95"/>
        <v>-4.5593203666001436E-4</v>
      </c>
      <c r="KZ17" s="423">
        <f t="shared" si="96"/>
        <v>-2.5130719575564529E-3</v>
      </c>
      <c r="LA17" s="423">
        <f t="shared" si="97"/>
        <v>-6.3455615911269425E-4</v>
      </c>
      <c r="LB17" s="423">
        <f t="shared" si="98"/>
        <v>-1.3391252038700205E-3</v>
      </c>
      <c r="LC17" s="423">
        <f t="shared" si="99"/>
        <v>-1.647825378304736E-3</v>
      </c>
      <c r="LD17" s="423">
        <f t="shared" si="100"/>
        <v>-1.8966982713591002E-3</v>
      </c>
      <c r="LE17" s="423">
        <f t="shared" si="101"/>
        <v>-3.7598088391254032E-4</v>
      </c>
      <c r="LF17" s="423">
        <f t="shared" si="102"/>
        <v>-1.1142376940287673E-3</v>
      </c>
      <c r="LG17" s="423">
        <f t="shared" si="103"/>
        <v>-1.7421622746821322E-4</v>
      </c>
      <c r="LH17" s="423">
        <f t="shared" si="104"/>
        <v>-2.9914304503587167E-3</v>
      </c>
      <c r="LI17" s="423">
        <f t="shared" si="105"/>
        <v>-2.3130879382555003E-4</v>
      </c>
      <c r="LJ17" s="423">
        <f t="shared" si="106"/>
        <v>-3.8587979694700166E-4</v>
      </c>
      <c r="LK17" s="423">
        <f t="shared" si="107"/>
        <v>-3.676530353535085E-5</v>
      </c>
      <c r="LN17" s="424">
        <v>4.4217453225967301E-3</v>
      </c>
      <c r="LO17" s="424">
        <v>2.3215891175549105E-3</v>
      </c>
      <c r="LP17" s="424">
        <v>3.1795422285197214E-3</v>
      </c>
      <c r="LQ17" s="424">
        <v>6.2999217549293985E-4</v>
      </c>
      <c r="LR17" s="424">
        <v>3.7871343785690891E-4</v>
      </c>
      <c r="LS17" s="424">
        <v>7.1729544148721415E-4</v>
      </c>
      <c r="LT17" s="424">
        <v>5.0903147048962346E-4</v>
      </c>
      <c r="LU17" s="424">
        <v>1.2469627942029038</v>
      </c>
      <c r="LV17" s="424">
        <v>4.3892189066064187E-3</v>
      </c>
      <c r="LW17" s="424">
        <v>8.5716729989647467E-3</v>
      </c>
      <c r="LX17" s="424">
        <v>3.8809316842386668E-3</v>
      </c>
      <c r="LY17" s="424">
        <v>5.319152518265602E-3</v>
      </c>
      <c r="LZ17" s="424">
        <v>7.9730469684587014E-3</v>
      </c>
      <c r="MA17" s="424">
        <v>3.0021799506710412E-2</v>
      </c>
      <c r="MB17" s="424">
        <v>2.7524896190377561E-2</v>
      </c>
      <c r="MC17" s="424">
        <v>2.4300262012068451E-3</v>
      </c>
      <c r="MD17" s="424">
        <v>1.0109917729134471E-2</v>
      </c>
      <c r="ME17" s="424">
        <v>1.7487353346341114E-3</v>
      </c>
      <c r="MF17" s="424">
        <v>1.0029485656633931E-3</v>
      </c>
      <c r="MG17" s="424">
        <v>1.4935908663453196E-3</v>
      </c>
      <c r="MH17" s="424">
        <v>7.9401302499954196E-2</v>
      </c>
      <c r="MI17" s="424">
        <v>7.2457351295381045E-4</v>
      </c>
      <c r="MJ17" s="424">
        <v>9.1167952944712447E-4</v>
      </c>
      <c r="MK17" s="424">
        <v>7.8186777003825311E-4</v>
      </c>
      <c r="ML17" s="424">
        <v>2.7958635946585825E-4</v>
      </c>
      <c r="MM17" s="424">
        <v>1.2270618689290888E-3</v>
      </c>
      <c r="MN17" s="424">
        <v>1.3820205006789584E-3</v>
      </c>
      <c r="MO17" s="424">
        <v>1.2956539166895887E-3</v>
      </c>
      <c r="MP17" s="424">
        <v>1.0387521685922877E-3</v>
      </c>
      <c r="MQ17" s="424">
        <v>6.794484433525459E-4</v>
      </c>
      <c r="MR17" s="424">
        <v>1.2248356276793235E-3</v>
      </c>
      <c r="MS17" s="424">
        <v>6.6348413342440726E-4</v>
      </c>
      <c r="MT17" s="424">
        <v>6.1220236189809423E-4</v>
      </c>
      <c r="MU17" s="424">
        <v>1.3141752575941926E-3</v>
      </c>
      <c r="MV17" s="424">
        <v>1.898210824035995E-3</v>
      </c>
      <c r="MW17" s="424">
        <v>6.245896156521079E-3</v>
      </c>
      <c r="MX17" s="424">
        <v>7.4820572378822765E-4</v>
      </c>
      <c r="MY17" s="424">
        <v>1.7852675394337367E-3</v>
      </c>
      <c r="MZ17" s="424">
        <v>7.8278829805715499E-4</v>
      </c>
      <c r="NA17" s="424">
        <v>4.3577066021128E-3</v>
      </c>
      <c r="NB17" s="424">
        <v>7.1983843317132009E-4</v>
      </c>
      <c r="NC17" s="424">
        <v>1.0645571163105578E-3</v>
      </c>
      <c r="ND17" s="424">
        <v>9.0797947845253242E-4</v>
      </c>
      <c r="NE17" s="424">
        <v>6.4574015311187833E-4</v>
      </c>
      <c r="NF17" s="424">
        <v>9.2619086103610702E-4</v>
      </c>
      <c r="NG17" s="424">
        <v>1.1758934758668287E-3</v>
      </c>
      <c r="NH17" s="424">
        <v>1.4918695108491278E-3</v>
      </c>
      <c r="NI17" s="424">
        <v>1.1089176626148463E-3</v>
      </c>
      <c r="NJ17" s="424">
        <v>6.192900141105106E-4</v>
      </c>
      <c r="NK17" s="424">
        <v>9.8833023142879837E-4</v>
      </c>
      <c r="NL17" s="424">
        <v>1.1368996828453933E-3</v>
      </c>
      <c r="NM17" s="424">
        <v>8.8653365322568188E-4</v>
      </c>
      <c r="NN17" s="424">
        <v>7.3110154185040456E-4</v>
      </c>
      <c r="NO17" s="424">
        <v>5.8105405636108302E-4</v>
      </c>
      <c r="NP17" s="424">
        <v>3.9301994691433447E-4</v>
      </c>
      <c r="NQ17" s="424">
        <v>1.3792227267080284E-3</v>
      </c>
      <c r="NR17" s="424">
        <v>5.9177491152811231E-4</v>
      </c>
      <c r="NS17" s="424">
        <v>7.1084716498714734E-4</v>
      </c>
      <c r="NT17" s="424">
        <v>8.8703201950869962E-4</v>
      </c>
      <c r="NU17" s="424">
        <v>3.2539482850622351E-3</v>
      </c>
      <c r="NV17" s="424">
        <v>4.2211760227064537E-4</v>
      </c>
      <c r="NW17" s="424">
        <v>1.6094036204729219E-3</v>
      </c>
      <c r="NX17" s="424">
        <v>7.880740507481168E-4</v>
      </c>
      <c r="NY17" s="424">
        <v>8.9784393032470242E-4</v>
      </c>
      <c r="NZ17" s="424">
        <v>5.8506831166077434E-4</v>
      </c>
      <c r="OA17" s="424">
        <v>9.8758681312851649E-4</v>
      </c>
      <c r="OB17" s="424">
        <v>1.1676115018566359E-3</v>
      </c>
      <c r="OC17" s="424">
        <v>1.6766868859220848E-2</v>
      </c>
      <c r="OD17" s="424">
        <v>1.8364319752976882E-3</v>
      </c>
      <c r="OE17" s="424">
        <v>1.6736500272004164E-2</v>
      </c>
      <c r="OF17" s="424">
        <v>8.4456590901246179E-4</v>
      </c>
      <c r="OG17" s="424">
        <v>9.8044491993481715E-4</v>
      </c>
      <c r="OH17" s="424">
        <v>1.6365775808943452E-3</v>
      </c>
      <c r="OI17" s="424">
        <v>8.1367765037196316E-4</v>
      </c>
      <c r="OJ17" s="424">
        <v>6.3992933943062046E-4</v>
      </c>
      <c r="OK17" s="424">
        <v>6.7187009646740587E-4</v>
      </c>
      <c r="OL17" s="424">
        <v>6.6971354745344277E-4</v>
      </c>
      <c r="OM17" s="424">
        <v>8.5528772044006864E-4</v>
      </c>
      <c r="ON17" s="424">
        <v>4.2505914093473381E-4</v>
      </c>
      <c r="OO17" s="424">
        <v>4.183241883366968E-4</v>
      </c>
      <c r="OP17" s="424">
        <v>2.3723018887200859E-4</v>
      </c>
      <c r="OQ17" s="424">
        <v>4.2659367843410833E-4</v>
      </c>
      <c r="OR17" s="424">
        <v>4.1815871610424883E-4</v>
      </c>
      <c r="OS17" s="424">
        <v>7.715669521784896E-4</v>
      </c>
      <c r="OT17" s="424">
        <v>9.3035482706207843E-4</v>
      </c>
      <c r="OU17" s="424">
        <v>8.5780437447089861E-4</v>
      </c>
      <c r="OV17" s="424">
        <v>1.4339573662524923E-3</v>
      </c>
      <c r="OW17" s="424">
        <v>9.8874572974113955E-4</v>
      </c>
      <c r="OX17" s="424">
        <v>1.3648370964656625E-3</v>
      </c>
      <c r="OY17" s="424">
        <v>5.0346729094205751E-4</v>
      </c>
      <c r="OZ17" s="424">
        <v>1.0892816829073467E-3</v>
      </c>
      <c r="PA17" s="424">
        <v>5.7334926289186953E-4</v>
      </c>
      <c r="PB17" s="424">
        <v>1.1321326846796731E-3</v>
      </c>
      <c r="PC17" s="424">
        <v>1.2185095666139465E-3</v>
      </c>
      <c r="PD17" s="424">
        <v>3.7441860236915631E-3</v>
      </c>
      <c r="PE17" s="424">
        <v>1.265347020442236E-3</v>
      </c>
      <c r="PF17" s="424">
        <v>2.1536324915128677E-3</v>
      </c>
      <c r="PG17" s="424">
        <v>2.5938059861303916E-3</v>
      </c>
      <c r="PH17" s="424">
        <v>4.4026482431444016E-3</v>
      </c>
      <c r="PI17" s="424">
        <v>1.2382913765528283E-3</v>
      </c>
      <c r="PJ17" s="424">
        <v>2.1673752184187094E-3</v>
      </c>
      <c r="PK17" s="424">
        <v>6.7732005746032385E-4</v>
      </c>
      <c r="PL17" s="424">
        <v>4.649739534741495E-3</v>
      </c>
      <c r="PM17" s="424">
        <v>6.9343391977721568E-4</v>
      </c>
      <c r="PN17" s="424">
        <v>8.7941440493168879E-4</v>
      </c>
      <c r="PO17" s="424">
        <v>3.3903453397425581E-4</v>
      </c>
    </row>
    <row r="18" spans="1:431" x14ac:dyDescent="0.25">
      <c r="A18" s="210" t="s">
        <v>119</v>
      </c>
      <c r="B18" s="415">
        <f>'Input Output Table'!D14/B$117</f>
        <v>1.1916403160217757E-3</v>
      </c>
      <c r="C18" s="415">
        <f>'Input Output Table'!E14/C$117</f>
        <v>5.5826984045582884E-6</v>
      </c>
      <c r="D18" s="415">
        <f>'Input Output Table'!F14/D$117</f>
        <v>1.8341939466938713E-3</v>
      </c>
      <c r="E18" s="415">
        <f>'Input Output Table'!G14/E$117</f>
        <v>7.9913699055215765E-6</v>
      </c>
      <c r="F18" s="415">
        <f>'Input Output Table'!H14/F$117</f>
        <v>2.0713883481756671E-4</v>
      </c>
      <c r="G18" s="415">
        <f>'Input Output Table'!I14/G$117</f>
        <v>4.1113097060905304E-4</v>
      </c>
      <c r="H18" s="415">
        <f>'Input Output Table'!J14/H$117</f>
        <v>4.0817646831638779E-4</v>
      </c>
      <c r="I18" s="415">
        <f>'Input Output Table'!K14/I$117</f>
        <v>3.4652199155866714E-3</v>
      </c>
      <c r="J18" s="415">
        <f>'Input Output Table'!L14/J$117</f>
        <v>7.359564884382469E-2</v>
      </c>
      <c r="K18" s="415">
        <f>'Input Output Table'!M14/K$117</f>
        <v>2.1714899025655776E-5</v>
      </c>
      <c r="L18" s="415">
        <f>'Input Output Table'!N14/L$117</f>
        <v>2.1046869702057693E-2</v>
      </c>
      <c r="M18" s="415">
        <f>'Input Output Table'!O14/M$117</f>
        <v>1.2216263893359962E-2</v>
      </c>
      <c r="N18" s="415">
        <f>'Input Output Table'!P14/N$117</f>
        <v>2.2622648988107674E-2</v>
      </c>
      <c r="O18" s="415">
        <f>'Input Output Table'!Q14/O$117</f>
        <v>1.4826529821152372E-2</v>
      </c>
      <c r="P18" s="415">
        <f>'Input Output Table'!R14/P$117</f>
        <v>1.0610292980277646E-2</v>
      </c>
      <c r="Q18" s="415">
        <f>'Input Output Table'!S14/Q$117</f>
        <v>8.2653858131739137E-3</v>
      </c>
      <c r="R18" s="415">
        <f>'Input Output Table'!T14/R$117</f>
        <v>2.2017637445878018E-2</v>
      </c>
      <c r="S18" s="415">
        <f>'Input Output Table'!U14/S$117</f>
        <v>5.4221401305412935E-4</v>
      </c>
      <c r="T18" s="415">
        <f>'Input Output Table'!V14/T$117</f>
        <v>5.156011533194553E-4</v>
      </c>
      <c r="U18" s="415">
        <f>'Input Output Table'!W14/U$117</f>
        <v>6.2133085629508553E-4</v>
      </c>
      <c r="V18" s="415">
        <f>'Input Output Table'!X14/V$117</f>
        <v>1.6398408525849408E-5</v>
      </c>
      <c r="W18" s="415">
        <f>'Input Output Table'!Y14/W$117</f>
        <v>4.3694037827560152E-4</v>
      </c>
      <c r="X18" s="415">
        <f>'Input Output Table'!Z14/X$117</f>
        <v>2.7120669474932482E-4</v>
      </c>
      <c r="Y18" s="415">
        <f>'Input Output Table'!AA14/Y$117</f>
        <v>2.5350835114329256E-4</v>
      </c>
      <c r="Z18" s="415">
        <f>'Input Output Table'!AB14/Z$117</f>
        <v>3.2261617227697829E-4</v>
      </c>
      <c r="AA18" s="415">
        <f>'Input Output Table'!AC14/AA$117</f>
        <v>2.8839432664367427E-4</v>
      </c>
      <c r="AB18" s="415">
        <f>'Input Output Table'!AD14/AB$117</f>
        <v>1.8456981881208372E-4</v>
      </c>
      <c r="AC18" s="415">
        <f>'Input Output Table'!AE14/AC$117</f>
        <v>9.8454204765241709E-4</v>
      </c>
      <c r="AD18" s="415">
        <f>'Input Output Table'!AF14/AD$117</f>
        <v>7.5084515725014475E-4</v>
      </c>
      <c r="AE18" s="415">
        <f>'Input Output Table'!AG14/AE$117</f>
        <v>1.5765028091120728E-4</v>
      </c>
      <c r="AF18" s="415">
        <f>'Input Output Table'!AH14/AF$117</f>
        <v>4.3113624643961566E-4</v>
      </c>
      <c r="AG18" s="415">
        <f>'Input Output Table'!AI14/AG$117</f>
        <v>2.1464004208493039E-4</v>
      </c>
      <c r="AH18" s="415">
        <f>'Input Output Table'!AJ14/AH$117</f>
        <v>3.0956698692766708E-4</v>
      </c>
      <c r="AI18" s="415">
        <f>'Input Output Table'!AK14/AI$117</f>
        <v>2.798574532765825E-4</v>
      </c>
      <c r="AJ18" s="415">
        <f>'Input Output Table'!AL14/AJ$117</f>
        <v>9.9861105796002149E-4</v>
      </c>
      <c r="AK18" s="415">
        <f>'Input Output Table'!AM14/AK$117</f>
        <v>2.9257111548516125E-3</v>
      </c>
      <c r="AL18" s="415">
        <f>'Input Output Table'!AN14/AL$117</f>
        <v>3.3340083786460818E-4</v>
      </c>
      <c r="AM18" s="415">
        <f>'Input Output Table'!AO14/AM$117</f>
        <v>6.7174275263049376E-4</v>
      </c>
      <c r="AN18" s="415">
        <f>'Input Output Table'!AP14/AN$117</f>
        <v>4.9390566501136057E-6</v>
      </c>
      <c r="AO18" s="415">
        <f>'Input Output Table'!AQ14/AO$117</f>
        <v>3.7587922751998747E-4</v>
      </c>
      <c r="AP18" s="415">
        <f>'Input Output Table'!AR14/AP$117</f>
        <v>2.2770340373401684E-4</v>
      </c>
      <c r="AQ18" s="415">
        <f>'Input Output Table'!AS14/AQ$117</f>
        <v>3.3523566788685067E-4</v>
      </c>
      <c r="AR18" s="415">
        <f>'Input Output Table'!AT14/AR$117</f>
        <v>2.1375583024007684E-4</v>
      </c>
      <c r="AS18" s="415">
        <f>'Input Output Table'!AU14/AS$117</f>
        <v>6.3468579575563853E-4</v>
      </c>
      <c r="AT18" s="415">
        <f>'Input Output Table'!AV14/AT$117</f>
        <v>4.343947561347999E-4</v>
      </c>
      <c r="AU18" s="415">
        <f>'Input Output Table'!AW14/AU$117</f>
        <v>3.7578994922037062E-4</v>
      </c>
      <c r="AV18" s="415">
        <f>'Input Output Table'!AX14/AV$117</f>
        <v>4.1505352124189185E-4</v>
      </c>
      <c r="AW18" s="415">
        <f>'Input Output Table'!AY14/AW$117</f>
        <v>1.2637315801960702E-4</v>
      </c>
      <c r="AX18" s="415">
        <f>'Input Output Table'!AZ14/AX$117</f>
        <v>7.4638808645500232E-6</v>
      </c>
      <c r="AY18" s="415">
        <f>'Input Output Table'!BA14/AY$117</f>
        <v>2.6476860285373814E-4</v>
      </c>
      <c r="AZ18" s="415">
        <f>'Input Output Table'!BB14/AZ$117</f>
        <v>2.5382380431769635E-4</v>
      </c>
      <c r="BA18" s="415">
        <f>'Input Output Table'!BC14/BA$117</f>
        <v>2.8683365391478556E-4</v>
      </c>
      <c r="BB18" s="415">
        <f>'Input Output Table'!BD14/BB$117</f>
        <v>2.7952704733956842E-4</v>
      </c>
      <c r="BC18" s="415">
        <f>'Input Output Table'!BE14/BC$117</f>
        <v>5.1584220246451213E-6</v>
      </c>
      <c r="BD18" s="415">
        <f>'Input Output Table'!BF14/BD$117</f>
        <v>1.5098703283813515E-4</v>
      </c>
      <c r="BE18" s="415">
        <f>'Input Output Table'!BG14/BE$117</f>
        <v>3.6730336773739975E-4</v>
      </c>
      <c r="BF18" s="415">
        <f>'Input Output Table'!BH14/BF$117</f>
        <v>6.3605372404868609E-6</v>
      </c>
      <c r="BG18" s="415">
        <f>'Input Output Table'!BI14/BG$117</f>
        <v>5.9237444717469273E-5</v>
      </c>
      <c r="BH18" s="415">
        <f>'Input Output Table'!BJ14/BH$117</f>
        <v>3.8798300709640945E-4</v>
      </c>
      <c r="BI18" s="415">
        <f>'Input Output Table'!BK14/BI$117</f>
        <v>4.0660760092888484E-3</v>
      </c>
      <c r="BJ18" s="415">
        <f>'Input Output Table'!BL14/BJ$117</f>
        <v>0</v>
      </c>
      <c r="BK18" s="415">
        <f>'Input Output Table'!BM14/BK$117</f>
        <v>8.3616403711434374E-4</v>
      </c>
      <c r="BL18" s="415">
        <f>'Input Output Table'!BN14/BL$117</f>
        <v>5.3006946675195716E-4</v>
      </c>
      <c r="BM18" s="415">
        <f>'Input Output Table'!BO14/BM$117</f>
        <v>1.3472268768576635E-3</v>
      </c>
      <c r="BN18" s="415">
        <f>'Input Output Table'!BP14/BN$117</f>
        <v>1.0615758976535864E-3</v>
      </c>
      <c r="BO18" s="415">
        <f>'Input Output Table'!BQ14/BO$117</f>
        <v>1.1123065911972394E-3</v>
      </c>
      <c r="BP18" s="415">
        <f>'Input Output Table'!BR14/BP$117</f>
        <v>1.4170617756329778E-3</v>
      </c>
      <c r="BQ18" s="415">
        <f>'Input Output Table'!BS14/BQ$117</f>
        <v>2.3133827522791098E-2</v>
      </c>
      <c r="BR18" s="415">
        <f>'Input Output Table'!BT14/BR$117</f>
        <v>0</v>
      </c>
      <c r="BS18" s="415">
        <f>'Input Output Table'!BU14/BS$117</f>
        <v>2.247775288172818E-2</v>
      </c>
      <c r="BT18" s="415">
        <f>'Input Output Table'!BV14/BT$117</f>
        <v>0</v>
      </c>
      <c r="BU18" s="415">
        <f>'Input Output Table'!BW14/BU$117</f>
        <v>2.8317813821757685E-4</v>
      </c>
      <c r="BV18" s="415">
        <f>'Input Output Table'!BX14/BV$117</f>
        <v>1.4257346868316316E-3</v>
      </c>
      <c r="BW18" s="415">
        <f>'Input Output Table'!BY14/BW$117</f>
        <v>7.4484046033548791E-4</v>
      </c>
      <c r="BX18" s="415">
        <f>'Input Output Table'!BZ14/BX$117</f>
        <v>3.7209330560040364E-4</v>
      </c>
      <c r="BY18" s="415">
        <f>'Input Output Table'!CA14/BY$117</f>
        <v>2.6768403882911746E-4</v>
      </c>
      <c r="BZ18" s="415">
        <f>'Input Output Table'!CB14/BZ$117</f>
        <v>5.1550895319872473E-4</v>
      </c>
      <c r="CA18" s="415">
        <f>'Input Output Table'!CC14/CA$117</f>
        <v>2.111707975655451E-4</v>
      </c>
      <c r="CB18" s="415">
        <f>'Input Output Table'!CD14/CB$117</f>
        <v>7.8044843060913534E-6</v>
      </c>
      <c r="CC18" s="415">
        <f>'Input Output Table'!CE14/CC$117</f>
        <v>3.2343074834800659E-6</v>
      </c>
      <c r="CD18" s="415">
        <f>'Input Output Table'!CF14/CD$117</f>
        <v>8.0049015546993491E-7</v>
      </c>
      <c r="CE18" s="415">
        <f>'Input Output Table'!CG14/CE$117</f>
        <v>3.1487409053594867E-4</v>
      </c>
      <c r="CF18" s="415">
        <f>'Input Output Table'!CH14/CF$117</f>
        <v>1.0353319082271048E-4</v>
      </c>
      <c r="CG18" s="415">
        <f>'Input Output Table'!CI14/CG$117</f>
        <v>3.4930701968663333E-4</v>
      </c>
      <c r="CH18" s="415">
        <f>'Input Output Table'!CJ14/CH$117</f>
        <v>3.473107112180657E-4</v>
      </c>
      <c r="CI18" s="415">
        <f>'Input Output Table'!CK14/CI$117</f>
        <v>6.5486692970717598E-4</v>
      </c>
      <c r="CJ18" s="415">
        <f>'Input Output Table'!CL14/CJ$117</f>
        <v>1.21544636244603E-3</v>
      </c>
      <c r="CK18" s="415">
        <f>'Input Output Table'!CM14/CK$117</f>
        <v>7.6889772221661501E-4</v>
      </c>
      <c r="CL18" s="415">
        <f>'Input Output Table'!CN14/CL$117</f>
        <v>1.0779323947266194E-3</v>
      </c>
      <c r="CM18" s="415">
        <f>'Input Output Table'!CO14/CM$117</f>
        <v>5.3593997164143561E-5</v>
      </c>
      <c r="CN18" s="415">
        <f>'Input Output Table'!CP14/CN$117</f>
        <v>1.0262235051880441E-3</v>
      </c>
      <c r="CO18" s="415">
        <f>'Input Output Table'!CQ14/CO$117</f>
        <v>5.8595206959920795E-4</v>
      </c>
      <c r="CP18" s="415">
        <f>'Input Output Table'!CR14/CP$117</f>
        <v>7.686892764178641E-4</v>
      </c>
      <c r="CQ18" s="415">
        <f>'Input Output Table'!CS14/CQ$117</f>
        <v>1.1462028776398825E-3</v>
      </c>
      <c r="CR18" s="415">
        <f>'Input Output Table'!CT14/CR$117</f>
        <v>8.8616815665728296E-4</v>
      </c>
      <c r="CS18" s="415">
        <f>'Input Output Table'!CU14/CS$117</f>
        <v>3.1981677217388365E-4</v>
      </c>
      <c r="CT18" s="415">
        <f>'Input Output Table'!CV14/CT$117</f>
        <v>1.3494725382545783E-3</v>
      </c>
      <c r="CU18" s="415">
        <f>'Input Output Table'!CW14/CU$117</f>
        <v>8.4915690131423245E-4</v>
      </c>
      <c r="CV18" s="415">
        <f>'Input Output Table'!CX14/CV$117</f>
        <v>2.3890100855995904E-3</v>
      </c>
      <c r="CW18" s="415">
        <f>'Input Output Table'!CY14/CW$117</f>
        <v>7.9068961061317072E-4</v>
      </c>
      <c r="CX18" s="415">
        <f>'Input Output Table'!CZ14/CX$117</f>
        <v>1.5234040170631483E-3</v>
      </c>
      <c r="CY18" s="415">
        <f>'Input Output Table'!DA14/CY$117</f>
        <v>2.1901695059099498E-3</v>
      </c>
      <c r="CZ18" s="415">
        <f>'Input Output Table'!DB14/CZ$117</f>
        <v>1.6941344319209397E-3</v>
      </c>
      <c r="DA18" s="415">
        <f>'Input Output Table'!DC14/DA$117</f>
        <v>1.0314043417521126E-3</v>
      </c>
      <c r="DB18" s="415">
        <f>'Input Output Table'!DD14/DB$117</f>
        <v>2.9839252664770903E-4</v>
      </c>
      <c r="DC18" s="415">
        <f>'Input Output Table'!DE14/DC$117</f>
        <v>4.8151483998973888E-5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J18" s="423">
        <f t="shared" si="2"/>
        <v>-1.1916403160217757E-3</v>
      </c>
      <c r="HK18" s="423">
        <f t="shared" si="3"/>
        <v>-5.5826984045582884E-6</v>
      </c>
      <c r="HL18" s="423">
        <f t="shared" si="4"/>
        <v>-1.8341939466938713E-3</v>
      </c>
      <c r="HM18" s="423">
        <f t="shared" si="5"/>
        <v>-7.9913699055215765E-6</v>
      </c>
      <c r="HN18" s="423">
        <f t="shared" si="6"/>
        <v>-2.0713883481756671E-4</v>
      </c>
      <c r="HO18" s="423">
        <f t="shared" si="7"/>
        <v>-4.1113097060905304E-4</v>
      </c>
      <c r="HP18" s="423">
        <f t="shared" si="8"/>
        <v>-4.0817646831638779E-4</v>
      </c>
      <c r="HQ18" s="423">
        <f t="shared" si="9"/>
        <v>-3.4652199155866714E-3</v>
      </c>
      <c r="HR18" s="423">
        <f t="shared" si="10"/>
        <v>0.92640435115617525</v>
      </c>
      <c r="HS18" s="423">
        <f t="shared" si="11"/>
        <v>-2.1714899025655776E-5</v>
      </c>
      <c r="HT18" s="423">
        <f t="shared" si="12"/>
        <v>-2.1046869702057693E-2</v>
      </c>
      <c r="HU18" s="423">
        <f t="shared" si="13"/>
        <v>-1.2216263893359962E-2</v>
      </c>
      <c r="HV18" s="423">
        <f t="shared" si="14"/>
        <v>-2.2622648988107674E-2</v>
      </c>
      <c r="HW18" s="423">
        <f t="shared" si="15"/>
        <v>-1.4826529821152372E-2</v>
      </c>
      <c r="HX18" s="423">
        <f t="shared" si="16"/>
        <v>-1.0610292980277646E-2</v>
      </c>
      <c r="HY18" s="423">
        <f t="shared" si="17"/>
        <v>-8.2653858131739137E-3</v>
      </c>
      <c r="HZ18" s="423">
        <f t="shared" si="18"/>
        <v>-2.2017637445878018E-2</v>
      </c>
      <c r="IA18" s="423">
        <f t="shared" si="19"/>
        <v>-5.4221401305412935E-4</v>
      </c>
      <c r="IB18" s="423">
        <f t="shared" si="20"/>
        <v>-5.156011533194553E-4</v>
      </c>
      <c r="IC18" s="423">
        <f t="shared" si="21"/>
        <v>-6.2133085629508553E-4</v>
      </c>
      <c r="ID18" s="423">
        <f t="shared" si="22"/>
        <v>-1.6398408525849408E-5</v>
      </c>
      <c r="IE18" s="423">
        <f t="shared" si="23"/>
        <v>-4.3694037827560152E-4</v>
      </c>
      <c r="IF18" s="423">
        <f t="shared" si="24"/>
        <v>-2.7120669474932482E-4</v>
      </c>
      <c r="IG18" s="423">
        <f t="shared" si="25"/>
        <v>-2.5350835114329256E-4</v>
      </c>
      <c r="IH18" s="423">
        <f t="shared" si="26"/>
        <v>-3.2261617227697829E-4</v>
      </c>
      <c r="II18" s="423">
        <f t="shared" si="27"/>
        <v>-2.8839432664367427E-4</v>
      </c>
      <c r="IJ18" s="423">
        <f t="shared" si="28"/>
        <v>-1.8456981881208372E-4</v>
      </c>
      <c r="IK18" s="423">
        <f t="shared" si="29"/>
        <v>-9.8454204765241709E-4</v>
      </c>
      <c r="IL18" s="423">
        <f t="shared" si="30"/>
        <v>-7.5084515725014475E-4</v>
      </c>
      <c r="IM18" s="423">
        <f t="shared" si="31"/>
        <v>-1.5765028091120728E-4</v>
      </c>
      <c r="IN18" s="423">
        <f t="shared" si="32"/>
        <v>-4.3113624643961566E-4</v>
      </c>
      <c r="IO18" s="423">
        <f t="shared" si="33"/>
        <v>-2.1464004208493039E-4</v>
      </c>
      <c r="IP18" s="423">
        <f t="shared" si="34"/>
        <v>-3.0956698692766708E-4</v>
      </c>
      <c r="IQ18" s="423">
        <f t="shared" si="35"/>
        <v>-2.798574532765825E-4</v>
      </c>
      <c r="IR18" s="423">
        <f t="shared" si="36"/>
        <v>-9.9861105796002149E-4</v>
      </c>
      <c r="IS18" s="423">
        <f t="shared" si="37"/>
        <v>-2.9257111548516125E-3</v>
      </c>
      <c r="IT18" s="423">
        <f t="shared" si="38"/>
        <v>-3.3340083786460818E-4</v>
      </c>
      <c r="IU18" s="423">
        <f t="shared" si="39"/>
        <v>-6.7174275263049376E-4</v>
      </c>
      <c r="IV18" s="423">
        <f t="shared" si="40"/>
        <v>-4.9390566501136057E-6</v>
      </c>
      <c r="IW18" s="423">
        <f t="shared" si="41"/>
        <v>-3.7587922751998747E-4</v>
      </c>
      <c r="IX18" s="423">
        <f t="shared" si="42"/>
        <v>-2.2770340373401684E-4</v>
      </c>
      <c r="IY18" s="423">
        <f t="shared" si="43"/>
        <v>-3.3523566788685067E-4</v>
      </c>
      <c r="IZ18" s="423">
        <f t="shared" si="44"/>
        <v>-2.1375583024007684E-4</v>
      </c>
      <c r="JA18" s="423">
        <f t="shared" si="45"/>
        <v>-6.3468579575563853E-4</v>
      </c>
      <c r="JB18" s="423">
        <f t="shared" si="46"/>
        <v>-4.343947561347999E-4</v>
      </c>
      <c r="JC18" s="423">
        <f t="shared" si="47"/>
        <v>-3.7578994922037062E-4</v>
      </c>
      <c r="JD18" s="423">
        <f t="shared" si="48"/>
        <v>-4.1505352124189185E-4</v>
      </c>
      <c r="JE18" s="423">
        <f t="shared" si="49"/>
        <v>-1.2637315801960702E-4</v>
      </c>
      <c r="JF18" s="423">
        <f t="shared" si="50"/>
        <v>-7.4638808645500232E-6</v>
      </c>
      <c r="JG18" s="423">
        <f t="shared" si="51"/>
        <v>-2.6476860285373814E-4</v>
      </c>
      <c r="JH18" s="423">
        <f t="shared" si="52"/>
        <v>-2.5382380431769635E-4</v>
      </c>
      <c r="JI18" s="423">
        <f t="shared" si="53"/>
        <v>-2.8683365391478556E-4</v>
      </c>
      <c r="JJ18" s="423">
        <f t="shared" si="54"/>
        <v>-2.7952704733956842E-4</v>
      </c>
      <c r="JK18" s="423">
        <f t="shared" si="55"/>
        <v>-5.1584220246451213E-6</v>
      </c>
      <c r="JL18" s="423">
        <f t="shared" si="56"/>
        <v>-1.5098703283813515E-4</v>
      </c>
      <c r="JM18" s="423">
        <f t="shared" si="57"/>
        <v>-3.6730336773739975E-4</v>
      </c>
      <c r="JN18" s="423">
        <f t="shared" si="58"/>
        <v>-6.3605372404868609E-6</v>
      </c>
      <c r="JO18" s="423">
        <f t="shared" si="59"/>
        <v>-5.9237444717469273E-5</v>
      </c>
      <c r="JP18" s="423">
        <f t="shared" si="60"/>
        <v>-3.8798300709640945E-4</v>
      </c>
      <c r="JQ18" s="423">
        <f t="shared" si="61"/>
        <v>-4.0660760092888484E-3</v>
      </c>
      <c r="JR18" s="423">
        <f t="shared" si="62"/>
        <v>0</v>
      </c>
      <c r="JS18" s="423">
        <f t="shared" si="63"/>
        <v>-8.3616403711434374E-4</v>
      </c>
      <c r="JT18" s="423">
        <f t="shared" si="64"/>
        <v>-5.3006946675195716E-4</v>
      </c>
      <c r="JU18" s="423">
        <f t="shared" si="65"/>
        <v>-1.3472268768576635E-3</v>
      </c>
      <c r="JV18" s="423">
        <f t="shared" si="66"/>
        <v>-1.0615758976535864E-3</v>
      </c>
      <c r="JW18" s="423">
        <f t="shared" si="67"/>
        <v>-1.1123065911972394E-3</v>
      </c>
      <c r="JX18" s="423">
        <f t="shared" si="68"/>
        <v>-1.4170617756329778E-3</v>
      </c>
      <c r="JY18" s="423">
        <f t="shared" si="69"/>
        <v>-2.3133827522791098E-2</v>
      </c>
      <c r="JZ18" s="423">
        <f t="shared" si="70"/>
        <v>0</v>
      </c>
      <c r="KA18" s="423">
        <f t="shared" si="71"/>
        <v>-2.247775288172818E-2</v>
      </c>
      <c r="KB18" s="423">
        <f t="shared" si="72"/>
        <v>0</v>
      </c>
      <c r="KC18" s="423">
        <f t="shared" si="73"/>
        <v>-2.8317813821757685E-4</v>
      </c>
      <c r="KD18" s="423">
        <f t="shared" si="74"/>
        <v>-1.4257346868316316E-3</v>
      </c>
      <c r="KE18" s="423">
        <f t="shared" si="75"/>
        <v>-7.4484046033548791E-4</v>
      </c>
      <c r="KF18" s="423">
        <f t="shared" si="76"/>
        <v>-3.7209330560040364E-4</v>
      </c>
      <c r="KG18" s="423">
        <f t="shared" si="77"/>
        <v>-2.6768403882911746E-4</v>
      </c>
      <c r="KH18" s="423">
        <f t="shared" si="78"/>
        <v>-5.1550895319872473E-4</v>
      </c>
      <c r="KI18" s="423">
        <f t="shared" si="79"/>
        <v>-2.111707975655451E-4</v>
      </c>
      <c r="KJ18" s="423">
        <f t="shared" si="80"/>
        <v>-7.8044843060913534E-6</v>
      </c>
      <c r="KK18" s="423">
        <f t="shared" si="81"/>
        <v>-3.2343074834800659E-6</v>
      </c>
      <c r="KL18" s="423">
        <f t="shared" si="82"/>
        <v>-8.0049015546993491E-7</v>
      </c>
      <c r="KM18" s="423">
        <f t="shared" si="83"/>
        <v>-3.1487409053594867E-4</v>
      </c>
      <c r="KN18" s="423">
        <f t="shared" si="84"/>
        <v>-1.0353319082271048E-4</v>
      </c>
      <c r="KO18" s="423">
        <f t="shared" si="85"/>
        <v>-3.4930701968663333E-4</v>
      </c>
      <c r="KP18" s="423">
        <f t="shared" si="86"/>
        <v>-3.473107112180657E-4</v>
      </c>
      <c r="KQ18" s="423">
        <f t="shared" si="87"/>
        <v>-6.5486692970717598E-4</v>
      </c>
      <c r="KR18" s="423">
        <f t="shared" si="88"/>
        <v>-1.21544636244603E-3</v>
      </c>
      <c r="KS18" s="423">
        <f t="shared" si="89"/>
        <v>-7.6889772221661501E-4</v>
      </c>
      <c r="KT18" s="423">
        <f t="shared" si="90"/>
        <v>-1.0779323947266194E-3</v>
      </c>
      <c r="KU18" s="423">
        <f t="shared" si="91"/>
        <v>-5.3593997164143561E-5</v>
      </c>
      <c r="KV18" s="423">
        <f t="shared" si="92"/>
        <v>-1.0262235051880441E-3</v>
      </c>
      <c r="KW18" s="423">
        <f t="shared" si="93"/>
        <v>-5.8595206959920795E-4</v>
      </c>
      <c r="KX18" s="423">
        <f t="shared" si="94"/>
        <v>-7.686892764178641E-4</v>
      </c>
      <c r="KY18" s="423">
        <f t="shared" si="95"/>
        <v>-1.1462028776398825E-3</v>
      </c>
      <c r="KZ18" s="423">
        <f t="shared" si="96"/>
        <v>-8.8616815665728296E-4</v>
      </c>
      <c r="LA18" s="423">
        <f t="shared" si="97"/>
        <v>-3.1981677217388365E-4</v>
      </c>
      <c r="LB18" s="423">
        <f t="shared" si="98"/>
        <v>-1.3494725382545783E-3</v>
      </c>
      <c r="LC18" s="423">
        <f t="shared" si="99"/>
        <v>-8.4915690131423245E-4</v>
      </c>
      <c r="LD18" s="423">
        <f t="shared" si="100"/>
        <v>-2.3890100855995904E-3</v>
      </c>
      <c r="LE18" s="423">
        <f t="shared" si="101"/>
        <v>-7.9068961061317072E-4</v>
      </c>
      <c r="LF18" s="423">
        <f t="shared" si="102"/>
        <v>-1.5234040170631483E-3</v>
      </c>
      <c r="LG18" s="423">
        <f t="shared" si="103"/>
        <v>-2.1901695059099498E-3</v>
      </c>
      <c r="LH18" s="423">
        <f t="shared" si="104"/>
        <v>-1.6941344319209397E-3</v>
      </c>
      <c r="LI18" s="423">
        <f t="shared" si="105"/>
        <v>-1.0314043417521126E-3</v>
      </c>
      <c r="LJ18" s="423">
        <f t="shared" si="106"/>
        <v>-2.9839252664770903E-4</v>
      </c>
      <c r="LK18" s="423">
        <f t="shared" si="107"/>
        <v>-4.8151483998973888E-5</v>
      </c>
      <c r="LN18" s="424">
        <v>3.831931569526173E-3</v>
      </c>
      <c r="LO18" s="424">
        <v>1.0068093370115734E-3</v>
      </c>
      <c r="LP18" s="424">
        <v>3.2774050896070537E-3</v>
      </c>
      <c r="LQ18" s="424">
        <v>6.7515906662051156E-4</v>
      </c>
      <c r="LR18" s="424">
        <v>5.5634788181369162E-4</v>
      </c>
      <c r="LS18" s="424">
        <v>9.4773713526625732E-4</v>
      </c>
      <c r="LT18" s="424">
        <v>9.7328877664473333E-4</v>
      </c>
      <c r="LU18" s="424">
        <v>7.4617517468434386E-3</v>
      </c>
      <c r="LV18" s="424">
        <v>1.0816677451947199</v>
      </c>
      <c r="LW18" s="424">
        <v>1.0855618684058822E-3</v>
      </c>
      <c r="LX18" s="424">
        <v>2.7837730952054707E-2</v>
      </c>
      <c r="LY18" s="424">
        <v>1.7282234544338044E-2</v>
      </c>
      <c r="LZ18" s="424">
        <v>2.8548611137538243E-2</v>
      </c>
      <c r="MA18" s="424">
        <v>1.9722505815301914E-2</v>
      </c>
      <c r="MB18" s="424">
        <v>1.603451646069956E-2</v>
      </c>
      <c r="MC18" s="424">
        <v>1.1068730697535157E-2</v>
      </c>
      <c r="MD18" s="424">
        <v>2.8246614806433534E-2</v>
      </c>
      <c r="ME18" s="424">
        <v>1.6794907062122511E-3</v>
      </c>
      <c r="MF18" s="424">
        <v>1.197317066711682E-3</v>
      </c>
      <c r="MG18" s="424">
        <v>1.4305651793895255E-3</v>
      </c>
      <c r="MH18" s="424">
        <v>1.054376379876995E-3</v>
      </c>
      <c r="MI18" s="424">
        <v>1.0744798510623017E-3</v>
      </c>
      <c r="MJ18" s="424">
        <v>1.1741052872275553E-3</v>
      </c>
      <c r="MK18" s="424">
        <v>1.0806670123129896E-3</v>
      </c>
      <c r="ML18" s="424">
        <v>5.6716372704388091E-4</v>
      </c>
      <c r="MM18" s="424">
        <v>1.1939525119403686E-3</v>
      </c>
      <c r="MN18" s="424">
        <v>1.7208041718656207E-3</v>
      </c>
      <c r="MO18" s="424">
        <v>1.8475262102156682E-3</v>
      </c>
      <c r="MP18" s="424">
        <v>1.6309970717992E-3</v>
      </c>
      <c r="MQ18" s="424">
        <v>8.5887514832997931E-4</v>
      </c>
      <c r="MR18" s="424">
        <v>1.1925531389396285E-3</v>
      </c>
      <c r="MS18" s="424">
        <v>7.7534387081194345E-4</v>
      </c>
      <c r="MT18" s="424">
        <v>8.8544895917087483E-4</v>
      </c>
      <c r="MU18" s="424">
        <v>1.3268266524765089E-3</v>
      </c>
      <c r="MV18" s="424">
        <v>1.8690938550406477E-3</v>
      </c>
      <c r="MW18" s="424">
        <v>5.1133955339733687E-3</v>
      </c>
      <c r="MX18" s="424">
        <v>1.0829132754214786E-3</v>
      </c>
      <c r="MY18" s="424">
        <v>1.5346536330106254E-3</v>
      </c>
      <c r="MZ18" s="424">
        <v>8.3463794939735874E-4</v>
      </c>
      <c r="NA18" s="424">
        <v>1.2872925187012297E-3</v>
      </c>
      <c r="NB18" s="424">
        <v>9.6228143661378641E-4</v>
      </c>
      <c r="NC18" s="424">
        <v>1.2282758210904021E-3</v>
      </c>
      <c r="ND18" s="424">
        <v>1.112267528680656E-3</v>
      </c>
      <c r="NE18" s="424">
        <v>1.364500585725018E-3</v>
      </c>
      <c r="NF18" s="424">
        <v>1.0921338610223631E-3</v>
      </c>
      <c r="NG18" s="424">
        <v>1.3968267851516638E-3</v>
      </c>
      <c r="NH18" s="424">
        <v>1.4650885435435876E-3</v>
      </c>
      <c r="NI18" s="424">
        <v>1.0098933731811184E-3</v>
      </c>
      <c r="NJ18" s="424">
        <v>5.8789146031297621E-4</v>
      </c>
      <c r="NK18" s="424">
        <v>9.3691480053613723E-4</v>
      </c>
      <c r="NL18" s="424">
        <v>1.2598083896371455E-3</v>
      </c>
      <c r="NM18" s="424">
        <v>1.0692480414495964E-3</v>
      </c>
      <c r="NN18" s="424">
        <v>8.7562307993820164E-4</v>
      </c>
      <c r="NO18" s="424">
        <v>4.1837500405196289E-4</v>
      </c>
      <c r="NP18" s="424">
        <v>5.0022312811851205E-4</v>
      </c>
      <c r="NQ18" s="424">
        <v>1.2579468755229157E-3</v>
      </c>
      <c r="NR18" s="424">
        <v>6.8902771958574607E-4</v>
      </c>
      <c r="NS18" s="424">
        <v>7.7293002152089218E-4</v>
      </c>
      <c r="NT18" s="424">
        <v>9.4819955996478834E-4</v>
      </c>
      <c r="NU18" s="424">
        <v>5.430073345708622E-3</v>
      </c>
      <c r="NV18" s="424">
        <v>7.7211740350319918E-4</v>
      </c>
      <c r="NW18" s="424">
        <v>2.19210752898169E-3</v>
      </c>
      <c r="NX18" s="424">
        <v>1.2224765811051691E-3</v>
      </c>
      <c r="NY18" s="424">
        <v>2.5308006649264157E-3</v>
      </c>
      <c r="NZ18" s="424">
        <v>1.815736660075014E-3</v>
      </c>
      <c r="OA18" s="424">
        <v>2.2963133682195346E-3</v>
      </c>
      <c r="OB18" s="424">
        <v>2.1644159646304504E-3</v>
      </c>
      <c r="OC18" s="424">
        <v>2.6708984313867503E-2</v>
      </c>
      <c r="OD18" s="424">
        <v>7.4640690453832322E-3</v>
      </c>
      <c r="OE18" s="424">
        <v>2.6188351815292447E-2</v>
      </c>
      <c r="OF18" s="424">
        <v>2.9475917319569498E-3</v>
      </c>
      <c r="OG18" s="424">
        <v>1.2186788059007946E-3</v>
      </c>
      <c r="OH18" s="424">
        <v>2.5803410357129572E-3</v>
      </c>
      <c r="OI18" s="424">
        <v>1.3624390209678483E-3</v>
      </c>
      <c r="OJ18" s="424">
        <v>9.1319073640033061E-4</v>
      </c>
      <c r="OK18" s="424">
        <v>8.034529352423371E-4</v>
      </c>
      <c r="OL18" s="424">
        <v>1.1068606294191599E-3</v>
      </c>
      <c r="OM18" s="424">
        <v>9.7451040063484512E-4</v>
      </c>
      <c r="ON18" s="424">
        <v>5.2126384896961878E-4</v>
      </c>
      <c r="OO18" s="424">
        <v>4.6237944127871302E-4</v>
      </c>
      <c r="OP18" s="424">
        <v>3.5444358108331956E-4</v>
      </c>
      <c r="OQ18" s="424">
        <v>7.572565857236073E-4</v>
      </c>
      <c r="OR18" s="424">
        <v>4.2407814973859228E-4</v>
      </c>
      <c r="OS18" s="424">
        <v>1.1183634265276472E-3</v>
      </c>
      <c r="OT18" s="424">
        <v>9.9264054572114984E-4</v>
      </c>
      <c r="OU18" s="424">
        <v>1.3491650788101247E-3</v>
      </c>
      <c r="OV18" s="424">
        <v>2.1894128458155139E-3</v>
      </c>
      <c r="OW18" s="424">
        <v>1.497196860116152E-3</v>
      </c>
      <c r="OX18" s="424">
        <v>1.9486803333844582E-3</v>
      </c>
      <c r="OY18" s="424">
        <v>5.4671136435146476E-4</v>
      </c>
      <c r="OZ18" s="424">
        <v>1.7858426450783253E-3</v>
      </c>
      <c r="PA18" s="424">
        <v>1.3146742633452951E-3</v>
      </c>
      <c r="PB18" s="424">
        <v>1.4183206658575709E-3</v>
      </c>
      <c r="PC18" s="424">
        <v>2.152967614147972E-3</v>
      </c>
      <c r="PD18" s="424">
        <v>1.554294986464397E-3</v>
      </c>
      <c r="PE18" s="424">
        <v>8.9955603301643055E-4</v>
      </c>
      <c r="PF18" s="424">
        <v>2.0404285735786056E-3</v>
      </c>
      <c r="PG18" s="424">
        <v>1.4981384083033874E-3</v>
      </c>
      <c r="PH18" s="424">
        <v>4.8638175103996638E-3</v>
      </c>
      <c r="PI18" s="424">
        <v>1.8162668663202946E-3</v>
      </c>
      <c r="PJ18" s="424">
        <v>2.5990646814926933E-3</v>
      </c>
      <c r="PK18" s="424">
        <v>3.0580368810439722E-3</v>
      </c>
      <c r="PL18" s="424">
        <v>3.0340293279242339E-3</v>
      </c>
      <c r="PM18" s="424">
        <v>1.7400452285677526E-3</v>
      </c>
      <c r="PN18" s="424">
        <v>8.5206020035381695E-4</v>
      </c>
      <c r="PO18" s="424">
        <v>3.9244091075306257E-4</v>
      </c>
    </row>
    <row r="19" spans="1:431" x14ac:dyDescent="0.25">
      <c r="A19" s="210" t="s">
        <v>120</v>
      </c>
      <c r="B19" s="415">
        <f>'Input Output Table'!D15/B$117</f>
        <v>2.3310986842130444E-4</v>
      </c>
      <c r="C19" s="415">
        <f>'Input Output Table'!E15/C$117</f>
        <v>1.5503553578550103E-5</v>
      </c>
      <c r="D19" s="415">
        <f>'Input Output Table'!F15/D$117</f>
        <v>1.0055244454253285E-4</v>
      </c>
      <c r="E19" s="415">
        <f>'Input Output Table'!G15/E$117</f>
        <v>1.2445852063242325E-5</v>
      </c>
      <c r="F19" s="415">
        <f>'Input Output Table'!H15/F$117</f>
        <v>1.9901718547547483E-5</v>
      </c>
      <c r="G19" s="415">
        <f>'Input Output Table'!I15/G$117</f>
        <v>1.0985018302995259E-5</v>
      </c>
      <c r="H19" s="415">
        <f>'Input Output Table'!J15/H$117</f>
        <v>1.8411413960719467E-5</v>
      </c>
      <c r="I19" s="415">
        <f>'Input Output Table'!K15/I$117</f>
        <v>9.143411547304608E-4</v>
      </c>
      <c r="J19" s="415">
        <f>'Input Output Table'!L15/J$117</f>
        <v>3.4596834581451063E-3</v>
      </c>
      <c r="K19" s="415">
        <f>'Input Output Table'!M15/K$117</f>
        <v>2.4590658930588118E-2</v>
      </c>
      <c r="L19" s="415">
        <f>'Input Output Table'!N15/L$117</f>
        <v>1.1939514086879419E-3</v>
      </c>
      <c r="M19" s="415">
        <f>'Input Output Table'!O15/M$117</f>
        <v>1.7213196872484665E-3</v>
      </c>
      <c r="N19" s="415">
        <f>'Input Output Table'!P15/N$117</f>
        <v>2.0725888114333612E-3</v>
      </c>
      <c r="O19" s="415">
        <f>'Input Output Table'!Q15/O$117</f>
        <v>2.5266882289017251E-4</v>
      </c>
      <c r="P19" s="415">
        <f>'Input Output Table'!R15/P$117</f>
        <v>4.6442345885949234E-3</v>
      </c>
      <c r="Q19" s="415">
        <f>'Input Output Table'!S15/Q$117</f>
        <v>5.6999319153275843E-5</v>
      </c>
      <c r="R19" s="415">
        <f>'Input Output Table'!T15/R$117</f>
        <v>1.1865772155570481E-4</v>
      </c>
      <c r="S19" s="415">
        <f>'Input Output Table'!U15/S$117</f>
        <v>1.5852033476486408E-5</v>
      </c>
      <c r="T19" s="415">
        <f>'Input Output Table'!V15/T$117</f>
        <v>1.4732454030960685E-5</v>
      </c>
      <c r="U19" s="415">
        <f>'Input Output Table'!W15/U$117</f>
        <v>1.7717576987978927E-5</v>
      </c>
      <c r="V19" s="415">
        <f>'Input Output Table'!X15/V$117</f>
        <v>7.5830345265673904E-5</v>
      </c>
      <c r="W19" s="415">
        <f>'Input Output Table'!Y15/W$117</f>
        <v>1.0197699159843763E-5</v>
      </c>
      <c r="X19" s="415">
        <f>'Input Output Table'!Z15/X$117</f>
        <v>1.6603240361986676E-5</v>
      </c>
      <c r="Y19" s="415">
        <f>'Input Output Table'!AA15/Y$117</f>
        <v>1.0767056278713235E-5</v>
      </c>
      <c r="Z19" s="415">
        <f>'Input Output Table'!AB15/Z$117</f>
        <v>1.1102938442862554E-4</v>
      </c>
      <c r="AA19" s="415">
        <f>'Input Output Table'!AC15/AA$117</f>
        <v>3.1521449449535381E-3</v>
      </c>
      <c r="AB19" s="415">
        <f>'Input Output Table'!AD15/AB$117</f>
        <v>7.9596111636110129E-4</v>
      </c>
      <c r="AC19" s="415">
        <f>'Input Output Table'!AE15/AC$117</f>
        <v>3.3849023796232817E-4</v>
      </c>
      <c r="AD19" s="415">
        <f>'Input Output Table'!AF15/AD$117</f>
        <v>2.6841322174869146E-4</v>
      </c>
      <c r="AE19" s="415">
        <f>'Input Output Table'!AG15/AE$117</f>
        <v>3.1600881916107046E-4</v>
      </c>
      <c r="AF19" s="415">
        <f>'Input Output Table'!AH15/AF$117</f>
        <v>3.1046164896821438E-5</v>
      </c>
      <c r="AG19" s="415">
        <f>'Input Output Table'!AI15/AG$117</f>
        <v>4.3720616289005446E-5</v>
      </c>
      <c r="AH19" s="415">
        <f>'Input Output Table'!AJ15/AH$117</f>
        <v>1.2754591281141555E-5</v>
      </c>
      <c r="AI19" s="415">
        <f>'Input Output Table'!AK15/AI$117</f>
        <v>2.0538379843876004E-5</v>
      </c>
      <c r="AJ19" s="415">
        <f>'Input Output Table'!AL15/AJ$117</f>
        <v>3.062732166838073E-5</v>
      </c>
      <c r="AK19" s="415">
        <f>'Input Output Table'!AM15/AK$117</f>
        <v>4.432242673969334E-5</v>
      </c>
      <c r="AL19" s="415">
        <f>'Input Output Table'!AN15/AL$117</f>
        <v>9.52857268699849E-6</v>
      </c>
      <c r="AM19" s="415">
        <f>'Input Output Table'!AO15/AM$117</f>
        <v>1.5173906130949988E-5</v>
      </c>
      <c r="AN19" s="415">
        <f>'Input Output Table'!AP15/AN$117</f>
        <v>7.4870168301417822E-6</v>
      </c>
      <c r="AO19" s="415">
        <f>'Input Output Table'!AQ15/AO$117</f>
        <v>1.3405370587890749E-5</v>
      </c>
      <c r="AP19" s="415">
        <f>'Input Output Table'!AR15/AP$117</f>
        <v>9.4713395627019578E-6</v>
      </c>
      <c r="AQ19" s="415">
        <f>'Input Output Table'!AS15/AQ$117</f>
        <v>9.1223363338026665E-6</v>
      </c>
      <c r="AR19" s="415">
        <f>'Input Output Table'!AT15/AR$117</f>
        <v>2.0005936204623075E-5</v>
      </c>
      <c r="AS19" s="415">
        <f>'Input Output Table'!AU15/AS$117</f>
        <v>1.7506996429497017E-5</v>
      </c>
      <c r="AT19" s="415">
        <f>'Input Output Table'!AV15/AT$117</f>
        <v>1.0973650999595517E-5</v>
      </c>
      <c r="AU19" s="415">
        <f>'Input Output Table'!AW15/AU$117</f>
        <v>1.3835278956191556E-5</v>
      </c>
      <c r="AV19" s="415">
        <f>'Input Output Table'!AX15/AV$117</f>
        <v>1.1525015399713296E-5</v>
      </c>
      <c r="AW19" s="415">
        <f>'Input Output Table'!AY15/AW$117</f>
        <v>1.031830391149637E-5</v>
      </c>
      <c r="AX19" s="415">
        <f>'Input Output Table'!AZ15/AX$117</f>
        <v>1.1456537649420253E-5</v>
      </c>
      <c r="AY19" s="415">
        <f>'Input Output Table'!BA15/AY$117</f>
        <v>5.9323787774879602E-6</v>
      </c>
      <c r="AZ19" s="415">
        <f>'Input Output Table'!BB15/AZ$117</f>
        <v>1.6948202317200859E-5</v>
      </c>
      <c r="BA19" s="415">
        <f>'Input Output Table'!BC15/BA$117</f>
        <v>3.2052708207222451E-5</v>
      </c>
      <c r="BB19" s="415">
        <f>'Input Output Table'!BD15/BB$117</f>
        <v>2.8152650211937797E-5</v>
      </c>
      <c r="BC19" s="415">
        <f>'Input Output Table'!BE15/BC$117</f>
        <v>5.799420732787175E-6</v>
      </c>
      <c r="BD19" s="415">
        <f>'Input Output Table'!BF15/BD$117</f>
        <v>1.9651800185327174E-5</v>
      </c>
      <c r="BE19" s="415">
        <f>'Input Output Table'!BG15/BE$117</f>
        <v>5.3398514806616633E-5</v>
      </c>
      <c r="BF19" s="415">
        <f>'Input Output Table'!BH15/BF$117</f>
        <v>2.7012991725646362E-5</v>
      </c>
      <c r="BG19" s="415">
        <f>'Input Output Table'!BI15/BG$117</f>
        <v>2.5064188047919998E-5</v>
      </c>
      <c r="BH19" s="415">
        <f>'Input Output Table'!BJ15/BH$117</f>
        <v>3.4684066117937936E-5</v>
      </c>
      <c r="BI19" s="415">
        <f>'Input Output Table'!BK15/BI$117</f>
        <v>1.8810739405055092E-4</v>
      </c>
      <c r="BJ19" s="415">
        <f>'Input Output Table'!BL15/BJ$117</f>
        <v>0</v>
      </c>
      <c r="BK19" s="415">
        <f>'Input Output Table'!BM15/BK$117</f>
        <v>2.9740545055624959E-5</v>
      </c>
      <c r="BL19" s="415">
        <f>'Input Output Table'!BN15/BL$117</f>
        <v>1.5143767481933219E-5</v>
      </c>
      <c r="BM19" s="415">
        <f>'Input Output Table'!BO15/BM$117</f>
        <v>1.5032027010032292E-4</v>
      </c>
      <c r="BN19" s="415">
        <f>'Input Output Table'!BP15/BN$117</f>
        <v>4.7111003046447097E-5</v>
      </c>
      <c r="BO19" s="415">
        <f>'Input Output Table'!BQ15/BO$117</f>
        <v>4.4112174010812684E-5</v>
      </c>
      <c r="BP19" s="415">
        <f>'Input Output Table'!BR15/BP$117</f>
        <v>6.6504109384075169E-4</v>
      </c>
      <c r="BQ19" s="415">
        <f>'Input Output Table'!BS15/BQ$117</f>
        <v>9.4956817743082104E-4</v>
      </c>
      <c r="BR19" s="415">
        <f>'Input Output Table'!BT15/BR$117</f>
        <v>0</v>
      </c>
      <c r="BS19" s="415">
        <f>'Input Output Table'!BU15/BS$117</f>
        <v>7.1273937731981482E-4</v>
      </c>
      <c r="BT19" s="415">
        <f>'Input Output Table'!BV15/BT$117</f>
        <v>0</v>
      </c>
      <c r="BU19" s="415">
        <f>'Input Output Table'!BW15/BU$117</f>
        <v>5.3372291371440006E-5</v>
      </c>
      <c r="BV19" s="415">
        <f>'Input Output Table'!BX15/BV$117</f>
        <v>1.1602491279334502E-4</v>
      </c>
      <c r="BW19" s="415">
        <f>'Input Output Table'!BY15/BW$117</f>
        <v>2.4284796962995231E-5</v>
      </c>
      <c r="BX19" s="415">
        <f>'Input Output Table'!BZ15/BX$117</f>
        <v>2.3447621890965815E-5</v>
      </c>
      <c r="BY19" s="415">
        <f>'Input Output Table'!CA15/BY$117</f>
        <v>1.5939577520053865E-5</v>
      </c>
      <c r="BZ19" s="415">
        <f>'Input Output Table'!CB15/BZ$117</f>
        <v>2.1968554040878639E-5</v>
      </c>
      <c r="CA19" s="415">
        <f>'Input Output Table'!CC15/CA$117</f>
        <v>3.6799233164077406E-5</v>
      </c>
      <c r="CB19" s="415">
        <f>'Input Output Table'!CD15/CB$117</f>
        <v>9.421560453196234E-6</v>
      </c>
      <c r="CC19" s="415">
        <f>'Input Output Table'!CE15/CC$117</f>
        <v>4.3493396077250918E-6</v>
      </c>
      <c r="CD19" s="415">
        <f>'Input Output Table'!CF15/CD$117</f>
        <v>1.2034810668536351E-6</v>
      </c>
      <c r="CE19" s="415">
        <f>'Input Output Table'!CG15/CE$117</f>
        <v>6.1096412765177275E-5</v>
      </c>
      <c r="CF19" s="415">
        <f>'Input Output Table'!CH15/CF$117</f>
        <v>7.9034943337654033E-5</v>
      </c>
      <c r="CG19" s="415">
        <f>'Input Output Table'!CI15/CG$117</f>
        <v>1.3868099468354494E-4</v>
      </c>
      <c r="CH19" s="415">
        <f>'Input Output Table'!CJ15/CH$117</f>
        <v>3.6730113941054334E-5</v>
      </c>
      <c r="CI19" s="415">
        <f>'Input Output Table'!CK15/CI$117</f>
        <v>1.2807193947059683E-4</v>
      </c>
      <c r="CJ19" s="415">
        <f>'Input Output Table'!CL15/CJ$117</f>
        <v>5.9320092440344456E-5</v>
      </c>
      <c r="CK19" s="415">
        <f>'Input Output Table'!CM15/CK$117</f>
        <v>3.6810612198920247E-4</v>
      </c>
      <c r="CL19" s="415">
        <f>'Input Output Table'!CN15/CL$117</f>
        <v>3.0682165471815736E-5</v>
      </c>
      <c r="CM19" s="415">
        <f>'Input Output Table'!CO15/CM$117</f>
        <v>1.3560467974779403E-5</v>
      </c>
      <c r="CN19" s="415">
        <f>'Input Output Table'!CP15/CN$117</f>
        <v>3.4491797787790217E-4</v>
      </c>
      <c r="CO19" s="415">
        <f>'Input Output Table'!CQ15/CO$117</f>
        <v>4.3683238161429104E-5</v>
      </c>
      <c r="CP19" s="415">
        <f>'Input Output Table'!CR15/CP$117</f>
        <v>1.1981693494389336E-4</v>
      </c>
      <c r="CQ19" s="415">
        <f>'Input Output Table'!CS15/CQ$117</f>
        <v>1.6612785497813697E-4</v>
      </c>
      <c r="CR19" s="415">
        <f>'Input Output Table'!CT15/CR$117</f>
        <v>1.265341196939505E-4</v>
      </c>
      <c r="CS19" s="415">
        <f>'Input Output Table'!CU15/CS$117</f>
        <v>2.4481460432707255E-5</v>
      </c>
      <c r="CT19" s="415">
        <f>'Input Output Table'!CV15/CT$117</f>
        <v>2.4565284604750236E-4</v>
      </c>
      <c r="CU19" s="415">
        <f>'Input Output Table'!CW15/CU$117</f>
        <v>6.4420060709474553E-5</v>
      </c>
      <c r="CV19" s="415">
        <f>'Input Output Table'!CX15/CV$117</f>
        <v>3.2349088875855284E-3</v>
      </c>
      <c r="CW19" s="415">
        <f>'Input Output Table'!CY15/CW$117</f>
        <v>1.1721347037439405E-4</v>
      </c>
      <c r="CX19" s="415">
        <f>'Input Output Table'!CZ15/CX$117</f>
        <v>1.3082839583268037E-4</v>
      </c>
      <c r="CY19" s="415">
        <f>'Input Output Table'!DA15/CY$117</f>
        <v>1.6508498590360644E-4</v>
      </c>
      <c r="CZ19" s="415">
        <f>'Input Output Table'!DB15/CZ$117</f>
        <v>1.7797279991793978E-4</v>
      </c>
      <c r="DA19" s="415">
        <f>'Input Output Table'!DC15/DA$117</f>
        <v>1.0633961383563214E-4</v>
      </c>
      <c r="DB19" s="415">
        <f>'Input Output Table'!DD15/DB$117</f>
        <v>1.6427387109657969E-5</v>
      </c>
      <c r="DC19" s="415">
        <f>'Input Output Table'!DE15/DC$117</f>
        <v>8.0628610222891492E-5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J19" s="423">
        <f t="shared" si="2"/>
        <v>-2.3310986842130444E-4</v>
      </c>
      <c r="HK19" s="423">
        <f t="shared" si="3"/>
        <v>-1.5503553578550103E-5</v>
      </c>
      <c r="HL19" s="423">
        <f t="shared" si="4"/>
        <v>-1.0055244454253285E-4</v>
      </c>
      <c r="HM19" s="423">
        <f t="shared" si="5"/>
        <v>-1.2445852063242325E-5</v>
      </c>
      <c r="HN19" s="423">
        <f t="shared" si="6"/>
        <v>-1.9901718547547483E-5</v>
      </c>
      <c r="HO19" s="423">
        <f t="shared" si="7"/>
        <v>-1.0985018302995259E-5</v>
      </c>
      <c r="HP19" s="423">
        <f t="shared" si="8"/>
        <v>-1.8411413960719467E-5</v>
      </c>
      <c r="HQ19" s="423">
        <f t="shared" si="9"/>
        <v>-9.143411547304608E-4</v>
      </c>
      <c r="HR19" s="423">
        <f t="shared" si="10"/>
        <v>-3.4596834581451063E-3</v>
      </c>
      <c r="HS19" s="423">
        <f t="shared" si="11"/>
        <v>0.97540934106941191</v>
      </c>
      <c r="HT19" s="423">
        <f t="shared" si="12"/>
        <v>-1.1939514086879419E-3</v>
      </c>
      <c r="HU19" s="423">
        <f t="shared" si="13"/>
        <v>-1.7213196872484665E-3</v>
      </c>
      <c r="HV19" s="423">
        <f t="shared" si="14"/>
        <v>-2.0725888114333612E-3</v>
      </c>
      <c r="HW19" s="423">
        <f t="shared" si="15"/>
        <v>-2.5266882289017251E-4</v>
      </c>
      <c r="HX19" s="423">
        <f t="shared" si="16"/>
        <v>-4.6442345885949234E-3</v>
      </c>
      <c r="HY19" s="423">
        <f t="shared" si="17"/>
        <v>-5.6999319153275843E-5</v>
      </c>
      <c r="HZ19" s="423">
        <f t="shared" si="18"/>
        <v>-1.1865772155570481E-4</v>
      </c>
      <c r="IA19" s="423">
        <f t="shared" si="19"/>
        <v>-1.5852033476486408E-5</v>
      </c>
      <c r="IB19" s="423">
        <f t="shared" si="20"/>
        <v>-1.4732454030960685E-5</v>
      </c>
      <c r="IC19" s="423">
        <f t="shared" si="21"/>
        <v>-1.7717576987978927E-5</v>
      </c>
      <c r="ID19" s="423">
        <f t="shared" si="22"/>
        <v>-7.5830345265673904E-5</v>
      </c>
      <c r="IE19" s="423">
        <f t="shared" si="23"/>
        <v>-1.0197699159843763E-5</v>
      </c>
      <c r="IF19" s="423">
        <f t="shared" si="24"/>
        <v>-1.6603240361986676E-5</v>
      </c>
      <c r="IG19" s="423">
        <f t="shared" si="25"/>
        <v>-1.0767056278713235E-5</v>
      </c>
      <c r="IH19" s="423">
        <f t="shared" si="26"/>
        <v>-1.1102938442862554E-4</v>
      </c>
      <c r="II19" s="423">
        <f t="shared" si="27"/>
        <v>-3.1521449449535381E-3</v>
      </c>
      <c r="IJ19" s="423">
        <f t="shared" si="28"/>
        <v>-7.9596111636110129E-4</v>
      </c>
      <c r="IK19" s="423">
        <f t="shared" si="29"/>
        <v>-3.3849023796232817E-4</v>
      </c>
      <c r="IL19" s="423">
        <f t="shared" si="30"/>
        <v>-2.6841322174869146E-4</v>
      </c>
      <c r="IM19" s="423">
        <f t="shared" si="31"/>
        <v>-3.1600881916107046E-4</v>
      </c>
      <c r="IN19" s="423">
        <f t="shared" si="32"/>
        <v>-3.1046164896821438E-5</v>
      </c>
      <c r="IO19" s="423">
        <f t="shared" si="33"/>
        <v>-4.3720616289005446E-5</v>
      </c>
      <c r="IP19" s="423">
        <f t="shared" si="34"/>
        <v>-1.2754591281141555E-5</v>
      </c>
      <c r="IQ19" s="423">
        <f t="shared" si="35"/>
        <v>-2.0538379843876004E-5</v>
      </c>
      <c r="IR19" s="423">
        <f t="shared" si="36"/>
        <v>-3.062732166838073E-5</v>
      </c>
      <c r="IS19" s="423">
        <f t="shared" si="37"/>
        <v>-4.432242673969334E-5</v>
      </c>
      <c r="IT19" s="423">
        <f t="shared" si="38"/>
        <v>-9.52857268699849E-6</v>
      </c>
      <c r="IU19" s="423">
        <f t="shared" si="39"/>
        <v>-1.5173906130949988E-5</v>
      </c>
      <c r="IV19" s="423">
        <f t="shared" si="40"/>
        <v>-7.4870168301417822E-6</v>
      </c>
      <c r="IW19" s="423">
        <f t="shared" si="41"/>
        <v>-1.3405370587890749E-5</v>
      </c>
      <c r="IX19" s="423">
        <f t="shared" si="42"/>
        <v>-9.4713395627019578E-6</v>
      </c>
      <c r="IY19" s="423">
        <f t="shared" si="43"/>
        <v>-9.1223363338026665E-6</v>
      </c>
      <c r="IZ19" s="423">
        <f t="shared" si="44"/>
        <v>-2.0005936204623075E-5</v>
      </c>
      <c r="JA19" s="423">
        <f t="shared" si="45"/>
        <v>-1.7506996429497017E-5</v>
      </c>
      <c r="JB19" s="423">
        <f t="shared" si="46"/>
        <v>-1.0973650999595517E-5</v>
      </c>
      <c r="JC19" s="423">
        <f t="shared" si="47"/>
        <v>-1.3835278956191556E-5</v>
      </c>
      <c r="JD19" s="423">
        <f t="shared" si="48"/>
        <v>-1.1525015399713296E-5</v>
      </c>
      <c r="JE19" s="423">
        <f t="shared" si="49"/>
        <v>-1.031830391149637E-5</v>
      </c>
      <c r="JF19" s="423">
        <f t="shared" si="50"/>
        <v>-1.1456537649420253E-5</v>
      </c>
      <c r="JG19" s="423">
        <f t="shared" si="51"/>
        <v>-5.9323787774879602E-6</v>
      </c>
      <c r="JH19" s="423">
        <f t="shared" si="52"/>
        <v>-1.6948202317200859E-5</v>
      </c>
      <c r="JI19" s="423">
        <f t="shared" si="53"/>
        <v>-3.2052708207222451E-5</v>
      </c>
      <c r="JJ19" s="423">
        <f t="shared" si="54"/>
        <v>-2.8152650211937797E-5</v>
      </c>
      <c r="JK19" s="423">
        <f t="shared" si="55"/>
        <v>-5.799420732787175E-6</v>
      </c>
      <c r="JL19" s="423">
        <f t="shared" si="56"/>
        <v>-1.9651800185327174E-5</v>
      </c>
      <c r="JM19" s="423">
        <f t="shared" si="57"/>
        <v>-5.3398514806616633E-5</v>
      </c>
      <c r="JN19" s="423">
        <f t="shared" si="58"/>
        <v>-2.7012991725646362E-5</v>
      </c>
      <c r="JO19" s="423">
        <f t="shared" si="59"/>
        <v>-2.5064188047919998E-5</v>
      </c>
      <c r="JP19" s="423">
        <f t="shared" si="60"/>
        <v>-3.4684066117937936E-5</v>
      </c>
      <c r="JQ19" s="423">
        <f t="shared" si="61"/>
        <v>-1.8810739405055092E-4</v>
      </c>
      <c r="JR19" s="423">
        <f t="shared" si="62"/>
        <v>0</v>
      </c>
      <c r="JS19" s="423">
        <f t="shared" si="63"/>
        <v>-2.9740545055624959E-5</v>
      </c>
      <c r="JT19" s="423">
        <f t="shared" si="64"/>
        <v>-1.5143767481933219E-5</v>
      </c>
      <c r="JU19" s="423">
        <f t="shared" si="65"/>
        <v>-1.5032027010032292E-4</v>
      </c>
      <c r="JV19" s="423">
        <f t="shared" si="66"/>
        <v>-4.7111003046447097E-5</v>
      </c>
      <c r="JW19" s="423">
        <f t="shared" si="67"/>
        <v>-4.4112174010812684E-5</v>
      </c>
      <c r="JX19" s="423">
        <f t="shared" si="68"/>
        <v>-6.6504109384075169E-4</v>
      </c>
      <c r="JY19" s="423">
        <f t="shared" si="69"/>
        <v>-9.4956817743082104E-4</v>
      </c>
      <c r="JZ19" s="423">
        <f t="shared" si="70"/>
        <v>0</v>
      </c>
      <c r="KA19" s="423">
        <f t="shared" si="71"/>
        <v>-7.1273937731981482E-4</v>
      </c>
      <c r="KB19" s="423">
        <f t="shared" si="72"/>
        <v>0</v>
      </c>
      <c r="KC19" s="423">
        <f t="shared" si="73"/>
        <v>-5.3372291371440006E-5</v>
      </c>
      <c r="KD19" s="423">
        <f t="shared" si="74"/>
        <v>-1.1602491279334502E-4</v>
      </c>
      <c r="KE19" s="423">
        <f t="shared" si="75"/>
        <v>-2.4284796962995231E-5</v>
      </c>
      <c r="KF19" s="423">
        <f t="shared" si="76"/>
        <v>-2.3447621890965815E-5</v>
      </c>
      <c r="KG19" s="423">
        <f t="shared" si="77"/>
        <v>-1.5939577520053865E-5</v>
      </c>
      <c r="KH19" s="423">
        <f t="shared" si="78"/>
        <v>-2.1968554040878639E-5</v>
      </c>
      <c r="KI19" s="423">
        <f t="shared" si="79"/>
        <v>-3.6799233164077406E-5</v>
      </c>
      <c r="KJ19" s="423">
        <f t="shared" si="80"/>
        <v>-9.421560453196234E-6</v>
      </c>
      <c r="KK19" s="423">
        <f t="shared" si="81"/>
        <v>-4.3493396077250918E-6</v>
      </c>
      <c r="KL19" s="423">
        <f t="shared" si="82"/>
        <v>-1.2034810668536351E-6</v>
      </c>
      <c r="KM19" s="423">
        <f t="shared" si="83"/>
        <v>-6.1096412765177275E-5</v>
      </c>
      <c r="KN19" s="423">
        <f t="shared" si="84"/>
        <v>-7.9034943337654033E-5</v>
      </c>
      <c r="KO19" s="423">
        <f t="shared" si="85"/>
        <v>-1.3868099468354494E-4</v>
      </c>
      <c r="KP19" s="423">
        <f t="shared" si="86"/>
        <v>-3.6730113941054334E-5</v>
      </c>
      <c r="KQ19" s="423">
        <f t="shared" si="87"/>
        <v>-1.2807193947059683E-4</v>
      </c>
      <c r="KR19" s="423">
        <f t="shared" si="88"/>
        <v>-5.9320092440344456E-5</v>
      </c>
      <c r="KS19" s="423">
        <f t="shared" si="89"/>
        <v>-3.6810612198920247E-4</v>
      </c>
      <c r="KT19" s="423">
        <f t="shared" si="90"/>
        <v>-3.0682165471815736E-5</v>
      </c>
      <c r="KU19" s="423">
        <f t="shared" si="91"/>
        <v>-1.3560467974779403E-5</v>
      </c>
      <c r="KV19" s="423">
        <f t="shared" si="92"/>
        <v>-3.4491797787790217E-4</v>
      </c>
      <c r="KW19" s="423">
        <f t="shared" si="93"/>
        <v>-4.3683238161429104E-5</v>
      </c>
      <c r="KX19" s="423">
        <f t="shared" si="94"/>
        <v>-1.1981693494389336E-4</v>
      </c>
      <c r="KY19" s="423">
        <f t="shared" si="95"/>
        <v>-1.6612785497813697E-4</v>
      </c>
      <c r="KZ19" s="423">
        <f t="shared" si="96"/>
        <v>-1.265341196939505E-4</v>
      </c>
      <c r="LA19" s="423">
        <f t="shared" si="97"/>
        <v>-2.4481460432707255E-5</v>
      </c>
      <c r="LB19" s="423">
        <f t="shared" si="98"/>
        <v>-2.4565284604750236E-4</v>
      </c>
      <c r="LC19" s="423">
        <f t="shared" si="99"/>
        <v>-6.4420060709474553E-5</v>
      </c>
      <c r="LD19" s="423">
        <f t="shared" si="100"/>
        <v>-3.2349088875855284E-3</v>
      </c>
      <c r="LE19" s="423">
        <f t="shared" si="101"/>
        <v>-1.1721347037439405E-4</v>
      </c>
      <c r="LF19" s="423">
        <f t="shared" si="102"/>
        <v>-1.3082839583268037E-4</v>
      </c>
      <c r="LG19" s="423">
        <f t="shared" si="103"/>
        <v>-1.6508498590360644E-4</v>
      </c>
      <c r="LH19" s="423">
        <f t="shared" si="104"/>
        <v>-1.7797279991793978E-4</v>
      </c>
      <c r="LI19" s="423">
        <f t="shared" si="105"/>
        <v>-1.0633961383563214E-4</v>
      </c>
      <c r="LJ19" s="423">
        <f t="shared" si="106"/>
        <v>-1.6427387109657969E-5</v>
      </c>
      <c r="LK19" s="423">
        <f t="shared" si="107"/>
        <v>-8.0628610222891492E-5</v>
      </c>
      <c r="LN19" s="424">
        <v>8.7258475323797008E-4</v>
      </c>
      <c r="LO19" s="424">
        <v>1.5254924743342464E-4</v>
      </c>
      <c r="LP19" s="424">
        <v>3.9013740490327197E-4</v>
      </c>
      <c r="LQ19" s="424">
        <v>8.0930057396896358E-5</v>
      </c>
      <c r="LR19" s="424">
        <v>5.3783552669299638E-5</v>
      </c>
      <c r="LS19" s="424">
        <v>5.3895818633153126E-5</v>
      </c>
      <c r="LT19" s="424">
        <v>7.0132426745266917E-5</v>
      </c>
      <c r="LU19" s="424">
        <v>1.6209276773176706E-3</v>
      </c>
      <c r="LV19" s="424">
        <v>4.0378678335746369E-3</v>
      </c>
      <c r="LW19" s="424">
        <v>1.0252794446211897</v>
      </c>
      <c r="LX19" s="424">
        <v>1.8734925907601477E-3</v>
      </c>
      <c r="LY19" s="424">
        <v>2.2656223296642361E-3</v>
      </c>
      <c r="LZ19" s="424">
        <v>2.5653762668727312E-3</v>
      </c>
      <c r="MA19" s="424">
        <v>5.7727045185507338E-4</v>
      </c>
      <c r="MB19" s="424">
        <v>5.3623041390321391E-3</v>
      </c>
      <c r="MC19" s="424">
        <v>2.9961258766726711E-4</v>
      </c>
      <c r="MD19" s="424">
        <v>4.0217156009267156E-4</v>
      </c>
      <c r="ME19" s="424">
        <v>1.7146421617089469E-4</v>
      </c>
      <c r="MF19" s="424">
        <v>6.73951757286173E-5</v>
      </c>
      <c r="MG19" s="424">
        <v>7.787735720226935E-5</v>
      </c>
      <c r="MH19" s="424">
        <v>2.3888491904450825E-4</v>
      </c>
      <c r="MI19" s="424">
        <v>8.6677422870293995E-5</v>
      </c>
      <c r="MJ19" s="424">
        <v>1.3067993121264093E-4</v>
      </c>
      <c r="MK19" s="424">
        <v>1.5059869549492464E-4</v>
      </c>
      <c r="ML19" s="424">
        <v>1.4209173833878863E-4</v>
      </c>
      <c r="MM19" s="424">
        <v>3.3807577829854233E-3</v>
      </c>
      <c r="MN19" s="424">
        <v>1.0448795729141504E-3</v>
      </c>
      <c r="MO19" s="424">
        <v>4.2141515182665424E-4</v>
      </c>
      <c r="MP19" s="424">
        <v>3.8372475597432161E-4</v>
      </c>
      <c r="MQ19" s="424">
        <v>4.141233202232448E-4</v>
      </c>
      <c r="MR19" s="424">
        <v>9.9073377840396888E-5</v>
      </c>
      <c r="MS19" s="424">
        <v>1.0331359367715333E-4</v>
      </c>
      <c r="MT19" s="424">
        <v>7.7119683571552476E-5</v>
      </c>
      <c r="MU19" s="424">
        <v>1.0724395141071288E-4</v>
      </c>
      <c r="MV19" s="424">
        <v>1.1756111904905499E-4</v>
      </c>
      <c r="MW19" s="424">
        <v>1.685829136087712E-4</v>
      </c>
      <c r="MX19" s="424">
        <v>6.0611797040904156E-5</v>
      </c>
      <c r="MY19" s="424">
        <v>8.3179808265996312E-5</v>
      </c>
      <c r="MZ19" s="424">
        <v>8.599576145306303E-5</v>
      </c>
      <c r="NA19" s="424">
        <v>8.732124255563622E-5</v>
      </c>
      <c r="NB19" s="424">
        <v>8.041588379780303E-5</v>
      </c>
      <c r="NC19" s="424">
        <v>7.9708195649964115E-5</v>
      </c>
      <c r="ND19" s="424">
        <v>1.0798216353281614E-4</v>
      </c>
      <c r="NE19" s="424">
        <v>1.0385397656309602E-4</v>
      </c>
      <c r="NF19" s="424">
        <v>6.7500899199742227E-5</v>
      </c>
      <c r="NG19" s="424">
        <v>1.247778034184178E-4</v>
      </c>
      <c r="NH19" s="424">
        <v>1.1419845205791236E-4</v>
      </c>
      <c r="NI19" s="424">
        <v>8.9447362036800373E-5</v>
      </c>
      <c r="NJ19" s="424">
        <v>1.0554783049178324E-4</v>
      </c>
      <c r="NK19" s="424">
        <v>5.708678116628313E-5</v>
      </c>
      <c r="NL19" s="424">
        <v>1.5381589124809528E-4</v>
      </c>
      <c r="NM19" s="424">
        <v>1.0840955680753709E-4</v>
      </c>
      <c r="NN19" s="424">
        <v>8.7434748777846154E-5</v>
      </c>
      <c r="NO19" s="424">
        <v>5.003579810976139E-5</v>
      </c>
      <c r="NP19" s="424">
        <v>6.4408065385430086E-5</v>
      </c>
      <c r="NQ19" s="424">
        <v>1.4813925098552103E-4</v>
      </c>
      <c r="NR19" s="424">
        <v>1.1075784384228202E-4</v>
      </c>
      <c r="NS19" s="424">
        <v>1.0426737430535368E-4</v>
      </c>
      <c r="NT19" s="424">
        <v>8.9717794483504506E-5</v>
      </c>
      <c r="NU19" s="424">
        <v>3.066591066466875E-4</v>
      </c>
      <c r="NV19" s="424">
        <v>6.3646706484065416E-5</v>
      </c>
      <c r="NW19" s="424">
        <v>1.3590754131663084E-4</v>
      </c>
      <c r="NX19" s="424">
        <v>8.1405656410835379E-5</v>
      </c>
      <c r="NY19" s="424">
        <v>2.6088749383561212E-4</v>
      </c>
      <c r="NZ19" s="424">
        <v>1.1406398671307074E-4</v>
      </c>
      <c r="OA19" s="424">
        <v>1.4009562474254138E-4</v>
      </c>
      <c r="OB19" s="424">
        <v>7.598256010477927E-4</v>
      </c>
      <c r="OC19" s="424">
        <v>1.2185244283344967E-3</v>
      </c>
      <c r="OD19" s="424">
        <v>2.3658562529899481E-4</v>
      </c>
      <c r="OE19" s="424">
        <v>9.7872976788800472E-4</v>
      </c>
      <c r="OF19" s="424">
        <v>1.1096337560573898E-4</v>
      </c>
      <c r="OG19" s="424">
        <v>2.3365771883811698E-4</v>
      </c>
      <c r="OH19" s="424">
        <v>2.1762443377853087E-4</v>
      </c>
      <c r="OI19" s="424">
        <v>8.0406205097281378E-5</v>
      </c>
      <c r="OJ19" s="424">
        <v>8.6304932216217217E-5</v>
      </c>
      <c r="OK19" s="424">
        <v>7.9481943473799378E-5</v>
      </c>
      <c r="OL19" s="424">
        <v>9.6336513684956639E-5</v>
      </c>
      <c r="OM19" s="424">
        <v>1.3639401352162208E-4</v>
      </c>
      <c r="ON19" s="424">
        <v>8.4972081953523692E-5</v>
      </c>
      <c r="OO19" s="424">
        <v>5.5128429877057397E-5</v>
      </c>
      <c r="OP19" s="424">
        <v>3.4055338664212158E-5</v>
      </c>
      <c r="OQ19" s="424">
        <v>1.1888042843840475E-4</v>
      </c>
      <c r="OR19" s="424">
        <v>1.2024529750694344E-4</v>
      </c>
      <c r="OS19" s="424">
        <v>2.3612117078433575E-4</v>
      </c>
      <c r="OT19" s="424">
        <v>1.1219576092172212E-4</v>
      </c>
      <c r="OU19" s="424">
        <v>2.2919873097623287E-4</v>
      </c>
      <c r="OV19" s="424">
        <v>1.6927166937560307E-4</v>
      </c>
      <c r="OW19" s="424">
        <v>4.6256257003013894E-4</v>
      </c>
      <c r="OX19" s="424">
        <v>4.6813391394071567E-4</v>
      </c>
      <c r="OY19" s="424">
        <v>6.4459129728122315E-5</v>
      </c>
      <c r="OZ19" s="424">
        <v>4.6148532401956138E-4</v>
      </c>
      <c r="PA19" s="424">
        <v>1.0921737873633088E-4</v>
      </c>
      <c r="PB19" s="424">
        <v>1.8950755583402017E-4</v>
      </c>
      <c r="PC19" s="424">
        <v>2.8012172353062201E-4</v>
      </c>
      <c r="PD19" s="424">
        <v>2.048010204526488E-4</v>
      </c>
      <c r="PE19" s="424">
        <v>9.0367087392742332E-5</v>
      </c>
      <c r="PF19" s="424">
        <v>3.2860464633919362E-4</v>
      </c>
      <c r="PG19" s="424">
        <v>1.6931482306686572E-4</v>
      </c>
      <c r="PH19" s="424">
        <v>4.8416987406136973E-3</v>
      </c>
      <c r="PI19" s="424">
        <v>2.526061149042736E-4</v>
      </c>
      <c r="PJ19" s="424">
        <v>2.39975668458011E-4</v>
      </c>
      <c r="PK19" s="424">
        <v>2.4097486842333406E-4</v>
      </c>
      <c r="PL19" s="424">
        <v>3.5622925387717656E-4</v>
      </c>
      <c r="PM19" s="424">
        <v>1.8329302460965387E-4</v>
      </c>
      <c r="PN19" s="424">
        <v>7.6168888343030762E-5</v>
      </c>
      <c r="PO19" s="424">
        <v>1.3275087820132083E-4</v>
      </c>
    </row>
    <row r="20" spans="1:431" x14ac:dyDescent="0.25">
      <c r="A20" s="210" t="s">
        <v>121</v>
      </c>
      <c r="B20" s="415">
        <f>'Input Output Table'!D16/B$117</f>
        <v>2.0229598099119257E-3</v>
      </c>
      <c r="C20" s="415">
        <f>'Input Output Table'!E16/C$117</f>
        <v>3.8314023406312451E-5</v>
      </c>
      <c r="D20" s="415">
        <f>'Input Output Table'!F16/D$117</f>
        <v>7.7198726350195476E-4</v>
      </c>
      <c r="E20" s="415">
        <f>'Input Output Table'!G16/E$117</f>
        <v>5.5825720004042398E-5</v>
      </c>
      <c r="F20" s="415">
        <f>'Input Output Table'!H16/F$117</f>
        <v>2.1378245507832789E-4</v>
      </c>
      <c r="G20" s="415">
        <f>'Input Output Table'!I16/G$117</f>
        <v>2.5268933564535749E-4</v>
      </c>
      <c r="H20" s="415">
        <f>'Input Output Table'!J16/H$117</f>
        <v>4.8813024068119424E-4</v>
      </c>
      <c r="I20" s="415">
        <f>'Input Output Table'!K16/I$117</f>
        <v>1.9796518241651504E-3</v>
      </c>
      <c r="J20" s="415">
        <f>'Input Output Table'!L16/J$117</f>
        <v>4.573926503137626E-3</v>
      </c>
      <c r="K20" s="415">
        <f>'Input Output Table'!M16/K$117</f>
        <v>3.471099761607018E-3</v>
      </c>
      <c r="L20" s="415">
        <f>'Input Output Table'!N16/L$117</f>
        <v>9.9852122024554416E-2</v>
      </c>
      <c r="M20" s="415">
        <f>'Input Output Table'!O16/M$117</f>
        <v>2.8134375119497025E-3</v>
      </c>
      <c r="N20" s="415">
        <f>'Input Output Table'!P16/N$117</f>
        <v>2.5965274594402836E-2</v>
      </c>
      <c r="O20" s="415">
        <f>'Input Output Table'!Q16/O$117</f>
        <v>2.0751278460340847E-2</v>
      </c>
      <c r="P20" s="415">
        <f>'Input Output Table'!R16/P$117</f>
        <v>2.6658552886473547E-3</v>
      </c>
      <c r="Q20" s="415">
        <f>'Input Output Table'!S16/Q$117</f>
        <v>1.3685240858910826E-4</v>
      </c>
      <c r="R20" s="415">
        <f>'Input Output Table'!T16/R$117</f>
        <v>9.3789133205623868E-4</v>
      </c>
      <c r="S20" s="415">
        <f>'Input Output Table'!U16/S$117</f>
        <v>6.3802262299617963E-5</v>
      </c>
      <c r="T20" s="415">
        <f>'Input Output Table'!V16/T$117</f>
        <v>4.0405368701093981E-4</v>
      </c>
      <c r="U20" s="415">
        <f>'Input Output Table'!W16/U$117</f>
        <v>6.9326588617228473E-4</v>
      </c>
      <c r="V20" s="415">
        <f>'Input Output Table'!X16/V$117</f>
        <v>7.4185049193180219E-5</v>
      </c>
      <c r="W20" s="415">
        <f>'Input Output Table'!Y16/W$117</f>
        <v>3.3707376236204937E-4</v>
      </c>
      <c r="X20" s="415">
        <f>'Input Output Table'!Z16/X$117</f>
        <v>2.3877269991135722E-4</v>
      </c>
      <c r="Y20" s="415">
        <f>'Input Output Table'!AA16/Y$117</f>
        <v>1.2860473670894633E-4</v>
      </c>
      <c r="Z20" s="415">
        <f>'Input Output Table'!AB16/Z$117</f>
        <v>1.6581940542975519E-4</v>
      </c>
      <c r="AA20" s="415">
        <f>'Input Output Table'!AC16/AA$117</f>
        <v>3.5862626682395835E-4</v>
      </c>
      <c r="AB20" s="415">
        <f>'Input Output Table'!AD16/AB$117</f>
        <v>2.4525596583517594E-4</v>
      </c>
      <c r="AC20" s="415">
        <f>'Input Output Table'!AE16/AC$117</f>
        <v>4.6260416004134096E-5</v>
      </c>
      <c r="AD20" s="415">
        <f>'Input Output Table'!AF16/AD$117</f>
        <v>3.2396661143169414E-4</v>
      </c>
      <c r="AE20" s="415">
        <f>'Input Output Table'!AG16/AE$117</f>
        <v>1.9869340735495416E-4</v>
      </c>
      <c r="AF20" s="415">
        <f>'Input Output Table'!AH16/AF$117</f>
        <v>5.531197263786659E-4</v>
      </c>
      <c r="AG20" s="415">
        <f>'Input Output Table'!AI16/AG$117</f>
        <v>2.5813855780287061E-4</v>
      </c>
      <c r="AH20" s="415">
        <f>'Input Output Table'!AJ16/AH$117</f>
        <v>1.9499097225512567E-4</v>
      </c>
      <c r="AI20" s="415">
        <f>'Input Output Table'!AK16/AI$117</f>
        <v>3.784485450247902E-4</v>
      </c>
      <c r="AJ20" s="415">
        <f>'Input Output Table'!AL16/AJ$117</f>
        <v>4.0937082541132717E-4</v>
      </c>
      <c r="AK20" s="415">
        <f>'Input Output Table'!AM16/AK$117</f>
        <v>2.6040459232181258E-3</v>
      </c>
      <c r="AL20" s="415">
        <f>'Input Output Table'!AN16/AL$117</f>
        <v>2.6484165407702901E-4</v>
      </c>
      <c r="AM20" s="415">
        <f>'Input Output Table'!AO16/AM$117</f>
        <v>7.3528688492537813E-4</v>
      </c>
      <c r="AN20" s="415">
        <f>'Input Output Table'!AP16/AN$117</f>
        <v>3.5164889056978147E-5</v>
      </c>
      <c r="AO20" s="415">
        <f>'Input Output Table'!AQ16/AO$117</f>
        <v>1.2770212106041591E-4</v>
      </c>
      <c r="AP20" s="415">
        <f>'Input Output Table'!AR16/AP$117</f>
        <v>1.8709176871081477E-4</v>
      </c>
      <c r="AQ20" s="415">
        <f>'Input Output Table'!AS16/AQ$117</f>
        <v>1.8605331023936533E-4</v>
      </c>
      <c r="AR20" s="415">
        <f>'Input Output Table'!AT16/AR$117</f>
        <v>1.9915962368920043E-4</v>
      </c>
      <c r="AS20" s="415">
        <f>'Input Output Table'!AU16/AS$117</f>
        <v>7.1421930469678656E-4</v>
      </c>
      <c r="AT20" s="415">
        <f>'Input Output Table'!AV16/AT$117</f>
        <v>4.2780136617816408E-4</v>
      </c>
      <c r="AU20" s="415">
        <f>'Input Output Table'!AW16/AU$117</f>
        <v>4.3350404534857665E-4</v>
      </c>
      <c r="AV20" s="415">
        <f>'Input Output Table'!AX16/AV$117</f>
        <v>3.2080211513455203E-4</v>
      </c>
      <c r="AW20" s="415">
        <f>'Input Output Table'!AY16/AW$117</f>
        <v>1.5970243328949083E-4</v>
      </c>
      <c r="AX20" s="415">
        <f>'Input Output Table'!AZ16/AX$117</f>
        <v>5.0656599315852687E-5</v>
      </c>
      <c r="AY20" s="415">
        <f>'Input Output Table'!BA16/AY$117</f>
        <v>2.9079679616550994E-4</v>
      </c>
      <c r="AZ20" s="415">
        <f>'Input Output Table'!BB16/AZ$117</f>
        <v>1.9569403074502241E-4</v>
      </c>
      <c r="BA20" s="415">
        <f>'Input Output Table'!BC16/BA$117</f>
        <v>2.2685592745027837E-4</v>
      </c>
      <c r="BB20" s="415">
        <f>'Input Output Table'!BD16/BB$117</f>
        <v>2.6386861426649504E-4</v>
      </c>
      <c r="BC20" s="415">
        <f>'Input Output Table'!BE16/BC$117</f>
        <v>2.6513545010538654E-5</v>
      </c>
      <c r="BD20" s="415">
        <f>'Input Output Table'!BF16/BD$117</f>
        <v>6.0342790854636539E-5</v>
      </c>
      <c r="BE20" s="415">
        <f>'Input Output Table'!BG16/BE$117</f>
        <v>5.2740159771241498E-4</v>
      </c>
      <c r="BF20" s="415">
        <f>'Input Output Table'!BH16/BF$117</f>
        <v>4.4895703210766598E-5</v>
      </c>
      <c r="BG20" s="415">
        <f>'Input Output Table'!BI16/BG$117</f>
        <v>7.3093458651623164E-5</v>
      </c>
      <c r="BH20" s="415">
        <f>'Input Output Table'!BJ16/BH$117</f>
        <v>1.814351872561116E-4</v>
      </c>
      <c r="BI20" s="415">
        <f>'Input Output Table'!BK16/BI$117</f>
        <v>2.2531762884397608E-3</v>
      </c>
      <c r="BJ20" s="415">
        <f>'Input Output Table'!BL16/BJ$117</f>
        <v>0</v>
      </c>
      <c r="BK20" s="415">
        <f>'Input Output Table'!BM16/BK$117</f>
        <v>6.8269179778541274E-4</v>
      </c>
      <c r="BL20" s="415">
        <f>'Input Output Table'!BN16/BL$117</f>
        <v>2.228286762981523E-4</v>
      </c>
      <c r="BM20" s="415">
        <f>'Input Output Table'!BO16/BM$117</f>
        <v>4.7296171687160655E-4</v>
      </c>
      <c r="BN20" s="415">
        <f>'Input Output Table'!BP16/BN$117</f>
        <v>5.4571812172593656E-4</v>
      </c>
      <c r="BO20" s="415">
        <f>'Input Output Table'!BQ16/BO$117</f>
        <v>4.0923654813186156E-4</v>
      </c>
      <c r="BP20" s="415">
        <f>'Input Output Table'!BR16/BP$117</f>
        <v>7.9832983921830191E-4</v>
      </c>
      <c r="BQ20" s="415">
        <f>'Input Output Table'!BS16/BQ$117</f>
        <v>5.7813796121218069E-3</v>
      </c>
      <c r="BR20" s="415">
        <f>'Input Output Table'!BT16/BR$117</f>
        <v>0</v>
      </c>
      <c r="BS20" s="415">
        <f>'Input Output Table'!BU16/BS$117</f>
        <v>6.3896725737770345E-3</v>
      </c>
      <c r="BT20" s="415">
        <f>'Input Output Table'!BV16/BT$117</f>
        <v>0</v>
      </c>
      <c r="BU20" s="415">
        <f>'Input Output Table'!BW16/BU$117</f>
        <v>2.2846704220916536E-4</v>
      </c>
      <c r="BV20" s="415">
        <f>'Input Output Table'!BX16/BV$117</f>
        <v>7.2373945998568208E-4</v>
      </c>
      <c r="BW20" s="415">
        <f>'Input Output Table'!BY16/BW$117</f>
        <v>4.6385114367356018E-4</v>
      </c>
      <c r="BX20" s="415">
        <f>'Input Output Table'!BZ16/BX$117</f>
        <v>2.2729303576513396E-4</v>
      </c>
      <c r="BY20" s="415">
        <f>'Input Output Table'!CA16/BY$117</f>
        <v>2.0489619721354404E-4</v>
      </c>
      <c r="BZ20" s="415">
        <f>'Input Output Table'!CB16/BZ$117</f>
        <v>2.8403924328249694E-4</v>
      </c>
      <c r="CA20" s="415">
        <f>'Input Output Table'!CC16/CA$117</f>
        <v>1.916756342771961E-4</v>
      </c>
      <c r="CB20" s="415">
        <f>'Input Output Table'!CD16/CB$117</f>
        <v>3.9290661699190396E-4</v>
      </c>
      <c r="CC20" s="415">
        <f>'Input Output Table'!CE16/CC$117</f>
        <v>2.3282375226902004E-5</v>
      </c>
      <c r="CD20" s="415">
        <f>'Input Output Table'!CF16/CD$117</f>
        <v>1.2321107897029052E-5</v>
      </c>
      <c r="CE20" s="415">
        <f>'Input Output Table'!CG16/CE$117</f>
        <v>1.8484559644707936E-4</v>
      </c>
      <c r="CF20" s="415">
        <f>'Input Output Table'!CH16/CF$117</f>
        <v>1.3078549055415666E-4</v>
      </c>
      <c r="CG20" s="415">
        <f>'Input Output Table'!CI16/CG$117</f>
        <v>3.4270484234127002E-4</v>
      </c>
      <c r="CH20" s="415">
        <f>'Input Output Table'!CJ16/CH$117</f>
        <v>2.4999865544413373E-4</v>
      </c>
      <c r="CI20" s="415">
        <f>'Input Output Table'!CK16/CI$117</f>
        <v>2.0018231172669852E-4</v>
      </c>
      <c r="CJ20" s="415">
        <f>'Input Output Table'!CL16/CJ$117</f>
        <v>7.863746685929661E-4</v>
      </c>
      <c r="CK20" s="415">
        <f>'Input Output Table'!CM16/CK$117</f>
        <v>5.1723696509050384E-4</v>
      </c>
      <c r="CL20" s="415">
        <f>'Input Output Table'!CN16/CL$117</f>
        <v>4.2458060532104565E-4</v>
      </c>
      <c r="CM20" s="415">
        <f>'Input Output Table'!CO16/CM$117</f>
        <v>1.0921885275956653E-4</v>
      </c>
      <c r="CN20" s="415">
        <f>'Input Output Table'!CP16/CN$117</f>
        <v>6.8663337843153337E-4</v>
      </c>
      <c r="CO20" s="415">
        <f>'Input Output Table'!CQ16/CO$117</f>
        <v>1.7762736892022011E-4</v>
      </c>
      <c r="CP20" s="415">
        <f>'Input Output Table'!CR16/CP$117</f>
        <v>8.8787379699643918E-4</v>
      </c>
      <c r="CQ20" s="415">
        <f>'Input Output Table'!CS16/CQ$117</f>
        <v>5.4359927629549383E-4</v>
      </c>
      <c r="CR20" s="415">
        <f>'Input Output Table'!CT16/CR$117</f>
        <v>4.7956487061357904E-4</v>
      </c>
      <c r="CS20" s="415">
        <f>'Input Output Table'!CU16/CS$117</f>
        <v>6.1009241160545335E-5</v>
      </c>
      <c r="CT20" s="415">
        <f>'Input Output Table'!CV16/CT$117</f>
        <v>7.87287845887667E-4</v>
      </c>
      <c r="CU20" s="415">
        <f>'Input Output Table'!CW16/CU$117</f>
        <v>3.6159645937275728E-4</v>
      </c>
      <c r="CV20" s="415">
        <f>'Input Output Table'!CX16/CV$117</f>
        <v>1.2604901479393272E-3</v>
      </c>
      <c r="CW20" s="415">
        <f>'Input Output Table'!CY16/CW$117</f>
        <v>3.8911710582828474E-4</v>
      </c>
      <c r="CX20" s="415">
        <f>'Input Output Table'!CZ16/CX$117</f>
        <v>1.5855384996464679E-3</v>
      </c>
      <c r="CY20" s="415">
        <f>'Input Output Table'!DA16/CY$117</f>
        <v>8.6873729535750339E-4</v>
      </c>
      <c r="CZ20" s="415">
        <f>'Input Output Table'!DB16/CZ$117</f>
        <v>6.9026587435056235E-4</v>
      </c>
      <c r="DA20" s="415">
        <f>'Input Output Table'!DC16/DA$117</f>
        <v>4.3506628473881126E-4</v>
      </c>
      <c r="DB20" s="415">
        <f>'Input Output Table'!DD16/DB$117</f>
        <v>3.7099294823174595E-4</v>
      </c>
      <c r="DC20" s="415">
        <f>'Input Output Table'!DE16/DC$117</f>
        <v>3.3648160254341759E-5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J20" s="423">
        <f t="shared" si="2"/>
        <v>-2.0229598099119257E-3</v>
      </c>
      <c r="HK20" s="423">
        <f t="shared" si="3"/>
        <v>-3.8314023406312451E-5</v>
      </c>
      <c r="HL20" s="423">
        <f t="shared" si="4"/>
        <v>-7.7198726350195476E-4</v>
      </c>
      <c r="HM20" s="423">
        <f t="shared" si="5"/>
        <v>-5.5825720004042398E-5</v>
      </c>
      <c r="HN20" s="423">
        <f t="shared" si="6"/>
        <v>-2.1378245507832789E-4</v>
      </c>
      <c r="HO20" s="423">
        <f t="shared" si="7"/>
        <v>-2.5268933564535749E-4</v>
      </c>
      <c r="HP20" s="423">
        <f t="shared" si="8"/>
        <v>-4.8813024068119424E-4</v>
      </c>
      <c r="HQ20" s="423">
        <f t="shared" si="9"/>
        <v>-1.9796518241651504E-3</v>
      </c>
      <c r="HR20" s="423">
        <f t="shared" si="10"/>
        <v>-4.573926503137626E-3</v>
      </c>
      <c r="HS20" s="423">
        <f t="shared" si="11"/>
        <v>-3.471099761607018E-3</v>
      </c>
      <c r="HT20" s="423">
        <f t="shared" si="12"/>
        <v>0.9001478779754456</v>
      </c>
      <c r="HU20" s="423">
        <f t="shared" si="13"/>
        <v>-2.8134375119497025E-3</v>
      </c>
      <c r="HV20" s="423">
        <f t="shared" si="14"/>
        <v>-2.5965274594402836E-2</v>
      </c>
      <c r="HW20" s="423">
        <f t="shared" si="15"/>
        <v>-2.0751278460340847E-2</v>
      </c>
      <c r="HX20" s="423">
        <f t="shared" si="16"/>
        <v>-2.6658552886473547E-3</v>
      </c>
      <c r="HY20" s="423">
        <f t="shared" si="17"/>
        <v>-1.3685240858910826E-4</v>
      </c>
      <c r="HZ20" s="423">
        <f t="shared" si="18"/>
        <v>-9.3789133205623868E-4</v>
      </c>
      <c r="IA20" s="423">
        <f t="shared" si="19"/>
        <v>-6.3802262299617963E-5</v>
      </c>
      <c r="IB20" s="423">
        <f t="shared" si="20"/>
        <v>-4.0405368701093981E-4</v>
      </c>
      <c r="IC20" s="423">
        <f t="shared" si="21"/>
        <v>-6.9326588617228473E-4</v>
      </c>
      <c r="ID20" s="423">
        <f t="shared" si="22"/>
        <v>-7.4185049193180219E-5</v>
      </c>
      <c r="IE20" s="423">
        <f t="shared" si="23"/>
        <v>-3.3707376236204937E-4</v>
      </c>
      <c r="IF20" s="423">
        <f t="shared" si="24"/>
        <v>-2.3877269991135722E-4</v>
      </c>
      <c r="IG20" s="423">
        <f t="shared" si="25"/>
        <v>-1.2860473670894633E-4</v>
      </c>
      <c r="IH20" s="423">
        <f t="shared" si="26"/>
        <v>-1.6581940542975519E-4</v>
      </c>
      <c r="II20" s="423">
        <f t="shared" si="27"/>
        <v>-3.5862626682395835E-4</v>
      </c>
      <c r="IJ20" s="423">
        <f t="shared" si="28"/>
        <v>-2.4525596583517594E-4</v>
      </c>
      <c r="IK20" s="423">
        <f t="shared" si="29"/>
        <v>-4.6260416004134096E-5</v>
      </c>
      <c r="IL20" s="423">
        <f t="shared" si="30"/>
        <v>-3.2396661143169414E-4</v>
      </c>
      <c r="IM20" s="423">
        <f t="shared" si="31"/>
        <v>-1.9869340735495416E-4</v>
      </c>
      <c r="IN20" s="423">
        <f t="shared" si="32"/>
        <v>-5.531197263786659E-4</v>
      </c>
      <c r="IO20" s="423">
        <f t="shared" si="33"/>
        <v>-2.5813855780287061E-4</v>
      </c>
      <c r="IP20" s="423">
        <f t="shared" si="34"/>
        <v>-1.9499097225512567E-4</v>
      </c>
      <c r="IQ20" s="423">
        <f t="shared" si="35"/>
        <v>-3.784485450247902E-4</v>
      </c>
      <c r="IR20" s="423">
        <f t="shared" si="36"/>
        <v>-4.0937082541132717E-4</v>
      </c>
      <c r="IS20" s="423">
        <f t="shared" si="37"/>
        <v>-2.6040459232181258E-3</v>
      </c>
      <c r="IT20" s="423">
        <f t="shared" si="38"/>
        <v>-2.6484165407702901E-4</v>
      </c>
      <c r="IU20" s="423">
        <f t="shared" si="39"/>
        <v>-7.3528688492537813E-4</v>
      </c>
      <c r="IV20" s="423">
        <f t="shared" si="40"/>
        <v>-3.5164889056978147E-5</v>
      </c>
      <c r="IW20" s="423">
        <f t="shared" si="41"/>
        <v>-1.2770212106041591E-4</v>
      </c>
      <c r="IX20" s="423">
        <f t="shared" si="42"/>
        <v>-1.8709176871081477E-4</v>
      </c>
      <c r="IY20" s="423">
        <f t="shared" si="43"/>
        <v>-1.8605331023936533E-4</v>
      </c>
      <c r="IZ20" s="423">
        <f t="shared" si="44"/>
        <v>-1.9915962368920043E-4</v>
      </c>
      <c r="JA20" s="423">
        <f t="shared" si="45"/>
        <v>-7.1421930469678656E-4</v>
      </c>
      <c r="JB20" s="423">
        <f t="shared" si="46"/>
        <v>-4.2780136617816408E-4</v>
      </c>
      <c r="JC20" s="423">
        <f t="shared" si="47"/>
        <v>-4.3350404534857665E-4</v>
      </c>
      <c r="JD20" s="423">
        <f t="shared" si="48"/>
        <v>-3.2080211513455203E-4</v>
      </c>
      <c r="JE20" s="423">
        <f t="shared" si="49"/>
        <v>-1.5970243328949083E-4</v>
      </c>
      <c r="JF20" s="423">
        <f t="shared" si="50"/>
        <v>-5.0656599315852687E-5</v>
      </c>
      <c r="JG20" s="423">
        <f t="shared" si="51"/>
        <v>-2.9079679616550994E-4</v>
      </c>
      <c r="JH20" s="423">
        <f t="shared" si="52"/>
        <v>-1.9569403074502241E-4</v>
      </c>
      <c r="JI20" s="423">
        <f t="shared" si="53"/>
        <v>-2.2685592745027837E-4</v>
      </c>
      <c r="JJ20" s="423">
        <f t="shared" si="54"/>
        <v>-2.6386861426649504E-4</v>
      </c>
      <c r="JK20" s="423">
        <f t="shared" si="55"/>
        <v>-2.6513545010538654E-5</v>
      </c>
      <c r="JL20" s="423">
        <f t="shared" si="56"/>
        <v>-6.0342790854636539E-5</v>
      </c>
      <c r="JM20" s="423">
        <f t="shared" si="57"/>
        <v>-5.2740159771241498E-4</v>
      </c>
      <c r="JN20" s="423">
        <f t="shared" si="58"/>
        <v>-4.4895703210766598E-5</v>
      </c>
      <c r="JO20" s="423">
        <f t="shared" si="59"/>
        <v>-7.3093458651623164E-5</v>
      </c>
      <c r="JP20" s="423">
        <f t="shared" si="60"/>
        <v>-1.814351872561116E-4</v>
      </c>
      <c r="JQ20" s="423">
        <f t="shared" si="61"/>
        <v>-2.2531762884397608E-3</v>
      </c>
      <c r="JR20" s="423">
        <f t="shared" si="62"/>
        <v>0</v>
      </c>
      <c r="JS20" s="423">
        <f t="shared" si="63"/>
        <v>-6.8269179778541274E-4</v>
      </c>
      <c r="JT20" s="423">
        <f t="shared" si="64"/>
        <v>-2.228286762981523E-4</v>
      </c>
      <c r="JU20" s="423">
        <f t="shared" si="65"/>
        <v>-4.7296171687160655E-4</v>
      </c>
      <c r="JV20" s="423">
        <f t="shared" si="66"/>
        <v>-5.4571812172593656E-4</v>
      </c>
      <c r="JW20" s="423">
        <f t="shared" si="67"/>
        <v>-4.0923654813186156E-4</v>
      </c>
      <c r="JX20" s="423">
        <f t="shared" si="68"/>
        <v>-7.9832983921830191E-4</v>
      </c>
      <c r="JY20" s="423">
        <f t="shared" si="69"/>
        <v>-5.7813796121218069E-3</v>
      </c>
      <c r="JZ20" s="423">
        <f t="shared" si="70"/>
        <v>0</v>
      </c>
      <c r="KA20" s="423">
        <f t="shared" si="71"/>
        <v>-6.3896725737770345E-3</v>
      </c>
      <c r="KB20" s="423">
        <f t="shared" si="72"/>
        <v>0</v>
      </c>
      <c r="KC20" s="423">
        <f t="shared" si="73"/>
        <v>-2.2846704220916536E-4</v>
      </c>
      <c r="KD20" s="423">
        <f t="shared" si="74"/>
        <v>-7.2373945998568208E-4</v>
      </c>
      <c r="KE20" s="423">
        <f t="shared" si="75"/>
        <v>-4.6385114367356018E-4</v>
      </c>
      <c r="KF20" s="423">
        <f t="shared" si="76"/>
        <v>-2.2729303576513396E-4</v>
      </c>
      <c r="KG20" s="423">
        <f t="shared" si="77"/>
        <v>-2.0489619721354404E-4</v>
      </c>
      <c r="KH20" s="423">
        <f t="shared" si="78"/>
        <v>-2.8403924328249694E-4</v>
      </c>
      <c r="KI20" s="423">
        <f t="shared" si="79"/>
        <v>-1.916756342771961E-4</v>
      </c>
      <c r="KJ20" s="423">
        <f t="shared" si="80"/>
        <v>-3.9290661699190396E-4</v>
      </c>
      <c r="KK20" s="423">
        <f t="shared" si="81"/>
        <v>-2.3282375226902004E-5</v>
      </c>
      <c r="KL20" s="423">
        <f t="shared" si="82"/>
        <v>-1.2321107897029052E-5</v>
      </c>
      <c r="KM20" s="423">
        <f t="shared" si="83"/>
        <v>-1.8484559644707936E-4</v>
      </c>
      <c r="KN20" s="423">
        <f t="shared" si="84"/>
        <v>-1.3078549055415666E-4</v>
      </c>
      <c r="KO20" s="423">
        <f t="shared" si="85"/>
        <v>-3.4270484234127002E-4</v>
      </c>
      <c r="KP20" s="423">
        <f t="shared" si="86"/>
        <v>-2.4999865544413373E-4</v>
      </c>
      <c r="KQ20" s="423">
        <f t="shared" si="87"/>
        <v>-2.0018231172669852E-4</v>
      </c>
      <c r="KR20" s="423">
        <f t="shared" si="88"/>
        <v>-7.863746685929661E-4</v>
      </c>
      <c r="KS20" s="423">
        <f t="shared" si="89"/>
        <v>-5.1723696509050384E-4</v>
      </c>
      <c r="KT20" s="423">
        <f t="shared" si="90"/>
        <v>-4.2458060532104565E-4</v>
      </c>
      <c r="KU20" s="423">
        <f t="shared" si="91"/>
        <v>-1.0921885275956653E-4</v>
      </c>
      <c r="KV20" s="423">
        <f t="shared" si="92"/>
        <v>-6.8663337843153337E-4</v>
      </c>
      <c r="KW20" s="423">
        <f t="shared" si="93"/>
        <v>-1.7762736892022011E-4</v>
      </c>
      <c r="KX20" s="423">
        <f t="shared" si="94"/>
        <v>-8.8787379699643918E-4</v>
      </c>
      <c r="KY20" s="423">
        <f t="shared" si="95"/>
        <v>-5.4359927629549383E-4</v>
      </c>
      <c r="KZ20" s="423">
        <f t="shared" si="96"/>
        <v>-4.7956487061357904E-4</v>
      </c>
      <c r="LA20" s="423">
        <f t="shared" si="97"/>
        <v>-6.1009241160545335E-5</v>
      </c>
      <c r="LB20" s="423">
        <f t="shared" si="98"/>
        <v>-7.87287845887667E-4</v>
      </c>
      <c r="LC20" s="423">
        <f t="shared" si="99"/>
        <v>-3.6159645937275728E-4</v>
      </c>
      <c r="LD20" s="423">
        <f t="shared" si="100"/>
        <v>-1.2604901479393272E-3</v>
      </c>
      <c r="LE20" s="423">
        <f t="shared" si="101"/>
        <v>-3.8911710582828474E-4</v>
      </c>
      <c r="LF20" s="423">
        <f t="shared" si="102"/>
        <v>-1.5855384996464679E-3</v>
      </c>
      <c r="LG20" s="423">
        <f t="shared" si="103"/>
        <v>-8.6873729535750339E-4</v>
      </c>
      <c r="LH20" s="423">
        <f t="shared" si="104"/>
        <v>-6.9026587435056235E-4</v>
      </c>
      <c r="LI20" s="423">
        <f t="shared" si="105"/>
        <v>-4.3506628473881126E-4</v>
      </c>
      <c r="LJ20" s="423">
        <f t="shared" si="106"/>
        <v>-3.7099294823174595E-4</v>
      </c>
      <c r="LK20" s="423">
        <f t="shared" si="107"/>
        <v>-3.3648160254341759E-5</v>
      </c>
      <c r="LN20" s="424">
        <v>3.6115938153109635E-3</v>
      </c>
      <c r="LO20" s="424">
        <v>7.1987659590549134E-4</v>
      </c>
      <c r="LP20" s="424">
        <v>1.5379625887445413E-3</v>
      </c>
      <c r="LQ20" s="424">
        <v>4.5931969266440156E-4</v>
      </c>
      <c r="LR20" s="424">
        <v>4.6869546464661316E-4</v>
      </c>
      <c r="LS20" s="424">
        <v>5.8909753834141833E-4</v>
      </c>
      <c r="LT20" s="424">
        <v>8.8713707264030195E-4</v>
      </c>
      <c r="LU20" s="424">
        <v>4.8881518803928934E-3</v>
      </c>
      <c r="LV20" s="424">
        <v>7.2974598228224188E-3</v>
      </c>
      <c r="LW20" s="424">
        <v>4.8706050632174079E-3</v>
      </c>
      <c r="LX20" s="424">
        <v>1.1133912857773942</v>
      </c>
      <c r="LY20" s="424">
        <v>6.020625435033242E-3</v>
      </c>
      <c r="LZ20" s="424">
        <v>3.1599453536367825E-2</v>
      </c>
      <c r="MA20" s="424">
        <v>2.6482473901451212E-2</v>
      </c>
      <c r="MB20" s="424">
        <v>5.6391513975532267E-3</v>
      </c>
      <c r="MC20" s="424">
        <v>1.425878850054571E-3</v>
      </c>
      <c r="MD20" s="424">
        <v>6.2679367563618724E-3</v>
      </c>
      <c r="ME20" s="424">
        <v>8.4602812665523694E-4</v>
      </c>
      <c r="MF20" s="424">
        <v>8.3495689951277078E-4</v>
      </c>
      <c r="MG20" s="424">
        <v>1.2412486766433942E-3</v>
      </c>
      <c r="MH20" s="424">
        <v>7.1425172206683466E-4</v>
      </c>
      <c r="MI20" s="424">
        <v>7.4883621174818204E-4</v>
      </c>
      <c r="MJ20" s="424">
        <v>7.8407601241067913E-4</v>
      </c>
      <c r="MK20" s="424">
        <v>6.3834283472752708E-4</v>
      </c>
      <c r="ML20" s="424">
        <v>3.2622307683677723E-4</v>
      </c>
      <c r="MM20" s="424">
        <v>9.8637842940505166E-4</v>
      </c>
      <c r="MN20" s="424">
        <v>1.1857476247774405E-3</v>
      </c>
      <c r="MO20" s="424">
        <v>5.2602007756562773E-4</v>
      </c>
      <c r="MP20" s="424">
        <v>8.7549517326224885E-4</v>
      </c>
      <c r="MQ20" s="424">
        <v>6.3447400680461579E-4</v>
      </c>
      <c r="MR20" s="424">
        <v>1.060932494992889E-3</v>
      </c>
      <c r="MS20" s="424">
        <v>6.0506624575506498E-4</v>
      </c>
      <c r="MT20" s="424">
        <v>5.5737999065689527E-4</v>
      </c>
      <c r="MU20" s="424">
        <v>1.1680940848494646E-3</v>
      </c>
      <c r="MV20" s="424">
        <v>9.6265300976853835E-4</v>
      </c>
      <c r="MW20" s="424">
        <v>4.3239162609384797E-3</v>
      </c>
      <c r="MX20" s="424">
        <v>7.4411252883392859E-4</v>
      </c>
      <c r="MY20" s="424">
        <v>1.3917025417246832E-3</v>
      </c>
      <c r="MZ20" s="424">
        <v>5.9991276318343179E-4</v>
      </c>
      <c r="NA20" s="424">
        <v>6.3583864034179826E-4</v>
      </c>
      <c r="NB20" s="424">
        <v>6.4959251043557353E-4</v>
      </c>
      <c r="NC20" s="424">
        <v>7.5803876260868263E-4</v>
      </c>
      <c r="ND20" s="424">
        <v>7.8770072607390771E-4</v>
      </c>
      <c r="NE20" s="424">
        <v>1.2167265113847781E-3</v>
      </c>
      <c r="NF20" s="424">
        <v>8.6256685152987802E-4</v>
      </c>
      <c r="NG20" s="424">
        <v>1.1132897172044436E-3</v>
      </c>
      <c r="NH20" s="424">
        <v>1.0530178768548401E-3</v>
      </c>
      <c r="NI20" s="424">
        <v>7.1355235965194278E-4</v>
      </c>
      <c r="NJ20" s="424">
        <v>4.2606056690308548E-4</v>
      </c>
      <c r="NK20" s="424">
        <v>8.081569103488926E-4</v>
      </c>
      <c r="NL20" s="424">
        <v>8.4065018481334754E-4</v>
      </c>
      <c r="NM20" s="424">
        <v>7.8142440846780067E-4</v>
      </c>
      <c r="NN20" s="424">
        <v>6.9848573184881722E-4</v>
      </c>
      <c r="NO20" s="424">
        <v>2.9174108681402861E-4</v>
      </c>
      <c r="NP20" s="424">
        <v>2.9010077634022979E-4</v>
      </c>
      <c r="NQ20" s="424">
        <v>1.1130844986483206E-3</v>
      </c>
      <c r="NR20" s="424">
        <v>4.4614360976739324E-4</v>
      </c>
      <c r="NS20" s="424">
        <v>5.0866575260530061E-4</v>
      </c>
      <c r="NT20" s="424">
        <v>4.957413323545412E-4</v>
      </c>
      <c r="NU20" s="424">
        <v>3.2366072098606686E-3</v>
      </c>
      <c r="NV20" s="424">
        <v>3.1672485961017845E-4</v>
      </c>
      <c r="NW20" s="424">
        <v>1.4059095692177364E-3</v>
      </c>
      <c r="NX20" s="424">
        <v>5.8818856990712845E-4</v>
      </c>
      <c r="NY20" s="424">
        <v>1.0784587197639459E-3</v>
      </c>
      <c r="NZ20" s="424">
        <v>9.7663278473834728E-4</v>
      </c>
      <c r="OA20" s="424">
        <v>9.981054516714832E-4</v>
      </c>
      <c r="OB20" s="424">
        <v>1.2757370544299303E-3</v>
      </c>
      <c r="OC20" s="424">
        <v>7.8813650245764342E-3</v>
      </c>
      <c r="OD20" s="424">
        <v>1.1427350950234184E-3</v>
      </c>
      <c r="OE20" s="424">
        <v>8.6967315576536343E-3</v>
      </c>
      <c r="OF20" s="424">
        <v>5.8886143178113405E-4</v>
      </c>
      <c r="OG20" s="424">
        <v>7.7341198826686439E-4</v>
      </c>
      <c r="OH20" s="424">
        <v>1.3690091754347171E-3</v>
      </c>
      <c r="OI20" s="424">
        <v>8.4093172342817246E-4</v>
      </c>
      <c r="OJ20" s="424">
        <v>5.4615139075231682E-4</v>
      </c>
      <c r="OK20" s="424">
        <v>5.2378130988393553E-4</v>
      </c>
      <c r="OL20" s="424">
        <v>6.3731087644458377E-4</v>
      </c>
      <c r="OM20" s="424">
        <v>6.6222054311131811E-4</v>
      </c>
      <c r="ON20" s="424">
        <v>7.6920163233644239E-4</v>
      </c>
      <c r="OO20" s="424">
        <v>2.8153545247137771E-4</v>
      </c>
      <c r="OP20" s="424">
        <v>2.1835950746250634E-4</v>
      </c>
      <c r="OQ20" s="424">
        <v>4.4662240795512176E-4</v>
      </c>
      <c r="OR20" s="424">
        <v>3.2935722333262058E-4</v>
      </c>
      <c r="OS20" s="424">
        <v>8.1346080803989574E-4</v>
      </c>
      <c r="OT20" s="424">
        <v>6.3077141457331125E-4</v>
      </c>
      <c r="OU20" s="424">
        <v>6.0860162363158513E-4</v>
      </c>
      <c r="OV20" s="424">
        <v>1.3867474110139293E-3</v>
      </c>
      <c r="OW20" s="424">
        <v>9.8829471809161007E-4</v>
      </c>
      <c r="OX20" s="424">
        <v>9.4859888243796107E-4</v>
      </c>
      <c r="OY20" s="424">
        <v>3.8529865509793717E-4</v>
      </c>
      <c r="OZ20" s="424">
        <v>1.1991259913886479E-3</v>
      </c>
      <c r="PA20" s="424">
        <v>5.3308690297314493E-4</v>
      </c>
      <c r="PB20" s="424">
        <v>1.3477861134000302E-3</v>
      </c>
      <c r="PC20" s="424">
        <v>1.1412377286555164E-3</v>
      </c>
      <c r="PD20" s="424">
        <v>8.8182632224325112E-4</v>
      </c>
      <c r="PE20" s="424">
        <v>3.8749067741481808E-4</v>
      </c>
      <c r="PF20" s="424">
        <v>1.2200726937535273E-3</v>
      </c>
      <c r="PG20" s="424">
        <v>7.5020715364112101E-4</v>
      </c>
      <c r="PH20" s="424">
        <v>2.818285621399835E-3</v>
      </c>
      <c r="PI20" s="424">
        <v>9.4530108465980549E-4</v>
      </c>
      <c r="PJ20" s="424">
        <v>2.3184736140815965E-3</v>
      </c>
      <c r="PK20" s="424">
        <v>1.3598967835912604E-3</v>
      </c>
      <c r="PL20" s="424">
        <v>1.4328456713793472E-3</v>
      </c>
      <c r="PM20" s="424">
        <v>8.0747025477556113E-4</v>
      </c>
      <c r="PN20" s="424">
        <v>7.214892257594249E-4</v>
      </c>
      <c r="PO20" s="424">
        <v>2.3386833804579435E-4</v>
      </c>
    </row>
    <row r="21" spans="1:431" x14ac:dyDescent="0.25">
      <c r="A21" s="210" t="s">
        <v>122</v>
      </c>
      <c r="B21" s="415">
        <f>'Input Output Table'!D17/B$117</f>
        <v>3.4885331721587183E-4</v>
      </c>
      <c r="C21" s="415">
        <f>'Input Output Table'!E17/C$117</f>
        <v>1.5270659267815481E-5</v>
      </c>
      <c r="D21" s="415">
        <f>'Input Output Table'!F17/D$117</f>
        <v>9.4331298492643151E-4</v>
      </c>
      <c r="E21" s="415">
        <f>'Input Output Table'!G17/E$117</f>
        <v>1.1332802183440839E-5</v>
      </c>
      <c r="F21" s="415">
        <f>'Input Output Table'!H17/F$117</f>
        <v>7.443497786331844E-6</v>
      </c>
      <c r="G21" s="415">
        <f>'Input Output Table'!I17/G$117</f>
        <v>8.4725455268283491E-6</v>
      </c>
      <c r="H21" s="415">
        <f>'Input Output Table'!J17/H$117</f>
        <v>1.3532145039199145E-5</v>
      </c>
      <c r="I21" s="415">
        <f>'Input Output Table'!K17/I$117</f>
        <v>2.2097272752407058E-2</v>
      </c>
      <c r="J21" s="415">
        <f>'Input Output Table'!L17/J$117</f>
        <v>9.3259954996880255E-3</v>
      </c>
      <c r="K21" s="415">
        <f>'Input Output Table'!M17/K$117</f>
        <v>4.4328808559874009E-3</v>
      </c>
      <c r="L21" s="415">
        <f>'Input Output Table'!N17/L$117</f>
        <v>2.5357781681824816E-3</v>
      </c>
      <c r="M21" s="415">
        <f>'Input Output Table'!O17/M$117</f>
        <v>9.583157408148392E-2</v>
      </c>
      <c r="N21" s="415">
        <f>'Input Output Table'!P17/N$117</f>
        <v>8.9428031928524887E-2</v>
      </c>
      <c r="O21" s="415">
        <f>'Input Output Table'!Q17/O$117</f>
        <v>1.1280507915053145E-2</v>
      </c>
      <c r="P21" s="415">
        <f>'Input Output Table'!R17/P$117</f>
        <v>0.15216781109025784</v>
      </c>
      <c r="Q21" s="415">
        <f>'Input Output Table'!S17/Q$117</f>
        <v>4.4990991563612852E-2</v>
      </c>
      <c r="R21" s="415">
        <f>'Input Output Table'!T17/R$117</f>
        <v>9.2030568906358408E-5</v>
      </c>
      <c r="S21" s="415">
        <f>'Input Output Table'!U17/S$117</f>
        <v>1.1113797987949913E-5</v>
      </c>
      <c r="T21" s="415">
        <f>'Input Output Table'!V17/T$117</f>
        <v>1.0515259245523178E-5</v>
      </c>
      <c r="U21" s="415">
        <f>'Input Output Table'!W17/U$117</f>
        <v>1.3823511319539524E-5</v>
      </c>
      <c r="V21" s="415">
        <f>'Input Output Table'!X17/V$117</f>
        <v>6.3388558208766899E-5</v>
      </c>
      <c r="W21" s="415">
        <f>'Input Output Table'!Y17/W$117</f>
        <v>8.0518107402727541E-6</v>
      </c>
      <c r="X21" s="415">
        <f>'Input Output Table'!Z17/X$117</f>
        <v>4.9160366896342086E-3</v>
      </c>
      <c r="Y21" s="415">
        <f>'Input Output Table'!AA17/Y$117</f>
        <v>1.1501345281697126E-5</v>
      </c>
      <c r="Z21" s="415">
        <f>'Input Output Table'!AB17/Z$117</f>
        <v>2.2567047198181692E-5</v>
      </c>
      <c r="AA21" s="415">
        <f>'Input Output Table'!AC17/AA$117</f>
        <v>5.7877529283277519E-4</v>
      </c>
      <c r="AB21" s="415">
        <f>'Input Output Table'!AD17/AB$117</f>
        <v>3.7739610560098217E-4</v>
      </c>
      <c r="AC21" s="415">
        <f>'Input Output Table'!AE17/AC$117</f>
        <v>7.3086395135568767E-5</v>
      </c>
      <c r="AD21" s="415">
        <f>'Input Output Table'!AF17/AD$117</f>
        <v>5.9548734123053295E-5</v>
      </c>
      <c r="AE21" s="415">
        <f>'Input Output Table'!AG17/AE$117</f>
        <v>6.3465521651835731E-5</v>
      </c>
      <c r="AF21" s="415">
        <f>'Input Output Table'!AH17/AF$117</f>
        <v>2.1238721149454296E-5</v>
      </c>
      <c r="AG21" s="415">
        <f>'Input Output Table'!AI17/AG$117</f>
        <v>9.6498160743941133E-4</v>
      </c>
      <c r="AH21" s="415">
        <f>'Input Output Table'!AJ17/AH$117</f>
        <v>1.4507044132496191E-5</v>
      </c>
      <c r="AI21" s="415">
        <f>'Input Output Table'!AK17/AI$117</f>
        <v>1.7114958070446395E-5</v>
      </c>
      <c r="AJ21" s="415">
        <f>'Input Output Table'!AL17/AJ$117</f>
        <v>1.8876060532720489E-5</v>
      </c>
      <c r="AK21" s="415">
        <f>'Input Output Table'!AM17/AK$117</f>
        <v>4.1960075131867007E-5</v>
      </c>
      <c r="AL21" s="415">
        <f>'Input Output Table'!AN17/AL$117</f>
        <v>7.6108215049151608E-6</v>
      </c>
      <c r="AM21" s="415">
        <f>'Input Output Table'!AO17/AM$117</f>
        <v>2.0941835682905618E-5</v>
      </c>
      <c r="AN21" s="415">
        <f>'Input Output Table'!AP17/AN$117</f>
        <v>6.3290858463178582E-6</v>
      </c>
      <c r="AO21" s="415">
        <f>'Input Output Table'!AQ17/AO$117</f>
        <v>2.6721312686770232E-5</v>
      </c>
      <c r="AP21" s="415">
        <f>'Input Output Table'!AR17/AP$117</f>
        <v>8.7315033370500604E-6</v>
      </c>
      <c r="AQ21" s="415">
        <f>'Input Output Table'!AS17/AQ$117</f>
        <v>8.9206841942527852E-6</v>
      </c>
      <c r="AR21" s="415">
        <f>'Input Output Table'!AT17/AR$117</f>
        <v>1.340613649350777E-5</v>
      </c>
      <c r="AS21" s="415">
        <f>'Input Output Table'!AU17/AS$117</f>
        <v>1.403118625495107E-5</v>
      </c>
      <c r="AT21" s="415">
        <f>'Input Output Table'!AV17/AT$117</f>
        <v>7.5217943596644305E-6</v>
      </c>
      <c r="AU21" s="415">
        <f>'Input Output Table'!AW17/AU$117</f>
        <v>1.8085403461810338E-5</v>
      </c>
      <c r="AV21" s="415">
        <f>'Input Output Table'!AX17/AV$117</f>
        <v>1.2891400671509065E-5</v>
      </c>
      <c r="AW21" s="415">
        <f>'Input Output Table'!AY17/AW$117</f>
        <v>2.0133205301221212E-5</v>
      </c>
      <c r="AX21" s="415">
        <f>'Input Output Table'!AZ17/AX$117</f>
        <v>1.3506849480887081E-5</v>
      </c>
      <c r="AY21" s="415">
        <f>'Input Output Table'!BA17/AY$117</f>
        <v>4.1943035270889584E-6</v>
      </c>
      <c r="AZ21" s="415">
        <f>'Input Output Table'!BB17/AZ$117</f>
        <v>2.0234698298556822E-5</v>
      </c>
      <c r="BA21" s="415">
        <f>'Input Output Table'!BC17/BA$117</f>
        <v>1.8519995022803579E-5</v>
      </c>
      <c r="BB21" s="415">
        <f>'Input Output Table'!BD17/BB$117</f>
        <v>1.8680854713170673E-5</v>
      </c>
      <c r="BC21" s="415">
        <f>'Input Output Table'!BE17/BC$117</f>
        <v>6.1216915672431702E-6</v>
      </c>
      <c r="BD21" s="415">
        <f>'Input Output Table'!BF17/BD$117</f>
        <v>1.6890038903655131E-5</v>
      </c>
      <c r="BE21" s="415">
        <f>'Input Output Table'!BG17/BE$117</f>
        <v>3.679659971604146E-5</v>
      </c>
      <c r="BF21" s="415">
        <f>'Input Output Table'!BH17/BF$117</f>
        <v>2.5309690647836933E-5</v>
      </c>
      <c r="BG21" s="415">
        <f>'Input Output Table'!BI17/BG$117</f>
        <v>1.2952691553662125E-5</v>
      </c>
      <c r="BH21" s="415">
        <f>'Input Output Table'!BJ17/BH$117</f>
        <v>1.5069265817277914E-5</v>
      </c>
      <c r="BI21" s="415">
        <f>'Input Output Table'!BK17/BI$117</f>
        <v>9.529709279536225E-4</v>
      </c>
      <c r="BJ21" s="415">
        <f>'Input Output Table'!BL17/BJ$117</f>
        <v>0</v>
      </c>
      <c r="BK21" s="415">
        <f>'Input Output Table'!BM17/BK$117</f>
        <v>2.2494474312489145E-5</v>
      </c>
      <c r="BL21" s="415">
        <f>'Input Output Table'!BN17/BL$117</f>
        <v>3.5698197229858438E-5</v>
      </c>
      <c r="BM21" s="415">
        <f>'Input Output Table'!BO17/BM$117</f>
        <v>3.7748382072319615E-5</v>
      </c>
      <c r="BN21" s="415">
        <f>'Input Output Table'!BP17/BN$117</f>
        <v>1.8768339791002922E-5</v>
      </c>
      <c r="BO21" s="415">
        <f>'Input Output Table'!BQ17/BO$117</f>
        <v>1.6530178928431044E-5</v>
      </c>
      <c r="BP21" s="415">
        <f>'Input Output Table'!BR17/BP$117</f>
        <v>1.3213694264525472E-4</v>
      </c>
      <c r="BQ21" s="415">
        <f>'Input Output Table'!BS17/BQ$117</f>
        <v>2.7198193159670256E-3</v>
      </c>
      <c r="BR21" s="415">
        <f>'Input Output Table'!BT17/BR$117</f>
        <v>0</v>
      </c>
      <c r="BS21" s="415">
        <f>'Input Output Table'!BU17/BS$117</f>
        <v>3.0414027200324233E-3</v>
      </c>
      <c r="BT21" s="415">
        <f>'Input Output Table'!BV17/BT$117</f>
        <v>0</v>
      </c>
      <c r="BU21" s="415">
        <f>'Input Output Table'!BW17/BU$117</f>
        <v>2.520215701124792E-5</v>
      </c>
      <c r="BV21" s="415">
        <f>'Input Output Table'!BX17/BV$117</f>
        <v>1.3123007796110055E-4</v>
      </c>
      <c r="BW21" s="415">
        <f>'Input Output Table'!BY17/BW$117</f>
        <v>1.3911050266876576E-5</v>
      </c>
      <c r="BX21" s="415">
        <f>'Input Output Table'!BZ17/BX$117</f>
        <v>3.0729233352973307E-5</v>
      </c>
      <c r="BY21" s="415">
        <f>'Input Output Table'!CA17/BY$117</f>
        <v>1.1679131940270895E-5</v>
      </c>
      <c r="BZ21" s="415">
        <f>'Input Output Table'!CB17/BZ$117</f>
        <v>1.2127028474576656E-5</v>
      </c>
      <c r="CA21" s="415">
        <f>'Input Output Table'!CC17/CA$117</f>
        <v>1.4633979624965749E-5</v>
      </c>
      <c r="CB21" s="415">
        <f>'Input Output Table'!CD17/CB$117</f>
        <v>8.1952088517556804E-6</v>
      </c>
      <c r="CC21" s="415">
        <f>'Input Output Table'!CE17/CC$117</f>
        <v>3.3370784981912337E-6</v>
      </c>
      <c r="CD21" s="415">
        <f>'Input Output Table'!CF17/CD$117</f>
        <v>8.0926264651483314E-7</v>
      </c>
      <c r="CE21" s="415">
        <f>'Input Output Table'!CG17/CE$117</f>
        <v>1.5636264566708321E-5</v>
      </c>
      <c r="CF21" s="415">
        <f>'Input Output Table'!CH17/CF$117</f>
        <v>1.9159767174945377E-5</v>
      </c>
      <c r="CG21" s="415">
        <f>'Input Output Table'!CI17/CG$117</f>
        <v>3.6036188290531189E-5</v>
      </c>
      <c r="CH21" s="415">
        <f>'Input Output Table'!CJ17/CH$117</f>
        <v>1.4074922934895268E-5</v>
      </c>
      <c r="CI21" s="415">
        <f>'Input Output Table'!CK17/CI$117</f>
        <v>3.4208892858907843E-5</v>
      </c>
      <c r="CJ21" s="415">
        <f>'Input Output Table'!CL17/CJ$117</f>
        <v>2.5420416951188877E-5</v>
      </c>
      <c r="CK21" s="415">
        <f>'Input Output Table'!CM17/CK$117</f>
        <v>8.2717941707300953E-5</v>
      </c>
      <c r="CL21" s="415">
        <f>'Input Output Table'!CN17/CL$117</f>
        <v>2.2232769098560313E-5</v>
      </c>
      <c r="CM21" s="415">
        <f>'Input Output Table'!CO17/CM$117</f>
        <v>9.4684204677326171E-6</v>
      </c>
      <c r="CN21" s="415">
        <f>'Input Output Table'!CP17/CN$117</f>
        <v>7.5490795901675224E-5</v>
      </c>
      <c r="CO21" s="415">
        <f>'Input Output Table'!CQ17/CO$117</f>
        <v>1.3604419104162711E-5</v>
      </c>
      <c r="CP21" s="415">
        <f>'Input Output Table'!CR17/CP$117</f>
        <v>3.8094268562855207E-5</v>
      </c>
      <c r="CQ21" s="415">
        <f>'Input Output Table'!CS17/CQ$117</f>
        <v>6.3644162799580256E-5</v>
      </c>
      <c r="CR21" s="415">
        <f>'Input Output Table'!CT17/CR$117</f>
        <v>3.4848292633291421E-5</v>
      </c>
      <c r="CS21" s="415">
        <f>'Input Output Table'!CU17/CS$117</f>
        <v>3.9417198486491422E-5</v>
      </c>
      <c r="CT21" s="415">
        <f>'Input Output Table'!CV17/CT$117</f>
        <v>6.9494863531577614E-4</v>
      </c>
      <c r="CU21" s="415">
        <f>'Input Output Table'!CW17/CU$117</f>
        <v>1.8685696898082654E-4</v>
      </c>
      <c r="CV21" s="415">
        <f>'Input Output Table'!CX17/CV$117</f>
        <v>8.7639383177690175E-4</v>
      </c>
      <c r="CW21" s="415">
        <f>'Input Output Table'!CY17/CW$117</f>
        <v>2.0311258617603469E-4</v>
      </c>
      <c r="CX21" s="415">
        <f>'Input Output Table'!CZ17/CX$117</f>
        <v>8.8633210506188032E-5</v>
      </c>
      <c r="CY21" s="415">
        <f>'Input Output Table'!DA17/CY$117</f>
        <v>6.1737577759121275E-4</v>
      </c>
      <c r="CZ21" s="415">
        <f>'Input Output Table'!DB17/CZ$117</f>
        <v>3.0328030956399001E-4</v>
      </c>
      <c r="DA21" s="415">
        <f>'Input Output Table'!DC17/DA$117</f>
        <v>3.3183726569566919E-5</v>
      </c>
      <c r="DB21" s="415">
        <f>'Input Output Table'!DD17/DB$117</f>
        <v>1.3337026887912831E-5</v>
      </c>
      <c r="DC21" s="415">
        <f>'Input Output Table'!DE17/DC$117</f>
        <v>2.5885729176033756E-5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J21" s="423">
        <f t="shared" si="2"/>
        <v>-3.4885331721587183E-4</v>
      </c>
      <c r="HK21" s="423">
        <f t="shared" si="3"/>
        <v>-1.5270659267815481E-5</v>
      </c>
      <c r="HL21" s="423">
        <f t="shared" si="4"/>
        <v>-9.4331298492643151E-4</v>
      </c>
      <c r="HM21" s="423">
        <f t="shared" si="5"/>
        <v>-1.1332802183440839E-5</v>
      </c>
      <c r="HN21" s="423">
        <f t="shared" si="6"/>
        <v>-7.443497786331844E-6</v>
      </c>
      <c r="HO21" s="423">
        <f t="shared" si="7"/>
        <v>-8.4725455268283491E-6</v>
      </c>
      <c r="HP21" s="423">
        <f t="shared" si="8"/>
        <v>-1.3532145039199145E-5</v>
      </c>
      <c r="HQ21" s="423">
        <f t="shared" si="9"/>
        <v>-2.2097272752407058E-2</v>
      </c>
      <c r="HR21" s="423">
        <f t="shared" si="10"/>
        <v>-9.3259954996880255E-3</v>
      </c>
      <c r="HS21" s="423">
        <f t="shared" si="11"/>
        <v>-4.4328808559874009E-3</v>
      </c>
      <c r="HT21" s="423">
        <f t="shared" si="12"/>
        <v>-2.5357781681824816E-3</v>
      </c>
      <c r="HU21" s="423">
        <f t="shared" si="13"/>
        <v>0.90416842591851609</v>
      </c>
      <c r="HV21" s="423">
        <f t="shared" si="14"/>
        <v>-8.9428031928524887E-2</v>
      </c>
      <c r="HW21" s="423">
        <f t="shared" si="15"/>
        <v>-1.1280507915053145E-2</v>
      </c>
      <c r="HX21" s="423">
        <f t="shared" si="16"/>
        <v>-0.15216781109025784</v>
      </c>
      <c r="HY21" s="423">
        <f t="shared" si="17"/>
        <v>-4.4990991563612852E-2</v>
      </c>
      <c r="HZ21" s="423">
        <f t="shared" si="18"/>
        <v>-9.2030568906358408E-5</v>
      </c>
      <c r="IA21" s="423">
        <f t="shared" si="19"/>
        <v>-1.1113797987949913E-5</v>
      </c>
      <c r="IB21" s="423">
        <f t="shared" si="20"/>
        <v>-1.0515259245523178E-5</v>
      </c>
      <c r="IC21" s="423">
        <f t="shared" si="21"/>
        <v>-1.3823511319539524E-5</v>
      </c>
      <c r="ID21" s="423">
        <f t="shared" si="22"/>
        <v>-6.3388558208766899E-5</v>
      </c>
      <c r="IE21" s="423">
        <f t="shared" si="23"/>
        <v>-8.0518107402727541E-6</v>
      </c>
      <c r="IF21" s="423">
        <f t="shared" si="24"/>
        <v>-4.9160366896342086E-3</v>
      </c>
      <c r="IG21" s="423">
        <f t="shared" si="25"/>
        <v>-1.1501345281697126E-5</v>
      </c>
      <c r="IH21" s="423">
        <f t="shared" si="26"/>
        <v>-2.2567047198181692E-5</v>
      </c>
      <c r="II21" s="423">
        <f t="shared" si="27"/>
        <v>-5.7877529283277519E-4</v>
      </c>
      <c r="IJ21" s="423">
        <f t="shared" si="28"/>
        <v>-3.7739610560098217E-4</v>
      </c>
      <c r="IK21" s="423">
        <f t="shared" si="29"/>
        <v>-7.3086395135568767E-5</v>
      </c>
      <c r="IL21" s="423">
        <f t="shared" si="30"/>
        <v>-5.9548734123053295E-5</v>
      </c>
      <c r="IM21" s="423">
        <f t="shared" si="31"/>
        <v>-6.3465521651835731E-5</v>
      </c>
      <c r="IN21" s="423">
        <f t="shared" si="32"/>
        <v>-2.1238721149454296E-5</v>
      </c>
      <c r="IO21" s="423">
        <f t="shared" si="33"/>
        <v>-9.6498160743941133E-4</v>
      </c>
      <c r="IP21" s="423">
        <f t="shared" si="34"/>
        <v>-1.4507044132496191E-5</v>
      </c>
      <c r="IQ21" s="423">
        <f t="shared" si="35"/>
        <v>-1.7114958070446395E-5</v>
      </c>
      <c r="IR21" s="423">
        <f t="shared" si="36"/>
        <v>-1.8876060532720489E-5</v>
      </c>
      <c r="IS21" s="423">
        <f t="shared" si="37"/>
        <v>-4.1960075131867007E-5</v>
      </c>
      <c r="IT21" s="423">
        <f t="shared" si="38"/>
        <v>-7.6108215049151608E-6</v>
      </c>
      <c r="IU21" s="423">
        <f t="shared" si="39"/>
        <v>-2.0941835682905618E-5</v>
      </c>
      <c r="IV21" s="423">
        <f t="shared" si="40"/>
        <v>-6.3290858463178582E-6</v>
      </c>
      <c r="IW21" s="423">
        <f t="shared" si="41"/>
        <v>-2.6721312686770232E-5</v>
      </c>
      <c r="IX21" s="423">
        <f t="shared" si="42"/>
        <v>-8.7315033370500604E-6</v>
      </c>
      <c r="IY21" s="423">
        <f t="shared" si="43"/>
        <v>-8.9206841942527852E-6</v>
      </c>
      <c r="IZ21" s="423">
        <f t="shared" si="44"/>
        <v>-1.340613649350777E-5</v>
      </c>
      <c r="JA21" s="423">
        <f t="shared" si="45"/>
        <v>-1.403118625495107E-5</v>
      </c>
      <c r="JB21" s="423">
        <f t="shared" si="46"/>
        <v>-7.5217943596644305E-6</v>
      </c>
      <c r="JC21" s="423">
        <f t="shared" si="47"/>
        <v>-1.8085403461810338E-5</v>
      </c>
      <c r="JD21" s="423">
        <f t="shared" si="48"/>
        <v>-1.2891400671509065E-5</v>
      </c>
      <c r="JE21" s="423">
        <f t="shared" si="49"/>
        <v>-2.0133205301221212E-5</v>
      </c>
      <c r="JF21" s="423">
        <f t="shared" si="50"/>
        <v>-1.3506849480887081E-5</v>
      </c>
      <c r="JG21" s="423">
        <f t="shared" si="51"/>
        <v>-4.1943035270889584E-6</v>
      </c>
      <c r="JH21" s="423">
        <f t="shared" si="52"/>
        <v>-2.0234698298556822E-5</v>
      </c>
      <c r="JI21" s="423">
        <f t="shared" si="53"/>
        <v>-1.8519995022803579E-5</v>
      </c>
      <c r="JJ21" s="423">
        <f t="shared" si="54"/>
        <v>-1.8680854713170673E-5</v>
      </c>
      <c r="JK21" s="423">
        <f t="shared" si="55"/>
        <v>-6.1216915672431702E-6</v>
      </c>
      <c r="JL21" s="423">
        <f t="shared" si="56"/>
        <v>-1.6890038903655131E-5</v>
      </c>
      <c r="JM21" s="423">
        <f t="shared" si="57"/>
        <v>-3.679659971604146E-5</v>
      </c>
      <c r="JN21" s="423">
        <f t="shared" si="58"/>
        <v>-2.5309690647836933E-5</v>
      </c>
      <c r="JO21" s="423">
        <f t="shared" si="59"/>
        <v>-1.2952691553662125E-5</v>
      </c>
      <c r="JP21" s="423">
        <f t="shared" si="60"/>
        <v>-1.5069265817277914E-5</v>
      </c>
      <c r="JQ21" s="423">
        <f t="shared" si="61"/>
        <v>-9.529709279536225E-4</v>
      </c>
      <c r="JR21" s="423">
        <f t="shared" si="62"/>
        <v>0</v>
      </c>
      <c r="JS21" s="423">
        <f t="shared" si="63"/>
        <v>-2.2494474312489145E-5</v>
      </c>
      <c r="JT21" s="423">
        <f t="shared" si="64"/>
        <v>-3.5698197229858438E-5</v>
      </c>
      <c r="JU21" s="423">
        <f t="shared" si="65"/>
        <v>-3.7748382072319615E-5</v>
      </c>
      <c r="JV21" s="423">
        <f t="shared" si="66"/>
        <v>-1.8768339791002922E-5</v>
      </c>
      <c r="JW21" s="423">
        <f t="shared" si="67"/>
        <v>-1.6530178928431044E-5</v>
      </c>
      <c r="JX21" s="423">
        <f t="shared" si="68"/>
        <v>-1.3213694264525472E-4</v>
      </c>
      <c r="JY21" s="423">
        <f t="shared" si="69"/>
        <v>-2.7198193159670256E-3</v>
      </c>
      <c r="JZ21" s="423">
        <f t="shared" si="70"/>
        <v>0</v>
      </c>
      <c r="KA21" s="423">
        <f t="shared" si="71"/>
        <v>-3.0414027200324233E-3</v>
      </c>
      <c r="KB21" s="423">
        <f t="shared" si="72"/>
        <v>0</v>
      </c>
      <c r="KC21" s="423">
        <f t="shared" si="73"/>
        <v>-2.520215701124792E-5</v>
      </c>
      <c r="KD21" s="423">
        <f t="shared" si="74"/>
        <v>-1.3123007796110055E-4</v>
      </c>
      <c r="KE21" s="423">
        <f t="shared" si="75"/>
        <v>-1.3911050266876576E-5</v>
      </c>
      <c r="KF21" s="423">
        <f t="shared" si="76"/>
        <v>-3.0729233352973307E-5</v>
      </c>
      <c r="KG21" s="423">
        <f t="shared" si="77"/>
        <v>-1.1679131940270895E-5</v>
      </c>
      <c r="KH21" s="423">
        <f t="shared" si="78"/>
        <v>-1.2127028474576656E-5</v>
      </c>
      <c r="KI21" s="423">
        <f t="shared" si="79"/>
        <v>-1.4633979624965749E-5</v>
      </c>
      <c r="KJ21" s="423">
        <f t="shared" si="80"/>
        <v>-8.1952088517556804E-6</v>
      </c>
      <c r="KK21" s="423">
        <f t="shared" si="81"/>
        <v>-3.3370784981912337E-6</v>
      </c>
      <c r="KL21" s="423">
        <f t="shared" si="82"/>
        <v>-8.0926264651483314E-7</v>
      </c>
      <c r="KM21" s="423">
        <f t="shared" si="83"/>
        <v>-1.5636264566708321E-5</v>
      </c>
      <c r="KN21" s="423">
        <f t="shared" si="84"/>
        <v>-1.9159767174945377E-5</v>
      </c>
      <c r="KO21" s="423">
        <f t="shared" si="85"/>
        <v>-3.6036188290531189E-5</v>
      </c>
      <c r="KP21" s="423">
        <f t="shared" si="86"/>
        <v>-1.4074922934895268E-5</v>
      </c>
      <c r="KQ21" s="423">
        <f t="shared" si="87"/>
        <v>-3.4208892858907843E-5</v>
      </c>
      <c r="KR21" s="423">
        <f t="shared" si="88"/>
        <v>-2.5420416951188877E-5</v>
      </c>
      <c r="KS21" s="423">
        <f t="shared" si="89"/>
        <v>-8.2717941707300953E-5</v>
      </c>
      <c r="KT21" s="423">
        <f t="shared" si="90"/>
        <v>-2.2232769098560313E-5</v>
      </c>
      <c r="KU21" s="423">
        <f t="shared" si="91"/>
        <v>-9.4684204677326171E-6</v>
      </c>
      <c r="KV21" s="423">
        <f t="shared" si="92"/>
        <v>-7.5490795901675224E-5</v>
      </c>
      <c r="KW21" s="423">
        <f t="shared" si="93"/>
        <v>-1.3604419104162711E-5</v>
      </c>
      <c r="KX21" s="423">
        <f t="shared" si="94"/>
        <v>-3.8094268562855207E-5</v>
      </c>
      <c r="KY21" s="423">
        <f t="shared" si="95"/>
        <v>-6.3644162799580256E-5</v>
      </c>
      <c r="KZ21" s="423">
        <f t="shared" si="96"/>
        <v>-3.4848292633291421E-5</v>
      </c>
      <c r="LA21" s="423">
        <f t="shared" si="97"/>
        <v>-3.9417198486491422E-5</v>
      </c>
      <c r="LB21" s="423">
        <f t="shared" si="98"/>
        <v>-6.9494863531577614E-4</v>
      </c>
      <c r="LC21" s="423">
        <f t="shared" si="99"/>
        <v>-1.8685696898082654E-4</v>
      </c>
      <c r="LD21" s="423">
        <f t="shared" si="100"/>
        <v>-8.7639383177690175E-4</v>
      </c>
      <c r="LE21" s="423">
        <f t="shared" si="101"/>
        <v>-2.0311258617603469E-4</v>
      </c>
      <c r="LF21" s="423">
        <f t="shared" si="102"/>
        <v>-8.8633210506188032E-5</v>
      </c>
      <c r="LG21" s="423">
        <f t="shared" si="103"/>
        <v>-6.1737577759121275E-4</v>
      </c>
      <c r="LH21" s="423">
        <f t="shared" si="104"/>
        <v>-3.0328030956399001E-4</v>
      </c>
      <c r="LI21" s="423">
        <f t="shared" si="105"/>
        <v>-3.3183726569566919E-5</v>
      </c>
      <c r="LJ21" s="423">
        <f t="shared" si="106"/>
        <v>-1.3337026887912831E-5</v>
      </c>
      <c r="LK21" s="423">
        <f t="shared" si="107"/>
        <v>-2.5885729176033756E-5</v>
      </c>
      <c r="LN21" s="424">
        <v>1.8372042690092277E-2</v>
      </c>
      <c r="LO21" s="424">
        <v>1.5628885373290822E-3</v>
      </c>
      <c r="LP21" s="424">
        <v>8.7802826759441188E-3</v>
      </c>
      <c r="LQ21" s="424">
        <v>2.5089834025034813E-4</v>
      </c>
      <c r="LR21" s="424">
        <v>1.3454927562491455E-4</v>
      </c>
      <c r="LS21" s="424">
        <v>2.1520623172044135E-4</v>
      </c>
      <c r="LT21" s="424">
        <v>2.4463987500147313E-4</v>
      </c>
      <c r="LU21" s="424">
        <v>3.8685385108194595E-2</v>
      </c>
      <c r="LV21" s="424">
        <v>1.4327793776312884E-2</v>
      </c>
      <c r="LW21" s="424">
        <v>5.9219962546155098E-3</v>
      </c>
      <c r="LX21" s="424">
        <v>1.1621723529953049E-2</v>
      </c>
      <c r="LY21" s="424">
        <v>1.1110944578039867</v>
      </c>
      <c r="LZ21" s="424">
        <v>0.1020809056099768</v>
      </c>
      <c r="MA21" s="424">
        <v>1.6793250657631646E-2</v>
      </c>
      <c r="MB21" s="424">
        <v>0.17389699984312254</v>
      </c>
      <c r="MC21" s="424">
        <v>5.1614598034287217E-2</v>
      </c>
      <c r="MD21" s="424">
        <v>3.9436717714982136E-3</v>
      </c>
      <c r="ME21" s="424">
        <v>2.5592310185697693E-3</v>
      </c>
      <c r="MF21" s="424">
        <v>3.188620582702795E-4</v>
      </c>
      <c r="MG21" s="424">
        <v>4.1630474962886223E-4</v>
      </c>
      <c r="MH21" s="424">
        <v>3.0955431629329563E-3</v>
      </c>
      <c r="MI21" s="424">
        <v>3.2212146278214033E-4</v>
      </c>
      <c r="MJ21" s="424">
        <v>6.0378690357578441E-3</v>
      </c>
      <c r="MK21" s="424">
        <v>7.0552624684699201E-4</v>
      </c>
      <c r="ML21" s="424">
        <v>1.1442670687145092E-4</v>
      </c>
      <c r="MM21" s="424">
        <v>1.0926907579759029E-3</v>
      </c>
      <c r="MN21" s="424">
        <v>1.2251500241713734E-3</v>
      </c>
      <c r="MO21" s="424">
        <v>5.0784129166205039E-4</v>
      </c>
      <c r="MP21" s="424">
        <v>4.1589648903075428E-4</v>
      </c>
      <c r="MQ21" s="424">
        <v>3.564808852764272E-4</v>
      </c>
      <c r="MR21" s="424">
        <v>3.6157793129168247E-4</v>
      </c>
      <c r="MS21" s="424">
        <v>1.3922789689731123E-3</v>
      </c>
      <c r="MT21" s="424">
        <v>3.3389780062975872E-4</v>
      </c>
      <c r="MU21" s="424">
        <v>5.3120621016406377E-4</v>
      </c>
      <c r="MV21" s="424">
        <v>4.5664319259339968E-4</v>
      </c>
      <c r="MW21" s="424">
        <v>1.151065727925323E-3</v>
      </c>
      <c r="MX21" s="424">
        <v>3.1747756628718184E-4</v>
      </c>
      <c r="MY21" s="424">
        <v>3.1242094982087836E-4</v>
      </c>
      <c r="MZ21" s="424">
        <v>2.9290606636199473E-4</v>
      </c>
      <c r="NA21" s="424">
        <v>4.8704921848837684E-4</v>
      </c>
      <c r="NB21" s="424">
        <v>3.050796487624462E-4</v>
      </c>
      <c r="NC21" s="424">
        <v>3.4525786798287781E-4</v>
      </c>
      <c r="ND21" s="424">
        <v>3.3783309829626761E-4</v>
      </c>
      <c r="NE21" s="424">
        <v>2.8251067182233228E-4</v>
      </c>
      <c r="NF21" s="424">
        <v>2.5440985260141019E-4</v>
      </c>
      <c r="NG21" s="424">
        <v>3.5945856426280125E-4</v>
      </c>
      <c r="NH21" s="424">
        <v>4.6092093421373038E-4</v>
      </c>
      <c r="NI21" s="424">
        <v>3.9473566620662969E-4</v>
      </c>
      <c r="NJ21" s="424">
        <v>2.4240883641351576E-4</v>
      </c>
      <c r="NK21" s="424">
        <v>1.9828431126513312E-4</v>
      </c>
      <c r="NL21" s="424">
        <v>3.825694473540127E-4</v>
      </c>
      <c r="NM21" s="424">
        <v>3.073637198187259E-4</v>
      </c>
      <c r="NN21" s="424">
        <v>2.4094599666108166E-4</v>
      </c>
      <c r="NO21" s="424">
        <v>1.8568658355055061E-4</v>
      </c>
      <c r="NP21" s="424">
        <v>1.9024028217056406E-4</v>
      </c>
      <c r="NQ21" s="424">
        <v>4.4344754522265562E-4</v>
      </c>
      <c r="NR21" s="424">
        <v>3.122733304339279E-4</v>
      </c>
      <c r="NS21" s="424">
        <v>2.9808966599419314E-4</v>
      </c>
      <c r="NT21" s="424">
        <v>2.3301519405273709E-4</v>
      </c>
      <c r="NU21" s="424">
        <v>2.2042385492085322E-3</v>
      </c>
      <c r="NV21" s="424">
        <v>1.11757774534249E-3</v>
      </c>
      <c r="NW21" s="424">
        <v>4.9265587319180775E-4</v>
      </c>
      <c r="NX21" s="424">
        <v>2.7516486681570932E-4</v>
      </c>
      <c r="NY21" s="424">
        <v>4.8633656683467325E-4</v>
      </c>
      <c r="NZ21" s="424">
        <v>3.1986495441825585E-4</v>
      </c>
      <c r="OA21" s="424">
        <v>3.5958921433919765E-4</v>
      </c>
      <c r="OB21" s="424">
        <v>5.0682287868556212E-4</v>
      </c>
      <c r="OC21" s="424">
        <v>6.1190188345474125E-3</v>
      </c>
      <c r="OD21" s="424">
        <v>3.2925339401284011E-2</v>
      </c>
      <c r="OE21" s="424">
        <v>6.8101381264636853E-3</v>
      </c>
      <c r="OF21" s="424">
        <v>1.187452560889779E-2</v>
      </c>
      <c r="OG21" s="424">
        <v>5.1935699550123863E-4</v>
      </c>
      <c r="OH21" s="424">
        <v>6.5942512453130611E-4</v>
      </c>
      <c r="OI21" s="424">
        <v>2.7378270086180032E-4</v>
      </c>
      <c r="OJ21" s="424">
        <v>2.461723184695344E-4</v>
      </c>
      <c r="OK21" s="424">
        <v>2.1430479253912841E-4</v>
      </c>
      <c r="OL21" s="424">
        <v>2.4231973248399957E-4</v>
      </c>
      <c r="OM21" s="424">
        <v>3.158061278960256E-4</v>
      </c>
      <c r="ON21" s="424">
        <v>2.1956162151868077E-4</v>
      </c>
      <c r="OO21" s="424">
        <v>1.5990156393657978E-4</v>
      </c>
      <c r="OP21" s="424">
        <v>9.0115523737908064E-5</v>
      </c>
      <c r="OQ21" s="424">
        <v>1.8966544061272965E-4</v>
      </c>
      <c r="OR21" s="424">
        <v>1.7727357363012583E-4</v>
      </c>
      <c r="OS21" s="424">
        <v>3.4683860313388298E-4</v>
      </c>
      <c r="OT21" s="424">
        <v>2.7391562642984881E-4</v>
      </c>
      <c r="OU21" s="424">
        <v>3.4078747444976794E-4</v>
      </c>
      <c r="OV21" s="424">
        <v>4.7636857346956612E-4</v>
      </c>
      <c r="OW21" s="424">
        <v>4.145237906001784E-4</v>
      </c>
      <c r="OX21" s="424">
        <v>4.7548417634179265E-4</v>
      </c>
      <c r="OY21" s="424">
        <v>1.8883033942886202E-4</v>
      </c>
      <c r="OZ21" s="424">
        <v>4.3158414309312973E-4</v>
      </c>
      <c r="PA21" s="424">
        <v>2.3460685561353683E-4</v>
      </c>
      <c r="PB21" s="424">
        <v>3.7887703832492284E-4</v>
      </c>
      <c r="PC21" s="424">
        <v>5.555446617889298E-4</v>
      </c>
      <c r="PD21" s="424">
        <v>4.1469552035843979E-4</v>
      </c>
      <c r="PE21" s="424">
        <v>2.9849839318240733E-4</v>
      </c>
      <c r="PF21" s="424">
        <v>1.180700396047406E-3</v>
      </c>
      <c r="PG21" s="424">
        <v>6.0759783382271593E-4</v>
      </c>
      <c r="PH21" s="424">
        <v>2.6159574359686587E-3</v>
      </c>
      <c r="PI21" s="424">
        <v>1.2669822720182081E-3</v>
      </c>
      <c r="PJ21" s="424">
        <v>9.2887957514782766E-4</v>
      </c>
      <c r="PK21" s="424">
        <v>1.1010452409253792E-3</v>
      </c>
      <c r="PL21" s="424">
        <v>1.7409016198788024E-3</v>
      </c>
      <c r="PM21" s="424">
        <v>4.329205433162828E-4</v>
      </c>
      <c r="PN21" s="424">
        <v>2.546345014552881E-4</v>
      </c>
      <c r="PO21" s="424">
        <v>1.7716547909863082E-4</v>
      </c>
    </row>
    <row r="22" spans="1:431" x14ac:dyDescent="0.25">
      <c r="A22" s="210" t="s">
        <v>123</v>
      </c>
      <c r="B22" s="415">
        <f>'Input Output Table'!D18/B$117</f>
        <v>3.0380936872759283E-4</v>
      </c>
      <c r="C22" s="415">
        <f>'Input Output Table'!E18/C$117</f>
        <v>8.6845719134180606E-6</v>
      </c>
      <c r="D22" s="415">
        <f>'Input Output Table'!F18/D$117</f>
        <v>1.2305610979408896E-5</v>
      </c>
      <c r="E22" s="415">
        <f>'Input Output Table'!G18/E$117</f>
        <v>6.5864924053362804E-6</v>
      </c>
      <c r="F22" s="415">
        <f>'Input Output Table'!H18/F$117</f>
        <v>1.3258912373609921E-4</v>
      </c>
      <c r="G22" s="415">
        <f>'Input Output Table'!I18/G$117</f>
        <v>2.1140289353056428E-4</v>
      </c>
      <c r="H22" s="415">
        <f>'Input Output Table'!J18/H$117</f>
        <v>4.1234127594061692E-4</v>
      </c>
      <c r="I22" s="415">
        <f>'Input Output Table'!K18/I$117</f>
        <v>1.2337825345644358E-3</v>
      </c>
      <c r="J22" s="415">
        <f>'Input Output Table'!L18/J$117</f>
        <v>1.5318262291429138E-4</v>
      </c>
      <c r="K22" s="415">
        <f>'Input Output Table'!M18/K$117</f>
        <v>3.6421224630079473E-5</v>
      </c>
      <c r="L22" s="415">
        <f>'Input Output Table'!N18/L$117</f>
        <v>7.7759845555765714E-4</v>
      </c>
      <c r="M22" s="415">
        <f>'Input Output Table'!O18/M$117</f>
        <v>5.5162834452024217E-4</v>
      </c>
      <c r="N22" s="415">
        <f>'Input Output Table'!P18/N$117</f>
        <v>6.3587573928350289E-3</v>
      </c>
      <c r="O22" s="415">
        <f>'Input Output Table'!Q18/O$117</f>
        <v>4.4282844597978119E-4</v>
      </c>
      <c r="P22" s="415">
        <f>'Input Output Table'!R18/P$117</f>
        <v>1.0277669956541411E-4</v>
      </c>
      <c r="Q22" s="415">
        <f>'Input Output Table'!S18/Q$117</f>
        <v>1.3131728988030917E-4</v>
      </c>
      <c r="R22" s="415">
        <f>'Input Output Table'!T18/R$117</f>
        <v>7.9109263157630424E-4</v>
      </c>
      <c r="S22" s="415">
        <f>'Input Output Table'!U18/S$117</f>
        <v>1.0185531416625684E-5</v>
      </c>
      <c r="T22" s="415">
        <f>'Input Output Table'!V18/T$117</f>
        <v>1.7984864231692277E-4</v>
      </c>
      <c r="U22" s="415">
        <f>'Input Output Table'!W18/U$117</f>
        <v>6.3176470484180367E-4</v>
      </c>
      <c r="V22" s="415">
        <f>'Input Output Table'!X18/V$117</f>
        <v>3.121373637762095E-4</v>
      </c>
      <c r="W22" s="415">
        <f>'Input Output Table'!Y18/W$117</f>
        <v>1.5097247156536708E-4</v>
      </c>
      <c r="X22" s="415">
        <f>'Input Output Table'!Z18/X$117</f>
        <v>1.7388563046229482E-4</v>
      </c>
      <c r="Y22" s="415">
        <f>'Input Output Table'!AA18/Y$117</f>
        <v>8.7945479861589509E-5</v>
      </c>
      <c r="Z22" s="415">
        <f>'Input Output Table'!AB18/Z$117</f>
        <v>1.1097028646330935E-4</v>
      </c>
      <c r="AA22" s="415">
        <f>'Input Output Table'!AC18/AA$117</f>
        <v>2.8912427703416084E-4</v>
      </c>
      <c r="AB22" s="415">
        <f>'Input Output Table'!AD18/AB$117</f>
        <v>1.8574409809439909E-4</v>
      </c>
      <c r="AC22" s="415">
        <f>'Input Output Table'!AE18/AC$117</f>
        <v>1.7367953327747479E-4</v>
      </c>
      <c r="AD22" s="415">
        <f>'Input Output Table'!AF18/AD$117</f>
        <v>8.452329881006727E-6</v>
      </c>
      <c r="AE22" s="415">
        <f>'Input Output Table'!AG18/AE$117</f>
        <v>5.6627902035036623E-5</v>
      </c>
      <c r="AF22" s="415">
        <f>'Input Output Table'!AH18/AF$117</f>
        <v>1.6090814167287943E-5</v>
      </c>
      <c r="AG22" s="415">
        <f>'Input Output Table'!AI18/AG$117</f>
        <v>1.3027328353650911E-4</v>
      </c>
      <c r="AH22" s="415">
        <f>'Input Output Table'!AJ18/AH$117</f>
        <v>1.5919104682343005E-4</v>
      </c>
      <c r="AI22" s="415">
        <f>'Input Output Table'!AK18/AI$117</f>
        <v>1.4186461740071788E-4</v>
      </c>
      <c r="AJ22" s="415">
        <f>'Input Output Table'!AL18/AJ$117</f>
        <v>1.7224172416035496E-5</v>
      </c>
      <c r="AK22" s="415">
        <f>'Input Output Table'!AM18/AK$117</f>
        <v>3.2851422595307762E-3</v>
      </c>
      <c r="AL22" s="415">
        <f>'Input Output Table'!AN18/AL$117</f>
        <v>2.2646674269167187E-4</v>
      </c>
      <c r="AM22" s="415">
        <f>'Input Output Table'!AO18/AM$117</f>
        <v>6.4882327095466784E-6</v>
      </c>
      <c r="AN22" s="415">
        <f>'Input Output Table'!AP18/AN$117</f>
        <v>4.1810070281072843E-6</v>
      </c>
      <c r="AO22" s="415">
        <f>'Input Output Table'!AQ18/AO$117</f>
        <v>1.5741847094480655E-4</v>
      </c>
      <c r="AP22" s="415">
        <f>'Input Output Table'!AR18/AP$117</f>
        <v>7.9677078551775859E-5</v>
      </c>
      <c r="AQ22" s="415">
        <f>'Input Output Table'!AS18/AQ$117</f>
        <v>4.22034784527049E-5</v>
      </c>
      <c r="AR22" s="415">
        <f>'Input Output Table'!AT18/AR$117</f>
        <v>1.6923495729611126E-4</v>
      </c>
      <c r="AS22" s="415">
        <f>'Input Output Table'!AU18/AS$117</f>
        <v>6.7294255172725765E-6</v>
      </c>
      <c r="AT22" s="415">
        <f>'Input Output Table'!AV18/AT$117</f>
        <v>1.6926643083965603E-4</v>
      </c>
      <c r="AU22" s="415">
        <f>'Input Output Table'!AW18/AU$117</f>
        <v>5.0748038035500687E-6</v>
      </c>
      <c r="AV22" s="415">
        <f>'Input Output Table'!AX18/AV$117</f>
        <v>2.819835021145945E-4</v>
      </c>
      <c r="AW22" s="415">
        <f>'Input Output Table'!AY18/AW$117</f>
        <v>1.2626062747440639E-4</v>
      </c>
      <c r="AX22" s="415">
        <f>'Input Output Table'!AZ18/AX$117</f>
        <v>6.0322643149056296E-6</v>
      </c>
      <c r="AY22" s="415">
        <f>'Input Output Table'!BA18/AY$117</f>
        <v>3.1032585074909788E-6</v>
      </c>
      <c r="AZ22" s="415">
        <f>'Input Output Table'!BB18/AZ$117</f>
        <v>1.326565018071785E-4</v>
      </c>
      <c r="BA22" s="415">
        <f>'Input Output Table'!BC18/BA$117</f>
        <v>1.3796488538460851E-4</v>
      </c>
      <c r="BB22" s="415">
        <f>'Input Output Table'!BD18/BB$117</f>
        <v>1.043635685255862E-4</v>
      </c>
      <c r="BC22" s="415">
        <f>'Input Output Table'!BE18/BC$117</f>
        <v>1.5339714609375056E-4</v>
      </c>
      <c r="BD22" s="415">
        <f>'Input Output Table'!BF18/BD$117</f>
        <v>1.5119873593587768E-4</v>
      </c>
      <c r="BE22" s="415">
        <f>'Input Output Table'!BG18/BE$117</f>
        <v>1.7469857699894731E-4</v>
      </c>
      <c r="BF22" s="415">
        <f>'Input Output Table'!BH18/BF$117</f>
        <v>5.3077059409709369E-6</v>
      </c>
      <c r="BG22" s="415">
        <f>'Input Output Table'!BI18/BG$117</f>
        <v>2.0377621083952532E-5</v>
      </c>
      <c r="BH22" s="415">
        <f>'Input Output Table'!BJ18/BH$117</f>
        <v>1.141308622898702E-4</v>
      </c>
      <c r="BI22" s="415">
        <f>'Input Output Table'!BK18/BI$117</f>
        <v>6.3965763766224643E-3</v>
      </c>
      <c r="BJ22" s="415">
        <f>'Input Output Table'!BL18/BJ$117</f>
        <v>0</v>
      </c>
      <c r="BK22" s="415">
        <f>'Input Output Table'!BM18/BK$117</f>
        <v>6.6090368128399201E-4</v>
      </c>
      <c r="BL22" s="415">
        <f>'Input Output Table'!BN18/BL$117</f>
        <v>1.6909290547028214E-4</v>
      </c>
      <c r="BM22" s="415">
        <f>'Input Output Table'!BO18/BM$117</f>
        <v>6.8726526013258469E-4</v>
      </c>
      <c r="BN22" s="415">
        <f>'Input Output Table'!BP18/BN$117</f>
        <v>5.4099104286192256E-4</v>
      </c>
      <c r="BO22" s="415">
        <f>'Input Output Table'!BQ18/BO$117</f>
        <v>2.424621936626114E-4</v>
      </c>
      <c r="BP22" s="415">
        <f>'Input Output Table'!BR18/BP$117</f>
        <v>7.7334184560439714E-4</v>
      </c>
      <c r="BQ22" s="415">
        <f>'Input Output Table'!BS18/BQ$117</f>
        <v>1.3867863827306631E-2</v>
      </c>
      <c r="BR22" s="415">
        <f>'Input Output Table'!BT18/BR$117</f>
        <v>0</v>
      </c>
      <c r="BS22" s="415">
        <f>'Input Output Table'!BU18/BS$117</f>
        <v>1.6584954454342708E-2</v>
      </c>
      <c r="BT22" s="415">
        <f>'Input Output Table'!BV18/BT$117</f>
        <v>0</v>
      </c>
      <c r="BU22" s="415">
        <f>'Input Output Table'!BW18/BU$117</f>
        <v>9.9824417906109984E-5</v>
      </c>
      <c r="BV22" s="415">
        <f>'Input Output Table'!BX18/BV$117</f>
        <v>4.9183065964753913E-4</v>
      </c>
      <c r="BW22" s="415">
        <f>'Input Output Table'!BY18/BW$117</f>
        <v>2.9001025812961496E-4</v>
      </c>
      <c r="BX22" s="415">
        <f>'Input Output Table'!BZ18/BX$117</f>
        <v>1.6640855066496433E-4</v>
      </c>
      <c r="BY22" s="415">
        <f>'Input Output Table'!CA18/BY$117</f>
        <v>1.4006255992207701E-4</v>
      </c>
      <c r="BZ22" s="415">
        <f>'Input Output Table'!CB18/BZ$117</f>
        <v>2.4303824308071468E-4</v>
      </c>
      <c r="CA22" s="415">
        <f>'Input Output Table'!CC18/CA$117</f>
        <v>2.1292973619642345E-4</v>
      </c>
      <c r="CB22" s="415">
        <f>'Input Output Table'!CD18/CB$117</f>
        <v>2.916873766959546E-4</v>
      </c>
      <c r="CC22" s="415">
        <f>'Input Output Table'!CE18/CC$117</f>
        <v>2.7919643257227222E-6</v>
      </c>
      <c r="CD22" s="415">
        <f>'Input Output Table'!CF18/CD$117</f>
        <v>6.7314904226609475E-7</v>
      </c>
      <c r="CE22" s="415">
        <f>'Input Output Table'!CG18/CE$117</f>
        <v>3.981628612223099E-5</v>
      </c>
      <c r="CF22" s="415">
        <f>'Input Output Table'!CH18/CF$117</f>
        <v>2.518096936194791E-4</v>
      </c>
      <c r="CG22" s="415">
        <f>'Input Output Table'!CI18/CG$117</f>
        <v>2.8827461594299212E-4</v>
      </c>
      <c r="CH22" s="415">
        <f>'Input Output Table'!CJ18/CH$117</f>
        <v>1.6888102531076638E-4</v>
      </c>
      <c r="CI22" s="415">
        <f>'Input Output Table'!CK18/CI$117</f>
        <v>1.1977315454405729E-4</v>
      </c>
      <c r="CJ22" s="415">
        <f>'Input Output Table'!CL18/CJ$117</f>
        <v>4.4093307236440631E-4</v>
      </c>
      <c r="CK22" s="415">
        <f>'Input Output Table'!CM18/CK$117</f>
        <v>4.5941285452463191E-4</v>
      </c>
      <c r="CL22" s="415">
        <f>'Input Output Table'!CN18/CL$117</f>
        <v>3.6792815901954873E-4</v>
      </c>
      <c r="CM22" s="415">
        <f>'Input Output Table'!CO18/CM$117</f>
        <v>5.3276980976092874E-5</v>
      </c>
      <c r="CN22" s="415">
        <f>'Input Output Table'!CP18/CN$117</f>
        <v>5.9734014357900472E-4</v>
      </c>
      <c r="CO22" s="415">
        <f>'Input Output Table'!CQ18/CO$117</f>
        <v>1.3624093851046846E-4</v>
      </c>
      <c r="CP22" s="415">
        <f>'Input Output Table'!CR18/CP$117</f>
        <v>7.7758735017346352E-4</v>
      </c>
      <c r="CQ22" s="415">
        <f>'Input Output Table'!CS18/CQ$117</f>
        <v>6.2083038873040426E-4</v>
      </c>
      <c r="CR22" s="415">
        <f>'Input Output Table'!CT18/CR$117</f>
        <v>4.481310096820883E-4</v>
      </c>
      <c r="CS22" s="415">
        <f>'Input Output Table'!CU18/CS$117</f>
        <v>2.2332152455891853E-5</v>
      </c>
      <c r="CT22" s="415">
        <f>'Input Output Table'!CV18/CT$117</f>
        <v>6.9590854867823562E-4</v>
      </c>
      <c r="CU22" s="415">
        <f>'Input Output Table'!CW18/CU$117</f>
        <v>5.4833903006090234E-4</v>
      </c>
      <c r="CV22" s="415">
        <f>'Input Output Table'!CX18/CV$117</f>
        <v>2.2378387353128833E-3</v>
      </c>
      <c r="CW22" s="415">
        <f>'Input Output Table'!CY18/CW$117</f>
        <v>1.6931208780629486E-4</v>
      </c>
      <c r="CX22" s="415">
        <f>'Input Output Table'!CZ18/CX$117</f>
        <v>5.0022327627097533E-4</v>
      </c>
      <c r="CY22" s="415">
        <f>'Input Output Table'!DA18/CY$117</f>
        <v>5.6036717163058039E-4</v>
      </c>
      <c r="CZ22" s="415">
        <f>'Input Output Table'!DB18/CZ$117</f>
        <v>4.8136713456985755E-4</v>
      </c>
      <c r="DA22" s="415">
        <f>'Input Output Table'!DC18/DA$117</f>
        <v>1.6979616459756857E-4</v>
      </c>
      <c r="DB22" s="415">
        <f>'Input Output Table'!DD18/DB$117</f>
        <v>3.0245814062936424E-4</v>
      </c>
      <c r="DC22" s="415">
        <f>'Input Output Table'!DE18/DC$117</f>
        <v>3.8589727685900407E-6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J22" s="423">
        <f t="shared" si="2"/>
        <v>-3.0380936872759283E-4</v>
      </c>
      <c r="HK22" s="423">
        <f t="shared" si="3"/>
        <v>-8.6845719134180606E-6</v>
      </c>
      <c r="HL22" s="423">
        <f t="shared" si="4"/>
        <v>-1.2305610979408896E-5</v>
      </c>
      <c r="HM22" s="423">
        <f t="shared" si="5"/>
        <v>-6.5864924053362804E-6</v>
      </c>
      <c r="HN22" s="423">
        <f t="shared" si="6"/>
        <v>-1.3258912373609921E-4</v>
      </c>
      <c r="HO22" s="423">
        <f t="shared" si="7"/>
        <v>-2.1140289353056428E-4</v>
      </c>
      <c r="HP22" s="423">
        <f t="shared" si="8"/>
        <v>-4.1234127594061692E-4</v>
      </c>
      <c r="HQ22" s="423">
        <f t="shared" si="9"/>
        <v>-1.2337825345644358E-3</v>
      </c>
      <c r="HR22" s="423">
        <f t="shared" si="10"/>
        <v>-1.5318262291429138E-4</v>
      </c>
      <c r="HS22" s="423">
        <f t="shared" si="11"/>
        <v>-3.6421224630079473E-5</v>
      </c>
      <c r="HT22" s="423">
        <f t="shared" si="12"/>
        <v>-7.7759845555765714E-4</v>
      </c>
      <c r="HU22" s="423">
        <f t="shared" si="13"/>
        <v>-5.5162834452024217E-4</v>
      </c>
      <c r="HV22" s="423">
        <f t="shared" si="14"/>
        <v>0.99364124260716502</v>
      </c>
      <c r="HW22" s="423">
        <f t="shared" si="15"/>
        <v>-4.4282844597978119E-4</v>
      </c>
      <c r="HX22" s="423">
        <f t="shared" si="16"/>
        <v>-1.0277669956541411E-4</v>
      </c>
      <c r="HY22" s="423">
        <f t="shared" si="17"/>
        <v>-1.3131728988030917E-4</v>
      </c>
      <c r="HZ22" s="423">
        <f t="shared" si="18"/>
        <v>-7.9109263157630424E-4</v>
      </c>
      <c r="IA22" s="423">
        <f t="shared" si="19"/>
        <v>-1.0185531416625684E-5</v>
      </c>
      <c r="IB22" s="423">
        <f t="shared" si="20"/>
        <v>-1.7984864231692277E-4</v>
      </c>
      <c r="IC22" s="423">
        <f t="shared" si="21"/>
        <v>-6.3176470484180367E-4</v>
      </c>
      <c r="ID22" s="423">
        <f t="shared" si="22"/>
        <v>-3.121373637762095E-4</v>
      </c>
      <c r="IE22" s="423">
        <f t="shared" si="23"/>
        <v>-1.5097247156536708E-4</v>
      </c>
      <c r="IF22" s="423">
        <f t="shared" si="24"/>
        <v>-1.7388563046229482E-4</v>
      </c>
      <c r="IG22" s="423">
        <f t="shared" si="25"/>
        <v>-8.7945479861589509E-5</v>
      </c>
      <c r="IH22" s="423">
        <f t="shared" si="26"/>
        <v>-1.1097028646330935E-4</v>
      </c>
      <c r="II22" s="423">
        <f t="shared" si="27"/>
        <v>-2.8912427703416084E-4</v>
      </c>
      <c r="IJ22" s="423">
        <f t="shared" si="28"/>
        <v>-1.8574409809439909E-4</v>
      </c>
      <c r="IK22" s="423">
        <f t="shared" si="29"/>
        <v>-1.7367953327747479E-4</v>
      </c>
      <c r="IL22" s="423">
        <f t="shared" si="30"/>
        <v>-8.452329881006727E-6</v>
      </c>
      <c r="IM22" s="423">
        <f t="shared" si="31"/>
        <v>-5.6627902035036623E-5</v>
      </c>
      <c r="IN22" s="423">
        <f t="shared" si="32"/>
        <v>-1.6090814167287943E-5</v>
      </c>
      <c r="IO22" s="423">
        <f t="shared" si="33"/>
        <v>-1.3027328353650911E-4</v>
      </c>
      <c r="IP22" s="423">
        <f t="shared" si="34"/>
        <v>-1.5919104682343005E-4</v>
      </c>
      <c r="IQ22" s="423">
        <f t="shared" si="35"/>
        <v>-1.4186461740071788E-4</v>
      </c>
      <c r="IR22" s="423">
        <f t="shared" si="36"/>
        <v>-1.7224172416035496E-5</v>
      </c>
      <c r="IS22" s="423">
        <f t="shared" si="37"/>
        <v>-3.2851422595307762E-3</v>
      </c>
      <c r="IT22" s="423">
        <f t="shared" si="38"/>
        <v>-2.2646674269167187E-4</v>
      </c>
      <c r="IU22" s="423">
        <f t="shared" si="39"/>
        <v>-6.4882327095466784E-6</v>
      </c>
      <c r="IV22" s="423">
        <f t="shared" si="40"/>
        <v>-4.1810070281072843E-6</v>
      </c>
      <c r="IW22" s="423">
        <f t="shared" si="41"/>
        <v>-1.5741847094480655E-4</v>
      </c>
      <c r="IX22" s="423">
        <f t="shared" si="42"/>
        <v>-7.9677078551775859E-5</v>
      </c>
      <c r="IY22" s="423">
        <f t="shared" si="43"/>
        <v>-4.22034784527049E-5</v>
      </c>
      <c r="IZ22" s="423">
        <f t="shared" si="44"/>
        <v>-1.6923495729611126E-4</v>
      </c>
      <c r="JA22" s="423">
        <f t="shared" si="45"/>
        <v>-6.7294255172725765E-6</v>
      </c>
      <c r="JB22" s="423">
        <f t="shared" si="46"/>
        <v>-1.6926643083965603E-4</v>
      </c>
      <c r="JC22" s="423">
        <f t="shared" si="47"/>
        <v>-5.0748038035500687E-6</v>
      </c>
      <c r="JD22" s="423">
        <f t="shared" si="48"/>
        <v>-2.819835021145945E-4</v>
      </c>
      <c r="JE22" s="423">
        <f t="shared" si="49"/>
        <v>-1.2626062747440639E-4</v>
      </c>
      <c r="JF22" s="423">
        <f t="shared" si="50"/>
        <v>-6.0322643149056296E-6</v>
      </c>
      <c r="JG22" s="423">
        <f t="shared" si="51"/>
        <v>-3.1032585074909788E-6</v>
      </c>
      <c r="JH22" s="423">
        <f t="shared" si="52"/>
        <v>-1.326565018071785E-4</v>
      </c>
      <c r="JI22" s="423">
        <f t="shared" si="53"/>
        <v>-1.3796488538460851E-4</v>
      </c>
      <c r="JJ22" s="423">
        <f t="shared" si="54"/>
        <v>-1.043635685255862E-4</v>
      </c>
      <c r="JK22" s="423">
        <f t="shared" si="55"/>
        <v>-1.5339714609375056E-4</v>
      </c>
      <c r="JL22" s="423">
        <f t="shared" si="56"/>
        <v>-1.5119873593587768E-4</v>
      </c>
      <c r="JM22" s="423">
        <f t="shared" si="57"/>
        <v>-1.7469857699894731E-4</v>
      </c>
      <c r="JN22" s="423">
        <f t="shared" si="58"/>
        <v>-5.3077059409709369E-6</v>
      </c>
      <c r="JO22" s="423">
        <f t="shared" si="59"/>
        <v>-2.0377621083952532E-5</v>
      </c>
      <c r="JP22" s="423">
        <f t="shared" si="60"/>
        <v>-1.141308622898702E-4</v>
      </c>
      <c r="JQ22" s="423">
        <f t="shared" si="61"/>
        <v>-6.3965763766224643E-3</v>
      </c>
      <c r="JR22" s="423">
        <f t="shared" si="62"/>
        <v>0</v>
      </c>
      <c r="JS22" s="423">
        <f t="shared" si="63"/>
        <v>-6.6090368128399201E-4</v>
      </c>
      <c r="JT22" s="423">
        <f t="shared" si="64"/>
        <v>-1.6909290547028214E-4</v>
      </c>
      <c r="JU22" s="423">
        <f t="shared" si="65"/>
        <v>-6.8726526013258469E-4</v>
      </c>
      <c r="JV22" s="423">
        <f t="shared" si="66"/>
        <v>-5.4099104286192256E-4</v>
      </c>
      <c r="JW22" s="423">
        <f t="shared" si="67"/>
        <v>-2.424621936626114E-4</v>
      </c>
      <c r="JX22" s="423">
        <f t="shared" si="68"/>
        <v>-7.7334184560439714E-4</v>
      </c>
      <c r="JY22" s="423">
        <f t="shared" si="69"/>
        <v>-1.3867863827306631E-2</v>
      </c>
      <c r="JZ22" s="423">
        <f t="shared" si="70"/>
        <v>0</v>
      </c>
      <c r="KA22" s="423">
        <f t="shared" si="71"/>
        <v>-1.6584954454342708E-2</v>
      </c>
      <c r="KB22" s="423">
        <f t="shared" si="72"/>
        <v>0</v>
      </c>
      <c r="KC22" s="423">
        <f t="shared" si="73"/>
        <v>-9.9824417906109984E-5</v>
      </c>
      <c r="KD22" s="423">
        <f t="shared" si="74"/>
        <v>-4.9183065964753913E-4</v>
      </c>
      <c r="KE22" s="423">
        <f t="shared" si="75"/>
        <v>-2.9001025812961496E-4</v>
      </c>
      <c r="KF22" s="423">
        <f t="shared" si="76"/>
        <v>-1.6640855066496433E-4</v>
      </c>
      <c r="KG22" s="423">
        <f t="shared" si="77"/>
        <v>-1.4006255992207701E-4</v>
      </c>
      <c r="KH22" s="423">
        <f t="shared" si="78"/>
        <v>-2.4303824308071468E-4</v>
      </c>
      <c r="KI22" s="423">
        <f t="shared" si="79"/>
        <v>-2.1292973619642345E-4</v>
      </c>
      <c r="KJ22" s="423">
        <f t="shared" si="80"/>
        <v>-2.916873766959546E-4</v>
      </c>
      <c r="KK22" s="423">
        <f t="shared" si="81"/>
        <v>-2.7919643257227222E-6</v>
      </c>
      <c r="KL22" s="423">
        <f t="shared" si="82"/>
        <v>-6.7314904226609475E-7</v>
      </c>
      <c r="KM22" s="423">
        <f t="shared" si="83"/>
        <v>-3.981628612223099E-5</v>
      </c>
      <c r="KN22" s="423">
        <f t="shared" si="84"/>
        <v>-2.518096936194791E-4</v>
      </c>
      <c r="KO22" s="423">
        <f t="shared" si="85"/>
        <v>-2.8827461594299212E-4</v>
      </c>
      <c r="KP22" s="423">
        <f t="shared" si="86"/>
        <v>-1.6888102531076638E-4</v>
      </c>
      <c r="KQ22" s="423">
        <f t="shared" si="87"/>
        <v>-1.1977315454405729E-4</v>
      </c>
      <c r="KR22" s="423">
        <f t="shared" si="88"/>
        <v>-4.4093307236440631E-4</v>
      </c>
      <c r="KS22" s="423">
        <f t="shared" si="89"/>
        <v>-4.5941285452463191E-4</v>
      </c>
      <c r="KT22" s="423">
        <f t="shared" si="90"/>
        <v>-3.6792815901954873E-4</v>
      </c>
      <c r="KU22" s="423">
        <f t="shared" si="91"/>
        <v>-5.3276980976092874E-5</v>
      </c>
      <c r="KV22" s="423">
        <f t="shared" si="92"/>
        <v>-5.9734014357900472E-4</v>
      </c>
      <c r="KW22" s="423">
        <f t="shared" si="93"/>
        <v>-1.3624093851046846E-4</v>
      </c>
      <c r="KX22" s="423">
        <f t="shared" si="94"/>
        <v>-7.7758735017346352E-4</v>
      </c>
      <c r="KY22" s="423">
        <f t="shared" si="95"/>
        <v>-6.2083038873040426E-4</v>
      </c>
      <c r="KZ22" s="423">
        <f t="shared" si="96"/>
        <v>-4.481310096820883E-4</v>
      </c>
      <c r="LA22" s="423">
        <f t="shared" si="97"/>
        <v>-2.2332152455891853E-5</v>
      </c>
      <c r="LB22" s="423">
        <f t="shared" si="98"/>
        <v>-6.9590854867823562E-4</v>
      </c>
      <c r="LC22" s="423">
        <f t="shared" si="99"/>
        <v>-5.4833903006090234E-4</v>
      </c>
      <c r="LD22" s="423">
        <f t="shared" si="100"/>
        <v>-2.2378387353128833E-3</v>
      </c>
      <c r="LE22" s="423">
        <f t="shared" si="101"/>
        <v>-1.6931208780629486E-4</v>
      </c>
      <c r="LF22" s="423">
        <f t="shared" si="102"/>
        <v>-5.0022327627097533E-4</v>
      </c>
      <c r="LG22" s="423">
        <f t="shared" si="103"/>
        <v>-5.6036717163058039E-4</v>
      </c>
      <c r="LH22" s="423">
        <f t="shared" si="104"/>
        <v>-4.8136713456985755E-4</v>
      </c>
      <c r="LI22" s="423">
        <f t="shared" si="105"/>
        <v>-1.6979616459756857E-4</v>
      </c>
      <c r="LJ22" s="423">
        <f t="shared" si="106"/>
        <v>-3.0245814062936424E-4</v>
      </c>
      <c r="LK22" s="423">
        <f t="shared" si="107"/>
        <v>-3.8589727685900407E-6</v>
      </c>
      <c r="LN22" s="424">
        <v>8.9847501699369153E-4</v>
      </c>
      <c r="LO22" s="424">
        <v>6.5422005951574678E-4</v>
      </c>
      <c r="LP22" s="424">
        <v>3.6334958963378186E-4</v>
      </c>
      <c r="LQ22" s="424">
        <v>5.0137980636289305E-4</v>
      </c>
      <c r="LR22" s="424">
        <v>3.5120354059801364E-4</v>
      </c>
      <c r="LS22" s="424">
        <v>5.2258006508994149E-4</v>
      </c>
      <c r="LT22" s="424">
        <v>7.6871229317668145E-4</v>
      </c>
      <c r="LU22" s="424">
        <v>2.3374257749695098E-3</v>
      </c>
      <c r="LV22" s="424">
        <v>8.3896984342088159E-4</v>
      </c>
      <c r="LW22" s="424">
        <v>4.0534409711448537E-4</v>
      </c>
      <c r="LX22" s="424">
        <v>1.6981278190515844E-3</v>
      </c>
      <c r="LY22" s="424">
        <v>1.5651003357883587E-3</v>
      </c>
      <c r="LZ22" s="424">
        <v>1.0070247341384173</v>
      </c>
      <c r="MA22" s="424">
        <v>1.2009715525364078E-3</v>
      </c>
      <c r="MB22" s="424">
        <v>1.0368289876539019E-3</v>
      </c>
      <c r="MC22" s="424">
        <v>8.9838296382172217E-4</v>
      </c>
      <c r="MD22" s="424">
        <v>1.6935804795711578E-3</v>
      </c>
      <c r="ME22" s="424">
        <v>6.1720939068842027E-4</v>
      </c>
      <c r="MF22" s="424">
        <v>7.0365607062827307E-4</v>
      </c>
      <c r="MG22" s="424">
        <v>1.219335326012181E-3</v>
      </c>
      <c r="MH22" s="424">
        <v>8.7057300527838171E-4</v>
      </c>
      <c r="MI22" s="424">
        <v>5.634424363804365E-4</v>
      </c>
      <c r="MJ22" s="424">
        <v>8.7169169987980088E-4</v>
      </c>
      <c r="MK22" s="424">
        <v>8.0485259895349639E-4</v>
      </c>
      <c r="ML22" s="424">
        <v>2.461075847525963E-4</v>
      </c>
      <c r="MM22" s="424">
        <v>9.5911136201045418E-4</v>
      </c>
      <c r="MN22" s="424">
        <v>1.6738613439025315E-3</v>
      </c>
      <c r="MO22" s="424">
        <v>8.3575022805731816E-4</v>
      </c>
      <c r="MP22" s="424">
        <v>6.3674420584928853E-4</v>
      </c>
      <c r="MQ22" s="424">
        <v>6.5778479583500696E-4</v>
      </c>
      <c r="MR22" s="424">
        <v>5.7783655979979623E-4</v>
      </c>
      <c r="MS22" s="424">
        <v>5.1906762835498502E-4</v>
      </c>
      <c r="MT22" s="424">
        <v>6.0791285546750397E-4</v>
      </c>
      <c r="MU22" s="424">
        <v>7.936311492695242E-4</v>
      </c>
      <c r="MV22" s="424">
        <v>5.8774222849390721E-4</v>
      </c>
      <c r="MW22" s="424">
        <v>4.9937611523864492E-3</v>
      </c>
      <c r="MX22" s="424">
        <v>9.0791511947004478E-4</v>
      </c>
      <c r="MY22" s="424">
        <v>4.9394615741275589E-4</v>
      </c>
      <c r="MZ22" s="424">
        <v>7.7570240007093024E-4</v>
      </c>
      <c r="NA22" s="424">
        <v>8.6500798417439627E-4</v>
      </c>
      <c r="NB22" s="424">
        <v>7.2063002098394612E-4</v>
      </c>
      <c r="NC22" s="424">
        <v>8.3437036269874557E-4</v>
      </c>
      <c r="ND22" s="424">
        <v>9.0351190163765046E-4</v>
      </c>
      <c r="NE22" s="424">
        <v>5.6061470540586162E-4</v>
      </c>
      <c r="NF22" s="424">
        <v>6.2227940215108988E-4</v>
      </c>
      <c r="NG22" s="424">
        <v>7.3072563742070996E-4</v>
      </c>
      <c r="NH22" s="424">
        <v>1.0975485750691074E-3</v>
      </c>
      <c r="NI22" s="424">
        <v>8.5369563380909268E-4</v>
      </c>
      <c r="NJ22" s="424">
        <v>4.7197152477178214E-4</v>
      </c>
      <c r="NK22" s="424">
        <v>3.5904051106035455E-4</v>
      </c>
      <c r="NL22" s="424">
        <v>8.5952563115245819E-4</v>
      </c>
      <c r="NM22" s="424">
        <v>6.0748947642251039E-4</v>
      </c>
      <c r="NN22" s="424">
        <v>4.4578216188880687E-4</v>
      </c>
      <c r="NO22" s="424">
        <v>4.252711374783254E-4</v>
      </c>
      <c r="NP22" s="424">
        <v>3.7644933830685838E-4</v>
      </c>
      <c r="NQ22" s="424">
        <v>6.8041750776221758E-4</v>
      </c>
      <c r="NR22" s="424">
        <v>5.282210187588128E-4</v>
      </c>
      <c r="NS22" s="424">
        <v>5.0480261768868844E-4</v>
      </c>
      <c r="NT22" s="424">
        <v>4.323051810125743E-4</v>
      </c>
      <c r="NU22" s="424">
        <v>6.8309680326580002E-3</v>
      </c>
      <c r="NV22" s="424">
        <v>3.4202076229423209E-4</v>
      </c>
      <c r="NW22" s="424">
        <v>1.2774506474707195E-3</v>
      </c>
      <c r="NX22" s="424">
        <v>5.1310335518512068E-4</v>
      </c>
      <c r="NY22" s="424">
        <v>1.1582946629208582E-3</v>
      </c>
      <c r="NZ22" s="424">
        <v>8.7080242079887226E-4</v>
      </c>
      <c r="OA22" s="424">
        <v>7.1436242491722485E-4</v>
      </c>
      <c r="OB22" s="424">
        <v>1.0779811656347808E-3</v>
      </c>
      <c r="OC22" s="424">
        <v>1.4441282171994326E-2</v>
      </c>
      <c r="OD22" s="424">
        <v>9.1700511468887865E-4</v>
      </c>
      <c r="OE22" s="424">
        <v>1.7182661849919366E-2</v>
      </c>
      <c r="OF22" s="424">
        <v>5.4652199030906826E-4</v>
      </c>
      <c r="OG22" s="424">
        <v>7.684737224653164E-4</v>
      </c>
      <c r="OH22" s="424">
        <v>1.0040274430494001E-3</v>
      </c>
      <c r="OI22" s="424">
        <v>6.3679490411840828E-4</v>
      </c>
      <c r="OJ22" s="424">
        <v>4.6628202603404248E-4</v>
      </c>
      <c r="OK22" s="424">
        <v>4.3947154778607928E-4</v>
      </c>
      <c r="OL22" s="424">
        <v>5.5723825503217403E-4</v>
      </c>
      <c r="OM22" s="424">
        <v>6.7163068207972787E-4</v>
      </c>
      <c r="ON22" s="424">
        <v>5.8219830740573793E-4</v>
      </c>
      <c r="OO22" s="424">
        <v>2.6990299101171462E-4</v>
      </c>
      <c r="OP22" s="424">
        <v>1.8868626733748389E-4</v>
      </c>
      <c r="OQ22" s="424">
        <v>2.6966336401301256E-4</v>
      </c>
      <c r="OR22" s="424">
        <v>4.1343273901646807E-4</v>
      </c>
      <c r="OS22" s="424">
        <v>7.1284599722954063E-4</v>
      </c>
      <c r="OT22" s="424">
        <v>5.0554479929594716E-4</v>
      </c>
      <c r="OU22" s="424">
        <v>4.6455273358636507E-4</v>
      </c>
      <c r="OV22" s="424">
        <v>9.4289689775331616E-4</v>
      </c>
      <c r="OW22" s="424">
        <v>8.3159647671080363E-4</v>
      </c>
      <c r="OX22" s="424">
        <v>8.8116442669533763E-4</v>
      </c>
      <c r="OY22" s="424">
        <v>3.5017791746024197E-4</v>
      </c>
      <c r="OZ22" s="424">
        <v>9.253546588857967E-4</v>
      </c>
      <c r="PA22" s="424">
        <v>4.3839556330370382E-4</v>
      </c>
      <c r="PB22" s="424">
        <v>1.1073648974361148E-3</v>
      </c>
      <c r="PC22" s="424">
        <v>1.1438285555634129E-3</v>
      </c>
      <c r="PD22" s="424">
        <v>7.5832308097896017E-4</v>
      </c>
      <c r="PE22" s="424">
        <v>3.5580364103261823E-4</v>
      </c>
      <c r="PF22" s="424">
        <v>1.0064515012579349E-3</v>
      </c>
      <c r="PG22" s="424">
        <v>9.2847336638503806E-4</v>
      </c>
      <c r="PH22" s="424">
        <v>3.7108640160423661E-3</v>
      </c>
      <c r="PI22" s="424">
        <v>6.5215255537293397E-4</v>
      </c>
      <c r="PJ22" s="424">
        <v>9.8940261359369681E-4</v>
      </c>
      <c r="PK22" s="424">
        <v>8.414608768072024E-4</v>
      </c>
      <c r="PL22" s="424">
        <v>1.0345002710911908E-3</v>
      </c>
      <c r="PM22" s="424">
        <v>4.4137254533499856E-4</v>
      </c>
      <c r="PN22" s="424">
        <v>6.3947210420984245E-4</v>
      </c>
      <c r="PO22" s="424">
        <v>2.237558849032947E-4</v>
      </c>
    </row>
    <row r="23" spans="1:431" x14ac:dyDescent="0.25">
      <c r="A23" s="210" t="s">
        <v>124</v>
      </c>
      <c r="B23" s="415">
        <f>'Input Output Table'!D19/B$117</f>
        <v>7.0759822885045655E-3</v>
      </c>
      <c r="C23" s="415">
        <f>'Input Output Table'!E19/C$117</f>
        <v>2.2095127613310089E-4</v>
      </c>
      <c r="D23" s="415">
        <f>'Input Output Table'!F19/D$117</f>
        <v>5.5094469697944725E-3</v>
      </c>
      <c r="E23" s="415">
        <f>'Input Output Table'!G19/E$117</f>
        <v>2.5902943719499096E-4</v>
      </c>
      <c r="F23" s="415">
        <f>'Input Output Table'!H19/F$117</f>
        <v>4.6102405736372682E-4</v>
      </c>
      <c r="G23" s="415">
        <f>'Input Output Table'!I19/G$117</f>
        <v>8.9862746342818519E-4</v>
      </c>
      <c r="H23" s="415">
        <f>'Input Output Table'!J19/H$117</f>
        <v>6.1661030434757174E-4</v>
      </c>
      <c r="I23" s="415">
        <f>'Input Output Table'!K19/I$117</f>
        <v>1.607696597472098E-2</v>
      </c>
      <c r="J23" s="415">
        <f>'Input Output Table'!L19/J$117</f>
        <v>3.2799885465507966E-2</v>
      </c>
      <c r="K23" s="415">
        <f>'Input Output Table'!M19/K$117</f>
        <v>2.424821359834502E-2</v>
      </c>
      <c r="L23" s="415">
        <f>'Input Output Table'!N19/L$117</f>
        <v>1.6079733416011578E-2</v>
      </c>
      <c r="M23" s="415">
        <f>'Input Output Table'!O19/M$117</f>
        <v>4.5489386349365571E-2</v>
      </c>
      <c r="N23" s="415">
        <f>'Input Output Table'!P19/N$117</f>
        <v>5.6579983984749081E-2</v>
      </c>
      <c r="O23" s="415">
        <f>'Input Output Table'!Q19/O$117</f>
        <v>9.6939854836518305E-2</v>
      </c>
      <c r="P23" s="415">
        <f>'Input Output Table'!R19/P$117</f>
        <v>3.2264544838836715E-2</v>
      </c>
      <c r="Q23" s="415">
        <f>'Input Output Table'!S19/Q$117</f>
        <v>1.5038324591548932E-2</v>
      </c>
      <c r="R23" s="415">
        <f>'Input Output Table'!T19/R$117</f>
        <v>0.17006867379105681</v>
      </c>
      <c r="S23" s="415">
        <f>'Input Output Table'!U19/S$117</f>
        <v>6.9369712253104505E-4</v>
      </c>
      <c r="T23" s="415">
        <f>'Input Output Table'!V19/T$117</f>
        <v>7.4608737509530517E-4</v>
      </c>
      <c r="U23" s="415">
        <f>'Input Output Table'!W19/U$117</f>
        <v>9.0480384051584272E-4</v>
      </c>
      <c r="V23" s="415">
        <f>'Input Output Table'!X19/V$117</f>
        <v>4.6719296446066878E-4</v>
      </c>
      <c r="W23" s="415">
        <f>'Input Output Table'!Y19/W$117</f>
        <v>4.891716785226138E-4</v>
      </c>
      <c r="X23" s="415">
        <f>'Input Output Table'!Z19/X$117</f>
        <v>1.1525247675435422E-3</v>
      </c>
      <c r="Y23" s="415">
        <f>'Input Output Table'!AA19/Y$117</f>
        <v>1.3631242977139809E-3</v>
      </c>
      <c r="Z23" s="415">
        <f>'Input Output Table'!AB19/Z$117</f>
        <v>3.0499188968975753E-4</v>
      </c>
      <c r="AA23" s="415">
        <f>'Input Output Table'!AC19/AA$117</f>
        <v>4.5396313173252361E-3</v>
      </c>
      <c r="AB23" s="415">
        <f>'Input Output Table'!AD19/AB$117</f>
        <v>1.3444477132113924E-3</v>
      </c>
      <c r="AC23" s="415">
        <f>'Input Output Table'!AE19/AC$117</f>
        <v>1.0066338520040492E-3</v>
      </c>
      <c r="AD23" s="415">
        <f>'Input Output Table'!AF19/AD$117</f>
        <v>1.9448132566432679E-3</v>
      </c>
      <c r="AE23" s="415">
        <f>'Input Output Table'!AG19/AE$117</f>
        <v>5.8122454033960875E-4</v>
      </c>
      <c r="AF23" s="415">
        <f>'Input Output Table'!AH19/AF$117</f>
        <v>4.6561514744398872E-4</v>
      </c>
      <c r="AG23" s="415">
        <f>'Input Output Table'!AI19/AG$117</f>
        <v>7.1793413125517821E-4</v>
      </c>
      <c r="AH23" s="415">
        <f>'Input Output Table'!AJ19/AH$117</f>
        <v>6.397589308625751E-4</v>
      </c>
      <c r="AI23" s="415">
        <f>'Input Output Table'!AK19/AI$117</f>
        <v>7.5858997745719874E-3</v>
      </c>
      <c r="AJ23" s="415">
        <f>'Input Output Table'!AL19/AJ$117</f>
        <v>2.9328993239102039E-3</v>
      </c>
      <c r="AK23" s="415">
        <f>'Input Output Table'!AM19/AK$117</f>
        <v>1.8428230395977584E-3</v>
      </c>
      <c r="AL23" s="415">
        <f>'Input Output Table'!AN19/AL$117</f>
        <v>1.0529462377668682E-3</v>
      </c>
      <c r="AM23" s="415">
        <f>'Input Output Table'!AO19/AM$117</f>
        <v>1.6567481247220736E-4</v>
      </c>
      <c r="AN23" s="415">
        <f>'Input Output Table'!AP19/AN$117</f>
        <v>1.4460834253972752E-4</v>
      </c>
      <c r="AO23" s="415">
        <f>'Input Output Table'!AQ19/AO$117</f>
        <v>5.3556612043090983E-4</v>
      </c>
      <c r="AP23" s="415">
        <f>'Input Output Table'!AR19/AP$117</f>
        <v>4.1660482536785669E-4</v>
      </c>
      <c r="AQ23" s="415">
        <f>'Input Output Table'!AS19/AQ$117</f>
        <v>4.6710236462505443E-4</v>
      </c>
      <c r="AR23" s="415">
        <f>'Input Output Table'!AT19/AR$117</f>
        <v>4.1968548170381306E-4</v>
      </c>
      <c r="AS23" s="415">
        <f>'Input Output Table'!AU19/AS$117</f>
        <v>2.1512285017573178E-4</v>
      </c>
      <c r="AT23" s="415">
        <f>'Input Output Table'!AV19/AT$117</f>
        <v>1.2874138513482698E-4</v>
      </c>
      <c r="AU23" s="415">
        <f>'Input Output Table'!AW19/AU$117</f>
        <v>2.0130605698692378E-4</v>
      </c>
      <c r="AV23" s="415">
        <f>'Input Output Table'!AX19/AV$117</f>
        <v>5.7566825661046529E-4</v>
      </c>
      <c r="AW23" s="415">
        <f>'Input Output Table'!AY19/AW$117</f>
        <v>9.7319796789489496E-4</v>
      </c>
      <c r="AX23" s="415">
        <f>'Input Output Table'!AZ19/AX$117</f>
        <v>2.7695030256896449E-4</v>
      </c>
      <c r="AY23" s="415">
        <f>'Input Output Table'!BA19/AY$117</f>
        <v>7.6539331423029815E-5</v>
      </c>
      <c r="AZ23" s="415">
        <f>'Input Output Table'!BB19/AZ$117</f>
        <v>4.4650331375588581E-4</v>
      </c>
      <c r="BA23" s="415">
        <f>'Input Output Table'!BC19/BA$117</f>
        <v>6.6064555363292592E-4</v>
      </c>
      <c r="BB23" s="415">
        <f>'Input Output Table'!BD19/BB$117</f>
        <v>6.8738247090100249E-4</v>
      </c>
      <c r="BC23" s="415">
        <f>'Input Output Table'!BE19/BC$117</f>
        <v>6.0982318182776769E-4</v>
      </c>
      <c r="BD23" s="415">
        <f>'Input Output Table'!BF19/BD$117</f>
        <v>5.7616258955324484E-4</v>
      </c>
      <c r="BE23" s="415">
        <f>'Input Output Table'!BG19/BE$117</f>
        <v>1.0204898167829309E-3</v>
      </c>
      <c r="BF23" s="415">
        <f>'Input Output Table'!BH19/BF$117</f>
        <v>2.5788650201335865E-4</v>
      </c>
      <c r="BG23" s="415">
        <f>'Input Output Table'!BI19/BG$117</f>
        <v>8.840292255795425E-4</v>
      </c>
      <c r="BH23" s="415">
        <f>'Input Output Table'!BJ19/BH$117</f>
        <v>5.8409859632006171E-4</v>
      </c>
      <c r="BI23" s="415">
        <f>'Input Output Table'!BK19/BI$117</f>
        <v>5.2499360096461061E-3</v>
      </c>
      <c r="BJ23" s="415">
        <f>'Input Output Table'!BL19/BJ$117</f>
        <v>0</v>
      </c>
      <c r="BK23" s="415">
        <f>'Input Output Table'!BM19/BK$117</f>
        <v>1.5480935011625693E-3</v>
      </c>
      <c r="BL23" s="415">
        <f>'Input Output Table'!BN19/BL$117</f>
        <v>5.8994637114191488E-4</v>
      </c>
      <c r="BM23" s="415">
        <f>'Input Output Table'!BO19/BM$117</f>
        <v>1.4155652355075043E-3</v>
      </c>
      <c r="BN23" s="415">
        <f>'Input Output Table'!BP19/BN$117</f>
        <v>1.1524773111156144E-3</v>
      </c>
      <c r="BO23" s="415">
        <f>'Input Output Table'!BQ19/BO$117</f>
        <v>8.8892311651944688E-4</v>
      </c>
      <c r="BP23" s="415">
        <f>'Input Output Table'!BR19/BP$117</f>
        <v>2.4729576824024427E-3</v>
      </c>
      <c r="BQ23" s="415">
        <f>'Input Output Table'!BS19/BQ$117</f>
        <v>1.5491770544908317E-2</v>
      </c>
      <c r="BR23" s="415">
        <f>'Input Output Table'!BT19/BR$117</f>
        <v>0</v>
      </c>
      <c r="BS23" s="415">
        <f>'Input Output Table'!BU19/BS$117</f>
        <v>1.7746989611998585E-2</v>
      </c>
      <c r="BT23" s="415">
        <f>'Input Output Table'!BV19/BT$117</f>
        <v>0</v>
      </c>
      <c r="BU23" s="415">
        <f>'Input Output Table'!BW19/BU$117</f>
        <v>9.0883155886671899E-4</v>
      </c>
      <c r="BV23" s="415">
        <f>'Input Output Table'!BX19/BV$117</f>
        <v>2.60720649652736E-3</v>
      </c>
      <c r="BW23" s="415">
        <f>'Input Output Table'!BY19/BW$117</f>
        <v>1.171758617747814E-3</v>
      </c>
      <c r="BX23" s="415">
        <f>'Input Output Table'!BZ19/BX$117</f>
        <v>5.4065809871510679E-4</v>
      </c>
      <c r="BY23" s="415">
        <f>'Input Output Table'!CA19/BY$117</f>
        <v>4.801913789328013E-4</v>
      </c>
      <c r="BZ23" s="415">
        <f>'Input Output Table'!CB19/BZ$117</f>
        <v>4.4817862031774165E-4</v>
      </c>
      <c r="CA23" s="415">
        <f>'Input Output Table'!CC19/CA$117</f>
        <v>4.8499078313279427E-4</v>
      </c>
      <c r="CB23" s="415">
        <f>'Input Output Table'!CD19/CB$117</f>
        <v>7.4499193648092012E-4</v>
      </c>
      <c r="CC23" s="415">
        <f>'Input Output Table'!CE19/CC$117</f>
        <v>7.5005820443241778E-5</v>
      </c>
      <c r="CD23" s="415">
        <f>'Input Output Table'!CF19/CD$117</f>
        <v>1.7996663725170011E-5</v>
      </c>
      <c r="CE23" s="415">
        <f>'Input Output Table'!CG19/CE$117</f>
        <v>4.963145866548963E-4</v>
      </c>
      <c r="CF23" s="415">
        <f>'Input Output Table'!CH19/CF$117</f>
        <v>5.807192509061826E-4</v>
      </c>
      <c r="CG23" s="415">
        <f>'Input Output Table'!CI19/CG$117</f>
        <v>1.1147351305611454E-3</v>
      </c>
      <c r="CH23" s="415">
        <f>'Input Output Table'!CJ19/CH$117</f>
        <v>7.6267256116993164E-4</v>
      </c>
      <c r="CI23" s="415">
        <f>'Input Output Table'!CK19/CI$117</f>
        <v>9.5505879890657138E-4</v>
      </c>
      <c r="CJ23" s="415">
        <f>'Input Output Table'!CL19/CJ$117</f>
        <v>1.4228691856857088E-3</v>
      </c>
      <c r="CK23" s="415">
        <f>'Input Output Table'!CM19/CK$117</f>
        <v>1.775298529033124E-3</v>
      </c>
      <c r="CL23" s="415">
        <f>'Input Output Table'!CN19/CL$117</f>
        <v>1.8240161560856695E-3</v>
      </c>
      <c r="CM23" s="415">
        <f>'Input Output Table'!CO19/CM$117</f>
        <v>2.2844039784305833E-4</v>
      </c>
      <c r="CN23" s="415">
        <f>'Input Output Table'!CP19/CN$117</f>
        <v>2.2881130637526204E-3</v>
      </c>
      <c r="CO23" s="415">
        <f>'Input Output Table'!CQ19/CO$117</f>
        <v>7.9276640185711917E-4</v>
      </c>
      <c r="CP23" s="415">
        <f>'Input Output Table'!CR19/CP$117</f>
        <v>1.584809665848886E-3</v>
      </c>
      <c r="CQ23" s="415">
        <f>'Input Output Table'!CS19/CQ$117</f>
        <v>1.8608299790081357E-3</v>
      </c>
      <c r="CR23" s="415">
        <f>'Input Output Table'!CT19/CR$117</f>
        <v>1.0946978016871368E-3</v>
      </c>
      <c r="CS23" s="415">
        <f>'Input Output Table'!CU19/CS$117</f>
        <v>2.7231483010877676E-4</v>
      </c>
      <c r="CT23" s="415">
        <f>'Input Output Table'!CV19/CT$117</f>
        <v>1.6198307467236159E-3</v>
      </c>
      <c r="CU23" s="415">
        <f>'Input Output Table'!CW19/CU$117</f>
        <v>1.5017011353044541E-3</v>
      </c>
      <c r="CV23" s="415">
        <f>'Input Output Table'!CX19/CV$117</f>
        <v>8.2461894547770035E-3</v>
      </c>
      <c r="CW23" s="415">
        <f>'Input Output Table'!CY19/CW$117</f>
        <v>1.976793014659391E-3</v>
      </c>
      <c r="CX23" s="415">
        <f>'Input Output Table'!CZ19/CX$117</f>
        <v>3.3714335480730861E-3</v>
      </c>
      <c r="CY23" s="415">
        <f>'Input Output Table'!DA19/CY$117</f>
        <v>3.1623774234134797E-3</v>
      </c>
      <c r="CZ23" s="415">
        <f>'Input Output Table'!DB19/CZ$117</f>
        <v>3.1080153976972063E-3</v>
      </c>
      <c r="DA23" s="415">
        <f>'Input Output Table'!DC19/DA$117</f>
        <v>1.9584499134854107E-3</v>
      </c>
      <c r="DB23" s="415">
        <f>'Input Output Table'!DD19/DB$117</f>
        <v>5.1096503409989494E-4</v>
      </c>
      <c r="DC23" s="415">
        <f>'Input Output Table'!DE19/DC$117</f>
        <v>2.2972587058137662E-4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J23" s="423">
        <f t="shared" si="2"/>
        <v>-7.0759822885045655E-3</v>
      </c>
      <c r="HK23" s="423">
        <f t="shared" si="3"/>
        <v>-2.2095127613310089E-4</v>
      </c>
      <c r="HL23" s="423">
        <f t="shared" si="4"/>
        <v>-5.5094469697944725E-3</v>
      </c>
      <c r="HM23" s="423">
        <f t="shared" si="5"/>
        <v>-2.5902943719499096E-4</v>
      </c>
      <c r="HN23" s="423">
        <f t="shared" si="6"/>
        <v>-4.6102405736372682E-4</v>
      </c>
      <c r="HO23" s="423">
        <f t="shared" si="7"/>
        <v>-8.9862746342818519E-4</v>
      </c>
      <c r="HP23" s="423">
        <f t="shared" si="8"/>
        <v>-6.1661030434757174E-4</v>
      </c>
      <c r="HQ23" s="423">
        <f t="shared" si="9"/>
        <v>-1.607696597472098E-2</v>
      </c>
      <c r="HR23" s="423">
        <f t="shared" si="10"/>
        <v>-3.2799885465507966E-2</v>
      </c>
      <c r="HS23" s="423">
        <f t="shared" si="11"/>
        <v>-2.424821359834502E-2</v>
      </c>
      <c r="HT23" s="423">
        <f t="shared" si="12"/>
        <v>-1.6079733416011578E-2</v>
      </c>
      <c r="HU23" s="423">
        <f t="shared" si="13"/>
        <v>-4.5489386349365571E-2</v>
      </c>
      <c r="HV23" s="423">
        <f t="shared" si="14"/>
        <v>-5.6579983984749081E-2</v>
      </c>
      <c r="HW23" s="423">
        <f t="shared" si="15"/>
        <v>0.90306014516348165</v>
      </c>
      <c r="HX23" s="423">
        <f t="shared" si="16"/>
        <v>-3.2264544838836715E-2</v>
      </c>
      <c r="HY23" s="423">
        <f t="shared" si="17"/>
        <v>-1.5038324591548932E-2</v>
      </c>
      <c r="HZ23" s="423">
        <f t="shared" si="18"/>
        <v>-0.17006867379105681</v>
      </c>
      <c r="IA23" s="423">
        <f t="shared" si="19"/>
        <v>-6.9369712253104505E-4</v>
      </c>
      <c r="IB23" s="423">
        <f t="shared" si="20"/>
        <v>-7.4608737509530517E-4</v>
      </c>
      <c r="IC23" s="423">
        <f t="shared" si="21"/>
        <v>-9.0480384051584272E-4</v>
      </c>
      <c r="ID23" s="423">
        <f t="shared" si="22"/>
        <v>-4.6719296446066878E-4</v>
      </c>
      <c r="IE23" s="423">
        <f t="shared" si="23"/>
        <v>-4.891716785226138E-4</v>
      </c>
      <c r="IF23" s="423">
        <f t="shared" si="24"/>
        <v>-1.1525247675435422E-3</v>
      </c>
      <c r="IG23" s="423">
        <f t="shared" si="25"/>
        <v>-1.3631242977139809E-3</v>
      </c>
      <c r="IH23" s="423">
        <f t="shared" si="26"/>
        <v>-3.0499188968975753E-4</v>
      </c>
      <c r="II23" s="423">
        <f t="shared" si="27"/>
        <v>-4.5396313173252361E-3</v>
      </c>
      <c r="IJ23" s="423">
        <f t="shared" si="28"/>
        <v>-1.3444477132113924E-3</v>
      </c>
      <c r="IK23" s="423">
        <f t="shared" si="29"/>
        <v>-1.0066338520040492E-3</v>
      </c>
      <c r="IL23" s="423">
        <f t="shared" si="30"/>
        <v>-1.9448132566432679E-3</v>
      </c>
      <c r="IM23" s="423">
        <f t="shared" si="31"/>
        <v>-5.8122454033960875E-4</v>
      </c>
      <c r="IN23" s="423">
        <f t="shared" si="32"/>
        <v>-4.6561514744398872E-4</v>
      </c>
      <c r="IO23" s="423">
        <f t="shared" si="33"/>
        <v>-7.1793413125517821E-4</v>
      </c>
      <c r="IP23" s="423">
        <f t="shared" si="34"/>
        <v>-6.397589308625751E-4</v>
      </c>
      <c r="IQ23" s="423">
        <f t="shared" si="35"/>
        <v>-7.5858997745719874E-3</v>
      </c>
      <c r="IR23" s="423">
        <f t="shared" si="36"/>
        <v>-2.9328993239102039E-3</v>
      </c>
      <c r="IS23" s="423">
        <f t="shared" si="37"/>
        <v>-1.8428230395977584E-3</v>
      </c>
      <c r="IT23" s="423">
        <f t="shared" si="38"/>
        <v>-1.0529462377668682E-3</v>
      </c>
      <c r="IU23" s="423">
        <f t="shared" si="39"/>
        <v>-1.6567481247220736E-4</v>
      </c>
      <c r="IV23" s="423">
        <f t="shared" si="40"/>
        <v>-1.4460834253972752E-4</v>
      </c>
      <c r="IW23" s="423">
        <f t="shared" si="41"/>
        <v>-5.3556612043090983E-4</v>
      </c>
      <c r="IX23" s="423">
        <f t="shared" si="42"/>
        <v>-4.1660482536785669E-4</v>
      </c>
      <c r="IY23" s="423">
        <f t="shared" si="43"/>
        <v>-4.6710236462505443E-4</v>
      </c>
      <c r="IZ23" s="423">
        <f t="shared" si="44"/>
        <v>-4.1968548170381306E-4</v>
      </c>
      <c r="JA23" s="423">
        <f t="shared" si="45"/>
        <v>-2.1512285017573178E-4</v>
      </c>
      <c r="JB23" s="423">
        <f t="shared" si="46"/>
        <v>-1.2874138513482698E-4</v>
      </c>
      <c r="JC23" s="423">
        <f t="shared" si="47"/>
        <v>-2.0130605698692378E-4</v>
      </c>
      <c r="JD23" s="423">
        <f t="shared" si="48"/>
        <v>-5.7566825661046529E-4</v>
      </c>
      <c r="JE23" s="423">
        <f t="shared" si="49"/>
        <v>-9.7319796789489496E-4</v>
      </c>
      <c r="JF23" s="423">
        <f t="shared" si="50"/>
        <v>-2.7695030256896449E-4</v>
      </c>
      <c r="JG23" s="423">
        <f t="shared" si="51"/>
        <v>-7.6539331423029815E-5</v>
      </c>
      <c r="JH23" s="423">
        <f t="shared" si="52"/>
        <v>-4.4650331375588581E-4</v>
      </c>
      <c r="JI23" s="423">
        <f t="shared" si="53"/>
        <v>-6.6064555363292592E-4</v>
      </c>
      <c r="JJ23" s="423">
        <f t="shared" si="54"/>
        <v>-6.8738247090100249E-4</v>
      </c>
      <c r="JK23" s="423">
        <f t="shared" si="55"/>
        <v>-6.0982318182776769E-4</v>
      </c>
      <c r="JL23" s="423">
        <f t="shared" si="56"/>
        <v>-5.7616258955324484E-4</v>
      </c>
      <c r="JM23" s="423">
        <f t="shared" si="57"/>
        <v>-1.0204898167829309E-3</v>
      </c>
      <c r="JN23" s="423">
        <f t="shared" si="58"/>
        <v>-2.5788650201335865E-4</v>
      </c>
      <c r="JO23" s="423">
        <f t="shared" si="59"/>
        <v>-8.840292255795425E-4</v>
      </c>
      <c r="JP23" s="423">
        <f t="shared" si="60"/>
        <v>-5.8409859632006171E-4</v>
      </c>
      <c r="JQ23" s="423">
        <f t="shared" si="61"/>
        <v>-5.2499360096461061E-3</v>
      </c>
      <c r="JR23" s="423">
        <f t="shared" si="62"/>
        <v>0</v>
      </c>
      <c r="JS23" s="423">
        <f t="shared" si="63"/>
        <v>-1.5480935011625693E-3</v>
      </c>
      <c r="JT23" s="423">
        <f t="shared" si="64"/>
        <v>-5.8994637114191488E-4</v>
      </c>
      <c r="JU23" s="423">
        <f t="shared" si="65"/>
        <v>-1.4155652355075043E-3</v>
      </c>
      <c r="JV23" s="423">
        <f t="shared" si="66"/>
        <v>-1.1524773111156144E-3</v>
      </c>
      <c r="JW23" s="423">
        <f t="shared" si="67"/>
        <v>-8.8892311651944688E-4</v>
      </c>
      <c r="JX23" s="423">
        <f t="shared" si="68"/>
        <v>-2.4729576824024427E-3</v>
      </c>
      <c r="JY23" s="423">
        <f t="shared" si="69"/>
        <v>-1.5491770544908317E-2</v>
      </c>
      <c r="JZ23" s="423">
        <f t="shared" si="70"/>
        <v>0</v>
      </c>
      <c r="KA23" s="423">
        <f t="shared" si="71"/>
        <v>-1.7746989611998585E-2</v>
      </c>
      <c r="KB23" s="423">
        <f t="shared" si="72"/>
        <v>0</v>
      </c>
      <c r="KC23" s="423">
        <f t="shared" si="73"/>
        <v>-9.0883155886671899E-4</v>
      </c>
      <c r="KD23" s="423">
        <f t="shared" si="74"/>
        <v>-2.60720649652736E-3</v>
      </c>
      <c r="KE23" s="423">
        <f t="shared" si="75"/>
        <v>-1.171758617747814E-3</v>
      </c>
      <c r="KF23" s="423">
        <f t="shared" si="76"/>
        <v>-5.4065809871510679E-4</v>
      </c>
      <c r="KG23" s="423">
        <f t="shared" si="77"/>
        <v>-4.801913789328013E-4</v>
      </c>
      <c r="KH23" s="423">
        <f t="shared" si="78"/>
        <v>-4.4817862031774165E-4</v>
      </c>
      <c r="KI23" s="423">
        <f t="shared" si="79"/>
        <v>-4.8499078313279427E-4</v>
      </c>
      <c r="KJ23" s="423">
        <f t="shared" si="80"/>
        <v>-7.4499193648092012E-4</v>
      </c>
      <c r="KK23" s="423">
        <f t="shared" si="81"/>
        <v>-7.5005820443241778E-5</v>
      </c>
      <c r="KL23" s="423">
        <f t="shared" si="82"/>
        <v>-1.7996663725170011E-5</v>
      </c>
      <c r="KM23" s="423">
        <f t="shared" si="83"/>
        <v>-4.963145866548963E-4</v>
      </c>
      <c r="KN23" s="423">
        <f t="shared" si="84"/>
        <v>-5.807192509061826E-4</v>
      </c>
      <c r="KO23" s="423">
        <f t="shared" si="85"/>
        <v>-1.1147351305611454E-3</v>
      </c>
      <c r="KP23" s="423">
        <f t="shared" si="86"/>
        <v>-7.6267256116993164E-4</v>
      </c>
      <c r="KQ23" s="423">
        <f t="shared" si="87"/>
        <v>-9.5505879890657138E-4</v>
      </c>
      <c r="KR23" s="423">
        <f t="shared" si="88"/>
        <v>-1.4228691856857088E-3</v>
      </c>
      <c r="KS23" s="423">
        <f t="shared" si="89"/>
        <v>-1.775298529033124E-3</v>
      </c>
      <c r="KT23" s="423">
        <f t="shared" si="90"/>
        <v>-1.8240161560856695E-3</v>
      </c>
      <c r="KU23" s="423">
        <f t="shared" si="91"/>
        <v>-2.2844039784305833E-4</v>
      </c>
      <c r="KV23" s="423">
        <f t="shared" si="92"/>
        <v>-2.2881130637526204E-3</v>
      </c>
      <c r="KW23" s="423">
        <f t="shared" si="93"/>
        <v>-7.9276640185711917E-4</v>
      </c>
      <c r="KX23" s="423">
        <f t="shared" si="94"/>
        <v>-1.584809665848886E-3</v>
      </c>
      <c r="KY23" s="423">
        <f t="shared" si="95"/>
        <v>-1.8608299790081357E-3</v>
      </c>
      <c r="KZ23" s="423">
        <f t="shared" si="96"/>
        <v>-1.0946978016871368E-3</v>
      </c>
      <c r="LA23" s="423">
        <f t="shared" si="97"/>
        <v>-2.7231483010877676E-4</v>
      </c>
      <c r="LB23" s="423">
        <f t="shared" si="98"/>
        <v>-1.6198307467236159E-3</v>
      </c>
      <c r="LC23" s="423">
        <f t="shared" si="99"/>
        <v>-1.5017011353044541E-3</v>
      </c>
      <c r="LD23" s="423">
        <f t="shared" si="100"/>
        <v>-8.2461894547770035E-3</v>
      </c>
      <c r="LE23" s="423">
        <f t="shared" si="101"/>
        <v>-1.976793014659391E-3</v>
      </c>
      <c r="LF23" s="423">
        <f t="shared" si="102"/>
        <v>-3.3714335480730861E-3</v>
      </c>
      <c r="LG23" s="423">
        <f t="shared" si="103"/>
        <v>-3.1623774234134797E-3</v>
      </c>
      <c r="LH23" s="423">
        <f t="shared" si="104"/>
        <v>-3.1080153976972063E-3</v>
      </c>
      <c r="LI23" s="423">
        <f t="shared" si="105"/>
        <v>-1.9584499134854107E-3</v>
      </c>
      <c r="LJ23" s="423">
        <f t="shared" si="106"/>
        <v>-5.1096503409989494E-4</v>
      </c>
      <c r="LK23" s="423">
        <f t="shared" si="107"/>
        <v>-2.2972587058137662E-4</v>
      </c>
      <c r="LN23" s="424">
        <v>1.4896777479416543E-2</v>
      </c>
      <c r="LO23" s="424">
        <v>2.4615509252838867E-3</v>
      </c>
      <c r="LP23" s="424">
        <v>9.2612814760446791E-3</v>
      </c>
      <c r="LQ23" s="424">
        <v>1.3394301079503498E-3</v>
      </c>
      <c r="LR23" s="424">
        <v>1.0559904126937684E-3</v>
      </c>
      <c r="LS23" s="424">
        <v>2.0619412847096268E-3</v>
      </c>
      <c r="LT23" s="424">
        <v>1.534427576459817E-3</v>
      </c>
      <c r="LU23" s="424">
        <v>2.9924539169943785E-2</v>
      </c>
      <c r="LV23" s="424">
        <v>4.3740512651706843E-2</v>
      </c>
      <c r="LW23" s="424">
        <v>2.8740883010401438E-2</v>
      </c>
      <c r="LX23" s="424">
        <v>2.8384883413317578E-2</v>
      </c>
      <c r="LY23" s="424">
        <v>6.0800612506915222E-2</v>
      </c>
      <c r="LZ23" s="424">
        <v>7.1693157023929033E-2</v>
      </c>
      <c r="MA23" s="424">
        <v>1.1122574479296898</v>
      </c>
      <c r="MB23" s="424">
        <v>4.9147637799864696E-2</v>
      </c>
      <c r="MC23" s="424">
        <v>2.1729684767712146E-2</v>
      </c>
      <c r="MD23" s="424">
        <v>0.19258586507361689</v>
      </c>
      <c r="ME23" s="424">
        <v>3.4516927896217687E-3</v>
      </c>
      <c r="MF23" s="424">
        <v>1.8051390827091077E-3</v>
      </c>
      <c r="MG23" s="424">
        <v>2.1802993422974652E-3</v>
      </c>
      <c r="MH23" s="424">
        <v>3.3231475916292055E-3</v>
      </c>
      <c r="MI23" s="424">
        <v>1.5121411257589942E-3</v>
      </c>
      <c r="MJ23" s="424">
        <v>2.8787449586787084E-3</v>
      </c>
      <c r="MK23" s="424">
        <v>2.9494707271399182E-3</v>
      </c>
      <c r="ML23" s="424">
        <v>6.9539032201528005E-4</v>
      </c>
      <c r="MM23" s="424">
        <v>6.4667061882874586E-3</v>
      </c>
      <c r="MN23" s="424">
        <v>3.9199611017921377E-3</v>
      </c>
      <c r="MO23" s="424">
        <v>2.3636544224026755E-3</v>
      </c>
      <c r="MP23" s="424">
        <v>3.5032462834776929E-3</v>
      </c>
      <c r="MQ23" s="424">
        <v>1.7401632164059772E-3</v>
      </c>
      <c r="MR23" s="424">
        <v>1.7021716036933279E-3</v>
      </c>
      <c r="MS23" s="424">
        <v>1.6794333980381898E-3</v>
      </c>
      <c r="MT23" s="424">
        <v>1.6060845908481354E-3</v>
      </c>
      <c r="MU23" s="424">
        <v>1.0709226103968834E-2</v>
      </c>
      <c r="MV23" s="424">
        <v>4.517294739324532E-3</v>
      </c>
      <c r="MW23" s="424">
        <v>4.6894886327450425E-3</v>
      </c>
      <c r="MX23" s="424">
        <v>2.2492206437263241E-3</v>
      </c>
      <c r="MY23" s="424">
        <v>1.2384144191191727E-3</v>
      </c>
      <c r="MZ23" s="424">
        <v>1.2794241241966171E-3</v>
      </c>
      <c r="NA23" s="424">
        <v>1.9237750180187833E-3</v>
      </c>
      <c r="NB23" s="424">
        <v>1.549020019021835E-3</v>
      </c>
      <c r="NC23" s="424">
        <v>1.7714687480220241E-3</v>
      </c>
      <c r="ND23" s="424">
        <v>1.8072544070210064E-3</v>
      </c>
      <c r="NE23" s="424">
        <v>1.3388855085823058E-3</v>
      </c>
      <c r="NF23" s="424">
        <v>1.0659557312861884E-3</v>
      </c>
      <c r="NG23" s="424">
        <v>1.6994947407767164E-3</v>
      </c>
      <c r="NH23" s="424">
        <v>2.1058602334452659E-3</v>
      </c>
      <c r="NI23" s="424">
        <v>2.4200734759426868E-3</v>
      </c>
      <c r="NJ23" s="424">
        <v>1.267475960993861E-3</v>
      </c>
      <c r="NK23" s="424">
        <v>8.9079800108127997E-4</v>
      </c>
      <c r="NL23" s="424">
        <v>2.1623122631473034E-3</v>
      </c>
      <c r="NM23" s="424">
        <v>2.1215801376153294E-3</v>
      </c>
      <c r="NN23" s="424">
        <v>1.8085755606914173E-3</v>
      </c>
      <c r="NO23" s="424">
        <v>1.4127124180506629E-3</v>
      </c>
      <c r="NP23" s="424">
        <v>1.2971818546598562E-3</v>
      </c>
      <c r="NQ23" s="424">
        <v>2.5647690522211828E-3</v>
      </c>
      <c r="NR23" s="424">
        <v>1.4789815272344968E-3</v>
      </c>
      <c r="NS23" s="424">
        <v>2.5250487063775183E-3</v>
      </c>
      <c r="NT23" s="424">
        <v>1.4777579036685069E-3</v>
      </c>
      <c r="NU23" s="424">
        <v>7.8000141106792983E-3</v>
      </c>
      <c r="NV23" s="424">
        <v>1.2314956954776754E-3</v>
      </c>
      <c r="NW23" s="424">
        <v>3.5625363856571003E-3</v>
      </c>
      <c r="NX23" s="424">
        <v>1.6319801542814521E-3</v>
      </c>
      <c r="NY23" s="424">
        <v>3.1983976415959773E-3</v>
      </c>
      <c r="NZ23" s="424">
        <v>2.3624495539271337E-3</v>
      </c>
      <c r="OA23" s="424">
        <v>2.6505208461119136E-3</v>
      </c>
      <c r="OB23" s="424">
        <v>3.9050064358402527E-3</v>
      </c>
      <c r="OC23" s="424">
        <v>2.1817070678559449E-2</v>
      </c>
      <c r="OD23" s="424">
        <v>1.4465247239082176E-2</v>
      </c>
      <c r="OE23" s="424">
        <v>2.4909786127982739E-2</v>
      </c>
      <c r="OF23" s="424">
        <v>5.6478948000779367E-3</v>
      </c>
      <c r="OG23" s="424">
        <v>2.6582347015335519E-3</v>
      </c>
      <c r="OH23" s="424">
        <v>5.0268787589716306E-3</v>
      </c>
      <c r="OI23" s="424">
        <v>2.2239042316384828E-3</v>
      </c>
      <c r="OJ23" s="424">
        <v>1.4367227088531442E-3</v>
      </c>
      <c r="OK23" s="424">
        <v>1.3757278239359006E-3</v>
      </c>
      <c r="OL23" s="424">
        <v>1.4638596115509343E-3</v>
      </c>
      <c r="OM23" s="424">
        <v>1.8369946393112472E-3</v>
      </c>
      <c r="ON23" s="424">
        <v>1.7237981159001867E-3</v>
      </c>
      <c r="OO23" s="424">
        <v>9.7430427756034109E-4</v>
      </c>
      <c r="OP23" s="424">
        <v>5.5929923973002888E-4</v>
      </c>
      <c r="OQ23" s="424">
        <v>1.2615977201063595E-3</v>
      </c>
      <c r="OR23" s="424">
        <v>1.146883481428022E-3</v>
      </c>
      <c r="OS23" s="424">
        <v>2.5169152348984347E-3</v>
      </c>
      <c r="OT23" s="424">
        <v>1.846522005302467E-3</v>
      </c>
      <c r="OU23" s="424">
        <v>2.1691769631512212E-3</v>
      </c>
      <c r="OV23" s="424">
        <v>3.1001030876863919E-3</v>
      </c>
      <c r="OW23" s="424">
        <v>3.1346228660772894E-3</v>
      </c>
      <c r="OX23" s="424">
        <v>3.8935868621446899E-3</v>
      </c>
      <c r="OY23" s="424">
        <v>9.9473767286520852E-4</v>
      </c>
      <c r="OZ23" s="424">
        <v>3.8650776641519055E-3</v>
      </c>
      <c r="PA23" s="424">
        <v>1.9681521090145005E-3</v>
      </c>
      <c r="PB23" s="424">
        <v>2.7518099234308166E-3</v>
      </c>
      <c r="PC23" s="424">
        <v>3.6707946857490242E-3</v>
      </c>
      <c r="PD23" s="424">
        <v>2.3007569658879626E-3</v>
      </c>
      <c r="PE23" s="424">
        <v>1.2047585541897869E-3</v>
      </c>
      <c r="PF23" s="424">
        <v>2.8179163354631787E-3</v>
      </c>
      <c r="PG23" s="424">
        <v>2.7249505353977451E-3</v>
      </c>
      <c r="PH23" s="424">
        <v>1.5010363876674683E-2</v>
      </c>
      <c r="PI23" s="424">
        <v>4.1597031481835998E-3</v>
      </c>
      <c r="PJ23" s="424">
        <v>5.576360749385916E-3</v>
      </c>
      <c r="PK23" s="424">
        <v>5.0331363599360728E-3</v>
      </c>
      <c r="PL23" s="424">
        <v>6.2947585106285136E-3</v>
      </c>
      <c r="PM23" s="424">
        <v>3.422403627713622E-3</v>
      </c>
      <c r="PN23" s="424">
        <v>1.4205560147535819E-3</v>
      </c>
      <c r="PO23" s="424">
        <v>8.2394083703506084E-4</v>
      </c>
    </row>
    <row r="24" spans="1:431" x14ac:dyDescent="0.25">
      <c r="A24" s="210" t="s">
        <v>125</v>
      </c>
      <c r="B24" s="415">
        <f>'Input Output Table'!D20/B$117</f>
        <v>9.0549839282825603E-2</v>
      </c>
      <c r="C24" s="415">
        <f>'Input Output Table'!E20/C$117</f>
        <v>6.5382398177678117E-5</v>
      </c>
      <c r="D24" s="415">
        <f>'Input Output Table'!F20/D$117</f>
        <v>4.1419901215419559E-2</v>
      </c>
      <c r="E24" s="415">
        <f>'Input Output Table'!G20/E$117</f>
        <v>6.7009563079279988E-5</v>
      </c>
      <c r="F24" s="415">
        <f>'Input Output Table'!H20/F$117</f>
        <v>2.7355750266150264E-5</v>
      </c>
      <c r="G24" s="415">
        <f>'Input Output Table'!I20/G$117</f>
        <v>4.3344064482917755E-5</v>
      </c>
      <c r="H24" s="415">
        <f>'Input Output Table'!J20/H$117</f>
        <v>6.7976487958069974E-5</v>
      </c>
      <c r="I24" s="415">
        <f>'Input Output Table'!K20/I$117</f>
        <v>1.0176088818225218E-2</v>
      </c>
      <c r="J24" s="415">
        <f>'Input Output Table'!L20/J$117</f>
        <v>9.9846980844673269E-5</v>
      </c>
      <c r="K24" s="415">
        <f>'Input Output Table'!M20/K$117</f>
        <v>1.7851152409413868E-4</v>
      </c>
      <c r="L24" s="415">
        <f>'Input Output Table'!N20/L$117</f>
        <v>5.7028051641194776E-5</v>
      </c>
      <c r="M24" s="415">
        <f>'Input Output Table'!O20/M$117</f>
        <v>2.8855124124350598E-4</v>
      </c>
      <c r="N24" s="415">
        <f>'Input Output Table'!P20/N$117</f>
        <v>1.4643489787784751E-4</v>
      </c>
      <c r="O24" s="415">
        <f>'Input Output Table'!Q20/O$117</f>
        <v>6.0306210991258849E-4</v>
      </c>
      <c r="P24" s="415">
        <f>'Input Output Table'!R20/P$117</f>
        <v>5.4905104840786336E-3</v>
      </c>
      <c r="Q24" s="415">
        <f>'Input Output Table'!S20/Q$117</f>
        <v>1.057567809381458E-4</v>
      </c>
      <c r="R24" s="415">
        <f>'Input Output Table'!T20/R$117</f>
        <v>1.5133813550764316E-4</v>
      </c>
      <c r="S24" s="415">
        <f>'Input Output Table'!U20/S$117</f>
        <v>7.4829860279348272E-5</v>
      </c>
      <c r="T24" s="415">
        <f>'Input Output Table'!V20/T$117</f>
        <v>5.5186616230141828E-5</v>
      </c>
      <c r="U24" s="415">
        <f>'Input Output Table'!W20/U$117</f>
        <v>6.0839579037121302E-5</v>
      </c>
      <c r="V24" s="415">
        <f>'Input Output Table'!X20/V$117</f>
        <v>1.6734387239818642E-3</v>
      </c>
      <c r="W24" s="415">
        <f>'Input Output Table'!Y20/W$117</f>
        <v>1.7409326310049913E-4</v>
      </c>
      <c r="X24" s="415">
        <f>'Input Output Table'!Z20/X$117</f>
        <v>7.1106358090121459E-5</v>
      </c>
      <c r="Y24" s="415">
        <f>'Input Output Table'!AA20/Y$117</f>
        <v>4.4743647209882342E-5</v>
      </c>
      <c r="Z24" s="415">
        <f>'Input Output Table'!AB20/Z$117</f>
        <v>1.6955221953977664E-5</v>
      </c>
      <c r="AA24" s="415">
        <f>'Input Output Table'!AC20/AA$117</f>
        <v>6.8278732916396694E-5</v>
      </c>
      <c r="AB24" s="415">
        <f>'Input Output Table'!AD20/AB$117</f>
        <v>1.268257626231848E-4</v>
      </c>
      <c r="AC24" s="415">
        <f>'Input Output Table'!AE20/AC$117</f>
        <v>5.8175325374895258E-5</v>
      </c>
      <c r="AD24" s="415">
        <f>'Input Output Table'!AF20/AD$117</f>
        <v>7.4189812762152642E-5</v>
      </c>
      <c r="AE24" s="415">
        <f>'Input Output Table'!AG20/AE$117</f>
        <v>4.500973340906696E-5</v>
      </c>
      <c r="AF24" s="415">
        <f>'Input Output Table'!AH20/AF$117</f>
        <v>1.375649921251857E-4</v>
      </c>
      <c r="AG24" s="415">
        <f>'Input Output Table'!AI20/AG$117</f>
        <v>2.0601022411377416E-4</v>
      </c>
      <c r="AH24" s="415">
        <f>'Input Output Table'!AJ20/AH$117</f>
        <v>3.8446441085688493E-5</v>
      </c>
      <c r="AI24" s="415">
        <f>'Input Output Table'!AK20/AI$117</f>
        <v>9.6839118068672392E-5</v>
      </c>
      <c r="AJ24" s="415">
        <f>'Input Output Table'!AL20/AJ$117</f>
        <v>1.2964838431528915E-4</v>
      </c>
      <c r="AK24" s="415">
        <f>'Input Output Table'!AM20/AK$117</f>
        <v>1.5207894507914389E-4</v>
      </c>
      <c r="AL24" s="415">
        <f>'Input Output Table'!AN20/AL$117</f>
        <v>3.6614433634338817E-5</v>
      </c>
      <c r="AM24" s="415">
        <f>'Input Output Table'!AO20/AM$117</f>
        <v>5.0609035936445357E-5</v>
      </c>
      <c r="AN24" s="415">
        <f>'Input Output Table'!AP20/AN$117</f>
        <v>3.8832210287844657E-5</v>
      </c>
      <c r="AO24" s="415">
        <f>'Input Output Table'!AQ20/AO$117</f>
        <v>1.1016893662311136E-4</v>
      </c>
      <c r="AP24" s="415">
        <f>'Input Output Table'!AR20/AP$117</f>
        <v>3.480238528693692E-5</v>
      </c>
      <c r="AQ24" s="415">
        <f>'Input Output Table'!AS20/AQ$117</f>
        <v>3.8421197125947981E-5</v>
      </c>
      <c r="AR24" s="415">
        <f>'Input Output Table'!AT20/AR$117</f>
        <v>3.4076171689234272E-5</v>
      </c>
      <c r="AS24" s="415">
        <f>'Input Output Table'!AU20/AS$117</f>
        <v>6.867656056298983E-5</v>
      </c>
      <c r="AT24" s="415">
        <f>'Input Output Table'!AV20/AT$117</f>
        <v>3.6161859626489859E-5</v>
      </c>
      <c r="AU24" s="415">
        <f>'Input Output Table'!AW20/AU$117</f>
        <v>5.0430469572841477E-5</v>
      </c>
      <c r="AV24" s="415">
        <f>'Input Output Table'!AX20/AV$117</f>
        <v>1.3139860610210944E-4</v>
      </c>
      <c r="AW24" s="415">
        <f>'Input Output Table'!AY20/AW$117</f>
        <v>5.279351906007441E-5</v>
      </c>
      <c r="AX24" s="415">
        <f>'Input Output Table'!AZ20/AX$117</f>
        <v>7.012592363694336E-5</v>
      </c>
      <c r="AY24" s="415">
        <f>'Input Output Table'!BA20/AY$117</f>
        <v>2.0606903769579434E-5</v>
      </c>
      <c r="AZ24" s="415">
        <f>'Input Output Table'!BB20/AZ$117</f>
        <v>7.8626322378648085E-5</v>
      </c>
      <c r="BA24" s="415">
        <f>'Input Output Table'!BC20/BA$117</f>
        <v>1.1586432433274114E-4</v>
      </c>
      <c r="BB24" s="415">
        <f>'Input Output Table'!BD20/BB$117</f>
        <v>1.2852037518268865E-4</v>
      </c>
      <c r="BC24" s="415">
        <f>'Input Output Table'!BE20/BC$117</f>
        <v>2.9551187058249958E-5</v>
      </c>
      <c r="BD24" s="415">
        <f>'Input Output Table'!BF20/BD$117</f>
        <v>6.355743946181793E-5</v>
      </c>
      <c r="BE24" s="415">
        <f>'Input Output Table'!BG20/BE$117</f>
        <v>2.372218375819191E-4</v>
      </c>
      <c r="BF24" s="415">
        <f>'Input Output Table'!BH20/BF$117</f>
        <v>4.4882274626760651E-5</v>
      </c>
      <c r="BG24" s="415">
        <f>'Input Output Table'!BI20/BG$117</f>
        <v>6.6011271982720771E-5</v>
      </c>
      <c r="BH24" s="415">
        <f>'Input Output Table'!BJ20/BH$117</f>
        <v>5.2109541554922772E-5</v>
      </c>
      <c r="BI24" s="415">
        <f>'Input Output Table'!BK20/BI$117</f>
        <v>1.0334267919413847E-4</v>
      </c>
      <c r="BJ24" s="415">
        <f>'Input Output Table'!BL20/BJ$117</f>
        <v>0</v>
      </c>
      <c r="BK24" s="415">
        <f>'Input Output Table'!BM20/BK$117</f>
        <v>1.1851147059734597E-4</v>
      </c>
      <c r="BL24" s="415">
        <f>'Input Output Table'!BN20/BL$117</f>
        <v>5.8713630014928341E-5</v>
      </c>
      <c r="BM24" s="415">
        <f>'Input Output Table'!BO20/BM$117</f>
        <v>4.9193885746259631E-5</v>
      </c>
      <c r="BN24" s="415">
        <f>'Input Output Table'!BP20/BN$117</f>
        <v>5.0020430549097946E-5</v>
      </c>
      <c r="BO24" s="415">
        <f>'Input Output Table'!BQ20/BO$117</f>
        <v>5.998643341737012E-5</v>
      </c>
      <c r="BP24" s="415">
        <f>'Input Output Table'!BR20/BP$117</f>
        <v>6.1126442695214156E-5</v>
      </c>
      <c r="BQ24" s="415">
        <f>'Input Output Table'!BS20/BQ$117</f>
        <v>7.5411469321730209E-4</v>
      </c>
      <c r="BR24" s="415">
        <f>'Input Output Table'!BT20/BR$117</f>
        <v>0</v>
      </c>
      <c r="BS24" s="415">
        <f>'Input Output Table'!BU20/BS$117</f>
        <v>7.8709315240516942E-4</v>
      </c>
      <c r="BT24" s="415">
        <f>'Input Output Table'!BV20/BT$117</f>
        <v>0</v>
      </c>
      <c r="BU24" s="415">
        <f>'Input Output Table'!BW20/BU$117</f>
        <v>1.4687959494298031E-4</v>
      </c>
      <c r="BV24" s="415">
        <f>'Input Output Table'!BX20/BV$117</f>
        <v>2.8690608766817412E-4</v>
      </c>
      <c r="BW24" s="415">
        <f>'Input Output Table'!BY20/BW$117</f>
        <v>4.5871905799567963E-5</v>
      </c>
      <c r="BX24" s="415">
        <f>'Input Output Table'!BZ20/BX$117</f>
        <v>6.5383859493308103E-5</v>
      </c>
      <c r="BY24" s="415">
        <f>'Input Output Table'!CA20/BY$117</f>
        <v>7.1179631630493491E-5</v>
      </c>
      <c r="BZ24" s="415">
        <f>'Input Output Table'!CB20/BZ$117</f>
        <v>6.2811309484842409E-5</v>
      </c>
      <c r="CA24" s="415">
        <f>'Input Output Table'!CC20/CA$117</f>
        <v>6.4266366725686952E-5</v>
      </c>
      <c r="CB24" s="415">
        <f>'Input Output Table'!CD20/CB$117</f>
        <v>3.3859633837255931E-5</v>
      </c>
      <c r="CC24" s="415">
        <f>'Input Output Table'!CE20/CC$117</f>
        <v>2.3530932386417812E-5</v>
      </c>
      <c r="CD24" s="415">
        <f>'Input Output Table'!CF20/CD$117</f>
        <v>5.804290745296494E-6</v>
      </c>
      <c r="CE24" s="415">
        <f>'Input Output Table'!CG20/CE$117</f>
        <v>4.0523854240218999E-5</v>
      </c>
      <c r="CF24" s="415">
        <f>'Input Output Table'!CH20/CF$117</f>
        <v>2.8795686332102619E-5</v>
      </c>
      <c r="CG24" s="415">
        <f>'Input Output Table'!CI20/CG$117</f>
        <v>8.4653197365308237E-5</v>
      </c>
      <c r="CH24" s="415">
        <f>'Input Output Table'!CJ20/CH$117</f>
        <v>6.3242835002716522E-5</v>
      </c>
      <c r="CI24" s="415">
        <f>'Input Output Table'!CK20/CI$117</f>
        <v>7.7470373931089802E-5</v>
      </c>
      <c r="CJ24" s="415">
        <f>'Input Output Table'!CL20/CJ$117</f>
        <v>9.4349030284241288E-5</v>
      </c>
      <c r="CK24" s="415">
        <f>'Input Output Table'!CM20/CK$117</f>
        <v>1.2090254066985415E-4</v>
      </c>
      <c r="CL24" s="415">
        <f>'Input Output Table'!CN20/CL$117</f>
        <v>1.0564199101419749E-4</v>
      </c>
      <c r="CM24" s="415">
        <f>'Input Output Table'!CO20/CM$117</f>
        <v>6.4362525734146922E-5</v>
      </c>
      <c r="CN24" s="415">
        <f>'Input Output Table'!CP20/CN$117</f>
        <v>7.4897940278777729E-5</v>
      </c>
      <c r="CO24" s="415">
        <f>'Input Output Table'!CQ20/CO$117</f>
        <v>4.1857926608907092E-5</v>
      </c>
      <c r="CP24" s="415">
        <f>'Input Output Table'!CR20/CP$117</f>
        <v>9.8310793012809877E-5</v>
      </c>
      <c r="CQ24" s="415">
        <f>'Input Output Table'!CS20/CQ$117</f>
        <v>3.8765500456524108E-4</v>
      </c>
      <c r="CR24" s="415">
        <f>'Input Output Table'!CT20/CR$117</f>
        <v>1.2324091893765207E-4</v>
      </c>
      <c r="CS24" s="415">
        <f>'Input Output Table'!CU20/CS$117</f>
        <v>7.4198493620834918E-5</v>
      </c>
      <c r="CT24" s="415">
        <f>'Input Output Table'!CV20/CT$117</f>
        <v>1.0524622044826345E-4</v>
      </c>
      <c r="CU24" s="415">
        <f>'Input Output Table'!CW20/CU$117</f>
        <v>1.2821381967797544E-4</v>
      </c>
      <c r="CV24" s="415">
        <f>'Input Output Table'!CX20/CV$117</f>
        <v>9.2884982105609034E-4</v>
      </c>
      <c r="CW24" s="415">
        <f>'Input Output Table'!CY20/CW$117</f>
        <v>3.759496982943446E-3</v>
      </c>
      <c r="CX24" s="415">
        <f>'Input Output Table'!CZ20/CX$117</f>
        <v>1.9629091143609561E-3</v>
      </c>
      <c r="CY24" s="415">
        <f>'Input Output Table'!DA20/CY$117</f>
        <v>6.0956983397170916E-5</v>
      </c>
      <c r="CZ24" s="415">
        <f>'Input Output Table'!DB20/CZ$117</f>
        <v>4.6500805596656801E-3</v>
      </c>
      <c r="DA24" s="415">
        <f>'Input Output Table'!DC20/DA$117</f>
        <v>6.328680519364363E-5</v>
      </c>
      <c r="DB24" s="415">
        <f>'Input Output Table'!DD20/DB$117</f>
        <v>7.3736287305752201E-5</v>
      </c>
      <c r="DC24" s="415">
        <f>'Input Output Table'!DE20/DC$117</f>
        <v>4.0490332334539317E-5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J24" s="423">
        <f t="shared" si="2"/>
        <v>-9.0549839282825603E-2</v>
      </c>
      <c r="HK24" s="423">
        <f t="shared" si="3"/>
        <v>-6.5382398177678117E-5</v>
      </c>
      <c r="HL24" s="423">
        <f t="shared" si="4"/>
        <v>-4.1419901215419559E-2</v>
      </c>
      <c r="HM24" s="423">
        <f t="shared" si="5"/>
        <v>-6.7009563079279988E-5</v>
      </c>
      <c r="HN24" s="423">
        <f t="shared" si="6"/>
        <v>-2.7355750266150264E-5</v>
      </c>
      <c r="HO24" s="423">
        <f t="shared" si="7"/>
        <v>-4.3344064482917755E-5</v>
      </c>
      <c r="HP24" s="423">
        <f t="shared" si="8"/>
        <v>-6.7976487958069974E-5</v>
      </c>
      <c r="HQ24" s="423">
        <f t="shared" si="9"/>
        <v>-1.0176088818225218E-2</v>
      </c>
      <c r="HR24" s="423">
        <f t="shared" si="10"/>
        <v>-9.9846980844673269E-5</v>
      </c>
      <c r="HS24" s="423">
        <f t="shared" si="11"/>
        <v>-1.7851152409413868E-4</v>
      </c>
      <c r="HT24" s="423">
        <f t="shared" si="12"/>
        <v>-5.7028051641194776E-5</v>
      </c>
      <c r="HU24" s="423">
        <f t="shared" si="13"/>
        <v>-2.8855124124350598E-4</v>
      </c>
      <c r="HV24" s="423">
        <f t="shared" si="14"/>
        <v>-1.4643489787784751E-4</v>
      </c>
      <c r="HW24" s="423">
        <f t="shared" si="15"/>
        <v>-6.0306210991258849E-4</v>
      </c>
      <c r="HX24" s="423">
        <f t="shared" si="16"/>
        <v>0.99450948951592133</v>
      </c>
      <c r="HY24" s="423">
        <f t="shared" si="17"/>
        <v>-1.057567809381458E-4</v>
      </c>
      <c r="HZ24" s="423">
        <f t="shared" si="18"/>
        <v>-1.5133813550764316E-4</v>
      </c>
      <c r="IA24" s="423">
        <f t="shared" si="19"/>
        <v>-7.4829860279348272E-5</v>
      </c>
      <c r="IB24" s="423">
        <f t="shared" si="20"/>
        <v>-5.5186616230141828E-5</v>
      </c>
      <c r="IC24" s="423">
        <f t="shared" si="21"/>
        <v>-6.0839579037121302E-5</v>
      </c>
      <c r="ID24" s="423">
        <f t="shared" si="22"/>
        <v>-1.6734387239818642E-3</v>
      </c>
      <c r="IE24" s="423">
        <f t="shared" si="23"/>
        <v>-1.7409326310049913E-4</v>
      </c>
      <c r="IF24" s="423">
        <f t="shared" si="24"/>
        <v>-7.1106358090121459E-5</v>
      </c>
      <c r="IG24" s="423">
        <f t="shared" si="25"/>
        <v>-4.4743647209882342E-5</v>
      </c>
      <c r="IH24" s="423">
        <f t="shared" si="26"/>
        <v>-1.6955221953977664E-5</v>
      </c>
      <c r="II24" s="423">
        <f t="shared" si="27"/>
        <v>-6.8278732916396694E-5</v>
      </c>
      <c r="IJ24" s="423">
        <f t="shared" si="28"/>
        <v>-1.268257626231848E-4</v>
      </c>
      <c r="IK24" s="423">
        <f t="shared" si="29"/>
        <v>-5.8175325374895258E-5</v>
      </c>
      <c r="IL24" s="423">
        <f t="shared" si="30"/>
        <v>-7.4189812762152642E-5</v>
      </c>
      <c r="IM24" s="423">
        <f t="shared" si="31"/>
        <v>-4.500973340906696E-5</v>
      </c>
      <c r="IN24" s="423">
        <f t="shared" si="32"/>
        <v>-1.375649921251857E-4</v>
      </c>
      <c r="IO24" s="423">
        <f t="shared" si="33"/>
        <v>-2.0601022411377416E-4</v>
      </c>
      <c r="IP24" s="423">
        <f t="shared" si="34"/>
        <v>-3.8446441085688493E-5</v>
      </c>
      <c r="IQ24" s="423">
        <f t="shared" si="35"/>
        <v>-9.6839118068672392E-5</v>
      </c>
      <c r="IR24" s="423">
        <f t="shared" si="36"/>
        <v>-1.2964838431528915E-4</v>
      </c>
      <c r="IS24" s="423">
        <f t="shared" si="37"/>
        <v>-1.5207894507914389E-4</v>
      </c>
      <c r="IT24" s="423">
        <f t="shared" si="38"/>
        <v>-3.6614433634338817E-5</v>
      </c>
      <c r="IU24" s="423">
        <f t="shared" si="39"/>
        <v>-5.0609035936445357E-5</v>
      </c>
      <c r="IV24" s="423">
        <f t="shared" si="40"/>
        <v>-3.8832210287844657E-5</v>
      </c>
      <c r="IW24" s="423">
        <f t="shared" si="41"/>
        <v>-1.1016893662311136E-4</v>
      </c>
      <c r="IX24" s="423">
        <f t="shared" si="42"/>
        <v>-3.480238528693692E-5</v>
      </c>
      <c r="IY24" s="423">
        <f t="shared" si="43"/>
        <v>-3.8421197125947981E-5</v>
      </c>
      <c r="IZ24" s="423">
        <f t="shared" si="44"/>
        <v>-3.4076171689234272E-5</v>
      </c>
      <c r="JA24" s="423">
        <f t="shared" si="45"/>
        <v>-6.867656056298983E-5</v>
      </c>
      <c r="JB24" s="423">
        <f t="shared" si="46"/>
        <v>-3.6161859626489859E-5</v>
      </c>
      <c r="JC24" s="423">
        <f t="shared" si="47"/>
        <v>-5.0430469572841477E-5</v>
      </c>
      <c r="JD24" s="423">
        <f t="shared" si="48"/>
        <v>-1.3139860610210944E-4</v>
      </c>
      <c r="JE24" s="423">
        <f t="shared" si="49"/>
        <v>-5.279351906007441E-5</v>
      </c>
      <c r="JF24" s="423">
        <f t="shared" si="50"/>
        <v>-7.012592363694336E-5</v>
      </c>
      <c r="JG24" s="423">
        <f t="shared" si="51"/>
        <v>-2.0606903769579434E-5</v>
      </c>
      <c r="JH24" s="423">
        <f t="shared" si="52"/>
        <v>-7.8626322378648085E-5</v>
      </c>
      <c r="JI24" s="423">
        <f t="shared" si="53"/>
        <v>-1.1586432433274114E-4</v>
      </c>
      <c r="JJ24" s="423">
        <f t="shared" si="54"/>
        <v>-1.2852037518268865E-4</v>
      </c>
      <c r="JK24" s="423">
        <f t="shared" si="55"/>
        <v>-2.9551187058249958E-5</v>
      </c>
      <c r="JL24" s="423">
        <f t="shared" si="56"/>
        <v>-6.355743946181793E-5</v>
      </c>
      <c r="JM24" s="423">
        <f t="shared" si="57"/>
        <v>-2.372218375819191E-4</v>
      </c>
      <c r="JN24" s="423">
        <f t="shared" si="58"/>
        <v>-4.4882274626760651E-5</v>
      </c>
      <c r="JO24" s="423">
        <f t="shared" si="59"/>
        <v>-6.6011271982720771E-5</v>
      </c>
      <c r="JP24" s="423">
        <f t="shared" si="60"/>
        <v>-5.2109541554922772E-5</v>
      </c>
      <c r="JQ24" s="423">
        <f t="shared" si="61"/>
        <v>-1.0334267919413847E-4</v>
      </c>
      <c r="JR24" s="423">
        <f t="shared" si="62"/>
        <v>0</v>
      </c>
      <c r="JS24" s="423">
        <f t="shared" si="63"/>
        <v>-1.1851147059734597E-4</v>
      </c>
      <c r="JT24" s="423">
        <f t="shared" si="64"/>
        <v>-5.8713630014928341E-5</v>
      </c>
      <c r="JU24" s="423">
        <f t="shared" si="65"/>
        <v>-4.9193885746259631E-5</v>
      </c>
      <c r="JV24" s="423">
        <f t="shared" si="66"/>
        <v>-5.0020430549097946E-5</v>
      </c>
      <c r="JW24" s="423">
        <f t="shared" si="67"/>
        <v>-5.998643341737012E-5</v>
      </c>
      <c r="JX24" s="423">
        <f t="shared" si="68"/>
        <v>-6.1126442695214156E-5</v>
      </c>
      <c r="JY24" s="423">
        <f t="shared" si="69"/>
        <v>-7.5411469321730209E-4</v>
      </c>
      <c r="JZ24" s="423">
        <f t="shared" si="70"/>
        <v>0</v>
      </c>
      <c r="KA24" s="423">
        <f t="shared" si="71"/>
        <v>-7.8709315240516942E-4</v>
      </c>
      <c r="KB24" s="423">
        <f t="shared" si="72"/>
        <v>0</v>
      </c>
      <c r="KC24" s="423">
        <f t="shared" si="73"/>
        <v>-1.4687959494298031E-4</v>
      </c>
      <c r="KD24" s="423">
        <f t="shared" si="74"/>
        <v>-2.8690608766817412E-4</v>
      </c>
      <c r="KE24" s="423">
        <f t="shared" si="75"/>
        <v>-4.5871905799567963E-5</v>
      </c>
      <c r="KF24" s="423">
        <f t="shared" si="76"/>
        <v>-6.5383859493308103E-5</v>
      </c>
      <c r="KG24" s="423">
        <f t="shared" si="77"/>
        <v>-7.1179631630493491E-5</v>
      </c>
      <c r="KH24" s="423">
        <f t="shared" si="78"/>
        <v>-6.2811309484842409E-5</v>
      </c>
      <c r="KI24" s="423">
        <f t="shared" si="79"/>
        <v>-6.4266366725686952E-5</v>
      </c>
      <c r="KJ24" s="423">
        <f t="shared" si="80"/>
        <v>-3.3859633837255931E-5</v>
      </c>
      <c r="KK24" s="423">
        <f t="shared" si="81"/>
        <v>-2.3530932386417812E-5</v>
      </c>
      <c r="KL24" s="423">
        <f t="shared" si="82"/>
        <v>-5.804290745296494E-6</v>
      </c>
      <c r="KM24" s="423">
        <f t="shared" si="83"/>
        <v>-4.0523854240218999E-5</v>
      </c>
      <c r="KN24" s="423">
        <f t="shared" si="84"/>
        <v>-2.8795686332102619E-5</v>
      </c>
      <c r="KO24" s="423">
        <f t="shared" si="85"/>
        <v>-8.4653197365308237E-5</v>
      </c>
      <c r="KP24" s="423">
        <f t="shared" si="86"/>
        <v>-6.3242835002716522E-5</v>
      </c>
      <c r="KQ24" s="423">
        <f t="shared" si="87"/>
        <v>-7.7470373931089802E-5</v>
      </c>
      <c r="KR24" s="423">
        <f t="shared" si="88"/>
        <v>-9.4349030284241288E-5</v>
      </c>
      <c r="KS24" s="423">
        <f t="shared" si="89"/>
        <v>-1.2090254066985415E-4</v>
      </c>
      <c r="KT24" s="423">
        <f t="shared" si="90"/>
        <v>-1.0564199101419749E-4</v>
      </c>
      <c r="KU24" s="423">
        <f t="shared" si="91"/>
        <v>-6.4362525734146922E-5</v>
      </c>
      <c r="KV24" s="423">
        <f t="shared" si="92"/>
        <v>-7.4897940278777729E-5</v>
      </c>
      <c r="KW24" s="423">
        <f t="shared" si="93"/>
        <v>-4.1857926608907092E-5</v>
      </c>
      <c r="KX24" s="423">
        <f t="shared" si="94"/>
        <v>-9.8310793012809877E-5</v>
      </c>
      <c r="KY24" s="423">
        <f t="shared" si="95"/>
        <v>-3.8765500456524108E-4</v>
      </c>
      <c r="KZ24" s="423">
        <f t="shared" si="96"/>
        <v>-1.2324091893765207E-4</v>
      </c>
      <c r="LA24" s="423">
        <f t="shared" si="97"/>
        <v>-7.4198493620834918E-5</v>
      </c>
      <c r="LB24" s="423">
        <f t="shared" si="98"/>
        <v>-1.0524622044826345E-4</v>
      </c>
      <c r="LC24" s="423">
        <f t="shared" si="99"/>
        <v>-1.2821381967797544E-4</v>
      </c>
      <c r="LD24" s="423">
        <f t="shared" si="100"/>
        <v>-9.2884982105609034E-4</v>
      </c>
      <c r="LE24" s="423">
        <f t="shared" si="101"/>
        <v>-3.759496982943446E-3</v>
      </c>
      <c r="LF24" s="423">
        <f t="shared" si="102"/>
        <v>-1.9629091143609561E-3</v>
      </c>
      <c r="LG24" s="423">
        <f t="shared" si="103"/>
        <v>-6.0956983397170916E-5</v>
      </c>
      <c r="LH24" s="423">
        <f t="shared" si="104"/>
        <v>-4.6500805596656801E-3</v>
      </c>
      <c r="LI24" s="423">
        <f t="shared" si="105"/>
        <v>-6.328680519364363E-5</v>
      </c>
      <c r="LJ24" s="423">
        <f t="shared" si="106"/>
        <v>-7.3736287305752201E-5</v>
      </c>
      <c r="LK24" s="423">
        <f t="shared" si="107"/>
        <v>-4.0490332334539317E-5</v>
      </c>
      <c r="LN24" s="424">
        <v>0.102780655177078</v>
      </c>
      <c r="LO24" s="424">
        <v>7.109118745313797E-3</v>
      </c>
      <c r="LP24" s="424">
        <v>4.3629072041709752E-2</v>
      </c>
      <c r="LQ24" s="424">
        <v>2.3037727373389718E-4</v>
      </c>
      <c r="LR24" s="424">
        <v>1.2358922987205586E-4</v>
      </c>
      <c r="LS24" s="424">
        <v>1.7992154131292205E-4</v>
      </c>
      <c r="LT24" s="424">
        <v>2.2353982700588093E-4</v>
      </c>
      <c r="LU24" s="424">
        <v>4.2004858782471705E-2</v>
      </c>
      <c r="LV24" s="424">
        <v>1.2208914937584595E-2</v>
      </c>
      <c r="LW24" s="424">
        <v>9.5404570116316208E-4</v>
      </c>
      <c r="LX24" s="424">
        <v>4.2591946433501567E-2</v>
      </c>
      <c r="LY24" s="424">
        <v>1.8780528585367127E-2</v>
      </c>
      <c r="LZ24" s="424">
        <v>4.1384019535300447E-3</v>
      </c>
      <c r="MA24" s="424">
        <v>8.5465555483142421E-3</v>
      </c>
      <c r="MB24" s="424">
        <v>1.0202006221954056</v>
      </c>
      <c r="MC24" s="424">
        <v>2.4460014199754448E-3</v>
      </c>
      <c r="MD24" s="424">
        <v>2.2589641501590857E-3</v>
      </c>
      <c r="ME24" s="424">
        <v>1.1635039470515366E-2</v>
      </c>
      <c r="MF24" s="424">
        <v>2.76772147993334E-4</v>
      </c>
      <c r="MG24" s="424">
        <v>2.773920639734446E-4</v>
      </c>
      <c r="MH24" s="424">
        <v>4.4821002128992886E-3</v>
      </c>
      <c r="MI24" s="424">
        <v>5.2038177769763827E-4</v>
      </c>
      <c r="MJ24" s="424">
        <v>3.4863014687969358E-4</v>
      </c>
      <c r="MK24" s="424">
        <v>2.245236243564105E-4</v>
      </c>
      <c r="ML24" s="424">
        <v>7.8052876504770244E-5</v>
      </c>
      <c r="MM24" s="424">
        <v>3.0483849810205476E-4</v>
      </c>
      <c r="MN24" s="424">
        <v>4.3725588047683586E-4</v>
      </c>
      <c r="MO24" s="424">
        <v>2.898322416626361E-4</v>
      </c>
      <c r="MP24" s="424">
        <v>3.1057716307851822E-4</v>
      </c>
      <c r="MQ24" s="424">
        <v>2.4067183732082382E-4</v>
      </c>
      <c r="MR24" s="424">
        <v>3.5159246593036917E-4</v>
      </c>
      <c r="MS24" s="424">
        <v>4.6169041800522902E-4</v>
      </c>
      <c r="MT24" s="424">
        <v>3.3148092774249935E-4</v>
      </c>
      <c r="MU24" s="424">
        <v>3.890339873061703E-4</v>
      </c>
      <c r="MV24" s="424">
        <v>3.8201997779407719E-4</v>
      </c>
      <c r="MW24" s="424">
        <v>7.5598551711587609E-4</v>
      </c>
      <c r="MX24" s="424">
        <v>1.8942968149942194E-4</v>
      </c>
      <c r="MY24" s="424">
        <v>2.8164467848129735E-4</v>
      </c>
      <c r="MZ24" s="424">
        <v>1.8917812202212138E-4</v>
      </c>
      <c r="NA24" s="424">
        <v>4.1056804276562935E-4</v>
      </c>
      <c r="NB24" s="424">
        <v>1.8446799712529941E-4</v>
      </c>
      <c r="NC24" s="424">
        <v>2.1801635758977473E-4</v>
      </c>
      <c r="ND24" s="424">
        <v>2.261231894097176E-4</v>
      </c>
      <c r="NE24" s="424">
        <v>2.5610743116560592E-4</v>
      </c>
      <c r="NF24" s="424">
        <v>2.015019017807672E-4</v>
      </c>
      <c r="NG24" s="424">
        <v>2.9842471816047308E-4</v>
      </c>
      <c r="NH24" s="424">
        <v>4.0932278883564952E-4</v>
      </c>
      <c r="NI24" s="424">
        <v>2.5526945561715872E-4</v>
      </c>
      <c r="NJ24" s="424">
        <v>2.0726293581622388E-4</v>
      </c>
      <c r="NK24" s="424">
        <v>1.7804022385670975E-4</v>
      </c>
      <c r="NL24" s="424">
        <v>3.0572822910293948E-4</v>
      </c>
      <c r="NM24" s="424">
        <v>3.6876853538981625E-4</v>
      </c>
      <c r="NN24" s="424">
        <v>3.0982800610491356E-4</v>
      </c>
      <c r="NO24" s="424">
        <v>1.4483150154299913E-4</v>
      </c>
      <c r="NP24" s="424">
        <v>1.6414552528961539E-4</v>
      </c>
      <c r="NQ24" s="424">
        <v>5.2024173019532603E-4</v>
      </c>
      <c r="NR24" s="424">
        <v>3.1561920189452898E-4</v>
      </c>
      <c r="NS24" s="424">
        <v>3.1330202905577678E-4</v>
      </c>
      <c r="NT24" s="424">
        <v>2.341094016316393E-4</v>
      </c>
      <c r="NU24" s="424">
        <v>6.9222852264959106E-4</v>
      </c>
      <c r="NV24" s="424">
        <v>1.5795391859023175E-4</v>
      </c>
      <c r="NW24" s="424">
        <v>4.3162703951948596E-4</v>
      </c>
      <c r="NX24" s="424">
        <v>2.2394072222361989E-4</v>
      </c>
      <c r="NY24" s="424">
        <v>6.8156222230309881E-4</v>
      </c>
      <c r="NZ24" s="424">
        <v>2.6583174982443834E-4</v>
      </c>
      <c r="OA24" s="424">
        <v>3.0402117086524998E-4</v>
      </c>
      <c r="OB24" s="424">
        <v>3.1905930127021614E-4</v>
      </c>
      <c r="OC24" s="424">
        <v>3.365460638416873E-3</v>
      </c>
      <c r="OD24" s="424">
        <v>1.6371621151490914E-3</v>
      </c>
      <c r="OE24" s="424">
        <v>3.5475418933452389E-3</v>
      </c>
      <c r="OF24" s="424">
        <v>6.4331402755798419E-4</v>
      </c>
      <c r="OG24" s="424">
        <v>3.935796500641102E-4</v>
      </c>
      <c r="OH24" s="424">
        <v>6.7172886255009647E-4</v>
      </c>
      <c r="OI24" s="424">
        <v>2.2001113503553627E-4</v>
      </c>
      <c r="OJ24" s="424">
        <v>2.0972696413822008E-4</v>
      </c>
      <c r="OK24" s="424">
        <v>2.1900886787650797E-4</v>
      </c>
      <c r="OL24" s="424">
        <v>2.2173974747233163E-4</v>
      </c>
      <c r="OM24" s="424">
        <v>2.6124280713631386E-4</v>
      </c>
      <c r="ON24" s="424">
        <v>1.6677121472980132E-4</v>
      </c>
      <c r="OO24" s="424">
        <v>1.5211419091807062E-4</v>
      </c>
      <c r="OP24" s="424">
        <v>8.5283693364150833E-5</v>
      </c>
      <c r="OQ24" s="424">
        <v>1.4971339859384803E-4</v>
      </c>
      <c r="OR24" s="424">
        <v>1.2276600411795347E-4</v>
      </c>
      <c r="OS24" s="424">
        <v>2.8645385670754886E-4</v>
      </c>
      <c r="OT24" s="424">
        <v>2.4835052431623652E-4</v>
      </c>
      <c r="OU24" s="424">
        <v>3.5323240441589821E-4</v>
      </c>
      <c r="OV24" s="424">
        <v>4.0022437197832967E-4</v>
      </c>
      <c r="OW24" s="424">
        <v>3.3168393548173406E-4</v>
      </c>
      <c r="OX24" s="424">
        <v>4.2453572219019922E-4</v>
      </c>
      <c r="OY24" s="424">
        <v>2.2333849534718274E-4</v>
      </c>
      <c r="OZ24" s="424">
        <v>3.1024127742678581E-4</v>
      </c>
      <c r="PA24" s="424">
        <v>1.9860739960481447E-4</v>
      </c>
      <c r="PB24" s="424">
        <v>3.1485876195633608E-4</v>
      </c>
      <c r="PC24" s="424">
        <v>6.8256129898105155E-4</v>
      </c>
      <c r="PD24" s="424">
        <v>3.9303160143537341E-4</v>
      </c>
      <c r="PE24" s="424">
        <v>2.4619585778291821E-4</v>
      </c>
      <c r="PF24" s="424">
        <v>3.725049201186724E-4</v>
      </c>
      <c r="PG24" s="424">
        <v>3.9778754948487246E-4</v>
      </c>
      <c r="PH24" s="424">
        <v>1.9691523566540744E-3</v>
      </c>
      <c r="PI24" s="424">
        <v>4.1654709456734112E-3</v>
      </c>
      <c r="PJ24" s="424">
        <v>2.408804168798899E-3</v>
      </c>
      <c r="PK24" s="424">
        <v>3.2623068752965891E-4</v>
      </c>
      <c r="PL24" s="424">
        <v>5.2103081622507305E-3</v>
      </c>
      <c r="PM24" s="424">
        <v>2.5459058609504816E-4</v>
      </c>
      <c r="PN24" s="424">
        <v>2.2935257909578927E-4</v>
      </c>
      <c r="PO24" s="424">
        <v>1.9778617442841811E-4</v>
      </c>
    </row>
    <row r="25" spans="1:431" x14ac:dyDescent="0.25">
      <c r="A25" s="210" t="s">
        <v>126</v>
      </c>
      <c r="B25" s="415">
        <f>'Input Output Table'!D21/B$117</f>
        <v>5.1574101617891644E-5</v>
      </c>
      <c r="C25" s="415">
        <f>'Input Output Table'!E21/C$117</f>
        <v>3.6894703387600622E-5</v>
      </c>
      <c r="D25" s="415">
        <f>'Input Output Table'!F21/D$117</f>
        <v>9.5880051706996253E-5</v>
      </c>
      <c r="E25" s="415">
        <f>'Input Output Table'!G21/E$117</f>
        <v>3.3514789804970236E-5</v>
      </c>
      <c r="F25" s="415">
        <f>'Input Output Table'!H21/F$117</f>
        <v>2.1506930370522638E-5</v>
      </c>
      <c r="G25" s="415">
        <f>'Input Output Table'!I21/G$117</f>
        <v>1.5619401613455383E-5</v>
      </c>
      <c r="H25" s="415">
        <f>'Input Output Table'!J21/H$117</f>
        <v>4.0634613167916185E-5</v>
      </c>
      <c r="I25" s="415">
        <f>'Input Output Table'!K21/I$117</f>
        <v>9.8353333246955122E-4</v>
      </c>
      <c r="J25" s="415">
        <f>'Input Output Table'!L21/J$117</f>
        <v>2.0112754633452005E-4</v>
      </c>
      <c r="K25" s="415">
        <f>'Input Output Table'!M21/K$117</f>
        <v>7.2294282892590751E-5</v>
      </c>
      <c r="L25" s="415">
        <f>'Input Output Table'!N21/L$117</f>
        <v>1.0511163285046302E-4</v>
      </c>
      <c r="M25" s="415">
        <f>'Input Output Table'!O21/M$117</f>
        <v>1.7557968497723313E-3</v>
      </c>
      <c r="N25" s="415">
        <f>'Input Output Table'!P21/N$117</f>
        <v>5.2695029724284285E-4</v>
      </c>
      <c r="O25" s="415">
        <f>'Input Output Table'!Q21/O$117</f>
        <v>6.0823096407829351E-4</v>
      </c>
      <c r="P25" s="415">
        <f>'Input Output Table'!R21/P$117</f>
        <v>4.9174699885729204E-3</v>
      </c>
      <c r="Q25" s="415">
        <f>'Input Output Table'!S21/Q$117</f>
        <v>1.2691961196122375E-2</v>
      </c>
      <c r="R25" s="415">
        <f>'Input Output Table'!T21/R$117</f>
        <v>2.7546365468075681E-4</v>
      </c>
      <c r="S25" s="415">
        <f>'Input Output Table'!U21/S$117</f>
        <v>1.5203806370113346E-4</v>
      </c>
      <c r="T25" s="415">
        <f>'Input Output Table'!V21/T$117</f>
        <v>6.8642902577324211E-5</v>
      </c>
      <c r="U25" s="415">
        <f>'Input Output Table'!W21/U$117</f>
        <v>9.6800827086932506E-5</v>
      </c>
      <c r="V25" s="415">
        <f>'Input Output Table'!X21/V$117</f>
        <v>3.6049659284359282E-4</v>
      </c>
      <c r="W25" s="415">
        <f>'Input Output Table'!Y21/W$117</f>
        <v>3.659477567307572E-5</v>
      </c>
      <c r="X25" s="415">
        <f>'Input Output Table'!Z21/X$117</f>
        <v>7.8568982164676951E-5</v>
      </c>
      <c r="Y25" s="415">
        <f>'Input Output Table'!AA21/Y$117</f>
        <v>5.5672587294534685E-5</v>
      </c>
      <c r="Z25" s="415">
        <f>'Input Output Table'!AB21/Z$117</f>
        <v>1.9165683958281013E-5</v>
      </c>
      <c r="AA25" s="415">
        <f>'Input Output Table'!AC21/AA$117</f>
        <v>9.7802116312761746E-5</v>
      </c>
      <c r="AB25" s="415">
        <f>'Input Output Table'!AD21/AB$117</f>
        <v>1.4663009229387005E-4</v>
      </c>
      <c r="AC25" s="415">
        <f>'Input Output Table'!AE21/AC$117</f>
        <v>7.2256237087511116E-5</v>
      </c>
      <c r="AD25" s="415">
        <f>'Input Output Table'!AF21/AD$117</f>
        <v>4.7629491951396294E-5</v>
      </c>
      <c r="AE25" s="415">
        <f>'Input Output Table'!AG21/AE$117</f>
        <v>4.1223524272049319E-5</v>
      </c>
      <c r="AF25" s="415">
        <f>'Input Output Table'!AH21/AF$117</f>
        <v>3.9709549766685107E-5</v>
      </c>
      <c r="AG25" s="415">
        <f>'Input Output Table'!AI21/AG$117</f>
        <v>8.1177383854200093E-5</v>
      </c>
      <c r="AH25" s="415">
        <f>'Input Output Table'!AJ21/AH$117</f>
        <v>3.5096171811399184E-5</v>
      </c>
      <c r="AI25" s="415">
        <f>'Input Output Table'!AK21/AI$117</f>
        <v>3.7074471645733913E-5</v>
      </c>
      <c r="AJ25" s="415">
        <f>'Input Output Table'!AL21/AJ$117</f>
        <v>5.2677946653942664E-5</v>
      </c>
      <c r="AK25" s="415">
        <f>'Input Output Table'!AM21/AK$117</f>
        <v>9.3178991973325226E-5</v>
      </c>
      <c r="AL25" s="415">
        <f>'Input Output Table'!AN21/AL$117</f>
        <v>5.3817957377409978E-5</v>
      </c>
      <c r="AM25" s="415">
        <f>'Input Output Table'!AO21/AM$117</f>
        <v>5.500807635039582E-5</v>
      </c>
      <c r="AN25" s="415">
        <f>'Input Output Table'!AP21/AN$117</f>
        <v>2.7001911221155529E-5</v>
      </c>
      <c r="AO25" s="415">
        <f>'Input Output Table'!AQ21/AO$117</f>
        <v>5.9139626971382849E-5</v>
      </c>
      <c r="AP25" s="415">
        <f>'Input Output Table'!AR21/AP$117</f>
        <v>4.4303602222927206E-5</v>
      </c>
      <c r="AQ25" s="415">
        <f>'Input Output Table'!AS21/AQ$117</f>
        <v>4.6454432355050321E-5</v>
      </c>
      <c r="AR25" s="415">
        <f>'Input Output Table'!AT21/AR$117</f>
        <v>3.8856134744107496E-5</v>
      </c>
      <c r="AS25" s="415">
        <f>'Input Output Table'!AU21/AS$117</f>
        <v>8.0557652008929982E-5</v>
      </c>
      <c r="AT25" s="415">
        <f>'Input Output Table'!AV21/AT$117</f>
        <v>5.7058245232807871E-5</v>
      </c>
      <c r="AU25" s="415">
        <f>'Input Output Table'!AW21/AU$117</f>
        <v>4.8025000326495018E-5</v>
      </c>
      <c r="AV25" s="415">
        <f>'Input Output Table'!AX21/AV$117</f>
        <v>5.7066756577692252E-5</v>
      </c>
      <c r="AW25" s="415">
        <f>'Input Output Table'!AY21/AW$117</f>
        <v>6.3373709372153267E-5</v>
      </c>
      <c r="AX25" s="415">
        <f>'Input Output Table'!AZ21/AX$117</f>
        <v>8.8913535244106897E-5</v>
      </c>
      <c r="AY25" s="415">
        <f>'Input Output Table'!BA21/AY$117</f>
        <v>2.1300994925894244E-5</v>
      </c>
      <c r="AZ25" s="415">
        <f>'Input Output Table'!BB21/AZ$117</f>
        <v>3.466721626567518E-5</v>
      </c>
      <c r="BA25" s="415">
        <f>'Input Output Table'!BC21/BA$117</f>
        <v>2.4228765352683891E-5</v>
      </c>
      <c r="BB25" s="415">
        <f>'Input Output Table'!BD21/BB$117</f>
        <v>2.0282747707745491E-5</v>
      </c>
      <c r="BC25" s="415">
        <f>'Input Output Table'!BE21/BC$117</f>
        <v>3.9511463232220454E-5</v>
      </c>
      <c r="BD25" s="415">
        <f>'Input Output Table'!BF21/BD$117</f>
        <v>1.587341679991337E-4</v>
      </c>
      <c r="BE25" s="415">
        <f>'Input Output Table'!BG21/BE$117</f>
        <v>5.0130377334077156E-4</v>
      </c>
      <c r="BF25" s="415">
        <f>'Input Output Table'!BH21/BF$117</f>
        <v>4.5147030971924725E-5</v>
      </c>
      <c r="BG25" s="415">
        <f>'Input Output Table'!BI21/BG$117</f>
        <v>7.4045588001220156E-5</v>
      </c>
      <c r="BH25" s="415">
        <f>'Input Output Table'!BJ21/BH$117</f>
        <v>7.2722179309362198E-5</v>
      </c>
      <c r="BI25" s="415">
        <f>'Input Output Table'!BK21/BI$117</f>
        <v>0</v>
      </c>
      <c r="BJ25" s="415">
        <f>'Input Output Table'!BL21/BJ$117</f>
        <v>1.8694432181300933E-2</v>
      </c>
      <c r="BK25" s="415">
        <f>'Input Output Table'!BM21/BK$117</f>
        <v>2.7509706099241649E-4</v>
      </c>
      <c r="BL25" s="415">
        <f>'Input Output Table'!BN21/BL$117</f>
        <v>6.58982794187139E-5</v>
      </c>
      <c r="BM25" s="415">
        <f>'Input Output Table'!BO21/BM$117</f>
        <v>4.6877758199852677E-4</v>
      </c>
      <c r="BN25" s="415">
        <f>'Input Output Table'!BP21/BN$117</f>
        <v>4.2952247951122977E-4</v>
      </c>
      <c r="BO25" s="415">
        <f>'Input Output Table'!BQ21/BO$117</f>
        <v>3.6475960008511315E-4</v>
      </c>
      <c r="BP25" s="415">
        <f>'Input Output Table'!BR21/BP$117</f>
        <v>2.6765772224580128E-4</v>
      </c>
      <c r="BQ25" s="415">
        <f>'Input Output Table'!BS21/BQ$117</f>
        <v>0</v>
      </c>
      <c r="BR25" s="415">
        <f>'Input Output Table'!BT21/BR$117</f>
        <v>0.63511608093691685</v>
      </c>
      <c r="BS25" s="415">
        <f>'Input Output Table'!BU21/BS$117</f>
        <v>0</v>
      </c>
      <c r="BT25" s="415">
        <f>'Input Output Table'!BV21/BT$117</f>
        <v>0.22739714442360234</v>
      </c>
      <c r="BU25" s="415">
        <f>'Input Output Table'!BW21/BU$117</f>
        <v>1.9872237057923876E-4</v>
      </c>
      <c r="BV25" s="415">
        <f>'Input Output Table'!BX21/BV$117</f>
        <v>6.9854499774874251E-4</v>
      </c>
      <c r="BW25" s="415">
        <f>'Input Output Table'!BY21/BW$117</f>
        <v>2.0490232067707723E-4</v>
      </c>
      <c r="BX25" s="415">
        <f>'Input Output Table'!BZ21/BX$117</f>
        <v>1.0339628703144257E-4</v>
      </c>
      <c r="BY25" s="415">
        <f>'Input Output Table'!CA21/BY$117</f>
        <v>1.1009007624481871E-4</v>
      </c>
      <c r="BZ25" s="415">
        <f>'Input Output Table'!CB21/BZ$117</f>
        <v>1.8592930194982575E-4</v>
      </c>
      <c r="CA25" s="415">
        <f>'Input Output Table'!CC21/CA$117</f>
        <v>1.5483063282559215E-4</v>
      </c>
      <c r="CB25" s="415">
        <f>'Input Output Table'!CD21/CB$117</f>
        <v>1.0362416013589948E-4</v>
      </c>
      <c r="CC25" s="415">
        <f>'Input Output Table'!CE21/CC$117</f>
        <v>5.0492918403356671E-5</v>
      </c>
      <c r="CD25" s="415">
        <f>'Input Output Table'!CF21/CD$117</f>
        <v>1.2763941132818404E-5</v>
      </c>
      <c r="CE25" s="415">
        <f>'Input Output Table'!CG21/CE$117</f>
        <v>1.4292365810450545E-4</v>
      </c>
      <c r="CF25" s="415">
        <f>'Input Output Table'!CH21/CF$117</f>
        <v>2.0388956692505468E-4</v>
      </c>
      <c r="CG25" s="415">
        <f>'Input Output Table'!CI21/CG$117</f>
        <v>3.8694324784221073E-4</v>
      </c>
      <c r="CH25" s="415">
        <f>'Input Output Table'!CJ21/CH$117</f>
        <v>1.2201489567689359E-4</v>
      </c>
      <c r="CI25" s="415">
        <f>'Input Output Table'!CK21/CI$117</f>
        <v>2.9277284263684101E-4</v>
      </c>
      <c r="CJ25" s="415">
        <f>'Input Output Table'!CL21/CJ$117</f>
        <v>5.7207619237288382E-4</v>
      </c>
      <c r="CK25" s="415">
        <f>'Input Output Table'!CM21/CK$117</f>
        <v>2.8681910232455888E-4</v>
      </c>
      <c r="CL25" s="415">
        <f>'Input Output Table'!CN21/CL$117</f>
        <v>3.3572713917904194E-5</v>
      </c>
      <c r="CM25" s="415">
        <f>'Input Output Table'!CO21/CM$117</f>
        <v>7.342458745694883E-5</v>
      </c>
      <c r="CN25" s="415">
        <f>'Input Output Table'!CP21/CN$117</f>
        <v>4.1257088556761649E-4</v>
      </c>
      <c r="CO25" s="415">
        <f>'Input Output Table'!CQ21/CO$117</f>
        <v>2.4761076771721776E-4</v>
      </c>
      <c r="CP25" s="415">
        <f>'Input Output Table'!CR21/CP$117</f>
        <v>2.8742796855554163E-4</v>
      </c>
      <c r="CQ25" s="415">
        <f>'Input Output Table'!CS21/CQ$117</f>
        <v>3.7831804642150514E-4</v>
      </c>
      <c r="CR25" s="415">
        <f>'Input Output Table'!CT21/CR$117</f>
        <v>3.8857779480663769E-4</v>
      </c>
      <c r="CS25" s="415">
        <f>'Input Output Table'!CU21/CS$117</f>
        <v>1.1075629325121637E-4</v>
      </c>
      <c r="CT25" s="415">
        <f>'Input Output Table'!CV21/CT$117</f>
        <v>9.5974607561329154E-5</v>
      </c>
      <c r="CU25" s="415">
        <f>'Input Output Table'!CW21/CU$117</f>
        <v>4.1880423583409456E-5</v>
      </c>
      <c r="CV25" s="415">
        <f>'Input Output Table'!CX21/CV$117</f>
        <v>3.2301368741050171E-4</v>
      </c>
      <c r="CW25" s="415">
        <f>'Input Output Table'!CY21/CW$117</f>
        <v>8.9973788369065153E-4</v>
      </c>
      <c r="CX25" s="415">
        <f>'Input Output Table'!CZ21/CX$117</f>
        <v>6.0222197225089666E-4</v>
      </c>
      <c r="CY25" s="415">
        <f>'Input Output Table'!DA21/CY$117</f>
        <v>1.2044351222727137E-3</v>
      </c>
      <c r="CZ25" s="415">
        <f>'Input Output Table'!DB21/CZ$117</f>
        <v>5.37037797299014E-4</v>
      </c>
      <c r="DA25" s="415">
        <f>'Input Output Table'!DC21/DA$117</f>
        <v>2.5625101071032087E-3</v>
      </c>
      <c r="DB25" s="415">
        <f>'Input Output Table'!DD21/DB$117</f>
        <v>1.1973621681016628E-4</v>
      </c>
      <c r="DC25" s="415">
        <f>'Input Output Table'!DE21/DC$117</f>
        <v>1.4088856714178697E-4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J25" s="423">
        <f t="shared" si="2"/>
        <v>-5.1574101617891644E-5</v>
      </c>
      <c r="HK25" s="423">
        <f t="shared" si="3"/>
        <v>-3.6894703387600622E-5</v>
      </c>
      <c r="HL25" s="423">
        <f t="shared" si="4"/>
        <v>-9.5880051706996253E-5</v>
      </c>
      <c r="HM25" s="423">
        <f t="shared" si="5"/>
        <v>-3.3514789804970236E-5</v>
      </c>
      <c r="HN25" s="423">
        <f t="shared" si="6"/>
        <v>-2.1506930370522638E-5</v>
      </c>
      <c r="HO25" s="423">
        <f t="shared" si="7"/>
        <v>-1.5619401613455383E-5</v>
      </c>
      <c r="HP25" s="423">
        <f t="shared" si="8"/>
        <v>-4.0634613167916185E-5</v>
      </c>
      <c r="HQ25" s="423">
        <f t="shared" si="9"/>
        <v>-9.8353333246955122E-4</v>
      </c>
      <c r="HR25" s="423">
        <f t="shared" si="10"/>
        <v>-2.0112754633452005E-4</v>
      </c>
      <c r="HS25" s="423">
        <f t="shared" si="11"/>
        <v>-7.2294282892590751E-5</v>
      </c>
      <c r="HT25" s="423">
        <f t="shared" si="12"/>
        <v>-1.0511163285046302E-4</v>
      </c>
      <c r="HU25" s="423">
        <f t="shared" si="13"/>
        <v>-1.7557968497723313E-3</v>
      </c>
      <c r="HV25" s="423">
        <f t="shared" si="14"/>
        <v>-5.2695029724284285E-4</v>
      </c>
      <c r="HW25" s="423">
        <f t="shared" si="15"/>
        <v>-6.0823096407829351E-4</v>
      </c>
      <c r="HX25" s="423">
        <f t="shared" si="16"/>
        <v>-4.9174699885729204E-3</v>
      </c>
      <c r="HY25" s="423">
        <f t="shared" si="17"/>
        <v>0.98730803880387763</v>
      </c>
      <c r="HZ25" s="423">
        <f t="shared" si="18"/>
        <v>-2.7546365468075681E-4</v>
      </c>
      <c r="IA25" s="423">
        <f t="shared" si="19"/>
        <v>-1.5203806370113346E-4</v>
      </c>
      <c r="IB25" s="423">
        <f t="shared" si="20"/>
        <v>-6.8642902577324211E-5</v>
      </c>
      <c r="IC25" s="423">
        <f t="shared" si="21"/>
        <v>-9.6800827086932506E-5</v>
      </c>
      <c r="ID25" s="423">
        <f t="shared" si="22"/>
        <v>-3.6049659284359282E-4</v>
      </c>
      <c r="IE25" s="423">
        <f t="shared" si="23"/>
        <v>-3.659477567307572E-5</v>
      </c>
      <c r="IF25" s="423">
        <f t="shared" si="24"/>
        <v>-7.8568982164676951E-5</v>
      </c>
      <c r="IG25" s="423">
        <f t="shared" si="25"/>
        <v>-5.5672587294534685E-5</v>
      </c>
      <c r="IH25" s="423">
        <f t="shared" si="26"/>
        <v>-1.9165683958281013E-5</v>
      </c>
      <c r="II25" s="423">
        <f t="shared" si="27"/>
        <v>-9.7802116312761746E-5</v>
      </c>
      <c r="IJ25" s="423">
        <f t="shared" si="28"/>
        <v>-1.4663009229387005E-4</v>
      </c>
      <c r="IK25" s="423">
        <f t="shared" si="29"/>
        <v>-7.2256237087511116E-5</v>
      </c>
      <c r="IL25" s="423">
        <f t="shared" si="30"/>
        <v>-4.7629491951396294E-5</v>
      </c>
      <c r="IM25" s="423">
        <f t="shared" si="31"/>
        <v>-4.1223524272049319E-5</v>
      </c>
      <c r="IN25" s="423">
        <f t="shared" si="32"/>
        <v>-3.9709549766685107E-5</v>
      </c>
      <c r="IO25" s="423">
        <f t="shared" si="33"/>
        <v>-8.1177383854200093E-5</v>
      </c>
      <c r="IP25" s="423">
        <f t="shared" si="34"/>
        <v>-3.5096171811399184E-5</v>
      </c>
      <c r="IQ25" s="423">
        <f t="shared" si="35"/>
        <v>-3.7074471645733913E-5</v>
      </c>
      <c r="IR25" s="423">
        <f t="shared" si="36"/>
        <v>-5.2677946653942664E-5</v>
      </c>
      <c r="IS25" s="423">
        <f t="shared" si="37"/>
        <v>-9.3178991973325226E-5</v>
      </c>
      <c r="IT25" s="423">
        <f t="shared" si="38"/>
        <v>-5.3817957377409978E-5</v>
      </c>
      <c r="IU25" s="423">
        <f t="shared" si="39"/>
        <v>-5.500807635039582E-5</v>
      </c>
      <c r="IV25" s="423">
        <f t="shared" si="40"/>
        <v>-2.7001911221155529E-5</v>
      </c>
      <c r="IW25" s="423">
        <f t="shared" si="41"/>
        <v>-5.9139626971382849E-5</v>
      </c>
      <c r="IX25" s="423">
        <f t="shared" si="42"/>
        <v>-4.4303602222927206E-5</v>
      </c>
      <c r="IY25" s="423">
        <f t="shared" si="43"/>
        <v>-4.6454432355050321E-5</v>
      </c>
      <c r="IZ25" s="423">
        <f t="shared" si="44"/>
        <v>-3.8856134744107496E-5</v>
      </c>
      <c r="JA25" s="423">
        <f t="shared" si="45"/>
        <v>-8.0557652008929982E-5</v>
      </c>
      <c r="JB25" s="423">
        <f t="shared" si="46"/>
        <v>-5.7058245232807871E-5</v>
      </c>
      <c r="JC25" s="423">
        <f t="shared" si="47"/>
        <v>-4.8025000326495018E-5</v>
      </c>
      <c r="JD25" s="423">
        <f t="shared" si="48"/>
        <v>-5.7066756577692252E-5</v>
      </c>
      <c r="JE25" s="423">
        <f t="shared" si="49"/>
        <v>-6.3373709372153267E-5</v>
      </c>
      <c r="JF25" s="423">
        <f t="shared" si="50"/>
        <v>-8.8913535244106897E-5</v>
      </c>
      <c r="JG25" s="423">
        <f t="shared" si="51"/>
        <v>-2.1300994925894244E-5</v>
      </c>
      <c r="JH25" s="423">
        <f t="shared" si="52"/>
        <v>-3.466721626567518E-5</v>
      </c>
      <c r="JI25" s="423">
        <f t="shared" si="53"/>
        <v>-2.4228765352683891E-5</v>
      </c>
      <c r="JJ25" s="423">
        <f t="shared" si="54"/>
        <v>-2.0282747707745491E-5</v>
      </c>
      <c r="JK25" s="423">
        <f t="shared" si="55"/>
        <v>-3.9511463232220454E-5</v>
      </c>
      <c r="JL25" s="423">
        <f t="shared" si="56"/>
        <v>-1.587341679991337E-4</v>
      </c>
      <c r="JM25" s="423">
        <f t="shared" si="57"/>
        <v>-5.0130377334077156E-4</v>
      </c>
      <c r="JN25" s="423">
        <f t="shared" si="58"/>
        <v>-4.5147030971924725E-5</v>
      </c>
      <c r="JO25" s="423">
        <f t="shared" si="59"/>
        <v>-7.4045588001220156E-5</v>
      </c>
      <c r="JP25" s="423">
        <f t="shared" si="60"/>
        <v>-7.2722179309362198E-5</v>
      </c>
      <c r="JQ25" s="423">
        <f t="shared" si="61"/>
        <v>0</v>
      </c>
      <c r="JR25" s="423">
        <f t="shared" si="62"/>
        <v>-1.8694432181300933E-2</v>
      </c>
      <c r="JS25" s="423">
        <f t="shared" si="63"/>
        <v>-2.7509706099241649E-4</v>
      </c>
      <c r="JT25" s="423">
        <f t="shared" si="64"/>
        <v>-6.58982794187139E-5</v>
      </c>
      <c r="JU25" s="423">
        <f t="shared" si="65"/>
        <v>-4.6877758199852677E-4</v>
      </c>
      <c r="JV25" s="423">
        <f t="shared" si="66"/>
        <v>-4.2952247951122977E-4</v>
      </c>
      <c r="JW25" s="423">
        <f t="shared" si="67"/>
        <v>-3.6475960008511315E-4</v>
      </c>
      <c r="JX25" s="423">
        <f t="shared" si="68"/>
        <v>-2.6765772224580128E-4</v>
      </c>
      <c r="JY25" s="423">
        <f t="shared" si="69"/>
        <v>0</v>
      </c>
      <c r="JZ25" s="423">
        <f t="shared" si="70"/>
        <v>-0.63511608093691685</v>
      </c>
      <c r="KA25" s="423">
        <f t="shared" si="71"/>
        <v>0</v>
      </c>
      <c r="KB25" s="423">
        <f t="shared" si="72"/>
        <v>-0.22739714442360234</v>
      </c>
      <c r="KC25" s="423">
        <f t="shared" si="73"/>
        <v>-1.9872237057923876E-4</v>
      </c>
      <c r="KD25" s="423">
        <f t="shared" si="74"/>
        <v>-6.9854499774874251E-4</v>
      </c>
      <c r="KE25" s="423">
        <f t="shared" si="75"/>
        <v>-2.0490232067707723E-4</v>
      </c>
      <c r="KF25" s="423">
        <f t="shared" si="76"/>
        <v>-1.0339628703144257E-4</v>
      </c>
      <c r="KG25" s="423">
        <f t="shared" si="77"/>
        <v>-1.1009007624481871E-4</v>
      </c>
      <c r="KH25" s="423">
        <f t="shared" si="78"/>
        <v>-1.8592930194982575E-4</v>
      </c>
      <c r="KI25" s="423">
        <f t="shared" si="79"/>
        <v>-1.5483063282559215E-4</v>
      </c>
      <c r="KJ25" s="423">
        <f t="shared" si="80"/>
        <v>-1.0362416013589948E-4</v>
      </c>
      <c r="KK25" s="423">
        <f t="shared" si="81"/>
        <v>-5.0492918403356671E-5</v>
      </c>
      <c r="KL25" s="423">
        <f t="shared" si="82"/>
        <v>-1.2763941132818404E-5</v>
      </c>
      <c r="KM25" s="423">
        <f t="shared" si="83"/>
        <v>-1.4292365810450545E-4</v>
      </c>
      <c r="KN25" s="423">
        <f t="shared" si="84"/>
        <v>-2.0388956692505468E-4</v>
      </c>
      <c r="KO25" s="423">
        <f t="shared" si="85"/>
        <v>-3.8694324784221073E-4</v>
      </c>
      <c r="KP25" s="423">
        <f t="shared" si="86"/>
        <v>-1.2201489567689359E-4</v>
      </c>
      <c r="KQ25" s="423">
        <f t="shared" si="87"/>
        <v>-2.9277284263684101E-4</v>
      </c>
      <c r="KR25" s="423">
        <f t="shared" si="88"/>
        <v>-5.7207619237288382E-4</v>
      </c>
      <c r="KS25" s="423">
        <f t="shared" si="89"/>
        <v>-2.8681910232455888E-4</v>
      </c>
      <c r="KT25" s="423">
        <f t="shared" si="90"/>
        <v>-3.3572713917904194E-5</v>
      </c>
      <c r="KU25" s="423">
        <f t="shared" si="91"/>
        <v>-7.342458745694883E-5</v>
      </c>
      <c r="KV25" s="423">
        <f t="shared" si="92"/>
        <v>-4.1257088556761649E-4</v>
      </c>
      <c r="KW25" s="423">
        <f t="shared" si="93"/>
        <v>-2.4761076771721776E-4</v>
      </c>
      <c r="KX25" s="423">
        <f t="shared" si="94"/>
        <v>-2.8742796855554163E-4</v>
      </c>
      <c r="KY25" s="423">
        <f t="shared" si="95"/>
        <v>-3.7831804642150514E-4</v>
      </c>
      <c r="KZ25" s="423">
        <f t="shared" si="96"/>
        <v>-3.8857779480663769E-4</v>
      </c>
      <c r="LA25" s="423">
        <f t="shared" si="97"/>
        <v>-1.1075629325121637E-4</v>
      </c>
      <c r="LB25" s="423">
        <f t="shared" si="98"/>
        <v>-9.5974607561329154E-5</v>
      </c>
      <c r="LC25" s="423">
        <f t="shared" si="99"/>
        <v>-4.1880423583409456E-5</v>
      </c>
      <c r="LD25" s="423">
        <f t="shared" si="100"/>
        <v>-3.2301368741050171E-4</v>
      </c>
      <c r="LE25" s="423">
        <f t="shared" si="101"/>
        <v>-8.9973788369065153E-4</v>
      </c>
      <c r="LF25" s="423">
        <f t="shared" si="102"/>
        <v>-6.0222197225089666E-4</v>
      </c>
      <c r="LG25" s="423">
        <f t="shared" si="103"/>
        <v>-1.2044351222727137E-3</v>
      </c>
      <c r="LH25" s="423">
        <f t="shared" si="104"/>
        <v>-5.37037797299014E-4</v>
      </c>
      <c r="LI25" s="423">
        <f t="shared" si="105"/>
        <v>-2.5625101071032087E-3</v>
      </c>
      <c r="LJ25" s="423">
        <f t="shared" si="106"/>
        <v>-1.1973621681016628E-4</v>
      </c>
      <c r="LK25" s="423">
        <f t="shared" si="107"/>
        <v>-1.4088856714178697E-4</v>
      </c>
      <c r="LN25" s="424">
        <v>6.8206211524306747E-4</v>
      </c>
      <c r="LO25" s="424">
        <v>1.8525839232681269E-4</v>
      </c>
      <c r="LP25" s="424">
        <v>4.0551336916336029E-4</v>
      </c>
      <c r="LQ25" s="424">
        <v>1.0528263723924588E-4</v>
      </c>
      <c r="LR25" s="424">
        <v>7.2464290354004555E-5</v>
      </c>
      <c r="LS25" s="424">
        <v>7.7308227036029272E-5</v>
      </c>
      <c r="LT25" s="424">
        <v>1.1548909733102543E-4</v>
      </c>
      <c r="LU25" s="424">
        <v>1.6345758500713676E-3</v>
      </c>
      <c r="LV25" s="424">
        <v>4.3310521026518697E-4</v>
      </c>
      <c r="LW25" s="424">
        <v>1.5040343665434369E-4</v>
      </c>
      <c r="LX25" s="424">
        <v>4.8324359761637903E-4</v>
      </c>
      <c r="LY25" s="424">
        <v>2.221652494327759E-3</v>
      </c>
      <c r="LZ25" s="424">
        <v>8.7158398142757169E-4</v>
      </c>
      <c r="MA25" s="424">
        <v>8.8241836958016123E-4</v>
      </c>
      <c r="MB25" s="424">
        <v>5.5280353098552688E-3</v>
      </c>
      <c r="MC25" s="424">
        <v>1.0130956750178843</v>
      </c>
      <c r="MD25" s="424">
        <v>5.4244794843548959E-4</v>
      </c>
      <c r="ME25" s="424">
        <v>3.1257068296624749E-4</v>
      </c>
      <c r="MF25" s="424">
        <v>1.2981095744123885E-4</v>
      </c>
      <c r="MG25" s="424">
        <v>1.759893165385159E-4</v>
      </c>
      <c r="MH25" s="424">
        <v>5.431416833095446E-4</v>
      </c>
      <c r="MI25" s="424">
        <v>1.0457219922214093E-4</v>
      </c>
      <c r="MJ25" s="424">
        <v>1.5892016330662503E-4</v>
      </c>
      <c r="MK25" s="424">
        <v>1.2727588157360404E-4</v>
      </c>
      <c r="ML25" s="424">
        <v>4.5837646394522735E-5</v>
      </c>
      <c r="MM25" s="424">
        <v>1.8088025475349216E-4</v>
      </c>
      <c r="MN25" s="424">
        <v>2.6914687259679398E-4</v>
      </c>
      <c r="MO25" s="424">
        <v>1.5532925212529257E-4</v>
      </c>
      <c r="MP25" s="424">
        <v>1.2615358250432591E-4</v>
      </c>
      <c r="MQ25" s="424">
        <v>1.0284833702364822E-4</v>
      </c>
      <c r="MR25" s="424">
        <v>1.2091499477100727E-4</v>
      </c>
      <c r="MS25" s="424">
        <v>1.5781413570278E-4</v>
      </c>
      <c r="MT25" s="424">
        <v>8.9311838569759949E-5</v>
      </c>
      <c r="MU25" s="424">
        <v>1.3505669743739453E-4</v>
      </c>
      <c r="MV25" s="424">
        <v>1.3656914728388446E-4</v>
      </c>
      <c r="MW25" s="424">
        <v>2.0137378342223721E-4</v>
      </c>
      <c r="MX25" s="424">
        <v>1.0227424476756776E-4</v>
      </c>
      <c r="MY25" s="424">
        <v>1.3681236667737555E-4</v>
      </c>
      <c r="MZ25" s="424">
        <v>9.0210500972211935E-5</v>
      </c>
      <c r="NA25" s="424">
        <v>1.33605277381564E-4</v>
      </c>
      <c r="NB25" s="424">
        <v>1.0775471857839428E-4</v>
      </c>
      <c r="NC25" s="424">
        <v>1.1528981796518433E-4</v>
      </c>
      <c r="ND25" s="424">
        <v>1.3011379620440317E-4</v>
      </c>
      <c r="NE25" s="424">
        <v>1.5003354766607004E-4</v>
      </c>
      <c r="NF25" s="424">
        <v>1.3441782555965995E-4</v>
      </c>
      <c r="NG25" s="424">
        <v>1.6604690017707911E-4</v>
      </c>
      <c r="NH25" s="424">
        <v>1.500632129781441E-4</v>
      </c>
      <c r="NI25" s="424">
        <v>1.4895708068581598E-4</v>
      </c>
      <c r="NJ25" s="424">
        <v>1.5211714901474841E-4</v>
      </c>
      <c r="NK25" s="424">
        <v>9.8656247393153339E-5</v>
      </c>
      <c r="NL25" s="424">
        <v>1.9365818749049373E-4</v>
      </c>
      <c r="NM25" s="424">
        <v>1.178201038069935E-4</v>
      </c>
      <c r="NN25" s="424">
        <v>9.7952489492248343E-5</v>
      </c>
      <c r="NO25" s="424">
        <v>1.0182308138216615E-4</v>
      </c>
      <c r="NP25" s="424">
        <v>2.542116783447286E-4</v>
      </c>
      <c r="NQ25" s="424">
        <v>7.0308916238707173E-4</v>
      </c>
      <c r="NR25" s="424">
        <v>1.4993650715231923E-4</v>
      </c>
      <c r="NS25" s="424">
        <v>1.7323902776561034E-4</v>
      </c>
      <c r="NT25" s="424">
        <v>1.6109584745534734E-4</v>
      </c>
      <c r="NU25" s="424">
        <v>1.3519250772359352E-4</v>
      </c>
      <c r="NV25" s="424">
        <v>1.9041746121722998E-2</v>
      </c>
      <c r="NW25" s="424">
        <v>5.0896620677003362E-4</v>
      </c>
      <c r="NX25" s="424">
        <v>1.8663602309346657E-4</v>
      </c>
      <c r="NY25" s="424">
        <v>7.325744566410989E-4</v>
      </c>
      <c r="NZ25" s="424">
        <v>5.5657527849246316E-4</v>
      </c>
      <c r="OA25" s="424">
        <v>6.0503788111180299E-4</v>
      </c>
      <c r="OB25" s="424">
        <v>3.7145728617202478E-4</v>
      </c>
      <c r="OC25" s="424">
        <v>1.5462764992470599E-4</v>
      </c>
      <c r="OD25" s="424">
        <v>0.6434932921729174</v>
      </c>
      <c r="OE25" s="424">
        <v>1.5050880204474994E-4</v>
      </c>
      <c r="OF25" s="424">
        <v>0.2304449130034692</v>
      </c>
      <c r="OG25" s="424">
        <v>3.2346111333264425E-4</v>
      </c>
      <c r="OH25" s="424">
        <v>9.4280649258268094E-4</v>
      </c>
      <c r="OI25" s="424">
        <v>2.8831987827800749E-4</v>
      </c>
      <c r="OJ25" s="424">
        <v>2.0189406065721039E-4</v>
      </c>
      <c r="OK25" s="424">
        <v>2.1414196252595547E-4</v>
      </c>
      <c r="OL25" s="424">
        <v>3.0002296512145123E-4</v>
      </c>
      <c r="OM25" s="424">
        <v>3.1322113721000429E-4</v>
      </c>
      <c r="ON25" s="424">
        <v>2.0535204208050071E-4</v>
      </c>
      <c r="OO25" s="424">
        <v>1.4550173612601111E-4</v>
      </c>
      <c r="OP25" s="424">
        <v>1.0119500845756608E-4</v>
      </c>
      <c r="OQ25" s="424">
        <v>2.2074947660875134E-4</v>
      </c>
      <c r="OR25" s="424">
        <v>2.6152728090672573E-4</v>
      </c>
      <c r="OS25" s="424">
        <v>5.5696728946146403E-4</v>
      </c>
      <c r="OT25" s="424">
        <v>2.4989770199248786E-4</v>
      </c>
      <c r="OU25" s="424">
        <v>4.2337920458897021E-4</v>
      </c>
      <c r="OV25" s="424">
        <v>7.53018093333475E-4</v>
      </c>
      <c r="OW25" s="424">
        <v>4.229910164324517E-4</v>
      </c>
      <c r="OX25" s="424">
        <v>1.3005322504931952E-4</v>
      </c>
      <c r="OY25" s="424">
        <v>1.5710635583480838E-4</v>
      </c>
      <c r="OZ25" s="424">
        <v>5.8007905342631182E-4</v>
      </c>
      <c r="PA25" s="424">
        <v>4.1598809099054442E-4</v>
      </c>
      <c r="PB25" s="424">
        <v>3.9832954628590546E-4</v>
      </c>
      <c r="PC25" s="424">
        <v>5.5871850247113906E-4</v>
      </c>
      <c r="PD25" s="424">
        <v>5.2268502870726687E-4</v>
      </c>
      <c r="PE25" s="424">
        <v>1.981090678320532E-4</v>
      </c>
      <c r="PF25" s="424">
        <v>1.5870298964355684E-4</v>
      </c>
      <c r="PG25" s="424">
        <v>1.0715260801152568E-4</v>
      </c>
      <c r="PH25" s="424">
        <v>5.6878646107966137E-4</v>
      </c>
      <c r="PI25" s="424">
        <v>1.1290530620643253E-3</v>
      </c>
      <c r="PJ25" s="424">
        <v>7.7122416350728837E-4</v>
      </c>
      <c r="PK25" s="424">
        <v>1.3821220489967313E-3</v>
      </c>
      <c r="PL25" s="424">
        <v>8.4325665872570822E-4</v>
      </c>
      <c r="PM25" s="424">
        <v>2.792203185040421E-3</v>
      </c>
      <c r="PN25" s="424">
        <v>2.1036963084349861E-4</v>
      </c>
      <c r="PO25" s="424">
        <v>2.0668822252059623E-4</v>
      </c>
    </row>
    <row r="26" spans="1:431" x14ac:dyDescent="0.25">
      <c r="A26" s="210" t="s">
        <v>127</v>
      </c>
      <c r="B26" s="415">
        <f>'Input Output Table'!D22/B$117</f>
        <v>7.699343913565792E-4</v>
      </c>
      <c r="C26" s="415">
        <f>'Input Output Table'!E22/C$117</f>
        <v>8.2680426157761943E-6</v>
      </c>
      <c r="D26" s="415">
        <f>'Input Output Table'!F22/D$117</f>
        <v>1.0997590318338858E-4</v>
      </c>
      <c r="E26" s="415">
        <f>'Input Output Table'!G22/E$117</f>
        <v>1.02333943374552E-5</v>
      </c>
      <c r="F26" s="415">
        <f>'Input Output Table'!H22/F$117</f>
        <v>1.7719323003632698E-5</v>
      </c>
      <c r="G26" s="415">
        <f>'Input Output Table'!I22/G$117</f>
        <v>3.0997014018483614E-5</v>
      </c>
      <c r="H26" s="415">
        <f>'Input Output Table'!J22/H$117</f>
        <v>3.8130872250590423E-5</v>
      </c>
      <c r="I26" s="415">
        <f>'Input Output Table'!K22/I$117</f>
        <v>2.4745898815646306E-4</v>
      </c>
      <c r="J26" s="415">
        <f>'Input Output Table'!L22/J$117</f>
        <v>3.6909074311303699E-3</v>
      </c>
      <c r="K26" s="415">
        <f>'Input Output Table'!M22/K$117</f>
        <v>3.3155090426350859E-5</v>
      </c>
      <c r="L26" s="415">
        <f>'Input Output Table'!N22/L$117</f>
        <v>1.726253050225355E-3</v>
      </c>
      <c r="M26" s="415">
        <f>'Input Output Table'!O22/M$117</f>
        <v>6.4425798086322871E-4</v>
      </c>
      <c r="N26" s="415">
        <f>'Input Output Table'!P22/N$117</f>
        <v>1.3059068940600898E-3</v>
      </c>
      <c r="O26" s="415">
        <f>'Input Output Table'!Q22/O$117</f>
        <v>8.9503354875770664E-4</v>
      </c>
      <c r="P26" s="415">
        <f>'Input Output Table'!R22/P$117</f>
        <v>5.5527486080542588E-4</v>
      </c>
      <c r="Q26" s="415">
        <f>'Input Output Table'!S22/Q$117</f>
        <v>4.3224113840059511E-4</v>
      </c>
      <c r="R26" s="415">
        <f>'Input Output Table'!T22/R$117</f>
        <v>4.8273455868116082E-3</v>
      </c>
      <c r="S26" s="415">
        <f>'Input Output Table'!U22/S$117</f>
        <v>4.4836835895723064E-5</v>
      </c>
      <c r="T26" s="415">
        <f>'Input Output Table'!V22/T$117</f>
        <v>4.0113759436397185E-5</v>
      </c>
      <c r="U26" s="415">
        <f>'Input Output Table'!W22/U$117</f>
        <v>4.7320974173870377E-5</v>
      </c>
      <c r="V26" s="415">
        <f>'Input Output Table'!X22/V$117</f>
        <v>3.1286388474959142E-5</v>
      </c>
      <c r="W26" s="415">
        <f>'Input Output Table'!Y22/W$117</f>
        <v>3.1068823977407641E-5</v>
      </c>
      <c r="X26" s="415">
        <f>'Input Output Table'!Z22/X$117</f>
        <v>3.3172144361629476E-5</v>
      </c>
      <c r="Y26" s="415">
        <f>'Input Output Table'!AA22/Y$117</f>
        <v>2.0919477398186494E-5</v>
      </c>
      <c r="Z26" s="415">
        <f>'Input Output Table'!AB22/Z$117</f>
        <v>2.1017086833585013E-5</v>
      </c>
      <c r="AA26" s="415">
        <f>'Input Output Table'!AC22/AA$117</f>
        <v>3.0090879885404213E-5</v>
      </c>
      <c r="AB26" s="415">
        <f>'Input Output Table'!AD22/AB$117</f>
        <v>2.5547542422509142E-5</v>
      </c>
      <c r="AC26" s="415">
        <f>'Input Output Table'!AE22/AC$117</f>
        <v>5.9813003979086562E-5</v>
      </c>
      <c r="AD26" s="415">
        <f>'Input Output Table'!AF22/AD$117</f>
        <v>5.4855515968806237E-5</v>
      </c>
      <c r="AE26" s="415">
        <f>'Input Output Table'!AG22/AE$117</f>
        <v>1.834227230918031E-5</v>
      </c>
      <c r="AF26" s="415">
        <f>'Input Output Table'!AH22/AF$117</f>
        <v>5.7215392286228133E-5</v>
      </c>
      <c r="AG26" s="415">
        <f>'Input Output Table'!AI22/AG$117</f>
        <v>2.2622945224378506E-5</v>
      </c>
      <c r="AH26" s="415">
        <f>'Input Output Table'!AJ22/AH$117</f>
        <v>2.4778671603368115E-5</v>
      </c>
      <c r="AI26" s="415">
        <f>'Input Output Table'!AK22/AI$117</f>
        <v>3.754146516359077E-5</v>
      </c>
      <c r="AJ26" s="415">
        <f>'Input Output Table'!AL22/AJ$117</f>
        <v>8.077067915412713E-5</v>
      </c>
      <c r="AK26" s="415">
        <f>'Input Output Table'!AM22/AK$117</f>
        <v>1.7871936142709789E-4</v>
      </c>
      <c r="AL26" s="415">
        <f>'Input Output Table'!AN22/AL$117</f>
        <v>2.6804197556533869E-5</v>
      </c>
      <c r="AM26" s="415">
        <f>'Input Output Table'!AO22/AM$117</f>
        <v>4.3478093503007447E-5</v>
      </c>
      <c r="AN26" s="415">
        <f>'Input Output Table'!AP22/AN$117</f>
        <v>8.2661452048386164E-6</v>
      </c>
      <c r="AO26" s="415">
        <f>'Input Output Table'!AQ22/AO$117</f>
        <v>2.6900848075973546E-5</v>
      </c>
      <c r="AP26" s="415">
        <f>'Input Output Table'!AR22/AP$117</f>
        <v>1.9380078151884321E-5</v>
      </c>
      <c r="AQ26" s="415">
        <f>'Input Output Table'!AS22/AQ$117</f>
        <v>2.5388140139735555E-5</v>
      </c>
      <c r="AR26" s="415">
        <f>'Input Output Table'!AT22/AR$117</f>
        <v>1.7172999502986247E-5</v>
      </c>
      <c r="AS26" s="415">
        <f>'Input Output Table'!AU22/AS$117</f>
        <v>4.8872423726652685E-5</v>
      </c>
      <c r="AT26" s="415">
        <f>'Input Output Table'!AV22/AT$117</f>
        <v>3.2343758854057207E-5</v>
      </c>
      <c r="AU26" s="415">
        <f>'Input Output Table'!AW22/AU$117</f>
        <v>2.9354749331508617E-5</v>
      </c>
      <c r="AV26" s="415">
        <f>'Input Output Table'!AX22/AV$117</f>
        <v>2.9826517439395742E-5</v>
      </c>
      <c r="AW26" s="415">
        <f>'Input Output Table'!AY22/AW$117</f>
        <v>1.4956837704354745E-5</v>
      </c>
      <c r="AX26" s="415">
        <f>'Input Output Table'!AZ22/AX$117</f>
        <v>1.3507025366276474E-5</v>
      </c>
      <c r="AY26" s="415">
        <f>'Input Output Table'!BA22/AY$117</f>
        <v>1.8287007124897765E-5</v>
      </c>
      <c r="AZ26" s="415">
        <f>'Input Output Table'!BB22/AZ$117</f>
        <v>3.0985394842844539E-5</v>
      </c>
      <c r="BA26" s="415">
        <f>'Input Output Table'!BC22/BA$117</f>
        <v>4.838157731447726E-5</v>
      </c>
      <c r="BB26" s="415">
        <f>'Input Output Table'!BD22/BB$117</f>
        <v>5.1869519575590222E-5</v>
      </c>
      <c r="BC26" s="415">
        <f>'Input Output Table'!BE22/BC$117</f>
        <v>6.4779015834176336E-6</v>
      </c>
      <c r="BD26" s="415">
        <f>'Input Output Table'!BF22/BD$117</f>
        <v>2.5217585912452886E-5</v>
      </c>
      <c r="BE26" s="415">
        <f>'Input Output Table'!BG22/BE$117</f>
        <v>7.6142179804074858E-5</v>
      </c>
      <c r="BF26" s="415">
        <f>'Input Output Table'!BH22/BF$117</f>
        <v>8.561082045963351E-6</v>
      </c>
      <c r="BG26" s="415">
        <f>'Input Output Table'!BI22/BG$117</f>
        <v>4.1536538319010662E-5</v>
      </c>
      <c r="BH26" s="415">
        <f>'Input Output Table'!BJ22/BH$117</f>
        <v>4.9011260048895241E-5</v>
      </c>
      <c r="BI26" s="415">
        <f>'Input Output Table'!BK22/BI$117</f>
        <v>5.32972834817988E-4</v>
      </c>
      <c r="BJ26" s="415">
        <f>'Input Output Table'!BL22/BJ$117</f>
        <v>0</v>
      </c>
      <c r="BK26" s="415">
        <f>'Input Output Table'!BM22/BK$117</f>
        <v>5.5858543319435594E-4</v>
      </c>
      <c r="BL26" s="415">
        <f>'Input Output Table'!BN22/BL$117</f>
        <v>7.8866797397568561E-5</v>
      </c>
      <c r="BM26" s="415">
        <f>'Input Output Table'!BO22/BM$117</f>
        <v>2.061229801917208E-4</v>
      </c>
      <c r="BN26" s="415">
        <f>'Input Output Table'!BP22/BN$117</f>
        <v>4.4736380121579309E-4</v>
      </c>
      <c r="BO26" s="415">
        <f>'Input Output Table'!BQ22/BO$117</f>
        <v>8.7656821084912059E-4</v>
      </c>
      <c r="BP26" s="415">
        <f>'Input Output Table'!BR22/BP$117</f>
        <v>8.7784016438189184E-4</v>
      </c>
      <c r="BQ26" s="415">
        <f>'Input Output Table'!BS22/BQ$117</f>
        <v>4.5209226711789658E-3</v>
      </c>
      <c r="BR26" s="415">
        <f>'Input Output Table'!BT22/BR$117</f>
        <v>0</v>
      </c>
      <c r="BS26" s="415">
        <f>'Input Output Table'!BU22/BS$117</f>
        <v>6.8010876166833762E-3</v>
      </c>
      <c r="BT26" s="415">
        <f>'Input Output Table'!BV22/BT$117</f>
        <v>0</v>
      </c>
      <c r="BU26" s="415">
        <f>'Input Output Table'!BW22/BU$117</f>
        <v>3.7620636020936949E-5</v>
      </c>
      <c r="BV26" s="415">
        <f>'Input Output Table'!BX22/BV$117</f>
        <v>3.1450613392746897E-3</v>
      </c>
      <c r="BW26" s="415">
        <f>'Input Output Table'!BY22/BW$117</f>
        <v>2.9086081779720679E-4</v>
      </c>
      <c r="BX26" s="415">
        <f>'Input Output Table'!BZ22/BX$117</f>
        <v>6.6925497284346501E-5</v>
      </c>
      <c r="BY26" s="415">
        <f>'Input Output Table'!CA22/BY$117</f>
        <v>3.1380739046928535E-5</v>
      </c>
      <c r="BZ26" s="415">
        <f>'Input Output Table'!CB22/BZ$117</f>
        <v>2.9829104093393859E-4</v>
      </c>
      <c r="CA26" s="415">
        <f>'Input Output Table'!CC22/CA$117</f>
        <v>9.80803045165195E-5</v>
      </c>
      <c r="CB26" s="415">
        <f>'Input Output Table'!CD22/CB$117</f>
        <v>1.4257503581505869E-4</v>
      </c>
      <c r="CC26" s="415">
        <f>'Input Output Table'!CE22/CC$117</f>
        <v>5.7853269118904995E-6</v>
      </c>
      <c r="CD26" s="415">
        <f>'Input Output Table'!CF22/CD$117</f>
        <v>7.5876586136577083E-6</v>
      </c>
      <c r="CE26" s="415">
        <f>'Input Output Table'!CG22/CE$117</f>
        <v>2.172569531101912E-4</v>
      </c>
      <c r="CF26" s="415">
        <f>'Input Output Table'!CH22/CF$117</f>
        <v>1.0303407514993891E-4</v>
      </c>
      <c r="CG26" s="415">
        <f>'Input Output Table'!CI22/CG$117</f>
        <v>4.0450868743642857E-4</v>
      </c>
      <c r="CH26" s="415">
        <f>'Input Output Table'!CJ22/CH$117</f>
        <v>5.4805903542776569E-5</v>
      </c>
      <c r="CI26" s="415">
        <f>'Input Output Table'!CK22/CI$117</f>
        <v>2.5228494100123009E-4</v>
      </c>
      <c r="CJ26" s="415">
        <f>'Input Output Table'!CL22/CJ$117</f>
        <v>4.793300901775252E-4</v>
      </c>
      <c r="CK26" s="415">
        <f>'Input Output Table'!CM22/CK$117</f>
        <v>4.7195151062001976E-4</v>
      </c>
      <c r="CL26" s="415">
        <f>'Input Output Table'!CN22/CL$117</f>
        <v>6.2621333587754678E-5</v>
      </c>
      <c r="CM26" s="415">
        <f>'Input Output Table'!CO22/CM$117</f>
        <v>1.3662098899884288E-5</v>
      </c>
      <c r="CN26" s="415">
        <f>'Input Output Table'!CP22/CN$117</f>
        <v>7.4356723269124907E-4</v>
      </c>
      <c r="CO26" s="415">
        <f>'Input Output Table'!CQ22/CO$117</f>
        <v>2.1833527640338402E-4</v>
      </c>
      <c r="CP26" s="415">
        <f>'Input Output Table'!CR22/CP$117</f>
        <v>2.4220538542997594E-4</v>
      </c>
      <c r="CQ26" s="415">
        <f>'Input Output Table'!CS22/CQ$117</f>
        <v>6.2512337019289673E-4</v>
      </c>
      <c r="CR26" s="415">
        <f>'Input Output Table'!CT22/CR$117</f>
        <v>5.6099521419342158E-4</v>
      </c>
      <c r="CS26" s="415">
        <f>'Input Output Table'!CU22/CS$117</f>
        <v>6.0541512857825857E-5</v>
      </c>
      <c r="CT26" s="415">
        <f>'Input Output Table'!CV22/CT$117</f>
        <v>3.5671866384109956E-4</v>
      </c>
      <c r="CU26" s="415">
        <f>'Input Output Table'!CW22/CU$117</f>
        <v>6.4998151548069195E-5</v>
      </c>
      <c r="CV26" s="415">
        <f>'Input Output Table'!CX22/CV$117</f>
        <v>7.5703211263869344E-4</v>
      </c>
      <c r="CW26" s="415">
        <f>'Input Output Table'!CY22/CW$117</f>
        <v>2.1331149552466125E-3</v>
      </c>
      <c r="CX26" s="415">
        <f>'Input Output Table'!CZ22/CX$117</f>
        <v>1.4302611064641593E-3</v>
      </c>
      <c r="CY26" s="415">
        <f>'Input Output Table'!DA22/CY$117</f>
        <v>2.5830763485548999E-3</v>
      </c>
      <c r="CZ26" s="415">
        <f>'Input Output Table'!DB22/CZ$117</f>
        <v>4.0944306989740093E-3</v>
      </c>
      <c r="DA26" s="415">
        <f>'Input Output Table'!DC22/DA$117</f>
        <v>1.5927679842452154E-3</v>
      </c>
      <c r="DB26" s="415">
        <f>'Input Output Table'!DD22/DB$117</f>
        <v>3.3964134091876704E-5</v>
      </c>
      <c r="DC26" s="415">
        <f>'Input Output Table'!DE22/DC$117</f>
        <v>4.9316765730548054E-5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J26" s="423">
        <f t="shared" si="2"/>
        <v>-7.699343913565792E-4</v>
      </c>
      <c r="HK26" s="423">
        <f t="shared" si="3"/>
        <v>-8.2680426157761943E-6</v>
      </c>
      <c r="HL26" s="423">
        <f t="shared" si="4"/>
        <v>-1.0997590318338858E-4</v>
      </c>
      <c r="HM26" s="423">
        <f t="shared" si="5"/>
        <v>-1.02333943374552E-5</v>
      </c>
      <c r="HN26" s="423">
        <f t="shared" si="6"/>
        <v>-1.7719323003632698E-5</v>
      </c>
      <c r="HO26" s="423">
        <f t="shared" si="7"/>
        <v>-3.0997014018483614E-5</v>
      </c>
      <c r="HP26" s="423">
        <f t="shared" si="8"/>
        <v>-3.8130872250590423E-5</v>
      </c>
      <c r="HQ26" s="423">
        <f t="shared" si="9"/>
        <v>-2.4745898815646306E-4</v>
      </c>
      <c r="HR26" s="423">
        <f t="shared" si="10"/>
        <v>-3.6909074311303699E-3</v>
      </c>
      <c r="HS26" s="423">
        <f t="shared" si="11"/>
        <v>-3.3155090426350859E-5</v>
      </c>
      <c r="HT26" s="423">
        <f t="shared" si="12"/>
        <v>-1.726253050225355E-3</v>
      </c>
      <c r="HU26" s="423">
        <f t="shared" si="13"/>
        <v>-6.4425798086322871E-4</v>
      </c>
      <c r="HV26" s="423">
        <f t="shared" si="14"/>
        <v>-1.3059068940600898E-3</v>
      </c>
      <c r="HW26" s="423">
        <f t="shared" si="15"/>
        <v>-8.9503354875770664E-4</v>
      </c>
      <c r="HX26" s="423">
        <f t="shared" si="16"/>
        <v>-5.5527486080542588E-4</v>
      </c>
      <c r="HY26" s="423">
        <f t="shared" si="17"/>
        <v>-4.3224113840059511E-4</v>
      </c>
      <c r="HZ26" s="423">
        <f t="shared" si="18"/>
        <v>0.99517265441318836</v>
      </c>
      <c r="IA26" s="423">
        <f t="shared" si="19"/>
        <v>-4.4836835895723064E-5</v>
      </c>
      <c r="IB26" s="423">
        <f t="shared" si="20"/>
        <v>-4.0113759436397185E-5</v>
      </c>
      <c r="IC26" s="423">
        <f t="shared" si="21"/>
        <v>-4.7320974173870377E-5</v>
      </c>
      <c r="ID26" s="423">
        <f t="shared" si="22"/>
        <v>-3.1286388474959142E-5</v>
      </c>
      <c r="IE26" s="423">
        <f t="shared" si="23"/>
        <v>-3.1068823977407641E-5</v>
      </c>
      <c r="IF26" s="423">
        <f t="shared" si="24"/>
        <v>-3.3172144361629476E-5</v>
      </c>
      <c r="IG26" s="423">
        <f t="shared" si="25"/>
        <v>-2.0919477398186494E-5</v>
      </c>
      <c r="IH26" s="423">
        <f t="shared" si="26"/>
        <v>-2.1017086833585013E-5</v>
      </c>
      <c r="II26" s="423">
        <f t="shared" si="27"/>
        <v>-3.0090879885404213E-5</v>
      </c>
      <c r="IJ26" s="423">
        <f t="shared" si="28"/>
        <v>-2.5547542422509142E-5</v>
      </c>
      <c r="IK26" s="423">
        <f t="shared" si="29"/>
        <v>-5.9813003979086562E-5</v>
      </c>
      <c r="IL26" s="423">
        <f t="shared" si="30"/>
        <v>-5.4855515968806237E-5</v>
      </c>
      <c r="IM26" s="423">
        <f t="shared" si="31"/>
        <v>-1.834227230918031E-5</v>
      </c>
      <c r="IN26" s="423">
        <f t="shared" si="32"/>
        <v>-5.7215392286228133E-5</v>
      </c>
      <c r="IO26" s="423">
        <f t="shared" si="33"/>
        <v>-2.2622945224378506E-5</v>
      </c>
      <c r="IP26" s="423">
        <f t="shared" si="34"/>
        <v>-2.4778671603368115E-5</v>
      </c>
      <c r="IQ26" s="423">
        <f t="shared" si="35"/>
        <v>-3.754146516359077E-5</v>
      </c>
      <c r="IR26" s="423">
        <f t="shared" si="36"/>
        <v>-8.077067915412713E-5</v>
      </c>
      <c r="IS26" s="423">
        <f t="shared" si="37"/>
        <v>-1.7871936142709789E-4</v>
      </c>
      <c r="IT26" s="423">
        <f t="shared" si="38"/>
        <v>-2.6804197556533869E-5</v>
      </c>
      <c r="IU26" s="423">
        <f t="shared" si="39"/>
        <v>-4.3478093503007447E-5</v>
      </c>
      <c r="IV26" s="423">
        <f t="shared" si="40"/>
        <v>-8.2661452048386164E-6</v>
      </c>
      <c r="IW26" s="423">
        <f t="shared" si="41"/>
        <v>-2.6900848075973546E-5</v>
      </c>
      <c r="IX26" s="423">
        <f t="shared" si="42"/>
        <v>-1.9380078151884321E-5</v>
      </c>
      <c r="IY26" s="423">
        <f t="shared" si="43"/>
        <v>-2.5388140139735555E-5</v>
      </c>
      <c r="IZ26" s="423">
        <f t="shared" si="44"/>
        <v>-1.7172999502986247E-5</v>
      </c>
      <c r="JA26" s="423">
        <f t="shared" si="45"/>
        <v>-4.8872423726652685E-5</v>
      </c>
      <c r="JB26" s="423">
        <f t="shared" si="46"/>
        <v>-3.2343758854057207E-5</v>
      </c>
      <c r="JC26" s="423">
        <f t="shared" si="47"/>
        <v>-2.9354749331508617E-5</v>
      </c>
      <c r="JD26" s="423">
        <f t="shared" si="48"/>
        <v>-2.9826517439395742E-5</v>
      </c>
      <c r="JE26" s="423">
        <f t="shared" si="49"/>
        <v>-1.4956837704354745E-5</v>
      </c>
      <c r="JF26" s="423">
        <f t="shared" si="50"/>
        <v>-1.3507025366276474E-5</v>
      </c>
      <c r="JG26" s="423">
        <f t="shared" si="51"/>
        <v>-1.8287007124897765E-5</v>
      </c>
      <c r="JH26" s="423">
        <f t="shared" si="52"/>
        <v>-3.0985394842844539E-5</v>
      </c>
      <c r="JI26" s="423">
        <f t="shared" si="53"/>
        <v>-4.838157731447726E-5</v>
      </c>
      <c r="JJ26" s="423">
        <f t="shared" si="54"/>
        <v>-5.1869519575590222E-5</v>
      </c>
      <c r="JK26" s="423">
        <f t="shared" si="55"/>
        <v>-6.4779015834176336E-6</v>
      </c>
      <c r="JL26" s="423">
        <f t="shared" si="56"/>
        <v>-2.5217585912452886E-5</v>
      </c>
      <c r="JM26" s="423">
        <f t="shared" si="57"/>
        <v>-7.6142179804074858E-5</v>
      </c>
      <c r="JN26" s="423">
        <f t="shared" si="58"/>
        <v>-8.561082045963351E-6</v>
      </c>
      <c r="JO26" s="423">
        <f t="shared" si="59"/>
        <v>-4.1536538319010662E-5</v>
      </c>
      <c r="JP26" s="423">
        <f t="shared" si="60"/>
        <v>-4.9011260048895241E-5</v>
      </c>
      <c r="JQ26" s="423">
        <f t="shared" si="61"/>
        <v>-5.32972834817988E-4</v>
      </c>
      <c r="JR26" s="423">
        <f t="shared" si="62"/>
        <v>0</v>
      </c>
      <c r="JS26" s="423">
        <f t="shared" si="63"/>
        <v>-5.5858543319435594E-4</v>
      </c>
      <c r="JT26" s="423">
        <f t="shared" si="64"/>
        <v>-7.8866797397568561E-5</v>
      </c>
      <c r="JU26" s="423">
        <f t="shared" si="65"/>
        <v>-2.061229801917208E-4</v>
      </c>
      <c r="JV26" s="423">
        <f t="shared" si="66"/>
        <v>-4.4736380121579309E-4</v>
      </c>
      <c r="JW26" s="423">
        <f t="shared" si="67"/>
        <v>-8.7656821084912059E-4</v>
      </c>
      <c r="JX26" s="423">
        <f t="shared" si="68"/>
        <v>-8.7784016438189184E-4</v>
      </c>
      <c r="JY26" s="423">
        <f t="shared" si="69"/>
        <v>-4.5209226711789658E-3</v>
      </c>
      <c r="JZ26" s="423">
        <f t="shared" si="70"/>
        <v>0</v>
      </c>
      <c r="KA26" s="423">
        <f t="shared" si="71"/>
        <v>-6.8010876166833762E-3</v>
      </c>
      <c r="KB26" s="423">
        <f t="shared" si="72"/>
        <v>0</v>
      </c>
      <c r="KC26" s="423">
        <f t="shared" si="73"/>
        <v>-3.7620636020936949E-5</v>
      </c>
      <c r="KD26" s="423">
        <f t="shared" si="74"/>
        <v>-3.1450613392746897E-3</v>
      </c>
      <c r="KE26" s="423">
        <f t="shared" si="75"/>
        <v>-2.9086081779720679E-4</v>
      </c>
      <c r="KF26" s="423">
        <f t="shared" si="76"/>
        <v>-6.6925497284346501E-5</v>
      </c>
      <c r="KG26" s="423">
        <f t="shared" si="77"/>
        <v>-3.1380739046928535E-5</v>
      </c>
      <c r="KH26" s="423">
        <f t="shared" si="78"/>
        <v>-2.9829104093393859E-4</v>
      </c>
      <c r="KI26" s="423">
        <f t="shared" si="79"/>
        <v>-9.80803045165195E-5</v>
      </c>
      <c r="KJ26" s="423">
        <f t="shared" si="80"/>
        <v>-1.4257503581505869E-4</v>
      </c>
      <c r="KK26" s="423">
        <f t="shared" si="81"/>
        <v>-5.7853269118904995E-6</v>
      </c>
      <c r="KL26" s="423">
        <f t="shared" si="82"/>
        <v>-7.5876586136577083E-6</v>
      </c>
      <c r="KM26" s="423">
        <f t="shared" si="83"/>
        <v>-2.172569531101912E-4</v>
      </c>
      <c r="KN26" s="423">
        <f t="shared" si="84"/>
        <v>-1.0303407514993891E-4</v>
      </c>
      <c r="KO26" s="423">
        <f t="shared" si="85"/>
        <v>-4.0450868743642857E-4</v>
      </c>
      <c r="KP26" s="423">
        <f t="shared" si="86"/>
        <v>-5.4805903542776569E-5</v>
      </c>
      <c r="KQ26" s="423">
        <f t="shared" si="87"/>
        <v>-2.5228494100123009E-4</v>
      </c>
      <c r="KR26" s="423">
        <f t="shared" si="88"/>
        <v>-4.793300901775252E-4</v>
      </c>
      <c r="KS26" s="423">
        <f t="shared" si="89"/>
        <v>-4.7195151062001976E-4</v>
      </c>
      <c r="KT26" s="423">
        <f t="shared" si="90"/>
        <v>-6.2621333587754678E-5</v>
      </c>
      <c r="KU26" s="423">
        <f t="shared" si="91"/>
        <v>-1.3662098899884288E-5</v>
      </c>
      <c r="KV26" s="423">
        <f t="shared" si="92"/>
        <v>-7.4356723269124907E-4</v>
      </c>
      <c r="KW26" s="423">
        <f t="shared" si="93"/>
        <v>-2.1833527640338402E-4</v>
      </c>
      <c r="KX26" s="423">
        <f t="shared" si="94"/>
        <v>-2.4220538542997594E-4</v>
      </c>
      <c r="KY26" s="423">
        <f t="shared" si="95"/>
        <v>-6.2512337019289673E-4</v>
      </c>
      <c r="KZ26" s="423">
        <f t="shared" si="96"/>
        <v>-5.6099521419342158E-4</v>
      </c>
      <c r="LA26" s="423">
        <f t="shared" si="97"/>
        <v>-6.0541512857825857E-5</v>
      </c>
      <c r="LB26" s="423">
        <f t="shared" si="98"/>
        <v>-3.5671866384109956E-4</v>
      </c>
      <c r="LC26" s="423">
        <f t="shared" si="99"/>
        <v>-6.4998151548069195E-5</v>
      </c>
      <c r="LD26" s="423">
        <f t="shared" si="100"/>
        <v>-7.5703211263869344E-4</v>
      </c>
      <c r="LE26" s="423">
        <f t="shared" si="101"/>
        <v>-2.1331149552466125E-3</v>
      </c>
      <c r="LF26" s="423">
        <f t="shared" si="102"/>
        <v>-1.4302611064641593E-3</v>
      </c>
      <c r="LG26" s="423">
        <f t="shared" si="103"/>
        <v>-2.5830763485548999E-3</v>
      </c>
      <c r="LH26" s="423">
        <f t="shared" si="104"/>
        <v>-4.0944306989740093E-3</v>
      </c>
      <c r="LI26" s="423">
        <f t="shared" si="105"/>
        <v>-1.5927679842452154E-3</v>
      </c>
      <c r="LJ26" s="423">
        <f t="shared" si="106"/>
        <v>-3.3964134091876704E-5</v>
      </c>
      <c r="LK26" s="423">
        <f t="shared" si="107"/>
        <v>-4.9316765730548054E-5</v>
      </c>
      <c r="LN26" s="424">
        <v>1.1245964642455652E-3</v>
      </c>
      <c r="LO26" s="424">
        <v>2.7014080375844976E-4</v>
      </c>
      <c r="LP26" s="424">
        <v>2.9261965442692653E-4</v>
      </c>
      <c r="LQ26" s="424">
        <v>1.7194360388676379E-4</v>
      </c>
      <c r="LR26" s="424">
        <v>1.1410641447747927E-4</v>
      </c>
      <c r="LS26" s="424">
        <v>1.6407662682289928E-4</v>
      </c>
      <c r="LT26" s="424">
        <v>1.9125078004665475E-4</v>
      </c>
      <c r="LU26" s="424">
        <v>8.6761742948015966E-4</v>
      </c>
      <c r="LV26" s="424">
        <v>4.3725369884323158E-3</v>
      </c>
      <c r="LW26" s="424">
        <v>1.7697720981851858E-4</v>
      </c>
      <c r="LX26" s="424">
        <v>2.6451725204483622E-3</v>
      </c>
      <c r="LY26" s="424">
        <v>1.2817114251272759E-3</v>
      </c>
      <c r="LZ26" s="424">
        <v>1.8119660634885344E-3</v>
      </c>
      <c r="MA26" s="424">
        <v>1.4222085012144579E-3</v>
      </c>
      <c r="MB26" s="424">
        <v>1.1098077135647034E-3</v>
      </c>
      <c r="MC26" s="424">
        <v>8.2521609543662283E-4</v>
      </c>
      <c r="MD26" s="424">
        <v>1.0054282200757303</v>
      </c>
      <c r="ME26" s="424">
        <v>3.7101594805052983E-4</v>
      </c>
      <c r="MF26" s="424">
        <v>1.900971971304657E-4</v>
      </c>
      <c r="MG26" s="424">
        <v>2.1798477287562023E-4</v>
      </c>
      <c r="MH26" s="424">
        <v>2.3822992285051499E-4</v>
      </c>
      <c r="MI26" s="424">
        <v>1.7085626321641971E-4</v>
      </c>
      <c r="MJ26" s="424">
        <v>2.1293855322535124E-4</v>
      </c>
      <c r="MK26" s="424">
        <v>1.9109157754245318E-4</v>
      </c>
      <c r="ML26" s="424">
        <v>7.4698537761157946E-5</v>
      </c>
      <c r="MM26" s="424">
        <v>2.3196528104941415E-4</v>
      </c>
      <c r="MN26" s="424">
        <v>3.4874931236270193E-4</v>
      </c>
      <c r="MO26" s="424">
        <v>2.5886593079963962E-4</v>
      </c>
      <c r="MP26" s="424">
        <v>2.3384231677178085E-4</v>
      </c>
      <c r="MQ26" s="424">
        <v>1.6976566379002633E-4</v>
      </c>
      <c r="MR26" s="424">
        <v>2.3350556564453233E-4</v>
      </c>
      <c r="MS26" s="424">
        <v>1.8331349159905972E-4</v>
      </c>
      <c r="MT26" s="424">
        <v>1.4937484653202763E-4</v>
      </c>
      <c r="MU26" s="424">
        <v>2.5998473656413515E-4</v>
      </c>
      <c r="MV26" s="424">
        <v>2.7205649654065312E-4</v>
      </c>
      <c r="MW26" s="424">
        <v>4.6503933739432829E-4</v>
      </c>
      <c r="MX26" s="424">
        <v>1.68958351852362E-4</v>
      </c>
      <c r="MY26" s="424">
        <v>1.9836949075227941E-4</v>
      </c>
      <c r="MZ26" s="424">
        <v>1.6172419435542823E-4</v>
      </c>
      <c r="NA26" s="424">
        <v>2.1394872444216518E-4</v>
      </c>
      <c r="NB26" s="424">
        <v>1.7258218781830196E-4</v>
      </c>
      <c r="NC26" s="424">
        <v>1.9411635893876015E-4</v>
      </c>
      <c r="ND26" s="424">
        <v>2.0327517558387678E-4</v>
      </c>
      <c r="NE26" s="424">
        <v>1.9889194995293134E-4</v>
      </c>
      <c r="NF26" s="424">
        <v>1.9010658671071292E-4</v>
      </c>
      <c r="NG26" s="424">
        <v>2.5809577977933774E-4</v>
      </c>
      <c r="NH26" s="424">
        <v>2.1545136526823937E-4</v>
      </c>
      <c r="NI26" s="424">
        <v>2.0246501404939848E-4</v>
      </c>
      <c r="NJ26" s="424">
        <v>1.3841805231196643E-4</v>
      </c>
      <c r="NK26" s="424">
        <v>1.5070697120543635E-4</v>
      </c>
      <c r="NL26" s="424">
        <v>3.4600426406190615E-4</v>
      </c>
      <c r="NM26" s="424">
        <v>2.3146466957592622E-4</v>
      </c>
      <c r="NN26" s="424">
        <v>1.9867879931719545E-4</v>
      </c>
      <c r="NO26" s="424">
        <v>1.2330017587273222E-4</v>
      </c>
      <c r="NP26" s="424">
        <v>1.1388156571226898E-4</v>
      </c>
      <c r="NQ26" s="424">
        <v>3.4632995439917025E-4</v>
      </c>
      <c r="NR26" s="424">
        <v>2.1324803672808417E-4</v>
      </c>
      <c r="NS26" s="424">
        <v>2.3733884857134578E-4</v>
      </c>
      <c r="NT26" s="424">
        <v>2.2364119879290096E-4</v>
      </c>
      <c r="NU26" s="424">
        <v>8.2208629319817719E-4</v>
      </c>
      <c r="NV26" s="424">
        <v>2.3707649273238128E-4</v>
      </c>
      <c r="NW26" s="424">
        <v>1.115592293160481E-3</v>
      </c>
      <c r="NX26" s="424">
        <v>3.1725666243258613E-4</v>
      </c>
      <c r="NY26" s="424">
        <v>5.8975664767001667E-4</v>
      </c>
      <c r="NZ26" s="424">
        <v>6.861360668614484E-4</v>
      </c>
      <c r="OA26" s="424">
        <v>1.3955061089010829E-3</v>
      </c>
      <c r="OB26" s="424">
        <v>1.0919372496800324E-3</v>
      </c>
      <c r="OC26" s="424">
        <v>4.8981830110455737E-3</v>
      </c>
      <c r="OD26" s="424">
        <v>6.6705779306204906E-4</v>
      </c>
      <c r="OE26" s="424">
        <v>7.1852603911532007E-3</v>
      </c>
      <c r="OF26" s="424">
        <v>3.1809515527141504E-4</v>
      </c>
      <c r="OG26" s="424">
        <v>3.0423938382444991E-4</v>
      </c>
      <c r="OH26" s="424">
        <v>3.6388401523458221E-3</v>
      </c>
      <c r="OI26" s="424">
        <v>4.6639471973959298E-4</v>
      </c>
      <c r="OJ26" s="424">
        <v>2.6708225704154861E-4</v>
      </c>
      <c r="OK26" s="424">
        <v>2.3419751322615155E-4</v>
      </c>
      <c r="OL26" s="424">
        <v>5.2384899209499572E-4</v>
      </c>
      <c r="OM26" s="424">
        <v>3.8524877112137935E-4</v>
      </c>
      <c r="ON26" s="424">
        <v>3.4844868819100078E-4</v>
      </c>
      <c r="OO26" s="424">
        <v>1.6592349296994154E-4</v>
      </c>
      <c r="OP26" s="424">
        <v>1.6184979263089548E-4</v>
      </c>
      <c r="OQ26" s="424">
        <v>3.7246151091369556E-4</v>
      </c>
      <c r="OR26" s="424">
        <v>2.1389295165296165E-4</v>
      </c>
      <c r="OS26" s="424">
        <v>7.1672910276011209E-4</v>
      </c>
      <c r="OT26" s="424">
        <v>2.7528347855643658E-4</v>
      </c>
      <c r="OU26" s="424">
        <v>4.9848996956333019E-4</v>
      </c>
      <c r="OV26" s="424">
        <v>8.11733544473892E-4</v>
      </c>
      <c r="OW26" s="424">
        <v>7.1599381179051345E-4</v>
      </c>
      <c r="OX26" s="424">
        <v>2.726698146138118E-4</v>
      </c>
      <c r="OY26" s="424">
        <v>1.9188658954186685E-4</v>
      </c>
      <c r="OZ26" s="424">
        <v>1.0367705587600274E-3</v>
      </c>
      <c r="PA26" s="424">
        <v>4.5466419866737364E-4</v>
      </c>
      <c r="PB26" s="424">
        <v>4.469495139743193E-4</v>
      </c>
      <c r="PC26" s="424">
        <v>9.5249367494516758E-4</v>
      </c>
      <c r="PD26" s="424">
        <v>7.9552821586630117E-4</v>
      </c>
      <c r="PE26" s="424">
        <v>2.4181890933792045E-4</v>
      </c>
      <c r="PF26" s="424">
        <v>5.1376864896144172E-4</v>
      </c>
      <c r="PG26" s="424">
        <v>2.0679906577239504E-4</v>
      </c>
      <c r="PH26" s="424">
        <v>1.354501643035222E-3</v>
      </c>
      <c r="PI26" s="424">
        <v>2.500335828554526E-3</v>
      </c>
      <c r="PJ26" s="424">
        <v>1.7692959322232684E-3</v>
      </c>
      <c r="PK26" s="424">
        <v>2.8811460012465018E-3</v>
      </c>
      <c r="PL26" s="424">
        <v>4.5743106864989062E-3</v>
      </c>
      <c r="PM26" s="424">
        <v>1.8838018886943822E-3</v>
      </c>
      <c r="PN26" s="424">
        <v>2.1771085931458176E-4</v>
      </c>
      <c r="PO26" s="424">
        <v>1.7205102828127421E-4</v>
      </c>
    </row>
    <row r="27" spans="1:431" x14ac:dyDescent="0.25">
      <c r="A27" s="210" t="s">
        <v>128</v>
      </c>
      <c r="B27" s="415">
        <f>'Input Output Table'!D23/B$117</f>
        <v>0</v>
      </c>
      <c r="C27" s="415">
        <f>'Input Output Table'!E23/C$117</f>
        <v>3.1373520442997711E-5</v>
      </c>
      <c r="D27" s="415">
        <f>'Input Output Table'!F23/D$117</f>
        <v>4.2458830999523569E-4</v>
      </c>
      <c r="E27" s="415">
        <f>'Input Output Table'!G23/E$117</f>
        <v>0</v>
      </c>
      <c r="F27" s="415">
        <f>'Input Output Table'!H23/F$117</f>
        <v>5.679289195890622E-6</v>
      </c>
      <c r="G27" s="415">
        <f>'Input Output Table'!I23/G$117</f>
        <v>0</v>
      </c>
      <c r="H27" s="415">
        <f>'Input Output Table'!J23/H$117</f>
        <v>1.4816207211563517E-5</v>
      </c>
      <c r="I27" s="415">
        <f>'Input Output Table'!K23/I$117</f>
        <v>0</v>
      </c>
      <c r="J27" s="415">
        <f>'Input Output Table'!L23/J$117</f>
        <v>0</v>
      </c>
      <c r="K27" s="415">
        <f>'Input Output Table'!M23/K$117</f>
        <v>0</v>
      </c>
      <c r="L27" s="415">
        <f>'Input Output Table'!N23/L$117</f>
        <v>0</v>
      </c>
      <c r="M27" s="415">
        <f>'Input Output Table'!O23/M$117</f>
        <v>0</v>
      </c>
      <c r="N27" s="415">
        <f>'Input Output Table'!P23/N$117</f>
        <v>0</v>
      </c>
      <c r="O27" s="415">
        <f>'Input Output Table'!Q23/O$117</f>
        <v>1.1260298178798683E-5</v>
      </c>
      <c r="P27" s="415">
        <f>'Input Output Table'!R23/P$117</f>
        <v>0</v>
      </c>
      <c r="Q27" s="415">
        <f>'Input Output Table'!S23/Q$117</f>
        <v>2.1586925279834837E-5</v>
      </c>
      <c r="R27" s="415">
        <f>'Input Output Table'!T23/R$117</f>
        <v>0</v>
      </c>
      <c r="S27" s="415">
        <f>'Input Output Table'!U23/S$117</f>
        <v>5.7670126874279125E-4</v>
      </c>
      <c r="T27" s="415">
        <f>'Input Output Table'!V23/T$117</f>
        <v>0</v>
      </c>
      <c r="U27" s="415">
        <f>'Input Output Table'!W23/U$117</f>
        <v>0</v>
      </c>
      <c r="V27" s="415">
        <f>'Input Output Table'!X23/V$117</f>
        <v>0</v>
      </c>
      <c r="W27" s="415">
        <f>'Input Output Table'!Y23/W$117</f>
        <v>0</v>
      </c>
      <c r="X27" s="415">
        <f>'Input Output Table'!Z23/X$117</f>
        <v>0</v>
      </c>
      <c r="Y27" s="415">
        <f>'Input Output Table'!AA23/Y$117</f>
        <v>1.2255802739519134E-5</v>
      </c>
      <c r="Z27" s="415">
        <f>'Input Output Table'!AB23/Z$117</f>
        <v>1.3293966827463173E-6</v>
      </c>
      <c r="AA27" s="415">
        <f>'Input Output Table'!AC23/AA$117</f>
        <v>1.0308175172386249E-5</v>
      </c>
      <c r="AB27" s="415">
        <f>'Input Output Table'!AD23/AB$117</f>
        <v>0</v>
      </c>
      <c r="AC27" s="415">
        <f>'Input Output Table'!AE23/AC$117</f>
        <v>0</v>
      </c>
      <c r="AD27" s="415">
        <f>'Input Output Table'!AF23/AD$117</f>
        <v>9.236874039055163E-6</v>
      </c>
      <c r="AE27" s="415">
        <f>'Input Output Table'!AG23/AE$117</f>
        <v>5.6740075812117308E-6</v>
      </c>
      <c r="AF27" s="415">
        <f>'Input Output Table'!AH23/AF$117</f>
        <v>1.5545692233895447E-5</v>
      </c>
      <c r="AG27" s="415">
        <f>'Input Output Table'!AI23/AG$117</f>
        <v>6.100060787470069E-6</v>
      </c>
      <c r="AH27" s="415">
        <f>'Input Output Table'!AJ23/AH$117</f>
        <v>3.7818441837872979E-6</v>
      </c>
      <c r="AI27" s="415">
        <f>'Input Output Table'!AK23/AI$117</f>
        <v>1.4385694671921004E-5</v>
      </c>
      <c r="AJ27" s="415">
        <f>'Input Output Table'!AL23/AJ$117</f>
        <v>2.0960060338395558E-5</v>
      </c>
      <c r="AK27" s="415">
        <f>'Input Output Table'!AM23/AK$117</f>
        <v>0</v>
      </c>
      <c r="AL27" s="415">
        <f>'Input Output Table'!AN23/AL$117</f>
        <v>2.0356582388238034E-5</v>
      </c>
      <c r="AM27" s="415">
        <f>'Input Output Table'!AO23/AM$117</f>
        <v>0</v>
      </c>
      <c r="AN27" s="415">
        <f>'Input Output Table'!AP23/AN$117</f>
        <v>7.9534436457748968E-6</v>
      </c>
      <c r="AO27" s="415">
        <f>'Input Output Table'!AQ23/AO$117</f>
        <v>1.3828065004772915E-5</v>
      </c>
      <c r="AP27" s="415">
        <f>'Input Output Table'!AR23/AP$117</f>
        <v>0</v>
      </c>
      <c r="AQ27" s="415">
        <f>'Input Output Table'!AS23/AQ$117</f>
        <v>4.12097654195838E-6</v>
      </c>
      <c r="AR27" s="415">
        <f>'Input Output Table'!AT23/AR$117</f>
        <v>0</v>
      </c>
      <c r="AS27" s="415">
        <f>'Input Output Table'!AU23/AS$117</f>
        <v>0</v>
      </c>
      <c r="AT27" s="415">
        <f>'Input Output Table'!AV23/AT$117</f>
        <v>2.6103906020814566E-5</v>
      </c>
      <c r="AU27" s="415">
        <f>'Input Output Table'!AW23/AU$117</f>
        <v>2.7669963607989966E-5</v>
      </c>
      <c r="AV27" s="415">
        <f>'Input Output Table'!AX23/AV$117</f>
        <v>1.018518766480586E-5</v>
      </c>
      <c r="AW27" s="415">
        <f>'Input Output Table'!AY23/AW$117</f>
        <v>1.7913792501649472E-5</v>
      </c>
      <c r="AX27" s="415">
        <f>'Input Output Table'!AZ23/AX$117</f>
        <v>0</v>
      </c>
      <c r="AY27" s="415">
        <f>'Input Output Table'!BA23/AY$117</f>
        <v>9.8416224105276072E-6</v>
      </c>
      <c r="AZ27" s="415">
        <f>'Input Output Table'!BB23/AZ$117</f>
        <v>1.3658264232887862E-5</v>
      </c>
      <c r="BA27" s="415">
        <f>'Input Output Table'!BC23/BA$117</f>
        <v>9.1016475540373319E-6</v>
      </c>
      <c r="BB27" s="415">
        <f>'Input Output Table'!BD23/BB$117</f>
        <v>4.8897255602748634E-6</v>
      </c>
      <c r="BC27" s="415">
        <f>'Input Output Table'!BE23/BC$117</f>
        <v>0</v>
      </c>
      <c r="BD27" s="415">
        <f>'Input Output Table'!BF23/BD$117</f>
        <v>0</v>
      </c>
      <c r="BE27" s="415">
        <f>'Input Output Table'!BG23/BE$117</f>
        <v>4.3004242999554469E-5</v>
      </c>
      <c r="BF27" s="415">
        <f>'Input Output Table'!BH23/BF$117</f>
        <v>5.8401384338147759E-4</v>
      </c>
      <c r="BG27" s="415">
        <f>'Input Output Table'!BI23/BG$117</f>
        <v>1.2088738540016896E-6</v>
      </c>
      <c r="BH27" s="415">
        <f>'Input Output Table'!BJ23/BH$117</f>
        <v>0</v>
      </c>
      <c r="BI27" s="415">
        <f>'Input Output Table'!BK23/BI$117</f>
        <v>2.1163812964412935E-5</v>
      </c>
      <c r="BJ27" s="415">
        <f>'Input Output Table'!BL23/BJ$117</f>
        <v>0</v>
      </c>
      <c r="BK27" s="415">
        <f>'Input Output Table'!BM23/BK$117</f>
        <v>2.7071445260396183E-5</v>
      </c>
      <c r="BL27" s="415">
        <f>'Input Output Table'!BN23/BL$117</f>
        <v>1.1864078469399693E-5</v>
      </c>
      <c r="BM27" s="415">
        <f>'Input Output Table'!BO23/BM$117</f>
        <v>8.2425187431733448E-5</v>
      </c>
      <c r="BN27" s="415">
        <f>'Input Output Table'!BP23/BN$117</f>
        <v>2.0056579838532569E-4</v>
      </c>
      <c r="BO27" s="415">
        <f>'Input Output Table'!BQ23/BO$117</f>
        <v>4.8755830110254593E-5</v>
      </c>
      <c r="BP27" s="415">
        <f>'Input Output Table'!BR23/BP$117</f>
        <v>2.4684756478365524E-4</v>
      </c>
      <c r="BQ27" s="415">
        <f>'Input Output Table'!BS23/BQ$117</f>
        <v>5.0087878836937248E-5</v>
      </c>
      <c r="BR27" s="415">
        <f>'Input Output Table'!BT23/BR$117</f>
        <v>0</v>
      </c>
      <c r="BS27" s="415">
        <f>'Input Output Table'!BU23/BS$117</f>
        <v>1.7609377860851576E-4</v>
      </c>
      <c r="BT27" s="415">
        <f>'Input Output Table'!BV23/BT$117</f>
        <v>0</v>
      </c>
      <c r="BU27" s="415">
        <f>'Input Output Table'!BW23/BU$117</f>
        <v>2.7809393516873392E-5</v>
      </c>
      <c r="BV27" s="415">
        <f>'Input Output Table'!BX23/BV$117</f>
        <v>1.4132074043311991E-4</v>
      </c>
      <c r="BW27" s="415">
        <f>'Input Output Table'!BY23/BW$117</f>
        <v>5.5757906990942063E-5</v>
      </c>
      <c r="BX27" s="415">
        <f>'Input Output Table'!BZ23/BX$117</f>
        <v>2.3217189334152944E-5</v>
      </c>
      <c r="BY27" s="415">
        <f>'Input Output Table'!CA23/BY$117</f>
        <v>2.88674808195242E-5</v>
      </c>
      <c r="BZ27" s="415">
        <f>'Input Output Table'!CB23/BZ$117</f>
        <v>7.3878243278963001E-5</v>
      </c>
      <c r="CA27" s="415">
        <f>'Input Output Table'!CC23/CA$117</f>
        <v>1.0990442881637713E-5</v>
      </c>
      <c r="CB27" s="415">
        <f>'Input Output Table'!CD23/CB$117</f>
        <v>1.0544917048886289E-5</v>
      </c>
      <c r="CC27" s="415">
        <f>'Input Output Table'!CE23/CC$117</f>
        <v>0</v>
      </c>
      <c r="CD27" s="415">
        <f>'Input Output Table'!CF23/CD$117</f>
        <v>9.5663151346624266E-7</v>
      </c>
      <c r="CE27" s="415">
        <f>'Input Output Table'!CG23/CE$117</f>
        <v>1.5363208085102824E-5</v>
      </c>
      <c r="CF27" s="415">
        <f>'Input Output Table'!CH23/CF$117</f>
        <v>6.7416280502913763E-5</v>
      </c>
      <c r="CG27" s="415">
        <f>'Input Output Table'!CI23/CG$117</f>
        <v>2.2674943123911121E-5</v>
      </c>
      <c r="CH27" s="415">
        <f>'Input Output Table'!CJ23/CH$117</f>
        <v>6.0618546354053587E-5</v>
      </c>
      <c r="CI27" s="415">
        <f>'Input Output Table'!CK23/CI$117</f>
        <v>3.1964515916499227E-5</v>
      </c>
      <c r="CJ27" s="415">
        <f>'Input Output Table'!CL23/CJ$117</f>
        <v>2.8220918482101495E-4</v>
      </c>
      <c r="CK27" s="415">
        <f>'Input Output Table'!CM23/CK$117</f>
        <v>5.3533947027616806E-5</v>
      </c>
      <c r="CL27" s="415">
        <f>'Input Output Table'!CN23/CL$117</f>
        <v>7.9327616508260371E-5</v>
      </c>
      <c r="CM27" s="415">
        <f>'Input Output Table'!CO23/CM$117</f>
        <v>2.2086423935150843E-4</v>
      </c>
      <c r="CN27" s="415">
        <f>'Input Output Table'!CP23/CN$117</f>
        <v>9.2878323824981885E-5</v>
      </c>
      <c r="CO27" s="415">
        <f>'Input Output Table'!CQ23/CO$117</f>
        <v>9.6131293002039421E-6</v>
      </c>
      <c r="CP27" s="415">
        <f>'Input Output Table'!CR23/CP$117</f>
        <v>8.4103676127752233E-5</v>
      </c>
      <c r="CQ27" s="415">
        <f>'Input Output Table'!CS23/CQ$117</f>
        <v>2.4674293126023035E-5</v>
      </c>
      <c r="CR27" s="415">
        <f>'Input Output Table'!CT23/CR$117</f>
        <v>0</v>
      </c>
      <c r="CS27" s="415">
        <f>'Input Output Table'!CU23/CS$117</f>
        <v>8.6457207000905352E-5</v>
      </c>
      <c r="CT27" s="415">
        <f>'Input Output Table'!CV23/CT$117</f>
        <v>2.4800878267671761E-5</v>
      </c>
      <c r="CU27" s="415">
        <f>'Input Output Table'!CW23/CU$117</f>
        <v>8.7851538442161974E-5</v>
      </c>
      <c r="CV27" s="415">
        <f>'Input Output Table'!CX23/CV$117</f>
        <v>1.3115426452487634E-4</v>
      </c>
      <c r="CW27" s="415">
        <f>'Input Output Table'!CY23/CW$117</f>
        <v>1.1026509178180027E-4</v>
      </c>
      <c r="CX27" s="415">
        <f>'Input Output Table'!CZ23/CX$117</f>
        <v>5.3491933256601569E-5</v>
      </c>
      <c r="CY27" s="415">
        <f>'Input Output Table'!DA23/CY$117</f>
        <v>3.7873679465621267E-5</v>
      </c>
      <c r="CZ27" s="415">
        <f>'Input Output Table'!DB23/CZ$117</f>
        <v>7.4251330517097826E-5</v>
      </c>
      <c r="DA27" s="415">
        <f>'Input Output Table'!DC23/DA$117</f>
        <v>1.8788362831620583E-4</v>
      </c>
      <c r="DB27" s="415">
        <f>'Input Output Table'!DD23/DB$117</f>
        <v>1.0743822103226686E-5</v>
      </c>
      <c r="DC27" s="415">
        <f>'Input Output Table'!DE23/DC$117</f>
        <v>4.0617958606537234E-4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J27" s="423">
        <f t="shared" si="2"/>
        <v>0</v>
      </c>
      <c r="HK27" s="423">
        <f t="shared" si="3"/>
        <v>-3.1373520442997711E-5</v>
      </c>
      <c r="HL27" s="423">
        <f t="shared" si="4"/>
        <v>-4.2458830999523569E-4</v>
      </c>
      <c r="HM27" s="423">
        <f t="shared" si="5"/>
        <v>0</v>
      </c>
      <c r="HN27" s="423">
        <f t="shared" si="6"/>
        <v>-5.679289195890622E-6</v>
      </c>
      <c r="HO27" s="423">
        <f t="shared" si="7"/>
        <v>0</v>
      </c>
      <c r="HP27" s="423">
        <f t="shared" si="8"/>
        <v>-1.4816207211563517E-5</v>
      </c>
      <c r="HQ27" s="423">
        <f t="shared" si="9"/>
        <v>0</v>
      </c>
      <c r="HR27" s="423">
        <f t="shared" si="10"/>
        <v>0</v>
      </c>
      <c r="HS27" s="423">
        <f t="shared" si="11"/>
        <v>0</v>
      </c>
      <c r="HT27" s="423">
        <f t="shared" si="12"/>
        <v>0</v>
      </c>
      <c r="HU27" s="423">
        <f t="shared" si="13"/>
        <v>0</v>
      </c>
      <c r="HV27" s="423">
        <f t="shared" si="14"/>
        <v>0</v>
      </c>
      <c r="HW27" s="423">
        <f t="shared" si="15"/>
        <v>-1.1260298178798683E-5</v>
      </c>
      <c r="HX27" s="423">
        <f t="shared" si="16"/>
        <v>0</v>
      </c>
      <c r="HY27" s="423">
        <f t="shared" si="17"/>
        <v>-2.1586925279834837E-5</v>
      </c>
      <c r="HZ27" s="423">
        <f t="shared" si="18"/>
        <v>0</v>
      </c>
      <c r="IA27" s="423">
        <f t="shared" si="19"/>
        <v>0.99942329873125724</v>
      </c>
      <c r="IB27" s="423">
        <f t="shared" si="20"/>
        <v>0</v>
      </c>
      <c r="IC27" s="423">
        <f t="shared" si="21"/>
        <v>0</v>
      </c>
      <c r="ID27" s="423">
        <f t="shared" si="22"/>
        <v>0</v>
      </c>
      <c r="IE27" s="423">
        <f t="shared" si="23"/>
        <v>0</v>
      </c>
      <c r="IF27" s="423">
        <f t="shared" si="24"/>
        <v>0</v>
      </c>
      <c r="IG27" s="423">
        <f t="shared" si="25"/>
        <v>-1.2255802739519134E-5</v>
      </c>
      <c r="IH27" s="423">
        <f t="shared" si="26"/>
        <v>-1.3293966827463173E-6</v>
      </c>
      <c r="II27" s="423">
        <f t="shared" si="27"/>
        <v>-1.0308175172386249E-5</v>
      </c>
      <c r="IJ27" s="423">
        <f t="shared" si="28"/>
        <v>0</v>
      </c>
      <c r="IK27" s="423">
        <f t="shared" si="29"/>
        <v>0</v>
      </c>
      <c r="IL27" s="423">
        <f t="shared" si="30"/>
        <v>-9.236874039055163E-6</v>
      </c>
      <c r="IM27" s="423">
        <f t="shared" si="31"/>
        <v>-5.6740075812117308E-6</v>
      </c>
      <c r="IN27" s="423">
        <f t="shared" si="32"/>
        <v>-1.5545692233895447E-5</v>
      </c>
      <c r="IO27" s="423">
        <f t="shared" si="33"/>
        <v>-6.100060787470069E-6</v>
      </c>
      <c r="IP27" s="423">
        <f t="shared" si="34"/>
        <v>-3.7818441837872979E-6</v>
      </c>
      <c r="IQ27" s="423">
        <f t="shared" si="35"/>
        <v>-1.4385694671921004E-5</v>
      </c>
      <c r="IR27" s="423">
        <f t="shared" si="36"/>
        <v>-2.0960060338395558E-5</v>
      </c>
      <c r="IS27" s="423">
        <f t="shared" si="37"/>
        <v>0</v>
      </c>
      <c r="IT27" s="423">
        <f t="shared" si="38"/>
        <v>-2.0356582388238034E-5</v>
      </c>
      <c r="IU27" s="423">
        <f t="shared" si="39"/>
        <v>0</v>
      </c>
      <c r="IV27" s="423">
        <f t="shared" si="40"/>
        <v>-7.9534436457748968E-6</v>
      </c>
      <c r="IW27" s="423">
        <f t="shared" si="41"/>
        <v>-1.3828065004772915E-5</v>
      </c>
      <c r="IX27" s="423">
        <f t="shared" si="42"/>
        <v>0</v>
      </c>
      <c r="IY27" s="423">
        <f t="shared" si="43"/>
        <v>-4.12097654195838E-6</v>
      </c>
      <c r="IZ27" s="423">
        <f t="shared" si="44"/>
        <v>0</v>
      </c>
      <c r="JA27" s="423">
        <f t="shared" si="45"/>
        <v>0</v>
      </c>
      <c r="JB27" s="423">
        <f t="shared" si="46"/>
        <v>-2.6103906020814566E-5</v>
      </c>
      <c r="JC27" s="423">
        <f t="shared" si="47"/>
        <v>-2.7669963607989966E-5</v>
      </c>
      <c r="JD27" s="423">
        <f t="shared" si="48"/>
        <v>-1.018518766480586E-5</v>
      </c>
      <c r="JE27" s="423">
        <f t="shared" si="49"/>
        <v>-1.7913792501649472E-5</v>
      </c>
      <c r="JF27" s="423">
        <f t="shared" si="50"/>
        <v>0</v>
      </c>
      <c r="JG27" s="423">
        <f t="shared" si="51"/>
        <v>-9.8416224105276072E-6</v>
      </c>
      <c r="JH27" s="423">
        <f t="shared" si="52"/>
        <v>-1.3658264232887862E-5</v>
      </c>
      <c r="JI27" s="423">
        <f t="shared" si="53"/>
        <v>-9.1016475540373319E-6</v>
      </c>
      <c r="JJ27" s="423">
        <f t="shared" si="54"/>
        <v>-4.8897255602748634E-6</v>
      </c>
      <c r="JK27" s="423">
        <f t="shared" si="55"/>
        <v>0</v>
      </c>
      <c r="JL27" s="423">
        <f t="shared" si="56"/>
        <v>0</v>
      </c>
      <c r="JM27" s="423">
        <f t="shared" si="57"/>
        <v>-4.3004242999554469E-5</v>
      </c>
      <c r="JN27" s="423">
        <f t="shared" si="58"/>
        <v>-5.8401384338147759E-4</v>
      </c>
      <c r="JO27" s="423">
        <f t="shared" si="59"/>
        <v>-1.2088738540016896E-6</v>
      </c>
      <c r="JP27" s="423">
        <f t="shared" si="60"/>
        <v>0</v>
      </c>
      <c r="JQ27" s="423">
        <f t="shared" si="61"/>
        <v>-2.1163812964412935E-5</v>
      </c>
      <c r="JR27" s="423">
        <f t="shared" si="62"/>
        <v>0</v>
      </c>
      <c r="JS27" s="423">
        <f t="shared" si="63"/>
        <v>-2.7071445260396183E-5</v>
      </c>
      <c r="JT27" s="423">
        <f t="shared" si="64"/>
        <v>-1.1864078469399693E-5</v>
      </c>
      <c r="JU27" s="423">
        <f t="shared" si="65"/>
        <v>-8.2425187431733448E-5</v>
      </c>
      <c r="JV27" s="423">
        <f t="shared" si="66"/>
        <v>-2.0056579838532569E-4</v>
      </c>
      <c r="JW27" s="423">
        <f t="shared" si="67"/>
        <v>-4.8755830110254593E-5</v>
      </c>
      <c r="JX27" s="423">
        <f t="shared" si="68"/>
        <v>-2.4684756478365524E-4</v>
      </c>
      <c r="JY27" s="423">
        <f t="shared" si="69"/>
        <v>-5.0087878836937248E-5</v>
      </c>
      <c r="JZ27" s="423">
        <f t="shared" si="70"/>
        <v>0</v>
      </c>
      <c r="KA27" s="423">
        <f t="shared" si="71"/>
        <v>-1.7609377860851576E-4</v>
      </c>
      <c r="KB27" s="423">
        <f t="shared" si="72"/>
        <v>0</v>
      </c>
      <c r="KC27" s="423">
        <f t="shared" si="73"/>
        <v>-2.7809393516873392E-5</v>
      </c>
      <c r="KD27" s="423">
        <f t="shared" si="74"/>
        <v>-1.4132074043311991E-4</v>
      </c>
      <c r="KE27" s="423">
        <f t="shared" si="75"/>
        <v>-5.5757906990942063E-5</v>
      </c>
      <c r="KF27" s="423">
        <f t="shared" si="76"/>
        <v>-2.3217189334152944E-5</v>
      </c>
      <c r="KG27" s="423">
        <f t="shared" si="77"/>
        <v>-2.88674808195242E-5</v>
      </c>
      <c r="KH27" s="423">
        <f t="shared" si="78"/>
        <v>-7.3878243278963001E-5</v>
      </c>
      <c r="KI27" s="423">
        <f t="shared" si="79"/>
        <v>-1.0990442881637713E-5</v>
      </c>
      <c r="KJ27" s="423">
        <f t="shared" si="80"/>
        <v>-1.0544917048886289E-5</v>
      </c>
      <c r="KK27" s="423">
        <f t="shared" si="81"/>
        <v>0</v>
      </c>
      <c r="KL27" s="423">
        <f t="shared" si="82"/>
        <v>-9.5663151346624266E-7</v>
      </c>
      <c r="KM27" s="423">
        <f t="shared" si="83"/>
        <v>-1.5363208085102824E-5</v>
      </c>
      <c r="KN27" s="423">
        <f t="shared" si="84"/>
        <v>-6.7416280502913763E-5</v>
      </c>
      <c r="KO27" s="423">
        <f t="shared" si="85"/>
        <v>-2.2674943123911121E-5</v>
      </c>
      <c r="KP27" s="423">
        <f t="shared" si="86"/>
        <v>-6.0618546354053587E-5</v>
      </c>
      <c r="KQ27" s="423">
        <f t="shared" si="87"/>
        <v>-3.1964515916499227E-5</v>
      </c>
      <c r="KR27" s="423">
        <f t="shared" si="88"/>
        <v>-2.8220918482101495E-4</v>
      </c>
      <c r="KS27" s="423">
        <f t="shared" si="89"/>
        <v>-5.3533947027616806E-5</v>
      </c>
      <c r="KT27" s="423">
        <f t="shared" si="90"/>
        <v>-7.9327616508260371E-5</v>
      </c>
      <c r="KU27" s="423">
        <f t="shared" si="91"/>
        <v>-2.2086423935150843E-4</v>
      </c>
      <c r="KV27" s="423">
        <f t="shared" si="92"/>
        <v>-9.2878323824981885E-5</v>
      </c>
      <c r="KW27" s="423">
        <f t="shared" si="93"/>
        <v>-9.6131293002039421E-6</v>
      </c>
      <c r="KX27" s="423">
        <f t="shared" si="94"/>
        <v>-8.4103676127752233E-5</v>
      </c>
      <c r="KY27" s="423">
        <f t="shared" si="95"/>
        <v>-2.4674293126023035E-5</v>
      </c>
      <c r="KZ27" s="423">
        <f t="shared" si="96"/>
        <v>0</v>
      </c>
      <c r="LA27" s="423">
        <f t="shared" si="97"/>
        <v>-8.6457207000905352E-5</v>
      </c>
      <c r="LB27" s="423">
        <f t="shared" si="98"/>
        <v>-2.4800878267671761E-5</v>
      </c>
      <c r="LC27" s="423">
        <f t="shared" si="99"/>
        <v>-8.7851538442161974E-5</v>
      </c>
      <c r="LD27" s="423">
        <f t="shared" si="100"/>
        <v>-1.3115426452487634E-4</v>
      </c>
      <c r="LE27" s="423">
        <f t="shared" si="101"/>
        <v>-1.1026509178180027E-4</v>
      </c>
      <c r="LF27" s="423">
        <f t="shared" si="102"/>
        <v>-5.3491933256601569E-5</v>
      </c>
      <c r="LG27" s="423">
        <f t="shared" si="103"/>
        <v>-3.7873679465621267E-5</v>
      </c>
      <c r="LH27" s="423">
        <f t="shared" si="104"/>
        <v>-7.4251330517097826E-5</v>
      </c>
      <c r="LI27" s="423">
        <f t="shared" si="105"/>
        <v>-1.8788362831620583E-4</v>
      </c>
      <c r="LJ27" s="423">
        <f t="shared" si="106"/>
        <v>-1.0743822103226686E-5</v>
      </c>
      <c r="LK27" s="423">
        <f t="shared" si="107"/>
        <v>-4.0617958606537234E-4</v>
      </c>
      <c r="LN27" s="424">
        <v>1.8694891992828322E-5</v>
      </c>
      <c r="LO27" s="424">
        <v>6.4128331915430951E-5</v>
      </c>
      <c r="LP27" s="424">
        <v>4.5067974390819172E-4</v>
      </c>
      <c r="LQ27" s="424">
        <v>2.2198849644658506E-5</v>
      </c>
      <c r="LR27" s="424">
        <v>1.9815045489250204E-5</v>
      </c>
      <c r="LS27" s="424">
        <v>1.7796929570674633E-5</v>
      </c>
      <c r="LT27" s="424">
        <v>3.7099232329757854E-5</v>
      </c>
      <c r="LU27" s="424">
        <v>2.1785315146784268E-5</v>
      </c>
      <c r="LV27" s="424">
        <v>3.532722631201259E-5</v>
      </c>
      <c r="LW27" s="424">
        <v>9.4939623204343616E-6</v>
      </c>
      <c r="LX27" s="424">
        <v>2.3195732964142791E-5</v>
      </c>
      <c r="LY27" s="424">
        <v>2.8398761850597167E-5</v>
      </c>
      <c r="LZ27" s="424">
        <v>2.0257159159526879E-5</v>
      </c>
      <c r="MA27" s="424">
        <v>3.9238098148341863E-5</v>
      </c>
      <c r="MB27" s="424">
        <v>2.0423523965213879E-5</v>
      </c>
      <c r="MC27" s="424">
        <v>5.2788109213468622E-5</v>
      </c>
      <c r="MD27" s="424">
        <v>3.361999452201413E-5</v>
      </c>
      <c r="ME27" s="424">
        <v>1.0005995886294368</v>
      </c>
      <c r="MF27" s="424">
        <v>1.4966020714332199E-5</v>
      </c>
      <c r="MG27" s="424">
        <v>1.7936060307121045E-5</v>
      </c>
      <c r="MH27" s="424">
        <v>1.7661367828456654E-5</v>
      </c>
      <c r="MI27" s="424">
        <v>1.7073886943175067E-5</v>
      </c>
      <c r="MJ27" s="424">
        <v>1.8348615513320072E-5</v>
      </c>
      <c r="MK27" s="424">
        <v>2.9733456847263024E-5</v>
      </c>
      <c r="ML27" s="424">
        <v>8.2259207551077768E-6</v>
      </c>
      <c r="MM27" s="424">
        <v>3.1540587022662677E-5</v>
      </c>
      <c r="MN27" s="424">
        <v>2.7102926628938544E-5</v>
      </c>
      <c r="MO27" s="424">
        <v>2.2680472459906345E-5</v>
      </c>
      <c r="MP27" s="424">
        <v>2.9285318589815978E-5</v>
      </c>
      <c r="MQ27" s="424">
        <v>2.1679142997432658E-5</v>
      </c>
      <c r="MR27" s="424">
        <v>3.7141036922225296E-5</v>
      </c>
      <c r="MS27" s="424">
        <v>2.6577086160397501E-5</v>
      </c>
      <c r="MT27" s="424">
        <v>1.7524442737554988E-5</v>
      </c>
      <c r="MU27" s="424">
        <v>4.1982985712423196E-5</v>
      </c>
      <c r="MV27" s="424">
        <v>4.3346152711585017E-5</v>
      </c>
      <c r="MW27" s="424">
        <v>2.1275644112500281E-5</v>
      </c>
      <c r="MX27" s="424">
        <v>3.4145392017731549E-5</v>
      </c>
      <c r="MY27" s="424">
        <v>1.7099252152073987E-5</v>
      </c>
      <c r="MZ27" s="424">
        <v>2.4348122471378333E-5</v>
      </c>
      <c r="NA27" s="424">
        <v>3.1886914728003744E-5</v>
      </c>
      <c r="NB27" s="424">
        <v>1.678530200856298E-5</v>
      </c>
      <c r="NC27" s="424">
        <v>2.1288155480714946E-5</v>
      </c>
      <c r="ND27" s="424">
        <v>1.965754172630309E-5</v>
      </c>
      <c r="NE27" s="424">
        <v>1.6901860336448631E-5</v>
      </c>
      <c r="NF27" s="424">
        <v>4.8819662485473104E-5</v>
      </c>
      <c r="NG27" s="424">
        <v>5.7611084437878606E-5</v>
      </c>
      <c r="NH27" s="424">
        <v>2.9700606954410478E-5</v>
      </c>
      <c r="NI27" s="424">
        <v>3.9706990861307638E-5</v>
      </c>
      <c r="NJ27" s="424">
        <v>1.5098855614325116E-5</v>
      </c>
      <c r="NK27" s="424">
        <v>3.3950215691115303E-5</v>
      </c>
      <c r="NL27" s="424">
        <v>5.026440222341494E-5</v>
      </c>
      <c r="NM27" s="424">
        <v>3.4806721162377176E-5</v>
      </c>
      <c r="NN27" s="424">
        <v>2.5731560950616359E-5</v>
      </c>
      <c r="NO27" s="424">
        <v>1.601985096908648E-5</v>
      </c>
      <c r="NP27" s="424">
        <v>1.1846719218665772E-5</v>
      </c>
      <c r="NQ27" s="424">
        <v>8.3947778388233278E-5</v>
      </c>
      <c r="NR27" s="424">
        <v>6.7590796545634346E-4</v>
      </c>
      <c r="NS27" s="424">
        <v>2.6427880575288471E-5</v>
      </c>
      <c r="NT27" s="424">
        <v>2.0805621425982793E-5</v>
      </c>
      <c r="NU27" s="424">
        <v>4.7689583806628986E-5</v>
      </c>
      <c r="NV27" s="424">
        <v>2.4925819876442097E-5</v>
      </c>
      <c r="NW27" s="424">
        <v>8.3457920454580459E-5</v>
      </c>
      <c r="NX27" s="424">
        <v>4.1429299587496283E-5</v>
      </c>
      <c r="NY27" s="424">
        <v>1.2886501742038301E-4</v>
      </c>
      <c r="NZ27" s="424">
        <v>2.2655082958801832E-4</v>
      </c>
      <c r="OA27" s="424">
        <v>9.4686434200969851E-5</v>
      </c>
      <c r="OB27" s="424">
        <v>2.7587969202856491E-4</v>
      </c>
      <c r="OC27" s="424">
        <v>7.1203891869834119E-5</v>
      </c>
      <c r="OD27" s="424">
        <v>4.9043758055976441E-5</v>
      </c>
      <c r="OE27" s="424">
        <v>1.9430908127764974E-4</v>
      </c>
      <c r="OF27" s="424">
        <v>3.1232485763075945E-5</v>
      </c>
      <c r="OG27" s="424">
        <v>5.7304326802918832E-5</v>
      </c>
      <c r="OH27" s="424">
        <v>1.8302937139832916E-4</v>
      </c>
      <c r="OI27" s="424">
        <v>7.6136590324067899E-5</v>
      </c>
      <c r="OJ27" s="424">
        <v>4.6749897499098345E-5</v>
      </c>
      <c r="OK27" s="424">
        <v>5.3838575179998684E-5</v>
      </c>
      <c r="OL27" s="424">
        <v>1.0199888310022708E-4</v>
      </c>
      <c r="OM27" s="424">
        <v>4.9087937840641273E-5</v>
      </c>
      <c r="ON27" s="424">
        <v>4.3512478246012948E-5</v>
      </c>
      <c r="OO27" s="424">
        <v>2.6359449902407585E-5</v>
      </c>
      <c r="OP27" s="424">
        <v>2.9073786950178159E-5</v>
      </c>
      <c r="OQ27" s="424">
        <v>3.572099150755388E-5</v>
      </c>
      <c r="OR27" s="424">
        <v>8.3072001928029751E-5</v>
      </c>
      <c r="OS27" s="424">
        <v>5.4177766798532507E-5</v>
      </c>
      <c r="OT27" s="424">
        <v>1.008576111453661E-4</v>
      </c>
      <c r="OU27" s="424">
        <v>6.0415455386037422E-5</v>
      </c>
      <c r="OV27" s="424">
        <v>3.1986577576199134E-4</v>
      </c>
      <c r="OW27" s="424">
        <v>8.3649421244324278E-5</v>
      </c>
      <c r="OX27" s="424">
        <v>1.1077271023556031E-4</v>
      </c>
      <c r="OY27" s="424">
        <v>2.4521855660260527E-4</v>
      </c>
      <c r="OZ27" s="424">
        <v>1.2786425768350352E-4</v>
      </c>
      <c r="PA27" s="424">
        <v>3.3817243108837279E-5</v>
      </c>
      <c r="PB27" s="424">
        <v>1.081867805453404E-4</v>
      </c>
      <c r="PC27" s="424">
        <v>5.5938043566003919E-5</v>
      </c>
      <c r="PD27" s="424">
        <v>2.2175728098504638E-5</v>
      </c>
      <c r="PE27" s="424">
        <v>1.0769243943859138E-4</v>
      </c>
      <c r="PF27" s="424">
        <v>3.8835023856286728E-5</v>
      </c>
      <c r="PG27" s="424">
        <v>1.1070104546246342E-4</v>
      </c>
      <c r="PH27" s="424">
        <v>2.0663769302950747E-4</v>
      </c>
      <c r="PI27" s="424">
        <v>1.4655767278990594E-4</v>
      </c>
      <c r="PJ27" s="424">
        <v>8.2670037256580775E-5</v>
      </c>
      <c r="PK27" s="424">
        <v>5.8304232904004686E-5</v>
      </c>
      <c r="PL27" s="424">
        <v>1.1684700246029651E-4</v>
      </c>
      <c r="PM27" s="424">
        <v>2.1147981312344318E-4</v>
      </c>
      <c r="PN27" s="424">
        <v>3.2536469723563595E-5</v>
      </c>
      <c r="PO27" s="424">
        <v>4.2369623705537239E-4</v>
      </c>
    </row>
    <row r="28" spans="1:431" x14ac:dyDescent="0.25">
      <c r="A28" s="210" t="s">
        <v>129</v>
      </c>
      <c r="B28" s="415">
        <f>'Input Output Table'!D24/B$117</f>
        <v>3.3281591142681668E-3</v>
      </c>
      <c r="C28" s="415">
        <f>'Input Output Table'!E24/C$117</f>
        <v>1.8473755235677702E-4</v>
      </c>
      <c r="D28" s="415">
        <f>'Input Output Table'!F24/D$117</f>
        <v>3.281925002772319E-3</v>
      </c>
      <c r="E28" s="415">
        <f>'Input Output Table'!G24/E$117</f>
        <v>4.2672328191156598E-4</v>
      </c>
      <c r="F28" s="415">
        <f>'Input Output Table'!H24/F$117</f>
        <v>6.196143556023031E-5</v>
      </c>
      <c r="G28" s="415">
        <f>'Input Output Table'!I24/G$117</f>
        <v>7.8336622088505969E-5</v>
      </c>
      <c r="H28" s="415">
        <f>'Input Output Table'!J24/H$117</f>
        <v>8.7476612836065397E-5</v>
      </c>
      <c r="I28" s="415">
        <f>'Input Output Table'!K24/I$117</f>
        <v>3.2334044302428683E-4</v>
      </c>
      <c r="J28" s="415">
        <f>'Input Output Table'!L24/J$117</f>
        <v>5.337082715351812E-4</v>
      </c>
      <c r="K28" s="415">
        <f>'Input Output Table'!M24/K$117</f>
        <v>1.1779015965618164E-4</v>
      </c>
      <c r="L28" s="415">
        <f>'Input Output Table'!N24/L$117</f>
        <v>2.7091300541596196E-4</v>
      </c>
      <c r="M28" s="415">
        <f>'Input Output Table'!O24/M$117</f>
        <v>1.3545448843365684E-3</v>
      </c>
      <c r="N28" s="415">
        <f>'Input Output Table'!P24/N$117</f>
        <v>4.9387131719242803E-4</v>
      </c>
      <c r="O28" s="415">
        <f>'Input Output Table'!Q24/O$117</f>
        <v>6.2286757296933521E-4</v>
      </c>
      <c r="P28" s="415">
        <f>'Input Output Table'!R24/P$117</f>
        <v>2.8810368448898454E-4</v>
      </c>
      <c r="Q28" s="415">
        <f>'Input Output Table'!S24/Q$117</f>
        <v>5.2528681827901185E-4</v>
      </c>
      <c r="R28" s="415">
        <f>'Input Output Table'!T24/R$117</f>
        <v>6.6961164063020836E-4</v>
      </c>
      <c r="S28" s="415">
        <f>'Input Output Table'!U24/S$117</f>
        <v>1.1101621792104855E-3</v>
      </c>
      <c r="T28" s="415">
        <f>'Input Output Table'!V24/T$117</f>
        <v>5.7803255236111621E-2</v>
      </c>
      <c r="U28" s="415">
        <f>'Input Output Table'!W24/U$117</f>
        <v>0.13568398451188765</v>
      </c>
      <c r="V28" s="415">
        <f>'Input Output Table'!X24/V$117</f>
        <v>1.7896613591233089E-2</v>
      </c>
      <c r="W28" s="415">
        <f>'Input Output Table'!Y24/W$117</f>
        <v>3.5919591704445777E-4</v>
      </c>
      <c r="X28" s="415">
        <f>'Input Output Table'!Z24/X$117</f>
        <v>3.7976454760610396E-3</v>
      </c>
      <c r="Y28" s="415">
        <f>'Input Output Table'!AA24/Y$117</f>
        <v>1.6576477518326391E-3</v>
      </c>
      <c r="Z28" s="415">
        <f>'Input Output Table'!AB24/Z$117</f>
        <v>2.6504185754255079E-5</v>
      </c>
      <c r="AA28" s="415">
        <f>'Input Output Table'!AC24/AA$117</f>
        <v>1.2174342129957838E-4</v>
      </c>
      <c r="AB28" s="415">
        <f>'Input Output Table'!AD24/AB$117</f>
        <v>1.3610387639182645E-3</v>
      </c>
      <c r="AC28" s="415">
        <f>'Input Output Table'!AE24/AC$117</f>
        <v>1.6029838955919475E-3</v>
      </c>
      <c r="AD28" s="415">
        <f>'Input Output Table'!AF24/AD$117</f>
        <v>1.1637961277768853E-4</v>
      </c>
      <c r="AE28" s="415">
        <f>'Input Output Table'!AG24/AE$117</f>
        <v>8.8052339637193969E-5</v>
      </c>
      <c r="AF28" s="415">
        <f>'Input Output Table'!AH24/AF$117</f>
        <v>2.7548559930361548E-4</v>
      </c>
      <c r="AG28" s="415">
        <f>'Input Output Table'!AI24/AG$117</f>
        <v>1.2317548002703223E-4</v>
      </c>
      <c r="AH28" s="415">
        <f>'Input Output Table'!AJ24/AH$117</f>
        <v>5.9879069044497558E-4</v>
      </c>
      <c r="AI28" s="415">
        <f>'Input Output Table'!AK24/AI$117</f>
        <v>1.4539476488879448E-3</v>
      </c>
      <c r="AJ28" s="415">
        <f>'Input Output Table'!AL24/AJ$117</f>
        <v>4.0196136892118998E-4</v>
      </c>
      <c r="AK28" s="415">
        <f>'Input Output Table'!AM24/AK$117</f>
        <v>1.477270475040457E-4</v>
      </c>
      <c r="AL28" s="415">
        <f>'Input Output Table'!AN24/AL$117</f>
        <v>1.3526479292840491E-4</v>
      </c>
      <c r="AM28" s="415">
        <f>'Input Output Table'!AO24/AM$117</f>
        <v>1.3208984149634076E-3</v>
      </c>
      <c r="AN28" s="415">
        <f>'Input Output Table'!AP24/AN$117</f>
        <v>2.6571432347668609E-4</v>
      </c>
      <c r="AO28" s="415">
        <f>'Input Output Table'!AQ24/AO$117</f>
        <v>5.5529124490384186E-4</v>
      </c>
      <c r="AP28" s="415">
        <f>'Input Output Table'!AR24/AP$117</f>
        <v>4.7983703684937017E-4</v>
      </c>
      <c r="AQ28" s="415">
        <f>'Input Output Table'!AS24/AQ$117</f>
        <v>4.7165600225747208E-4</v>
      </c>
      <c r="AR28" s="415">
        <f>'Input Output Table'!AT24/AR$117</f>
        <v>4.065846968745338E-3</v>
      </c>
      <c r="AS28" s="415">
        <f>'Input Output Table'!AU24/AS$117</f>
        <v>4.4100130779990205E-4</v>
      </c>
      <c r="AT28" s="415">
        <f>'Input Output Table'!AV24/AT$117</f>
        <v>2.4992895192267904E-4</v>
      </c>
      <c r="AU28" s="415">
        <f>'Input Output Table'!AW24/AU$117</f>
        <v>2.5197520800920681E-3</v>
      </c>
      <c r="AV28" s="415">
        <f>'Input Output Table'!AX24/AV$117</f>
        <v>2.5739728731508107E-2</v>
      </c>
      <c r="AW28" s="415">
        <f>'Input Output Table'!AY24/AW$117</f>
        <v>4.4327876359225781E-3</v>
      </c>
      <c r="AX28" s="415">
        <f>'Input Output Table'!AZ24/AX$117</f>
        <v>4.9274296129397281E-4</v>
      </c>
      <c r="AY28" s="415">
        <f>'Input Output Table'!BA24/AY$117</f>
        <v>7.2691296484401579E-4</v>
      </c>
      <c r="AZ28" s="415">
        <f>'Input Output Table'!BB24/AZ$117</f>
        <v>3.8683070521585485E-4</v>
      </c>
      <c r="BA28" s="415">
        <f>'Input Output Table'!BC24/BA$117</f>
        <v>1.1249677960261643E-4</v>
      </c>
      <c r="BB28" s="415">
        <f>'Input Output Table'!BD24/BB$117</f>
        <v>5.5332990719431343E-5</v>
      </c>
      <c r="BC28" s="415">
        <f>'Input Output Table'!BE24/BC$117</f>
        <v>1.8529602704113259E-4</v>
      </c>
      <c r="BD28" s="415">
        <f>'Input Output Table'!BF24/BD$117</f>
        <v>9.2529827515501985E-5</v>
      </c>
      <c r="BE28" s="415">
        <f>'Input Output Table'!BG24/BE$117</f>
        <v>1.6986308868790288E-4</v>
      </c>
      <c r="BF28" s="415">
        <f>'Input Output Table'!BH24/BF$117</f>
        <v>1.2610928810802432E-4</v>
      </c>
      <c r="BG28" s="415">
        <f>'Input Output Table'!BI24/BG$117</f>
        <v>7.2072955088110032E-4</v>
      </c>
      <c r="BH28" s="415">
        <f>'Input Output Table'!BJ24/BH$117</f>
        <v>1.089929625866229E-3</v>
      </c>
      <c r="BI28" s="415">
        <f>'Input Output Table'!BK24/BI$117</f>
        <v>1.0644484363947718E-3</v>
      </c>
      <c r="BJ28" s="415">
        <f>'Input Output Table'!BL24/BJ$117</f>
        <v>0</v>
      </c>
      <c r="BK28" s="415">
        <f>'Input Output Table'!BM24/BK$117</f>
        <v>2.9311839651452378E-4</v>
      </c>
      <c r="BL28" s="415">
        <f>'Input Output Table'!BN24/BL$117</f>
        <v>2.0615870112675088E-4</v>
      </c>
      <c r="BM28" s="415">
        <f>'Input Output Table'!BO24/BM$117</f>
        <v>1.2262024234521365E-4</v>
      </c>
      <c r="BN28" s="415">
        <f>'Input Output Table'!BP24/BN$117</f>
        <v>2.3277336399948713E-4</v>
      </c>
      <c r="BO28" s="415">
        <f>'Input Output Table'!BQ24/BO$117</f>
        <v>1.7884913173396488E-4</v>
      </c>
      <c r="BP28" s="415">
        <f>'Input Output Table'!BR24/BP$117</f>
        <v>4.663389191353496E-4</v>
      </c>
      <c r="BQ28" s="415">
        <f>'Input Output Table'!BS24/BQ$117</f>
        <v>9.1048273816835901E-4</v>
      </c>
      <c r="BR28" s="415">
        <f>'Input Output Table'!BT24/BR$117</f>
        <v>0</v>
      </c>
      <c r="BS28" s="415">
        <f>'Input Output Table'!BU24/BS$117</f>
        <v>1.001842394245161E-3</v>
      </c>
      <c r="BT28" s="415">
        <f>'Input Output Table'!BV24/BT$117</f>
        <v>0</v>
      </c>
      <c r="BU28" s="415">
        <f>'Input Output Table'!BW24/BU$117</f>
        <v>4.8716806635668811E-4</v>
      </c>
      <c r="BV28" s="415">
        <f>'Input Output Table'!BX24/BV$117</f>
        <v>4.9802280566374393E-4</v>
      </c>
      <c r="BW28" s="415">
        <f>'Input Output Table'!BY24/BW$117</f>
        <v>2.067414333262076E-4</v>
      </c>
      <c r="BX28" s="415">
        <f>'Input Output Table'!BZ24/BX$117</f>
        <v>9.7570164404777257E-5</v>
      </c>
      <c r="BY28" s="415">
        <f>'Input Output Table'!CA24/BY$117</f>
        <v>2.018975215943172E-4</v>
      </c>
      <c r="BZ28" s="415">
        <f>'Input Output Table'!CB24/BZ$117</f>
        <v>2.2728429971778554E-4</v>
      </c>
      <c r="CA28" s="415">
        <f>'Input Output Table'!CC24/CA$117</f>
        <v>2.2394867395875853E-4</v>
      </c>
      <c r="CB28" s="415">
        <f>'Input Output Table'!CD24/CB$117</f>
        <v>1.1418257728037908E-4</v>
      </c>
      <c r="CC28" s="415">
        <f>'Input Output Table'!CE24/CC$117</f>
        <v>4.90817349925737E-5</v>
      </c>
      <c r="CD28" s="415">
        <f>'Input Output Table'!CF24/CD$117</f>
        <v>5.7139288635545582E-5</v>
      </c>
      <c r="CE28" s="415">
        <f>'Input Output Table'!CG24/CE$117</f>
        <v>1.9931190481397616E-4</v>
      </c>
      <c r="CF28" s="415">
        <f>'Input Output Table'!CH24/CF$117</f>
        <v>1.4310536500991588E-4</v>
      </c>
      <c r="CG28" s="415">
        <f>'Input Output Table'!CI24/CG$117</f>
        <v>1.1024299572447753E-4</v>
      </c>
      <c r="CH28" s="415">
        <f>'Input Output Table'!CJ24/CH$117</f>
        <v>1.3181844793161781E-4</v>
      </c>
      <c r="CI28" s="415">
        <f>'Input Output Table'!CK24/CI$117</f>
        <v>7.030378593585316E-4</v>
      </c>
      <c r="CJ28" s="415">
        <f>'Input Output Table'!CL24/CJ$117</f>
        <v>3.9477702692991914E-4</v>
      </c>
      <c r="CK28" s="415">
        <f>'Input Output Table'!CM24/CK$117</f>
        <v>2.5297526721667648E-4</v>
      </c>
      <c r="CL28" s="415">
        <f>'Input Output Table'!CN24/CL$117</f>
        <v>4.9197820150864529E-4</v>
      </c>
      <c r="CM28" s="415">
        <f>'Input Output Table'!CO24/CM$117</f>
        <v>6.7986653694748243E-5</v>
      </c>
      <c r="CN28" s="415">
        <f>'Input Output Table'!CP24/CN$117</f>
        <v>2.7647382921800254E-4</v>
      </c>
      <c r="CO28" s="415">
        <f>'Input Output Table'!CQ24/CO$117</f>
        <v>1.0501272086957344E-4</v>
      </c>
      <c r="CP28" s="415">
        <f>'Input Output Table'!CR24/CP$117</f>
        <v>7.3180088768489427E-5</v>
      </c>
      <c r="CQ28" s="415">
        <f>'Input Output Table'!CS24/CQ$117</f>
        <v>9.9770689782417515E-4</v>
      </c>
      <c r="CR28" s="415">
        <f>'Input Output Table'!CT24/CR$117</f>
        <v>1.803715689840705E-4</v>
      </c>
      <c r="CS28" s="415">
        <f>'Input Output Table'!CU24/CS$117</f>
        <v>3.6512786168262714E-4</v>
      </c>
      <c r="CT28" s="415">
        <f>'Input Output Table'!CV24/CT$117</f>
        <v>4.184836621379535E-4</v>
      </c>
      <c r="CU28" s="415">
        <f>'Input Output Table'!CW24/CU$117</f>
        <v>7.0267321062322569E-4</v>
      </c>
      <c r="CV28" s="415">
        <f>'Input Output Table'!CX24/CV$117</f>
        <v>5.6242036403778809E-4</v>
      </c>
      <c r="CW28" s="415">
        <f>'Input Output Table'!CY24/CW$117</f>
        <v>2.3522552982851706E-4</v>
      </c>
      <c r="CX28" s="415">
        <f>'Input Output Table'!CZ24/CX$117</f>
        <v>5.1641104319218197E-4</v>
      </c>
      <c r="CY28" s="415">
        <f>'Input Output Table'!DA24/CY$117</f>
        <v>8.1773606440667835E-4</v>
      </c>
      <c r="CZ28" s="415">
        <f>'Input Output Table'!DB24/CZ$117</f>
        <v>1.0697598319744587E-3</v>
      </c>
      <c r="DA28" s="415">
        <f>'Input Output Table'!DC24/DA$117</f>
        <v>4.6119596636132464E-4</v>
      </c>
      <c r="DB28" s="415">
        <f>'Input Output Table'!DD24/DB$117</f>
        <v>1.7567658764847089E-4</v>
      </c>
      <c r="DC28" s="415">
        <f>'Input Output Table'!DE24/DC$117</f>
        <v>5.8298093822423656E-4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J28" s="423">
        <f t="shared" si="2"/>
        <v>-3.3281591142681668E-3</v>
      </c>
      <c r="HK28" s="423">
        <f t="shared" si="3"/>
        <v>-1.8473755235677702E-4</v>
      </c>
      <c r="HL28" s="423">
        <f t="shared" si="4"/>
        <v>-3.281925002772319E-3</v>
      </c>
      <c r="HM28" s="423">
        <f t="shared" si="5"/>
        <v>-4.2672328191156598E-4</v>
      </c>
      <c r="HN28" s="423">
        <f t="shared" si="6"/>
        <v>-6.196143556023031E-5</v>
      </c>
      <c r="HO28" s="423">
        <f t="shared" si="7"/>
        <v>-7.8336622088505969E-5</v>
      </c>
      <c r="HP28" s="423">
        <f t="shared" si="8"/>
        <v>-8.7476612836065397E-5</v>
      </c>
      <c r="HQ28" s="423">
        <f t="shared" si="9"/>
        <v>-3.2334044302428683E-4</v>
      </c>
      <c r="HR28" s="423">
        <f t="shared" si="10"/>
        <v>-5.337082715351812E-4</v>
      </c>
      <c r="HS28" s="423">
        <f t="shared" si="11"/>
        <v>-1.1779015965618164E-4</v>
      </c>
      <c r="HT28" s="423">
        <f t="shared" si="12"/>
        <v>-2.7091300541596196E-4</v>
      </c>
      <c r="HU28" s="423">
        <f t="shared" si="13"/>
        <v>-1.3545448843365684E-3</v>
      </c>
      <c r="HV28" s="423">
        <f t="shared" si="14"/>
        <v>-4.9387131719242803E-4</v>
      </c>
      <c r="HW28" s="423">
        <f t="shared" si="15"/>
        <v>-6.2286757296933521E-4</v>
      </c>
      <c r="HX28" s="423">
        <f t="shared" si="16"/>
        <v>-2.8810368448898454E-4</v>
      </c>
      <c r="HY28" s="423">
        <f t="shared" si="17"/>
        <v>-5.2528681827901185E-4</v>
      </c>
      <c r="HZ28" s="423">
        <f t="shared" si="18"/>
        <v>-6.6961164063020836E-4</v>
      </c>
      <c r="IA28" s="423">
        <f t="shared" si="19"/>
        <v>-1.1101621792104855E-3</v>
      </c>
      <c r="IB28" s="423">
        <f t="shared" si="20"/>
        <v>0.94219674476388837</v>
      </c>
      <c r="IC28" s="423">
        <f t="shared" si="21"/>
        <v>-0.13568398451188765</v>
      </c>
      <c r="ID28" s="423">
        <f t="shared" si="22"/>
        <v>-1.7896613591233089E-2</v>
      </c>
      <c r="IE28" s="423">
        <f t="shared" si="23"/>
        <v>-3.5919591704445777E-4</v>
      </c>
      <c r="IF28" s="423">
        <f t="shared" si="24"/>
        <v>-3.7976454760610396E-3</v>
      </c>
      <c r="IG28" s="423">
        <f t="shared" si="25"/>
        <v>-1.6576477518326391E-3</v>
      </c>
      <c r="IH28" s="423">
        <f t="shared" si="26"/>
        <v>-2.6504185754255079E-5</v>
      </c>
      <c r="II28" s="423">
        <f t="shared" si="27"/>
        <v>-1.2174342129957838E-4</v>
      </c>
      <c r="IJ28" s="423">
        <f t="shared" si="28"/>
        <v>-1.3610387639182645E-3</v>
      </c>
      <c r="IK28" s="423">
        <f t="shared" si="29"/>
        <v>-1.6029838955919475E-3</v>
      </c>
      <c r="IL28" s="423">
        <f t="shared" si="30"/>
        <v>-1.1637961277768853E-4</v>
      </c>
      <c r="IM28" s="423">
        <f t="shared" si="31"/>
        <v>-8.8052339637193969E-5</v>
      </c>
      <c r="IN28" s="423">
        <f t="shared" si="32"/>
        <v>-2.7548559930361548E-4</v>
      </c>
      <c r="IO28" s="423">
        <f t="shared" si="33"/>
        <v>-1.2317548002703223E-4</v>
      </c>
      <c r="IP28" s="423">
        <f t="shared" si="34"/>
        <v>-5.9879069044497558E-4</v>
      </c>
      <c r="IQ28" s="423">
        <f t="shared" si="35"/>
        <v>-1.4539476488879448E-3</v>
      </c>
      <c r="IR28" s="423">
        <f t="shared" si="36"/>
        <v>-4.0196136892118998E-4</v>
      </c>
      <c r="IS28" s="423">
        <f t="shared" si="37"/>
        <v>-1.477270475040457E-4</v>
      </c>
      <c r="IT28" s="423">
        <f t="shared" si="38"/>
        <v>-1.3526479292840491E-4</v>
      </c>
      <c r="IU28" s="423">
        <f t="shared" si="39"/>
        <v>-1.3208984149634076E-3</v>
      </c>
      <c r="IV28" s="423">
        <f t="shared" si="40"/>
        <v>-2.6571432347668609E-4</v>
      </c>
      <c r="IW28" s="423">
        <f t="shared" si="41"/>
        <v>-5.5529124490384186E-4</v>
      </c>
      <c r="IX28" s="423">
        <f t="shared" si="42"/>
        <v>-4.7983703684937017E-4</v>
      </c>
      <c r="IY28" s="423">
        <f t="shared" si="43"/>
        <v>-4.7165600225747208E-4</v>
      </c>
      <c r="IZ28" s="423">
        <f t="shared" si="44"/>
        <v>-4.065846968745338E-3</v>
      </c>
      <c r="JA28" s="423">
        <f t="shared" si="45"/>
        <v>-4.4100130779990205E-4</v>
      </c>
      <c r="JB28" s="423">
        <f t="shared" si="46"/>
        <v>-2.4992895192267904E-4</v>
      </c>
      <c r="JC28" s="423">
        <f t="shared" si="47"/>
        <v>-2.5197520800920681E-3</v>
      </c>
      <c r="JD28" s="423">
        <f t="shared" si="48"/>
        <v>-2.5739728731508107E-2</v>
      </c>
      <c r="JE28" s="423">
        <f t="shared" si="49"/>
        <v>-4.4327876359225781E-3</v>
      </c>
      <c r="JF28" s="423">
        <f t="shared" si="50"/>
        <v>-4.9274296129397281E-4</v>
      </c>
      <c r="JG28" s="423">
        <f t="shared" si="51"/>
        <v>-7.2691296484401579E-4</v>
      </c>
      <c r="JH28" s="423">
        <f t="shared" si="52"/>
        <v>-3.8683070521585485E-4</v>
      </c>
      <c r="JI28" s="423">
        <f t="shared" si="53"/>
        <v>-1.1249677960261643E-4</v>
      </c>
      <c r="JJ28" s="423">
        <f t="shared" si="54"/>
        <v>-5.5332990719431343E-5</v>
      </c>
      <c r="JK28" s="423">
        <f t="shared" si="55"/>
        <v>-1.8529602704113259E-4</v>
      </c>
      <c r="JL28" s="423">
        <f t="shared" si="56"/>
        <v>-9.2529827515501985E-5</v>
      </c>
      <c r="JM28" s="423">
        <f t="shared" si="57"/>
        <v>-1.6986308868790288E-4</v>
      </c>
      <c r="JN28" s="423">
        <f t="shared" si="58"/>
        <v>-1.2610928810802432E-4</v>
      </c>
      <c r="JO28" s="423">
        <f t="shared" si="59"/>
        <v>-7.2072955088110032E-4</v>
      </c>
      <c r="JP28" s="423">
        <f t="shared" si="60"/>
        <v>-1.089929625866229E-3</v>
      </c>
      <c r="JQ28" s="423">
        <f t="shared" si="61"/>
        <v>-1.0644484363947718E-3</v>
      </c>
      <c r="JR28" s="423">
        <f t="shared" si="62"/>
        <v>0</v>
      </c>
      <c r="JS28" s="423">
        <f t="shared" si="63"/>
        <v>-2.9311839651452378E-4</v>
      </c>
      <c r="JT28" s="423">
        <f t="shared" si="64"/>
        <v>-2.0615870112675088E-4</v>
      </c>
      <c r="JU28" s="423">
        <f t="shared" si="65"/>
        <v>-1.2262024234521365E-4</v>
      </c>
      <c r="JV28" s="423">
        <f t="shared" si="66"/>
        <v>-2.3277336399948713E-4</v>
      </c>
      <c r="JW28" s="423">
        <f t="shared" si="67"/>
        <v>-1.7884913173396488E-4</v>
      </c>
      <c r="JX28" s="423">
        <f t="shared" si="68"/>
        <v>-4.663389191353496E-4</v>
      </c>
      <c r="JY28" s="423">
        <f t="shared" si="69"/>
        <v>-9.1048273816835901E-4</v>
      </c>
      <c r="JZ28" s="423">
        <f t="shared" si="70"/>
        <v>0</v>
      </c>
      <c r="KA28" s="423">
        <f t="shared" si="71"/>
        <v>-1.001842394245161E-3</v>
      </c>
      <c r="KB28" s="423">
        <f t="shared" si="72"/>
        <v>0</v>
      </c>
      <c r="KC28" s="423">
        <f t="shared" si="73"/>
        <v>-4.8716806635668811E-4</v>
      </c>
      <c r="KD28" s="423">
        <f t="shared" si="74"/>
        <v>-4.9802280566374393E-4</v>
      </c>
      <c r="KE28" s="423">
        <f t="shared" si="75"/>
        <v>-2.067414333262076E-4</v>
      </c>
      <c r="KF28" s="423">
        <f t="shared" si="76"/>
        <v>-9.7570164404777257E-5</v>
      </c>
      <c r="KG28" s="423">
        <f t="shared" si="77"/>
        <v>-2.018975215943172E-4</v>
      </c>
      <c r="KH28" s="423">
        <f t="shared" si="78"/>
        <v>-2.2728429971778554E-4</v>
      </c>
      <c r="KI28" s="423">
        <f t="shared" si="79"/>
        <v>-2.2394867395875853E-4</v>
      </c>
      <c r="KJ28" s="423">
        <f t="shared" si="80"/>
        <v>-1.1418257728037908E-4</v>
      </c>
      <c r="KK28" s="423">
        <f t="shared" si="81"/>
        <v>-4.90817349925737E-5</v>
      </c>
      <c r="KL28" s="423">
        <f t="shared" si="82"/>
        <v>-5.7139288635545582E-5</v>
      </c>
      <c r="KM28" s="423">
        <f t="shared" si="83"/>
        <v>-1.9931190481397616E-4</v>
      </c>
      <c r="KN28" s="423">
        <f t="shared" si="84"/>
        <v>-1.4310536500991588E-4</v>
      </c>
      <c r="KO28" s="423">
        <f t="shared" si="85"/>
        <v>-1.1024299572447753E-4</v>
      </c>
      <c r="KP28" s="423">
        <f t="shared" si="86"/>
        <v>-1.3181844793161781E-4</v>
      </c>
      <c r="KQ28" s="423">
        <f t="shared" si="87"/>
        <v>-7.030378593585316E-4</v>
      </c>
      <c r="KR28" s="423">
        <f t="shared" si="88"/>
        <v>-3.9477702692991914E-4</v>
      </c>
      <c r="KS28" s="423">
        <f t="shared" si="89"/>
        <v>-2.5297526721667648E-4</v>
      </c>
      <c r="KT28" s="423">
        <f t="shared" si="90"/>
        <v>-4.9197820150864529E-4</v>
      </c>
      <c r="KU28" s="423">
        <f t="shared" si="91"/>
        <v>-6.7986653694748243E-5</v>
      </c>
      <c r="KV28" s="423">
        <f t="shared" si="92"/>
        <v>-2.7647382921800254E-4</v>
      </c>
      <c r="KW28" s="423">
        <f t="shared" si="93"/>
        <v>-1.0501272086957344E-4</v>
      </c>
      <c r="KX28" s="423">
        <f t="shared" si="94"/>
        <v>-7.3180088768489427E-5</v>
      </c>
      <c r="KY28" s="423">
        <f t="shared" si="95"/>
        <v>-9.9770689782417515E-4</v>
      </c>
      <c r="KZ28" s="423">
        <f t="shared" si="96"/>
        <v>-1.803715689840705E-4</v>
      </c>
      <c r="LA28" s="423">
        <f t="shared" si="97"/>
        <v>-3.6512786168262714E-4</v>
      </c>
      <c r="LB28" s="423">
        <f t="shared" si="98"/>
        <v>-4.184836621379535E-4</v>
      </c>
      <c r="LC28" s="423">
        <f t="shared" si="99"/>
        <v>-7.0267321062322569E-4</v>
      </c>
      <c r="LD28" s="423">
        <f t="shared" si="100"/>
        <v>-5.6242036403778809E-4</v>
      </c>
      <c r="LE28" s="423">
        <f t="shared" si="101"/>
        <v>-2.3522552982851706E-4</v>
      </c>
      <c r="LF28" s="423">
        <f t="shared" si="102"/>
        <v>-5.1641104319218197E-4</v>
      </c>
      <c r="LG28" s="423">
        <f t="shared" si="103"/>
        <v>-8.1773606440667835E-4</v>
      </c>
      <c r="LH28" s="423">
        <f t="shared" si="104"/>
        <v>-1.0697598319744587E-3</v>
      </c>
      <c r="LI28" s="423">
        <f t="shared" si="105"/>
        <v>-4.6119596636132464E-4</v>
      </c>
      <c r="LJ28" s="423">
        <f t="shared" si="106"/>
        <v>-1.7567658764847089E-4</v>
      </c>
      <c r="LK28" s="423">
        <f t="shared" si="107"/>
        <v>-5.8298093822423656E-4</v>
      </c>
      <c r="LN28" s="424">
        <v>4.442351472804135E-3</v>
      </c>
      <c r="LO28" s="424">
        <v>1.3382562174503879E-3</v>
      </c>
      <c r="LP28" s="424">
        <v>3.9444986023833345E-3</v>
      </c>
      <c r="LQ28" s="424">
        <v>9.2355568156502518E-4</v>
      </c>
      <c r="LR28" s="424">
        <v>2.3474132904166304E-4</v>
      </c>
      <c r="LS28" s="424">
        <v>3.5606879860415109E-4</v>
      </c>
      <c r="LT28" s="424">
        <v>3.6825464332204547E-4</v>
      </c>
      <c r="LU28" s="424">
        <v>2.1015352550898341E-3</v>
      </c>
      <c r="LV28" s="424">
        <v>1.6481487725246268E-3</v>
      </c>
      <c r="LW28" s="424">
        <v>3.6984607382112744E-4</v>
      </c>
      <c r="LX28" s="424">
        <v>2.507356354735609E-3</v>
      </c>
      <c r="LY28" s="424">
        <v>3.0938082604043109E-3</v>
      </c>
      <c r="LZ28" s="424">
        <v>1.3289061705050167E-3</v>
      </c>
      <c r="MA28" s="424">
        <v>1.5633122593617297E-3</v>
      </c>
      <c r="MB28" s="424">
        <v>1.6185549485934368E-3</v>
      </c>
      <c r="MC28" s="424">
        <v>1.2638079539734122E-3</v>
      </c>
      <c r="MD28" s="424">
        <v>1.6547023782693859E-3</v>
      </c>
      <c r="ME28" s="424">
        <v>2.1499936281177924E-3</v>
      </c>
      <c r="MF28" s="424">
        <v>1.0616548747333876</v>
      </c>
      <c r="MG28" s="424">
        <v>0.1444836840214441</v>
      </c>
      <c r="MH28" s="424">
        <v>1.9428663220887991E-2</v>
      </c>
      <c r="MI28" s="424">
        <v>9.3384573000504284E-4</v>
      </c>
      <c r="MJ28" s="424">
        <v>4.578992066387802E-3</v>
      </c>
      <c r="MK28" s="424">
        <v>2.57356138792691E-3</v>
      </c>
      <c r="ML28" s="424">
        <v>1.1680280436744307E-4</v>
      </c>
      <c r="MM28" s="424">
        <v>4.9083712244138108E-4</v>
      </c>
      <c r="MN28" s="424">
        <v>2.2998840282846358E-3</v>
      </c>
      <c r="MO28" s="424">
        <v>2.1258966285856006E-3</v>
      </c>
      <c r="MP28" s="424">
        <v>4.8841283189182097E-4</v>
      </c>
      <c r="MQ28" s="424">
        <v>4.1732149050315351E-4</v>
      </c>
      <c r="MR28" s="424">
        <v>6.9661043224025798E-4</v>
      </c>
      <c r="MS28" s="424">
        <v>3.7246506757220336E-4</v>
      </c>
      <c r="MT28" s="424">
        <v>9.8150465508955987E-4</v>
      </c>
      <c r="MU28" s="424">
        <v>2.1776452211326267E-3</v>
      </c>
      <c r="MV28" s="424">
        <v>8.4250686159074105E-4</v>
      </c>
      <c r="MW28" s="424">
        <v>6.1887223369355216E-4</v>
      </c>
      <c r="MX28" s="424">
        <v>4.0988981961733421E-4</v>
      </c>
      <c r="MY28" s="424">
        <v>2.2341500974572964E-3</v>
      </c>
      <c r="MZ28" s="424">
        <v>6.3980173064625038E-4</v>
      </c>
      <c r="NA28" s="424">
        <v>1.1114412470524797E-3</v>
      </c>
      <c r="NB28" s="424">
        <v>9.3948818296472273E-4</v>
      </c>
      <c r="NC28" s="424">
        <v>1.0506832686953951E-3</v>
      </c>
      <c r="ND28" s="424">
        <v>5.6823612377437695E-3</v>
      </c>
      <c r="NE28" s="424">
        <v>9.2065304463989758E-4</v>
      </c>
      <c r="NF28" s="424">
        <v>7.0116275753338646E-4</v>
      </c>
      <c r="NG28" s="424">
        <v>3.6063664494555515E-3</v>
      </c>
      <c r="NH28" s="424">
        <v>2.975328675451612E-2</v>
      </c>
      <c r="NI28" s="424">
        <v>5.415815461011388E-3</v>
      </c>
      <c r="NJ28" s="424">
        <v>9.7176679274232512E-4</v>
      </c>
      <c r="NK28" s="424">
        <v>1.5450477231984073E-3</v>
      </c>
      <c r="NL28" s="424">
        <v>1.1475919953696288E-3</v>
      </c>
      <c r="NM28" s="424">
        <v>5.3168935659859517E-4</v>
      </c>
      <c r="NN28" s="424">
        <v>3.3798357474283176E-4</v>
      </c>
      <c r="NO28" s="424">
        <v>4.961024733952464E-4</v>
      </c>
      <c r="NP28" s="424">
        <v>3.3031929218145647E-4</v>
      </c>
      <c r="NQ28" s="424">
        <v>6.4157973932790627E-4</v>
      </c>
      <c r="NR28" s="424">
        <v>5.1321712710440388E-4</v>
      </c>
      <c r="NS28" s="424">
        <v>1.3906751838530262E-3</v>
      </c>
      <c r="NT28" s="424">
        <v>1.55203747760649E-3</v>
      </c>
      <c r="NU28" s="424">
        <v>1.5408830585885796E-3</v>
      </c>
      <c r="NV28" s="424">
        <v>2.4680717775358484E-4</v>
      </c>
      <c r="NW28" s="424">
        <v>8.0346385352247571E-4</v>
      </c>
      <c r="NX28" s="424">
        <v>5.5913340068992716E-4</v>
      </c>
      <c r="NY28" s="424">
        <v>5.2093880284139892E-4</v>
      </c>
      <c r="NZ28" s="424">
        <v>5.3982945570267343E-4</v>
      </c>
      <c r="OA28" s="424">
        <v>6.0498322554422839E-4</v>
      </c>
      <c r="OB28" s="424">
        <v>7.7953047788018796E-4</v>
      </c>
      <c r="OC28" s="424">
        <v>1.4128888748720879E-3</v>
      </c>
      <c r="OD28" s="424">
        <v>9.7540399084802278E-4</v>
      </c>
      <c r="OE28" s="424">
        <v>1.50763617379028E-3</v>
      </c>
      <c r="OF28" s="424">
        <v>4.8643452943744321E-4</v>
      </c>
      <c r="OG28" s="424">
        <v>1.1548342983326327E-3</v>
      </c>
      <c r="OH28" s="424">
        <v>9.3803082527640718E-4</v>
      </c>
      <c r="OI28" s="424">
        <v>5.0995081241647102E-4</v>
      </c>
      <c r="OJ28" s="424">
        <v>3.4610587397247217E-4</v>
      </c>
      <c r="OK28" s="424">
        <v>4.683539064861178E-4</v>
      </c>
      <c r="OL28" s="424">
        <v>4.9285515529449249E-4</v>
      </c>
      <c r="OM28" s="424">
        <v>6.6627717522424424E-4</v>
      </c>
      <c r="ON28" s="424">
        <v>3.6965540728880342E-4</v>
      </c>
      <c r="OO28" s="424">
        <v>4.7035164120178626E-4</v>
      </c>
      <c r="OP28" s="424">
        <v>2.6103139801506486E-4</v>
      </c>
      <c r="OQ28" s="424">
        <v>4.5981854161594325E-4</v>
      </c>
      <c r="OR28" s="424">
        <v>3.0150788137243479E-4</v>
      </c>
      <c r="OS28" s="424">
        <v>4.2911321962377312E-4</v>
      </c>
      <c r="OT28" s="424">
        <v>4.6992021614419751E-4</v>
      </c>
      <c r="OU28" s="424">
        <v>1.0565387480715542E-3</v>
      </c>
      <c r="OV28" s="424">
        <v>8.348527540608684E-4</v>
      </c>
      <c r="OW28" s="424">
        <v>5.5478617417204325E-4</v>
      </c>
      <c r="OX28" s="424">
        <v>8.3652018427745603E-4</v>
      </c>
      <c r="OY28" s="424">
        <v>3.4291781316530092E-4</v>
      </c>
      <c r="OZ28" s="424">
        <v>5.6426996806074685E-4</v>
      </c>
      <c r="PA28" s="424">
        <v>3.8800861772472875E-4</v>
      </c>
      <c r="PB28" s="424">
        <v>3.5673372707417791E-4</v>
      </c>
      <c r="PC28" s="424">
        <v>1.5689021362636859E-3</v>
      </c>
      <c r="PD28" s="424">
        <v>4.3105898709265897E-4</v>
      </c>
      <c r="PE28" s="424">
        <v>8.2612757649262551E-4</v>
      </c>
      <c r="PF28" s="424">
        <v>8.1047935026177793E-4</v>
      </c>
      <c r="PG28" s="424">
        <v>1.0553405625397375E-3</v>
      </c>
      <c r="PH28" s="424">
        <v>1.2759896026667582E-3</v>
      </c>
      <c r="PI28" s="424">
        <v>6.385462677264231E-4</v>
      </c>
      <c r="PJ28" s="424">
        <v>1.0600966506304451E-3</v>
      </c>
      <c r="PK28" s="424">
        <v>1.1520318719543572E-3</v>
      </c>
      <c r="PL28" s="424">
        <v>1.6971236891520642E-3</v>
      </c>
      <c r="PM28" s="424">
        <v>7.5206002423189484E-4</v>
      </c>
      <c r="PN28" s="424">
        <v>4.6996485458617414E-4</v>
      </c>
      <c r="PO28" s="424">
        <v>8.3980416512572785E-4</v>
      </c>
    </row>
    <row r="29" spans="1:431" x14ac:dyDescent="0.25">
      <c r="A29" s="210" t="s">
        <v>130</v>
      </c>
      <c r="B29" s="415">
        <f>'Input Output Table'!D25/B$117</f>
        <v>9.4637356176353353E-5</v>
      </c>
      <c r="C29" s="415">
        <f>'Input Output Table'!E25/C$117</f>
        <v>1.3910761578728807E-4</v>
      </c>
      <c r="D29" s="415">
        <f>'Input Output Table'!F25/D$117</f>
        <v>7.3164976456545008E-5</v>
      </c>
      <c r="E29" s="415">
        <f>'Input Output Table'!G25/E$117</f>
        <v>1.8464629599994971E-4</v>
      </c>
      <c r="F29" s="415">
        <f>'Input Output Table'!H25/F$117</f>
        <v>6.9838005993216765E-5</v>
      </c>
      <c r="G29" s="415">
        <f>'Input Output Table'!I25/G$117</f>
        <v>1.1496127202647522E-4</v>
      </c>
      <c r="H29" s="415">
        <f>'Input Output Table'!J25/H$117</f>
        <v>1.4828946730044369E-4</v>
      </c>
      <c r="I29" s="415">
        <f>'Input Output Table'!K25/I$117</f>
        <v>1.1295537996756227E-4</v>
      </c>
      <c r="J29" s="415">
        <f>'Input Output Table'!L25/J$117</f>
        <v>1.8600095003043062E-4</v>
      </c>
      <c r="K29" s="415">
        <f>'Input Output Table'!M25/K$117</f>
        <v>8.889144467872349E-5</v>
      </c>
      <c r="L29" s="415">
        <f>'Input Output Table'!N25/L$117</f>
        <v>1.2239679614779858E-4</v>
      </c>
      <c r="M29" s="415">
        <f>'Input Output Table'!O25/M$117</f>
        <v>3.7658947287918626E-4</v>
      </c>
      <c r="N29" s="415">
        <f>'Input Output Table'!P25/N$117</f>
        <v>1.3705116278272321E-4</v>
      </c>
      <c r="O29" s="415">
        <f>'Input Output Table'!Q25/O$117</f>
        <v>2.3643923321623082E-4</v>
      </c>
      <c r="P29" s="415">
        <f>'Input Output Table'!R25/P$117</f>
        <v>1.3093149790867803E-4</v>
      </c>
      <c r="Q29" s="415">
        <f>'Input Output Table'!S25/Q$117</f>
        <v>3.1387010978839024E-4</v>
      </c>
      <c r="R29" s="415">
        <f>'Input Output Table'!T25/R$117</f>
        <v>3.1341111723225904E-4</v>
      </c>
      <c r="S29" s="415">
        <f>'Input Output Table'!U25/S$117</f>
        <v>3.2432032857172849E-4</v>
      </c>
      <c r="T29" s="415">
        <f>'Input Output Table'!V25/T$117</f>
        <v>2.7071830678879883E-4</v>
      </c>
      <c r="U29" s="415">
        <f>'Input Output Table'!W25/U$117</f>
        <v>1.0851835525381155E-3</v>
      </c>
      <c r="V29" s="415">
        <f>'Input Output Table'!X25/V$117</f>
        <v>2.2565186145833842E-4</v>
      </c>
      <c r="W29" s="415">
        <f>'Input Output Table'!Y25/W$117</f>
        <v>1.0571611487075047E-4</v>
      </c>
      <c r="X29" s="415">
        <f>'Input Output Table'!Z25/X$117</f>
        <v>2.0997654354810226E-4</v>
      </c>
      <c r="Y29" s="415">
        <f>'Input Output Table'!AA25/Y$117</f>
        <v>2.2115944526664898E-4</v>
      </c>
      <c r="Z29" s="415">
        <f>'Input Output Table'!AB25/Z$117</f>
        <v>2.8433734070688533E-5</v>
      </c>
      <c r="AA29" s="415">
        <f>'Input Output Table'!AC25/AA$117</f>
        <v>2.2914239086756859E-4</v>
      </c>
      <c r="AB29" s="415">
        <f>'Input Output Table'!AD25/AB$117</f>
        <v>3.5331652035734565E-4</v>
      </c>
      <c r="AC29" s="415">
        <f>'Input Output Table'!AE25/AC$117</f>
        <v>1.8946473671016293E-4</v>
      </c>
      <c r="AD29" s="415">
        <f>'Input Output Table'!AF25/AD$117</f>
        <v>1.2917792269273468E-4</v>
      </c>
      <c r="AE29" s="415">
        <f>'Input Output Table'!AG25/AE$117</f>
        <v>1.1779152058950556E-4</v>
      </c>
      <c r="AF29" s="415">
        <f>'Input Output Table'!AH25/AF$117</f>
        <v>1.5700215121506838E-4</v>
      </c>
      <c r="AG29" s="415">
        <f>'Input Output Table'!AI25/AG$117</f>
        <v>1.4128203840770614E-4</v>
      </c>
      <c r="AH29" s="415">
        <f>'Input Output Table'!AJ25/AH$117</f>
        <v>1.1303699443347778E-4</v>
      </c>
      <c r="AI29" s="415">
        <f>'Input Output Table'!AK25/AI$117</f>
        <v>1.9621618661945378E-4</v>
      </c>
      <c r="AJ29" s="415">
        <f>'Input Output Table'!AL25/AJ$117</f>
        <v>2.005228426258198E-4</v>
      </c>
      <c r="AK29" s="415">
        <f>'Input Output Table'!AM25/AK$117</f>
        <v>1.830079105586031E-4</v>
      </c>
      <c r="AL29" s="415">
        <f>'Input Output Table'!AN25/AL$117</f>
        <v>1.2402448790469451E-4</v>
      </c>
      <c r="AM29" s="415">
        <f>'Input Output Table'!AO25/AM$117</f>
        <v>6.4898392037720634E-5</v>
      </c>
      <c r="AN29" s="415">
        <f>'Input Output Table'!AP25/AN$117</f>
        <v>1.2003429511417333E-4</v>
      </c>
      <c r="AO29" s="415">
        <f>'Input Output Table'!AQ25/AO$117</f>
        <v>1.1941768984835581E-4</v>
      </c>
      <c r="AP29" s="415">
        <f>'Input Output Table'!AR25/AP$117</f>
        <v>1.2638495190631327E-4</v>
      </c>
      <c r="AQ29" s="415">
        <f>'Input Output Table'!AS25/AQ$117</f>
        <v>1.2541163661526102E-4</v>
      </c>
      <c r="AR29" s="415">
        <f>'Input Output Table'!AT25/AR$117</f>
        <v>1.1193120835469853E-4</v>
      </c>
      <c r="AS29" s="415">
        <f>'Input Output Table'!AU25/AS$117</f>
        <v>1.0961830921068202E-4</v>
      </c>
      <c r="AT29" s="415">
        <f>'Input Output Table'!AV25/AT$117</f>
        <v>1.017811032721679E-4</v>
      </c>
      <c r="AU29" s="415">
        <f>'Input Output Table'!AW25/AU$117</f>
        <v>1.2545583606626457E-4</v>
      </c>
      <c r="AV29" s="415">
        <f>'Input Output Table'!AX25/AV$117</f>
        <v>1.7488687856638961E-4</v>
      </c>
      <c r="AW29" s="415">
        <f>'Input Output Table'!AY25/AW$117</f>
        <v>1.5706725291304637E-4</v>
      </c>
      <c r="AX29" s="415">
        <f>'Input Output Table'!AZ25/AX$117</f>
        <v>9.5356387827222986E-5</v>
      </c>
      <c r="AY29" s="415">
        <f>'Input Output Table'!BA25/AY$117</f>
        <v>3.6803561151697978E-5</v>
      </c>
      <c r="AZ29" s="415">
        <f>'Input Output Table'!BB25/AZ$117</f>
        <v>1.1054719805320694E-4</v>
      </c>
      <c r="BA29" s="415">
        <f>'Input Output Table'!BC25/BA$117</f>
        <v>1.060216461129157E-4</v>
      </c>
      <c r="BB29" s="415">
        <f>'Input Output Table'!BD25/BB$117</f>
        <v>1.0797914283976484E-4</v>
      </c>
      <c r="BC29" s="415">
        <f>'Input Output Table'!BE25/BC$117</f>
        <v>6.9914276891072186E-5</v>
      </c>
      <c r="BD29" s="415">
        <f>'Input Output Table'!BF25/BD$117</f>
        <v>3.660622325991113E-5</v>
      </c>
      <c r="BE29" s="415">
        <f>'Input Output Table'!BG25/BE$117</f>
        <v>4.2733255717545204E-4</v>
      </c>
      <c r="BF29" s="415">
        <f>'Input Output Table'!BH25/BF$117</f>
        <v>1.6322908181347985E-4</v>
      </c>
      <c r="BG29" s="415">
        <f>'Input Output Table'!BI25/BG$117</f>
        <v>2.190261754016412E-4</v>
      </c>
      <c r="BH29" s="415">
        <f>'Input Output Table'!BJ25/BH$117</f>
        <v>1.668840553099128E-4</v>
      </c>
      <c r="BI29" s="415">
        <f>'Input Output Table'!BK25/BI$117</f>
        <v>1.8602146869377436E-4</v>
      </c>
      <c r="BJ29" s="415">
        <f>'Input Output Table'!BL25/BJ$117</f>
        <v>0</v>
      </c>
      <c r="BK29" s="415">
        <f>'Input Output Table'!BM25/BK$117</f>
        <v>4.530945636371578E-4</v>
      </c>
      <c r="BL29" s="415">
        <f>'Input Output Table'!BN25/BL$117</f>
        <v>1.9784620986153394E-4</v>
      </c>
      <c r="BM29" s="415">
        <f>'Input Output Table'!BO25/BM$117</f>
        <v>1.0062661914639374E-4</v>
      </c>
      <c r="BN29" s="415">
        <f>'Input Output Table'!BP25/BN$117</f>
        <v>1.3467272803761767E-4</v>
      </c>
      <c r="BO29" s="415">
        <f>'Input Output Table'!BQ25/BO$117</f>
        <v>1.9519876036119151E-4</v>
      </c>
      <c r="BP29" s="415">
        <f>'Input Output Table'!BR25/BP$117</f>
        <v>2.407228404461319E-4</v>
      </c>
      <c r="BQ29" s="415">
        <f>'Input Output Table'!BS25/BQ$117</f>
        <v>1.8629048596160023E-4</v>
      </c>
      <c r="BR29" s="415">
        <f>'Input Output Table'!BT25/BR$117</f>
        <v>0</v>
      </c>
      <c r="BS29" s="415">
        <f>'Input Output Table'!BU25/BS$117</f>
        <v>1.8130229289891792E-4</v>
      </c>
      <c r="BT29" s="415">
        <f>'Input Output Table'!BV25/BT$117</f>
        <v>0</v>
      </c>
      <c r="BU29" s="415">
        <f>'Input Output Table'!BW25/BU$117</f>
        <v>3.3622364320696775E-4</v>
      </c>
      <c r="BV29" s="415">
        <f>'Input Output Table'!BX25/BV$117</f>
        <v>4.1834941015149067E-4</v>
      </c>
      <c r="BW29" s="415">
        <f>'Input Output Table'!BY25/BW$117</f>
        <v>1.4992364312432747E-4</v>
      </c>
      <c r="BX29" s="415">
        <f>'Input Output Table'!BZ25/BX$117</f>
        <v>1.9002059200897505E-4</v>
      </c>
      <c r="BY29" s="415">
        <f>'Input Output Table'!CA25/BY$117</f>
        <v>1.8856644465387612E-4</v>
      </c>
      <c r="BZ29" s="415">
        <f>'Input Output Table'!CB25/BZ$117</f>
        <v>2.0709641748811028E-4</v>
      </c>
      <c r="CA29" s="415">
        <f>'Input Output Table'!CC25/CA$117</f>
        <v>2.3028298091833438E-4</v>
      </c>
      <c r="CB29" s="415">
        <f>'Input Output Table'!CD25/CB$117</f>
        <v>1.0937700876071339E-4</v>
      </c>
      <c r="CC29" s="415">
        <f>'Input Output Table'!CE25/CC$117</f>
        <v>8.7030509277321444E-5</v>
      </c>
      <c r="CD29" s="415">
        <f>'Input Output Table'!CF25/CD$117</f>
        <v>2.2692083350574658E-5</v>
      </c>
      <c r="CE29" s="415">
        <f>'Input Output Table'!CG25/CE$117</f>
        <v>1.3360742434023387E-4</v>
      </c>
      <c r="CF29" s="415">
        <f>'Input Output Table'!CH25/CF$117</f>
        <v>6.943278590590136E-5</v>
      </c>
      <c r="CG29" s="415">
        <f>'Input Output Table'!CI25/CG$117</f>
        <v>2.781784537488489E-4</v>
      </c>
      <c r="CH29" s="415">
        <f>'Input Output Table'!CJ25/CH$117</f>
        <v>1.6218359510129912E-4</v>
      </c>
      <c r="CI29" s="415">
        <f>'Input Output Table'!CK25/CI$117</f>
        <v>1.2247531412094701E-4</v>
      </c>
      <c r="CJ29" s="415">
        <f>'Input Output Table'!CL25/CJ$117</f>
        <v>3.0698652025350443E-4</v>
      </c>
      <c r="CK29" s="415">
        <f>'Input Output Table'!CM25/CK$117</f>
        <v>2.1877354749181186E-4</v>
      </c>
      <c r="CL29" s="415">
        <f>'Input Output Table'!CN25/CL$117</f>
        <v>7.2035461894816215E-5</v>
      </c>
      <c r="CM29" s="415">
        <f>'Input Output Table'!CO25/CM$117</f>
        <v>2.3555609920512536E-4</v>
      </c>
      <c r="CN29" s="415">
        <f>'Input Output Table'!CP25/CN$117</f>
        <v>1.042110770190935E-4</v>
      </c>
      <c r="CO29" s="415">
        <f>'Input Output Table'!CQ25/CO$117</f>
        <v>1.1311703458952671E-4</v>
      </c>
      <c r="CP29" s="415">
        <f>'Input Output Table'!CR25/CP$117</f>
        <v>2.0423580857637633E-4</v>
      </c>
      <c r="CQ29" s="415">
        <f>'Input Output Table'!CS25/CQ$117</f>
        <v>2.1011544420372106E-4</v>
      </c>
      <c r="CR29" s="415">
        <f>'Input Output Table'!CT25/CR$117</f>
        <v>1.6121312390357233E-4</v>
      </c>
      <c r="CS29" s="415">
        <f>'Input Output Table'!CU25/CS$117</f>
        <v>4.4744386233833508E-4</v>
      </c>
      <c r="CT29" s="415">
        <f>'Input Output Table'!CV25/CT$117</f>
        <v>3.102927719186207E-4</v>
      </c>
      <c r="CU29" s="415">
        <f>'Input Output Table'!CW25/CU$117</f>
        <v>2.3371473744972348E-4</v>
      </c>
      <c r="CV29" s="415">
        <f>'Input Output Table'!CX25/CV$117</f>
        <v>2.0951658127666101E-4</v>
      </c>
      <c r="CW29" s="415">
        <f>'Input Output Table'!CY25/CW$117</f>
        <v>3.370930571616347E-4</v>
      </c>
      <c r="CX29" s="415">
        <f>'Input Output Table'!CZ25/CX$117</f>
        <v>3.7959501686926341E-4</v>
      </c>
      <c r="CY29" s="415">
        <f>'Input Output Table'!DA25/CY$117</f>
        <v>2.5872511724039373E-4</v>
      </c>
      <c r="CZ29" s="415">
        <f>'Input Output Table'!DB25/CZ$117</f>
        <v>4.6250996041477971E-4</v>
      </c>
      <c r="DA29" s="415">
        <f>'Input Output Table'!DC25/DA$117</f>
        <v>3.2010342707999091E-4</v>
      </c>
      <c r="DB29" s="415">
        <f>'Input Output Table'!DD25/DB$117</f>
        <v>1.764078690516395E-4</v>
      </c>
      <c r="DC29" s="415">
        <f>'Input Output Table'!DE25/DC$117</f>
        <v>2.8830914156058345E-4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J29" s="423">
        <f t="shared" si="2"/>
        <v>-9.4637356176353353E-5</v>
      </c>
      <c r="HK29" s="423">
        <f t="shared" si="3"/>
        <v>-1.3910761578728807E-4</v>
      </c>
      <c r="HL29" s="423">
        <f t="shared" si="4"/>
        <v>-7.3164976456545008E-5</v>
      </c>
      <c r="HM29" s="423">
        <f t="shared" si="5"/>
        <v>-1.8464629599994971E-4</v>
      </c>
      <c r="HN29" s="423">
        <f t="shared" si="6"/>
        <v>-6.9838005993216765E-5</v>
      </c>
      <c r="HO29" s="423">
        <f t="shared" si="7"/>
        <v>-1.1496127202647522E-4</v>
      </c>
      <c r="HP29" s="423">
        <f t="shared" si="8"/>
        <v>-1.4828946730044369E-4</v>
      </c>
      <c r="HQ29" s="423">
        <f t="shared" si="9"/>
        <v>-1.1295537996756227E-4</v>
      </c>
      <c r="HR29" s="423">
        <f t="shared" si="10"/>
        <v>-1.8600095003043062E-4</v>
      </c>
      <c r="HS29" s="423">
        <f t="shared" si="11"/>
        <v>-8.889144467872349E-5</v>
      </c>
      <c r="HT29" s="423">
        <f t="shared" si="12"/>
        <v>-1.2239679614779858E-4</v>
      </c>
      <c r="HU29" s="423">
        <f t="shared" si="13"/>
        <v>-3.7658947287918626E-4</v>
      </c>
      <c r="HV29" s="423">
        <f t="shared" si="14"/>
        <v>-1.3705116278272321E-4</v>
      </c>
      <c r="HW29" s="423">
        <f t="shared" si="15"/>
        <v>-2.3643923321623082E-4</v>
      </c>
      <c r="HX29" s="423">
        <f t="shared" si="16"/>
        <v>-1.3093149790867803E-4</v>
      </c>
      <c r="HY29" s="423">
        <f t="shared" si="17"/>
        <v>-3.1387010978839024E-4</v>
      </c>
      <c r="HZ29" s="423">
        <f t="shared" si="18"/>
        <v>-3.1341111723225904E-4</v>
      </c>
      <c r="IA29" s="423">
        <f t="shared" si="19"/>
        <v>-3.2432032857172849E-4</v>
      </c>
      <c r="IB29" s="423">
        <f t="shared" si="20"/>
        <v>-2.7071830678879883E-4</v>
      </c>
      <c r="IC29" s="423">
        <f t="shared" si="21"/>
        <v>0.99891481644746194</v>
      </c>
      <c r="ID29" s="423">
        <f t="shared" si="22"/>
        <v>-2.2565186145833842E-4</v>
      </c>
      <c r="IE29" s="423">
        <f t="shared" si="23"/>
        <v>-1.0571611487075047E-4</v>
      </c>
      <c r="IF29" s="423">
        <f t="shared" si="24"/>
        <v>-2.0997654354810226E-4</v>
      </c>
      <c r="IG29" s="423">
        <f t="shared" si="25"/>
        <v>-2.2115944526664898E-4</v>
      </c>
      <c r="IH29" s="423">
        <f t="shared" si="26"/>
        <v>-2.8433734070688533E-5</v>
      </c>
      <c r="II29" s="423">
        <f t="shared" si="27"/>
        <v>-2.2914239086756859E-4</v>
      </c>
      <c r="IJ29" s="423">
        <f t="shared" si="28"/>
        <v>-3.5331652035734565E-4</v>
      </c>
      <c r="IK29" s="423">
        <f t="shared" si="29"/>
        <v>-1.8946473671016293E-4</v>
      </c>
      <c r="IL29" s="423">
        <f t="shared" si="30"/>
        <v>-1.2917792269273468E-4</v>
      </c>
      <c r="IM29" s="423">
        <f t="shared" si="31"/>
        <v>-1.1779152058950556E-4</v>
      </c>
      <c r="IN29" s="423">
        <f t="shared" si="32"/>
        <v>-1.5700215121506838E-4</v>
      </c>
      <c r="IO29" s="423">
        <f t="shared" si="33"/>
        <v>-1.4128203840770614E-4</v>
      </c>
      <c r="IP29" s="423">
        <f t="shared" si="34"/>
        <v>-1.1303699443347778E-4</v>
      </c>
      <c r="IQ29" s="423">
        <f t="shared" si="35"/>
        <v>-1.9621618661945378E-4</v>
      </c>
      <c r="IR29" s="423">
        <f t="shared" si="36"/>
        <v>-2.005228426258198E-4</v>
      </c>
      <c r="IS29" s="423">
        <f t="shared" si="37"/>
        <v>-1.830079105586031E-4</v>
      </c>
      <c r="IT29" s="423">
        <f t="shared" si="38"/>
        <v>-1.2402448790469451E-4</v>
      </c>
      <c r="IU29" s="423">
        <f t="shared" si="39"/>
        <v>-6.4898392037720634E-5</v>
      </c>
      <c r="IV29" s="423">
        <f t="shared" si="40"/>
        <v>-1.2003429511417333E-4</v>
      </c>
      <c r="IW29" s="423">
        <f t="shared" si="41"/>
        <v>-1.1941768984835581E-4</v>
      </c>
      <c r="IX29" s="423">
        <f t="shared" si="42"/>
        <v>-1.2638495190631327E-4</v>
      </c>
      <c r="IY29" s="423">
        <f t="shared" si="43"/>
        <v>-1.2541163661526102E-4</v>
      </c>
      <c r="IZ29" s="423">
        <f t="shared" si="44"/>
        <v>-1.1193120835469853E-4</v>
      </c>
      <c r="JA29" s="423">
        <f t="shared" si="45"/>
        <v>-1.0961830921068202E-4</v>
      </c>
      <c r="JB29" s="423">
        <f t="shared" si="46"/>
        <v>-1.017811032721679E-4</v>
      </c>
      <c r="JC29" s="423">
        <f t="shared" si="47"/>
        <v>-1.2545583606626457E-4</v>
      </c>
      <c r="JD29" s="423">
        <f t="shared" si="48"/>
        <v>-1.7488687856638961E-4</v>
      </c>
      <c r="JE29" s="423">
        <f t="shared" si="49"/>
        <v>-1.5706725291304637E-4</v>
      </c>
      <c r="JF29" s="423">
        <f t="shared" si="50"/>
        <v>-9.5356387827222986E-5</v>
      </c>
      <c r="JG29" s="423">
        <f t="shared" si="51"/>
        <v>-3.6803561151697978E-5</v>
      </c>
      <c r="JH29" s="423">
        <f t="shared" si="52"/>
        <v>-1.1054719805320694E-4</v>
      </c>
      <c r="JI29" s="423">
        <f t="shared" si="53"/>
        <v>-1.060216461129157E-4</v>
      </c>
      <c r="JJ29" s="423">
        <f t="shared" si="54"/>
        <v>-1.0797914283976484E-4</v>
      </c>
      <c r="JK29" s="423">
        <f t="shared" si="55"/>
        <v>-6.9914276891072186E-5</v>
      </c>
      <c r="JL29" s="423">
        <f t="shared" si="56"/>
        <v>-3.660622325991113E-5</v>
      </c>
      <c r="JM29" s="423">
        <f t="shared" si="57"/>
        <v>-4.2733255717545204E-4</v>
      </c>
      <c r="JN29" s="423">
        <f t="shared" si="58"/>
        <v>-1.6322908181347985E-4</v>
      </c>
      <c r="JO29" s="423">
        <f t="shared" si="59"/>
        <v>-2.190261754016412E-4</v>
      </c>
      <c r="JP29" s="423">
        <f t="shared" si="60"/>
        <v>-1.668840553099128E-4</v>
      </c>
      <c r="JQ29" s="423">
        <f t="shared" si="61"/>
        <v>-1.8602146869377436E-4</v>
      </c>
      <c r="JR29" s="423">
        <f t="shared" si="62"/>
        <v>0</v>
      </c>
      <c r="JS29" s="423">
        <f t="shared" si="63"/>
        <v>-4.530945636371578E-4</v>
      </c>
      <c r="JT29" s="423">
        <f t="shared" si="64"/>
        <v>-1.9784620986153394E-4</v>
      </c>
      <c r="JU29" s="423">
        <f t="shared" si="65"/>
        <v>-1.0062661914639374E-4</v>
      </c>
      <c r="JV29" s="423">
        <f t="shared" si="66"/>
        <v>-1.3467272803761767E-4</v>
      </c>
      <c r="JW29" s="423">
        <f t="shared" si="67"/>
        <v>-1.9519876036119151E-4</v>
      </c>
      <c r="JX29" s="423">
        <f t="shared" si="68"/>
        <v>-2.407228404461319E-4</v>
      </c>
      <c r="JY29" s="423">
        <f t="shared" si="69"/>
        <v>-1.8629048596160023E-4</v>
      </c>
      <c r="JZ29" s="423">
        <f t="shared" si="70"/>
        <v>0</v>
      </c>
      <c r="KA29" s="423">
        <f t="shared" si="71"/>
        <v>-1.8130229289891792E-4</v>
      </c>
      <c r="KB29" s="423">
        <f t="shared" si="72"/>
        <v>0</v>
      </c>
      <c r="KC29" s="423">
        <f t="shared" si="73"/>
        <v>-3.3622364320696775E-4</v>
      </c>
      <c r="KD29" s="423">
        <f t="shared" si="74"/>
        <v>-4.1834941015149067E-4</v>
      </c>
      <c r="KE29" s="423">
        <f t="shared" si="75"/>
        <v>-1.4992364312432747E-4</v>
      </c>
      <c r="KF29" s="423">
        <f t="shared" si="76"/>
        <v>-1.9002059200897505E-4</v>
      </c>
      <c r="KG29" s="423">
        <f t="shared" si="77"/>
        <v>-1.8856644465387612E-4</v>
      </c>
      <c r="KH29" s="423">
        <f t="shared" si="78"/>
        <v>-2.0709641748811028E-4</v>
      </c>
      <c r="KI29" s="423">
        <f t="shared" si="79"/>
        <v>-2.3028298091833438E-4</v>
      </c>
      <c r="KJ29" s="423">
        <f t="shared" si="80"/>
        <v>-1.0937700876071339E-4</v>
      </c>
      <c r="KK29" s="423">
        <f t="shared" si="81"/>
        <v>-8.7030509277321444E-5</v>
      </c>
      <c r="KL29" s="423">
        <f t="shared" si="82"/>
        <v>-2.2692083350574658E-5</v>
      </c>
      <c r="KM29" s="423">
        <f t="shared" si="83"/>
        <v>-1.3360742434023387E-4</v>
      </c>
      <c r="KN29" s="423">
        <f t="shared" si="84"/>
        <v>-6.943278590590136E-5</v>
      </c>
      <c r="KO29" s="423">
        <f t="shared" si="85"/>
        <v>-2.781784537488489E-4</v>
      </c>
      <c r="KP29" s="423">
        <f t="shared" si="86"/>
        <v>-1.6218359510129912E-4</v>
      </c>
      <c r="KQ29" s="423">
        <f t="shared" si="87"/>
        <v>-1.2247531412094701E-4</v>
      </c>
      <c r="KR29" s="423">
        <f t="shared" si="88"/>
        <v>-3.0698652025350443E-4</v>
      </c>
      <c r="KS29" s="423">
        <f t="shared" si="89"/>
        <v>-2.1877354749181186E-4</v>
      </c>
      <c r="KT29" s="423">
        <f t="shared" si="90"/>
        <v>-7.2035461894816215E-5</v>
      </c>
      <c r="KU29" s="423">
        <f t="shared" si="91"/>
        <v>-2.3555609920512536E-4</v>
      </c>
      <c r="KV29" s="423">
        <f t="shared" si="92"/>
        <v>-1.042110770190935E-4</v>
      </c>
      <c r="KW29" s="423">
        <f t="shared" si="93"/>
        <v>-1.1311703458952671E-4</v>
      </c>
      <c r="KX29" s="423">
        <f t="shared" si="94"/>
        <v>-2.0423580857637633E-4</v>
      </c>
      <c r="KY29" s="423">
        <f t="shared" si="95"/>
        <v>-2.1011544420372106E-4</v>
      </c>
      <c r="KZ29" s="423">
        <f t="shared" si="96"/>
        <v>-1.6121312390357233E-4</v>
      </c>
      <c r="LA29" s="423">
        <f t="shared" si="97"/>
        <v>-4.4744386233833508E-4</v>
      </c>
      <c r="LB29" s="423">
        <f t="shared" si="98"/>
        <v>-3.102927719186207E-4</v>
      </c>
      <c r="LC29" s="423">
        <f t="shared" si="99"/>
        <v>-2.3371473744972348E-4</v>
      </c>
      <c r="LD29" s="423">
        <f t="shared" si="100"/>
        <v>-2.0951658127666101E-4</v>
      </c>
      <c r="LE29" s="423">
        <f t="shared" si="101"/>
        <v>-3.370930571616347E-4</v>
      </c>
      <c r="LF29" s="423">
        <f t="shared" si="102"/>
        <v>-3.7959501686926341E-4</v>
      </c>
      <c r="LG29" s="423">
        <f t="shared" si="103"/>
        <v>-2.5872511724039373E-4</v>
      </c>
      <c r="LH29" s="423">
        <f t="shared" si="104"/>
        <v>-4.6250996041477971E-4</v>
      </c>
      <c r="LI29" s="423">
        <f t="shared" si="105"/>
        <v>-3.2010342707999091E-4</v>
      </c>
      <c r="LJ29" s="423">
        <f t="shared" si="106"/>
        <v>-1.764078690516395E-4</v>
      </c>
      <c r="LK29" s="423">
        <f t="shared" si="107"/>
        <v>-2.8830914156058345E-4</v>
      </c>
      <c r="LN29" s="424">
        <v>2.2808583626243411E-4</v>
      </c>
      <c r="LO29" s="424">
        <v>3.1457508429110355E-4</v>
      </c>
      <c r="LP29" s="424">
        <v>1.7030011613859672E-4</v>
      </c>
      <c r="LQ29" s="424">
        <v>2.978680282330658E-4</v>
      </c>
      <c r="LR29" s="424">
        <v>1.3799875816447141E-4</v>
      </c>
      <c r="LS29" s="424">
        <v>2.0608888157534936E-4</v>
      </c>
      <c r="LT29" s="424">
        <v>2.4702127268742813E-4</v>
      </c>
      <c r="LU29" s="424">
        <v>3.0204592866530169E-4</v>
      </c>
      <c r="LV29" s="424">
        <v>3.4270953075142416E-4</v>
      </c>
      <c r="LW29" s="424">
        <v>1.485359221312931E-4</v>
      </c>
      <c r="LX29" s="424">
        <v>3.1861089818791693E-4</v>
      </c>
      <c r="LY29" s="424">
        <v>5.9197605233605056E-4</v>
      </c>
      <c r="LZ29" s="424">
        <v>3.0061872472014745E-4</v>
      </c>
      <c r="MA29" s="424">
        <v>3.9781573916904318E-4</v>
      </c>
      <c r="MB29" s="424">
        <v>3.3520849353868982E-4</v>
      </c>
      <c r="MC29" s="424">
        <v>4.9103379896707358E-4</v>
      </c>
      <c r="MD29" s="424">
        <v>5.2642115087658478E-4</v>
      </c>
      <c r="ME29" s="424">
        <v>4.4196129732416029E-4</v>
      </c>
      <c r="MF29" s="424">
        <v>3.5966110016917601E-4</v>
      </c>
      <c r="MG29" s="424">
        <v>1.001205611636393</v>
      </c>
      <c r="MH29" s="424">
        <v>3.2688970207111269E-4</v>
      </c>
      <c r="MI29" s="424">
        <v>2.0847978663927476E-4</v>
      </c>
      <c r="MJ29" s="424">
        <v>3.2014470499801593E-4</v>
      </c>
      <c r="MK29" s="424">
        <v>3.3709012921446146E-4</v>
      </c>
      <c r="ML29" s="424">
        <v>6.4550685354547579E-5</v>
      </c>
      <c r="MM29" s="424">
        <v>3.3490260283589566E-4</v>
      </c>
      <c r="MN29" s="424">
        <v>5.4295610894957227E-4</v>
      </c>
      <c r="MO29" s="424">
        <v>2.928554165021345E-4</v>
      </c>
      <c r="MP29" s="424">
        <v>2.4438925738213017E-4</v>
      </c>
      <c r="MQ29" s="424">
        <v>2.1039781124921472E-4</v>
      </c>
      <c r="MR29" s="424">
        <v>2.7217476116749983E-4</v>
      </c>
      <c r="MS29" s="424">
        <v>2.2016605531315336E-4</v>
      </c>
      <c r="MT29" s="424">
        <v>1.9473293762550982E-4</v>
      </c>
      <c r="MU29" s="424">
        <v>3.4902886719674105E-4</v>
      </c>
      <c r="MV29" s="424">
        <v>3.1597736148781717E-4</v>
      </c>
      <c r="MW29" s="424">
        <v>3.3489485717057586E-4</v>
      </c>
      <c r="MX29" s="424">
        <v>1.9768561222097128E-4</v>
      </c>
      <c r="MY29" s="424">
        <v>1.7613838220648009E-4</v>
      </c>
      <c r="MZ29" s="424">
        <v>2.1891733531296951E-4</v>
      </c>
      <c r="NA29" s="424">
        <v>2.242726422663057E-4</v>
      </c>
      <c r="NB29" s="424">
        <v>2.2229668747812014E-4</v>
      </c>
      <c r="NC29" s="424">
        <v>2.3459829750560777E-4</v>
      </c>
      <c r="ND29" s="424">
        <v>2.5458326797709127E-4</v>
      </c>
      <c r="NE29" s="424">
        <v>2.1256271595071358E-4</v>
      </c>
      <c r="NF29" s="424">
        <v>1.9802248286983985E-4</v>
      </c>
      <c r="NG29" s="424">
        <v>2.9463813093899045E-4</v>
      </c>
      <c r="NH29" s="424">
        <v>3.2447282786058886E-4</v>
      </c>
      <c r="NI29" s="424">
        <v>2.8595450621209031E-4</v>
      </c>
      <c r="NJ29" s="424">
        <v>1.9014984236489433E-4</v>
      </c>
      <c r="NK29" s="424">
        <v>1.4464633070698023E-4</v>
      </c>
      <c r="NL29" s="424">
        <v>2.5002098258301457E-4</v>
      </c>
      <c r="NM29" s="424">
        <v>2.7037578551517087E-4</v>
      </c>
      <c r="NN29" s="424">
        <v>2.3064043375452641E-4</v>
      </c>
      <c r="NO29" s="424">
        <v>1.5621911423604343E-4</v>
      </c>
      <c r="NP29" s="424">
        <v>1.1251072618819995E-4</v>
      </c>
      <c r="NQ29" s="424">
        <v>6.2471492552511863E-4</v>
      </c>
      <c r="NR29" s="424">
        <v>2.8590528230770546E-4</v>
      </c>
      <c r="NS29" s="424">
        <v>3.8011760844917117E-4</v>
      </c>
      <c r="NT29" s="424">
        <v>2.6092724751055019E-4</v>
      </c>
      <c r="NU29" s="424">
        <v>3.1681542236024587E-4</v>
      </c>
      <c r="NV29" s="424">
        <v>1.0506424882714127E-4</v>
      </c>
      <c r="NW29" s="424">
        <v>6.4364060527534613E-4</v>
      </c>
      <c r="NX29" s="424">
        <v>3.226192315155627E-4</v>
      </c>
      <c r="NY29" s="424">
        <v>2.6139392329398067E-4</v>
      </c>
      <c r="NZ29" s="424">
        <v>2.4291088458782342E-4</v>
      </c>
      <c r="OA29" s="424">
        <v>3.7096877414063338E-4</v>
      </c>
      <c r="OB29" s="424">
        <v>3.3731545877046186E-4</v>
      </c>
      <c r="OC29" s="424">
        <v>2.8874761161137781E-4</v>
      </c>
      <c r="OD29" s="424">
        <v>3.6862731925915856E-4</v>
      </c>
      <c r="OE29" s="424">
        <v>2.7499708635539687E-4</v>
      </c>
      <c r="OF29" s="424">
        <v>1.9326730252187482E-4</v>
      </c>
      <c r="OG29" s="424">
        <v>4.8082520900713326E-4</v>
      </c>
      <c r="OH29" s="424">
        <v>5.5222659411411756E-4</v>
      </c>
      <c r="OI29" s="424">
        <v>2.3423113369798289E-4</v>
      </c>
      <c r="OJ29" s="424">
        <v>2.7335532094371174E-4</v>
      </c>
      <c r="OK29" s="424">
        <v>2.7618290354475066E-4</v>
      </c>
      <c r="OL29" s="424">
        <v>3.0246793722842259E-4</v>
      </c>
      <c r="OM29" s="424">
        <v>3.9904252531607998E-4</v>
      </c>
      <c r="ON29" s="424">
        <v>2.0375510803797566E-4</v>
      </c>
      <c r="OO29" s="424">
        <v>2.3742102998891188E-4</v>
      </c>
      <c r="OP29" s="424">
        <v>1.2086054448132871E-4</v>
      </c>
      <c r="OQ29" s="424">
        <v>2.093220118728099E-4</v>
      </c>
      <c r="OR29" s="424">
        <v>1.2566820097077903E-4</v>
      </c>
      <c r="OS29" s="424">
        <v>4.036796582343217E-4</v>
      </c>
      <c r="OT29" s="424">
        <v>3.151644698745151E-4</v>
      </c>
      <c r="OU29" s="424">
        <v>2.2718760147728671E-4</v>
      </c>
      <c r="OV29" s="424">
        <v>4.5635280668627381E-4</v>
      </c>
      <c r="OW29" s="424">
        <v>3.2385461119793237E-4</v>
      </c>
      <c r="OX29" s="424">
        <v>1.5569118470546664E-4</v>
      </c>
      <c r="OY29" s="424">
        <v>3.1944750566755372E-4</v>
      </c>
      <c r="OZ29" s="424">
        <v>2.0412688392940475E-4</v>
      </c>
      <c r="PA29" s="424">
        <v>2.328761240265933E-4</v>
      </c>
      <c r="PB29" s="424">
        <v>2.9023872981296517E-4</v>
      </c>
      <c r="PC29" s="424">
        <v>3.4932560187448059E-4</v>
      </c>
      <c r="PD29" s="424">
        <v>2.524749689285692E-4</v>
      </c>
      <c r="PE29" s="424">
        <v>5.4661932248736204E-4</v>
      </c>
      <c r="PF29" s="424">
        <v>3.8480249404003995E-4</v>
      </c>
      <c r="PG29" s="424">
        <v>3.1179513944775523E-4</v>
      </c>
      <c r="PH29" s="424">
        <v>3.7492424884964592E-4</v>
      </c>
      <c r="PI29" s="424">
        <v>4.6540519897883228E-4</v>
      </c>
      <c r="PJ29" s="424">
        <v>5.0209427396627785E-4</v>
      </c>
      <c r="PK29" s="424">
        <v>3.3836334776315719E-4</v>
      </c>
      <c r="PL29" s="424">
        <v>6.0616008027782802E-4</v>
      </c>
      <c r="PM29" s="424">
        <v>3.9451231325823258E-4</v>
      </c>
      <c r="PN29" s="424">
        <v>2.6025388915701153E-4</v>
      </c>
      <c r="PO29" s="424">
        <v>3.5119112063192729E-4</v>
      </c>
    </row>
    <row r="30" spans="1:431" x14ac:dyDescent="0.25">
      <c r="A30" s="210" t="s">
        <v>131</v>
      </c>
      <c r="B30" s="415">
        <f>'Input Output Table'!D26/B$117</f>
        <v>2.0605633002325388E-5</v>
      </c>
      <c r="C30" s="415">
        <f>'Input Output Table'!E26/C$117</f>
        <v>9.061145710351364E-6</v>
      </c>
      <c r="D30" s="415">
        <f>'Input Output Table'!F26/D$117</f>
        <v>7.7715395524034412E-4</v>
      </c>
      <c r="E30" s="415">
        <f>'Input Output Table'!G26/E$117</f>
        <v>1.540443755486413E-5</v>
      </c>
      <c r="F30" s="415">
        <f>'Input Output Table'!H26/F$117</f>
        <v>3.6283066886749461E-6</v>
      </c>
      <c r="G30" s="415">
        <f>'Input Output Table'!I26/G$117</f>
        <v>3.2890613769185874E-6</v>
      </c>
      <c r="H30" s="415">
        <f>'Input Output Table'!J26/H$117</f>
        <v>9.4038984289316546E-6</v>
      </c>
      <c r="I30" s="415">
        <f>'Input Output Table'!K26/I$117</f>
        <v>1.6494010346779201E-5</v>
      </c>
      <c r="J30" s="415">
        <f>'Input Output Table'!L26/J$117</f>
        <v>1.2378128167787131E-5</v>
      </c>
      <c r="K30" s="415">
        <f>'Input Output Table'!M26/K$117</f>
        <v>2.7219773696520535E-6</v>
      </c>
      <c r="L30" s="415">
        <f>'Input Output Table'!N26/L$117</f>
        <v>1.1277717434737848E-5</v>
      </c>
      <c r="M30" s="415">
        <f>'Input Output Table'!O26/M$117</f>
        <v>9.1896967536825187E-6</v>
      </c>
      <c r="N30" s="415">
        <f>'Input Output Table'!P26/N$117</f>
        <v>1.0423980843028449E-5</v>
      </c>
      <c r="O30" s="415">
        <f>'Input Output Table'!Q26/O$117</f>
        <v>1.1122463519870572E-5</v>
      </c>
      <c r="P30" s="415">
        <f>'Input Output Table'!R26/P$117</f>
        <v>1.0330142002687388E-5</v>
      </c>
      <c r="Q30" s="415">
        <f>'Input Output Table'!S26/Q$117</f>
        <v>1.5869478529851622E-5</v>
      </c>
      <c r="R30" s="415">
        <f>'Input Output Table'!T26/R$117</f>
        <v>4.1739539421810416E-5</v>
      </c>
      <c r="S30" s="415">
        <f>'Input Output Table'!U26/S$117</f>
        <v>6.4966339515602113E-6</v>
      </c>
      <c r="T30" s="415">
        <f>'Input Output Table'!V26/T$117</f>
        <v>2.9501050209567364E-4</v>
      </c>
      <c r="U30" s="415">
        <f>'Input Output Table'!W26/U$117</f>
        <v>5.9897100826622972E-4</v>
      </c>
      <c r="V30" s="415">
        <f>'Input Output Table'!X26/V$117</f>
        <v>8.5168334978058535E-4</v>
      </c>
      <c r="W30" s="415">
        <f>'Input Output Table'!Y26/W$117</f>
        <v>1.035952455710688E-5</v>
      </c>
      <c r="X30" s="415">
        <f>'Input Output Table'!Z26/X$117</f>
        <v>1.6234468543019356E-5</v>
      </c>
      <c r="Y30" s="415">
        <f>'Input Output Table'!AA26/Y$117</f>
        <v>2.0814617388994205E-5</v>
      </c>
      <c r="Z30" s="415">
        <f>'Input Output Table'!AB26/Z$117</f>
        <v>1.8376390237645605E-6</v>
      </c>
      <c r="AA30" s="415">
        <f>'Input Output Table'!AC26/AA$117</f>
        <v>1.0164505492758284E-5</v>
      </c>
      <c r="AB30" s="415">
        <f>'Input Output Table'!AD26/AB$117</f>
        <v>9.5688000507678409E-5</v>
      </c>
      <c r="AC30" s="415">
        <f>'Input Output Table'!AE26/AC$117</f>
        <v>1.3604313822909041E-5</v>
      </c>
      <c r="AD30" s="415">
        <f>'Input Output Table'!AF26/AD$117</f>
        <v>4.7530760552303289E-6</v>
      </c>
      <c r="AE30" s="415">
        <f>'Input Output Table'!AG26/AE$117</f>
        <v>3.4899091353779444E-6</v>
      </c>
      <c r="AF30" s="415">
        <f>'Input Output Table'!AH26/AF$117</f>
        <v>9.0409826473860935E-6</v>
      </c>
      <c r="AG30" s="415">
        <f>'Input Output Table'!AI26/AG$117</f>
        <v>3.7044917849030313E-6</v>
      </c>
      <c r="AH30" s="415">
        <f>'Input Output Table'!AJ26/AH$117</f>
        <v>1.612098681402621E-5</v>
      </c>
      <c r="AI30" s="415">
        <f>'Input Output Table'!AK26/AI$117</f>
        <v>1.287289919675889E-5</v>
      </c>
      <c r="AJ30" s="415">
        <f>'Input Output Table'!AL26/AJ$117</f>
        <v>1.1599200672676227E-5</v>
      </c>
      <c r="AK30" s="415">
        <f>'Input Output Table'!AM26/AK$117</f>
        <v>5.1992583059004013E-6</v>
      </c>
      <c r="AL30" s="415">
        <f>'Input Output Table'!AN26/AL$117</f>
        <v>4.7720753130398336E-6</v>
      </c>
      <c r="AM30" s="415">
        <f>'Input Output Table'!AO26/AM$117</f>
        <v>1.0290443355958796E-5</v>
      </c>
      <c r="AN30" s="415">
        <f>'Input Output Table'!AP26/AN$117</f>
        <v>1.9820974439867755E-5</v>
      </c>
      <c r="AO30" s="415">
        <f>'Input Output Table'!AQ26/AO$117</f>
        <v>8.6471156912622719E-6</v>
      </c>
      <c r="AP30" s="415">
        <f>'Input Output Table'!AR26/AP$117</f>
        <v>1.4231632014622288E-5</v>
      </c>
      <c r="AQ30" s="415">
        <f>'Input Output Table'!AS26/AQ$117</f>
        <v>2.3028155800396019E-5</v>
      </c>
      <c r="AR30" s="415">
        <f>'Input Output Table'!AT26/AR$117</f>
        <v>4.9292018880762915E-5</v>
      </c>
      <c r="AS30" s="415">
        <f>'Input Output Table'!AU26/AS$117</f>
        <v>2.1945412055215457E-5</v>
      </c>
      <c r="AT30" s="415">
        <f>'Input Output Table'!AV26/AT$117</f>
        <v>1.3136175947527696E-3</v>
      </c>
      <c r="AU30" s="415">
        <f>'Input Output Table'!AW26/AU$117</f>
        <v>1.5427042248836726E-5</v>
      </c>
      <c r="AV30" s="415">
        <f>'Input Output Table'!AX26/AV$117</f>
        <v>4.5386568440184925E-3</v>
      </c>
      <c r="AW30" s="415">
        <f>'Input Output Table'!AY26/AW$117</f>
        <v>2.6470568045492879E-4</v>
      </c>
      <c r="AX30" s="415">
        <f>'Input Output Table'!AZ26/AX$117</f>
        <v>1.6360027358070933E-5</v>
      </c>
      <c r="AY30" s="415">
        <f>'Input Output Table'!BA26/AY$117</f>
        <v>8.8256067354458707E-6</v>
      </c>
      <c r="AZ30" s="415">
        <f>'Input Output Table'!BB26/AZ$117</f>
        <v>2.4062736651419983E-5</v>
      </c>
      <c r="BA30" s="415">
        <f>'Input Output Table'!BC26/BA$117</f>
        <v>7.4447882474307515E-6</v>
      </c>
      <c r="BB30" s="415">
        <f>'Input Output Table'!BD26/BB$117</f>
        <v>7.2248608153210322E-6</v>
      </c>
      <c r="BC30" s="415">
        <f>'Input Output Table'!BE26/BC$117</f>
        <v>3.647695892288273E-6</v>
      </c>
      <c r="BD30" s="415">
        <f>'Input Output Table'!BF26/BD$117</f>
        <v>2.7443684695363399E-4</v>
      </c>
      <c r="BE30" s="415">
        <f>'Input Output Table'!BG26/BE$117</f>
        <v>1.3670777568159162E-5</v>
      </c>
      <c r="BF30" s="415">
        <f>'Input Output Table'!BH26/BF$117</f>
        <v>1.0550068552339051E-5</v>
      </c>
      <c r="BG30" s="415">
        <f>'Input Output Table'!BI26/BG$117</f>
        <v>5.9608505559092754E-5</v>
      </c>
      <c r="BH30" s="415">
        <f>'Input Output Table'!BJ26/BH$117</f>
        <v>2.8417185275610604E-3</v>
      </c>
      <c r="BI30" s="415">
        <f>'Input Output Table'!BK26/BI$117</f>
        <v>1.7740803432764619E-4</v>
      </c>
      <c r="BJ30" s="415">
        <f>'Input Output Table'!BL26/BJ$117</f>
        <v>0</v>
      </c>
      <c r="BK30" s="415">
        <f>'Input Output Table'!BM26/BK$117</f>
        <v>2.6235170438519852E-4</v>
      </c>
      <c r="BL30" s="415">
        <f>'Input Output Table'!BN26/BL$117</f>
        <v>1.3356288925481618E-4</v>
      </c>
      <c r="BM30" s="415">
        <f>'Input Output Table'!BO26/BM$117</f>
        <v>2.9219855566604399E-6</v>
      </c>
      <c r="BN30" s="415">
        <f>'Input Output Table'!BP26/BN$117</f>
        <v>5.8123405940715144E-5</v>
      </c>
      <c r="BO30" s="415">
        <f>'Input Output Table'!BQ26/BO$117</f>
        <v>4.7434282369587444E-6</v>
      </c>
      <c r="BP30" s="415">
        <f>'Input Output Table'!BR26/BP$117</f>
        <v>9.8001342810422287E-5</v>
      </c>
      <c r="BQ30" s="415">
        <f>'Input Output Table'!BS26/BQ$117</f>
        <v>7.0317749409289088E-4</v>
      </c>
      <c r="BR30" s="415">
        <f>'Input Output Table'!BT26/BR$117</f>
        <v>0</v>
      </c>
      <c r="BS30" s="415">
        <f>'Input Output Table'!BU26/BS$117</f>
        <v>7.9933123188102731E-4</v>
      </c>
      <c r="BT30" s="415">
        <f>'Input Output Table'!BV26/BT$117</f>
        <v>0</v>
      </c>
      <c r="BU30" s="415">
        <f>'Input Output Table'!BW26/BU$117</f>
        <v>1.1395800809260084E-5</v>
      </c>
      <c r="BV30" s="415">
        <f>'Input Output Table'!BX26/BV$117</f>
        <v>4.7852037908221876E-4</v>
      </c>
      <c r="BW30" s="415">
        <f>'Input Output Table'!BY26/BW$117</f>
        <v>1.9300959970726858E-4</v>
      </c>
      <c r="BX30" s="415">
        <f>'Input Output Table'!BZ26/BX$117</f>
        <v>3.6304079041218879E-5</v>
      </c>
      <c r="BY30" s="415">
        <f>'Input Output Table'!CA26/BY$117</f>
        <v>1.2545451758262031E-4</v>
      </c>
      <c r="BZ30" s="415">
        <f>'Input Output Table'!CB26/BZ$117</f>
        <v>3.9460207970910687E-6</v>
      </c>
      <c r="CA30" s="415">
        <f>'Input Output Table'!CC26/CA$117</f>
        <v>4.0690374602765786E-6</v>
      </c>
      <c r="CB30" s="415">
        <f>'Input Output Table'!CD26/CB$117</f>
        <v>5.5754809533878336E-5</v>
      </c>
      <c r="CC30" s="415">
        <f>'Input Output Table'!CE26/CC$117</f>
        <v>1.6402919915684453E-5</v>
      </c>
      <c r="CD30" s="415">
        <f>'Input Output Table'!CF26/CD$117</f>
        <v>4.4239927355863941E-7</v>
      </c>
      <c r="CE30" s="415">
        <f>'Input Output Table'!CG26/CE$117</f>
        <v>3.5164799158179083E-5</v>
      </c>
      <c r="CF30" s="415">
        <f>'Input Output Table'!CH26/CF$117</f>
        <v>4.7483257336885233E-5</v>
      </c>
      <c r="CG30" s="415">
        <f>'Input Output Table'!CI26/CG$117</f>
        <v>1.1831568895249687E-4</v>
      </c>
      <c r="CH30" s="415">
        <f>'Input Output Table'!CJ26/CH$117</f>
        <v>3.5658217620979553E-6</v>
      </c>
      <c r="CI30" s="415">
        <f>'Input Output Table'!CK26/CI$117</f>
        <v>5.0714870850692892E-4</v>
      </c>
      <c r="CJ30" s="415">
        <f>'Input Output Table'!CL26/CJ$117</f>
        <v>2.316831573076969E-4</v>
      </c>
      <c r="CK30" s="415">
        <f>'Input Output Table'!CM26/CK$117</f>
        <v>1.8193602012362415E-4</v>
      </c>
      <c r="CL30" s="415">
        <f>'Input Output Table'!CN26/CL$117</f>
        <v>3.3977176239050603E-4</v>
      </c>
      <c r="CM30" s="415">
        <f>'Input Output Table'!CO26/CM$117</f>
        <v>4.5575274535066192E-5</v>
      </c>
      <c r="CN30" s="415">
        <f>'Input Output Table'!CP26/CN$117</f>
        <v>2.0723238622672146E-4</v>
      </c>
      <c r="CO30" s="415">
        <f>'Input Output Table'!CQ26/CO$117</f>
        <v>6.3417945712751606E-5</v>
      </c>
      <c r="CP30" s="415">
        <f>'Input Output Table'!CR26/CP$117</f>
        <v>5.3261962487951187E-4</v>
      </c>
      <c r="CQ30" s="415">
        <f>'Input Output Table'!CS26/CQ$117</f>
        <v>3.8503011792427898E-4</v>
      </c>
      <c r="CR30" s="415">
        <f>'Input Output Table'!CT26/CR$117</f>
        <v>8.854047908727303E-5</v>
      </c>
      <c r="CS30" s="415">
        <f>'Input Output Table'!CU26/CS$117</f>
        <v>4.6279739544677302E-4</v>
      </c>
      <c r="CT30" s="415">
        <f>'Input Output Table'!CV26/CT$117</f>
        <v>2.3006875299690804E-4</v>
      </c>
      <c r="CU30" s="415">
        <f>'Input Output Table'!CW26/CU$117</f>
        <v>1.1034338740750142E-5</v>
      </c>
      <c r="CV30" s="415">
        <f>'Input Output Table'!CX26/CV$117</f>
        <v>4.1133882683921501E-4</v>
      </c>
      <c r="CW30" s="415">
        <f>'Input Output Table'!CY26/CW$117</f>
        <v>1.4786806552902524E-4</v>
      </c>
      <c r="CX30" s="415">
        <f>'Input Output Table'!CZ26/CX$117</f>
        <v>4.774542236290011E-4</v>
      </c>
      <c r="CY30" s="415">
        <f>'Input Output Table'!DA26/CY$117</f>
        <v>3.2352024276313397E-4</v>
      </c>
      <c r="CZ30" s="415">
        <f>'Input Output Table'!DB26/CZ$117</f>
        <v>4.291202327366397E-4</v>
      </c>
      <c r="DA30" s="415">
        <f>'Input Output Table'!DC26/DA$117</f>
        <v>2.2488370459355214E-4</v>
      </c>
      <c r="DB30" s="415">
        <f>'Input Output Table'!DD26/DB$117</f>
        <v>5.7654238941825614E-6</v>
      </c>
      <c r="DC30" s="415">
        <f>'Input Output Table'!DE26/DC$117</f>
        <v>4.9059441473709743E-4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J30" s="423">
        <f t="shared" si="2"/>
        <v>-2.0605633002325388E-5</v>
      </c>
      <c r="HK30" s="423">
        <f t="shared" si="3"/>
        <v>-9.061145710351364E-6</v>
      </c>
      <c r="HL30" s="423">
        <f t="shared" si="4"/>
        <v>-7.7715395524034412E-4</v>
      </c>
      <c r="HM30" s="423">
        <f t="shared" si="5"/>
        <v>-1.540443755486413E-5</v>
      </c>
      <c r="HN30" s="423">
        <f t="shared" si="6"/>
        <v>-3.6283066886749461E-6</v>
      </c>
      <c r="HO30" s="423">
        <f t="shared" si="7"/>
        <v>-3.2890613769185874E-6</v>
      </c>
      <c r="HP30" s="423">
        <f t="shared" si="8"/>
        <v>-9.4038984289316546E-6</v>
      </c>
      <c r="HQ30" s="423">
        <f t="shared" si="9"/>
        <v>-1.6494010346779201E-5</v>
      </c>
      <c r="HR30" s="423">
        <f t="shared" si="10"/>
        <v>-1.2378128167787131E-5</v>
      </c>
      <c r="HS30" s="423">
        <f t="shared" si="11"/>
        <v>-2.7219773696520535E-6</v>
      </c>
      <c r="HT30" s="423">
        <f t="shared" si="12"/>
        <v>-1.1277717434737848E-5</v>
      </c>
      <c r="HU30" s="423">
        <f t="shared" si="13"/>
        <v>-9.1896967536825187E-6</v>
      </c>
      <c r="HV30" s="423">
        <f t="shared" si="14"/>
        <v>-1.0423980843028449E-5</v>
      </c>
      <c r="HW30" s="423">
        <f t="shared" si="15"/>
        <v>-1.1122463519870572E-5</v>
      </c>
      <c r="HX30" s="423">
        <f t="shared" si="16"/>
        <v>-1.0330142002687388E-5</v>
      </c>
      <c r="HY30" s="423">
        <f t="shared" si="17"/>
        <v>-1.5869478529851622E-5</v>
      </c>
      <c r="HZ30" s="423">
        <f t="shared" si="18"/>
        <v>-4.1739539421810416E-5</v>
      </c>
      <c r="IA30" s="423">
        <f t="shared" si="19"/>
        <v>-6.4966339515602113E-6</v>
      </c>
      <c r="IB30" s="423">
        <f t="shared" si="20"/>
        <v>-2.9501050209567364E-4</v>
      </c>
      <c r="IC30" s="423">
        <f t="shared" si="21"/>
        <v>-5.9897100826622972E-4</v>
      </c>
      <c r="ID30" s="423">
        <f t="shared" si="22"/>
        <v>0.99914831665021941</v>
      </c>
      <c r="IE30" s="423">
        <f t="shared" si="23"/>
        <v>-1.035952455710688E-5</v>
      </c>
      <c r="IF30" s="423">
        <f t="shared" si="24"/>
        <v>-1.6234468543019356E-5</v>
      </c>
      <c r="IG30" s="423">
        <f t="shared" si="25"/>
        <v>-2.0814617388994205E-5</v>
      </c>
      <c r="IH30" s="423">
        <f t="shared" si="26"/>
        <v>-1.8376390237645605E-6</v>
      </c>
      <c r="II30" s="423">
        <f t="shared" si="27"/>
        <v>-1.0164505492758284E-5</v>
      </c>
      <c r="IJ30" s="423">
        <f t="shared" si="28"/>
        <v>-9.5688000507678409E-5</v>
      </c>
      <c r="IK30" s="423">
        <f t="shared" si="29"/>
        <v>-1.3604313822909041E-5</v>
      </c>
      <c r="IL30" s="423">
        <f t="shared" si="30"/>
        <v>-4.7530760552303289E-6</v>
      </c>
      <c r="IM30" s="423">
        <f t="shared" si="31"/>
        <v>-3.4899091353779444E-6</v>
      </c>
      <c r="IN30" s="423">
        <f t="shared" si="32"/>
        <v>-9.0409826473860935E-6</v>
      </c>
      <c r="IO30" s="423">
        <f t="shared" si="33"/>
        <v>-3.7044917849030313E-6</v>
      </c>
      <c r="IP30" s="423">
        <f t="shared" si="34"/>
        <v>-1.612098681402621E-5</v>
      </c>
      <c r="IQ30" s="423">
        <f t="shared" si="35"/>
        <v>-1.287289919675889E-5</v>
      </c>
      <c r="IR30" s="423">
        <f t="shared" si="36"/>
        <v>-1.1599200672676227E-5</v>
      </c>
      <c r="IS30" s="423">
        <f t="shared" si="37"/>
        <v>-5.1992583059004013E-6</v>
      </c>
      <c r="IT30" s="423">
        <f t="shared" si="38"/>
        <v>-4.7720753130398336E-6</v>
      </c>
      <c r="IU30" s="423">
        <f t="shared" si="39"/>
        <v>-1.0290443355958796E-5</v>
      </c>
      <c r="IV30" s="423">
        <f t="shared" si="40"/>
        <v>-1.9820974439867755E-5</v>
      </c>
      <c r="IW30" s="423">
        <f t="shared" si="41"/>
        <v>-8.6471156912622719E-6</v>
      </c>
      <c r="IX30" s="423">
        <f t="shared" si="42"/>
        <v>-1.4231632014622288E-5</v>
      </c>
      <c r="IY30" s="423">
        <f t="shared" si="43"/>
        <v>-2.3028155800396019E-5</v>
      </c>
      <c r="IZ30" s="423">
        <f t="shared" si="44"/>
        <v>-4.9292018880762915E-5</v>
      </c>
      <c r="JA30" s="423">
        <f t="shared" si="45"/>
        <v>-2.1945412055215457E-5</v>
      </c>
      <c r="JB30" s="423">
        <f t="shared" si="46"/>
        <v>-1.3136175947527696E-3</v>
      </c>
      <c r="JC30" s="423">
        <f t="shared" si="47"/>
        <v>-1.5427042248836726E-5</v>
      </c>
      <c r="JD30" s="423">
        <f t="shared" si="48"/>
        <v>-4.5386568440184925E-3</v>
      </c>
      <c r="JE30" s="423">
        <f t="shared" si="49"/>
        <v>-2.6470568045492879E-4</v>
      </c>
      <c r="JF30" s="423">
        <f t="shared" si="50"/>
        <v>-1.6360027358070933E-5</v>
      </c>
      <c r="JG30" s="423">
        <f t="shared" si="51"/>
        <v>-8.8256067354458707E-6</v>
      </c>
      <c r="JH30" s="423">
        <f t="shared" si="52"/>
        <v>-2.4062736651419983E-5</v>
      </c>
      <c r="JI30" s="423">
        <f t="shared" si="53"/>
        <v>-7.4447882474307515E-6</v>
      </c>
      <c r="JJ30" s="423">
        <f t="shared" si="54"/>
        <v>-7.2248608153210322E-6</v>
      </c>
      <c r="JK30" s="423">
        <f t="shared" si="55"/>
        <v>-3.647695892288273E-6</v>
      </c>
      <c r="JL30" s="423">
        <f t="shared" si="56"/>
        <v>-2.7443684695363399E-4</v>
      </c>
      <c r="JM30" s="423">
        <f t="shared" si="57"/>
        <v>-1.3670777568159162E-5</v>
      </c>
      <c r="JN30" s="423">
        <f t="shared" si="58"/>
        <v>-1.0550068552339051E-5</v>
      </c>
      <c r="JO30" s="423">
        <f t="shared" si="59"/>
        <v>-5.9608505559092754E-5</v>
      </c>
      <c r="JP30" s="423">
        <f t="shared" si="60"/>
        <v>-2.8417185275610604E-3</v>
      </c>
      <c r="JQ30" s="423">
        <f t="shared" si="61"/>
        <v>-1.7740803432764619E-4</v>
      </c>
      <c r="JR30" s="423">
        <f t="shared" si="62"/>
        <v>0</v>
      </c>
      <c r="JS30" s="423">
        <f t="shared" si="63"/>
        <v>-2.6235170438519852E-4</v>
      </c>
      <c r="JT30" s="423">
        <f t="shared" si="64"/>
        <v>-1.3356288925481618E-4</v>
      </c>
      <c r="JU30" s="423">
        <f t="shared" si="65"/>
        <v>-2.9219855566604399E-6</v>
      </c>
      <c r="JV30" s="423">
        <f t="shared" si="66"/>
        <v>-5.8123405940715144E-5</v>
      </c>
      <c r="JW30" s="423">
        <f t="shared" si="67"/>
        <v>-4.7434282369587444E-6</v>
      </c>
      <c r="JX30" s="423">
        <f t="shared" si="68"/>
        <v>-9.8001342810422287E-5</v>
      </c>
      <c r="JY30" s="423">
        <f t="shared" si="69"/>
        <v>-7.0317749409289088E-4</v>
      </c>
      <c r="JZ30" s="423">
        <f t="shared" si="70"/>
        <v>0</v>
      </c>
      <c r="KA30" s="423">
        <f t="shared" si="71"/>
        <v>-7.9933123188102731E-4</v>
      </c>
      <c r="KB30" s="423">
        <f t="shared" si="72"/>
        <v>0</v>
      </c>
      <c r="KC30" s="423">
        <f t="shared" si="73"/>
        <v>-1.1395800809260084E-5</v>
      </c>
      <c r="KD30" s="423">
        <f t="shared" si="74"/>
        <v>-4.7852037908221876E-4</v>
      </c>
      <c r="KE30" s="423">
        <f t="shared" si="75"/>
        <v>-1.9300959970726858E-4</v>
      </c>
      <c r="KF30" s="423">
        <f t="shared" si="76"/>
        <v>-3.6304079041218879E-5</v>
      </c>
      <c r="KG30" s="423">
        <f t="shared" si="77"/>
        <v>-1.2545451758262031E-4</v>
      </c>
      <c r="KH30" s="423">
        <f t="shared" si="78"/>
        <v>-3.9460207970910687E-6</v>
      </c>
      <c r="KI30" s="423">
        <f t="shared" si="79"/>
        <v>-4.0690374602765786E-6</v>
      </c>
      <c r="KJ30" s="423">
        <f t="shared" si="80"/>
        <v>-5.5754809533878336E-5</v>
      </c>
      <c r="KK30" s="423">
        <f t="shared" si="81"/>
        <v>-1.6402919915684453E-5</v>
      </c>
      <c r="KL30" s="423">
        <f t="shared" si="82"/>
        <v>-4.4239927355863941E-7</v>
      </c>
      <c r="KM30" s="423">
        <f t="shared" si="83"/>
        <v>-3.5164799158179083E-5</v>
      </c>
      <c r="KN30" s="423">
        <f t="shared" si="84"/>
        <v>-4.7483257336885233E-5</v>
      </c>
      <c r="KO30" s="423">
        <f t="shared" si="85"/>
        <v>-1.1831568895249687E-4</v>
      </c>
      <c r="KP30" s="423">
        <f t="shared" si="86"/>
        <v>-3.5658217620979553E-6</v>
      </c>
      <c r="KQ30" s="423">
        <f t="shared" si="87"/>
        <v>-5.0714870850692892E-4</v>
      </c>
      <c r="KR30" s="423">
        <f t="shared" si="88"/>
        <v>-2.316831573076969E-4</v>
      </c>
      <c r="KS30" s="423">
        <f t="shared" si="89"/>
        <v>-1.8193602012362415E-4</v>
      </c>
      <c r="KT30" s="423">
        <f t="shared" si="90"/>
        <v>-3.3977176239050603E-4</v>
      </c>
      <c r="KU30" s="423">
        <f t="shared" si="91"/>
        <v>-4.5575274535066192E-5</v>
      </c>
      <c r="KV30" s="423">
        <f t="shared" si="92"/>
        <v>-2.0723238622672146E-4</v>
      </c>
      <c r="KW30" s="423">
        <f t="shared" si="93"/>
        <v>-6.3417945712751606E-5</v>
      </c>
      <c r="KX30" s="423">
        <f t="shared" si="94"/>
        <v>-5.3261962487951187E-4</v>
      </c>
      <c r="KY30" s="423">
        <f t="shared" si="95"/>
        <v>-3.8503011792427898E-4</v>
      </c>
      <c r="KZ30" s="423">
        <f t="shared" si="96"/>
        <v>-8.854047908727303E-5</v>
      </c>
      <c r="LA30" s="423">
        <f t="shared" si="97"/>
        <v>-4.6279739544677302E-4</v>
      </c>
      <c r="LB30" s="423">
        <f t="shared" si="98"/>
        <v>-2.3006875299690804E-4</v>
      </c>
      <c r="LC30" s="423">
        <f t="shared" si="99"/>
        <v>-1.1034338740750142E-5</v>
      </c>
      <c r="LD30" s="423">
        <f t="shared" si="100"/>
        <v>-4.1133882683921501E-4</v>
      </c>
      <c r="LE30" s="423">
        <f t="shared" si="101"/>
        <v>-1.4786806552902524E-4</v>
      </c>
      <c r="LF30" s="423">
        <f t="shared" si="102"/>
        <v>-4.774542236290011E-4</v>
      </c>
      <c r="LG30" s="423">
        <f t="shared" si="103"/>
        <v>-3.2352024276313397E-4</v>
      </c>
      <c r="LH30" s="423">
        <f t="shared" si="104"/>
        <v>-4.291202327366397E-4</v>
      </c>
      <c r="LI30" s="423">
        <f t="shared" si="105"/>
        <v>-2.2488370459355214E-4</v>
      </c>
      <c r="LJ30" s="423">
        <f t="shared" si="106"/>
        <v>-5.7654238941825614E-6</v>
      </c>
      <c r="LK30" s="423">
        <f t="shared" si="107"/>
        <v>-4.9059441473709743E-4</v>
      </c>
      <c r="LN30" s="424">
        <v>1.8549581689621816E-4</v>
      </c>
      <c r="LO30" s="424">
        <v>3.1329351616273243E-4</v>
      </c>
      <c r="LP30" s="424">
        <v>8.6526638500696485E-4</v>
      </c>
      <c r="LQ30" s="424">
        <v>1.0722750907127925E-4</v>
      </c>
      <c r="LR30" s="424">
        <v>4.1438424747097437E-5</v>
      </c>
      <c r="LS30" s="424">
        <v>6.7238261023109251E-5</v>
      </c>
      <c r="LT30" s="424">
        <v>7.0363834483076881E-5</v>
      </c>
      <c r="LU30" s="424">
        <v>1.6520238749292854E-4</v>
      </c>
      <c r="LV30" s="424">
        <v>1.5936673411309259E-4</v>
      </c>
      <c r="LW30" s="424">
        <v>4.8418893429837222E-5</v>
      </c>
      <c r="LX30" s="424">
        <v>1.8762410555164401E-4</v>
      </c>
      <c r="LY30" s="424">
        <v>1.4878724963561914E-4</v>
      </c>
      <c r="LZ30" s="424">
        <v>1.141505647866464E-4</v>
      </c>
      <c r="MA30" s="424">
        <v>1.2223854011220511E-4</v>
      </c>
      <c r="MB30" s="424">
        <v>1.2688076018360281E-4</v>
      </c>
      <c r="MC30" s="424">
        <v>1.3535489895648907E-4</v>
      </c>
      <c r="MD30" s="424">
        <v>2.2001287976871505E-4</v>
      </c>
      <c r="ME30" s="424">
        <v>9.9627262094731023E-5</v>
      </c>
      <c r="MF30" s="424">
        <v>3.7958061902648938E-4</v>
      </c>
      <c r="MG30" s="424">
        <v>7.0830329774761939E-4</v>
      </c>
      <c r="MH30" s="424">
        <v>1.0009269216314169</v>
      </c>
      <c r="MI30" s="424">
        <v>1.2200478515399733E-4</v>
      </c>
      <c r="MJ30" s="424">
        <v>9.8795610668568086E-5</v>
      </c>
      <c r="MK30" s="424">
        <v>1.1180399734097208E-4</v>
      </c>
      <c r="ML30" s="424">
        <v>2.1925864508005914E-5</v>
      </c>
      <c r="MM30" s="424">
        <v>9.4167753197607265E-5</v>
      </c>
      <c r="MN30" s="424">
        <v>2.3065393969880758E-4</v>
      </c>
      <c r="MO30" s="424">
        <v>9.5166680738340226E-5</v>
      </c>
      <c r="MP30" s="424">
        <v>1.0431519111847052E-4</v>
      </c>
      <c r="MQ30" s="424">
        <v>1.5708575798221107E-4</v>
      </c>
      <c r="MR30" s="424">
        <v>9.9606557225243467E-5</v>
      </c>
      <c r="MS30" s="424">
        <v>6.66418329315611E-5</v>
      </c>
      <c r="MT30" s="424">
        <v>1.0843167462389442E-4</v>
      </c>
      <c r="MU30" s="424">
        <v>1.1289383986924807E-4</v>
      </c>
      <c r="MV30" s="424">
        <v>9.936573145346157E-5</v>
      </c>
      <c r="MW30" s="424">
        <v>9.9903060394051382E-5</v>
      </c>
      <c r="MX30" s="424">
        <v>6.1132492456628763E-5</v>
      </c>
      <c r="MY30" s="424">
        <v>9.614379790208657E-5</v>
      </c>
      <c r="MZ30" s="424">
        <v>1.4064998879559013E-4</v>
      </c>
      <c r="NA30" s="424">
        <v>1.0080621710099466E-4</v>
      </c>
      <c r="NB30" s="424">
        <v>1.0641778548557633E-4</v>
      </c>
      <c r="NC30" s="424">
        <v>1.3007771714446578E-4</v>
      </c>
      <c r="ND30" s="424">
        <v>3.6840335008210854E-4</v>
      </c>
      <c r="NE30" s="424">
        <v>1.172863709261194E-4</v>
      </c>
      <c r="NF30" s="424">
        <v>1.4222765258306877E-3</v>
      </c>
      <c r="NG30" s="424">
        <v>2.9559774809301102E-4</v>
      </c>
      <c r="NH30" s="424">
        <v>4.9618408985668983E-3</v>
      </c>
      <c r="NI30" s="424">
        <v>3.822644335954466E-4</v>
      </c>
      <c r="NJ30" s="424">
        <v>9.2196309575974335E-5</v>
      </c>
      <c r="NK30" s="424">
        <v>1.3579829557611053E-4</v>
      </c>
      <c r="NL30" s="424">
        <v>1.9868409940900286E-4</v>
      </c>
      <c r="NM30" s="424">
        <v>7.8442938576865363E-5</v>
      </c>
      <c r="NN30" s="424">
        <v>6.2583987939455687E-5</v>
      </c>
      <c r="NO30" s="424">
        <v>6.6789449077938925E-5</v>
      </c>
      <c r="NP30" s="424">
        <v>3.6701838997013208E-4</v>
      </c>
      <c r="NQ30" s="424">
        <v>1.4801582702739157E-4</v>
      </c>
      <c r="NR30" s="424">
        <v>1.0323381118850721E-4</v>
      </c>
      <c r="NS30" s="424">
        <v>1.910008250074577E-4</v>
      </c>
      <c r="NT30" s="424">
        <v>3.0552583486099963E-3</v>
      </c>
      <c r="NU30" s="424">
        <v>2.9723288996228212E-4</v>
      </c>
      <c r="NV30" s="424">
        <v>1.0493082409442809E-4</v>
      </c>
      <c r="NW30" s="424">
        <v>4.4119369254914373E-4</v>
      </c>
      <c r="NX30" s="424">
        <v>3.2390939435643552E-4</v>
      </c>
      <c r="NY30" s="424">
        <v>1.1599217910301925E-4</v>
      </c>
      <c r="NZ30" s="424">
        <v>1.6520808757164036E-4</v>
      </c>
      <c r="OA30" s="424">
        <v>1.2113944525353122E-4</v>
      </c>
      <c r="OB30" s="424">
        <v>2.0705035177950951E-4</v>
      </c>
      <c r="OC30" s="424">
        <v>7.9132528460554763E-4</v>
      </c>
      <c r="OD30" s="424">
        <v>1.3326878433929092E-4</v>
      </c>
      <c r="OE30" s="424">
        <v>8.854307434014503E-4</v>
      </c>
      <c r="OF30" s="424">
        <v>7.8040933132172895E-5</v>
      </c>
      <c r="OG30" s="424">
        <v>1.9503061861564841E-4</v>
      </c>
      <c r="OH30" s="424">
        <v>6.1412453444219413E-4</v>
      </c>
      <c r="OI30" s="424">
        <v>2.7767424320349971E-4</v>
      </c>
      <c r="OJ30" s="424">
        <v>1.2932899133973741E-4</v>
      </c>
      <c r="OK30" s="424">
        <v>2.2942402934142387E-4</v>
      </c>
      <c r="OL30" s="424">
        <v>8.6591387113127779E-5</v>
      </c>
      <c r="OM30" s="424">
        <v>1.1971513684635319E-4</v>
      </c>
      <c r="ON30" s="424">
        <v>1.3080349918730467E-4</v>
      </c>
      <c r="OO30" s="424">
        <v>1.2099375915921665E-4</v>
      </c>
      <c r="OP30" s="424">
        <v>3.5286186124415766E-5</v>
      </c>
      <c r="OQ30" s="424">
        <v>1.0911827625922775E-4</v>
      </c>
      <c r="OR30" s="424">
        <v>9.4580530962606746E-5</v>
      </c>
      <c r="OS30" s="424">
        <v>2.2270360756238816E-4</v>
      </c>
      <c r="OT30" s="424">
        <v>1.2941957320263613E-4</v>
      </c>
      <c r="OU30" s="424">
        <v>6.2390377827956577E-4</v>
      </c>
      <c r="OV30" s="424">
        <v>3.5750123202458615E-4</v>
      </c>
      <c r="OW30" s="424">
        <v>2.8742318862249434E-4</v>
      </c>
      <c r="OX30" s="424">
        <v>4.5600116732363649E-4</v>
      </c>
      <c r="OY30" s="424">
        <v>2.0696312762452366E-4</v>
      </c>
      <c r="OZ30" s="424">
        <v>3.0699801062715899E-4</v>
      </c>
      <c r="PA30" s="424">
        <v>1.5956239087711201E-4</v>
      </c>
      <c r="PB30" s="424">
        <v>6.6138138894616255E-4</v>
      </c>
      <c r="PC30" s="424">
        <v>5.3923023340006037E-4</v>
      </c>
      <c r="PD30" s="424">
        <v>1.6495021991712395E-4</v>
      </c>
      <c r="PE30" s="424">
        <v>5.5852290040388718E-4</v>
      </c>
      <c r="PF30" s="424">
        <v>3.1390640674202588E-4</v>
      </c>
      <c r="PG30" s="424">
        <v>7.6257302821549383E-5</v>
      </c>
      <c r="PH30" s="424">
        <v>6.8239309600115483E-4</v>
      </c>
      <c r="PI30" s="424">
        <v>2.6665814371650275E-4</v>
      </c>
      <c r="PJ30" s="424">
        <v>6.0092059264691864E-4</v>
      </c>
      <c r="PK30" s="424">
        <v>4.0426727680549957E-4</v>
      </c>
      <c r="PL30" s="424">
        <v>5.7990038129602226E-4</v>
      </c>
      <c r="PM30" s="424">
        <v>2.9849086553193535E-4</v>
      </c>
      <c r="PN30" s="424">
        <v>1.0920125233243735E-4</v>
      </c>
      <c r="PO30" s="424">
        <v>5.5187513599515487E-4</v>
      </c>
    </row>
    <row r="31" spans="1:431" x14ac:dyDescent="0.25">
      <c r="A31" s="210" t="s">
        <v>132</v>
      </c>
      <c r="B31" s="415">
        <f>'Input Output Table'!D27/B$117</f>
        <v>1.0797922213784969E-3</v>
      </c>
      <c r="C31" s="415">
        <f>'Input Output Table'!E27/C$117</f>
        <v>3.5413278230343168E-3</v>
      </c>
      <c r="D31" s="415">
        <f>'Input Output Table'!F27/D$117</f>
        <v>1.9912251892813308E-4</v>
      </c>
      <c r="E31" s="415">
        <f>'Input Output Table'!G27/E$117</f>
        <v>8.2996330747401054E-3</v>
      </c>
      <c r="F31" s="415">
        <f>'Input Output Table'!H27/F$117</f>
        <v>2.294092163803558E-4</v>
      </c>
      <c r="G31" s="415">
        <f>'Input Output Table'!I27/G$117</f>
        <v>6.6288541382821756E-4</v>
      </c>
      <c r="H31" s="415">
        <f>'Input Output Table'!J27/H$117</f>
        <v>3.2095489611637233E-4</v>
      </c>
      <c r="I31" s="415">
        <f>'Input Output Table'!K27/I$117</f>
        <v>1.0178418913341762E-3</v>
      </c>
      <c r="J31" s="415">
        <f>'Input Output Table'!L27/J$117</f>
        <v>2.3025458800703477E-4</v>
      </c>
      <c r="K31" s="415">
        <f>'Input Output Table'!M27/K$117</f>
        <v>4.4148275333799696E-5</v>
      </c>
      <c r="L31" s="415">
        <f>'Input Output Table'!N27/L$117</f>
        <v>1.1660315640857218E-3</v>
      </c>
      <c r="M31" s="415">
        <f>'Input Output Table'!O27/M$117</f>
        <v>6.2112038397612495E-4</v>
      </c>
      <c r="N31" s="415">
        <f>'Input Output Table'!P27/N$117</f>
        <v>4.1591120923925421E-4</v>
      </c>
      <c r="O31" s="415">
        <f>'Input Output Table'!Q27/O$117</f>
        <v>6.2295991934304632E-4</v>
      </c>
      <c r="P31" s="415">
        <f>'Input Output Table'!R27/P$117</f>
        <v>5.8080412830197557E-4</v>
      </c>
      <c r="Q31" s="415">
        <f>'Input Output Table'!S27/Q$117</f>
        <v>2.6044648271268652E-3</v>
      </c>
      <c r="R31" s="415">
        <f>'Input Output Table'!T27/R$117</f>
        <v>3.5539052469669087E-3</v>
      </c>
      <c r="S31" s="415">
        <f>'Input Output Table'!U27/S$117</f>
        <v>9.0037502398093001E-4</v>
      </c>
      <c r="T31" s="415">
        <f>'Input Output Table'!V27/T$117</f>
        <v>2.4945694192220137E-4</v>
      </c>
      <c r="U31" s="415">
        <f>'Input Output Table'!W27/U$117</f>
        <v>1.0720783853805647E-4</v>
      </c>
      <c r="V31" s="415">
        <f>'Input Output Table'!X27/V$117</f>
        <v>1.469670194311457E-4</v>
      </c>
      <c r="W31" s="415">
        <f>'Input Output Table'!Y27/W$117</f>
        <v>0.13110730602588988</v>
      </c>
      <c r="X31" s="415">
        <f>'Input Output Table'!Z27/X$117</f>
        <v>1.6161675645805351E-3</v>
      </c>
      <c r="Y31" s="415">
        <f>'Input Output Table'!AA27/Y$117</f>
        <v>6.4818219487583874E-4</v>
      </c>
      <c r="Z31" s="415">
        <f>'Input Output Table'!AB27/Z$117</f>
        <v>1.7918925903676179E-5</v>
      </c>
      <c r="AA31" s="415">
        <f>'Input Output Table'!AC27/AA$117</f>
        <v>1.7773127597069953E-3</v>
      </c>
      <c r="AB31" s="415">
        <f>'Input Output Table'!AD27/AB$117</f>
        <v>2.4379697721066634E-4</v>
      </c>
      <c r="AC31" s="415">
        <f>'Input Output Table'!AE27/AC$117</f>
        <v>1.8534746499834542E-4</v>
      </c>
      <c r="AD31" s="415">
        <f>'Input Output Table'!AF27/AD$117</f>
        <v>3.0396917140430683E-4</v>
      </c>
      <c r="AE31" s="415">
        <f>'Input Output Table'!AG27/AE$117</f>
        <v>1.3263204241030255E-3</v>
      </c>
      <c r="AF31" s="415">
        <f>'Input Output Table'!AH27/AF$117</f>
        <v>1.2099602561100266E-4</v>
      </c>
      <c r="AG31" s="415">
        <f>'Input Output Table'!AI27/AG$117</f>
        <v>1.7615840870458381E-4</v>
      </c>
      <c r="AH31" s="415">
        <f>'Input Output Table'!AJ27/AH$117</f>
        <v>1.0927066462626694E-3</v>
      </c>
      <c r="AI31" s="415">
        <f>'Input Output Table'!AK27/AI$117</f>
        <v>7.7784864994540487E-3</v>
      </c>
      <c r="AJ31" s="415">
        <f>'Input Output Table'!AL27/AJ$117</f>
        <v>2.0927690612229359E-4</v>
      </c>
      <c r="AK31" s="415">
        <f>'Input Output Table'!AM27/AK$117</f>
        <v>3.9152141639446013E-4</v>
      </c>
      <c r="AL31" s="415">
        <f>'Input Output Table'!AN27/AL$117</f>
        <v>4.2468047704750705E-4</v>
      </c>
      <c r="AM31" s="415">
        <f>'Input Output Table'!AO27/AM$117</f>
        <v>2.616689664344995E-3</v>
      </c>
      <c r="AN31" s="415">
        <f>'Input Output Table'!AP27/AN$117</f>
        <v>3.1132167642544768E-3</v>
      </c>
      <c r="AO31" s="415">
        <f>'Input Output Table'!AQ27/AO$117</f>
        <v>7.6534531208461939E-4</v>
      </c>
      <c r="AP31" s="415">
        <f>'Input Output Table'!AR27/AP$117</f>
        <v>1.6393153540069224E-3</v>
      </c>
      <c r="AQ31" s="415">
        <f>'Input Output Table'!AS27/AQ$117</f>
        <v>1.1326809097216542E-3</v>
      </c>
      <c r="AR31" s="415">
        <f>'Input Output Table'!AT27/AR$117</f>
        <v>3.1717816423518269E-3</v>
      </c>
      <c r="AS31" s="415">
        <f>'Input Output Table'!AU27/AS$117</f>
        <v>1.6950482889874292E-2</v>
      </c>
      <c r="AT31" s="415">
        <f>'Input Output Table'!AV27/AT$117</f>
        <v>5.4370892960214163E-4</v>
      </c>
      <c r="AU31" s="415">
        <f>'Input Output Table'!AW27/AU$117</f>
        <v>4.1858068421792564E-4</v>
      </c>
      <c r="AV31" s="415">
        <f>'Input Output Table'!AX27/AV$117</f>
        <v>9.0321019662582686E-2</v>
      </c>
      <c r="AW31" s="415">
        <f>'Input Output Table'!AY27/AW$117</f>
        <v>5.3543279590803679E-3</v>
      </c>
      <c r="AX31" s="415">
        <f>'Input Output Table'!AZ27/AX$117</f>
        <v>1.4743923602121029E-2</v>
      </c>
      <c r="AY31" s="415">
        <f>'Input Output Table'!BA27/AY$117</f>
        <v>3.7082869055208087E-4</v>
      </c>
      <c r="AZ31" s="415">
        <f>'Input Output Table'!BB27/AZ$117</f>
        <v>8.585404913591157E-4</v>
      </c>
      <c r="BA31" s="415">
        <f>'Input Output Table'!BC27/BA$117</f>
        <v>1.7894813873992215E-4</v>
      </c>
      <c r="BB31" s="415">
        <f>'Input Output Table'!BD27/BB$117</f>
        <v>3.867975409261222E-5</v>
      </c>
      <c r="BC31" s="415">
        <f>'Input Output Table'!BE27/BC$117</f>
        <v>5.9320901449042671E-5</v>
      </c>
      <c r="BD31" s="415">
        <f>'Input Output Table'!BF27/BD$117</f>
        <v>2.188777331825788E-4</v>
      </c>
      <c r="BE31" s="415">
        <f>'Input Output Table'!BG27/BE$117</f>
        <v>3.2510379534863253E-4</v>
      </c>
      <c r="BF31" s="415">
        <f>'Input Output Table'!BH27/BF$117</f>
        <v>5.2594350010989462E-5</v>
      </c>
      <c r="BG31" s="415">
        <f>'Input Output Table'!BI27/BG$117</f>
        <v>1.2304897745720958E-2</v>
      </c>
      <c r="BH31" s="415">
        <f>'Input Output Table'!BJ27/BH$117</f>
        <v>3.8421777009786738E-4</v>
      </c>
      <c r="BI31" s="415">
        <f>'Input Output Table'!BK27/BI$117</f>
        <v>5.7587720698826347E-4</v>
      </c>
      <c r="BJ31" s="415">
        <f>'Input Output Table'!BL27/BJ$117</f>
        <v>0</v>
      </c>
      <c r="BK31" s="415">
        <f>'Input Output Table'!BM27/BK$117</f>
        <v>6.2393407025115985E-4</v>
      </c>
      <c r="BL31" s="415">
        <f>'Input Output Table'!BN27/BL$117</f>
        <v>6.582163561891787E-5</v>
      </c>
      <c r="BM31" s="415">
        <f>'Input Output Table'!BO27/BM$117</f>
        <v>1.4329420980300906E-4</v>
      </c>
      <c r="BN31" s="415">
        <f>'Input Output Table'!BP27/BN$117</f>
        <v>1.9977633197714234E-5</v>
      </c>
      <c r="BO31" s="415">
        <f>'Input Output Table'!BQ27/BO$117</f>
        <v>3.0412088270600346E-4</v>
      </c>
      <c r="BP31" s="415">
        <f>'Input Output Table'!BR27/BP$117</f>
        <v>2.8081172170282311E-4</v>
      </c>
      <c r="BQ31" s="415">
        <f>'Input Output Table'!BS27/BQ$117</f>
        <v>8.0617026884368444E-4</v>
      </c>
      <c r="BR31" s="415">
        <f>'Input Output Table'!BT27/BR$117</f>
        <v>0</v>
      </c>
      <c r="BS31" s="415">
        <f>'Input Output Table'!BU27/BS$117</f>
        <v>9.3852448097801332E-4</v>
      </c>
      <c r="BT31" s="415">
        <f>'Input Output Table'!BV27/BT$117</f>
        <v>0</v>
      </c>
      <c r="BU31" s="415">
        <f>'Input Output Table'!BW27/BU$117</f>
        <v>2.9915761954299859E-4</v>
      </c>
      <c r="BV31" s="415">
        <f>'Input Output Table'!BX27/BV$117</f>
        <v>6.1357346736412403E-4</v>
      </c>
      <c r="BW31" s="415">
        <f>'Input Output Table'!BY27/BW$117</f>
        <v>3.187968078211568E-4</v>
      </c>
      <c r="BX31" s="415">
        <f>'Input Output Table'!BZ27/BX$117</f>
        <v>1.5531951597746457E-4</v>
      </c>
      <c r="BY31" s="415">
        <f>'Input Output Table'!CA27/BY$117</f>
        <v>1.6098271103660806E-4</v>
      </c>
      <c r="BZ31" s="415">
        <f>'Input Output Table'!CB27/BZ$117</f>
        <v>6.443806917993295E-5</v>
      </c>
      <c r="CA31" s="415">
        <f>'Input Output Table'!CC27/CA$117</f>
        <v>5.1892064170077625E-4</v>
      </c>
      <c r="CB31" s="415">
        <f>'Input Output Table'!CD27/CB$117</f>
        <v>3.2779673589432843E-4</v>
      </c>
      <c r="CC31" s="415">
        <f>'Input Output Table'!CE27/CC$117</f>
        <v>3.1480105169660473E-5</v>
      </c>
      <c r="CD31" s="415">
        <f>'Input Output Table'!CF27/CD$117</f>
        <v>1.9144376564752622E-4</v>
      </c>
      <c r="CE31" s="415">
        <f>'Input Output Table'!CG27/CE$117</f>
        <v>5.2088973397209455E-4</v>
      </c>
      <c r="CF31" s="415">
        <f>'Input Output Table'!CH27/CF$117</f>
        <v>1.6628805240314807E-4</v>
      </c>
      <c r="CG31" s="415">
        <f>'Input Output Table'!CI27/CG$117</f>
        <v>1.2362725825987734E-4</v>
      </c>
      <c r="CH31" s="415">
        <f>'Input Output Table'!CJ27/CH$117</f>
        <v>7.712237943693204E-5</v>
      </c>
      <c r="CI31" s="415">
        <f>'Input Output Table'!CK27/CI$117</f>
        <v>4.8072160476614838E-4</v>
      </c>
      <c r="CJ31" s="415">
        <f>'Input Output Table'!CL27/CJ$117</f>
        <v>5.0898098078215571E-4</v>
      </c>
      <c r="CK31" s="415">
        <f>'Input Output Table'!CM27/CK$117</f>
        <v>1.6477542241778427E-4</v>
      </c>
      <c r="CL31" s="415">
        <f>'Input Output Table'!CN27/CL$117</f>
        <v>6.3229483158847309E-5</v>
      </c>
      <c r="CM31" s="415">
        <f>'Input Output Table'!CO27/CM$117</f>
        <v>4.3214662969416693E-4</v>
      </c>
      <c r="CN31" s="415">
        <f>'Input Output Table'!CP27/CN$117</f>
        <v>4.3829023933105306E-4</v>
      </c>
      <c r="CO31" s="415">
        <f>'Input Output Table'!CQ27/CO$117</f>
        <v>1.5734650926809983E-4</v>
      </c>
      <c r="CP31" s="415">
        <f>'Input Output Table'!CR27/CP$117</f>
        <v>4.7481535386142207E-5</v>
      </c>
      <c r="CQ31" s="415">
        <f>'Input Output Table'!CS27/CQ$117</f>
        <v>3.9717007580595196E-3</v>
      </c>
      <c r="CR31" s="415">
        <f>'Input Output Table'!CT27/CR$117</f>
        <v>3.9609096786078515E-4</v>
      </c>
      <c r="CS31" s="415">
        <f>'Input Output Table'!CU27/CS$117</f>
        <v>2.2408512237182665E-4</v>
      </c>
      <c r="CT31" s="415">
        <f>'Input Output Table'!CV27/CT$117</f>
        <v>1.0440039976361681E-3</v>
      </c>
      <c r="CU31" s="415">
        <f>'Input Output Table'!CW27/CU$117</f>
        <v>4.0611635671704966E-5</v>
      </c>
      <c r="CV31" s="415">
        <f>'Input Output Table'!CX27/CV$117</f>
        <v>4.3444703721740599E-4</v>
      </c>
      <c r="CW31" s="415">
        <f>'Input Output Table'!CY27/CW$117</f>
        <v>3.4710722944840384E-4</v>
      </c>
      <c r="CX31" s="415">
        <f>'Input Output Table'!CZ27/CX$117</f>
        <v>6.6127296693615394E-4</v>
      </c>
      <c r="CY31" s="415">
        <f>'Input Output Table'!DA27/CY$117</f>
        <v>1.1492138358014168E-3</v>
      </c>
      <c r="CZ31" s="415">
        <f>'Input Output Table'!DB27/CZ$117</f>
        <v>5.5655476319652682E-4</v>
      </c>
      <c r="DA31" s="415">
        <f>'Input Output Table'!DC27/DA$117</f>
        <v>8.2759754353042478E-4</v>
      </c>
      <c r="DB31" s="415">
        <f>'Input Output Table'!DD27/DB$117</f>
        <v>5.1378277187460927E-5</v>
      </c>
      <c r="DC31" s="415">
        <f>'Input Output Table'!DE27/DC$117</f>
        <v>1.1594571559852921E-4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J31" s="423">
        <f t="shared" si="2"/>
        <v>-1.0797922213784969E-3</v>
      </c>
      <c r="HK31" s="423">
        <f t="shared" si="3"/>
        <v>-3.5413278230343168E-3</v>
      </c>
      <c r="HL31" s="423">
        <f t="shared" si="4"/>
        <v>-1.9912251892813308E-4</v>
      </c>
      <c r="HM31" s="423">
        <f t="shared" si="5"/>
        <v>-8.2996330747401054E-3</v>
      </c>
      <c r="HN31" s="423">
        <f t="shared" si="6"/>
        <v>-2.294092163803558E-4</v>
      </c>
      <c r="HO31" s="423">
        <f t="shared" si="7"/>
        <v>-6.6288541382821756E-4</v>
      </c>
      <c r="HP31" s="423">
        <f t="shared" si="8"/>
        <v>-3.2095489611637233E-4</v>
      </c>
      <c r="HQ31" s="423">
        <f t="shared" si="9"/>
        <v>-1.0178418913341762E-3</v>
      </c>
      <c r="HR31" s="423">
        <f t="shared" si="10"/>
        <v>-2.3025458800703477E-4</v>
      </c>
      <c r="HS31" s="423">
        <f t="shared" si="11"/>
        <v>-4.4148275333799696E-5</v>
      </c>
      <c r="HT31" s="423">
        <f t="shared" si="12"/>
        <v>-1.1660315640857218E-3</v>
      </c>
      <c r="HU31" s="423">
        <f t="shared" si="13"/>
        <v>-6.2112038397612495E-4</v>
      </c>
      <c r="HV31" s="423">
        <f t="shared" si="14"/>
        <v>-4.1591120923925421E-4</v>
      </c>
      <c r="HW31" s="423">
        <f t="shared" si="15"/>
        <v>-6.2295991934304632E-4</v>
      </c>
      <c r="HX31" s="423">
        <f t="shared" si="16"/>
        <v>-5.8080412830197557E-4</v>
      </c>
      <c r="HY31" s="423">
        <f t="shared" si="17"/>
        <v>-2.6044648271268652E-3</v>
      </c>
      <c r="HZ31" s="423">
        <f t="shared" si="18"/>
        <v>-3.5539052469669087E-3</v>
      </c>
      <c r="IA31" s="423">
        <f t="shared" si="19"/>
        <v>-9.0037502398093001E-4</v>
      </c>
      <c r="IB31" s="423">
        <f t="shared" si="20"/>
        <v>-2.4945694192220137E-4</v>
      </c>
      <c r="IC31" s="423">
        <f t="shared" si="21"/>
        <v>-1.0720783853805647E-4</v>
      </c>
      <c r="ID31" s="423">
        <f t="shared" si="22"/>
        <v>-1.469670194311457E-4</v>
      </c>
      <c r="IE31" s="423">
        <f t="shared" si="23"/>
        <v>0.86889269397411018</v>
      </c>
      <c r="IF31" s="423">
        <f t="shared" si="24"/>
        <v>-1.6161675645805351E-3</v>
      </c>
      <c r="IG31" s="423">
        <f t="shared" si="25"/>
        <v>-6.4818219487583874E-4</v>
      </c>
      <c r="IH31" s="423">
        <f t="shared" si="26"/>
        <v>-1.7918925903676179E-5</v>
      </c>
      <c r="II31" s="423">
        <f t="shared" si="27"/>
        <v>-1.7773127597069953E-3</v>
      </c>
      <c r="IJ31" s="423">
        <f t="shared" si="28"/>
        <v>-2.4379697721066634E-4</v>
      </c>
      <c r="IK31" s="423">
        <f t="shared" si="29"/>
        <v>-1.8534746499834542E-4</v>
      </c>
      <c r="IL31" s="423">
        <f t="shared" si="30"/>
        <v>-3.0396917140430683E-4</v>
      </c>
      <c r="IM31" s="423">
        <f t="shared" si="31"/>
        <v>-1.3263204241030255E-3</v>
      </c>
      <c r="IN31" s="423">
        <f t="shared" si="32"/>
        <v>-1.2099602561100266E-4</v>
      </c>
      <c r="IO31" s="423">
        <f t="shared" si="33"/>
        <v>-1.7615840870458381E-4</v>
      </c>
      <c r="IP31" s="423">
        <f t="shared" si="34"/>
        <v>-1.0927066462626694E-3</v>
      </c>
      <c r="IQ31" s="423">
        <f t="shared" si="35"/>
        <v>-7.7784864994540487E-3</v>
      </c>
      <c r="IR31" s="423">
        <f t="shared" si="36"/>
        <v>-2.0927690612229359E-4</v>
      </c>
      <c r="IS31" s="423">
        <f t="shared" si="37"/>
        <v>-3.9152141639446013E-4</v>
      </c>
      <c r="IT31" s="423">
        <f t="shared" si="38"/>
        <v>-4.2468047704750705E-4</v>
      </c>
      <c r="IU31" s="423">
        <f t="shared" si="39"/>
        <v>-2.616689664344995E-3</v>
      </c>
      <c r="IV31" s="423">
        <f t="shared" si="40"/>
        <v>-3.1132167642544768E-3</v>
      </c>
      <c r="IW31" s="423">
        <f t="shared" si="41"/>
        <v>-7.6534531208461939E-4</v>
      </c>
      <c r="IX31" s="423">
        <f t="shared" si="42"/>
        <v>-1.6393153540069224E-3</v>
      </c>
      <c r="IY31" s="423">
        <f t="shared" si="43"/>
        <v>-1.1326809097216542E-3</v>
      </c>
      <c r="IZ31" s="423">
        <f t="shared" si="44"/>
        <v>-3.1717816423518269E-3</v>
      </c>
      <c r="JA31" s="423">
        <f t="shared" si="45"/>
        <v>-1.6950482889874292E-2</v>
      </c>
      <c r="JB31" s="423">
        <f t="shared" si="46"/>
        <v>-5.4370892960214163E-4</v>
      </c>
      <c r="JC31" s="423">
        <f t="shared" si="47"/>
        <v>-4.1858068421792564E-4</v>
      </c>
      <c r="JD31" s="423">
        <f t="shared" si="48"/>
        <v>-9.0321019662582686E-2</v>
      </c>
      <c r="JE31" s="423">
        <f t="shared" si="49"/>
        <v>-5.3543279590803679E-3</v>
      </c>
      <c r="JF31" s="423">
        <f t="shared" si="50"/>
        <v>-1.4743923602121029E-2</v>
      </c>
      <c r="JG31" s="423">
        <f t="shared" si="51"/>
        <v>-3.7082869055208087E-4</v>
      </c>
      <c r="JH31" s="423">
        <f t="shared" si="52"/>
        <v>-8.585404913591157E-4</v>
      </c>
      <c r="JI31" s="423">
        <f t="shared" si="53"/>
        <v>-1.7894813873992215E-4</v>
      </c>
      <c r="JJ31" s="423">
        <f t="shared" si="54"/>
        <v>-3.867975409261222E-5</v>
      </c>
      <c r="JK31" s="423">
        <f t="shared" si="55"/>
        <v>-5.9320901449042671E-5</v>
      </c>
      <c r="JL31" s="423">
        <f t="shared" si="56"/>
        <v>-2.188777331825788E-4</v>
      </c>
      <c r="JM31" s="423">
        <f t="shared" si="57"/>
        <v>-3.2510379534863253E-4</v>
      </c>
      <c r="JN31" s="423">
        <f t="shared" si="58"/>
        <v>-5.2594350010989462E-5</v>
      </c>
      <c r="JO31" s="423">
        <f t="shared" si="59"/>
        <v>-1.2304897745720958E-2</v>
      </c>
      <c r="JP31" s="423">
        <f t="shared" si="60"/>
        <v>-3.8421777009786738E-4</v>
      </c>
      <c r="JQ31" s="423">
        <f t="shared" si="61"/>
        <v>-5.7587720698826347E-4</v>
      </c>
      <c r="JR31" s="423">
        <f t="shared" si="62"/>
        <v>0</v>
      </c>
      <c r="JS31" s="423">
        <f t="shared" si="63"/>
        <v>-6.2393407025115985E-4</v>
      </c>
      <c r="JT31" s="423">
        <f t="shared" si="64"/>
        <v>-6.582163561891787E-5</v>
      </c>
      <c r="JU31" s="423">
        <f t="shared" si="65"/>
        <v>-1.4329420980300906E-4</v>
      </c>
      <c r="JV31" s="423">
        <f t="shared" si="66"/>
        <v>-1.9977633197714234E-5</v>
      </c>
      <c r="JW31" s="423">
        <f t="shared" si="67"/>
        <v>-3.0412088270600346E-4</v>
      </c>
      <c r="JX31" s="423">
        <f t="shared" si="68"/>
        <v>-2.8081172170282311E-4</v>
      </c>
      <c r="JY31" s="423">
        <f t="shared" si="69"/>
        <v>-8.0617026884368444E-4</v>
      </c>
      <c r="JZ31" s="423">
        <f t="shared" si="70"/>
        <v>0</v>
      </c>
      <c r="KA31" s="423">
        <f t="shared" si="71"/>
        <v>-9.3852448097801332E-4</v>
      </c>
      <c r="KB31" s="423">
        <f t="shared" si="72"/>
        <v>0</v>
      </c>
      <c r="KC31" s="423">
        <f t="shared" si="73"/>
        <v>-2.9915761954299859E-4</v>
      </c>
      <c r="KD31" s="423">
        <f t="shared" si="74"/>
        <v>-6.1357346736412403E-4</v>
      </c>
      <c r="KE31" s="423">
        <f t="shared" si="75"/>
        <v>-3.187968078211568E-4</v>
      </c>
      <c r="KF31" s="423">
        <f t="shared" si="76"/>
        <v>-1.5531951597746457E-4</v>
      </c>
      <c r="KG31" s="423">
        <f t="shared" si="77"/>
        <v>-1.6098271103660806E-4</v>
      </c>
      <c r="KH31" s="423">
        <f t="shared" si="78"/>
        <v>-6.443806917993295E-5</v>
      </c>
      <c r="KI31" s="423">
        <f t="shared" si="79"/>
        <v>-5.1892064170077625E-4</v>
      </c>
      <c r="KJ31" s="423">
        <f t="shared" si="80"/>
        <v>-3.2779673589432843E-4</v>
      </c>
      <c r="KK31" s="423">
        <f t="shared" si="81"/>
        <v>-3.1480105169660473E-5</v>
      </c>
      <c r="KL31" s="423">
        <f t="shared" si="82"/>
        <v>-1.9144376564752622E-4</v>
      </c>
      <c r="KM31" s="423">
        <f t="shared" si="83"/>
        <v>-5.2088973397209455E-4</v>
      </c>
      <c r="KN31" s="423">
        <f t="shared" si="84"/>
        <v>-1.6628805240314807E-4</v>
      </c>
      <c r="KO31" s="423">
        <f t="shared" si="85"/>
        <v>-1.2362725825987734E-4</v>
      </c>
      <c r="KP31" s="423">
        <f t="shared" si="86"/>
        <v>-7.712237943693204E-5</v>
      </c>
      <c r="KQ31" s="423">
        <f t="shared" si="87"/>
        <v>-4.8072160476614838E-4</v>
      </c>
      <c r="KR31" s="423">
        <f t="shared" si="88"/>
        <v>-5.0898098078215571E-4</v>
      </c>
      <c r="KS31" s="423">
        <f t="shared" si="89"/>
        <v>-1.6477542241778427E-4</v>
      </c>
      <c r="KT31" s="423">
        <f t="shared" si="90"/>
        <v>-6.3229483158847309E-5</v>
      </c>
      <c r="KU31" s="423">
        <f t="shared" si="91"/>
        <v>-4.3214662969416693E-4</v>
      </c>
      <c r="KV31" s="423">
        <f t="shared" si="92"/>
        <v>-4.3829023933105306E-4</v>
      </c>
      <c r="KW31" s="423">
        <f t="shared" si="93"/>
        <v>-1.5734650926809983E-4</v>
      </c>
      <c r="KX31" s="423">
        <f t="shared" si="94"/>
        <v>-4.7481535386142207E-5</v>
      </c>
      <c r="KY31" s="423">
        <f t="shared" si="95"/>
        <v>-3.9717007580595196E-3</v>
      </c>
      <c r="KZ31" s="423">
        <f t="shared" si="96"/>
        <v>-3.9609096786078515E-4</v>
      </c>
      <c r="LA31" s="423">
        <f t="shared" si="97"/>
        <v>-2.2408512237182665E-4</v>
      </c>
      <c r="LB31" s="423">
        <f t="shared" si="98"/>
        <v>-1.0440039976361681E-3</v>
      </c>
      <c r="LC31" s="423">
        <f t="shared" si="99"/>
        <v>-4.0611635671704966E-5</v>
      </c>
      <c r="LD31" s="423">
        <f t="shared" si="100"/>
        <v>-4.3444703721740599E-4</v>
      </c>
      <c r="LE31" s="423">
        <f t="shared" si="101"/>
        <v>-3.4710722944840384E-4</v>
      </c>
      <c r="LF31" s="423">
        <f t="shared" si="102"/>
        <v>-6.6127296693615394E-4</v>
      </c>
      <c r="LG31" s="423">
        <f t="shared" si="103"/>
        <v>-1.1492138358014168E-3</v>
      </c>
      <c r="LH31" s="423">
        <f t="shared" si="104"/>
        <v>-5.5655476319652682E-4</v>
      </c>
      <c r="LI31" s="423">
        <f t="shared" si="105"/>
        <v>-8.2759754353042478E-4</v>
      </c>
      <c r="LJ31" s="423">
        <f t="shared" si="106"/>
        <v>-5.1378277187460927E-5</v>
      </c>
      <c r="LK31" s="423">
        <f t="shared" si="107"/>
        <v>-1.1594571559852921E-4</v>
      </c>
      <c r="LN31" s="424">
        <v>2.5539179650132609E-3</v>
      </c>
      <c r="LO31" s="424">
        <v>7.7200143559198898E-3</v>
      </c>
      <c r="LP31" s="424">
        <v>2.0013751100038295E-3</v>
      </c>
      <c r="LQ31" s="424">
        <v>1.0982906253699362E-2</v>
      </c>
      <c r="LR31" s="424">
        <v>1.1349665433167103E-3</v>
      </c>
      <c r="LS31" s="424">
        <v>1.5898416562212573E-3</v>
      </c>
      <c r="LT31" s="424">
        <v>1.7661820133141294E-3</v>
      </c>
      <c r="LU31" s="424">
        <v>2.7946953353764608E-3</v>
      </c>
      <c r="LV31" s="424">
        <v>1.3400143976729961E-3</v>
      </c>
      <c r="LW31" s="424">
        <v>4.2752545781484907E-4</v>
      </c>
      <c r="LX31" s="424">
        <v>3.128006747482277E-3</v>
      </c>
      <c r="LY31" s="424">
        <v>2.2014343337554113E-3</v>
      </c>
      <c r="LZ31" s="424">
        <v>1.5421226352200106E-3</v>
      </c>
      <c r="MA31" s="424">
        <v>1.9012638150449493E-3</v>
      </c>
      <c r="MB31" s="424">
        <v>1.9432782777221221E-3</v>
      </c>
      <c r="MC31" s="424">
        <v>4.2108633064428863E-3</v>
      </c>
      <c r="MD31" s="424">
        <v>5.8202271482399922E-3</v>
      </c>
      <c r="ME31" s="424">
        <v>1.9601956333060596E-3</v>
      </c>
      <c r="MF31" s="424">
        <v>9.037255850139524E-4</v>
      </c>
      <c r="MG31" s="424">
        <v>8.2911474848703422E-4</v>
      </c>
      <c r="MH31" s="424">
        <v>1.0406109577710586E-3</v>
      </c>
      <c r="MI31" s="424">
        <v>1.1524484923436304</v>
      </c>
      <c r="MJ31" s="424">
        <v>2.7781983965179955E-3</v>
      </c>
      <c r="MK31" s="424">
        <v>1.9198361892560729E-3</v>
      </c>
      <c r="ML31" s="424">
        <v>3.5117307815053312E-4</v>
      </c>
      <c r="MM31" s="424">
        <v>2.9337428946769142E-3</v>
      </c>
      <c r="MN31" s="424">
        <v>1.4206179578715413E-3</v>
      </c>
      <c r="MO31" s="424">
        <v>9.8627309558869817E-4</v>
      </c>
      <c r="MP31" s="424">
        <v>1.2822835708353327E-3</v>
      </c>
      <c r="MQ31" s="424">
        <v>2.3444397860562186E-3</v>
      </c>
      <c r="MR31" s="424">
        <v>1.0665071524109337E-3</v>
      </c>
      <c r="MS31" s="424">
        <v>6.4498945927628682E-4</v>
      </c>
      <c r="MT31" s="424">
        <v>2.0772827315561075E-3</v>
      </c>
      <c r="MU31" s="424">
        <v>1.1098762332652536E-2</v>
      </c>
      <c r="MV31" s="424">
        <v>1.1891974611607089E-3</v>
      </c>
      <c r="MW31" s="424">
        <v>1.4422824998413591E-3</v>
      </c>
      <c r="MX31" s="424">
        <v>1.0610014677765352E-3</v>
      </c>
      <c r="MY31" s="424">
        <v>5.011499003701003E-3</v>
      </c>
      <c r="MZ31" s="424">
        <v>4.5175296536499937E-3</v>
      </c>
      <c r="NA31" s="424">
        <v>1.9004493582835608E-3</v>
      </c>
      <c r="NB31" s="424">
        <v>2.9021491898300034E-3</v>
      </c>
      <c r="NC31" s="424">
        <v>2.5771095431425281E-3</v>
      </c>
      <c r="ND31" s="424">
        <v>5.7918719816156409E-3</v>
      </c>
      <c r="NE31" s="424">
        <v>2.1285860287004525E-2</v>
      </c>
      <c r="NF31" s="424">
        <v>1.5431196068368693E-3</v>
      </c>
      <c r="NG31" s="424">
        <v>2.6345857792374823E-3</v>
      </c>
      <c r="NH31" s="424">
        <v>0.11191004112370166</v>
      </c>
      <c r="NI31" s="424">
        <v>7.6641036532733428E-3</v>
      </c>
      <c r="NJ31" s="424">
        <v>1.8772577890117728E-2</v>
      </c>
      <c r="NK31" s="424">
        <v>1.6833060121557147E-3</v>
      </c>
      <c r="NL31" s="424">
        <v>2.3952968649470149E-3</v>
      </c>
      <c r="NM31" s="424">
        <v>1.4869147670009703E-3</v>
      </c>
      <c r="NN31" s="424">
        <v>1.063306828059231E-3</v>
      </c>
      <c r="NO31" s="424">
        <v>1.5524485325311534E-3</v>
      </c>
      <c r="NP31" s="424">
        <v>7.9156959477739725E-4</v>
      </c>
      <c r="NQ31" s="424">
        <v>1.5727691998928376E-3</v>
      </c>
      <c r="NR31" s="424">
        <v>1.1439642739302278E-3</v>
      </c>
      <c r="NS31" s="424">
        <v>1.8947032097771044E-2</v>
      </c>
      <c r="NT31" s="424">
        <v>1.1233579573633949E-3</v>
      </c>
      <c r="NU31" s="424">
        <v>2.3892223207453646E-3</v>
      </c>
      <c r="NV31" s="424">
        <v>5.9133740348712982E-4</v>
      </c>
      <c r="NW31" s="424">
        <v>1.7669055029770782E-3</v>
      </c>
      <c r="NX31" s="424">
        <v>8.3819674391300643E-4</v>
      </c>
      <c r="NY31" s="424">
        <v>1.8830726613226407E-3</v>
      </c>
      <c r="NZ31" s="424">
        <v>8.8510215687543075E-4</v>
      </c>
      <c r="OA31" s="424">
        <v>1.6819624739179446E-3</v>
      </c>
      <c r="OB31" s="424">
        <v>1.028251722090322E-3</v>
      </c>
      <c r="OC31" s="424">
        <v>1.7549294264615301E-3</v>
      </c>
      <c r="OD31" s="424">
        <v>3.2462856894390525E-3</v>
      </c>
      <c r="OE31" s="424">
        <v>1.8784529298951508E-3</v>
      </c>
      <c r="OF31" s="424">
        <v>1.6167997843003767E-3</v>
      </c>
      <c r="OG31" s="424">
        <v>1.1862822184232624E-3</v>
      </c>
      <c r="OH31" s="424">
        <v>1.440922983142001E-3</v>
      </c>
      <c r="OI31" s="424">
        <v>1.2651610549480428E-3</v>
      </c>
      <c r="OJ31" s="424">
        <v>6.9701662816129713E-4</v>
      </c>
      <c r="OK31" s="424">
        <v>7.0462220494234187E-4</v>
      </c>
      <c r="OL31" s="424">
        <v>6.6476012865704555E-4</v>
      </c>
      <c r="OM31" s="424">
        <v>1.9040497044767214E-3</v>
      </c>
      <c r="ON31" s="424">
        <v>8.5392259587322469E-4</v>
      </c>
      <c r="OO31" s="424">
        <v>3.5693066743141691E-3</v>
      </c>
      <c r="OP31" s="424">
        <v>1.1795741696847221E-3</v>
      </c>
      <c r="OQ31" s="424">
        <v>1.2874026995289402E-3</v>
      </c>
      <c r="OR31" s="424">
        <v>5.6134277118475358E-4</v>
      </c>
      <c r="OS31" s="424">
        <v>8.1221338355984708E-4</v>
      </c>
      <c r="OT31" s="424">
        <v>8.1569821075995149E-4</v>
      </c>
      <c r="OU31" s="424">
        <v>1.1726407489363543E-3</v>
      </c>
      <c r="OV31" s="424">
        <v>1.4091537075452307E-3</v>
      </c>
      <c r="OW31" s="424">
        <v>7.9195069304331298E-4</v>
      </c>
      <c r="OX31" s="424">
        <v>6.4866012136665264E-4</v>
      </c>
      <c r="OY31" s="424">
        <v>1.0101639348937259E-3</v>
      </c>
      <c r="OZ31" s="424">
        <v>1.0616323539945802E-3</v>
      </c>
      <c r="PA31" s="424">
        <v>9.3319581073298492E-4</v>
      </c>
      <c r="PB31" s="424">
        <v>6.2091725823139397E-4</v>
      </c>
      <c r="PC31" s="424">
        <v>5.9778756271416222E-3</v>
      </c>
      <c r="PD31" s="424">
        <v>9.3182238317946267E-4</v>
      </c>
      <c r="PE31" s="424">
        <v>1.7343923714821176E-3</v>
      </c>
      <c r="PF31" s="424">
        <v>2.0666574236982579E-3</v>
      </c>
      <c r="PG31" s="424">
        <v>5.5639740411081429E-4</v>
      </c>
      <c r="PH31" s="424">
        <v>1.5798376718606118E-3</v>
      </c>
      <c r="PI31" s="424">
        <v>1.3330206029182634E-3</v>
      </c>
      <c r="PJ31" s="424">
        <v>2.1461956452111753E-3</v>
      </c>
      <c r="PK31" s="424">
        <v>1.8420809268582066E-3</v>
      </c>
      <c r="PL31" s="424">
        <v>1.8305276434046594E-3</v>
      </c>
      <c r="PM31" s="424">
        <v>1.4438418735513527E-3</v>
      </c>
      <c r="PN31" s="424">
        <v>6.6966156957001897E-4</v>
      </c>
      <c r="PO31" s="424">
        <v>5.717975989733609E-4</v>
      </c>
    </row>
    <row r="32" spans="1:431" x14ac:dyDescent="0.25">
      <c r="A32" s="210" t="s">
        <v>133</v>
      </c>
      <c r="B32" s="415">
        <f>'Input Output Table'!D28/B$117</f>
        <v>8.3600776141220471E-3</v>
      </c>
      <c r="C32" s="415">
        <f>'Input Output Table'!E28/C$117</f>
        <v>1.5050116503168422E-3</v>
      </c>
      <c r="D32" s="415">
        <f>'Input Output Table'!F28/D$117</f>
        <v>7.9073510873784066E-4</v>
      </c>
      <c r="E32" s="415">
        <f>'Input Output Table'!G28/E$117</f>
        <v>1.0550154167049003E-3</v>
      </c>
      <c r="F32" s="415">
        <f>'Input Output Table'!H28/F$117</f>
        <v>6.1483311212492158E-5</v>
      </c>
      <c r="G32" s="415">
        <f>'Input Output Table'!I28/G$117</f>
        <v>2.8887375002366637E-4</v>
      </c>
      <c r="H32" s="415">
        <f>'Input Output Table'!J28/H$117</f>
        <v>1.4738527114596233E-4</v>
      </c>
      <c r="I32" s="415">
        <f>'Input Output Table'!K28/I$117</f>
        <v>1.0611380380851099E-2</v>
      </c>
      <c r="J32" s="415">
        <f>'Input Output Table'!L28/J$117</f>
        <v>1.843246179831632E-2</v>
      </c>
      <c r="K32" s="415">
        <f>'Input Output Table'!M28/K$117</f>
        <v>3.6679511398043482E-3</v>
      </c>
      <c r="L32" s="415">
        <f>'Input Output Table'!N28/L$117</f>
        <v>8.1509498843114706E-3</v>
      </c>
      <c r="M32" s="415">
        <f>'Input Output Table'!O28/M$117</f>
        <v>5.1194923453205386E-2</v>
      </c>
      <c r="N32" s="415">
        <f>'Input Output Table'!P28/N$117</f>
        <v>1.6940377459199001E-2</v>
      </c>
      <c r="O32" s="415">
        <f>'Input Output Table'!Q28/O$117</f>
        <v>2.1401119393455483E-2</v>
      </c>
      <c r="P32" s="415">
        <f>'Input Output Table'!R28/P$117</f>
        <v>9.492441051856251E-3</v>
      </c>
      <c r="Q32" s="415">
        <f>'Input Output Table'!S28/Q$117</f>
        <v>1.4386338416338303E-2</v>
      </c>
      <c r="R32" s="415">
        <f>'Input Output Table'!T28/R$117</f>
        <v>1.9409826193491367E-2</v>
      </c>
      <c r="S32" s="415">
        <f>'Input Output Table'!U28/S$117</f>
        <v>4.1712698006197584E-2</v>
      </c>
      <c r="T32" s="415">
        <f>'Input Output Table'!V28/T$117</f>
        <v>4.1016692965799555E-3</v>
      </c>
      <c r="U32" s="415">
        <f>'Input Output Table'!W28/U$117</f>
        <v>5.5790169506985589E-3</v>
      </c>
      <c r="V32" s="415">
        <f>'Input Output Table'!X28/V$117</f>
        <v>1.0075255704459619E-2</v>
      </c>
      <c r="W32" s="415">
        <f>'Input Output Table'!Y28/W$117</f>
        <v>4.8269690613420568E-3</v>
      </c>
      <c r="X32" s="415">
        <f>'Input Output Table'!Z28/X$117</f>
        <v>4.1741009269824117E-2</v>
      </c>
      <c r="Y32" s="415">
        <f>'Input Output Table'!AA28/Y$117</f>
        <v>5.8724520387947843E-2</v>
      </c>
      <c r="Z32" s="415">
        <f>'Input Output Table'!AB28/Z$117</f>
        <v>2.7688911572810131E-4</v>
      </c>
      <c r="AA32" s="415">
        <f>'Input Output Table'!AC28/AA$117</f>
        <v>1.7174996245074075E-3</v>
      </c>
      <c r="AB32" s="415">
        <f>'Input Output Table'!AD28/AB$117</f>
        <v>1.5563967367401206E-2</v>
      </c>
      <c r="AC32" s="415">
        <f>'Input Output Table'!AE28/AC$117</f>
        <v>1.3549147491815194E-2</v>
      </c>
      <c r="AD32" s="415">
        <f>'Input Output Table'!AF28/AD$117</f>
        <v>1.5324254831464706E-3</v>
      </c>
      <c r="AE32" s="415">
        <f>'Input Output Table'!AG28/AE$117</f>
        <v>7.4428339002900051E-4</v>
      </c>
      <c r="AF32" s="415">
        <f>'Input Output Table'!AH28/AF$117</f>
        <v>6.8846941232400443E-3</v>
      </c>
      <c r="AG32" s="415">
        <f>'Input Output Table'!AI28/AG$117</f>
        <v>2.9744562990889119E-3</v>
      </c>
      <c r="AH32" s="415">
        <f>'Input Output Table'!AJ28/AH$117</f>
        <v>1.0748675177797113E-2</v>
      </c>
      <c r="AI32" s="415">
        <f>'Input Output Table'!AK28/AI$117</f>
        <v>8.2755594532399387E-3</v>
      </c>
      <c r="AJ32" s="415">
        <f>'Input Output Table'!AL28/AJ$117</f>
        <v>1.1753272024676466E-2</v>
      </c>
      <c r="AK32" s="415">
        <f>'Input Output Table'!AM28/AK$117</f>
        <v>9.1418651797739231E-4</v>
      </c>
      <c r="AL32" s="415">
        <f>'Input Output Table'!AN28/AL$117</f>
        <v>8.1029317421333139E-4</v>
      </c>
      <c r="AM32" s="415">
        <f>'Input Output Table'!AO28/AM$117</f>
        <v>1.2089080821986312E-3</v>
      </c>
      <c r="AN32" s="415">
        <f>'Input Output Table'!AP28/AN$117</f>
        <v>2.739053976182538E-3</v>
      </c>
      <c r="AO32" s="415">
        <f>'Input Output Table'!AQ28/AO$117</f>
        <v>2.0401301984557074E-3</v>
      </c>
      <c r="AP32" s="415">
        <f>'Input Output Table'!AR28/AP$117</f>
        <v>3.8467470602653797E-3</v>
      </c>
      <c r="AQ32" s="415">
        <f>'Input Output Table'!AS28/AQ$117</f>
        <v>2.6364895345065832E-3</v>
      </c>
      <c r="AR32" s="415">
        <f>'Input Output Table'!AT28/AR$117</f>
        <v>6.1884980534129179E-4</v>
      </c>
      <c r="AS32" s="415">
        <f>'Input Output Table'!AU28/AS$117</f>
        <v>9.5030483200550173E-4</v>
      </c>
      <c r="AT32" s="415">
        <f>'Input Output Table'!AV28/AT$117</f>
        <v>9.8284109001584258E-4</v>
      </c>
      <c r="AU32" s="415">
        <f>'Input Output Table'!AW28/AU$117</f>
        <v>1.8589529777410703E-3</v>
      </c>
      <c r="AV32" s="415">
        <f>'Input Output Table'!AX28/AV$117</f>
        <v>8.9905944585310735E-3</v>
      </c>
      <c r="AW32" s="415">
        <f>'Input Output Table'!AY28/AW$117</f>
        <v>4.883000457285713E-3</v>
      </c>
      <c r="AX32" s="415">
        <f>'Input Output Table'!AZ28/AX$117</f>
        <v>1.0479528568467225E-3</v>
      </c>
      <c r="AY32" s="415">
        <f>'Input Output Table'!BA28/AY$117</f>
        <v>7.5434807263831947E-4</v>
      </c>
      <c r="AZ32" s="415">
        <f>'Input Output Table'!BB28/AZ$117</f>
        <v>1.6110801117837409E-3</v>
      </c>
      <c r="BA32" s="415">
        <f>'Input Output Table'!BC28/BA$117</f>
        <v>1.1953523806098882E-3</v>
      </c>
      <c r="BB32" s="415">
        <f>'Input Output Table'!BD28/BB$117</f>
        <v>6.2628054428964894E-4</v>
      </c>
      <c r="BC32" s="415">
        <f>'Input Output Table'!BE28/BC$117</f>
        <v>2.5311553581940367E-3</v>
      </c>
      <c r="BD32" s="415">
        <f>'Input Output Table'!BF28/BD$117</f>
        <v>1.773746180998702E-3</v>
      </c>
      <c r="BE32" s="415">
        <f>'Input Output Table'!BG28/BE$117</f>
        <v>2.2402926127748427E-3</v>
      </c>
      <c r="BF32" s="415">
        <f>'Input Output Table'!BH28/BF$117</f>
        <v>2.6705693922716091E-3</v>
      </c>
      <c r="BG32" s="415">
        <f>'Input Output Table'!BI28/BG$117</f>
        <v>1.0020204396834805E-3</v>
      </c>
      <c r="BH32" s="415">
        <f>'Input Output Table'!BJ28/BH$117</f>
        <v>1.1534690139763629E-3</v>
      </c>
      <c r="BI32" s="415">
        <f>'Input Output Table'!BK28/BI$117</f>
        <v>3.4528004599911348E-3</v>
      </c>
      <c r="BJ32" s="415">
        <f>'Input Output Table'!BL28/BJ$117</f>
        <v>0</v>
      </c>
      <c r="BK32" s="415">
        <f>'Input Output Table'!BM28/BK$117</f>
        <v>6.1944214102213472E-4</v>
      </c>
      <c r="BL32" s="415">
        <f>'Input Output Table'!BN28/BL$117</f>
        <v>1.2453768555729043E-3</v>
      </c>
      <c r="BM32" s="415">
        <f>'Input Output Table'!BO28/BM$117</f>
        <v>2.1531772278754718E-4</v>
      </c>
      <c r="BN32" s="415">
        <f>'Input Output Table'!BP28/BN$117</f>
        <v>4.3917656659464625E-4</v>
      </c>
      <c r="BO32" s="415">
        <f>'Input Output Table'!BQ28/BO$117</f>
        <v>1.3870011532294421E-3</v>
      </c>
      <c r="BP32" s="415">
        <f>'Input Output Table'!BR28/BP$117</f>
        <v>8.5187058590158096E-4</v>
      </c>
      <c r="BQ32" s="415">
        <f>'Input Output Table'!BS28/BQ$117</f>
        <v>1.682298994136869E-3</v>
      </c>
      <c r="BR32" s="415">
        <f>'Input Output Table'!BT28/BR$117</f>
        <v>0</v>
      </c>
      <c r="BS32" s="415">
        <f>'Input Output Table'!BU28/BS$117</f>
        <v>1.9043637433147002E-3</v>
      </c>
      <c r="BT32" s="415">
        <f>'Input Output Table'!BV28/BT$117</f>
        <v>0</v>
      </c>
      <c r="BU32" s="415">
        <f>'Input Output Table'!BW28/BU$117</f>
        <v>1.4246273015548025E-2</v>
      </c>
      <c r="BV32" s="415">
        <f>'Input Output Table'!BX28/BV$117</f>
        <v>1.1011633566378053E-3</v>
      </c>
      <c r="BW32" s="415">
        <f>'Input Output Table'!BY28/BW$117</f>
        <v>6.1908283946218452E-4</v>
      </c>
      <c r="BX32" s="415">
        <f>'Input Output Table'!BZ28/BX$117</f>
        <v>1.6383399678297108E-3</v>
      </c>
      <c r="BY32" s="415">
        <f>'Input Output Table'!CA28/BY$117</f>
        <v>5.0231611138334519E-4</v>
      </c>
      <c r="BZ32" s="415">
        <f>'Input Output Table'!CB28/BZ$117</f>
        <v>3.1120466231395182E-4</v>
      </c>
      <c r="CA32" s="415">
        <f>'Input Output Table'!CC28/CA$117</f>
        <v>2.8503777048115965E-3</v>
      </c>
      <c r="CB32" s="415">
        <f>'Input Output Table'!CD28/CB$117</f>
        <v>2.6563476509893547E-3</v>
      </c>
      <c r="CC32" s="415">
        <f>'Input Output Table'!CE28/CC$117</f>
        <v>6.300521260313855E-4</v>
      </c>
      <c r="CD32" s="415">
        <f>'Input Output Table'!CF28/CD$117</f>
        <v>1.3604371659997903E-4</v>
      </c>
      <c r="CE32" s="415">
        <f>'Input Output Table'!CG28/CE$117</f>
        <v>1.4374850231405206E-3</v>
      </c>
      <c r="CF32" s="415">
        <f>'Input Output Table'!CH28/CF$117</f>
        <v>1.0490059211408418E-3</v>
      </c>
      <c r="CG32" s="415">
        <f>'Input Output Table'!CI28/CG$117</f>
        <v>1.2670249392504119E-3</v>
      </c>
      <c r="CH32" s="415">
        <f>'Input Output Table'!CJ28/CH$117</f>
        <v>1.8997754286872272E-3</v>
      </c>
      <c r="CI32" s="415">
        <f>'Input Output Table'!CK28/CI$117</f>
        <v>1.3867025948725382E-3</v>
      </c>
      <c r="CJ32" s="415">
        <f>'Input Output Table'!CL28/CJ$117</f>
        <v>5.6940458870437752E-3</v>
      </c>
      <c r="CK32" s="415">
        <f>'Input Output Table'!CM28/CK$117</f>
        <v>8.0571074157772572E-4</v>
      </c>
      <c r="CL32" s="415">
        <f>'Input Output Table'!CN28/CL$117</f>
        <v>1.2875339945014692E-3</v>
      </c>
      <c r="CM32" s="415">
        <f>'Input Output Table'!CO28/CM$117</f>
        <v>5.4511245456284282E-4</v>
      </c>
      <c r="CN32" s="415">
        <f>'Input Output Table'!CP28/CN$117</f>
        <v>1.2551288690567438E-3</v>
      </c>
      <c r="CO32" s="415">
        <f>'Input Output Table'!CQ28/CO$117</f>
        <v>3.548583619567056E-4</v>
      </c>
      <c r="CP32" s="415">
        <f>'Input Output Table'!CR28/CP$117</f>
        <v>9.0380722673413609E-4</v>
      </c>
      <c r="CQ32" s="415">
        <f>'Input Output Table'!CS28/CQ$117</f>
        <v>3.209146726741904E-3</v>
      </c>
      <c r="CR32" s="415">
        <f>'Input Output Table'!CT28/CR$117</f>
        <v>1.198881134774908E-3</v>
      </c>
      <c r="CS32" s="415">
        <f>'Input Output Table'!CU28/CS$117</f>
        <v>3.1298499116470357E-3</v>
      </c>
      <c r="CT32" s="415">
        <f>'Input Output Table'!CV28/CT$117</f>
        <v>2.1034064265708858E-3</v>
      </c>
      <c r="CU32" s="415">
        <f>'Input Output Table'!CW28/CU$117</f>
        <v>1.9926498111115737E-3</v>
      </c>
      <c r="CV32" s="415">
        <f>'Input Output Table'!CX28/CV$117</f>
        <v>1.8356545192239179E-3</v>
      </c>
      <c r="CW32" s="415">
        <f>'Input Output Table'!CY28/CW$117</f>
        <v>9.7905196822535025E-4</v>
      </c>
      <c r="CX32" s="415">
        <f>'Input Output Table'!CZ28/CX$117</f>
        <v>3.3246984308430171E-3</v>
      </c>
      <c r="CY32" s="415">
        <f>'Input Output Table'!DA28/CY$117</f>
        <v>1.4476916895582741E-3</v>
      </c>
      <c r="CZ32" s="415">
        <f>'Input Output Table'!DB28/CZ$117</f>
        <v>2.8258451323157634E-3</v>
      </c>
      <c r="DA32" s="415">
        <f>'Input Output Table'!DC28/DA$117</f>
        <v>1.046620427613981E-3</v>
      </c>
      <c r="DB32" s="415">
        <f>'Input Output Table'!DD28/DB$117</f>
        <v>9.5225825858526951E-4</v>
      </c>
      <c r="DC32" s="415">
        <f>'Input Output Table'!DE28/DC$117</f>
        <v>7.4138196862341633E-4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J32" s="423">
        <f t="shared" si="2"/>
        <v>-8.3600776141220471E-3</v>
      </c>
      <c r="HK32" s="423">
        <f t="shared" si="3"/>
        <v>-1.5050116503168422E-3</v>
      </c>
      <c r="HL32" s="423">
        <f t="shared" si="4"/>
        <v>-7.9073510873784066E-4</v>
      </c>
      <c r="HM32" s="423">
        <f t="shared" si="5"/>
        <v>-1.0550154167049003E-3</v>
      </c>
      <c r="HN32" s="423">
        <f t="shared" si="6"/>
        <v>-6.1483311212492158E-5</v>
      </c>
      <c r="HO32" s="423">
        <f t="shared" si="7"/>
        <v>-2.8887375002366637E-4</v>
      </c>
      <c r="HP32" s="423">
        <f t="shared" si="8"/>
        <v>-1.4738527114596233E-4</v>
      </c>
      <c r="HQ32" s="423">
        <f t="shared" si="9"/>
        <v>-1.0611380380851099E-2</v>
      </c>
      <c r="HR32" s="423">
        <f t="shared" si="10"/>
        <v>-1.843246179831632E-2</v>
      </c>
      <c r="HS32" s="423">
        <f t="shared" si="11"/>
        <v>-3.6679511398043482E-3</v>
      </c>
      <c r="HT32" s="423">
        <f t="shared" si="12"/>
        <v>-8.1509498843114706E-3</v>
      </c>
      <c r="HU32" s="423">
        <f t="shared" si="13"/>
        <v>-5.1194923453205386E-2</v>
      </c>
      <c r="HV32" s="423">
        <f t="shared" si="14"/>
        <v>-1.6940377459199001E-2</v>
      </c>
      <c r="HW32" s="423">
        <f t="shared" si="15"/>
        <v>-2.1401119393455483E-2</v>
      </c>
      <c r="HX32" s="423">
        <f t="shared" si="16"/>
        <v>-9.492441051856251E-3</v>
      </c>
      <c r="HY32" s="423">
        <f t="shared" si="17"/>
        <v>-1.4386338416338303E-2</v>
      </c>
      <c r="HZ32" s="423">
        <f t="shared" si="18"/>
        <v>-1.9409826193491367E-2</v>
      </c>
      <c r="IA32" s="423">
        <f t="shared" si="19"/>
        <v>-4.1712698006197584E-2</v>
      </c>
      <c r="IB32" s="423">
        <f t="shared" si="20"/>
        <v>-4.1016692965799555E-3</v>
      </c>
      <c r="IC32" s="423">
        <f t="shared" si="21"/>
        <v>-5.5790169506985589E-3</v>
      </c>
      <c r="ID32" s="423">
        <f t="shared" si="22"/>
        <v>-1.0075255704459619E-2</v>
      </c>
      <c r="IE32" s="423">
        <f t="shared" si="23"/>
        <v>-4.8269690613420568E-3</v>
      </c>
      <c r="IF32" s="423">
        <f t="shared" si="24"/>
        <v>0.95825899073017584</v>
      </c>
      <c r="IG32" s="423">
        <f t="shared" si="25"/>
        <v>-5.8724520387947843E-2</v>
      </c>
      <c r="IH32" s="423">
        <f t="shared" si="26"/>
        <v>-2.7688911572810131E-4</v>
      </c>
      <c r="II32" s="423">
        <f t="shared" si="27"/>
        <v>-1.7174996245074075E-3</v>
      </c>
      <c r="IJ32" s="423">
        <f t="shared" si="28"/>
        <v>-1.5563967367401206E-2</v>
      </c>
      <c r="IK32" s="423">
        <f t="shared" si="29"/>
        <v>-1.3549147491815194E-2</v>
      </c>
      <c r="IL32" s="423">
        <f t="shared" si="30"/>
        <v>-1.5324254831464706E-3</v>
      </c>
      <c r="IM32" s="423">
        <f t="shared" si="31"/>
        <v>-7.4428339002900051E-4</v>
      </c>
      <c r="IN32" s="423">
        <f t="shared" si="32"/>
        <v>-6.8846941232400443E-3</v>
      </c>
      <c r="IO32" s="423">
        <f t="shared" si="33"/>
        <v>-2.9744562990889119E-3</v>
      </c>
      <c r="IP32" s="423">
        <f t="shared" si="34"/>
        <v>-1.0748675177797113E-2</v>
      </c>
      <c r="IQ32" s="423">
        <f t="shared" si="35"/>
        <v>-8.2755594532399387E-3</v>
      </c>
      <c r="IR32" s="423">
        <f t="shared" si="36"/>
        <v>-1.1753272024676466E-2</v>
      </c>
      <c r="IS32" s="423">
        <f t="shared" si="37"/>
        <v>-9.1418651797739231E-4</v>
      </c>
      <c r="IT32" s="423">
        <f t="shared" si="38"/>
        <v>-8.1029317421333139E-4</v>
      </c>
      <c r="IU32" s="423">
        <f t="shared" si="39"/>
        <v>-1.2089080821986312E-3</v>
      </c>
      <c r="IV32" s="423">
        <f t="shared" si="40"/>
        <v>-2.739053976182538E-3</v>
      </c>
      <c r="IW32" s="423">
        <f t="shared" si="41"/>
        <v>-2.0401301984557074E-3</v>
      </c>
      <c r="IX32" s="423">
        <f t="shared" si="42"/>
        <v>-3.8467470602653797E-3</v>
      </c>
      <c r="IY32" s="423">
        <f t="shared" si="43"/>
        <v>-2.6364895345065832E-3</v>
      </c>
      <c r="IZ32" s="423">
        <f t="shared" si="44"/>
        <v>-6.1884980534129179E-4</v>
      </c>
      <c r="JA32" s="423">
        <f t="shared" si="45"/>
        <v>-9.5030483200550173E-4</v>
      </c>
      <c r="JB32" s="423">
        <f t="shared" si="46"/>
        <v>-9.8284109001584258E-4</v>
      </c>
      <c r="JC32" s="423">
        <f t="shared" si="47"/>
        <v>-1.8589529777410703E-3</v>
      </c>
      <c r="JD32" s="423">
        <f t="shared" si="48"/>
        <v>-8.9905944585310735E-3</v>
      </c>
      <c r="JE32" s="423">
        <f t="shared" si="49"/>
        <v>-4.883000457285713E-3</v>
      </c>
      <c r="JF32" s="423">
        <f t="shared" si="50"/>
        <v>-1.0479528568467225E-3</v>
      </c>
      <c r="JG32" s="423">
        <f t="shared" si="51"/>
        <v>-7.5434807263831947E-4</v>
      </c>
      <c r="JH32" s="423">
        <f t="shared" si="52"/>
        <v>-1.6110801117837409E-3</v>
      </c>
      <c r="JI32" s="423">
        <f t="shared" si="53"/>
        <v>-1.1953523806098882E-3</v>
      </c>
      <c r="JJ32" s="423">
        <f t="shared" si="54"/>
        <v>-6.2628054428964894E-4</v>
      </c>
      <c r="JK32" s="423">
        <f t="shared" si="55"/>
        <v>-2.5311553581940367E-3</v>
      </c>
      <c r="JL32" s="423">
        <f t="shared" si="56"/>
        <v>-1.773746180998702E-3</v>
      </c>
      <c r="JM32" s="423">
        <f t="shared" si="57"/>
        <v>-2.2402926127748427E-3</v>
      </c>
      <c r="JN32" s="423">
        <f t="shared" si="58"/>
        <v>-2.6705693922716091E-3</v>
      </c>
      <c r="JO32" s="423">
        <f t="shared" si="59"/>
        <v>-1.0020204396834805E-3</v>
      </c>
      <c r="JP32" s="423">
        <f t="shared" si="60"/>
        <v>-1.1534690139763629E-3</v>
      </c>
      <c r="JQ32" s="423">
        <f t="shared" si="61"/>
        <v>-3.4528004599911348E-3</v>
      </c>
      <c r="JR32" s="423">
        <f t="shared" si="62"/>
        <v>0</v>
      </c>
      <c r="JS32" s="423">
        <f t="shared" si="63"/>
        <v>-6.1944214102213472E-4</v>
      </c>
      <c r="JT32" s="423">
        <f t="shared" si="64"/>
        <v>-1.2453768555729043E-3</v>
      </c>
      <c r="JU32" s="423">
        <f t="shared" si="65"/>
        <v>-2.1531772278754718E-4</v>
      </c>
      <c r="JV32" s="423">
        <f t="shared" si="66"/>
        <v>-4.3917656659464625E-4</v>
      </c>
      <c r="JW32" s="423">
        <f t="shared" si="67"/>
        <v>-1.3870011532294421E-3</v>
      </c>
      <c r="JX32" s="423">
        <f t="shared" si="68"/>
        <v>-8.5187058590158096E-4</v>
      </c>
      <c r="JY32" s="423">
        <f t="shared" si="69"/>
        <v>-1.682298994136869E-3</v>
      </c>
      <c r="JZ32" s="423">
        <f t="shared" si="70"/>
        <v>0</v>
      </c>
      <c r="KA32" s="423">
        <f t="shared" si="71"/>
        <v>-1.9043637433147002E-3</v>
      </c>
      <c r="KB32" s="423">
        <f t="shared" si="72"/>
        <v>0</v>
      </c>
      <c r="KC32" s="423">
        <f t="shared" si="73"/>
        <v>-1.4246273015548025E-2</v>
      </c>
      <c r="KD32" s="423">
        <f t="shared" si="74"/>
        <v>-1.1011633566378053E-3</v>
      </c>
      <c r="KE32" s="423">
        <f t="shared" si="75"/>
        <v>-6.1908283946218452E-4</v>
      </c>
      <c r="KF32" s="423">
        <f t="shared" si="76"/>
        <v>-1.6383399678297108E-3</v>
      </c>
      <c r="KG32" s="423">
        <f t="shared" si="77"/>
        <v>-5.0231611138334519E-4</v>
      </c>
      <c r="KH32" s="423">
        <f t="shared" si="78"/>
        <v>-3.1120466231395182E-4</v>
      </c>
      <c r="KI32" s="423">
        <f t="shared" si="79"/>
        <v>-2.8503777048115965E-3</v>
      </c>
      <c r="KJ32" s="423">
        <f t="shared" si="80"/>
        <v>-2.6563476509893547E-3</v>
      </c>
      <c r="KK32" s="423">
        <f t="shared" si="81"/>
        <v>-6.300521260313855E-4</v>
      </c>
      <c r="KL32" s="423">
        <f t="shared" si="82"/>
        <v>-1.3604371659997903E-4</v>
      </c>
      <c r="KM32" s="423">
        <f t="shared" si="83"/>
        <v>-1.4374850231405206E-3</v>
      </c>
      <c r="KN32" s="423">
        <f t="shared" si="84"/>
        <v>-1.0490059211408418E-3</v>
      </c>
      <c r="KO32" s="423">
        <f t="shared" si="85"/>
        <v>-1.2670249392504119E-3</v>
      </c>
      <c r="KP32" s="423">
        <f t="shared" si="86"/>
        <v>-1.8997754286872272E-3</v>
      </c>
      <c r="KQ32" s="423">
        <f t="shared" si="87"/>
        <v>-1.3867025948725382E-3</v>
      </c>
      <c r="KR32" s="423">
        <f t="shared" si="88"/>
        <v>-5.6940458870437752E-3</v>
      </c>
      <c r="KS32" s="423">
        <f t="shared" si="89"/>
        <v>-8.0571074157772572E-4</v>
      </c>
      <c r="KT32" s="423">
        <f t="shared" si="90"/>
        <v>-1.2875339945014692E-3</v>
      </c>
      <c r="KU32" s="423">
        <f t="shared" si="91"/>
        <v>-5.4511245456284282E-4</v>
      </c>
      <c r="KV32" s="423">
        <f t="shared" si="92"/>
        <v>-1.2551288690567438E-3</v>
      </c>
      <c r="KW32" s="423">
        <f t="shared" si="93"/>
        <v>-3.548583619567056E-4</v>
      </c>
      <c r="KX32" s="423">
        <f t="shared" si="94"/>
        <v>-9.0380722673413609E-4</v>
      </c>
      <c r="KY32" s="423">
        <f t="shared" si="95"/>
        <v>-3.209146726741904E-3</v>
      </c>
      <c r="KZ32" s="423">
        <f t="shared" si="96"/>
        <v>-1.198881134774908E-3</v>
      </c>
      <c r="LA32" s="423">
        <f t="shared" si="97"/>
        <v>-3.1298499116470357E-3</v>
      </c>
      <c r="LB32" s="423">
        <f t="shared" si="98"/>
        <v>-2.1034064265708858E-3</v>
      </c>
      <c r="LC32" s="423">
        <f t="shared" si="99"/>
        <v>-1.9926498111115737E-3</v>
      </c>
      <c r="LD32" s="423">
        <f t="shared" si="100"/>
        <v>-1.8356545192239179E-3</v>
      </c>
      <c r="LE32" s="423">
        <f t="shared" si="101"/>
        <v>-9.7905196822535025E-4</v>
      </c>
      <c r="LF32" s="423">
        <f t="shared" si="102"/>
        <v>-3.3246984308430171E-3</v>
      </c>
      <c r="LG32" s="423">
        <f t="shared" si="103"/>
        <v>-1.4476916895582741E-3</v>
      </c>
      <c r="LH32" s="423">
        <f t="shared" si="104"/>
        <v>-2.8258451323157634E-3</v>
      </c>
      <c r="LI32" s="423">
        <f t="shared" si="105"/>
        <v>-1.046620427613981E-3</v>
      </c>
      <c r="LJ32" s="423">
        <f t="shared" si="106"/>
        <v>-9.5225825858526951E-4</v>
      </c>
      <c r="LK32" s="423">
        <f t="shared" si="107"/>
        <v>-7.4138196862341633E-4</v>
      </c>
      <c r="LN32" s="424">
        <v>1.3584416478164234E-2</v>
      </c>
      <c r="LO32" s="424">
        <v>4.9964164163375244E-3</v>
      </c>
      <c r="LP32" s="424">
        <v>3.2213519142883598E-3</v>
      </c>
      <c r="LQ32" s="424">
        <v>2.7549708572977643E-3</v>
      </c>
      <c r="LR32" s="424">
        <v>6.851644526183041E-4</v>
      </c>
      <c r="LS32" s="424">
        <v>1.5958200060579818E-3</v>
      </c>
      <c r="LT32" s="424">
        <v>1.1971288370716177E-3</v>
      </c>
      <c r="LU32" s="424">
        <v>2.1496820076143223E-2</v>
      </c>
      <c r="LV32" s="424">
        <v>2.5548179508277397E-2</v>
      </c>
      <c r="LW32" s="424">
        <v>5.8409898089270985E-3</v>
      </c>
      <c r="LX32" s="424">
        <v>1.7634258637395931E-2</v>
      </c>
      <c r="LY32" s="424">
        <v>6.4779551436224256E-2</v>
      </c>
      <c r="LZ32" s="424">
        <v>2.7519174391245866E-2</v>
      </c>
      <c r="MA32" s="424">
        <v>2.8976642787594035E-2</v>
      </c>
      <c r="MB32" s="424">
        <v>2.4006243628840664E-2</v>
      </c>
      <c r="MC32" s="424">
        <v>2.0946582481134644E-2</v>
      </c>
      <c r="MD32" s="424">
        <v>2.8878884031341191E-2</v>
      </c>
      <c r="ME32" s="424">
        <v>4.6241036686394135E-2</v>
      </c>
      <c r="MF32" s="424">
        <v>5.6816994589911065E-3</v>
      </c>
      <c r="MG32" s="424">
        <v>7.6408444729206791E-3</v>
      </c>
      <c r="MH32" s="424">
        <v>1.2972062811977178E-2</v>
      </c>
      <c r="MI32" s="424">
        <v>7.1307452161675526E-3</v>
      </c>
      <c r="MJ32" s="424">
        <v>1.0453950540171493</v>
      </c>
      <c r="MK32" s="424">
        <v>6.6315533066467369E-2</v>
      </c>
      <c r="ML32" s="424">
        <v>6.7581603663528214E-4</v>
      </c>
      <c r="MM32" s="424">
        <v>3.5476911373635671E-3</v>
      </c>
      <c r="MN32" s="424">
        <v>2.1222816206298251E-2</v>
      </c>
      <c r="MO32" s="424">
        <v>1.581718563471339E-2</v>
      </c>
      <c r="MP32" s="424">
        <v>3.1613446869736463E-3</v>
      </c>
      <c r="MQ32" s="424">
        <v>2.0275555854731776E-3</v>
      </c>
      <c r="MR32" s="424">
        <v>8.7738352147049541E-3</v>
      </c>
      <c r="MS32" s="424">
        <v>4.2899599543684656E-3</v>
      </c>
      <c r="MT32" s="424">
        <v>1.2737142588140231E-2</v>
      </c>
      <c r="MU32" s="424">
        <v>1.1616651064751259E-2</v>
      </c>
      <c r="MV32" s="424">
        <v>1.3976547783190418E-2</v>
      </c>
      <c r="MW32" s="424">
        <v>3.1997113314902741E-3</v>
      </c>
      <c r="MX32" s="424">
        <v>2.0610840271490724E-3</v>
      </c>
      <c r="MY32" s="424">
        <v>3.2926732323347195E-3</v>
      </c>
      <c r="MZ32" s="424">
        <v>4.2684191784755944E-3</v>
      </c>
      <c r="NA32" s="424">
        <v>4.1891661918282471E-3</v>
      </c>
      <c r="NB32" s="424">
        <v>5.6505158123267866E-3</v>
      </c>
      <c r="NC32" s="424">
        <v>4.6103493850325698E-3</v>
      </c>
      <c r="ND32" s="424">
        <v>2.8958379743376805E-3</v>
      </c>
      <c r="NE32" s="424">
        <v>2.9399088432249783E-3</v>
      </c>
      <c r="NF32" s="424">
        <v>2.4165456416940763E-3</v>
      </c>
      <c r="NG32" s="424">
        <v>4.6065556571608527E-3</v>
      </c>
      <c r="NH32" s="424">
        <v>1.257663758960376E-2</v>
      </c>
      <c r="NI32" s="424">
        <v>7.5031909147526329E-3</v>
      </c>
      <c r="NJ32" s="424">
        <v>2.8201197110244705E-3</v>
      </c>
      <c r="NK32" s="424">
        <v>2.5294068172124827E-3</v>
      </c>
      <c r="NL32" s="424">
        <v>4.0429192609347355E-3</v>
      </c>
      <c r="NM32" s="424">
        <v>3.1594636563241781E-3</v>
      </c>
      <c r="NN32" s="424">
        <v>1.8967364035786471E-3</v>
      </c>
      <c r="NO32" s="424">
        <v>3.6934508585515962E-3</v>
      </c>
      <c r="NP32" s="424">
        <v>3.0283629916000847E-3</v>
      </c>
      <c r="NQ32" s="424">
        <v>4.4812596124523645E-3</v>
      </c>
      <c r="NR32" s="424">
        <v>4.6881605462414195E-3</v>
      </c>
      <c r="NS32" s="424">
        <v>3.2856686739284311E-3</v>
      </c>
      <c r="NT32" s="424">
        <v>2.5898825406145119E-3</v>
      </c>
      <c r="NU32" s="424">
        <v>5.6145552903111027E-3</v>
      </c>
      <c r="NV32" s="424">
        <v>1.4130173834943787E-3</v>
      </c>
      <c r="NW32" s="424">
        <v>2.7789565087652777E-3</v>
      </c>
      <c r="NX32" s="424">
        <v>2.7459319391890781E-3</v>
      </c>
      <c r="NY32" s="424">
        <v>1.9978840047712135E-3</v>
      </c>
      <c r="NZ32" s="424">
        <v>1.7777996389416705E-3</v>
      </c>
      <c r="OA32" s="424">
        <v>3.4430282107960437E-3</v>
      </c>
      <c r="OB32" s="424">
        <v>2.0907109013970668E-3</v>
      </c>
      <c r="OC32" s="424">
        <v>4.8936123454173183E-3</v>
      </c>
      <c r="OD32" s="424">
        <v>1.3967229538785791E-2</v>
      </c>
      <c r="OE32" s="424">
        <v>5.2443390916509531E-3</v>
      </c>
      <c r="OF32" s="424">
        <v>5.6613542314013846E-3</v>
      </c>
      <c r="OG32" s="424">
        <v>2.1588892866149199E-2</v>
      </c>
      <c r="OH32" s="424">
        <v>2.8059775042699317E-3</v>
      </c>
      <c r="OI32" s="424">
        <v>2.0187332528917874E-3</v>
      </c>
      <c r="OJ32" s="424">
        <v>2.7746105375592973E-3</v>
      </c>
      <c r="OK32" s="424">
        <v>1.637495039088674E-3</v>
      </c>
      <c r="OL32" s="424">
        <v>1.5834217505223875E-3</v>
      </c>
      <c r="OM32" s="424">
        <v>5.5517706205127186E-3</v>
      </c>
      <c r="ON32" s="424">
        <v>4.1379115573135896E-3</v>
      </c>
      <c r="OO32" s="424">
        <v>2.0814323505487747E-3</v>
      </c>
      <c r="OP32" s="424">
        <v>7.8617162391346137E-4</v>
      </c>
      <c r="OQ32" s="424">
        <v>2.6734285938724276E-3</v>
      </c>
      <c r="OR32" s="424">
        <v>1.7519641095318469E-3</v>
      </c>
      <c r="OS32" s="424">
        <v>2.7090347196384087E-3</v>
      </c>
      <c r="OT32" s="424">
        <v>3.6636791983983468E-3</v>
      </c>
      <c r="OU32" s="424">
        <v>2.7234135778356314E-3</v>
      </c>
      <c r="OV32" s="424">
        <v>7.7472677581950618E-3</v>
      </c>
      <c r="OW32" s="424">
        <v>2.1360771792038394E-3</v>
      </c>
      <c r="OX32" s="424">
        <v>2.5597212272231297E-3</v>
      </c>
      <c r="OY32" s="424">
        <v>1.5192339081973117E-3</v>
      </c>
      <c r="OZ32" s="424">
        <v>2.5698551089883225E-3</v>
      </c>
      <c r="PA32" s="424">
        <v>2.0623718763561213E-3</v>
      </c>
      <c r="PB32" s="424">
        <v>2.1388718581695572E-3</v>
      </c>
      <c r="PC32" s="424">
        <v>5.5988023486626725E-3</v>
      </c>
      <c r="PD32" s="424">
        <v>2.3984997656819351E-3</v>
      </c>
      <c r="PE32" s="424">
        <v>4.7595440129865338E-3</v>
      </c>
      <c r="PF32" s="424">
        <v>3.8954203305181113E-3</v>
      </c>
      <c r="PG32" s="424">
        <v>3.4618393998425635E-3</v>
      </c>
      <c r="PH32" s="424">
        <v>4.6158652232359178E-3</v>
      </c>
      <c r="PI32" s="424">
        <v>2.8431804140561638E-3</v>
      </c>
      <c r="PJ32" s="424">
        <v>6.2766384775974028E-3</v>
      </c>
      <c r="PK32" s="424">
        <v>2.6572648682151034E-3</v>
      </c>
      <c r="PL32" s="424">
        <v>5.9149366479021052E-3</v>
      </c>
      <c r="PM32" s="424">
        <v>2.119242852738787E-3</v>
      </c>
      <c r="PN32" s="424">
        <v>2.1650662197909916E-3</v>
      </c>
      <c r="PO32" s="424">
        <v>1.5715749522848435E-3</v>
      </c>
    </row>
    <row r="33" spans="1:431" x14ac:dyDescent="0.25">
      <c r="A33" s="210" t="s">
        <v>134</v>
      </c>
      <c r="B33" s="415">
        <f>'Input Output Table'!D29/B$117</f>
        <v>5.414580901027641E-4</v>
      </c>
      <c r="C33" s="415">
        <f>'Input Output Table'!E29/C$117</f>
        <v>3.5787853393373409E-3</v>
      </c>
      <c r="D33" s="415">
        <f>'Input Output Table'!F29/D$117</f>
        <v>2.4979482724273461E-4</v>
      </c>
      <c r="E33" s="415">
        <f>'Input Output Table'!G29/E$117</f>
        <v>1.3546726664818796E-3</v>
      </c>
      <c r="F33" s="415">
        <f>'Input Output Table'!H29/F$117</f>
        <v>2.1620179119621037E-4</v>
      </c>
      <c r="G33" s="415">
        <f>'Input Output Table'!I29/G$117</f>
        <v>5.4380072146376123E-4</v>
      </c>
      <c r="H33" s="415">
        <f>'Input Output Table'!J29/H$117</f>
        <v>3.5124398677579394E-4</v>
      </c>
      <c r="I33" s="415">
        <f>'Input Output Table'!K29/I$117</f>
        <v>6.1027524768657131E-4</v>
      </c>
      <c r="J33" s="415">
        <f>'Input Output Table'!L29/J$117</f>
        <v>5.32035257544808E-4</v>
      </c>
      <c r="K33" s="415">
        <f>'Input Output Table'!M29/K$117</f>
        <v>2.269972390438974E-3</v>
      </c>
      <c r="L33" s="415">
        <f>'Input Output Table'!N29/L$117</f>
        <v>4.3311117768283662E-4</v>
      </c>
      <c r="M33" s="415">
        <f>'Input Output Table'!O29/M$117</f>
        <v>6.1100093555557745E-4</v>
      </c>
      <c r="N33" s="415">
        <f>'Input Output Table'!P29/N$117</f>
        <v>6.2046032530714155E-4</v>
      </c>
      <c r="O33" s="415">
        <f>'Input Output Table'!Q29/O$117</f>
        <v>8.5461643632268663E-4</v>
      </c>
      <c r="P33" s="415">
        <f>'Input Output Table'!R29/P$117</f>
        <v>5.1333425927145896E-4</v>
      </c>
      <c r="Q33" s="415">
        <f>'Input Output Table'!S29/Q$117</f>
        <v>1.1382215975115231E-3</v>
      </c>
      <c r="R33" s="415">
        <f>'Input Output Table'!T29/R$117</f>
        <v>9.1438830180145853E-4</v>
      </c>
      <c r="S33" s="415">
        <f>'Input Output Table'!U29/S$117</f>
        <v>1.440215355206439E-3</v>
      </c>
      <c r="T33" s="415">
        <f>'Input Output Table'!V29/T$117</f>
        <v>7.7242290582607944E-4</v>
      </c>
      <c r="U33" s="415">
        <f>'Input Output Table'!W29/U$117</f>
        <v>6.2570610631253794E-4</v>
      </c>
      <c r="V33" s="415">
        <f>'Input Output Table'!X29/V$117</f>
        <v>4.154971612815296E-4</v>
      </c>
      <c r="W33" s="415">
        <f>'Input Output Table'!Y29/W$117</f>
        <v>4.2182425282629755E-4</v>
      </c>
      <c r="X33" s="415">
        <f>'Input Output Table'!Z29/X$117</f>
        <v>8.7414192754243895E-4</v>
      </c>
      <c r="Y33" s="415">
        <f>'Input Output Table'!AA29/Y$117</f>
        <v>5.4091746559441302E-2</v>
      </c>
      <c r="Z33" s="415">
        <f>'Input Output Table'!AB29/Z$117</f>
        <v>2.5884609542889647E-4</v>
      </c>
      <c r="AA33" s="415">
        <f>'Input Output Table'!AC29/AA$117</f>
        <v>1.2784814079837706E-3</v>
      </c>
      <c r="AB33" s="415">
        <f>'Input Output Table'!AD29/AB$117</f>
        <v>8.4097923897606089E-4</v>
      </c>
      <c r="AC33" s="415">
        <f>'Input Output Table'!AE29/AC$117</f>
        <v>1.2383408616383578E-3</v>
      </c>
      <c r="AD33" s="415">
        <f>'Input Output Table'!AF29/AD$117</f>
        <v>5.5018255138823908E-4</v>
      </c>
      <c r="AE33" s="415">
        <f>'Input Output Table'!AG29/AE$117</f>
        <v>9.0911234190297024E-4</v>
      </c>
      <c r="AF33" s="415">
        <f>'Input Output Table'!AH29/AF$117</f>
        <v>9.2748384585091166E-4</v>
      </c>
      <c r="AG33" s="415">
        <f>'Input Output Table'!AI29/AG$117</f>
        <v>1.4925309142343995E-3</v>
      </c>
      <c r="AH33" s="415">
        <f>'Input Output Table'!AJ29/AH$117</f>
        <v>5.5371269101408627E-4</v>
      </c>
      <c r="AI33" s="415">
        <f>'Input Output Table'!AK29/AI$117</f>
        <v>5.0643063019124943E-4</v>
      </c>
      <c r="AJ33" s="415">
        <f>'Input Output Table'!AL29/AJ$117</f>
        <v>1.6489544610809937E-3</v>
      </c>
      <c r="AK33" s="415">
        <f>'Input Output Table'!AM29/AK$117</f>
        <v>4.3448247314532872E-4</v>
      </c>
      <c r="AL33" s="415">
        <f>'Input Output Table'!AN29/AL$117</f>
        <v>6.1137429240952046E-4</v>
      </c>
      <c r="AM33" s="415">
        <f>'Input Output Table'!AO29/AM$117</f>
        <v>3.1018680534093657E-4</v>
      </c>
      <c r="AN33" s="415">
        <f>'Input Output Table'!AP29/AN$117</f>
        <v>5.7106632672133256E-4</v>
      </c>
      <c r="AO33" s="415">
        <f>'Input Output Table'!AQ29/AO$117</f>
        <v>5.5493593500481576E-4</v>
      </c>
      <c r="AP33" s="415">
        <f>'Input Output Table'!AR29/AP$117</f>
        <v>8.0927700901314251E-4</v>
      </c>
      <c r="AQ33" s="415">
        <f>'Input Output Table'!AS29/AQ$117</f>
        <v>8.472087013651385E-4</v>
      </c>
      <c r="AR33" s="415">
        <f>'Input Output Table'!AT29/AR$117</f>
        <v>5.8027822468483437E-4</v>
      </c>
      <c r="AS33" s="415">
        <f>'Input Output Table'!AU29/AS$117</f>
        <v>1.0682483726240292E-3</v>
      </c>
      <c r="AT33" s="415">
        <f>'Input Output Table'!AV29/AT$117</f>
        <v>1.2376447103180114E-3</v>
      </c>
      <c r="AU33" s="415">
        <f>'Input Output Table'!AW29/AU$117</f>
        <v>8.6208046205019442E-4</v>
      </c>
      <c r="AV33" s="415">
        <f>'Input Output Table'!AX29/AV$117</f>
        <v>1.0271252375718021E-3</v>
      </c>
      <c r="AW33" s="415">
        <f>'Input Output Table'!AY29/AW$117</f>
        <v>1.2082004566077386E-3</v>
      </c>
      <c r="AX33" s="415">
        <f>'Input Output Table'!AZ29/AX$117</f>
        <v>3.9760787033227935E-4</v>
      </c>
      <c r="AY33" s="415">
        <f>'Input Output Table'!BA29/AY$117</f>
        <v>5.6601071183072049E-4</v>
      </c>
      <c r="AZ33" s="415">
        <f>'Input Output Table'!BB29/AZ$117</f>
        <v>1.1674606259573122E-3</v>
      </c>
      <c r="BA33" s="415">
        <f>'Input Output Table'!BC29/BA$117</f>
        <v>7.109195691662989E-4</v>
      </c>
      <c r="BB33" s="415">
        <f>'Input Output Table'!BD29/BB$117</f>
        <v>6.2246156565085291E-4</v>
      </c>
      <c r="BC33" s="415">
        <f>'Input Output Table'!BE29/BC$117</f>
        <v>3.9800712324485462E-4</v>
      </c>
      <c r="BD33" s="415">
        <f>'Input Output Table'!BF29/BD$117</f>
        <v>1.1345513448379361E-4</v>
      </c>
      <c r="BE33" s="415">
        <f>'Input Output Table'!BG29/BE$117</f>
        <v>1.6328545326404743E-3</v>
      </c>
      <c r="BF33" s="415">
        <f>'Input Output Table'!BH29/BF$117</f>
        <v>5.5999988393310807E-4</v>
      </c>
      <c r="BG33" s="415">
        <f>'Input Output Table'!BI29/BG$117</f>
        <v>5.4574911159976913E-4</v>
      </c>
      <c r="BH33" s="415">
        <f>'Input Output Table'!BJ29/BH$117</f>
        <v>2.6318410993133672E-3</v>
      </c>
      <c r="BI33" s="415">
        <f>'Input Output Table'!BK29/BI$117</f>
        <v>1.9476235827406308E-3</v>
      </c>
      <c r="BJ33" s="415">
        <f>'Input Output Table'!BL29/BJ$117</f>
        <v>0</v>
      </c>
      <c r="BK33" s="415">
        <f>'Input Output Table'!BM29/BK$117</f>
        <v>7.7161330470648334E-4</v>
      </c>
      <c r="BL33" s="415">
        <f>'Input Output Table'!BN29/BL$117</f>
        <v>8.4277506666762827E-4</v>
      </c>
      <c r="BM33" s="415">
        <f>'Input Output Table'!BO29/BM$117</f>
        <v>9.8622626290527805E-4</v>
      </c>
      <c r="BN33" s="415">
        <f>'Input Output Table'!BP29/BN$117</f>
        <v>1.1164939018507806E-3</v>
      </c>
      <c r="BO33" s="415">
        <f>'Input Output Table'!BQ29/BO$117</f>
        <v>2.4706202994886073E-3</v>
      </c>
      <c r="BP33" s="415">
        <f>'Input Output Table'!BR29/BP$117</f>
        <v>9.5099149130180663E-4</v>
      </c>
      <c r="BQ33" s="415">
        <f>'Input Output Table'!BS29/BQ$117</f>
        <v>7.9988347392176298E-4</v>
      </c>
      <c r="BR33" s="415">
        <f>'Input Output Table'!BT29/BR$117</f>
        <v>0</v>
      </c>
      <c r="BS33" s="415">
        <f>'Input Output Table'!BU29/BS$117</f>
        <v>6.7194752502725875E-4</v>
      </c>
      <c r="BT33" s="415">
        <f>'Input Output Table'!BV29/BT$117</f>
        <v>0</v>
      </c>
      <c r="BU33" s="415">
        <f>'Input Output Table'!BW29/BU$117</f>
        <v>5.9714222614988509E-2</v>
      </c>
      <c r="BV33" s="415">
        <f>'Input Output Table'!BX29/BV$117</f>
        <v>1.9721673632529927E-3</v>
      </c>
      <c r="BW33" s="415">
        <f>'Input Output Table'!BY29/BW$117</f>
        <v>3.0656876206322705E-3</v>
      </c>
      <c r="BX33" s="415">
        <f>'Input Output Table'!BZ29/BX$117</f>
        <v>1.4445684808676701E-3</v>
      </c>
      <c r="BY33" s="415">
        <f>'Input Output Table'!CA29/BY$117</f>
        <v>1.2616444991719977E-3</v>
      </c>
      <c r="BZ33" s="415">
        <f>'Input Output Table'!CB29/BZ$117</f>
        <v>3.7228360802135521E-3</v>
      </c>
      <c r="CA33" s="415">
        <f>'Input Output Table'!CC29/CA$117</f>
        <v>8.435447260707116E-3</v>
      </c>
      <c r="CB33" s="415">
        <f>'Input Output Table'!CD29/CB$117</f>
        <v>3.8242187292483695E-3</v>
      </c>
      <c r="CC33" s="415">
        <f>'Input Output Table'!CE29/CC$117</f>
        <v>1.7411665735390395E-3</v>
      </c>
      <c r="CD33" s="415">
        <f>'Input Output Table'!CF29/CD$117</f>
        <v>2.1449571907212849E-4</v>
      </c>
      <c r="CE33" s="415">
        <f>'Input Output Table'!CG29/CE$117</f>
        <v>4.8686376476075885E-3</v>
      </c>
      <c r="CF33" s="415">
        <f>'Input Output Table'!CH29/CF$117</f>
        <v>7.3521830628985442E-4</v>
      </c>
      <c r="CG33" s="415">
        <f>'Input Output Table'!CI29/CG$117</f>
        <v>1.2373647634091418E-3</v>
      </c>
      <c r="CH33" s="415">
        <f>'Input Output Table'!CJ29/CH$117</f>
        <v>1.0324576116577723E-3</v>
      </c>
      <c r="CI33" s="415">
        <f>'Input Output Table'!CK29/CI$117</f>
        <v>1.0107668404222895E-3</v>
      </c>
      <c r="CJ33" s="415">
        <f>'Input Output Table'!CL29/CJ$117</f>
        <v>2.2870300869912096E-3</v>
      </c>
      <c r="CK33" s="415">
        <f>'Input Output Table'!CM29/CK$117</f>
        <v>1.9426192290806191E-3</v>
      </c>
      <c r="CL33" s="415">
        <f>'Input Output Table'!CN29/CL$117</f>
        <v>7.8650952562236704E-4</v>
      </c>
      <c r="CM33" s="415">
        <f>'Input Output Table'!CO29/CM$117</f>
        <v>5.0746830604273332E-4</v>
      </c>
      <c r="CN33" s="415">
        <f>'Input Output Table'!CP29/CN$117</f>
        <v>9.2969409637587929E-4</v>
      </c>
      <c r="CO33" s="415">
        <f>'Input Output Table'!CQ29/CO$117</f>
        <v>8.2199549525087592E-3</v>
      </c>
      <c r="CP33" s="415">
        <f>'Input Output Table'!CR29/CP$117</f>
        <v>2.1583456520861679E-3</v>
      </c>
      <c r="CQ33" s="415">
        <f>'Input Output Table'!CS29/CQ$117</f>
        <v>3.2637818745655631E-3</v>
      </c>
      <c r="CR33" s="415">
        <f>'Input Output Table'!CT29/CR$117</f>
        <v>1.2920087066760869E-3</v>
      </c>
      <c r="CS33" s="415">
        <f>'Input Output Table'!CU29/CS$117</f>
        <v>5.8076704211550041E-3</v>
      </c>
      <c r="CT33" s="415">
        <f>'Input Output Table'!CV29/CT$117</f>
        <v>8.4405460948959316E-3</v>
      </c>
      <c r="CU33" s="415">
        <f>'Input Output Table'!CW29/CU$117</f>
        <v>4.903806550557172E-3</v>
      </c>
      <c r="CV33" s="415">
        <f>'Input Output Table'!CX29/CV$117</f>
        <v>1.9156270730021044E-3</v>
      </c>
      <c r="CW33" s="415">
        <f>'Input Output Table'!CY29/CW$117</f>
        <v>4.3393580495956355E-3</v>
      </c>
      <c r="CX33" s="415">
        <f>'Input Output Table'!CZ29/CX$117</f>
        <v>1.59833684489313E-2</v>
      </c>
      <c r="CY33" s="415">
        <f>'Input Output Table'!DA29/CY$117</f>
        <v>8.944102844589089E-4</v>
      </c>
      <c r="CZ33" s="415">
        <f>'Input Output Table'!DB29/CZ$117</f>
        <v>1.4180374454428109E-2</v>
      </c>
      <c r="DA33" s="415">
        <f>'Input Output Table'!DC29/DA$117</f>
        <v>1.6017100388090082E-3</v>
      </c>
      <c r="DB33" s="415">
        <f>'Input Output Table'!DD29/DB$117</f>
        <v>1.1848604934221968E-3</v>
      </c>
      <c r="DC33" s="415">
        <f>'Input Output Table'!DE29/DC$117</f>
        <v>5.2117341033326454E-4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J33" s="423">
        <f t="shared" si="2"/>
        <v>-5.414580901027641E-4</v>
      </c>
      <c r="HK33" s="423">
        <f t="shared" si="3"/>
        <v>-3.5787853393373409E-3</v>
      </c>
      <c r="HL33" s="423">
        <f t="shared" si="4"/>
        <v>-2.4979482724273461E-4</v>
      </c>
      <c r="HM33" s="423">
        <f t="shared" si="5"/>
        <v>-1.3546726664818796E-3</v>
      </c>
      <c r="HN33" s="423">
        <f t="shared" si="6"/>
        <v>-2.1620179119621037E-4</v>
      </c>
      <c r="HO33" s="423">
        <f t="shared" si="7"/>
        <v>-5.4380072146376123E-4</v>
      </c>
      <c r="HP33" s="423">
        <f t="shared" si="8"/>
        <v>-3.5124398677579394E-4</v>
      </c>
      <c r="HQ33" s="423">
        <f t="shared" si="9"/>
        <v>-6.1027524768657131E-4</v>
      </c>
      <c r="HR33" s="423">
        <f t="shared" si="10"/>
        <v>-5.32035257544808E-4</v>
      </c>
      <c r="HS33" s="423">
        <f t="shared" si="11"/>
        <v>-2.269972390438974E-3</v>
      </c>
      <c r="HT33" s="423">
        <f t="shared" si="12"/>
        <v>-4.3311117768283662E-4</v>
      </c>
      <c r="HU33" s="423">
        <f t="shared" si="13"/>
        <v>-6.1100093555557745E-4</v>
      </c>
      <c r="HV33" s="423">
        <f t="shared" si="14"/>
        <v>-6.2046032530714155E-4</v>
      </c>
      <c r="HW33" s="423">
        <f t="shared" si="15"/>
        <v>-8.5461643632268663E-4</v>
      </c>
      <c r="HX33" s="423">
        <f t="shared" si="16"/>
        <v>-5.1333425927145896E-4</v>
      </c>
      <c r="HY33" s="423">
        <f t="shared" si="17"/>
        <v>-1.1382215975115231E-3</v>
      </c>
      <c r="HZ33" s="423">
        <f t="shared" si="18"/>
        <v>-9.1438830180145853E-4</v>
      </c>
      <c r="IA33" s="423">
        <f t="shared" si="19"/>
        <v>-1.440215355206439E-3</v>
      </c>
      <c r="IB33" s="423">
        <f t="shared" si="20"/>
        <v>-7.7242290582607944E-4</v>
      </c>
      <c r="IC33" s="423">
        <f t="shared" si="21"/>
        <v>-6.2570610631253794E-4</v>
      </c>
      <c r="ID33" s="423">
        <f t="shared" si="22"/>
        <v>-4.154971612815296E-4</v>
      </c>
      <c r="IE33" s="423">
        <f t="shared" si="23"/>
        <v>-4.2182425282629755E-4</v>
      </c>
      <c r="IF33" s="423">
        <f t="shared" si="24"/>
        <v>-8.7414192754243895E-4</v>
      </c>
      <c r="IG33" s="423">
        <f t="shared" si="25"/>
        <v>0.94590825344055873</v>
      </c>
      <c r="IH33" s="423">
        <f t="shared" si="26"/>
        <v>-2.5884609542889647E-4</v>
      </c>
      <c r="II33" s="423">
        <f t="shared" si="27"/>
        <v>-1.2784814079837706E-3</v>
      </c>
      <c r="IJ33" s="423">
        <f t="shared" si="28"/>
        <v>-8.4097923897606089E-4</v>
      </c>
      <c r="IK33" s="423">
        <f t="shared" si="29"/>
        <v>-1.2383408616383578E-3</v>
      </c>
      <c r="IL33" s="423">
        <f t="shared" si="30"/>
        <v>-5.5018255138823908E-4</v>
      </c>
      <c r="IM33" s="423">
        <f t="shared" si="31"/>
        <v>-9.0911234190297024E-4</v>
      </c>
      <c r="IN33" s="423">
        <f t="shared" si="32"/>
        <v>-9.2748384585091166E-4</v>
      </c>
      <c r="IO33" s="423">
        <f t="shared" si="33"/>
        <v>-1.4925309142343995E-3</v>
      </c>
      <c r="IP33" s="423">
        <f t="shared" si="34"/>
        <v>-5.5371269101408627E-4</v>
      </c>
      <c r="IQ33" s="423">
        <f t="shared" si="35"/>
        <v>-5.0643063019124943E-4</v>
      </c>
      <c r="IR33" s="423">
        <f t="shared" si="36"/>
        <v>-1.6489544610809937E-3</v>
      </c>
      <c r="IS33" s="423">
        <f t="shared" si="37"/>
        <v>-4.3448247314532872E-4</v>
      </c>
      <c r="IT33" s="423">
        <f t="shared" si="38"/>
        <v>-6.1137429240952046E-4</v>
      </c>
      <c r="IU33" s="423">
        <f t="shared" si="39"/>
        <v>-3.1018680534093657E-4</v>
      </c>
      <c r="IV33" s="423">
        <f t="shared" si="40"/>
        <v>-5.7106632672133256E-4</v>
      </c>
      <c r="IW33" s="423">
        <f t="shared" si="41"/>
        <v>-5.5493593500481576E-4</v>
      </c>
      <c r="IX33" s="423">
        <f t="shared" si="42"/>
        <v>-8.0927700901314251E-4</v>
      </c>
      <c r="IY33" s="423">
        <f t="shared" si="43"/>
        <v>-8.472087013651385E-4</v>
      </c>
      <c r="IZ33" s="423">
        <f t="shared" si="44"/>
        <v>-5.8027822468483437E-4</v>
      </c>
      <c r="JA33" s="423">
        <f t="shared" si="45"/>
        <v>-1.0682483726240292E-3</v>
      </c>
      <c r="JB33" s="423">
        <f t="shared" si="46"/>
        <v>-1.2376447103180114E-3</v>
      </c>
      <c r="JC33" s="423">
        <f t="shared" si="47"/>
        <v>-8.6208046205019442E-4</v>
      </c>
      <c r="JD33" s="423">
        <f t="shared" si="48"/>
        <v>-1.0271252375718021E-3</v>
      </c>
      <c r="JE33" s="423">
        <f t="shared" si="49"/>
        <v>-1.2082004566077386E-3</v>
      </c>
      <c r="JF33" s="423">
        <f t="shared" si="50"/>
        <v>-3.9760787033227935E-4</v>
      </c>
      <c r="JG33" s="423">
        <f t="shared" si="51"/>
        <v>-5.6601071183072049E-4</v>
      </c>
      <c r="JH33" s="423">
        <f t="shared" si="52"/>
        <v>-1.1674606259573122E-3</v>
      </c>
      <c r="JI33" s="423">
        <f t="shared" si="53"/>
        <v>-7.109195691662989E-4</v>
      </c>
      <c r="JJ33" s="423">
        <f t="shared" si="54"/>
        <v>-6.2246156565085291E-4</v>
      </c>
      <c r="JK33" s="423">
        <f t="shared" si="55"/>
        <v>-3.9800712324485462E-4</v>
      </c>
      <c r="JL33" s="423">
        <f t="shared" si="56"/>
        <v>-1.1345513448379361E-4</v>
      </c>
      <c r="JM33" s="423">
        <f t="shared" si="57"/>
        <v>-1.6328545326404743E-3</v>
      </c>
      <c r="JN33" s="423">
        <f t="shared" si="58"/>
        <v>-5.5999988393310807E-4</v>
      </c>
      <c r="JO33" s="423">
        <f t="shared" si="59"/>
        <v>-5.4574911159976913E-4</v>
      </c>
      <c r="JP33" s="423">
        <f t="shared" si="60"/>
        <v>-2.6318410993133672E-3</v>
      </c>
      <c r="JQ33" s="423">
        <f t="shared" si="61"/>
        <v>-1.9476235827406308E-3</v>
      </c>
      <c r="JR33" s="423">
        <f t="shared" si="62"/>
        <v>0</v>
      </c>
      <c r="JS33" s="423">
        <f t="shared" si="63"/>
        <v>-7.7161330470648334E-4</v>
      </c>
      <c r="JT33" s="423">
        <f t="shared" si="64"/>
        <v>-8.4277506666762827E-4</v>
      </c>
      <c r="JU33" s="423">
        <f t="shared" si="65"/>
        <v>-9.8622626290527805E-4</v>
      </c>
      <c r="JV33" s="423">
        <f t="shared" si="66"/>
        <v>-1.1164939018507806E-3</v>
      </c>
      <c r="JW33" s="423">
        <f t="shared" si="67"/>
        <v>-2.4706202994886073E-3</v>
      </c>
      <c r="JX33" s="423">
        <f t="shared" si="68"/>
        <v>-9.5099149130180663E-4</v>
      </c>
      <c r="JY33" s="423">
        <f t="shared" si="69"/>
        <v>-7.9988347392176298E-4</v>
      </c>
      <c r="JZ33" s="423">
        <f t="shared" si="70"/>
        <v>0</v>
      </c>
      <c r="KA33" s="423">
        <f t="shared" si="71"/>
        <v>-6.7194752502725875E-4</v>
      </c>
      <c r="KB33" s="423">
        <f t="shared" si="72"/>
        <v>0</v>
      </c>
      <c r="KC33" s="423">
        <f t="shared" si="73"/>
        <v>-5.9714222614988509E-2</v>
      </c>
      <c r="KD33" s="423">
        <f t="shared" si="74"/>
        <v>-1.9721673632529927E-3</v>
      </c>
      <c r="KE33" s="423">
        <f t="shared" si="75"/>
        <v>-3.0656876206322705E-3</v>
      </c>
      <c r="KF33" s="423">
        <f t="shared" si="76"/>
        <v>-1.4445684808676701E-3</v>
      </c>
      <c r="KG33" s="423">
        <f t="shared" si="77"/>
        <v>-1.2616444991719977E-3</v>
      </c>
      <c r="KH33" s="423">
        <f t="shared" si="78"/>
        <v>-3.7228360802135521E-3</v>
      </c>
      <c r="KI33" s="423">
        <f t="shared" si="79"/>
        <v>-8.435447260707116E-3</v>
      </c>
      <c r="KJ33" s="423">
        <f t="shared" si="80"/>
        <v>-3.8242187292483695E-3</v>
      </c>
      <c r="KK33" s="423">
        <f t="shared" si="81"/>
        <v>-1.7411665735390395E-3</v>
      </c>
      <c r="KL33" s="423">
        <f t="shared" si="82"/>
        <v>-2.1449571907212849E-4</v>
      </c>
      <c r="KM33" s="423">
        <f t="shared" si="83"/>
        <v>-4.8686376476075885E-3</v>
      </c>
      <c r="KN33" s="423">
        <f t="shared" si="84"/>
        <v>-7.3521830628985442E-4</v>
      </c>
      <c r="KO33" s="423">
        <f t="shared" si="85"/>
        <v>-1.2373647634091418E-3</v>
      </c>
      <c r="KP33" s="423">
        <f t="shared" si="86"/>
        <v>-1.0324576116577723E-3</v>
      </c>
      <c r="KQ33" s="423">
        <f t="shared" si="87"/>
        <v>-1.0107668404222895E-3</v>
      </c>
      <c r="KR33" s="423">
        <f t="shared" si="88"/>
        <v>-2.2870300869912096E-3</v>
      </c>
      <c r="KS33" s="423">
        <f t="shared" si="89"/>
        <v>-1.9426192290806191E-3</v>
      </c>
      <c r="KT33" s="423">
        <f t="shared" si="90"/>
        <v>-7.8650952562236704E-4</v>
      </c>
      <c r="KU33" s="423">
        <f t="shared" si="91"/>
        <v>-5.0746830604273332E-4</v>
      </c>
      <c r="KV33" s="423">
        <f t="shared" si="92"/>
        <v>-9.2969409637587929E-4</v>
      </c>
      <c r="KW33" s="423">
        <f t="shared" si="93"/>
        <v>-8.2199549525087592E-3</v>
      </c>
      <c r="KX33" s="423">
        <f t="shared" si="94"/>
        <v>-2.1583456520861679E-3</v>
      </c>
      <c r="KY33" s="423">
        <f t="shared" si="95"/>
        <v>-3.2637818745655631E-3</v>
      </c>
      <c r="KZ33" s="423">
        <f t="shared" si="96"/>
        <v>-1.2920087066760869E-3</v>
      </c>
      <c r="LA33" s="423">
        <f t="shared" si="97"/>
        <v>-5.8076704211550041E-3</v>
      </c>
      <c r="LB33" s="423">
        <f t="shared" si="98"/>
        <v>-8.4405460948959316E-3</v>
      </c>
      <c r="LC33" s="423">
        <f t="shared" si="99"/>
        <v>-4.903806550557172E-3</v>
      </c>
      <c r="LD33" s="423">
        <f t="shared" si="100"/>
        <v>-1.9156270730021044E-3</v>
      </c>
      <c r="LE33" s="423">
        <f t="shared" si="101"/>
        <v>-4.3393580495956355E-3</v>
      </c>
      <c r="LF33" s="423">
        <f t="shared" si="102"/>
        <v>-1.59833684489313E-2</v>
      </c>
      <c r="LG33" s="423">
        <f t="shared" si="103"/>
        <v>-8.944102844589089E-4</v>
      </c>
      <c r="LH33" s="423">
        <f t="shared" si="104"/>
        <v>-1.4180374454428109E-2</v>
      </c>
      <c r="LI33" s="423">
        <f t="shared" si="105"/>
        <v>-1.6017100388090082E-3</v>
      </c>
      <c r="LJ33" s="423">
        <f t="shared" si="106"/>
        <v>-1.1848604934221968E-3</v>
      </c>
      <c r="LK33" s="423">
        <f t="shared" si="107"/>
        <v>-5.2117341033326454E-4</v>
      </c>
      <c r="LN33" s="424">
        <v>1.9848609302854036E-3</v>
      </c>
      <c r="LO33" s="424">
        <v>7.0030903964181639E-3</v>
      </c>
      <c r="LP33" s="424">
        <v>1.3114603729091018E-3</v>
      </c>
      <c r="LQ33" s="424">
        <v>2.7025485189614861E-3</v>
      </c>
      <c r="LR33" s="424">
        <v>9.5613773525690042E-4</v>
      </c>
      <c r="LS33" s="424">
        <v>1.609884930233863E-3</v>
      </c>
      <c r="LT33" s="424">
        <v>1.5188309347871334E-3</v>
      </c>
      <c r="LU33" s="424">
        <v>2.3691777031555924E-3</v>
      </c>
      <c r="LV33" s="424">
        <v>2.1763103581377082E-3</v>
      </c>
      <c r="LW33" s="424">
        <v>3.1487983327069869E-3</v>
      </c>
      <c r="LX33" s="424">
        <v>2.338266103402892E-3</v>
      </c>
      <c r="LY33" s="424">
        <v>2.6875512277888649E-3</v>
      </c>
      <c r="LZ33" s="424">
        <v>2.0869879949352022E-3</v>
      </c>
      <c r="MA33" s="424">
        <v>2.6184091670191224E-3</v>
      </c>
      <c r="MB33" s="424">
        <v>2.1373644277466433E-3</v>
      </c>
      <c r="MC33" s="424">
        <v>3.1340626255729432E-3</v>
      </c>
      <c r="MD33" s="424">
        <v>2.9974421209387641E-3</v>
      </c>
      <c r="ME33" s="424">
        <v>3.144849131859832E-3</v>
      </c>
      <c r="MF33" s="424">
        <v>1.887629882723505E-3</v>
      </c>
      <c r="MG33" s="424">
        <v>1.9758892913690949E-3</v>
      </c>
      <c r="MH33" s="424">
        <v>1.6635259284963084E-3</v>
      </c>
      <c r="MI33" s="424">
        <v>1.6561295201813313E-3</v>
      </c>
      <c r="MJ33" s="424">
        <v>2.2233428348175472E-3</v>
      </c>
      <c r="MK33" s="424">
        <v>1.0584696812998009</v>
      </c>
      <c r="ML33" s="424">
        <v>6.9148236933952749E-4</v>
      </c>
      <c r="MM33" s="424">
        <v>2.704242354768932E-3</v>
      </c>
      <c r="MN33" s="424">
        <v>2.7710798356826174E-3</v>
      </c>
      <c r="MO33" s="424">
        <v>2.763918437852749E-3</v>
      </c>
      <c r="MP33" s="424">
        <v>2.0091165833702592E-3</v>
      </c>
      <c r="MQ33" s="424">
        <v>2.1394726006706832E-3</v>
      </c>
      <c r="MR33" s="424">
        <v>2.5070670256565628E-3</v>
      </c>
      <c r="MS33" s="424">
        <v>2.8616088618451173E-3</v>
      </c>
      <c r="MT33" s="424">
        <v>1.6015465984145318E-3</v>
      </c>
      <c r="MU33" s="424">
        <v>2.1644162184916585E-3</v>
      </c>
      <c r="MV33" s="424">
        <v>3.2789902084455723E-3</v>
      </c>
      <c r="MW33" s="424">
        <v>1.9246381753758323E-3</v>
      </c>
      <c r="MX33" s="424">
        <v>1.5402069422045439E-3</v>
      </c>
      <c r="MY33" s="424">
        <v>1.4659585737729643E-3</v>
      </c>
      <c r="MZ33" s="424">
        <v>1.7397352943594017E-3</v>
      </c>
      <c r="NA33" s="424">
        <v>1.6915769461738107E-3</v>
      </c>
      <c r="NB33" s="424">
        <v>2.0090240559915225E-3</v>
      </c>
      <c r="NC33" s="424">
        <v>2.1622096325551064E-3</v>
      </c>
      <c r="ND33" s="424">
        <v>2.3133411099771814E-3</v>
      </c>
      <c r="NE33" s="424">
        <v>2.2390721590018637E-3</v>
      </c>
      <c r="NF33" s="424">
        <v>2.6353890769748359E-3</v>
      </c>
      <c r="NG33" s="424">
        <v>2.9567348282567084E-3</v>
      </c>
      <c r="NH33" s="424">
        <v>2.5437246119573848E-3</v>
      </c>
      <c r="NI33" s="424">
        <v>2.7831967639733203E-3</v>
      </c>
      <c r="NJ33" s="424">
        <v>1.4308010294101527E-3</v>
      </c>
      <c r="NK33" s="424">
        <v>1.9977720089710796E-3</v>
      </c>
      <c r="NL33" s="424">
        <v>2.9699310489765193E-3</v>
      </c>
      <c r="NM33" s="424">
        <v>2.5998483544997664E-3</v>
      </c>
      <c r="NN33" s="424">
        <v>2.0563977256632358E-3</v>
      </c>
      <c r="NO33" s="424">
        <v>1.5198813736185088E-3</v>
      </c>
      <c r="NP33" s="424">
        <v>1.0222241885484143E-3</v>
      </c>
      <c r="NQ33" s="424">
        <v>4.1677048481256942E-3</v>
      </c>
      <c r="NR33" s="424">
        <v>1.8487170211679939E-3</v>
      </c>
      <c r="NS33" s="424">
        <v>1.9419883550773251E-3</v>
      </c>
      <c r="NT33" s="424">
        <v>4.2708011569550543E-3</v>
      </c>
      <c r="NU33" s="424">
        <v>3.6428632304772329E-3</v>
      </c>
      <c r="NV33" s="424">
        <v>1.4431950665308318E-3</v>
      </c>
      <c r="NW33" s="424">
        <v>3.3279432215224921E-3</v>
      </c>
      <c r="NX33" s="424">
        <v>2.9566499891666982E-3</v>
      </c>
      <c r="NY33" s="424">
        <v>3.9591679724971136E-3</v>
      </c>
      <c r="NZ33" s="424">
        <v>3.270502358768745E-3</v>
      </c>
      <c r="OA33" s="424">
        <v>5.1390838350931839E-3</v>
      </c>
      <c r="OB33" s="424">
        <v>2.4353648138243393E-3</v>
      </c>
      <c r="OC33" s="424">
        <v>2.1513273480795732E-3</v>
      </c>
      <c r="OD33" s="424">
        <v>2.8098125225539156E-3</v>
      </c>
      <c r="OE33" s="424">
        <v>1.9040415810292783E-3</v>
      </c>
      <c r="OF33" s="424">
        <v>1.9662890198603594E-3</v>
      </c>
      <c r="OG33" s="424">
        <v>6.9741752792456105E-2</v>
      </c>
      <c r="OH33" s="424">
        <v>3.8815645719542059E-3</v>
      </c>
      <c r="OI33" s="424">
        <v>4.4350083281120218E-3</v>
      </c>
      <c r="OJ33" s="424">
        <v>2.7719099196241888E-3</v>
      </c>
      <c r="OK33" s="424">
        <v>2.6617424055272246E-3</v>
      </c>
      <c r="OL33" s="424">
        <v>5.3545126671322397E-3</v>
      </c>
      <c r="OM33" s="424">
        <v>1.244664082557843E-2</v>
      </c>
      <c r="ON33" s="424">
        <v>5.6688319760101859E-3</v>
      </c>
      <c r="OO33" s="424">
        <v>3.5276773005813973E-3</v>
      </c>
      <c r="OP33" s="424">
        <v>1.7765275260776306E-3</v>
      </c>
      <c r="OQ33" s="424">
        <v>6.5425618680965882E-3</v>
      </c>
      <c r="OR33" s="424">
        <v>1.7799460410424706E-3</v>
      </c>
      <c r="OS33" s="424">
        <v>2.9619833674648824E-3</v>
      </c>
      <c r="OT33" s="424">
        <v>3.2956707653654382E-3</v>
      </c>
      <c r="OU33" s="424">
        <v>2.7763348571239149E-3</v>
      </c>
      <c r="OV33" s="424">
        <v>4.6225053990549062E-3</v>
      </c>
      <c r="OW33" s="424">
        <v>3.4834611444570698E-3</v>
      </c>
      <c r="OX33" s="424">
        <v>1.9030358847011999E-3</v>
      </c>
      <c r="OY33" s="424">
        <v>1.8023069364829069E-3</v>
      </c>
      <c r="OZ33" s="424">
        <v>2.39205913289154E-3</v>
      </c>
      <c r="PA33" s="424">
        <v>1.2803420652284934E-2</v>
      </c>
      <c r="PB33" s="424">
        <v>3.5394803457629675E-3</v>
      </c>
      <c r="PC33" s="424">
        <v>5.3939933902402174E-3</v>
      </c>
      <c r="PD33" s="424">
        <v>2.5659767247031848E-3</v>
      </c>
      <c r="PE33" s="424">
        <v>7.6900461971811176E-3</v>
      </c>
      <c r="PF33" s="424">
        <v>1.0536728660841519E-2</v>
      </c>
      <c r="PG33" s="424">
        <v>6.3764333185007162E-3</v>
      </c>
      <c r="PH33" s="424">
        <v>4.0309818422486713E-3</v>
      </c>
      <c r="PI33" s="424">
        <v>6.3504199046469983E-3</v>
      </c>
      <c r="PJ33" s="424">
        <v>1.88525763886302E-2</v>
      </c>
      <c r="PK33" s="424">
        <v>1.8805638267649541E-3</v>
      </c>
      <c r="PL33" s="424">
        <v>1.7000759126868992E-2</v>
      </c>
      <c r="PM33" s="424">
        <v>2.6353844742038144E-3</v>
      </c>
      <c r="PN33" s="424">
        <v>2.4943451594954136E-3</v>
      </c>
      <c r="PO33" s="424">
        <v>1.4969298619650036E-3</v>
      </c>
    </row>
    <row r="34" spans="1:431" x14ac:dyDescent="0.25">
      <c r="A34" s="210" t="s">
        <v>135</v>
      </c>
      <c r="B34" s="415">
        <f>'Input Output Table'!D30/B$117</f>
        <v>1.0540478749480799E-2</v>
      </c>
      <c r="C34" s="415">
        <f>'Input Output Table'!E30/C$117</f>
        <v>4.357395081729306E-2</v>
      </c>
      <c r="D34" s="415">
        <f>'Input Output Table'!F30/D$117</f>
        <v>2.3587646791016294E-2</v>
      </c>
      <c r="E34" s="415">
        <f>'Input Output Table'!G30/E$117</f>
        <v>8.5802367697947357E-2</v>
      </c>
      <c r="F34" s="415">
        <f>'Input Output Table'!H30/F$117</f>
        <v>1.0254616248848226E-3</v>
      </c>
      <c r="G34" s="415">
        <f>'Input Output Table'!I30/G$117</f>
        <v>3.1476445239919377E-3</v>
      </c>
      <c r="H34" s="415">
        <f>'Input Output Table'!J30/H$117</f>
        <v>1.8521334324472015E-3</v>
      </c>
      <c r="I34" s="415">
        <f>'Input Output Table'!K30/I$117</f>
        <v>1.4026692560556841E-3</v>
      </c>
      <c r="J34" s="415">
        <f>'Input Output Table'!L30/J$117</f>
        <v>1.0784371890840145E-3</v>
      </c>
      <c r="K34" s="415">
        <f>'Input Output Table'!M30/K$117</f>
        <v>3.292760955102279E-3</v>
      </c>
      <c r="L34" s="415">
        <f>'Input Output Table'!N30/L$117</f>
        <v>3.0433626085827228E-3</v>
      </c>
      <c r="M34" s="415">
        <f>'Input Output Table'!O30/M$117</f>
        <v>3.9702592970662851E-3</v>
      </c>
      <c r="N34" s="415">
        <f>'Input Output Table'!P30/N$117</f>
        <v>2.9837959327797562E-3</v>
      </c>
      <c r="O34" s="415">
        <f>'Input Output Table'!Q30/O$117</f>
        <v>1.814711119812718E-3</v>
      </c>
      <c r="P34" s="415">
        <f>'Input Output Table'!R30/P$117</f>
        <v>3.036324962819051E-3</v>
      </c>
      <c r="Q34" s="415">
        <f>'Input Output Table'!S30/Q$117</f>
        <v>2.0390729369787306E-3</v>
      </c>
      <c r="R34" s="415">
        <f>'Input Output Table'!T30/R$117</f>
        <v>7.2696687402726643E-3</v>
      </c>
      <c r="S34" s="415">
        <f>'Input Output Table'!U30/S$117</f>
        <v>5.5398626960135938E-4</v>
      </c>
      <c r="T34" s="415">
        <f>'Input Output Table'!V30/T$117</f>
        <v>8.8236736882140582E-4</v>
      </c>
      <c r="U34" s="415">
        <f>'Input Output Table'!W30/U$117</f>
        <v>1.5898461571789387E-3</v>
      </c>
      <c r="V34" s="415">
        <f>'Input Output Table'!X30/V$117</f>
        <v>4.4535590062467481E-3</v>
      </c>
      <c r="W34" s="415">
        <f>'Input Output Table'!Y30/W$117</f>
        <v>3.7323272731625374E-3</v>
      </c>
      <c r="X34" s="415">
        <f>'Input Output Table'!Z30/X$117</f>
        <v>1.7699398388640946E-3</v>
      </c>
      <c r="Y34" s="415">
        <f>'Input Output Table'!AA30/Y$117</f>
        <v>4.2584167837635389E-4</v>
      </c>
      <c r="Z34" s="415">
        <f>'Input Output Table'!AB30/Z$117</f>
        <v>6.964367837960439E-2</v>
      </c>
      <c r="AA34" s="415">
        <f>'Input Output Table'!AC30/AA$117</f>
        <v>2.9882172178902547E-4</v>
      </c>
      <c r="AB34" s="415">
        <f>'Input Output Table'!AD30/AB$117</f>
        <v>7.2886162156512644E-4</v>
      </c>
      <c r="AC34" s="415">
        <f>'Input Output Table'!AE30/AC$117</f>
        <v>1.7188680443314073E-4</v>
      </c>
      <c r="AD34" s="415">
        <f>'Input Output Table'!AF30/AD$117</f>
        <v>7.4644108051492158E-3</v>
      </c>
      <c r="AE34" s="415">
        <f>'Input Output Table'!AG30/AE$117</f>
        <v>5.8599602326856615E-3</v>
      </c>
      <c r="AF34" s="415">
        <f>'Input Output Table'!AH30/AF$117</f>
        <v>4.3192697885367087E-3</v>
      </c>
      <c r="AG34" s="415">
        <f>'Input Output Table'!AI30/AG$117</f>
        <v>5.1256096256416532E-4</v>
      </c>
      <c r="AH34" s="415">
        <f>'Input Output Table'!AJ30/AH$117</f>
        <v>6.7819056462213576E-5</v>
      </c>
      <c r="AI34" s="415">
        <f>'Input Output Table'!AK30/AI$117</f>
        <v>4.9313727259916937E-3</v>
      </c>
      <c r="AJ34" s="415">
        <f>'Input Output Table'!AL30/AJ$117</f>
        <v>1.6097280818252006E-3</v>
      </c>
      <c r="AK34" s="415">
        <f>'Input Output Table'!AM30/AK$117</f>
        <v>1.3394896379314302E-2</v>
      </c>
      <c r="AL34" s="415">
        <f>'Input Output Table'!AN30/AL$117</f>
        <v>3.9406853117140347E-7</v>
      </c>
      <c r="AM34" s="415">
        <f>'Input Output Table'!AO30/AM$117</f>
        <v>1.0432747280263914E-3</v>
      </c>
      <c r="AN34" s="415">
        <f>'Input Output Table'!AP30/AN$117</f>
        <v>9.2093174361501217E-4</v>
      </c>
      <c r="AO34" s="415">
        <f>'Input Output Table'!AQ30/AO$117</f>
        <v>6.2502210996850894E-4</v>
      </c>
      <c r="AP34" s="415">
        <f>'Input Output Table'!AR30/AP$117</f>
        <v>2.3204395897897258E-3</v>
      </c>
      <c r="AQ34" s="415">
        <f>'Input Output Table'!AS30/AQ$117</f>
        <v>1.6790546582912374E-3</v>
      </c>
      <c r="AR34" s="415">
        <f>'Input Output Table'!AT30/AR$117</f>
        <v>1.9641767019567923E-4</v>
      </c>
      <c r="AS34" s="415">
        <f>'Input Output Table'!AU30/AS$117</f>
        <v>9.7929321994202228E-4</v>
      </c>
      <c r="AT34" s="415">
        <f>'Input Output Table'!AV30/AT$117</f>
        <v>8.9290810212901064E-4</v>
      </c>
      <c r="AU34" s="415">
        <f>'Input Output Table'!AW30/AU$117</f>
        <v>3.0746631176794791E-3</v>
      </c>
      <c r="AV34" s="415">
        <f>'Input Output Table'!AX30/AV$117</f>
        <v>1.0615594762158986E-2</v>
      </c>
      <c r="AW34" s="415">
        <f>'Input Output Table'!AY30/AW$117</f>
        <v>4.8547585574222297E-3</v>
      </c>
      <c r="AX34" s="415">
        <f>'Input Output Table'!AZ30/AX$117</f>
        <v>3.1572545086991791E-3</v>
      </c>
      <c r="AY34" s="415">
        <f>'Input Output Table'!BA30/AY$117</f>
        <v>1.6406889778997169E-3</v>
      </c>
      <c r="AZ34" s="415">
        <f>'Input Output Table'!BB30/AZ$117</f>
        <v>3.4148111453852627E-3</v>
      </c>
      <c r="BA34" s="415">
        <f>'Input Output Table'!BC30/BA$117</f>
        <v>6.8966842325613488E-3</v>
      </c>
      <c r="BB34" s="415">
        <f>'Input Output Table'!BD30/BB$117</f>
        <v>4.52775873538366E-3</v>
      </c>
      <c r="BC34" s="415">
        <f>'Input Output Table'!BE30/BC$117</f>
        <v>8.8525215903565661E-3</v>
      </c>
      <c r="BD34" s="415">
        <f>'Input Output Table'!BF30/BD$117</f>
        <v>7.4946504947652568E-3</v>
      </c>
      <c r="BE34" s="415">
        <f>'Input Output Table'!BG30/BE$117</f>
        <v>1.7429209427071734E-3</v>
      </c>
      <c r="BF34" s="415">
        <f>'Input Output Table'!BH30/BF$117</f>
        <v>1.6224162621331986E-2</v>
      </c>
      <c r="BG34" s="415">
        <f>'Input Output Table'!BI30/BG$117</f>
        <v>8.5883735058790342E-4</v>
      </c>
      <c r="BH34" s="415">
        <f>'Input Output Table'!BJ30/BH$117</f>
        <v>1.9985747907055327E-3</v>
      </c>
      <c r="BI34" s="415">
        <f>'Input Output Table'!BK30/BI$117</f>
        <v>4.6821448804278409E-3</v>
      </c>
      <c r="BJ34" s="415">
        <f>'Input Output Table'!BL30/BJ$117</f>
        <v>0</v>
      </c>
      <c r="BK34" s="415">
        <f>'Input Output Table'!BM30/BK$117</f>
        <v>1.6073440548576737E-2</v>
      </c>
      <c r="BL34" s="415">
        <f>'Input Output Table'!BN30/BL$117</f>
        <v>1.3582195406333356E-2</v>
      </c>
      <c r="BM34" s="415">
        <f>'Input Output Table'!BO30/BM$117</f>
        <v>4.1628213774870691E-3</v>
      </c>
      <c r="BN34" s="415">
        <f>'Input Output Table'!BP30/BN$117</f>
        <v>2.3374445873108683E-2</v>
      </c>
      <c r="BO34" s="415">
        <f>'Input Output Table'!BQ30/BO$117</f>
        <v>8.7651354064398931E-4</v>
      </c>
      <c r="BP34" s="415">
        <f>'Input Output Table'!BR30/BP$117</f>
        <v>2.5453794998678701E-3</v>
      </c>
      <c r="BQ34" s="415">
        <f>'Input Output Table'!BS30/BQ$117</f>
        <v>1.3501031094179376E-2</v>
      </c>
      <c r="BR34" s="415">
        <f>'Input Output Table'!BT30/BR$117</f>
        <v>0</v>
      </c>
      <c r="BS34" s="415">
        <f>'Input Output Table'!BU30/BS$117</f>
        <v>2.7116201230116561E-3</v>
      </c>
      <c r="BT34" s="415">
        <f>'Input Output Table'!BV30/BT$117</f>
        <v>2.2157045389855673E-3</v>
      </c>
      <c r="BU34" s="415">
        <f>'Input Output Table'!BW30/BU$117</f>
        <v>9.5461591366482914E-4</v>
      </c>
      <c r="BV34" s="415">
        <f>'Input Output Table'!BX30/BV$117</f>
        <v>2.022904966407692E-3</v>
      </c>
      <c r="BW34" s="415">
        <f>'Input Output Table'!BY30/BW$117</f>
        <v>7.3929593200810747E-3</v>
      </c>
      <c r="BX34" s="415">
        <f>'Input Output Table'!BZ30/BX$117</f>
        <v>9.8536241686069358E-4</v>
      </c>
      <c r="BY34" s="415">
        <f>'Input Output Table'!CA30/BY$117</f>
        <v>4.9448285388355292E-3</v>
      </c>
      <c r="BZ34" s="415">
        <f>'Input Output Table'!CB30/BZ$117</f>
        <v>4.079106845143587E-4</v>
      </c>
      <c r="CA34" s="415">
        <f>'Input Output Table'!CC30/CA$117</f>
        <v>9.6414692893736695E-4</v>
      </c>
      <c r="CB34" s="415">
        <f>'Input Output Table'!CD30/CB$117</f>
        <v>3.8664111064786156E-3</v>
      </c>
      <c r="CC34" s="415">
        <f>'Input Output Table'!CE30/CC$117</f>
        <v>4.4157312829080578E-4</v>
      </c>
      <c r="CD34" s="415">
        <f>'Input Output Table'!CF30/CD$117</f>
        <v>3.9872732681309545E-5</v>
      </c>
      <c r="CE34" s="415">
        <f>'Input Output Table'!CG30/CE$117</f>
        <v>1.564777599304848E-3</v>
      </c>
      <c r="CF34" s="415">
        <f>'Input Output Table'!CH30/CF$117</f>
        <v>3.8971068690010196E-3</v>
      </c>
      <c r="CG34" s="415">
        <f>'Input Output Table'!CI30/CG$117</f>
        <v>4.7246787024413561E-4</v>
      </c>
      <c r="CH34" s="415">
        <f>'Input Output Table'!CJ30/CH$117</f>
        <v>1.2161437518097109E-3</v>
      </c>
      <c r="CI34" s="415">
        <f>'Input Output Table'!CK30/CI$117</f>
        <v>1.1986635821276648E-2</v>
      </c>
      <c r="CJ34" s="415">
        <f>'Input Output Table'!CL30/CJ$117</f>
        <v>1.2452357027172829E-3</v>
      </c>
      <c r="CK34" s="415">
        <f>'Input Output Table'!CM30/CK$117</f>
        <v>4.2671710559664027E-3</v>
      </c>
      <c r="CL34" s="415">
        <f>'Input Output Table'!CN30/CL$117</f>
        <v>2.2037501829060848E-3</v>
      </c>
      <c r="CM34" s="415">
        <f>'Input Output Table'!CO30/CM$117</f>
        <v>1.1155751122284394E-3</v>
      </c>
      <c r="CN34" s="415">
        <f>'Input Output Table'!CP30/CN$117</f>
        <v>5.9845773279526072E-4</v>
      </c>
      <c r="CO34" s="415">
        <f>'Input Output Table'!CQ30/CO$117</f>
        <v>4.5394940934214223E-3</v>
      </c>
      <c r="CP34" s="415">
        <f>'Input Output Table'!CR30/CP$117</f>
        <v>9.7370556316155553E-4</v>
      </c>
      <c r="CQ34" s="415">
        <f>'Input Output Table'!CS30/CQ$117</f>
        <v>6.170762554676924E-4</v>
      </c>
      <c r="CR34" s="415">
        <f>'Input Output Table'!CT30/CR$117</f>
        <v>2.8105810657387373E-3</v>
      </c>
      <c r="CS34" s="415">
        <f>'Input Output Table'!CU30/CS$117</f>
        <v>5.4773923052364487E-4</v>
      </c>
      <c r="CT34" s="415">
        <f>'Input Output Table'!CV30/CT$117</f>
        <v>9.3813499696980378E-4</v>
      </c>
      <c r="CU34" s="415">
        <f>'Input Output Table'!CW30/CU$117</f>
        <v>5.6931176219179617E-5</v>
      </c>
      <c r="CV34" s="415">
        <f>'Input Output Table'!CX30/CV$117</f>
        <v>3.9927859485750462E-3</v>
      </c>
      <c r="CW34" s="415">
        <f>'Input Output Table'!CY30/CW$117</f>
        <v>3.8288460128092236E-3</v>
      </c>
      <c r="CX34" s="415">
        <f>'Input Output Table'!CZ30/CX$117</f>
        <v>2.7256589261380297E-3</v>
      </c>
      <c r="CY34" s="415">
        <f>'Input Output Table'!DA30/CY$117</f>
        <v>4.068059800180413E-3</v>
      </c>
      <c r="CZ34" s="415">
        <f>'Input Output Table'!DB30/CZ$117</f>
        <v>9.9357369359114262E-4</v>
      </c>
      <c r="DA34" s="415">
        <f>'Input Output Table'!DC30/DA$117</f>
        <v>4.5070723851145748E-3</v>
      </c>
      <c r="DB34" s="415">
        <f>'Input Output Table'!DD30/DB$117</f>
        <v>3.8797031204908083E-3</v>
      </c>
      <c r="DC34" s="415">
        <f>'Input Output Table'!DE30/DC$117</f>
        <v>8.9792371210270147E-5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J34" s="423">
        <f t="shared" si="2"/>
        <v>-1.0540478749480799E-2</v>
      </c>
      <c r="HK34" s="423">
        <f t="shared" si="3"/>
        <v>-4.357395081729306E-2</v>
      </c>
      <c r="HL34" s="423">
        <f t="shared" si="4"/>
        <v>-2.3587646791016294E-2</v>
      </c>
      <c r="HM34" s="423">
        <f t="shared" si="5"/>
        <v>-8.5802367697947357E-2</v>
      </c>
      <c r="HN34" s="423">
        <f t="shared" si="6"/>
        <v>-1.0254616248848226E-3</v>
      </c>
      <c r="HO34" s="423">
        <f t="shared" si="7"/>
        <v>-3.1476445239919377E-3</v>
      </c>
      <c r="HP34" s="423">
        <f t="shared" si="8"/>
        <v>-1.8521334324472015E-3</v>
      </c>
      <c r="HQ34" s="423">
        <f t="shared" si="9"/>
        <v>-1.4026692560556841E-3</v>
      </c>
      <c r="HR34" s="423">
        <f t="shared" si="10"/>
        <v>-1.0784371890840145E-3</v>
      </c>
      <c r="HS34" s="423">
        <f t="shared" si="11"/>
        <v>-3.292760955102279E-3</v>
      </c>
      <c r="HT34" s="423">
        <f t="shared" si="12"/>
        <v>-3.0433626085827228E-3</v>
      </c>
      <c r="HU34" s="423">
        <f t="shared" si="13"/>
        <v>-3.9702592970662851E-3</v>
      </c>
      <c r="HV34" s="423">
        <f t="shared" si="14"/>
        <v>-2.9837959327797562E-3</v>
      </c>
      <c r="HW34" s="423">
        <f t="shared" si="15"/>
        <v>-1.814711119812718E-3</v>
      </c>
      <c r="HX34" s="423">
        <f t="shared" si="16"/>
        <v>-3.036324962819051E-3</v>
      </c>
      <c r="HY34" s="423">
        <f t="shared" si="17"/>
        <v>-2.0390729369787306E-3</v>
      </c>
      <c r="HZ34" s="423">
        <f t="shared" si="18"/>
        <v>-7.2696687402726643E-3</v>
      </c>
      <c r="IA34" s="423">
        <f t="shared" si="19"/>
        <v>-5.5398626960135938E-4</v>
      </c>
      <c r="IB34" s="423">
        <f t="shared" si="20"/>
        <v>-8.8236736882140582E-4</v>
      </c>
      <c r="IC34" s="423">
        <f t="shared" si="21"/>
        <v>-1.5898461571789387E-3</v>
      </c>
      <c r="ID34" s="423">
        <f t="shared" si="22"/>
        <v>-4.4535590062467481E-3</v>
      </c>
      <c r="IE34" s="423">
        <f t="shared" si="23"/>
        <v>-3.7323272731625374E-3</v>
      </c>
      <c r="IF34" s="423">
        <f t="shared" si="24"/>
        <v>-1.7699398388640946E-3</v>
      </c>
      <c r="IG34" s="423">
        <f t="shared" si="25"/>
        <v>-4.2584167837635389E-4</v>
      </c>
      <c r="IH34" s="423">
        <f t="shared" si="26"/>
        <v>0.93035632162039561</v>
      </c>
      <c r="II34" s="423">
        <f t="shared" si="27"/>
        <v>-2.9882172178902547E-4</v>
      </c>
      <c r="IJ34" s="423">
        <f t="shared" si="28"/>
        <v>-7.2886162156512644E-4</v>
      </c>
      <c r="IK34" s="423">
        <f t="shared" si="29"/>
        <v>-1.7188680443314073E-4</v>
      </c>
      <c r="IL34" s="423">
        <f t="shared" si="30"/>
        <v>-7.4644108051492158E-3</v>
      </c>
      <c r="IM34" s="423">
        <f t="shared" si="31"/>
        <v>-5.8599602326856615E-3</v>
      </c>
      <c r="IN34" s="423">
        <f t="shared" si="32"/>
        <v>-4.3192697885367087E-3</v>
      </c>
      <c r="IO34" s="423">
        <f t="shared" si="33"/>
        <v>-5.1256096256416532E-4</v>
      </c>
      <c r="IP34" s="423">
        <f t="shared" si="34"/>
        <v>-6.7819056462213576E-5</v>
      </c>
      <c r="IQ34" s="423">
        <f t="shared" si="35"/>
        <v>-4.9313727259916937E-3</v>
      </c>
      <c r="IR34" s="423">
        <f t="shared" si="36"/>
        <v>-1.6097280818252006E-3</v>
      </c>
      <c r="IS34" s="423">
        <f t="shared" si="37"/>
        <v>-1.3394896379314302E-2</v>
      </c>
      <c r="IT34" s="423">
        <f t="shared" si="38"/>
        <v>-3.9406853117140347E-7</v>
      </c>
      <c r="IU34" s="423">
        <f t="shared" si="39"/>
        <v>-1.0432747280263914E-3</v>
      </c>
      <c r="IV34" s="423">
        <f t="shared" si="40"/>
        <v>-9.2093174361501217E-4</v>
      </c>
      <c r="IW34" s="423">
        <f t="shared" si="41"/>
        <v>-6.2502210996850894E-4</v>
      </c>
      <c r="IX34" s="423">
        <f t="shared" si="42"/>
        <v>-2.3204395897897258E-3</v>
      </c>
      <c r="IY34" s="423">
        <f t="shared" si="43"/>
        <v>-1.6790546582912374E-3</v>
      </c>
      <c r="IZ34" s="423">
        <f t="shared" si="44"/>
        <v>-1.9641767019567923E-4</v>
      </c>
      <c r="JA34" s="423">
        <f t="shared" si="45"/>
        <v>-9.7929321994202228E-4</v>
      </c>
      <c r="JB34" s="423">
        <f t="shared" si="46"/>
        <v>-8.9290810212901064E-4</v>
      </c>
      <c r="JC34" s="423">
        <f t="shared" si="47"/>
        <v>-3.0746631176794791E-3</v>
      </c>
      <c r="JD34" s="423">
        <f t="shared" si="48"/>
        <v>-1.0615594762158986E-2</v>
      </c>
      <c r="JE34" s="423">
        <f t="shared" si="49"/>
        <v>-4.8547585574222297E-3</v>
      </c>
      <c r="JF34" s="423">
        <f t="shared" si="50"/>
        <v>-3.1572545086991791E-3</v>
      </c>
      <c r="JG34" s="423">
        <f t="shared" si="51"/>
        <v>-1.6406889778997169E-3</v>
      </c>
      <c r="JH34" s="423">
        <f t="shared" si="52"/>
        <v>-3.4148111453852627E-3</v>
      </c>
      <c r="JI34" s="423">
        <f t="shared" si="53"/>
        <v>-6.8966842325613488E-3</v>
      </c>
      <c r="JJ34" s="423">
        <f t="shared" si="54"/>
        <v>-4.52775873538366E-3</v>
      </c>
      <c r="JK34" s="423">
        <f t="shared" si="55"/>
        <v>-8.8525215903565661E-3</v>
      </c>
      <c r="JL34" s="423">
        <f t="shared" si="56"/>
        <v>-7.4946504947652568E-3</v>
      </c>
      <c r="JM34" s="423">
        <f t="shared" si="57"/>
        <v>-1.7429209427071734E-3</v>
      </c>
      <c r="JN34" s="423">
        <f t="shared" si="58"/>
        <v>-1.6224162621331986E-2</v>
      </c>
      <c r="JO34" s="423">
        <f t="shared" si="59"/>
        <v>-8.5883735058790342E-4</v>
      </c>
      <c r="JP34" s="423">
        <f t="shared" si="60"/>
        <v>-1.9985747907055327E-3</v>
      </c>
      <c r="JQ34" s="423">
        <f t="shared" si="61"/>
        <v>-4.6821448804278409E-3</v>
      </c>
      <c r="JR34" s="423">
        <f t="shared" si="62"/>
        <v>0</v>
      </c>
      <c r="JS34" s="423">
        <f t="shared" si="63"/>
        <v>-1.6073440548576737E-2</v>
      </c>
      <c r="JT34" s="423">
        <f t="shared" si="64"/>
        <v>-1.3582195406333356E-2</v>
      </c>
      <c r="JU34" s="423">
        <f t="shared" si="65"/>
        <v>-4.1628213774870691E-3</v>
      </c>
      <c r="JV34" s="423">
        <f t="shared" si="66"/>
        <v>-2.3374445873108683E-2</v>
      </c>
      <c r="JW34" s="423">
        <f t="shared" si="67"/>
        <v>-8.7651354064398931E-4</v>
      </c>
      <c r="JX34" s="423">
        <f t="shared" si="68"/>
        <v>-2.5453794998678701E-3</v>
      </c>
      <c r="JY34" s="423">
        <f t="shared" si="69"/>
        <v>-1.3501031094179376E-2</v>
      </c>
      <c r="JZ34" s="423">
        <f t="shared" si="70"/>
        <v>0</v>
      </c>
      <c r="KA34" s="423">
        <f t="shared" si="71"/>
        <v>-2.7116201230116561E-3</v>
      </c>
      <c r="KB34" s="423">
        <f t="shared" si="72"/>
        <v>-2.2157045389855673E-3</v>
      </c>
      <c r="KC34" s="423">
        <f t="shared" si="73"/>
        <v>-9.5461591366482914E-4</v>
      </c>
      <c r="KD34" s="423">
        <f t="shared" si="74"/>
        <v>-2.022904966407692E-3</v>
      </c>
      <c r="KE34" s="423">
        <f t="shared" si="75"/>
        <v>-7.3929593200810747E-3</v>
      </c>
      <c r="KF34" s="423">
        <f t="shared" si="76"/>
        <v>-9.8536241686069358E-4</v>
      </c>
      <c r="KG34" s="423">
        <f t="shared" si="77"/>
        <v>-4.9448285388355292E-3</v>
      </c>
      <c r="KH34" s="423">
        <f t="shared" si="78"/>
        <v>-4.079106845143587E-4</v>
      </c>
      <c r="KI34" s="423">
        <f t="shared" si="79"/>
        <v>-9.6414692893736695E-4</v>
      </c>
      <c r="KJ34" s="423">
        <f t="shared" si="80"/>
        <v>-3.8664111064786156E-3</v>
      </c>
      <c r="KK34" s="423">
        <f t="shared" si="81"/>
        <v>-4.4157312829080578E-4</v>
      </c>
      <c r="KL34" s="423">
        <f t="shared" si="82"/>
        <v>-3.9872732681309545E-5</v>
      </c>
      <c r="KM34" s="423">
        <f t="shared" si="83"/>
        <v>-1.564777599304848E-3</v>
      </c>
      <c r="KN34" s="423">
        <f t="shared" si="84"/>
        <v>-3.8971068690010196E-3</v>
      </c>
      <c r="KO34" s="423">
        <f t="shared" si="85"/>
        <v>-4.7246787024413561E-4</v>
      </c>
      <c r="KP34" s="423">
        <f t="shared" si="86"/>
        <v>-1.2161437518097109E-3</v>
      </c>
      <c r="KQ34" s="423">
        <f t="shared" si="87"/>
        <v>-1.1986635821276648E-2</v>
      </c>
      <c r="KR34" s="423">
        <f t="shared" si="88"/>
        <v>-1.2452357027172829E-3</v>
      </c>
      <c r="KS34" s="423">
        <f t="shared" si="89"/>
        <v>-4.2671710559664027E-3</v>
      </c>
      <c r="KT34" s="423">
        <f t="shared" si="90"/>
        <v>-2.2037501829060848E-3</v>
      </c>
      <c r="KU34" s="423">
        <f t="shared" si="91"/>
        <v>-1.1155751122284394E-3</v>
      </c>
      <c r="KV34" s="423">
        <f t="shared" si="92"/>
        <v>-5.9845773279526072E-4</v>
      </c>
      <c r="KW34" s="423">
        <f t="shared" si="93"/>
        <v>-4.5394940934214223E-3</v>
      </c>
      <c r="KX34" s="423">
        <f t="shared" si="94"/>
        <v>-9.7370556316155553E-4</v>
      </c>
      <c r="KY34" s="423">
        <f t="shared" si="95"/>
        <v>-6.170762554676924E-4</v>
      </c>
      <c r="KZ34" s="423">
        <f t="shared" si="96"/>
        <v>-2.8105810657387373E-3</v>
      </c>
      <c r="LA34" s="423">
        <f t="shared" si="97"/>
        <v>-5.4773923052364487E-4</v>
      </c>
      <c r="LB34" s="423">
        <f t="shared" si="98"/>
        <v>-9.3813499696980378E-4</v>
      </c>
      <c r="LC34" s="423">
        <f t="shared" si="99"/>
        <v>-5.6931176219179617E-5</v>
      </c>
      <c r="LD34" s="423">
        <f t="shared" si="100"/>
        <v>-3.9927859485750462E-3</v>
      </c>
      <c r="LE34" s="423">
        <f t="shared" si="101"/>
        <v>-3.8288460128092236E-3</v>
      </c>
      <c r="LF34" s="423">
        <f t="shared" si="102"/>
        <v>-2.7256589261380297E-3</v>
      </c>
      <c r="LG34" s="423">
        <f t="shared" si="103"/>
        <v>-4.068059800180413E-3</v>
      </c>
      <c r="LH34" s="423">
        <f t="shared" si="104"/>
        <v>-9.9357369359114262E-4</v>
      </c>
      <c r="LI34" s="423">
        <f t="shared" si="105"/>
        <v>-4.5070723851145748E-3</v>
      </c>
      <c r="LJ34" s="423">
        <f t="shared" si="106"/>
        <v>-3.8797031204908083E-3</v>
      </c>
      <c r="LK34" s="423">
        <f t="shared" si="107"/>
        <v>-8.9792371210270147E-5</v>
      </c>
      <c r="LN34" s="424">
        <v>1.4946591698961594E-2</v>
      </c>
      <c r="LO34" s="424">
        <v>6.4863584493175919E-2</v>
      </c>
      <c r="LP34" s="424">
        <v>2.7972810755670357E-2</v>
      </c>
      <c r="LQ34" s="424">
        <v>9.6655376174951055E-2</v>
      </c>
      <c r="LR34" s="424">
        <v>2.0611636722118773E-3</v>
      </c>
      <c r="LS34" s="424">
        <v>5.9938448322248965E-3</v>
      </c>
      <c r="LT34" s="424">
        <v>3.4443083627175362E-3</v>
      </c>
      <c r="LU34" s="424">
        <v>8.0224374611376995E-3</v>
      </c>
      <c r="LV34" s="424">
        <v>5.6627991640640016E-3</v>
      </c>
      <c r="LW34" s="424">
        <v>4.8883121371846383E-3</v>
      </c>
      <c r="LX34" s="424">
        <v>1.1676297290429615E-2</v>
      </c>
      <c r="LY34" s="424">
        <v>9.9774041426273601E-3</v>
      </c>
      <c r="LZ34" s="424">
        <v>6.3101987912298737E-3</v>
      </c>
      <c r="MA34" s="424">
        <v>5.353836846674404E-3</v>
      </c>
      <c r="MB34" s="424">
        <v>8.294832676403607E-3</v>
      </c>
      <c r="MC34" s="424">
        <v>5.2803057185671215E-3</v>
      </c>
      <c r="MD34" s="424">
        <v>1.1398007489645885E-2</v>
      </c>
      <c r="ME34" s="424">
        <v>3.6070061192567376E-3</v>
      </c>
      <c r="MF34" s="424">
        <v>2.4088602564509339E-3</v>
      </c>
      <c r="MG34" s="424">
        <v>3.1791585459370387E-3</v>
      </c>
      <c r="MH34" s="424">
        <v>6.6467903586615897E-3</v>
      </c>
      <c r="MI34" s="424">
        <v>7.6691383497499328E-3</v>
      </c>
      <c r="MJ34" s="424">
        <v>4.6008047568695271E-3</v>
      </c>
      <c r="MK34" s="424">
        <v>2.358372346277593E-3</v>
      </c>
      <c r="ML34" s="424">
        <v>1.0755775531732559</v>
      </c>
      <c r="MM34" s="424">
        <v>2.494259387036886E-3</v>
      </c>
      <c r="MN34" s="424">
        <v>3.4172190151187322E-3</v>
      </c>
      <c r="MO34" s="424">
        <v>2.0485447087276046E-3</v>
      </c>
      <c r="MP34" s="424">
        <v>1.1317425206702512E-2</v>
      </c>
      <c r="MQ34" s="424">
        <v>8.62739971329104E-3</v>
      </c>
      <c r="MR34" s="424">
        <v>8.0516396774318218E-3</v>
      </c>
      <c r="MS34" s="424">
        <v>1.6295287285238405E-3</v>
      </c>
      <c r="MT34" s="424">
        <v>1.8348378875843317E-3</v>
      </c>
      <c r="MU34" s="424">
        <v>9.7934828477422558E-3</v>
      </c>
      <c r="MV34" s="424">
        <v>4.5696137558678667E-3</v>
      </c>
      <c r="MW34" s="424">
        <v>2.0023902869201735E-2</v>
      </c>
      <c r="MX34" s="424">
        <v>1.7761548462480944E-3</v>
      </c>
      <c r="MY34" s="424">
        <v>3.2129505996454496E-3</v>
      </c>
      <c r="MZ34" s="424">
        <v>3.5481058528375113E-3</v>
      </c>
      <c r="NA34" s="424">
        <v>2.445200566333548E-3</v>
      </c>
      <c r="NB34" s="424">
        <v>4.400366613774475E-3</v>
      </c>
      <c r="NC34" s="424">
        <v>4.0840093161833464E-3</v>
      </c>
      <c r="ND34" s="424">
        <v>2.516831317331348E-3</v>
      </c>
      <c r="NE34" s="424">
        <v>3.3744495967199368E-3</v>
      </c>
      <c r="NF34" s="424">
        <v>2.5542734419860633E-3</v>
      </c>
      <c r="NG34" s="424">
        <v>6.4949163012157684E-3</v>
      </c>
      <c r="NH34" s="424">
        <v>1.5654798942028279E-2</v>
      </c>
      <c r="NI34" s="424">
        <v>7.4162708606580171E-3</v>
      </c>
      <c r="NJ34" s="424">
        <v>5.391208332475611E-3</v>
      </c>
      <c r="NK34" s="424">
        <v>4.163556288674132E-3</v>
      </c>
      <c r="NL34" s="424">
        <v>5.927758103271218E-3</v>
      </c>
      <c r="NM34" s="424">
        <v>1.4308940905231391E-2</v>
      </c>
      <c r="NN34" s="424">
        <v>8.2685029173978943E-3</v>
      </c>
      <c r="NO34" s="424">
        <v>1.1293908008948157E-2</v>
      </c>
      <c r="NP34" s="424">
        <v>1.0321328108228667E-2</v>
      </c>
      <c r="NQ34" s="424">
        <v>4.6314456044794774E-3</v>
      </c>
      <c r="NR34" s="424">
        <v>2.155343760458325E-2</v>
      </c>
      <c r="NS34" s="424">
        <v>2.891136447408162E-3</v>
      </c>
      <c r="NT34" s="424">
        <v>3.6771348803424065E-3</v>
      </c>
      <c r="NU34" s="424">
        <v>7.1959690653335745E-3</v>
      </c>
      <c r="NV34" s="424">
        <v>1.8628597809732794E-3</v>
      </c>
      <c r="NW34" s="424">
        <v>1.9479604924645413E-2</v>
      </c>
      <c r="NX34" s="424">
        <v>1.6379263839248287E-2</v>
      </c>
      <c r="NY34" s="424">
        <v>7.3648698644957515E-3</v>
      </c>
      <c r="NZ34" s="424">
        <v>2.6816321462943951E-2</v>
      </c>
      <c r="OA34" s="424">
        <v>3.0014139828601939E-3</v>
      </c>
      <c r="OB34" s="424">
        <v>4.2697696112573161E-3</v>
      </c>
      <c r="OC34" s="424">
        <v>1.6444252059135838E-2</v>
      </c>
      <c r="OD34" s="424">
        <v>4.2944150518951897E-3</v>
      </c>
      <c r="OE34" s="424">
        <v>4.6572943480602137E-3</v>
      </c>
      <c r="OF34" s="424">
        <v>5.1521852269882287E-3</v>
      </c>
      <c r="OG34" s="424">
        <v>2.7784476868531133E-3</v>
      </c>
      <c r="OH34" s="424">
        <v>4.151860944922493E-3</v>
      </c>
      <c r="OI34" s="424">
        <v>9.2324753706063949E-3</v>
      </c>
      <c r="OJ34" s="424">
        <v>2.106001954022E-3</v>
      </c>
      <c r="OK34" s="424">
        <v>6.4417805267220213E-3</v>
      </c>
      <c r="OL34" s="424">
        <v>1.707702638584632E-3</v>
      </c>
      <c r="OM34" s="424">
        <v>3.0066546924177704E-3</v>
      </c>
      <c r="ON34" s="424">
        <v>5.8611071601458132E-3</v>
      </c>
      <c r="OO34" s="424">
        <v>1.5694399818864592E-3</v>
      </c>
      <c r="OP34" s="424">
        <v>7.6035357191538448E-4</v>
      </c>
      <c r="OQ34" s="424">
        <v>2.6986346281544045E-3</v>
      </c>
      <c r="OR34" s="424">
        <v>4.9363576595797968E-3</v>
      </c>
      <c r="OS34" s="424">
        <v>1.8699329796096073E-3</v>
      </c>
      <c r="OT34" s="424">
        <v>2.7548103237904323E-3</v>
      </c>
      <c r="OU34" s="424">
        <v>1.446245430765894E-2</v>
      </c>
      <c r="OV34" s="424">
        <v>3.313944906451061E-3</v>
      </c>
      <c r="OW34" s="424">
        <v>5.9553280297888669E-3</v>
      </c>
      <c r="OX34" s="424">
        <v>3.9450497364659576E-3</v>
      </c>
      <c r="OY34" s="424">
        <v>2.4005425356450455E-3</v>
      </c>
      <c r="OZ34" s="424">
        <v>1.7940832999357469E-3</v>
      </c>
      <c r="PA34" s="424">
        <v>7.7642596568490707E-3</v>
      </c>
      <c r="PB34" s="424">
        <v>2.1026927324613908E-3</v>
      </c>
      <c r="PC34" s="424">
        <v>2.2268149828901531E-3</v>
      </c>
      <c r="PD34" s="424">
        <v>4.2984242953141554E-3</v>
      </c>
      <c r="PE34" s="424">
        <v>1.9136297945923674E-3</v>
      </c>
      <c r="PF34" s="424">
        <v>2.0003159325528109E-3</v>
      </c>
      <c r="PG34" s="424">
        <v>1.1811796979635167E-3</v>
      </c>
      <c r="PH34" s="424">
        <v>7.3798279304598475E-3</v>
      </c>
      <c r="PI34" s="424">
        <v>5.9631629751369852E-3</v>
      </c>
      <c r="PJ34" s="424">
        <v>4.6445566658694171E-3</v>
      </c>
      <c r="PK34" s="424">
        <v>5.5507937254296643E-3</v>
      </c>
      <c r="PL34" s="424">
        <v>3.1395709819477483E-3</v>
      </c>
      <c r="PM34" s="424">
        <v>5.9358834146898505E-3</v>
      </c>
      <c r="PN34" s="424">
        <v>5.2825662253242053E-3</v>
      </c>
      <c r="PO34" s="424">
        <v>9.1783142281552134E-4</v>
      </c>
    </row>
    <row r="35" spans="1:431" x14ac:dyDescent="0.25">
      <c r="A35" s="210" t="s">
        <v>136</v>
      </c>
      <c r="B35" s="415">
        <f>'Input Output Table'!D31/B$117</f>
        <v>1.2506626797025213E-3</v>
      </c>
      <c r="C35" s="415">
        <f>'Input Output Table'!E31/C$117</f>
        <v>1.1177123920916303E-4</v>
      </c>
      <c r="D35" s="415">
        <f>'Input Output Table'!F31/D$117</f>
        <v>7.6499749245133438E-5</v>
      </c>
      <c r="E35" s="415">
        <f>'Input Output Table'!G31/E$117</f>
        <v>3.0611818024231128E-4</v>
      </c>
      <c r="F35" s="415">
        <f>'Input Output Table'!H31/F$117</f>
        <v>5.8784073253157424E-5</v>
      </c>
      <c r="G35" s="415">
        <f>'Input Output Table'!I31/G$117</f>
        <v>1.0517190388215597E-4</v>
      </c>
      <c r="H35" s="415">
        <f>'Input Output Table'!J31/H$117</f>
        <v>1.1687867547419269E-4</v>
      </c>
      <c r="I35" s="415">
        <f>'Input Output Table'!K31/I$117</f>
        <v>5.7511548995616165E-5</v>
      </c>
      <c r="J35" s="415">
        <f>'Input Output Table'!L31/J$117</f>
        <v>9.6935431826673343E-5</v>
      </c>
      <c r="K35" s="415">
        <f>'Input Output Table'!M31/K$117</f>
        <v>3.505231816551187E-5</v>
      </c>
      <c r="L35" s="415">
        <f>'Input Output Table'!N31/L$117</f>
        <v>6.6181415756705859E-5</v>
      </c>
      <c r="M35" s="415">
        <f>'Input Output Table'!O31/M$117</f>
        <v>9.2382185425386916E-5</v>
      </c>
      <c r="N35" s="415">
        <f>'Input Output Table'!P31/N$117</f>
        <v>7.1956361127044772E-5</v>
      </c>
      <c r="O35" s="415">
        <f>'Input Output Table'!Q31/O$117</f>
        <v>1.0914406228288383E-4</v>
      </c>
      <c r="P35" s="415">
        <f>'Input Output Table'!R31/P$117</f>
        <v>7.2633099220548736E-5</v>
      </c>
      <c r="Q35" s="415">
        <f>'Input Output Table'!S31/Q$117</f>
        <v>2.3305312111635235E-4</v>
      </c>
      <c r="R35" s="415">
        <f>'Input Output Table'!T31/R$117</f>
        <v>2.3941435575721562E-4</v>
      </c>
      <c r="S35" s="415">
        <f>'Input Output Table'!U31/S$117</f>
        <v>7.4916704223411098E-5</v>
      </c>
      <c r="T35" s="415">
        <f>'Input Output Table'!V31/T$117</f>
        <v>7.3145906049992769E-5</v>
      </c>
      <c r="U35" s="415">
        <f>'Input Output Table'!W31/U$117</f>
        <v>6.9163446966617514E-5</v>
      </c>
      <c r="V35" s="415">
        <f>'Input Output Table'!X31/V$117</f>
        <v>8.1679923468211841E-5</v>
      </c>
      <c r="W35" s="415">
        <f>'Input Output Table'!Y31/W$117</f>
        <v>6.8410474020836791E-3</v>
      </c>
      <c r="X35" s="415">
        <f>'Input Output Table'!Z31/X$117</f>
        <v>1.1249192519085885E-2</v>
      </c>
      <c r="Y35" s="415">
        <f>'Input Output Table'!AA31/Y$117</f>
        <v>1.9693324125193194E-2</v>
      </c>
      <c r="Z35" s="415">
        <f>'Input Output Table'!AB31/Z$117</f>
        <v>3.0925845733133739E-5</v>
      </c>
      <c r="AA35" s="415">
        <f>'Input Output Table'!AC31/AA$117</f>
        <v>2.0578230354418053E-2</v>
      </c>
      <c r="AB35" s="415">
        <f>'Input Output Table'!AD31/AB$117</f>
        <v>1.6543753994741986E-4</v>
      </c>
      <c r="AC35" s="415">
        <f>'Input Output Table'!AE31/AC$117</f>
        <v>1.5033397067992936E-3</v>
      </c>
      <c r="AD35" s="415">
        <f>'Input Output Table'!AF31/AD$117</f>
        <v>3.7953223559136502E-4</v>
      </c>
      <c r="AE35" s="415">
        <f>'Input Output Table'!AG31/AE$117</f>
        <v>2.5330079155197276E-4</v>
      </c>
      <c r="AF35" s="415">
        <f>'Input Output Table'!AH31/AF$117</f>
        <v>1.7267235101564476E-4</v>
      </c>
      <c r="AG35" s="415">
        <f>'Input Output Table'!AI31/AG$117</f>
        <v>4.6997443196425493E-5</v>
      </c>
      <c r="AH35" s="415">
        <f>'Input Output Table'!AJ31/AH$117</f>
        <v>1.6417397975231339E-4</v>
      </c>
      <c r="AI35" s="415">
        <f>'Input Output Table'!AK31/AI$117</f>
        <v>1.0546918301932852E-3</v>
      </c>
      <c r="AJ35" s="415">
        <f>'Input Output Table'!AL31/AJ$117</f>
        <v>2.8371670224675892E-3</v>
      </c>
      <c r="AK35" s="415">
        <f>'Input Output Table'!AM31/AK$117</f>
        <v>2.4557348573479534E-4</v>
      </c>
      <c r="AL35" s="415">
        <f>'Input Output Table'!AN31/AL$117</f>
        <v>1.2051617550497734E-4</v>
      </c>
      <c r="AM35" s="415">
        <f>'Input Output Table'!AO31/AM$117</f>
        <v>8.3565098312730554E-4</v>
      </c>
      <c r="AN35" s="415">
        <f>'Input Output Table'!AP31/AN$117</f>
        <v>7.5306867762991543E-3</v>
      </c>
      <c r="AO35" s="415">
        <f>'Input Output Table'!AQ31/AO$117</f>
        <v>5.2458349525647376E-4</v>
      </c>
      <c r="AP35" s="415">
        <f>'Input Output Table'!AR31/AP$117</f>
        <v>3.0360860234733998E-3</v>
      </c>
      <c r="AQ35" s="415">
        <f>'Input Output Table'!AS31/AQ$117</f>
        <v>2.6557904628843462E-3</v>
      </c>
      <c r="AR35" s="415">
        <f>'Input Output Table'!AT31/AR$117</f>
        <v>3.8280516127166008E-3</v>
      </c>
      <c r="AS35" s="415">
        <f>'Input Output Table'!AU31/AS$117</f>
        <v>8.290049489338475E-3</v>
      </c>
      <c r="AT35" s="415">
        <f>'Input Output Table'!AV31/AT$117</f>
        <v>1.1336188222968847E-3</v>
      </c>
      <c r="AU35" s="415">
        <f>'Input Output Table'!AW31/AU$117</f>
        <v>7.7098917422505145E-3</v>
      </c>
      <c r="AV35" s="415">
        <f>'Input Output Table'!AX31/AV$117</f>
        <v>6.6150870795505089E-3</v>
      </c>
      <c r="AW35" s="415">
        <f>'Input Output Table'!AY31/AW$117</f>
        <v>2.5491812218411706E-3</v>
      </c>
      <c r="AX35" s="415">
        <f>'Input Output Table'!AZ31/AX$117</f>
        <v>1.3194436739563291E-2</v>
      </c>
      <c r="AY35" s="415">
        <f>'Input Output Table'!BA31/AY$117</f>
        <v>7.2545403682902859E-4</v>
      </c>
      <c r="AZ35" s="415">
        <f>'Input Output Table'!BB31/AZ$117</f>
        <v>3.7004594204817199E-3</v>
      </c>
      <c r="BA35" s="415">
        <f>'Input Output Table'!BC31/BA$117</f>
        <v>1.1859577023405613E-4</v>
      </c>
      <c r="BB35" s="415">
        <f>'Input Output Table'!BD31/BB$117</f>
        <v>1.015070434552179E-4</v>
      </c>
      <c r="BC35" s="415">
        <f>'Input Output Table'!BE31/BC$117</f>
        <v>9.7938969023446442E-5</v>
      </c>
      <c r="BD35" s="415">
        <f>'Input Output Table'!BF31/BD$117</f>
        <v>8.0777483162220007E-4</v>
      </c>
      <c r="BE35" s="415">
        <f>'Input Output Table'!BG31/BE$117</f>
        <v>6.951396320792597E-4</v>
      </c>
      <c r="BF35" s="415">
        <f>'Input Output Table'!BH31/BF$117</f>
        <v>5.1873753341473292E-5</v>
      </c>
      <c r="BG35" s="415">
        <f>'Input Output Table'!BI31/BG$117</f>
        <v>2.8497744618525278E-3</v>
      </c>
      <c r="BH35" s="415">
        <f>'Input Output Table'!BJ31/BH$117</f>
        <v>1.1839457209170062E-4</v>
      </c>
      <c r="BI35" s="415">
        <f>'Input Output Table'!BK31/BI$117</f>
        <v>4.1488860358018787E-4</v>
      </c>
      <c r="BJ35" s="415">
        <f>'Input Output Table'!BL31/BJ$117</f>
        <v>4.1488857620810041E-4</v>
      </c>
      <c r="BK35" s="415">
        <f>'Input Output Table'!BM31/BK$117</f>
        <v>7.325900627224276E-4</v>
      </c>
      <c r="BL35" s="415">
        <f>'Input Output Table'!BN31/BL$117</f>
        <v>2.51385942199893E-4</v>
      </c>
      <c r="BM35" s="415">
        <f>'Input Output Table'!BO31/BM$117</f>
        <v>5.5506124107158673E-5</v>
      </c>
      <c r="BN35" s="415">
        <f>'Input Output Table'!BP31/BN$117</f>
        <v>5.7760923430521281E-5</v>
      </c>
      <c r="BO35" s="415">
        <f>'Input Output Table'!BQ31/BO$117</f>
        <v>8.9844724712696337E-5</v>
      </c>
      <c r="BP35" s="415">
        <f>'Input Output Table'!BR31/BP$117</f>
        <v>1.0240585155109126E-4</v>
      </c>
      <c r="BQ35" s="415">
        <f>'Input Output Table'!BS31/BQ$117</f>
        <v>4.2877234712769807E-4</v>
      </c>
      <c r="BR35" s="415">
        <f>'Input Output Table'!BT31/BR$117</f>
        <v>4.287722903206627E-4</v>
      </c>
      <c r="BS35" s="415">
        <f>'Input Output Table'!BU31/BS$117</f>
        <v>4.3581995569667555E-4</v>
      </c>
      <c r="BT35" s="415">
        <f>'Input Output Table'!BV31/BT$117</f>
        <v>3.5611487236830101E-4</v>
      </c>
      <c r="BU35" s="415">
        <f>'Input Output Table'!BW31/BU$117</f>
        <v>9.1025925065272798E-3</v>
      </c>
      <c r="BV35" s="415">
        <f>'Input Output Table'!BX31/BV$117</f>
        <v>7.3844160259525706E-4</v>
      </c>
      <c r="BW35" s="415">
        <f>'Input Output Table'!BY31/BW$117</f>
        <v>1.9737121339432465E-4</v>
      </c>
      <c r="BX35" s="415">
        <f>'Input Output Table'!BZ31/BX$117</f>
        <v>2.6210783153597932E-4</v>
      </c>
      <c r="BY35" s="415">
        <f>'Input Output Table'!CA31/BY$117</f>
        <v>2.0438807545900586E-4</v>
      </c>
      <c r="BZ35" s="415">
        <f>'Input Output Table'!CB31/BZ$117</f>
        <v>1.0192513582091156E-4</v>
      </c>
      <c r="CA35" s="415">
        <f>'Input Output Table'!CC31/CA$117</f>
        <v>8.4155584121095158E-5</v>
      </c>
      <c r="CB35" s="415">
        <f>'Input Output Table'!CD31/CB$117</f>
        <v>1.3397778408828889E-4</v>
      </c>
      <c r="CC35" s="415">
        <f>'Input Output Table'!CE31/CC$117</f>
        <v>2.5476943111191571E-4</v>
      </c>
      <c r="CD35" s="415">
        <f>'Input Output Table'!CF31/CD$117</f>
        <v>3.1416127035029691E-5</v>
      </c>
      <c r="CE35" s="415">
        <f>'Input Output Table'!CG31/CE$117</f>
        <v>1.050375688690334E-4</v>
      </c>
      <c r="CF35" s="415">
        <f>'Input Output Table'!CH31/CF$117</f>
        <v>2.3203234952909264E-4</v>
      </c>
      <c r="CG35" s="415">
        <f>'Input Output Table'!CI31/CG$117</f>
        <v>6.2956049625596003E-5</v>
      </c>
      <c r="CH35" s="415">
        <f>'Input Output Table'!CJ31/CH$117</f>
        <v>1.93396343088642E-4</v>
      </c>
      <c r="CI35" s="415">
        <f>'Input Output Table'!CK31/CI$117</f>
        <v>2.9630474089299669E-4</v>
      </c>
      <c r="CJ35" s="415">
        <f>'Input Output Table'!CL31/CJ$117</f>
        <v>2.4935845248727352E-3</v>
      </c>
      <c r="CK35" s="415">
        <f>'Input Output Table'!CM31/CK$117</f>
        <v>1.5412957078411277E-4</v>
      </c>
      <c r="CL35" s="415">
        <f>'Input Output Table'!CN31/CL$117</f>
        <v>1.2008709348430992E-4</v>
      </c>
      <c r="CM35" s="415">
        <f>'Input Output Table'!CO31/CM$117</f>
        <v>1.0295612108662591E-4</v>
      </c>
      <c r="CN35" s="415">
        <f>'Input Output Table'!CP31/CN$117</f>
        <v>2.0850413427016566E-4</v>
      </c>
      <c r="CO35" s="415">
        <f>'Input Output Table'!CQ31/CO$117</f>
        <v>1.0410886736751566E-4</v>
      </c>
      <c r="CP35" s="415">
        <f>'Input Output Table'!CR31/CP$117</f>
        <v>2.6904736803489213E-4</v>
      </c>
      <c r="CQ35" s="415">
        <f>'Input Output Table'!CS31/CQ$117</f>
        <v>9.5872932653209362E-5</v>
      </c>
      <c r="CR35" s="415">
        <f>'Input Output Table'!CT31/CR$117</f>
        <v>4.9534648304080521E-5</v>
      </c>
      <c r="CS35" s="415">
        <f>'Input Output Table'!CU31/CS$117</f>
        <v>4.7992927166545389E-4</v>
      </c>
      <c r="CT35" s="415">
        <f>'Input Output Table'!CV31/CT$117</f>
        <v>8.1135620447546548E-4</v>
      </c>
      <c r="CU35" s="415">
        <f>'Input Output Table'!CW31/CU$117</f>
        <v>4.4101246564938216E-5</v>
      </c>
      <c r="CV35" s="415">
        <f>'Input Output Table'!CX31/CV$117</f>
        <v>1.0063772001192603E-3</v>
      </c>
      <c r="CW35" s="415">
        <f>'Input Output Table'!CY31/CW$117</f>
        <v>4.4748347316693005E-4</v>
      </c>
      <c r="CX35" s="415">
        <f>'Input Output Table'!CZ31/CX$117</f>
        <v>9.2771793635789399E-4</v>
      </c>
      <c r="CY35" s="415">
        <f>'Input Output Table'!DA31/CY$117</f>
        <v>1.2083009558728221E-3</v>
      </c>
      <c r="CZ35" s="415">
        <f>'Input Output Table'!DB31/CZ$117</f>
        <v>1.1239651497633831E-3</v>
      </c>
      <c r="DA35" s="415">
        <f>'Input Output Table'!DC31/DA$117</f>
        <v>9.0044317439762905E-4</v>
      </c>
      <c r="DB35" s="415">
        <f>'Input Output Table'!DD31/DB$117</f>
        <v>1.2303849944376777E-4</v>
      </c>
      <c r="DC35" s="415">
        <f>'Input Output Table'!DE31/DC$117</f>
        <v>3.9970141868862986E-4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J35" s="423">
        <f t="shared" si="2"/>
        <v>-1.2506626797025213E-3</v>
      </c>
      <c r="HK35" s="423">
        <f t="shared" si="3"/>
        <v>-1.1177123920916303E-4</v>
      </c>
      <c r="HL35" s="423">
        <f t="shared" si="4"/>
        <v>-7.6499749245133438E-5</v>
      </c>
      <c r="HM35" s="423">
        <f t="shared" si="5"/>
        <v>-3.0611818024231128E-4</v>
      </c>
      <c r="HN35" s="423">
        <f t="shared" si="6"/>
        <v>-5.8784073253157424E-5</v>
      </c>
      <c r="HO35" s="423">
        <f t="shared" si="7"/>
        <v>-1.0517190388215597E-4</v>
      </c>
      <c r="HP35" s="423">
        <f t="shared" si="8"/>
        <v>-1.1687867547419269E-4</v>
      </c>
      <c r="HQ35" s="423">
        <f t="shared" si="9"/>
        <v>-5.7511548995616165E-5</v>
      </c>
      <c r="HR35" s="423">
        <f t="shared" si="10"/>
        <v>-9.6935431826673343E-5</v>
      </c>
      <c r="HS35" s="423">
        <f t="shared" si="11"/>
        <v>-3.505231816551187E-5</v>
      </c>
      <c r="HT35" s="423">
        <f t="shared" si="12"/>
        <v>-6.6181415756705859E-5</v>
      </c>
      <c r="HU35" s="423">
        <f t="shared" si="13"/>
        <v>-9.2382185425386916E-5</v>
      </c>
      <c r="HV35" s="423">
        <f t="shared" si="14"/>
        <v>-7.1956361127044772E-5</v>
      </c>
      <c r="HW35" s="423">
        <f t="shared" si="15"/>
        <v>-1.0914406228288383E-4</v>
      </c>
      <c r="HX35" s="423">
        <f t="shared" si="16"/>
        <v>-7.2633099220548736E-5</v>
      </c>
      <c r="HY35" s="423">
        <f t="shared" si="17"/>
        <v>-2.3305312111635235E-4</v>
      </c>
      <c r="HZ35" s="423">
        <f t="shared" si="18"/>
        <v>-2.3941435575721562E-4</v>
      </c>
      <c r="IA35" s="423">
        <f t="shared" si="19"/>
        <v>-7.4916704223411098E-5</v>
      </c>
      <c r="IB35" s="423">
        <f t="shared" si="20"/>
        <v>-7.3145906049992769E-5</v>
      </c>
      <c r="IC35" s="423">
        <f t="shared" si="21"/>
        <v>-6.9163446966617514E-5</v>
      </c>
      <c r="ID35" s="423">
        <f t="shared" si="22"/>
        <v>-8.1679923468211841E-5</v>
      </c>
      <c r="IE35" s="423">
        <f t="shared" si="23"/>
        <v>-6.8410474020836791E-3</v>
      </c>
      <c r="IF35" s="423">
        <f t="shared" si="24"/>
        <v>-1.1249192519085885E-2</v>
      </c>
      <c r="IG35" s="423">
        <f t="shared" si="25"/>
        <v>-1.9693324125193194E-2</v>
      </c>
      <c r="IH35" s="423">
        <f t="shared" si="26"/>
        <v>-3.0925845733133739E-5</v>
      </c>
      <c r="II35" s="423">
        <f t="shared" si="27"/>
        <v>0.97942176964558192</v>
      </c>
      <c r="IJ35" s="423">
        <f t="shared" si="28"/>
        <v>-1.6543753994741986E-4</v>
      </c>
      <c r="IK35" s="423">
        <f t="shared" si="29"/>
        <v>-1.5033397067992936E-3</v>
      </c>
      <c r="IL35" s="423">
        <f t="shared" si="30"/>
        <v>-3.7953223559136502E-4</v>
      </c>
      <c r="IM35" s="423">
        <f t="shared" si="31"/>
        <v>-2.5330079155197276E-4</v>
      </c>
      <c r="IN35" s="423">
        <f t="shared" si="32"/>
        <v>-1.7267235101564476E-4</v>
      </c>
      <c r="IO35" s="423">
        <f t="shared" si="33"/>
        <v>-4.6997443196425493E-5</v>
      </c>
      <c r="IP35" s="423">
        <f t="shared" si="34"/>
        <v>-1.6417397975231339E-4</v>
      </c>
      <c r="IQ35" s="423">
        <f t="shared" si="35"/>
        <v>-1.0546918301932852E-3</v>
      </c>
      <c r="IR35" s="423">
        <f t="shared" si="36"/>
        <v>-2.8371670224675892E-3</v>
      </c>
      <c r="IS35" s="423">
        <f t="shared" si="37"/>
        <v>-2.4557348573479534E-4</v>
      </c>
      <c r="IT35" s="423">
        <f t="shared" si="38"/>
        <v>-1.2051617550497734E-4</v>
      </c>
      <c r="IU35" s="423">
        <f t="shared" si="39"/>
        <v>-8.3565098312730554E-4</v>
      </c>
      <c r="IV35" s="423">
        <f t="shared" si="40"/>
        <v>-7.5306867762991543E-3</v>
      </c>
      <c r="IW35" s="423">
        <f t="shared" si="41"/>
        <v>-5.2458349525647376E-4</v>
      </c>
      <c r="IX35" s="423">
        <f t="shared" si="42"/>
        <v>-3.0360860234733998E-3</v>
      </c>
      <c r="IY35" s="423">
        <f t="shared" si="43"/>
        <v>-2.6557904628843462E-3</v>
      </c>
      <c r="IZ35" s="423">
        <f t="shared" si="44"/>
        <v>-3.8280516127166008E-3</v>
      </c>
      <c r="JA35" s="423">
        <f t="shared" si="45"/>
        <v>-8.290049489338475E-3</v>
      </c>
      <c r="JB35" s="423">
        <f t="shared" si="46"/>
        <v>-1.1336188222968847E-3</v>
      </c>
      <c r="JC35" s="423">
        <f t="shared" si="47"/>
        <v>-7.7098917422505145E-3</v>
      </c>
      <c r="JD35" s="423">
        <f t="shared" si="48"/>
        <v>-6.6150870795505089E-3</v>
      </c>
      <c r="JE35" s="423">
        <f t="shared" si="49"/>
        <v>-2.5491812218411706E-3</v>
      </c>
      <c r="JF35" s="423">
        <f t="shared" si="50"/>
        <v>-1.3194436739563291E-2</v>
      </c>
      <c r="JG35" s="423">
        <f t="shared" si="51"/>
        <v>-7.2545403682902859E-4</v>
      </c>
      <c r="JH35" s="423">
        <f t="shared" si="52"/>
        <v>-3.7004594204817199E-3</v>
      </c>
      <c r="JI35" s="423">
        <f t="shared" si="53"/>
        <v>-1.1859577023405613E-4</v>
      </c>
      <c r="JJ35" s="423">
        <f t="shared" si="54"/>
        <v>-1.015070434552179E-4</v>
      </c>
      <c r="JK35" s="423">
        <f t="shared" si="55"/>
        <v>-9.7938969023446442E-5</v>
      </c>
      <c r="JL35" s="423">
        <f t="shared" si="56"/>
        <v>-8.0777483162220007E-4</v>
      </c>
      <c r="JM35" s="423">
        <f t="shared" si="57"/>
        <v>-6.951396320792597E-4</v>
      </c>
      <c r="JN35" s="423">
        <f t="shared" si="58"/>
        <v>-5.1873753341473292E-5</v>
      </c>
      <c r="JO35" s="423">
        <f t="shared" si="59"/>
        <v>-2.8497744618525278E-3</v>
      </c>
      <c r="JP35" s="423">
        <f t="shared" si="60"/>
        <v>-1.1839457209170062E-4</v>
      </c>
      <c r="JQ35" s="423">
        <f t="shared" si="61"/>
        <v>-4.1488860358018787E-4</v>
      </c>
      <c r="JR35" s="423">
        <f t="shared" si="62"/>
        <v>-4.1488857620810041E-4</v>
      </c>
      <c r="JS35" s="423">
        <f t="shared" si="63"/>
        <v>-7.325900627224276E-4</v>
      </c>
      <c r="JT35" s="423">
        <f t="shared" si="64"/>
        <v>-2.51385942199893E-4</v>
      </c>
      <c r="JU35" s="423">
        <f t="shared" si="65"/>
        <v>-5.5506124107158673E-5</v>
      </c>
      <c r="JV35" s="423">
        <f t="shared" si="66"/>
        <v>-5.7760923430521281E-5</v>
      </c>
      <c r="JW35" s="423">
        <f t="shared" si="67"/>
        <v>-8.9844724712696337E-5</v>
      </c>
      <c r="JX35" s="423">
        <f t="shared" si="68"/>
        <v>-1.0240585155109126E-4</v>
      </c>
      <c r="JY35" s="423">
        <f t="shared" si="69"/>
        <v>-4.2877234712769807E-4</v>
      </c>
      <c r="JZ35" s="423">
        <f t="shared" si="70"/>
        <v>-4.287722903206627E-4</v>
      </c>
      <c r="KA35" s="423">
        <f t="shared" si="71"/>
        <v>-4.3581995569667555E-4</v>
      </c>
      <c r="KB35" s="423">
        <f t="shared" si="72"/>
        <v>-3.5611487236830101E-4</v>
      </c>
      <c r="KC35" s="423">
        <f t="shared" si="73"/>
        <v>-9.1025925065272798E-3</v>
      </c>
      <c r="KD35" s="423">
        <f t="shared" si="74"/>
        <v>-7.3844160259525706E-4</v>
      </c>
      <c r="KE35" s="423">
        <f t="shared" si="75"/>
        <v>-1.9737121339432465E-4</v>
      </c>
      <c r="KF35" s="423">
        <f t="shared" si="76"/>
        <v>-2.6210783153597932E-4</v>
      </c>
      <c r="KG35" s="423">
        <f t="shared" si="77"/>
        <v>-2.0438807545900586E-4</v>
      </c>
      <c r="KH35" s="423">
        <f t="shared" si="78"/>
        <v>-1.0192513582091156E-4</v>
      </c>
      <c r="KI35" s="423">
        <f t="shared" si="79"/>
        <v>-8.4155584121095158E-5</v>
      </c>
      <c r="KJ35" s="423">
        <f t="shared" si="80"/>
        <v>-1.3397778408828889E-4</v>
      </c>
      <c r="KK35" s="423">
        <f t="shared" si="81"/>
        <v>-2.5476943111191571E-4</v>
      </c>
      <c r="KL35" s="423">
        <f t="shared" si="82"/>
        <v>-3.1416127035029691E-5</v>
      </c>
      <c r="KM35" s="423">
        <f t="shared" si="83"/>
        <v>-1.050375688690334E-4</v>
      </c>
      <c r="KN35" s="423">
        <f t="shared" si="84"/>
        <v>-2.3203234952909264E-4</v>
      </c>
      <c r="KO35" s="423">
        <f t="shared" si="85"/>
        <v>-6.2956049625596003E-5</v>
      </c>
      <c r="KP35" s="423">
        <f t="shared" si="86"/>
        <v>-1.93396343088642E-4</v>
      </c>
      <c r="KQ35" s="423">
        <f t="shared" si="87"/>
        <v>-2.9630474089299669E-4</v>
      </c>
      <c r="KR35" s="423">
        <f t="shared" si="88"/>
        <v>-2.4935845248727352E-3</v>
      </c>
      <c r="KS35" s="423">
        <f t="shared" si="89"/>
        <v>-1.5412957078411277E-4</v>
      </c>
      <c r="KT35" s="423">
        <f t="shared" si="90"/>
        <v>-1.2008709348430992E-4</v>
      </c>
      <c r="KU35" s="423">
        <f t="shared" si="91"/>
        <v>-1.0295612108662591E-4</v>
      </c>
      <c r="KV35" s="423">
        <f t="shared" si="92"/>
        <v>-2.0850413427016566E-4</v>
      </c>
      <c r="KW35" s="423">
        <f t="shared" si="93"/>
        <v>-1.0410886736751566E-4</v>
      </c>
      <c r="KX35" s="423">
        <f t="shared" si="94"/>
        <v>-2.6904736803489213E-4</v>
      </c>
      <c r="KY35" s="423">
        <f t="shared" si="95"/>
        <v>-9.5872932653209362E-5</v>
      </c>
      <c r="KZ35" s="423">
        <f t="shared" si="96"/>
        <v>-4.9534648304080521E-5</v>
      </c>
      <c r="LA35" s="423">
        <f t="shared" si="97"/>
        <v>-4.7992927166545389E-4</v>
      </c>
      <c r="LB35" s="423">
        <f t="shared" si="98"/>
        <v>-8.1135620447546548E-4</v>
      </c>
      <c r="LC35" s="423">
        <f t="shared" si="99"/>
        <v>-4.4101246564938216E-5</v>
      </c>
      <c r="LD35" s="423">
        <f t="shared" si="100"/>
        <v>-1.0063772001192603E-3</v>
      </c>
      <c r="LE35" s="423">
        <f t="shared" si="101"/>
        <v>-4.4748347316693005E-4</v>
      </c>
      <c r="LF35" s="423">
        <f t="shared" si="102"/>
        <v>-9.2771793635789399E-4</v>
      </c>
      <c r="LG35" s="423">
        <f t="shared" si="103"/>
        <v>-1.2083009558728221E-3</v>
      </c>
      <c r="LH35" s="423">
        <f t="shared" si="104"/>
        <v>-1.1239651497633831E-3</v>
      </c>
      <c r="LI35" s="423">
        <f t="shared" si="105"/>
        <v>-9.0044317439762905E-4</v>
      </c>
      <c r="LJ35" s="423">
        <f t="shared" si="106"/>
        <v>-1.2303849944376777E-4</v>
      </c>
      <c r="LK35" s="423">
        <f t="shared" si="107"/>
        <v>-3.9970141868862986E-4</v>
      </c>
      <c r="LN35" s="424">
        <v>2.1045805500457932E-3</v>
      </c>
      <c r="LO35" s="424">
        <v>1.1647049353030871E-3</v>
      </c>
      <c r="LP35" s="424">
        <v>1.0423771296622693E-3</v>
      </c>
      <c r="LQ35" s="424">
        <v>1.3943608516505024E-3</v>
      </c>
      <c r="LR35" s="424">
        <v>5.3975589680094541E-4</v>
      </c>
      <c r="LS35" s="424">
        <v>4.8869548614863332E-4</v>
      </c>
      <c r="LT35" s="424">
        <v>9.9936077998776809E-4</v>
      </c>
      <c r="LU35" s="424">
        <v>1.2185080198914256E-3</v>
      </c>
      <c r="LV35" s="424">
        <v>1.0944750292120207E-3</v>
      </c>
      <c r="LW35" s="424">
        <v>3.5842674972331464E-4</v>
      </c>
      <c r="LX35" s="424">
        <v>1.4423770980609009E-3</v>
      </c>
      <c r="LY35" s="424">
        <v>1.6739513330431019E-3</v>
      </c>
      <c r="LZ35" s="424">
        <v>9.219739422460147E-4</v>
      </c>
      <c r="MA35" s="424">
        <v>1.1431243494226312E-3</v>
      </c>
      <c r="MB35" s="424">
        <v>1.2030907631453802E-3</v>
      </c>
      <c r="MC35" s="424">
        <v>1.4859016835950683E-3</v>
      </c>
      <c r="MD35" s="424">
        <v>1.9368223203035824E-3</v>
      </c>
      <c r="ME35" s="424">
        <v>1.2019549351808233E-3</v>
      </c>
      <c r="MF35" s="424">
        <v>5.0344699886288255E-4</v>
      </c>
      <c r="MG35" s="424">
        <v>5.5349425241172658E-4</v>
      </c>
      <c r="MH35" s="424">
        <v>6.9492044853861382E-4</v>
      </c>
      <c r="MI35" s="424">
        <v>8.7630874025475328E-3</v>
      </c>
      <c r="MJ35" s="424">
        <v>1.244872323880976E-2</v>
      </c>
      <c r="MK35" s="424">
        <v>2.2542940756183589E-2</v>
      </c>
      <c r="ML35" s="424">
        <v>2.2390186210553557E-4</v>
      </c>
      <c r="MM35" s="424">
        <v>1.0215948071063119</v>
      </c>
      <c r="MN35" s="424">
        <v>1.1598013113647853E-3</v>
      </c>
      <c r="MO35" s="424">
        <v>2.1772509588180232E-3</v>
      </c>
      <c r="MP35" s="424">
        <v>8.8748834516884866E-4</v>
      </c>
      <c r="MQ35" s="424">
        <v>6.6078362889856741E-4</v>
      </c>
      <c r="MR35" s="424">
        <v>7.7985326485013114E-4</v>
      </c>
      <c r="MS35" s="424">
        <v>4.1455421402535579E-4</v>
      </c>
      <c r="MT35" s="424">
        <v>8.9511973580456517E-4</v>
      </c>
      <c r="MU35" s="424">
        <v>2.0754624571720443E-3</v>
      </c>
      <c r="MV35" s="424">
        <v>3.6676719872375169E-3</v>
      </c>
      <c r="MW35" s="424">
        <v>9.0706613095060571E-4</v>
      </c>
      <c r="MX35" s="424">
        <v>5.7468308352465029E-4</v>
      </c>
      <c r="MY35" s="424">
        <v>2.3622486411981032E-3</v>
      </c>
      <c r="MZ35" s="424">
        <v>8.7405426988730519E-3</v>
      </c>
      <c r="NA35" s="424">
        <v>1.5875924424898912E-3</v>
      </c>
      <c r="NB35" s="424">
        <v>4.1609978071599912E-3</v>
      </c>
      <c r="NC35" s="424">
        <v>4.0938315625306324E-3</v>
      </c>
      <c r="ND35" s="424">
        <v>5.6406376438932386E-3</v>
      </c>
      <c r="NE35" s="424">
        <v>1.0000469477022782E-2</v>
      </c>
      <c r="NF35" s="424">
        <v>1.9405875034474199E-3</v>
      </c>
      <c r="NG35" s="424">
        <v>1.0044983795002491E-2</v>
      </c>
      <c r="NH35" s="424">
        <v>8.8948946552758687E-3</v>
      </c>
      <c r="NI35" s="424">
        <v>3.904693357433812E-3</v>
      </c>
      <c r="NJ35" s="424">
        <v>1.5015048667303859E-2</v>
      </c>
      <c r="NK35" s="424">
        <v>2.1278173557953304E-3</v>
      </c>
      <c r="NL35" s="424">
        <v>4.9311338539388405E-3</v>
      </c>
      <c r="NM35" s="424">
        <v>8.9472157776002473E-4</v>
      </c>
      <c r="NN35" s="424">
        <v>6.6050371781328093E-4</v>
      </c>
      <c r="NO35" s="424">
        <v>6.9432919480686447E-4</v>
      </c>
      <c r="NP35" s="424">
        <v>1.283702874201947E-3</v>
      </c>
      <c r="NQ35" s="424">
        <v>1.5405770127035778E-3</v>
      </c>
      <c r="NR35" s="424">
        <v>5.6438420068693584E-4</v>
      </c>
      <c r="NS35" s="424">
        <v>4.4936354673301739E-3</v>
      </c>
      <c r="NT35" s="424">
        <v>5.8415453477475999E-4</v>
      </c>
      <c r="NU35" s="424">
        <v>1.1281116679818474E-3</v>
      </c>
      <c r="NV35" s="424">
        <v>7.4412861027442424E-4</v>
      </c>
      <c r="NW35" s="424">
        <v>1.3669889291086346E-3</v>
      </c>
      <c r="NX35" s="424">
        <v>6.8929502989242527E-4</v>
      </c>
      <c r="NY35" s="424">
        <v>9.8203548460286546E-4</v>
      </c>
      <c r="NZ35" s="424">
        <v>5.2435439671357712E-4</v>
      </c>
      <c r="OA35" s="424">
        <v>7.4168225339533132E-4</v>
      </c>
      <c r="OB35" s="424">
        <v>4.7519986159358493E-4</v>
      </c>
      <c r="OC35" s="424">
        <v>8.7474101230692637E-4</v>
      </c>
      <c r="OD35" s="424">
        <v>1.618321879601232E-3</v>
      </c>
      <c r="OE35" s="424">
        <v>8.4706261220450854E-4</v>
      </c>
      <c r="OF35" s="424">
        <v>1.0107535140631871E-3</v>
      </c>
      <c r="OG35" s="424">
        <v>1.2075612358939253E-2</v>
      </c>
      <c r="OH35" s="424">
        <v>1.2545988163393937E-3</v>
      </c>
      <c r="OI35" s="424">
        <v>6.9787431840256421E-4</v>
      </c>
      <c r="OJ35" s="424">
        <v>5.9637456120421059E-4</v>
      </c>
      <c r="OK35" s="424">
        <v>5.366220662102847E-4</v>
      </c>
      <c r="OL35" s="424">
        <v>4.942608965835387E-4</v>
      </c>
      <c r="OM35" s="424">
        <v>8.5864148404399504E-4</v>
      </c>
      <c r="ON35" s="424">
        <v>5.5933385544533389E-4</v>
      </c>
      <c r="OO35" s="424">
        <v>1.2725344933507156E-3</v>
      </c>
      <c r="OP35" s="424">
        <v>3.6680106774863769E-4</v>
      </c>
      <c r="OQ35" s="424">
        <v>5.2429873533312769E-4</v>
      </c>
      <c r="OR35" s="424">
        <v>4.5327141709986007E-4</v>
      </c>
      <c r="OS35" s="424">
        <v>4.4090079818030504E-4</v>
      </c>
      <c r="OT35" s="424">
        <v>6.7361491606014062E-4</v>
      </c>
      <c r="OU35" s="424">
        <v>6.7335055303843901E-4</v>
      </c>
      <c r="OV35" s="424">
        <v>3.1552690592964363E-3</v>
      </c>
      <c r="OW35" s="424">
        <v>5.069387250769648E-4</v>
      </c>
      <c r="OX35" s="424">
        <v>5.4509451560843484E-4</v>
      </c>
      <c r="OY35" s="424">
        <v>3.9935991971505266E-4</v>
      </c>
      <c r="OZ35" s="424">
        <v>5.4104726966334961E-4</v>
      </c>
      <c r="PA35" s="424">
        <v>7.0038871435255912E-4</v>
      </c>
      <c r="PB35" s="424">
        <v>6.1034263462944236E-4</v>
      </c>
      <c r="PC35" s="424">
        <v>6.402036262676148E-4</v>
      </c>
      <c r="PD35" s="424">
        <v>3.3921596295096546E-4</v>
      </c>
      <c r="PE35" s="424">
        <v>1.2089440179220362E-3</v>
      </c>
      <c r="PF35" s="424">
        <v>1.4130960696208744E-3</v>
      </c>
      <c r="PG35" s="424">
        <v>4.1711367346917863E-4</v>
      </c>
      <c r="PH35" s="424">
        <v>1.9391026793381095E-3</v>
      </c>
      <c r="PI35" s="424">
        <v>9.9556880619142965E-4</v>
      </c>
      <c r="PJ35" s="424">
        <v>1.920973944796333E-3</v>
      </c>
      <c r="PK35" s="424">
        <v>1.5694615703061149E-3</v>
      </c>
      <c r="PL35" s="424">
        <v>2.0878355409800599E-3</v>
      </c>
      <c r="PM35" s="424">
        <v>1.2682888811187917E-3</v>
      </c>
      <c r="PN35" s="424">
        <v>5.7004613654631055E-4</v>
      </c>
      <c r="PO35" s="424">
        <v>6.4746404483564219E-4</v>
      </c>
    </row>
    <row r="36" spans="1:431" x14ac:dyDescent="0.25">
      <c r="A36" s="210" t="s">
        <v>137</v>
      </c>
      <c r="B36" s="415">
        <f>'Input Output Table'!D32/B$117</f>
        <v>1.0035644806346701E-3</v>
      </c>
      <c r="C36" s="415">
        <f>'Input Output Table'!E32/C$117</f>
        <v>2.9251192084042304E-3</v>
      </c>
      <c r="D36" s="415">
        <f>'Input Output Table'!F32/D$117</f>
        <v>2.53649792615744E-5</v>
      </c>
      <c r="E36" s="415">
        <f>'Input Output Table'!G32/E$117</f>
        <v>2.2346223412937367E-5</v>
      </c>
      <c r="F36" s="415">
        <f>'Input Output Table'!H32/F$117</f>
        <v>3.3921663052141667E-6</v>
      </c>
      <c r="G36" s="415">
        <f>'Input Output Table'!I32/G$117</f>
        <v>5.3819112908606915E-6</v>
      </c>
      <c r="H36" s="415">
        <f>'Input Output Table'!J32/H$117</f>
        <v>7.6235910868875942E-6</v>
      </c>
      <c r="I36" s="415">
        <f>'Input Output Table'!K32/I$117</f>
        <v>4.7954382240884922E-4</v>
      </c>
      <c r="J36" s="415">
        <f>'Input Output Table'!L32/J$117</f>
        <v>3.5324003209259594E-4</v>
      </c>
      <c r="K36" s="415">
        <f>'Input Output Table'!M32/K$117</f>
        <v>4.9092251489750612E-5</v>
      </c>
      <c r="L36" s="415">
        <f>'Input Output Table'!N32/L$117</f>
        <v>1.1635038162897246E-3</v>
      </c>
      <c r="M36" s="415">
        <f>'Input Output Table'!O32/M$117</f>
        <v>2.8658140094093892E-4</v>
      </c>
      <c r="N36" s="415">
        <f>'Input Output Table'!P32/N$117</f>
        <v>1.5848492743392208E-3</v>
      </c>
      <c r="O36" s="415">
        <f>'Input Output Table'!Q32/O$117</f>
        <v>8.9967429254096275E-4</v>
      </c>
      <c r="P36" s="415">
        <f>'Input Output Table'!R32/P$117</f>
        <v>1.4006510034273774E-4</v>
      </c>
      <c r="Q36" s="415">
        <f>'Input Output Table'!S32/Q$117</f>
        <v>4.9123754312821552E-4</v>
      </c>
      <c r="R36" s="415">
        <f>'Input Output Table'!T32/R$117</f>
        <v>3.2392625856494597E-4</v>
      </c>
      <c r="S36" s="415">
        <f>'Input Output Table'!U32/S$117</f>
        <v>1.8395735454979832E-4</v>
      </c>
      <c r="T36" s="415">
        <f>'Input Output Table'!V32/T$117</f>
        <v>2.0668654062265998E-4</v>
      </c>
      <c r="U36" s="415">
        <f>'Input Output Table'!W32/U$117</f>
        <v>4.6212478684927834E-4</v>
      </c>
      <c r="V36" s="415">
        <f>'Input Output Table'!X32/V$117</f>
        <v>1.0686389287734812E-4</v>
      </c>
      <c r="W36" s="415">
        <f>'Input Output Table'!Y32/W$117</f>
        <v>5.4631258363703688E-5</v>
      </c>
      <c r="X36" s="415">
        <f>'Input Output Table'!Z32/X$117</f>
        <v>2.1840587517003691E-4</v>
      </c>
      <c r="Y36" s="415">
        <f>'Input Output Table'!AA32/Y$117</f>
        <v>3.1102201441703413E-4</v>
      </c>
      <c r="Z36" s="415">
        <f>'Input Output Table'!AB32/Z$117</f>
        <v>3.3744940212595731E-6</v>
      </c>
      <c r="AA36" s="415">
        <f>'Input Output Table'!AC32/AA$117</f>
        <v>6.5430648429265389E-5</v>
      </c>
      <c r="AB36" s="415">
        <f>'Input Output Table'!AD32/AB$117</f>
        <v>0.12228210583158804</v>
      </c>
      <c r="AC36" s="415">
        <f>'Input Output Table'!AE32/AC$117</f>
        <v>7.8121238848645176E-4</v>
      </c>
      <c r="AD36" s="415">
        <f>'Input Output Table'!AF32/AD$117</f>
        <v>6.6887828180164748E-4</v>
      </c>
      <c r="AE36" s="415">
        <f>'Input Output Table'!AG32/AE$117</f>
        <v>1.4811031791333768E-4</v>
      </c>
      <c r="AF36" s="415">
        <f>'Input Output Table'!AH32/AF$117</f>
        <v>1.1198629680858397E-3</v>
      </c>
      <c r="AG36" s="415">
        <f>'Input Output Table'!AI32/AG$117</f>
        <v>3.2243999917233655E-4</v>
      </c>
      <c r="AH36" s="415">
        <f>'Input Output Table'!AJ32/AH$117</f>
        <v>6.1041664743855312E-5</v>
      </c>
      <c r="AI36" s="415">
        <f>'Input Output Table'!AK32/AI$117</f>
        <v>5.8282396883598084E-5</v>
      </c>
      <c r="AJ36" s="415">
        <f>'Input Output Table'!AL32/AJ$117</f>
        <v>7.0699654705905655E-5</v>
      </c>
      <c r="AK36" s="415">
        <f>'Input Output Table'!AM32/AK$117</f>
        <v>1.2422312973808363E-5</v>
      </c>
      <c r="AL36" s="415">
        <f>'Input Output Table'!AN32/AL$117</f>
        <v>1.0044350725982865E-5</v>
      </c>
      <c r="AM36" s="415">
        <f>'Input Output Table'!AO32/AM$117</f>
        <v>3.0005614480209677E-5</v>
      </c>
      <c r="AN36" s="415">
        <f>'Input Output Table'!AP32/AN$117</f>
        <v>3.9063856950612598E-5</v>
      </c>
      <c r="AO36" s="415">
        <f>'Input Output Table'!AQ32/AO$117</f>
        <v>5.5552355511165658E-5</v>
      </c>
      <c r="AP36" s="415">
        <f>'Input Output Table'!AR32/AP$117</f>
        <v>4.2322660418263735E-5</v>
      </c>
      <c r="AQ36" s="415">
        <f>'Input Output Table'!AS32/AQ$117</f>
        <v>3.6699816298864978E-5</v>
      </c>
      <c r="AR36" s="415">
        <f>'Input Output Table'!AT32/AR$117</f>
        <v>3.7191430467355673E-5</v>
      </c>
      <c r="AS36" s="415">
        <f>'Input Output Table'!AU32/AS$117</f>
        <v>3.8605603371322774E-5</v>
      </c>
      <c r="AT36" s="415">
        <f>'Input Output Table'!AV32/AT$117</f>
        <v>1.294839280910522E-5</v>
      </c>
      <c r="AU36" s="415">
        <f>'Input Output Table'!AW32/AU$117</f>
        <v>7.2341906604085442E-5</v>
      </c>
      <c r="AV36" s="415">
        <f>'Input Output Table'!AX32/AV$117</f>
        <v>1.5489661756138529E-4</v>
      </c>
      <c r="AW36" s="415">
        <f>'Input Output Table'!AY32/AW$117</f>
        <v>1.0176550596815614E-4</v>
      </c>
      <c r="AX36" s="415">
        <f>'Input Output Table'!AZ32/AX$117</f>
        <v>5.4651787302111325E-5</v>
      </c>
      <c r="AY36" s="415">
        <f>'Input Output Table'!BA32/AY$117</f>
        <v>1.4427618507932073E-5</v>
      </c>
      <c r="AZ36" s="415">
        <f>'Input Output Table'!BB32/AZ$117</f>
        <v>6.039954071973681E-5</v>
      </c>
      <c r="BA36" s="415">
        <f>'Input Output Table'!BC32/BA$117</f>
        <v>1.6122500310805411E-5</v>
      </c>
      <c r="BB36" s="415">
        <f>'Input Output Table'!BD32/BB$117</f>
        <v>1.0893796391343773E-5</v>
      </c>
      <c r="BC36" s="415">
        <f>'Input Output Table'!BE32/BC$117</f>
        <v>1.7612651656948306E-5</v>
      </c>
      <c r="BD36" s="415">
        <f>'Input Output Table'!BF32/BD$117</f>
        <v>2.8398774900877336E-3</v>
      </c>
      <c r="BE36" s="415">
        <f>'Input Output Table'!BG32/BE$117</f>
        <v>1.7289300836420521E-3</v>
      </c>
      <c r="BF36" s="415">
        <f>'Input Output Table'!BH32/BF$117</f>
        <v>8.1305223700749805E-3</v>
      </c>
      <c r="BG36" s="415">
        <f>'Input Output Table'!BI32/BG$117</f>
        <v>2.1671750542988572E-4</v>
      </c>
      <c r="BH36" s="415">
        <f>'Input Output Table'!BJ32/BH$117</f>
        <v>7.6429603831979246E-4</v>
      </c>
      <c r="BI36" s="415">
        <f>'Input Output Table'!BK32/BI$117</f>
        <v>3.8119407800959153E-4</v>
      </c>
      <c r="BJ36" s="415">
        <f>'Input Output Table'!BL32/BJ$117</f>
        <v>3.8119405286048515E-4</v>
      </c>
      <c r="BK36" s="415">
        <f>'Input Output Table'!BM32/BK$117</f>
        <v>2.4863682712890914E-4</v>
      </c>
      <c r="BL36" s="415">
        <f>'Input Output Table'!BN32/BL$117</f>
        <v>2.6666357988283456E-4</v>
      </c>
      <c r="BM36" s="415">
        <f>'Input Output Table'!BO32/BM$117</f>
        <v>1.2095303112364792E-4</v>
      </c>
      <c r="BN36" s="415">
        <f>'Input Output Table'!BP32/BN$117</f>
        <v>4.6120310509728372E-4</v>
      </c>
      <c r="BO36" s="415">
        <f>'Input Output Table'!BQ32/BO$117</f>
        <v>1.2277360297185516E-4</v>
      </c>
      <c r="BP36" s="415">
        <f>'Input Output Table'!BR32/BP$117</f>
        <v>3.5777230265259636E-4</v>
      </c>
      <c r="BQ36" s="415">
        <f>'Input Output Table'!BS32/BQ$117</f>
        <v>1.1436919461016546E-3</v>
      </c>
      <c r="BR36" s="415">
        <f>'Input Output Table'!BT32/BR$117</f>
        <v>1.1436917945766103E-3</v>
      </c>
      <c r="BS36" s="415">
        <f>'Input Output Table'!BU32/BS$117</f>
        <v>1.2594617565926094E-3</v>
      </c>
      <c r="BT36" s="415">
        <f>'Input Output Table'!BV32/BT$117</f>
        <v>1.0291246576462235E-3</v>
      </c>
      <c r="BU36" s="415">
        <f>'Input Output Table'!BW32/BU$117</f>
        <v>8.651487302241569E-5</v>
      </c>
      <c r="BV36" s="415">
        <f>'Input Output Table'!BX32/BV$117</f>
        <v>9.1529789795243217E-4</v>
      </c>
      <c r="BW36" s="415">
        <f>'Input Output Table'!BY32/BW$117</f>
        <v>4.5827987449138854E-5</v>
      </c>
      <c r="BX36" s="415">
        <f>'Input Output Table'!BZ32/BX$117</f>
        <v>8.6369554697882095E-5</v>
      </c>
      <c r="BY36" s="415">
        <f>'Input Output Table'!CA32/BY$117</f>
        <v>2.307951569999289E-4</v>
      </c>
      <c r="BZ36" s="415">
        <f>'Input Output Table'!CB32/BZ$117</f>
        <v>3.2675150399762239E-5</v>
      </c>
      <c r="CA36" s="415">
        <f>'Input Output Table'!CC32/CA$117</f>
        <v>5.6310759222512259E-5</v>
      </c>
      <c r="CB36" s="415">
        <f>'Input Output Table'!CD32/CB$117</f>
        <v>3.3248890878548613E-4</v>
      </c>
      <c r="CC36" s="415">
        <f>'Input Output Table'!CE32/CC$117</f>
        <v>3.1820945517086084E-5</v>
      </c>
      <c r="CD36" s="415">
        <f>'Input Output Table'!CF32/CD$117</f>
        <v>1.2203265131876801E-5</v>
      </c>
      <c r="CE36" s="415">
        <f>'Input Output Table'!CG32/CE$117</f>
        <v>9.8643231418265068E-5</v>
      </c>
      <c r="CF36" s="415">
        <f>'Input Output Table'!CH32/CF$117</f>
        <v>1.3394630740940519E-4</v>
      </c>
      <c r="CG36" s="415">
        <f>'Input Output Table'!CI32/CG$117</f>
        <v>6.3548287160099134E-5</v>
      </c>
      <c r="CH36" s="415">
        <f>'Input Output Table'!CJ32/CH$117</f>
        <v>1.2765697007992851E-5</v>
      </c>
      <c r="CI36" s="415">
        <f>'Input Output Table'!CK32/CI$117</f>
        <v>5.786470147407923E-4</v>
      </c>
      <c r="CJ36" s="415">
        <f>'Input Output Table'!CL32/CJ$117</f>
        <v>9.7206765872910898E-4</v>
      </c>
      <c r="CK36" s="415">
        <f>'Input Output Table'!CM32/CK$117</f>
        <v>3.3546213375785225E-4</v>
      </c>
      <c r="CL36" s="415">
        <f>'Input Output Table'!CN32/CL$117</f>
        <v>1.2431157927023046E-3</v>
      </c>
      <c r="CM36" s="415">
        <f>'Input Output Table'!CO32/CM$117</f>
        <v>2.0009194771834516E-4</v>
      </c>
      <c r="CN36" s="415">
        <f>'Input Output Table'!CP32/CN$117</f>
        <v>6.3640482429030108E-4</v>
      </c>
      <c r="CO36" s="415">
        <f>'Input Output Table'!CQ32/CO$117</f>
        <v>1.1634855445286718E-4</v>
      </c>
      <c r="CP36" s="415">
        <f>'Input Output Table'!CR32/CP$117</f>
        <v>4.9821367840462572E-4</v>
      </c>
      <c r="CQ36" s="415">
        <f>'Input Output Table'!CS32/CQ$117</f>
        <v>7.9081259682823347E-3</v>
      </c>
      <c r="CR36" s="415">
        <f>'Input Output Table'!CT32/CR$117</f>
        <v>2.9673848524310216E-4</v>
      </c>
      <c r="CS36" s="415">
        <f>'Input Output Table'!CU32/CS$117</f>
        <v>2.6714190229102242E-4</v>
      </c>
      <c r="CT36" s="415">
        <f>'Input Output Table'!CV32/CT$117</f>
        <v>1.5136260705529462E-3</v>
      </c>
      <c r="CU36" s="415">
        <f>'Input Output Table'!CW32/CU$117</f>
        <v>1.3640222469383598E-4</v>
      </c>
      <c r="CV36" s="415">
        <f>'Input Output Table'!CX32/CV$117</f>
        <v>1.8280026187787023E-3</v>
      </c>
      <c r="CW36" s="415">
        <f>'Input Output Table'!CY32/CW$117</f>
        <v>1.4591547759642282E-4</v>
      </c>
      <c r="CX36" s="415">
        <f>'Input Output Table'!CZ32/CX$117</f>
        <v>1.6970597588836607E-3</v>
      </c>
      <c r="CY36" s="415">
        <f>'Input Output Table'!DA32/CY$117</f>
        <v>8.9979646166039049E-4</v>
      </c>
      <c r="CZ36" s="415">
        <f>'Input Output Table'!DB32/CZ$117</f>
        <v>1.4335207569325706E-3</v>
      </c>
      <c r="DA36" s="415">
        <f>'Input Output Table'!DC32/DA$117</f>
        <v>7.5526300962106918E-4</v>
      </c>
      <c r="DB36" s="415">
        <f>'Input Output Table'!DD32/DB$117</f>
        <v>1.1734039866299077E-5</v>
      </c>
      <c r="DC36" s="415">
        <f>'Input Output Table'!DE32/DC$117</f>
        <v>4.3415420768995331E-3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J36" s="423">
        <f t="shared" si="2"/>
        <v>-1.0035644806346701E-3</v>
      </c>
      <c r="HK36" s="423">
        <f t="shared" si="3"/>
        <v>-2.9251192084042304E-3</v>
      </c>
      <c r="HL36" s="423">
        <f t="shared" si="4"/>
        <v>-2.53649792615744E-5</v>
      </c>
      <c r="HM36" s="423">
        <f t="shared" si="5"/>
        <v>-2.2346223412937367E-5</v>
      </c>
      <c r="HN36" s="423">
        <f t="shared" si="6"/>
        <v>-3.3921663052141667E-6</v>
      </c>
      <c r="HO36" s="423">
        <f t="shared" si="7"/>
        <v>-5.3819112908606915E-6</v>
      </c>
      <c r="HP36" s="423">
        <f t="shared" si="8"/>
        <v>-7.6235910868875942E-6</v>
      </c>
      <c r="HQ36" s="423">
        <f t="shared" si="9"/>
        <v>-4.7954382240884922E-4</v>
      </c>
      <c r="HR36" s="423">
        <f t="shared" si="10"/>
        <v>-3.5324003209259594E-4</v>
      </c>
      <c r="HS36" s="423">
        <f t="shared" si="11"/>
        <v>-4.9092251489750612E-5</v>
      </c>
      <c r="HT36" s="423">
        <f t="shared" si="12"/>
        <v>-1.1635038162897246E-3</v>
      </c>
      <c r="HU36" s="423">
        <f t="shared" si="13"/>
        <v>-2.8658140094093892E-4</v>
      </c>
      <c r="HV36" s="423">
        <f t="shared" si="14"/>
        <v>-1.5848492743392208E-3</v>
      </c>
      <c r="HW36" s="423">
        <f t="shared" si="15"/>
        <v>-8.9967429254096275E-4</v>
      </c>
      <c r="HX36" s="423">
        <f t="shared" si="16"/>
        <v>-1.4006510034273774E-4</v>
      </c>
      <c r="HY36" s="423">
        <f t="shared" si="17"/>
        <v>-4.9123754312821552E-4</v>
      </c>
      <c r="HZ36" s="423">
        <f t="shared" si="18"/>
        <v>-3.2392625856494597E-4</v>
      </c>
      <c r="IA36" s="423">
        <f t="shared" si="19"/>
        <v>-1.8395735454979832E-4</v>
      </c>
      <c r="IB36" s="423">
        <f t="shared" si="20"/>
        <v>-2.0668654062265998E-4</v>
      </c>
      <c r="IC36" s="423">
        <f t="shared" si="21"/>
        <v>-4.6212478684927834E-4</v>
      </c>
      <c r="ID36" s="423">
        <f t="shared" si="22"/>
        <v>-1.0686389287734812E-4</v>
      </c>
      <c r="IE36" s="423">
        <f t="shared" si="23"/>
        <v>-5.4631258363703688E-5</v>
      </c>
      <c r="IF36" s="423">
        <f t="shared" si="24"/>
        <v>-2.1840587517003691E-4</v>
      </c>
      <c r="IG36" s="423">
        <f t="shared" si="25"/>
        <v>-3.1102201441703413E-4</v>
      </c>
      <c r="IH36" s="423">
        <f t="shared" si="26"/>
        <v>-3.3744940212595731E-6</v>
      </c>
      <c r="II36" s="423">
        <f t="shared" si="27"/>
        <v>-6.5430648429265389E-5</v>
      </c>
      <c r="IJ36" s="423">
        <f t="shared" si="28"/>
        <v>0.87771789416841195</v>
      </c>
      <c r="IK36" s="423">
        <f t="shared" si="29"/>
        <v>-7.8121238848645176E-4</v>
      </c>
      <c r="IL36" s="423">
        <f t="shared" si="30"/>
        <v>-6.6887828180164748E-4</v>
      </c>
      <c r="IM36" s="423">
        <f t="shared" si="31"/>
        <v>-1.4811031791333768E-4</v>
      </c>
      <c r="IN36" s="423">
        <f t="shared" si="32"/>
        <v>-1.1198629680858397E-3</v>
      </c>
      <c r="IO36" s="423">
        <f t="shared" si="33"/>
        <v>-3.2243999917233655E-4</v>
      </c>
      <c r="IP36" s="423">
        <f t="shared" si="34"/>
        <v>-6.1041664743855312E-5</v>
      </c>
      <c r="IQ36" s="423">
        <f t="shared" si="35"/>
        <v>-5.8282396883598084E-5</v>
      </c>
      <c r="IR36" s="423">
        <f t="shared" si="36"/>
        <v>-7.0699654705905655E-5</v>
      </c>
      <c r="IS36" s="423">
        <f t="shared" si="37"/>
        <v>-1.2422312973808363E-5</v>
      </c>
      <c r="IT36" s="423">
        <f t="shared" si="38"/>
        <v>-1.0044350725982865E-5</v>
      </c>
      <c r="IU36" s="423">
        <f t="shared" si="39"/>
        <v>-3.0005614480209677E-5</v>
      </c>
      <c r="IV36" s="423">
        <f t="shared" si="40"/>
        <v>-3.9063856950612598E-5</v>
      </c>
      <c r="IW36" s="423">
        <f t="shared" si="41"/>
        <v>-5.5552355511165658E-5</v>
      </c>
      <c r="IX36" s="423">
        <f t="shared" si="42"/>
        <v>-4.2322660418263735E-5</v>
      </c>
      <c r="IY36" s="423">
        <f t="shared" si="43"/>
        <v>-3.6699816298864978E-5</v>
      </c>
      <c r="IZ36" s="423">
        <f t="shared" si="44"/>
        <v>-3.7191430467355673E-5</v>
      </c>
      <c r="JA36" s="423">
        <f t="shared" si="45"/>
        <v>-3.8605603371322774E-5</v>
      </c>
      <c r="JB36" s="423">
        <f t="shared" si="46"/>
        <v>-1.294839280910522E-5</v>
      </c>
      <c r="JC36" s="423">
        <f t="shared" si="47"/>
        <v>-7.2341906604085442E-5</v>
      </c>
      <c r="JD36" s="423">
        <f t="shared" si="48"/>
        <v>-1.5489661756138529E-4</v>
      </c>
      <c r="JE36" s="423">
        <f t="shared" si="49"/>
        <v>-1.0176550596815614E-4</v>
      </c>
      <c r="JF36" s="423">
        <f t="shared" si="50"/>
        <v>-5.4651787302111325E-5</v>
      </c>
      <c r="JG36" s="423">
        <f t="shared" si="51"/>
        <v>-1.4427618507932073E-5</v>
      </c>
      <c r="JH36" s="423">
        <f t="shared" si="52"/>
        <v>-6.039954071973681E-5</v>
      </c>
      <c r="JI36" s="423">
        <f t="shared" si="53"/>
        <v>-1.6122500310805411E-5</v>
      </c>
      <c r="JJ36" s="423">
        <f t="shared" si="54"/>
        <v>-1.0893796391343773E-5</v>
      </c>
      <c r="JK36" s="423">
        <f t="shared" si="55"/>
        <v>-1.7612651656948306E-5</v>
      </c>
      <c r="JL36" s="423">
        <f t="shared" si="56"/>
        <v>-2.8398774900877336E-3</v>
      </c>
      <c r="JM36" s="423">
        <f t="shared" si="57"/>
        <v>-1.7289300836420521E-3</v>
      </c>
      <c r="JN36" s="423">
        <f t="shared" si="58"/>
        <v>-8.1305223700749805E-3</v>
      </c>
      <c r="JO36" s="423">
        <f t="shared" si="59"/>
        <v>-2.1671750542988572E-4</v>
      </c>
      <c r="JP36" s="423">
        <f t="shared" si="60"/>
        <v>-7.6429603831979246E-4</v>
      </c>
      <c r="JQ36" s="423">
        <f t="shared" si="61"/>
        <v>-3.8119407800959153E-4</v>
      </c>
      <c r="JR36" s="423">
        <f t="shared" si="62"/>
        <v>-3.8119405286048515E-4</v>
      </c>
      <c r="JS36" s="423">
        <f t="shared" si="63"/>
        <v>-2.4863682712890914E-4</v>
      </c>
      <c r="JT36" s="423">
        <f t="shared" si="64"/>
        <v>-2.6666357988283456E-4</v>
      </c>
      <c r="JU36" s="423">
        <f t="shared" si="65"/>
        <v>-1.2095303112364792E-4</v>
      </c>
      <c r="JV36" s="423">
        <f t="shared" si="66"/>
        <v>-4.6120310509728372E-4</v>
      </c>
      <c r="JW36" s="423">
        <f t="shared" si="67"/>
        <v>-1.2277360297185516E-4</v>
      </c>
      <c r="JX36" s="423">
        <f t="shared" si="68"/>
        <v>-3.5777230265259636E-4</v>
      </c>
      <c r="JY36" s="423">
        <f t="shared" si="69"/>
        <v>-1.1436919461016546E-3</v>
      </c>
      <c r="JZ36" s="423">
        <f t="shared" si="70"/>
        <v>-1.1436917945766103E-3</v>
      </c>
      <c r="KA36" s="423">
        <f t="shared" si="71"/>
        <v>-1.2594617565926094E-3</v>
      </c>
      <c r="KB36" s="423">
        <f t="shared" si="72"/>
        <v>-1.0291246576462235E-3</v>
      </c>
      <c r="KC36" s="423">
        <f t="shared" si="73"/>
        <v>-8.651487302241569E-5</v>
      </c>
      <c r="KD36" s="423">
        <f t="shared" si="74"/>
        <v>-9.1529789795243217E-4</v>
      </c>
      <c r="KE36" s="423">
        <f t="shared" si="75"/>
        <v>-4.5827987449138854E-5</v>
      </c>
      <c r="KF36" s="423">
        <f t="shared" si="76"/>
        <v>-8.6369554697882095E-5</v>
      </c>
      <c r="KG36" s="423">
        <f t="shared" si="77"/>
        <v>-2.307951569999289E-4</v>
      </c>
      <c r="KH36" s="423">
        <f t="shared" si="78"/>
        <v>-3.2675150399762239E-5</v>
      </c>
      <c r="KI36" s="423">
        <f t="shared" si="79"/>
        <v>-5.6310759222512259E-5</v>
      </c>
      <c r="KJ36" s="423">
        <f t="shared" si="80"/>
        <v>-3.3248890878548613E-4</v>
      </c>
      <c r="KK36" s="423">
        <f t="shared" si="81"/>
        <v>-3.1820945517086084E-5</v>
      </c>
      <c r="KL36" s="423">
        <f t="shared" si="82"/>
        <v>-1.2203265131876801E-5</v>
      </c>
      <c r="KM36" s="423">
        <f t="shared" si="83"/>
        <v>-9.8643231418265068E-5</v>
      </c>
      <c r="KN36" s="423">
        <f t="shared" si="84"/>
        <v>-1.3394630740940519E-4</v>
      </c>
      <c r="KO36" s="423">
        <f t="shared" si="85"/>
        <v>-6.3548287160099134E-5</v>
      </c>
      <c r="KP36" s="423">
        <f t="shared" si="86"/>
        <v>-1.2765697007992851E-5</v>
      </c>
      <c r="KQ36" s="423">
        <f t="shared" si="87"/>
        <v>-5.786470147407923E-4</v>
      </c>
      <c r="KR36" s="423">
        <f t="shared" si="88"/>
        <v>-9.7206765872910898E-4</v>
      </c>
      <c r="KS36" s="423">
        <f t="shared" si="89"/>
        <v>-3.3546213375785225E-4</v>
      </c>
      <c r="KT36" s="423">
        <f t="shared" si="90"/>
        <v>-1.2431157927023046E-3</v>
      </c>
      <c r="KU36" s="423">
        <f t="shared" si="91"/>
        <v>-2.0009194771834516E-4</v>
      </c>
      <c r="KV36" s="423">
        <f t="shared" si="92"/>
        <v>-6.3640482429030108E-4</v>
      </c>
      <c r="KW36" s="423">
        <f t="shared" si="93"/>
        <v>-1.1634855445286718E-4</v>
      </c>
      <c r="KX36" s="423">
        <f t="shared" si="94"/>
        <v>-4.9821367840462572E-4</v>
      </c>
      <c r="KY36" s="423">
        <f t="shared" si="95"/>
        <v>-7.9081259682823347E-3</v>
      </c>
      <c r="KZ36" s="423">
        <f t="shared" si="96"/>
        <v>-2.9673848524310216E-4</v>
      </c>
      <c r="LA36" s="423">
        <f t="shared" si="97"/>
        <v>-2.6714190229102242E-4</v>
      </c>
      <c r="LB36" s="423">
        <f t="shared" si="98"/>
        <v>-1.5136260705529462E-3</v>
      </c>
      <c r="LC36" s="423">
        <f t="shared" si="99"/>
        <v>-1.3640222469383598E-4</v>
      </c>
      <c r="LD36" s="423">
        <f t="shared" si="100"/>
        <v>-1.8280026187787023E-3</v>
      </c>
      <c r="LE36" s="423">
        <f t="shared" si="101"/>
        <v>-1.4591547759642282E-4</v>
      </c>
      <c r="LF36" s="423">
        <f t="shared" si="102"/>
        <v>-1.6970597588836607E-3</v>
      </c>
      <c r="LG36" s="423">
        <f t="shared" si="103"/>
        <v>-8.9979646166039049E-4</v>
      </c>
      <c r="LH36" s="423">
        <f t="shared" si="104"/>
        <v>-1.4335207569325706E-3</v>
      </c>
      <c r="LI36" s="423">
        <f t="shared" si="105"/>
        <v>-7.5526300962106918E-4</v>
      </c>
      <c r="LJ36" s="423">
        <f t="shared" si="106"/>
        <v>-1.1734039866299077E-5</v>
      </c>
      <c r="LK36" s="423">
        <f t="shared" si="107"/>
        <v>-4.3415420768995331E-3</v>
      </c>
      <c r="LN36" s="424">
        <v>1.534929099935174E-3</v>
      </c>
      <c r="LO36" s="424">
        <v>4.7276373678652832E-3</v>
      </c>
      <c r="LP36" s="424">
        <v>2.2942945745507305E-4</v>
      </c>
      <c r="LQ36" s="424">
        <v>2.0780279506646767E-4</v>
      </c>
      <c r="LR36" s="424">
        <v>1.0007210552049459E-4</v>
      </c>
      <c r="LS36" s="424">
        <v>1.5685615402272795E-4</v>
      </c>
      <c r="LT36" s="424">
        <v>1.6512654822342009E-4</v>
      </c>
      <c r="LU36" s="424">
        <v>1.3396279089677363E-3</v>
      </c>
      <c r="LV36" s="424">
        <v>8.6596868073486643E-4</v>
      </c>
      <c r="LW36" s="424">
        <v>2.0854769015291134E-4</v>
      </c>
      <c r="LX36" s="424">
        <v>2.304063211910319E-3</v>
      </c>
      <c r="LY36" s="424">
        <v>9.6317626707296503E-4</v>
      </c>
      <c r="LZ36" s="424">
        <v>2.2168361958267656E-3</v>
      </c>
      <c r="MA36" s="424">
        <v>1.5254139266624703E-3</v>
      </c>
      <c r="MB36" s="424">
        <v>6.9249100736123895E-4</v>
      </c>
      <c r="MC36" s="424">
        <v>9.331944026526954E-4</v>
      </c>
      <c r="MD36" s="424">
        <v>9.2854268088076656E-4</v>
      </c>
      <c r="ME36" s="424">
        <v>6.2790175957388355E-4</v>
      </c>
      <c r="MF36" s="424">
        <v>4.0947744696981402E-4</v>
      </c>
      <c r="MG36" s="424">
        <v>7.4248713034428258E-4</v>
      </c>
      <c r="MH36" s="424">
        <v>3.7334185709868718E-4</v>
      </c>
      <c r="MI36" s="424">
        <v>3.2056798358749461E-4</v>
      </c>
      <c r="MJ36" s="424">
        <v>4.5914719857343664E-4</v>
      </c>
      <c r="MK36" s="424">
        <v>5.7784772752865552E-4</v>
      </c>
      <c r="ML36" s="424">
        <v>5.9695003571777175E-5</v>
      </c>
      <c r="MM36" s="424">
        <v>3.1130973971418434E-4</v>
      </c>
      <c r="MN36" s="424">
        <v>1.1396537920649377</v>
      </c>
      <c r="MO36" s="424">
        <v>1.1081834005503266E-3</v>
      </c>
      <c r="MP36" s="424">
        <v>1.0344939283528272E-3</v>
      </c>
      <c r="MQ36" s="424">
        <v>3.9468859732321376E-4</v>
      </c>
      <c r="MR36" s="424">
        <v>1.5044099078310052E-3</v>
      </c>
      <c r="MS36" s="424">
        <v>5.5148723037895747E-4</v>
      </c>
      <c r="MT36" s="424">
        <v>2.3591014584649087E-4</v>
      </c>
      <c r="MU36" s="424">
        <v>3.1904095243036448E-4</v>
      </c>
      <c r="MV36" s="424">
        <v>3.0355977370472248E-4</v>
      </c>
      <c r="MW36" s="424">
        <v>2.8152023201030295E-4</v>
      </c>
      <c r="MX36" s="424">
        <v>1.6030274542161104E-4</v>
      </c>
      <c r="MY36" s="424">
        <v>2.136052481823904E-4</v>
      </c>
      <c r="MZ36" s="424">
        <v>2.0783019990374207E-4</v>
      </c>
      <c r="NA36" s="424">
        <v>2.5712273585554938E-4</v>
      </c>
      <c r="NB36" s="424">
        <v>2.2115727188339387E-4</v>
      </c>
      <c r="NC36" s="424">
        <v>2.263919970780274E-4</v>
      </c>
      <c r="ND36" s="424">
        <v>3.0382292677137485E-4</v>
      </c>
      <c r="NE36" s="424">
        <v>2.2241759488635302E-4</v>
      </c>
      <c r="NF36" s="424">
        <v>1.8889671248707525E-4</v>
      </c>
      <c r="NG36" s="424">
        <v>3.9271144468701715E-4</v>
      </c>
      <c r="NH36" s="424">
        <v>4.2077575914996308E-4</v>
      </c>
      <c r="NI36" s="424">
        <v>3.3215269218332758E-4</v>
      </c>
      <c r="NJ36" s="424">
        <v>2.1721037721215278E-4</v>
      </c>
      <c r="NK36" s="424">
        <v>1.6609798218158493E-4</v>
      </c>
      <c r="NL36" s="424">
        <v>4.2277657801337862E-4</v>
      </c>
      <c r="NM36" s="424">
        <v>2.0682715145238701E-4</v>
      </c>
      <c r="NN36" s="424">
        <v>1.7043665058229861E-4</v>
      </c>
      <c r="NO36" s="424">
        <v>1.7051862846247852E-4</v>
      </c>
      <c r="NP36" s="424">
        <v>3.937605079191408E-3</v>
      </c>
      <c r="NQ36" s="424">
        <v>2.6627709288542076E-3</v>
      </c>
      <c r="NR36" s="424">
        <v>1.0714031863112877E-2</v>
      </c>
      <c r="NS36" s="424">
        <v>5.406723291989015E-4</v>
      </c>
      <c r="NT36" s="424">
        <v>1.1129795129221271E-3</v>
      </c>
      <c r="NU36" s="424">
        <v>7.4393517669965907E-4</v>
      </c>
      <c r="NV36" s="424">
        <v>6.8664818248801557E-4</v>
      </c>
      <c r="NW36" s="424">
        <v>6.6890840639965618E-4</v>
      </c>
      <c r="NX36" s="424">
        <v>5.8114966007729143E-4</v>
      </c>
      <c r="NY36" s="424">
        <v>4.6911351234823405E-4</v>
      </c>
      <c r="NZ36" s="424">
        <v>8.3080903460841418E-4</v>
      </c>
      <c r="OA36" s="424">
        <v>4.8829344166423188E-4</v>
      </c>
      <c r="OB36" s="424">
        <v>6.6589109750893154E-4</v>
      </c>
      <c r="OC36" s="424">
        <v>1.637013672794447E-3</v>
      </c>
      <c r="OD36" s="424">
        <v>2.0761759053675999E-3</v>
      </c>
      <c r="OE36" s="424">
        <v>1.7752205811499028E-3</v>
      </c>
      <c r="OF36" s="424">
        <v>1.5404772415995136E-3</v>
      </c>
      <c r="OG36" s="424">
        <v>4.4628759450048038E-4</v>
      </c>
      <c r="OH36" s="424">
        <v>1.4721698478944569E-3</v>
      </c>
      <c r="OI36" s="424">
        <v>2.553318149185759E-4</v>
      </c>
      <c r="OJ36" s="424">
        <v>4.0468849378568655E-4</v>
      </c>
      <c r="OK36" s="424">
        <v>5.706444769083336E-4</v>
      </c>
      <c r="OL36" s="424">
        <v>2.9507336508311535E-4</v>
      </c>
      <c r="OM36" s="424">
        <v>4.3290555263877998E-4</v>
      </c>
      <c r="ON36" s="424">
        <v>6.21423815544274E-4</v>
      </c>
      <c r="OO36" s="424">
        <v>3.1254807085199832E-4</v>
      </c>
      <c r="OP36" s="424">
        <v>1.2619638807391862E-4</v>
      </c>
      <c r="OQ36" s="424">
        <v>3.2904023641607319E-4</v>
      </c>
      <c r="OR36" s="424">
        <v>3.0140233344751009E-4</v>
      </c>
      <c r="OS36" s="424">
        <v>5.3039888850253507E-4</v>
      </c>
      <c r="OT36" s="424">
        <v>3.2905048343358104E-4</v>
      </c>
      <c r="OU36" s="424">
        <v>1.0858189160173198E-3</v>
      </c>
      <c r="OV36" s="424">
        <v>1.4687041076787248E-3</v>
      </c>
      <c r="OW36" s="424">
        <v>8.0822150915238066E-4</v>
      </c>
      <c r="OX36" s="424">
        <v>1.8880782863212773E-3</v>
      </c>
      <c r="OY36" s="424">
        <v>4.6735075113589101E-4</v>
      </c>
      <c r="OZ36" s="424">
        <v>1.0155848847109648E-3</v>
      </c>
      <c r="PA36" s="424">
        <v>3.7010477269606599E-4</v>
      </c>
      <c r="PB36" s="424">
        <v>9.2021563552241979E-4</v>
      </c>
      <c r="PC36" s="424">
        <v>1.0635803176121224E-2</v>
      </c>
      <c r="PD36" s="424">
        <v>5.6589092963126226E-4</v>
      </c>
      <c r="PE36" s="424">
        <v>5.7992268589875258E-4</v>
      </c>
      <c r="PF36" s="424">
        <v>2.0396362743866966E-3</v>
      </c>
      <c r="PG36" s="424">
        <v>4.0917943597991295E-4</v>
      </c>
      <c r="PH36" s="424">
        <v>3.2377594739211248E-3</v>
      </c>
      <c r="PI36" s="424">
        <v>8.2532476146068281E-4</v>
      </c>
      <c r="PJ36" s="424">
        <v>2.5461421868221328E-3</v>
      </c>
      <c r="PK36" s="424">
        <v>1.2881626854316837E-3</v>
      </c>
      <c r="PL36" s="424">
        <v>2.1919845059602608E-3</v>
      </c>
      <c r="PM36" s="424">
        <v>1.1246698389432398E-3</v>
      </c>
      <c r="PN36" s="424">
        <v>3.0795722373386383E-4</v>
      </c>
      <c r="PO36" s="424">
        <v>5.1374860272302625E-3</v>
      </c>
    </row>
    <row r="37" spans="1:431" x14ac:dyDescent="0.25">
      <c r="A37" s="210" t="s">
        <v>138</v>
      </c>
      <c r="B37" s="415">
        <f>'Input Output Table'!D33/B$117</f>
        <v>7.1881916793674003E-4</v>
      </c>
      <c r="C37" s="415">
        <f>'Input Output Table'!E33/C$117</f>
        <v>1.4747524169347538E-3</v>
      </c>
      <c r="D37" s="415">
        <f>'Input Output Table'!F33/D$117</f>
        <v>3.8789536670626824E-4</v>
      </c>
      <c r="E37" s="415">
        <f>'Input Output Table'!G33/E$117</f>
        <v>1.6141929217627705E-3</v>
      </c>
      <c r="F37" s="415">
        <f>'Input Output Table'!H33/F$117</f>
        <v>1.2701984521642959E-4</v>
      </c>
      <c r="G37" s="415">
        <f>'Input Output Table'!I33/G$117</f>
        <v>4.7266595858359986E-4</v>
      </c>
      <c r="H37" s="415">
        <f>'Input Output Table'!J33/H$117</f>
        <v>1.9214783135348227E-4</v>
      </c>
      <c r="I37" s="415">
        <f>'Input Output Table'!K33/I$117</f>
        <v>4.8807782639590614E-4</v>
      </c>
      <c r="J37" s="415">
        <f>'Input Output Table'!L33/J$117</f>
        <v>7.4950167608371513E-4</v>
      </c>
      <c r="K37" s="415">
        <f>'Input Output Table'!M33/K$117</f>
        <v>1.7329219739901672E-4</v>
      </c>
      <c r="L37" s="415">
        <f>'Input Output Table'!N33/L$117</f>
        <v>5.9392315449613355E-4</v>
      </c>
      <c r="M37" s="415">
        <f>'Input Output Table'!O33/M$117</f>
        <v>1.082739946958456E-3</v>
      </c>
      <c r="N37" s="415">
        <f>'Input Output Table'!P33/N$117</f>
        <v>6.6902778787197869E-4</v>
      </c>
      <c r="O37" s="415">
        <f>'Input Output Table'!Q33/O$117</f>
        <v>7.0793527754162925E-4</v>
      </c>
      <c r="P37" s="415">
        <f>'Input Output Table'!R33/P$117</f>
        <v>5.997798216005434E-4</v>
      </c>
      <c r="Q37" s="415">
        <f>'Input Output Table'!S33/Q$117</f>
        <v>5.8892180432809941E-4</v>
      </c>
      <c r="R37" s="415">
        <f>'Input Output Table'!T33/R$117</f>
        <v>1.820780203469252E-3</v>
      </c>
      <c r="S37" s="415">
        <f>'Input Output Table'!U33/S$117</f>
        <v>6.1351803804537627E-4</v>
      </c>
      <c r="T37" s="415">
        <f>'Input Output Table'!V33/T$117</f>
        <v>5.0311871809867058E-4</v>
      </c>
      <c r="U37" s="415">
        <f>'Input Output Table'!W33/U$117</f>
        <v>4.7056009189377874E-4</v>
      </c>
      <c r="V37" s="415">
        <f>'Input Output Table'!X33/V$117</f>
        <v>1.2901321784942609E-3</v>
      </c>
      <c r="W37" s="415">
        <f>'Input Output Table'!Y33/W$117</f>
        <v>6.8354514119583337E-4</v>
      </c>
      <c r="X37" s="415">
        <f>'Input Output Table'!Z33/X$117</f>
        <v>9.4449633635711584E-4</v>
      </c>
      <c r="Y37" s="415">
        <f>'Input Output Table'!AA33/Y$117</f>
        <v>1.6460869109455904E-3</v>
      </c>
      <c r="Z37" s="415">
        <f>'Input Output Table'!AB33/Z$117</f>
        <v>1.2080103107602882E-4</v>
      </c>
      <c r="AA37" s="415">
        <f>'Input Output Table'!AC33/AA$117</f>
        <v>1.5752978308441867E-3</v>
      </c>
      <c r="AB37" s="415">
        <f>'Input Output Table'!AD33/AB$117</f>
        <v>5.1449562841771662E-3</v>
      </c>
      <c r="AC37" s="415">
        <f>'Input Output Table'!AE33/AC$117</f>
        <v>1.1014787423941669E-3</v>
      </c>
      <c r="AD37" s="415">
        <f>'Input Output Table'!AF33/AD$117</f>
        <v>2.5763007030281809E-3</v>
      </c>
      <c r="AE37" s="415">
        <f>'Input Output Table'!AG33/AE$117</f>
        <v>2.0143041479638753E-3</v>
      </c>
      <c r="AF37" s="415">
        <f>'Input Output Table'!AH33/AF$117</f>
        <v>1.2674819362474643E-3</v>
      </c>
      <c r="AG37" s="415">
        <f>'Input Output Table'!AI33/AG$117</f>
        <v>2.3550085749064436E-4</v>
      </c>
      <c r="AH37" s="415">
        <f>'Input Output Table'!AJ33/AH$117</f>
        <v>2.3040320928150392E-3</v>
      </c>
      <c r="AI37" s="415">
        <f>'Input Output Table'!AK33/AI$117</f>
        <v>1.0310449624525522E-3</v>
      </c>
      <c r="AJ37" s="415">
        <f>'Input Output Table'!AL33/AJ$117</f>
        <v>9.699809567564184E-4</v>
      </c>
      <c r="AK37" s="415">
        <f>'Input Output Table'!AM33/AK$117</f>
        <v>5.6093271237437074E-4</v>
      </c>
      <c r="AL37" s="415">
        <f>'Input Output Table'!AN33/AL$117</f>
        <v>3.7110445175624773E-4</v>
      </c>
      <c r="AM37" s="415">
        <f>'Input Output Table'!AO33/AM$117</f>
        <v>7.3519568997169752E-3</v>
      </c>
      <c r="AN37" s="415">
        <f>'Input Output Table'!AP33/AN$117</f>
        <v>4.3696951215492415E-4</v>
      </c>
      <c r="AO37" s="415">
        <f>'Input Output Table'!AQ33/AO$117</f>
        <v>8.7852097266877573E-3</v>
      </c>
      <c r="AP37" s="415">
        <f>'Input Output Table'!AR33/AP$117</f>
        <v>1.4148767808618156E-3</v>
      </c>
      <c r="AQ37" s="415">
        <f>'Input Output Table'!AS33/AQ$117</f>
        <v>1.2817033412918573E-3</v>
      </c>
      <c r="AR37" s="415">
        <f>'Input Output Table'!AT33/AR$117</f>
        <v>1.2128835472197243E-3</v>
      </c>
      <c r="AS37" s="415">
        <f>'Input Output Table'!AU33/AS$117</f>
        <v>1.276714950269263E-3</v>
      </c>
      <c r="AT37" s="415">
        <f>'Input Output Table'!AV33/AT$117</f>
        <v>6.3248830854052327E-4</v>
      </c>
      <c r="AU37" s="415">
        <f>'Input Output Table'!AW33/AU$117</f>
        <v>5.1011874083692786E-3</v>
      </c>
      <c r="AV37" s="415">
        <f>'Input Output Table'!AX33/AV$117</f>
        <v>1.4659173949161648E-3</v>
      </c>
      <c r="AW37" s="415">
        <f>'Input Output Table'!AY33/AW$117</f>
        <v>5.7324379771957158E-3</v>
      </c>
      <c r="AX37" s="415">
        <f>'Input Output Table'!AZ33/AX$117</f>
        <v>2.1545854530250364E-3</v>
      </c>
      <c r="AY37" s="415">
        <f>'Input Output Table'!BA33/AY$117</f>
        <v>1.0118605479436571E-3</v>
      </c>
      <c r="AZ37" s="415">
        <f>'Input Output Table'!BB33/AZ$117</f>
        <v>3.7050904407265723E-3</v>
      </c>
      <c r="BA37" s="415">
        <f>'Input Output Table'!BC33/BA$117</f>
        <v>3.9010683047579087E-4</v>
      </c>
      <c r="BB37" s="415">
        <f>'Input Output Table'!BD33/BB$117</f>
        <v>3.055238028845313E-4</v>
      </c>
      <c r="BC37" s="415">
        <f>'Input Output Table'!BE33/BC$117</f>
        <v>6.2320375454060894E-4</v>
      </c>
      <c r="BD37" s="415">
        <f>'Input Output Table'!BF33/BD$117</f>
        <v>6.3323393593948604E-4</v>
      </c>
      <c r="BE37" s="415">
        <f>'Input Output Table'!BG33/BE$117</f>
        <v>4.86389744620004E-4</v>
      </c>
      <c r="BF37" s="415">
        <f>'Input Output Table'!BH33/BF$117</f>
        <v>6.4146948727537639E-4</v>
      </c>
      <c r="BG37" s="415">
        <f>'Input Output Table'!BI33/BG$117</f>
        <v>5.7218600044847028E-4</v>
      </c>
      <c r="BH37" s="415">
        <f>'Input Output Table'!BJ33/BH$117</f>
        <v>3.1014664429054406E-4</v>
      </c>
      <c r="BI37" s="415">
        <f>'Input Output Table'!BK33/BI$117</f>
        <v>4.103202283277477E-4</v>
      </c>
      <c r="BJ37" s="415">
        <f>'Input Output Table'!BL33/BJ$117</f>
        <v>4.1032020125705674E-4</v>
      </c>
      <c r="BK37" s="415">
        <f>'Input Output Table'!BM33/BK$117</f>
        <v>3.8284093964150627E-4</v>
      </c>
      <c r="BL37" s="415">
        <f>'Input Output Table'!BN33/BL$117</f>
        <v>2.4492634107265755E-4</v>
      </c>
      <c r="BM37" s="415">
        <f>'Input Output Table'!BO33/BM$117</f>
        <v>1.2905021283849145E-4</v>
      </c>
      <c r="BN37" s="415">
        <f>'Input Output Table'!BP33/BN$117</f>
        <v>1.4179162849257932E-4</v>
      </c>
      <c r="BO37" s="415">
        <f>'Input Output Table'!BQ33/BO$117</f>
        <v>2.438069621613394E-4</v>
      </c>
      <c r="BP37" s="415">
        <f>'Input Output Table'!BR33/BP$117</f>
        <v>1.6097665356434344E-4</v>
      </c>
      <c r="BQ37" s="415">
        <f>'Input Output Table'!BS33/BQ$117</f>
        <v>1.8783419211945438E-4</v>
      </c>
      <c r="BR37" s="415">
        <f>'Input Output Table'!BT33/BR$117</f>
        <v>1.8783416723374603E-4</v>
      </c>
      <c r="BS37" s="415">
        <f>'Input Output Table'!BU33/BS$117</f>
        <v>1.9643533061915563E-4</v>
      </c>
      <c r="BT37" s="415">
        <f>'Input Output Table'!BV33/BT$117</f>
        <v>1.6051018724060515E-4</v>
      </c>
      <c r="BU37" s="415">
        <f>'Input Output Table'!BW33/BU$117</f>
        <v>4.1352414718707207E-4</v>
      </c>
      <c r="BV37" s="415">
        <f>'Input Output Table'!BX33/BV$117</f>
        <v>3.1187459232610539E-4</v>
      </c>
      <c r="BW37" s="415">
        <f>'Input Output Table'!BY33/BW$117</f>
        <v>6.416419919941552E-4</v>
      </c>
      <c r="BX37" s="415">
        <f>'Input Output Table'!BZ33/BX$117</f>
        <v>1.6260857539790921E-4</v>
      </c>
      <c r="BY37" s="415">
        <f>'Input Output Table'!CA33/BY$117</f>
        <v>1.8085991845262904E-4</v>
      </c>
      <c r="BZ37" s="415">
        <f>'Input Output Table'!CB33/BZ$117</f>
        <v>1.1631559232126571E-4</v>
      </c>
      <c r="CA37" s="415">
        <f>'Input Output Table'!CC33/CA$117</f>
        <v>1.1962512333442546E-4</v>
      </c>
      <c r="CB37" s="415">
        <f>'Input Output Table'!CD33/CB$117</f>
        <v>1.627520572098287E-4</v>
      </c>
      <c r="CC37" s="415">
        <f>'Input Output Table'!CE33/CC$117</f>
        <v>4.2543566071460806E-5</v>
      </c>
      <c r="CD37" s="415">
        <f>'Input Output Table'!CF33/CD$117</f>
        <v>1.1308030252627391E-5</v>
      </c>
      <c r="CE37" s="415">
        <f>'Input Output Table'!CG33/CE$117</f>
        <v>9.2833887590604378E-5</v>
      </c>
      <c r="CF37" s="415">
        <f>'Input Output Table'!CH33/CF$117</f>
        <v>5.9824217069008847E-5</v>
      </c>
      <c r="CG37" s="415">
        <f>'Input Output Table'!CI33/CG$117</f>
        <v>1.0105364080996635E-4</v>
      </c>
      <c r="CH37" s="415">
        <f>'Input Output Table'!CJ33/CH$117</f>
        <v>1.1381658387326394E-4</v>
      </c>
      <c r="CI37" s="415">
        <f>'Input Output Table'!CK33/CI$117</f>
        <v>2.9295209289841273E-4</v>
      </c>
      <c r="CJ37" s="415">
        <f>'Input Output Table'!CL33/CJ$117</f>
        <v>3.4803992356511465E-4</v>
      </c>
      <c r="CK37" s="415">
        <f>'Input Output Table'!CM33/CK$117</f>
        <v>1.7007166079609559E-4</v>
      </c>
      <c r="CL37" s="415">
        <f>'Input Output Table'!CN33/CL$117</f>
        <v>6.337847669679982E-4</v>
      </c>
      <c r="CM37" s="415">
        <f>'Input Output Table'!CO33/CM$117</f>
        <v>9.5422783010054549E-5</v>
      </c>
      <c r="CN37" s="415">
        <f>'Input Output Table'!CP33/CN$117</f>
        <v>1.3987192561784939E-4</v>
      </c>
      <c r="CO37" s="415">
        <f>'Input Output Table'!CQ33/CO$117</f>
        <v>1.0321647894097905E-4</v>
      </c>
      <c r="CP37" s="415">
        <f>'Input Output Table'!CR33/CP$117</f>
        <v>1.5877620485088258E-4</v>
      </c>
      <c r="CQ37" s="415">
        <f>'Input Output Table'!CS33/CQ$117</f>
        <v>2.658541803765222E-4</v>
      </c>
      <c r="CR37" s="415">
        <f>'Input Output Table'!CT33/CR$117</f>
        <v>1.5664933293462588E-4</v>
      </c>
      <c r="CS37" s="415">
        <f>'Input Output Table'!CU33/CS$117</f>
        <v>5.25713930771435E-4</v>
      </c>
      <c r="CT37" s="415">
        <f>'Input Output Table'!CV33/CT$117</f>
        <v>5.215219634256182E-4</v>
      </c>
      <c r="CU37" s="415">
        <f>'Input Output Table'!CW33/CU$117</f>
        <v>1.1997761136675944E-4</v>
      </c>
      <c r="CV37" s="415">
        <f>'Input Output Table'!CX33/CV$117</f>
        <v>3.5426168853108824E-4</v>
      </c>
      <c r="CW37" s="415">
        <f>'Input Output Table'!CY33/CW$117</f>
        <v>7.6458347523938679E-4</v>
      </c>
      <c r="CX37" s="415">
        <f>'Input Output Table'!CZ33/CX$117</f>
        <v>9.4001885512282914E-4</v>
      </c>
      <c r="CY37" s="415">
        <f>'Input Output Table'!DA33/CY$117</f>
        <v>2.5967514375394338E-4</v>
      </c>
      <c r="CZ37" s="415">
        <f>'Input Output Table'!DB33/CZ$117</f>
        <v>5.7310590583650484E-4</v>
      </c>
      <c r="DA37" s="415">
        <f>'Input Output Table'!DC33/DA$117</f>
        <v>3.1514231399992E-4</v>
      </c>
      <c r="DB37" s="415">
        <f>'Input Output Table'!DD33/DB$117</f>
        <v>4.5079620719840069E-4</v>
      </c>
      <c r="DC37" s="415">
        <f>'Input Output Table'!DE33/DC$117</f>
        <v>1.9962336618560843E-4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J37" s="423">
        <f t="shared" si="2"/>
        <v>-7.1881916793674003E-4</v>
      </c>
      <c r="HK37" s="423">
        <f t="shared" si="3"/>
        <v>-1.4747524169347538E-3</v>
      </c>
      <c r="HL37" s="423">
        <f t="shared" si="4"/>
        <v>-3.8789536670626824E-4</v>
      </c>
      <c r="HM37" s="423">
        <f t="shared" si="5"/>
        <v>-1.6141929217627705E-3</v>
      </c>
      <c r="HN37" s="423">
        <f t="shared" si="6"/>
        <v>-1.2701984521642959E-4</v>
      </c>
      <c r="HO37" s="423">
        <f t="shared" si="7"/>
        <v>-4.7266595858359986E-4</v>
      </c>
      <c r="HP37" s="423">
        <f t="shared" si="8"/>
        <v>-1.9214783135348227E-4</v>
      </c>
      <c r="HQ37" s="423">
        <f t="shared" si="9"/>
        <v>-4.8807782639590614E-4</v>
      </c>
      <c r="HR37" s="423">
        <f t="shared" si="10"/>
        <v>-7.4950167608371513E-4</v>
      </c>
      <c r="HS37" s="423">
        <f t="shared" si="11"/>
        <v>-1.7329219739901672E-4</v>
      </c>
      <c r="HT37" s="423">
        <f t="shared" si="12"/>
        <v>-5.9392315449613355E-4</v>
      </c>
      <c r="HU37" s="423">
        <f t="shared" si="13"/>
        <v>-1.082739946958456E-3</v>
      </c>
      <c r="HV37" s="423">
        <f t="shared" si="14"/>
        <v>-6.6902778787197869E-4</v>
      </c>
      <c r="HW37" s="423">
        <f t="shared" si="15"/>
        <v>-7.0793527754162925E-4</v>
      </c>
      <c r="HX37" s="423">
        <f t="shared" si="16"/>
        <v>-5.997798216005434E-4</v>
      </c>
      <c r="HY37" s="423">
        <f t="shared" si="17"/>
        <v>-5.8892180432809941E-4</v>
      </c>
      <c r="HZ37" s="423">
        <f t="shared" si="18"/>
        <v>-1.820780203469252E-3</v>
      </c>
      <c r="IA37" s="423">
        <f t="shared" si="19"/>
        <v>-6.1351803804537627E-4</v>
      </c>
      <c r="IB37" s="423">
        <f t="shared" si="20"/>
        <v>-5.0311871809867058E-4</v>
      </c>
      <c r="IC37" s="423">
        <f t="shared" si="21"/>
        <v>-4.7056009189377874E-4</v>
      </c>
      <c r="ID37" s="423">
        <f t="shared" si="22"/>
        <v>-1.2901321784942609E-3</v>
      </c>
      <c r="IE37" s="423">
        <f t="shared" si="23"/>
        <v>-6.8354514119583337E-4</v>
      </c>
      <c r="IF37" s="423">
        <f t="shared" si="24"/>
        <v>-9.4449633635711584E-4</v>
      </c>
      <c r="IG37" s="423">
        <f t="shared" si="25"/>
        <v>-1.6460869109455904E-3</v>
      </c>
      <c r="IH37" s="423">
        <f t="shared" si="26"/>
        <v>-1.2080103107602882E-4</v>
      </c>
      <c r="II37" s="423">
        <f t="shared" si="27"/>
        <v>-1.5752978308441867E-3</v>
      </c>
      <c r="IJ37" s="423">
        <f t="shared" si="28"/>
        <v>-5.1449562841771662E-3</v>
      </c>
      <c r="IK37" s="423">
        <f t="shared" si="29"/>
        <v>0.99889852125760581</v>
      </c>
      <c r="IL37" s="423">
        <f t="shared" si="30"/>
        <v>-2.5763007030281809E-3</v>
      </c>
      <c r="IM37" s="423">
        <f t="shared" si="31"/>
        <v>-2.0143041479638753E-3</v>
      </c>
      <c r="IN37" s="423">
        <f t="shared" si="32"/>
        <v>-1.2674819362474643E-3</v>
      </c>
      <c r="IO37" s="423">
        <f t="shared" si="33"/>
        <v>-2.3550085749064436E-4</v>
      </c>
      <c r="IP37" s="423">
        <f t="shared" si="34"/>
        <v>-2.3040320928150392E-3</v>
      </c>
      <c r="IQ37" s="423">
        <f t="shared" si="35"/>
        <v>-1.0310449624525522E-3</v>
      </c>
      <c r="IR37" s="423">
        <f t="shared" si="36"/>
        <v>-9.699809567564184E-4</v>
      </c>
      <c r="IS37" s="423">
        <f t="shared" si="37"/>
        <v>-5.6093271237437074E-4</v>
      </c>
      <c r="IT37" s="423">
        <f t="shared" si="38"/>
        <v>-3.7110445175624773E-4</v>
      </c>
      <c r="IU37" s="423">
        <f t="shared" si="39"/>
        <v>-7.3519568997169752E-3</v>
      </c>
      <c r="IV37" s="423">
        <f t="shared" si="40"/>
        <v>-4.3696951215492415E-4</v>
      </c>
      <c r="IW37" s="423">
        <f t="shared" si="41"/>
        <v>-8.7852097266877573E-3</v>
      </c>
      <c r="IX37" s="423">
        <f t="shared" si="42"/>
        <v>-1.4148767808618156E-3</v>
      </c>
      <c r="IY37" s="423">
        <f t="shared" si="43"/>
        <v>-1.2817033412918573E-3</v>
      </c>
      <c r="IZ37" s="423">
        <f t="shared" si="44"/>
        <v>-1.2128835472197243E-3</v>
      </c>
      <c r="JA37" s="423">
        <f t="shared" si="45"/>
        <v>-1.276714950269263E-3</v>
      </c>
      <c r="JB37" s="423">
        <f t="shared" si="46"/>
        <v>-6.3248830854052327E-4</v>
      </c>
      <c r="JC37" s="423">
        <f t="shared" si="47"/>
        <v>-5.1011874083692786E-3</v>
      </c>
      <c r="JD37" s="423">
        <f t="shared" si="48"/>
        <v>-1.4659173949161648E-3</v>
      </c>
      <c r="JE37" s="423">
        <f t="shared" si="49"/>
        <v>-5.7324379771957158E-3</v>
      </c>
      <c r="JF37" s="423">
        <f t="shared" si="50"/>
        <v>-2.1545854530250364E-3</v>
      </c>
      <c r="JG37" s="423">
        <f t="shared" si="51"/>
        <v>-1.0118605479436571E-3</v>
      </c>
      <c r="JH37" s="423">
        <f t="shared" si="52"/>
        <v>-3.7050904407265723E-3</v>
      </c>
      <c r="JI37" s="423">
        <f t="shared" si="53"/>
        <v>-3.9010683047579087E-4</v>
      </c>
      <c r="JJ37" s="423">
        <f t="shared" si="54"/>
        <v>-3.055238028845313E-4</v>
      </c>
      <c r="JK37" s="423">
        <f t="shared" si="55"/>
        <v>-6.2320375454060894E-4</v>
      </c>
      <c r="JL37" s="423">
        <f t="shared" si="56"/>
        <v>-6.3323393593948604E-4</v>
      </c>
      <c r="JM37" s="423">
        <f t="shared" si="57"/>
        <v>-4.86389744620004E-4</v>
      </c>
      <c r="JN37" s="423">
        <f t="shared" si="58"/>
        <v>-6.4146948727537639E-4</v>
      </c>
      <c r="JO37" s="423">
        <f t="shared" si="59"/>
        <v>-5.7218600044847028E-4</v>
      </c>
      <c r="JP37" s="423">
        <f t="shared" si="60"/>
        <v>-3.1014664429054406E-4</v>
      </c>
      <c r="JQ37" s="423">
        <f t="shared" si="61"/>
        <v>-4.103202283277477E-4</v>
      </c>
      <c r="JR37" s="423">
        <f t="shared" si="62"/>
        <v>-4.1032020125705674E-4</v>
      </c>
      <c r="JS37" s="423">
        <f t="shared" si="63"/>
        <v>-3.8284093964150627E-4</v>
      </c>
      <c r="JT37" s="423">
        <f t="shared" si="64"/>
        <v>-2.4492634107265755E-4</v>
      </c>
      <c r="JU37" s="423">
        <f t="shared" si="65"/>
        <v>-1.2905021283849145E-4</v>
      </c>
      <c r="JV37" s="423">
        <f t="shared" si="66"/>
        <v>-1.4179162849257932E-4</v>
      </c>
      <c r="JW37" s="423">
        <f t="shared" si="67"/>
        <v>-2.438069621613394E-4</v>
      </c>
      <c r="JX37" s="423">
        <f t="shared" si="68"/>
        <v>-1.6097665356434344E-4</v>
      </c>
      <c r="JY37" s="423">
        <f t="shared" si="69"/>
        <v>-1.8783419211945438E-4</v>
      </c>
      <c r="JZ37" s="423">
        <f t="shared" si="70"/>
        <v>-1.8783416723374603E-4</v>
      </c>
      <c r="KA37" s="423">
        <f t="shared" si="71"/>
        <v>-1.9643533061915563E-4</v>
      </c>
      <c r="KB37" s="423">
        <f t="shared" si="72"/>
        <v>-1.6051018724060515E-4</v>
      </c>
      <c r="KC37" s="423">
        <f t="shared" si="73"/>
        <v>-4.1352414718707207E-4</v>
      </c>
      <c r="KD37" s="423">
        <f t="shared" si="74"/>
        <v>-3.1187459232610539E-4</v>
      </c>
      <c r="KE37" s="423">
        <f t="shared" si="75"/>
        <v>-6.416419919941552E-4</v>
      </c>
      <c r="KF37" s="423">
        <f t="shared" si="76"/>
        <v>-1.6260857539790921E-4</v>
      </c>
      <c r="KG37" s="423">
        <f t="shared" si="77"/>
        <v>-1.8085991845262904E-4</v>
      </c>
      <c r="KH37" s="423">
        <f t="shared" si="78"/>
        <v>-1.1631559232126571E-4</v>
      </c>
      <c r="KI37" s="423">
        <f t="shared" si="79"/>
        <v>-1.1962512333442546E-4</v>
      </c>
      <c r="KJ37" s="423">
        <f t="shared" si="80"/>
        <v>-1.627520572098287E-4</v>
      </c>
      <c r="KK37" s="423">
        <f t="shared" si="81"/>
        <v>-4.2543566071460806E-5</v>
      </c>
      <c r="KL37" s="423">
        <f t="shared" si="82"/>
        <v>-1.1308030252627391E-5</v>
      </c>
      <c r="KM37" s="423">
        <f t="shared" si="83"/>
        <v>-9.2833887590604378E-5</v>
      </c>
      <c r="KN37" s="423">
        <f t="shared" si="84"/>
        <v>-5.9824217069008847E-5</v>
      </c>
      <c r="KO37" s="423">
        <f t="shared" si="85"/>
        <v>-1.0105364080996635E-4</v>
      </c>
      <c r="KP37" s="423">
        <f t="shared" si="86"/>
        <v>-1.1381658387326394E-4</v>
      </c>
      <c r="KQ37" s="423">
        <f t="shared" si="87"/>
        <v>-2.9295209289841273E-4</v>
      </c>
      <c r="KR37" s="423">
        <f t="shared" si="88"/>
        <v>-3.4803992356511465E-4</v>
      </c>
      <c r="KS37" s="423">
        <f t="shared" si="89"/>
        <v>-1.7007166079609559E-4</v>
      </c>
      <c r="KT37" s="423">
        <f t="shared" si="90"/>
        <v>-6.337847669679982E-4</v>
      </c>
      <c r="KU37" s="423">
        <f t="shared" si="91"/>
        <v>-9.5422783010054549E-5</v>
      </c>
      <c r="KV37" s="423">
        <f t="shared" si="92"/>
        <v>-1.3987192561784939E-4</v>
      </c>
      <c r="KW37" s="423">
        <f t="shared" si="93"/>
        <v>-1.0321647894097905E-4</v>
      </c>
      <c r="KX37" s="423">
        <f t="shared" si="94"/>
        <v>-1.5877620485088258E-4</v>
      </c>
      <c r="KY37" s="423">
        <f t="shared" si="95"/>
        <v>-2.658541803765222E-4</v>
      </c>
      <c r="KZ37" s="423">
        <f t="shared" si="96"/>
        <v>-1.5664933293462588E-4</v>
      </c>
      <c r="LA37" s="423">
        <f t="shared" si="97"/>
        <v>-5.25713930771435E-4</v>
      </c>
      <c r="LB37" s="423">
        <f t="shared" si="98"/>
        <v>-5.215219634256182E-4</v>
      </c>
      <c r="LC37" s="423">
        <f t="shared" si="99"/>
        <v>-1.1997761136675944E-4</v>
      </c>
      <c r="LD37" s="423">
        <f t="shared" si="100"/>
        <v>-3.5426168853108824E-4</v>
      </c>
      <c r="LE37" s="423">
        <f t="shared" si="101"/>
        <v>-7.6458347523938679E-4</v>
      </c>
      <c r="LF37" s="423">
        <f t="shared" si="102"/>
        <v>-9.4001885512282914E-4</v>
      </c>
      <c r="LG37" s="423">
        <f t="shared" si="103"/>
        <v>-2.5967514375394338E-4</v>
      </c>
      <c r="LH37" s="423">
        <f t="shared" si="104"/>
        <v>-5.7310590583650484E-4</v>
      </c>
      <c r="LI37" s="423">
        <f t="shared" si="105"/>
        <v>-3.1514231399992E-4</v>
      </c>
      <c r="LJ37" s="423">
        <f t="shared" si="106"/>
        <v>-4.5079620719840069E-4</v>
      </c>
      <c r="LK37" s="423">
        <f t="shared" si="107"/>
        <v>-1.9962336618560843E-4</v>
      </c>
      <c r="LN37" s="424">
        <v>1.2095520553886661E-3</v>
      </c>
      <c r="LO37" s="424">
        <v>2.4986993722400366E-3</v>
      </c>
      <c r="LP37" s="424">
        <v>8.0412664166205547E-4</v>
      </c>
      <c r="LQ37" s="424">
        <v>2.2864104429415281E-3</v>
      </c>
      <c r="LR37" s="424">
        <v>3.0633728667497369E-4</v>
      </c>
      <c r="LS37" s="424">
        <v>7.3338456743647759E-4</v>
      </c>
      <c r="LT37" s="424">
        <v>4.7472025626729355E-4</v>
      </c>
      <c r="LU37" s="424">
        <v>1.2876715152680409E-3</v>
      </c>
      <c r="LV37" s="424">
        <v>1.3358103338285679E-3</v>
      </c>
      <c r="LW37" s="424">
        <v>3.5829759223152217E-4</v>
      </c>
      <c r="LX37" s="424">
        <v>1.4948845807723357E-3</v>
      </c>
      <c r="LY37" s="424">
        <v>1.8342695437246095E-3</v>
      </c>
      <c r="LZ37" s="424">
        <v>1.2402912281010406E-3</v>
      </c>
      <c r="MA37" s="424">
        <v>1.2565013200498288E-3</v>
      </c>
      <c r="MB37" s="424">
        <v>1.2860314905450987E-3</v>
      </c>
      <c r="MC37" s="424">
        <v>1.0983000311390486E-3</v>
      </c>
      <c r="MD37" s="424">
        <v>2.74427597869263E-3</v>
      </c>
      <c r="ME37" s="424">
        <v>9.9192858712247455E-4</v>
      </c>
      <c r="MF37" s="424">
        <v>7.7542694099267621E-4</v>
      </c>
      <c r="MG37" s="424">
        <v>7.9604027498491724E-4</v>
      </c>
      <c r="MH37" s="424">
        <v>1.6037103931564086E-3</v>
      </c>
      <c r="MI37" s="424">
        <v>1.1730755777581577E-3</v>
      </c>
      <c r="MJ37" s="424">
        <v>1.3433002272662301E-3</v>
      </c>
      <c r="MK37" s="424">
        <v>2.2510537488066519E-3</v>
      </c>
      <c r="ML37" s="424">
        <v>2.242933052286995E-4</v>
      </c>
      <c r="MM37" s="424">
        <v>1.9896236867581437E-3</v>
      </c>
      <c r="MN37" s="424">
        <v>6.350292537030673E-3</v>
      </c>
      <c r="MO37" s="424">
        <v>1.0014912110024359</v>
      </c>
      <c r="MP37" s="424">
        <v>3.1873511902079073E-3</v>
      </c>
      <c r="MQ37" s="424">
        <v>2.4785478165989545E-3</v>
      </c>
      <c r="MR37" s="424">
        <v>1.6654476408485925E-3</v>
      </c>
      <c r="MS37" s="424">
        <v>4.1159752903105994E-4</v>
      </c>
      <c r="MT37" s="424">
        <v>2.756526297672042E-3</v>
      </c>
      <c r="MU37" s="424">
        <v>1.5741321962151017E-3</v>
      </c>
      <c r="MV37" s="424">
        <v>1.3784823969700604E-3</v>
      </c>
      <c r="MW37" s="424">
        <v>1.0566656433228659E-3</v>
      </c>
      <c r="MX37" s="424">
        <v>6.2367160906995085E-4</v>
      </c>
      <c r="MY37" s="424">
        <v>1.0264557163403437E-2</v>
      </c>
      <c r="MZ37" s="424">
        <v>7.9226657712025753E-4</v>
      </c>
      <c r="NA37" s="424">
        <v>1.0374035462789524E-2</v>
      </c>
      <c r="NB37" s="424">
        <v>2.0053012489473451E-3</v>
      </c>
      <c r="NC37" s="424">
        <v>1.9455370011599565E-3</v>
      </c>
      <c r="ND37" s="424">
        <v>2.0448853139556425E-3</v>
      </c>
      <c r="NE37" s="424">
        <v>1.9502887426269002E-3</v>
      </c>
      <c r="NF37" s="424">
        <v>1.1347448446572105E-3</v>
      </c>
      <c r="NG37" s="424">
        <v>7.073955423806795E-3</v>
      </c>
      <c r="NH37" s="424">
        <v>2.2280661745702505E-3</v>
      </c>
      <c r="NI37" s="424">
        <v>7.0954178200500172E-3</v>
      </c>
      <c r="NJ37" s="424">
        <v>3.0054229352547441E-3</v>
      </c>
      <c r="NK37" s="424">
        <v>2.086864171857225E-3</v>
      </c>
      <c r="NL37" s="424">
        <v>4.7829401605578884E-3</v>
      </c>
      <c r="NM37" s="424">
        <v>9.9264923978015381E-4</v>
      </c>
      <c r="NN37" s="424">
        <v>6.7991909747261274E-4</v>
      </c>
      <c r="NO37" s="424">
        <v>9.5656581782333752E-4</v>
      </c>
      <c r="NP37" s="424">
        <v>9.8151047509031572E-4</v>
      </c>
      <c r="NQ37" s="424">
        <v>9.0754951549727866E-4</v>
      </c>
      <c r="NR37" s="424">
        <v>1.1159218690755821E-3</v>
      </c>
      <c r="NS37" s="424">
        <v>1.126704914432811E-3</v>
      </c>
      <c r="NT37" s="424">
        <v>5.7146695053109054E-4</v>
      </c>
      <c r="NU37" s="424">
        <v>7.3108692774430059E-4</v>
      </c>
      <c r="NV37" s="424">
        <v>6.156533562561386E-4</v>
      </c>
      <c r="NW37" s="424">
        <v>7.9628417981324499E-4</v>
      </c>
      <c r="NX37" s="424">
        <v>5.1978401377006215E-4</v>
      </c>
      <c r="NY37" s="424">
        <v>5.0285611816808685E-4</v>
      </c>
      <c r="NZ37" s="424">
        <v>3.931655709180598E-4</v>
      </c>
      <c r="OA37" s="424">
        <v>5.9855923201204307E-4</v>
      </c>
      <c r="OB37" s="424">
        <v>3.5995319433973445E-4</v>
      </c>
      <c r="OC37" s="424">
        <v>4.7135668975399359E-4</v>
      </c>
      <c r="OD37" s="424">
        <v>1.0091308971594052E-3</v>
      </c>
      <c r="OE37" s="424">
        <v>4.6617774638265812E-4</v>
      </c>
      <c r="OF37" s="424">
        <v>5.8420838063245959E-4</v>
      </c>
      <c r="OG37" s="424">
        <v>8.4906580944041029E-4</v>
      </c>
      <c r="OH37" s="424">
        <v>5.8793436579393748E-4</v>
      </c>
      <c r="OI37" s="424">
        <v>9.6587907887027012E-4</v>
      </c>
      <c r="OJ37" s="424">
        <v>3.3031591610250215E-4</v>
      </c>
      <c r="OK37" s="424">
        <v>3.5949213147191283E-4</v>
      </c>
      <c r="OL37" s="424">
        <v>2.9417544896617352E-4</v>
      </c>
      <c r="OM37" s="424">
        <v>4.0503835018960348E-4</v>
      </c>
      <c r="ON37" s="424">
        <v>3.766930933298014E-4</v>
      </c>
      <c r="OO37" s="424">
        <v>3.6799408169484665E-4</v>
      </c>
      <c r="OP37" s="424">
        <v>1.4828578622876377E-4</v>
      </c>
      <c r="OQ37" s="424">
        <v>2.47538483854537E-4</v>
      </c>
      <c r="OR37" s="424">
        <v>1.6325704866619831E-4</v>
      </c>
      <c r="OS37" s="424">
        <v>2.9302145436264259E-4</v>
      </c>
      <c r="OT37" s="424">
        <v>3.7021376188632805E-4</v>
      </c>
      <c r="OU37" s="424">
        <v>4.9531823036707558E-4</v>
      </c>
      <c r="OV37" s="424">
        <v>6.5810411676385343E-4</v>
      </c>
      <c r="OW37" s="424">
        <v>3.4644032425600805E-4</v>
      </c>
      <c r="OX37" s="424">
        <v>8.9832629085735683E-4</v>
      </c>
      <c r="OY37" s="424">
        <v>2.5690995042881057E-4</v>
      </c>
      <c r="OZ37" s="424">
        <v>3.1094145874466944E-4</v>
      </c>
      <c r="PA37" s="424">
        <v>3.2670047707216115E-4</v>
      </c>
      <c r="PB37" s="424">
        <v>3.286033983329001E-4</v>
      </c>
      <c r="PC37" s="424">
        <v>5.8993076591934283E-4</v>
      </c>
      <c r="PD37" s="424">
        <v>3.1184697804884071E-4</v>
      </c>
      <c r="PE37" s="424">
        <v>8.9582101773582961E-4</v>
      </c>
      <c r="PF37" s="424">
        <v>7.3569971898390543E-4</v>
      </c>
      <c r="PG37" s="424">
        <v>2.8270156992798144E-4</v>
      </c>
      <c r="PH37" s="424">
        <v>7.3960105116380745E-4</v>
      </c>
      <c r="PI37" s="424">
        <v>1.0236987568922602E-3</v>
      </c>
      <c r="PJ37" s="424">
        <v>1.307393819231436E-3</v>
      </c>
      <c r="PK37" s="424">
        <v>4.3280024389551072E-4</v>
      </c>
      <c r="PL37" s="424">
        <v>9.2804900002186122E-4</v>
      </c>
      <c r="PM37" s="424">
        <v>4.638916735920719E-4</v>
      </c>
      <c r="PN37" s="424">
        <v>7.1741892948664579E-4</v>
      </c>
      <c r="PO37" s="424">
        <v>3.5378483163927085E-4</v>
      </c>
    </row>
    <row r="38" spans="1:431" x14ac:dyDescent="0.25">
      <c r="A38" s="210" t="s">
        <v>139</v>
      </c>
      <c r="B38" s="415">
        <f>'Input Output Table'!D34/B$117</f>
        <v>2.7428355012676644E-3</v>
      </c>
      <c r="C38" s="415">
        <f>'Input Output Table'!E34/C$117</f>
        <v>2.2824871107047402E-3</v>
      </c>
      <c r="D38" s="415">
        <f>'Input Output Table'!F34/D$117</f>
        <v>1.1282671900123779E-3</v>
      </c>
      <c r="E38" s="415">
        <f>'Input Output Table'!G34/E$117</f>
        <v>2.4279342939828663E-3</v>
      </c>
      <c r="F38" s="415">
        <f>'Input Output Table'!H34/F$117</f>
        <v>1.8360506539049804E-4</v>
      </c>
      <c r="G38" s="415">
        <f>'Input Output Table'!I34/G$117</f>
        <v>1.6031590334887784E-3</v>
      </c>
      <c r="H38" s="415">
        <f>'Input Output Table'!J34/H$117</f>
        <v>6.5470966003545664E-5</v>
      </c>
      <c r="I38" s="415">
        <f>'Input Output Table'!K34/I$117</f>
        <v>7.9023646882080148E-5</v>
      </c>
      <c r="J38" s="415">
        <f>'Input Output Table'!L34/J$117</f>
        <v>8.2881473355850334E-5</v>
      </c>
      <c r="K38" s="415">
        <f>'Input Output Table'!M34/K$117</f>
        <v>8.6887762810211198E-4</v>
      </c>
      <c r="L38" s="415">
        <f>'Input Output Table'!N34/L$117</f>
        <v>9.2153600162554145E-5</v>
      </c>
      <c r="M38" s="415">
        <f>'Input Output Table'!O34/M$117</f>
        <v>6.6118369802944585E-4</v>
      </c>
      <c r="N38" s="415">
        <f>'Input Output Table'!P34/N$117</f>
        <v>2.1169887340699949E-4</v>
      </c>
      <c r="O38" s="415">
        <f>'Input Output Table'!Q34/O$117</f>
        <v>1.5098348713986549E-4</v>
      </c>
      <c r="P38" s="415">
        <f>'Input Output Table'!R34/P$117</f>
        <v>1.1063757180058895E-4</v>
      </c>
      <c r="Q38" s="415">
        <f>'Input Output Table'!S34/Q$117</f>
        <v>2.1227543094893639E-4</v>
      </c>
      <c r="R38" s="415">
        <f>'Input Output Table'!T34/R$117</f>
        <v>9.254554217142005E-4</v>
      </c>
      <c r="S38" s="415">
        <f>'Input Output Table'!U34/S$117</f>
        <v>3.8919060251156411E-5</v>
      </c>
      <c r="T38" s="415">
        <f>'Input Output Table'!V34/T$117</f>
        <v>6.8796329976430017E-4</v>
      </c>
      <c r="U38" s="415">
        <f>'Input Output Table'!W34/U$117</f>
        <v>2.6973396384462968E-4</v>
      </c>
      <c r="V38" s="415">
        <f>'Input Output Table'!X34/V$117</f>
        <v>1.3078488920073195E-3</v>
      </c>
      <c r="W38" s="415">
        <f>'Input Output Table'!Y34/W$117</f>
        <v>3.0769896208589876E-4</v>
      </c>
      <c r="X38" s="415">
        <f>'Input Output Table'!Z34/X$117</f>
        <v>7.2994481472184311E-4</v>
      </c>
      <c r="Y38" s="415">
        <f>'Input Output Table'!AA34/Y$117</f>
        <v>8.1287360481697806E-5</v>
      </c>
      <c r="Z38" s="415">
        <f>'Input Output Table'!AB34/Z$117</f>
        <v>1.2028662345153619E-3</v>
      </c>
      <c r="AA38" s="415">
        <f>'Input Output Table'!AC34/AA$117</f>
        <v>6.7278873516408641E-3</v>
      </c>
      <c r="AB38" s="415">
        <f>'Input Output Table'!AD34/AB$117</f>
        <v>1.9214813145228928E-3</v>
      </c>
      <c r="AC38" s="415">
        <f>'Input Output Table'!AE34/AC$117</f>
        <v>4.9555649969672277E-4</v>
      </c>
      <c r="AD38" s="415">
        <f>'Input Output Table'!AF34/AD$117</f>
        <v>5.2514505634058919E-2</v>
      </c>
      <c r="AE38" s="415">
        <f>'Input Output Table'!AG34/AE$117</f>
        <v>1.1738205316808404E-2</v>
      </c>
      <c r="AF38" s="415">
        <f>'Input Output Table'!AH34/AF$117</f>
        <v>5.6119944172042307E-3</v>
      </c>
      <c r="AG38" s="415">
        <f>'Input Output Table'!AI34/AG$117</f>
        <v>9.5169887020278695E-4</v>
      </c>
      <c r="AH38" s="415">
        <f>'Input Output Table'!AJ34/AH$117</f>
        <v>2.0639499366506692E-3</v>
      </c>
      <c r="AI38" s="415">
        <f>'Input Output Table'!AK34/AI$117</f>
        <v>8.3168625817852066E-4</v>
      </c>
      <c r="AJ38" s="415">
        <f>'Input Output Table'!AL34/AJ$117</f>
        <v>1.2884977030221598E-3</v>
      </c>
      <c r="AK38" s="415">
        <f>'Input Output Table'!AM34/AK$117</f>
        <v>5.8853472514268802E-4</v>
      </c>
      <c r="AL38" s="415">
        <f>'Input Output Table'!AN34/AL$117</f>
        <v>8.9530386494623222E-4</v>
      </c>
      <c r="AM38" s="415">
        <f>'Input Output Table'!AO34/AM$117</f>
        <v>1.0532253701019328E-4</v>
      </c>
      <c r="AN38" s="415">
        <f>'Input Output Table'!AP34/AN$117</f>
        <v>1.0655289281825495E-4</v>
      </c>
      <c r="AO38" s="415">
        <f>'Input Output Table'!AQ34/AO$117</f>
        <v>2.1046666066486841E-4</v>
      </c>
      <c r="AP38" s="415">
        <f>'Input Output Table'!AR34/AP$117</f>
        <v>9.6989756693835504E-4</v>
      </c>
      <c r="AQ38" s="415">
        <f>'Input Output Table'!AS34/AQ$117</f>
        <v>1.500826833912255E-4</v>
      </c>
      <c r="AR38" s="415">
        <f>'Input Output Table'!AT34/AR$117</f>
        <v>5.5701082505067744E-4</v>
      </c>
      <c r="AS38" s="415">
        <f>'Input Output Table'!AU34/AS$117</f>
        <v>1.5918255663512732E-4</v>
      </c>
      <c r="AT38" s="415">
        <f>'Input Output Table'!AV34/AT$117</f>
        <v>1.4950592403126668E-4</v>
      </c>
      <c r="AU38" s="415">
        <f>'Input Output Table'!AW34/AU$117</f>
        <v>1.7787540855223688E-4</v>
      </c>
      <c r="AV38" s="415">
        <f>'Input Output Table'!AX34/AV$117</f>
        <v>1.0511705254192367E-3</v>
      </c>
      <c r="AW38" s="415">
        <f>'Input Output Table'!AY34/AW$117</f>
        <v>8.329440381307921E-4</v>
      </c>
      <c r="AX38" s="415">
        <f>'Input Output Table'!AZ34/AX$117</f>
        <v>3.4850239984888885E-4</v>
      </c>
      <c r="AY38" s="415">
        <f>'Input Output Table'!BA34/AY$117</f>
        <v>3.2127717284060616E-4</v>
      </c>
      <c r="AZ38" s="415">
        <f>'Input Output Table'!BB34/AZ$117</f>
        <v>3.9013311407032298E-4</v>
      </c>
      <c r="BA38" s="415">
        <f>'Input Output Table'!BC34/BA$117</f>
        <v>3.1650492438288166E-4</v>
      </c>
      <c r="BB38" s="415">
        <f>'Input Output Table'!BD34/BB$117</f>
        <v>1.6596914057048518E-4</v>
      </c>
      <c r="BC38" s="415">
        <f>'Input Output Table'!BE34/BC$117</f>
        <v>2.5634883391319292E-3</v>
      </c>
      <c r="BD38" s="415">
        <f>'Input Output Table'!BF34/BD$117</f>
        <v>4.3360322501324904E-4</v>
      </c>
      <c r="BE38" s="415">
        <f>'Input Output Table'!BG34/BE$117</f>
        <v>2.1790570716291436E-4</v>
      </c>
      <c r="BF38" s="415">
        <f>'Input Output Table'!BH34/BF$117</f>
        <v>6.2380604681197722E-4</v>
      </c>
      <c r="BG38" s="415">
        <f>'Input Output Table'!BI34/BG$117</f>
        <v>1.2419503465315885E-4</v>
      </c>
      <c r="BH38" s="415">
        <f>'Input Output Table'!BJ34/BH$117</f>
        <v>7.7063123115376784E-5</v>
      </c>
      <c r="BI38" s="415">
        <f>'Input Output Table'!BK34/BI$117</f>
        <v>1.5717923169544695E-4</v>
      </c>
      <c r="BJ38" s="415">
        <f>'Input Output Table'!BL34/BJ$117</f>
        <v>1.5717922132561844E-4</v>
      </c>
      <c r="BK38" s="415">
        <f>'Input Output Table'!BM34/BK$117</f>
        <v>3.9546988269356057E-4</v>
      </c>
      <c r="BL38" s="415">
        <f>'Input Output Table'!BN34/BL$117</f>
        <v>2.6281326524197843E-4</v>
      </c>
      <c r="BM38" s="415">
        <f>'Input Output Table'!BO34/BM$117</f>
        <v>9.0084405232344412E-5</v>
      </c>
      <c r="BN38" s="415">
        <f>'Input Output Table'!BP34/BN$117</f>
        <v>4.5695467756117105E-4</v>
      </c>
      <c r="BO38" s="415">
        <f>'Input Output Table'!BQ34/BO$117</f>
        <v>7.962030239911382E-5</v>
      </c>
      <c r="BP38" s="415">
        <f>'Input Output Table'!BR34/BP$117</f>
        <v>1.0588520962206418E-4</v>
      </c>
      <c r="BQ38" s="415">
        <f>'Input Output Table'!BS34/BQ$117</f>
        <v>3.1442267640005269E-4</v>
      </c>
      <c r="BR38" s="415">
        <f>'Input Output Table'!BT34/BR$117</f>
        <v>3.144226347429351E-4</v>
      </c>
      <c r="BS38" s="415">
        <f>'Input Output Table'!BU34/BS$117</f>
        <v>1.1142506683156781E-4</v>
      </c>
      <c r="BT38" s="415">
        <f>'Input Output Table'!BV34/BT$117</f>
        <v>9.104705494708918E-5</v>
      </c>
      <c r="BU38" s="415">
        <f>'Input Output Table'!BW34/BU$117</f>
        <v>1.251860890916249E-4</v>
      </c>
      <c r="BV38" s="415">
        <f>'Input Output Table'!BX34/BV$117</f>
        <v>4.4727734161932283E-4</v>
      </c>
      <c r="BW38" s="415">
        <f>'Input Output Table'!BY34/BW$117</f>
        <v>1.5585176413838208E-4</v>
      </c>
      <c r="BX38" s="415">
        <f>'Input Output Table'!BZ34/BX$117</f>
        <v>4.4259797931476675E-5</v>
      </c>
      <c r="BY38" s="415">
        <f>'Input Output Table'!CA34/BY$117</f>
        <v>1.1445293734521172E-4</v>
      </c>
      <c r="BZ38" s="415">
        <f>'Input Output Table'!CB34/BZ$117</f>
        <v>3.7889174353807694E-5</v>
      </c>
      <c r="CA38" s="415">
        <f>'Input Output Table'!CC34/CA$117</f>
        <v>5.7398563618732023E-5</v>
      </c>
      <c r="CB38" s="415">
        <f>'Input Output Table'!CD34/CB$117</f>
        <v>8.1672725948460457E-5</v>
      </c>
      <c r="CC38" s="415">
        <f>'Input Output Table'!CE34/CC$117</f>
        <v>1.7716959550798716E-5</v>
      </c>
      <c r="CD38" s="415">
        <f>'Input Output Table'!CF34/CD$117</f>
        <v>3.2640407930486706E-6</v>
      </c>
      <c r="CE38" s="415">
        <f>'Input Output Table'!CG34/CE$117</f>
        <v>4.3465924497304711E-5</v>
      </c>
      <c r="CF38" s="415">
        <f>'Input Output Table'!CH34/CF$117</f>
        <v>7.6591424256645059E-5</v>
      </c>
      <c r="CG38" s="415">
        <f>'Input Output Table'!CI34/CG$117</f>
        <v>6.5648547422038274E-5</v>
      </c>
      <c r="CH38" s="415">
        <f>'Input Output Table'!CJ34/CH$117</f>
        <v>6.1664091040869516E-5</v>
      </c>
      <c r="CI38" s="415">
        <f>'Input Output Table'!CK34/CI$117</f>
        <v>3.3838754895052062E-4</v>
      </c>
      <c r="CJ38" s="415">
        <f>'Input Output Table'!CL34/CJ$117</f>
        <v>1.2136523621855179E-4</v>
      </c>
      <c r="CK38" s="415">
        <f>'Input Output Table'!CM34/CK$117</f>
        <v>1.2759505165137725E-4</v>
      </c>
      <c r="CL38" s="415">
        <f>'Input Output Table'!CN34/CL$117</f>
        <v>9.4016178151258369E-5</v>
      </c>
      <c r="CM38" s="415">
        <f>'Input Output Table'!CO34/CM$117</f>
        <v>4.7818833982113249E-5</v>
      </c>
      <c r="CN38" s="415">
        <f>'Input Output Table'!CP34/CN$117</f>
        <v>7.2378987241353436E-5</v>
      </c>
      <c r="CO38" s="415">
        <f>'Input Output Table'!CQ34/CO$117</f>
        <v>1.0258390951753906E-4</v>
      </c>
      <c r="CP38" s="415">
        <f>'Input Output Table'!CR34/CP$117</f>
        <v>2.3935125860835034E-4</v>
      </c>
      <c r="CQ38" s="415">
        <f>'Input Output Table'!CS34/CQ$117</f>
        <v>2.5118275799424313E-4</v>
      </c>
      <c r="CR38" s="415">
        <f>'Input Output Table'!CT34/CR$117</f>
        <v>1.1713182116841956E-4</v>
      </c>
      <c r="CS38" s="415">
        <f>'Input Output Table'!CU34/CS$117</f>
        <v>1.0409832892660013E-4</v>
      </c>
      <c r="CT38" s="415">
        <f>'Input Output Table'!CV34/CT$117</f>
        <v>1.127451794617028E-4</v>
      </c>
      <c r="CU38" s="415">
        <f>'Input Output Table'!CW34/CU$117</f>
        <v>1.0928840775433518E-4</v>
      </c>
      <c r="CV38" s="415">
        <f>'Input Output Table'!CX34/CV$117</f>
        <v>2.5493664498745639E-4</v>
      </c>
      <c r="CW38" s="415">
        <f>'Input Output Table'!CY34/CW$117</f>
        <v>3.6837954951816812E-4</v>
      </c>
      <c r="CX38" s="415">
        <f>'Input Output Table'!CZ34/CX$117</f>
        <v>2.9324958690618016E-4</v>
      </c>
      <c r="CY38" s="415">
        <f>'Input Output Table'!DA34/CY$117</f>
        <v>1.8788811124673192E-4</v>
      </c>
      <c r="CZ38" s="415">
        <f>'Input Output Table'!DB34/CZ$117</f>
        <v>1.9466481794352193E-4</v>
      </c>
      <c r="DA38" s="415">
        <f>'Input Output Table'!DC34/DA$117</f>
        <v>1.303486754785698E-4</v>
      </c>
      <c r="DB38" s="415">
        <f>'Input Output Table'!DD34/DB$117</f>
        <v>3.2251395702572356E-4</v>
      </c>
      <c r="DC38" s="415">
        <f>'Input Output Table'!DE34/DC$117</f>
        <v>1.424447243329266E-4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J38" s="423">
        <f t="shared" si="2"/>
        <v>-2.7428355012676644E-3</v>
      </c>
      <c r="HK38" s="423">
        <f t="shared" si="3"/>
        <v>-2.2824871107047402E-3</v>
      </c>
      <c r="HL38" s="423">
        <f t="shared" si="4"/>
        <v>-1.1282671900123779E-3</v>
      </c>
      <c r="HM38" s="423">
        <f t="shared" si="5"/>
        <v>-2.4279342939828663E-3</v>
      </c>
      <c r="HN38" s="423">
        <f t="shared" si="6"/>
        <v>-1.8360506539049804E-4</v>
      </c>
      <c r="HO38" s="423">
        <f t="shared" si="7"/>
        <v>-1.6031590334887784E-3</v>
      </c>
      <c r="HP38" s="423">
        <f t="shared" si="8"/>
        <v>-6.5470966003545664E-5</v>
      </c>
      <c r="HQ38" s="423">
        <f t="shared" si="9"/>
        <v>-7.9023646882080148E-5</v>
      </c>
      <c r="HR38" s="423">
        <f t="shared" si="10"/>
        <v>-8.2881473355850334E-5</v>
      </c>
      <c r="HS38" s="423">
        <f t="shared" si="11"/>
        <v>-8.6887762810211198E-4</v>
      </c>
      <c r="HT38" s="423">
        <f t="shared" si="12"/>
        <v>-9.2153600162554145E-5</v>
      </c>
      <c r="HU38" s="423">
        <f t="shared" si="13"/>
        <v>-6.6118369802944585E-4</v>
      </c>
      <c r="HV38" s="423">
        <f t="shared" si="14"/>
        <v>-2.1169887340699949E-4</v>
      </c>
      <c r="HW38" s="423">
        <f t="shared" si="15"/>
        <v>-1.5098348713986549E-4</v>
      </c>
      <c r="HX38" s="423">
        <f t="shared" si="16"/>
        <v>-1.1063757180058895E-4</v>
      </c>
      <c r="HY38" s="423">
        <f t="shared" si="17"/>
        <v>-2.1227543094893639E-4</v>
      </c>
      <c r="HZ38" s="423">
        <f t="shared" si="18"/>
        <v>-9.254554217142005E-4</v>
      </c>
      <c r="IA38" s="423">
        <f t="shared" si="19"/>
        <v>-3.8919060251156411E-5</v>
      </c>
      <c r="IB38" s="423">
        <f t="shared" si="20"/>
        <v>-6.8796329976430017E-4</v>
      </c>
      <c r="IC38" s="423">
        <f t="shared" si="21"/>
        <v>-2.6973396384462968E-4</v>
      </c>
      <c r="ID38" s="423">
        <f t="shared" si="22"/>
        <v>-1.3078488920073195E-3</v>
      </c>
      <c r="IE38" s="423">
        <f t="shared" si="23"/>
        <v>-3.0769896208589876E-4</v>
      </c>
      <c r="IF38" s="423">
        <f t="shared" si="24"/>
        <v>-7.2994481472184311E-4</v>
      </c>
      <c r="IG38" s="423">
        <f t="shared" si="25"/>
        <v>-8.1287360481697806E-5</v>
      </c>
      <c r="IH38" s="423">
        <f t="shared" si="26"/>
        <v>-1.2028662345153619E-3</v>
      </c>
      <c r="II38" s="423">
        <f t="shared" si="27"/>
        <v>-6.7278873516408641E-3</v>
      </c>
      <c r="IJ38" s="423">
        <f t="shared" si="28"/>
        <v>-1.9214813145228928E-3</v>
      </c>
      <c r="IK38" s="423">
        <f t="shared" si="29"/>
        <v>-4.9555649969672277E-4</v>
      </c>
      <c r="IL38" s="423">
        <f t="shared" si="30"/>
        <v>0.94748549436594109</v>
      </c>
      <c r="IM38" s="423">
        <f t="shared" si="31"/>
        <v>-1.1738205316808404E-2</v>
      </c>
      <c r="IN38" s="423">
        <f t="shared" si="32"/>
        <v>-5.6119944172042307E-3</v>
      </c>
      <c r="IO38" s="423">
        <f t="shared" si="33"/>
        <v>-9.5169887020278695E-4</v>
      </c>
      <c r="IP38" s="423">
        <f t="shared" si="34"/>
        <v>-2.0639499366506692E-3</v>
      </c>
      <c r="IQ38" s="423">
        <f t="shared" si="35"/>
        <v>-8.3168625817852066E-4</v>
      </c>
      <c r="IR38" s="423">
        <f t="shared" si="36"/>
        <v>-1.2884977030221598E-3</v>
      </c>
      <c r="IS38" s="423">
        <f t="shared" si="37"/>
        <v>-5.8853472514268802E-4</v>
      </c>
      <c r="IT38" s="423">
        <f t="shared" si="38"/>
        <v>-8.9530386494623222E-4</v>
      </c>
      <c r="IU38" s="423">
        <f t="shared" si="39"/>
        <v>-1.0532253701019328E-4</v>
      </c>
      <c r="IV38" s="423">
        <f t="shared" si="40"/>
        <v>-1.0655289281825495E-4</v>
      </c>
      <c r="IW38" s="423">
        <f t="shared" si="41"/>
        <v>-2.1046666066486841E-4</v>
      </c>
      <c r="IX38" s="423">
        <f t="shared" si="42"/>
        <v>-9.6989756693835504E-4</v>
      </c>
      <c r="IY38" s="423">
        <f t="shared" si="43"/>
        <v>-1.500826833912255E-4</v>
      </c>
      <c r="IZ38" s="423">
        <f t="shared" si="44"/>
        <v>-5.5701082505067744E-4</v>
      </c>
      <c r="JA38" s="423">
        <f t="shared" si="45"/>
        <v>-1.5918255663512732E-4</v>
      </c>
      <c r="JB38" s="423">
        <f t="shared" si="46"/>
        <v>-1.4950592403126668E-4</v>
      </c>
      <c r="JC38" s="423">
        <f t="shared" si="47"/>
        <v>-1.7787540855223688E-4</v>
      </c>
      <c r="JD38" s="423">
        <f t="shared" si="48"/>
        <v>-1.0511705254192367E-3</v>
      </c>
      <c r="JE38" s="423">
        <f t="shared" si="49"/>
        <v>-8.329440381307921E-4</v>
      </c>
      <c r="JF38" s="423">
        <f t="shared" si="50"/>
        <v>-3.4850239984888885E-4</v>
      </c>
      <c r="JG38" s="423">
        <f t="shared" si="51"/>
        <v>-3.2127717284060616E-4</v>
      </c>
      <c r="JH38" s="423">
        <f t="shared" si="52"/>
        <v>-3.9013311407032298E-4</v>
      </c>
      <c r="JI38" s="423">
        <f t="shared" si="53"/>
        <v>-3.1650492438288166E-4</v>
      </c>
      <c r="JJ38" s="423">
        <f t="shared" si="54"/>
        <v>-1.6596914057048518E-4</v>
      </c>
      <c r="JK38" s="423">
        <f t="shared" si="55"/>
        <v>-2.5634883391319292E-3</v>
      </c>
      <c r="JL38" s="423">
        <f t="shared" si="56"/>
        <v>-4.3360322501324904E-4</v>
      </c>
      <c r="JM38" s="423">
        <f t="shared" si="57"/>
        <v>-2.1790570716291436E-4</v>
      </c>
      <c r="JN38" s="423">
        <f t="shared" si="58"/>
        <v>-6.2380604681197722E-4</v>
      </c>
      <c r="JO38" s="423">
        <f t="shared" si="59"/>
        <v>-1.2419503465315885E-4</v>
      </c>
      <c r="JP38" s="423">
        <f t="shared" si="60"/>
        <v>-7.7063123115376784E-5</v>
      </c>
      <c r="JQ38" s="423">
        <f t="shared" si="61"/>
        <v>-1.5717923169544695E-4</v>
      </c>
      <c r="JR38" s="423">
        <f t="shared" si="62"/>
        <v>-1.5717922132561844E-4</v>
      </c>
      <c r="JS38" s="423">
        <f t="shared" si="63"/>
        <v>-3.9546988269356057E-4</v>
      </c>
      <c r="JT38" s="423">
        <f t="shared" si="64"/>
        <v>-2.6281326524197843E-4</v>
      </c>
      <c r="JU38" s="423">
        <f t="shared" si="65"/>
        <v>-9.0084405232344412E-5</v>
      </c>
      <c r="JV38" s="423">
        <f t="shared" si="66"/>
        <v>-4.5695467756117105E-4</v>
      </c>
      <c r="JW38" s="423">
        <f t="shared" si="67"/>
        <v>-7.962030239911382E-5</v>
      </c>
      <c r="JX38" s="423">
        <f t="shared" si="68"/>
        <v>-1.0588520962206418E-4</v>
      </c>
      <c r="JY38" s="423">
        <f t="shared" si="69"/>
        <v>-3.1442267640005269E-4</v>
      </c>
      <c r="JZ38" s="423">
        <f t="shared" si="70"/>
        <v>-3.144226347429351E-4</v>
      </c>
      <c r="KA38" s="423">
        <f t="shared" si="71"/>
        <v>-1.1142506683156781E-4</v>
      </c>
      <c r="KB38" s="423">
        <f t="shared" si="72"/>
        <v>-9.104705494708918E-5</v>
      </c>
      <c r="KC38" s="423">
        <f t="shared" si="73"/>
        <v>-1.251860890916249E-4</v>
      </c>
      <c r="KD38" s="423">
        <f t="shared" si="74"/>
        <v>-4.4727734161932283E-4</v>
      </c>
      <c r="KE38" s="423">
        <f t="shared" si="75"/>
        <v>-1.5585176413838208E-4</v>
      </c>
      <c r="KF38" s="423">
        <f t="shared" si="76"/>
        <v>-4.4259797931476675E-5</v>
      </c>
      <c r="KG38" s="423">
        <f t="shared" si="77"/>
        <v>-1.1445293734521172E-4</v>
      </c>
      <c r="KH38" s="423">
        <f t="shared" si="78"/>
        <v>-3.7889174353807694E-5</v>
      </c>
      <c r="KI38" s="423">
        <f t="shared" si="79"/>
        <v>-5.7398563618732023E-5</v>
      </c>
      <c r="KJ38" s="423">
        <f t="shared" si="80"/>
        <v>-8.1672725948460457E-5</v>
      </c>
      <c r="KK38" s="423">
        <f t="shared" si="81"/>
        <v>-1.7716959550798716E-5</v>
      </c>
      <c r="KL38" s="423">
        <f t="shared" si="82"/>
        <v>-3.2640407930486706E-6</v>
      </c>
      <c r="KM38" s="423">
        <f t="shared" si="83"/>
        <v>-4.3465924497304711E-5</v>
      </c>
      <c r="KN38" s="423">
        <f t="shared" si="84"/>
        <v>-7.6591424256645059E-5</v>
      </c>
      <c r="KO38" s="423">
        <f t="shared" si="85"/>
        <v>-6.5648547422038274E-5</v>
      </c>
      <c r="KP38" s="423">
        <f t="shared" si="86"/>
        <v>-6.1664091040869516E-5</v>
      </c>
      <c r="KQ38" s="423">
        <f t="shared" si="87"/>
        <v>-3.3838754895052062E-4</v>
      </c>
      <c r="KR38" s="423">
        <f t="shared" si="88"/>
        <v>-1.2136523621855179E-4</v>
      </c>
      <c r="KS38" s="423">
        <f t="shared" si="89"/>
        <v>-1.2759505165137725E-4</v>
      </c>
      <c r="KT38" s="423">
        <f t="shared" si="90"/>
        <v>-9.4016178151258369E-5</v>
      </c>
      <c r="KU38" s="423">
        <f t="shared" si="91"/>
        <v>-4.7818833982113249E-5</v>
      </c>
      <c r="KV38" s="423">
        <f t="shared" si="92"/>
        <v>-7.2378987241353436E-5</v>
      </c>
      <c r="KW38" s="423">
        <f t="shared" si="93"/>
        <v>-1.0258390951753906E-4</v>
      </c>
      <c r="KX38" s="423">
        <f t="shared" si="94"/>
        <v>-2.3935125860835034E-4</v>
      </c>
      <c r="KY38" s="423">
        <f t="shared" si="95"/>
        <v>-2.5118275799424313E-4</v>
      </c>
      <c r="KZ38" s="423">
        <f t="shared" si="96"/>
        <v>-1.1713182116841956E-4</v>
      </c>
      <c r="LA38" s="423">
        <f t="shared" si="97"/>
        <v>-1.0409832892660013E-4</v>
      </c>
      <c r="LB38" s="423">
        <f t="shared" si="98"/>
        <v>-1.127451794617028E-4</v>
      </c>
      <c r="LC38" s="423">
        <f t="shared" si="99"/>
        <v>-1.0928840775433518E-4</v>
      </c>
      <c r="LD38" s="423">
        <f t="shared" si="100"/>
        <v>-2.5493664498745639E-4</v>
      </c>
      <c r="LE38" s="423">
        <f t="shared" si="101"/>
        <v>-3.6837954951816812E-4</v>
      </c>
      <c r="LF38" s="423">
        <f t="shared" si="102"/>
        <v>-2.9324958690618016E-4</v>
      </c>
      <c r="LG38" s="423">
        <f t="shared" si="103"/>
        <v>-1.8788811124673192E-4</v>
      </c>
      <c r="LH38" s="423">
        <f t="shared" si="104"/>
        <v>-1.9466481794352193E-4</v>
      </c>
      <c r="LI38" s="423">
        <f t="shared" si="105"/>
        <v>-1.303486754785698E-4</v>
      </c>
      <c r="LJ38" s="423">
        <f t="shared" si="106"/>
        <v>-3.2251395702572356E-4</v>
      </c>
      <c r="LK38" s="423">
        <f t="shared" si="107"/>
        <v>-1.424447243329266E-4</v>
      </c>
      <c r="LN38" s="424">
        <v>3.5373329353961228E-3</v>
      </c>
      <c r="LO38" s="424">
        <v>3.7566647382047242E-3</v>
      </c>
      <c r="LP38" s="424">
        <v>1.4781913392658027E-3</v>
      </c>
      <c r="LQ38" s="424">
        <v>3.0496880242840627E-3</v>
      </c>
      <c r="LR38" s="424">
        <v>2.7117511029712361E-4</v>
      </c>
      <c r="LS38" s="424">
        <v>1.9206441060070766E-3</v>
      </c>
      <c r="LT38" s="424">
        <v>1.9103458225642198E-4</v>
      </c>
      <c r="LU38" s="424">
        <v>1.3237900444539215E-3</v>
      </c>
      <c r="LV38" s="424">
        <v>7.6840104182840038E-4</v>
      </c>
      <c r="LW38" s="424">
        <v>1.0833204679562682E-3</v>
      </c>
      <c r="LX38" s="424">
        <v>1.8031870397309318E-3</v>
      </c>
      <c r="LY38" s="424">
        <v>1.6652123801699432E-3</v>
      </c>
      <c r="LZ38" s="424">
        <v>6.7573685062457612E-4</v>
      </c>
      <c r="MA38" s="424">
        <v>6.8135862510419797E-4</v>
      </c>
      <c r="MB38" s="424">
        <v>9.3361373050479687E-4</v>
      </c>
      <c r="MC38" s="424">
        <v>6.0674330466330834E-4</v>
      </c>
      <c r="MD38" s="424">
        <v>1.7226724034919763E-3</v>
      </c>
      <c r="ME38" s="424">
        <v>5.7388242223177803E-4</v>
      </c>
      <c r="MF38" s="424">
        <v>1.0235612525426891E-3</v>
      </c>
      <c r="MG38" s="424">
        <v>6.0431529906848462E-4</v>
      </c>
      <c r="MH38" s="424">
        <v>1.759941523892644E-3</v>
      </c>
      <c r="MI38" s="424">
        <v>7.1957692851153143E-4</v>
      </c>
      <c r="MJ38" s="424">
        <v>1.2027664820797759E-3</v>
      </c>
      <c r="MK38" s="424">
        <v>5.0510606692830574E-4</v>
      </c>
      <c r="ML38" s="424">
        <v>1.4433266210705199E-3</v>
      </c>
      <c r="MM38" s="424">
        <v>8.0265441202046171E-3</v>
      </c>
      <c r="MN38" s="424">
        <v>2.8255381158198973E-3</v>
      </c>
      <c r="MO38" s="424">
        <v>8.8984298625418093E-4</v>
      </c>
      <c r="MP38" s="424">
        <v>1.0567536276968807</v>
      </c>
      <c r="MQ38" s="424">
        <v>1.3790301048541708E-2</v>
      </c>
      <c r="MR38" s="424">
        <v>6.2911501750006673E-3</v>
      </c>
      <c r="MS38" s="424">
        <v>1.2179216204934115E-3</v>
      </c>
      <c r="MT38" s="424">
        <v>3.0830866259706617E-3</v>
      </c>
      <c r="MU38" s="424">
        <v>1.4301161310397118E-3</v>
      </c>
      <c r="MV38" s="424">
        <v>1.9813074669948966E-3</v>
      </c>
      <c r="MW38" s="424">
        <v>1.08662488554721E-3</v>
      </c>
      <c r="MX38" s="424">
        <v>1.1199124875906044E-3</v>
      </c>
      <c r="MY38" s="424">
        <v>4.2853005346075209E-4</v>
      </c>
      <c r="MZ38" s="424">
        <v>3.8733449949098192E-4</v>
      </c>
      <c r="NA38" s="424">
        <v>5.5148773903630701E-4</v>
      </c>
      <c r="NB38" s="424">
        <v>1.5503288129464015E-3</v>
      </c>
      <c r="NC38" s="424">
        <v>4.3708116265532229E-4</v>
      </c>
      <c r="ND38" s="424">
        <v>1.2235445599813131E-3</v>
      </c>
      <c r="NE38" s="424">
        <v>5.6199283475380914E-4</v>
      </c>
      <c r="NF38" s="424">
        <v>3.6564925476833616E-4</v>
      </c>
      <c r="NG38" s="424">
        <v>6.7699941982593353E-4</v>
      </c>
      <c r="NH38" s="424">
        <v>1.9487028820835892E-3</v>
      </c>
      <c r="NI38" s="424">
        <v>1.4415339856663949E-3</v>
      </c>
      <c r="NJ38" s="424">
        <v>8.3190844395391531E-4</v>
      </c>
      <c r="NK38" s="424">
        <v>7.4165133673005591E-4</v>
      </c>
      <c r="NL38" s="424">
        <v>8.2159835994970545E-4</v>
      </c>
      <c r="NM38" s="424">
        <v>7.7000124061712364E-4</v>
      </c>
      <c r="NN38" s="424">
        <v>4.2597925023487063E-4</v>
      </c>
      <c r="NO38" s="424">
        <v>2.9304913313787624E-3</v>
      </c>
      <c r="NP38" s="424">
        <v>7.0569350964620617E-4</v>
      </c>
      <c r="NQ38" s="424">
        <v>4.6618798481162397E-4</v>
      </c>
      <c r="NR38" s="424">
        <v>1.0606660337051327E-3</v>
      </c>
      <c r="NS38" s="424">
        <v>4.4668102157439579E-4</v>
      </c>
      <c r="NT38" s="424">
        <v>2.3347953027336274E-4</v>
      </c>
      <c r="NU38" s="424">
        <v>3.5390586272665748E-4</v>
      </c>
      <c r="NV38" s="424">
        <v>2.9406211836097509E-4</v>
      </c>
      <c r="NW38" s="424">
        <v>6.3375868765207938E-4</v>
      </c>
      <c r="NX38" s="424">
        <v>4.4749350519044328E-4</v>
      </c>
      <c r="NY38" s="424">
        <v>2.8518040219021153E-4</v>
      </c>
      <c r="NZ38" s="424">
        <v>6.3635207691437132E-4</v>
      </c>
      <c r="OA38" s="424">
        <v>2.5260967738705974E-4</v>
      </c>
      <c r="OB38" s="424">
        <v>2.2052253380907259E-4</v>
      </c>
      <c r="OC38" s="424">
        <v>5.6827998211496551E-4</v>
      </c>
      <c r="OD38" s="424">
        <v>7.9969481588529822E-4</v>
      </c>
      <c r="OE38" s="424">
        <v>3.3375737187932194E-4</v>
      </c>
      <c r="OF38" s="424">
        <v>3.4641519421217416E-4</v>
      </c>
      <c r="OG38" s="424">
        <v>3.8443911543020851E-4</v>
      </c>
      <c r="OH38" s="424">
        <v>6.4148520877709491E-4</v>
      </c>
      <c r="OI38" s="424">
        <v>3.2455366676414958E-4</v>
      </c>
      <c r="OJ38" s="424">
        <v>1.3272816201761109E-4</v>
      </c>
      <c r="OK38" s="424">
        <v>2.1606243646680437E-4</v>
      </c>
      <c r="OL38" s="424">
        <v>1.2902994023503771E-4</v>
      </c>
      <c r="OM38" s="424">
        <v>2.0973707647004269E-4</v>
      </c>
      <c r="ON38" s="424">
        <v>1.9027731510054167E-4</v>
      </c>
      <c r="OO38" s="424">
        <v>1.4999968756059618E-4</v>
      </c>
      <c r="OP38" s="424">
        <v>6.4321649529761217E-5</v>
      </c>
      <c r="OQ38" s="424">
        <v>1.2158751732404573E-4</v>
      </c>
      <c r="OR38" s="424">
        <v>1.3798206962002256E-4</v>
      </c>
      <c r="OS38" s="424">
        <v>1.7217156099181926E-4</v>
      </c>
      <c r="OT38" s="424">
        <v>1.7576437501744946E-4</v>
      </c>
      <c r="OU38" s="424">
        <v>4.9943179637921057E-4</v>
      </c>
      <c r="OV38" s="424">
        <v>2.989024667806078E-4</v>
      </c>
      <c r="OW38" s="424">
        <v>2.4649217932818426E-4</v>
      </c>
      <c r="OX38" s="424">
        <v>2.3201873514742645E-4</v>
      </c>
      <c r="OY38" s="424">
        <v>1.3637668938506125E-4</v>
      </c>
      <c r="OZ38" s="424">
        <v>1.8005571089983968E-4</v>
      </c>
      <c r="PA38" s="424">
        <v>2.4942962546950156E-4</v>
      </c>
      <c r="PB38" s="424">
        <v>3.5802111059400323E-4</v>
      </c>
      <c r="PC38" s="424">
        <v>4.7272267432990389E-4</v>
      </c>
      <c r="PD38" s="424">
        <v>2.2050544178000908E-4</v>
      </c>
      <c r="PE38" s="424">
        <v>2.403016843689121E-4</v>
      </c>
      <c r="PF38" s="424">
        <v>2.3667250315325588E-4</v>
      </c>
      <c r="PG38" s="424">
        <v>2.2553229500651704E-4</v>
      </c>
      <c r="PH38" s="424">
        <v>5.4857750008523772E-4</v>
      </c>
      <c r="PI38" s="424">
        <v>5.4422102978697584E-4</v>
      </c>
      <c r="PJ38" s="424">
        <v>5.1948782348847544E-4</v>
      </c>
      <c r="PK38" s="424">
        <v>3.1707732339710985E-4</v>
      </c>
      <c r="PL38" s="424">
        <v>4.1059042293248034E-4</v>
      </c>
      <c r="PM38" s="424">
        <v>2.3398263596566024E-4</v>
      </c>
      <c r="PN38" s="424">
        <v>4.649927887251541E-4</v>
      </c>
      <c r="PO38" s="424">
        <v>2.3992483336922096E-4</v>
      </c>
    </row>
    <row r="39" spans="1:431" x14ac:dyDescent="0.25">
      <c r="A39" s="210" t="s">
        <v>140</v>
      </c>
      <c r="B39" s="415">
        <f>'Input Output Table'!D35/B$117</f>
        <v>1.3093619242508709E-3</v>
      </c>
      <c r="C39" s="415">
        <f>'Input Output Table'!E35/C$117</f>
        <v>3.6309088855485021E-3</v>
      </c>
      <c r="D39" s="415">
        <f>'Input Output Table'!F35/D$117</f>
        <v>5.6933367489416366E-4</v>
      </c>
      <c r="E39" s="415">
        <f>'Input Output Table'!G35/E$117</f>
        <v>6.0896215980010765E-3</v>
      </c>
      <c r="F39" s="415">
        <f>'Input Output Table'!H35/F$117</f>
        <v>1.1066848947147979E-4</v>
      </c>
      <c r="G39" s="415">
        <f>'Input Output Table'!I35/G$117</f>
        <v>1.0542231331893313E-3</v>
      </c>
      <c r="H39" s="415">
        <f>'Input Output Table'!J35/H$117</f>
        <v>1.1399375378620852E-4</v>
      </c>
      <c r="I39" s="415">
        <f>'Input Output Table'!K35/I$117</f>
        <v>2.9021018822605567E-4</v>
      </c>
      <c r="J39" s="415">
        <f>'Input Output Table'!L35/J$117</f>
        <v>3.4646426150132753E-4</v>
      </c>
      <c r="K39" s="415">
        <f>'Input Output Table'!M35/K$117</f>
        <v>3.242871933779851E-4</v>
      </c>
      <c r="L39" s="415">
        <f>'Input Output Table'!N35/L$117</f>
        <v>3.008464379165077E-4</v>
      </c>
      <c r="M39" s="415">
        <f>'Input Output Table'!O35/M$117</f>
        <v>1.2750101455281427E-3</v>
      </c>
      <c r="N39" s="415">
        <f>'Input Output Table'!P35/N$117</f>
        <v>1.2053549641109016E-3</v>
      </c>
      <c r="O39" s="415">
        <f>'Input Output Table'!Q35/O$117</f>
        <v>1.7417706832110697E-3</v>
      </c>
      <c r="P39" s="415">
        <f>'Input Output Table'!R35/P$117</f>
        <v>7.2296541958656666E-4</v>
      </c>
      <c r="Q39" s="415">
        <f>'Input Output Table'!S35/Q$117</f>
        <v>9.9655381984273066E-4</v>
      </c>
      <c r="R39" s="415">
        <f>'Input Output Table'!T35/R$117</f>
        <v>7.2448581118676721E-3</v>
      </c>
      <c r="S39" s="415">
        <f>'Input Output Table'!U35/S$117</f>
        <v>2.9857472200344858E-4</v>
      </c>
      <c r="T39" s="415">
        <f>'Input Output Table'!V35/T$117</f>
        <v>7.5962005478568319E-3</v>
      </c>
      <c r="U39" s="415">
        <f>'Input Output Table'!W35/U$117</f>
        <v>5.9052447445051863E-3</v>
      </c>
      <c r="V39" s="415">
        <f>'Input Output Table'!X35/V$117</f>
        <v>1.0764009624780944E-2</v>
      </c>
      <c r="W39" s="415">
        <f>'Input Output Table'!Y35/W$117</f>
        <v>2.588398087529782E-3</v>
      </c>
      <c r="X39" s="415">
        <f>'Input Output Table'!Z35/X$117</f>
        <v>7.19946827178021E-3</v>
      </c>
      <c r="Y39" s="415">
        <f>'Input Output Table'!AA35/Y$117</f>
        <v>1.1519197864324113E-3</v>
      </c>
      <c r="Z39" s="415">
        <f>'Input Output Table'!AB35/Z$117</f>
        <v>1.5106393925093079E-3</v>
      </c>
      <c r="AA39" s="415">
        <f>'Input Output Table'!AC35/AA$117</f>
        <v>4.0361526557590573E-2</v>
      </c>
      <c r="AB39" s="415">
        <f>'Input Output Table'!AD35/AB$117</f>
        <v>9.3031406600935351E-3</v>
      </c>
      <c r="AC39" s="415">
        <f>'Input Output Table'!AE35/AC$117</f>
        <v>8.74713364777693E-3</v>
      </c>
      <c r="AD39" s="415">
        <f>'Input Output Table'!AF35/AD$117</f>
        <v>7.6710169480491947E-2</v>
      </c>
      <c r="AE39" s="415">
        <f>'Input Output Table'!AG35/AE$117</f>
        <v>9.2377076796052435E-2</v>
      </c>
      <c r="AF39" s="415">
        <f>'Input Output Table'!AH35/AF$117</f>
        <v>3.1121023956257182E-3</v>
      </c>
      <c r="AG39" s="415">
        <f>'Input Output Table'!AI35/AG$117</f>
        <v>6.0710445872497526E-3</v>
      </c>
      <c r="AH39" s="415">
        <f>'Input Output Table'!AJ35/AH$117</f>
        <v>4.9632817885964367E-2</v>
      </c>
      <c r="AI39" s="415">
        <f>'Input Output Table'!AK35/AI$117</f>
        <v>9.8164776351533957E-3</v>
      </c>
      <c r="AJ39" s="415">
        <f>'Input Output Table'!AL35/AJ$117</f>
        <v>2.743244600765319E-2</v>
      </c>
      <c r="AK39" s="415">
        <f>'Input Output Table'!AM35/AK$117</f>
        <v>6.0480869229711798E-3</v>
      </c>
      <c r="AL39" s="415">
        <f>'Input Output Table'!AN35/AL$117</f>
        <v>1.1288674669221489E-3</v>
      </c>
      <c r="AM39" s="415">
        <f>'Input Output Table'!AO35/AM$117</f>
        <v>2.8512394003048932E-3</v>
      </c>
      <c r="AN39" s="415">
        <f>'Input Output Table'!AP35/AN$117</f>
        <v>1.2709073410767354E-3</v>
      </c>
      <c r="AO39" s="415">
        <f>'Input Output Table'!AQ35/AO$117</f>
        <v>3.3510799422862792E-3</v>
      </c>
      <c r="AP39" s="415">
        <f>'Input Output Table'!AR35/AP$117</f>
        <v>1.8465808468854338E-2</v>
      </c>
      <c r="AQ39" s="415">
        <f>'Input Output Table'!AS35/AQ$117</f>
        <v>7.7589118372434044E-4</v>
      </c>
      <c r="AR39" s="415">
        <f>'Input Output Table'!AT35/AR$117</f>
        <v>1.2002351699600199E-2</v>
      </c>
      <c r="AS39" s="415">
        <f>'Input Output Table'!AU35/AS$117</f>
        <v>2.3529763126868878E-3</v>
      </c>
      <c r="AT39" s="415">
        <f>'Input Output Table'!AV35/AT$117</f>
        <v>1.6384427312376088E-3</v>
      </c>
      <c r="AU39" s="415">
        <f>'Input Output Table'!AW35/AU$117</f>
        <v>2.6854200516462303E-3</v>
      </c>
      <c r="AV39" s="415">
        <f>'Input Output Table'!AX35/AV$117</f>
        <v>2.0847015928566831E-2</v>
      </c>
      <c r="AW39" s="415">
        <f>'Input Output Table'!AY35/AW$117</f>
        <v>1.0971321550891573E-2</v>
      </c>
      <c r="AX39" s="415">
        <f>'Input Output Table'!AZ35/AX$117</f>
        <v>5.727019986212013E-3</v>
      </c>
      <c r="AY39" s="415">
        <f>'Input Output Table'!BA35/AY$117</f>
        <v>1.7415868493846414E-3</v>
      </c>
      <c r="AZ39" s="415">
        <f>'Input Output Table'!BB35/AZ$117</f>
        <v>1.5355431306738367E-3</v>
      </c>
      <c r="BA39" s="415">
        <f>'Input Output Table'!BC35/BA$117</f>
        <v>5.7935118878513442E-4</v>
      </c>
      <c r="BB39" s="415">
        <f>'Input Output Table'!BD35/BB$117</f>
        <v>1.6653219290456553E-4</v>
      </c>
      <c r="BC39" s="415">
        <f>'Input Output Table'!BE35/BC$117</f>
        <v>4.5355798135518505E-3</v>
      </c>
      <c r="BD39" s="415">
        <f>'Input Output Table'!BF35/BD$117</f>
        <v>3.1755217458893817E-3</v>
      </c>
      <c r="BE39" s="415">
        <f>'Input Output Table'!BG35/BE$117</f>
        <v>1.0225490072653795E-3</v>
      </c>
      <c r="BF39" s="415">
        <f>'Input Output Table'!BH35/BF$117</f>
        <v>6.9048911385174785E-3</v>
      </c>
      <c r="BG39" s="415">
        <f>'Input Output Table'!BI35/BG$117</f>
        <v>4.6575243021232057E-4</v>
      </c>
      <c r="BH39" s="415">
        <f>'Input Output Table'!BJ35/BH$117</f>
        <v>3.1826155460600589E-4</v>
      </c>
      <c r="BI39" s="415">
        <f>'Input Output Table'!BK35/BI$117</f>
        <v>4.9844013831579074E-4</v>
      </c>
      <c r="BJ39" s="415">
        <f>'Input Output Table'!BL35/BJ$117</f>
        <v>4.9844010543142873E-4</v>
      </c>
      <c r="BK39" s="415">
        <f>'Input Output Table'!BM35/BK$117</f>
        <v>2.9451971657032248E-4</v>
      </c>
      <c r="BL39" s="415">
        <f>'Input Output Table'!BN35/BL$117</f>
        <v>3.4863287109132833E-4</v>
      </c>
      <c r="BM39" s="415">
        <f>'Input Output Table'!BO35/BM$117</f>
        <v>9.0861785469803521E-5</v>
      </c>
      <c r="BN39" s="415">
        <f>'Input Output Table'!BP35/BN$117</f>
        <v>2.2322455450332558E-4</v>
      </c>
      <c r="BO39" s="415">
        <f>'Input Output Table'!BQ35/BO$117</f>
        <v>4.6575965431109478E-4</v>
      </c>
      <c r="BP39" s="415">
        <f>'Input Output Table'!BR35/BP$117</f>
        <v>1.2986802600673385E-4</v>
      </c>
      <c r="BQ39" s="415">
        <f>'Input Output Table'!BS35/BQ$117</f>
        <v>1.1559563054823559E-3</v>
      </c>
      <c r="BR39" s="415">
        <f>'Input Output Table'!BT35/BR$117</f>
        <v>1.1559561523324358E-3</v>
      </c>
      <c r="BS39" s="415">
        <f>'Input Output Table'!BU35/BS$117</f>
        <v>9.8325436777896595E-4</v>
      </c>
      <c r="BT39" s="415">
        <f>'Input Output Table'!BV35/BT$117</f>
        <v>8.0343155266364517E-4</v>
      </c>
      <c r="BU39" s="415">
        <f>'Input Output Table'!BW35/BU$117</f>
        <v>4.4600903582218596E-4</v>
      </c>
      <c r="BV39" s="415">
        <f>'Input Output Table'!BX35/BV$117</f>
        <v>3.9256603562638624E-4</v>
      </c>
      <c r="BW39" s="415">
        <f>'Input Output Table'!BY35/BW$117</f>
        <v>2.9731108874052E-4</v>
      </c>
      <c r="BX39" s="415">
        <f>'Input Output Table'!BZ35/BX$117</f>
        <v>8.7369588005526278E-5</v>
      </c>
      <c r="BY39" s="415">
        <f>'Input Output Table'!CA35/BY$117</f>
        <v>1.1963801159588175E-4</v>
      </c>
      <c r="BZ39" s="415">
        <f>'Input Output Table'!CB35/BZ$117</f>
        <v>7.8753623311498671E-5</v>
      </c>
      <c r="CA39" s="415">
        <f>'Input Output Table'!CC35/CA$117</f>
        <v>7.9464431297875869E-5</v>
      </c>
      <c r="CB39" s="415">
        <f>'Input Output Table'!CD35/CB$117</f>
        <v>9.8683374794818963E-5</v>
      </c>
      <c r="CC39" s="415">
        <f>'Input Output Table'!CE35/CC$117</f>
        <v>2.9514874303086874E-5</v>
      </c>
      <c r="CD39" s="415">
        <f>'Input Output Table'!CF35/CD$117</f>
        <v>8.9824562743255236E-6</v>
      </c>
      <c r="CE39" s="415">
        <f>'Input Output Table'!CG35/CE$117</f>
        <v>5.9475922128069557E-5</v>
      </c>
      <c r="CF39" s="415">
        <f>'Input Output Table'!CH35/CF$117</f>
        <v>6.0800298965552185E-5</v>
      </c>
      <c r="CG39" s="415">
        <f>'Input Output Table'!CI35/CG$117</f>
        <v>7.9444942485447183E-5</v>
      </c>
      <c r="CH39" s="415">
        <f>'Input Output Table'!CJ35/CH$117</f>
        <v>7.2494460680872086E-5</v>
      </c>
      <c r="CI39" s="415">
        <f>'Input Output Table'!CK35/CI$117</f>
        <v>6.8980691387440785E-4</v>
      </c>
      <c r="CJ39" s="415">
        <f>'Input Output Table'!CL35/CJ$117</f>
        <v>3.4241134484411733E-4</v>
      </c>
      <c r="CK39" s="415">
        <f>'Input Output Table'!CM35/CK$117</f>
        <v>2.705131233961652E-4</v>
      </c>
      <c r="CL39" s="415">
        <f>'Input Output Table'!CN35/CL$117</f>
        <v>3.1212086174662202E-4</v>
      </c>
      <c r="CM39" s="415">
        <f>'Input Output Table'!CO35/CM$117</f>
        <v>7.9176518468816262E-5</v>
      </c>
      <c r="CN39" s="415">
        <f>'Input Output Table'!CP35/CN$117</f>
        <v>6.2132790363198323E-4</v>
      </c>
      <c r="CO39" s="415">
        <f>'Input Output Table'!CQ35/CO$117</f>
        <v>2.0421874106023731E-4</v>
      </c>
      <c r="CP39" s="415">
        <f>'Input Output Table'!CR35/CP$117</f>
        <v>8.9485753767344059E-4</v>
      </c>
      <c r="CQ39" s="415">
        <f>'Input Output Table'!CS35/CQ$117</f>
        <v>8.1004804769936448E-4</v>
      </c>
      <c r="CR39" s="415">
        <f>'Input Output Table'!CT35/CR$117</f>
        <v>4.4527490149332406E-4</v>
      </c>
      <c r="CS39" s="415">
        <f>'Input Output Table'!CU35/CS$117</f>
        <v>2.9566977583537287E-4</v>
      </c>
      <c r="CT39" s="415">
        <f>'Input Output Table'!CV35/CT$117</f>
        <v>5.5004158909288474E-4</v>
      </c>
      <c r="CU39" s="415">
        <f>'Input Output Table'!CW35/CU$117</f>
        <v>1.1640299048396544E-4</v>
      </c>
      <c r="CV39" s="415">
        <f>'Input Output Table'!CX35/CV$117</f>
        <v>3.5626764906240724E-4</v>
      </c>
      <c r="CW39" s="415">
        <f>'Input Output Table'!CY35/CW$117</f>
        <v>4.0796863787940417E-4</v>
      </c>
      <c r="CX39" s="415">
        <f>'Input Output Table'!CZ35/CX$117</f>
        <v>6.3746080522810399E-4</v>
      </c>
      <c r="CY39" s="415">
        <f>'Input Output Table'!DA35/CY$117</f>
        <v>6.1879311904057197E-4</v>
      </c>
      <c r="CZ39" s="415">
        <f>'Input Output Table'!DB35/CZ$117</f>
        <v>4.1819067030956949E-4</v>
      </c>
      <c r="DA39" s="415">
        <f>'Input Output Table'!DC35/DA$117</f>
        <v>2.1889496522196141E-4</v>
      </c>
      <c r="DB39" s="415">
        <f>'Input Output Table'!DD35/DB$117</f>
        <v>2.8598963553001165E-4</v>
      </c>
      <c r="DC39" s="415">
        <f>'Input Output Table'!DE35/DC$117</f>
        <v>5.6261311613669195E-4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J39" s="423">
        <f t="shared" si="2"/>
        <v>-1.3093619242508709E-3</v>
      </c>
      <c r="HK39" s="423">
        <f t="shared" si="3"/>
        <v>-3.6309088855485021E-3</v>
      </c>
      <c r="HL39" s="423">
        <f t="shared" si="4"/>
        <v>-5.6933367489416366E-4</v>
      </c>
      <c r="HM39" s="423">
        <f t="shared" si="5"/>
        <v>-6.0896215980010765E-3</v>
      </c>
      <c r="HN39" s="423">
        <f t="shared" si="6"/>
        <v>-1.1066848947147979E-4</v>
      </c>
      <c r="HO39" s="423">
        <f t="shared" si="7"/>
        <v>-1.0542231331893313E-3</v>
      </c>
      <c r="HP39" s="423">
        <f t="shared" si="8"/>
        <v>-1.1399375378620852E-4</v>
      </c>
      <c r="HQ39" s="423">
        <f t="shared" si="9"/>
        <v>-2.9021018822605567E-4</v>
      </c>
      <c r="HR39" s="423">
        <f t="shared" si="10"/>
        <v>-3.4646426150132753E-4</v>
      </c>
      <c r="HS39" s="423">
        <f t="shared" si="11"/>
        <v>-3.242871933779851E-4</v>
      </c>
      <c r="HT39" s="423">
        <f t="shared" si="12"/>
        <v>-3.008464379165077E-4</v>
      </c>
      <c r="HU39" s="423">
        <f t="shared" si="13"/>
        <v>-1.2750101455281427E-3</v>
      </c>
      <c r="HV39" s="423">
        <f t="shared" si="14"/>
        <v>-1.2053549641109016E-3</v>
      </c>
      <c r="HW39" s="423">
        <f t="shared" si="15"/>
        <v>-1.7417706832110697E-3</v>
      </c>
      <c r="HX39" s="423">
        <f t="shared" si="16"/>
        <v>-7.2296541958656666E-4</v>
      </c>
      <c r="HY39" s="423">
        <f t="shared" si="17"/>
        <v>-9.9655381984273066E-4</v>
      </c>
      <c r="HZ39" s="423">
        <f t="shared" si="18"/>
        <v>-7.2448581118676721E-3</v>
      </c>
      <c r="IA39" s="423">
        <f t="shared" si="19"/>
        <v>-2.9857472200344858E-4</v>
      </c>
      <c r="IB39" s="423">
        <f t="shared" si="20"/>
        <v>-7.5962005478568319E-3</v>
      </c>
      <c r="IC39" s="423">
        <f t="shared" si="21"/>
        <v>-5.9052447445051863E-3</v>
      </c>
      <c r="ID39" s="423">
        <f t="shared" si="22"/>
        <v>-1.0764009624780944E-2</v>
      </c>
      <c r="IE39" s="423">
        <f t="shared" si="23"/>
        <v>-2.588398087529782E-3</v>
      </c>
      <c r="IF39" s="423">
        <f t="shared" si="24"/>
        <v>-7.19946827178021E-3</v>
      </c>
      <c r="IG39" s="423">
        <f t="shared" si="25"/>
        <v>-1.1519197864324113E-3</v>
      </c>
      <c r="IH39" s="423">
        <f t="shared" si="26"/>
        <v>-1.5106393925093079E-3</v>
      </c>
      <c r="II39" s="423">
        <f t="shared" si="27"/>
        <v>-4.0361526557590573E-2</v>
      </c>
      <c r="IJ39" s="423">
        <f t="shared" si="28"/>
        <v>-9.3031406600935351E-3</v>
      </c>
      <c r="IK39" s="423">
        <f t="shared" si="29"/>
        <v>-8.74713364777693E-3</v>
      </c>
      <c r="IL39" s="423">
        <f t="shared" si="30"/>
        <v>-7.6710169480491947E-2</v>
      </c>
      <c r="IM39" s="423">
        <f t="shared" si="31"/>
        <v>0.90762292320394755</v>
      </c>
      <c r="IN39" s="423">
        <f t="shared" si="32"/>
        <v>-3.1121023956257182E-3</v>
      </c>
      <c r="IO39" s="423">
        <f t="shared" si="33"/>
        <v>-6.0710445872497526E-3</v>
      </c>
      <c r="IP39" s="423">
        <f t="shared" si="34"/>
        <v>-4.9632817885964367E-2</v>
      </c>
      <c r="IQ39" s="423">
        <f t="shared" si="35"/>
        <v>-9.8164776351533957E-3</v>
      </c>
      <c r="IR39" s="423">
        <f t="shared" si="36"/>
        <v>-2.743244600765319E-2</v>
      </c>
      <c r="IS39" s="423">
        <f t="shared" si="37"/>
        <v>-6.0480869229711798E-3</v>
      </c>
      <c r="IT39" s="423">
        <f t="shared" si="38"/>
        <v>-1.1288674669221489E-3</v>
      </c>
      <c r="IU39" s="423">
        <f t="shared" si="39"/>
        <v>-2.8512394003048932E-3</v>
      </c>
      <c r="IV39" s="423">
        <f t="shared" si="40"/>
        <v>-1.2709073410767354E-3</v>
      </c>
      <c r="IW39" s="423">
        <f t="shared" si="41"/>
        <v>-3.3510799422862792E-3</v>
      </c>
      <c r="IX39" s="423">
        <f t="shared" si="42"/>
        <v>-1.8465808468854338E-2</v>
      </c>
      <c r="IY39" s="423">
        <f t="shared" si="43"/>
        <v>-7.7589118372434044E-4</v>
      </c>
      <c r="IZ39" s="423">
        <f t="shared" si="44"/>
        <v>-1.2002351699600199E-2</v>
      </c>
      <c r="JA39" s="423">
        <f t="shared" si="45"/>
        <v>-2.3529763126868878E-3</v>
      </c>
      <c r="JB39" s="423">
        <f t="shared" si="46"/>
        <v>-1.6384427312376088E-3</v>
      </c>
      <c r="JC39" s="423">
        <f t="shared" si="47"/>
        <v>-2.6854200516462303E-3</v>
      </c>
      <c r="JD39" s="423">
        <f t="shared" si="48"/>
        <v>-2.0847015928566831E-2</v>
      </c>
      <c r="JE39" s="423">
        <f t="shared" si="49"/>
        <v>-1.0971321550891573E-2</v>
      </c>
      <c r="JF39" s="423">
        <f t="shared" si="50"/>
        <v>-5.727019986212013E-3</v>
      </c>
      <c r="JG39" s="423">
        <f t="shared" si="51"/>
        <v>-1.7415868493846414E-3</v>
      </c>
      <c r="JH39" s="423">
        <f t="shared" si="52"/>
        <v>-1.5355431306738367E-3</v>
      </c>
      <c r="JI39" s="423">
        <f t="shared" si="53"/>
        <v>-5.7935118878513442E-4</v>
      </c>
      <c r="JJ39" s="423">
        <f t="shared" si="54"/>
        <v>-1.6653219290456553E-4</v>
      </c>
      <c r="JK39" s="423">
        <f t="shared" si="55"/>
        <v>-4.5355798135518505E-3</v>
      </c>
      <c r="JL39" s="423">
        <f t="shared" si="56"/>
        <v>-3.1755217458893817E-3</v>
      </c>
      <c r="JM39" s="423">
        <f t="shared" si="57"/>
        <v>-1.0225490072653795E-3</v>
      </c>
      <c r="JN39" s="423">
        <f t="shared" si="58"/>
        <v>-6.9048911385174785E-3</v>
      </c>
      <c r="JO39" s="423">
        <f t="shared" si="59"/>
        <v>-4.6575243021232057E-4</v>
      </c>
      <c r="JP39" s="423">
        <f t="shared" si="60"/>
        <v>-3.1826155460600589E-4</v>
      </c>
      <c r="JQ39" s="423">
        <f t="shared" si="61"/>
        <v>-4.9844013831579074E-4</v>
      </c>
      <c r="JR39" s="423">
        <f t="shared" si="62"/>
        <v>-4.9844010543142873E-4</v>
      </c>
      <c r="JS39" s="423">
        <f t="shared" si="63"/>
        <v>-2.9451971657032248E-4</v>
      </c>
      <c r="JT39" s="423">
        <f t="shared" si="64"/>
        <v>-3.4863287109132833E-4</v>
      </c>
      <c r="JU39" s="423">
        <f t="shared" si="65"/>
        <v>-9.0861785469803521E-5</v>
      </c>
      <c r="JV39" s="423">
        <f t="shared" si="66"/>
        <v>-2.2322455450332558E-4</v>
      </c>
      <c r="JW39" s="423">
        <f t="shared" si="67"/>
        <v>-4.6575965431109478E-4</v>
      </c>
      <c r="JX39" s="423">
        <f t="shared" si="68"/>
        <v>-1.2986802600673385E-4</v>
      </c>
      <c r="JY39" s="423">
        <f t="shared" si="69"/>
        <v>-1.1559563054823559E-3</v>
      </c>
      <c r="JZ39" s="423">
        <f t="shared" si="70"/>
        <v>-1.1559561523324358E-3</v>
      </c>
      <c r="KA39" s="423">
        <f t="shared" si="71"/>
        <v>-9.8325436777896595E-4</v>
      </c>
      <c r="KB39" s="423">
        <f t="shared" si="72"/>
        <v>-8.0343155266364517E-4</v>
      </c>
      <c r="KC39" s="423">
        <f t="shared" si="73"/>
        <v>-4.4600903582218596E-4</v>
      </c>
      <c r="KD39" s="423">
        <f t="shared" si="74"/>
        <v>-3.9256603562638624E-4</v>
      </c>
      <c r="KE39" s="423">
        <f t="shared" si="75"/>
        <v>-2.9731108874052E-4</v>
      </c>
      <c r="KF39" s="423">
        <f t="shared" si="76"/>
        <v>-8.7369588005526278E-5</v>
      </c>
      <c r="KG39" s="423">
        <f t="shared" si="77"/>
        <v>-1.1963801159588175E-4</v>
      </c>
      <c r="KH39" s="423">
        <f t="shared" si="78"/>
        <v>-7.8753623311498671E-5</v>
      </c>
      <c r="KI39" s="423">
        <f t="shared" si="79"/>
        <v>-7.9464431297875869E-5</v>
      </c>
      <c r="KJ39" s="423">
        <f t="shared" si="80"/>
        <v>-9.8683374794818963E-5</v>
      </c>
      <c r="KK39" s="423">
        <f t="shared" si="81"/>
        <v>-2.9514874303086874E-5</v>
      </c>
      <c r="KL39" s="423">
        <f t="shared" si="82"/>
        <v>-8.9824562743255236E-6</v>
      </c>
      <c r="KM39" s="423">
        <f t="shared" si="83"/>
        <v>-5.9475922128069557E-5</v>
      </c>
      <c r="KN39" s="423">
        <f t="shared" si="84"/>
        <v>-6.0800298965552185E-5</v>
      </c>
      <c r="KO39" s="423">
        <f t="shared" si="85"/>
        <v>-7.9444942485447183E-5</v>
      </c>
      <c r="KP39" s="423">
        <f t="shared" si="86"/>
        <v>-7.2494460680872086E-5</v>
      </c>
      <c r="KQ39" s="423">
        <f t="shared" si="87"/>
        <v>-6.8980691387440785E-4</v>
      </c>
      <c r="KR39" s="423">
        <f t="shared" si="88"/>
        <v>-3.4241134484411733E-4</v>
      </c>
      <c r="KS39" s="423">
        <f t="shared" si="89"/>
        <v>-2.705131233961652E-4</v>
      </c>
      <c r="KT39" s="423">
        <f t="shared" si="90"/>
        <v>-3.1212086174662202E-4</v>
      </c>
      <c r="KU39" s="423">
        <f t="shared" si="91"/>
        <v>-7.9176518468816262E-5</v>
      </c>
      <c r="KV39" s="423">
        <f t="shared" si="92"/>
        <v>-6.2132790363198323E-4</v>
      </c>
      <c r="KW39" s="423">
        <f t="shared" si="93"/>
        <v>-2.0421874106023731E-4</v>
      </c>
      <c r="KX39" s="423">
        <f t="shared" si="94"/>
        <v>-8.9485753767344059E-4</v>
      </c>
      <c r="KY39" s="423">
        <f t="shared" si="95"/>
        <v>-8.1004804769936448E-4</v>
      </c>
      <c r="KZ39" s="423">
        <f t="shared" si="96"/>
        <v>-4.4527490149332406E-4</v>
      </c>
      <c r="LA39" s="423">
        <f t="shared" si="97"/>
        <v>-2.9566977583537287E-4</v>
      </c>
      <c r="LB39" s="423">
        <f t="shared" si="98"/>
        <v>-5.5004158909288474E-4</v>
      </c>
      <c r="LC39" s="423">
        <f t="shared" si="99"/>
        <v>-1.1640299048396544E-4</v>
      </c>
      <c r="LD39" s="423">
        <f t="shared" si="100"/>
        <v>-3.5626764906240724E-4</v>
      </c>
      <c r="LE39" s="423">
        <f t="shared" si="101"/>
        <v>-4.0796863787940417E-4</v>
      </c>
      <c r="LF39" s="423">
        <f t="shared" si="102"/>
        <v>-6.3746080522810399E-4</v>
      </c>
      <c r="LG39" s="423">
        <f t="shared" si="103"/>
        <v>-6.1879311904057197E-4</v>
      </c>
      <c r="LH39" s="423">
        <f t="shared" si="104"/>
        <v>-4.1819067030956949E-4</v>
      </c>
      <c r="LI39" s="423">
        <f t="shared" si="105"/>
        <v>-2.1889496522196141E-4</v>
      </c>
      <c r="LJ39" s="423">
        <f t="shared" si="106"/>
        <v>-2.8598963553001165E-4</v>
      </c>
      <c r="LK39" s="423">
        <f t="shared" si="107"/>
        <v>-5.6261311613669195E-4</v>
      </c>
      <c r="LN39" s="424">
        <v>3.4233129580593523E-3</v>
      </c>
      <c r="LO39" s="424">
        <v>7.3225920212033994E-3</v>
      </c>
      <c r="LP39" s="424">
        <v>2.5197316388452353E-3</v>
      </c>
      <c r="LQ39" s="424">
        <v>9.032069384329244E-3</v>
      </c>
      <c r="LR39" s="424">
        <v>5.931791561617902E-4</v>
      </c>
      <c r="LS39" s="424">
        <v>2.5081827275481587E-3</v>
      </c>
      <c r="LT39" s="424">
        <v>9.385051589995458E-4</v>
      </c>
      <c r="LU39" s="424">
        <v>3.3926370754829172E-3</v>
      </c>
      <c r="LV39" s="424">
        <v>3.4480458784655423E-3</v>
      </c>
      <c r="LW39" s="424">
        <v>1.0621693486480472E-3</v>
      </c>
      <c r="LX39" s="424">
        <v>4.3923351817350166E-3</v>
      </c>
      <c r="LY39" s="424">
        <v>4.0856645637564514E-3</v>
      </c>
      <c r="LZ39" s="424">
        <v>3.8969822395255845E-3</v>
      </c>
      <c r="MA39" s="424">
        <v>4.252174362947894E-3</v>
      </c>
      <c r="MB39" s="424">
        <v>2.9577505598749249E-3</v>
      </c>
      <c r="MC39" s="424">
        <v>3.4501341746928909E-3</v>
      </c>
      <c r="MD39" s="424">
        <v>1.5896770134636692E-2</v>
      </c>
      <c r="ME39" s="424">
        <v>1.6323064242613824E-3</v>
      </c>
      <c r="MF39" s="424">
        <v>1.0036838593821486E-2</v>
      </c>
      <c r="MG39" s="424">
        <v>8.5796777624501993E-3</v>
      </c>
      <c r="MH39" s="424">
        <v>1.3038515354216938E-2</v>
      </c>
      <c r="MI39" s="424">
        <v>5.3737197195744962E-3</v>
      </c>
      <c r="MJ39" s="424">
        <v>1.0367707982109339E-2</v>
      </c>
      <c r="MK39" s="424">
        <v>4.4847022594030547E-3</v>
      </c>
      <c r="ML39" s="424">
        <v>2.1262978534911988E-3</v>
      </c>
      <c r="MM39" s="424">
        <v>4.7532859285422641E-2</v>
      </c>
      <c r="MN39" s="424">
        <v>1.5692959739575914E-2</v>
      </c>
      <c r="MO39" s="424">
        <v>1.1966938066074491E-2</v>
      </c>
      <c r="MP39" s="424">
        <v>9.0197228016680731E-2</v>
      </c>
      <c r="MQ39" s="424">
        <v>1.1036574243688684</v>
      </c>
      <c r="MR39" s="424">
        <v>4.9727425510515798E-3</v>
      </c>
      <c r="MS39" s="424">
        <v>7.5501994190862185E-3</v>
      </c>
      <c r="MT39" s="424">
        <v>5.7657188224562811E-2</v>
      </c>
      <c r="MU39" s="424">
        <v>1.4106373729193988E-2</v>
      </c>
      <c r="MV39" s="424">
        <v>3.195131328533421E-2</v>
      </c>
      <c r="MW39" s="424">
        <v>9.4562832841623111E-3</v>
      </c>
      <c r="MX39" s="424">
        <v>2.3704812354928767E-3</v>
      </c>
      <c r="MY39" s="424">
        <v>6.1852725535017326E-3</v>
      </c>
      <c r="MZ39" s="424">
        <v>3.4025355697470802E-3</v>
      </c>
      <c r="NA39" s="424">
        <v>6.9401852290426084E-3</v>
      </c>
      <c r="NB39" s="424">
        <v>2.3214062947025289E-2</v>
      </c>
      <c r="NC39" s="424">
        <v>3.3552231938572146E-3</v>
      </c>
      <c r="ND39" s="424">
        <v>1.9404039588953287E-2</v>
      </c>
      <c r="NE39" s="424">
        <v>6.343691071399378E-3</v>
      </c>
      <c r="NF39" s="424">
        <v>3.0050108126849929E-3</v>
      </c>
      <c r="NG39" s="424">
        <v>7.1711251855369994E-3</v>
      </c>
      <c r="NH39" s="424">
        <v>2.8922364296245694E-2</v>
      </c>
      <c r="NI39" s="424">
        <v>1.6554096407657693E-2</v>
      </c>
      <c r="NJ39" s="424">
        <v>1.0131090094550496E-2</v>
      </c>
      <c r="NK39" s="424">
        <v>4.3800656054740804E-3</v>
      </c>
      <c r="NL39" s="424">
        <v>6.0496251842282432E-3</v>
      </c>
      <c r="NM39" s="424">
        <v>2.4656246439437551E-3</v>
      </c>
      <c r="NN39" s="424">
        <v>1.0599945284828452E-3</v>
      </c>
      <c r="NO39" s="424">
        <v>6.1449108738198888E-3</v>
      </c>
      <c r="NP39" s="424">
        <v>4.9391519563375466E-3</v>
      </c>
      <c r="NQ39" s="424">
        <v>2.4335149646157852E-3</v>
      </c>
      <c r="NR39" s="424">
        <v>1.0026820639299504E-2</v>
      </c>
      <c r="NS39" s="424">
        <v>3.5421175679391549E-3</v>
      </c>
      <c r="NT39" s="424">
        <v>1.7607244315812616E-3</v>
      </c>
      <c r="NU39" s="424">
        <v>1.7143313244793947E-3</v>
      </c>
      <c r="NV39" s="424">
        <v>1.330172128915073E-3</v>
      </c>
      <c r="NW39" s="424">
        <v>1.6551069111243419E-3</v>
      </c>
      <c r="NX39" s="424">
        <v>1.6876683845648591E-3</v>
      </c>
      <c r="NY39" s="424">
        <v>1.2084330575708744E-3</v>
      </c>
      <c r="NZ39" s="424">
        <v>9.7405618086007317E-4</v>
      </c>
      <c r="OA39" s="424">
        <v>1.5799251194941533E-3</v>
      </c>
      <c r="OB39" s="424">
        <v>7.2533160337472427E-4</v>
      </c>
      <c r="OC39" s="424">
        <v>2.1744967436116247E-3</v>
      </c>
      <c r="OD39" s="424">
        <v>3.8447152890870927E-3</v>
      </c>
      <c r="OE39" s="424">
        <v>1.9564590288238134E-3</v>
      </c>
      <c r="OF39" s="424">
        <v>2.1392900470839477E-3</v>
      </c>
      <c r="OG39" s="424">
        <v>2.0987325651820351E-3</v>
      </c>
      <c r="OH39" s="424">
        <v>1.2706602036963934E-3</v>
      </c>
      <c r="OI39" s="424">
        <v>1.8834780749032482E-3</v>
      </c>
      <c r="OJ39" s="424">
        <v>5.9409989722728439E-4</v>
      </c>
      <c r="OK39" s="424">
        <v>6.5729869816316016E-4</v>
      </c>
      <c r="OL39" s="424">
        <v>5.7841338811845237E-4</v>
      </c>
      <c r="OM39" s="424">
        <v>8.2374287519533236E-4</v>
      </c>
      <c r="ON39" s="424">
        <v>6.5366677668129308E-4</v>
      </c>
      <c r="OO39" s="424">
        <v>9.3024280958453631E-4</v>
      </c>
      <c r="OP39" s="424">
        <v>3.4663759113818962E-4</v>
      </c>
      <c r="OQ39" s="424">
        <v>5.2307172925433114E-4</v>
      </c>
      <c r="OR39" s="424">
        <v>3.435866215435143E-4</v>
      </c>
      <c r="OS39" s="424">
        <v>5.8617522670359186E-4</v>
      </c>
      <c r="OT39" s="424">
        <v>6.2231330379687382E-4</v>
      </c>
      <c r="OU39" s="424">
        <v>1.4120880596691645E-3</v>
      </c>
      <c r="OV39" s="424">
        <v>1.3364243794001653E-3</v>
      </c>
      <c r="OW39" s="424">
        <v>8.1880282457897811E-4</v>
      </c>
      <c r="OX39" s="424">
        <v>1.0083753660867986E-3</v>
      </c>
      <c r="OY39" s="424">
        <v>5.7573337420823844E-4</v>
      </c>
      <c r="OZ39" s="424">
        <v>1.2296399871056822E-3</v>
      </c>
      <c r="PA39" s="424">
        <v>9.6248500351943638E-4</v>
      </c>
      <c r="PB39" s="424">
        <v>1.5057697326356753E-3</v>
      </c>
      <c r="PC39" s="424">
        <v>2.0075271990308758E-3</v>
      </c>
      <c r="PD39" s="424">
        <v>9.5815910186778958E-4</v>
      </c>
      <c r="PE39" s="424">
        <v>1.202264020490447E-3</v>
      </c>
      <c r="PF39" s="424">
        <v>1.3598934051308367E-3</v>
      </c>
      <c r="PG39" s="424">
        <v>7.5710867316364813E-4</v>
      </c>
      <c r="PH39" s="424">
        <v>1.5742149088205739E-3</v>
      </c>
      <c r="PI39" s="424">
        <v>1.1964467351880965E-3</v>
      </c>
      <c r="PJ39" s="424">
        <v>1.889385599763994E-3</v>
      </c>
      <c r="PK39" s="424">
        <v>1.3207061473240525E-3</v>
      </c>
      <c r="PL39" s="424">
        <v>1.6354255569298981E-3</v>
      </c>
      <c r="PM39" s="424">
        <v>7.348407659688225E-4</v>
      </c>
      <c r="PN39" s="424">
        <v>1.3468579683249074E-3</v>
      </c>
      <c r="PO39" s="424">
        <v>1.106539979148384E-3</v>
      </c>
    </row>
    <row r="40" spans="1:431" x14ac:dyDescent="0.25">
      <c r="A40" s="210" t="s">
        <v>141</v>
      </c>
      <c r="B40" s="415">
        <f>'Input Output Table'!D36/B$117</f>
        <v>4.3229171541540488E-3</v>
      </c>
      <c r="C40" s="415">
        <f>'Input Output Table'!E36/C$117</f>
        <v>3.3430012436260941E-3</v>
      </c>
      <c r="D40" s="415">
        <f>'Input Output Table'!F36/D$117</f>
        <v>4.9290016214161501E-5</v>
      </c>
      <c r="E40" s="415">
        <f>'Input Output Table'!G36/E$117</f>
        <v>8.4680414639295876E-5</v>
      </c>
      <c r="F40" s="415">
        <f>'Input Output Table'!H36/F$117</f>
        <v>1.9322306560239148E-5</v>
      </c>
      <c r="G40" s="415">
        <f>'Input Output Table'!I36/G$117</f>
        <v>4.244677121200314E-5</v>
      </c>
      <c r="H40" s="415">
        <f>'Input Output Table'!J36/H$117</f>
        <v>5.0378308670798839E-5</v>
      </c>
      <c r="I40" s="415">
        <f>'Input Output Table'!K36/I$117</f>
        <v>1.2486785285255921E-4</v>
      </c>
      <c r="J40" s="415">
        <f>'Input Output Table'!L36/J$117</f>
        <v>3.2685394587129741E-4</v>
      </c>
      <c r="K40" s="415">
        <f>'Input Output Table'!M36/K$117</f>
        <v>2.7506881319898439E-5</v>
      </c>
      <c r="L40" s="415">
        <f>'Input Output Table'!N36/L$117</f>
        <v>9.5727567956654689E-5</v>
      </c>
      <c r="M40" s="415">
        <f>'Input Output Table'!O36/M$117</f>
        <v>9.4791449529644229E-5</v>
      </c>
      <c r="N40" s="415">
        <f>'Input Output Table'!P36/N$117</f>
        <v>1.1417439737483667E-4</v>
      </c>
      <c r="O40" s="415">
        <f>'Input Output Table'!Q36/O$117</f>
        <v>1.0045048770751366E-4</v>
      </c>
      <c r="P40" s="415">
        <f>'Input Output Table'!R36/P$117</f>
        <v>3.7436458190373899E-5</v>
      </c>
      <c r="Q40" s="415">
        <f>'Input Output Table'!S36/Q$117</f>
        <v>9.7052331177451001E-5</v>
      </c>
      <c r="R40" s="415">
        <f>'Input Output Table'!T36/R$117</f>
        <v>1.0725010742188715E-3</v>
      </c>
      <c r="S40" s="415">
        <f>'Input Output Table'!U36/S$117</f>
        <v>7.1532485227365319E-5</v>
      </c>
      <c r="T40" s="415">
        <f>'Input Output Table'!V36/T$117</f>
        <v>2.2834091352258805E-3</v>
      </c>
      <c r="U40" s="415">
        <f>'Input Output Table'!W36/U$117</f>
        <v>7.1528381410517397E-5</v>
      </c>
      <c r="V40" s="415">
        <f>'Input Output Table'!X36/V$117</f>
        <v>3.277915608010897E-3</v>
      </c>
      <c r="W40" s="415">
        <f>'Input Output Table'!Y36/W$117</f>
        <v>5.2799739482620517E-5</v>
      </c>
      <c r="X40" s="415">
        <f>'Input Output Table'!Z36/X$117</f>
        <v>4.7884085888638949E-4</v>
      </c>
      <c r="Y40" s="415">
        <f>'Input Output Table'!AA36/Y$117</f>
        <v>2.5180200836755326E-4</v>
      </c>
      <c r="Z40" s="415">
        <f>'Input Output Table'!AB36/Z$117</f>
        <v>4.4995349800198402E-5</v>
      </c>
      <c r="AA40" s="415">
        <f>'Input Output Table'!AC36/AA$117</f>
        <v>6.5669247433088641E-3</v>
      </c>
      <c r="AB40" s="415">
        <f>'Input Output Table'!AD36/AB$117</f>
        <v>5.3568899230061716E-3</v>
      </c>
      <c r="AC40" s="415">
        <f>'Input Output Table'!AE36/AC$117</f>
        <v>2.1356352561036221E-3</v>
      </c>
      <c r="AD40" s="415">
        <f>'Input Output Table'!AF36/AD$117</f>
        <v>4.0516237814044046E-3</v>
      </c>
      <c r="AE40" s="415">
        <f>'Input Output Table'!AG36/AE$117</f>
        <v>1.5615444557352402E-4</v>
      </c>
      <c r="AF40" s="415">
        <f>'Input Output Table'!AH36/AF$117</f>
        <v>1.6166842431897976E-2</v>
      </c>
      <c r="AG40" s="415">
        <f>'Input Output Table'!AI36/AG$117</f>
        <v>8.3025071259248853E-5</v>
      </c>
      <c r="AH40" s="415">
        <f>'Input Output Table'!AJ36/AH$117</f>
        <v>1.6333713329337124E-4</v>
      </c>
      <c r="AI40" s="415">
        <f>'Input Output Table'!AK36/AI$117</f>
        <v>7.0387825340908637E-4</v>
      </c>
      <c r="AJ40" s="415">
        <f>'Input Output Table'!AL36/AJ$117</f>
        <v>6.3253094869785461E-4</v>
      </c>
      <c r="AK40" s="415">
        <f>'Input Output Table'!AM36/AK$117</f>
        <v>1.5737098379333637E-3</v>
      </c>
      <c r="AL40" s="415">
        <f>'Input Output Table'!AN36/AL$117</f>
        <v>1.3893646419082864E-3</v>
      </c>
      <c r="AM40" s="415">
        <f>'Input Output Table'!AO36/AM$117</f>
        <v>3.5936240510361987E-4</v>
      </c>
      <c r="AN40" s="415">
        <f>'Input Output Table'!AP36/AN$117</f>
        <v>1.3526538633203386E-4</v>
      </c>
      <c r="AO40" s="415">
        <f>'Input Output Table'!AQ36/AO$117</f>
        <v>1.6604106396956041E-4</v>
      </c>
      <c r="AP40" s="415">
        <f>'Input Output Table'!AR36/AP$117</f>
        <v>1.1405844272518726E-4</v>
      </c>
      <c r="AQ40" s="415">
        <f>'Input Output Table'!AS36/AQ$117</f>
        <v>1.4335069698929811E-4</v>
      </c>
      <c r="AR40" s="415">
        <f>'Input Output Table'!AT36/AR$117</f>
        <v>1.4128166739720062E-4</v>
      </c>
      <c r="AS40" s="415">
        <f>'Input Output Table'!AU36/AS$117</f>
        <v>9.8632707630684586E-5</v>
      </c>
      <c r="AT40" s="415">
        <f>'Input Output Table'!AV36/AT$117</f>
        <v>2.5734790729116044E-4</v>
      </c>
      <c r="AU40" s="415">
        <f>'Input Output Table'!AW36/AU$117</f>
        <v>1.7125216170766388E-4</v>
      </c>
      <c r="AV40" s="415">
        <f>'Input Output Table'!AX36/AV$117</f>
        <v>1.0793988114472718E-4</v>
      </c>
      <c r="AW40" s="415">
        <f>'Input Output Table'!AY36/AW$117</f>
        <v>5.4219646303730522E-4</v>
      </c>
      <c r="AX40" s="415">
        <f>'Input Output Table'!AZ36/AX$117</f>
        <v>1.5205351462050477E-4</v>
      </c>
      <c r="AY40" s="415">
        <f>'Input Output Table'!BA36/AY$117</f>
        <v>3.0651621557555139E-4</v>
      </c>
      <c r="AZ40" s="415">
        <f>'Input Output Table'!BB36/AZ$117</f>
        <v>2.4042378341857019E-4</v>
      </c>
      <c r="BA40" s="415">
        <f>'Input Output Table'!BC36/BA$117</f>
        <v>1.1811323223517659E-4</v>
      </c>
      <c r="BB40" s="415">
        <f>'Input Output Table'!BD36/BB$117</f>
        <v>1.7256884031656032E-4</v>
      </c>
      <c r="BC40" s="415">
        <f>'Input Output Table'!BE36/BC$117</f>
        <v>5.9172463748620127E-4</v>
      </c>
      <c r="BD40" s="415">
        <f>'Input Output Table'!BF36/BD$117</f>
        <v>8.5446395746936331E-4</v>
      </c>
      <c r="BE40" s="415">
        <f>'Input Output Table'!BG36/BE$117</f>
        <v>4.0633029370497158E-4</v>
      </c>
      <c r="BF40" s="415">
        <f>'Input Output Table'!BH36/BF$117</f>
        <v>3.7924186465613331E-4</v>
      </c>
      <c r="BG40" s="415">
        <f>'Input Output Table'!BI36/BG$117</f>
        <v>1.4529814372191274E-4</v>
      </c>
      <c r="BH40" s="415">
        <f>'Input Output Table'!BJ36/BH$117</f>
        <v>9.524902643808853E-5</v>
      </c>
      <c r="BI40" s="415">
        <f>'Input Output Table'!BK36/BI$117</f>
        <v>2.0553424041551841E-4</v>
      </c>
      <c r="BJ40" s="415">
        <f>'Input Output Table'!BL36/BJ$117</f>
        <v>2.0553422685549018E-4</v>
      </c>
      <c r="BK40" s="415">
        <f>'Input Output Table'!BM36/BK$117</f>
        <v>1.7605113303037449E-4</v>
      </c>
      <c r="BL40" s="415">
        <f>'Input Output Table'!BN36/BL$117</f>
        <v>7.9093729922744165E-5</v>
      </c>
      <c r="BM40" s="415">
        <f>'Input Output Table'!BO36/BM$117</f>
        <v>3.8223337631773867E-5</v>
      </c>
      <c r="BN40" s="415">
        <f>'Input Output Table'!BP36/BN$117</f>
        <v>5.4903614294232858E-5</v>
      </c>
      <c r="BO40" s="415">
        <f>'Input Output Table'!BQ36/BO$117</f>
        <v>1.0066961295407559E-4</v>
      </c>
      <c r="BP40" s="415">
        <f>'Input Output Table'!BR36/BP$117</f>
        <v>5.1668044665317432E-5</v>
      </c>
      <c r="BQ40" s="415">
        <f>'Input Output Table'!BS36/BQ$117</f>
        <v>1.2136609314011639E-4</v>
      </c>
      <c r="BR40" s="415">
        <f>'Input Output Table'!BT36/BR$117</f>
        <v>1.2136607706060943E-4</v>
      </c>
      <c r="BS40" s="415">
        <f>'Input Output Table'!BU36/BS$117</f>
        <v>9.4910021150972545E-5</v>
      </c>
      <c r="BT40" s="415">
        <f>'Input Output Table'!BV36/BT$117</f>
        <v>7.7552369107611208E-5</v>
      </c>
      <c r="BU40" s="415">
        <f>'Input Output Table'!BW36/BU$117</f>
        <v>1.7373944768303684E-4</v>
      </c>
      <c r="BV40" s="415">
        <f>'Input Output Table'!BX36/BV$117</f>
        <v>5.8998739806761212E-4</v>
      </c>
      <c r="BW40" s="415">
        <f>'Input Output Table'!BY36/BW$117</f>
        <v>7.114176282507931E-5</v>
      </c>
      <c r="BX40" s="415">
        <f>'Input Output Table'!BZ36/BX$117</f>
        <v>5.0142259575420419E-5</v>
      </c>
      <c r="BY40" s="415">
        <f>'Input Output Table'!CA36/BY$117</f>
        <v>6.2748832116997177E-5</v>
      </c>
      <c r="BZ40" s="415">
        <f>'Input Output Table'!CB36/BZ$117</f>
        <v>4.9760615121012833E-5</v>
      </c>
      <c r="CA40" s="415">
        <f>'Input Output Table'!CC36/CA$117</f>
        <v>1.3472241017935057E-4</v>
      </c>
      <c r="CB40" s="415">
        <f>'Input Output Table'!CD36/CB$117</f>
        <v>4.2464991694047585E-5</v>
      </c>
      <c r="CC40" s="415">
        <f>'Input Output Table'!CE36/CC$117</f>
        <v>1.8548492437047796E-5</v>
      </c>
      <c r="CD40" s="415">
        <f>'Input Output Table'!CF36/CD$117</f>
        <v>4.506396117674998E-6</v>
      </c>
      <c r="CE40" s="415">
        <f>'Input Output Table'!CG36/CE$117</f>
        <v>3.4447793605467953E-5</v>
      </c>
      <c r="CF40" s="415">
        <f>'Input Output Table'!CH36/CF$117</f>
        <v>2.476879287696982E-5</v>
      </c>
      <c r="CG40" s="415">
        <f>'Input Output Table'!CI36/CG$117</f>
        <v>6.0437542265715428E-5</v>
      </c>
      <c r="CH40" s="415">
        <f>'Input Output Table'!CJ36/CH$117</f>
        <v>4.3090227408642172E-5</v>
      </c>
      <c r="CI40" s="415">
        <f>'Input Output Table'!CK36/CI$117</f>
        <v>8.4782858972723708E-5</v>
      </c>
      <c r="CJ40" s="415">
        <f>'Input Output Table'!CL36/CJ$117</f>
        <v>1.663919595437421E-4</v>
      </c>
      <c r="CK40" s="415">
        <f>'Input Output Table'!CM36/CK$117</f>
        <v>9.4413758904383745E-5</v>
      </c>
      <c r="CL40" s="415">
        <f>'Input Output Table'!CN36/CL$117</f>
        <v>1.3310738620872487E-4</v>
      </c>
      <c r="CM40" s="415">
        <f>'Input Output Table'!CO36/CM$117</f>
        <v>5.2348046833136118E-5</v>
      </c>
      <c r="CN40" s="415">
        <f>'Input Output Table'!CP36/CN$117</f>
        <v>2.0994479281587097E-4</v>
      </c>
      <c r="CO40" s="415">
        <f>'Input Output Table'!CQ36/CO$117</f>
        <v>9.6062417955903017E-5</v>
      </c>
      <c r="CP40" s="415">
        <f>'Input Output Table'!CR36/CP$117</f>
        <v>2.6258468654153972E-4</v>
      </c>
      <c r="CQ40" s="415">
        <f>'Input Output Table'!CS36/CQ$117</f>
        <v>5.8857826724283786E-4</v>
      </c>
      <c r="CR40" s="415">
        <f>'Input Output Table'!CT36/CR$117</f>
        <v>1.6895632630370771E-4</v>
      </c>
      <c r="CS40" s="415">
        <f>'Input Output Table'!CU36/CS$117</f>
        <v>2.2508026810279076E-4</v>
      </c>
      <c r="CT40" s="415">
        <f>'Input Output Table'!CV36/CT$117</f>
        <v>1.9449825759505491E-4</v>
      </c>
      <c r="CU40" s="415">
        <f>'Input Output Table'!CW36/CU$117</f>
        <v>9.1351407816496691E-5</v>
      </c>
      <c r="CV40" s="415">
        <f>'Input Output Table'!CX36/CV$117</f>
        <v>3.236799661558991E-4</v>
      </c>
      <c r="CW40" s="415">
        <f>'Input Output Table'!CY36/CW$117</f>
        <v>1.2797620369735775E-4</v>
      </c>
      <c r="CX40" s="415">
        <f>'Input Output Table'!CZ36/CX$117</f>
        <v>4.4694557015417157E-4</v>
      </c>
      <c r="CY40" s="415">
        <f>'Input Output Table'!DA36/CY$117</f>
        <v>2.8556946107077781E-4</v>
      </c>
      <c r="CZ40" s="415">
        <f>'Input Output Table'!DB36/CZ$117</f>
        <v>2.8466562205107853E-4</v>
      </c>
      <c r="DA40" s="415">
        <f>'Input Output Table'!DC36/DA$117</f>
        <v>1.781261875199506E-4</v>
      </c>
      <c r="DB40" s="415">
        <f>'Input Output Table'!DD36/DB$117</f>
        <v>5.8779696488402963E-5</v>
      </c>
      <c r="DC40" s="415">
        <f>'Input Output Table'!DE36/DC$117</f>
        <v>4.0421932036238027E-4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J40" s="423">
        <f t="shared" si="2"/>
        <v>-4.3229171541540488E-3</v>
      </c>
      <c r="HK40" s="423">
        <f t="shared" si="3"/>
        <v>-3.3430012436260941E-3</v>
      </c>
      <c r="HL40" s="423">
        <f t="shared" si="4"/>
        <v>-4.9290016214161501E-5</v>
      </c>
      <c r="HM40" s="423">
        <f t="shared" si="5"/>
        <v>-8.4680414639295876E-5</v>
      </c>
      <c r="HN40" s="423">
        <f t="shared" si="6"/>
        <v>-1.9322306560239148E-5</v>
      </c>
      <c r="HO40" s="423">
        <f t="shared" si="7"/>
        <v>-4.244677121200314E-5</v>
      </c>
      <c r="HP40" s="423">
        <f t="shared" si="8"/>
        <v>-5.0378308670798839E-5</v>
      </c>
      <c r="HQ40" s="423">
        <f t="shared" si="9"/>
        <v>-1.2486785285255921E-4</v>
      </c>
      <c r="HR40" s="423">
        <f t="shared" si="10"/>
        <v>-3.2685394587129741E-4</v>
      </c>
      <c r="HS40" s="423">
        <f t="shared" si="11"/>
        <v>-2.7506881319898439E-5</v>
      </c>
      <c r="HT40" s="423">
        <f t="shared" si="12"/>
        <v>-9.5727567956654689E-5</v>
      </c>
      <c r="HU40" s="423">
        <f t="shared" si="13"/>
        <v>-9.4791449529644229E-5</v>
      </c>
      <c r="HV40" s="423">
        <f t="shared" si="14"/>
        <v>-1.1417439737483667E-4</v>
      </c>
      <c r="HW40" s="423">
        <f t="shared" si="15"/>
        <v>-1.0045048770751366E-4</v>
      </c>
      <c r="HX40" s="423">
        <f t="shared" si="16"/>
        <v>-3.7436458190373899E-5</v>
      </c>
      <c r="HY40" s="423">
        <f t="shared" si="17"/>
        <v>-9.7052331177451001E-5</v>
      </c>
      <c r="HZ40" s="423">
        <f t="shared" si="18"/>
        <v>-1.0725010742188715E-3</v>
      </c>
      <c r="IA40" s="423">
        <f t="shared" si="19"/>
        <v>-7.1532485227365319E-5</v>
      </c>
      <c r="IB40" s="423">
        <f t="shared" si="20"/>
        <v>-2.2834091352258805E-3</v>
      </c>
      <c r="IC40" s="423">
        <f t="shared" si="21"/>
        <v>-7.1528381410517397E-5</v>
      </c>
      <c r="ID40" s="423">
        <f t="shared" si="22"/>
        <v>-3.277915608010897E-3</v>
      </c>
      <c r="IE40" s="423">
        <f t="shared" si="23"/>
        <v>-5.2799739482620517E-5</v>
      </c>
      <c r="IF40" s="423">
        <f t="shared" si="24"/>
        <v>-4.7884085888638949E-4</v>
      </c>
      <c r="IG40" s="423">
        <f t="shared" si="25"/>
        <v>-2.5180200836755326E-4</v>
      </c>
      <c r="IH40" s="423">
        <f t="shared" si="26"/>
        <v>-4.4995349800198402E-5</v>
      </c>
      <c r="II40" s="423">
        <f t="shared" si="27"/>
        <v>-6.5669247433088641E-3</v>
      </c>
      <c r="IJ40" s="423">
        <f t="shared" si="28"/>
        <v>-5.3568899230061716E-3</v>
      </c>
      <c r="IK40" s="423">
        <f t="shared" si="29"/>
        <v>-2.1356352561036221E-3</v>
      </c>
      <c r="IL40" s="423">
        <f t="shared" si="30"/>
        <v>-4.0516237814044046E-3</v>
      </c>
      <c r="IM40" s="423">
        <f t="shared" si="31"/>
        <v>-1.5615444557352402E-4</v>
      </c>
      <c r="IN40" s="423">
        <f t="shared" si="32"/>
        <v>0.98383315756810208</v>
      </c>
      <c r="IO40" s="423">
        <f t="shared" si="33"/>
        <v>-8.3025071259248853E-5</v>
      </c>
      <c r="IP40" s="423">
        <f t="shared" si="34"/>
        <v>-1.6333713329337124E-4</v>
      </c>
      <c r="IQ40" s="423">
        <f t="shared" si="35"/>
        <v>-7.0387825340908637E-4</v>
      </c>
      <c r="IR40" s="423">
        <f t="shared" si="36"/>
        <v>-6.3253094869785461E-4</v>
      </c>
      <c r="IS40" s="423">
        <f t="shared" si="37"/>
        <v>-1.5737098379333637E-3</v>
      </c>
      <c r="IT40" s="423">
        <f t="shared" si="38"/>
        <v>-1.3893646419082864E-3</v>
      </c>
      <c r="IU40" s="423">
        <f t="shared" si="39"/>
        <v>-3.5936240510361987E-4</v>
      </c>
      <c r="IV40" s="423">
        <f t="shared" si="40"/>
        <v>-1.3526538633203386E-4</v>
      </c>
      <c r="IW40" s="423">
        <f t="shared" si="41"/>
        <v>-1.6604106396956041E-4</v>
      </c>
      <c r="IX40" s="423">
        <f t="shared" si="42"/>
        <v>-1.1405844272518726E-4</v>
      </c>
      <c r="IY40" s="423">
        <f t="shared" si="43"/>
        <v>-1.4335069698929811E-4</v>
      </c>
      <c r="IZ40" s="423">
        <f t="shared" si="44"/>
        <v>-1.4128166739720062E-4</v>
      </c>
      <c r="JA40" s="423">
        <f t="shared" si="45"/>
        <v>-9.8632707630684586E-5</v>
      </c>
      <c r="JB40" s="423">
        <f t="shared" si="46"/>
        <v>-2.5734790729116044E-4</v>
      </c>
      <c r="JC40" s="423">
        <f t="shared" si="47"/>
        <v>-1.7125216170766388E-4</v>
      </c>
      <c r="JD40" s="423">
        <f t="shared" si="48"/>
        <v>-1.0793988114472718E-4</v>
      </c>
      <c r="JE40" s="423">
        <f t="shared" si="49"/>
        <v>-5.4219646303730522E-4</v>
      </c>
      <c r="JF40" s="423">
        <f t="shared" si="50"/>
        <v>-1.5205351462050477E-4</v>
      </c>
      <c r="JG40" s="423">
        <f t="shared" si="51"/>
        <v>-3.0651621557555139E-4</v>
      </c>
      <c r="JH40" s="423">
        <f t="shared" si="52"/>
        <v>-2.4042378341857019E-4</v>
      </c>
      <c r="JI40" s="423">
        <f t="shared" si="53"/>
        <v>-1.1811323223517659E-4</v>
      </c>
      <c r="JJ40" s="423">
        <f t="shared" si="54"/>
        <v>-1.7256884031656032E-4</v>
      </c>
      <c r="JK40" s="423">
        <f t="shared" si="55"/>
        <v>-5.9172463748620127E-4</v>
      </c>
      <c r="JL40" s="423">
        <f t="shared" si="56"/>
        <v>-8.5446395746936331E-4</v>
      </c>
      <c r="JM40" s="423">
        <f t="shared" si="57"/>
        <v>-4.0633029370497158E-4</v>
      </c>
      <c r="JN40" s="423">
        <f t="shared" si="58"/>
        <v>-3.7924186465613331E-4</v>
      </c>
      <c r="JO40" s="423">
        <f t="shared" si="59"/>
        <v>-1.4529814372191274E-4</v>
      </c>
      <c r="JP40" s="423">
        <f t="shared" si="60"/>
        <v>-9.524902643808853E-5</v>
      </c>
      <c r="JQ40" s="423">
        <f t="shared" si="61"/>
        <v>-2.0553424041551841E-4</v>
      </c>
      <c r="JR40" s="423">
        <f t="shared" si="62"/>
        <v>-2.0553422685549018E-4</v>
      </c>
      <c r="JS40" s="423">
        <f t="shared" si="63"/>
        <v>-1.7605113303037449E-4</v>
      </c>
      <c r="JT40" s="423">
        <f t="shared" si="64"/>
        <v>-7.9093729922744165E-5</v>
      </c>
      <c r="JU40" s="423">
        <f t="shared" si="65"/>
        <v>-3.8223337631773867E-5</v>
      </c>
      <c r="JV40" s="423">
        <f t="shared" si="66"/>
        <v>-5.4903614294232858E-5</v>
      </c>
      <c r="JW40" s="423">
        <f t="shared" si="67"/>
        <v>-1.0066961295407559E-4</v>
      </c>
      <c r="JX40" s="423">
        <f t="shared" si="68"/>
        <v>-5.1668044665317432E-5</v>
      </c>
      <c r="JY40" s="423">
        <f t="shared" si="69"/>
        <v>-1.2136609314011639E-4</v>
      </c>
      <c r="JZ40" s="423">
        <f t="shared" si="70"/>
        <v>-1.2136607706060943E-4</v>
      </c>
      <c r="KA40" s="423">
        <f t="shared" si="71"/>
        <v>-9.4910021150972545E-5</v>
      </c>
      <c r="KB40" s="423">
        <f t="shared" si="72"/>
        <v>-7.7552369107611208E-5</v>
      </c>
      <c r="KC40" s="423">
        <f t="shared" si="73"/>
        <v>-1.7373944768303684E-4</v>
      </c>
      <c r="KD40" s="423">
        <f t="shared" si="74"/>
        <v>-5.8998739806761212E-4</v>
      </c>
      <c r="KE40" s="423">
        <f t="shared" si="75"/>
        <v>-7.114176282507931E-5</v>
      </c>
      <c r="KF40" s="423">
        <f t="shared" si="76"/>
        <v>-5.0142259575420419E-5</v>
      </c>
      <c r="KG40" s="423">
        <f t="shared" si="77"/>
        <v>-6.2748832116997177E-5</v>
      </c>
      <c r="KH40" s="423">
        <f t="shared" si="78"/>
        <v>-4.9760615121012833E-5</v>
      </c>
      <c r="KI40" s="423">
        <f t="shared" si="79"/>
        <v>-1.3472241017935057E-4</v>
      </c>
      <c r="KJ40" s="423">
        <f t="shared" si="80"/>
        <v>-4.2464991694047585E-5</v>
      </c>
      <c r="KK40" s="423">
        <f t="shared" si="81"/>
        <v>-1.8548492437047796E-5</v>
      </c>
      <c r="KL40" s="423">
        <f t="shared" si="82"/>
        <v>-4.506396117674998E-6</v>
      </c>
      <c r="KM40" s="423">
        <f t="shared" si="83"/>
        <v>-3.4447793605467953E-5</v>
      </c>
      <c r="KN40" s="423">
        <f t="shared" si="84"/>
        <v>-2.476879287696982E-5</v>
      </c>
      <c r="KO40" s="423">
        <f t="shared" si="85"/>
        <v>-6.0437542265715428E-5</v>
      </c>
      <c r="KP40" s="423">
        <f t="shared" si="86"/>
        <v>-4.3090227408642172E-5</v>
      </c>
      <c r="KQ40" s="423">
        <f t="shared" si="87"/>
        <v>-8.4782858972723708E-5</v>
      </c>
      <c r="KR40" s="423">
        <f t="shared" si="88"/>
        <v>-1.663919595437421E-4</v>
      </c>
      <c r="KS40" s="423">
        <f t="shared" si="89"/>
        <v>-9.4413758904383745E-5</v>
      </c>
      <c r="KT40" s="423">
        <f t="shared" si="90"/>
        <v>-1.3310738620872487E-4</v>
      </c>
      <c r="KU40" s="423">
        <f t="shared" si="91"/>
        <v>-5.2348046833136118E-5</v>
      </c>
      <c r="KV40" s="423">
        <f t="shared" si="92"/>
        <v>-2.0994479281587097E-4</v>
      </c>
      <c r="KW40" s="423">
        <f t="shared" si="93"/>
        <v>-9.6062417955903017E-5</v>
      </c>
      <c r="KX40" s="423">
        <f t="shared" si="94"/>
        <v>-2.6258468654153972E-4</v>
      </c>
      <c r="KY40" s="423">
        <f t="shared" si="95"/>
        <v>-5.8857826724283786E-4</v>
      </c>
      <c r="KZ40" s="423">
        <f t="shared" si="96"/>
        <v>-1.6895632630370771E-4</v>
      </c>
      <c r="LA40" s="423">
        <f t="shared" si="97"/>
        <v>-2.2508026810279076E-4</v>
      </c>
      <c r="LB40" s="423">
        <f t="shared" si="98"/>
        <v>-1.9449825759505491E-4</v>
      </c>
      <c r="LC40" s="423">
        <f t="shared" si="99"/>
        <v>-9.1351407816496691E-5</v>
      </c>
      <c r="LD40" s="423">
        <f t="shared" si="100"/>
        <v>-3.236799661558991E-4</v>
      </c>
      <c r="LE40" s="423">
        <f t="shared" si="101"/>
        <v>-1.2797620369735775E-4</v>
      </c>
      <c r="LF40" s="423">
        <f t="shared" si="102"/>
        <v>-4.4694557015417157E-4</v>
      </c>
      <c r="LG40" s="423">
        <f t="shared" si="103"/>
        <v>-2.8556946107077781E-4</v>
      </c>
      <c r="LH40" s="423">
        <f t="shared" si="104"/>
        <v>-2.8466562205107853E-4</v>
      </c>
      <c r="LI40" s="423">
        <f t="shared" si="105"/>
        <v>-1.781261875199506E-4</v>
      </c>
      <c r="LJ40" s="423">
        <f t="shared" si="106"/>
        <v>-5.8779696488402963E-5</v>
      </c>
      <c r="LK40" s="423">
        <f t="shared" si="107"/>
        <v>-4.0421932036238027E-4</v>
      </c>
      <c r="LN40" s="424">
        <v>5.1009668561732713E-3</v>
      </c>
      <c r="LO40" s="424">
        <v>4.9549727438870043E-3</v>
      </c>
      <c r="LP40" s="424">
        <v>2.0528782970559721E-4</v>
      </c>
      <c r="LQ40" s="424">
        <v>2.4320945477488559E-4</v>
      </c>
      <c r="LR40" s="424">
        <v>7.6775302836434053E-5</v>
      </c>
      <c r="LS40" s="424">
        <v>1.5005337218181353E-4</v>
      </c>
      <c r="LT40" s="424">
        <v>1.4614025983010636E-4</v>
      </c>
      <c r="LU40" s="424">
        <v>1.7030415569372743E-3</v>
      </c>
      <c r="LV40" s="424">
        <v>1.0247204374897775E-3</v>
      </c>
      <c r="LW40" s="424">
        <v>1.2191003928811014E-4</v>
      </c>
      <c r="LX40" s="424">
        <v>2.3170651699200378E-3</v>
      </c>
      <c r="LY40" s="424">
        <v>1.1686798822323702E-3</v>
      </c>
      <c r="LZ40" s="424">
        <v>4.4419441270892955E-4</v>
      </c>
      <c r="MA40" s="424">
        <v>6.1795025093590609E-4</v>
      </c>
      <c r="MB40" s="424">
        <v>8.7787042163385749E-4</v>
      </c>
      <c r="MC40" s="424">
        <v>3.8046908529058349E-4</v>
      </c>
      <c r="MD40" s="424">
        <v>1.4135683650879206E-3</v>
      </c>
      <c r="ME40" s="424">
        <v>7.435527325746204E-4</v>
      </c>
      <c r="MF40" s="424">
        <v>2.5510443373483113E-3</v>
      </c>
      <c r="MG40" s="424">
        <v>4.9968344473358005E-4</v>
      </c>
      <c r="MH40" s="424">
        <v>3.5712126270637003E-3</v>
      </c>
      <c r="MI40" s="424">
        <v>3.1393780220559007E-4</v>
      </c>
      <c r="MJ40" s="424">
        <v>7.0946596381282658E-4</v>
      </c>
      <c r="MK40" s="424">
        <v>5.5912850041443926E-4</v>
      </c>
      <c r="ML40" s="424">
        <v>8.5533417136243051E-5</v>
      </c>
      <c r="MM40" s="424">
        <v>6.9524855682114063E-3</v>
      </c>
      <c r="MN40" s="424">
        <v>6.3862979781377904E-3</v>
      </c>
      <c r="MO40" s="424">
        <v>2.3262679282942109E-3</v>
      </c>
      <c r="MP40" s="424">
        <v>4.4804503297957501E-3</v>
      </c>
      <c r="MQ40" s="424">
        <v>3.1966244348682557E-4</v>
      </c>
      <c r="MR40" s="424">
        <v>1.0165908324356068</v>
      </c>
      <c r="MS40" s="424">
        <v>1.6270981069207519E-4</v>
      </c>
      <c r="MT40" s="424">
        <v>2.9274035863693557E-4</v>
      </c>
      <c r="MU40" s="424">
        <v>9.6002566667731837E-4</v>
      </c>
      <c r="MV40" s="424">
        <v>8.0200110172536229E-4</v>
      </c>
      <c r="MW40" s="424">
        <v>2.1031808706545667E-3</v>
      </c>
      <c r="MX40" s="424">
        <v>1.5327714499443707E-3</v>
      </c>
      <c r="MY40" s="424">
        <v>6.3061110129582231E-4</v>
      </c>
      <c r="MZ40" s="424">
        <v>4.0342807078864751E-4</v>
      </c>
      <c r="NA40" s="424">
        <v>3.4498685027172215E-4</v>
      </c>
      <c r="NB40" s="424">
        <v>2.9788887345954694E-4</v>
      </c>
      <c r="NC40" s="424">
        <v>3.6178140785522646E-4</v>
      </c>
      <c r="ND40" s="424">
        <v>4.053542643624342E-4</v>
      </c>
      <c r="NE40" s="424">
        <v>3.1652643059523674E-4</v>
      </c>
      <c r="NF40" s="424">
        <v>4.2201780293450839E-4</v>
      </c>
      <c r="NG40" s="424">
        <v>5.280240051929615E-4</v>
      </c>
      <c r="NH40" s="424">
        <v>5.1577985053787489E-4</v>
      </c>
      <c r="NI40" s="424">
        <v>8.1023453137077134E-4</v>
      </c>
      <c r="NJ40" s="424">
        <v>4.0491162529395045E-4</v>
      </c>
      <c r="NK40" s="424">
        <v>6.3537383020197591E-4</v>
      </c>
      <c r="NL40" s="424">
        <v>5.0314220537578478E-4</v>
      </c>
      <c r="NM40" s="424">
        <v>3.0213864061202385E-4</v>
      </c>
      <c r="NN40" s="424">
        <v>2.9179279327272249E-4</v>
      </c>
      <c r="NO40" s="424">
        <v>7.0577875612582699E-4</v>
      </c>
      <c r="NP40" s="424">
        <v>1.1056928043420441E-3</v>
      </c>
      <c r="NQ40" s="424">
        <v>6.2301735155972308E-4</v>
      </c>
      <c r="NR40" s="424">
        <v>6.3340434434416544E-4</v>
      </c>
      <c r="NS40" s="424">
        <v>3.515634500289381E-4</v>
      </c>
      <c r="NT40" s="424">
        <v>1.9693702052402939E-4</v>
      </c>
      <c r="NU40" s="424">
        <v>3.4595989433490611E-4</v>
      </c>
      <c r="NV40" s="424">
        <v>2.9500080475507623E-4</v>
      </c>
      <c r="NW40" s="424">
        <v>3.3981034540716588E-4</v>
      </c>
      <c r="NX40" s="424">
        <v>1.8521612977468393E-4</v>
      </c>
      <c r="NY40" s="424">
        <v>1.845152001763468E-4</v>
      </c>
      <c r="NZ40" s="424">
        <v>1.645642972382927E-4</v>
      </c>
      <c r="OA40" s="424">
        <v>2.3831295783451807E-4</v>
      </c>
      <c r="OB40" s="424">
        <v>1.3950684583606798E-4</v>
      </c>
      <c r="OC40" s="424">
        <v>3.4095513711841497E-4</v>
      </c>
      <c r="OD40" s="424">
        <v>4.2801469989553589E-4</v>
      </c>
      <c r="OE40" s="424">
        <v>3.1970572950260496E-4</v>
      </c>
      <c r="OF40" s="424">
        <v>2.4087804820825375E-4</v>
      </c>
      <c r="OG40" s="424">
        <v>3.9705944281724729E-4</v>
      </c>
      <c r="OH40" s="424">
        <v>7.5413027865566299E-4</v>
      </c>
      <c r="OI40" s="424">
        <v>1.5664316921830361E-4</v>
      </c>
      <c r="OJ40" s="424">
        <v>1.2735186013878563E-4</v>
      </c>
      <c r="OK40" s="424">
        <v>1.4447038520629837E-4</v>
      </c>
      <c r="OL40" s="424">
        <v>1.2458178043378546E-4</v>
      </c>
      <c r="OM40" s="424">
        <v>2.6806713336799442E-4</v>
      </c>
      <c r="ON40" s="424">
        <v>1.1690386965222666E-4</v>
      </c>
      <c r="OO40" s="424">
        <v>1.3679165962628145E-4</v>
      </c>
      <c r="OP40" s="424">
        <v>5.6860298225501986E-5</v>
      </c>
      <c r="OQ40" s="424">
        <v>9.6164227575554738E-5</v>
      </c>
      <c r="OR40" s="424">
        <v>6.9762172197334436E-5</v>
      </c>
      <c r="OS40" s="424">
        <v>1.6409080626271936E-4</v>
      </c>
      <c r="OT40" s="424">
        <v>1.5088530556597979E-4</v>
      </c>
      <c r="OU40" s="424">
        <v>1.9956248920509378E-4</v>
      </c>
      <c r="OV40" s="424">
        <v>3.1026870113208131E-4</v>
      </c>
      <c r="OW40" s="424">
        <v>1.9498167545321823E-4</v>
      </c>
      <c r="OX40" s="424">
        <v>2.5410868004817203E-4</v>
      </c>
      <c r="OY40" s="424">
        <v>1.2288384606988308E-4</v>
      </c>
      <c r="OZ40" s="424">
        <v>3.1478715340531375E-4</v>
      </c>
      <c r="PA40" s="424">
        <v>2.0161837282269389E-4</v>
      </c>
      <c r="PB40" s="424">
        <v>3.5758125648930754E-4</v>
      </c>
      <c r="PC40" s="424">
        <v>8.4476544164158011E-4</v>
      </c>
      <c r="PD40" s="424">
        <v>2.5298565033026149E-4</v>
      </c>
      <c r="PE40" s="424">
        <v>3.317997524993652E-4</v>
      </c>
      <c r="PF40" s="424">
        <v>2.9659173928958606E-4</v>
      </c>
      <c r="PG40" s="424">
        <v>1.7299385413764915E-4</v>
      </c>
      <c r="PH40" s="424">
        <v>5.9979498742538967E-4</v>
      </c>
      <c r="PI40" s="424">
        <v>2.7110338334996882E-4</v>
      </c>
      <c r="PJ40" s="424">
        <v>6.3099333071551416E-4</v>
      </c>
      <c r="PK40" s="424">
        <v>3.8962088440769018E-4</v>
      </c>
      <c r="PL40" s="424">
        <v>4.8041145232838523E-4</v>
      </c>
      <c r="PM40" s="424">
        <v>2.6640611983923154E-4</v>
      </c>
      <c r="PN40" s="424">
        <v>1.4473868817535947E-4</v>
      </c>
      <c r="PO40" s="424">
        <v>4.9809811191360587E-4</v>
      </c>
    </row>
    <row r="41" spans="1:431" x14ac:dyDescent="0.25">
      <c r="A41" s="210" t="s">
        <v>142</v>
      </c>
      <c r="B41" s="415">
        <f>'Input Output Table'!D37/B$117</f>
        <v>2.1347718403820406E-3</v>
      </c>
      <c r="C41" s="415">
        <f>'Input Output Table'!E37/C$117</f>
        <v>8.1515812175402848E-4</v>
      </c>
      <c r="D41" s="415">
        <f>'Input Output Table'!F37/D$117</f>
        <v>1.5226785762567044E-4</v>
      </c>
      <c r="E41" s="415">
        <f>'Input Output Table'!G37/E$117</f>
        <v>8.3863562884603916E-4</v>
      </c>
      <c r="F41" s="415">
        <f>'Input Output Table'!H37/F$117</f>
        <v>5.5333062761301378E-5</v>
      </c>
      <c r="G41" s="415">
        <f>'Input Output Table'!I37/G$117</f>
        <v>1.0664961898972711E-4</v>
      </c>
      <c r="H41" s="415">
        <f>'Input Output Table'!J37/H$117</f>
        <v>8.3830466101955523E-5</v>
      </c>
      <c r="I41" s="415">
        <f>'Input Output Table'!K37/I$117</f>
        <v>1.4336097955087491E-4</v>
      </c>
      <c r="J41" s="415">
        <f>'Input Output Table'!L37/J$117</f>
        <v>1.5083807947319011E-4</v>
      </c>
      <c r="K41" s="415">
        <f>'Input Output Table'!M37/K$117</f>
        <v>8.5038263738037521E-5</v>
      </c>
      <c r="L41" s="415">
        <f>'Input Output Table'!N37/L$117</f>
        <v>2.3378218172775866E-4</v>
      </c>
      <c r="M41" s="415">
        <f>'Input Output Table'!O37/M$117</f>
        <v>8.0785645679250185E-4</v>
      </c>
      <c r="N41" s="415">
        <f>'Input Output Table'!P37/N$117</f>
        <v>3.1917867457467394E-4</v>
      </c>
      <c r="O41" s="415">
        <f>'Input Output Table'!Q37/O$117</f>
        <v>2.5016893423201423E-4</v>
      </c>
      <c r="P41" s="415">
        <f>'Input Output Table'!R37/P$117</f>
        <v>1.1001507125278902E-2</v>
      </c>
      <c r="Q41" s="415">
        <f>'Input Output Table'!S37/Q$117</f>
        <v>2.7845789754927239E-4</v>
      </c>
      <c r="R41" s="415">
        <f>'Input Output Table'!T37/R$117</f>
        <v>3.4984417350314163E-4</v>
      </c>
      <c r="S41" s="415">
        <f>'Input Output Table'!U37/S$117</f>
        <v>1.8100429168696212E-4</v>
      </c>
      <c r="T41" s="415">
        <f>'Input Output Table'!V37/T$117</f>
        <v>1.9240503173059264E-4</v>
      </c>
      <c r="U41" s="415">
        <f>'Input Output Table'!W37/U$117</f>
        <v>3.4529331670909275E-4</v>
      </c>
      <c r="V41" s="415">
        <f>'Input Output Table'!X37/V$117</f>
        <v>2.3148016111892774E-4</v>
      </c>
      <c r="W41" s="415">
        <f>'Input Output Table'!Y37/W$117</f>
        <v>2.4874231242278668E-4</v>
      </c>
      <c r="X41" s="415">
        <f>'Input Output Table'!Z37/X$117</f>
        <v>2.7518049862522897E-4</v>
      </c>
      <c r="Y41" s="415">
        <f>'Input Output Table'!AA37/Y$117</f>
        <v>8.9219581166207309E-4</v>
      </c>
      <c r="Z41" s="415">
        <f>'Input Output Table'!AB37/Z$117</f>
        <v>9.6273648422220192E-5</v>
      </c>
      <c r="AA41" s="415">
        <f>'Input Output Table'!AC37/AA$117</f>
        <v>5.3428598723131624E-4</v>
      </c>
      <c r="AB41" s="415">
        <f>'Input Output Table'!AD37/AB$117</f>
        <v>1.5710855183651621E-2</v>
      </c>
      <c r="AC41" s="415">
        <f>'Input Output Table'!AE37/AC$117</f>
        <v>4.1487558039383975E-4</v>
      </c>
      <c r="AD41" s="415">
        <f>'Input Output Table'!AF37/AD$117</f>
        <v>1.8971783847162946E-3</v>
      </c>
      <c r="AE41" s="415">
        <f>'Input Output Table'!AG37/AE$117</f>
        <v>1.1187469838185985E-3</v>
      </c>
      <c r="AF41" s="415">
        <f>'Input Output Table'!AH37/AF$117</f>
        <v>4.5831010993993218E-4</v>
      </c>
      <c r="AG41" s="415">
        <f>'Input Output Table'!AI37/AG$117</f>
        <v>4.1473793553280035E-2</v>
      </c>
      <c r="AH41" s="415">
        <f>'Input Output Table'!AJ37/AH$117</f>
        <v>5.7411356974469674E-4</v>
      </c>
      <c r="AI41" s="415">
        <f>'Input Output Table'!AK37/AI$117</f>
        <v>2.2986998368700444E-4</v>
      </c>
      <c r="AJ41" s="415">
        <f>'Input Output Table'!AL37/AJ$117</f>
        <v>4.4013370362229199E-4</v>
      </c>
      <c r="AK41" s="415">
        <f>'Input Output Table'!AM37/AK$117</f>
        <v>3.0383504498737284E-4</v>
      </c>
      <c r="AL41" s="415">
        <f>'Input Output Table'!AN37/AL$117</f>
        <v>1.4078081143407005E-4</v>
      </c>
      <c r="AM41" s="415">
        <f>'Input Output Table'!AO37/AM$117</f>
        <v>1.0809456447509306E-3</v>
      </c>
      <c r="AN41" s="415">
        <f>'Input Output Table'!AP37/AN$117</f>
        <v>1.8307127596458054E-4</v>
      </c>
      <c r="AO41" s="415">
        <f>'Input Output Table'!AQ37/AO$117</f>
        <v>3.5946720013738283E-3</v>
      </c>
      <c r="AP41" s="415">
        <f>'Input Output Table'!AR37/AP$117</f>
        <v>6.1287101662771057E-4</v>
      </c>
      <c r="AQ41" s="415">
        <f>'Input Output Table'!AS37/AQ$117</f>
        <v>6.5540099330816878E-4</v>
      </c>
      <c r="AR41" s="415">
        <f>'Input Output Table'!AT37/AR$117</f>
        <v>4.6672224906866791E-4</v>
      </c>
      <c r="AS41" s="415">
        <f>'Input Output Table'!AU37/AS$117</f>
        <v>5.4347371182148852E-4</v>
      </c>
      <c r="AT41" s="415">
        <f>'Input Output Table'!AV37/AT$117</f>
        <v>2.6532947900251416E-4</v>
      </c>
      <c r="AU41" s="415">
        <f>'Input Output Table'!AW37/AU$117</f>
        <v>2.1571468365310154E-3</v>
      </c>
      <c r="AV41" s="415">
        <f>'Input Output Table'!AX37/AV$117</f>
        <v>5.395236527259399E-4</v>
      </c>
      <c r="AW41" s="415">
        <f>'Input Output Table'!AY37/AW$117</f>
        <v>3.5825682729026609E-3</v>
      </c>
      <c r="AX41" s="415">
        <f>'Input Output Table'!AZ37/AX$117</f>
        <v>1.1161959168546401E-3</v>
      </c>
      <c r="AY41" s="415">
        <f>'Input Output Table'!BA37/AY$117</f>
        <v>3.4265975208372368E-4</v>
      </c>
      <c r="AZ41" s="415">
        <f>'Input Output Table'!BB37/AZ$117</f>
        <v>2.1181141301568666E-3</v>
      </c>
      <c r="BA41" s="415">
        <f>'Input Output Table'!BC37/BA$117</f>
        <v>2.0461715741361278E-4</v>
      </c>
      <c r="BB41" s="415">
        <f>'Input Output Table'!BD37/BB$117</f>
        <v>1.7179786478192235E-4</v>
      </c>
      <c r="BC41" s="415">
        <f>'Input Output Table'!BE37/BC$117</f>
        <v>3.4216871822151141E-4</v>
      </c>
      <c r="BD41" s="415">
        <f>'Input Output Table'!BF37/BD$117</f>
        <v>1.4595077331614648E-3</v>
      </c>
      <c r="BE41" s="415">
        <f>'Input Output Table'!BG37/BE$117</f>
        <v>1.4143351675011244E-3</v>
      </c>
      <c r="BF41" s="415">
        <f>'Input Output Table'!BH37/BF$117</f>
        <v>1.3455829959869842E-3</v>
      </c>
      <c r="BG41" s="415">
        <f>'Input Output Table'!BI37/BG$117</f>
        <v>2.0744179872757783E-4</v>
      </c>
      <c r="BH41" s="415">
        <f>'Input Output Table'!BJ37/BH$117</f>
        <v>2.7143954889470058E-4</v>
      </c>
      <c r="BI41" s="415">
        <f>'Input Output Table'!BK37/BI$117</f>
        <v>8.5966625440857703E-4</v>
      </c>
      <c r="BJ41" s="415">
        <f>'Input Output Table'!BL37/BJ$117</f>
        <v>8.5966619769248579E-4</v>
      </c>
      <c r="BK41" s="415">
        <f>'Input Output Table'!BM37/BK$117</f>
        <v>2.9916547148459941E-4</v>
      </c>
      <c r="BL41" s="415">
        <f>'Input Output Table'!BN37/BL$117</f>
        <v>1.8446791201799781E-4</v>
      </c>
      <c r="BM41" s="415">
        <f>'Input Output Table'!BO37/BM$117</f>
        <v>7.898560877687226E-5</v>
      </c>
      <c r="BN41" s="415">
        <f>'Input Output Table'!BP37/BN$117</f>
        <v>1.2901365291249255E-4</v>
      </c>
      <c r="BO41" s="415">
        <f>'Input Output Table'!BQ37/BO$117</f>
        <v>1.3216422440898146E-4</v>
      </c>
      <c r="BP41" s="415">
        <f>'Input Output Table'!BR37/BP$117</f>
        <v>9.9826908793517087E-5</v>
      </c>
      <c r="BQ41" s="415">
        <f>'Input Output Table'!BS37/BQ$117</f>
        <v>3.6240662480688994E-4</v>
      </c>
      <c r="BR41" s="415">
        <f>'Input Output Table'!BT37/BR$117</f>
        <v>3.6240657679249231E-4</v>
      </c>
      <c r="BS41" s="415">
        <f>'Input Output Table'!BU37/BS$117</f>
        <v>3.2940930892687845E-4</v>
      </c>
      <c r="BT41" s="415">
        <f>'Input Output Table'!BV37/BT$117</f>
        <v>2.6916517353572027E-4</v>
      </c>
      <c r="BU41" s="415">
        <f>'Input Output Table'!BW37/BU$117</f>
        <v>2.3214355216003054E-4</v>
      </c>
      <c r="BV41" s="415">
        <f>'Input Output Table'!BX37/BV$117</f>
        <v>3.8837651895945897E-4</v>
      </c>
      <c r="BW41" s="415">
        <f>'Input Output Table'!BY37/BW$117</f>
        <v>2.9321310755538112E-4</v>
      </c>
      <c r="BX41" s="415">
        <f>'Input Output Table'!BZ37/BX$117</f>
        <v>9.057036666345163E-5</v>
      </c>
      <c r="BY41" s="415">
        <f>'Input Output Table'!CA37/BY$117</f>
        <v>1.3456396942293814E-4</v>
      </c>
      <c r="BZ41" s="415">
        <f>'Input Output Table'!CB37/BZ$117</f>
        <v>6.3195097281261057E-5</v>
      </c>
      <c r="CA41" s="415">
        <f>'Input Output Table'!CC37/CA$117</f>
        <v>6.9087457859273672E-5</v>
      </c>
      <c r="CB41" s="415">
        <f>'Input Output Table'!CD37/CB$117</f>
        <v>1.2623616995760501E-4</v>
      </c>
      <c r="CC41" s="415">
        <f>'Input Output Table'!CE37/CC$117</f>
        <v>2.4908026747565103E-5</v>
      </c>
      <c r="CD41" s="415">
        <f>'Input Output Table'!CF37/CD$117</f>
        <v>7.2644460196846335E-6</v>
      </c>
      <c r="CE41" s="415">
        <f>'Input Output Table'!CG37/CE$117</f>
        <v>6.486145885990503E-5</v>
      </c>
      <c r="CF41" s="415">
        <f>'Input Output Table'!CH37/CF$117</f>
        <v>4.6126538763083366E-5</v>
      </c>
      <c r="CG41" s="415">
        <f>'Input Output Table'!CI37/CG$117</f>
        <v>6.2890045037045331E-5</v>
      </c>
      <c r="CH41" s="415">
        <f>'Input Output Table'!CJ37/CH$117</f>
        <v>6.3106625296824805E-5</v>
      </c>
      <c r="CI41" s="415">
        <f>'Input Output Table'!CK37/CI$117</f>
        <v>2.0758548310877856E-3</v>
      </c>
      <c r="CJ41" s="415">
        <f>'Input Output Table'!CL37/CJ$117</f>
        <v>3.9636429933079758E-4</v>
      </c>
      <c r="CK41" s="415">
        <f>'Input Output Table'!CM37/CK$117</f>
        <v>1.086634195280943E-4</v>
      </c>
      <c r="CL41" s="415">
        <f>'Input Output Table'!CN37/CL$117</f>
        <v>7.3703992054554874E-4</v>
      </c>
      <c r="CM41" s="415">
        <f>'Input Output Table'!CO37/CM$117</f>
        <v>1.2123286300790491E-4</v>
      </c>
      <c r="CN41" s="415">
        <f>'Input Output Table'!CP37/CN$117</f>
        <v>1.6253459331148391E-4</v>
      </c>
      <c r="CO41" s="415">
        <f>'Input Output Table'!CQ37/CO$117</f>
        <v>6.8387878181428761E-5</v>
      </c>
      <c r="CP41" s="415">
        <f>'Input Output Table'!CR37/CP$117</f>
        <v>1.5796073374374416E-4</v>
      </c>
      <c r="CQ41" s="415">
        <f>'Input Output Table'!CS37/CQ$117</f>
        <v>1.0839880344756757E-3</v>
      </c>
      <c r="CR41" s="415">
        <f>'Input Output Table'!CT37/CR$117</f>
        <v>1.1664731020448131E-4</v>
      </c>
      <c r="CS41" s="415">
        <f>'Input Output Table'!CU37/CS$117</f>
        <v>3.0193743020701802E-4</v>
      </c>
      <c r="CT41" s="415">
        <f>'Input Output Table'!CV37/CT$117</f>
        <v>6.754197763950275E-4</v>
      </c>
      <c r="CU41" s="415">
        <f>'Input Output Table'!CW37/CU$117</f>
        <v>1.3068058211061724E-2</v>
      </c>
      <c r="CV41" s="415">
        <f>'Input Output Table'!CX37/CV$117</f>
        <v>1.3604176991230711E-3</v>
      </c>
      <c r="CW41" s="415">
        <f>'Input Output Table'!CY37/CW$117</f>
        <v>2.6737242658906078E-4</v>
      </c>
      <c r="CX41" s="415">
        <f>'Input Output Table'!CZ37/CX$117</f>
        <v>5.1597090027829477E-4</v>
      </c>
      <c r="CY41" s="415">
        <f>'Input Output Table'!DA37/CY$117</f>
        <v>6.4303811378382488E-4</v>
      </c>
      <c r="CZ41" s="415">
        <f>'Input Output Table'!DB37/CZ$117</f>
        <v>3.4614114900881414E-4</v>
      </c>
      <c r="DA41" s="415">
        <f>'Input Output Table'!DC37/DA$117</f>
        <v>4.8763411354904373E-4</v>
      </c>
      <c r="DB41" s="415">
        <f>'Input Output Table'!DD37/DB$117</f>
        <v>2.0407081341619124E-4</v>
      </c>
      <c r="DC41" s="415">
        <f>'Input Output Table'!DE37/DC$117</f>
        <v>1.6155307087844357E-3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J41" s="423">
        <f t="shared" si="2"/>
        <v>-2.1347718403820406E-3</v>
      </c>
      <c r="HK41" s="423">
        <f t="shared" si="3"/>
        <v>-8.1515812175402848E-4</v>
      </c>
      <c r="HL41" s="423">
        <f t="shared" si="4"/>
        <v>-1.5226785762567044E-4</v>
      </c>
      <c r="HM41" s="423">
        <f t="shared" si="5"/>
        <v>-8.3863562884603916E-4</v>
      </c>
      <c r="HN41" s="423">
        <f t="shared" si="6"/>
        <v>-5.5333062761301378E-5</v>
      </c>
      <c r="HO41" s="423">
        <f t="shared" si="7"/>
        <v>-1.0664961898972711E-4</v>
      </c>
      <c r="HP41" s="423">
        <f t="shared" si="8"/>
        <v>-8.3830466101955523E-5</v>
      </c>
      <c r="HQ41" s="423">
        <f t="shared" si="9"/>
        <v>-1.4336097955087491E-4</v>
      </c>
      <c r="HR41" s="423">
        <f t="shared" si="10"/>
        <v>-1.5083807947319011E-4</v>
      </c>
      <c r="HS41" s="423">
        <f t="shared" si="11"/>
        <v>-8.5038263738037521E-5</v>
      </c>
      <c r="HT41" s="423">
        <f t="shared" si="12"/>
        <v>-2.3378218172775866E-4</v>
      </c>
      <c r="HU41" s="423">
        <f t="shared" si="13"/>
        <v>-8.0785645679250185E-4</v>
      </c>
      <c r="HV41" s="423">
        <f t="shared" si="14"/>
        <v>-3.1917867457467394E-4</v>
      </c>
      <c r="HW41" s="423">
        <f t="shared" si="15"/>
        <v>-2.5016893423201423E-4</v>
      </c>
      <c r="HX41" s="423">
        <f t="shared" si="16"/>
        <v>-1.1001507125278902E-2</v>
      </c>
      <c r="HY41" s="423">
        <f t="shared" si="17"/>
        <v>-2.7845789754927239E-4</v>
      </c>
      <c r="HZ41" s="423">
        <f t="shared" si="18"/>
        <v>-3.4984417350314163E-4</v>
      </c>
      <c r="IA41" s="423">
        <f t="shared" si="19"/>
        <v>-1.8100429168696212E-4</v>
      </c>
      <c r="IB41" s="423">
        <f t="shared" si="20"/>
        <v>-1.9240503173059264E-4</v>
      </c>
      <c r="IC41" s="423">
        <f t="shared" si="21"/>
        <v>-3.4529331670909275E-4</v>
      </c>
      <c r="ID41" s="423">
        <f t="shared" si="22"/>
        <v>-2.3148016111892774E-4</v>
      </c>
      <c r="IE41" s="423">
        <f t="shared" si="23"/>
        <v>-2.4874231242278668E-4</v>
      </c>
      <c r="IF41" s="423">
        <f t="shared" si="24"/>
        <v>-2.7518049862522897E-4</v>
      </c>
      <c r="IG41" s="423">
        <f t="shared" si="25"/>
        <v>-8.9219581166207309E-4</v>
      </c>
      <c r="IH41" s="423">
        <f t="shared" si="26"/>
        <v>-9.6273648422220192E-5</v>
      </c>
      <c r="II41" s="423">
        <f t="shared" si="27"/>
        <v>-5.3428598723131624E-4</v>
      </c>
      <c r="IJ41" s="423">
        <f t="shared" si="28"/>
        <v>-1.5710855183651621E-2</v>
      </c>
      <c r="IK41" s="423">
        <f t="shared" si="29"/>
        <v>-4.1487558039383975E-4</v>
      </c>
      <c r="IL41" s="423">
        <f t="shared" si="30"/>
        <v>-1.8971783847162946E-3</v>
      </c>
      <c r="IM41" s="423">
        <f t="shared" si="31"/>
        <v>-1.1187469838185985E-3</v>
      </c>
      <c r="IN41" s="423">
        <f t="shared" si="32"/>
        <v>-4.5831010993993218E-4</v>
      </c>
      <c r="IO41" s="423">
        <f t="shared" si="33"/>
        <v>0.95852620644671993</v>
      </c>
      <c r="IP41" s="423">
        <f t="shared" si="34"/>
        <v>-5.7411356974469674E-4</v>
      </c>
      <c r="IQ41" s="423">
        <f t="shared" si="35"/>
        <v>-2.2986998368700444E-4</v>
      </c>
      <c r="IR41" s="423">
        <f t="shared" si="36"/>
        <v>-4.4013370362229199E-4</v>
      </c>
      <c r="IS41" s="423">
        <f t="shared" si="37"/>
        <v>-3.0383504498737284E-4</v>
      </c>
      <c r="IT41" s="423">
        <f t="shared" si="38"/>
        <v>-1.4078081143407005E-4</v>
      </c>
      <c r="IU41" s="423">
        <f t="shared" si="39"/>
        <v>-1.0809456447509306E-3</v>
      </c>
      <c r="IV41" s="423">
        <f t="shared" si="40"/>
        <v>-1.8307127596458054E-4</v>
      </c>
      <c r="IW41" s="423">
        <f t="shared" si="41"/>
        <v>-3.5946720013738283E-3</v>
      </c>
      <c r="IX41" s="423">
        <f t="shared" si="42"/>
        <v>-6.1287101662771057E-4</v>
      </c>
      <c r="IY41" s="423">
        <f t="shared" si="43"/>
        <v>-6.5540099330816878E-4</v>
      </c>
      <c r="IZ41" s="423">
        <f t="shared" si="44"/>
        <v>-4.6672224906866791E-4</v>
      </c>
      <c r="JA41" s="423">
        <f t="shared" si="45"/>
        <v>-5.4347371182148852E-4</v>
      </c>
      <c r="JB41" s="423">
        <f t="shared" si="46"/>
        <v>-2.6532947900251416E-4</v>
      </c>
      <c r="JC41" s="423">
        <f t="shared" si="47"/>
        <v>-2.1571468365310154E-3</v>
      </c>
      <c r="JD41" s="423">
        <f t="shared" si="48"/>
        <v>-5.395236527259399E-4</v>
      </c>
      <c r="JE41" s="423">
        <f t="shared" si="49"/>
        <v>-3.5825682729026609E-3</v>
      </c>
      <c r="JF41" s="423">
        <f t="shared" si="50"/>
        <v>-1.1161959168546401E-3</v>
      </c>
      <c r="JG41" s="423">
        <f t="shared" si="51"/>
        <v>-3.4265975208372368E-4</v>
      </c>
      <c r="JH41" s="423">
        <f t="shared" si="52"/>
        <v>-2.1181141301568666E-3</v>
      </c>
      <c r="JI41" s="423">
        <f t="shared" si="53"/>
        <v>-2.0461715741361278E-4</v>
      </c>
      <c r="JJ41" s="423">
        <f t="shared" si="54"/>
        <v>-1.7179786478192235E-4</v>
      </c>
      <c r="JK41" s="423">
        <f t="shared" si="55"/>
        <v>-3.4216871822151141E-4</v>
      </c>
      <c r="JL41" s="423">
        <f t="shared" si="56"/>
        <v>-1.4595077331614648E-3</v>
      </c>
      <c r="JM41" s="423">
        <f t="shared" si="57"/>
        <v>-1.4143351675011244E-3</v>
      </c>
      <c r="JN41" s="423">
        <f t="shared" si="58"/>
        <v>-1.3455829959869842E-3</v>
      </c>
      <c r="JO41" s="423">
        <f t="shared" si="59"/>
        <v>-2.0744179872757783E-4</v>
      </c>
      <c r="JP41" s="423">
        <f t="shared" si="60"/>
        <v>-2.7143954889470058E-4</v>
      </c>
      <c r="JQ41" s="423">
        <f t="shared" si="61"/>
        <v>-8.5966625440857703E-4</v>
      </c>
      <c r="JR41" s="423">
        <f t="shared" si="62"/>
        <v>-8.5966619769248579E-4</v>
      </c>
      <c r="JS41" s="423">
        <f t="shared" si="63"/>
        <v>-2.9916547148459941E-4</v>
      </c>
      <c r="JT41" s="423">
        <f t="shared" si="64"/>
        <v>-1.8446791201799781E-4</v>
      </c>
      <c r="JU41" s="423">
        <f t="shared" si="65"/>
        <v>-7.898560877687226E-5</v>
      </c>
      <c r="JV41" s="423">
        <f t="shared" si="66"/>
        <v>-1.2901365291249255E-4</v>
      </c>
      <c r="JW41" s="423">
        <f t="shared" si="67"/>
        <v>-1.3216422440898146E-4</v>
      </c>
      <c r="JX41" s="423">
        <f t="shared" si="68"/>
        <v>-9.9826908793517087E-5</v>
      </c>
      <c r="JY41" s="423">
        <f t="shared" si="69"/>
        <v>-3.6240662480688994E-4</v>
      </c>
      <c r="JZ41" s="423">
        <f t="shared" si="70"/>
        <v>-3.6240657679249231E-4</v>
      </c>
      <c r="KA41" s="423">
        <f t="shared" si="71"/>
        <v>-3.2940930892687845E-4</v>
      </c>
      <c r="KB41" s="423">
        <f t="shared" si="72"/>
        <v>-2.6916517353572027E-4</v>
      </c>
      <c r="KC41" s="423">
        <f t="shared" si="73"/>
        <v>-2.3214355216003054E-4</v>
      </c>
      <c r="KD41" s="423">
        <f t="shared" si="74"/>
        <v>-3.8837651895945897E-4</v>
      </c>
      <c r="KE41" s="423">
        <f t="shared" si="75"/>
        <v>-2.9321310755538112E-4</v>
      </c>
      <c r="KF41" s="423">
        <f t="shared" si="76"/>
        <v>-9.057036666345163E-5</v>
      </c>
      <c r="KG41" s="423">
        <f t="shared" si="77"/>
        <v>-1.3456396942293814E-4</v>
      </c>
      <c r="KH41" s="423">
        <f t="shared" si="78"/>
        <v>-6.3195097281261057E-5</v>
      </c>
      <c r="KI41" s="423">
        <f t="shared" si="79"/>
        <v>-6.9087457859273672E-5</v>
      </c>
      <c r="KJ41" s="423">
        <f t="shared" si="80"/>
        <v>-1.2623616995760501E-4</v>
      </c>
      <c r="KK41" s="423">
        <f t="shared" si="81"/>
        <v>-2.4908026747565103E-5</v>
      </c>
      <c r="KL41" s="423">
        <f t="shared" si="82"/>
        <v>-7.2644460196846335E-6</v>
      </c>
      <c r="KM41" s="423">
        <f t="shared" si="83"/>
        <v>-6.486145885990503E-5</v>
      </c>
      <c r="KN41" s="423">
        <f t="shared" si="84"/>
        <v>-4.6126538763083366E-5</v>
      </c>
      <c r="KO41" s="423">
        <f t="shared" si="85"/>
        <v>-6.2890045037045331E-5</v>
      </c>
      <c r="KP41" s="423">
        <f t="shared" si="86"/>
        <v>-6.3106625296824805E-5</v>
      </c>
      <c r="KQ41" s="423">
        <f t="shared" si="87"/>
        <v>-2.0758548310877856E-3</v>
      </c>
      <c r="KR41" s="423">
        <f t="shared" si="88"/>
        <v>-3.9636429933079758E-4</v>
      </c>
      <c r="KS41" s="423">
        <f t="shared" si="89"/>
        <v>-1.086634195280943E-4</v>
      </c>
      <c r="KT41" s="423">
        <f t="shared" si="90"/>
        <v>-7.3703992054554874E-4</v>
      </c>
      <c r="KU41" s="423">
        <f t="shared" si="91"/>
        <v>-1.2123286300790491E-4</v>
      </c>
      <c r="KV41" s="423">
        <f t="shared" si="92"/>
        <v>-1.6253459331148391E-4</v>
      </c>
      <c r="KW41" s="423">
        <f t="shared" si="93"/>
        <v>-6.8387878181428761E-5</v>
      </c>
      <c r="KX41" s="423">
        <f t="shared" si="94"/>
        <v>-1.5796073374374416E-4</v>
      </c>
      <c r="KY41" s="423">
        <f t="shared" si="95"/>
        <v>-1.0839880344756757E-3</v>
      </c>
      <c r="KZ41" s="423">
        <f t="shared" si="96"/>
        <v>-1.1664731020448131E-4</v>
      </c>
      <c r="LA41" s="423">
        <f t="shared" si="97"/>
        <v>-3.0193743020701802E-4</v>
      </c>
      <c r="LB41" s="423">
        <f t="shared" si="98"/>
        <v>-6.754197763950275E-4</v>
      </c>
      <c r="LC41" s="423">
        <f t="shared" si="99"/>
        <v>-1.3068058211061724E-2</v>
      </c>
      <c r="LD41" s="423">
        <f t="shared" si="100"/>
        <v>-1.3604176991230711E-3</v>
      </c>
      <c r="LE41" s="423">
        <f t="shared" si="101"/>
        <v>-2.6737242658906078E-4</v>
      </c>
      <c r="LF41" s="423">
        <f t="shared" si="102"/>
        <v>-5.1597090027829477E-4</v>
      </c>
      <c r="LG41" s="423">
        <f t="shared" si="103"/>
        <v>-6.4303811378382488E-4</v>
      </c>
      <c r="LH41" s="423">
        <f t="shared" si="104"/>
        <v>-3.4614114900881414E-4</v>
      </c>
      <c r="LI41" s="423">
        <f t="shared" si="105"/>
        <v>-4.8763411354904373E-4</v>
      </c>
      <c r="LJ41" s="423">
        <f t="shared" si="106"/>
        <v>-2.0407081341619124E-4</v>
      </c>
      <c r="LK41" s="423">
        <f t="shared" si="107"/>
        <v>-1.6155307087844357E-3</v>
      </c>
      <c r="LN41" s="424">
        <v>3.947262227516497E-3</v>
      </c>
      <c r="LO41" s="424">
        <v>1.7715495012831553E-3</v>
      </c>
      <c r="LP41" s="424">
        <v>9.3709926202473659E-4</v>
      </c>
      <c r="LQ41" s="424">
        <v>1.2715425718604141E-3</v>
      </c>
      <c r="LR41" s="424">
        <v>1.7905033458697842E-4</v>
      </c>
      <c r="LS41" s="424">
        <v>2.7816007256329338E-4</v>
      </c>
      <c r="LT41" s="424">
        <v>2.8323938094744722E-4</v>
      </c>
      <c r="LU41" s="424">
        <v>1.6903045558947925E-3</v>
      </c>
      <c r="LV41" s="424">
        <v>8.7637381106196266E-4</v>
      </c>
      <c r="LW41" s="424">
        <v>2.4988882453114511E-4</v>
      </c>
      <c r="LX41" s="424">
        <v>2.1292255256279294E-3</v>
      </c>
      <c r="LY41" s="424">
        <v>1.9382240535792345E-3</v>
      </c>
      <c r="LZ41" s="424">
        <v>8.4060987486185394E-4</v>
      </c>
      <c r="MA41" s="424">
        <v>8.6197655808611614E-4</v>
      </c>
      <c r="MB41" s="424">
        <v>1.2472275199004308E-2</v>
      </c>
      <c r="MC41" s="424">
        <v>7.3568349771549078E-4</v>
      </c>
      <c r="MD41" s="424">
        <v>9.1647070066155131E-4</v>
      </c>
      <c r="ME41" s="424">
        <v>8.2779837305264957E-4</v>
      </c>
      <c r="MF41" s="424">
        <v>4.0983211155101084E-4</v>
      </c>
      <c r="MG41" s="424">
        <v>6.1822925193502545E-4</v>
      </c>
      <c r="MH41" s="424">
        <v>5.4539490521894303E-4</v>
      </c>
      <c r="MI41" s="424">
        <v>5.5437947621248278E-4</v>
      </c>
      <c r="MJ41" s="424">
        <v>5.7820853649306946E-4</v>
      </c>
      <c r="MK41" s="424">
        <v>1.3325395962996947E-3</v>
      </c>
      <c r="ML41" s="424">
        <v>1.7486631156744047E-4</v>
      </c>
      <c r="MM41" s="424">
        <v>8.6490482303645257E-4</v>
      </c>
      <c r="MN41" s="424">
        <v>1.9074334065606817E-2</v>
      </c>
      <c r="MO41" s="424">
        <v>7.2642919018407477E-4</v>
      </c>
      <c r="MP41" s="424">
        <v>2.4457366296682308E-3</v>
      </c>
      <c r="MQ41" s="424">
        <v>1.5155377872365634E-3</v>
      </c>
      <c r="MR41" s="424">
        <v>7.9589416677534365E-4</v>
      </c>
      <c r="MS41" s="424">
        <v>1.0434342954822666</v>
      </c>
      <c r="MT41" s="424">
        <v>8.8327497519809315E-4</v>
      </c>
      <c r="MU41" s="424">
        <v>5.702893847482584E-4</v>
      </c>
      <c r="MV41" s="424">
        <v>7.534022857874238E-4</v>
      </c>
      <c r="MW41" s="424">
        <v>7.1460926684933609E-4</v>
      </c>
      <c r="MX41" s="424">
        <v>3.576025761647839E-4</v>
      </c>
      <c r="MY41" s="424">
        <v>2.0009790319858688E-3</v>
      </c>
      <c r="MZ41" s="424">
        <v>4.3873796868952082E-4</v>
      </c>
      <c r="NA41" s="424">
        <v>4.532965349495096E-3</v>
      </c>
      <c r="NB41" s="424">
        <v>9.9907692934336398E-4</v>
      </c>
      <c r="NC41" s="424">
        <v>1.0959658685233882E-3</v>
      </c>
      <c r="ND41" s="424">
        <v>9.4855389645384842E-4</v>
      </c>
      <c r="NE41" s="424">
        <v>9.6219594809444681E-4</v>
      </c>
      <c r="NF41" s="424">
        <v>5.7452640650236498E-4</v>
      </c>
      <c r="NG41" s="424">
        <v>3.2514564882406079E-3</v>
      </c>
      <c r="NH41" s="424">
        <v>9.941053426760708E-4</v>
      </c>
      <c r="NI41" s="424">
        <v>4.4652429455697617E-3</v>
      </c>
      <c r="NJ41" s="424">
        <v>1.6255552631269004E-3</v>
      </c>
      <c r="NK41" s="424">
        <v>8.4681819859384042E-4</v>
      </c>
      <c r="NL41" s="424">
        <v>2.8263376725233555E-3</v>
      </c>
      <c r="NM41" s="424">
        <v>5.8697119538114999E-4</v>
      </c>
      <c r="NN41" s="424">
        <v>4.2042280042571529E-4</v>
      </c>
      <c r="NO41" s="424">
        <v>5.6934683578466043E-4</v>
      </c>
      <c r="NP41" s="424">
        <v>2.0443608896171519E-3</v>
      </c>
      <c r="NQ41" s="424">
        <v>2.0233131333401238E-3</v>
      </c>
      <c r="NR41" s="424">
        <v>2.0600568549431686E-3</v>
      </c>
      <c r="NS41" s="424">
        <v>5.3406427973732651E-4</v>
      </c>
      <c r="NT41" s="424">
        <v>4.836190162375293E-4</v>
      </c>
      <c r="NU41" s="424">
        <v>1.1393117078808044E-3</v>
      </c>
      <c r="NV41" s="424">
        <v>1.0725364336644329E-3</v>
      </c>
      <c r="NW41" s="424">
        <v>6.3195388740292131E-4</v>
      </c>
      <c r="NX41" s="424">
        <v>4.0110529676963839E-4</v>
      </c>
      <c r="NY41" s="424">
        <v>3.6367129568317356E-4</v>
      </c>
      <c r="NZ41" s="424">
        <v>3.4320022455545875E-4</v>
      </c>
      <c r="OA41" s="424">
        <v>3.995377418082504E-4</v>
      </c>
      <c r="OB41" s="424">
        <v>2.7856611397287471E-4</v>
      </c>
      <c r="OC41" s="424">
        <v>6.8498443875711953E-4</v>
      </c>
      <c r="OD41" s="424">
        <v>9.8884935219454369E-4</v>
      </c>
      <c r="OE41" s="424">
        <v>6.4569030623348907E-4</v>
      </c>
      <c r="OF41" s="424">
        <v>6.1126911384599633E-4</v>
      </c>
      <c r="OG41" s="424">
        <v>5.8996315791377092E-4</v>
      </c>
      <c r="OH41" s="424">
        <v>6.8819075704152927E-4</v>
      </c>
      <c r="OI41" s="424">
        <v>5.1978971858340414E-4</v>
      </c>
      <c r="OJ41" s="424">
        <v>2.5209023276547433E-4</v>
      </c>
      <c r="OK41" s="424">
        <v>3.0912672342424809E-4</v>
      </c>
      <c r="OL41" s="424">
        <v>2.1953564718510136E-4</v>
      </c>
      <c r="OM41" s="424">
        <v>3.5252639565632116E-4</v>
      </c>
      <c r="ON41" s="424">
        <v>3.0310265012165136E-4</v>
      </c>
      <c r="OO41" s="424">
        <v>2.2701734211243342E-4</v>
      </c>
      <c r="OP41" s="424">
        <v>9.8893732583358901E-5</v>
      </c>
      <c r="OQ41" s="424">
        <v>2.0144275424193752E-4</v>
      </c>
      <c r="OR41" s="424">
        <v>1.4498087674032242E-4</v>
      </c>
      <c r="OS41" s="424">
        <v>2.6045838651722912E-4</v>
      </c>
      <c r="OT41" s="424">
        <v>2.7268473801911466E-4</v>
      </c>
      <c r="OU41" s="424">
        <v>2.4384138876128369E-3</v>
      </c>
      <c r="OV41" s="424">
        <v>6.8774037559689121E-4</v>
      </c>
      <c r="OW41" s="424">
        <v>3.0029533510727061E-4</v>
      </c>
      <c r="OX41" s="424">
        <v>1.2817039247414539E-3</v>
      </c>
      <c r="OY41" s="424">
        <v>2.7523169503576009E-4</v>
      </c>
      <c r="OZ41" s="424">
        <v>3.4354488288363831E-4</v>
      </c>
      <c r="PA41" s="424">
        <v>2.4465019345854314E-4</v>
      </c>
      <c r="PB41" s="424">
        <v>3.3976767463186544E-4</v>
      </c>
      <c r="PC41" s="424">
        <v>1.6810321288654128E-3</v>
      </c>
      <c r="PD41" s="424">
        <v>2.6848030265265189E-4</v>
      </c>
      <c r="PE41" s="424">
        <v>5.6831146812637171E-4</v>
      </c>
      <c r="PF41" s="424">
        <v>9.2204252588902978E-4</v>
      </c>
      <c r="PG41" s="424">
        <v>1.4900443435527872E-2</v>
      </c>
      <c r="PH41" s="424">
        <v>2.2792118372800792E-3</v>
      </c>
      <c r="PI41" s="424">
        <v>5.9933134589093204E-4</v>
      </c>
      <c r="PJ41" s="424">
        <v>8.9843390457641423E-4</v>
      </c>
      <c r="PK41" s="424">
        <v>8.6161653068918904E-4</v>
      </c>
      <c r="PL41" s="424">
        <v>7.6679313389773913E-4</v>
      </c>
      <c r="PM41" s="424">
        <v>6.8681550478829788E-4</v>
      </c>
      <c r="PN41" s="424">
        <v>4.1819135052038008E-4</v>
      </c>
      <c r="PO41" s="424">
        <v>1.8855101555840402E-3</v>
      </c>
    </row>
    <row r="42" spans="1:431" x14ac:dyDescent="0.25">
      <c r="A42" s="210" t="s">
        <v>143</v>
      </c>
      <c r="B42" s="415">
        <f>'Input Output Table'!D38/B$117</f>
        <v>4.1269154947669497E-3</v>
      </c>
      <c r="C42" s="415">
        <f>'Input Output Table'!E38/C$117</f>
        <v>1.5510196219923878E-3</v>
      </c>
      <c r="D42" s="415">
        <f>'Input Output Table'!F38/D$117</f>
        <v>1.1267279035315884E-2</v>
      </c>
      <c r="E42" s="415">
        <f>'Input Output Table'!G38/E$117</f>
        <v>3.9944764344236536E-3</v>
      </c>
      <c r="F42" s="415">
        <f>'Input Output Table'!H38/F$117</f>
        <v>2.7797078600288821E-4</v>
      </c>
      <c r="G42" s="415">
        <f>'Input Output Table'!I38/G$117</f>
        <v>1.9470351883693277E-3</v>
      </c>
      <c r="H42" s="415">
        <f>'Input Output Table'!J38/H$117</f>
        <v>6.1654217745327569E-4</v>
      </c>
      <c r="I42" s="415">
        <f>'Input Output Table'!K38/I$117</f>
        <v>1.6643099170093167E-2</v>
      </c>
      <c r="J42" s="415">
        <f>'Input Output Table'!L38/J$117</f>
        <v>2.3505484503320451E-2</v>
      </c>
      <c r="K42" s="415">
        <f>'Input Output Table'!M38/K$117</f>
        <v>1.1816397044738512E-3</v>
      </c>
      <c r="L42" s="415">
        <f>'Input Output Table'!N38/L$117</f>
        <v>2.7949596777095981E-2</v>
      </c>
      <c r="M42" s="415">
        <f>'Input Output Table'!O38/M$117</f>
        <v>5.4816596166594378E-3</v>
      </c>
      <c r="N42" s="415">
        <f>'Input Output Table'!P38/N$117</f>
        <v>1.8167048681638206E-2</v>
      </c>
      <c r="O42" s="415">
        <f>'Input Output Table'!Q38/O$117</f>
        <v>9.4061376340836902E-3</v>
      </c>
      <c r="P42" s="415">
        <f>'Input Output Table'!R38/P$117</f>
        <v>4.4144828163984393E-3</v>
      </c>
      <c r="Q42" s="415">
        <f>'Input Output Table'!S38/Q$117</f>
        <v>1.065775954792104E-3</v>
      </c>
      <c r="R42" s="415">
        <f>'Input Output Table'!T38/R$117</f>
        <v>9.0508504055194561E-2</v>
      </c>
      <c r="S42" s="415">
        <f>'Input Output Table'!U38/S$117</f>
        <v>3.0151739921742475E-4</v>
      </c>
      <c r="T42" s="415">
        <f>'Input Output Table'!V38/T$117</f>
        <v>8.3328712210570446E-3</v>
      </c>
      <c r="U42" s="415">
        <f>'Input Output Table'!W38/U$117</f>
        <v>7.1550730373526751E-4</v>
      </c>
      <c r="V42" s="415">
        <f>'Input Output Table'!X38/V$117</f>
        <v>1.1431336774151046E-3</v>
      </c>
      <c r="W42" s="415">
        <f>'Input Output Table'!Y38/W$117</f>
        <v>7.2119552271084015E-3</v>
      </c>
      <c r="X42" s="415">
        <f>'Input Output Table'!Z38/X$117</f>
        <v>1.1672359623465854E-2</v>
      </c>
      <c r="Y42" s="415">
        <f>'Input Output Table'!AA38/Y$117</f>
        <v>1.0043408949042992E-2</v>
      </c>
      <c r="Z42" s="415">
        <f>'Input Output Table'!AB38/Z$117</f>
        <v>7.6248309552277561E-5</v>
      </c>
      <c r="AA42" s="415">
        <f>'Input Output Table'!AC38/AA$117</f>
        <v>1.3014682244040092E-2</v>
      </c>
      <c r="AB42" s="415">
        <f>'Input Output Table'!AD38/AB$117</f>
        <v>3.8204612024293746E-2</v>
      </c>
      <c r="AC42" s="415">
        <f>'Input Output Table'!AE38/AC$117</f>
        <v>2.2893337235597538E-2</v>
      </c>
      <c r="AD42" s="415">
        <f>'Input Output Table'!AF38/AD$117</f>
        <v>1.0380560978679452E-3</v>
      </c>
      <c r="AE42" s="415">
        <f>'Input Output Table'!AG38/AE$117</f>
        <v>1.3196606457549108E-3</v>
      </c>
      <c r="AF42" s="415">
        <f>'Input Output Table'!AH38/AF$117</f>
        <v>3.4828027870708407E-4</v>
      </c>
      <c r="AG42" s="415">
        <f>'Input Output Table'!AI38/AG$117</f>
        <v>1.5885688761707265E-3</v>
      </c>
      <c r="AH42" s="415">
        <f>'Input Output Table'!AJ38/AH$117</f>
        <v>3.2609250455223199E-2</v>
      </c>
      <c r="AI42" s="415">
        <f>'Input Output Table'!AK38/AI$117</f>
        <v>6.4379850286170508E-3</v>
      </c>
      <c r="AJ42" s="415">
        <f>'Input Output Table'!AL38/AJ$117</f>
        <v>4.9634800406593085E-3</v>
      </c>
      <c r="AK42" s="415">
        <f>'Input Output Table'!AM38/AK$117</f>
        <v>1.0193921106088199E-3</v>
      </c>
      <c r="AL42" s="415">
        <f>'Input Output Table'!AN38/AL$117</f>
        <v>1.5335092785576331E-3</v>
      </c>
      <c r="AM42" s="415">
        <f>'Input Output Table'!AO38/AM$117</f>
        <v>3.9775740519384668E-3</v>
      </c>
      <c r="AN42" s="415">
        <f>'Input Output Table'!AP38/AN$117</f>
        <v>5.52646124061262E-3</v>
      </c>
      <c r="AO42" s="415">
        <f>'Input Output Table'!AQ38/AO$117</f>
        <v>5.7060190266213428E-3</v>
      </c>
      <c r="AP42" s="415">
        <f>'Input Output Table'!AR38/AP$117</f>
        <v>9.9187999922613502E-3</v>
      </c>
      <c r="AQ42" s="415">
        <f>'Input Output Table'!AS38/AQ$117</f>
        <v>9.906604891051312E-3</v>
      </c>
      <c r="AR42" s="415">
        <f>'Input Output Table'!AT38/AR$117</f>
        <v>3.0521832073510859E-2</v>
      </c>
      <c r="AS42" s="415">
        <f>'Input Output Table'!AU38/AS$117</f>
        <v>2.8491263552072765E-2</v>
      </c>
      <c r="AT42" s="415">
        <f>'Input Output Table'!AV38/AT$117</f>
        <v>4.9946949383974123E-4</v>
      </c>
      <c r="AU42" s="415">
        <f>'Input Output Table'!AW38/AU$117</f>
        <v>8.386400754234271E-3</v>
      </c>
      <c r="AV42" s="415">
        <f>'Input Output Table'!AX38/AV$117</f>
        <v>2.5288152002909507E-2</v>
      </c>
      <c r="AW42" s="415">
        <f>'Input Output Table'!AY38/AW$117</f>
        <v>2.1591914827955052E-2</v>
      </c>
      <c r="AX42" s="415">
        <f>'Input Output Table'!AZ38/AX$117</f>
        <v>1.8414336716451683E-2</v>
      </c>
      <c r="AY42" s="415">
        <f>'Input Output Table'!BA38/AY$117</f>
        <v>1.8555417242376929E-3</v>
      </c>
      <c r="AZ42" s="415">
        <f>'Input Output Table'!BB38/AZ$117</f>
        <v>1.7816805846824744E-2</v>
      </c>
      <c r="BA42" s="415">
        <f>'Input Output Table'!BC38/BA$117</f>
        <v>7.0505651116686081E-4</v>
      </c>
      <c r="BB42" s="415">
        <f>'Input Output Table'!BD38/BB$117</f>
        <v>2.5520303348502006E-4</v>
      </c>
      <c r="BC42" s="415">
        <f>'Input Output Table'!BE38/BC$117</f>
        <v>1.0824631338383856E-3</v>
      </c>
      <c r="BD42" s="415">
        <f>'Input Output Table'!BF38/BD$117</f>
        <v>2.3191919434845366E-3</v>
      </c>
      <c r="BE42" s="415">
        <f>'Input Output Table'!BG38/BE$117</f>
        <v>9.125295455549862E-4</v>
      </c>
      <c r="BF42" s="415">
        <f>'Input Output Table'!BH38/BF$117</f>
        <v>6.4088071256993952E-3</v>
      </c>
      <c r="BG42" s="415">
        <f>'Input Output Table'!BI38/BG$117</f>
        <v>1.434430641607708E-2</v>
      </c>
      <c r="BH42" s="415">
        <f>'Input Output Table'!BJ38/BH$117</f>
        <v>1.1172231383072325E-2</v>
      </c>
      <c r="BI42" s="415">
        <f>'Input Output Table'!BK38/BI$117</f>
        <v>3.0997095741091387E-3</v>
      </c>
      <c r="BJ42" s="415">
        <f>'Input Output Table'!BL38/BJ$117</f>
        <v>3.0997093696072055E-3</v>
      </c>
      <c r="BK42" s="415">
        <f>'Input Output Table'!BM38/BK$117</f>
        <v>2.5749346939396536E-3</v>
      </c>
      <c r="BL42" s="415">
        <f>'Input Output Table'!BN38/BL$117</f>
        <v>1.0340518509401944E-2</v>
      </c>
      <c r="BM42" s="415">
        <f>'Input Output Table'!BO38/BM$117</f>
        <v>1.8332526974593085E-3</v>
      </c>
      <c r="BN42" s="415">
        <f>'Input Output Table'!BP38/BN$117</f>
        <v>1.710175827122872E-4</v>
      </c>
      <c r="BO42" s="415">
        <f>'Input Output Table'!BQ38/BO$117</f>
        <v>2.2424160527076621E-3</v>
      </c>
      <c r="BP42" s="415">
        <f>'Input Output Table'!BR38/BP$117</f>
        <v>1.0175022291587139E-3</v>
      </c>
      <c r="BQ42" s="415">
        <f>'Input Output Table'!BS38/BQ$117</f>
        <v>1.343164198167457E-4</v>
      </c>
      <c r="BR42" s="415">
        <f>'Input Output Table'!BT38/BR$117</f>
        <v>1.3431640202148055E-4</v>
      </c>
      <c r="BS42" s="415">
        <f>'Input Output Table'!BU38/BS$117</f>
        <v>9.2804153453297826E-5</v>
      </c>
      <c r="BT42" s="415">
        <f>'Input Output Table'!BV38/BT$117</f>
        <v>7.583163375215194E-5</v>
      </c>
      <c r="BU42" s="415">
        <f>'Input Output Table'!BW38/BU$117</f>
        <v>1.5611094624827624E-3</v>
      </c>
      <c r="BV42" s="415">
        <f>'Input Output Table'!BX38/BV$117</f>
        <v>3.1506198770401406E-4</v>
      </c>
      <c r="BW42" s="415">
        <f>'Input Output Table'!BY38/BW$117</f>
        <v>1.4427750238165256E-2</v>
      </c>
      <c r="BX42" s="415">
        <f>'Input Output Table'!BZ38/BX$117</f>
        <v>1.2788799815727869E-3</v>
      </c>
      <c r="BY42" s="415">
        <f>'Input Output Table'!CA38/BY$117</f>
        <v>1.0425986986756734E-3</v>
      </c>
      <c r="BZ42" s="415">
        <f>'Input Output Table'!CB38/BZ$117</f>
        <v>9.830596458124132E-4</v>
      </c>
      <c r="CA42" s="415">
        <f>'Input Output Table'!CC38/CA$117</f>
        <v>4.78297255595938E-4</v>
      </c>
      <c r="CB42" s="415">
        <f>'Input Output Table'!CD38/CB$117</f>
        <v>8.7940176980362788E-4</v>
      </c>
      <c r="CC42" s="415">
        <f>'Input Output Table'!CE38/CC$117</f>
        <v>3.8618370033388524E-4</v>
      </c>
      <c r="CD42" s="415">
        <f>'Input Output Table'!CF38/CD$117</f>
        <v>4.7520652388269308E-5</v>
      </c>
      <c r="CE42" s="415">
        <f>'Input Output Table'!CG38/CE$117</f>
        <v>6.9674125082482647E-4</v>
      </c>
      <c r="CF42" s="415">
        <f>'Input Output Table'!CH38/CF$117</f>
        <v>4.8924100908947649E-5</v>
      </c>
      <c r="CG42" s="415">
        <f>'Input Output Table'!CI38/CG$117</f>
        <v>1.4185060828986832E-4</v>
      </c>
      <c r="CH42" s="415">
        <f>'Input Output Table'!CJ38/CH$117</f>
        <v>1.4707038553078949E-4</v>
      </c>
      <c r="CI42" s="415">
        <f>'Input Output Table'!CK38/CI$117</f>
        <v>7.2023495692942908E-4</v>
      </c>
      <c r="CJ42" s="415">
        <f>'Input Output Table'!CL38/CJ$117</f>
        <v>1.1670518803783884E-3</v>
      </c>
      <c r="CK42" s="415">
        <f>'Input Output Table'!CM38/CK$117</f>
        <v>3.537193816992898E-4</v>
      </c>
      <c r="CL42" s="415">
        <f>'Input Output Table'!CN38/CL$117</f>
        <v>1.3092505140314529E-3</v>
      </c>
      <c r="CM42" s="415">
        <f>'Input Output Table'!CO38/CM$117</f>
        <v>3.7618871708647804E-4</v>
      </c>
      <c r="CN42" s="415">
        <f>'Input Output Table'!CP38/CN$117</f>
        <v>6.383554097836564E-4</v>
      </c>
      <c r="CO42" s="415">
        <f>'Input Output Table'!CQ38/CO$117</f>
        <v>2.3491439267541809E-3</v>
      </c>
      <c r="CP42" s="415">
        <f>'Input Output Table'!CR38/CP$117</f>
        <v>3.5205814698935448E-4</v>
      </c>
      <c r="CQ42" s="415">
        <f>'Input Output Table'!CS38/CQ$117</f>
        <v>2.700208193954608E-3</v>
      </c>
      <c r="CR42" s="415">
        <f>'Input Output Table'!CT38/CR$117</f>
        <v>6.5961368232644402E-4</v>
      </c>
      <c r="CS42" s="415">
        <f>'Input Output Table'!CU38/CS$117</f>
        <v>6.5905911938248451E-4</v>
      </c>
      <c r="CT42" s="415">
        <f>'Input Output Table'!CV38/CT$117</f>
        <v>1.1288562714105237E-3</v>
      </c>
      <c r="CU42" s="415">
        <f>'Input Output Table'!CW38/CU$117</f>
        <v>1.5176268120373074E-3</v>
      </c>
      <c r="CV42" s="415">
        <f>'Input Output Table'!CX38/CV$117</f>
        <v>1.023737201735792E-3</v>
      </c>
      <c r="CW42" s="415">
        <f>'Input Output Table'!CY38/CW$117</f>
        <v>3.0523079935514E-4</v>
      </c>
      <c r="CX42" s="415">
        <f>'Input Output Table'!CZ38/CX$117</f>
        <v>1.0570506971139901E-3</v>
      </c>
      <c r="CY42" s="415">
        <f>'Input Output Table'!DA38/CY$117</f>
        <v>9.6697353432643345E-4</v>
      </c>
      <c r="CZ42" s="415">
        <f>'Input Output Table'!DB38/CZ$117</f>
        <v>7.2776913037939821E-4</v>
      </c>
      <c r="DA42" s="415">
        <f>'Input Output Table'!DC38/DA$117</f>
        <v>4.866454033633809E-4</v>
      </c>
      <c r="DB42" s="415">
        <f>'Input Output Table'!DD38/DB$117</f>
        <v>3.7779304054650193E-3</v>
      </c>
      <c r="DC42" s="415">
        <f>'Input Output Table'!DE38/DC$117</f>
        <v>5.062305280376237E-4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J42" s="423">
        <f t="shared" si="2"/>
        <v>-4.1269154947669497E-3</v>
      </c>
      <c r="HK42" s="423">
        <f t="shared" si="3"/>
        <v>-1.5510196219923878E-3</v>
      </c>
      <c r="HL42" s="423">
        <f t="shared" si="4"/>
        <v>-1.1267279035315884E-2</v>
      </c>
      <c r="HM42" s="423">
        <f t="shared" si="5"/>
        <v>-3.9944764344236536E-3</v>
      </c>
      <c r="HN42" s="423">
        <f t="shared" si="6"/>
        <v>-2.7797078600288821E-4</v>
      </c>
      <c r="HO42" s="423">
        <f t="shared" si="7"/>
        <v>-1.9470351883693277E-3</v>
      </c>
      <c r="HP42" s="423">
        <f t="shared" si="8"/>
        <v>-6.1654217745327569E-4</v>
      </c>
      <c r="HQ42" s="423">
        <f t="shared" si="9"/>
        <v>-1.6643099170093167E-2</v>
      </c>
      <c r="HR42" s="423">
        <f t="shared" si="10"/>
        <v>-2.3505484503320451E-2</v>
      </c>
      <c r="HS42" s="423">
        <f t="shared" si="11"/>
        <v>-1.1816397044738512E-3</v>
      </c>
      <c r="HT42" s="423">
        <f t="shared" si="12"/>
        <v>-2.7949596777095981E-2</v>
      </c>
      <c r="HU42" s="423">
        <f t="shared" si="13"/>
        <v>-5.4816596166594378E-3</v>
      </c>
      <c r="HV42" s="423">
        <f t="shared" si="14"/>
        <v>-1.8167048681638206E-2</v>
      </c>
      <c r="HW42" s="423">
        <f t="shared" si="15"/>
        <v>-9.4061376340836902E-3</v>
      </c>
      <c r="HX42" s="423">
        <f t="shared" si="16"/>
        <v>-4.4144828163984393E-3</v>
      </c>
      <c r="HY42" s="423">
        <f t="shared" si="17"/>
        <v>-1.065775954792104E-3</v>
      </c>
      <c r="HZ42" s="423">
        <f t="shared" si="18"/>
        <v>-9.0508504055194561E-2</v>
      </c>
      <c r="IA42" s="423">
        <f t="shared" si="19"/>
        <v>-3.0151739921742475E-4</v>
      </c>
      <c r="IB42" s="423">
        <f t="shared" si="20"/>
        <v>-8.3328712210570446E-3</v>
      </c>
      <c r="IC42" s="423">
        <f t="shared" si="21"/>
        <v>-7.1550730373526751E-4</v>
      </c>
      <c r="ID42" s="423">
        <f t="shared" si="22"/>
        <v>-1.1431336774151046E-3</v>
      </c>
      <c r="IE42" s="423">
        <f t="shared" si="23"/>
        <v>-7.2119552271084015E-3</v>
      </c>
      <c r="IF42" s="423">
        <f t="shared" si="24"/>
        <v>-1.1672359623465854E-2</v>
      </c>
      <c r="IG42" s="423">
        <f t="shared" si="25"/>
        <v>-1.0043408949042992E-2</v>
      </c>
      <c r="IH42" s="423">
        <f t="shared" si="26"/>
        <v>-7.6248309552277561E-5</v>
      </c>
      <c r="II42" s="423">
        <f t="shared" si="27"/>
        <v>-1.3014682244040092E-2</v>
      </c>
      <c r="IJ42" s="423">
        <f t="shared" si="28"/>
        <v>-3.8204612024293746E-2</v>
      </c>
      <c r="IK42" s="423">
        <f t="shared" si="29"/>
        <v>-2.2893337235597538E-2</v>
      </c>
      <c r="IL42" s="423">
        <f t="shared" si="30"/>
        <v>-1.0380560978679452E-3</v>
      </c>
      <c r="IM42" s="423">
        <f t="shared" si="31"/>
        <v>-1.3196606457549108E-3</v>
      </c>
      <c r="IN42" s="423">
        <f t="shared" si="32"/>
        <v>-3.4828027870708407E-4</v>
      </c>
      <c r="IO42" s="423">
        <f t="shared" si="33"/>
        <v>-1.5885688761707265E-3</v>
      </c>
      <c r="IP42" s="423">
        <f t="shared" si="34"/>
        <v>0.96739074954477677</v>
      </c>
      <c r="IQ42" s="423">
        <f t="shared" si="35"/>
        <v>-6.4379850286170508E-3</v>
      </c>
      <c r="IR42" s="423">
        <f t="shared" si="36"/>
        <v>-4.9634800406593085E-3</v>
      </c>
      <c r="IS42" s="423">
        <f t="shared" si="37"/>
        <v>-1.0193921106088199E-3</v>
      </c>
      <c r="IT42" s="423">
        <f t="shared" si="38"/>
        <v>-1.5335092785576331E-3</v>
      </c>
      <c r="IU42" s="423">
        <f t="shared" si="39"/>
        <v>-3.9775740519384668E-3</v>
      </c>
      <c r="IV42" s="423">
        <f t="shared" si="40"/>
        <v>-5.52646124061262E-3</v>
      </c>
      <c r="IW42" s="423">
        <f t="shared" si="41"/>
        <v>-5.7060190266213428E-3</v>
      </c>
      <c r="IX42" s="423">
        <f t="shared" si="42"/>
        <v>-9.9187999922613502E-3</v>
      </c>
      <c r="IY42" s="423">
        <f t="shared" si="43"/>
        <v>-9.906604891051312E-3</v>
      </c>
      <c r="IZ42" s="423">
        <f t="shared" si="44"/>
        <v>-3.0521832073510859E-2</v>
      </c>
      <c r="JA42" s="423">
        <f t="shared" si="45"/>
        <v>-2.8491263552072765E-2</v>
      </c>
      <c r="JB42" s="423">
        <f t="shared" si="46"/>
        <v>-4.9946949383974123E-4</v>
      </c>
      <c r="JC42" s="423">
        <f t="shared" si="47"/>
        <v>-8.386400754234271E-3</v>
      </c>
      <c r="JD42" s="423">
        <f t="shared" si="48"/>
        <v>-2.5288152002909507E-2</v>
      </c>
      <c r="JE42" s="423">
        <f t="shared" si="49"/>
        <v>-2.1591914827955052E-2</v>
      </c>
      <c r="JF42" s="423">
        <f t="shared" si="50"/>
        <v>-1.8414336716451683E-2</v>
      </c>
      <c r="JG42" s="423">
        <f t="shared" si="51"/>
        <v>-1.8555417242376929E-3</v>
      </c>
      <c r="JH42" s="423">
        <f t="shared" si="52"/>
        <v>-1.7816805846824744E-2</v>
      </c>
      <c r="JI42" s="423">
        <f t="shared" si="53"/>
        <v>-7.0505651116686081E-4</v>
      </c>
      <c r="JJ42" s="423">
        <f t="shared" si="54"/>
        <v>-2.5520303348502006E-4</v>
      </c>
      <c r="JK42" s="423">
        <f t="shared" si="55"/>
        <v>-1.0824631338383856E-3</v>
      </c>
      <c r="JL42" s="423">
        <f t="shared" si="56"/>
        <v>-2.3191919434845366E-3</v>
      </c>
      <c r="JM42" s="423">
        <f t="shared" si="57"/>
        <v>-9.125295455549862E-4</v>
      </c>
      <c r="JN42" s="423">
        <f t="shared" si="58"/>
        <v>-6.4088071256993952E-3</v>
      </c>
      <c r="JO42" s="423">
        <f t="shared" si="59"/>
        <v>-1.434430641607708E-2</v>
      </c>
      <c r="JP42" s="423">
        <f t="shared" si="60"/>
        <v>-1.1172231383072325E-2</v>
      </c>
      <c r="JQ42" s="423">
        <f t="shared" si="61"/>
        <v>-3.0997095741091387E-3</v>
      </c>
      <c r="JR42" s="423">
        <f t="shared" si="62"/>
        <v>-3.0997093696072055E-3</v>
      </c>
      <c r="JS42" s="423">
        <f t="shared" si="63"/>
        <v>-2.5749346939396536E-3</v>
      </c>
      <c r="JT42" s="423">
        <f t="shared" si="64"/>
        <v>-1.0340518509401944E-2</v>
      </c>
      <c r="JU42" s="423">
        <f t="shared" si="65"/>
        <v>-1.8332526974593085E-3</v>
      </c>
      <c r="JV42" s="423">
        <f t="shared" si="66"/>
        <v>-1.710175827122872E-4</v>
      </c>
      <c r="JW42" s="423">
        <f t="shared" si="67"/>
        <v>-2.2424160527076621E-3</v>
      </c>
      <c r="JX42" s="423">
        <f t="shared" si="68"/>
        <v>-1.0175022291587139E-3</v>
      </c>
      <c r="JY42" s="423">
        <f t="shared" si="69"/>
        <v>-1.343164198167457E-4</v>
      </c>
      <c r="JZ42" s="423">
        <f t="shared" si="70"/>
        <v>-1.3431640202148055E-4</v>
      </c>
      <c r="KA42" s="423">
        <f t="shared" si="71"/>
        <v>-9.2804153453297826E-5</v>
      </c>
      <c r="KB42" s="423">
        <f t="shared" si="72"/>
        <v>-7.583163375215194E-5</v>
      </c>
      <c r="KC42" s="423">
        <f t="shared" si="73"/>
        <v>-1.5611094624827624E-3</v>
      </c>
      <c r="KD42" s="423">
        <f t="shared" si="74"/>
        <v>-3.1506198770401406E-4</v>
      </c>
      <c r="KE42" s="423">
        <f t="shared" si="75"/>
        <v>-1.4427750238165256E-2</v>
      </c>
      <c r="KF42" s="423">
        <f t="shared" si="76"/>
        <v>-1.2788799815727869E-3</v>
      </c>
      <c r="KG42" s="423">
        <f t="shared" si="77"/>
        <v>-1.0425986986756734E-3</v>
      </c>
      <c r="KH42" s="423">
        <f t="shared" si="78"/>
        <v>-9.830596458124132E-4</v>
      </c>
      <c r="KI42" s="423">
        <f t="shared" si="79"/>
        <v>-4.78297255595938E-4</v>
      </c>
      <c r="KJ42" s="423">
        <f t="shared" si="80"/>
        <v>-8.7940176980362788E-4</v>
      </c>
      <c r="KK42" s="423">
        <f t="shared" si="81"/>
        <v>-3.8618370033388524E-4</v>
      </c>
      <c r="KL42" s="423">
        <f t="shared" si="82"/>
        <v>-4.7520652388269308E-5</v>
      </c>
      <c r="KM42" s="423">
        <f t="shared" si="83"/>
        <v>-6.9674125082482647E-4</v>
      </c>
      <c r="KN42" s="423">
        <f t="shared" si="84"/>
        <v>-4.8924100908947649E-5</v>
      </c>
      <c r="KO42" s="423">
        <f t="shared" si="85"/>
        <v>-1.4185060828986832E-4</v>
      </c>
      <c r="KP42" s="423">
        <f t="shared" si="86"/>
        <v>-1.4707038553078949E-4</v>
      </c>
      <c r="KQ42" s="423">
        <f t="shared" si="87"/>
        <v>-7.2023495692942908E-4</v>
      </c>
      <c r="KR42" s="423">
        <f t="shared" si="88"/>
        <v>-1.1670518803783884E-3</v>
      </c>
      <c r="KS42" s="423">
        <f t="shared" si="89"/>
        <v>-3.537193816992898E-4</v>
      </c>
      <c r="KT42" s="423">
        <f t="shared" si="90"/>
        <v>-1.3092505140314529E-3</v>
      </c>
      <c r="KU42" s="423">
        <f t="shared" si="91"/>
        <v>-3.7618871708647804E-4</v>
      </c>
      <c r="KV42" s="423">
        <f t="shared" si="92"/>
        <v>-6.383554097836564E-4</v>
      </c>
      <c r="KW42" s="423">
        <f t="shared" si="93"/>
        <v>-2.3491439267541809E-3</v>
      </c>
      <c r="KX42" s="423">
        <f t="shared" si="94"/>
        <v>-3.5205814698935448E-4</v>
      </c>
      <c r="KY42" s="423">
        <f t="shared" si="95"/>
        <v>-2.700208193954608E-3</v>
      </c>
      <c r="KZ42" s="423">
        <f t="shared" si="96"/>
        <v>-6.5961368232644402E-4</v>
      </c>
      <c r="LA42" s="423">
        <f t="shared" si="97"/>
        <v>-6.5905911938248451E-4</v>
      </c>
      <c r="LB42" s="423">
        <f t="shared" si="98"/>
        <v>-1.1288562714105237E-3</v>
      </c>
      <c r="LC42" s="423">
        <f t="shared" si="99"/>
        <v>-1.5176268120373074E-3</v>
      </c>
      <c r="LD42" s="423">
        <f t="shared" si="100"/>
        <v>-1.023737201735792E-3</v>
      </c>
      <c r="LE42" s="423">
        <f t="shared" si="101"/>
        <v>-3.0523079935514E-4</v>
      </c>
      <c r="LF42" s="423">
        <f t="shared" si="102"/>
        <v>-1.0570506971139901E-3</v>
      </c>
      <c r="LG42" s="423">
        <f t="shared" si="103"/>
        <v>-9.6697353432643345E-4</v>
      </c>
      <c r="LH42" s="423">
        <f t="shared" si="104"/>
        <v>-7.2776913037939821E-4</v>
      </c>
      <c r="LI42" s="423">
        <f t="shared" si="105"/>
        <v>-4.866454033633809E-4</v>
      </c>
      <c r="LJ42" s="423">
        <f t="shared" si="106"/>
        <v>-3.7779304054650193E-3</v>
      </c>
      <c r="LK42" s="423">
        <f t="shared" si="107"/>
        <v>-5.062305280376237E-4</v>
      </c>
      <c r="LN42" s="424">
        <v>8.6081496968842246E-3</v>
      </c>
      <c r="LO42" s="424">
        <v>6.6648399650034171E-3</v>
      </c>
      <c r="LP42" s="424">
        <v>1.5163391011997006E-2</v>
      </c>
      <c r="LQ42" s="424">
        <v>7.5670846162262662E-3</v>
      </c>
      <c r="LR42" s="424">
        <v>1.7071325956973368E-3</v>
      </c>
      <c r="LS42" s="424">
        <v>4.3244387108525486E-3</v>
      </c>
      <c r="LT42" s="424">
        <v>2.9773465143674749E-3</v>
      </c>
      <c r="LU42" s="424">
        <v>2.6463257641704877E-2</v>
      </c>
      <c r="LV42" s="424">
        <v>3.0758004344732918E-2</v>
      </c>
      <c r="LW42" s="424">
        <v>2.9938067830379625E-3</v>
      </c>
      <c r="LX42" s="424">
        <v>3.8679788819996654E-2</v>
      </c>
      <c r="LY42" s="424">
        <v>1.2114996847712129E-2</v>
      </c>
      <c r="LZ42" s="424">
        <v>2.4611131261641356E-2</v>
      </c>
      <c r="MA42" s="424">
        <v>1.5644565142549291E-2</v>
      </c>
      <c r="MB42" s="424">
        <v>1.0506042056018142E-2</v>
      </c>
      <c r="MC42" s="424">
        <v>5.090827135895184E-3</v>
      </c>
      <c r="MD42" s="424">
        <v>0.10112137361040813</v>
      </c>
      <c r="ME42" s="424">
        <v>3.293563099534466E-3</v>
      </c>
      <c r="MF42" s="424">
        <v>1.0736616055341567E-2</v>
      </c>
      <c r="MG42" s="424">
        <v>3.7237973323161009E-3</v>
      </c>
      <c r="MH42" s="424">
        <v>4.7289552787599934E-3</v>
      </c>
      <c r="MI42" s="424">
        <v>1.1098449081509152E-2</v>
      </c>
      <c r="MJ42" s="424">
        <v>1.4937624255256498E-2</v>
      </c>
      <c r="MK42" s="424">
        <v>1.4591664518290092E-2</v>
      </c>
      <c r="ML42" s="424">
        <v>7.2841112803704753E-4</v>
      </c>
      <c r="MM42" s="424">
        <v>1.5903253999431408E-2</v>
      </c>
      <c r="MN42" s="424">
        <v>4.8046164630447141E-2</v>
      </c>
      <c r="MO42" s="424">
        <v>2.59148889175779E-2</v>
      </c>
      <c r="MP42" s="424">
        <v>3.4644765463747252E-3</v>
      </c>
      <c r="MQ42" s="424">
        <v>3.5696051986400979E-3</v>
      </c>
      <c r="MR42" s="424">
        <v>2.63753672826969E-3</v>
      </c>
      <c r="MS42" s="424">
        <v>2.9230599247889706E-3</v>
      </c>
      <c r="MT42" s="424">
        <v>1.0357085118344378</v>
      </c>
      <c r="MU42" s="424">
        <v>1.0631861084678625E-2</v>
      </c>
      <c r="MV42" s="424">
        <v>7.7815484979106798E-3</v>
      </c>
      <c r="MW42" s="424">
        <v>4.0620176987350319E-3</v>
      </c>
      <c r="MX42" s="424">
        <v>3.1485882921169213E-3</v>
      </c>
      <c r="MY42" s="424">
        <v>9.1315727079953508E-3</v>
      </c>
      <c r="MZ42" s="424">
        <v>8.2661072301389148E-3</v>
      </c>
      <c r="NA42" s="424">
        <v>1.0085131889440815E-2</v>
      </c>
      <c r="NB42" s="424">
        <v>1.340572066365248E-2</v>
      </c>
      <c r="NC42" s="424">
        <v>1.4384159953186324E-2</v>
      </c>
      <c r="ND42" s="424">
        <v>4.0776794045916893E-2</v>
      </c>
      <c r="NE42" s="424">
        <v>3.3048557216803873E-2</v>
      </c>
      <c r="NF42" s="424">
        <v>2.8842893784513635E-3</v>
      </c>
      <c r="NG42" s="424">
        <v>1.5845406756516675E-2</v>
      </c>
      <c r="NH42" s="424">
        <v>3.2513980162200092E-2</v>
      </c>
      <c r="NI42" s="424">
        <v>2.7162485190850866E-2</v>
      </c>
      <c r="NJ42" s="424">
        <v>2.3103798809082313E-2</v>
      </c>
      <c r="NK42" s="424">
        <v>5.4777268190830449E-3</v>
      </c>
      <c r="NL42" s="424">
        <v>2.3323498077048189E-2</v>
      </c>
      <c r="NM42" s="424">
        <v>3.5328371714384269E-3</v>
      </c>
      <c r="NN42" s="424">
        <v>2.2255136364926278E-3</v>
      </c>
      <c r="NO42" s="424">
        <v>3.5464794288756229E-3</v>
      </c>
      <c r="NP42" s="424">
        <v>4.3867659990626702E-3</v>
      </c>
      <c r="NQ42" s="424">
        <v>4.3197510555187408E-3</v>
      </c>
      <c r="NR42" s="424">
        <v>1.0078457510852339E-2</v>
      </c>
      <c r="NS42" s="424">
        <v>2.1111840857693197E-2</v>
      </c>
      <c r="NT42" s="424">
        <v>1.4147993888271957E-2</v>
      </c>
      <c r="NU42" s="424">
        <v>7.1676167718200887E-3</v>
      </c>
      <c r="NV42" s="424">
        <v>5.2241752873398621E-3</v>
      </c>
      <c r="NW42" s="424">
        <v>5.9842924479171881E-3</v>
      </c>
      <c r="NX42" s="424">
        <v>1.3155171537265899E-2</v>
      </c>
      <c r="NY42" s="424">
        <v>5.7463249569868367E-3</v>
      </c>
      <c r="NZ42" s="424">
        <v>2.3759096397926328E-3</v>
      </c>
      <c r="OA42" s="424">
        <v>5.8718221170082647E-3</v>
      </c>
      <c r="OB42" s="424">
        <v>3.1636515474410278E-3</v>
      </c>
      <c r="OC42" s="424">
        <v>4.1151800307609575E-3</v>
      </c>
      <c r="OD42" s="424">
        <v>4.574594891295157E-3</v>
      </c>
      <c r="OE42" s="424">
        <v>4.2607942199160134E-3</v>
      </c>
      <c r="OF42" s="424">
        <v>2.7898637452329358E-3</v>
      </c>
      <c r="OG42" s="424">
        <v>5.0401863116945889E-3</v>
      </c>
      <c r="OH42" s="424">
        <v>3.1492320435415823E-3</v>
      </c>
      <c r="OI42" s="424">
        <v>1.7214721594613007E-2</v>
      </c>
      <c r="OJ42" s="424">
        <v>2.6593936234029598E-3</v>
      </c>
      <c r="OK42" s="424">
        <v>2.4706127627015131E-3</v>
      </c>
      <c r="OL42" s="424">
        <v>2.6583534326742701E-3</v>
      </c>
      <c r="OM42" s="424">
        <v>3.2624706024158901E-3</v>
      </c>
      <c r="ON42" s="424">
        <v>2.8823862316002249E-3</v>
      </c>
      <c r="OO42" s="424">
        <v>4.7921696472631361E-3</v>
      </c>
      <c r="OP42" s="424">
        <v>1.6867447841514877E-3</v>
      </c>
      <c r="OQ42" s="424">
        <v>2.2077284517063307E-3</v>
      </c>
      <c r="OR42" s="424">
        <v>9.8562494861658139E-4</v>
      </c>
      <c r="OS42" s="424">
        <v>1.8280544882972865E-3</v>
      </c>
      <c r="OT42" s="424">
        <v>1.7515660941027011E-3</v>
      </c>
      <c r="OU42" s="424">
        <v>2.1808352905868401E-3</v>
      </c>
      <c r="OV42" s="424">
        <v>4.1104409479213828E-3</v>
      </c>
      <c r="OW42" s="424">
        <v>1.8167079035551045E-3</v>
      </c>
      <c r="OX42" s="424">
        <v>2.9483700393282148E-3</v>
      </c>
      <c r="OY42" s="424">
        <v>2.0749602747289165E-3</v>
      </c>
      <c r="OZ42" s="424">
        <v>2.120551354409638E-3</v>
      </c>
      <c r="PA42" s="424">
        <v>5.0814664919753881E-3</v>
      </c>
      <c r="PB42" s="424">
        <v>1.9321464728651234E-3</v>
      </c>
      <c r="PC42" s="424">
        <v>5.5664063861389111E-3</v>
      </c>
      <c r="PD42" s="424">
        <v>1.9911107255753233E-3</v>
      </c>
      <c r="PE42" s="424">
        <v>3.1288533405273828E-3</v>
      </c>
      <c r="PF42" s="424">
        <v>2.7179001069732819E-3</v>
      </c>
      <c r="PG42" s="424">
        <v>2.9694488353713901E-3</v>
      </c>
      <c r="PH42" s="424">
        <v>3.8411918394652277E-3</v>
      </c>
      <c r="PI42" s="424">
        <v>2.6253516833450092E-3</v>
      </c>
      <c r="PJ42" s="424">
        <v>3.9081937772532582E-3</v>
      </c>
      <c r="PK42" s="424">
        <v>2.6148756335744533E-3</v>
      </c>
      <c r="PL42" s="424">
        <v>3.7277930545944124E-3</v>
      </c>
      <c r="PM42" s="424">
        <v>1.7813459106389143E-3</v>
      </c>
      <c r="PN42" s="424">
        <v>5.6348351230879942E-3</v>
      </c>
      <c r="PO42" s="424">
        <v>1.7983167741896836E-3</v>
      </c>
    </row>
    <row r="43" spans="1:431" x14ac:dyDescent="0.25">
      <c r="A43" s="210" t="s">
        <v>144</v>
      </c>
      <c r="B43" s="415">
        <f>'Input Output Table'!D39/B$117</f>
        <v>3.2137474854314792E-3</v>
      </c>
      <c r="C43" s="415">
        <f>'Input Output Table'!E39/C$117</f>
        <v>5.7855767276919044E-5</v>
      </c>
      <c r="D43" s="415">
        <f>'Input Output Table'!F39/D$117</f>
        <v>1.3402687451807458E-4</v>
      </c>
      <c r="E43" s="415">
        <f>'Input Output Table'!G39/E$117</f>
        <v>3.2374753082543505E-3</v>
      </c>
      <c r="F43" s="415">
        <f>'Input Output Table'!H39/F$117</f>
        <v>1.3265232260779774E-4</v>
      </c>
      <c r="G43" s="415">
        <f>'Input Output Table'!I39/G$117</f>
        <v>3.4165766745737479E-2</v>
      </c>
      <c r="H43" s="415">
        <f>'Input Output Table'!J39/H$117</f>
        <v>6.9203285844502115E-5</v>
      </c>
      <c r="I43" s="415">
        <f>'Input Output Table'!K39/I$117</f>
        <v>1.512097930070655E-4</v>
      </c>
      <c r="J43" s="415">
        <f>'Input Output Table'!L39/J$117</f>
        <v>2.2296150112837749E-4</v>
      </c>
      <c r="K43" s="415">
        <f>'Input Output Table'!M39/K$117</f>
        <v>3.4219621543665581E-5</v>
      </c>
      <c r="L43" s="415">
        <f>'Input Output Table'!N39/L$117</f>
        <v>2.2758833212327244E-4</v>
      </c>
      <c r="M43" s="415">
        <f>'Input Output Table'!O39/M$117</f>
        <v>1.2039120953243073E-4</v>
      </c>
      <c r="N43" s="415">
        <f>'Input Output Table'!P39/N$117</f>
        <v>1.6904873638115382E-4</v>
      </c>
      <c r="O43" s="415">
        <f>'Input Output Table'!Q39/O$117</f>
        <v>1.2942184489203571E-4</v>
      </c>
      <c r="P43" s="415">
        <f>'Input Output Table'!R39/P$117</f>
        <v>6.705582868682672E-5</v>
      </c>
      <c r="Q43" s="415">
        <f>'Input Output Table'!S39/Q$117</f>
        <v>9.213704668447664E-5</v>
      </c>
      <c r="R43" s="415">
        <f>'Input Output Table'!T39/R$117</f>
        <v>6.8183183953060328E-4</v>
      </c>
      <c r="S43" s="415">
        <f>'Input Output Table'!U39/S$117</f>
        <v>6.6375182693108336E-5</v>
      </c>
      <c r="T43" s="415">
        <f>'Input Output Table'!V39/T$117</f>
        <v>2.6913184496535277E-4</v>
      </c>
      <c r="U43" s="415">
        <f>'Input Output Table'!W39/U$117</f>
        <v>4.4078090100543703E-4</v>
      </c>
      <c r="V43" s="415">
        <f>'Input Output Table'!X39/V$117</f>
        <v>1.1485744915131375E-4</v>
      </c>
      <c r="W43" s="415">
        <f>'Input Output Table'!Y39/W$117</f>
        <v>1.2698892089318476E-4</v>
      </c>
      <c r="X43" s="415">
        <f>'Input Output Table'!Z39/X$117</f>
        <v>2.3660144140475465E-4</v>
      </c>
      <c r="Y43" s="415">
        <f>'Input Output Table'!AA39/Y$117</f>
        <v>2.5173198001074925E-4</v>
      </c>
      <c r="Z43" s="415">
        <f>'Input Output Table'!AB39/Z$117</f>
        <v>1.5080074675244376E-5</v>
      </c>
      <c r="AA43" s="415">
        <f>'Input Output Table'!AC39/AA$117</f>
        <v>6.0684278859199337E-4</v>
      </c>
      <c r="AB43" s="415">
        <f>'Input Output Table'!AD39/AB$117</f>
        <v>9.1608210345096332E-4</v>
      </c>
      <c r="AC43" s="415">
        <f>'Input Output Table'!AE39/AC$117</f>
        <v>2.1993753767788094E-4</v>
      </c>
      <c r="AD43" s="415">
        <f>'Input Output Table'!AF39/AD$117</f>
        <v>5.0535960965265283E-4</v>
      </c>
      <c r="AE43" s="415">
        <f>'Input Output Table'!AG39/AE$117</f>
        <v>2.2829441655756536E-4</v>
      </c>
      <c r="AF43" s="415">
        <f>'Input Output Table'!AH39/AF$117</f>
        <v>1.2419343975158032E-4</v>
      </c>
      <c r="AG43" s="415">
        <f>'Input Output Table'!AI39/AG$117</f>
        <v>4.7940144089655848E-5</v>
      </c>
      <c r="AH43" s="415">
        <f>'Input Output Table'!AJ39/AH$117</f>
        <v>2.735780904975615E-4</v>
      </c>
      <c r="AI43" s="415">
        <f>'Input Output Table'!AK39/AI$117</f>
        <v>0.10204822471718014</v>
      </c>
      <c r="AJ43" s="415">
        <f>'Input Output Table'!AL39/AJ$117</f>
        <v>1.2874284152217523E-3</v>
      </c>
      <c r="AK43" s="415">
        <f>'Input Output Table'!AM39/AK$117</f>
        <v>2.2796732451391428E-3</v>
      </c>
      <c r="AL43" s="415">
        <f>'Input Output Table'!AN39/AL$117</f>
        <v>2.1134452485965173E-3</v>
      </c>
      <c r="AM43" s="415">
        <f>'Input Output Table'!AO39/AM$117</f>
        <v>7.8537455086239263E-4</v>
      </c>
      <c r="AN43" s="415">
        <f>'Input Output Table'!AP39/AN$117</f>
        <v>1.6209303247835375E-4</v>
      </c>
      <c r="AO43" s="415">
        <f>'Input Output Table'!AQ39/AO$117</f>
        <v>1.4688447216352246E-4</v>
      </c>
      <c r="AP43" s="415">
        <f>'Input Output Table'!AR39/AP$117</f>
        <v>1.1981069425367127E-4</v>
      </c>
      <c r="AQ43" s="415">
        <f>'Input Output Table'!AS39/AQ$117</f>
        <v>1.6483231049214419E-4</v>
      </c>
      <c r="AR43" s="415">
        <f>'Input Output Table'!AT39/AR$117</f>
        <v>3.3002857681960939E-4</v>
      </c>
      <c r="AS43" s="415">
        <f>'Input Output Table'!AU39/AS$117</f>
        <v>3.0009915725184394E-4</v>
      </c>
      <c r="AT43" s="415">
        <f>'Input Output Table'!AV39/AT$117</f>
        <v>4.3099879340748954E-5</v>
      </c>
      <c r="AU43" s="415">
        <f>'Input Output Table'!AW39/AU$117</f>
        <v>1.6984896778273926E-4</v>
      </c>
      <c r="AV43" s="415">
        <f>'Input Output Table'!AX39/AV$117</f>
        <v>3.3000893803527425E-4</v>
      </c>
      <c r="AW43" s="415">
        <f>'Input Output Table'!AY39/AW$117</f>
        <v>2.858868036774254E-4</v>
      </c>
      <c r="AX43" s="415">
        <f>'Input Output Table'!AZ39/AX$117</f>
        <v>2.7578290017553413E-4</v>
      </c>
      <c r="AY43" s="415">
        <f>'Input Output Table'!BA39/AY$117</f>
        <v>3.4605230817201471E-5</v>
      </c>
      <c r="AZ43" s="415">
        <f>'Input Output Table'!BB39/AZ$117</f>
        <v>2.292723627920565E-4</v>
      </c>
      <c r="BA43" s="415">
        <f>'Input Output Table'!BC39/BA$117</f>
        <v>2.2454083125876087E-4</v>
      </c>
      <c r="BB43" s="415">
        <f>'Input Output Table'!BD39/BB$117</f>
        <v>1.2072913837846022E-4</v>
      </c>
      <c r="BC43" s="415">
        <f>'Input Output Table'!BE39/BC$117</f>
        <v>1.4284941566016598E-3</v>
      </c>
      <c r="BD43" s="415">
        <f>'Input Output Table'!BF39/BD$117</f>
        <v>1.7202732705427894E-3</v>
      </c>
      <c r="BE43" s="415">
        <f>'Input Output Table'!BG39/BE$117</f>
        <v>1.6865518277643923E-3</v>
      </c>
      <c r="BF43" s="415">
        <f>'Input Output Table'!BH39/BF$117</f>
        <v>6.6739872095994404E-3</v>
      </c>
      <c r="BG43" s="415">
        <f>'Input Output Table'!BI39/BG$117</f>
        <v>2.2710707293793677E-2</v>
      </c>
      <c r="BH43" s="415">
        <f>'Input Output Table'!BJ39/BH$117</f>
        <v>1.6778409865802842E-4</v>
      </c>
      <c r="BI43" s="415">
        <f>'Input Output Table'!BK39/BI$117</f>
        <v>6.6516756792757588E-4</v>
      </c>
      <c r="BJ43" s="415">
        <f>'Input Output Table'!BL39/BJ$117</f>
        <v>6.6516752404344735E-4</v>
      </c>
      <c r="BK43" s="415">
        <f>'Input Output Table'!BM39/BK$117</f>
        <v>3.8414799129885924E-3</v>
      </c>
      <c r="BL43" s="415">
        <f>'Input Output Table'!BN39/BL$117</f>
        <v>1.467228425056223E-4</v>
      </c>
      <c r="BM43" s="415">
        <f>'Input Output Table'!BO39/BM$117</f>
        <v>5.4479616105184534E-5</v>
      </c>
      <c r="BN43" s="415">
        <f>'Input Output Table'!BP39/BN$117</f>
        <v>1.0915972145911833E-4</v>
      </c>
      <c r="BO43" s="415">
        <f>'Input Output Table'!BQ39/BO$117</f>
        <v>3.1354146756024369E-4</v>
      </c>
      <c r="BP43" s="415">
        <f>'Input Output Table'!BR39/BP$117</f>
        <v>2.1336153955084938E-4</v>
      </c>
      <c r="BQ43" s="415">
        <f>'Input Output Table'!BS39/BQ$117</f>
        <v>4.7340625086380387E-5</v>
      </c>
      <c r="BR43" s="415">
        <f>'Input Output Table'!BT39/BR$117</f>
        <v>4.7340618814332808E-5</v>
      </c>
      <c r="BS43" s="415">
        <f>'Input Output Table'!BU39/BS$117</f>
        <v>4.1583713990480859E-5</v>
      </c>
      <c r="BT43" s="415">
        <f>'Input Output Table'!BV39/BT$117</f>
        <v>3.3978662075369916E-5</v>
      </c>
      <c r="BU43" s="415">
        <f>'Input Output Table'!BW39/BU$117</f>
        <v>2.0984153217108397E-4</v>
      </c>
      <c r="BV43" s="415">
        <f>'Input Output Table'!BX39/BV$117</f>
        <v>1.1914604823042635E-3</v>
      </c>
      <c r="BW43" s="415">
        <f>'Input Output Table'!BY39/BW$117</f>
        <v>4.322059920046868E-4</v>
      </c>
      <c r="BX43" s="415">
        <f>'Input Output Table'!BZ39/BX$117</f>
        <v>8.7060336469121862E-5</v>
      </c>
      <c r="BY43" s="415">
        <f>'Input Output Table'!CA39/BY$117</f>
        <v>7.2581179218073394E-5</v>
      </c>
      <c r="BZ43" s="415">
        <f>'Input Output Table'!CB39/BZ$117</f>
        <v>6.3386625464671842E-5</v>
      </c>
      <c r="CA43" s="415">
        <f>'Input Output Table'!CC39/CA$117</f>
        <v>6.0428572113186759E-5</v>
      </c>
      <c r="CB43" s="415">
        <f>'Input Output Table'!CD39/CB$117</f>
        <v>3.7739011637155445E-5</v>
      </c>
      <c r="CC43" s="415">
        <f>'Input Output Table'!CE39/CC$117</f>
        <v>2.0883824889628396E-4</v>
      </c>
      <c r="CD43" s="415">
        <f>'Input Output Table'!CF39/CD$117</f>
        <v>5.9346567898329916E-6</v>
      </c>
      <c r="CE43" s="415">
        <f>'Input Output Table'!CG39/CE$117</f>
        <v>4.2231757389891902E-5</v>
      </c>
      <c r="CF43" s="415">
        <f>'Input Output Table'!CH39/CF$117</f>
        <v>2.654915908077784E-5</v>
      </c>
      <c r="CG43" s="415">
        <f>'Input Output Table'!CI39/CG$117</f>
        <v>7.9432946954126124E-5</v>
      </c>
      <c r="CH43" s="415">
        <f>'Input Output Table'!CJ39/CH$117</f>
        <v>5.6365763371335457E-5</v>
      </c>
      <c r="CI43" s="415">
        <f>'Input Output Table'!CK39/CI$117</f>
        <v>9.002852364006253E-5</v>
      </c>
      <c r="CJ43" s="415">
        <f>'Input Output Table'!CL39/CJ$117</f>
        <v>2.3328081923124021E-4</v>
      </c>
      <c r="CK43" s="415">
        <f>'Input Output Table'!CM39/CK$117</f>
        <v>1.1409890373752322E-4</v>
      </c>
      <c r="CL43" s="415">
        <f>'Input Output Table'!CN39/CL$117</f>
        <v>1.0697232995834032E-4</v>
      </c>
      <c r="CM43" s="415">
        <f>'Input Output Table'!CO39/CM$117</f>
        <v>6.1196998795828964E-5</v>
      </c>
      <c r="CN43" s="415">
        <f>'Input Output Table'!CP39/CN$117</f>
        <v>1.864024120972413E-4</v>
      </c>
      <c r="CO43" s="415">
        <f>'Input Output Table'!CQ39/CO$117</f>
        <v>5.5754938551281644E-5</v>
      </c>
      <c r="CP43" s="415">
        <f>'Input Output Table'!CR39/CP$117</f>
        <v>2.861814456801751E-4</v>
      </c>
      <c r="CQ43" s="415">
        <f>'Input Output Table'!CS39/CQ$117</f>
        <v>8.2616557534933373E-4</v>
      </c>
      <c r="CR43" s="415">
        <f>'Input Output Table'!CT39/CR$117</f>
        <v>1.9079323320029642E-4</v>
      </c>
      <c r="CS43" s="415">
        <f>'Input Output Table'!CU39/CS$117</f>
        <v>1.0241736792568582E-3</v>
      </c>
      <c r="CT43" s="415">
        <f>'Input Output Table'!CV39/CT$117</f>
        <v>1.9650711803097043E-3</v>
      </c>
      <c r="CU43" s="415">
        <f>'Input Output Table'!CW39/CU$117</f>
        <v>2.7081392432354252E-4</v>
      </c>
      <c r="CV43" s="415">
        <f>'Input Output Table'!CX39/CV$117</f>
        <v>3.0166259460154027E-4</v>
      </c>
      <c r="CW43" s="415">
        <f>'Input Output Table'!CY39/CW$117</f>
        <v>7.9289068914323638E-4</v>
      </c>
      <c r="CX43" s="415">
        <f>'Input Output Table'!CZ39/CX$117</f>
        <v>4.5515906027166313E-3</v>
      </c>
      <c r="CY43" s="415">
        <f>'Input Output Table'!DA39/CY$117</f>
        <v>2.2947621108745036E-4</v>
      </c>
      <c r="CZ43" s="415">
        <f>'Input Output Table'!DB39/CZ$117</f>
        <v>5.1855850697235164E-3</v>
      </c>
      <c r="DA43" s="415">
        <f>'Input Output Table'!DC39/DA$117</f>
        <v>2.7404114997192251E-4</v>
      </c>
      <c r="DB43" s="415">
        <f>'Input Output Table'!DD39/DB$117</f>
        <v>8.901857812977125E-5</v>
      </c>
      <c r="DC43" s="415">
        <f>'Input Output Table'!DE39/DC$117</f>
        <v>8.6562508986006692E-5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J43" s="423">
        <f t="shared" si="2"/>
        <v>-3.2137474854314792E-3</v>
      </c>
      <c r="HK43" s="423">
        <f t="shared" si="3"/>
        <v>-5.7855767276919044E-5</v>
      </c>
      <c r="HL43" s="423">
        <f t="shared" si="4"/>
        <v>-1.3402687451807458E-4</v>
      </c>
      <c r="HM43" s="423">
        <f t="shared" si="5"/>
        <v>-3.2374753082543505E-3</v>
      </c>
      <c r="HN43" s="423">
        <f t="shared" si="6"/>
        <v>-1.3265232260779774E-4</v>
      </c>
      <c r="HO43" s="423">
        <f t="shared" si="7"/>
        <v>-3.4165766745737479E-2</v>
      </c>
      <c r="HP43" s="423">
        <f t="shared" si="8"/>
        <v>-6.9203285844502115E-5</v>
      </c>
      <c r="HQ43" s="423">
        <f t="shared" si="9"/>
        <v>-1.512097930070655E-4</v>
      </c>
      <c r="HR43" s="423">
        <f t="shared" si="10"/>
        <v>-2.2296150112837749E-4</v>
      </c>
      <c r="HS43" s="423">
        <f t="shared" si="11"/>
        <v>-3.4219621543665581E-5</v>
      </c>
      <c r="HT43" s="423">
        <f t="shared" si="12"/>
        <v>-2.2758833212327244E-4</v>
      </c>
      <c r="HU43" s="423">
        <f t="shared" si="13"/>
        <v>-1.2039120953243073E-4</v>
      </c>
      <c r="HV43" s="423">
        <f t="shared" si="14"/>
        <v>-1.6904873638115382E-4</v>
      </c>
      <c r="HW43" s="423">
        <f t="shared" si="15"/>
        <v>-1.2942184489203571E-4</v>
      </c>
      <c r="HX43" s="423">
        <f t="shared" si="16"/>
        <v>-6.705582868682672E-5</v>
      </c>
      <c r="HY43" s="423">
        <f t="shared" si="17"/>
        <v>-9.213704668447664E-5</v>
      </c>
      <c r="HZ43" s="423">
        <f t="shared" si="18"/>
        <v>-6.8183183953060328E-4</v>
      </c>
      <c r="IA43" s="423">
        <f t="shared" si="19"/>
        <v>-6.6375182693108336E-5</v>
      </c>
      <c r="IB43" s="423">
        <f t="shared" si="20"/>
        <v>-2.6913184496535277E-4</v>
      </c>
      <c r="IC43" s="423">
        <f t="shared" si="21"/>
        <v>-4.4078090100543703E-4</v>
      </c>
      <c r="ID43" s="423">
        <f t="shared" si="22"/>
        <v>-1.1485744915131375E-4</v>
      </c>
      <c r="IE43" s="423">
        <f t="shared" si="23"/>
        <v>-1.2698892089318476E-4</v>
      </c>
      <c r="IF43" s="423">
        <f t="shared" si="24"/>
        <v>-2.3660144140475465E-4</v>
      </c>
      <c r="IG43" s="423">
        <f t="shared" si="25"/>
        <v>-2.5173198001074925E-4</v>
      </c>
      <c r="IH43" s="423">
        <f t="shared" si="26"/>
        <v>-1.5080074675244376E-5</v>
      </c>
      <c r="II43" s="423">
        <f t="shared" si="27"/>
        <v>-6.0684278859199337E-4</v>
      </c>
      <c r="IJ43" s="423">
        <f t="shared" si="28"/>
        <v>-9.1608210345096332E-4</v>
      </c>
      <c r="IK43" s="423">
        <f t="shared" si="29"/>
        <v>-2.1993753767788094E-4</v>
      </c>
      <c r="IL43" s="423">
        <f t="shared" si="30"/>
        <v>-5.0535960965265283E-4</v>
      </c>
      <c r="IM43" s="423">
        <f t="shared" si="31"/>
        <v>-2.2829441655756536E-4</v>
      </c>
      <c r="IN43" s="423">
        <f t="shared" si="32"/>
        <v>-1.2419343975158032E-4</v>
      </c>
      <c r="IO43" s="423">
        <f t="shared" si="33"/>
        <v>-4.7940144089655848E-5</v>
      </c>
      <c r="IP43" s="423">
        <f t="shared" si="34"/>
        <v>-2.735780904975615E-4</v>
      </c>
      <c r="IQ43" s="423">
        <f t="shared" si="35"/>
        <v>0.89795177528281989</v>
      </c>
      <c r="IR43" s="423">
        <f t="shared" si="36"/>
        <v>-1.2874284152217523E-3</v>
      </c>
      <c r="IS43" s="423">
        <f t="shared" si="37"/>
        <v>-2.2796732451391428E-3</v>
      </c>
      <c r="IT43" s="423">
        <f t="shared" si="38"/>
        <v>-2.1134452485965173E-3</v>
      </c>
      <c r="IU43" s="423">
        <f t="shared" si="39"/>
        <v>-7.8537455086239263E-4</v>
      </c>
      <c r="IV43" s="423">
        <f t="shared" si="40"/>
        <v>-1.6209303247835375E-4</v>
      </c>
      <c r="IW43" s="423">
        <f t="shared" si="41"/>
        <v>-1.4688447216352246E-4</v>
      </c>
      <c r="IX43" s="423">
        <f t="shared" si="42"/>
        <v>-1.1981069425367127E-4</v>
      </c>
      <c r="IY43" s="423">
        <f t="shared" si="43"/>
        <v>-1.6483231049214419E-4</v>
      </c>
      <c r="IZ43" s="423">
        <f t="shared" si="44"/>
        <v>-3.3002857681960939E-4</v>
      </c>
      <c r="JA43" s="423">
        <f t="shared" si="45"/>
        <v>-3.0009915725184394E-4</v>
      </c>
      <c r="JB43" s="423">
        <f t="shared" si="46"/>
        <v>-4.3099879340748954E-5</v>
      </c>
      <c r="JC43" s="423">
        <f t="shared" si="47"/>
        <v>-1.6984896778273926E-4</v>
      </c>
      <c r="JD43" s="423">
        <f t="shared" si="48"/>
        <v>-3.3000893803527425E-4</v>
      </c>
      <c r="JE43" s="423">
        <f t="shared" si="49"/>
        <v>-2.858868036774254E-4</v>
      </c>
      <c r="JF43" s="423">
        <f t="shared" si="50"/>
        <v>-2.7578290017553413E-4</v>
      </c>
      <c r="JG43" s="423">
        <f t="shared" si="51"/>
        <v>-3.4605230817201471E-5</v>
      </c>
      <c r="JH43" s="423">
        <f t="shared" si="52"/>
        <v>-2.292723627920565E-4</v>
      </c>
      <c r="JI43" s="423">
        <f t="shared" si="53"/>
        <v>-2.2454083125876087E-4</v>
      </c>
      <c r="JJ43" s="423">
        <f t="shared" si="54"/>
        <v>-1.2072913837846022E-4</v>
      </c>
      <c r="JK43" s="423">
        <f t="shared" si="55"/>
        <v>-1.4284941566016598E-3</v>
      </c>
      <c r="JL43" s="423">
        <f t="shared" si="56"/>
        <v>-1.7202732705427894E-3</v>
      </c>
      <c r="JM43" s="423">
        <f t="shared" si="57"/>
        <v>-1.6865518277643923E-3</v>
      </c>
      <c r="JN43" s="423">
        <f t="shared" si="58"/>
        <v>-6.6739872095994404E-3</v>
      </c>
      <c r="JO43" s="423">
        <f t="shared" si="59"/>
        <v>-2.2710707293793677E-2</v>
      </c>
      <c r="JP43" s="423">
        <f t="shared" si="60"/>
        <v>-1.6778409865802842E-4</v>
      </c>
      <c r="JQ43" s="423">
        <f t="shared" si="61"/>
        <v>-6.6516756792757588E-4</v>
      </c>
      <c r="JR43" s="423">
        <f t="shared" si="62"/>
        <v>-6.6516752404344735E-4</v>
      </c>
      <c r="JS43" s="423">
        <f t="shared" si="63"/>
        <v>-3.8414799129885924E-3</v>
      </c>
      <c r="JT43" s="423">
        <f t="shared" si="64"/>
        <v>-1.467228425056223E-4</v>
      </c>
      <c r="JU43" s="423">
        <f t="shared" si="65"/>
        <v>-5.4479616105184534E-5</v>
      </c>
      <c r="JV43" s="423">
        <f t="shared" si="66"/>
        <v>-1.0915972145911833E-4</v>
      </c>
      <c r="JW43" s="423">
        <f t="shared" si="67"/>
        <v>-3.1354146756024369E-4</v>
      </c>
      <c r="JX43" s="423">
        <f t="shared" si="68"/>
        <v>-2.1336153955084938E-4</v>
      </c>
      <c r="JY43" s="423">
        <f t="shared" si="69"/>
        <v>-4.7340625086380387E-5</v>
      </c>
      <c r="JZ43" s="423">
        <f t="shared" si="70"/>
        <v>-4.7340618814332808E-5</v>
      </c>
      <c r="KA43" s="423">
        <f t="shared" si="71"/>
        <v>-4.1583713990480859E-5</v>
      </c>
      <c r="KB43" s="423">
        <f t="shared" si="72"/>
        <v>-3.3978662075369916E-5</v>
      </c>
      <c r="KC43" s="423">
        <f t="shared" si="73"/>
        <v>-2.0984153217108397E-4</v>
      </c>
      <c r="KD43" s="423">
        <f t="shared" si="74"/>
        <v>-1.1914604823042635E-3</v>
      </c>
      <c r="KE43" s="423">
        <f t="shared" si="75"/>
        <v>-4.322059920046868E-4</v>
      </c>
      <c r="KF43" s="423">
        <f t="shared" si="76"/>
        <v>-8.7060336469121862E-5</v>
      </c>
      <c r="KG43" s="423">
        <f t="shared" si="77"/>
        <v>-7.2581179218073394E-5</v>
      </c>
      <c r="KH43" s="423">
        <f t="shared" si="78"/>
        <v>-6.3386625464671842E-5</v>
      </c>
      <c r="KI43" s="423">
        <f t="shared" si="79"/>
        <v>-6.0428572113186759E-5</v>
      </c>
      <c r="KJ43" s="423">
        <f t="shared" si="80"/>
        <v>-3.7739011637155445E-5</v>
      </c>
      <c r="KK43" s="423">
        <f t="shared" si="81"/>
        <v>-2.0883824889628396E-4</v>
      </c>
      <c r="KL43" s="423">
        <f t="shared" si="82"/>
        <v>-5.9346567898329916E-6</v>
      </c>
      <c r="KM43" s="423">
        <f t="shared" si="83"/>
        <v>-4.2231757389891902E-5</v>
      </c>
      <c r="KN43" s="423">
        <f t="shared" si="84"/>
        <v>-2.654915908077784E-5</v>
      </c>
      <c r="KO43" s="423">
        <f t="shared" si="85"/>
        <v>-7.9432946954126124E-5</v>
      </c>
      <c r="KP43" s="423">
        <f t="shared" si="86"/>
        <v>-5.6365763371335457E-5</v>
      </c>
      <c r="KQ43" s="423">
        <f t="shared" si="87"/>
        <v>-9.002852364006253E-5</v>
      </c>
      <c r="KR43" s="423">
        <f t="shared" si="88"/>
        <v>-2.3328081923124021E-4</v>
      </c>
      <c r="KS43" s="423">
        <f t="shared" si="89"/>
        <v>-1.1409890373752322E-4</v>
      </c>
      <c r="KT43" s="423">
        <f t="shared" si="90"/>
        <v>-1.0697232995834032E-4</v>
      </c>
      <c r="KU43" s="423">
        <f t="shared" si="91"/>
        <v>-6.1196998795828964E-5</v>
      </c>
      <c r="KV43" s="423">
        <f t="shared" si="92"/>
        <v>-1.864024120972413E-4</v>
      </c>
      <c r="KW43" s="423">
        <f t="shared" si="93"/>
        <v>-5.5754938551281644E-5</v>
      </c>
      <c r="KX43" s="423">
        <f t="shared" si="94"/>
        <v>-2.861814456801751E-4</v>
      </c>
      <c r="KY43" s="423">
        <f t="shared" si="95"/>
        <v>-8.2616557534933373E-4</v>
      </c>
      <c r="KZ43" s="423">
        <f t="shared" si="96"/>
        <v>-1.9079323320029642E-4</v>
      </c>
      <c r="LA43" s="423">
        <f t="shared" si="97"/>
        <v>-1.0241736792568582E-3</v>
      </c>
      <c r="LB43" s="423">
        <f t="shared" si="98"/>
        <v>-1.9650711803097043E-3</v>
      </c>
      <c r="LC43" s="423">
        <f t="shared" si="99"/>
        <v>-2.7081392432354252E-4</v>
      </c>
      <c r="LD43" s="423">
        <f t="shared" si="100"/>
        <v>-3.0166259460154027E-4</v>
      </c>
      <c r="LE43" s="423">
        <f t="shared" si="101"/>
        <v>-7.9289068914323638E-4</v>
      </c>
      <c r="LF43" s="423">
        <f t="shared" si="102"/>
        <v>-4.5515906027166313E-3</v>
      </c>
      <c r="LG43" s="423">
        <f t="shared" si="103"/>
        <v>-2.2947621108745036E-4</v>
      </c>
      <c r="LH43" s="423">
        <f t="shared" si="104"/>
        <v>-5.1855850697235164E-3</v>
      </c>
      <c r="LI43" s="423">
        <f t="shared" si="105"/>
        <v>-2.7404114997192251E-4</v>
      </c>
      <c r="LJ43" s="423">
        <f t="shared" si="106"/>
        <v>-8.901857812977125E-5</v>
      </c>
      <c r="LK43" s="423">
        <f t="shared" si="107"/>
        <v>-8.6562508986006692E-5</v>
      </c>
      <c r="LN43" s="424">
        <v>5.3417201795075116E-3</v>
      </c>
      <c r="LO43" s="424">
        <v>1.6500044654065671E-3</v>
      </c>
      <c r="LP43" s="424">
        <v>1.5841521723169772E-3</v>
      </c>
      <c r="LQ43" s="424">
        <v>4.6886828088335292E-3</v>
      </c>
      <c r="LR43" s="424">
        <v>1.1348118080256951E-3</v>
      </c>
      <c r="LS43" s="424">
        <v>3.9606732361622279E-2</v>
      </c>
      <c r="LT43" s="424">
        <v>1.5248625703315128E-3</v>
      </c>
      <c r="LU43" s="424">
        <v>2.1661458761905181E-3</v>
      </c>
      <c r="LV43" s="424">
        <v>1.4190407725671315E-3</v>
      </c>
      <c r="LW43" s="424">
        <v>4.638115658110907E-4</v>
      </c>
      <c r="LX43" s="424">
        <v>2.9433609756502476E-3</v>
      </c>
      <c r="LY43" s="424">
        <v>1.8975512526387675E-3</v>
      </c>
      <c r="LZ43" s="424">
        <v>1.1300747335640834E-3</v>
      </c>
      <c r="MA43" s="424">
        <v>1.3444490158937806E-3</v>
      </c>
      <c r="MB43" s="424">
        <v>1.450599505607412E-3</v>
      </c>
      <c r="MC43" s="424">
        <v>1.1907290606986047E-3</v>
      </c>
      <c r="MD43" s="424">
        <v>1.827203301313816E-3</v>
      </c>
      <c r="ME43" s="424">
        <v>1.2100663747436641E-3</v>
      </c>
      <c r="MF43" s="424">
        <v>9.3870401618815298E-4</v>
      </c>
      <c r="MG43" s="424">
        <v>1.1867709046484043E-3</v>
      </c>
      <c r="MH43" s="424">
        <v>1.0838401060073784E-3</v>
      </c>
      <c r="MI43" s="424">
        <v>8.5077007835275033E-4</v>
      </c>
      <c r="MJ43" s="424">
        <v>1.1246013702333384E-3</v>
      </c>
      <c r="MK43" s="424">
        <v>1.205343462333822E-3</v>
      </c>
      <c r="ML43" s="424">
        <v>4.1253571968229364E-4</v>
      </c>
      <c r="MM43" s="424">
        <v>1.5614591578215233E-3</v>
      </c>
      <c r="MN43" s="424">
        <v>2.1407934562090577E-3</v>
      </c>
      <c r="MO43" s="424">
        <v>9.2189922151045668E-4</v>
      </c>
      <c r="MP43" s="424">
        <v>2.0197068892581706E-3</v>
      </c>
      <c r="MQ43" s="424">
        <v>1.1056675224130172E-3</v>
      </c>
      <c r="MR43" s="424">
        <v>9.7168845687709059E-4</v>
      </c>
      <c r="MS43" s="424">
        <v>5.0898763722404179E-4</v>
      </c>
      <c r="MT43" s="424">
        <v>9.0968821201055806E-4</v>
      </c>
      <c r="MU43" s="424">
        <v>1.1152361977842056</v>
      </c>
      <c r="MV43" s="424">
        <v>2.6519318092232094E-3</v>
      </c>
      <c r="MW43" s="424">
        <v>4.024650124448876E-3</v>
      </c>
      <c r="MX43" s="424">
        <v>3.0077048346624862E-3</v>
      </c>
      <c r="MY43" s="424">
        <v>1.6775845814121927E-3</v>
      </c>
      <c r="MZ43" s="424">
        <v>8.9824984978643355E-4</v>
      </c>
      <c r="NA43" s="424">
        <v>7.1162816785429281E-4</v>
      </c>
      <c r="NB43" s="424">
        <v>7.7640163451497422E-4</v>
      </c>
      <c r="NC43" s="424">
        <v>9.9898735186553086E-4</v>
      </c>
      <c r="ND43" s="424">
        <v>1.2146695277560737E-3</v>
      </c>
      <c r="NE43" s="424">
        <v>1.2585016105473965E-3</v>
      </c>
      <c r="NF43" s="424">
        <v>8.8553703706973166E-4</v>
      </c>
      <c r="NG43" s="424">
        <v>1.246208188820871E-3</v>
      </c>
      <c r="NH43" s="424">
        <v>1.6330378887916186E-3</v>
      </c>
      <c r="NI43" s="424">
        <v>1.5038201428451176E-3</v>
      </c>
      <c r="NJ43" s="424">
        <v>1.0910969630574499E-3</v>
      </c>
      <c r="NK43" s="424">
        <v>7.5926832107915871E-4</v>
      </c>
      <c r="NL43" s="424">
        <v>1.1108444149088518E-3</v>
      </c>
      <c r="NM43" s="424">
        <v>1.4838566723190264E-3</v>
      </c>
      <c r="NN43" s="424">
        <v>1.368071500924837E-3</v>
      </c>
      <c r="NO43" s="424">
        <v>3.6620661465817327E-3</v>
      </c>
      <c r="NP43" s="424">
        <v>2.8089772855591105E-3</v>
      </c>
      <c r="NQ43" s="424">
        <v>3.6025505813576586E-3</v>
      </c>
      <c r="NR43" s="424">
        <v>9.6775854736524392E-3</v>
      </c>
      <c r="NS43" s="424">
        <v>3.251790117061084E-2</v>
      </c>
      <c r="NT43" s="424">
        <v>9.022606560067834E-4</v>
      </c>
      <c r="NU43" s="424">
        <v>3.2842688243415919E-3</v>
      </c>
      <c r="NV43" s="424">
        <v>1.2987478797611448E-3</v>
      </c>
      <c r="NW43" s="424">
        <v>5.379736974060462E-3</v>
      </c>
      <c r="NX43" s="424">
        <v>1.0788416995807625E-3</v>
      </c>
      <c r="NY43" s="424">
        <v>1.8567353507198462E-3</v>
      </c>
      <c r="NZ43" s="424">
        <v>1.2327662959350668E-3</v>
      </c>
      <c r="OA43" s="424">
        <v>2.0864516072690016E-3</v>
      </c>
      <c r="OB43" s="424">
        <v>1.121820697822847E-3</v>
      </c>
      <c r="OC43" s="424">
        <v>1.013290215618517E-3</v>
      </c>
      <c r="OD43" s="424">
        <v>1.5263187464374332E-3</v>
      </c>
      <c r="OE43" s="424">
        <v>9.472484868862462E-4</v>
      </c>
      <c r="OF43" s="424">
        <v>1.1783709092765809E-3</v>
      </c>
      <c r="OG43" s="424">
        <v>1.0511423633277341E-3</v>
      </c>
      <c r="OH43" s="424">
        <v>2.0789396385869625E-3</v>
      </c>
      <c r="OI43" s="424">
        <v>1.6198633937553393E-3</v>
      </c>
      <c r="OJ43" s="424">
        <v>6.2620885447588084E-4</v>
      </c>
      <c r="OK43" s="424">
        <v>5.7623783221947471E-4</v>
      </c>
      <c r="OL43" s="424">
        <v>7.7420569843145311E-4</v>
      </c>
      <c r="OM43" s="424">
        <v>1.6821970602325252E-3</v>
      </c>
      <c r="ON43" s="424">
        <v>4.8928330748585728E-4</v>
      </c>
      <c r="OO43" s="424">
        <v>6.0699030907088603E-3</v>
      </c>
      <c r="OP43" s="424">
        <v>1.5238886069479014E-3</v>
      </c>
      <c r="OQ43" s="424">
        <v>7.7496461193500891E-4</v>
      </c>
      <c r="OR43" s="424">
        <v>4.3737451147820135E-4</v>
      </c>
      <c r="OS43" s="424">
        <v>7.552201984826817E-4</v>
      </c>
      <c r="OT43" s="424">
        <v>9.362428113184097E-4</v>
      </c>
      <c r="OU43" s="424">
        <v>6.8811590356800849E-4</v>
      </c>
      <c r="OV43" s="424">
        <v>1.1497821841867542E-3</v>
      </c>
      <c r="OW43" s="424">
        <v>6.8962506190234124E-4</v>
      </c>
      <c r="OX43" s="424">
        <v>6.7090873367573389E-4</v>
      </c>
      <c r="OY43" s="424">
        <v>5.883838269658318E-4</v>
      </c>
      <c r="OZ43" s="424">
        <v>7.136118043336489E-4</v>
      </c>
      <c r="PA43" s="424">
        <v>1.0174652797919318E-3</v>
      </c>
      <c r="PB43" s="424">
        <v>8.7212759941534082E-4</v>
      </c>
      <c r="PC43" s="424">
        <v>1.792426482813891E-3</v>
      </c>
      <c r="PD43" s="424">
        <v>6.3622772934838231E-4</v>
      </c>
      <c r="PE43" s="424">
        <v>2.6880096872315658E-3</v>
      </c>
      <c r="PF43" s="424">
        <v>2.7820172497822105E-3</v>
      </c>
      <c r="PG43" s="424">
        <v>8.1822531798315414E-4</v>
      </c>
      <c r="PH43" s="424">
        <v>1.0500475705371632E-3</v>
      </c>
      <c r="PI43" s="424">
        <v>1.8435616799341553E-3</v>
      </c>
      <c r="PJ43" s="424">
        <v>6.5516054546335637E-3</v>
      </c>
      <c r="PK43" s="424">
        <v>6.8303800821242972E-4</v>
      </c>
      <c r="PL43" s="424">
        <v>6.7180152239639159E-3</v>
      </c>
      <c r="PM43" s="424">
        <v>7.5452179427284104E-4</v>
      </c>
      <c r="PN43" s="424">
        <v>6.1873727963454887E-4</v>
      </c>
      <c r="PO43" s="424">
        <v>6.07065452492232E-4</v>
      </c>
    </row>
    <row r="44" spans="1:431" x14ac:dyDescent="0.25">
      <c r="A44" s="210" t="s">
        <v>145</v>
      </c>
      <c r="B44" s="415">
        <f>'Input Output Table'!D40/B$117</f>
        <v>1.6976464329531221E-3</v>
      </c>
      <c r="C44" s="415">
        <f>'Input Output Table'!E40/C$117</f>
        <v>6.0620918769845759E-5</v>
      </c>
      <c r="D44" s="415">
        <f>'Input Output Table'!F40/D$117</f>
        <v>1.2938591657743541E-4</v>
      </c>
      <c r="E44" s="415">
        <f>'Input Output Table'!G40/E$117</f>
        <v>3.1451849012136164E-3</v>
      </c>
      <c r="F44" s="415">
        <f>'Input Output Table'!H40/F$117</f>
        <v>5.3003693091313407E-5</v>
      </c>
      <c r="G44" s="415">
        <f>'Input Output Table'!I40/G$117</f>
        <v>3.3457766036371316E-3</v>
      </c>
      <c r="H44" s="415">
        <f>'Input Output Table'!J40/H$117</f>
        <v>6.9226063459842827E-5</v>
      </c>
      <c r="I44" s="415">
        <f>'Input Output Table'!K40/I$117</f>
        <v>2.9587799945977961E-5</v>
      </c>
      <c r="J44" s="415">
        <f>'Input Output Table'!L40/J$117</f>
        <v>4.0795812686608892E-3</v>
      </c>
      <c r="K44" s="415">
        <f>'Input Output Table'!M40/K$117</f>
        <v>1.6666994570026612E-5</v>
      </c>
      <c r="L44" s="415">
        <f>'Input Output Table'!N40/L$117</f>
        <v>1.5636481769766039E-3</v>
      </c>
      <c r="M44" s="415">
        <f>'Input Output Table'!O40/M$117</f>
        <v>7.5957617944529793E-5</v>
      </c>
      <c r="N44" s="415">
        <f>'Input Output Table'!P40/N$117</f>
        <v>4.6095197863587593E-5</v>
      </c>
      <c r="O44" s="415">
        <f>'Input Output Table'!Q40/O$117</f>
        <v>5.6660915874402109E-3</v>
      </c>
      <c r="P44" s="415">
        <f>'Input Output Table'!R40/P$117</f>
        <v>6.4101909860249265E-5</v>
      </c>
      <c r="Q44" s="415">
        <f>'Input Output Table'!S40/Q$117</f>
        <v>3.0034259435947567E-2</v>
      </c>
      <c r="R44" s="415">
        <f>'Input Output Table'!T40/R$117</f>
        <v>1.4425552083910101E-2</v>
      </c>
      <c r="S44" s="415">
        <f>'Input Output Table'!U40/S$117</f>
        <v>6.056997378967556E-5</v>
      </c>
      <c r="T44" s="415">
        <f>'Input Output Table'!V40/T$117</f>
        <v>1.2234852532538062E-3</v>
      </c>
      <c r="U44" s="415">
        <f>'Input Output Table'!W40/U$117</f>
        <v>2.8513753907728301E-3</v>
      </c>
      <c r="V44" s="415">
        <f>'Input Output Table'!X40/V$117</f>
        <v>4.1343176996334901E-4</v>
      </c>
      <c r="W44" s="415">
        <f>'Input Output Table'!Y40/W$117</f>
        <v>5.5315369374553365E-3</v>
      </c>
      <c r="X44" s="415">
        <f>'Input Output Table'!Z40/X$117</f>
        <v>3.6612633806740706E-4</v>
      </c>
      <c r="Y44" s="415">
        <f>'Input Output Table'!AA40/Y$117</f>
        <v>1.9460550488360325E-4</v>
      </c>
      <c r="Z44" s="415">
        <f>'Input Output Table'!AB40/Z$117</f>
        <v>1.2181972589015969E-5</v>
      </c>
      <c r="AA44" s="415">
        <f>'Input Output Table'!AC40/AA$117</f>
        <v>1.4325252422328549E-3</v>
      </c>
      <c r="AB44" s="415">
        <f>'Input Output Table'!AD40/AB$117</f>
        <v>3.2589182409018423E-3</v>
      </c>
      <c r="AC44" s="415">
        <f>'Input Output Table'!AE40/AC$117</f>
        <v>2.0310756101612325E-3</v>
      </c>
      <c r="AD44" s="415">
        <f>'Input Output Table'!AF40/AD$117</f>
        <v>7.9350364005481718E-4</v>
      </c>
      <c r="AE44" s="415">
        <f>'Input Output Table'!AG40/AE$117</f>
        <v>1.6504025948971596E-3</v>
      </c>
      <c r="AF44" s="415">
        <f>'Input Output Table'!AH40/AF$117</f>
        <v>5.532696340054292E-5</v>
      </c>
      <c r="AG44" s="415">
        <f>'Input Output Table'!AI40/AG$117</f>
        <v>2.6587077125546658E-4</v>
      </c>
      <c r="AH44" s="415">
        <f>'Input Output Table'!AJ40/AH$117</f>
        <v>4.7333038400809713E-3</v>
      </c>
      <c r="AI44" s="415">
        <f>'Input Output Table'!AK40/AI$117</f>
        <v>1.1568641558512463E-2</v>
      </c>
      <c r="AJ44" s="415">
        <f>'Input Output Table'!AL40/AJ$117</f>
        <v>8.0823397575164498E-3</v>
      </c>
      <c r="AK44" s="415">
        <f>'Input Output Table'!AM40/AK$117</f>
        <v>8.6903054916463232E-3</v>
      </c>
      <c r="AL44" s="415">
        <f>'Input Output Table'!AN40/AL$117</f>
        <v>9.6403177480893238E-3</v>
      </c>
      <c r="AM44" s="415">
        <f>'Input Output Table'!AO40/AM$117</f>
        <v>9.5150547179131658E-5</v>
      </c>
      <c r="AN44" s="415">
        <f>'Input Output Table'!AP40/AN$117</f>
        <v>9.6554602877410654E-4</v>
      </c>
      <c r="AO44" s="415">
        <f>'Input Output Table'!AQ40/AO$117</f>
        <v>6.4546215594045503E-3</v>
      </c>
      <c r="AP44" s="415">
        <f>'Input Output Table'!AR40/AP$117</f>
        <v>3.042442846247329E-3</v>
      </c>
      <c r="AQ44" s="415">
        <f>'Input Output Table'!AS40/AQ$117</f>
        <v>5.1549178340618181E-4</v>
      </c>
      <c r="AR44" s="415">
        <f>'Input Output Table'!AT40/AR$117</f>
        <v>3.7593559980186172E-3</v>
      </c>
      <c r="AS44" s="415">
        <f>'Input Output Table'!AU40/AS$117</f>
        <v>3.6091958820486229E-3</v>
      </c>
      <c r="AT44" s="415">
        <f>'Input Output Table'!AV40/AT$117</f>
        <v>2.6236133977671367E-4</v>
      </c>
      <c r="AU44" s="415">
        <f>'Input Output Table'!AW40/AU$117</f>
        <v>1.8523080577454045E-4</v>
      </c>
      <c r="AV44" s="415">
        <f>'Input Output Table'!AX40/AV$117</f>
        <v>7.5074896777761909E-4</v>
      </c>
      <c r="AW44" s="415">
        <f>'Input Output Table'!AY40/AW$117</f>
        <v>2.2563544444100586E-3</v>
      </c>
      <c r="AX44" s="415">
        <f>'Input Output Table'!AZ40/AX$117</f>
        <v>5.2252320003435037E-3</v>
      </c>
      <c r="AY44" s="415">
        <f>'Input Output Table'!BA40/AY$117</f>
        <v>8.0477585888070381E-5</v>
      </c>
      <c r="AZ44" s="415">
        <f>'Input Output Table'!BB40/AZ$117</f>
        <v>1.3751545189934599E-3</v>
      </c>
      <c r="BA44" s="415">
        <f>'Input Output Table'!BC40/BA$117</f>
        <v>1.0079304792289888E-4</v>
      </c>
      <c r="BB44" s="415">
        <f>'Input Output Table'!BD40/BB$117</f>
        <v>4.1685700248576489E-5</v>
      </c>
      <c r="BC44" s="415">
        <f>'Input Output Table'!BE40/BC$117</f>
        <v>4.5107162188087512E-5</v>
      </c>
      <c r="BD44" s="415">
        <f>'Input Output Table'!BF40/BD$117</f>
        <v>3.506680952793893E-4</v>
      </c>
      <c r="BE44" s="415">
        <f>'Input Output Table'!BG40/BE$117</f>
        <v>1.7107684302046389E-3</v>
      </c>
      <c r="BF44" s="415">
        <f>'Input Output Table'!BH40/BF$117</f>
        <v>9.0095405822938971E-5</v>
      </c>
      <c r="BG44" s="415">
        <f>'Input Output Table'!BI40/BG$117</f>
        <v>1.2439658949985524E-2</v>
      </c>
      <c r="BH44" s="415">
        <f>'Input Output Table'!BJ40/BH$117</f>
        <v>1.6544519518226018E-3</v>
      </c>
      <c r="BI44" s="415">
        <f>'Input Output Table'!BK40/BI$117</f>
        <v>1.4973248194231437E-3</v>
      </c>
      <c r="BJ44" s="415">
        <f>'Input Output Table'!BL40/BJ$117</f>
        <v>1.4973247206378178E-3</v>
      </c>
      <c r="BK44" s="415">
        <f>'Input Output Table'!BM40/BK$117</f>
        <v>2.69895132967353E-3</v>
      </c>
      <c r="BL44" s="415">
        <f>'Input Output Table'!BN40/BL$117</f>
        <v>4.3285975781219723E-4</v>
      </c>
      <c r="BM44" s="415">
        <f>'Input Output Table'!BO40/BM$117</f>
        <v>1.569370856325491E-4</v>
      </c>
      <c r="BN44" s="415">
        <f>'Input Output Table'!BP40/BN$117</f>
        <v>5.4440939525758126E-4</v>
      </c>
      <c r="BO44" s="415">
        <f>'Input Output Table'!BQ40/BO$117</f>
        <v>4.6501343325113605E-4</v>
      </c>
      <c r="BP44" s="415">
        <f>'Input Output Table'!BR40/BP$117</f>
        <v>2.7544410038998345E-4</v>
      </c>
      <c r="BQ44" s="415">
        <f>'Input Output Table'!BS40/BQ$117</f>
        <v>3.9697548761239272E-4</v>
      </c>
      <c r="BR44" s="415">
        <f>'Input Output Table'!BT40/BR$117</f>
        <v>3.9697543501804821E-4</v>
      </c>
      <c r="BS44" s="415">
        <f>'Input Output Table'!BU40/BS$117</f>
        <v>4.4289023714681812E-4</v>
      </c>
      <c r="BT44" s="415">
        <f>'Input Output Table'!BV40/BT$117</f>
        <v>3.6189210295013767E-4</v>
      </c>
      <c r="BU44" s="415">
        <f>'Input Output Table'!BW40/BU$117</f>
        <v>8.895311645439318E-5</v>
      </c>
      <c r="BV44" s="415">
        <f>'Input Output Table'!BX40/BV$117</f>
        <v>4.9129551436345687E-4</v>
      </c>
      <c r="BW44" s="415">
        <f>'Input Output Table'!BY40/BW$117</f>
        <v>6.748928010440299E-4</v>
      </c>
      <c r="BX44" s="415">
        <f>'Input Output Table'!BZ40/BX$117</f>
        <v>8.96971418063364E-5</v>
      </c>
      <c r="BY44" s="415">
        <f>'Input Output Table'!CA40/BY$117</f>
        <v>1.5544620710322921E-4</v>
      </c>
      <c r="BZ44" s="415">
        <f>'Input Output Table'!CB40/BZ$117</f>
        <v>2.2309178359424309E-5</v>
      </c>
      <c r="CA44" s="415">
        <f>'Input Output Table'!CC40/CA$117</f>
        <v>2.5840234486290482E-5</v>
      </c>
      <c r="CB44" s="415">
        <f>'Input Output Table'!CD40/CB$117</f>
        <v>1.8103696787480978E-5</v>
      </c>
      <c r="CC44" s="415">
        <f>'Input Output Table'!CE40/CC$117</f>
        <v>1.0653041574765624E-5</v>
      </c>
      <c r="CD44" s="415">
        <f>'Input Output Table'!CF40/CD$117</f>
        <v>2.8498840123756803E-6</v>
      </c>
      <c r="CE44" s="415">
        <f>'Input Output Table'!CG40/CE$117</f>
        <v>1.8999163281898221E-5</v>
      </c>
      <c r="CF44" s="415">
        <f>'Input Output Table'!CH40/CF$117</f>
        <v>1.0021502197984581E-5</v>
      </c>
      <c r="CG44" s="415">
        <f>'Input Output Table'!CI40/CG$117</f>
        <v>2.2896413574892146E-5</v>
      </c>
      <c r="CH44" s="415">
        <f>'Input Output Table'!CJ40/CH$117</f>
        <v>1.9684855012815394E-5</v>
      </c>
      <c r="CI44" s="415">
        <f>'Input Output Table'!CK40/CI$117</f>
        <v>3.6363891834451968E-5</v>
      </c>
      <c r="CJ44" s="415">
        <f>'Input Output Table'!CL40/CJ$117</f>
        <v>1.6113223129252067E-4</v>
      </c>
      <c r="CK44" s="415">
        <f>'Input Output Table'!CM40/CK$117</f>
        <v>1.5805905619239183E-4</v>
      </c>
      <c r="CL44" s="415">
        <f>'Input Output Table'!CN40/CL$117</f>
        <v>4.0169809648783864E-4</v>
      </c>
      <c r="CM44" s="415">
        <f>'Input Output Table'!CO40/CM$117</f>
        <v>1.9568987147087843E-5</v>
      </c>
      <c r="CN44" s="415">
        <f>'Input Output Table'!CP40/CN$117</f>
        <v>1.6825358833959166E-4</v>
      </c>
      <c r="CO44" s="415">
        <f>'Input Output Table'!CQ40/CO$117</f>
        <v>1.4669474701698657E-4</v>
      </c>
      <c r="CP44" s="415">
        <f>'Input Output Table'!CR40/CP$117</f>
        <v>2.1748770859164688E-4</v>
      </c>
      <c r="CQ44" s="415">
        <f>'Input Output Table'!CS40/CQ$117</f>
        <v>3.2441624208340368E-4</v>
      </c>
      <c r="CR44" s="415">
        <f>'Input Output Table'!CT40/CR$117</f>
        <v>1.1089288093805198E-4</v>
      </c>
      <c r="CS44" s="415">
        <f>'Input Output Table'!CU40/CS$117</f>
        <v>4.1971762665031113E-4</v>
      </c>
      <c r="CT44" s="415">
        <f>'Input Output Table'!CV40/CT$117</f>
        <v>7.8550098839943159E-4</v>
      </c>
      <c r="CU44" s="415">
        <f>'Input Output Table'!CW40/CU$117</f>
        <v>1.535023860783191E-4</v>
      </c>
      <c r="CV44" s="415">
        <f>'Input Output Table'!CX40/CV$117</f>
        <v>3.0761671458835765E-4</v>
      </c>
      <c r="CW44" s="415">
        <f>'Input Output Table'!CY40/CW$117</f>
        <v>5.2044998023042835E-5</v>
      </c>
      <c r="CX44" s="415">
        <f>'Input Output Table'!CZ40/CX$117</f>
        <v>1.1315662278840871E-3</v>
      </c>
      <c r="CY44" s="415">
        <f>'Input Output Table'!DA40/CY$117</f>
        <v>9.2139383217290497E-4</v>
      </c>
      <c r="CZ44" s="415">
        <f>'Input Output Table'!DB40/CZ$117</f>
        <v>4.1925086244415876E-4</v>
      </c>
      <c r="DA44" s="415">
        <f>'Input Output Table'!DC40/DA$117</f>
        <v>3.4726740661932925E-4</v>
      </c>
      <c r="DB44" s="415">
        <f>'Input Output Table'!DD40/DB$117</f>
        <v>3.3115768208769774E-4</v>
      </c>
      <c r="DC44" s="415">
        <f>'Input Output Table'!DE40/DC$117</f>
        <v>1.5392486925098036E-4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J44" s="423">
        <f t="shared" si="2"/>
        <v>-1.6976464329531221E-3</v>
      </c>
      <c r="HK44" s="423">
        <f t="shared" si="3"/>
        <v>-6.0620918769845759E-5</v>
      </c>
      <c r="HL44" s="423">
        <f t="shared" si="4"/>
        <v>-1.2938591657743541E-4</v>
      </c>
      <c r="HM44" s="423">
        <f t="shared" si="5"/>
        <v>-3.1451849012136164E-3</v>
      </c>
      <c r="HN44" s="423">
        <f t="shared" si="6"/>
        <v>-5.3003693091313407E-5</v>
      </c>
      <c r="HO44" s="423">
        <f t="shared" si="7"/>
        <v>-3.3457766036371316E-3</v>
      </c>
      <c r="HP44" s="423">
        <f t="shared" si="8"/>
        <v>-6.9226063459842827E-5</v>
      </c>
      <c r="HQ44" s="423">
        <f t="shared" si="9"/>
        <v>-2.9587799945977961E-5</v>
      </c>
      <c r="HR44" s="423">
        <f t="shared" si="10"/>
        <v>-4.0795812686608892E-3</v>
      </c>
      <c r="HS44" s="423">
        <f t="shared" si="11"/>
        <v>-1.6666994570026612E-5</v>
      </c>
      <c r="HT44" s="423">
        <f t="shared" si="12"/>
        <v>-1.5636481769766039E-3</v>
      </c>
      <c r="HU44" s="423">
        <f t="shared" si="13"/>
        <v>-7.5957617944529793E-5</v>
      </c>
      <c r="HV44" s="423">
        <f t="shared" si="14"/>
        <v>-4.6095197863587593E-5</v>
      </c>
      <c r="HW44" s="423">
        <f t="shared" si="15"/>
        <v>-5.6660915874402109E-3</v>
      </c>
      <c r="HX44" s="423">
        <f t="shared" si="16"/>
        <v>-6.4101909860249265E-5</v>
      </c>
      <c r="HY44" s="423">
        <f t="shared" si="17"/>
        <v>-3.0034259435947567E-2</v>
      </c>
      <c r="HZ44" s="423">
        <f t="shared" si="18"/>
        <v>-1.4425552083910101E-2</v>
      </c>
      <c r="IA44" s="423">
        <f t="shared" si="19"/>
        <v>-6.056997378967556E-5</v>
      </c>
      <c r="IB44" s="423">
        <f t="shared" si="20"/>
        <v>-1.2234852532538062E-3</v>
      </c>
      <c r="IC44" s="423">
        <f t="shared" si="21"/>
        <v>-2.8513753907728301E-3</v>
      </c>
      <c r="ID44" s="423">
        <f t="shared" si="22"/>
        <v>-4.1343176996334901E-4</v>
      </c>
      <c r="IE44" s="423">
        <f t="shared" si="23"/>
        <v>-5.5315369374553365E-3</v>
      </c>
      <c r="IF44" s="423">
        <f t="shared" si="24"/>
        <v>-3.6612633806740706E-4</v>
      </c>
      <c r="IG44" s="423">
        <f t="shared" si="25"/>
        <v>-1.9460550488360325E-4</v>
      </c>
      <c r="IH44" s="423">
        <f t="shared" si="26"/>
        <v>-1.2181972589015969E-5</v>
      </c>
      <c r="II44" s="423">
        <f t="shared" si="27"/>
        <v>-1.4325252422328549E-3</v>
      </c>
      <c r="IJ44" s="423">
        <f t="shared" si="28"/>
        <v>-3.2589182409018423E-3</v>
      </c>
      <c r="IK44" s="423">
        <f t="shared" si="29"/>
        <v>-2.0310756101612325E-3</v>
      </c>
      <c r="IL44" s="423">
        <f t="shared" si="30"/>
        <v>-7.9350364005481718E-4</v>
      </c>
      <c r="IM44" s="423">
        <f t="shared" si="31"/>
        <v>-1.6504025948971596E-3</v>
      </c>
      <c r="IN44" s="423">
        <f t="shared" si="32"/>
        <v>-5.532696340054292E-5</v>
      </c>
      <c r="IO44" s="423">
        <f t="shared" si="33"/>
        <v>-2.6587077125546658E-4</v>
      </c>
      <c r="IP44" s="423">
        <f t="shared" si="34"/>
        <v>-4.7333038400809713E-3</v>
      </c>
      <c r="IQ44" s="423">
        <f t="shared" si="35"/>
        <v>-1.1568641558512463E-2</v>
      </c>
      <c r="IR44" s="423">
        <f t="shared" si="36"/>
        <v>0.99191766024248351</v>
      </c>
      <c r="IS44" s="423">
        <f t="shared" si="37"/>
        <v>-8.6903054916463232E-3</v>
      </c>
      <c r="IT44" s="423">
        <f t="shared" si="38"/>
        <v>-9.6403177480893238E-3</v>
      </c>
      <c r="IU44" s="423">
        <f t="shared" si="39"/>
        <v>-9.5150547179131658E-5</v>
      </c>
      <c r="IV44" s="423">
        <f t="shared" si="40"/>
        <v>-9.6554602877410654E-4</v>
      </c>
      <c r="IW44" s="423">
        <f t="shared" si="41"/>
        <v>-6.4546215594045503E-3</v>
      </c>
      <c r="IX44" s="423">
        <f t="shared" si="42"/>
        <v>-3.042442846247329E-3</v>
      </c>
      <c r="IY44" s="423">
        <f t="shared" si="43"/>
        <v>-5.1549178340618181E-4</v>
      </c>
      <c r="IZ44" s="423">
        <f t="shared" si="44"/>
        <v>-3.7593559980186172E-3</v>
      </c>
      <c r="JA44" s="423">
        <f t="shared" si="45"/>
        <v>-3.6091958820486229E-3</v>
      </c>
      <c r="JB44" s="423">
        <f t="shared" si="46"/>
        <v>-2.6236133977671367E-4</v>
      </c>
      <c r="JC44" s="423">
        <f t="shared" si="47"/>
        <v>-1.8523080577454045E-4</v>
      </c>
      <c r="JD44" s="423">
        <f t="shared" si="48"/>
        <v>-7.5074896777761909E-4</v>
      </c>
      <c r="JE44" s="423">
        <f t="shared" si="49"/>
        <v>-2.2563544444100586E-3</v>
      </c>
      <c r="JF44" s="423">
        <f t="shared" si="50"/>
        <v>-5.2252320003435037E-3</v>
      </c>
      <c r="JG44" s="423">
        <f t="shared" si="51"/>
        <v>-8.0477585888070381E-5</v>
      </c>
      <c r="JH44" s="423">
        <f t="shared" si="52"/>
        <v>-1.3751545189934599E-3</v>
      </c>
      <c r="JI44" s="423">
        <f t="shared" si="53"/>
        <v>-1.0079304792289888E-4</v>
      </c>
      <c r="JJ44" s="423">
        <f t="shared" si="54"/>
        <v>-4.1685700248576489E-5</v>
      </c>
      <c r="JK44" s="423">
        <f t="shared" si="55"/>
        <v>-4.5107162188087512E-5</v>
      </c>
      <c r="JL44" s="423">
        <f t="shared" si="56"/>
        <v>-3.506680952793893E-4</v>
      </c>
      <c r="JM44" s="423">
        <f t="shared" si="57"/>
        <v>-1.7107684302046389E-3</v>
      </c>
      <c r="JN44" s="423">
        <f t="shared" si="58"/>
        <v>-9.0095405822938971E-5</v>
      </c>
      <c r="JO44" s="423">
        <f t="shared" si="59"/>
        <v>-1.2439658949985524E-2</v>
      </c>
      <c r="JP44" s="423">
        <f t="shared" si="60"/>
        <v>-1.6544519518226018E-3</v>
      </c>
      <c r="JQ44" s="423">
        <f t="shared" si="61"/>
        <v>-1.4973248194231437E-3</v>
      </c>
      <c r="JR44" s="423">
        <f t="shared" si="62"/>
        <v>-1.4973247206378178E-3</v>
      </c>
      <c r="JS44" s="423">
        <f t="shared" si="63"/>
        <v>-2.69895132967353E-3</v>
      </c>
      <c r="JT44" s="423">
        <f t="shared" si="64"/>
        <v>-4.3285975781219723E-4</v>
      </c>
      <c r="JU44" s="423">
        <f t="shared" si="65"/>
        <v>-1.569370856325491E-4</v>
      </c>
      <c r="JV44" s="423">
        <f t="shared" si="66"/>
        <v>-5.4440939525758126E-4</v>
      </c>
      <c r="JW44" s="423">
        <f t="shared" si="67"/>
        <v>-4.6501343325113605E-4</v>
      </c>
      <c r="JX44" s="423">
        <f t="shared" si="68"/>
        <v>-2.7544410038998345E-4</v>
      </c>
      <c r="JY44" s="423">
        <f t="shared" si="69"/>
        <v>-3.9697548761239272E-4</v>
      </c>
      <c r="JZ44" s="423">
        <f t="shared" si="70"/>
        <v>-3.9697543501804821E-4</v>
      </c>
      <c r="KA44" s="423">
        <f t="shared" si="71"/>
        <v>-4.4289023714681812E-4</v>
      </c>
      <c r="KB44" s="423">
        <f t="shared" si="72"/>
        <v>-3.6189210295013767E-4</v>
      </c>
      <c r="KC44" s="423">
        <f t="shared" si="73"/>
        <v>-8.895311645439318E-5</v>
      </c>
      <c r="KD44" s="423">
        <f t="shared" si="74"/>
        <v>-4.9129551436345687E-4</v>
      </c>
      <c r="KE44" s="423">
        <f t="shared" si="75"/>
        <v>-6.748928010440299E-4</v>
      </c>
      <c r="KF44" s="423">
        <f t="shared" si="76"/>
        <v>-8.96971418063364E-5</v>
      </c>
      <c r="KG44" s="423">
        <f t="shared" si="77"/>
        <v>-1.5544620710322921E-4</v>
      </c>
      <c r="KH44" s="423">
        <f t="shared" si="78"/>
        <v>-2.2309178359424309E-5</v>
      </c>
      <c r="KI44" s="423">
        <f t="shared" si="79"/>
        <v>-2.5840234486290482E-5</v>
      </c>
      <c r="KJ44" s="423">
        <f t="shared" si="80"/>
        <v>-1.8103696787480978E-5</v>
      </c>
      <c r="KK44" s="423">
        <f t="shared" si="81"/>
        <v>-1.0653041574765624E-5</v>
      </c>
      <c r="KL44" s="423">
        <f t="shared" si="82"/>
        <v>-2.8498840123756803E-6</v>
      </c>
      <c r="KM44" s="423">
        <f t="shared" si="83"/>
        <v>-1.8999163281898221E-5</v>
      </c>
      <c r="KN44" s="423">
        <f t="shared" si="84"/>
        <v>-1.0021502197984581E-5</v>
      </c>
      <c r="KO44" s="423">
        <f t="shared" si="85"/>
        <v>-2.2896413574892146E-5</v>
      </c>
      <c r="KP44" s="423">
        <f t="shared" si="86"/>
        <v>-1.9684855012815394E-5</v>
      </c>
      <c r="KQ44" s="423">
        <f t="shared" si="87"/>
        <v>-3.6363891834451968E-5</v>
      </c>
      <c r="KR44" s="423">
        <f t="shared" si="88"/>
        <v>-1.6113223129252067E-4</v>
      </c>
      <c r="KS44" s="423">
        <f t="shared" si="89"/>
        <v>-1.5805905619239183E-4</v>
      </c>
      <c r="KT44" s="423">
        <f t="shared" si="90"/>
        <v>-4.0169809648783864E-4</v>
      </c>
      <c r="KU44" s="423">
        <f t="shared" si="91"/>
        <v>-1.9568987147087843E-5</v>
      </c>
      <c r="KV44" s="423">
        <f t="shared" si="92"/>
        <v>-1.6825358833959166E-4</v>
      </c>
      <c r="KW44" s="423">
        <f t="shared" si="93"/>
        <v>-1.4669474701698657E-4</v>
      </c>
      <c r="KX44" s="423">
        <f t="shared" si="94"/>
        <v>-2.1748770859164688E-4</v>
      </c>
      <c r="KY44" s="423">
        <f t="shared" si="95"/>
        <v>-3.2441624208340368E-4</v>
      </c>
      <c r="KZ44" s="423">
        <f t="shared" si="96"/>
        <v>-1.1089288093805198E-4</v>
      </c>
      <c r="LA44" s="423">
        <f t="shared" si="97"/>
        <v>-4.1971762665031113E-4</v>
      </c>
      <c r="LB44" s="423">
        <f t="shared" si="98"/>
        <v>-7.8550098839943159E-4</v>
      </c>
      <c r="LC44" s="423">
        <f t="shared" si="99"/>
        <v>-1.535023860783191E-4</v>
      </c>
      <c r="LD44" s="423">
        <f t="shared" si="100"/>
        <v>-3.0761671458835765E-4</v>
      </c>
      <c r="LE44" s="423">
        <f t="shared" si="101"/>
        <v>-5.2044998023042835E-5</v>
      </c>
      <c r="LF44" s="423">
        <f t="shared" si="102"/>
        <v>-1.1315662278840871E-3</v>
      </c>
      <c r="LG44" s="423">
        <f t="shared" si="103"/>
        <v>-9.2139383217290497E-4</v>
      </c>
      <c r="LH44" s="423">
        <f t="shared" si="104"/>
        <v>-4.1925086244415876E-4</v>
      </c>
      <c r="LI44" s="423">
        <f t="shared" si="105"/>
        <v>-3.4726740661932925E-4</v>
      </c>
      <c r="LJ44" s="423">
        <f t="shared" si="106"/>
        <v>-3.3115768208769774E-4</v>
      </c>
      <c r="LK44" s="423">
        <f t="shared" si="107"/>
        <v>-1.5392486925098036E-4</v>
      </c>
      <c r="LN44" s="424">
        <v>3.0983351921569664E-3</v>
      </c>
      <c r="LO44" s="424">
        <v>1.3743376743782555E-3</v>
      </c>
      <c r="LP44" s="424">
        <v>1.3712378336414931E-3</v>
      </c>
      <c r="LQ44" s="424">
        <v>4.4161111602602134E-3</v>
      </c>
      <c r="LR44" s="424">
        <v>7.1744603162875035E-4</v>
      </c>
      <c r="LS44" s="424">
        <v>4.3776826318289042E-3</v>
      </c>
      <c r="LT44" s="424">
        <v>1.1173205394128054E-3</v>
      </c>
      <c r="LU44" s="424">
        <v>1.6696292129321558E-3</v>
      </c>
      <c r="LV44" s="424">
        <v>5.7448138161209535E-3</v>
      </c>
      <c r="LW44" s="424">
        <v>5.2066044860953889E-4</v>
      </c>
      <c r="LX44" s="424">
        <v>3.8922931327908259E-3</v>
      </c>
      <c r="LY44" s="424">
        <v>1.8046875178649342E-3</v>
      </c>
      <c r="LZ44" s="424">
        <v>1.4602951635505966E-3</v>
      </c>
      <c r="MA44" s="424">
        <v>7.4168524867760559E-3</v>
      </c>
      <c r="MB44" s="424">
        <v>1.6186041351009864E-3</v>
      </c>
      <c r="MC44" s="424">
        <v>3.1720626959432112E-2</v>
      </c>
      <c r="MD44" s="424">
        <v>1.7367992020348152E-2</v>
      </c>
      <c r="ME44" s="424">
        <v>8.717180027331574E-4</v>
      </c>
      <c r="MF44" s="424">
        <v>1.8859482991025675E-3</v>
      </c>
      <c r="MG44" s="424">
        <v>3.6238512507656279E-3</v>
      </c>
      <c r="MH44" s="424">
        <v>1.1559228306168001E-3</v>
      </c>
      <c r="MI44" s="424">
        <v>7.1106389609897442E-3</v>
      </c>
      <c r="MJ44" s="424">
        <v>1.1654426083700087E-3</v>
      </c>
      <c r="MK44" s="424">
        <v>1.1087764253966035E-3</v>
      </c>
      <c r="ML44" s="424">
        <v>2.8403236299502817E-4</v>
      </c>
      <c r="MM44" s="424">
        <v>2.3029038055254595E-3</v>
      </c>
      <c r="MN44" s="424">
        <v>4.9321436963303137E-3</v>
      </c>
      <c r="MO44" s="424">
        <v>2.9400616590570094E-3</v>
      </c>
      <c r="MP44" s="424">
        <v>1.7415000967786337E-3</v>
      </c>
      <c r="MQ44" s="424">
        <v>2.5302687102184336E-3</v>
      </c>
      <c r="MR44" s="424">
        <v>7.4023206241655821E-4</v>
      </c>
      <c r="MS44" s="424">
        <v>6.59003076129597E-4</v>
      </c>
      <c r="MT44" s="424">
        <v>5.5957442857661318E-3</v>
      </c>
      <c r="MU44" s="424">
        <v>1.4046282316195717E-2</v>
      </c>
      <c r="MV44" s="424">
        <v>1.0089957131231204</v>
      </c>
      <c r="MW44" s="424">
        <v>1.1628958700020649E-2</v>
      </c>
      <c r="MX44" s="424">
        <v>1.0485395590473316E-2</v>
      </c>
      <c r="MY44" s="424">
        <v>1.4410340502024163E-3</v>
      </c>
      <c r="MZ44" s="424">
        <v>2.320174984167896E-3</v>
      </c>
      <c r="NA44" s="424">
        <v>8.2346575011350478E-3</v>
      </c>
      <c r="NB44" s="424">
        <v>4.2944318352882947E-3</v>
      </c>
      <c r="NC44" s="424">
        <v>1.9266349789772896E-3</v>
      </c>
      <c r="ND44" s="424">
        <v>5.9439490361850355E-3</v>
      </c>
      <c r="NE44" s="424">
        <v>5.1063418858646346E-3</v>
      </c>
      <c r="NF44" s="424">
        <v>1.081989178969041E-3</v>
      </c>
      <c r="NG44" s="424">
        <v>2.6024004892267207E-3</v>
      </c>
      <c r="NH44" s="424">
        <v>3.2392071696652931E-3</v>
      </c>
      <c r="NI44" s="424">
        <v>4.3587495314958641E-3</v>
      </c>
      <c r="NJ44" s="424">
        <v>6.809606304339258E-3</v>
      </c>
      <c r="NK44" s="424">
        <v>1.0945738500931651E-3</v>
      </c>
      <c r="NL44" s="424">
        <v>3.122936586603784E-3</v>
      </c>
      <c r="NM44" s="424">
        <v>1.1551554589896702E-3</v>
      </c>
      <c r="NN44" s="424">
        <v>8.6358933813999897E-4</v>
      </c>
      <c r="NO44" s="424">
        <v>1.3513652293612771E-3</v>
      </c>
      <c r="NP44" s="424">
        <v>9.6985007492910336E-4</v>
      </c>
      <c r="NQ44" s="424">
        <v>3.0295018670967091E-3</v>
      </c>
      <c r="NR44" s="424">
        <v>1.1760092077632094E-3</v>
      </c>
      <c r="NS44" s="424">
        <v>1.6952741621848091E-2</v>
      </c>
      <c r="NT44" s="424">
        <v>2.3622604041352692E-3</v>
      </c>
      <c r="NU44" s="424">
        <v>3.1075316542606879E-3</v>
      </c>
      <c r="NV44" s="424">
        <v>2.545616969976643E-3</v>
      </c>
      <c r="NW44" s="424">
        <v>3.7290618622097278E-3</v>
      </c>
      <c r="NX44" s="424">
        <v>1.1752070532876188E-3</v>
      </c>
      <c r="NY44" s="424">
        <v>1.4933432872415069E-3</v>
      </c>
      <c r="NZ44" s="424">
        <v>1.3089932378404371E-3</v>
      </c>
      <c r="OA44" s="424">
        <v>1.6849632624794104E-3</v>
      </c>
      <c r="OB44" s="424">
        <v>9.1720954880518011E-4</v>
      </c>
      <c r="OC44" s="424">
        <v>1.3557073365422553E-3</v>
      </c>
      <c r="OD44" s="424">
        <v>2.1009591296915542E-2</v>
      </c>
      <c r="OE44" s="424">
        <v>1.4135831019808692E-3</v>
      </c>
      <c r="OF44" s="424">
        <v>8.1412363852481975E-3</v>
      </c>
      <c r="OG44" s="424">
        <v>7.8807310869179214E-4</v>
      </c>
      <c r="OH44" s="424">
        <v>1.1608443584316768E-3</v>
      </c>
      <c r="OI44" s="424">
        <v>1.5808791046469648E-3</v>
      </c>
      <c r="OJ44" s="424">
        <v>4.8293785274134706E-4</v>
      </c>
      <c r="OK44" s="424">
        <v>5.4242266610712777E-4</v>
      </c>
      <c r="OL44" s="424">
        <v>5.0938472714973332E-4</v>
      </c>
      <c r="OM44" s="424">
        <v>1.0130087614597912E-3</v>
      </c>
      <c r="ON44" s="424">
        <v>3.971844367720027E-4</v>
      </c>
      <c r="OO44" s="424">
        <v>3.1026895503858663E-3</v>
      </c>
      <c r="OP44" s="424">
        <v>8.3307446153275033E-4</v>
      </c>
      <c r="OQ44" s="424">
        <v>4.9196805126298059E-4</v>
      </c>
      <c r="OR44" s="424">
        <v>2.856811565003335E-4</v>
      </c>
      <c r="OS44" s="424">
        <v>4.9113120888704938E-4</v>
      </c>
      <c r="OT44" s="424">
        <v>5.6367989881082577E-4</v>
      </c>
      <c r="OU44" s="424">
        <v>4.5561454230095877E-4</v>
      </c>
      <c r="OV44" s="424">
        <v>8.6235507995608318E-4</v>
      </c>
      <c r="OW44" s="424">
        <v>5.813090072317907E-4</v>
      </c>
      <c r="OX44" s="424">
        <v>8.8065841074255985E-4</v>
      </c>
      <c r="OY44" s="424">
        <v>4.5415434487936873E-4</v>
      </c>
      <c r="OZ44" s="424">
        <v>5.7547464122751724E-4</v>
      </c>
      <c r="PA44" s="424">
        <v>8.1696068504973627E-4</v>
      </c>
      <c r="PB44" s="424">
        <v>6.5667690079606851E-4</v>
      </c>
      <c r="PC44" s="424">
        <v>1.0311495870031588E-3</v>
      </c>
      <c r="PD44" s="424">
        <v>4.5672085238599689E-4</v>
      </c>
      <c r="PE44" s="424">
        <v>1.4110375087679698E-3</v>
      </c>
      <c r="PF44" s="424">
        <v>1.250833231459281E-3</v>
      </c>
      <c r="PG44" s="424">
        <v>5.4261303415703642E-4</v>
      </c>
      <c r="PH44" s="424">
        <v>1.0426477947646417E-3</v>
      </c>
      <c r="PI44" s="424">
        <v>7.7125803672334478E-4</v>
      </c>
      <c r="PJ44" s="424">
        <v>2.1837463996945321E-3</v>
      </c>
      <c r="PK44" s="424">
        <v>1.411408025781118E-3</v>
      </c>
      <c r="PL44" s="424">
        <v>1.3013348738419278E-3</v>
      </c>
      <c r="PM44" s="424">
        <v>8.2238485594410672E-4</v>
      </c>
      <c r="PN44" s="424">
        <v>8.5501351133869085E-4</v>
      </c>
      <c r="PO44" s="424">
        <v>5.3295816593163935E-4</v>
      </c>
    </row>
    <row r="45" spans="1:431" x14ac:dyDescent="0.25">
      <c r="A45" s="210" t="s">
        <v>146</v>
      </c>
      <c r="B45" s="415">
        <f>'Input Output Table'!D41/B$117</f>
        <v>3.3428613188287831E-4</v>
      </c>
      <c r="C45" s="415">
        <f>'Input Output Table'!E41/C$117</f>
        <v>1.2825836563502894E-4</v>
      </c>
      <c r="D45" s="415">
        <f>'Input Output Table'!F41/D$117</f>
        <v>2.076707157297248E-4</v>
      </c>
      <c r="E45" s="415">
        <f>'Input Output Table'!G41/E$117</f>
        <v>2.2976447715516413E-3</v>
      </c>
      <c r="F45" s="415">
        <f>'Input Output Table'!H41/F$117</f>
        <v>5.3967272160385126E-4</v>
      </c>
      <c r="G45" s="415">
        <f>'Input Output Table'!I41/G$117</f>
        <v>3.6348971707065181E-4</v>
      </c>
      <c r="H45" s="415">
        <f>'Input Output Table'!J41/H$117</f>
        <v>2.7774376784868932E-3</v>
      </c>
      <c r="I45" s="415">
        <f>'Input Output Table'!K41/I$117</f>
        <v>2.3128562197122064E-4</v>
      </c>
      <c r="J45" s="415">
        <f>'Input Output Table'!L41/J$117</f>
        <v>3.9523253075374713E-4</v>
      </c>
      <c r="K45" s="415">
        <f>'Input Output Table'!M41/K$117</f>
        <v>2.8117452155504592E-5</v>
      </c>
      <c r="L45" s="415">
        <f>'Input Output Table'!N41/L$117</f>
        <v>3.9250933906017781E-4</v>
      </c>
      <c r="M45" s="415">
        <f>'Input Output Table'!O41/M$117</f>
        <v>2.8294045693098738E-4</v>
      </c>
      <c r="N45" s="415">
        <f>'Input Output Table'!P41/N$117</f>
        <v>2.9636465664224765E-4</v>
      </c>
      <c r="O45" s="415">
        <f>'Input Output Table'!Q41/O$117</f>
        <v>4.9078353649555735E-4</v>
      </c>
      <c r="P45" s="415">
        <f>'Input Output Table'!R41/P$117</f>
        <v>8.2438166814466634E-4</v>
      </c>
      <c r="Q45" s="415">
        <f>'Input Output Table'!S41/Q$117</f>
        <v>1.2956979148651124E-3</v>
      </c>
      <c r="R45" s="415">
        <f>'Input Output Table'!T41/R$117</f>
        <v>2.25057178542826E-3</v>
      </c>
      <c r="S45" s="415">
        <f>'Input Output Table'!U41/S$117</f>
        <v>1.0851608654379094E-4</v>
      </c>
      <c r="T45" s="415">
        <f>'Input Output Table'!V41/T$117</f>
        <v>1.0735836737683065E-3</v>
      </c>
      <c r="U45" s="415">
        <f>'Input Output Table'!W41/U$117</f>
        <v>1.6125490087128458E-4</v>
      </c>
      <c r="V45" s="415">
        <f>'Input Output Table'!X41/V$117</f>
        <v>3.8943256182765471E-4</v>
      </c>
      <c r="W45" s="415">
        <f>'Input Output Table'!Y41/W$117</f>
        <v>8.1977777288217888E-4</v>
      </c>
      <c r="X45" s="415">
        <f>'Input Output Table'!Z41/X$117</f>
        <v>1.4564974812159305E-4</v>
      </c>
      <c r="Y45" s="415">
        <f>'Input Output Table'!AA41/Y$117</f>
        <v>3.46288653722462E-4</v>
      </c>
      <c r="Z45" s="415">
        <f>'Input Output Table'!AB41/Z$117</f>
        <v>4.1217919041907427E-4</v>
      </c>
      <c r="AA45" s="415">
        <f>'Input Output Table'!AC41/AA$117</f>
        <v>8.1912625671009935E-4</v>
      </c>
      <c r="AB45" s="415">
        <f>'Input Output Table'!AD41/AB$117</f>
        <v>9.1321816866065156E-4</v>
      </c>
      <c r="AC45" s="415">
        <f>'Input Output Table'!AE41/AC$117</f>
        <v>6.204641433904378E-4</v>
      </c>
      <c r="AD45" s="415">
        <f>'Input Output Table'!AF41/AD$117</f>
        <v>4.1385110634060539E-4</v>
      </c>
      <c r="AE45" s="415">
        <f>'Input Output Table'!AG41/AE$117</f>
        <v>7.8517821342729513E-5</v>
      </c>
      <c r="AF45" s="415">
        <f>'Input Output Table'!AH41/AF$117</f>
        <v>7.0396677997597128E-4</v>
      </c>
      <c r="AG45" s="415">
        <f>'Input Output Table'!AI41/AG$117</f>
        <v>1.4396649538115619E-4</v>
      </c>
      <c r="AH45" s="415">
        <f>'Input Output Table'!AJ41/AH$117</f>
        <v>8.5889590992867455E-4</v>
      </c>
      <c r="AI45" s="415">
        <f>'Input Output Table'!AK41/AI$117</f>
        <v>2.9079592148235057E-3</v>
      </c>
      <c r="AJ45" s="415">
        <f>'Input Output Table'!AL41/AJ$117</f>
        <v>8.2824581853361602E-4</v>
      </c>
      <c r="AK45" s="415">
        <f>'Input Output Table'!AM41/AK$117</f>
        <v>0.17771550342107334</v>
      </c>
      <c r="AL45" s="415">
        <f>'Input Output Table'!AN41/AL$117</f>
        <v>8.6775621075710543E-3</v>
      </c>
      <c r="AM45" s="415">
        <f>'Input Output Table'!AO41/AM$117</f>
        <v>3.3513932967203773E-3</v>
      </c>
      <c r="AN45" s="415">
        <f>'Input Output Table'!AP41/AN$117</f>
        <v>5.2115150282690578E-2</v>
      </c>
      <c r="AO45" s="415">
        <f>'Input Output Table'!AQ41/AO$117</f>
        <v>2.794443330534328E-3</v>
      </c>
      <c r="AP45" s="415">
        <f>'Input Output Table'!AR41/AP$117</f>
        <v>7.9422397389880481E-3</v>
      </c>
      <c r="AQ45" s="415">
        <f>'Input Output Table'!AS41/AQ$117</f>
        <v>2.3046974915932047E-2</v>
      </c>
      <c r="AR45" s="415">
        <f>'Input Output Table'!AT41/AR$117</f>
        <v>1.6635261321079151E-2</v>
      </c>
      <c r="AS45" s="415">
        <f>'Input Output Table'!AU41/AS$117</f>
        <v>1.1488866729927877E-2</v>
      </c>
      <c r="AT45" s="415">
        <f>'Input Output Table'!AV41/AT$117</f>
        <v>1.0559187734001708E-3</v>
      </c>
      <c r="AU45" s="415">
        <f>'Input Output Table'!AW41/AU$117</f>
        <v>2.7873215835553619E-2</v>
      </c>
      <c r="AV45" s="415">
        <f>'Input Output Table'!AX41/AV$117</f>
        <v>4.724375101550498E-2</v>
      </c>
      <c r="AW45" s="415">
        <f>'Input Output Table'!AY41/AW$117</f>
        <v>7.0097147928981796E-3</v>
      </c>
      <c r="AX45" s="415">
        <f>'Input Output Table'!AZ41/AX$117</f>
        <v>1.0319687136192855E-2</v>
      </c>
      <c r="AY45" s="415">
        <f>'Input Output Table'!BA41/AY$117</f>
        <v>1.715671644463418E-3</v>
      </c>
      <c r="AZ45" s="415">
        <f>'Input Output Table'!BB41/AZ$117</f>
        <v>1.3784707331871378E-2</v>
      </c>
      <c r="BA45" s="415">
        <f>'Input Output Table'!BC41/BA$117</f>
        <v>3.9934449299529752E-4</v>
      </c>
      <c r="BB45" s="415">
        <f>'Input Output Table'!BD41/BB$117</f>
        <v>2.3778617406750968E-4</v>
      </c>
      <c r="BC45" s="415">
        <f>'Input Output Table'!BE41/BC$117</f>
        <v>1.9567310923171853E-3</v>
      </c>
      <c r="BD45" s="415">
        <f>'Input Output Table'!BF41/BD$117</f>
        <v>8.2924244112537077E-5</v>
      </c>
      <c r="BE45" s="415">
        <f>'Input Output Table'!BG41/BE$117</f>
        <v>6.9312516943714308E-4</v>
      </c>
      <c r="BF45" s="415">
        <f>'Input Output Table'!BH41/BF$117</f>
        <v>5.3101503632661398E-5</v>
      </c>
      <c r="BG45" s="415">
        <f>'Input Output Table'!BI41/BG$117</f>
        <v>8.5351882760018678E-4</v>
      </c>
      <c r="BH45" s="415">
        <f>'Input Output Table'!BJ41/BH$117</f>
        <v>2.2728272877459423E-4</v>
      </c>
      <c r="BI45" s="415">
        <f>'Input Output Table'!BK41/BI$117</f>
        <v>1.1582098541991441E-4</v>
      </c>
      <c r="BJ45" s="415">
        <f>'Input Output Table'!BL41/BJ$117</f>
        <v>1.1582097777867743E-4</v>
      </c>
      <c r="BK45" s="415">
        <f>'Input Output Table'!BM41/BK$117</f>
        <v>7.069694243684784E-4</v>
      </c>
      <c r="BL45" s="415">
        <f>'Input Output Table'!BN41/BL$117</f>
        <v>4.1295524842181421E-4</v>
      </c>
      <c r="BM45" s="415">
        <f>'Input Output Table'!BO41/BM$117</f>
        <v>1.0141879316052592E-4</v>
      </c>
      <c r="BN45" s="415">
        <f>'Input Output Table'!BP41/BN$117</f>
        <v>4.773283772940809E-5</v>
      </c>
      <c r="BO45" s="415">
        <f>'Input Output Table'!BQ41/BO$117</f>
        <v>6.7981001528385733E-5</v>
      </c>
      <c r="BP45" s="415">
        <f>'Input Output Table'!BR41/BP$117</f>
        <v>5.4393764233475398E-5</v>
      </c>
      <c r="BQ45" s="415">
        <f>'Input Output Table'!BS41/BQ$117</f>
        <v>3.9937253901724123E-5</v>
      </c>
      <c r="BR45" s="415">
        <f>'Input Output Table'!BT41/BR$117</f>
        <v>3.9937248610531698E-5</v>
      </c>
      <c r="BS45" s="415">
        <f>'Input Output Table'!BU41/BS$117</f>
        <v>3.5437362454888382E-5</v>
      </c>
      <c r="BT45" s="415">
        <f>'Input Output Table'!BV41/BT$117</f>
        <v>2.8956388166114589E-5</v>
      </c>
      <c r="BU45" s="415">
        <f>'Input Output Table'!BW41/BU$117</f>
        <v>1.3138127217060649E-4</v>
      </c>
      <c r="BV45" s="415">
        <f>'Input Output Table'!BX41/BV$117</f>
        <v>1.8500759583364777E-4</v>
      </c>
      <c r="BW45" s="415">
        <f>'Input Output Table'!BY41/BW$117</f>
        <v>1.5422544303543282E-4</v>
      </c>
      <c r="BX45" s="415">
        <f>'Input Output Table'!BZ41/BX$117</f>
        <v>6.0316085272779509E-5</v>
      </c>
      <c r="BY45" s="415">
        <f>'Input Output Table'!CA41/BY$117</f>
        <v>6.7793662223772651E-5</v>
      </c>
      <c r="BZ45" s="415">
        <f>'Input Output Table'!CB41/BZ$117</f>
        <v>5.4158480011768823E-5</v>
      </c>
      <c r="CA45" s="415">
        <f>'Input Output Table'!CC41/CA$117</f>
        <v>1.7222012279639054E-4</v>
      </c>
      <c r="CB45" s="415">
        <f>'Input Output Table'!CD41/CB$117</f>
        <v>7.9567439441107423E-5</v>
      </c>
      <c r="CC45" s="415">
        <f>'Input Output Table'!CE41/CC$117</f>
        <v>4.2463666927419706E-5</v>
      </c>
      <c r="CD45" s="415">
        <f>'Input Output Table'!CF41/CD$117</f>
        <v>4.8838677054217877E-6</v>
      </c>
      <c r="CE45" s="415">
        <f>'Input Output Table'!CG41/CE$117</f>
        <v>3.461698759688371E-5</v>
      </c>
      <c r="CF45" s="415">
        <f>'Input Output Table'!CH41/CF$117</f>
        <v>2.1786644886385731E-5</v>
      </c>
      <c r="CG45" s="415">
        <f>'Input Output Table'!CI41/CG$117</f>
        <v>6.6633736795682229E-5</v>
      </c>
      <c r="CH45" s="415">
        <f>'Input Output Table'!CJ41/CH$117</f>
        <v>5.0168132223595603E-5</v>
      </c>
      <c r="CI45" s="415">
        <f>'Input Output Table'!CK41/CI$117</f>
        <v>7.1852294943576211E-5</v>
      </c>
      <c r="CJ45" s="415">
        <f>'Input Output Table'!CL41/CJ$117</f>
        <v>1.0190028573328596E-4</v>
      </c>
      <c r="CK45" s="415">
        <f>'Input Output Table'!CM41/CK$117</f>
        <v>9.7530284131254613E-5</v>
      </c>
      <c r="CL45" s="415">
        <f>'Input Output Table'!CN41/CL$117</f>
        <v>9.9471521029675415E-5</v>
      </c>
      <c r="CM45" s="415">
        <f>'Input Output Table'!CO41/CM$117</f>
        <v>5.9890057573071613E-5</v>
      </c>
      <c r="CN45" s="415">
        <f>'Input Output Table'!CP41/CN$117</f>
        <v>6.7747713073124406E-5</v>
      </c>
      <c r="CO45" s="415">
        <f>'Input Output Table'!CQ41/CO$117</f>
        <v>3.844894619570229E-5</v>
      </c>
      <c r="CP45" s="415">
        <f>'Input Output Table'!CR41/CP$117</f>
        <v>7.8039822538392191E-5</v>
      </c>
      <c r="CQ45" s="415">
        <f>'Input Output Table'!CS41/CQ$117</f>
        <v>1.1936096541446785E-4</v>
      </c>
      <c r="CR45" s="415">
        <f>'Input Output Table'!CT41/CR$117</f>
        <v>5.1347011343574607E-5</v>
      </c>
      <c r="CS45" s="415">
        <f>'Input Output Table'!CU41/CS$117</f>
        <v>6.0587224057645153E-5</v>
      </c>
      <c r="CT45" s="415">
        <f>'Input Output Table'!CV41/CT$117</f>
        <v>7.5862938842716012E-5</v>
      </c>
      <c r="CU45" s="415">
        <f>'Input Output Table'!CW41/CU$117</f>
        <v>5.3301527875253339E-5</v>
      </c>
      <c r="CV45" s="415">
        <f>'Input Output Table'!CX41/CV$117</f>
        <v>2.3352998323000222E-4</v>
      </c>
      <c r="CW45" s="415">
        <f>'Input Output Table'!CY41/CW$117</f>
        <v>1.3323993743768781E-4</v>
      </c>
      <c r="CX45" s="415">
        <f>'Input Output Table'!CZ41/CX$117</f>
        <v>4.3099887969935669E-4</v>
      </c>
      <c r="CY45" s="415">
        <f>'Input Output Table'!DA41/CY$117</f>
        <v>1.4280779056065243E-4</v>
      </c>
      <c r="CZ45" s="415">
        <f>'Input Output Table'!DB41/CZ$117</f>
        <v>2.0576891770080367E-4</v>
      </c>
      <c r="DA45" s="415">
        <f>'Input Output Table'!DC41/DA$117</f>
        <v>8.2401601471386517E-5</v>
      </c>
      <c r="DB45" s="415">
        <f>'Input Output Table'!DD41/DB$117</f>
        <v>5.1297279267853641E-4</v>
      </c>
      <c r="DC45" s="415">
        <f>'Input Output Table'!DE41/DC$117</f>
        <v>3.304652591370776E-5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J45" s="423">
        <f t="shared" si="2"/>
        <v>-3.3428613188287831E-4</v>
      </c>
      <c r="HK45" s="423">
        <f t="shared" si="3"/>
        <v>-1.2825836563502894E-4</v>
      </c>
      <c r="HL45" s="423">
        <f t="shared" si="4"/>
        <v>-2.076707157297248E-4</v>
      </c>
      <c r="HM45" s="423">
        <f t="shared" si="5"/>
        <v>-2.2976447715516413E-3</v>
      </c>
      <c r="HN45" s="423">
        <f t="shared" si="6"/>
        <v>-5.3967272160385126E-4</v>
      </c>
      <c r="HO45" s="423">
        <f t="shared" si="7"/>
        <v>-3.6348971707065181E-4</v>
      </c>
      <c r="HP45" s="423">
        <f t="shared" si="8"/>
        <v>-2.7774376784868932E-3</v>
      </c>
      <c r="HQ45" s="423">
        <f t="shared" si="9"/>
        <v>-2.3128562197122064E-4</v>
      </c>
      <c r="HR45" s="423">
        <f t="shared" si="10"/>
        <v>-3.9523253075374713E-4</v>
      </c>
      <c r="HS45" s="423">
        <f t="shared" si="11"/>
        <v>-2.8117452155504592E-5</v>
      </c>
      <c r="HT45" s="423">
        <f t="shared" si="12"/>
        <v>-3.9250933906017781E-4</v>
      </c>
      <c r="HU45" s="423">
        <f t="shared" si="13"/>
        <v>-2.8294045693098738E-4</v>
      </c>
      <c r="HV45" s="423">
        <f t="shared" si="14"/>
        <v>-2.9636465664224765E-4</v>
      </c>
      <c r="HW45" s="423">
        <f t="shared" si="15"/>
        <v>-4.9078353649555735E-4</v>
      </c>
      <c r="HX45" s="423">
        <f t="shared" si="16"/>
        <v>-8.2438166814466634E-4</v>
      </c>
      <c r="HY45" s="423">
        <f t="shared" si="17"/>
        <v>-1.2956979148651124E-3</v>
      </c>
      <c r="HZ45" s="423">
        <f t="shared" si="18"/>
        <v>-2.25057178542826E-3</v>
      </c>
      <c r="IA45" s="423">
        <f t="shared" si="19"/>
        <v>-1.0851608654379094E-4</v>
      </c>
      <c r="IB45" s="423">
        <f t="shared" si="20"/>
        <v>-1.0735836737683065E-3</v>
      </c>
      <c r="IC45" s="423">
        <f t="shared" si="21"/>
        <v>-1.6125490087128458E-4</v>
      </c>
      <c r="ID45" s="423">
        <f t="shared" si="22"/>
        <v>-3.8943256182765471E-4</v>
      </c>
      <c r="IE45" s="423">
        <f t="shared" si="23"/>
        <v>-8.1977777288217888E-4</v>
      </c>
      <c r="IF45" s="423">
        <f t="shared" si="24"/>
        <v>-1.4564974812159305E-4</v>
      </c>
      <c r="IG45" s="423">
        <f t="shared" si="25"/>
        <v>-3.46288653722462E-4</v>
      </c>
      <c r="IH45" s="423">
        <f t="shared" si="26"/>
        <v>-4.1217919041907427E-4</v>
      </c>
      <c r="II45" s="423">
        <f t="shared" si="27"/>
        <v>-8.1912625671009935E-4</v>
      </c>
      <c r="IJ45" s="423">
        <f t="shared" si="28"/>
        <v>-9.1321816866065156E-4</v>
      </c>
      <c r="IK45" s="423">
        <f t="shared" si="29"/>
        <v>-6.204641433904378E-4</v>
      </c>
      <c r="IL45" s="423">
        <f t="shared" si="30"/>
        <v>-4.1385110634060539E-4</v>
      </c>
      <c r="IM45" s="423">
        <f t="shared" si="31"/>
        <v>-7.8517821342729513E-5</v>
      </c>
      <c r="IN45" s="423">
        <f t="shared" si="32"/>
        <v>-7.0396677997597128E-4</v>
      </c>
      <c r="IO45" s="423">
        <f t="shared" si="33"/>
        <v>-1.4396649538115619E-4</v>
      </c>
      <c r="IP45" s="423">
        <f t="shared" si="34"/>
        <v>-8.5889590992867455E-4</v>
      </c>
      <c r="IQ45" s="423">
        <f t="shared" si="35"/>
        <v>-2.9079592148235057E-3</v>
      </c>
      <c r="IR45" s="423">
        <f t="shared" si="36"/>
        <v>-8.2824581853361602E-4</v>
      </c>
      <c r="IS45" s="423">
        <f t="shared" si="37"/>
        <v>0.82228449657892666</v>
      </c>
      <c r="IT45" s="423">
        <f t="shared" si="38"/>
        <v>-8.6775621075710543E-3</v>
      </c>
      <c r="IU45" s="423">
        <f t="shared" si="39"/>
        <v>-3.3513932967203773E-3</v>
      </c>
      <c r="IV45" s="423">
        <f t="shared" si="40"/>
        <v>-5.2115150282690578E-2</v>
      </c>
      <c r="IW45" s="423">
        <f t="shared" si="41"/>
        <v>-2.794443330534328E-3</v>
      </c>
      <c r="IX45" s="423">
        <f t="shared" si="42"/>
        <v>-7.9422397389880481E-3</v>
      </c>
      <c r="IY45" s="423">
        <f t="shared" si="43"/>
        <v>-2.3046974915932047E-2</v>
      </c>
      <c r="IZ45" s="423">
        <f t="shared" si="44"/>
        <v>-1.6635261321079151E-2</v>
      </c>
      <c r="JA45" s="423">
        <f t="shared" si="45"/>
        <v>-1.1488866729927877E-2</v>
      </c>
      <c r="JB45" s="423">
        <f t="shared" si="46"/>
        <v>-1.0559187734001708E-3</v>
      </c>
      <c r="JC45" s="423">
        <f t="shared" si="47"/>
        <v>-2.7873215835553619E-2</v>
      </c>
      <c r="JD45" s="423">
        <f t="shared" si="48"/>
        <v>-4.724375101550498E-2</v>
      </c>
      <c r="JE45" s="423">
        <f t="shared" si="49"/>
        <v>-7.0097147928981796E-3</v>
      </c>
      <c r="JF45" s="423">
        <f t="shared" si="50"/>
        <v>-1.0319687136192855E-2</v>
      </c>
      <c r="JG45" s="423">
        <f t="shared" si="51"/>
        <v>-1.715671644463418E-3</v>
      </c>
      <c r="JH45" s="423">
        <f t="shared" si="52"/>
        <v>-1.3784707331871378E-2</v>
      </c>
      <c r="JI45" s="423">
        <f t="shared" si="53"/>
        <v>-3.9934449299529752E-4</v>
      </c>
      <c r="JJ45" s="423">
        <f t="shared" si="54"/>
        <v>-2.3778617406750968E-4</v>
      </c>
      <c r="JK45" s="423">
        <f t="shared" si="55"/>
        <v>-1.9567310923171853E-3</v>
      </c>
      <c r="JL45" s="423">
        <f t="shared" si="56"/>
        <v>-8.2924244112537077E-5</v>
      </c>
      <c r="JM45" s="423">
        <f t="shared" si="57"/>
        <v>-6.9312516943714308E-4</v>
      </c>
      <c r="JN45" s="423">
        <f t="shared" si="58"/>
        <v>-5.3101503632661398E-5</v>
      </c>
      <c r="JO45" s="423">
        <f t="shared" si="59"/>
        <v>-8.5351882760018678E-4</v>
      </c>
      <c r="JP45" s="423">
        <f t="shared" si="60"/>
        <v>-2.2728272877459423E-4</v>
      </c>
      <c r="JQ45" s="423">
        <f t="shared" si="61"/>
        <v>-1.1582098541991441E-4</v>
      </c>
      <c r="JR45" s="423">
        <f t="shared" si="62"/>
        <v>-1.1582097777867743E-4</v>
      </c>
      <c r="JS45" s="423">
        <f t="shared" si="63"/>
        <v>-7.069694243684784E-4</v>
      </c>
      <c r="JT45" s="423">
        <f t="shared" si="64"/>
        <v>-4.1295524842181421E-4</v>
      </c>
      <c r="JU45" s="423">
        <f t="shared" si="65"/>
        <v>-1.0141879316052592E-4</v>
      </c>
      <c r="JV45" s="423">
        <f t="shared" si="66"/>
        <v>-4.773283772940809E-5</v>
      </c>
      <c r="JW45" s="423">
        <f t="shared" si="67"/>
        <v>-6.7981001528385733E-5</v>
      </c>
      <c r="JX45" s="423">
        <f t="shared" si="68"/>
        <v>-5.4393764233475398E-5</v>
      </c>
      <c r="JY45" s="423">
        <f t="shared" si="69"/>
        <v>-3.9937253901724123E-5</v>
      </c>
      <c r="JZ45" s="423">
        <f t="shared" si="70"/>
        <v>-3.9937248610531698E-5</v>
      </c>
      <c r="KA45" s="423">
        <f t="shared" si="71"/>
        <v>-3.5437362454888382E-5</v>
      </c>
      <c r="KB45" s="423">
        <f t="shared" si="72"/>
        <v>-2.8956388166114589E-5</v>
      </c>
      <c r="KC45" s="423">
        <f t="shared" si="73"/>
        <v>-1.3138127217060649E-4</v>
      </c>
      <c r="KD45" s="423">
        <f t="shared" si="74"/>
        <v>-1.8500759583364777E-4</v>
      </c>
      <c r="KE45" s="423">
        <f t="shared" si="75"/>
        <v>-1.5422544303543282E-4</v>
      </c>
      <c r="KF45" s="423">
        <f t="shared" si="76"/>
        <v>-6.0316085272779509E-5</v>
      </c>
      <c r="KG45" s="423">
        <f t="shared" si="77"/>
        <v>-6.7793662223772651E-5</v>
      </c>
      <c r="KH45" s="423">
        <f t="shared" si="78"/>
        <v>-5.4158480011768823E-5</v>
      </c>
      <c r="KI45" s="423">
        <f t="shared" si="79"/>
        <v>-1.7222012279639054E-4</v>
      </c>
      <c r="KJ45" s="423">
        <f t="shared" si="80"/>
        <v>-7.9567439441107423E-5</v>
      </c>
      <c r="KK45" s="423">
        <f t="shared" si="81"/>
        <v>-4.2463666927419706E-5</v>
      </c>
      <c r="KL45" s="423">
        <f t="shared" si="82"/>
        <v>-4.8838677054217877E-6</v>
      </c>
      <c r="KM45" s="423">
        <f t="shared" si="83"/>
        <v>-3.461698759688371E-5</v>
      </c>
      <c r="KN45" s="423">
        <f t="shared" si="84"/>
        <v>-2.1786644886385731E-5</v>
      </c>
      <c r="KO45" s="423">
        <f t="shared" si="85"/>
        <v>-6.6633736795682229E-5</v>
      </c>
      <c r="KP45" s="423">
        <f t="shared" si="86"/>
        <v>-5.0168132223595603E-5</v>
      </c>
      <c r="KQ45" s="423">
        <f t="shared" si="87"/>
        <v>-7.1852294943576211E-5</v>
      </c>
      <c r="KR45" s="423">
        <f t="shared" si="88"/>
        <v>-1.0190028573328596E-4</v>
      </c>
      <c r="KS45" s="423">
        <f t="shared" si="89"/>
        <v>-9.7530284131254613E-5</v>
      </c>
      <c r="KT45" s="423">
        <f t="shared" si="90"/>
        <v>-9.9471521029675415E-5</v>
      </c>
      <c r="KU45" s="423">
        <f t="shared" si="91"/>
        <v>-5.9890057573071613E-5</v>
      </c>
      <c r="KV45" s="423">
        <f t="shared" si="92"/>
        <v>-6.7747713073124406E-5</v>
      </c>
      <c r="KW45" s="423">
        <f t="shared" si="93"/>
        <v>-3.844894619570229E-5</v>
      </c>
      <c r="KX45" s="423">
        <f t="shared" si="94"/>
        <v>-7.8039822538392191E-5</v>
      </c>
      <c r="KY45" s="423">
        <f t="shared" si="95"/>
        <v>-1.1936096541446785E-4</v>
      </c>
      <c r="KZ45" s="423">
        <f t="shared" si="96"/>
        <v>-5.1347011343574607E-5</v>
      </c>
      <c r="LA45" s="423">
        <f t="shared" si="97"/>
        <v>-6.0587224057645153E-5</v>
      </c>
      <c r="LB45" s="423">
        <f t="shared" si="98"/>
        <v>-7.5862938842716012E-5</v>
      </c>
      <c r="LC45" s="423">
        <f t="shared" si="99"/>
        <v>-5.3301527875253339E-5</v>
      </c>
      <c r="LD45" s="423">
        <f t="shared" si="100"/>
        <v>-2.3352998323000222E-4</v>
      </c>
      <c r="LE45" s="423">
        <f t="shared" si="101"/>
        <v>-1.3323993743768781E-4</v>
      </c>
      <c r="LF45" s="423">
        <f t="shared" si="102"/>
        <v>-4.3099887969935669E-4</v>
      </c>
      <c r="LG45" s="423">
        <f t="shared" si="103"/>
        <v>-1.4280779056065243E-4</v>
      </c>
      <c r="LH45" s="423">
        <f t="shared" si="104"/>
        <v>-2.0576891770080367E-4</v>
      </c>
      <c r="LI45" s="423">
        <f t="shared" si="105"/>
        <v>-8.2401601471386517E-5</v>
      </c>
      <c r="LJ45" s="423">
        <f t="shared" si="106"/>
        <v>-5.1297279267853641E-4</v>
      </c>
      <c r="LK45" s="423">
        <f t="shared" si="107"/>
        <v>-3.304652591370776E-5</v>
      </c>
      <c r="LN45" s="424">
        <v>2.1537031329370081E-3</v>
      </c>
      <c r="LO45" s="424">
        <v>2.569515116690495E-3</v>
      </c>
      <c r="LP45" s="424">
        <v>2.1355143325430099E-3</v>
      </c>
      <c r="LQ45" s="424">
        <v>7.8235435720599884E-3</v>
      </c>
      <c r="LR45" s="424">
        <v>2.5455483429088731E-3</v>
      </c>
      <c r="LS45" s="424">
        <v>1.4752777658242049E-3</v>
      </c>
      <c r="LT45" s="424">
        <v>6.8981018307392467E-3</v>
      </c>
      <c r="LU45" s="424">
        <v>2.0746455720825254E-3</v>
      </c>
      <c r="LV45" s="424">
        <v>2.5191998968739893E-3</v>
      </c>
      <c r="LW45" s="424">
        <v>5.839288166709862E-4</v>
      </c>
      <c r="LX45" s="424">
        <v>2.7137686174250994E-3</v>
      </c>
      <c r="LY45" s="424">
        <v>1.9867775174315467E-3</v>
      </c>
      <c r="LZ45" s="424">
        <v>2.0740142930117359E-3</v>
      </c>
      <c r="MA45" s="424">
        <v>2.6893018473783605E-3</v>
      </c>
      <c r="MB45" s="424">
        <v>4.0696507130043354E-3</v>
      </c>
      <c r="MC45" s="424">
        <v>5.6802741123800592E-3</v>
      </c>
      <c r="MD45" s="424">
        <v>1.0000922831235803E-2</v>
      </c>
      <c r="ME45" s="424">
        <v>1.1768211291440041E-3</v>
      </c>
      <c r="MF45" s="424">
        <v>2.5002913886235838E-3</v>
      </c>
      <c r="MG45" s="424">
        <v>1.3567483918115394E-3</v>
      </c>
      <c r="MH45" s="424">
        <v>1.9369093290481211E-3</v>
      </c>
      <c r="MI45" s="424">
        <v>4.3463966521640821E-3</v>
      </c>
      <c r="MJ45" s="424">
        <v>1.3883416091286644E-3</v>
      </c>
      <c r="MK45" s="424">
        <v>2.227243083645805E-3</v>
      </c>
      <c r="ML45" s="424">
        <v>1.2387571228005701E-3</v>
      </c>
      <c r="MM45" s="424">
        <v>2.8275500396351592E-3</v>
      </c>
      <c r="MN45" s="424">
        <v>3.970505572508597E-3</v>
      </c>
      <c r="MO45" s="424">
        <v>2.2557482112970451E-3</v>
      </c>
      <c r="MP45" s="424">
        <v>1.7245483327705485E-3</v>
      </c>
      <c r="MQ45" s="424">
        <v>8.2277263198540502E-4</v>
      </c>
      <c r="MR45" s="424">
        <v>2.4116243880321141E-3</v>
      </c>
      <c r="MS45" s="424">
        <v>7.785341384707326E-4</v>
      </c>
      <c r="MT45" s="424">
        <v>3.8342102675212983E-3</v>
      </c>
      <c r="MU45" s="424">
        <v>6.5139465929384263E-3</v>
      </c>
      <c r="MV45" s="424">
        <v>3.0242778135191445E-3</v>
      </c>
      <c r="MW45" s="424">
        <v>1.218002327762024</v>
      </c>
      <c r="MX45" s="424">
        <v>1.2221481559216504E-2</v>
      </c>
      <c r="MY45" s="424">
        <v>1.206172641374346E-2</v>
      </c>
      <c r="MZ45" s="424">
        <v>6.9578915870625868E-2</v>
      </c>
      <c r="NA45" s="424">
        <v>8.407504499287833E-3</v>
      </c>
      <c r="NB45" s="424">
        <v>1.4955311367034173E-2</v>
      </c>
      <c r="NC45" s="424">
        <v>3.6487951806177296E-2</v>
      </c>
      <c r="ND45" s="424">
        <v>2.9463134147843028E-2</v>
      </c>
      <c r="NE45" s="424">
        <v>1.9802231981670877E-2</v>
      </c>
      <c r="NF45" s="424">
        <v>4.366664359952371E-3</v>
      </c>
      <c r="NG45" s="424">
        <v>4.5338757139785267E-2</v>
      </c>
      <c r="NH45" s="424">
        <v>6.4900381628885562E-2</v>
      </c>
      <c r="NI45" s="424">
        <v>1.4295324792655644E-2</v>
      </c>
      <c r="NJ45" s="424">
        <v>1.7360422635138657E-2</v>
      </c>
      <c r="NK45" s="424">
        <v>8.6859626392482101E-3</v>
      </c>
      <c r="NL45" s="424">
        <v>2.1496274927007133E-2</v>
      </c>
      <c r="NM45" s="424">
        <v>3.1229657212512615E-3</v>
      </c>
      <c r="NN45" s="424">
        <v>1.920283276953931E-3</v>
      </c>
      <c r="NO45" s="424">
        <v>3.6029526372826351E-3</v>
      </c>
      <c r="NP45" s="424">
        <v>7.8789433051094405E-4</v>
      </c>
      <c r="NQ45" s="424">
        <v>2.2015104110187137E-3</v>
      </c>
      <c r="NR45" s="424">
        <v>7.8858194976718797E-4</v>
      </c>
      <c r="NS45" s="424">
        <v>4.2474985162548546E-3</v>
      </c>
      <c r="NT45" s="424">
        <v>1.2298065764856543E-3</v>
      </c>
      <c r="NU45" s="424">
        <v>1.0889508670621367E-3</v>
      </c>
      <c r="NV45" s="424">
        <v>7.4232380903045095E-4</v>
      </c>
      <c r="NW45" s="424">
        <v>2.1636419972533424E-3</v>
      </c>
      <c r="NX45" s="424">
        <v>1.1670713887021664E-3</v>
      </c>
      <c r="NY45" s="424">
        <v>1.3646567542605727E-3</v>
      </c>
      <c r="NZ45" s="424">
        <v>7.4966743002059235E-4</v>
      </c>
      <c r="OA45" s="424">
        <v>8.9397163040422353E-4</v>
      </c>
      <c r="OB45" s="424">
        <v>5.5100540019335136E-4</v>
      </c>
      <c r="OC45" s="424">
        <v>6.814325867928767E-4</v>
      </c>
      <c r="OD45" s="424">
        <v>3.9489429576723524E-3</v>
      </c>
      <c r="OE45" s="424">
        <v>6.4100688965760947E-4</v>
      </c>
      <c r="OF45" s="424">
        <v>1.7300230735008116E-3</v>
      </c>
      <c r="OG45" s="424">
        <v>9.591598439053485E-4</v>
      </c>
      <c r="OH45" s="424">
        <v>8.1630992000892514E-4</v>
      </c>
      <c r="OI45" s="424">
        <v>1.0933640374885185E-3</v>
      </c>
      <c r="OJ45" s="424">
        <v>4.7649720631285204E-4</v>
      </c>
      <c r="OK45" s="424">
        <v>5.2548379604006393E-4</v>
      </c>
      <c r="OL45" s="424">
        <v>4.5905393409585845E-4</v>
      </c>
      <c r="OM45" s="424">
        <v>8.6676453474571311E-4</v>
      </c>
      <c r="ON45" s="424">
        <v>5.8022952782829532E-4</v>
      </c>
      <c r="OO45" s="424">
        <v>1.0593860666795307E-3</v>
      </c>
      <c r="OP45" s="424">
        <v>3.3677457841631726E-4</v>
      </c>
      <c r="OQ45" s="424">
        <v>4.3212936929950732E-4</v>
      </c>
      <c r="OR45" s="424">
        <v>2.6148532780735054E-4</v>
      </c>
      <c r="OS45" s="424">
        <v>4.5124455189440968E-4</v>
      </c>
      <c r="OT45" s="424">
        <v>5.4600726792041105E-4</v>
      </c>
      <c r="OU45" s="424">
        <v>5.0605740298330446E-4</v>
      </c>
      <c r="OV45" s="424">
        <v>8.8523273590668933E-4</v>
      </c>
      <c r="OW45" s="424">
        <v>5.0584792458785259E-4</v>
      </c>
      <c r="OX45" s="424">
        <v>7.7901863807218301E-4</v>
      </c>
      <c r="OY45" s="424">
        <v>5.3843308757241335E-4</v>
      </c>
      <c r="OZ45" s="424">
        <v>4.7627309473109963E-4</v>
      </c>
      <c r="PA45" s="424">
        <v>5.0226274403749964E-4</v>
      </c>
      <c r="PB45" s="424">
        <v>4.7747290102077876E-4</v>
      </c>
      <c r="PC45" s="424">
        <v>8.2162951716926004E-4</v>
      </c>
      <c r="PD45" s="424">
        <v>4.0565029833995937E-4</v>
      </c>
      <c r="PE45" s="424">
        <v>1.1518649994501802E-3</v>
      </c>
      <c r="PF45" s="424">
        <v>7.4410573487659231E-4</v>
      </c>
      <c r="PG45" s="424">
        <v>4.954930850738765E-4</v>
      </c>
      <c r="PH45" s="424">
        <v>1.3959986242184426E-3</v>
      </c>
      <c r="PI45" s="424">
        <v>7.0211461837050974E-4</v>
      </c>
      <c r="PJ45" s="424">
        <v>1.5526297777977616E-3</v>
      </c>
      <c r="PK45" s="424">
        <v>5.8974240978602833E-4</v>
      </c>
      <c r="PL45" s="424">
        <v>1.2440569885711463E-3</v>
      </c>
      <c r="PM45" s="424">
        <v>4.1936014698963669E-4</v>
      </c>
      <c r="PN45" s="424">
        <v>1.8208529191502789E-3</v>
      </c>
      <c r="PO45" s="424">
        <v>3.865174473546889E-4</v>
      </c>
    </row>
    <row r="46" spans="1:431" x14ac:dyDescent="0.25">
      <c r="A46" s="210" t="s">
        <v>147</v>
      </c>
      <c r="B46" s="415">
        <f>'Input Output Table'!D42/B$117</f>
        <v>2.3093611703172041E-3</v>
      </c>
      <c r="C46" s="415">
        <f>'Input Output Table'!E42/C$117</f>
        <v>1.1951317498694246E-4</v>
      </c>
      <c r="D46" s="415">
        <f>'Input Output Table'!F42/D$117</f>
        <v>1.5603775735651898E-4</v>
      </c>
      <c r="E46" s="415">
        <f>'Input Output Table'!G42/E$117</f>
        <v>4.6159379896728908E-4</v>
      </c>
      <c r="F46" s="415">
        <f>'Input Output Table'!H42/F$117</f>
        <v>1.7681522693506192E-4</v>
      </c>
      <c r="G46" s="415">
        <f>'Input Output Table'!I42/G$117</f>
        <v>3.0681248845994383E-4</v>
      </c>
      <c r="H46" s="415">
        <f>'Input Output Table'!J42/H$117</f>
        <v>6.2350314461192234E-4</v>
      </c>
      <c r="I46" s="415">
        <f>'Input Output Table'!K42/I$117</f>
        <v>1.5696130767052385E-4</v>
      </c>
      <c r="J46" s="415">
        <f>'Input Output Table'!L42/J$117</f>
        <v>6.4587520319368959E-4</v>
      </c>
      <c r="K46" s="415">
        <f>'Input Output Table'!M42/K$117</f>
        <v>3.8582111290110019E-5</v>
      </c>
      <c r="L46" s="415">
        <f>'Input Output Table'!N42/L$117</f>
        <v>2.2749788861989962E-4</v>
      </c>
      <c r="M46" s="415">
        <f>'Input Output Table'!O42/M$117</f>
        <v>1.086043772667293E-4</v>
      </c>
      <c r="N46" s="415">
        <f>'Input Output Table'!P42/N$117</f>
        <v>1.8595854326224282E-4</v>
      </c>
      <c r="O46" s="415">
        <f>'Input Output Table'!Q42/O$117</f>
        <v>1.7374963816173882E-4</v>
      </c>
      <c r="P46" s="415">
        <f>'Input Output Table'!R42/P$117</f>
        <v>1.5387263486108755E-4</v>
      </c>
      <c r="Q46" s="415">
        <f>'Input Output Table'!S42/Q$117</f>
        <v>2.6786634193529438E-4</v>
      </c>
      <c r="R46" s="415">
        <f>'Input Output Table'!T42/R$117</f>
        <v>8.2626269577301301E-4</v>
      </c>
      <c r="S46" s="415">
        <f>'Input Output Table'!U42/S$117</f>
        <v>6.4078387733145555E-4</v>
      </c>
      <c r="T46" s="415">
        <f>'Input Output Table'!V42/T$117</f>
        <v>8.3469938841322514E-4</v>
      </c>
      <c r="U46" s="415">
        <f>'Input Output Table'!W42/U$117</f>
        <v>8.2837905489640455E-5</v>
      </c>
      <c r="V46" s="415">
        <f>'Input Output Table'!X42/V$117</f>
        <v>9.7971553483836983E-5</v>
      </c>
      <c r="W46" s="415">
        <f>'Input Output Table'!Y42/W$117</f>
        <v>2.3316371179021273E-4</v>
      </c>
      <c r="X46" s="415">
        <f>'Input Output Table'!Z42/X$117</f>
        <v>1.438701659775758E-4</v>
      </c>
      <c r="Y46" s="415">
        <f>'Input Output Table'!AA42/Y$117</f>
        <v>4.7335334005985482E-4</v>
      </c>
      <c r="Z46" s="415">
        <f>'Input Output Table'!AB42/Z$117</f>
        <v>3.8688207478096382E-5</v>
      </c>
      <c r="AA46" s="415">
        <f>'Input Output Table'!AC42/AA$117</f>
        <v>1.9306536362893669E-4</v>
      </c>
      <c r="AB46" s="415">
        <f>'Input Output Table'!AD42/AB$117</f>
        <v>3.3610575554546214E-4</v>
      </c>
      <c r="AC46" s="415">
        <f>'Input Output Table'!AE42/AC$117</f>
        <v>1.7258396673183928E-2</v>
      </c>
      <c r="AD46" s="415">
        <f>'Input Output Table'!AF42/AD$117</f>
        <v>2.1834570795895682E-3</v>
      </c>
      <c r="AE46" s="415">
        <f>'Input Output Table'!AG42/AE$117</f>
        <v>1.1954505959990631E-3</v>
      </c>
      <c r="AF46" s="415">
        <f>'Input Output Table'!AH42/AF$117</f>
        <v>1.7126689474115231E-4</v>
      </c>
      <c r="AG46" s="415">
        <f>'Input Output Table'!AI42/AG$117</f>
        <v>4.9336155572436301E-4</v>
      </c>
      <c r="AH46" s="415">
        <f>'Input Output Table'!AJ42/AH$117</f>
        <v>4.0974019569019307E-4</v>
      </c>
      <c r="AI46" s="415">
        <f>'Input Output Table'!AK42/AI$117</f>
        <v>1.7120944144888128E-3</v>
      </c>
      <c r="AJ46" s="415">
        <f>'Input Output Table'!AL42/AJ$117</f>
        <v>1.8358829561824824E-3</v>
      </c>
      <c r="AK46" s="415">
        <f>'Input Output Table'!AM42/AK$117</f>
        <v>7.7377746955234437E-3</v>
      </c>
      <c r="AL46" s="415">
        <f>'Input Output Table'!AN42/AL$117</f>
        <v>1.0933204141332947E-2</v>
      </c>
      <c r="AM46" s="415">
        <f>'Input Output Table'!AO42/AM$117</f>
        <v>3.392622654839085E-3</v>
      </c>
      <c r="AN46" s="415">
        <f>'Input Output Table'!AP42/AN$117</f>
        <v>8.0386341620546902E-3</v>
      </c>
      <c r="AO46" s="415">
        <f>'Input Output Table'!AQ42/AO$117</f>
        <v>3.5064084882826521E-3</v>
      </c>
      <c r="AP46" s="415">
        <f>'Input Output Table'!AR42/AP$117</f>
        <v>1.676972365022433E-2</v>
      </c>
      <c r="AQ46" s="415">
        <f>'Input Output Table'!AS42/AQ$117</f>
        <v>9.2756121056162405E-3</v>
      </c>
      <c r="AR46" s="415">
        <f>'Input Output Table'!AT42/AR$117</f>
        <v>1.2281389344430222E-2</v>
      </c>
      <c r="AS46" s="415">
        <f>'Input Output Table'!AU42/AS$117</f>
        <v>1.6268676978081675E-3</v>
      </c>
      <c r="AT46" s="415">
        <f>'Input Output Table'!AV42/AT$117</f>
        <v>6.1820477172922642E-3</v>
      </c>
      <c r="AU46" s="415">
        <f>'Input Output Table'!AW42/AU$117</f>
        <v>1.2415157609776671E-2</v>
      </c>
      <c r="AV46" s="415">
        <f>'Input Output Table'!AX42/AV$117</f>
        <v>1.0205666894829274E-2</v>
      </c>
      <c r="AW46" s="415">
        <f>'Input Output Table'!AY42/AW$117</f>
        <v>2.6699687934936885E-2</v>
      </c>
      <c r="AX46" s="415">
        <f>'Input Output Table'!AZ42/AX$117</f>
        <v>6.9619561476797036E-3</v>
      </c>
      <c r="AY46" s="415">
        <f>'Input Output Table'!BA42/AY$117</f>
        <v>1.0538118584385185E-2</v>
      </c>
      <c r="AZ46" s="415">
        <f>'Input Output Table'!BB42/AZ$117</f>
        <v>1.2569882259238838E-2</v>
      </c>
      <c r="BA46" s="415">
        <f>'Input Output Table'!BC42/BA$117</f>
        <v>5.9471349696995053E-3</v>
      </c>
      <c r="BB46" s="415">
        <f>'Input Output Table'!BD42/BB$117</f>
        <v>1.383604564730155E-4</v>
      </c>
      <c r="BC46" s="415">
        <f>'Input Output Table'!BE42/BC$117</f>
        <v>8.9205067995310936E-4</v>
      </c>
      <c r="BD46" s="415">
        <f>'Input Output Table'!BF42/BD$117</f>
        <v>3.7843188840947352E-4</v>
      </c>
      <c r="BE46" s="415">
        <f>'Input Output Table'!BG42/BE$117</f>
        <v>4.5023917778027082E-4</v>
      </c>
      <c r="BF46" s="415">
        <f>'Input Output Table'!BH42/BF$117</f>
        <v>9.1848765930280102E-5</v>
      </c>
      <c r="BG46" s="415">
        <f>'Input Output Table'!BI42/BG$117</f>
        <v>1.0854454538793167E-3</v>
      </c>
      <c r="BH46" s="415">
        <f>'Input Output Table'!BJ42/BH$117</f>
        <v>2.9191915102365107E-4</v>
      </c>
      <c r="BI46" s="415">
        <f>'Input Output Table'!BK42/BI$117</f>
        <v>4.6654961569963241E-4</v>
      </c>
      <c r="BJ46" s="415">
        <f>'Input Output Table'!BL42/BJ$117</f>
        <v>4.6654958491923319E-4</v>
      </c>
      <c r="BK46" s="415">
        <f>'Input Output Table'!BM42/BK$117</f>
        <v>2.9955921238773877E-4</v>
      </c>
      <c r="BL46" s="415">
        <f>'Input Output Table'!BN42/BL$117</f>
        <v>1.8375853938968278E-4</v>
      </c>
      <c r="BM46" s="415">
        <f>'Input Output Table'!BO42/BM$117</f>
        <v>1.5415324337245175E-4</v>
      </c>
      <c r="BN46" s="415">
        <f>'Input Output Table'!BP42/BN$117</f>
        <v>1.3699160351770967E-4</v>
      </c>
      <c r="BO46" s="415">
        <f>'Input Output Table'!BQ42/BO$117</f>
        <v>1.1700364509627241E-4</v>
      </c>
      <c r="BP46" s="415">
        <f>'Input Output Table'!BR42/BP$117</f>
        <v>2.233331723416137E-4</v>
      </c>
      <c r="BQ46" s="415">
        <f>'Input Output Table'!BS42/BQ$117</f>
        <v>4.5909642256605453E-5</v>
      </c>
      <c r="BR46" s="415">
        <f>'Input Output Table'!BT42/BR$117</f>
        <v>4.590963617414541E-5</v>
      </c>
      <c r="BS46" s="415">
        <f>'Input Output Table'!BU42/BS$117</f>
        <v>3.7273500983543347E-5</v>
      </c>
      <c r="BT46" s="415">
        <f>'Input Output Table'!BV42/BT$117</f>
        <v>3.0456723864917633E-5</v>
      </c>
      <c r="BU46" s="415">
        <f>'Input Output Table'!BW42/BU$117</f>
        <v>1.8740840054613385E-4</v>
      </c>
      <c r="BV46" s="415">
        <f>'Input Output Table'!BX42/BV$117</f>
        <v>2.1637644456301127E-4</v>
      </c>
      <c r="BW46" s="415">
        <f>'Input Output Table'!BY42/BW$117</f>
        <v>6.470787804612123E-4</v>
      </c>
      <c r="BX46" s="415">
        <f>'Input Output Table'!BZ42/BX$117</f>
        <v>1.3819839381295839E-4</v>
      </c>
      <c r="BY46" s="415">
        <f>'Input Output Table'!CA42/BY$117</f>
        <v>3.6505205467939566E-4</v>
      </c>
      <c r="BZ46" s="415">
        <f>'Input Output Table'!CB42/BZ$117</f>
        <v>7.5939486419220948E-5</v>
      </c>
      <c r="CA46" s="415">
        <f>'Input Output Table'!CC42/CA$117</f>
        <v>2.94453781129969E-4</v>
      </c>
      <c r="CB46" s="415">
        <f>'Input Output Table'!CD42/CB$117</f>
        <v>6.0153212362418203E-5</v>
      </c>
      <c r="CC46" s="415">
        <f>'Input Output Table'!CE42/CC$117</f>
        <v>3.0543991937779822E-5</v>
      </c>
      <c r="CD46" s="415">
        <f>'Input Output Table'!CF42/CD$117</f>
        <v>6.1141788855540453E-6</v>
      </c>
      <c r="CE46" s="415">
        <f>'Input Output Table'!CG42/CE$117</f>
        <v>4.4925909197263932E-5</v>
      </c>
      <c r="CF46" s="415">
        <f>'Input Output Table'!CH42/CF$117</f>
        <v>8.2604100071889263E-5</v>
      </c>
      <c r="CG46" s="415">
        <f>'Input Output Table'!CI42/CG$117</f>
        <v>7.9735847618215614E-5</v>
      </c>
      <c r="CH46" s="415">
        <f>'Input Output Table'!CJ42/CH$117</f>
        <v>8.8372700987222682E-5</v>
      </c>
      <c r="CI46" s="415">
        <f>'Input Output Table'!CK42/CI$117</f>
        <v>1.993900196344244E-4</v>
      </c>
      <c r="CJ46" s="415">
        <f>'Input Output Table'!CL42/CJ$117</f>
        <v>1.6962659254841475E-4</v>
      </c>
      <c r="CK46" s="415">
        <f>'Input Output Table'!CM42/CK$117</f>
        <v>1.1222499679176989E-4</v>
      </c>
      <c r="CL46" s="415">
        <f>'Input Output Table'!CN42/CL$117</f>
        <v>1.5063262955557059E-4</v>
      </c>
      <c r="CM46" s="415">
        <f>'Input Output Table'!CO42/CM$117</f>
        <v>8.2530824207973936E-5</v>
      </c>
      <c r="CN46" s="415">
        <f>'Input Output Table'!CP42/CN$117</f>
        <v>7.2576117558208493E-5</v>
      </c>
      <c r="CO46" s="415">
        <f>'Input Output Table'!CQ42/CO$117</f>
        <v>5.6893536905530423E-5</v>
      </c>
      <c r="CP46" s="415">
        <f>'Input Output Table'!CR42/CP$117</f>
        <v>8.9322317877966513E-5</v>
      </c>
      <c r="CQ46" s="415">
        <f>'Input Output Table'!CS42/CQ$117</f>
        <v>5.4815015073136442E-4</v>
      </c>
      <c r="CR46" s="415">
        <f>'Input Output Table'!CT42/CR$117</f>
        <v>9.6117163548554977E-5</v>
      </c>
      <c r="CS46" s="415">
        <f>'Input Output Table'!CU42/CS$117</f>
        <v>1.1814265116103457E-4</v>
      </c>
      <c r="CT46" s="415">
        <f>'Input Output Table'!CV42/CT$117</f>
        <v>8.812806293687657E-5</v>
      </c>
      <c r="CU46" s="415">
        <f>'Input Output Table'!CW42/CU$117</f>
        <v>6.140449607857653E-5</v>
      </c>
      <c r="CV46" s="415">
        <f>'Input Output Table'!CX42/CV$117</f>
        <v>2.2716876303508057E-4</v>
      </c>
      <c r="CW46" s="415">
        <f>'Input Output Table'!CY42/CW$117</f>
        <v>1.6046403939961844E-4</v>
      </c>
      <c r="CX46" s="415">
        <f>'Input Output Table'!CZ42/CX$117</f>
        <v>5.2686367061793805E-4</v>
      </c>
      <c r="CY46" s="415">
        <f>'Input Output Table'!DA42/CY$117</f>
        <v>1.5131496096899535E-4</v>
      </c>
      <c r="CZ46" s="415">
        <f>'Input Output Table'!DB42/CZ$117</f>
        <v>2.3871964694493361E-4</v>
      </c>
      <c r="DA46" s="415">
        <f>'Input Output Table'!DC42/DA$117</f>
        <v>9.7961539757463137E-5</v>
      </c>
      <c r="DB46" s="415">
        <f>'Input Output Table'!DD42/DB$117</f>
        <v>2.2824656538436466E-4</v>
      </c>
      <c r="DC46" s="415">
        <f>'Input Output Table'!DE42/DC$117</f>
        <v>9.6430394060756041E-5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J46" s="423">
        <f t="shared" si="2"/>
        <v>-2.3093611703172041E-3</v>
      </c>
      <c r="HK46" s="423">
        <f t="shared" si="3"/>
        <v>-1.1951317498694246E-4</v>
      </c>
      <c r="HL46" s="423">
        <f t="shared" si="4"/>
        <v>-1.5603775735651898E-4</v>
      </c>
      <c r="HM46" s="423">
        <f t="shared" si="5"/>
        <v>-4.6159379896728908E-4</v>
      </c>
      <c r="HN46" s="423">
        <f t="shared" si="6"/>
        <v>-1.7681522693506192E-4</v>
      </c>
      <c r="HO46" s="423">
        <f t="shared" si="7"/>
        <v>-3.0681248845994383E-4</v>
      </c>
      <c r="HP46" s="423">
        <f t="shared" si="8"/>
        <v>-6.2350314461192234E-4</v>
      </c>
      <c r="HQ46" s="423">
        <f t="shared" si="9"/>
        <v>-1.5696130767052385E-4</v>
      </c>
      <c r="HR46" s="423">
        <f t="shared" si="10"/>
        <v>-6.4587520319368959E-4</v>
      </c>
      <c r="HS46" s="423">
        <f t="shared" si="11"/>
        <v>-3.8582111290110019E-5</v>
      </c>
      <c r="HT46" s="423">
        <f t="shared" si="12"/>
        <v>-2.2749788861989962E-4</v>
      </c>
      <c r="HU46" s="423">
        <f t="shared" si="13"/>
        <v>-1.086043772667293E-4</v>
      </c>
      <c r="HV46" s="423">
        <f t="shared" si="14"/>
        <v>-1.8595854326224282E-4</v>
      </c>
      <c r="HW46" s="423">
        <f t="shared" si="15"/>
        <v>-1.7374963816173882E-4</v>
      </c>
      <c r="HX46" s="423">
        <f t="shared" si="16"/>
        <v>-1.5387263486108755E-4</v>
      </c>
      <c r="HY46" s="423">
        <f t="shared" si="17"/>
        <v>-2.6786634193529438E-4</v>
      </c>
      <c r="HZ46" s="423">
        <f t="shared" si="18"/>
        <v>-8.2626269577301301E-4</v>
      </c>
      <c r="IA46" s="423">
        <f t="shared" si="19"/>
        <v>-6.4078387733145555E-4</v>
      </c>
      <c r="IB46" s="423">
        <f t="shared" si="20"/>
        <v>-8.3469938841322514E-4</v>
      </c>
      <c r="IC46" s="423">
        <f t="shared" si="21"/>
        <v>-8.2837905489640455E-5</v>
      </c>
      <c r="ID46" s="423">
        <f t="shared" si="22"/>
        <v>-9.7971553483836983E-5</v>
      </c>
      <c r="IE46" s="423">
        <f t="shared" si="23"/>
        <v>-2.3316371179021273E-4</v>
      </c>
      <c r="IF46" s="423">
        <f t="shared" si="24"/>
        <v>-1.438701659775758E-4</v>
      </c>
      <c r="IG46" s="423">
        <f t="shared" si="25"/>
        <v>-4.7335334005985482E-4</v>
      </c>
      <c r="IH46" s="423">
        <f t="shared" si="26"/>
        <v>-3.8688207478096382E-5</v>
      </c>
      <c r="II46" s="423">
        <f t="shared" si="27"/>
        <v>-1.9306536362893669E-4</v>
      </c>
      <c r="IJ46" s="423">
        <f t="shared" si="28"/>
        <v>-3.3610575554546214E-4</v>
      </c>
      <c r="IK46" s="423">
        <f t="shared" si="29"/>
        <v>-1.7258396673183928E-2</v>
      </c>
      <c r="IL46" s="423">
        <f t="shared" si="30"/>
        <v>-2.1834570795895682E-3</v>
      </c>
      <c r="IM46" s="423">
        <f t="shared" si="31"/>
        <v>-1.1954505959990631E-3</v>
      </c>
      <c r="IN46" s="423">
        <f t="shared" si="32"/>
        <v>-1.7126689474115231E-4</v>
      </c>
      <c r="IO46" s="423">
        <f t="shared" si="33"/>
        <v>-4.9336155572436301E-4</v>
      </c>
      <c r="IP46" s="423">
        <f t="shared" si="34"/>
        <v>-4.0974019569019307E-4</v>
      </c>
      <c r="IQ46" s="423">
        <f t="shared" si="35"/>
        <v>-1.7120944144888128E-3</v>
      </c>
      <c r="IR46" s="423">
        <f t="shared" si="36"/>
        <v>-1.8358829561824824E-3</v>
      </c>
      <c r="IS46" s="423">
        <f t="shared" si="37"/>
        <v>-7.7377746955234437E-3</v>
      </c>
      <c r="IT46" s="423">
        <f t="shared" si="38"/>
        <v>0.98906679585866708</v>
      </c>
      <c r="IU46" s="423">
        <f t="shared" si="39"/>
        <v>-3.392622654839085E-3</v>
      </c>
      <c r="IV46" s="423">
        <f t="shared" si="40"/>
        <v>-8.0386341620546902E-3</v>
      </c>
      <c r="IW46" s="423">
        <f t="shared" si="41"/>
        <v>-3.5064084882826521E-3</v>
      </c>
      <c r="IX46" s="423">
        <f t="shared" si="42"/>
        <v>-1.676972365022433E-2</v>
      </c>
      <c r="IY46" s="423">
        <f t="shared" si="43"/>
        <v>-9.2756121056162405E-3</v>
      </c>
      <c r="IZ46" s="423">
        <f t="shared" si="44"/>
        <v>-1.2281389344430222E-2</v>
      </c>
      <c r="JA46" s="423">
        <f t="shared" si="45"/>
        <v>-1.6268676978081675E-3</v>
      </c>
      <c r="JB46" s="423">
        <f t="shared" si="46"/>
        <v>-6.1820477172922642E-3</v>
      </c>
      <c r="JC46" s="423">
        <f t="shared" si="47"/>
        <v>-1.2415157609776671E-2</v>
      </c>
      <c r="JD46" s="423">
        <f t="shared" si="48"/>
        <v>-1.0205666894829274E-2</v>
      </c>
      <c r="JE46" s="423">
        <f t="shared" si="49"/>
        <v>-2.6699687934936885E-2</v>
      </c>
      <c r="JF46" s="423">
        <f t="shared" si="50"/>
        <v>-6.9619561476797036E-3</v>
      </c>
      <c r="JG46" s="423">
        <f t="shared" si="51"/>
        <v>-1.0538118584385185E-2</v>
      </c>
      <c r="JH46" s="423">
        <f t="shared" si="52"/>
        <v>-1.2569882259238838E-2</v>
      </c>
      <c r="JI46" s="423">
        <f t="shared" si="53"/>
        <v>-5.9471349696995053E-3</v>
      </c>
      <c r="JJ46" s="423">
        <f t="shared" si="54"/>
        <v>-1.383604564730155E-4</v>
      </c>
      <c r="JK46" s="423">
        <f t="shared" si="55"/>
        <v>-8.9205067995310936E-4</v>
      </c>
      <c r="JL46" s="423">
        <f t="shared" si="56"/>
        <v>-3.7843188840947352E-4</v>
      </c>
      <c r="JM46" s="423">
        <f t="shared" si="57"/>
        <v>-4.5023917778027082E-4</v>
      </c>
      <c r="JN46" s="423">
        <f t="shared" si="58"/>
        <v>-9.1848765930280102E-5</v>
      </c>
      <c r="JO46" s="423">
        <f t="shared" si="59"/>
        <v>-1.0854454538793167E-3</v>
      </c>
      <c r="JP46" s="423">
        <f t="shared" si="60"/>
        <v>-2.9191915102365107E-4</v>
      </c>
      <c r="JQ46" s="423">
        <f t="shared" si="61"/>
        <v>-4.6654961569963241E-4</v>
      </c>
      <c r="JR46" s="423">
        <f t="shared" si="62"/>
        <v>-4.6654958491923319E-4</v>
      </c>
      <c r="JS46" s="423">
        <f t="shared" si="63"/>
        <v>-2.9955921238773877E-4</v>
      </c>
      <c r="JT46" s="423">
        <f t="shared" si="64"/>
        <v>-1.8375853938968278E-4</v>
      </c>
      <c r="JU46" s="423">
        <f t="shared" si="65"/>
        <v>-1.5415324337245175E-4</v>
      </c>
      <c r="JV46" s="423">
        <f t="shared" si="66"/>
        <v>-1.3699160351770967E-4</v>
      </c>
      <c r="JW46" s="423">
        <f t="shared" si="67"/>
        <v>-1.1700364509627241E-4</v>
      </c>
      <c r="JX46" s="423">
        <f t="shared" si="68"/>
        <v>-2.233331723416137E-4</v>
      </c>
      <c r="JY46" s="423">
        <f t="shared" si="69"/>
        <v>-4.5909642256605453E-5</v>
      </c>
      <c r="JZ46" s="423">
        <f t="shared" si="70"/>
        <v>-4.590963617414541E-5</v>
      </c>
      <c r="KA46" s="423">
        <f t="shared" si="71"/>
        <v>-3.7273500983543347E-5</v>
      </c>
      <c r="KB46" s="423">
        <f t="shared" si="72"/>
        <v>-3.0456723864917633E-5</v>
      </c>
      <c r="KC46" s="423">
        <f t="shared" si="73"/>
        <v>-1.8740840054613385E-4</v>
      </c>
      <c r="KD46" s="423">
        <f t="shared" si="74"/>
        <v>-2.1637644456301127E-4</v>
      </c>
      <c r="KE46" s="423">
        <f t="shared" si="75"/>
        <v>-6.470787804612123E-4</v>
      </c>
      <c r="KF46" s="423">
        <f t="shared" si="76"/>
        <v>-1.3819839381295839E-4</v>
      </c>
      <c r="KG46" s="423">
        <f t="shared" si="77"/>
        <v>-3.6505205467939566E-4</v>
      </c>
      <c r="KH46" s="423">
        <f t="shared" si="78"/>
        <v>-7.5939486419220948E-5</v>
      </c>
      <c r="KI46" s="423">
        <f t="shared" si="79"/>
        <v>-2.94453781129969E-4</v>
      </c>
      <c r="KJ46" s="423">
        <f t="shared" si="80"/>
        <v>-6.0153212362418203E-5</v>
      </c>
      <c r="KK46" s="423">
        <f t="shared" si="81"/>
        <v>-3.0543991937779822E-5</v>
      </c>
      <c r="KL46" s="423">
        <f t="shared" si="82"/>
        <v>-6.1141788855540453E-6</v>
      </c>
      <c r="KM46" s="423">
        <f t="shared" si="83"/>
        <v>-4.4925909197263932E-5</v>
      </c>
      <c r="KN46" s="423">
        <f t="shared" si="84"/>
        <v>-8.2604100071889263E-5</v>
      </c>
      <c r="KO46" s="423">
        <f t="shared" si="85"/>
        <v>-7.9735847618215614E-5</v>
      </c>
      <c r="KP46" s="423">
        <f t="shared" si="86"/>
        <v>-8.8372700987222682E-5</v>
      </c>
      <c r="KQ46" s="423">
        <f t="shared" si="87"/>
        <v>-1.993900196344244E-4</v>
      </c>
      <c r="KR46" s="423">
        <f t="shared" si="88"/>
        <v>-1.6962659254841475E-4</v>
      </c>
      <c r="KS46" s="423">
        <f t="shared" si="89"/>
        <v>-1.1222499679176989E-4</v>
      </c>
      <c r="KT46" s="423">
        <f t="shared" si="90"/>
        <v>-1.5063262955557059E-4</v>
      </c>
      <c r="KU46" s="423">
        <f t="shared" si="91"/>
        <v>-8.2530824207973936E-5</v>
      </c>
      <c r="KV46" s="423">
        <f t="shared" si="92"/>
        <v>-7.2576117558208493E-5</v>
      </c>
      <c r="KW46" s="423">
        <f t="shared" si="93"/>
        <v>-5.6893536905530423E-5</v>
      </c>
      <c r="KX46" s="423">
        <f t="shared" si="94"/>
        <v>-8.9322317877966513E-5</v>
      </c>
      <c r="KY46" s="423">
        <f t="shared" si="95"/>
        <v>-5.4815015073136442E-4</v>
      </c>
      <c r="KZ46" s="423">
        <f t="shared" si="96"/>
        <v>-9.6117163548554977E-5</v>
      </c>
      <c r="LA46" s="423">
        <f t="shared" si="97"/>
        <v>-1.1814265116103457E-4</v>
      </c>
      <c r="LB46" s="423">
        <f t="shared" si="98"/>
        <v>-8.812806293687657E-5</v>
      </c>
      <c r="LC46" s="423">
        <f t="shared" si="99"/>
        <v>-6.140449607857653E-5</v>
      </c>
      <c r="LD46" s="423">
        <f t="shared" si="100"/>
        <v>-2.2716876303508057E-4</v>
      </c>
      <c r="LE46" s="423">
        <f t="shared" si="101"/>
        <v>-1.6046403939961844E-4</v>
      </c>
      <c r="LF46" s="423">
        <f t="shared" si="102"/>
        <v>-5.2686367061793805E-4</v>
      </c>
      <c r="LG46" s="423">
        <f t="shared" si="103"/>
        <v>-1.5131496096899535E-4</v>
      </c>
      <c r="LH46" s="423">
        <f t="shared" si="104"/>
        <v>-2.3871964694493361E-4</v>
      </c>
      <c r="LI46" s="423">
        <f t="shared" si="105"/>
        <v>-9.7961539757463137E-5</v>
      </c>
      <c r="LJ46" s="423">
        <f t="shared" si="106"/>
        <v>-2.2824656538436466E-4</v>
      </c>
      <c r="LK46" s="423">
        <f t="shared" si="107"/>
        <v>-9.6430394060756041E-5</v>
      </c>
      <c r="LN46" s="424">
        <v>3.4822883133075176E-3</v>
      </c>
      <c r="LO46" s="424">
        <v>1.6582274443784687E-3</v>
      </c>
      <c r="LP46" s="424">
        <v>1.3168331122237144E-3</v>
      </c>
      <c r="LQ46" s="424">
        <v>2.6471068695336645E-3</v>
      </c>
      <c r="LR46" s="424">
        <v>7.6710855300501728E-4</v>
      </c>
      <c r="LS46" s="424">
        <v>1.0267045910929621E-3</v>
      </c>
      <c r="LT46" s="424">
        <v>1.6890906279784827E-3</v>
      </c>
      <c r="LU46" s="424">
        <v>1.849616849445956E-3</v>
      </c>
      <c r="LV46" s="424">
        <v>1.9139134777992476E-3</v>
      </c>
      <c r="LW46" s="424">
        <v>4.53762990225074E-4</v>
      </c>
      <c r="LX46" s="424">
        <v>2.364980174130853E-3</v>
      </c>
      <c r="LY46" s="424">
        <v>1.6676940786203079E-3</v>
      </c>
      <c r="LZ46" s="424">
        <v>1.1480092637309943E-3</v>
      </c>
      <c r="MA46" s="424">
        <v>1.3135780282066602E-3</v>
      </c>
      <c r="MB46" s="424">
        <v>1.5819508541849751E-3</v>
      </c>
      <c r="MC46" s="424">
        <v>1.7365594521500586E-3</v>
      </c>
      <c r="MD46" s="424">
        <v>2.9302552601240292E-3</v>
      </c>
      <c r="ME46" s="424">
        <v>1.5941603669852764E-3</v>
      </c>
      <c r="MF46" s="424">
        <v>1.5432985838053322E-3</v>
      </c>
      <c r="MG46" s="424">
        <v>8.5584952431170288E-4</v>
      </c>
      <c r="MH46" s="424">
        <v>7.721978590197739E-4</v>
      </c>
      <c r="MI46" s="424">
        <v>1.3676387869229632E-3</v>
      </c>
      <c r="MJ46" s="424">
        <v>1.3122565547335477E-3</v>
      </c>
      <c r="MK46" s="424">
        <v>1.9072978112101068E-3</v>
      </c>
      <c r="ML46" s="424">
        <v>3.9868172849994289E-4</v>
      </c>
      <c r="MM46" s="424">
        <v>9.4484357338096424E-4</v>
      </c>
      <c r="MN46" s="424">
        <v>1.4756513642497247E-3</v>
      </c>
      <c r="MO46" s="424">
        <v>1.8244598551186573E-2</v>
      </c>
      <c r="MP46" s="424">
        <v>3.4100907555155362E-3</v>
      </c>
      <c r="MQ46" s="424">
        <v>1.9727294229031451E-3</v>
      </c>
      <c r="MR46" s="424">
        <v>1.6948225195368466E-3</v>
      </c>
      <c r="MS46" s="424">
        <v>8.5743346472695711E-4</v>
      </c>
      <c r="MT46" s="424">
        <v>1.4794096639094759E-3</v>
      </c>
      <c r="MU46" s="424">
        <v>3.260626715475732E-3</v>
      </c>
      <c r="MV46" s="424">
        <v>3.0153383917336284E-3</v>
      </c>
      <c r="MW46" s="424">
        <v>1.0606795118616502E-2</v>
      </c>
      <c r="MX46" s="424">
        <v>1.0119818435971706</v>
      </c>
      <c r="MY46" s="424">
        <v>7.1574862099840217E-3</v>
      </c>
      <c r="MZ46" s="424">
        <v>1.0013547248530583E-2</v>
      </c>
      <c r="NA46" s="424">
        <v>6.4585593617643164E-3</v>
      </c>
      <c r="NB46" s="424">
        <v>1.9200090985418392E-2</v>
      </c>
      <c r="NC46" s="424">
        <v>1.2294695862566324E-2</v>
      </c>
      <c r="ND46" s="424">
        <v>1.6451588796737436E-2</v>
      </c>
      <c r="NE46" s="424">
        <v>3.9408653606898495E-3</v>
      </c>
      <c r="NF46" s="424">
        <v>8.8527650090165413E-3</v>
      </c>
      <c r="NG46" s="424">
        <v>1.7466983918447448E-2</v>
      </c>
      <c r="NH46" s="424">
        <v>1.3037049464559899E-2</v>
      </c>
      <c r="NI46" s="424">
        <v>3.0452438813351843E-2</v>
      </c>
      <c r="NJ46" s="424">
        <v>9.5612035327651817E-3</v>
      </c>
      <c r="NK46" s="424">
        <v>1.8559465386698993E-2</v>
      </c>
      <c r="NL46" s="424">
        <v>1.5972252982421518E-2</v>
      </c>
      <c r="NM46" s="424">
        <v>1.002002671197854E-2</v>
      </c>
      <c r="NN46" s="424">
        <v>1.9713141936083057E-3</v>
      </c>
      <c r="NO46" s="424">
        <v>2.1214117387731834E-3</v>
      </c>
      <c r="NP46" s="424">
        <v>1.023905163711876E-3</v>
      </c>
      <c r="NQ46" s="424">
        <v>1.2241861461443743E-3</v>
      </c>
      <c r="NR46" s="424">
        <v>7.8296413320709567E-4</v>
      </c>
      <c r="NS46" s="424">
        <v>2.4008301316806109E-3</v>
      </c>
      <c r="NT46" s="424">
        <v>8.7428294147002443E-4</v>
      </c>
      <c r="NU46" s="424">
        <v>1.1709916433043986E-3</v>
      </c>
      <c r="NV46" s="424">
        <v>9.3114449767920109E-4</v>
      </c>
      <c r="NW46" s="424">
        <v>1.1755173239766954E-3</v>
      </c>
      <c r="NX46" s="424">
        <v>6.9030807016656802E-4</v>
      </c>
      <c r="NY46" s="424">
        <v>9.2888713850657327E-4</v>
      </c>
      <c r="NZ46" s="424">
        <v>8.7907911153710307E-4</v>
      </c>
      <c r="OA46" s="424">
        <v>7.6205558333898983E-4</v>
      </c>
      <c r="OB46" s="424">
        <v>6.2189139011764106E-4</v>
      </c>
      <c r="OC46" s="424">
        <v>5.438582679787357E-4</v>
      </c>
      <c r="OD46" s="424">
        <v>1.4178016561724684E-3</v>
      </c>
      <c r="OE46" s="424">
        <v>4.1423559138087314E-4</v>
      </c>
      <c r="OF46" s="424">
        <v>1.0475016376083229E-3</v>
      </c>
      <c r="OG46" s="424">
        <v>8.7036017397269848E-4</v>
      </c>
      <c r="OH46" s="424">
        <v>6.8883460248044491E-4</v>
      </c>
      <c r="OI46" s="424">
        <v>1.3200752018345443E-3</v>
      </c>
      <c r="OJ46" s="424">
        <v>4.7385772245331028E-4</v>
      </c>
      <c r="OK46" s="424">
        <v>7.4022316172812333E-4</v>
      </c>
      <c r="OL46" s="424">
        <v>4.0765456526281287E-4</v>
      </c>
      <c r="OM46" s="424">
        <v>8.467439805888682E-4</v>
      </c>
      <c r="ON46" s="424">
        <v>4.8932364755330888E-4</v>
      </c>
      <c r="OO46" s="424">
        <v>6.3403948249415268E-4</v>
      </c>
      <c r="OP46" s="424">
        <v>2.8511093306199836E-4</v>
      </c>
      <c r="OQ46" s="424">
        <v>3.2781302055057327E-4</v>
      </c>
      <c r="OR46" s="424">
        <v>2.7273897745785859E-4</v>
      </c>
      <c r="OS46" s="424">
        <v>4.0236486195282438E-4</v>
      </c>
      <c r="OT46" s="424">
        <v>4.7644457803599973E-4</v>
      </c>
      <c r="OU46" s="424">
        <v>5.5342197734111268E-4</v>
      </c>
      <c r="OV46" s="424">
        <v>7.4931347431354237E-4</v>
      </c>
      <c r="OW46" s="424">
        <v>4.3142831226170117E-4</v>
      </c>
      <c r="OX46" s="424">
        <v>6.3888024059309317E-4</v>
      </c>
      <c r="OY46" s="424">
        <v>4.5902845192875944E-4</v>
      </c>
      <c r="OZ46" s="424">
        <v>3.5069106875350742E-4</v>
      </c>
      <c r="PA46" s="424">
        <v>4.3196954450677846E-4</v>
      </c>
      <c r="PB46" s="424">
        <v>4.1283928779238993E-4</v>
      </c>
      <c r="PC46" s="424">
        <v>1.1044985858098633E-3</v>
      </c>
      <c r="PD46" s="424">
        <v>3.7197972250009825E-4</v>
      </c>
      <c r="PE46" s="424">
        <v>7.7104062192248602E-4</v>
      </c>
      <c r="PF46" s="424">
        <v>4.7391517291394184E-4</v>
      </c>
      <c r="PG46" s="424">
        <v>3.7737877488286999E-4</v>
      </c>
      <c r="PH46" s="424">
        <v>8.8413040485627124E-4</v>
      </c>
      <c r="PI46" s="424">
        <v>6.9910994844636068E-4</v>
      </c>
      <c r="PJ46" s="424">
        <v>1.3243884184178916E-3</v>
      </c>
      <c r="PK46" s="424">
        <v>4.6851932460821848E-4</v>
      </c>
      <c r="PL46" s="424">
        <v>9.1739981597926479E-4</v>
      </c>
      <c r="PM46" s="424">
        <v>3.4612832229692126E-4</v>
      </c>
      <c r="PN46" s="424">
        <v>9.6745545842044157E-4</v>
      </c>
      <c r="PO46" s="424">
        <v>3.6732490691850333E-4</v>
      </c>
    </row>
    <row r="47" spans="1:431" x14ac:dyDescent="0.25">
      <c r="A47" s="210" t="s">
        <v>148</v>
      </c>
      <c r="B47" s="415">
        <f>'Input Output Table'!D43/B$117</f>
        <v>3.3152821126371213E-5</v>
      </c>
      <c r="C47" s="415">
        <f>'Input Output Table'!E43/C$117</f>
        <v>2.1063722464288728E-4</v>
      </c>
      <c r="D47" s="415">
        <f>'Input Output Table'!F43/D$117</f>
        <v>6.0699504109840917E-5</v>
      </c>
      <c r="E47" s="415">
        <f>'Input Output Table'!G43/E$117</f>
        <v>5.6433439641597784E-4</v>
      </c>
      <c r="F47" s="415">
        <f>'Input Output Table'!H43/F$117</f>
        <v>1.3048753462216537E-4</v>
      </c>
      <c r="G47" s="415">
        <f>'Input Output Table'!I43/G$117</f>
        <v>1.8777277111042565E-4</v>
      </c>
      <c r="H47" s="415">
        <f>'Input Output Table'!J43/H$117</f>
        <v>6.4420749208662283E-5</v>
      </c>
      <c r="I47" s="415">
        <f>'Input Output Table'!K43/I$117</f>
        <v>4.6502472888064186E-5</v>
      </c>
      <c r="J47" s="415">
        <f>'Input Output Table'!L43/J$117</f>
        <v>4.9856182160136461E-5</v>
      </c>
      <c r="K47" s="415">
        <f>'Input Output Table'!M43/K$117</f>
        <v>2.3093198245764671E-5</v>
      </c>
      <c r="L47" s="415">
        <f>'Input Output Table'!N43/L$117</f>
        <v>4.8940839023983274E-5</v>
      </c>
      <c r="M47" s="415">
        <f>'Input Output Table'!O43/M$117</f>
        <v>5.5200112975761714E-5</v>
      </c>
      <c r="N47" s="415">
        <f>'Input Output Table'!P43/N$117</f>
        <v>5.7261016752094835E-5</v>
      </c>
      <c r="O47" s="415">
        <f>'Input Output Table'!Q43/O$117</f>
        <v>6.0597809522398411E-5</v>
      </c>
      <c r="P47" s="415">
        <f>'Input Output Table'!R43/P$117</f>
        <v>3.2107880952457571E-5</v>
      </c>
      <c r="Q47" s="415">
        <f>'Input Output Table'!S43/Q$117</f>
        <v>9.9037628965770939E-5</v>
      </c>
      <c r="R47" s="415">
        <f>'Input Output Table'!T43/R$117</f>
        <v>1.3978167775663663E-4</v>
      </c>
      <c r="S47" s="415">
        <f>'Input Output Table'!U43/S$117</f>
        <v>5.4597360683760371E-5</v>
      </c>
      <c r="T47" s="415">
        <f>'Input Output Table'!V43/T$117</f>
        <v>4.7637651098813324E-5</v>
      </c>
      <c r="U47" s="415">
        <f>'Input Output Table'!W43/U$117</f>
        <v>7.7429632394682255E-5</v>
      </c>
      <c r="V47" s="415">
        <f>'Input Output Table'!X43/V$117</f>
        <v>4.5697618279045027E-5</v>
      </c>
      <c r="W47" s="415">
        <f>'Input Output Table'!Y43/W$117</f>
        <v>1.4402741925756638E-4</v>
      </c>
      <c r="X47" s="415">
        <f>'Input Output Table'!Z43/X$117</f>
        <v>6.0779772367724013E-5</v>
      </c>
      <c r="Y47" s="415">
        <f>'Input Output Table'!AA43/Y$117</f>
        <v>2.0487647185942105E-4</v>
      </c>
      <c r="Z47" s="415">
        <f>'Input Output Table'!AB43/Z$117</f>
        <v>1.5096050947776409E-5</v>
      </c>
      <c r="AA47" s="415">
        <f>'Input Output Table'!AC43/AA$117</f>
        <v>4.3422254138398123E-5</v>
      </c>
      <c r="AB47" s="415">
        <f>'Input Output Table'!AD43/AB$117</f>
        <v>5.1426656486055823E-5</v>
      </c>
      <c r="AC47" s="415">
        <f>'Input Output Table'!AE43/AC$117</f>
        <v>1.4529074117794729E-4</v>
      </c>
      <c r="AD47" s="415">
        <f>'Input Output Table'!AF43/AD$117</f>
        <v>6.0771157635089211E-5</v>
      </c>
      <c r="AE47" s="415">
        <f>'Input Output Table'!AG43/AE$117</f>
        <v>6.2905803324799769E-5</v>
      </c>
      <c r="AF47" s="415">
        <f>'Input Output Table'!AH43/AF$117</f>
        <v>9.6632490748648173E-5</v>
      </c>
      <c r="AG47" s="415">
        <f>'Input Output Table'!AI43/AG$117</f>
        <v>2.1784235556579928E-5</v>
      </c>
      <c r="AH47" s="415">
        <f>'Input Output Table'!AJ43/AH$117</f>
        <v>2.0436202189312179E-4</v>
      </c>
      <c r="AI47" s="415">
        <f>'Input Output Table'!AK43/AI$117</f>
        <v>8.038107062491156E-5</v>
      </c>
      <c r="AJ47" s="415">
        <f>'Input Output Table'!AL43/AJ$117</f>
        <v>8.7568313372947843E-5</v>
      </c>
      <c r="AK47" s="415">
        <f>'Input Output Table'!AM43/AK$117</f>
        <v>1.0388510934749099E-4</v>
      </c>
      <c r="AL47" s="415">
        <f>'Input Output Table'!AN43/AL$117</f>
        <v>9.4904588095314944E-5</v>
      </c>
      <c r="AM47" s="415">
        <f>'Input Output Table'!AO43/AM$117</f>
        <v>0.19755088662596459</v>
      </c>
      <c r="AN47" s="415">
        <f>'Input Output Table'!AP43/AN$117</f>
        <v>3.3825504851291334E-4</v>
      </c>
      <c r="AO47" s="415">
        <f>'Input Output Table'!AQ43/AO$117</f>
        <v>3.097388977411747E-3</v>
      </c>
      <c r="AP47" s="415">
        <f>'Input Output Table'!AR43/AP$117</f>
        <v>3.7901366176954247E-4</v>
      </c>
      <c r="AQ47" s="415">
        <f>'Input Output Table'!AS43/AQ$117</f>
        <v>6.8474955672029607E-4</v>
      </c>
      <c r="AR47" s="415">
        <f>'Input Output Table'!AT43/AR$117</f>
        <v>3.0987528255741473E-4</v>
      </c>
      <c r="AS47" s="415">
        <f>'Input Output Table'!AU43/AS$117</f>
        <v>3.8367796217649551E-4</v>
      </c>
      <c r="AT47" s="415">
        <f>'Input Output Table'!AV43/AT$117</f>
        <v>2.2700679245233883E-4</v>
      </c>
      <c r="AU47" s="415">
        <f>'Input Output Table'!AW43/AU$117</f>
        <v>5.4725646774733535E-3</v>
      </c>
      <c r="AV47" s="415">
        <f>'Input Output Table'!AX43/AV$117</f>
        <v>1.6540931119611552E-4</v>
      </c>
      <c r="AW47" s="415">
        <f>'Input Output Table'!AY43/AW$117</f>
        <v>1.9409236122972838E-3</v>
      </c>
      <c r="AX47" s="415">
        <f>'Input Output Table'!AZ43/AX$117</f>
        <v>7.2652383014474827E-4</v>
      </c>
      <c r="AY47" s="415">
        <f>'Input Output Table'!BA43/AY$117</f>
        <v>3.4099504552850872E-4</v>
      </c>
      <c r="AZ47" s="415">
        <f>'Input Output Table'!BB43/AZ$117</f>
        <v>1.330076545951059E-3</v>
      </c>
      <c r="BA47" s="415">
        <f>'Input Output Table'!BC43/BA$117</f>
        <v>1.2404345283801991E-4</v>
      </c>
      <c r="BB47" s="415">
        <f>'Input Output Table'!BD43/BB$117</f>
        <v>1.0351741874890088E-4</v>
      </c>
      <c r="BC47" s="415">
        <f>'Input Output Table'!BE43/BC$117</f>
        <v>1.6577647098290317E-4</v>
      </c>
      <c r="BD47" s="415">
        <f>'Input Output Table'!BF43/BD$117</f>
        <v>1.026999150916333E-4</v>
      </c>
      <c r="BE47" s="415">
        <f>'Input Output Table'!BG43/BE$117</f>
        <v>1.4622385621704034E-4</v>
      </c>
      <c r="BF47" s="415">
        <f>'Input Output Table'!BH43/BF$117</f>
        <v>1.5065575115836443E-4</v>
      </c>
      <c r="BG47" s="415">
        <f>'Input Output Table'!BI43/BG$117</f>
        <v>1.3180039548427356E-4</v>
      </c>
      <c r="BH47" s="415">
        <f>'Input Output Table'!BJ43/BH$117</f>
        <v>6.8688114528510878E-5</v>
      </c>
      <c r="BI47" s="415">
        <f>'Input Output Table'!BK43/BI$117</f>
        <v>5.357090888388931E-5</v>
      </c>
      <c r="BJ47" s="415">
        <f>'Input Output Table'!BL43/BJ$117</f>
        <v>5.3570905349572895E-5</v>
      </c>
      <c r="BK47" s="415">
        <f>'Input Output Table'!BM43/BK$117</f>
        <v>1.2359249424143134E-4</v>
      </c>
      <c r="BL47" s="415">
        <f>'Input Output Table'!BN43/BL$117</f>
        <v>4.0560894578289319E-5</v>
      </c>
      <c r="BM47" s="415">
        <f>'Input Output Table'!BO43/BM$117</f>
        <v>3.9985097440839961E-5</v>
      </c>
      <c r="BN47" s="415">
        <f>'Input Output Table'!BP43/BN$117</f>
        <v>4.1980406968837639E-5</v>
      </c>
      <c r="BO47" s="415">
        <f>'Input Output Table'!BQ43/BO$117</f>
        <v>5.3057938159648563E-5</v>
      </c>
      <c r="BP47" s="415">
        <f>'Input Output Table'!BR43/BP$117</f>
        <v>2.9448393837438512E-5</v>
      </c>
      <c r="BQ47" s="415">
        <f>'Input Output Table'!BS43/BQ$117</f>
        <v>2.2254192440190628E-5</v>
      </c>
      <c r="BR47" s="415">
        <f>'Input Output Table'!BT43/BR$117</f>
        <v>0</v>
      </c>
      <c r="BS47" s="415">
        <f>'Input Output Table'!BU43/BS$117</f>
        <v>1.8561683943336147E-5</v>
      </c>
      <c r="BT47" s="415">
        <f>'Input Output Table'!BV43/BT$117</f>
        <v>0</v>
      </c>
      <c r="BU47" s="415">
        <f>'Input Output Table'!BW43/BU$117</f>
        <v>5.3817157051118031E-5</v>
      </c>
      <c r="BV47" s="415">
        <f>'Input Output Table'!BX43/BV$117</f>
        <v>3.8060447541246756E-5</v>
      </c>
      <c r="BW47" s="415">
        <f>'Input Output Table'!BY43/BW$117</f>
        <v>1.9712365954453436E-4</v>
      </c>
      <c r="BX47" s="415">
        <f>'Input Output Table'!BZ43/BX$117</f>
        <v>4.6889121101620815E-5</v>
      </c>
      <c r="BY47" s="415">
        <f>'Input Output Table'!CA43/BY$117</f>
        <v>5.677282737534243E-5</v>
      </c>
      <c r="BZ47" s="415">
        <f>'Input Output Table'!CB43/BZ$117</f>
        <v>3.228815156281077E-5</v>
      </c>
      <c r="CA47" s="415">
        <f>'Input Output Table'!CC43/CA$117</f>
        <v>2.3600496196904458E-5</v>
      </c>
      <c r="CB47" s="415">
        <f>'Input Output Table'!CD43/CB$117</f>
        <v>4.2658761250116719E-5</v>
      </c>
      <c r="CC47" s="415">
        <f>'Input Output Table'!CE43/CC$117</f>
        <v>1.0091068276493311E-5</v>
      </c>
      <c r="CD47" s="415">
        <f>'Input Output Table'!CF43/CD$117</f>
        <v>3.2358809671812679E-6</v>
      </c>
      <c r="CE47" s="415">
        <f>'Input Output Table'!CG43/CE$117</f>
        <v>1.7955188598006424E-5</v>
      </c>
      <c r="CF47" s="415">
        <f>'Input Output Table'!CH43/CF$117</f>
        <v>1.4842247916486232E-5</v>
      </c>
      <c r="CG47" s="415">
        <f>'Input Output Table'!CI43/CG$117</f>
        <v>2.1643801278248186E-5</v>
      </c>
      <c r="CH47" s="415">
        <f>'Input Output Table'!CJ43/CH$117</f>
        <v>2.7712349551743462E-5</v>
      </c>
      <c r="CI47" s="415">
        <f>'Input Output Table'!CK43/CI$117</f>
        <v>2.4008148306454155E-5</v>
      </c>
      <c r="CJ47" s="415">
        <f>'Input Output Table'!CL43/CJ$117</f>
        <v>7.3080925975277708E-5</v>
      </c>
      <c r="CK47" s="415">
        <f>'Input Output Table'!CM43/CK$117</f>
        <v>2.521439088923614E-5</v>
      </c>
      <c r="CL47" s="415">
        <f>'Input Output Table'!CN43/CL$117</f>
        <v>1.1780334070285861E-4</v>
      </c>
      <c r="CM47" s="415">
        <f>'Input Output Table'!CO43/CM$117</f>
        <v>2.7769094640268893E-5</v>
      </c>
      <c r="CN47" s="415">
        <f>'Input Output Table'!CP43/CN$117</f>
        <v>1.6599608972392168E-5</v>
      </c>
      <c r="CO47" s="415">
        <f>'Input Output Table'!CQ43/CO$117</f>
        <v>2.3843386951774827E-5</v>
      </c>
      <c r="CP47" s="415">
        <f>'Input Output Table'!CR43/CP$117</f>
        <v>2.8501682342566066E-5</v>
      </c>
      <c r="CQ47" s="415">
        <f>'Input Output Table'!CS43/CQ$117</f>
        <v>3.457453465233768E-5</v>
      </c>
      <c r="CR47" s="415">
        <f>'Input Output Table'!CT43/CR$117</f>
        <v>2.1821178619783E-5</v>
      </c>
      <c r="CS47" s="415">
        <f>'Input Output Table'!CU43/CS$117</f>
        <v>9.3977690236058103E-3</v>
      </c>
      <c r="CT47" s="415">
        <f>'Input Output Table'!CV43/CT$117</f>
        <v>5.9971830333002285E-5</v>
      </c>
      <c r="CU47" s="415">
        <f>'Input Output Table'!CW43/CU$117</f>
        <v>3.97705763266633E-5</v>
      </c>
      <c r="CV47" s="415">
        <f>'Input Output Table'!CX43/CV$117</f>
        <v>4.0432421649604536E-5</v>
      </c>
      <c r="CW47" s="415">
        <f>'Input Output Table'!CY43/CW$117</f>
        <v>3.4510630252192794E-5</v>
      </c>
      <c r="CX47" s="415">
        <f>'Input Output Table'!CZ43/CX$117</f>
        <v>1.3159990993914756E-4</v>
      </c>
      <c r="CY47" s="415">
        <f>'Input Output Table'!DA43/CY$117</f>
        <v>3.1995088636353866E-5</v>
      </c>
      <c r="CZ47" s="415">
        <f>'Input Output Table'!DB43/CZ$117</f>
        <v>8.5324104167600962E-5</v>
      </c>
      <c r="DA47" s="415">
        <f>'Input Output Table'!DC43/DA$117</f>
        <v>2.1306146489935232E-5</v>
      </c>
      <c r="DB47" s="415">
        <f>'Input Output Table'!DD43/DB$117</f>
        <v>1.5946243621256273E-4</v>
      </c>
      <c r="DC47" s="415">
        <f>'Input Output Table'!DE43/DC$117</f>
        <v>3.9155373679238906E-5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J47" s="423">
        <f t="shared" si="2"/>
        <v>-3.3152821126371213E-5</v>
      </c>
      <c r="HK47" s="423">
        <f t="shared" si="3"/>
        <v>-2.1063722464288728E-4</v>
      </c>
      <c r="HL47" s="423">
        <f t="shared" si="4"/>
        <v>-6.0699504109840917E-5</v>
      </c>
      <c r="HM47" s="423">
        <f t="shared" si="5"/>
        <v>-5.6433439641597784E-4</v>
      </c>
      <c r="HN47" s="423">
        <f t="shared" si="6"/>
        <v>-1.3048753462216537E-4</v>
      </c>
      <c r="HO47" s="423">
        <f t="shared" si="7"/>
        <v>-1.8777277111042565E-4</v>
      </c>
      <c r="HP47" s="423">
        <f t="shared" si="8"/>
        <v>-6.4420749208662283E-5</v>
      </c>
      <c r="HQ47" s="423">
        <f t="shared" si="9"/>
        <v>-4.6502472888064186E-5</v>
      </c>
      <c r="HR47" s="423">
        <f t="shared" si="10"/>
        <v>-4.9856182160136461E-5</v>
      </c>
      <c r="HS47" s="423">
        <f t="shared" si="11"/>
        <v>-2.3093198245764671E-5</v>
      </c>
      <c r="HT47" s="423">
        <f t="shared" si="12"/>
        <v>-4.8940839023983274E-5</v>
      </c>
      <c r="HU47" s="423">
        <f t="shared" si="13"/>
        <v>-5.5200112975761714E-5</v>
      </c>
      <c r="HV47" s="423">
        <f t="shared" si="14"/>
        <v>-5.7261016752094835E-5</v>
      </c>
      <c r="HW47" s="423">
        <f t="shared" si="15"/>
        <v>-6.0597809522398411E-5</v>
      </c>
      <c r="HX47" s="423">
        <f t="shared" si="16"/>
        <v>-3.2107880952457571E-5</v>
      </c>
      <c r="HY47" s="423">
        <f t="shared" si="17"/>
        <v>-9.9037628965770939E-5</v>
      </c>
      <c r="HZ47" s="423">
        <f t="shared" si="18"/>
        <v>-1.3978167775663663E-4</v>
      </c>
      <c r="IA47" s="423">
        <f t="shared" si="19"/>
        <v>-5.4597360683760371E-5</v>
      </c>
      <c r="IB47" s="423">
        <f t="shared" si="20"/>
        <v>-4.7637651098813324E-5</v>
      </c>
      <c r="IC47" s="423">
        <f t="shared" si="21"/>
        <v>-7.7429632394682255E-5</v>
      </c>
      <c r="ID47" s="423">
        <f t="shared" si="22"/>
        <v>-4.5697618279045027E-5</v>
      </c>
      <c r="IE47" s="423">
        <f t="shared" si="23"/>
        <v>-1.4402741925756638E-4</v>
      </c>
      <c r="IF47" s="423">
        <f t="shared" si="24"/>
        <v>-6.0779772367724013E-5</v>
      </c>
      <c r="IG47" s="423">
        <f t="shared" si="25"/>
        <v>-2.0487647185942105E-4</v>
      </c>
      <c r="IH47" s="423">
        <f t="shared" si="26"/>
        <v>-1.5096050947776409E-5</v>
      </c>
      <c r="II47" s="423">
        <f t="shared" si="27"/>
        <v>-4.3422254138398123E-5</v>
      </c>
      <c r="IJ47" s="423">
        <f t="shared" si="28"/>
        <v>-5.1426656486055823E-5</v>
      </c>
      <c r="IK47" s="423">
        <f t="shared" si="29"/>
        <v>-1.4529074117794729E-4</v>
      </c>
      <c r="IL47" s="423">
        <f t="shared" si="30"/>
        <v>-6.0771157635089211E-5</v>
      </c>
      <c r="IM47" s="423">
        <f t="shared" si="31"/>
        <v>-6.2905803324799769E-5</v>
      </c>
      <c r="IN47" s="423">
        <f t="shared" si="32"/>
        <v>-9.6632490748648173E-5</v>
      </c>
      <c r="IO47" s="423">
        <f t="shared" si="33"/>
        <v>-2.1784235556579928E-5</v>
      </c>
      <c r="IP47" s="423">
        <f t="shared" si="34"/>
        <v>-2.0436202189312179E-4</v>
      </c>
      <c r="IQ47" s="423">
        <f t="shared" si="35"/>
        <v>-8.038107062491156E-5</v>
      </c>
      <c r="IR47" s="423">
        <f t="shared" si="36"/>
        <v>-8.7568313372947843E-5</v>
      </c>
      <c r="IS47" s="423">
        <f t="shared" si="37"/>
        <v>-1.0388510934749099E-4</v>
      </c>
      <c r="IT47" s="423">
        <f t="shared" si="38"/>
        <v>-9.4904588095314944E-5</v>
      </c>
      <c r="IU47" s="423">
        <f t="shared" si="39"/>
        <v>0.80244911337403546</v>
      </c>
      <c r="IV47" s="423">
        <f t="shared" si="40"/>
        <v>-3.3825504851291334E-4</v>
      </c>
      <c r="IW47" s="423">
        <f t="shared" si="41"/>
        <v>-3.097388977411747E-3</v>
      </c>
      <c r="IX47" s="423">
        <f t="shared" si="42"/>
        <v>-3.7901366176954247E-4</v>
      </c>
      <c r="IY47" s="423">
        <f t="shared" si="43"/>
        <v>-6.8474955672029607E-4</v>
      </c>
      <c r="IZ47" s="423">
        <f t="shared" si="44"/>
        <v>-3.0987528255741473E-4</v>
      </c>
      <c r="JA47" s="423">
        <f t="shared" si="45"/>
        <v>-3.8367796217649551E-4</v>
      </c>
      <c r="JB47" s="423">
        <f t="shared" si="46"/>
        <v>-2.2700679245233883E-4</v>
      </c>
      <c r="JC47" s="423">
        <f t="shared" si="47"/>
        <v>-5.4725646774733535E-3</v>
      </c>
      <c r="JD47" s="423">
        <f t="shared" si="48"/>
        <v>-1.6540931119611552E-4</v>
      </c>
      <c r="JE47" s="423">
        <f t="shared" si="49"/>
        <v>-1.9409236122972838E-3</v>
      </c>
      <c r="JF47" s="423">
        <f t="shared" si="50"/>
        <v>-7.2652383014474827E-4</v>
      </c>
      <c r="JG47" s="423">
        <f t="shared" si="51"/>
        <v>-3.4099504552850872E-4</v>
      </c>
      <c r="JH47" s="423">
        <f t="shared" si="52"/>
        <v>-1.330076545951059E-3</v>
      </c>
      <c r="JI47" s="423">
        <f t="shared" si="53"/>
        <v>-1.2404345283801991E-4</v>
      </c>
      <c r="JJ47" s="423">
        <f t="shared" si="54"/>
        <v>-1.0351741874890088E-4</v>
      </c>
      <c r="JK47" s="423">
        <f t="shared" si="55"/>
        <v>-1.6577647098290317E-4</v>
      </c>
      <c r="JL47" s="423">
        <f t="shared" si="56"/>
        <v>-1.026999150916333E-4</v>
      </c>
      <c r="JM47" s="423">
        <f t="shared" si="57"/>
        <v>-1.4622385621704034E-4</v>
      </c>
      <c r="JN47" s="423">
        <f t="shared" si="58"/>
        <v>-1.5065575115836443E-4</v>
      </c>
      <c r="JO47" s="423">
        <f t="shared" si="59"/>
        <v>-1.3180039548427356E-4</v>
      </c>
      <c r="JP47" s="423">
        <f t="shared" si="60"/>
        <v>-6.8688114528510878E-5</v>
      </c>
      <c r="JQ47" s="423">
        <f t="shared" si="61"/>
        <v>-5.357090888388931E-5</v>
      </c>
      <c r="JR47" s="423">
        <f t="shared" si="62"/>
        <v>-5.3570905349572895E-5</v>
      </c>
      <c r="JS47" s="423">
        <f t="shared" si="63"/>
        <v>-1.2359249424143134E-4</v>
      </c>
      <c r="JT47" s="423">
        <f t="shared" si="64"/>
        <v>-4.0560894578289319E-5</v>
      </c>
      <c r="JU47" s="423">
        <f t="shared" si="65"/>
        <v>-3.9985097440839961E-5</v>
      </c>
      <c r="JV47" s="423">
        <f t="shared" si="66"/>
        <v>-4.1980406968837639E-5</v>
      </c>
      <c r="JW47" s="423">
        <f t="shared" si="67"/>
        <v>-5.3057938159648563E-5</v>
      </c>
      <c r="JX47" s="423">
        <f t="shared" si="68"/>
        <v>-2.9448393837438512E-5</v>
      </c>
      <c r="JY47" s="423">
        <f t="shared" si="69"/>
        <v>-2.2254192440190628E-5</v>
      </c>
      <c r="JZ47" s="423">
        <f t="shared" si="70"/>
        <v>0</v>
      </c>
      <c r="KA47" s="423">
        <f t="shared" si="71"/>
        <v>-1.8561683943336147E-5</v>
      </c>
      <c r="KB47" s="423">
        <f t="shared" si="72"/>
        <v>0</v>
      </c>
      <c r="KC47" s="423">
        <f t="shared" si="73"/>
        <v>-5.3817157051118031E-5</v>
      </c>
      <c r="KD47" s="423">
        <f t="shared" si="74"/>
        <v>-3.8060447541246756E-5</v>
      </c>
      <c r="KE47" s="423">
        <f t="shared" si="75"/>
        <v>-1.9712365954453436E-4</v>
      </c>
      <c r="KF47" s="423">
        <f t="shared" si="76"/>
        <v>-4.6889121101620815E-5</v>
      </c>
      <c r="KG47" s="423">
        <f t="shared" si="77"/>
        <v>-5.677282737534243E-5</v>
      </c>
      <c r="KH47" s="423">
        <f t="shared" si="78"/>
        <v>-3.228815156281077E-5</v>
      </c>
      <c r="KI47" s="423">
        <f t="shared" si="79"/>
        <v>-2.3600496196904458E-5</v>
      </c>
      <c r="KJ47" s="423">
        <f t="shared" si="80"/>
        <v>-4.2658761250116719E-5</v>
      </c>
      <c r="KK47" s="423">
        <f t="shared" si="81"/>
        <v>-1.0091068276493311E-5</v>
      </c>
      <c r="KL47" s="423">
        <f t="shared" si="82"/>
        <v>-3.2358809671812679E-6</v>
      </c>
      <c r="KM47" s="423">
        <f t="shared" si="83"/>
        <v>-1.7955188598006424E-5</v>
      </c>
      <c r="KN47" s="423">
        <f t="shared" si="84"/>
        <v>-1.4842247916486232E-5</v>
      </c>
      <c r="KO47" s="423">
        <f t="shared" si="85"/>
        <v>-2.1643801278248186E-5</v>
      </c>
      <c r="KP47" s="423">
        <f t="shared" si="86"/>
        <v>-2.7712349551743462E-5</v>
      </c>
      <c r="KQ47" s="423">
        <f t="shared" si="87"/>
        <v>-2.4008148306454155E-5</v>
      </c>
      <c r="KR47" s="423">
        <f t="shared" si="88"/>
        <v>-7.3080925975277708E-5</v>
      </c>
      <c r="KS47" s="423">
        <f t="shared" si="89"/>
        <v>-2.521439088923614E-5</v>
      </c>
      <c r="KT47" s="423">
        <f t="shared" si="90"/>
        <v>-1.1780334070285861E-4</v>
      </c>
      <c r="KU47" s="423">
        <f t="shared" si="91"/>
        <v>-2.7769094640268893E-5</v>
      </c>
      <c r="KV47" s="423">
        <f t="shared" si="92"/>
        <v>-1.6599608972392168E-5</v>
      </c>
      <c r="KW47" s="423">
        <f t="shared" si="93"/>
        <v>-2.3843386951774827E-5</v>
      </c>
      <c r="KX47" s="423">
        <f t="shared" si="94"/>
        <v>-2.8501682342566066E-5</v>
      </c>
      <c r="KY47" s="423">
        <f t="shared" si="95"/>
        <v>-3.457453465233768E-5</v>
      </c>
      <c r="KZ47" s="423">
        <f t="shared" si="96"/>
        <v>-2.1821178619783E-5</v>
      </c>
      <c r="LA47" s="423">
        <f t="shared" si="97"/>
        <v>-9.3977690236058103E-3</v>
      </c>
      <c r="LB47" s="423">
        <f t="shared" si="98"/>
        <v>-5.9971830333002285E-5</v>
      </c>
      <c r="LC47" s="423">
        <f t="shared" si="99"/>
        <v>-3.97705763266633E-5</v>
      </c>
      <c r="LD47" s="423">
        <f t="shared" si="100"/>
        <v>-4.0432421649604536E-5</v>
      </c>
      <c r="LE47" s="423">
        <f t="shared" si="101"/>
        <v>-3.4510630252192794E-5</v>
      </c>
      <c r="LF47" s="423">
        <f t="shared" si="102"/>
        <v>-1.3159990993914756E-4</v>
      </c>
      <c r="LG47" s="423">
        <f t="shared" si="103"/>
        <v>-3.1995088636353866E-5</v>
      </c>
      <c r="LH47" s="423">
        <f t="shared" si="104"/>
        <v>-8.5324104167600962E-5</v>
      </c>
      <c r="LI47" s="423">
        <f t="shared" si="105"/>
        <v>-2.1306146489935232E-5</v>
      </c>
      <c r="LJ47" s="423">
        <f t="shared" si="106"/>
        <v>-1.5946243621256273E-4</v>
      </c>
      <c r="LK47" s="423">
        <f t="shared" si="107"/>
        <v>-3.9155373679238906E-5</v>
      </c>
      <c r="LN47" s="424">
        <v>1.7632825704291241E-4</v>
      </c>
      <c r="LO47" s="424">
        <v>6.2760881542915127E-4</v>
      </c>
      <c r="LP47" s="424">
        <v>2.2508017623645773E-4</v>
      </c>
      <c r="LQ47" s="424">
        <v>1.0182779188799647E-3</v>
      </c>
      <c r="LR47" s="424">
        <v>2.5960672855893579E-4</v>
      </c>
      <c r="LS47" s="424">
        <v>3.7442619767060278E-4</v>
      </c>
      <c r="LT47" s="424">
        <v>2.3434284342382721E-4</v>
      </c>
      <c r="LU47" s="424">
        <v>2.4209415753124658E-4</v>
      </c>
      <c r="LV47" s="424">
        <v>2.5908250799476404E-4</v>
      </c>
      <c r="LW47" s="424">
        <v>1.0970530608055766E-4</v>
      </c>
      <c r="LX47" s="424">
        <v>2.6513734580757732E-4</v>
      </c>
      <c r="LY47" s="424">
        <v>3.0015636769139566E-4</v>
      </c>
      <c r="LZ47" s="424">
        <v>2.4447826125193725E-4</v>
      </c>
      <c r="MA47" s="424">
        <v>2.4815364239046486E-4</v>
      </c>
      <c r="MB47" s="424">
        <v>2.223400261835078E-4</v>
      </c>
      <c r="MC47" s="424">
        <v>3.6877430771248135E-4</v>
      </c>
      <c r="MD47" s="424">
        <v>4.7518058404557358E-4</v>
      </c>
      <c r="ME47" s="424">
        <v>2.6344541675070394E-4</v>
      </c>
      <c r="MF47" s="424">
        <v>1.9062534842122244E-4</v>
      </c>
      <c r="MG47" s="424">
        <v>2.3486238931788364E-4</v>
      </c>
      <c r="MH47" s="424">
        <v>1.9761816991816167E-4</v>
      </c>
      <c r="MI47" s="424">
        <v>3.885098756143776E-4</v>
      </c>
      <c r="MJ47" s="424">
        <v>2.3854996298687382E-4</v>
      </c>
      <c r="MK47" s="424">
        <v>4.6610529334290121E-4</v>
      </c>
      <c r="ML47" s="424">
        <v>7.5548283344043855E-5</v>
      </c>
      <c r="MM47" s="424">
        <v>2.2285767731916261E-4</v>
      </c>
      <c r="MN47" s="424">
        <v>2.7227928109437878E-4</v>
      </c>
      <c r="MO47" s="424">
        <v>3.8197405126342383E-4</v>
      </c>
      <c r="MP47" s="424">
        <v>2.4121421196395589E-4</v>
      </c>
      <c r="MQ47" s="424">
        <v>1.8913319560880747E-4</v>
      </c>
      <c r="MR47" s="424">
        <v>3.3120688736158852E-4</v>
      </c>
      <c r="MS47" s="424">
        <v>1.5431408024089684E-4</v>
      </c>
      <c r="MT47" s="424">
        <v>4.0623876069011448E-4</v>
      </c>
      <c r="MU47" s="424">
        <v>3.1210433034163903E-4</v>
      </c>
      <c r="MV47" s="424">
        <v>2.9165877104299581E-4</v>
      </c>
      <c r="MW47" s="424">
        <v>3.49954704747452E-4</v>
      </c>
      <c r="MX47" s="424">
        <v>2.4649393110063136E-4</v>
      </c>
      <c r="MY47" s="424">
        <v>1.2467226628700101</v>
      </c>
      <c r="MZ47" s="424">
        <v>6.1127912101608132E-4</v>
      </c>
      <c r="NA47" s="424">
        <v>4.5636377310796757E-3</v>
      </c>
      <c r="NB47" s="424">
        <v>7.2954810291310913E-4</v>
      </c>
      <c r="NC47" s="424">
        <v>1.193057779324821E-3</v>
      </c>
      <c r="ND47" s="424">
        <v>7.1078095502984389E-4</v>
      </c>
      <c r="NE47" s="424">
        <v>7.7619477909717893E-4</v>
      </c>
      <c r="NF47" s="424">
        <v>5.6893366113631332E-4</v>
      </c>
      <c r="NG47" s="424">
        <v>7.8756627924928147E-3</v>
      </c>
      <c r="NH47" s="424">
        <v>4.7377616974150245E-4</v>
      </c>
      <c r="NI47" s="424">
        <v>3.0123620888147891E-3</v>
      </c>
      <c r="NJ47" s="424">
        <v>1.277574981986399E-3</v>
      </c>
      <c r="NK47" s="424">
        <v>9.4671321967213905E-4</v>
      </c>
      <c r="NL47" s="424">
        <v>2.12341965781484E-3</v>
      </c>
      <c r="NM47" s="424">
        <v>4.5391744718519314E-4</v>
      </c>
      <c r="NN47" s="424">
        <v>3.3722585654868319E-4</v>
      </c>
      <c r="NO47" s="424">
        <v>4.0058606484881878E-4</v>
      </c>
      <c r="NP47" s="424">
        <v>2.4785543489077059E-4</v>
      </c>
      <c r="NQ47" s="424">
        <v>4.7761779431173374E-4</v>
      </c>
      <c r="NR47" s="424">
        <v>3.6314043219318111E-4</v>
      </c>
      <c r="NS47" s="424">
        <v>4.4837787262607645E-4</v>
      </c>
      <c r="NT47" s="424">
        <v>2.1401727403740358E-4</v>
      </c>
      <c r="NU47" s="424">
        <v>2.5511509037046327E-4</v>
      </c>
      <c r="NV47" s="424">
        <v>2.1468837947386904E-4</v>
      </c>
      <c r="NW47" s="424">
        <v>4.5276279395103773E-4</v>
      </c>
      <c r="NX47" s="424">
        <v>6.9304268953295195E-4</v>
      </c>
      <c r="NY47" s="424">
        <v>2.4694667095984552E-4</v>
      </c>
      <c r="NZ47" s="424">
        <v>2.4578657279834734E-4</v>
      </c>
      <c r="OA47" s="424">
        <v>2.450953440304296E-4</v>
      </c>
      <c r="OB47" s="424">
        <v>2.3709939136457383E-4</v>
      </c>
      <c r="OC47" s="424">
        <v>1.3959944485911869E-4</v>
      </c>
      <c r="OD47" s="424">
        <v>3.0870637458692957E-4</v>
      </c>
      <c r="OE47" s="424">
        <v>1.2598620000983955E-4</v>
      </c>
      <c r="OF47" s="424">
        <v>1.791121890905273E-4</v>
      </c>
      <c r="OG47" s="424">
        <v>2.149031938271609E-4</v>
      </c>
      <c r="OH47" s="424">
        <v>1.8074596226880666E-4</v>
      </c>
      <c r="OI47" s="424">
        <v>3.8826323171624723E-4</v>
      </c>
      <c r="OJ47" s="424">
        <v>1.6146753528696869E-4</v>
      </c>
      <c r="OK47" s="424">
        <v>1.9130984545760279E-4</v>
      </c>
      <c r="OL47" s="424">
        <v>1.4659033161610986E-4</v>
      </c>
      <c r="OM47" s="424">
        <v>1.82000164230398E-4</v>
      </c>
      <c r="ON47" s="424">
        <v>1.5221806676690767E-4</v>
      </c>
      <c r="OO47" s="424">
        <v>9.0293446170394644E-4</v>
      </c>
      <c r="OP47" s="424">
        <v>7.3247701645757688E-5</v>
      </c>
      <c r="OQ47" s="424">
        <v>9.8360995641203164E-5</v>
      </c>
      <c r="OR47" s="424">
        <v>8.3700181787169439E-5</v>
      </c>
      <c r="OS47" s="424">
        <v>1.8559242439590871E-4</v>
      </c>
      <c r="OT47" s="424">
        <v>1.3947445725997749E-3</v>
      </c>
      <c r="OU47" s="424">
        <v>1.6395471588243814E-4</v>
      </c>
      <c r="OV47" s="424">
        <v>2.5772389860274041E-4</v>
      </c>
      <c r="OW47" s="424">
        <v>1.4758508823072344E-4</v>
      </c>
      <c r="OX47" s="424">
        <v>2.6114258065099778E-4</v>
      </c>
      <c r="OY47" s="424">
        <v>1.3836421159453191E-4</v>
      </c>
      <c r="OZ47" s="424">
        <v>1.6252587953045954E-4</v>
      </c>
      <c r="PA47" s="424">
        <v>1.4119348697241927E-4</v>
      </c>
      <c r="PB47" s="424">
        <v>1.5250854346192199E-4</v>
      </c>
      <c r="PC47" s="424">
        <v>2.1611616820882689E-4</v>
      </c>
      <c r="PD47" s="424">
        <v>1.4638813072881409E-4</v>
      </c>
      <c r="PE47" s="424">
        <v>1.1866253831785783E-2</v>
      </c>
      <c r="PF47" s="424">
        <v>1.4628971541361436E-4</v>
      </c>
      <c r="PG47" s="424">
        <v>1.3935830263359989E-4</v>
      </c>
      <c r="PH47" s="424">
        <v>1.5466662061327239E-4</v>
      </c>
      <c r="PI47" s="424">
        <v>1.7324885013361125E-4</v>
      </c>
      <c r="PJ47" s="424">
        <v>3.0722316124031821E-4</v>
      </c>
      <c r="PK47" s="424">
        <v>1.2072556376382514E-4</v>
      </c>
      <c r="PL47" s="424">
        <v>2.591960991051515E-4</v>
      </c>
      <c r="PM47" s="424">
        <v>8.8979520857996588E-5</v>
      </c>
      <c r="PN47" s="424">
        <v>3.4221597800225849E-4</v>
      </c>
      <c r="PO47" s="424">
        <v>1.2346581682064754E-4</v>
      </c>
    </row>
    <row r="48" spans="1:431" x14ac:dyDescent="0.25">
      <c r="A48" s="210" t="s">
        <v>149</v>
      </c>
      <c r="B48" s="415">
        <f>'Input Output Table'!D44/B$117</f>
        <v>7.5959371928457043E-3</v>
      </c>
      <c r="C48" s="415">
        <f>'Input Output Table'!E44/C$117</f>
        <v>4.1417500512835482E-3</v>
      </c>
      <c r="D48" s="415">
        <f>'Input Output Table'!F44/D$117</f>
        <v>5.7542355203362002E-3</v>
      </c>
      <c r="E48" s="415">
        <f>'Input Output Table'!G44/E$117</f>
        <v>4.4761272139624574E-2</v>
      </c>
      <c r="F48" s="415">
        <f>'Input Output Table'!H44/F$117</f>
        <v>1.2037443667656234E-2</v>
      </c>
      <c r="G48" s="415">
        <f>'Input Output Table'!I44/G$117</f>
        <v>4.6981270865839968E-3</v>
      </c>
      <c r="H48" s="415">
        <f>'Input Output Table'!J44/H$117</f>
        <v>2.9672339673281502E-2</v>
      </c>
      <c r="I48" s="415">
        <f>'Input Output Table'!K44/I$117</f>
        <v>3.9707687001430455E-3</v>
      </c>
      <c r="J48" s="415">
        <f>'Input Output Table'!L44/J$117</f>
        <v>1.0924542018054489E-2</v>
      </c>
      <c r="K48" s="415">
        <f>'Input Output Table'!M44/K$117</f>
        <v>2.2167747455098419E-4</v>
      </c>
      <c r="L48" s="415">
        <f>'Input Output Table'!N44/L$117</f>
        <v>6.7401971333165313E-3</v>
      </c>
      <c r="M48" s="415">
        <f>'Input Output Table'!O44/M$117</f>
        <v>1.0629748142121701E-3</v>
      </c>
      <c r="N48" s="415">
        <f>'Input Output Table'!P44/N$117</f>
        <v>8.491179577768404E-3</v>
      </c>
      <c r="O48" s="415">
        <f>'Input Output Table'!Q44/O$117</f>
        <v>1.2862190215351503E-2</v>
      </c>
      <c r="P48" s="415">
        <f>'Input Output Table'!R44/P$117</f>
        <v>2.7568320666869546E-2</v>
      </c>
      <c r="Q48" s="415">
        <f>'Input Output Table'!S44/Q$117</f>
        <v>4.3021512113455514E-2</v>
      </c>
      <c r="R48" s="415">
        <f>'Input Output Table'!T44/R$117</f>
        <v>7.1274853045693476E-2</v>
      </c>
      <c r="S48" s="415">
        <f>'Input Output Table'!U44/S$117</f>
        <v>1.9589500903181029E-3</v>
      </c>
      <c r="T48" s="415">
        <f>'Input Output Table'!V44/T$117</f>
        <v>4.7623440550112438E-3</v>
      </c>
      <c r="U48" s="415">
        <f>'Input Output Table'!W44/U$117</f>
        <v>4.6697478023626357E-3</v>
      </c>
      <c r="V48" s="415">
        <f>'Input Output Table'!X44/V$117</f>
        <v>1.2214416653336006E-2</v>
      </c>
      <c r="W48" s="415">
        <f>'Input Output Table'!Y44/W$117</f>
        <v>2.5208951276409649E-2</v>
      </c>
      <c r="X48" s="415">
        <f>'Input Output Table'!Z44/X$117</f>
        <v>2.6618521037196021E-3</v>
      </c>
      <c r="Y48" s="415">
        <f>'Input Output Table'!AA44/Y$117</f>
        <v>6.5161966798860538E-3</v>
      </c>
      <c r="Z48" s="415">
        <f>'Input Output Table'!AB44/Z$117</f>
        <v>4.9686691886438924E-3</v>
      </c>
      <c r="AA48" s="415">
        <f>'Input Output Table'!AC44/AA$117</f>
        <v>1.6541568878830827E-2</v>
      </c>
      <c r="AB48" s="415">
        <f>'Input Output Table'!AD44/AB$117</f>
        <v>2.156868242147484E-2</v>
      </c>
      <c r="AC48" s="415">
        <f>'Input Output Table'!AE44/AC$117</f>
        <v>6.4713978804446098E-3</v>
      </c>
      <c r="AD48" s="415">
        <f>'Input Output Table'!AF44/AD$117</f>
        <v>3.9703525727477415E-3</v>
      </c>
      <c r="AE48" s="415">
        <f>'Input Output Table'!AG44/AE$117</f>
        <v>1.9911322059823931E-3</v>
      </c>
      <c r="AF48" s="415">
        <f>'Input Output Table'!AH44/AF$117</f>
        <v>7.0211199702754174E-3</v>
      </c>
      <c r="AG48" s="415">
        <f>'Input Output Table'!AI44/AG$117</f>
        <v>3.9826404363195751E-3</v>
      </c>
      <c r="AH48" s="415">
        <f>'Input Output Table'!AJ44/AH$117</f>
        <v>2.7876837144807997E-2</v>
      </c>
      <c r="AI48" s="415">
        <f>'Input Output Table'!AK44/AI$117</f>
        <v>1.9120456844804082E-2</v>
      </c>
      <c r="AJ48" s="415">
        <f>'Input Output Table'!AL44/AJ$117</f>
        <v>1.5838617418502423E-2</v>
      </c>
      <c r="AK48" s="415">
        <f>'Input Output Table'!AM44/AK$117</f>
        <v>9.412766914701793E-3</v>
      </c>
      <c r="AL48" s="415">
        <f>'Input Output Table'!AN44/AL$117</f>
        <v>1.3910858070602999E-2</v>
      </c>
      <c r="AM48" s="415">
        <f>'Input Output Table'!AO44/AM$117</f>
        <v>4.7289981763223812E-2</v>
      </c>
      <c r="AN48" s="415">
        <f>'Input Output Table'!AP44/AN$117</f>
        <v>7.6012420641581091E-2</v>
      </c>
      <c r="AO48" s="415">
        <f>'Input Output Table'!AQ44/AO$117</f>
        <v>2.6679098406770758E-2</v>
      </c>
      <c r="AP48" s="415">
        <f>'Input Output Table'!AR44/AP$117</f>
        <v>4.743234903087698E-2</v>
      </c>
      <c r="AQ48" s="415">
        <f>'Input Output Table'!AS44/AQ$117</f>
        <v>6.8744190327029608E-2</v>
      </c>
      <c r="AR48" s="415">
        <f>'Input Output Table'!AT44/AR$117</f>
        <v>4.6014701974091431E-2</v>
      </c>
      <c r="AS48" s="415">
        <f>'Input Output Table'!AU44/AS$117</f>
        <v>5.4895719553369145E-2</v>
      </c>
      <c r="AT48" s="415">
        <f>'Input Output Table'!AV44/AT$117</f>
        <v>1.5348102618639328E-2</v>
      </c>
      <c r="AU48" s="415">
        <f>'Input Output Table'!AW44/AU$117</f>
        <v>7.367078464837952E-2</v>
      </c>
      <c r="AV48" s="415">
        <f>'Input Output Table'!AX44/AV$117</f>
        <v>1.9373952490656741E-2</v>
      </c>
      <c r="AW48" s="415">
        <f>'Input Output Table'!AY44/AW$117</f>
        <v>3.7294664629196041E-2</v>
      </c>
      <c r="AX48" s="415">
        <f>'Input Output Table'!AZ44/AX$117</f>
        <v>2.5354434557243424E-2</v>
      </c>
      <c r="AY48" s="415">
        <f>'Input Output Table'!BA44/AY$117</f>
        <v>3.0352260003041046E-2</v>
      </c>
      <c r="AZ48" s="415">
        <f>'Input Output Table'!BB44/AZ$117</f>
        <v>2.112171173562577E-2</v>
      </c>
      <c r="BA48" s="415">
        <f>'Input Output Table'!BC44/BA$117</f>
        <v>5.0938068750479206E-3</v>
      </c>
      <c r="BB48" s="415">
        <f>'Input Output Table'!BD44/BB$117</f>
        <v>1.9134264527820477E-3</v>
      </c>
      <c r="BC48" s="415">
        <f>'Input Output Table'!BE44/BC$117</f>
        <v>3.8284990394339006E-3</v>
      </c>
      <c r="BD48" s="415">
        <f>'Input Output Table'!BF44/BD$117</f>
        <v>1.0526204093712361E-3</v>
      </c>
      <c r="BE48" s="415">
        <f>'Input Output Table'!BG44/BE$117</f>
        <v>4.4562946410504102E-3</v>
      </c>
      <c r="BF48" s="415">
        <f>'Input Output Table'!BH44/BF$117</f>
        <v>2.7354913703603941E-4</v>
      </c>
      <c r="BG48" s="415">
        <f>'Input Output Table'!BI44/BG$117</f>
        <v>2.0985262540657291E-2</v>
      </c>
      <c r="BH48" s="415">
        <f>'Input Output Table'!BJ44/BH$117</f>
        <v>3.5536886722660572E-3</v>
      </c>
      <c r="BI48" s="415">
        <f>'Input Output Table'!BK44/BI$117</f>
        <v>1.8029113739424819E-3</v>
      </c>
      <c r="BJ48" s="415">
        <f>'Input Output Table'!BL44/BJ$117</f>
        <v>1.802911254996222E-3</v>
      </c>
      <c r="BK48" s="415">
        <f>'Input Output Table'!BM44/BK$117</f>
        <v>6.5150075209188061E-3</v>
      </c>
      <c r="BL48" s="415">
        <f>'Input Output Table'!BN44/BL$117</f>
        <v>1.0710657819613194E-3</v>
      </c>
      <c r="BM48" s="415">
        <f>'Input Output Table'!BO44/BM$117</f>
        <v>2.6675673862387394E-3</v>
      </c>
      <c r="BN48" s="415">
        <f>'Input Output Table'!BP44/BN$117</f>
        <v>7.3592673058723494E-4</v>
      </c>
      <c r="BO48" s="415">
        <f>'Input Output Table'!BQ44/BO$117</f>
        <v>1.1379126309065187E-3</v>
      </c>
      <c r="BP48" s="415">
        <f>'Input Output Table'!BR44/BP$117</f>
        <v>7.8777254476210593E-4</v>
      </c>
      <c r="BQ48" s="415">
        <f>'Input Output Table'!BS44/BQ$117</f>
        <v>4.0734727458413886E-4</v>
      </c>
      <c r="BR48" s="415">
        <f>'Input Output Table'!BT44/BR$117</f>
        <v>4.0734722061566079E-4</v>
      </c>
      <c r="BS48" s="415">
        <f>'Input Output Table'!BU44/BS$117</f>
        <v>4.4108178702113388E-4</v>
      </c>
      <c r="BT48" s="415">
        <f>'Input Output Table'!BV44/BT$117</f>
        <v>0</v>
      </c>
      <c r="BU48" s="415">
        <f>'Input Output Table'!BW44/BU$117</f>
        <v>6.1639522302114923E-4</v>
      </c>
      <c r="BV48" s="415">
        <f>'Input Output Table'!BX44/BV$117</f>
        <v>5.4138914016860608E-4</v>
      </c>
      <c r="BW48" s="415">
        <f>'Input Output Table'!BY44/BW$117</f>
        <v>2.2967948987614967E-3</v>
      </c>
      <c r="BX48" s="415">
        <f>'Input Output Table'!BZ44/BX$117</f>
        <v>7.0567993424965145E-4</v>
      </c>
      <c r="BY48" s="415">
        <f>'Input Output Table'!CA44/BY$117</f>
        <v>8.5807732042691911E-4</v>
      </c>
      <c r="BZ48" s="415">
        <f>'Input Output Table'!CB44/BZ$117</f>
        <v>4.1338546315453502E-4</v>
      </c>
      <c r="CA48" s="415">
        <f>'Input Output Table'!CC44/CA$117</f>
        <v>5.4346128280134416E-4</v>
      </c>
      <c r="CB48" s="415">
        <f>'Input Output Table'!CD44/CB$117</f>
        <v>1.1851147673553593E-3</v>
      </c>
      <c r="CC48" s="415">
        <f>'Input Output Table'!CE44/CC$117</f>
        <v>9.0833055117613484E-4</v>
      </c>
      <c r="CD48" s="415">
        <f>'Input Output Table'!CF44/CD$117</f>
        <v>2.1396010678147182E-5</v>
      </c>
      <c r="CE48" s="415">
        <f>'Input Output Table'!CG44/CE$117</f>
        <v>2.1372269135812124E-4</v>
      </c>
      <c r="CF48" s="415">
        <f>'Input Output Table'!CH44/CF$117</f>
        <v>2.1053186621723484E-4</v>
      </c>
      <c r="CG48" s="415">
        <f>'Input Output Table'!CI44/CG$117</f>
        <v>2.3114072708686095E-4</v>
      </c>
      <c r="CH48" s="415">
        <f>'Input Output Table'!CJ44/CH$117</f>
        <v>3.9965445905073725E-4</v>
      </c>
      <c r="CI48" s="415">
        <f>'Input Output Table'!CK44/CI$117</f>
        <v>3.5894700071863026E-4</v>
      </c>
      <c r="CJ48" s="415">
        <f>'Input Output Table'!CL44/CJ$117</f>
        <v>1.4669933862046214E-3</v>
      </c>
      <c r="CK48" s="415">
        <f>'Input Output Table'!CM44/CK$117</f>
        <v>4.3627234636140145E-4</v>
      </c>
      <c r="CL48" s="415">
        <f>'Input Output Table'!CN44/CL$117</f>
        <v>1.6809287528361781E-3</v>
      </c>
      <c r="CM48" s="415">
        <f>'Input Output Table'!CO44/CM$117</f>
        <v>5.8946808410218399E-4</v>
      </c>
      <c r="CN48" s="415">
        <f>'Input Output Table'!CP44/CN$117</f>
        <v>6.0382616822817804E-4</v>
      </c>
      <c r="CO48" s="415">
        <f>'Input Output Table'!CQ44/CO$117</f>
        <v>3.1357527136171697E-4</v>
      </c>
      <c r="CP48" s="415">
        <f>'Input Output Table'!CR44/CP$117</f>
        <v>4.3449228284618335E-4</v>
      </c>
      <c r="CQ48" s="415">
        <f>'Input Output Table'!CS44/CQ$117</f>
        <v>1.0604213255556655E-3</v>
      </c>
      <c r="CR48" s="415">
        <f>'Input Output Table'!CT44/CR$117</f>
        <v>1.9785970966104636E-4</v>
      </c>
      <c r="CS48" s="415">
        <f>'Input Output Table'!CU44/CS$117</f>
        <v>1.549670744612687E-3</v>
      </c>
      <c r="CT48" s="415">
        <f>'Input Output Table'!CV44/CT$117</f>
        <v>1.087284268391124E-3</v>
      </c>
      <c r="CU48" s="415">
        <f>'Input Output Table'!CW44/CU$117</f>
        <v>6.8655372363825426E-4</v>
      </c>
      <c r="CV48" s="415">
        <f>'Input Output Table'!CX44/CV$117</f>
        <v>1.8593806388097634E-3</v>
      </c>
      <c r="CW48" s="415">
        <f>'Input Output Table'!CY44/CW$117</f>
        <v>3.2635553082838891E-4</v>
      </c>
      <c r="CX48" s="415">
        <f>'Input Output Table'!CZ44/CX$117</f>
        <v>1.3533135531098265E-3</v>
      </c>
      <c r="CY48" s="415">
        <f>'Input Output Table'!DA44/CY$117</f>
        <v>6.3099634116442764E-4</v>
      </c>
      <c r="CZ48" s="415">
        <f>'Input Output Table'!DB44/CZ$117</f>
        <v>1.8600419307585958E-3</v>
      </c>
      <c r="DA48" s="415">
        <f>'Input Output Table'!DC44/DA$117</f>
        <v>1.8474510695231085E-4</v>
      </c>
      <c r="DB48" s="415">
        <f>'Input Output Table'!DD44/DB$117</f>
        <v>6.5001217582013431E-3</v>
      </c>
      <c r="DC48" s="415">
        <f>'Input Output Table'!DE44/DC$117</f>
        <v>3.1793082854351587E-4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J48" s="423">
        <f t="shared" si="2"/>
        <v>-7.5959371928457043E-3</v>
      </c>
      <c r="HK48" s="423">
        <f t="shared" si="3"/>
        <v>-4.1417500512835482E-3</v>
      </c>
      <c r="HL48" s="423">
        <f t="shared" si="4"/>
        <v>-5.7542355203362002E-3</v>
      </c>
      <c r="HM48" s="423">
        <f t="shared" si="5"/>
        <v>-4.4761272139624574E-2</v>
      </c>
      <c r="HN48" s="423">
        <f t="shared" si="6"/>
        <v>-1.2037443667656234E-2</v>
      </c>
      <c r="HO48" s="423">
        <f t="shared" si="7"/>
        <v>-4.6981270865839968E-3</v>
      </c>
      <c r="HP48" s="423">
        <f t="shared" si="8"/>
        <v>-2.9672339673281502E-2</v>
      </c>
      <c r="HQ48" s="423">
        <f t="shared" si="9"/>
        <v>-3.9707687001430455E-3</v>
      </c>
      <c r="HR48" s="423">
        <f t="shared" si="10"/>
        <v>-1.0924542018054489E-2</v>
      </c>
      <c r="HS48" s="423">
        <f t="shared" si="11"/>
        <v>-2.2167747455098419E-4</v>
      </c>
      <c r="HT48" s="423">
        <f t="shared" si="12"/>
        <v>-6.7401971333165313E-3</v>
      </c>
      <c r="HU48" s="423">
        <f t="shared" si="13"/>
        <v>-1.0629748142121701E-3</v>
      </c>
      <c r="HV48" s="423">
        <f t="shared" si="14"/>
        <v>-8.491179577768404E-3</v>
      </c>
      <c r="HW48" s="423">
        <f t="shared" si="15"/>
        <v>-1.2862190215351503E-2</v>
      </c>
      <c r="HX48" s="423">
        <f t="shared" si="16"/>
        <v>-2.7568320666869546E-2</v>
      </c>
      <c r="HY48" s="423">
        <f t="shared" si="17"/>
        <v>-4.3021512113455514E-2</v>
      </c>
      <c r="HZ48" s="423">
        <f t="shared" si="18"/>
        <v>-7.1274853045693476E-2</v>
      </c>
      <c r="IA48" s="423">
        <f t="shared" si="19"/>
        <v>-1.9589500903181029E-3</v>
      </c>
      <c r="IB48" s="423">
        <f t="shared" si="20"/>
        <v>-4.7623440550112438E-3</v>
      </c>
      <c r="IC48" s="423">
        <f t="shared" si="21"/>
        <v>-4.6697478023626357E-3</v>
      </c>
      <c r="ID48" s="423">
        <f t="shared" si="22"/>
        <v>-1.2214416653336006E-2</v>
      </c>
      <c r="IE48" s="423">
        <f t="shared" si="23"/>
        <v>-2.5208951276409649E-2</v>
      </c>
      <c r="IF48" s="423">
        <f t="shared" si="24"/>
        <v>-2.6618521037196021E-3</v>
      </c>
      <c r="IG48" s="423">
        <f t="shared" si="25"/>
        <v>-6.5161966798860538E-3</v>
      </c>
      <c r="IH48" s="423">
        <f t="shared" si="26"/>
        <v>-4.9686691886438924E-3</v>
      </c>
      <c r="II48" s="423">
        <f t="shared" si="27"/>
        <v>-1.6541568878830827E-2</v>
      </c>
      <c r="IJ48" s="423">
        <f t="shared" si="28"/>
        <v>-2.156868242147484E-2</v>
      </c>
      <c r="IK48" s="423">
        <f t="shared" si="29"/>
        <v>-6.4713978804446098E-3</v>
      </c>
      <c r="IL48" s="423">
        <f t="shared" si="30"/>
        <v>-3.9703525727477415E-3</v>
      </c>
      <c r="IM48" s="423">
        <f t="shared" si="31"/>
        <v>-1.9911322059823931E-3</v>
      </c>
      <c r="IN48" s="423">
        <f t="shared" si="32"/>
        <v>-7.0211199702754174E-3</v>
      </c>
      <c r="IO48" s="423">
        <f t="shared" si="33"/>
        <v>-3.9826404363195751E-3</v>
      </c>
      <c r="IP48" s="423">
        <f t="shared" si="34"/>
        <v>-2.7876837144807997E-2</v>
      </c>
      <c r="IQ48" s="423">
        <f t="shared" si="35"/>
        <v>-1.9120456844804082E-2</v>
      </c>
      <c r="IR48" s="423">
        <f t="shared" si="36"/>
        <v>-1.5838617418502423E-2</v>
      </c>
      <c r="IS48" s="423">
        <f t="shared" si="37"/>
        <v>-9.412766914701793E-3</v>
      </c>
      <c r="IT48" s="423">
        <f t="shared" si="38"/>
        <v>-1.3910858070602999E-2</v>
      </c>
      <c r="IU48" s="423">
        <f t="shared" si="39"/>
        <v>-4.7289981763223812E-2</v>
      </c>
      <c r="IV48" s="423">
        <f t="shared" si="40"/>
        <v>0.92398757935841891</v>
      </c>
      <c r="IW48" s="423">
        <f t="shared" si="41"/>
        <v>-2.6679098406770758E-2</v>
      </c>
      <c r="IX48" s="423">
        <f t="shared" si="42"/>
        <v>-4.743234903087698E-2</v>
      </c>
      <c r="IY48" s="423">
        <f t="shared" si="43"/>
        <v>-6.8744190327029608E-2</v>
      </c>
      <c r="IZ48" s="423">
        <f t="shared" si="44"/>
        <v>-4.6014701974091431E-2</v>
      </c>
      <c r="JA48" s="423">
        <f t="shared" si="45"/>
        <v>-5.4895719553369145E-2</v>
      </c>
      <c r="JB48" s="423">
        <f t="shared" si="46"/>
        <v>-1.5348102618639328E-2</v>
      </c>
      <c r="JC48" s="423">
        <f t="shared" si="47"/>
        <v>-7.367078464837952E-2</v>
      </c>
      <c r="JD48" s="423">
        <f t="shared" si="48"/>
        <v>-1.9373952490656741E-2</v>
      </c>
      <c r="JE48" s="423">
        <f t="shared" si="49"/>
        <v>-3.7294664629196041E-2</v>
      </c>
      <c r="JF48" s="423">
        <f t="shared" si="50"/>
        <v>-2.5354434557243424E-2</v>
      </c>
      <c r="JG48" s="423">
        <f t="shared" si="51"/>
        <v>-3.0352260003041046E-2</v>
      </c>
      <c r="JH48" s="423">
        <f t="shared" si="52"/>
        <v>-2.112171173562577E-2</v>
      </c>
      <c r="JI48" s="423">
        <f t="shared" si="53"/>
        <v>-5.0938068750479206E-3</v>
      </c>
      <c r="JJ48" s="423">
        <f t="shared" si="54"/>
        <v>-1.9134264527820477E-3</v>
      </c>
      <c r="JK48" s="423">
        <f t="shared" si="55"/>
        <v>-3.8284990394339006E-3</v>
      </c>
      <c r="JL48" s="423">
        <f t="shared" si="56"/>
        <v>-1.0526204093712361E-3</v>
      </c>
      <c r="JM48" s="423">
        <f t="shared" si="57"/>
        <v>-4.4562946410504102E-3</v>
      </c>
      <c r="JN48" s="423">
        <f t="shared" si="58"/>
        <v>-2.7354913703603941E-4</v>
      </c>
      <c r="JO48" s="423">
        <f t="shared" si="59"/>
        <v>-2.0985262540657291E-2</v>
      </c>
      <c r="JP48" s="423">
        <f t="shared" si="60"/>
        <v>-3.5536886722660572E-3</v>
      </c>
      <c r="JQ48" s="423">
        <f t="shared" si="61"/>
        <v>-1.8029113739424819E-3</v>
      </c>
      <c r="JR48" s="423">
        <f t="shared" si="62"/>
        <v>-1.802911254996222E-3</v>
      </c>
      <c r="JS48" s="423">
        <f t="shared" si="63"/>
        <v>-6.5150075209188061E-3</v>
      </c>
      <c r="JT48" s="423">
        <f t="shared" si="64"/>
        <v>-1.0710657819613194E-3</v>
      </c>
      <c r="JU48" s="423">
        <f t="shared" si="65"/>
        <v>-2.6675673862387394E-3</v>
      </c>
      <c r="JV48" s="423">
        <f t="shared" si="66"/>
        <v>-7.3592673058723494E-4</v>
      </c>
      <c r="JW48" s="423">
        <f t="shared" si="67"/>
        <v>-1.1379126309065187E-3</v>
      </c>
      <c r="JX48" s="423">
        <f t="shared" si="68"/>
        <v>-7.8777254476210593E-4</v>
      </c>
      <c r="JY48" s="423">
        <f t="shared" si="69"/>
        <v>-4.0734727458413886E-4</v>
      </c>
      <c r="JZ48" s="423">
        <f t="shared" si="70"/>
        <v>-4.0734722061566079E-4</v>
      </c>
      <c r="KA48" s="423">
        <f t="shared" si="71"/>
        <v>-4.4108178702113388E-4</v>
      </c>
      <c r="KB48" s="423">
        <f t="shared" si="72"/>
        <v>0</v>
      </c>
      <c r="KC48" s="423">
        <f t="shared" si="73"/>
        <v>-6.1639522302114923E-4</v>
      </c>
      <c r="KD48" s="423">
        <f t="shared" si="74"/>
        <v>-5.4138914016860608E-4</v>
      </c>
      <c r="KE48" s="423">
        <f t="shared" si="75"/>
        <v>-2.2967948987614967E-3</v>
      </c>
      <c r="KF48" s="423">
        <f t="shared" si="76"/>
        <v>-7.0567993424965145E-4</v>
      </c>
      <c r="KG48" s="423">
        <f t="shared" si="77"/>
        <v>-8.5807732042691911E-4</v>
      </c>
      <c r="KH48" s="423">
        <f t="shared" si="78"/>
        <v>-4.1338546315453502E-4</v>
      </c>
      <c r="KI48" s="423">
        <f t="shared" si="79"/>
        <v>-5.4346128280134416E-4</v>
      </c>
      <c r="KJ48" s="423">
        <f t="shared" si="80"/>
        <v>-1.1851147673553593E-3</v>
      </c>
      <c r="KK48" s="423">
        <f t="shared" si="81"/>
        <v>-9.0833055117613484E-4</v>
      </c>
      <c r="KL48" s="423">
        <f t="shared" si="82"/>
        <v>-2.1396010678147182E-5</v>
      </c>
      <c r="KM48" s="423">
        <f t="shared" si="83"/>
        <v>-2.1372269135812124E-4</v>
      </c>
      <c r="KN48" s="423">
        <f t="shared" si="84"/>
        <v>-2.1053186621723484E-4</v>
      </c>
      <c r="KO48" s="423">
        <f t="shared" si="85"/>
        <v>-2.3114072708686095E-4</v>
      </c>
      <c r="KP48" s="423">
        <f t="shared" si="86"/>
        <v>-3.9965445905073725E-4</v>
      </c>
      <c r="KQ48" s="423">
        <f t="shared" si="87"/>
        <v>-3.5894700071863026E-4</v>
      </c>
      <c r="KR48" s="423">
        <f t="shared" si="88"/>
        <v>-1.4669933862046214E-3</v>
      </c>
      <c r="KS48" s="423">
        <f t="shared" si="89"/>
        <v>-4.3627234636140145E-4</v>
      </c>
      <c r="KT48" s="423">
        <f t="shared" si="90"/>
        <v>-1.6809287528361781E-3</v>
      </c>
      <c r="KU48" s="423">
        <f t="shared" si="91"/>
        <v>-5.8946808410218399E-4</v>
      </c>
      <c r="KV48" s="423">
        <f t="shared" si="92"/>
        <v>-6.0382616822817804E-4</v>
      </c>
      <c r="KW48" s="423">
        <f t="shared" si="93"/>
        <v>-3.1357527136171697E-4</v>
      </c>
      <c r="KX48" s="423">
        <f t="shared" si="94"/>
        <v>-4.3449228284618335E-4</v>
      </c>
      <c r="KY48" s="423">
        <f t="shared" si="95"/>
        <v>-1.0604213255556655E-3</v>
      </c>
      <c r="KZ48" s="423">
        <f t="shared" si="96"/>
        <v>-1.9785970966104636E-4</v>
      </c>
      <c r="LA48" s="423">
        <f t="shared" si="97"/>
        <v>-1.549670744612687E-3</v>
      </c>
      <c r="LB48" s="423">
        <f t="shared" si="98"/>
        <v>-1.087284268391124E-3</v>
      </c>
      <c r="LC48" s="423">
        <f t="shared" si="99"/>
        <v>-6.8655372363825426E-4</v>
      </c>
      <c r="LD48" s="423">
        <f t="shared" si="100"/>
        <v>-1.8593806388097634E-3</v>
      </c>
      <c r="LE48" s="423">
        <f t="shared" si="101"/>
        <v>-3.2635553082838891E-4</v>
      </c>
      <c r="LF48" s="423">
        <f t="shared" si="102"/>
        <v>-1.3533135531098265E-3</v>
      </c>
      <c r="LG48" s="423">
        <f t="shared" si="103"/>
        <v>-6.3099634116442764E-4</v>
      </c>
      <c r="LH48" s="423">
        <f t="shared" si="104"/>
        <v>-1.8600419307585958E-3</v>
      </c>
      <c r="LI48" s="423">
        <f t="shared" si="105"/>
        <v>-1.8474510695231085E-4</v>
      </c>
      <c r="LJ48" s="423">
        <f t="shared" si="106"/>
        <v>-6.5001217582013431E-3</v>
      </c>
      <c r="LK48" s="423">
        <f t="shared" si="107"/>
        <v>-3.1793082854351587E-4</v>
      </c>
      <c r="LN48" s="424">
        <v>1.6384890683208725E-2</v>
      </c>
      <c r="LO48" s="424">
        <v>1.2215751321192072E-2</v>
      </c>
      <c r="LP48" s="424">
        <v>1.2926058592331712E-2</v>
      </c>
      <c r="LQ48" s="424">
        <v>5.6276866669333632E-2</v>
      </c>
      <c r="LR48" s="424">
        <v>1.8644502272142104E-2</v>
      </c>
      <c r="LS48" s="424">
        <v>8.2580064352840259E-3</v>
      </c>
      <c r="LT48" s="424">
        <v>3.8802312723281787E-2</v>
      </c>
      <c r="LU48" s="424">
        <v>1.3848911307683223E-2</v>
      </c>
      <c r="LV48" s="424">
        <v>1.9303028690641488E-2</v>
      </c>
      <c r="LW48" s="424">
        <v>2.5114884470637841E-3</v>
      </c>
      <c r="LX48" s="424">
        <v>1.8900206495409803E-2</v>
      </c>
      <c r="LY48" s="424">
        <v>9.2179514363101202E-3</v>
      </c>
      <c r="LZ48" s="424">
        <v>1.5151662381679754E-2</v>
      </c>
      <c r="MA48" s="424">
        <v>2.0774684813556609E-2</v>
      </c>
      <c r="MB48" s="424">
        <v>3.647129657046283E-2</v>
      </c>
      <c r="MC48" s="424">
        <v>5.2175620150424096E-2</v>
      </c>
      <c r="MD48" s="424">
        <v>8.933349104931837E-2</v>
      </c>
      <c r="ME48" s="424">
        <v>6.3759281256742959E-3</v>
      </c>
      <c r="MF48" s="424">
        <v>8.3932043719775508E-3</v>
      </c>
      <c r="MG48" s="424">
        <v>8.2351789199117831E-3</v>
      </c>
      <c r="MH48" s="424">
        <v>1.6358405069042542E-2</v>
      </c>
      <c r="MI48" s="424">
        <v>3.4970248969109399E-2</v>
      </c>
      <c r="MJ48" s="424">
        <v>7.4267635661558898E-3</v>
      </c>
      <c r="MK48" s="424">
        <v>1.2640245708959509E-2</v>
      </c>
      <c r="ML48" s="424">
        <v>7.82779945070315E-3</v>
      </c>
      <c r="MM48" s="424">
        <v>2.1266716844579842E-2</v>
      </c>
      <c r="MN48" s="424">
        <v>3.1519988624038063E-2</v>
      </c>
      <c r="MO48" s="424">
        <v>1.083834380468689E-2</v>
      </c>
      <c r="MP48" s="424">
        <v>8.2835843050154245E-3</v>
      </c>
      <c r="MQ48" s="424">
        <v>4.9785407045155597E-3</v>
      </c>
      <c r="MR48" s="424">
        <v>1.2131318572470335E-2</v>
      </c>
      <c r="MS48" s="424">
        <v>5.9038148697769504E-3</v>
      </c>
      <c r="MT48" s="424">
        <v>3.4104490329377221E-2</v>
      </c>
      <c r="MU48" s="424">
        <v>2.8096736081835248E-2</v>
      </c>
      <c r="MV48" s="424">
        <v>2.1162640627876476E-2</v>
      </c>
      <c r="MW48" s="424">
        <v>1.6725676543745675E-2</v>
      </c>
      <c r="MX48" s="424">
        <v>1.7923179949235288E-2</v>
      </c>
      <c r="MY48" s="424">
        <v>7.1809557869406293E-2</v>
      </c>
      <c r="MZ48" s="424">
        <v>1.0862480633497522</v>
      </c>
      <c r="NA48" s="424">
        <v>4.0327294030565689E-2</v>
      </c>
      <c r="NB48" s="424">
        <v>5.809020248664553E-2</v>
      </c>
      <c r="NC48" s="424">
        <v>8.4658486693646964E-2</v>
      </c>
      <c r="ND48" s="424">
        <v>6.5016415776713216E-2</v>
      </c>
      <c r="NE48" s="424">
        <v>6.688889825028127E-2</v>
      </c>
      <c r="NF48" s="424">
        <v>2.5547758148952642E-2</v>
      </c>
      <c r="NG48" s="424">
        <v>9.6432443858045655E-2</v>
      </c>
      <c r="NH48" s="424">
        <v>3.2745511114115548E-2</v>
      </c>
      <c r="NI48" s="424">
        <v>5.1906775183575227E-2</v>
      </c>
      <c r="NJ48" s="424">
        <v>3.711051046563741E-2</v>
      </c>
      <c r="NK48" s="424">
        <v>5.7802067686332705E-2</v>
      </c>
      <c r="NL48" s="424">
        <v>3.3989205467299333E-2</v>
      </c>
      <c r="NM48" s="424">
        <v>1.7292710734248314E-2</v>
      </c>
      <c r="NN48" s="424">
        <v>1.1197036624713804E-2</v>
      </c>
      <c r="NO48" s="424">
        <v>8.7141064002352695E-3</v>
      </c>
      <c r="NP48" s="424">
        <v>3.7711618458916218E-3</v>
      </c>
      <c r="NQ48" s="424">
        <v>9.3102097940432928E-3</v>
      </c>
      <c r="NR48" s="424">
        <v>4.0798703801799216E-3</v>
      </c>
      <c r="NS48" s="424">
        <v>3.3336122921887E-2</v>
      </c>
      <c r="NT48" s="424">
        <v>6.8255699715176182E-3</v>
      </c>
      <c r="NU48" s="424">
        <v>6.5925019382590726E-3</v>
      </c>
      <c r="NV48" s="424">
        <v>4.6626959792444985E-3</v>
      </c>
      <c r="NW48" s="424">
        <v>1.1006082877221936E-2</v>
      </c>
      <c r="NX48" s="424">
        <v>4.0639399719376362E-3</v>
      </c>
      <c r="NY48" s="424">
        <v>7.6039945205909629E-3</v>
      </c>
      <c r="NZ48" s="424">
        <v>4.2996440306287374E-3</v>
      </c>
      <c r="OA48" s="424">
        <v>5.0679019785792789E-3</v>
      </c>
      <c r="OB48" s="424">
        <v>3.0216495171413193E-3</v>
      </c>
      <c r="OC48" s="424">
        <v>4.1023076370215565E-3</v>
      </c>
      <c r="OD48" s="424">
        <v>3.4914001281135594E-2</v>
      </c>
      <c r="OE48" s="424">
        <v>4.0501691038047115E-3</v>
      </c>
      <c r="OF48" s="424">
        <v>1.4008461708528033E-2</v>
      </c>
      <c r="OG48" s="424">
        <v>4.1468027562788926E-3</v>
      </c>
      <c r="OH48" s="424">
        <v>3.1381030696082824E-3</v>
      </c>
      <c r="OI48" s="424">
        <v>6.0156896886740642E-3</v>
      </c>
      <c r="OJ48" s="424">
        <v>2.3243194192775723E-3</v>
      </c>
      <c r="OK48" s="424">
        <v>2.564087546034963E-3</v>
      </c>
      <c r="OL48" s="424">
        <v>2.1963446924260378E-3</v>
      </c>
      <c r="OM48" s="424">
        <v>3.696842766958097E-3</v>
      </c>
      <c r="ON48" s="424">
        <v>3.1023891106886944E-3</v>
      </c>
      <c r="OO48" s="424">
        <v>7.6116710769096154E-3</v>
      </c>
      <c r="OP48" s="424">
        <v>2.1059289750495168E-3</v>
      </c>
      <c r="OQ48" s="424">
        <v>1.8151826300241887E-3</v>
      </c>
      <c r="OR48" s="424">
        <v>1.2117564656254111E-3</v>
      </c>
      <c r="OS48" s="424">
        <v>1.9107812512481549E-3</v>
      </c>
      <c r="OT48" s="424">
        <v>2.5274971949125554E-3</v>
      </c>
      <c r="OU48" s="424">
        <v>2.1104678516956064E-3</v>
      </c>
      <c r="OV48" s="424">
        <v>4.4332885456626189E-3</v>
      </c>
      <c r="OW48" s="424">
        <v>2.0725116031028081E-3</v>
      </c>
      <c r="OX48" s="424">
        <v>4.0036520051016031E-3</v>
      </c>
      <c r="OY48" s="424">
        <v>2.4181675071845909E-3</v>
      </c>
      <c r="OZ48" s="424">
        <v>2.1993267178712908E-3</v>
      </c>
      <c r="PA48" s="424">
        <v>2.5758499201834393E-3</v>
      </c>
      <c r="PB48" s="424">
        <v>2.0807281726787931E-3</v>
      </c>
      <c r="PC48" s="424">
        <v>4.0075032776037559E-3</v>
      </c>
      <c r="PD48" s="424">
        <v>1.612182202112264E-3</v>
      </c>
      <c r="PE48" s="424">
        <v>5.7281214202706569E-3</v>
      </c>
      <c r="PF48" s="424">
        <v>3.0465007869961772E-3</v>
      </c>
      <c r="PG48" s="424">
        <v>2.3630846895653099E-3</v>
      </c>
      <c r="PH48" s="424">
        <v>5.6769227053416029E-3</v>
      </c>
      <c r="PI48" s="424">
        <v>3.060947830172822E-3</v>
      </c>
      <c r="PJ48" s="424">
        <v>5.4068228587014332E-3</v>
      </c>
      <c r="PK48" s="424">
        <v>2.4808244460427275E-3</v>
      </c>
      <c r="PL48" s="424">
        <v>5.6548616715124209E-3</v>
      </c>
      <c r="PM48" s="424">
        <v>1.7362273093010593E-3</v>
      </c>
      <c r="PN48" s="424">
        <v>9.8348668541762517E-3</v>
      </c>
      <c r="PO48" s="424">
        <v>1.84109547728165E-3</v>
      </c>
    </row>
    <row r="49" spans="1:431" x14ac:dyDescent="0.25">
      <c r="A49" s="210" t="s">
        <v>150</v>
      </c>
      <c r="B49" s="415">
        <f>'Input Output Table'!D45/B$117</f>
        <v>8.3877872365964586E-4</v>
      </c>
      <c r="C49" s="415">
        <f>'Input Output Table'!E45/C$117</f>
        <v>4.1706571614824198E-3</v>
      </c>
      <c r="D49" s="415">
        <f>'Input Output Table'!F45/D$117</f>
        <v>1.8643020002107381E-3</v>
      </c>
      <c r="E49" s="415">
        <f>'Input Output Table'!G45/E$117</f>
        <v>1.9652917558832656E-2</v>
      </c>
      <c r="F49" s="415">
        <f>'Input Output Table'!H45/F$117</f>
        <v>1.7266019455724755E-3</v>
      </c>
      <c r="G49" s="415">
        <f>'Input Output Table'!I45/G$117</f>
        <v>1.9151797422314756E-3</v>
      </c>
      <c r="H49" s="415">
        <f>'Input Output Table'!J45/H$117</f>
        <v>2.328964348104646E-3</v>
      </c>
      <c r="I49" s="415">
        <f>'Input Output Table'!K45/I$117</f>
        <v>1.4481801174986029E-3</v>
      </c>
      <c r="J49" s="415">
        <f>'Input Output Table'!L45/J$117</f>
        <v>1.4176342023436933E-3</v>
      </c>
      <c r="K49" s="415">
        <f>'Input Output Table'!M45/K$117</f>
        <v>4.9522932720635242E-4</v>
      </c>
      <c r="L49" s="415">
        <f>'Input Output Table'!N45/L$117</f>
        <v>1.5154479985093258E-3</v>
      </c>
      <c r="M49" s="415">
        <f>'Input Output Table'!O45/M$117</f>
        <v>9.4966749306807624E-4</v>
      </c>
      <c r="N49" s="415">
        <f>'Input Output Table'!P45/N$117</f>
        <v>1.6881922899851093E-3</v>
      </c>
      <c r="O49" s="415">
        <f>'Input Output Table'!Q45/O$117</f>
        <v>1.7065710342718489E-3</v>
      </c>
      <c r="P49" s="415">
        <f>'Input Output Table'!R45/P$117</f>
        <v>9.7107793555092122E-4</v>
      </c>
      <c r="Q49" s="415">
        <f>'Input Output Table'!S45/Q$117</f>
        <v>3.0165286366194283E-3</v>
      </c>
      <c r="R49" s="415">
        <f>'Input Output Table'!T45/R$117</f>
        <v>4.2418613238225421E-3</v>
      </c>
      <c r="S49" s="415">
        <f>'Input Output Table'!U45/S$117</f>
        <v>1.2796181470155143E-3</v>
      </c>
      <c r="T49" s="415">
        <f>'Input Output Table'!V45/T$117</f>
        <v>1.3541164481420155E-3</v>
      </c>
      <c r="U49" s="415">
        <f>'Input Output Table'!W45/U$117</f>
        <v>1.6093878494431179E-3</v>
      </c>
      <c r="V49" s="415">
        <f>'Input Output Table'!X45/V$117</f>
        <v>1.270490882663835E-3</v>
      </c>
      <c r="W49" s="415">
        <f>'Input Output Table'!Y45/W$117</f>
        <v>4.8459211810173708E-3</v>
      </c>
      <c r="X49" s="415">
        <f>'Input Output Table'!Z45/X$117</f>
        <v>1.3474665284282841E-3</v>
      </c>
      <c r="Y49" s="415">
        <f>'Input Output Table'!AA45/Y$117</f>
        <v>2.4203876184546525E-3</v>
      </c>
      <c r="Z49" s="415">
        <f>'Input Output Table'!AB45/Z$117</f>
        <v>5.3288221433863271E-4</v>
      </c>
      <c r="AA49" s="415">
        <f>'Input Output Table'!AC45/AA$117</f>
        <v>1.488476591110662E-3</v>
      </c>
      <c r="AB49" s="415">
        <f>'Input Output Table'!AD45/AB$117</f>
        <v>1.5124320012825836E-3</v>
      </c>
      <c r="AC49" s="415">
        <f>'Input Output Table'!AE45/AC$117</f>
        <v>4.6560816453458395E-3</v>
      </c>
      <c r="AD49" s="415">
        <f>'Input Output Table'!AF45/AD$117</f>
        <v>1.8871372254636663E-3</v>
      </c>
      <c r="AE49" s="415">
        <f>'Input Output Table'!AG45/AE$117</f>
        <v>1.8650525473809666E-3</v>
      </c>
      <c r="AF49" s="415">
        <f>'Input Output Table'!AH45/AF$117</f>
        <v>3.0250024904628007E-3</v>
      </c>
      <c r="AG49" s="415">
        <f>'Input Output Table'!AI45/AG$117</f>
        <v>6.2938255319191757E-4</v>
      </c>
      <c r="AH49" s="415">
        <f>'Input Output Table'!AJ45/AH$117</f>
        <v>3.6453649841596274E-3</v>
      </c>
      <c r="AI49" s="415">
        <f>'Input Output Table'!AK45/AI$117</f>
        <v>2.6967394494418445E-3</v>
      </c>
      <c r="AJ49" s="415">
        <f>'Input Output Table'!AL45/AJ$117</f>
        <v>2.5233684980722208E-3</v>
      </c>
      <c r="AK49" s="415">
        <f>'Input Output Table'!AM45/AK$117</f>
        <v>3.6765312786286269E-3</v>
      </c>
      <c r="AL49" s="415">
        <f>'Input Output Table'!AN45/AL$117</f>
        <v>3.4889946193127535E-3</v>
      </c>
      <c r="AM49" s="415">
        <f>'Input Output Table'!AO45/AM$117</f>
        <v>4.287948122891292E-2</v>
      </c>
      <c r="AN49" s="415">
        <f>'Input Output Table'!AP45/AN$117</f>
        <v>3.6511747480330722E-3</v>
      </c>
      <c r="AO49" s="415">
        <f>'Input Output Table'!AQ45/AO$117</f>
        <v>0.11245854721056034</v>
      </c>
      <c r="AP49" s="415">
        <f>'Input Output Table'!AR45/AP$117</f>
        <v>1.4335898469868335E-2</v>
      </c>
      <c r="AQ49" s="415">
        <f>'Input Output Table'!AS45/AQ$117</f>
        <v>1.3090720735989238E-2</v>
      </c>
      <c r="AR49" s="415">
        <f>'Input Output Table'!AT45/AR$117</f>
        <v>9.7812917975497096E-3</v>
      </c>
      <c r="AS49" s="415">
        <f>'Input Output Table'!AU45/AS$117</f>
        <v>1.3511125293820297E-2</v>
      </c>
      <c r="AT49" s="415">
        <f>'Input Output Table'!AV45/AT$117</f>
        <v>7.4770153896985903E-3</v>
      </c>
      <c r="AU49" s="415">
        <f>'Input Output Table'!AW45/AU$117</f>
        <v>8.3049562058997467E-2</v>
      </c>
      <c r="AV49" s="415">
        <f>'Input Output Table'!AX45/AV$117</f>
        <v>4.8298768154647299E-3</v>
      </c>
      <c r="AW49" s="415">
        <f>'Input Output Table'!AY45/AW$117</f>
        <v>6.3695948200952923E-2</v>
      </c>
      <c r="AX49" s="415">
        <f>'Input Output Table'!AZ45/AX$117</f>
        <v>2.4548295598935864E-2</v>
      </c>
      <c r="AY49" s="415">
        <f>'Input Output Table'!BA45/AY$117</f>
        <v>1.0126163793866449E-2</v>
      </c>
      <c r="AZ49" s="415">
        <f>'Input Output Table'!BB45/AZ$117</f>
        <v>4.2327268017370266E-2</v>
      </c>
      <c r="BA49" s="415">
        <f>'Input Output Table'!BC45/BA$117</f>
        <v>4.3333150826605328E-3</v>
      </c>
      <c r="BB49" s="415">
        <f>'Input Output Table'!BD45/BB$117</f>
        <v>3.4003718537570157E-3</v>
      </c>
      <c r="BC49" s="415">
        <f>'Input Output Table'!BE45/BC$117</f>
        <v>5.5126688694042674E-3</v>
      </c>
      <c r="BD49" s="415">
        <f>'Input Output Table'!BF45/BD$117</f>
        <v>2.0799795403345822E-3</v>
      </c>
      <c r="BE49" s="415">
        <f>'Input Output Table'!BG45/BE$117</f>
        <v>4.9564114862735639E-3</v>
      </c>
      <c r="BF49" s="415">
        <f>'Input Output Table'!BH45/BF$117</f>
        <v>4.7570988867612881E-3</v>
      </c>
      <c r="BG49" s="415">
        <f>'Input Output Table'!BI45/BG$117</f>
        <v>4.7806882107767979E-3</v>
      </c>
      <c r="BH49" s="415">
        <f>'Input Output Table'!BJ45/BH$117</f>
        <v>2.2401744176687014E-3</v>
      </c>
      <c r="BI49" s="415">
        <f>'Input Output Table'!BK45/BI$117</f>
        <v>1.5898465394248201E-3</v>
      </c>
      <c r="BJ49" s="415">
        <f>'Input Output Table'!BL45/BJ$117</f>
        <v>0</v>
      </c>
      <c r="BK49" s="415">
        <f>'Input Output Table'!BM45/BK$117</f>
        <v>4.2757288026163253E-3</v>
      </c>
      <c r="BL49" s="415">
        <f>'Input Output Table'!BN45/BL$117</f>
        <v>1.3191534993596025E-3</v>
      </c>
      <c r="BM49" s="415">
        <f>'Input Output Table'!BO45/BM$117</f>
        <v>1.3779824341677131E-3</v>
      </c>
      <c r="BN49" s="415">
        <f>'Input Output Table'!BP45/BN$117</f>
        <v>1.3133181737244634E-3</v>
      </c>
      <c r="BO49" s="415">
        <f>'Input Output Table'!BQ45/BO$117</f>
        <v>1.4714861114829406E-3</v>
      </c>
      <c r="BP49" s="415">
        <f>'Input Output Table'!BR45/BP$117</f>
        <v>8.89002806097317E-4</v>
      </c>
      <c r="BQ49" s="415">
        <f>'Input Output Table'!BS45/BQ$117</f>
        <v>6.0036306938988644E-4</v>
      </c>
      <c r="BR49" s="415">
        <f>'Input Output Table'!BT45/BR$117</f>
        <v>0</v>
      </c>
      <c r="BS49" s="415">
        <f>'Input Output Table'!BU45/BS$117</f>
        <v>4.8597786826856177E-4</v>
      </c>
      <c r="BT49" s="415">
        <f>'Input Output Table'!BV45/BT$117</f>
        <v>0</v>
      </c>
      <c r="BU49" s="415">
        <f>'Input Output Table'!BW45/BU$117</f>
        <v>7.2221100627258949E-4</v>
      </c>
      <c r="BV49" s="415">
        <f>'Input Output Table'!BX45/BV$117</f>
        <v>1.0148986556304663E-3</v>
      </c>
      <c r="BW49" s="415">
        <f>'Input Output Table'!BY45/BW$117</f>
        <v>6.8972304284896464E-3</v>
      </c>
      <c r="BX49" s="415">
        <f>'Input Output Table'!BZ45/BX$117</f>
        <v>1.5242062917852084E-3</v>
      </c>
      <c r="BY49" s="415">
        <f>'Input Output Table'!CA45/BY$117</f>
        <v>1.6649688926950374E-3</v>
      </c>
      <c r="BZ49" s="415">
        <f>'Input Output Table'!CB45/BZ$117</f>
        <v>1.0203530541113164E-3</v>
      </c>
      <c r="CA49" s="415">
        <f>'Input Output Table'!CC45/CA$117</f>
        <v>6.1258478827026471E-4</v>
      </c>
      <c r="CB49" s="415">
        <f>'Input Output Table'!CD45/CB$117</f>
        <v>1.2799338075356408E-3</v>
      </c>
      <c r="CC49" s="415">
        <f>'Input Output Table'!CE45/CC$117</f>
        <v>3.0563326432476832E-4</v>
      </c>
      <c r="CD49" s="415">
        <f>'Input Output Table'!CF45/CD$117</f>
        <v>1.044772355790677E-4</v>
      </c>
      <c r="CE49" s="415">
        <f>'Input Output Table'!CG45/CE$117</f>
        <v>4.0477191222749168E-4</v>
      </c>
      <c r="CF49" s="415">
        <f>'Input Output Table'!CH45/CF$117</f>
        <v>4.6066280175709531E-4</v>
      </c>
      <c r="CG49" s="415">
        <f>'Input Output Table'!CI45/CG$117</f>
        <v>6.0420066437766675E-4</v>
      </c>
      <c r="CH49" s="415">
        <f>'Input Output Table'!CJ45/CH$117</f>
        <v>7.8057122862034171E-4</v>
      </c>
      <c r="CI49" s="415">
        <f>'Input Output Table'!CK45/CI$117</f>
        <v>6.7701799146614326E-4</v>
      </c>
      <c r="CJ49" s="415">
        <f>'Input Output Table'!CL45/CJ$117</f>
        <v>2.1349760464870892E-3</v>
      </c>
      <c r="CK49" s="415">
        <f>'Input Output Table'!CM45/CK$117</f>
        <v>6.8132576361684173E-4</v>
      </c>
      <c r="CL49" s="415">
        <f>'Input Output Table'!CN45/CL$117</f>
        <v>3.4134892839148834E-3</v>
      </c>
      <c r="CM49" s="415">
        <f>'Input Output Table'!CO45/CM$117</f>
        <v>8.9653152377133728E-4</v>
      </c>
      <c r="CN49" s="415">
        <f>'Input Output Table'!CP45/CN$117</f>
        <v>4.6981305859859573E-4</v>
      </c>
      <c r="CO49" s="415">
        <f>'Input Output Table'!CQ45/CO$117</f>
        <v>6.2366919710910614E-4</v>
      </c>
      <c r="CP49" s="415">
        <f>'Input Output Table'!CR45/CP$117</f>
        <v>6.4695682661596932E-4</v>
      </c>
      <c r="CQ49" s="415">
        <f>'Input Output Table'!CS45/CQ$117</f>
        <v>9.3762336978779972E-4</v>
      </c>
      <c r="CR49" s="415">
        <f>'Input Output Table'!CT45/CR$117</f>
        <v>6.4985760749559679E-4</v>
      </c>
      <c r="CS49" s="415">
        <f>'Input Output Table'!CU45/CS$117</f>
        <v>3.5220624884073756E-3</v>
      </c>
      <c r="CT49" s="415">
        <f>'Input Output Table'!CV45/CT$117</f>
        <v>1.8191987507899553E-3</v>
      </c>
      <c r="CU49" s="415">
        <f>'Input Output Table'!CW45/CU$117</f>
        <v>7.4999079212835528E-4</v>
      </c>
      <c r="CV49" s="415">
        <f>'Input Output Table'!CX45/CV$117</f>
        <v>8.0741774348430737E-4</v>
      </c>
      <c r="CW49" s="415">
        <f>'Input Output Table'!CY45/CW$117</f>
        <v>9.5911377701620034E-4</v>
      </c>
      <c r="CX49" s="415">
        <f>'Input Output Table'!CZ45/CX$117</f>
        <v>3.7500656863019002E-3</v>
      </c>
      <c r="CY49" s="415">
        <f>'Input Output Table'!DA45/CY$117</f>
        <v>6.8299342853377076E-4</v>
      </c>
      <c r="CZ49" s="415">
        <f>'Input Output Table'!DB45/CZ$117</f>
        <v>2.6592613249373301E-3</v>
      </c>
      <c r="DA49" s="415">
        <f>'Input Output Table'!DC45/DA$117</f>
        <v>5.3340855555851941E-4</v>
      </c>
      <c r="DB49" s="415">
        <f>'Input Output Table'!DD45/DB$117</f>
        <v>5.8636601960429116E-3</v>
      </c>
      <c r="DC49" s="415">
        <f>'Input Output Table'!DE45/DC$117</f>
        <v>1.3315195650831816E-3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J49" s="423">
        <f t="shared" si="2"/>
        <v>-8.3877872365964586E-4</v>
      </c>
      <c r="HK49" s="423">
        <f t="shared" si="3"/>
        <v>-4.1706571614824198E-3</v>
      </c>
      <c r="HL49" s="423">
        <f t="shared" si="4"/>
        <v>-1.8643020002107381E-3</v>
      </c>
      <c r="HM49" s="423">
        <f t="shared" si="5"/>
        <v>-1.9652917558832656E-2</v>
      </c>
      <c r="HN49" s="423">
        <f t="shared" si="6"/>
        <v>-1.7266019455724755E-3</v>
      </c>
      <c r="HO49" s="423">
        <f t="shared" si="7"/>
        <v>-1.9151797422314756E-3</v>
      </c>
      <c r="HP49" s="423">
        <f t="shared" si="8"/>
        <v>-2.328964348104646E-3</v>
      </c>
      <c r="HQ49" s="423">
        <f t="shared" si="9"/>
        <v>-1.4481801174986029E-3</v>
      </c>
      <c r="HR49" s="423">
        <f t="shared" si="10"/>
        <v>-1.4176342023436933E-3</v>
      </c>
      <c r="HS49" s="423">
        <f t="shared" si="11"/>
        <v>-4.9522932720635242E-4</v>
      </c>
      <c r="HT49" s="423">
        <f t="shared" si="12"/>
        <v>-1.5154479985093258E-3</v>
      </c>
      <c r="HU49" s="423">
        <f t="shared" si="13"/>
        <v>-9.4966749306807624E-4</v>
      </c>
      <c r="HV49" s="423">
        <f t="shared" si="14"/>
        <v>-1.6881922899851093E-3</v>
      </c>
      <c r="HW49" s="423">
        <f t="shared" si="15"/>
        <v>-1.7065710342718489E-3</v>
      </c>
      <c r="HX49" s="423">
        <f t="shared" si="16"/>
        <v>-9.7107793555092122E-4</v>
      </c>
      <c r="HY49" s="423">
        <f t="shared" si="17"/>
        <v>-3.0165286366194283E-3</v>
      </c>
      <c r="HZ49" s="423">
        <f t="shared" si="18"/>
        <v>-4.2418613238225421E-3</v>
      </c>
      <c r="IA49" s="423">
        <f t="shared" si="19"/>
        <v>-1.2796181470155143E-3</v>
      </c>
      <c r="IB49" s="423">
        <f t="shared" si="20"/>
        <v>-1.3541164481420155E-3</v>
      </c>
      <c r="IC49" s="423">
        <f t="shared" si="21"/>
        <v>-1.6093878494431179E-3</v>
      </c>
      <c r="ID49" s="423">
        <f t="shared" si="22"/>
        <v>-1.270490882663835E-3</v>
      </c>
      <c r="IE49" s="423">
        <f t="shared" si="23"/>
        <v>-4.8459211810173708E-3</v>
      </c>
      <c r="IF49" s="423">
        <f t="shared" si="24"/>
        <v>-1.3474665284282841E-3</v>
      </c>
      <c r="IG49" s="423">
        <f t="shared" si="25"/>
        <v>-2.4203876184546525E-3</v>
      </c>
      <c r="IH49" s="423">
        <f t="shared" si="26"/>
        <v>-5.3288221433863271E-4</v>
      </c>
      <c r="II49" s="423">
        <f t="shared" si="27"/>
        <v>-1.488476591110662E-3</v>
      </c>
      <c r="IJ49" s="423">
        <f t="shared" si="28"/>
        <v>-1.5124320012825836E-3</v>
      </c>
      <c r="IK49" s="423">
        <f t="shared" si="29"/>
        <v>-4.6560816453458395E-3</v>
      </c>
      <c r="IL49" s="423">
        <f t="shared" si="30"/>
        <v>-1.8871372254636663E-3</v>
      </c>
      <c r="IM49" s="423">
        <f t="shared" si="31"/>
        <v>-1.8650525473809666E-3</v>
      </c>
      <c r="IN49" s="423">
        <f t="shared" si="32"/>
        <v>-3.0250024904628007E-3</v>
      </c>
      <c r="IO49" s="423">
        <f t="shared" si="33"/>
        <v>-6.2938255319191757E-4</v>
      </c>
      <c r="IP49" s="423">
        <f t="shared" si="34"/>
        <v>-3.6453649841596274E-3</v>
      </c>
      <c r="IQ49" s="423">
        <f t="shared" si="35"/>
        <v>-2.6967394494418445E-3</v>
      </c>
      <c r="IR49" s="423">
        <f t="shared" si="36"/>
        <v>-2.5233684980722208E-3</v>
      </c>
      <c r="IS49" s="423">
        <f t="shared" si="37"/>
        <v>-3.6765312786286269E-3</v>
      </c>
      <c r="IT49" s="423">
        <f t="shared" si="38"/>
        <v>-3.4889946193127535E-3</v>
      </c>
      <c r="IU49" s="423">
        <f t="shared" si="39"/>
        <v>-4.287948122891292E-2</v>
      </c>
      <c r="IV49" s="423">
        <f t="shared" si="40"/>
        <v>-3.6511747480330722E-3</v>
      </c>
      <c r="IW49" s="423">
        <f t="shared" si="41"/>
        <v>0.88754145278943963</v>
      </c>
      <c r="IX49" s="423">
        <f t="shared" si="42"/>
        <v>-1.4335898469868335E-2</v>
      </c>
      <c r="IY49" s="423">
        <f t="shared" si="43"/>
        <v>-1.3090720735989238E-2</v>
      </c>
      <c r="IZ49" s="423">
        <f t="shared" si="44"/>
        <v>-9.7812917975497096E-3</v>
      </c>
      <c r="JA49" s="423">
        <f t="shared" si="45"/>
        <v>-1.3511125293820297E-2</v>
      </c>
      <c r="JB49" s="423">
        <f t="shared" si="46"/>
        <v>-7.4770153896985903E-3</v>
      </c>
      <c r="JC49" s="423">
        <f t="shared" si="47"/>
        <v>-8.3049562058997467E-2</v>
      </c>
      <c r="JD49" s="423">
        <f t="shared" si="48"/>
        <v>-4.8298768154647299E-3</v>
      </c>
      <c r="JE49" s="423">
        <f t="shared" si="49"/>
        <v>-6.3695948200952923E-2</v>
      </c>
      <c r="JF49" s="423">
        <f t="shared" si="50"/>
        <v>-2.4548295598935864E-2</v>
      </c>
      <c r="JG49" s="423">
        <f t="shared" si="51"/>
        <v>-1.0126163793866449E-2</v>
      </c>
      <c r="JH49" s="423">
        <f t="shared" si="52"/>
        <v>-4.2327268017370266E-2</v>
      </c>
      <c r="JI49" s="423">
        <f t="shared" si="53"/>
        <v>-4.3333150826605328E-3</v>
      </c>
      <c r="JJ49" s="423">
        <f t="shared" si="54"/>
        <v>-3.4003718537570157E-3</v>
      </c>
      <c r="JK49" s="423">
        <f t="shared" si="55"/>
        <v>-5.5126688694042674E-3</v>
      </c>
      <c r="JL49" s="423">
        <f t="shared" si="56"/>
        <v>-2.0799795403345822E-3</v>
      </c>
      <c r="JM49" s="423">
        <f t="shared" si="57"/>
        <v>-4.9564114862735639E-3</v>
      </c>
      <c r="JN49" s="423">
        <f t="shared" si="58"/>
        <v>-4.7570988867612881E-3</v>
      </c>
      <c r="JO49" s="423">
        <f t="shared" si="59"/>
        <v>-4.7806882107767979E-3</v>
      </c>
      <c r="JP49" s="423">
        <f t="shared" si="60"/>
        <v>-2.2401744176687014E-3</v>
      </c>
      <c r="JQ49" s="423">
        <f t="shared" si="61"/>
        <v>-1.5898465394248201E-3</v>
      </c>
      <c r="JR49" s="423">
        <f t="shared" si="62"/>
        <v>0</v>
      </c>
      <c r="JS49" s="423">
        <f t="shared" si="63"/>
        <v>-4.2757288026163253E-3</v>
      </c>
      <c r="JT49" s="423">
        <f t="shared" si="64"/>
        <v>-1.3191534993596025E-3</v>
      </c>
      <c r="JU49" s="423">
        <f t="shared" si="65"/>
        <v>-1.3779824341677131E-3</v>
      </c>
      <c r="JV49" s="423">
        <f t="shared" si="66"/>
        <v>-1.3133181737244634E-3</v>
      </c>
      <c r="JW49" s="423">
        <f t="shared" si="67"/>
        <v>-1.4714861114829406E-3</v>
      </c>
      <c r="JX49" s="423">
        <f t="shared" si="68"/>
        <v>-8.89002806097317E-4</v>
      </c>
      <c r="JY49" s="423">
        <f t="shared" si="69"/>
        <v>-6.0036306938988644E-4</v>
      </c>
      <c r="JZ49" s="423">
        <f t="shared" si="70"/>
        <v>0</v>
      </c>
      <c r="KA49" s="423">
        <f t="shared" si="71"/>
        <v>-4.8597786826856177E-4</v>
      </c>
      <c r="KB49" s="423">
        <f t="shared" si="72"/>
        <v>0</v>
      </c>
      <c r="KC49" s="423">
        <f t="shared" si="73"/>
        <v>-7.2221100627258949E-4</v>
      </c>
      <c r="KD49" s="423">
        <f t="shared" si="74"/>
        <v>-1.0148986556304663E-3</v>
      </c>
      <c r="KE49" s="423">
        <f t="shared" si="75"/>
        <v>-6.8972304284896464E-3</v>
      </c>
      <c r="KF49" s="423">
        <f t="shared" si="76"/>
        <v>-1.5242062917852084E-3</v>
      </c>
      <c r="KG49" s="423">
        <f t="shared" si="77"/>
        <v>-1.6649688926950374E-3</v>
      </c>
      <c r="KH49" s="423">
        <f t="shared" si="78"/>
        <v>-1.0203530541113164E-3</v>
      </c>
      <c r="KI49" s="423">
        <f t="shared" si="79"/>
        <v>-6.1258478827026471E-4</v>
      </c>
      <c r="KJ49" s="423">
        <f t="shared" si="80"/>
        <v>-1.2799338075356408E-3</v>
      </c>
      <c r="KK49" s="423">
        <f t="shared" si="81"/>
        <v>-3.0563326432476832E-4</v>
      </c>
      <c r="KL49" s="423">
        <f t="shared" si="82"/>
        <v>-1.044772355790677E-4</v>
      </c>
      <c r="KM49" s="423">
        <f t="shared" si="83"/>
        <v>-4.0477191222749168E-4</v>
      </c>
      <c r="KN49" s="423">
        <f t="shared" si="84"/>
        <v>-4.6066280175709531E-4</v>
      </c>
      <c r="KO49" s="423">
        <f t="shared" si="85"/>
        <v>-6.0420066437766675E-4</v>
      </c>
      <c r="KP49" s="423">
        <f t="shared" si="86"/>
        <v>-7.8057122862034171E-4</v>
      </c>
      <c r="KQ49" s="423">
        <f t="shared" si="87"/>
        <v>-6.7701799146614326E-4</v>
      </c>
      <c r="KR49" s="423">
        <f t="shared" si="88"/>
        <v>-2.1349760464870892E-3</v>
      </c>
      <c r="KS49" s="423">
        <f t="shared" si="89"/>
        <v>-6.8132576361684173E-4</v>
      </c>
      <c r="KT49" s="423">
        <f t="shared" si="90"/>
        <v>-3.4134892839148834E-3</v>
      </c>
      <c r="KU49" s="423">
        <f t="shared" si="91"/>
        <v>-8.9653152377133728E-4</v>
      </c>
      <c r="KV49" s="423">
        <f t="shared" si="92"/>
        <v>-4.6981305859859573E-4</v>
      </c>
      <c r="KW49" s="423">
        <f t="shared" si="93"/>
        <v>-6.2366919710910614E-4</v>
      </c>
      <c r="KX49" s="423">
        <f t="shared" si="94"/>
        <v>-6.4695682661596932E-4</v>
      </c>
      <c r="KY49" s="423">
        <f t="shared" si="95"/>
        <v>-9.3762336978779972E-4</v>
      </c>
      <c r="KZ49" s="423">
        <f t="shared" si="96"/>
        <v>-6.4985760749559679E-4</v>
      </c>
      <c r="LA49" s="423">
        <f t="shared" si="97"/>
        <v>-3.5220624884073756E-3</v>
      </c>
      <c r="LB49" s="423">
        <f t="shared" si="98"/>
        <v>-1.8191987507899553E-3</v>
      </c>
      <c r="LC49" s="423">
        <f t="shared" si="99"/>
        <v>-7.4999079212835528E-4</v>
      </c>
      <c r="LD49" s="423">
        <f t="shared" si="100"/>
        <v>-8.0741774348430737E-4</v>
      </c>
      <c r="LE49" s="423">
        <f t="shared" si="101"/>
        <v>-9.5911377701620034E-4</v>
      </c>
      <c r="LF49" s="423">
        <f t="shared" si="102"/>
        <v>-3.7500656863019002E-3</v>
      </c>
      <c r="LG49" s="423">
        <f t="shared" si="103"/>
        <v>-6.8299342853377076E-4</v>
      </c>
      <c r="LH49" s="423">
        <f t="shared" si="104"/>
        <v>-2.6592613249373301E-3</v>
      </c>
      <c r="LI49" s="423">
        <f t="shared" si="105"/>
        <v>-5.3340855555851941E-4</v>
      </c>
      <c r="LJ49" s="423">
        <f t="shared" si="106"/>
        <v>-5.8636601960429116E-3</v>
      </c>
      <c r="LK49" s="423">
        <f t="shared" si="107"/>
        <v>-1.3315195650831816E-3</v>
      </c>
      <c r="LN49" s="424">
        <v>3.1031407357422422E-3</v>
      </c>
      <c r="LO49" s="424">
        <v>9.4363261872378347E-3</v>
      </c>
      <c r="LP49" s="424">
        <v>5.0128788907606945E-3</v>
      </c>
      <c r="LQ49" s="424">
        <v>2.6194690725122354E-2</v>
      </c>
      <c r="LR49" s="424">
        <v>3.3893170366948969E-3</v>
      </c>
      <c r="LS49" s="424">
        <v>3.6845187997663026E-3</v>
      </c>
      <c r="LT49" s="424">
        <v>4.8848848307237788E-3</v>
      </c>
      <c r="LU49" s="424">
        <v>4.4710016018254693E-3</v>
      </c>
      <c r="LV49" s="424">
        <v>4.078435594433362E-3</v>
      </c>
      <c r="LW49" s="424">
        <v>1.606833070680499E-3</v>
      </c>
      <c r="LX49" s="424">
        <v>4.7625462452854529E-3</v>
      </c>
      <c r="LY49" s="424">
        <v>4.0385819872799959E-3</v>
      </c>
      <c r="LZ49" s="424">
        <v>4.1234405774440794E-3</v>
      </c>
      <c r="MA49" s="424">
        <v>4.3818124482813752E-3</v>
      </c>
      <c r="MB49" s="424">
        <v>3.530615077490337E-3</v>
      </c>
      <c r="MC49" s="424">
        <v>6.1506984898942567E-3</v>
      </c>
      <c r="MD49" s="424">
        <v>8.790853739148367E-3</v>
      </c>
      <c r="ME49" s="424">
        <v>3.2129557735906893E-3</v>
      </c>
      <c r="MF49" s="424">
        <v>3.0259966086321395E-3</v>
      </c>
      <c r="MG49" s="424">
        <v>3.6405361817628359E-3</v>
      </c>
      <c r="MH49" s="424">
        <v>3.001109530454793E-3</v>
      </c>
      <c r="MI49" s="424">
        <v>8.3889284979889144E-3</v>
      </c>
      <c r="MJ49" s="424">
        <v>3.8405704214989353E-3</v>
      </c>
      <c r="MK49" s="424">
        <v>6.1767883189318392E-3</v>
      </c>
      <c r="ML49" s="424">
        <v>1.3795835616551865E-3</v>
      </c>
      <c r="MM49" s="424">
        <v>3.3226576280584986E-3</v>
      </c>
      <c r="MN49" s="424">
        <v>4.1558523802502183E-3</v>
      </c>
      <c r="MO49" s="424">
        <v>7.2307031953268812E-3</v>
      </c>
      <c r="MP49" s="424">
        <v>4.3717165732039334E-3</v>
      </c>
      <c r="MQ49" s="424">
        <v>3.7983551048596507E-3</v>
      </c>
      <c r="MR49" s="424">
        <v>6.1853697053212949E-3</v>
      </c>
      <c r="MS49" s="424">
        <v>1.66977785800289E-3</v>
      </c>
      <c r="MT49" s="424">
        <v>5.9834886175828984E-3</v>
      </c>
      <c r="MU49" s="424">
        <v>6.0562495382241819E-3</v>
      </c>
      <c r="MV49" s="424">
        <v>5.2006454862817296E-3</v>
      </c>
      <c r="MW49" s="424">
        <v>7.2606264538463208E-3</v>
      </c>
      <c r="MX49" s="424">
        <v>5.4990434685812696E-3</v>
      </c>
      <c r="MY49" s="424">
        <v>6.5744243895334495E-2</v>
      </c>
      <c r="MZ49" s="424">
        <v>6.3763866875446561E-3</v>
      </c>
      <c r="NA49" s="424">
        <v>1.1305698081532487</v>
      </c>
      <c r="NB49" s="424">
        <v>1.9468074616205911E-2</v>
      </c>
      <c r="NC49" s="424">
        <v>1.9269068385373556E-2</v>
      </c>
      <c r="ND49" s="424">
        <v>1.6179385753820219E-2</v>
      </c>
      <c r="NE49" s="424">
        <v>1.945712606885653E-2</v>
      </c>
      <c r="NF49" s="424">
        <v>1.22866220886187E-2</v>
      </c>
      <c r="NG49" s="424">
        <v>0.10542677074312889</v>
      </c>
      <c r="NH49" s="424">
        <v>9.5528013889377775E-3</v>
      </c>
      <c r="NI49" s="424">
        <v>7.7776450636470387E-2</v>
      </c>
      <c r="NJ49" s="424">
        <v>3.2804620742279009E-2</v>
      </c>
      <c r="NK49" s="424">
        <v>2.0879901147828332E-2</v>
      </c>
      <c r="NL49" s="424">
        <v>5.3104715706972894E-2</v>
      </c>
      <c r="NM49" s="424">
        <v>1.0448263526414571E-2</v>
      </c>
      <c r="NN49" s="424">
        <v>7.1709402174723177E-3</v>
      </c>
      <c r="NO49" s="424">
        <v>8.4570985227727779E-3</v>
      </c>
      <c r="NP49" s="424">
        <v>4.366580829388224E-3</v>
      </c>
      <c r="NQ49" s="424">
        <v>8.2829910884200577E-3</v>
      </c>
      <c r="NR49" s="424">
        <v>7.7718953507351935E-3</v>
      </c>
      <c r="NS49" s="424">
        <v>8.876982299017384E-3</v>
      </c>
      <c r="NT49" s="424">
        <v>4.0583329171388271E-3</v>
      </c>
      <c r="NU49" s="424">
        <v>3.8370500258716462E-3</v>
      </c>
      <c r="NV49" s="424">
        <v>1.3916190221396145E-3</v>
      </c>
      <c r="NW49" s="424">
        <v>7.4356748931045415E-3</v>
      </c>
      <c r="NX49" s="424">
        <v>3.1927447405926753E-3</v>
      </c>
      <c r="NY49" s="424">
        <v>4.4133352296325205E-3</v>
      </c>
      <c r="NZ49" s="424">
        <v>3.2572756772009511E-3</v>
      </c>
      <c r="OA49" s="424">
        <v>4.0339736065719183E-3</v>
      </c>
      <c r="OB49" s="424">
        <v>2.3133414471896117E-3</v>
      </c>
      <c r="OC49" s="424">
        <v>2.0637034954103612E-3</v>
      </c>
      <c r="OD49" s="424">
        <v>4.7070479356098142E-3</v>
      </c>
      <c r="OE49" s="424">
        <v>1.724621759791028E-3</v>
      </c>
      <c r="OF49" s="424">
        <v>2.7379014429345732E-3</v>
      </c>
      <c r="OG49" s="424">
        <v>2.8340008835025846E-3</v>
      </c>
      <c r="OH49" s="424">
        <v>2.8303878198402657E-3</v>
      </c>
      <c r="OI49" s="424">
        <v>9.5475713108202701E-3</v>
      </c>
      <c r="OJ49" s="424">
        <v>2.7491839005293899E-3</v>
      </c>
      <c r="OK49" s="424">
        <v>3.0123823384721098E-3</v>
      </c>
      <c r="OL49" s="424">
        <v>2.2961938800094206E-3</v>
      </c>
      <c r="OM49" s="424">
        <v>2.5863548675781247E-3</v>
      </c>
      <c r="ON49" s="424">
        <v>2.9778539814875548E-3</v>
      </c>
      <c r="OO49" s="424">
        <v>2.7536049471195232E-3</v>
      </c>
      <c r="OP49" s="424">
        <v>1.1860809248124757E-3</v>
      </c>
      <c r="OQ49" s="424">
        <v>1.4302186645811221E-3</v>
      </c>
      <c r="OR49" s="424">
        <v>1.1823071617344412E-3</v>
      </c>
      <c r="OS49" s="424">
        <v>1.9086125088695488E-3</v>
      </c>
      <c r="OT49" s="424">
        <v>2.5950214932092177E-3</v>
      </c>
      <c r="OU49" s="424">
        <v>1.8872654597533809E-3</v>
      </c>
      <c r="OV49" s="424">
        <v>4.3914526066003287E-3</v>
      </c>
      <c r="OW49" s="424">
        <v>1.828109049855114E-3</v>
      </c>
      <c r="OX49" s="424">
        <v>5.2619866775679485E-3</v>
      </c>
      <c r="OY49" s="424">
        <v>2.0961011116010608E-3</v>
      </c>
      <c r="OZ49" s="424">
        <v>1.5147030161817836E-3</v>
      </c>
      <c r="PA49" s="424">
        <v>2.1122008332330631E-3</v>
      </c>
      <c r="PB49" s="424">
        <v>1.7721153718137648E-3</v>
      </c>
      <c r="PC49" s="424">
        <v>2.6651590583601126E-3</v>
      </c>
      <c r="PD49" s="424">
        <v>1.649411575317874E-3</v>
      </c>
      <c r="PE49" s="424">
        <v>6.2805661277702237E-3</v>
      </c>
      <c r="PF49" s="424">
        <v>3.0462318347368026E-3</v>
      </c>
      <c r="PG49" s="424">
        <v>1.7937851594877535E-3</v>
      </c>
      <c r="PH49" s="424">
        <v>2.5259129070349913E-3</v>
      </c>
      <c r="PI49" s="424">
        <v>2.6163143027866883E-3</v>
      </c>
      <c r="PJ49" s="424">
        <v>6.1924829446249226E-3</v>
      </c>
      <c r="PK49" s="424">
        <v>1.7472458552202439E-3</v>
      </c>
      <c r="PL49" s="424">
        <v>4.8138772110877231E-3</v>
      </c>
      <c r="PM49" s="424">
        <v>1.37957561544274E-3</v>
      </c>
      <c r="PN49" s="424">
        <v>8.164408067021945E-3</v>
      </c>
      <c r="PO49" s="424">
        <v>2.2850655499271921E-3</v>
      </c>
    </row>
    <row r="50" spans="1:431" x14ac:dyDescent="0.25">
      <c r="A50" s="210" t="s">
        <v>151</v>
      </c>
      <c r="B50" s="415">
        <f>'Input Output Table'!D46/B$117</f>
        <v>1.1127676116203082E-3</v>
      </c>
      <c r="C50" s="415">
        <f>'Input Output Table'!E46/C$117</f>
        <v>8.1703926740980034E-4</v>
      </c>
      <c r="D50" s="415">
        <f>'Input Output Table'!F46/D$117</f>
        <v>4.4520883822707222E-4</v>
      </c>
      <c r="E50" s="415">
        <f>'Input Output Table'!G46/E$117</f>
        <v>3.7724006920154709E-3</v>
      </c>
      <c r="F50" s="415">
        <f>'Input Output Table'!H46/F$117</f>
        <v>7.7652959482484756E-4</v>
      </c>
      <c r="G50" s="415">
        <f>'Input Output Table'!I46/G$117</f>
        <v>3.8208547456693143E-4</v>
      </c>
      <c r="H50" s="415">
        <f>'Input Output Table'!J46/H$117</f>
        <v>2.1902643547981895E-3</v>
      </c>
      <c r="I50" s="415">
        <f>'Input Output Table'!K46/I$117</f>
        <v>4.3713720476489578E-4</v>
      </c>
      <c r="J50" s="415">
        <f>'Input Output Table'!L46/J$117</f>
        <v>4.2259669427592252E-4</v>
      </c>
      <c r="K50" s="415">
        <f>'Input Output Table'!M46/K$117</f>
        <v>1.0486841351060479E-4</v>
      </c>
      <c r="L50" s="415">
        <f>'Input Output Table'!N46/L$117</f>
        <v>5.6709949165752768E-4</v>
      </c>
      <c r="M50" s="415">
        <f>'Input Output Table'!O46/M$117</f>
        <v>2.2497729303268407E-4</v>
      </c>
      <c r="N50" s="415">
        <f>'Input Output Table'!P46/N$117</f>
        <v>5.2631106962592092E-4</v>
      </c>
      <c r="O50" s="415">
        <f>'Input Output Table'!Q46/O$117</f>
        <v>3.9064718431030106E-4</v>
      </c>
      <c r="P50" s="415">
        <f>'Input Output Table'!R46/P$117</f>
        <v>3.7941312744016323E-4</v>
      </c>
      <c r="Q50" s="415">
        <f>'Input Output Table'!S46/Q$117</f>
        <v>5.8913866281296717E-4</v>
      </c>
      <c r="R50" s="415">
        <f>'Input Output Table'!T46/R$117</f>
        <v>1.9630807350430554E-3</v>
      </c>
      <c r="S50" s="415">
        <f>'Input Output Table'!U46/S$117</f>
        <v>6.7931772699588312E-4</v>
      </c>
      <c r="T50" s="415">
        <f>'Input Output Table'!V46/T$117</f>
        <v>5.8575781429100432E-4</v>
      </c>
      <c r="U50" s="415">
        <f>'Input Output Table'!W46/U$117</f>
        <v>3.1691212521061036E-4</v>
      </c>
      <c r="V50" s="415">
        <f>'Input Output Table'!X46/V$117</f>
        <v>2.5387057310564194E-4</v>
      </c>
      <c r="W50" s="415">
        <f>'Input Output Table'!Y46/W$117</f>
        <v>9.7035657365999019E-4</v>
      </c>
      <c r="X50" s="415">
        <f>'Input Output Table'!Z46/X$117</f>
        <v>3.3712142277591683E-4</v>
      </c>
      <c r="Y50" s="415">
        <f>'Input Output Table'!AA46/Y$117</f>
        <v>6.4604556785393937E-4</v>
      </c>
      <c r="Z50" s="415">
        <f>'Input Output Table'!AB46/Z$117</f>
        <v>1.0367007373292884E-4</v>
      </c>
      <c r="AA50" s="415">
        <f>'Input Output Table'!AC46/AA$117</f>
        <v>3.6845057765139659E-4</v>
      </c>
      <c r="AB50" s="415">
        <f>'Input Output Table'!AD46/AB$117</f>
        <v>5.2833302380608425E-4</v>
      </c>
      <c r="AC50" s="415">
        <f>'Input Output Table'!AE46/AC$117</f>
        <v>1.1715905470921881E-3</v>
      </c>
      <c r="AD50" s="415">
        <f>'Input Output Table'!AF46/AD$117</f>
        <v>5.7021859110708011E-4</v>
      </c>
      <c r="AE50" s="415">
        <f>'Input Output Table'!AG46/AE$117</f>
        <v>4.0704440344465465E-4</v>
      </c>
      <c r="AF50" s="415">
        <f>'Input Output Table'!AH46/AF$117</f>
        <v>5.9442882629380967E-4</v>
      </c>
      <c r="AG50" s="415">
        <f>'Input Output Table'!AI46/AG$117</f>
        <v>1.3358356023303826E-4</v>
      </c>
      <c r="AH50" s="415">
        <f>'Input Output Table'!AJ46/AH$117</f>
        <v>9.769567700801101E-4</v>
      </c>
      <c r="AI50" s="415">
        <f>'Input Output Table'!AK46/AI$117</f>
        <v>6.6740681215116397E-4</v>
      </c>
      <c r="AJ50" s="415">
        <f>'Input Output Table'!AL46/AJ$117</f>
        <v>9.7156963779879623E-4</v>
      </c>
      <c r="AK50" s="415">
        <f>'Input Output Table'!AM46/AK$117</f>
        <v>8.4019094180566741E-4</v>
      </c>
      <c r="AL50" s="415">
        <f>'Input Output Table'!AN46/AL$117</f>
        <v>1.3827760460775134E-3</v>
      </c>
      <c r="AM50" s="415">
        <f>'Input Output Table'!AO46/AM$117</f>
        <v>1.1948343791227464E-2</v>
      </c>
      <c r="AN50" s="415">
        <f>'Input Output Table'!AP46/AN$117</f>
        <v>1.6412531441923493E-3</v>
      </c>
      <c r="AO50" s="415">
        <f>'Input Output Table'!AQ46/AO$117</f>
        <v>4.2167218128573533E-2</v>
      </c>
      <c r="AP50" s="415">
        <f>'Input Output Table'!AR46/AP$117</f>
        <v>3.9050298948732701E-2</v>
      </c>
      <c r="AQ50" s="415">
        <f>'Input Output Table'!AS46/AQ$117</f>
        <v>5.1200904670940317E-3</v>
      </c>
      <c r="AR50" s="415">
        <f>'Input Output Table'!AT46/AR$117</f>
        <v>2.5301899748977346E-3</v>
      </c>
      <c r="AS50" s="415">
        <f>'Input Output Table'!AU46/AS$117</f>
        <v>8.0188895138126205E-3</v>
      </c>
      <c r="AT50" s="415">
        <f>'Input Output Table'!AV46/AT$117</f>
        <v>2.9339658147585763E-3</v>
      </c>
      <c r="AU50" s="415">
        <f>'Input Output Table'!AW46/AU$117</f>
        <v>2.3435287538639209E-2</v>
      </c>
      <c r="AV50" s="415">
        <f>'Input Output Table'!AX46/AV$117</f>
        <v>1.5428227190317967E-3</v>
      </c>
      <c r="AW50" s="415">
        <f>'Input Output Table'!AY46/AW$117</f>
        <v>3.6703932892172039E-2</v>
      </c>
      <c r="AX50" s="415">
        <f>'Input Output Table'!AZ46/AX$117</f>
        <v>1.4481465410609046E-2</v>
      </c>
      <c r="AY50" s="415">
        <f>'Input Output Table'!BA46/AY$117</f>
        <v>2.7811885969743527E-3</v>
      </c>
      <c r="AZ50" s="415">
        <f>'Input Output Table'!BB46/AZ$117</f>
        <v>4.5265748454708023E-2</v>
      </c>
      <c r="BA50" s="415">
        <f>'Input Output Table'!BC46/BA$117</f>
        <v>1.5271374209076594E-2</v>
      </c>
      <c r="BB50" s="415">
        <f>'Input Output Table'!BD46/BB$117</f>
        <v>1.6735539980341841E-3</v>
      </c>
      <c r="BC50" s="415">
        <f>'Input Output Table'!BE46/BC$117</f>
        <v>1.99877354092766E-3</v>
      </c>
      <c r="BD50" s="415">
        <f>'Input Output Table'!BF46/BD$117</f>
        <v>4.1808619604323017E-4</v>
      </c>
      <c r="BE50" s="415">
        <f>'Input Output Table'!BG46/BE$117</f>
        <v>2.0491629554682672E-3</v>
      </c>
      <c r="BF50" s="415">
        <f>'Input Output Table'!BH46/BF$117</f>
        <v>9.4981095972631983E-4</v>
      </c>
      <c r="BG50" s="415">
        <f>'Input Output Table'!BI46/BG$117</f>
        <v>3.1229104075203595E-3</v>
      </c>
      <c r="BH50" s="415">
        <f>'Input Output Table'!BJ46/BH$117</f>
        <v>1.8672216974989805E-3</v>
      </c>
      <c r="BI50" s="415">
        <f>'Input Output Table'!BK46/BI$117</f>
        <v>1.6497726987823925E-3</v>
      </c>
      <c r="BJ50" s="415">
        <f>'Input Output Table'!BL46/BJ$117</f>
        <v>0</v>
      </c>
      <c r="BK50" s="415">
        <f>'Input Output Table'!BM46/BK$117</f>
        <v>1.1350456673290209E-3</v>
      </c>
      <c r="BL50" s="415">
        <f>'Input Output Table'!BN46/BL$117</f>
        <v>2.5450241726554758E-3</v>
      </c>
      <c r="BM50" s="415">
        <f>'Input Output Table'!BO46/BM$117</f>
        <v>4.3566596355417835E-4</v>
      </c>
      <c r="BN50" s="415">
        <f>'Input Output Table'!BP46/BN$117</f>
        <v>1.0485654293033359E-3</v>
      </c>
      <c r="BO50" s="415">
        <f>'Input Output Table'!BQ46/BO$117</f>
        <v>8.111331799248128E-4</v>
      </c>
      <c r="BP50" s="415">
        <f>'Input Output Table'!BR46/BP$117</f>
        <v>2.2268577513122486E-4</v>
      </c>
      <c r="BQ50" s="415">
        <f>'Input Output Table'!BS46/BQ$117</f>
        <v>1.2162424559356203E-4</v>
      </c>
      <c r="BR50" s="415">
        <f>'Input Output Table'!BT46/BR$117</f>
        <v>0</v>
      </c>
      <c r="BS50" s="415">
        <f>'Input Output Table'!BU46/BS$117</f>
        <v>1.1671128448299628E-4</v>
      </c>
      <c r="BT50" s="415">
        <f>'Input Output Table'!BV46/BT$117</f>
        <v>0</v>
      </c>
      <c r="BU50" s="415">
        <f>'Input Output Table'!BW46/BU$117</f>
        <v>1.8920276655840488E-4</v>
      </c>
      <c r="BV50" s="415">
        <f>'Input Output Table'!BX46/BV$117</f>
        <v>9.8859726598790935E-4</v>
      </c>
      <c r="BW50" s="415">
        <f>'Input Output Table'!BY46/BW$117</f>
        <v>4.5298173529827743E-3</v>
      </c>
      <c r="BX50" s="415">
        <f>'Input Output Table'!BZ46/BX$117</f>
        <v>5.8190287225874638E-4</v>
      </c>
      <c r="BY50" s="415">
        <f>'Input Output Table'!CA46/BY$117</f>
        <v>1.0518745747868053E-3</v>
      </c>
      <c r="BZ50" s="415">
        <f>'Input Output Table'!CB46/BZ$117</f>
        <v>6.053584051807549E-4</v>
      </c>
      <c r="CA50" s="415">
        <f>'Input Output Table'!CC46/CA$117</f>
        <v>2.2529221474860219E-4</v>
      </c>
      <c r="CB50" s="415">
        <f>'Input Output Table'!CD46/CB$117</f>
        <v>4.5572780842641518E-4</v>
      </c>
      <c r="CC50" s="415">
        <f>'Input Output Table'!CE46/CC$117</f>
        <v>2.3918954989510702E-4</v>
      </c>
      <c r="CD50" s="415">
        <f>'Input Output Table'!CF46/CD$117</f>
        <v>8.7190619734206441E-5</v>
      </c>
      <c r="CE50" s="415">
        <f>'Input Output Table'!CG46/CE$117</f>
        <v>2.4959826687507327E-4</v>
      </c>
      <c r="CF50" s="415">
        <f>'Input Output Table'!CH46/CF$117</f>
        <v>9.1751665256118527E-5</v>
      </c>
      <c r="CG50" s="415">
        <f>'Input Output Table'!CI46/CG$117</f>
        <v>2.484668630120818E-4</v>
      </c>
      <c r="CH50" s="415">
        <f>'Input Output Table'!CJ46/CH$117</f>
        <v>5.7062091698171277E-4</v>
      </c>
      <c r="CI50" s="415">
        <f>'Input Output Table'!CK46/CI$117</f>
        <v>3.155649760092624E-4</v>
      </c>
      <c r="CJ50" s="415">
        <f>'Input Output Table'!CL46/CJ$117</f>
        <v>4.7319108858695768E-4</v>
      </c>
      <c r="CK50" s="415">
        <f>'Input Output Table'!CM46/CK$117</f>
        <v>3.9643937302837501E-4</v>
      </c>
      <c r="CL50" s="415">
        <f>'Input Output Table'!CN46/CL$117</f>
        <v>6.740140671663967E-4</v>
      </c>
      <c r="CM50" s="415">
        <f>'Input Output Table'!CO46/CM$117</f>
        <v>2.6434636056309694E-3</v>
      </c>
      <c r="CN50" s="415">
        <f>'Input Output Table'!CP46/CN$117</f>
        <v>2.4663064809474585E-4</v>
      </c>
      <c r="CO50" s="415">
        <f>'Input Output Table'!CQ46/CO$117</f>
        <v>2.3963677492043047E-4</v>
      </c>
      <c r="CP50" s="415">
        <f>'Input Output Table'!CR46/CP$117</f>
        <v>4.3659112516078154E-4</v>
      </c>
      <c r="CQ50" s="415">
        <f>'Input Output Table'!CS46/CQ$117</f>
        <v>3.7049992593361455E-4</v>
      </c>
      <c r="CR50" s="415">
        <f>'Input Output Table'!CT46/CR$117</f>
        <v>4.0016328836121385E-4</v>
      </c>
      <c r="CS50" s="415">
        <f>'Input Output Table'!CU46/CS$117</f>
        <v>1.531234012688042E-3</v>
      </c>
      <c r="CT50" s="415">
        <f>'Input Output Table'!CV46/CT$117</f>
        <v>7.7144564402539275E-4</v>
      </c>
      <c r="CU50" s="415">
        <f>'Input Output Table'!CW46/CU$117</f>
        <v>1.6018398862410849E-4</v>
      </c>
      <c r="CV50" s="415">
        <f>'Input Output Table'!CX46/CV$117</f>
        <v>7.2701642486556724E-4</v>
      </c>
      <c r="CW50" s="415">
        <f>'Input Output Table'!CY46/CW$117</f>
        <v>6.7802924808171296E-4</v>
      </c>
      <c r="CX50" s="415">
        <f>'Input Output Table'!CZ46/CX$117</f>
        <v>1.5554460223454172E-3</v>
      </c>
      <c r="CY50" s="415">
        <f>'Input Output Table'!DA46/CY$117</f>
        <v>3.0805997988184641E-4</v>
      </c>
      <c r="CZ50" s="415">
        <f>'Input Output Table'!DB46/CZ$117</f>
        <v>1.8875690855691951E-3</v>
      </c>
      <c r="DA50" s="415">
        <f>'Input Output Table'!DC46/DA$117</f>
        <v>3.043116519803184E-4</v>
      </c>
      <c r="DB50" s="415">
        <f>'Input Output Table'!DD46/DB$117</f>
        <v>1.0999158584981749E-2</v>
      </c>
      <c r="DC50" s="415">
        <f>'Input Output Table'!DE46/DC$117</f>
        <v>1.6016249884546342E-3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J50" s="423">
        <f t="shared" si="2"/>
        <v>-1.1127676116203082E-3</v>
      </c>
      <c r="HK50" s="423">
        <f t="shared" si="3"/>
        <v>-8.1703926740980034E-4</v>
      </c>
      <c r="HL50" s="423">
        <f t="shared" si="4"/>
        <v>-4.4520883822707222E-4</v>
      </c>
      <c r="HM50" s="423">
        <f t="shared" si="5"/>
        <v>-3.7724006920154709E-3</v>
      </c>
      <c r="HN50" s="423">
        <f t="shared" si="6"/>
        <v>-7.7652959482484756E-4</v>
      </c>
      <c r="HO50" s="423">
        <f t="shared" si="7"/>
        <v>-3.8208547456693143E-4</v>
      </c>
      <c r="HP50" s="423">
        <f t="shared" si="8"/>
        <v>-2.1902643547981895E-3</v>
      </c>
      <c r="HQ50" s="423">
        <f t="shared" si="9"/>
        <v>-4.3713720476489578E-4</v>
      </c>
      <c r="HR50" s="423">
        <f t="shared" si="10"/>
        <v>-4.2259669427592252E-4</v>
      </c>
      <c r="HS50" s="423">
        <f t="shared" si="11"/>
        <v>-1.0486841351060479E-4</v>
      </c>
      <c r="HT50" s="423">
        <f t="shared" si="12"/>
        <v>-5.6709949165752768E-4</v>
      </c>
      <c r="HU50" s="423">
        <f t="shared" si="13"/>
        <v>-2.2497729303268407E-4</v>
      </c>
      <c r="HV50" s="423">
        <f t="shared" si="14"/>
        <v>-5.2631106962592092E-4</v>
      </c>
      <c r="HW50" s="423">
        <f t="shared" si="15"/>
        <v>-3.9064718431030106E-4</v>
      </c>
      <c r="HX50" s="423">
        <f t="shared" si="16"/>
        <v>-3.7941312744016323E-4</v>
      </c>
      <c r="HY50" s="423">
        <f t="shared" si="17"/>
        <v>-5.8913866281296717E-4</v>
      </c>
      <c r="HZ50" s="423">
        <f t="shared" si="18"/>
        <v>-1.9630807350430554E-3</v>
      </c>
      <c r="IA50" s="423">
        <f t="shared" si="19"/>
        <v>-6.7931772699588312E-4</v>
      </c>
      <c r="IB50" s="423">
        <f t="shared" si="20"/>
        <v>-5.8575781429100432E-4</v>
      </c>
      <c r="IC50" s="423">
        <f t="shared" si="21"/>
        <v>-3.1691212521061036E-4</v>
      </c>
      <c r="ID50" s="423">
        <f t="shared" si="22"/>
        <v>-2.5387057310564194E-4</v>
      </c>
      <c r="IE50" s="423">
        <f t="shared" si="23"/>
        <v>-9.7035657365999019E-4</v>
      </c>
      <c r="IF50" s="423">
        <f t="shared" si="24"/>
        <v>-3.3712142277591683E-4</v>
      </c>
      <c r="IG50" s="423">
        <f t="shared" si="25"/>
        <v>-6.4604556785393937E-4</v>
      </c>
      <c r="IH50" s="423">
        <f t="shared" si="26"/>
        <v>-1.0367007373292884E-4</v>
      </c>
      <c r="II50" s="423">
        <f t="shared" si="27"/>
        <v>-3.6845057765139659E-4</v>
      </c>
      <c r="IJ50" s="423">
        <f t="shared" si="28"/>
        <v>-5.2833302380608425E-4</v>
      </c>
      <c r="IK50" s="423">
        <f t="shared" si="29"/>
        <v>-1.1715905470921881E-3</v>
      </c>
      <c r="IL50" s="423">
        <f t="shared" si="30"/>
        <v>-5.7021859110708011E-4</v>
      </c>
      <c r="IM50" s="423">
        <f t="shared" si="31"/>
        <v>-4.0704440344465465E-4</v>
      </c>
      <c r="IN50" s="423">
        <f t="shared" si="32"/>
        <v>-5.9442882629380967E-4</v>
      </c>
      <c r="IO50" s="423">
        <f t="shared" si="33"/>
        <v>-1.3358356023303826E-4</v>
      </c>
      <c r="IP50" s="423">
        <f t="shared" si="34"/>
        <v>-9.769567700801101E-4</v>
      </c>
      <c r="IQ50" s="423">
        <f t="shared" si="35"/>
        <v>-6.6740681215116397E-4</v>
      </c>
      <c r="IR50" s="423">
        <f t="shared" si="36"/>
        <v>-9.7156963779879623E-4</v>
      </c>
      <c r="IS50" s="423">
        <f t="shared" si="37"/>
        <v>-8.4019094180566741E-4</v>
      </c>
      <c r="IT50" s="423">
        <f t="shared" si="38"/>
        <v>-1.3827760460775134E-3</v>
      </c>
      <c r="IU50" s="423">
        <f t="shared" si="39"/>
        <v>-1.1948343791227464E-2</v>
      </c>
      <c r="IV50" s="423">
        <f t="shared" si="40"/>
        <v>-1.6412531441923493E-3</v>
      </c>
      <c r="IW50" s="423">
        <f t="shared" si="41"/>
        <v>-4.2167218128573533E-2</v>
      </c>
      <c r="IX50" s="423">
        <f t="shared" si="42"/>
        <v>0.96094970105126731</v>
      </c>
      <c r="IY50" s="423">
        <f t="shared" si="43"/>
        <v>-5.1200904670940317E-3</v>
      </c>
      <c r="IZ50" s="423">
        <f t="shared" si="44"/>
        <v>-2.5301899748977346E-3</v>
      </c>
      <c r="JA50" s="423">
        <f t="shared" si="45"/>
        <v>-8.0188895138126205E-3</v>
      </c>
      <c r="JB50" s="423">
        <f t="shared" si="46"/>
        <v>-2.9339658147585763E-3</v>
      </c>
      <c r="JC50" s="423">
        <f t="shared" si="47"/>
        <v>-2.3435287538639209E-2</v>
      </c>
      <c r="JD50" s="423">
        <f t="shared" si="48"/>
        <v>-1.5428227190317967E-3</v>
      </c>
      <c r="JE50" s="423">
        <f t="shared" si="49"/>
        <v>-3.6703932892172039E-2</v>
      </c>
      <c r="JF50" s="423">
        <f t="shared" si="50"/>
        <v>-1.4481465410609046E-2</v>
      </c>
      <c r="JG50" s="423">
        <f t="shared" si="51"/>
        <v>-2.7811885969743527E-3</v>
      </c>
      <c r="JH50" s="423">
        <f t="shared" si="52"/>
        <v>-4.5265748454708023E-2</v>
      </c>
      <c r="JI50" s="423">
        <f t="shared" si="53"/>
        <v>-1.5271374209076594E-2</v>
      </c>
      <c r="JJ50" s="423">
        <f t="shared" si="54"/>
        <v>-1.6735539980341841E-3</v>
      </c>
      <c r="JK50" s="423">
        <f t="shared" si="55"/>
        <v>-1.99877354092766E-3</v>
      </c>
      <c r="JL50" s="423">
        <f t="shared" si="56"/>
        <v>-4.1808619604323017E-4</v>
      </c>
      <c r="JM50" s="423">
        <f t="shared" si="57"/>
        <v>-2.0491629554682672E-3</v>
      </c>
      <c r="JN50" s="423">
        <f t="shared" si="58"/>
        <v>-9.4981095972631983E-4</v>
      </c>
      <c r="JO50" s="423">
        <f t="shared" si="59"/>
        <v>-3.1229104075203595E-3</v>
      </c>
      <c r="JP50" s="423">
        <f t="shared" si="60"/>
        <v>-1.8672216974989805E-3</v>
      </c>
      <c r="JQ50" s="423">
        <f t="shared" si="61"/>
        <v>-1.6497726987823925E-3</v>
      </c>
      <c r="JR50" s="423">
        <f t="shared" si="62"/>
        <v>0</v>
      </c>
      <c r="JS50" s="423">
        <f t="shared" si="63"/>
        <v>-1.1350456673290209E-3</v>
      </c>
      <c r="JT50" s="423">
        <f t="shared" si="64"/>
        <v>-2.5450241726554758E-3</v>
      </c>
      <c r="JU50" s="423">
        <f t="shared" si="65"/>
        <v>-4.3566596355417835E-4</v>
      </c>
      <c r="JV50" s="423">
        <f t="shared" si="66"/>
        <v>-1.0485654293033359E-3</v>
      </c>
      <c r="JW50" s="423">
        <f t="shared" si="67"/>
        <v>-8.111331799248128E-4</v>
      </c>
      <c r="JX50" s="423">
        <f t="shared" si="68"/>
        <v>-2.2268577513122486E-4</v>
      </c>
      <c r="JY50" s="423">
        <f t="shared" si="69"/>
        <v>-1.2162424559356203E-4</v>
      </c>
      <c r="JZ50" s="423">
        <f t="shared" si="70"/>
        <v>0</v>
      </c>
      <c r="KA50" s="423">
        <f t="shared" si="71"/>
        <v>-1.1671128448299628E-4</v>
      </c>
      <c r="KB50" s="423">
        <f t="shared" si="72"/>
        <v>0</v>
      </c>
      <c r="KC50" s="423">
        <f t="shared" si="73"/>
        <v>-1.8920276655840488E-4</v>
      </c>
      <c r="KD50" s="423">
        <f t="shared" si="74"/>
        <v>-9.8859726598790935E-4</v>
      </c>
      <c r="KE50" s="423">
        <f t="shared" si="75"/>
        <v>-4.5298173529827743E-3</v>
      </c>
      <c r="KF50" s="423">
        <f t="shared" si="76"/>
        <v>-5.8190287225874638E-4</v>
      </c>
      <c r="KG50" s="423">
        <f t="shared" si="77"/>
        <v>-1.0518745747868053E-3</v>
      </c>
      <c r="KH50" s="423">
        <f t="shared" si="78"/>
        <v>-6.053584051807549E-4</v>
      </c>
      <c r="KI50" s="423">
        <f t="shared" si="79"/>
        <v>-2.2529221474860219E-4</v>
      </c>
      <c r="KJ50" s="423">
        <f t="shared" si="80"/>
        <v>-4.5572780842641518E-4</v>
      </c>
      <c r="KK50" s="423">
        <f t="shared" si="81"/>
        <v>-2.3918954989510702E-4</v>
      </c>
      <c r="KL50" s="423">
        <f t="shared" si="82"/>
        <v>-8.7190619734206441E-5</v>
      </c>
      <c r="KM50" s="423">
        <f t="shared" si="83"/>
        <v>-2.4959826687507327E-4</v>
      </c>
      <c r="KN50" s="423">
        <f t="shared" si="84"/>
        <v>-9.1751665256118527E-5</v>
      </c>
      <c r="KO50" s="423">
        <f t="shared" si="85"/>
        <v>-2.484668630120818E-4</v>
      </c>
      <c r="KP50" s="423">
        <f t="shared" si="86"/>
        <v>-5.7062091698171277E-4</v>
      </c>
      <c r="KQ50" s="423">
        <f t="shared" si="87"/>
        <v>-3.155649760092624E-4</v>
      </c>
      <c r="KR50" s="423">
        <f t="shared" si="88"/>
        <v>-4.7319108858695768E-4</v>
      </c>
      <c r="KS50" s="423">
        <f t="shared" si="89"/>
        <v>-3.9643937302837501E-4</v>
      </c>
      <c r="KT50" s="423">
        <f t="shared" si="90"/>
        <v>-6.740140671663967E-4</v>
      </c>
      <c r="KU50" s="423">
        <f t="shared" si="91"/>
        <v>-2.6434636056309694E-3</v>
      </c>
      <c r="KV50" s="423">
        <f t="shared" si="92"/>
        <v>-2.4663064809474585E-4</v>
      </c>
      <c r="KW50" s="423">
        <f t="shared" si="93"/>
        <v>-2.3963677492043047E-4</v>
      </c>
      <c r="KX50" s="423">
        <f t="shared" si="94"/>
        <v>-4.3659112516078154E-4</v>
      </c>
      <c r="KY50" s="423">
        <f t="shared" si="95"/>
        <v>-3.7049992593361455E-4</v>
      </c>
      <c r="KZ50" s="423">
        <f t="shared" si="96"/>
        <v>-4.0016328836121385E-4</v>
      </c>
      <c r="LA50" s="423">
        <f t="shared" si="97"/>
        <v>-1.531234012688042E-3</v>
      </c>
      <c r="LB50" s="423">
        <f t="shared" si="98"/>
        <v>-7.7144564402539275E-4</v>
      </c>
      <c r="LC50" s="423">
        <f t="shared" si="99"/>
        <v>-1.6018398862410849E-4</v>
      </c>
      <c r="LD50" s="423">
        <f t="shared" si="100"/>
        <v>-7.2701642486556724E-4</v>
      </c>
      <c r="LE50" s="423">
        <f t="shared" si="101"/>
        <v>-6.7802924808171296E-4</v>
      </c>
      <c r="LF50" s="423">
        <f t="shared" si="102"/>
        <v>-1.5554460223454172E-3</v>
      </c>
      <c r="LG50" s="423">
        <f t="shared" si="103"/>
        <v>-3.0805997988184641E-4</v>
      </c>
      <c r="LH50" s="423">
        <f t="shared" si="104"/>
        <v>-1.8875690855691951E-3</v>
      </c>
      <c r="LI50" s="423">
        <f t="shared" si="105"/>
        <v>-3.043116519803184E-4</v>
      </c>
      <c r="LJ50" s="423">
        <f t="shared" si="106"/>
        <v>-1.0999158584981749E-2</v>
      </c>
      <c r="LK50" s="423">
        <f t="shared" si="107"/>
        <v>-1.6016249884546342E-3</v>
      </c>
      <c r="LN50" s="424">
        <v>3.0297898245388662E-3</v>
      </c>
      <c r="LO50" s="424">
        <v>3.8802056672864261E-3</v>
      </c>
      <c r="LP50" s="424">
        <v>3.02513899522422E-3</v>
      </c>
      <c r="LQ50" s="424">
        <v>8.3626823899291425E-3</v>
      </c>
      <c r="LR50" s="424">
        <v>1.9640553084708913E-3</v>
      </c>
      <c r="LS50" s="424">
        <v>2.1280459070247208E-3</v>
      </c>
      <c r="LT50" s="424">
        <v>3.9998228366985474E-3</v>
      </c>
      <c r="LU50" s="424">
        <v>2.9146863266452695E-3</v>
      </c>
      <c r="LV50" s="424">
        <v>2.5128166899495178E-3</v>
      </c>
      <c r="LW50" s="424">
        <v>9.8212646159926667E-4</v>
      </c>
      <c r="LX50" s="424">
        <v>3.3440865091668285E-3</v>
      </c>
      <c r="LY50" s="424">
        <v>2.7515207861731534E-3</v>
      </c>
      <c r="LZ50" s="424">
        <v>2.3661172846348136E-3</v>
      </c>
      <c r="MA50" s="424">
        <v>2.369386881247154E-3</v>
      </c>
      <c r="MB50" s="424">
        <v>2.4373436664089959E-3</v>
      </c>
      <c r="MC50" s="424">
        <v>3.0410745737120153E-3</v>
      </c>
      <c r="MD50" s="424">
        <v>4.8276782119105075E-3</v>
      </c>
      <c r="ME50" s="424">
        <v>2.1859388678293389E-3</v>
      </c>
      <c r="MF50" s="424">
        <v>1.921810471152305E-3</v>
      </c>
      <c r="MG50" s="424">
        <v>1.7384128687680867E-3</v>
      </c>
      <c r="MH50" s="424">
        <v>1.4685884028320837E-3</v>
      </c>
      <c r="MI50" s="424">
        <v>3.1289881028609464E-3</v>
      </c>
      <c r="MJ50" s="424">
        <v>2.9874019013125079E-3</v>
      </c>
      <c r="MK50" s="424">
        <v>3.1141762066529606E-3</v>
      </c>
      <c r="ML50" s="424">
        <v>9.0670014828360325E-4</v>
      </c>
      <c r="MM50" s="424">
        <v>1.7046197887908739E-3</v>
      </c>
      <c r="MN50" s="424">
        <v>2.3474850587557501E-3</v>
      </c>
      <c r="MO50" s="424">
        <v>3.0185269616616632E-3</v>
      </c>
      <c r="MP50" s="424">
        <v>2.8700219214736365E-3</v>
      </c>
      <c r="MQ50" s="424">
        <v>1.9296145724643833E-3</v>
      </c>
      <c r="MR50" s="424">
        <v>4.2792270027555796E-3</v>
      </c>
      <c r="MS50" s="424">
        <v>9.0807039604407533E-4</v>
      </c>
      <c r="MT50" s="424">
        <v>2.7466403667649251E-3</v>
      </c>
      <c r="MU50" s="424">
        <v>3.6211250611482356E-3</v>
      </c>
      <c r="MV50" s="424">
        <v>3.4619940316808259E-3</v>
      </c>
      <c r="MW50" s="424">
        <v>3.5547357063362068E-3</v>
      </c>
      <c r="MX50" s="424">
        <v>3.3126043894626043E-3</v>
      </c>
      <c r="MY50" s="424">
        <v>2.2475896002375647E-2</v>
      </c>
      <c r="MZ50" s="424">
        <v>3.5291817750579047E-3</v>
      </c>
      <c r="NA50" s="424">
        <v>5.163654574410529E-2</v>
      </c>
      <c r="NB50" s="424">
        <v>1.0433797167471957</v>
      </c>
      <c r="NC50" s="424">
        <v>8.9094032724836656E-3</v>
      </c>
      <c r="ND50" s="424">
        <v>5.9481869411851076E-3</v>
      </c>
      <c r="NE50" s="424">
        <v>1.2401101097886395E-2</v>
      </c>
      <c r="NF50" s="424">
        <v>5.5615026253589411E-3</v>
      </c>
      <c r="NG50" s="424">
        <v>3.6046338238030107E-2</v>
      </c>
      <c r="NH50" s="424">
        <v>4.2142929012235208E-3</v>
      </c>
      <c r="NI50" s="424">
        <v>4.4826718200338948E-2</v>
      </c>
      <c r="NJ50" s="424">
        <v>1.9777990304939305E-2</v>
      </c>
      <c r="NK50" s="424">
        <v>7.2527380690624683E-3</v>
      </c>
      <c r="NL50" s="424">
        <v>5.2154094989242929E-2</v>
      </c>
      <c r="NM50" s="424">
        <v>2.5232320838010563E-2</v>
      </c>
      <c r="NN50" s="424">
        <v>6.4025277569460994E-3</v>
      </c>
      <c r="NO50" s="424">
        <v>4.9454208936654505E-3</v>
      </c>
      <c r="NP50" s="424">
        <v>1.6877382331361868E-3</v>
      </c>
      <c r="NQ50" s="424">
        <v>4.1984964980532171E-3</v>
      </c>
      <c r="NR50" s="424">
        <v>2.7879798166791539E-3</v>
      </c>
      <c r="NS50" s="424">
        <v>5.8599833714353981E-3</v>
      </c>
      <c r="NT50" s="424">
        <v>3.2098444192024409E-3</v>
      </c>
      <c r="NU50" s="424">
        <v>3.4330716963699992E-3</v>
      </c>
      <c r="NV50" s="424">
        <v>1.2249965965603047E-3</v>
      </c>
      <c r="NW50" s="424">
        <v>3.6346609735315853E-3</v>
      </c>
      <c r="NX50" s="424">
        <v>3.9781982613139207E-3</v>
      </c>
      <c r="NY50" s="424">
        <v>2.4059160717964591E-3</v>
      </c>
      <c r="NZ50" s="424">
        <v>2.3717879456516731E-3</v>
      </c>
      <c r="OA50" s="424">
        <v>2.598623876834356E-3</v>
      </c>
      <c r="OB50" s="424">
        <v>1.3385132139007629E-3</v>
      </c>
      <c r="OC50" s="424">
        <v>1.227696739058489E-3</v>
      </c>
      <c r="OD50" s="424">
        <v>2.642660470406297E-3</v>
      </c>
      <c r="OE50" s="424">
        <v>8.7762249227033029E-4</v>
      </c>
      <c r="OF50" s="424">
        <v>2.35209967912756E-3</v>
      </c>
      <c r="OG50" s="424">
        <v>1.6260014901942638E-3</v>
      </c>
      <c r="OH50" s="424">
        <v>2.2856181843888814E-3</v>
      </c>
      <c r="OI50" s="424">
        <v>6.3528201973074303E-3</v>
      </c>
      <c r="OJ50" s="424">
        <v>1.4945992014995945E-3</v>
      </c>
      <c r="OK50" s="424">
        <v>2.0521560040759174E-3</v>
      </c>
      <c r="OL50" s="424">
        <v>1.516642380314149E-3</v>
      </c>
      <c r="OM50" s="424">
        <v>1.5936881785077503E-3</v>
      </c>
      <c r="ON50" s="424">
        <v>1.6916180014530029E-3</v>
      </c>
      <c r="OO50" s="424">
        <v>1.8361627983581466E-3</v>
      </c>
      <c r="OP50" s="424">
        <v>9.087849533877323E-4</v>
      </c>
      <c r="OQ50" s="424">
        <v>9.5489406613464569E-4</v>
      </c>
      <c r="OR50" s="424">
        <v>6.3289062888517982E-4</v>
      </c>
      <c r="OS50" s="424">
        <v>1.1526735441040128E-3</v>
      </c>
      <c r="OT50" s="424">
        <v>1.7539507596130532E-3</v>
      </c>
      <c r="OU50" s="424">
        <v>1.2359997502772245E-3</v>
      </c>
      <c r="OV50" s="424">
        <v>2.0140941652014225E-3</v>
      </c>
      <c r="OW50" s="424">
        <v>1.2354639386350308E-3</v>
      </c>
      <c r="OX50" s="424">
        <v>1.8989098334364809E-3</v>
      </c>
      <c r="OY50" s="424">
        <v>3.6855671849740134E-3</v>
      </c>
      <c r="OZ50" s="424">
        <v>9.9064275340711352E-4</v>
      </c>
      <c r="PA50" s="424">
        <v>1.2872406112066498E-3</v>
      </c>
      <c r="PB50" s="424">
        <v>1.2526872775959681E-3</v>
      </c>
      <c r="PC50" s="424">
        <v>1.6002037267649728E-3</v>
      </c>
      <c r="PD50" s="424">
        <v>1.1381158428205259E-3</v>
      </c>
      <c r="PE50" s="424">
        <v>3.2120728496809144E-3</v>
      </c>
      <c r="PF50" s="424">
        <v>1.6020607773248551E-3</v>
      </c>
      <c r="PG50" s="424">
        <v>9.2488895113003683E-4</v>
      </c>
      <c r="PH50" s="424">
        <v>2.0020425231607863E-3</v>
      </c>
      <c r="PI50" s="424">
        <v>2.0439050034434421E-3</v>
      </c>
      <c r="PJ50" s="424">
        <v>3.3704624754787391E-3</v>
      </c>
      <c r="PK50" s="424">
        <v>1.0362442192184129E-3</v>
      </c>
      <c r="PL50" s="424">
        <v>3.4612948136611287E-3</v>
      </c>
      <c r="PM50" s="424">
        <v>9.0195687417913065E-4</v>
      </c>
      <c r="PN50" s="424">
        <v>1.280671933099185E-2</v>
      </c>
      <c r="PO50" s="424">
        <v>2.3015694081931757E-3</v>
      </c>
    </row>
    <row r="51" spans="1:431" x14ac:dyDescent="0.25">
      <c r="A51" s="210" t="s">
        <v>152</v>
      </c>
      <c r="B51" s="415">
        <f>'Input Output Table'!D47/B$117</f>
        <v>1.936979458877261E-3</v>
      </c>
      <c r="C51" s="415">
        <f>'Input Output Table'!E47/C$117</f>
        <v>1.8464987877206817E-3</v>
      </c>
      <c r="D51" s="415">
        <f>'Input Output Table'!F47/D$117</f>
        <v>8.5772875034010492E-4</v>
      </c>
      <c r="E51" s="415">
        <f>'Input Output Table'!G47/E$117</f>
        <v>2.0680254451016095E-3</v>
      </c>
      <c r="F51" s="415">
        <f>'Input Output Table'!H47/F$117</f>
        <v>1.6523972217449083E-4</v>
      </c>
      <c r="G51" s="415">
        <f>'Input Output Table'!I47/G$117</f>
        <v>6.2516973106797327E-4</v>
      </c>
      <c r="H51" s="415">
        <f>'Input Output Table'!J47/H$117</f>
        <v>5.6826585729920854E-3</v>
      </c>
      <c r="I51" s="415">
        <f>'Input Output Table'!K47/I$117</f>
        <v>2.5226890523016216E-3</v>
      </c>
      <c r="J51" s="415">
        <f>'Input Output Table'!L47/J$117</f>
        <v>4.2552976997941323E-3</v>
      </c>
      <c r="K51" s="415">
        <f>'Input Output Table'!M47/K$117</f>
        <v>4.04106419618829E-3</v>
      </c>
      <c r="L51" s="415">
        <f>'Input Output Table'!N47/L$117</f>
        <v>2.8346310401805722E-3</v>
      </c>
      <c r="M51" s="415">
        <f>'Input Output Table'!O47/M$117</f>
        <v>8.18982728227639E-3</v>
      </c>
      <c r="N51" s="415">
        <f>'Input Output Table'!P47/N$117</f>
        <v>3.615776503227224E-3</v>
      </c>
      <c r="O51" s="415">
        <f>'Input Output Table'!Q47/O$117</f>
        <v>3.9952908113617359E-3</v>
      </c>
      <c r="P51" s="415">
        <f>'Input Output Table'!R47/P$117</f>
        <v>1.9081567824026787E-3</v>
      </c>
      <c r="Q51" s="415">
        <f>'Input Output Table'!S47/Q$117</f>
        <v>3.5053425183113819E-3</v>
      </c>
      <c r="R51" s="415">
        <f>'Input Output Table'!T47/R$117</f>
        <v>1.515602233844441E-2</v>
      </c>
      <c r="S51" s="415">
        <f>'Input Output Table'!U47/S$117</f>
        <v>6.3031861858700473E-3</v>
      </c>
      <c r="T51" s="415">
        <f>'Input Output Table'!V47/T$117</f>
        <v>8.1399084284036992E-3</v>
      </c>
      <c r="U51" s="415">
        <f>'Input Output Table'!W47/U$117</f>
        <v>1.3668115414854529E-3</v>
      </c>
      <c r="V51" s="415">
        <f>'Input Output Table'!X47/V$117</f>
        <v>1.80963620536357E-3</v>
      </c>
      <c r="W51" s="415">
        <f>'Input Output Table'!Y47/W$117</f>
        <v>1.5794196162719329E-3</v>
      </c>
      <c r="X51" s="415">
        <f>'Input Output Table'!Z47/X$117</f>
        <v>7.002363445417944E-3</v>
      </c>
      <c r="Y51" s="415">
        <f>'Input Output Table'!AA47/Y$117</f>
        <v>1.0104330908271904E-2</v>
      </c>
      <c r="Z51" s="415">
        <f>'Input Output Table'!AB47/Z$117</f>
        <v>1.869837571264131E-4</v>
      </c>
      <c r="AA51" s="415">
        <f>'Input Output Table'!AC47/AA$117</f>
        <v>1.9775376345747405E-3</v>
      </c>
      <c r="AB51" s="415">
        <f>'Input Output Table'!AD47/AB$117</f>
        <v>5.6459792155490358E-3</v>
      </c>
      <c r="AC51" s="415">
        <f>'Input Output Table'!AE47/AC$117</f>
        <v>3.5867431647876907E-3</v>
      </c>
      <c r="AD51" s="415">
        <f>'Input Output Table'!AF47/AD$117</f>
        <v>4.3435529970112267E-3</v>
      </c>
      <c r="AE51" s="415">
        <f>'Input Output Table'!AG47/AE$117</f>
        <v>1.1611130299156894E-3</v>
      </c>
      <c r="AF51" s="415">
        <f>'Input Output Table'!AH47/AF$117</f>
        <v>2.5144815802974649E-3</v>
      </c>
      <c r="AG51" s="415">
        <f>'Input Output Table'!AI47/AG$117</f>
        <v>6.9534887741975928E-4</v>
      </c>
      <c r="AH51" s="415">
        <f>'Input Output Table'!AJ47/AH$117</f>
        <v>5.0566371145504656E-3</v>
      </c>
      <c r="AI51" s="415">
        <f>'Input Output Table'!AK47/AI$117</f>
        <v>2.3083997070468916E-3</v>
      </c>
      <c r="AJ51" s="415">
        <f>'Input Output Table'!AL47/AJ$117</f>
        <v>2.68214292964828E-3</v>
      </c>
      <c r="AK51" s="415">
        <f>'Input Output Table'!AM47/AK$117</f>
        <v>4.1367663526263657E-3</v>
      </c>
      <c r="AL51" s="415">
        <f>'Input Output Table'!AN47/AL$117</f>
        <v>9.7803279454366154E-4</v>
      </c>
      <c r="AM51" s="415">
        <f>'Input Output Table'!AO47/AM$117</f>
        <v>1.2098477403738935E-3</v>
      </c>
      <c r="AN51" s="415">
        <f>'Input Output Table'!AP47/AN$117</f>
        <v>3.4084599372502817E-3</v>
      </c>
      <c r="AO51" s="415">
        <f>'Input Output Table'!AQ47/AO$117</f>
        <v>1.3957830826232474E-2</v>
      </c>
      <c r="AP51" s="415">
        <f>'Input Output Table'!AR47/AP$117</f>
        <v>2.5603428769339848E-3</v>
      </c>
      <c r="AQ51" s="415">
        <f>'Input Output Table'!AS47/AQ$117</f>
        <v>5.5634565232777683E-2</v>
      </c>
      <c r="AR51" s="415">
        <f>'Input Output Table'!AT47/AR$117</f>
        <v>8.3695031941096662E-3</v>
      </c>
      <c r="AS51" s="415">
        <f>'Input Output Table'!AU47/AS$117</f>
        <v>2.5723946023785294E-3</v>
      </c>
      <c r="AT51" s="415">
        <f>'Input Output Table'!AV47/AT$117</f>
        <v>1.3707869312561509E-2</v>
      </c>
      <c r="AU51" s="415">
        <f>'Input Output Table'!AW47/AU$117</f>
        <v>1.3538480316624702E-2</v>
      </c>
      <c r="AV51" s="415">
        <f>'Input Output Table'!AX47/AV$117</f>
        <v>1.0868500767514378E-2</v>
      </c>
      <c r="AW51" s="415">
        <f>'Input Output Table'!AY47/AW$117</f>
        <v>4.6717293971098341E-3</v>
      </c>
      <c r="AX51" s="415">
        <f>'Input Output Table'!AZ47/AX$117</f>
        <v>1.6886617654314446E-2</v>
      </c>
      <c r="AY51" s="415">
        <f>'Input Output Table'!BA47/AY$117</f>
        <v>1.4412923016427485E-2</v>
      </c>
      <c r="AZ51" s="415">
        <f>'Input Output Table'!BB47/AZ$117</f>
        <v>6.1626554960385214E-3</v>
      </c>
      <c r="BA51" s="415">
        <f>'Input Output Table'!BC47/BA$117</f>
        <v>1.7091098734628545E-3</v>
      </c>
      <c r="BB51" s="415">
        <f>'Input Output Table'!BD47/BB$117</f>
        <v>1.5467440619170328E-3</v>
      </c>
      <c r="BC51" s="415">
        <f>'Input Output Table'!BE47/BC$117</f>
        <v>9.4469528858291164E-4</v>
      </c>
      <c r="BD51" s="415">
        <f>'Input Output Table'!BF47/BD$117</f>
        <v>1.3335666796552496E-3</v>
      </c>
      <c r="BE51" s="415">
        <f>'Input Output Table'!BG47/BE$117</f>
        <v>2.7298868926997747E-3</v>
      </c>
      <c r="BF51" s="415">
        <f>'Input Output Table'!BH47/BF$117</f>
        <v>8.4626575026585109E-4</v>
      </c>
      <c r="BG51" s="415">
        <f>'Input Output Table'!BI47/BG$117</f>
        <v>1.4680058506337662E-3</v>
      </c>
      <c r="BH51" s="415">
        <f>'Input Output Table'!BJ47/BH$117</f>
        <v>9.8893496235837063E-4</v>
      </c>
      <c r="BI51" s="415">
        <f>'Input Output Table'!BK47/BI$117</f>
        <v>1.4791868679455374E-3</v>
      </c>
      <c r="BJ51" s="415">
        <f>'Input Output Table'!BL47/BJ$117</f>
        <v>0</v>
      </c>
      <c r="BK51" s="415">
        <f>'Input Output Table'!BM47/BK$117</f>
        <v>5.9179772250730878E-4</v>
      </c>
      <c r="BL51" s="415">
        <f>'Input Output Table'!BN47/BL$117</f>
        <v>8.790800036944965E-4</v>
      </c>
      <c r="BM51" s="415">
        <f>'Input Output Table'!BO47/BM$117</f>
        <v>2.8004604817141623E-4</v>
      </c>
      <c r="BN51" s="415">
        <f>'Input Output Table'!BP47/BN$117</f>
        <v>7.9425284205241484E-4</v>
      </c>
      <c r="BO51" s="415">
        <f>'Input Output Table'!BQ47/BO$117</f>
        <v>7.8117600163442997E-4</v>
      </c>
      <c r="BP51" s="415">
        <f>'Input Output Table'!BR47/BP$117</f>
        <v>3.1002435342557949E-4</v>
      </c>
      <c r="BQ51" s="415">
        <f>'Input Output Table'!BS47/BQ$117</f>
        <v>3.8564608142201406E-4</v>
      </c>
      <c r="BR51" s="415">
        <f>'Input Output Table'!BT47/BR$117</f>
        <v>0</v>
      </c>
      <c r="BS51" s="415">
        <f>'Input Output Table'!BU47/BS$117</f>
        <v>4.3839615934483553E-4</v>
      </c>
      <c r="BT51" s="415">
        <f>'Input Output Table'!BV47/BT$117</f>
        <v>0</v>
      </c>
      <c r="BU51" s="415">
        <f>'Input Output Table'!BW47/BU$117</f>
        <v>2.9874831073683048E-3</v>
      </c>
      <c r="BV51" s="415">
        <f>'Input Output Table'!BX47/BV$117</f>
        <v>5.1321142025405656E-4</v>
      </c>
      <c r="BW51" s="415">
        <f>'Input Output Table'!BY47/BW$117</f>
        <v>1.0576536007139991E-3</v>
      </c>
      <c r="BX51" s="415">
        <f>'Input Output Table'!BZ47/BX$117</f>
        <v>8.7783713540528889E-4</v>
      </c>
      <c r="BY51" s="415">
        <f>'Input Output Table'!CA47/BY$117</f>
        <v>3.8173314376853255E-4</v>
      </c>
      <c r="BZ51" s="415">
        <f>'Input Output Table'!CB47/BZ$117</f>
        <v>5.3041404977138807E-4</v>
      </c>
      <c r="CA51" s="415">
        <f>'Input Output Table'!CC47/CA$117</f>
        <v>6.1259602051761861E-4</v>
      </c>
      <c r="CB51" s="415">
        <f>'Input Output Table'!CD47/CB$117</f>
        <v>5.5643098324651688E-4</v>
      </c>
      <c r="CC51" s="415">
        <f>'Input Output Table'!CE47/CC$117</f>
        <v>1.7343280058516652E-4</v>
      </c>
      <c r="CD51" s="415">
        <f>'Input Output Table'!CF47/CD$117</f>
        <v>3.9451812991162515E-5</v>
      </c>
      <c r="CE51" s="415">
        <f>'Input Output Table'!CG47/CE$117</f>
        <v>3.9712659045326097E-4</v>
      </c>
      <c r="CF51" s="415">
        <f>'Input Output Table'!CH47/CF$117</f>
        <v>1.9561045605807404E-4</v>
      </c>
      <c r="CG51" s="415">
        <f>'Input Output Table'!CI47/CG$117</f>
        <v>4.4644277067843092E-4</v>
      </c>
      <c r="CH51" s="415">
        <f>'Input Output Table'!CJ47/CH$117</f>
        <v>6.0476736281358211E-4</v>
      </c>
      <c r="CI51" s="415">
        <f>'Input Output Table'!CK47/CI$117</f>
        <v>4.5976332412511783E-4</v>
      </c>
      <c r="CJ51" s="415">
        <f>'Input Output Table'!CL47/CJ$117</f>
        <v>1.8762774886577204E-3</v>
      </c>
      <c r="CK51" s="415">
        <f>'Input Output Table'!CM47/CK$117</f>
        <v>3.3239463963686703E-4</v>
      </c>
      <c r="CL51" s="415">
        <f>'Input Output Table'!CN47/CL$117</f>
        <v>4.2517641876293637E-4</v>
      </c>
      <c r="CM51" s="415">
        <f>'Input Output Table'!CO47/CM$117</f>
        <v>1.2640242119677915E-3</v>
      </c>
      <c r="CN51" s="415">
        <f>'Input Output Table'!CP47/CN$117</f>
        <v>3.4222581534094063E-4</v>
      </c>
      <c r="CO51" s="415">
        <f>'Input Output Table'!CQ47/CO$117</f>
        <v>3.1007144139780576E-4</v>
      </c>
      <c r="CP51" s="415">
        <f>'Input Output Table'!CR47/CP$117</f>
        <v>4.8728415579636414E-4</v>
      </c>
      <c r="CQ51" s="415">
        <f>'Input Output Table'!CS47/CQ$117</f>
        <v>8.497193449654042E-4</v>
      </c>
      <c r="CR51" s="415">
        <f>'Input Output Table'!CT47/CR$117</f>
        <v>5.9188573190142293E-4</v>
      </c>
      <c r="CS51" s="415">
        <f>'Input Output Table'!CU47/CS$117</f>
        <v>8.030834456177466E-4</v>
      </c>
      <c r="CT51" s="415">
        <f>'Input Output Table'!CV47/CT$117</f>
        <v>6.8278990528396807E-4</v>
      </c>
      <c r="CU51" s="415">
        <f>'Input Output Table'!CW47/CU$117</f>
        <v>5.3727091411603705E-4</v>
      </c>
      <c r="CV51" s="415">
        <f>'Input Output Table'!CX47/CV$117</f>
        <v>8.4301523099098168E-4</v>
      </c>
      <c r="CW51" s="415">
        <f>'Input Output Table'!CY47/CW$117</f>
        <v>3.5950273647157458E-4</v>
      </c>
      <c r="CX51" s="415">
        <f>'Input Output Table'!CZ47/CX$117</f>
        <v>1.2208131511015185E-3</v>
      </c>
      <c r="CY51" s="415">
        <f>'Input Output Table'!DA47/CY$117</f>
        <v>4.1855676883342243E-4</v>
      </c>
      <c r="CZ51" s="415">
        <f>'Input Output Table'!DB47/CZ$117</f>
        <v>1.026937898110562E-3</v>
      </c>
      <c r="DA51" s="415">
        <f>'Input Output Table'!DC47/DA$117</f>
        <v>3.122405531063895E-4</v>
      </c>
      <c r="DB51" s="415">
        <f>'Input Output Table'!DD47/DB$117</f>
        <v>1.0332253961773982E-3</v>
      </c>
      <c r="DC51" s="415">
        <f>'Input Output Table'!DE47/DC$117</f>
        <v>4.7553985208871418E-4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J51" s="423">
        <f t="shared" si="2"/>
        <v>-1.936979458877261E-3</v>
      </c>
      <c r="HK51" s="423">
        <f t="shared" si="3"/>
        <v>-1.8464987877206817E-3</v>
      </c>
      <c r="HL51" s="423">
        <f t="shared" si="4"/>
        <v>-8.5772875034010492E-4</v>
      </c>
      <c r="HM51" s="423">
        <f t="shared" si="5"/>
        <v>-2.0680254451016095E-3</v>
      </c>
      <c r="HN51" s="423">
        <f t="shared" si="6"/>
        <v>-1.6523972217449083E-4</v>
      </c>
      <c r="HO51" s="423">
        <f t="shared" si="7"/>
        <v>-6.2516973106797327E-4</v>
      </c>
      <c r="HP51" s="423">
        <f t="shared" si="8"/>
        <v>-5.6826585729920854E-3</v>
      </c>
      <c r="HQ51" s="423">
        <f t="shared" si="9"/>
        <v>-2.5226890523016216E-3</v>
      </c>
      <c r="HR51" s="423">
        <f t="shared" si="10"/>
        <v>-4.2552976997941323E-3</v>
      </c>
      <c r="HS51" s="423">
        <f t="shared" si="11"/>
        <v>-4.04106419618829E-3</v>
      </c>
      <c r="HT51" s="423">
        <f t="shared" si="12"/>
        <v>-2.8346310401805722E-3</v>
      </c>
      <c r="HU51" s="423">
        <f t="shared" si="13"/>
        <v>-8.18982728227639E-3</v>
      </c>
      <c r="HV51" s="423">
        <f t="shared" si="14"/>
        <v>-3.615776503227224E-3</v>
      </c>
      <c r="HW51" s="423">
        <f t="shared" si="15"/>
        <v>-3.9952908113617359E-3</v>
      </c>
      <c r="HX51" s="423">
        <f t="shared" si="16"/>
        <v>-1.9081567824026787E-3</v>
      </c>
      <c r="HY51" s="423">
        <f t="shared" si="17"/>
        <v>-3.5053425183113819E-3</v>
      </c>
      <c r="HZ51" s="423">
        <f t="shared" si="18"/>
        <v>-1.515602233844441E-2</v>
      </c>
      <c r="IA51" s="423">
        <f t="shared" si="19"/>
        <v>-6.3031861858700473E-3</v>
      </c>
      <c r="IB51" s="423">
        <f t="shared" si="20"/>
        <v>-8.1399084284036992E-3</v>
      </c>
      <c r="IC51" s="423">
        <f t="shared" si="21"/>
        <v>-1.3668115414854529E-3</v>
      </c>
      <c r="ID51" s="423">
        <f t="shared" si="22"/>
        <v>-1.80963620536357E-3</v>
      </c>
      <c r="IE51" s="423">
        <f t="shared" si="23"/>
        <v>-1.5794196162719329E-3</v>
      </c>
      <c r="IF51" s="423">
        <f t="shared" si="24"/>
        <v>-7.002363445417944E-3</v>
      </c>
      <c r="IG51" s="423">
        <f t="shared" si="25"/>
        <v>-1.0104330908271904E-2</v>
      </c>
      <c r="IH51" s="423">
        <f t="shared" si="26"/>
        <v>-1.869837571264131E-4</v>
      </c>
      <c r="II51" s="423">
        <f t="shared" si="27"/>
        <v>-1.9775376345747405E-3</v>
      </c>
      <c r="IJ51" s="423">
        <f t="shared" si="28"/>
        <v>-5.6459792155490358E-3</v>
      </c>
      <c r="IK51" s="423">
        <f t="shared" si="29"/>
        <v>-3.5867431647876907E-3</v>
      </c>
      <c r="IL51" s="423">
        <f t="shared" si="30"/>
        <v>-4.3435529970112267E-3</v>
      </c>
      <c r="IM51" s="423">
        <f t="shared" si="31"/>
        <v>-1.1611130299156894E-3</v>
      </c>
      <c r="IN51" s="423">
        <f t="shared" si="32"/>
        <v>-2.5144815802974649E-3</v>
      </c>
      <c r="IO51" s="423">
        <f t="shared" si="33"/>
        <v>-6.9534887741975928E-4</v>
      </c>
      <c r="IP51" s="423">
        <f t="shared" si="34"/>
        <v>-5.0566371145504656E-3</v>
      </c>
      <c r="IQ51" s="423">
        <f t="shared" si="35"/>
        <v>-2.3083997070468916E-3</v>
      </c>
      <c r="IR51" s="423">
        <f t="shared" si="36"/>
        <v>-2.68214292964828E-3</v>
      </c>
      <c r="IS51" s="423">
        <f t="shared" si="37"/>
        <v>-4.1367663526263657E-3</v>
      </c>
      <c r="IT51" s="423">
        <f t="shared" si="38"/>
        <v>-9.7803279454366154E-4</v>
      </c>
      <c r="IU51" s="423">
        <f t="shared" si="39"/>
        <v>-1.2098477403738935E-3</v>
      </c>
      <c r="IV51" s="423">
        <f t="shared" si="40"/>
        <v>-3.4084599372502817E-3</v>
      </c>
      <c r="IW51" s="423">
        <f t="shared" si="41"/>
        <v>-1.3957830826232474E-2</v>
      </c>
      <c r="IX51" s="423">
        <f t="shared" si="42"/>
        <v>-2.5603428769339848E-3</v>
      </c>
      <c r="IY51" s="423">
        <f t="shared" si="43"/>
        <v>0.94436543476722234</v>
      </c>
      <c r="IZ51" s="423">
        <f t="shared" si="44"/>
        <v>-8.3695031941096662E-3</v>
      </c>
      <c r="JA51" s="423">
        <f t="shared" si="45"/>
        <v>-2.5723946023785294E-3</v>
      </c>
      <c r="JB51" s="423">
        <f t="shared" si="46"/>
        <v>-1.3707869312561509E-2</v>
      </c>
      <c r="JC51" s="423">
        <f t="shared" si="47"/>
        <v>-1.3538480316624702E-2</v>
      </c>
      <c r="JD51" s="423">
        <f t="shared" si="48"/>
        <v>-1.0868500767514378E-2</v>
      </c>
      <c r="JE51" s="423">
        <f t="shared" si="49"/>
        <v>-4.6717293971098341E-3</v>
      </c>
      <c r="JF51" s="423">
        <f t="shared" si="50"/>
        <v>-1.6886617654314446E-2</v>
      </c>
      <c r="JG51" s="423">
        <f t="shared" si="51"/>
        <v>-1.4412923016427485E-2</v>
      </c>
      <c r="JH51" s="423">
        <f t="shared" si="52"/>
        <v>-6.1626554960385214E-3</v>
      </c>
      <c r="JI51" s="423">
        <f t="shared" si="53"/>
        <v>-1.7091098734628545E-3</v>
      </c>
      <c r="JJ51" s="423">
        <f t="shared" si="54"/>
        <v>-1.5467440619170328E-3</v>
      </c>
      <c r="JK51" s="423">
        <f t="shared" si="55"/>
        <v>-9.4469528858291164E-4</v>
      </c>
      <c r="JL51" s="423">
        <f t="shared" si="56"/>
        <v>-1.3335666796552496E-3</v>
      </c>
      <c r="JM51" s="423">
        <f t="shared" si="57"/>
        <v>-2.7298868926997747E-3</v>
      </c>
      <c r="JN51" s="423">
        <f t="shared" si="58"/>
        <v>-8.4626575026585109E-4</v>
      </c>
      <c r="JO51" s="423">
        <f t="shared" si="59"/>
        <v>-1.4680058506337662E-3</v>
      </c>
      <c r="JP51" s="423">
        <f t="shared" si="60"/>
        <v>-9.8893496235837063E-4</v>
      </c>
      <c r="JQ51" s="423">
        <f t="shared" si="61"/>
        <v>-1.4791868679455374E-3</v>
      </c>
      <c r="JR51" s="423">
        <f t="shared" si="62"/>
        <v>0</v>
      </c>
      <c r="JS51" s="423">
        <f t="shared" si="63"/>
        <v>-5.9179772250730878E-4</v>
      </c>
      <c r="JT51" s="423">
        <f t="shared" si="64"/>
        <v>-8.790800036944965E-4</v>
      </c>
      <c r="JU51" s="423">
        <f t="shared" si="65"/>
        <v>-2.8004604817141623E-4</v>
      </c>
      <c r="JV51" s="423">
        <f t="shared" si="66"/>
        <v>-7.9425284205241484E-4</v>
      </c>
      <c r="JW51" s="423">
        <f t="shared" si="67"/>
        <v>-7.8117600163442997E-4</v>
      </c>
      <c r="JX51" s="423">
        <f t="shared" si="68"/>
        <v>-3.1002435342557949E-4</v>
      </c>
      <c r="JY51" s="423">
        <f t="shared" si="69"/>
        <v>-3.8564608142201406E-4</v>
      </c>
      <c r="JZ51" s="423">
        <f t="shared" si="70"/>
        <v>0</v>
      </c>
      <c r="KA51" s="423">
        <f t="shared" si="71"/>
        <v>-4.3839615934483553E-4</v>
      </c>
      <c r="KB51" s="423">
        <f t="shared" si="72"/>
        <v>0</v>
      </c>
      <c r="KC51" s="423">
        <f t="shared" si="73"/>
        <v>-2.9874831073683048E-3</v>
      </c>
      <c r="KD51" s="423">
        <f t="shared" si="74"/>
        <v>-5.1321142025405656E-4</v>
      </c>
      <c r="KE51" s="423">
        <f t="shared" si="75"/>
        <v>-1.0576536007139991E-3</v>
      </c>
      <c r="KF51" s="423">
        <f t="shared" si="76"/>
        <v>-8.7783713540528889E-4</v>
      </c>
      <c r="KG51" s="423">
        <f t="shared" si="77"/>
        <v>-3.8173314376853255E-4</v>
      </c>
      <c r="KH51" s="423">
        <f t="shared" si="78"/>
        <v>-5.3041404977138807E-4</v>
      </c>
      <c r="KI51" s="423">
        <f t="shared" si="79"/>
        <v>-6.1259602051761861E-4</v>
      </c>
      <c r="KJ51" s="423">
        <f t="shared" si="80"/>
        <v>-5.5643098324651688E-4</v>
      </c>
      <c r="KK51" s="423">
        <f t="shared" si="81"/>
        <v>-1.7343280058516652E-4</v>
      </c>
      <c r="KL51" s="423">
        <f t="shared" si="82"/>
        <v>-3.9451812991162515E-5</v>
      </c>
      <c r="KM51" s="423">
        <f t="shared" si="83"/>
        <v>-3.9712659045326097E-4</v>
      </c>
      <c r="KN51" s="423">
        <f t="shared" si="84"/>
        <v>-1.9561045605807404E-4</v>
      </c>
      <c r="KO51" s="423">
        <f t="shared" si="85"/>
        <v>-4.4644277067843092E-4</v>
      </c>
      <c r="KP51" s="423">
        <f t="shared" si="86"/>
        <v>-6.0476736281358211E-4</v>
      </c>
      <c r="KQ51" s="423">
        <f t="shared" si="87"/>
        <v>-4.5976332412511783E-4</v>
      </c>
      <c r="KR51" s="423">
        <f t="shared" si="88"/>
        <v>-1.8762774886577204E-3</v>
      </c>
      <c r="KS51" s="423">
        <f t="shared" si="89"/>
        <v>-3.3239463963686703E-4</v>
      </c>
      <c r="KT51" s="423">
        <f t="shared" si="90"/>
        <v>-4.2517641876293637E-4</v>
      </c>
      <c r="KU51" s="423">
        <f t="shared" si="91"/>
        <v>-1.2640242119677915E-3</v>
      </c>
      <c r="KV51" s="423">
        <f t="shared" si="92"/>
        <v>-3.4222581534094063E-4</v>
      </c>
      <c r="KW51" s="423">
        <f t="shared" si="93"/>
        <v>-3.1007144139780576E-4</v>
      </c>
      <c r="KX51" s="423">
        <f t="shared" si="94"/>
        <v>-4.8728415579636414E-4</v>
      </c>
      <c r="KY51" s="423">
        <f t="shared" si="95"/>
        <v>-8.497193449654042E-4</v>
      </c>
      <c r="KZ51" s="423">
        <f t="shared" si="96"/>
        <v>-5.9188573190142293E-4</v>
      </c>
      <c r="LA51" s="423">
        <f t="shared" si="97"/>
        <v>-8.030834456177466E-4</v>
      </c>
      <c r="LB51" s="423">
        <f t="shared" si="98"/>
        <v>-6.8278990528396807E-4</v>
      </c>
      <c r="LC51" s="423">
        <f t="shared" si="99"/>
        <v>-5.3727091411603705E-4</v>
      </c>
      <c r="LD51" s="423">
        <f t="shared" si="100"/>
        <v>-8.4301523099098168E-4</v>
      </c>
      <c r="LE51" s="423">
        <f t="shared" si="101"/>
        <v>-3.5950273647157458E-4</v>
      </c>
      <c r="LF51" s="423">
        <f t="shared" si="102"/>
        <v>-1.2208131511015185E-3</v>
      </c>
      <c r="LG51" s="423">
        <f t="shared" si="103"/>
        <v>-4.1855676883342243E-4</v>
      </c>
      <c r="LH51" s="423">
        <f t="shared" si="104"/>
        <v>-1.026937898110562E-3</v>
      </c>
      <c r="LI51" s="423">
        <f t="shared" si="105"/>
        <v>-3.122405531063895E-4</v>
      </c>
      <c r="LJ51" s="423">
        <f t="shared" si="106"/>
        <v>-1.0332253961773982E-3</v>
      </c>
      <c r="LK51" s="423">
        <f t="shared" si="107"/>
        <v>-4.7553985208871418E-4</v>
      </c>
      <c r="LN51" s="424">
        <v>3.7534182500484729E-3</v>
      </c>
      <c r="LO51" s="424">
        <v>4.1779970665865793E-3</v>
      </c>
      <c r="LP51" s="424">
        <v>2.6196554989303656E-3</v>
      </c>
      <c r="LQ51" s="424">
        <v>4.0171499082319005E-3</v>
      </c>
      <c r="LR51" s="424">
        <v>1.4019017067167321E-3</v>
      </c>
      <c r="LS51" s="424">
        <v>1.4506172281160013E-3</v>
      </c>
      <c r="LT51" s="424">
        <v>7.6457355799328525E-3</v>
      </c>
      <c r="LU51" s="424">
        <v>5.7346575689716413E-3</v>
      </c>
      <c r="LV51" s="424">
        <v>6.7984044957718126E-3</v>
      </c>
      <c r="LW51" s="424">
        <v>5.0631164711325647E-3</v>
      </c>
      <c r="LX51" s="424">
        <v>6.0638476534626701E-3</v>
      </c>
      <c r="LY51" s="424">
        <v>1.1972861436802287E-2</v>
      </c>
      <c r="LZ51" s="424">
        <v>6.4778397304157175E-3</v>
      </c>
      <c r="MA51" s="424">
        <v>6.4570452171903133E-3</v>
      </c>
      <c r="MB51" s="424">
        <v>5.412352701259498E-3</v>
      </c>
      <c r="MC51" s="424">
        <v>5.8283766341663745E-3</v>
      </c>
      <c r="MD51" s="424">
        <v>1.9411939983555605E-2</v>
      </c>
      <c r="ME51" s="424">
        <v>8.0274122099171855E-3</v>
      </c>
      <c r="MF51" s="424">
        <v>9.8530027112348519E-3</v>
      </c>
      <c r="MG51" s="424">
        <v>3.4397722329861107E-3</v>
      </c>
      <c r="MH51" s="424">
        <v>3.12935236402686E-3</v>
      </c>
      <c r="MI51" s="424">
        <v>3.0549010875013227E-3</v>
      </c>
      <c r="MJ51" s="424">
        <v>8.8340432047293478E-3</v>
      </c>
      <c r="MK51" s="424">
        <v>1.2802465665698887E-2</v>
      </c>
      <c r="ML51" s="424">
        <v>5.525391593211214E-4</v>
      </c>
      <c r="MM51" s="424">
        <v>3.1359985228305689E-3</v>
      </c>
      <c r="MN51" s="424">
        <v>8.3577260509800355E-3</v>
      </c>
      <c r="MO51" s="424">
        <v>4.9298154352741532E-3</v>
      </c>
      <c r="MP51" s="424">
        <v>5.8948867124937855E-3</v>
      </c>
      <c r="MQ51" s="424">
        <v>2.1166167762811578E-3</v>
      </c>
      <c r="MR51" s="424">
        <v>3.9752794122042299E-3</v>
      </c>
      <c r="MS51" s="424">
        <v>1.2989036441107531E-3</v>
      </c>
      <c r="MT51" s="424">
        <v>6.4925309126316125E-3</v>
      </c>
      <c r="MU51" s="424">
        <v>4.1266400449147854E-3</v>
      </c>
      <c r="MV51" s="424">
        <v>4.0858182808071542E-3</v>
      </c>
      <c r="MW51" s="424">
        <v>6.5372639386696097E-3</v>
      </c>
      <c r="MX51" s="424">
        <v>1.8809585792998896E-3</v>
      </c>
      <c r="MY51" s="424">
        <v>4.162242525337782E-3</v>
      </c>
      <c r="MZ51" s="424">
        <v>5.0268584275458029E-3</v>
      </c>
      <c r="NA51" s="424">
        <v>1.8035437919970563E-2</v>
      </c>
      <c r="NB51" s="424">
        <v>4.3271838649679003E-3</v>
      </c>
      <c r="NC51" s="424">
        <v>1.0607515237166401</v>
      </c>
      <c r="ND51" s="424">
        <v>1.2216435833819728E-2</v>
      </c>
      <c r="NE51" s="424">
        <v>4.9359132748428552E-3</v>
      </c>
      <c r="NF51" s="424">
        <v>1.783190561165509E-2</v>
      </c>
      <c r="NG51" s="424">
        <v>1.8881531447412364E-2</v>
      </c>
      <c r="NH51" s="424">
        <v>1.4483618165179027E-2</v>
      </c>
      <c r="NI51" s="424">
        <v>7.889428720418843E-3</v>
      </c>
      <c r="NJ51" s="424">
        <v>2.0378112226372255E-2</v>
      </c>
      <c r="NK51" s="424">
        <v>2.5827460821638962E-2</v>
      </c>
      <c r="NL51" s="424">
        <v>9.0902263457827703E-3</v>
      </c>
      <c r="NM51" s="424">
        <v>4.0163958054401311E-3</v>
      </c>
      <c r="NN51" s="424">
        <v>3.0683019890827105E-3</v>
      </c>
      <c r="NO51" s="424">
        <v>1.9624303130488822E-3</v>
      </c>
      <c r="NP51" s="424">
        <v>2.306839805126742E-3</v>
      </c>
      <c r="NQ51" s="424">
        <v>4.392755187538764E-3</v>
      </c>
      <c r="NR51" s="424">
        <v>1.9834286723268055E-3</v>
      </c>
      <c r="NS51" s="424">
        <v>3.1422518691385732E-3</v>
      </c>
      <c r="NT51" s="424">
        <v>1.8774081023763187E-3</v>
      </c>
      <c r="NU51" s="424">
        <v>2.6113312082346792E-3</v>
      </c>
      <c r="NV51" s="424">
        <v>6.8127610733806983E-4</v>
      </c>
      <c r="NW51" s="424">
        <v>1.9678696374397764E-3</v>
      </c>
      <c r="NX51" s="424">
        <v>1.7402605479512549E-3</v>
      </c>
      <c r="NY51" s="424">
        <v>1.7198576109423043E-3</v>
      </c>
      <c r="NZ51" s="424">
        <v>1.9843798278981984E-3</v>
      </c>
      <c r="OA51" s="424">
        <v>2.0019322718381992E-3</v>
      </c>
      <c r="OB51" s="424">
        <v>9.6324382432227246E-4</v>
      </c>
      <c r="OC51" s="424">
        <v>1.5306611106683018E-3</v>
      </c>
      <c r="OD51" s="424">
        <v>4.0706557457558662E-3</v>
      </c>
      <c r="OE51" s="424">
        <v>1.570639169075187E-3</v>
      </c>
      <c r="OF51" s="424">
        <v>1.9201736036945105E-3</v>
      </c>
      <c r="OG51" s="424">
        <v>5.0415953448687024E-3</v>
      </c>
      <c r="OH51" s="424">
        <v>1.393861762967677E-3</v>
      </c>
      <c r="OI51" s="424">
        <v>1.9931392447554391E-3</v>
      </c>
      <c r="OJ51" s="424">
        <v>1.4633041210191577E-3</v>
      </c>
      <c r="OK51" s="424">
        <v>9.6530047171492514E-4</v>
      </c>
      <c r="OL51" s="424">
        <v>1.1341151827695963E-3</v>
      </c>
      <c r="OM51" s="424">
        <v>1.6462239301620113E-3</v>
      </c>
      <c r="ON51" s="424">
        <v>1.2539363728365492E-3</v>
      </c>
      <c r="OO51" s="424">
        <v>1.1049214973189933E-3</v>
      </c>
      <c r="OP51" s="424">
        <v>5.1526457578003561E-4</v>
      </c>
      <c r="OQ51" s="424">
        <v>9.3029146777284333E-4</v>
      </c>
      <c r="OR51" s="424">
        <v>5.3837620549542691E-4</v>
      </c>
      <c r="OS51" s="424">
        <v>1.106643201063404E-3</v>
      </c>
      <c r="OT51" s="424">
        <v>1.3706660995143692E-3</v>
      </c>
      <c r="OU51" s="424">
        <v>1.0921627714714198E-3</v>
      </c>
      <c r="OV51" s="424">
        <v>2.9481373594421362E-3</v>
      </c>
      <c r="OW51" s="424">
        <v>9.425755325625408E-4</v>
      </c>
      <c r="OX51" s="424">
        <v>1.1358858798435703E-3</v>
      </c>
      <c r="OY51" s="424">
        <v>1.8773304023601332E-3</v>
      </c>
      <c r="OZ51" s="424">
        <v>9.2705401081855533E-4</v>
      </c>
      <c r="PA51" s="424">
        <v>1.1019816081763198E-3</v>
      </c>
      <c r="PB51" s="424">
        <v>1.0614264999954028E-3</v>
      </c>
      <c r="PC51" s="424">
        <v>1.8810805621237603E-3</v>
      </c>
      <c r="PD51" s="424">
        <v>1.1598472956464198E-3</v>
      </c>
      <c r="PE51" s="424">
        <v>1.759490659399612E-3</v>
      </c>
      <c r="PF51" s="424">
        <v>1.3944887784997553E-3</v>
      </c>
      <c r="PG51" s="424">
        <v>1.1415405205406951E-3</v>
      </c>
      <c r="PH51" s="424">
        <v>2.1313870878231856E-3</v>
      </c>
      <c r="PI51" s="424">
        <v>1.2173904597083318E-3</v>
      </c>
      <c r="PJ51" s="424">
        <v>2.4968264433214635E-3</v>
      </c>
      <c r="PK51" s="424">
        <v>9.995562983998237E-4</v>
      </c>
      <c r="PL51" s="424">
        <v>2.2985391405307538E-3</v>
      </c>
      <c r="PM51" s="424">
        <v>7.9477219625490156E-4</v>
      </c>
      <c r="PN51" s="424">
        <v>1.8609280857353264E-3</v>
      </c>
      <c r="PO51" s="424">
        <v>9.4206532503178443E-4</v>
      </c>
    </row>
    <row r="52" spans="1:431" x14ac:dyDescent="0.25">
      <c r="A52" s="210" t="s">
        <v>153</v>
      </c>
      <c r="B52" s="415">
        <f>'Input Output Table'!D48/B$117</f>
        <v>3.6813830401470052E-4</v>
      </c>
      <c r="C52" s="415">
        <f>'Input Output Table'!E48/C$117</f>
        <v>1.8763989007981464E-3</v>
      </c>
      <c r="D52" s="415">
        <f>'Input Output Table'!F48/D$117</f>
        <v>2.9667430708215416E-4</v>
      </c>
      <c r="E52" s="415">
        <f>'Input Output Table'!G48/E$117</f>
        <v>1.2647526345335051E-2</v>
      </c>
      <c r="F52" s="415">
        <f>'Input Output Table'!H48/F$117</f>
        <v>2.3177593787309528E-4</v>
      </c>
      <c r="G52" s="415">
        <f>'Input Output Table'!I48/G$117</f>
        <v>3.9979428851957393E-4</v>
      </c>
      <c r="H52" s="415">
        <f>'Input Output Table'!J48/H$117</f>
        <v>6.0158840895543843E-4</v>
      </c>
      <c r="I52" s="415">
        <f>'Input Output Table'!K48/I$117</f>
        <v>3.6260696651909888E-4</v>
      </c>
      <c r="J52" s="415">
        <f>'Input Output Table'!L48/J$117</f>
        <v>5.002706782897677E-4</v>
      </c>
      <c r="K52" s="415">
        <f>'Input Output Table'!M48/K$117</f>
        <v>1.2074633295273065E-3</v>
      </c>
      <c r="L52" s="415">
        <f>'Input Output Table'!N48/L$117</f>
        <v>5.0477068105500989E-4</v>
      </c>
      <c r="M52" s="415">
        <f>'Input Output Table'!O48/M$117</f>
        <v>6.4381264507570738E-4</v>
      </c>
      <c r="N52" s="415">
        <f>'Input Output Table'!P48/N$117</f>
        <v>4.6070165293289638E-4</v>
      </c>
      <c r="O52" s="415">
        <f>'Input Output Table'!Q48/O$117</f>
        <v>3.5651898678632036E-4</v>
      </c>
      <c r="P52" s="415">
        <f>'Input Output Table'!R48/P$117</f>
        <v>4.1684484593027611E-4</v>
      </c>
      <c r="Q52" s="415">
        <f>'Input Output Table'!S48/Q$117</f>
        <v>4.6981641413697299E-4</v>
      </c>
      <c r="R52" s="415">
        <f>'Input Output Table'!T48/R$117</f>
        <v>3.5077253238613255E-3</v>
      </c>
      <c r="S52" s="415">
        <f>'Input Output Table'!U48/S$117</f>
        <v>8.7211731757606847E-4</v>
      </c>
      <c r="T52" s="415">
        <f>'Input Output Table'!V48/T$117</f>
        <v>4.6459464474550241E-4</v>
      </c>
      <c r="U52" s="415">
        <f>'Input Output Table'!W48/U$117</f>
        <v>5.3237853480591962E-4</v>
      </c>
      <c r="V52" s="415">
        <f>'Input Output Table'!X48/V$117</f>
        <v>1.6815566859669859E-4</v>
      </c>
      <c r="W52" s="415">
        <f>'Input Output Table'!Y48/W$117</f>
        <v>9.6222805256116059E-4</v>
      </c>
      <c r="X52" s="415">
        <f>'Input Output Table'!Z48/X$117</f>
        <v>3.9469417914836293E-4</v>
      </c>
      <c r="Y52" s="415">
        <f>'Input Output Table'!AA48/Y$117</f>
        <v>4.1058179985095026E-4</v>
      </c>
      <c r="Z52" s="415">
        <f>'Input Output Table'!AB48/Z$117</f>
        <v>5.4730122297636109E-5</v>
      </c>
      <c r="AA52" s="415">
        <f>'Input Output Table'!AC48/AA$117</f>
        <v>6.1262326558656703E-4</v>
      </c>
      <c r="AB52" s="415">
        <f>'Input Output Table'!AD48/AB$117</f>
        <v>4.658515071540775E-4</v>
      </c>
      <c r="AC52" s="415">
        <f>'Input Output Table'!AE48/AC$117</f>
        <v>8.0984103273688758E-4</v>
      </c>
      <c r="AD52" s="415">
        <f>'Input Output Table'!AF48/AD$117</f>
        <v>5.9343623144743004E-4</v>
      </c>
      <c r="AE52" s="415">
        <f>'Input Output Table'!AG48/AE$117</f>
        <v>2.594797337897055E-4</v>
      </c>
      <c r="AF52" s="415">
        <f>'Input Output Table'!AH48/AF$117</f>
        <v>9.0338800705375263E-4</v>
      </c>
      <c r="AG52" s="415">
        <f>'Input Output Table'!AI48/AG$117</f>
        <v>1.9358486274988595E-4</v>
      </c>
      <c r="AH52" s="415">
        <f>'Input Output Table'!AJ48/AH$117</f>
        <v>5.4413857257519071E-4</v>
      </c>
      <c r="AI52" s="415">
        <f>'Input Output Table'!AK48/AI$117</f>
        <v>5.9236788954647142E-4</v>
      </c>
      <c r="AJ52" s="415">
        <f>'Input Output Table'!AL48/AJ$117</f>
        <v>5.0412155201603949E-4</v>
      </c>
      <c r="AK52" s="415">
        <f>'Input Output Table'!AM48/AK$117</f>
        <v>4.9349763165165901E-4</v>
      </c>
      <c r="AL52" s="415">
        <f>'Input Output Table'!AN48/AL$117</f>
        <v>5.5943479583133501E-4</v>
      </c>
      <c r="AM52" s="415">
        <f>'Input Output Table'!AO48/AM$117</f>
        <v>3.2071332437634283E-3</v>
      </c>
      <c r="AN52" s="415">
        <f>'Input Output Table'!AP48/AN$117</f>
        <v>2.6716403587016659E-3</v>
      </c>
      <c r="AO52" s="415">
        <f>'Input Output Table'!AQ48/AO$117</f>
        <v>9.1669355739440184E-3</v>
      </c>
      <c r="AP52" s="415">
        <f>'Input Output Table'!AR48/AP$117</f>
        <v>8.625095575292431E-3</v>
      </c>
      <c r="AQ52" s="415">
        <f>'Input Output Table'!AS48/AQ$117</f>
        <v>1.6077526916898469E-2</v>
      </c>
      <c r="AR52" s="415">
        <f>'Input Output Table'!AT48/AR$117</f>
        <v>0.15094945638535379</v>
      </c>
      <c r="AS52" s="415">
        <f>'Input Output Table'!AU48/AS$117</f>
        <v>2.118558095190974E-3</v>
      </c>
      <c r="AT52" s="415">
        <f>'Input Output Table'!AV48/AT$117</f>
        <v>1.2540009090827996E-3</v>
      </c>
      <c r="AU52" s="415">
        <f>'Input Output Table'!AW48/AU$117</f>
        <v>9.6520248575737051E-3</v>
      </c>
      <c r="AV52" s="415">
        <f>'Input Output Table'!AX48/AV$117</f>
        <v>1.4820035895324626E-2</v>
      </c>
      <c r="AW52" s="415">
        <f>'Input Output Table'!AY48/AW$117</f>
        <v>1.0955084831790788E-2</v>
      </c>
      <c r="AX52" s="415">
        <f>'Input Output Table'!AZ48/AX$117</f>
        <v>5.5279903814073154E-3</v>
      </c>
      <c r="AY52" s="415">
        <f>'Input Output Table'!BA48/AY$117</f>
        <v>2.2537618365144792E-3</v>
      </c>
      <c r="AZ52" s="415">
        <f>'Input Output Table'!BB48/AZ$117</f>
        <v>2.535081596594738E-2</v>
      </c>
      <c r="BA52" s="415">
        <f>'Input Output Table'!BC48/BA$117</f>
        <v>4.0089078086977857E-3</v>
      </c>
      <c r="BB52" s="415">
        <f>'Input Output Table'!BD48/BB$117</f>
        <v>6.3262369016895E-4</v>
      </c>
      <c r="BC52" s="415">
        <f>'Input Output Table'!BE48/BC$117</f>
        <v>2.294247297626398E-3</v>
      </c>
      <c r="BD52" s="415">
        <f>'Input Output Table'!BF48/BD$117</f>
        <v>1.9680221492546866E-3</v>
      </c>
      <c r="BE52" s="415">
        <f>'Input Output Table'!BG48/BE$117</f>
        <v>2.9057400275474747E-3</v>
      </c>
      <c r="BF52" s="415">
        <f>'Input Output Table'!BH48/BF$117</f>
        <v>3.4668207039495469E-4</v>
      </c>
      <c r="BG52" s="415">
        <f>'Input Output Table'!BI48/BG$117</f>
        <v>9.5107446175590857E-4</v>
      </c>
      <c r="BH52" s="415">
        <f>'Input Output Table'!BJ48/BH$117</f>
        <v>5.393263596813731E-3</v>
      </c>
      <c r="BI52" s="415">
        <f>'Input Output Table'!BK48/BI$117</f>
        <v>6.0930121450989544E-4</v>
      </c>
      <c r="BJ52" s="415">
        <f>'Input Output Table'!BL48/BJ$117</f>
        <v>0</v>
      </c>
      <c r="BK52" s="415">
        <f>'Input Output Table'!BM48/BK$117</f>
        <v>5.4056936836881805E-4</v>
      </c>
      <c r="BL52" s="415">
        <f>'Input Output Table'!BN48/BL$117</f>
        <v>7.484639962557271E-4</v>
      </c>
      <c r="BM52" s="415">
        <f>'Input Output Table'!BO48/BM$117</f>
        <v>3.1867763666777808E-4</v>
      </c>
      <c r="BN52" s="415">
        <f>'Input Output Table'!BP48/BN$117</f>
        <v>4.4112278100005267E-4</v>
      </c>
      <c r="BO52" s="415">
        <f>'Input Output Table'!BQ48/BO$117</f>
        <v>3.4647130796155621E-4</v>
      </c>
      <c r="BP52" s="415">
        <f>'Input Output Table'!BR48/BP$117</f>
        <v>2.7614830763676891E-4</v>
      </c>
      <c r="BQ52" s="415">
        <f>'Input Output Table'!BS48/BQ$117</f>
        <v>2.4334345105206709E-4</v>
      </c>
      <c r="BR52" s="415">
        <f>'Input Output Table'!BT48/BR$117</f>
        <v>0</v>
      </c>
      <c r="BS52" s="415">
        <f>'Input Output Table'!BU48/BS$117</f>
        <v>2.1001079421738427E-4</v>
      </c>
      <c r="BT52" s="415">
        <f>'Input Output Table'!BV48/BT$117</f>
        <v>0</v>
      </c>
      <c r="BU52" s="415">
        <f>'Input Output Table'!BW48/BU$117</f>
        <v>3.1439851561383778E-4</v>
      </c>
      <c r="BV52" s="415">
        <f>'Input Output Table'!BX48/BV$117</f>
        <v>1.7723190608408916E-3</v>
      </c>
      <c r="BW52" s="415">
        <f>'Input Output Table'!BY48/BW$117</f>
        <v>1.2110590893616279E-3</v>
      </c>
      <c r="BX52" s="415">
        <f>'Input Output Table'!BZ48/BX$117</f>
        <v>3.2546323522262427E-4</v>
      </c>
      <c r="BY52" s="415">
        <f>'Input Output Table'!CA48/BY$117</f>
        <v>5.8399224582425112E-4</v>
      </c>
      <c r="BZ52" s="415">
        <f>'Input Output Table'!CB48/BZ$117</f>
        <v>8.9934070623531469E-4</v>
      </c>
      <c r="CA52" s="415">
        <f>'Input Output Table'!CC48/CA$117</f>
        <v>2.4416570385084031E-4</v>
      </c>
      <c r="CB52" s="415">
        <f>'Input Output Table'!CD48/CB$117</f>
        <v>2.9723334313031159E-4</v>
      </c>
      <c r="CC52" s="415">
        <f>'Input Output Table'!CE48/CC$117</f>
        <v>1.5423128129874708E-4</v>
      </c>
      <c r="CD52" s="415">
        <f>'Input Output Table'!CF48/CD$117</f>
        <v>1.3518090476090629E-4</v>
      </c>
      <c r="CE52" s="415">
        <f>'Input Output Table'!CG48/CE$117</f>
        <v>1.0422693100782126E-3</v>
      </c>
      <c r="CF52" s="415">
        <f>'Input Output Table'!CH48/CF$117</f>
        <v>1.8355329299293897E-4</v>
      </c>
      <c r="CG52" s="415">
        <f>'Input Output Table'!CI48/CG$117</f>
        <v>2.9249877818205198E-4</v>
      </c>
      <c r="CH52" s="415">
        <f>'Input Output Table'!CJ48/CH$117</f>
        <v>3.0673158399897437E-4</v>
      </c>
      <c r="CI52" s="415">
        <f>'Input Output Table'!CK48/CI$117</f>
        <v>3.2395661394639202E-4</v>
      </c>
      <c r="CJ52" s="415">
        <f>'Input Output Table'!CL48/CJ$117</f>
        <v>2.4974790199825329E-3</v>
      </c>
      <c r="CK52" s="415">
        <f>'Input Output Table'!CM48/CK$117</f>
        <v>4.7728762514874772E-4</v>
      </c>
      <c r="CL52" s="415">
        <f>'Input Output Table'!CN48/CL$117</f>
        <v>3.2956108525648863E-4</v>
      </c>
      <c r="CM52" s="415">
        <f>'Input Output Table'!CO48/CM$117</f>
        <v>7.547905485698873E-4</v>
      </c>
      <c r="CN52" s="415">
        <f>'Input Output Table'!CP48/CN$117</f>
        <v>2.8278025110584754E-4</v>
      </c>
      <c r="CO52" s="415">
        <f>'Input Output Table'!CQ48/CO$117</f>
        <v>2.4201667398744385E-4</v>
      </c>
      <c r="CP52" s="415">
        <f>'Input Output Table'!CR48/CP$117</f>
        <v>5.1973857388842078E-4</v>
      </c>
      <c r="CQ52" s="415">
        <f>'Input Output Table'!CS48/CQ$117</f>
        <v>4.1176818375410467E-4</v>
      </c>
      <c r="CR52" s="415">
        <f>'Input Output Table'!CT48/CR$117</f>
        <v>4.8284537747952732E-4</v>
      </c>
      <c r="CS52" s="415">
        <f>'Input Output Table'!CU48/CS$117</f>
        <v>6.9904680446451349E-4</v>
      </c>
      <c r="CT52" s="415">
        <f>'Input Output Table'!CV48/CT$117</f>
        <v>9.3890371196216982E-4</v>
      </c>
      <c r="CU52" s="415">
        <f>'Input Output Table'!CW48/CU$117</f>
        <v>2.0907663586032258E-4</v>
      </c>
      <c r="CV52" s="415">
        <f>'Input Output Table'!CX48/CV$117</f>
        <v>4.1019338799610028E-3</v>
      </c>
      <c r="CW52" s="415">
        <f>'Input Output Table'!CY48/CW$117</f>
        <v>7.1188397698769784E-4</v>
      </c>
      <c r="CX52" s="415">
        <f>'Input Output Table'!CZ48/CX$117</f>
        <v>1.9738674872497694E-3</v>
      </c>
      <c r="CY52" s="415">
        <f>'Input Output Table'!DA48/CY$117</f>
        <v>3.533475623963638E-4</v>
      </c>
      <c r="CZ52" s="415">
        <f>'Input Output Table'!DB48/CZ$117</f>
        <v>1.1976668994574586E-3</v>
      </c>
      <c r="DA52" s="415">
        <f>'Input Output Table'!DC48/DA$117</f>
        <v>3.8111569092055396E-4</v>
      </c>
      <c r="DB52" s="415">
        <f>'Input Output Table'!DD48/DB$117</f>
        <v>2.8534893580566554E-3</v>
      </c>
      <c r="DC52" s="415">
        <f>'Input Output Table'!DE48/DC$117</f>
        <v>1.3577694720659586E-3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J52" s="423">
        <f t="shared" si="2"/>
        <v>-3.6813830401470052E-4</v>
      </c>
      <c r="HK52" s="423">
        <f t="shared" si="3"/>
        <v>-1.8763989007981464E-3</v>
      </c>
      <c r="HL52" s="423">
        <f t="shared" si="4"/>
        <v>-2.9667430708215416E-4</v>
      </c>
      <c r="HM52" s="423">
        <f t="shared" si="5"/>
        <v>-1.2647526345335051E-2</v>
      </c>
      <c r="HN52" s="423">
        <f t="shared" si="6"/>
        <v>-2.3177593787309528E-4</v>
      </c>
      <c r="HO52" s="423">
        <f t="shared" si="7"/>
        <v>-3.9979428851957393E-4</v>
      </c>
      <c r="HP52" s="423">
        <f t="shared" si="8"/>
        <v>-6.0158840895543843E-4</v>
      </c>
      <c r="HQ52" s="423">
        <f t="shared" si="9"/>
        <v>-3.6260696651909888E-4</v>
      </c>
      <c r="HR52" s="423">
        <f t="shared" si="10"/>
        <v>-5.002706782897677E-4</v>
      </c>
      <c r="HS52" s="423">
        <f t="shared" si="11"/>
        <v>-1.2074633295273065E-3</v>
      </c>
      <c r="HT52" s="423">
        <f t="shared" si="12"/>
        <v>-5.0477068105500989E-4</v>
      </c>
      <c r="HU52" s="423">
        <f t="shared" si="13"/>
        <v>-6.4381264507570738E-4</v>
      </c>
      <c r="HV52" s="423">
        <f t="shared" si="14"/>
        <v>-4.6070165293289638E-4</v>
      </c>
      <c r="HW52" s="423">
        <f t="shared" si="15"/>
        <v>-3.5651898678632036E-4</v>
      </c>
      <c r="HX52" s="423">
        <f t="shared" si="16"/>
        <v>-4.1684484593027611E-4</v>
      </c>
      <c r="HY52" s="423">
        <f t="shared" si="17"/>
        <v>-4.6981641413697299E-4</v>
      </c>
      <c r="HZ52" s="423">
        <f t="shared" si="18"/>
        <v>-3.5077253238613255E-3</v>
      </c>
      <c r="IA52" s="423">
        <f t="shared" si="19"/>
        <v>-8.7211731757606847E-4</v>
      </c>
      <c r="IB52" s="423">
        <f t="shared" si="20"/>
        <v>-4.6459464474550241E-4</v>
      </c>
      <c r="IC52" s="423">
        <f t="shared" si="21"/>
        <v>-5.3237853480591962E-4</v>
      </c>
      <c r="ID52" s="423">
        <f t="shared" si="22"/>
        <v>-1.6815566859669859E-4</v>
      </c>
      <c r="IE52" s="423">
        <f t="shared" si="23"/>
        <v>-9.6222805256116059E-4</v>
      </c>
      <c r="IF52" s="423">
        <f t="shared" si="24"/>
        <v>-3.9469417914836293E-4</v>
      </c>
      <c r="IG52" s="423">
        <f t="shared" si="25"/>
        <v>-4.1058179985095026E-4</v>
      </c>
      <c r="IH52" s="423">
        <f t="shared" si="26"/>
        <v>-5.4730122297636109E-5</v>
      </c>
      <c r="II52" s="423">
        <f t="shared" si="27"/>
        <v>-6.1262326558656703E-4</v>
      </c>
      <c r="IJ52" s="423">
        <f t="shared" si="28"/>
        <v>-4.658515071540775E-4</v>
      </c>
      <c r="IK52" s="423">
        <f t="shared" si="29"/>
        <v>-8.0984103273688758E-4</v>
      </c>
      <c r="IL52" s="423">
        <f t="shared" si="30"/>
        <v>-5.9343623144743004E-4</v>
      </c>
      <c r="IM52" s="423">
        <f t="shared" si="31"/>
        <v>-2.594797337897055E-4</v>
      </c>
      <c r="IN52" s="423">
        <f t="shared" si="32"/>
        <v>-9.0338800705375263E-4</v>
      </c>
      <c r="IO52" s="423">
        <f t="shared" si="33"/>
        <v>-1.9358486274988595E-4</v>
      </c>
      <c r="IP52" s="423">
        <f t="shared" si="34"/>
        <v>-5.4413857257519071E-4</v>
      </c>
      <c r="IQ52" s="423">
        <f t="shared" si="35"/>
        <v>-5.9236788954647142E-4</v>
      </c>
      <c r="IR52" s="423">
        <f t="shared" si="36"/>
        <v>-5.0412155201603949E-4</v>
      </c>
      <c r="IS52" s="423">
        <f t="shared" si="37"/>
        <v>-4.9349763165165901E-4</v>
      </c>
      <c r="IT52" s="423">
        <f t="shared" si="38"/>
        <v>-5.5943479583133501E-4</v>
      </c>
      <c r="IU52" s="423">
        <f t="shared" si="39"/>
        <v>-3.2071332437634283E-3</v>
      </c>
      <c r="IV52" s="423">
        <f t="shared" si="40"/>
        <v>-2.6716403587016659E-3</v>
      </c>
      <c r="IW52" s="423">
        <f t="shared" si="41"/>
        <v>-9.1669355739440184E-3</v>
      </c>
      <c r="IX52" s="423">
        <f t="shared" si="42"/>
        <v>-8.625095575292431E-3</v>
      </c>
      <c r="IY52" s="423">
        <f t="shared" si="43"/>
        <v>-1.6077526916898469E-2</v>
      </c>
      <c r="IZ52" s="423">
        <f t="shared" si="44"/>
        <v>0.84905054361464627</v>
      </c>
      <c r="JA52" s="423">
        <f t="shared" si="45"/>
        <v>-2.118558095190974E-3</v>
      </c>
      <c r="JB52" s="423">
        <f t="shared" si="46"/>
        <v>-1.2540009090827996E-3</v>
      </c>
      <c r="JC52" s="423">
        <f t="shared" si="47"/>
        <v>-9.6520248575737051E-3</v>
      </c>
      <c r="JD52" s="423">
        <f t="shared" si="48"/>
        <v>-1.4820035895324626E-2</v>
      </c>
      <c r="JE52" s="423">
        <f t="shared" si="49"/>
        <v>-1.0955084831790788E-2</v>
      </c>
      <c r="JF52" s="423">
        <f t="shared" si="50"/>
        <v>-5.5279903814073154E-3</v>
      </c>
      <c r="JG52" s="423">
        <f t="shared" si="51"/>
        <v>-2.2537618365144792E-3</v>
      </c>
      <c r="JH52" s="423">
        <f t="shared" si="52"/>
        <v>-2.535081596594738E-2</v>
      </c>
      <c r="JI52" s="423">
        <f t="shared" si="53"/>
        <v>-4.0089078086977857E-3</v>
      </c>
      <c r="JJ52" s="423">
        <f t="shared" si="54"/>
        <v>-6.3262369016895E-4</v>
      </c>
      <c r="JK52" s="423">
        <f t="shared" si="55"/>
        <v>-2.294247297626398E-3</v>
      </c>
      <c r="JL52" s="423">
        <f t="shared" si="56"/>
        <v>-1.9680221492546866E-3</v>
      </c>
      <c r="JM52" s="423">
        <f t="shared" si="57"/>
        <v>-2.9057400275474747E-3</v>
      </c>
      <c r="JN52" s="423">
        <f t="shared" si="58"/>
        <v>-3.4668207039495469E-4</v>
      </c>
      <c r="JO52" s="423">
        <f t="shared" si="59"/>
        <v>-9.5107446175590857E-4</v>
      </c>
      <c r="JP52" s="423">
        <f t="shared" si="60"/>
        <v>-5.393263596813731E-3</v>
      </c>
      <c r="JQ52" s="423">
        <f t="shared" si="61"/>
        <v>-6.0930121450989544E-4</v>
      </c>
      <c r="JR52" s="423">
        <f t="shared" si="62"/>
        <v>0</v>
      </c>
      <c r="JS52" s="423">
        <f t="shared" si="63"/>
        <v>-5.4056936836881805E-4</v>
      </c>
      <c r="JT52" s="423">
        <f t="shared" si="64"/>
        <v>-7.484639962557271E-4</v>
      </c>
      <c r="JU52" s="423">
        <f t="shared" si="65"/>
        <v>-3.1867763666777808E-4</v>
      </c>
      <c r="JV52" s="423">
        <f t="shared" si="66"/>
        <v>-4.4112278100005267E-4</v>
      </c>
      <c r="JW52" s="423">
        <f t="shared" si="67"/>
        <v>-3.4647130796155621E-4</v>
      </c>
      <c r="JX52" s="423">
        <f t="shared" si="68"/>
        <v>-2.7614830763676891E-4</v>
      </c>
      <c r="JY52" s="423">
        <f t="shared" si="69"/>
        <v>-2.4334345105206709E-4</v>
      </c>
      <c r="JZ52" s="423">
        <f t="shared" si="70"/>
        <v>0</v>
      </c>
      <c r="KA52" s="423">
        <f t="shared" si="71"/>
        <v>-2.1001079421738427E-4</v>
      </c>
      <c r="KB52" s="423">
        <f t="shared" si="72"/>
        <v>0</v>
      </c>
      <c r="KC52" s="423">
        <f t="shared" si="73"/>
        <v>-3.1439851561383778E-4</v>
      </c>
      <c r="KD52" s="423">
        <f t="shared" si="74"/>
        <v>-1.7723190608408916E-3</v>
      </c>
      <c r="KE52" s="423">
        <f t="shared" si="75"/>
        <v>-1.2110590893616279E-3</v>
      </c>
      <c r="KF52" s="423">
        <f t="shared" si="76"/>
        <v>-3.2546323522262427E-4</v>
      </c>
      <c r="KG52" s="423">
        <f t="shared" si="77"/>
        <v>-5.8399224582425112E-4</v>
      </c>
      <c r="KH52" s="423">
        <f t="shared" si="78"/>
        <v>-8.9934070623531469E-4</v>
      </c>
      <c r="KI52" s="423">
        <f t="shared" si="79"/>
        <v>-2.4416570385084031E-4</v>
      </c>
      <c r="KJ52" s="423">
        <f t="shared" si="80"/>
        <v>-2.9723334313031159E-4</v>
      </c>
      <c r="KK52" s="423">
        <f t="shared" si="81"/>
        <v>-1.5423128129874708E-4</v>
      </c>
      <c r="KL52" s="423">
        <f t="shared" si="82"/>
        <v>-1.3518090476090629E-4</v>
      </c>
      <c r="KM52" s="423">
        <f t="shared" si="83"/>
        <v>-1.0422693100782126E-3</v>
      </c>
      <c r="KN52" s="423">
        <f t="shared" si="84"/>
        <v>-1.8355329299293897E-4</v>
      </c>
      <c r="KO52" s="423">
        <f t="shared" si="85"/>
        <v>-2.9249877818205198E-4</v>
      </c>
      <c r="KP52" s="423">
        <f t="shared" si="86"/>
        <v>-3.0673158399897437E-4</v>
      </c>
      <c r="KQ52" s="423">
        <f t="shared" si="87"/>
        <v>-3.2395661394639202E-4</v>
      </c>
      <c r="KR52" s="423">
        <f t="shared" si="88"/>
        <v>-2.4974790199825329E-3</v>
      </c>
      <c r="KS52" s="423">
        <f t="shared" si="89"/>
        <v>-4.7728762514874772E-4</v>
      </c>
      <c r="KT52" s="423">
        <f t="shared" si="90"/>
        <v>-3.2956108525648863E-4</v>
      </c>
      <c r="KU52" s="423">
        <f t="shared" si="91"/>
        <v>-7.547905485698873E-4</v>
      </c>
      <c r="KV52" s="423">
        <f t="shared" si="92"/>
        <v>-2.8278025110584754E-4</v>
      </c>
      <c r="KW52" s="423">
        <f t="shared" si="93"/>
        <v>-2.4201667398744385E-4</v>
      </c>
      <c r="KX52" s="423">
        <f t="shared" si="94"/>
        <v>-5.1973857388842078E-4</v>
      </c>
      <c r="KY52" s="423">
        <f t="shared" si="95"/>
        <v>-4.1176818375410467E-4</v>
      </c>
      <c r="KZ52" s="423">
        <f t="shared" si="96"/>
        <v>-4.8284537747952732E-4</v>
      </c>
      <c r="LA52" s="423">
        <f t="shared" si="97"/>
        <v>-6.9904680446451349E-4</v>
      </c>
      <c r="LB52" s="423">
        <f t="shared" si="98"/>
        <v>-9.3890371196216982E-4</v>
      </c>
      <c r="LC52" s="423">
        <f t="shared" si="99"/>
        <v>-2.0907663586032258E-4</v>
      </c>
      <c r="LD52" s="423">
        <f t="shared" si="100"/>
        <v>-4.1019338799610028E-3</v>
      </c>
      <c r="LE52" s="423">
        <f t="shared" si="101"/>
        <v>-7.1188397698769784E-4</v>
      </c>
      <c r="LF52" s="423">
        <f t="shared" si="102"/>
        <v>-1.9738674872497694E-3</v>
      </c>
      <c r="LG52" s="423">
        <f t="shared" si="103"/>
        <v>-3.533475623963638E-4</v>
      </c>
      <c r="LH52" s="423">
        <f t="shared" si="104"/>
        <v>-1.1976668994574586E-3</v>
      </c>
      <c r="LI52" s="423">
        <f t="shared" si="105"/>
        <v>-3.8111569092055396E-4</v>
      </c>
      <c r="LJ52" s="423">
        <f t="shared" si="106"/>
        <v>-2.8534893580566554E-3</v>
      </c>
      <c r="LK52" s="423">
        <f t="shared" si="107"/>
        <v>-1.3577694720659586E-3</v>
      </c>
      <c r="LN52" s="424">
        <v>1.6726868221095474E-3</v>
      </c>
      <c r="LO52" s="424">
        <v>4.7581372483124339E-3</v>
      </c>
      <c r="LP52" s="424">
        <v>1.6079261756409449E-3</v>
      </c>
      <c r="LQ52" s="424">
        <v>1.7278093792472221E-2</v>
      </c>
      <c r="LR52" s="424">
        <v>9.1896627311707465E-4</v>
      </c>
      <c r="LS52" s="424">
        <v>1.3377217850572519E-3</v>
      </c>
      <c r="LT52" s="424">
        <v>1.8209306331450252E-3</v>
      </c>
      <c r="LU52" s="424">
        <v>1.9092465617748223E-3</v>
      </c>
      <c r="LV52" s="424">
        <v>1.9226711595029216E-3</v>
      </c>
      <c r="LW52" s="424">
        <v>2.0098807925068101E-3</v>
      </c>
      <c r="LX52" s="424">
        <v>2.2582179522141537E-3</v>
      </c>
      <c r="LY52" s="424">
        <v>2.3513277804098676E-3</v>
      </c>
      <c r="LZ52" s="424">
        <v>1.747802504072897E-3</v>
      </c>
      <c r="MA52" s="424">
        <v>1.697144234499647E-3</v>
      </c>
      <c r="MB52" s="424">
        <v>1.8556189644162722E-3</v>
      </c>
      <c r="MC52" s="424">
        <v>2.0524579740728074E-3</v>
      </c>
      <c r="MD52" s="424">
        <v>6.2874821385353174E-3</v>
      </c>
      <c r="ME52" s="424">
        <v>1.9882740537127339E-3</v>
      </c>
      <c r="MF52" s="424">
        <v>1.4156486436655972E-3</v>
      </c>
      <c r="MG52" s="424">
        <v>1.475829429977998E-3</v>
      </c>
      <c r="MH52" s="424">
        <v>9.5612540680937563E-4</v>
      </c>
      <c r="MI52" s="424">
        <v>2.5761806292787077E-3</v>
      </c>
      <c r="MJ52" s="424">
        <v>1.7839200517563685E-3</v>
      </c>
      <c r="MK52" s="424">
        <v>1.844934718640398E-3</v>
      </c>
      <c r="ML52" s="424">
        <v>4.4827720293111534E-4</v>
      </c>
      <c r="MM52" s="424">
        <v>1.5746744472571615E-3</v>
      </c>
      <c r="MN52" s="424">
        <v>1.7664455050721557E-3</v>
      </c>
      <c r="MO52" s="424">
        <v>1.9933309202291153E-3</v>
      </c>
      <c r="MP52" s="424">
        <v>1.9381018197683606E-3</v>
      </c>
      <c r="MQ52" s="424">
        <v>1.2665785731280294E-3</v>
      </c>
      <c r="MR52" s="424">
        <v>2.739419700037579E-3</v>
      </c>
      <c r="MS52" s="424">
        <v>7.4568183553458758E-4</v>
      </c>
      <c r="MT52" s="424">
        <v>1.7325689503119755E-3</v>
      </c>
      <c r="MU52" s="424">
        <v>2.2881586461072261E-3</v>
      </c>
      <c r="MV52" s="424">
        <v>1.8520828019396923E-3</v>
      </c>
      <c r="MW52" s="424">
        <v>2.0071397225927688E-3</v>
      </c>
      <c r="MX52" s="424">
        <v>1.5740898909392832E-3</v>
      </c>
      <c r="MY52" s="424">
        <v>8.3176735910348871E-3</v>
      </c>
      <c r="MZ52" s="424">
        <v>4.4545999745122088E-3</v>
      </c>
      <c r="NA52" s="424">
        <v>1.4278298540288371E-2</v>
      </c>
      <c r="NB52" s="424">
        <v>1.2092641826255144E-2</v>
      </c>
      <c r="NC52" s="424">
        <v>2.1862048856110546E-2</v>
      </c>
      <c r="ND52" s="424">
        <v>1.1800304121604914</v>
      </c>
      <c r="NE52" s="424">
        <v>4.6657865663085694E-3</v>
      </c>
      <c r="NF52" s="424">
        <v>3.2478260357439795E-3</v>
      </c>
      <c r="NG52" s="424">
        <v>1.7843543620878123E-2</v>
      </c>
      <c r="NH52" s="424">
        <v>2.0243439374048853E-2</v>
      </c>
      <c r="NI52" s="424">
        <v>1.6046464584588745E-2</v>
      </c>
      <c r="NJ52" s="424">
        <v>9.1036315989816412E-3</v>
      </c>
      <c r="NK52" s="424">
        <v>6.0271402997477321E-3</v>
      </c>
      <c r="NL52" s="424">
        <v>3.2657798299948929E-2</v>
      </c>
      <c r="NM52" s="424">
        <v>8.4244699336666947E-3</v>
      </c>
      <c r="NN52" s="424">
        <v>2.5697182816435647E-3</v>
      </c>
      <c r="NO52" s="424">
        <v>3.955745581271825E-3</v>
      </c>
      <c r="NP52" s="424">
        <v>3.3987060536644835E-3</v>
      </c>
      <c r="NQ52" s="424">
        <v>5.0154076386767074E-3</v>
      </c>
      <c r="NR52" s="424">
        <v>1.3945363452405996E-3</v>
      </c>
      <c r="NS52" s="424">
        <v>2.6028405611823861E-3</v>
      </c>
      <c r="NT52" s="424">
        <v>7.3607121274458891E-3</v>
      </c>
      <c r="NU52" s="424">
        <v>1.7017728399950907E-3</v>
      </c>
      <c r="NV52" s="424">
        <v>7.2548916673014971E-4</v>
      </c>
      <c r="NW52" s="424">
        <v>2.0740236603584454E-3</v>
      </c>
      <c r="NX52" s="424">
        <v>1.8444390775490301E-3</v>
      </c>
      <c r="NY52" s="424">
        <v>1.5291364164518419E-3</v>
      </c>
      <c r="NZ52" s="424">
        <v>1.348756465062402E-3</v>
      </c>
      <c r="OA52" s="424">
        <v>1.4478726463878569E-3</v>
      </c>
      <c r="OB52" s="424">
        <v>1.0199546290251642E-3</v>
      </c>
      <c r="OC52" s="424">
        <v>9.9432043458139163E-4</v>
      </c>
      <c r="OD52" s="424">
        <v>1.7060603408579245E-3</v>
      </c>
      <c r="OE52" s="424">
        <v>8.2867108582934472E-4</v>
      </c>
      <c r="OF52" s="424">
        <v>1.2255828501293543E-3</v>
      </c>
      <c r="OG52" s="424">
        <v>1.5044861225346441E-3</v>
      </c>
      <c r="OH52" s="424">
        <v>2.9372321781347211E-3</v>
      </c>
      <c r="OI52" s="424">
        <v>2.3332892877865412E-3</v>
      </c>
      <c r="OJ52" s="424">
        <v>9.872302946718032E-4</v>
      </c>
      <c r="OK52" s="424">
        <v>1.3500873896791191E-3</v>
      </c>
      <c r="OL52" s="424">
        <v>1.6296628725816519E-3</v>
      </c>
      <c r="OM52" s="424">
        <v>1.1737097776495762E-3</v>
      </c>
      <c r="ON52" s="424">
        <v>1.0208981520132443E-3</v>
      </c>
      <c r="OO52" s="424">
        <v>1.0498311103720533E-3</v>
      </c>
      <c r="OP52" s="424">
        <v>7.5541706917971272E-4</v>
      </c>
      <c r="OQ52" s="424">
        <v>1.7578555562913908E-3</v>
      </c>
      <c r="OR52" s="424">
        <v>5.926576188408384E-4</v>
      </c>
      <c r="OS52" s="424">
        <v>9.6723987900558007E-4</v>
      </c>
      <c r="OT52" s="424">
        <v>1.1001993649865851E-3</v>
      </c>
      <c r="OU52" s="424">
        <v>1.0294197544200696E-3</v>
      </c>
      <c r="OV52" s="424">
        <v>3.9099020409234346E-3</v>
      </c>
      <c r="OW52" s="424">
        <v>1.1544849396207988E-3</v>
      </c>
      <c r="OX52" s="424">
        <v>1.5618669906814521E-3</v>
      </c>
      <c r="OY52" s="424">
        <v>1.6978780611805878E-3</v>
      </c>
      <c r="OZ52" s="424">
        <v>8.8693162952584799E-4</v>
      </c>
      <c r="PA52" s="424">
        <v>9.6293072465065445E-4</v>
      </c>
      <c r="PB52" s="424">
        <v>1.2221621863124658E-3</v>
      </c>
      <c r="PC52" s="424">
        <v>1.3032814974557165E-3</v>
      </c>
      <c r="PD52" s="424">
        <v>1.0947722172309018E-3</v>
      </c>
      <c r="PE52" s="424">
        <v>1.7674139487325491E-3</v>
      </c>
      <c r="PF52" s="424">
        <v>1.6737693553542979E-3</v>
      </c>
      <c r="PG52" s="424">
        <v>7.8756032142850184E-4</v>
      </c>
      <c r="PH52" s="424">
        <v>7.5363765431581756E-3</v>
      </c>
      <c r="PI52" s="424">
        <v>1.6753653634515012E-3</v>
      </c>
      <c r="PJ52" s="424">
        <v>3.3662853372852393E-3</v>
      </c>
      <c r="PK52" s="424">
        <v>9.1170430904240738E-4</v>
      </c>
      <c r="PL52" s="424">
        <v>2.438964025554225E-3</v>
      </c>
      <c r="PM52" s="424">
        <v>8.7562291264458962E-4</v>
      </c>
      <c r="PN52" s="424">
        <v>4.3188181925944086E-3</v>
      </c>
      <c r="PO52" s="424">
        <v>2.0737006295207206E-3</v>
      </c>
    </row>
    <row r="53" spans="1:431" x14ac:dyDescent="0.25">
      <c r="A53" s="210" t="s">
        <v>154</v>
      </c>
      <c r="B53" s="415">
        <f>'Input Output Table'!D49/B$117</f>
        <v>5.4197074894618036E-6</v>
      </c>
      <c r="C53" s="415">
        <f>'Input Output Table'!E49/C$117</f>
        <v>6.5978015952936643E-6</v>
      </c>
      <c r="D53" s="415">
        <f>'Input Output Table'!F49/D$117</f>
        <v>4.1138680953572131E-3</v>
      </c>
      <c r="E53" s="415">
        <f>'Input Output Table'!G49/E$117</f>
        <v>6.5153157455472264E-6</v>
      </c>
      <c r="F53" s="415">
        <f>'Input Output Table'!H49/F$117</f>
        <v>1.6248169742492417E-4</v>
      </c>
      <c r="G53" s="415">
        <f>'Input Output Table'!I49/G$117</f>
        <v>3.5331120232871575E-6</v>
      </c>
      <c r="H53" s="415">
        <f>'Input Output Table'!J49/H$117</f>
        <v>4.1817719603387077E-4</v>
      </c>
      <c r="I53" s="415">
        <f>'Input Output Table'!K49/I$117</f>
        <v>3.5937561011016398E-6</v>
      </c>
      <c r="J53" s="415">
        <f>'Input Output Table'!L49/J$117</f>
        <v>4.1730690885615325E-6</v>
      </c>
      <c r="K53" s="415">
        <f>'Input Output Table'!M49/K$117</f>
        <v>1.2214809211583001E-6</v>
      </c>
      <c r="L53" s="415">
        <f>'Input Output Table'!N49/L$117</f>
        <v>3.3070404034523859E-6</v>
      </c>
      <c r="M53" s="415">
        <f>'Input Output Table'!O49/M$117</f>
        <v>4.6169298322810112E-6</v>
      </c>
      <c r="N53" s="415">
        <f>'Input Output Table'!P49/N$117</f>
        <v>5.6446112568682751E-6</v>
      </c>
      <c r="O53" s="415">
        <f>'Input Output Table'!Q49/O$117</f>
        <v>6.9680776698110277E-6</v>
      </c>
      <c r="P53" s="415">
        <f>'Input Output Table'!R49/P$117</f>
        <v>3.2138126695476286E-6</v>
      </c>
      <c r="Q53" s="415">
        <f>'Input Output Table'!S49/Q$117</f>
        <v>7.0587893476107562E-6</v>
      </c>
      <c r="R53" s="415">
        <f>'Input Output Table'!T49/R$117</f>
        <v>8.550646389249527E-6</v>
      </c>
      <c r="S53" s="415">
        <f>'Input Output Table'!U49/S$117</f>
        <v>4.4654931977955813E-6</v>
      </c>
      <c r="T53" s="415">
        <f>'Input Output Table'!V49/T$117</f>
        <v>6.0246339595375347E-6</v>
      </c>
      <c r="U53" s="415">
        <f>'Input Output Table'!W49/U$117</f>
        <v>9.1716799670792929E-6</v>
      </c>
      <c r="V53" s="415">
        <f>'Input Output Table'!X49/V$117</f>
        <v>8.3425617268551152E-6</v>
      </c>
      <c r="W53" s="415">
        <f>'Input Output Table'!Y49/W$117</f>
        <v>9.2940384063484017E-6</v>
      </c>
      <c r="X53" s="415">
        <f>'Input Output Table'!Z49/X$117</f>
        <v>5.3310864878649675E-6</v>
      </c>
      <c r="Y53" s="415">
        <f>'Input Output Table'!AA49/Y$117</f>
        <v>7.5475685639225196E-6</v>
      </c>
      <c r="Z53" s="415">
        <f>'Input Output Table'!AB49/Z$117</f>
        <v>1.1658313973292411E-6</v>
      </c>
      <c r="AA53" s="415">
        <f>'Input Output Table'!AC49/AA$117</f>
        <v>5.2551975305258298E-6</v>
      </c>
      <c r="AB53" s="415">
        <f>'Input Output Table'!AD49/AB$117</f>
        <v>3.6751871313025987E-6</v>
      </c>
      <c r="AC53" s="415">
        <f>'Input Output Table'!AE49/AC$117</f>
        <v>6.1547115186485632E-6</v>
      </c>
      <c r="AD53" s="415">
        <f>'Input Output Table'!AF49/AD$117</f>
        <v>4.1332404047203161E-6</v>
      </c>
      <c r="AE53" s="415">
        <f>'Input Output Table'!AG49/AE$117</f>
        <v>2.0461488201199126E-6</v>
      </c>
      <c r="AF53" s="415">
        <f>'Input Output Table'!AH49/AF$117</f>
        <v>5.8399503089162658E-6</v>
      </c>
      <c r="AG53" s="415">
        <f>'Input Output Table'!AI49/AG$117</f>
        <v>3.4239087684791E-6</v>
      </c>
      <c r="AH53" s="415">
        <f>'Input Output Table'!AJ49/AH$117</f>
        <v>7.835709663407556E-6</v>
      </c>
      <c r="AI53" s="415">
        <f>'Input Output Table'!AK49/AI$117</f>
        <v>6.8972208565138399E-6</v>
      </c>
      <c r="AJ53" s="415">
        <f>'Input Output Table'!AL49/AJ$117</f>
        <v>7.0288774132278958E-6</v>
      </c>
      <c r="AK53" s="415">
        <f>'Input Output Table'!AM49/AK$117</f>
        <v>5.419969078454404E-6</v>
      </c>
      <c r="AL53" s="415">
        <f>'Input Output Table'!AN49/AL$117</f>
        <v>3.100100075528547E-6</v>
      </c>
      <c r="AM53" s="415">
        <f>'Input Output Table'!AO49/AM$117</f>
        <v>7.3232630837383508E-6</v>
      </c>
      <c r="AN53" s="415">
        <f>'Input Output Table'!AP49/AN$117</f>
        <v>8.1805829197925828E-6</v>
      </c>
      <c r="AO53" s="415">
        <f>'Input Output Table'!AQ49/AO$117</f>
        <v>1.7231863172693208E-5</v>
      </c>
      <c r="AP53" s="415">
        <f>'Input Output Table'!AR49/AP$117</f>
        <v>8.1793619193489475E-6</v>
      </c>
      <c r="AQ53" s="415">
        <f>'Input Output Table'!AS49/AQ$117</f>
        <v>1.0302249443776868E-5</v>
      </c>
      <c r="AR53" s="415">
        <f>'Input Output Table'!AT49/AR$117</f>
        <v>6.8708441392019916E-6</v>
      </c>
      <c r="AS53" s="415">
        <f>'Input Output Table'!AU49/AS$117</f>
        <v>1.8167753441889276E-3</v>
      </c>
      <c r="AT53" s="415">
        <f>'Input Output Table'!AV49/AT$117</f>
        <v>9.5379505717643366E-6</v>
      </c>
      <c r="AU53" s="415">
        <f>'Input Output Table'!AW49/AU$117</f>
        <v>1.9490976502890293E-5</v>
      </c>
      <c r="AV53" s="415">
        <f>'Input Output Table'!AX49/AV$117</f>
        <v>3.9227469395822398E-5</v>
      </c>
      <c r="AW53" s="415">
        <f>'Input Output Table'!AY49/AW$117</f>
        <v>1.117814985698485E-5</v>
      </c>
      <c r="AX53" s="415">
        <f>'Input Output Table'!AZ49/AX$117</f>
        <v>1.4182239940723827E-3</v>
      </c>
      <c r="AY53" s="415">
        <f>'Input Output Table'!BA49/AY$117</f>
        <v>1.9357031712668696E-5</v>
      </c>
      <c r="AZ53" s="415">
        <f>'Input Output Table'!BB49/AZ$117</f>
        <v>1.1538548233698605E-5</v>
      </c>
      <c r="BA53" s="415">
        <f>'Input Output Table'!BC49/BA$117</f>
        <v>5.736977962763306E-6</v>
      </c>
      <c r="BB53" s="415">
        <f>'Input Output Table'!BD49/BB$117</f>
        <v>9.2192072985678964E-6</v>
      </c>
      <c r="BC53" s="415">
        <f>'Input Output Table'!BE49/BC$117</f>
        <v>1.1230659661157576E-5</v>
      </c>
      <c r="BD53" s="415">
        <f>'Input Output Table'!BF49/BD$117</f>
        <v>1.2608534770872162E-5</v>
      </c>
      <c r="BE53" s="415">
        <f>'Input Output Table'!BG49/BE$117</f>
        <v>3.7899784201771097E-5</v>
      </c>
      <c r="BF53" s="415">
        <f>'Input Output Table'!BH49/BF$117</f>
        <v>1.7715195308758328E-5</v>
      </c>
      <c r="BG53" s="415">
        <f>'Input Output Table'!BI49/BG$117</f>
        <v>1.2999461440978827E-5</v>
      </c>
      <c r="BH53" s="415">
        <f>'Input Output Table'!BJ49/BH$117</f>
        <v>1.2038179002649213E-5</v>
      </c>
      <c r="BI53" s="415">
        <f>'Input Output Table'!BK49/BI$117</f>
        <v>5.1264393957674923E-5</v>
      </c>
      <c r="BJ53" s="415">
        <f>'Input Output Table'!BL49/BJ$117</f>
        <v>0</v>
      </c>
      <c r="BK53" s="415">
        <f>'Input Output Table'!BM49/BK$117</f>
        <v>7.9093029350227648E-6</v>
      </c>
      <c r="BL53" s="415">
        <f>'Input Output Table'!BN49/BL$117</f>
        <v>1.2631899959567672E-5</v>
      </c>
      <c r="BM53" s="415">
        <f>'Input Output Table'!BO49/BM$117</f>
        <v>7.6858787205579026E-4</v>
      </c>
      <c r="BN53" s="415">
        <f>'Input Output Table'!BP49/BN$117</f>
        <v>2.625829593415204E-5</v>
      </c>
      <c r="BO53" s="415">
        <f>'Input Output Table'!BQ49/BO$117</f>
        <v>4.8493428854752679E-5</v>
      </c>
      <c r="BP53" s="415">
        <f>'Input Output Table'!BR49/BP$117</f>
        <v>1.0925307718625315E-5</v>
      </c>
      <c r="BQ53" s="415">
        <f>'Input Output Table'!BS49/BQ$117</f>
        <v>8.8128534965901598E-6</v>
      </c>
      <c r="BR53" s="415">
        <f>'Input Output Table'!BT49/BR$117</f>
        <v>0</v>
      </c>
      <c r="BS53" s="415">
        <f>'Input Output Table'!BU49/BS$117</f>
        <v>1.2507876956176038E-5</v>
      </c>
      <c r="BT53" s="415">
        <f>'Input Output Table'!BV49/BT$117</f>
        <v>0</v>
      </c>
      <c r="BU53" s="415">
        <f>'Input Output Table'!BW49/BU$117</f>
        <v>8.9984915360697058E-6</v>
      </c>
      <c r="BV53" s="415">
        <f>'Input Output Table'!BX49/BV$117</f>
        <v>1.0423526276796507E-5</v>
      </c>
      <c r="BW53" s="415">
        <f>'Input Output Table'!BY49/BW$117</f>
        <v>1.5813174954667862E-5</v>
      </c>
      <c r="BX53" s="415">
        <f>'Input Output Table'!BZ49/BX$117</f>
        <v>8.3010193684549301E-6</v>
      </c>
      <c r="BY53" s="415">
        <f>'Input Output Table'!CA49/BY$117</f>
        <v>7.2693843033242389E-6</v>
      </c>
      <c r="BZ53" s="415">
        <f>'Input Output Table'!CB49/BZ$117</f>
        <v>2.0762790171873275E-5</v>
      </c>
      <c r="CA53" s="415">
        <f>'Input Output Table'!CC49/CA$117</f>
        <v>6.892725108694392E-5</v>
      </c>
      <c r="CB53" s="415">
        <f>'Input Output Table'!CD49/CB$117</f>
        <v>1.9611475478677961E-5</v>
      </c>
      <c r="CC53" s="415">
        <f>'Input Output Table'!CE49/CC$117</f>
        <v>1.1596198818754817E-5</v>
      </c>
      <c r="CD53" s="415">
        <f>'Input Output Table'!CF49/CD$117</f>
        <v>1.6743596244879137E-6</v>
      </c>
      <c r="CE53" s="415">
        <f>'Input Output Table'!CG49/CE$117</f>
        <v>8.7995006791638456E-6</v>
      </c>
      <c r="CF53" s="415">
        <f>'Input Output Table'!CH49/CF$117</f>
        <v>5.0949444608884207E-6</v>
      </c>
      <c r="CG53" s="415">
        <f>'Input Output Table'!CI49/CG$117</f>
        <v>6.1596061331495043E-6</v>
      </c>
      <c r="CH53" s="415">
        <f>'Input Output Table'!CJ49/CH$117</f>
        <v>5.1913881194958317E-6</v>
      </c>
      <c r="CI53" s="415">
        <f>'Input Output Table'!CK49/CI$117</f>
        <v>2.2608508327129942E-5</v>
      </c>
      <c r="CJ53" s="415">
        <f>'Input Output Table'!CL49/CJ$117</f>
        <v>1.0186978857007957E-5</v>
      </c>
      <c r="CK53" s="415">
        <f>'Input Output Table'!CM49/CK$117</f>
        <v>8.3187055212977817E-6</v>
      </c>
      <c r="CL53" s="415">
        <f>'Input Output Table'!CN49/CL$117</f>
        <v>6.1478725351118177E-6</v>
      </c>
      <c r="CM53" s="415">
        <f>'Input Output Table'!CO49/CM$117</f>
        <v>5.1551118612379491E-6</v>
      </c>
      <c r="CN53" s="415">
        <f>'Input Output Table'!CP49/CN$117</f>
        <v>5.3731743703975783E-6</v>
      </c>
      <c r="CO53" s="415">
        <f>'Input Output Table'!CQ49/CO$117</f>
        <v>3.9135676514749471E-5</v>
      </c>
      <c r="CP53" s="415">
        <f>'Input Output Table'!CR49/CP$117</f>
        <v>7.4212525855229241E-6</v>
      </c>
      <c r="CQ53" s="415">
        <f>'Input Output Table'!CS49/CQ$117</f>
        <v>2.8573179599456562E-4</v>
      </c>
      <c r="CR53" s="415">
        <f>'Input Output Table'!CT49/CR$117</f>
        <v>5.2202624180112779E-6</v>
      </c>
      <c r="CS53" s="415">
        <f>'Input Output Table'!CU49/CS$117</f>
        <v>4.8615546083019771E-3</v>
      </c>
      <c r="CT53" s="415">
        <f>'Input Output Table'!CV49/CT$117</f>
        <v>8.6505007744575749E-6</v>
      </c>
      <c r="CU53" s="415">
        <f>'Input Output Table'!CW49/CU$117</f>
        <v>1.5268207692988208E-5</v>
      </c>
      <c r="CV53" s="415">
        <f>'Input Output Table'!CX49/CV$117</f>
        <v>1.0613774446940737E-5</v>
      </c>
      <c r="CW53" s="415">
        <f>'Input Output Table'!CY49/CW$117</f>
        <v>1.5110761741958533E-5</v>
      </c>
      <c r="CX53" s="415">
        <f>'Input Output Table'!CZ49/CX$117</f>
        <v>2.8313361072555859E-5</v>
      </c>
      <c r="CY53" s="415">
        <f>'Input Output Table'!DA49/CY$117</f>
        <v>5.7143950217394482E-6</v>
      </c>
      <c r="CZ53" s="415">
        <f>'Input Output Table'!DB49/CZ$117</f>
        <v>1.8857982388966351E-5</v>
      </c>
      <c r="DA53" s="415">
        <f>'Input Output Table'!DC49/DA$117</f>
        <v>5.2650944578157117E-6</v>
      </c>
      <c r="DB53" s="415">
        <f>'Input Output Table'!DD49/DB$117</f>
        <v>9.9232770989101014E-6</v>
      </c>
      <c r="DC53" s="415">
        <f>'Input Output Table'!DE49/DC$117</f>
        <v>1.0549563627366335E-5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J53" s="423">
        <f t="shared" si="2"/>
        <v>-5.4197074894618036E-6</v>
      </c>
      <c r="HK53" s="423">
        <f t="shared" si="3"/>
        <v>-6.5978015952936643E-6</v>
      </c>
      <c r="HL53" s="423">
        <f t="shared" si="4"/>
        <v>-4.1138680953572131E-3</v>
      </c>
      <c r="HM53" s="423">
        <f t="shared" si="5"/>
        <v>-6.5153157455472264E-6</v>
      </c>
      <c r="HN53" s="423">
        <f t="shared" si="6"/>
        <v>-1.6248169742492417E-4</v>
      </c>
      <c r="HO53" s="423">
        <f t="shared" si="7"/>
        <v>-3.5331120232871575E-6</v>
      </c>
      <c r="HP53" s="423">
        <f t="shared" si="8"/>
        <v>-4.1817719603387077E-4</v>
      </c>
      <c r="HQ53" s="423">
        <f t="shared" si="9"/>
        <v>-3.5937561011016398E-6</v>
      </c>
      <c r="HR53" s="423">
        <f t="shared" si="10"/>
        <v>-4.1730690885615325E-6</v>
      </c>
      <c r="HS53" s="423">
        <f t="shared" si="11"/>
        <v>-1.2214809211583001E-6</v>
      </c>
      <c r="HT53" s="423">
        <f t="shared" si="12"/>
        <v>-3.3070404034523859E-6</v>
      </c>
      <c r="HU53" s="423">
        <f t="shared" si="13"/>
        <v>-4.6169298322810112E-6</v>
      </c>
      <c r="HV53" s="423">
        <f t="shared" si="14"/>
        <v>-5.6446112568682751E-6</v>
      </c>
      <c r="HW53" s="423">
        <f t="shared" si="15"/>
        <v>-6.9680776698110277E-6</v>
      </c>
      <c r="HX53" s="423">
        <f t="shared" si="16"/>
        <v>-3.2138126695476286E-6</v>
      </c>
      <c r="HY53" s="423">
        <f t="shared" si="17"/>
        <v>-7.0587893476107562E-6</v>
      </c>
      <c r="HZ53" s="423">
        <f t="shared" si="18"/>
        <v>-8.550646389249527E-6</v>
      </c>
      <c r="IA53" s="423">
        <f t="shared" si="19"/>
        <v>-4.4654931977955813E-6</v>
      </c>
      <c r="IB53" s="423">
        <f t="shared" si="20"/>
        <v>-6.0246339595375347E-6</v>
      </c>
      <c r="IC53" s="423">
        <f t="shared" si="21"/>
        <v>-9.1716799670792929E-6</v>
      </c>
      <c r="ID53" s="423">
        <f t="shared" si="22"/>
        <v>-8.3425617268551152E-6</v>
      </c>
      <c r="IE53" s="423">
        <f t="shared" si="23"/>
        <v>-9.2940384063484017E-6</v>
      </c>
      <c r="IF53" s="423">
        <f t="shared" si="24"/>
        <v>-5.3310864878649675E-6</v>
      </c>
      <c r="IG53" s="423">
        <f t="shared" si="25"/>
        <v>-7.5475685639225196E-6</v>
      </c>
      <c r="IH53" s="423">
        <f t="shared" si="26"/>
        <v>-1.1658313973292411E-6</v>
      </c>
      <c r="II53" s="423">
        <f t="shared" si="27"/>
        <v>-5.2551975305258298E-6</v>
      </c>
      <c r="IJ53" s="423">
        <f t="shared" si="28"/>
        <v>-3.6751871313025987E-6</v>
      </c>
      <c r="IK53" s="423">
        <f t="shared" si="29"/>
        <v>-6.1547115186485632E-6</v>
      </c>
      <c r="IL53" s="423">
        <f t="shared" si="30"/>
        <v>-4.1332404047203161E-6</v>
      </c>
      <c r="IM53" s="423">
        <f t="shared" si="31"/>
        <v>-2.0461488201199126E-6</v>
      </c>
      <c r="IN53" s="423">
        <f t="shared" si="32"/>
        <v>-5.8399503089162658E-6</v>
      </c>
      <c r="IO53" s="423">
        <f t="shared" si="33"/>
        <v>-3.4239087684791E-6</v>
      </c>
      <c r="IP53" s="423">
        <f t="shared" si="34"/>
        <v>-7.835709663407556E-6</v>
      </c>
      <c r="IQ53" s="423">
        <f t="shared" si="35"/>
        <v>-6.8972208565138399E-6</v>
      </c>
      <c r="IR53" s="423">
        <f t="shared" si="36"/>
        <v>-7.0288774132278958E-6</v>
      </c>
      <c r="IS53" s="423">
        <f t="shared" si="37"/>
        <v>-5.419969078454404E-6</v>
      </c>
      <c r="IT53" s="423">
        <f t="shared" si="38"/>
        <v>-3.100100075528547E-6</v>
      </c>
      <c r="IU53" s="423">
        <f t="shared" si="39"/>
        <v>-7.3232630837383508E-6</v>
      </c>
      <c r="IV53" s="423">
        <f t="shared" si="40"/>
        <v>-8.1805829197925828E-6</v>
      </c>
      <c r="IW53" s="423">
        <f t="shared" si="41"/>
        <v>-1.7231863172693208E-5</v>
      </c>
      <c r="IX53" s="423">
        <f t="shared" si="42"/>
        <v>-8.1793619193489475E-6</v>
      </c>
      <c r="IY53" s="423">
        <f t="shared" si="43"/>
        <v>-1.0302249443776868E-5</v>
      </c>
      <c r="IZ53" s="423">
        <f t="shared" si="44"/>
        <v>-6.8708441392019916E-6</v>
      </c>
      <c r="JA53" s="423">
        <f t="shared" si="45"/>
        <v>0.99818322465581111</v>
      </c>
      <c r="JB53" s="423">
        <f t="shared" si="46"/>
        <v>-9.5379505717643366E-6</v>
      </c>
      <c r="JC53" s="423">
        <f t="shared" si="47"/>
        <v>-1.9490976502890293E-5</v>
      </c>
      <c r="JD53" s="423">
        <f t="shared" si="48"/>
        <v>-3.9227469395822398E-5</v>
      </c>
      <c r="JE53" s="423">
        <f t="shared" si="49"/>
        <v>-1.117814985698485E-5</v>
      </c>
      <c r="JF53" s="423">
        <f t="shared" si="50"/>
        <v>-1.4182239940723827E-3</v>
      </c>
      <c r="JG53" s="423">
        <f t="shared" si="51"/>
        <v>-1.9357031712668696E-5</v>
      </c>
      <c r="JH53" s="423">
        <f t="shared" si="52"/>
        <v>-1.1538548233698605E-5</v>
      </c>
      <c r="JI53" s="423">
        <f t="shared" si="53"/>
        <v>-5.736977962763306E-6</v>
      </c>
      <c r="JJ53" s="423">
        <f t="shared" si="54"/>
        <v>-9.2192072985678964E-6</v>
      </c>
      <c r="JK53" s="423">
        <f t="shared" si="55"/>
        <v>-1.1230659661157576E-5</v>
      </c>
      <c r="JL53" s="423">
        <f t="shared" si="56"/>
        <v>-1.2608534770872162E-5</v>
      </c>
      <c r="JM53" s="423">
        <f t="shared" si="57"/>
        <v>-3.7899784201771097E-5</v>
      </c>
      <c r="JN53" s="423">
        <f t="shared" si="58"/>
        <v>-1.7715195308758328E-5</v>
      </c>
      <c r="JO53" s="423">
        <f t="shared" si="59"/>
        <v>-1.2999461440978827E-5</v>
      </c>
      <c r="JP53" s="423">
        <f t="shared" si="60"/>
        <v>-1.2038179002649213E-5</v>
      </c>
      <c r="JQ53" s="423">
        <f t="shared" si="61"/>
        <v>-5.1264393957674923E-5</v>
      </c>
      <c r="JR53" s="423">
        <f t="shared" si="62"/>
        <v>0</v>
      </c>
      <c r="JS53" s="423">
        <f t="shared" si="63"/>
        <v>-7.9093029350227648E-6</v>
      </c>
      <c r="JT53" s="423">
        <f t="shared" si="64"/>
        <v>-1.2631899959567672E-5</v>
      </c>
      <c r="JU53" s="423">
        <f t="shared" si="65"/>
        <v>-7.6858787205579026E-4</v>
      </c>
      <c r="JV53" s="423">
        <f t="shared" si="66"/>
        <v>-2.625829593415204E-5</v>
      </c>
      <c r="JW53" s="423">
        <f t="shared" si="67"/>
        <v>-4.8493428854752679E-5</v>
      </c>
      <c r="JX53" s="423">
        <f t="shared" si="68"/>
        <v>-1.0925307718625315E-5</v>
      </c>
      <c r="JY53" s="423">
        <f t="shared" si="69"/>
        <v>-8.8128534965901598E-6</v>
      </c>
      <c r="JZ53" s="423">
        <f t="shared" si="70"/>
        <v>0</v>
      </c>
      <c r="KA53" s="423">
        <f t="shared" si="71"/>
        <v>-1.2507876956176038E-5</v>
      </c>
      <c r="KB53" s="423">
        <f t="shared" si="72"/>
        <v>0</v>
      </c>
      <c r="KC53" s="423">
        <f t="shared" si="73"/>
        <v>-8.9984915360697058E-6</v>
      </c>
      <c r="KD53" s="423">
        <f t="shared" si="74"/>
        <v>-1.0423526276796507E-5</v>
      </c>
      <c r="KE53" s="423">
        <f t="shared" si="75"/>
        <v>-1.5813174954667862E-5</v>
      </c>
      <c r="KF53" s="423">
        <f t="shared" si="76"/>
        <v>-8.3010193684549301E-6</v>
      </c>
      <c r="KG53" s="423">
        <f t="shared" si="77"/>
        <v>-7.2693843033242389E-6</v>
      </c>
      <c r="KH53" s="423">
        <f t="shared" si="78"/>
        <v>-2.0762790171873275E-5</v>
      </c>
      <c r="KI53" s="423">
        <f t="shared" si="79"/>
        <v>-6.892725108694392E-5</v>
      </c>
      <c r="KJ53" s="423">
        <f t="shared" si="80"/>
        <v>-1.9611475478677961E-5</v>
      </c>
      <c r="KK53" s="423">
        <f t="shared" si="81"/>
        <v>-1.1596198818754817E-5</v>
      </c>
      <c r="KL53" s="423">
        <f t="shared" si="82"/>
        <v>-1.6743596244879137E-6</v>
      </c>
      <c r="KM53" s="423">
        <f t="shared" si="83"/>
        <v>-8.7995006791638456E-6</v>
      </c>
      <c r="KN53" s="423">
        <f t="shared" si="84"/>
        <v>-5.0949444608884207E-6</v>
      </c>
      <c r="KO53" s="423">
        <f t="shared" si="85"/>
        <v>-6.1596061331495043E-6</v>
      </c>
      <c r="KP53" s="423">
        <f t="shared" si="86"/>
        <v>-5.1913881194958317E-6</v>
      </c>
      <c r="KQ53" s="423">
        <f t="shared" si="87"/>
        <v>-2.2608508327129942E-5</v>
      </c>
      <c r="KR53" s="423">
        <f t="shared" si="88"/>
        <v>-1.0186978857007957E-5</v>
      </c>
      <c r="KS53" s="423">
        <f t="shared" si="89"/>
        <v>-8.3187055212977817E-6</v>
      </c>
      <c r="KT53" s="423">
        <f t="shared" si="90"/>
        <v>-6.1478725351118177E-6</v>
      </c>
      <c r="KU53" s="423">
        <f t="shared" si="91"/>
        <v>-5.1551118612379491E-6</v>
      </c>
      <c r="KV53" s="423">
        <f t="shared" si="92"/>
        <v>-5.3731743703975783E-6</v>
      </c>
      <c r="KW53" s="423">
        <f t="shared" si="93"/>
        <v>-3.9135676514749471E-5</v>
      </c>
      <c r="KX53" s="423">
        <f t="shared" si="94"/>
        <v>-7.4212525855229241E-6</v>
      </c>
      <c r="KY53" s="423">
        <f t="shared" si="95"/>
        <v>-2.8573179599456562E-4</v>
      </c>
      <c r="KZ53" s="423">
        <f t="shared" si="96"/>
        <v>-5.2202624180112779E-6</v>
      </c>
      <c r="LA53" s="423">
        <f t="shared" si="97"/>
        <v>-4.8615546083019771E-3</v>
      </c>
      <c r="LB53" s="423">
        <f t="shared" si="98"/>
        <v>-8.6505007744575749E-6</v>
      </c>
      <c r="LC53" s="423">
        <f t="shared" si="99"/>
        <v>-1.5268207692988208E-5</v>
      </c>
      <c r="LD53" s="423">
        <f t="shared" si="100"/>
        <v>-1.0613774446940737E-5</v>
      </c>
      <c r="LE53" s="423">
        <f t="shared" si="101"/>
        <v>-1.5110761741958533E-5</v>
      </c>
      <c r="LF53" s="423">
        <f t="shared" si="102"/>
        <v>-2.8313361072555859E-5</v>
      </c>
      <c r="LG53" s="423">
        <f t="shared" si="103"/>
        <v>-5.7143950217394482E-6</v>
      </c>
      <c r="LH53" s="423">
        <f t="shared" si="104"/>
        <v>-1.8857982388966351E-5</v>
      </c>
      <c r="LI53" s="423">
        <f t="shared" si="105"/>
        <v>-5.2650944578157117E-6</v>
      </c>
      <c r="LJ53" s="423">
        <f t="shared" si="106"/>
        <v>-9.9232770989101014E-6</v>
      </c>
      <c r="LK53" s="423">
        <f t="shared" si="107"/>
        <v>-1.0549563627366335E-5</v>
      </c>
      <c r="LN53" s="424">
        <v>3.531826766973033E-5</v>
      </c>
      <c r="LO53" s="424">
        <v>7.3105379662633985E-5</v>
      </c>
      <c r="LP53" s="424">
        <v>4.2918410776095579E-3</v>
      </c>
      <c r="LQ53" s="424">
        <v>4.2989815573783948E-5</v>
      </c>
      <c r="LR53" s="424">
        <v>2.3615846519664977E-4</v>
      </c>
      <c r="LS53" s="424">
        <v>4.1425982141343904E-5</v>
      </c>
      <c r="LT53" s="424">
        <v>5.0434036089713427E-4</v>
      </c>
      <c r="LU53" s="424">
        <v>4.2947028502705994E-5</v>
      </c>
      <c r="LV53" s="424">
        <v>1.6246351963106353E-4</v>
      </c>
      <c r="LW53" s="424">
        <v>2.224031501805332E-5</v>
      </c>
      <c r="LX53" s="424">
        <v>5.0148288973802584E-5</v>
      </c>
      <c r="LY53" s="424">
        <v>6.5054867242332273E-5</v>
      </c>
      <c r="LZ53" s="424">
        <v>4.8252513240229719E-5</v>
      </c>
      <c r="MA53" s="424">
        <v>4.726990998748418E-5</v>
      </c>
      <c r="MB53" s="424">
        <v>4.6071969854488291E-5</v>
      </c>
      <c r="MC53" s="424">
        <v>6.9872466150490994E-5</v>
      </c>
      <c r="MD53" s="424">
        <v>6.2866286657824665E-5</v>
      </c>
      <c r="ME53" s="424">
        <v>6.5570010335700676E-5</v>
      </c>
      <c r="MF53" s="424">
        <v>4.1490565887706185E-5</v>
      </c>
      <c r="MG53" s="424">
        <v>4.3953219592614943E-5</v>
      </c>
      <c r="MH53" s="424">
        <v>4.6540505862572776E-5</v>
      </c>
      <c r="MI53" s="424">
        <v>4.5513100545489018E-5</v>
      </c>
      <c r="MJ53" s="424">
        <v>4.5827654236006008E-5</v>
      </c>
      <c r="MK53" s="424">
        <v>4.1356434228654913E-5</v>
      </c>
      <c r="ML53" s="424">
        <v>2.5568653675314638E-5</v>
      </c>
      <c r="MM53" s="424">
        <v>5.3930856068434714E-5</v>
      </c>
      <c r="MN53" s="424">
        <v>5.9934880464214455E-5</v>
      </c>
      <c r="MO53" s="424">
        <v>5.9167984152628679E-5</v>
      </c>
      <c r="MP53" s="424">
        <v>4.6532134674304417E-5</v>
      </c>
      <c r="MQ53" s="424">
        <v>2.8068707308111691E-5</v>
      </c>
      <c r="MR53" s="424">
        <v>6.0816702382150544E-5</v>
      </c>
      <c r="MS53" s="424">
        <v>4.700011096584726E-5</v>
      </c>
      <c r="MT53" s="424">
        <v>3.717423740211547E-5</v>
      </c>
      <c r="MU53" s="424">
        <v>5.4805029450495104E-5</v>
      </c>
      <c r="MV53" s="424">
        <v>5.2454594429378905E-5</v>
      </c>
      <c r="MW53" s="424">
        <v>5.7356842865064742E-5</v>
      </c>
      <c r="MX53" s="424">
        <v>3.3484795343604995E-5</v>
      </c>
      <c r="MY53" s="424">
        <v>3.7683924190445498E-5</v>
      </c>
      <c r="MZ53" s="424">
        <v>4.4879450815416358E-5</v>
      </c>
      <c r="NA53" s="424">
        <v>5.1081627533135171E-5</v>
      </c>
      <c r="NB53" s="424">
        <v>3.8964018288351148E-5</v>
      </c>
      <c r="NC53" s="424">
        <v>4.8268107068803712E-5</v>
      </c>
      <c r="ND53" s="424">
        <v>4.4009950323960812E-5</v>
      </c>
      <c r="NE53" s="424">
        <v>1.0018913272903869</v>
      </c>
      <c r="NF53" s="424">
        <v>5.773123394619764E-5</v>
      </c>
      <c r="NG53" s="424">
        <v>6.9696614320083306E-5</v>
      </c>
      <c r="NH53" s="424">
        <v>8.4842345084005776E-5</v>
      </c>
      <c r="NI53" s="424">
        <v>5.4558866655742669E-5</v>
      </c>
      <c r="NJ53" s="424">
        <v>1.5083897971786119E-3</v>
      </c>
      <c r="NK53" s="424">
        <v>6.8542062066970116E-5</v>
      </c>
      <c r="NL53" s="424">
        <v>5.0136586097665635E-5</v>
      </c>
      <c r="NM53" s="424">
        <v>8.6265054529445902E-5</v>
      </c>
      <c r="NN53" s="424">
        <v>9.8432343888042509E-5</v>
      </c>
      <c r="NO53" s="424">
        <v>5.5172157047346867E-5</v>
      </c>
      <c r="NP53" s="424">
        <v>3.2834403042951835E-5</v>
      </c>
      <c r="NQ53" s="424">
        <v>1.2883893371887404E-4</v>
      </c>
      <c r="NR53" s="424">
        <v>5.652689679110685E-5</v>
      </c>
      <c r="NS53" s="424">
        <v>7.6492948673784141E-5</v>
      </c>
      <c r="NT53" s="424">
        <v>4.6434561769767284E-5</v>
      </c>
      <c r="NU53" s="424">
        <v>1.0895372260514756E-4</v>
      </c>
      <c r="NV53" s="424">
        <v>5.1963705933895057E-5</v>
      </c>
      <c r="NW53" s="424">
        <v>1.0913420841205849E-4</v>
      </c>
      <c r="NX53" s="424">
        <v>2.6597005400676805E-4</v>
      </c>
      <c r="NY53" s="424">
        <v>9.8860697416920597E-4</v>
      </c>
      <c r="NZ53" s="424">
        <v>9.2257640108319534E-5</v>
      </c>
      <c r="OA53" s="424">
        <v>1.1488119707619835E-4</v>
      </c>
      <c r="OB53" s="424">
        <v>8.2949854843343771E-5</v>
      </c>
      <c r="OC53" s="424">
        <v>5.4763525648007039E-5</v>
      </c>
      <c r="OD53" s="424">
        <v>7.0138225029878356E-5</v>
      </c>
      <c r="OE53" s="424">
        <v>5.2037668484873864E-5</v>
      </c>
      <c r="OF53" s="424">
        <v>4.541942293737751E-5</v>
      </c>
      <c r="OG53" s="424">
        <v>4.2715366869373687E-5</v>
      </c>
      <c r="OH53" s="424">
        <v>4.96157673537369E-5</v>
      </c>
      <c r="OI53" s="424">
        <v>4.179576481866197E-5</v>
      </c>
      <c r="OJ53" s="424">
        <v>4.1517643623402834E-5</v>
      </c>
      <c r="OK53" s="424">
        <v>4.5542544042587705E-5</v>
      </c>
      <c r="OL53" s="424">
        <v>5.4084344758533021E-5</v>
      </c>
      <c r="OM53" s="424">
        <v>1.268127330274457E-4</v>
      </c>
      <c r="ON53" s="424">
        <v>4.4324973756670923E-5</v>
      </c>
      <c r="OO53" s="424">
        <v>3.5939594676606939E-4</v>
      </c>
      <c r="OP53" s="424">
        <v>2.3067117278837325E-5</v>
      </c>
      <c r="OQ53" s="424">
        <v>3.0382976706278512E-5</v>
      </c>
      <c r="OR53" s="424">
        <v>2.5712067105092622E-5</v>
      </c>
      <c r="OS53" s="424">
        <v>6.6075441828105698E-5</v>
      </c>
      <c r="OT53" s="424">
        <v>5.5812792620150184E-4</v>
      </c>
      <c r="OU53" s="424">
        <v>7.0319188705836454E-5</v>
      </c>
      <c r="OV53" s="424">
        <v>5.5881347559773316E-5</v>
      </c>
      <c r="OW53" s="424">
        <v>5.1590930586801186E-5</v>
      </c>
      <c r="OX53" s="424">
        <v>3.0532103905893653E-5</v>
      </c>
      <c r="OY53" s="424">
        <v>3.7973228430658019E-5</v>
      </c>
      <c r="OZ53" s="424">
        <v>5.5988893871851456E-5</v>
      </c>
      <c r="PA53" s="424">
        <v>8.5149546342209125E-5</v>
      </c>
      <c r="PB53" s="424">
        <v>4.926692927560815E-5</v>
      </c>
      <c r="PC53" s="424">
        <v>3.8440921343786368E-4</v>
      </c>
      <c r="PD53" s="424">
        <v>4.617199094993666E-5</v>
      </c>
      <c r="PE53" s="424">
        <v>4.9078780104895173E-3</v>
      </c>
      <c r="PF53" s="424">
        <v>2.5228861099890794E-5</v>
      </c>
      <c r="PG53" s="424">
        <v>4.2334286703062053E-5</v>
      </c>
      <c r="PH53" s="424">
        <v>3.5602025984184702E-5</v>
      </c>
      <c r="PI53" s="424">
        <v>6.3230952653523697E-5</v>
      </c>
      <c r="PJ53" s="424">
        <v>6.7042770449598542E-5</v>
      </c>
      <c r="PK53" s="424">
        <v>2.9541107230439626E-5</v>
      </c>
      <c r="PL53" s="424">
        <v>6.1712440394843065E-5</v>
      </c>
      <c r="PM53" s="424">
        <v>2.3564056226061198E-5</v>
      </c>
      <c r="PN53" s="424">
        <v>4.2347621612219529E-5</v>
      </c>
      <c r="PO53" s="424">
        <v>3.3179021275897414E-5</v>
      </c>
    </row>
    <row r="54" spans="1:431" x14ac:dyDescent="0.25">
      <c r="A54" s="210" t="s">
        <v>155</v>
      </c>
      <c r="B54" s="415">
        <f>'Input Output Table'!D50/B$117</f>
        <v>2.6699680569380961E-4</v>
      </c>
      <c r="C54" s="415">
        <f>'Input Output Table'!E50/C$117</f>
        <v>5.8509927660152299E-4</v>
      </c>
      <c r="D54" s="415">
        <f>'Input Output Table'!F50/D$117</f>
        <v>2.8000490847475315E-4</v>
      </c>
      <c r="E54" s="415">
        <f>'Input Output Table'!G50/E$117</f>
        <v>1.0920710730043751E-3</v>
      </c>
      <c r="F54" s="415">
        <f>'Input Output Table'!H50/F$117</f>
        <v>4.4462914288741131E-4</v>
      </c>
      <c r="G54" s="415">
        <f>'Input Output Table'!I50/G$117</f>
        <v>1.9800505683133761E-4</v>
      </c>
      <c r="H54" s="415">
        <f>'Input Output Table'!J50/H$117</f>
        <v>1.0449406431090296E-3</v>
      </c>
      <c r="I54" s="415">
        <f>'Input Output Table'!K50/I$117</f>
        <v>2.2708159614836826E-4</v>
      </c>
      <c r="J54" s="415">
        <f>'Input Output Table'!L50/J$117</f>
        <v>4.1590097549129801E-4</v>
      </c>
      <c r="K54" s="415">
        <f>'Input Output Table'!M50/K$117</f>
        <v>1.3274648703396526E-4</v>
      </c>
      <c r="L54" s="415">
        <f>'Input Output Table'!N50/L$117</f>
        <v>2.9220700650439918E-4</v>
      </c>
      <c r="M54" s="415">
        <f>'Input Output Table'!O50/M$117</f>
        <v>4.2399839204047661E-4</v>
      </c>
      <c r="N54" s="415">
        <f>'Input Output Table'!P50/N$117</f>
        <v>3.1322163591240935E-4</v>
      </c>
      <c r="O54" s="415">
        <f>'Input Output Table'!Q50/O$117</f>
        <v>4.5127853305817599E-4</v>
      </c>
      <c r="P54" s="415">
        <f>'Input Output Table'!R50/P$117</f>
        <v>3.626565218453543E-4</v>
      </c>
      <c r="Q54" s="415">
        <f>'Input Output Table'!S50/Q$117</f>
        <v>1.0050510406308224E-3</v>
      </c>
      <c r="R54" s="415">
        <f>'Input Output Table'!T50/R$117</f>
        <v>1.3091293196543273E-3</v>
      </c>
      <c r="S54" s="415">
        <f>'Input Output Table'!U50/S$117</f>
        <v>3.4635636590609332E-4</v>
      </c>
      <c r="T54" s="415">
        <f>'Input Output Table'!V50/T$117</f>
        <v>2.7550136969762835E-4</v>
      </c>
      <c r="U54" s="415">
        <f>'Input Output Table'!W50/U$117</f>
        <v>4.4028724668379251E-4</v>
      </c>
      <c r="V54" s="415">
        <f>'Input Output Table'!X50/V$117</f>
        <v>3.1334867693812813E-4</v>
      </c>
      <c r="W54" s="415">
        <f>'Input Output Table'!Y50/W$117</f>
        <v>9.6573211926075651E-4</v>
      </c>
      <c r="X54" s="415">
        <f>'Input Output Table'!Z50/X$117</f>
        <v>3.9827482869664007E-4</v>
      </c>
      <c r="Y54" s="415">
        <f>'Input Output Table'!AA50/Y$117</f>
        <v>1.1899491389828624E-3</v>
      </c>
      <c r="Z54" s="415">
        <f>'Input Output Table'!AB50/Z$117</f>
        <v>8.3656012029270822E-5</v>
      </c>
      <c r="AA54" s="415">
        <f>'Input Output Table'!AC50/AA$117</f>
        <v>3.4913531056376561E-4</v>
      </c>
      <c r="AB54" s="415">
        <f>'Input Output Table'!AD50/AB$117</f>
        <v>5.1047835651052973E-4</v>
      </c>
      <c r="AC54" s="415">
        <f>'Input Output Table'!AE50/AC$117</f>
        <v>4.726821892153394E-4</v>
      </c>
      <c r="AD54" s="415">
        <f>'Input Output Table'!AF50/AD$117</f>
        <v>2.9370049970222094E-4</v>
      </c>
      <c r="AE54" s="415">
        <f>'Input Output Table'!AG50/AE$117</f>
        <v>2.5633729698978214E-4</v>
      </c>
      <c r="AF54" s="415">
        <f>'Input Output Table'!AH50/AF$117</f>
        <v>4.5707627678889166E-4</v>
      </c>
      <c r="AG54" s="415">
        <f>'Input Output Table'!AI50/AG$117</f>
        <v>1.6499292324231936E-4</v>
      </c>
      <c r="AH54" s="415">
        <f>'Input Output Table'!AJ50/AH$117</f>
        <v>5.1690337427703155E-4</v>
      </c>
      <c r="AI54" s="415">
        <f>'Input Output Table'!AK50/AI$117</f>
        <v>6.0970429971892121E-4</v>
      </c>
      <c r="AJ54" s="415">
        <f>'Input Output Table'!AL50/AJ$117</f>
        <v>6.3953512886395206E-4</v>
      </c>
      <c r="AK54" s="415">
        <f>'Input Output Table'!AM50/AK$117</f>
        <v>4.2135271903861543E-4</v>
      </c>
      <c r="AL54" s="415">
        <f>'Input Output Table'!AN50/AL$117</f>
        <v>3.8497176553233323E-4</v>
      </c>
      <c r="AM54" s="415">
        <f>'Input Output Table'!AO50/AM$117</f>
        <v>1.0272571344824477E-3</v>
      </c>
      <c r="AN54" s="415">
        <f>'Input Output Table'!AP50/AN$117</f>
        <v>8.5405182859879557E-4</v>
      </c>
      <c r="AO54" s="415">
        <f>'Input Output Table'!AQ50/AO$117</f>
        <v>3.6362224379684468E-3</v>
      </c>
      <c r="AP54" s="415">
        <f>'Input Output Table'!AR50/AP$117</f>
        <v>1.9732013514474787E-3</v>
      </c>
      <c r="AQ54" s="415">
        <f>'Input Output Table'!AS50/AQ$117</f>
        <v>1.3334464071698136E-3</v>
      </c>
      <c r="AR54" s="415">
        <f>'Input Output Table'!AT50/AR$117</f>
        <v>1.0954903162535934E-3</v>
      </c>
      <c r="AS54" s="415">
        <f>'Input Output Table'!AU50/AS$117</f>
        <v>1.2231532845113074E-3</v>
      </c>
      <c r="AT54" s="415">
        <f>'Input Output Table'!AV50/AT$117</f>
        <v>2.6776964568780419E-2</v>
      </c>
      <c r="AU54" s="415">
        <f>'Input Output Table'!AW50/AU$117</f>
        <v>1.9425438846759676E-3</v>
      </c>
      <c r="AV54" s="415">
        <f>'Input Output Table'!AX50/AV$117</f>
        <v>2.8065144687997368E-3</v>
      </c>
      <c r="AW54" s="415">
        <f>'Input Output Table'!AY50/AW$117</f>
        <v>4.0734869466823656E-3</v>
      </c>
      <c r="AX54" s="415">
        <f>'Input Output Table'!AZ50/AX$117</f>
        <v>1.6345578426992934E-3</v>
      </c>
      <c r="AY54" s="415">
        <f>'Input Output Table'!BA50/AY$117</f>
        <v>2.9127423210966882E-2</v>
      </c>
      <c r="AZ54" s="415">
        <f>'Input Output Table'!BB50/AZ$117</f>
        <v>3.6073703224466171E-3</v>
      </c>
      <c r="BA54" s="415">
        <f>'Input Output Table'!BC50/BA$117</f>
        <v>9.1086233249390656E-4</v>
      </c>
      <c r="BB54" s="415">
        <f>'Input Output Table'!BD50/BB$117</f>
        <v>4.4791566374862703E-4</v>
      </c>
      <c r="BC54" s="415">
        <f>'Input Output Table'!BE50/BC$117</f>
        <v>3.3160128974611154E-4</v>
      </c>
      <c r="BD54" s="415">
        <f>'Input Output Table'!BF50/BD$117</f>
        <v>4.9403692768585088E-4</v>
      </c>
      <c r="BE54" s="415">
        <f>'Input Output Table'!BG50/BE$117</f>
        <v>7.2062626133930071E-4</v>
      </c>
      <c r="BF54" s="415">
        <f>'Input Output Table'!BH50/BF$117</f>
        <v>3.5509471438761701E-4</v>
      </c>
      <c r="BG54" s="415">
        <f>'Input Output Table'!BI50/BG$117</f>
        <v>6.5289462219776304E-4</v>
      </c>
      <c r="BH54" s="415">
        <f>'Input Output Table'!BJ50/BH$117</f>
        <v>3.6541216756248615E-4</v>
      </c>
      <c r="BI54" s="415">
        <f>'Input Output Table'!BK50/BI$117</f>
        <v>3.2169064501254285E-4</v>
      </c>
      <c r="BJ54" s="415">
        <f>'Input Output Table'!BL50/BJ$117</f>
        <v>0</v>
      </c>
      <c r="BK54" s="415">
        <f>'Input Output Table'!BM50/BK$117</f>
        <v>4.2193387552982148E-4</v>
      </c>
      <c r="BL54" s="415">
        <f>'Input Output Table'!BN50/BL$117</f>
        <v>2.8104515633929953E-4</v>
      </c>
      <c r="BM54" s="415">
        <f>'Input Output Table'!BO50/BM$117</f>
        <v>1.6127194950313263E-4</v>
      </c>
      <c r="BN54" s="415">
        <f>'Input Output Table'!BP50/BN$117</f>
        <v>5.6702694141220816E-3</v>
      </c>
      <c r="BO54" s="415">
        <f>'Input Output Table'!BQ50/BO$117</f>
        <v>6.2875288201195327E-4</v>
      </c>
      <c r="BP54" s="415">
        <f>'Input Output Table'!BR50/BP$117</f>
        <v>2.1623379040806311E-4</v>
      </c>
      <c r="BQ54" s="415">
        <f>'Input Output Table'!BS50/BQ$117</f>
        <v>1.5392792841292582E-4</v>
      </c>
      <c r="BR54" s="415">
        <f>'Input Output Table'!BT50/BR$117</f>
        <v>0</v>
      </c>
      <c r="BS54" s="415">
        <f>'Input Output Table'!BU50/BS$117</f>
        <v>1.7861370048553589E-4</v>
      </c>
      <c r="BT54" s="415">
        <f>'Input Output Table'!BV50/BT$117</f>
        <v>0</v>
      </c>
      <c r="BU54" s="415">
        <f>'Input Output Table'!BW50/BU$117</f>
        <v>5.6014521007346791E-4</v>
      </c>
      <c r="BV54" s="415">
        <f>'Input Output Table'!BX50/BV$117</f>
        <v>8.5639252160526222E-4</v>
      </c>
      <c r="BW54" s="415">
        <f>'Input Output Table'!BY50/BW$117</f>
        <v>4.7590981910768576E-4</v>
      </c>
      <c r="BX54" s="415">
        <f>'Input Output Table'!BZ50/BX$117</f>
        <v>2.1502822935036756E-4</v>
      </c>
      <c r="BY54" s="415">
        <f>'Input Output Table'!CA50/BY$117</f>
        <v>2.6866860346898042E-4</v>
      </c>
      <c r="BZ54" s="415">
        <f>'Input Output Table'!CB50/BZ$117</f>
        <v>1.9876290955757046E-4</v>
      </c>
      <c r="CA54" s="415">
        <f>'Input Output Table'!CC50/CA$117</f>
        <v>2.3011295843125424E-4</v>
      </c>
      <c r="CB54" s="415">
        <f>'Input Output Table'!CD50/CB$117</f>
        <v>1.9335442161220361E-4</v>
      </c>
      <c r="CC54" s="415">
        <f>'Input Output Table'!CE50/CC$117</f>
        <v>8.2289391898269761E-5</v>
      </c>
      <c r="CD54" s="415">
        <f>'Input Output Table'!CF50/CD$117</f>
        <v>1.9702192698056776E-5</v>
      </c>
      <c r="CE54" s="415">
        <f>'Input Output Table'!CG50/CE$117</f>
        <v>1.8974054342338052E-4</v>
      </c>
      <c r="CF54" s="415">
        <f>'Input Output Table'!CH50/CF$117</f>
        <v>8.2617448371664177E-5</v>
      </c>
      <c r="CG54" s="415">
        <f>'Input Output Table'!CI50/CG$117</f>
        <v>2.6261760920550775E-4</v>
      </c>
      <c r="CH54" s="415">
        <f>'Input Output Table'!CJ50/CH$117</f>
        <v>2.1857313732123724E-4</v>
      </c>
      <c r="CI54" s="415">
        <f>'Input Output Table'!CK50/CI$117</f>
        <v>2.4147799138750904E-4</v>
      </c>
      <c r="CJ54" s="415">
        <f>'Input Output Table'!CL50/CJ$117</f>
        <v>4.6064158572573823E-4</v>
      </c>
      <c r="CK54" s="415">
        <f>'Input Output Table'!CM50/CK$117</f>
        <v>3.1713460038630534E-4</v>
      </c>
      <c r="CL54" s="415">
        <f>'Input Output Table'!CN50/CL$117</f>
        <v>4.0355849525148347E-4</v>
      </c>
      <c r="CM54" s="415">
        <f>'Input Output Table'!CO50/CM$117</f>
        <v>2.5692940946591265E-4</v>
      </c>
      <c r="CN54" s="415">
        <f>'Input Output Table'!CP50/CN$117</f>
        <v>1.9859849359852593E-4</v>
      </c>
      <c r="CO54" s="415">
        <f>'Input Output Table'!CQ50/CO$117</f>
        <v>1.4985820800566442E-4</v>
      </c>
      <c r="CP54" s="415">
        <f>'Input Output Table'!CR50/CP$117</f>
        <v>2.9149578624905443E-4</v>
      </c>
      <c r="CQ54" s="415">
        <f>'Input Output Table'!CS50/CQ$117</f>
        <v>3.5659403676626826E-4</v>
      </c>
      <c r="CR54" s="415">
        <f>'Input Output Table'!CT50/CR$117</f>
        <v>2.1613828281571702E-4</v>
      </c>
      <c r="CS54" s="415">
        <f>'Input Output Table'!CU50/CS$117</f>
        <v>3.7294811346700722E-3</v>
      </c>
      <c r="CT54" s="415">
        <f>'Input Output Table'!CV50/CT$117</f>
        <v>2.861715797562661E-4</v>
      </c>
      <c r="CU54" s="415">
        <f>'Input Output Table'!CW50/CU$117</f>
        <v>1.5540682576382583E-4</v>
      </c>
      <c r="CV54" s="415">
        <f>'Input Output Table'!CX50/CV$117</f>
        <v>7.1513085531806715E-4</v>
      </c>
      <c r="CW54" s="415">
        <f>'Input Output Table'!CY50/CW$117</f>
        <v>4.464932867322495E-4</v>
      </c>
      <c r="CX54" s="415">
        <f>'Input Output Table'!CZ50/CX$117</f>
        <v>1.4544644385735739E-3</v>
      </c>
      <c r="CY54" s="415">
        <f>'Input Output Table'!DA50/CY$117</f>
        <v>5.7393310281917537E-4</v>
      </c>
      <c r="CZ54" s="415">
        <f>'Input Output Table'!DB50/CZ$117</f>
        <v>6.8903826959149539E-4</v>
      </c>
      <c r="DA54" s="415">
        <f>'Input Output Table'!DC50/DA$117</f>
        <v>2.9694962358201075E-4</v>
      </c>
      <c r="DB54" s="415">
        <f>'Input Output Table'!DD50/DB$117</f>
        <v>6.4590182011588985E-4</v>
      </c>
      <c r="DC54" s="415">
        <f>'Input Output Table'!DE50/DC$117</f>
        <v>2.0893276351198679E-4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J54" s="423">
        <f t="shared" si="2"/>
        <v>-2.6699680569380961E-4</v>
      </c>
      <c r="HK54" s="423">
        <f t="shared" si="3"/>
        <v>-5.8509927660152299E-4</v>
      </c>
      <c r="HL54" s="423">
        <f t="shared" si="4"/>
        <v>-2.8000490847475315E-4</v>
      </c>
      <c r="HM54" s="423">
        <f t="shared" si="5"/>
        <v>-1.0920710730043751E-3</v>
      </c>
      <c r="HN54" s="423">
        <f t="shared" si="6"/>
        <v>-4.4462914288741131E-4</v>
      </c>
      <c r="HO54" s="423">
        <f t="shared" si="7"/>
        <v>-1.9800505683133761E-4</v>
      </c>
      <c r="HP54" s="423">
        <f t="shared" si="8"/>
        <v>-1.0449406431090296E-3</v>
      </c>
      <c r="HQ54" s="423">
        <f t="shared" si="9"/>
        <v>-2.2708159614836826E-4</v>
      </c>
      <c r="HR54" s="423">
        <f t="shared" si="10"/>
        <v>-4.1590097549129801E-4</v>
      </c>
      <c r="HS54" s="423">
        <f t="shared" si="11"/>
        <v>-1.3274648703396526E-4</v>
      </c>
      <c r="HT54" s="423">
        <f t="shared" si="12"/>
        <v>-2.9220700650439918E-4</v>
      </c>
      <c r="HU54" s="423">
        <f t="shared" si="13"/>
        <v>-4.2399839204047661E-4</v>
      </c>
      <c r="HV54" s="423">
        <f t="shared" si="14"/>
        <v>-3.1322163591240935E-4</v>
      </c>
      <c r="HW54" s="423">
        <f t="shared" si="15"/>
        <v>-4.5127853305817599E-4</v>
      </c>
      <c r="HX54" s="423">
        <f t="shared" si="16"/>
        <v>-3.626565218453543E-4</v>
      </c>
      <c r="HY54" s="423">
        <f t="shared" si="17"/>
        <v>-1.0050510406308224E-3</v>
      </c>
      <c r="HZ54" s="423">
        <f t="shared" si="18"/>
        <v>-1.3091293196543273E-3</v>
      </c>
      <c r="IA54" s="423">
        <f t="shared" si="19"/>
        <v>-3.4635636590609332E-4</v>
      </c>
      <c r="IB54" s="423">
        <f t="shared" si="20"/>
        <v>-2.7550136969762835E-4</v>
      </c>
      <c r="IC54" s="423">
        <f t="shared" si="21"/>
        <v>-4.4028724668379251E-4</v>
      </c>
      <c r="ID54" s="423">
        <f t="shared" si="22"/>
        <v>-3.1334867693812813E-4</v>
      </c>
      <c r="IE54" s="423">
        <f t="shared" si="23"/>
        <v>-9.6573211926075651E-4</v>
      </c>
      <c r="IF54" s="423">
        <f t="shared" si="24"/>
        <v>-3.9827482869664007E-4</v>
      </c>
      <c r="IG54" s="423">
        <f t="shared" si="25"/>
        <v>-1.1899491389828624E-3</v>
      </c>
      <c r="IH54" s="423">
        <f t="shared" si="26"/>
        <v>-8.3656012029270822E-5</v>
      </c>
      <c r="II54" s="423">
        <f t="shared" si="27"/>
        <v>-3.4913531056376561E-4</v>
      </c>
      <c r="IJ54" s="423">
        <f t="shared" si="28"/>
        <v>-5.1047835651052973E-4</v>
      </c>
      <c r="IK54" s="423">
        <f t="shared" si="29"/>
        <v>-4.726821892153394E-4</v>
      </c>
      <c r="IL54" s="423">
        <f t="shared" si="30"/>
        <v>-2.9370049970222094E-4</v>
      </c>
      <c r="IM54" s="423">
        <f t="shared" si="31"/>
        <v>-2.5633729698978214E-4</v>
      </c>
      <c r="IN54" s="423">
        <f t="shared" si="32"/>
        <v>-4.5707627678889166E-4</v>
      </c>
      <c r="IO54" s="423">
        <f t="shared" si="33"/>
        <v>-1.6499292324231936E-4</v>
      </c>
      <c r="IP54" s="423">
        <f t="shared" si="34"/>
        <v>-5.1690337427703155E-4</v>
      </c>
      <c r="IQ54" s="423">
        <f t="shared" si="35"/>
        <v>-6.0970429971892121E-4</v>
      </c>
      <c r="IR54" s="423">
        <f t="shared" si="36"/>
        <v>-6.3953512886395206E-4</v>
      </c>
      <c r="IS54" s="423">
        <f t="shared" si="37"/>
        <v>-4.2135271903861543E-4</v>
      </c>
      <c r="IT54" s="423">
        <f t="shared" si="38"/>
        <v>-3.8497176553233323E-4</v>
      </c>
      <c r="IU54" s="423">
        <f t="shared" si="39"/>
        <v>-1.0272571344824477E-3</v>
      </c>
      <c r="IV54" s="423">
        <f t="shared" si="40"/>
        <v>-8.5405182859879557E-4</v>
      </c>
      <c r="IW54" s="423">
        <f t="shared" si="41"/>
        <v>-3.6362224379684468E-3</v>
      </c>
      <c r="IX54" s="423">
        <f t="shared" si="42"/>
        <v>-1.9732013514474787E-3</v>
      </c>
      <c r="IY54" s="423">
        <f t="shared" si="43"/>
        <v>-1.3334464071698136E-3</v>
      </c>
      <c r="IZ54" s="423">
        <f t="shared" si="44"/>
        <v>-1.0954903162535934E-3</v>
      </c>
      <c r="JA54" s="423">
        <f t="shared" si="45"/>
        <v>-1.2231532845113074E-3</v>
      </c>
      <c r="JB54" s="423">
        <f t="shared" si="46"/>
        <v>0.97322303543121957</v>
      </c>
      <c r="JC54" s="423">
        <f t="shared" si="47"/>
        <v>-1.9425438846759676E-3</v>
      </c>
      <c r="JD54" s="423">
        <f t="shared" si="48"/>
        <v>-2.8065144687997368E-3</v>
      </c>
      <c r="JE54" s="423">
        <f t="shared" si="49"/>
        <v>-4.0734869466823656E-3</v>
      </c>
      <c r="JF54" s="423">
        <f t="shared" si="50"/>
        <v>-1.6345578426992934E-3</v>
      </c>
      <c r="JG54" s="423">
        <f t="shared" si="51"/>
        <v>-2.9127423210966882E-2</v>
      </c>
      <c r="JH54" s="423">
        <f t="shared" si="52"/>
        <v>-3.6073703224466171E-3</v>
      </c>
      <c r="JI54" s="423">
        <f t="shared" si="53"/>
        <v>-9.1086233249390656E-4</v>
      </c>
      <c r="JJ54" s="423">
        <f t="shared" si="54"/>
        <v>-4.4791566374862703E-4</v>
      </c>
      <c r="JK54" s="423">
        <f t="shared" si="55"/>
        <v>-3.3160128974611154E-4</v>
      </c>
      <c r="JL54" s="423">
        <f t="shared" si="56"/>
        <v>-4.9403692768585088E-4</v>
      </c>
      <c r="JM54" s="423">
        <f t="shared" si="57"/>
        <v>-7.2062626133930071E-4</v>
      </c>
      <c r="JN54" s="423">
        <f t="shared" si="58"/>
        <v>-3.5509471438761701E-4</v>
      </c>
      <c r="JO54" s="423">
        <f t="shared" si="59"/>
        <v>-6.5289462219776304E-4</v>
      </c>
      <c r="JP54" s="423">
        <f t="shared" si="60"/>
        <v>-3.6541216756248615E-4</v>
      </c>
      <c r="JQ54" s="423">
        <f t="shared" si="61"/>
        <v>-3.2169064501254285E-4</v>
      </c>
      <c r="JR54" s="423">
        <f t="shared" si="62"/>
        <v>0</v>
      </c>
      <c r="JS54" s="423">
        <f t="shared" si="63"/>
        <v>-4.2193387552982148E-4</v>
      </c>
      <c r="JT54" s="423">
        <f t="shared" si="64"/>
        <v>-2.8104515633929953E-4</v>
      </c>
      <c r="JU54" s="423">
        <f t="shared" si="65"/>
        <v>-1.6127194950313263E-4</v>
      </c>
      <c r="JV54" s="423">
        <f t="shared" si="66"/>
        <v>-5.6702694141220816E-3</v>
      </c>
      <c r="JW54" s="423">
        <f t="shared" si="67"/>
        <v>-6.2875288201195327E-4</v>
      </c>
      <c r="JX54" s="423">
        <f t="shared" si="68"/>
        <v>-2.1623379040806311E-4</v>
      </c>
      <c r="JY54" s="423">
        <f t="shared" si="69"/>
        <v>-1.5392792841292582E-4</v>
      </c>
      <c r="JZ54" s="423">
        <f t="shared" si="70"/>
        <v>0</v>
      </c>
      <c r="KA54" s="423">
        <f t="shared" si="71"/>
        <v>-1.7861370048553589E-4</v>
      </c>
      <c r="KB54" s="423">
        <f t="shared" si="72"/>
        <v>0</v>
      </c>
      <c r="KC54" s="423">
        <f t="shared" si="73"/>
        <v>-5.6014521007346791E-4</v>
      </c>
      <c r="KD54" s="423">
        <f t="shared" si="74"/>
        <v>-8.5639252160526222E-4</v>
      </c>
      <c r="KE54" s="423">
        <f t="shared" si="75"/>
        <v>-4.7590981910768576E-4</v>
      </c>
      <c r="KF54" s="423">
        <f t="shared" si="76"/>
        <v>-2.1502822935036756E-4</v>
      </c>
      <c r="KG54" s="423">
        <f t="shared" si="77"/>
        <v>-2.6866860346898042E-4</v>
      </c>
      <c r="KH54" s="423">
        <f t="shared" si="78"/>
        <v>-1.9876290955757046E-4</v>
      </c>
      <c r="KI54" s="423">
        <f t="shared" si="79"/>
        <v>-2.3011295843125424E-4</v>
      </c>
      <c r="KJ54" s="423">
        <f t="shared" si="80"/>
        <v>-1.9335442161220361E-4</v>
      </c>
      <c r="KK54" s="423">
        <f t="shared" si="81"/>
        <v>-8.2289391898269761E-5</v>
      </c>
      <c r="KL54" s="423">
        <f t="shared" si="82"/>
        <v>-1.9702192698056776E-5</v>
      </c>
      <c r="KM54" s="423">
        <f t="shared" si="83"/>
        <v>-1.8974054342338052E-4</v>
      </c>
      <c r="KN54" s="423">
        <f t="shared" si="84"/>
        <v>-8.2617448371664177E-5</v>
      </c>
      <c r="KO54" s="423">
        <f t="shared" si="85"/>
        <v>-2.6261760920550775E-4</v>
      </c>
      <c r="KP54" s="423">
        <f t="shared" si="86"/>
        <v>-2.1857313732123724E-4</v>
      </c>
      <c r="KQ54" s="423">
        <f t="shared" si="87"/>
        <v>-2.4147799138750904E-4</v>
      </c>
      <c r="KR54" s="423">
        <f t="shared" si="88"/>
        <v>-4.6064158572573823E-4</v>
      </c>
      <c r="KS54" s="423">
        <f t="shared" si="89"/>
        <v>-3.1713460038630534E-4</v>
      </c>
      <c r="KT54" s="423">
        <f t="shared" si="90"/>
        <v>-4.0355849525148347E-4</v>
      </c>
      <c r="KU54" s="423">
        <f t="shared" si="91"/>
        <v>-2.5692940946591265E-4</v>
      </c>
      <c r="KV54" s="423">
        <f t="shared" si="92"/>
        <v>-1.9859849359852593E-4</v>
      </c>
      <c r="KW54" s="423">
        <f t="shared" si="93"/>
        <v>-1.4985820800566442E-4</v>
      </c>
      <c r="KX54" s="423">
        <f t="shared" si="94"/>
        <v>-2.9149578624905443E-4</v>
      </c>
      <c r="KY54" s="423">
        <f t="shared" si="95"/>
        <v>-3.5659403676626826E-4</v>
      </c>
      <c r="KZ54" s="423">
        <f t="shared" si="96"/>
        <v>-2.1613828281571702E-4</v>
      </c>
      <c r="LA54" s="423">
        <f t="shared" si="97"/>
        <v>-3.7294811346700722E-3</v>
      </c>
      <c r="LB54" s="423">
        <f t="shared" si="98"/>
        <v>-2.861715797562661E-4</v>
      </c>
      <c r="LC54" s="423">
        <f t="shared" si="99"/>
        <v>-1.5540682576382583E-4</v>
      </c>
      <c r="LD54" s="423">
        <f t="shared" si="100"/>
        <v>-7.1513085531806715E-4</v>
      </c>
      <c r="LE54" s="423">
        <f t="shared" si="101"/>
        <v>-4.464932867322495E-4</v>
      </c>
      <c r="LF54" s="423">
        <f t="shared" si="102"/>
        <v>-1.4544644385735739E-3</v>
      </c>
      <c r="LG54" s="423">
        <f t="shared" si="103"/>
        <v>-5.7393310281917537E-4</v>
      </c>
      <c r="LH54" s="423">
        <f t="shared" si="104"/>
        <v>-6.8903826959149539E-4</v>
      </c>
      <c r="LI54" s="423">
        <f t="shared" si="105"/>
        <v>-2.9694962358201075E-4</v>
      </c>
      <c r="LJ54" s="423">
        <f t="shared" si="106"/>
        <v>-6.4590182011588985E-4</v>
      </c>
      <c r="LK54" s="423">
        <f t="shared" si="107"/>
        <v>-2.0893276351198679E-4</v>
      </c>
      <c r="LN54" s="424">
        <v>6.666122369557272E-4</v>
      </c>
      <c r="LO54" s="424">
        <v>1.2925904003750594E-3</v>
      </c>
      <c r="LP54" s="424">
        <v>6.7711442312399866E-4</v>
      </c>
      <c r="LQ54" s="424">
        <v>1.7308598033082172E-3</v>
      </c>
      <c r="LR54" s="424">
        <v>8.3467397871792601E-4</v>
      </c>
      <c r="LS54" s="424">
        <v>4.8014849684777512E-4</v>
      </c>
      <c r="LT54" s="424">
        <v>1.5878809572334117E-3</v>
      </c>
      <c r="LU54" s="424">
        <v>7.6217652073531786E-4</v>
      </c>
      <c r="LV54" s="424">
        <v>8.8971007525080314E-4</v>
      </c>
      <c r="LW54" s="424">
        <v>3.0986538077345616E-4</v>
      </c>
      <c r="LX54" s="424">
        <v>8.8452377770342956E-4</v>
      </c>
      <c r="LY54" s="424">
        <v>9.9742355259538492E-4</v>
      </c>
      <c r="LZ54" s="424">
        <v>7.4210944930272579E-4</v>
      </c>
      <c r="MA54" s="424">
        <v>9.0903925516296264E-4</v>
      </c>
      <c r="MB54" s="424">
        <v>8.6638103005176961E-4</v>
      </c>
      <c r="MC54" s="424">
        <v>1.5535985706626844E-3</v>
      </c>
      <c r="MD54" s="424">
        <v>2.0380951078702888E-3</v>
      </c>
      <c r="ME54" s="424">
        <v>6.9296794236939384E-4</v>
      </c>
      <c r="MF54" s="424">
        <v>5.4282852478560373E-4</v>
      </c>
      <c r="MG54" s="424">
        <v>7.5437611317746064E-4</v>
      </c>
      <c r="MH54" s="424">
        <v>5.9675955805360635E-4</v>
      </c>
      <c r="MI54" s="424">
        <v>1.4936127453371584E-3</v>
      </c>
      <c r="MJ54" s="424">
        <v>7.9394785638136625E-4</v>
      </c>
      <c r="MK54" s="424">
        <v>1.6971887314348054E-3</v>
      </c>
      <c r="ML54" s="424">
        <v>2.3528146641836511E-4</v>
      </c>
      <c r="MM54" s="424">
        <v>6.5899277408581136E-4</v>
      </c>
      <c r="MN54" s="424">
        <v>9.9420079000881508E-4</v>
      </c>
      <c r="MO54" s="424">
        <v>8.2275416521652208E-4</v>
      </c>
      <c r="MP54" s="424">
        <v>6.7315321690112077E-4</v>
      </c>
      <c r="MQ54" s="424">
        <v>5.3247962597490742E-4</v>
      </c>
      <c r="MR54" s="424">
        <v>9.451716378186517E-4</v>
      </c>
      <c r="MS54" s="424">
        <v>3.6171401608969778E-4</v>
      </c>
      <c r="MT54" s="424">
        <v>8.3903233221371105E-4</v>
      </c>
      <c r="MU54" s="424">
        <v>1.1522403089136624E-3</v>
      </c>
      <c r="MV54" s="424">
        <v>1.0570652429858288E-3</v>
      </c>
      <c r="MW54" s="424">
        <v>9.4461340226030912E-4</v>
      </c>
      <c r="MX54" s="424">
        <v>6.7040919200994989E-4</v>
      </c>
      <c r="MY54" s="424">
        <v>2.1428413746001455E-3</v>
      </c>
      <c r="MZ54" s="424">
        <v>1.2612530092515237E-3</v>
      </c>
      <c r="NA54" s="424">
        <v>4.7433220439525112E-3</v>
      </c>
      <c r="NB54" s="424">
        <v>2.554420198609869E-3</v>
      </c>
      <c r="NC54" s="424">
        <v>1.9834449367199564E-3</v>
      </c>
      <c r="ND54" s="424">
        <v>1.8377158815009106E-3</v>
      </c>
      <c r="NE54" s="424">
        <v>1.8512510291922653E-3</v>
      </c>
      <c r="NF54" s="424">
        <v>1.0316289731043575</v>
      </c>
      <c r="NG54" s="424">
        <v>3.3961188711424677E-3</v>
      </c>
      <c r="NH54" s="424">
        <v>3.6587262747107083E-3</v>
      </c>
      <c r="NI54" s="424">
        <v>5.1493346222046777E-3</v>
      </c>
      <c r="NJ54" s="424">
        <v>2.3471266330799359E-3</v>
      </c>
      <c r="NK54" s="424">
        <v>4.7332157504006385E-2</v>
      </c>
      <c r="NL54" s="424">
        <v>4.5557243134789214E-3</v>
      </c>
      <c r="NM54" s="424">
        <v>1.920255829478564E-3</v>
      </c>
      <c r="NN54" s="424">
        <v>1.1091652308611714E-3</v>
      </c>
      <c r="NO54" s="424">
        <v>7.1158086438091208E-4</v>
      </c>
      <c r="NP54" s="424">
        <v>8.047207502819494E-4</v>
      </c>
      <c r="NQ54" s="424">
        <v>1.2390796687558792E-3</v>
      </c>
      <c r="NR54" s="424">
        <v>7.318063708066806E-4</v>
      </c>
      <c r="NS54" s="424">
        <v>1.2310946290330744E-3</v>
      </c>
      <c r="NT54" s="424">
        <v>6.4401981826757253E-4</v>
      </c>
      <c r="NU54" s="424">
        <v>7.0499638272003117E-4</v>
      </c>
      <c r="NV54" s="424">
        <v>2.8081163278923465E-4</v>
      </c>
      <c r="NW54" s="424">
        <v>1.0449453811977561E-3</v>
      </c>
      <c r="NX54" s="424">
        <v>7.4675686174924608E-4</v>
      </c>
      <c r="NY54" s="424">
        <v>6.3600045073170593E-4</v>
      </c>
      <c r="NZ54" s="424">
        <v>6.8137430710619156E-3</v>
      </c>
      <c r="OA54" s="424">
        <v>1.2280447842286304E-3</v>
      </c>
      <c r="OB54" s="424">
        <v>4.8310745803011848E-4</v>
      </c>
      <c r="OC54" s="424">
        <v>4.1818223599623407E-4</v>
      </c>
      <c r="OD54" s="424">
        <v>1.1323058099170285E-3</v>
      </c>
      <c r="OE54" s="424">
        <v>4.129282690024378E-4</v>
      </c>
      <c r="OF54" s="424">
        <v>5.8830104748959001E-4</v>
      </c>
      <c r="OG54" s="424">
        <v>9.9708016584994599E-4</v>
      </c>
      <c r="OH54" s="424">
        <v>1.2063211552175038E-3</v>
      </c>
      <c r="OI54" s="424">
        <v>7.8799734567376752E-4</v>
      </c>
      <c r="OJ54" s="424">
        <v>4.2392293410662134E-4</v>
      </c>
      <c r="OK54" s="424">
        <v>4.9310229082710235E-4</v>
      </c>
      <c r="OL54" s="424">
        <v>4.2190736381275765E-4</v>
      </c>
      <c r="OM54" s="424">
        <v>5.8687579295131046E-4</v>
      </c>
      <c r="ON54" s="424">
        <v>4.2959583186661423E-4</v>
      </c>
      <c r="OO54" s="424">
        <v>6.5967625047026041E-4</v>
      </c>
      <c r="OP54" s="424">
        <v>2.0172708083229503E-4</v>
      </c>
      <c r="OQ54" s="424">
        <v>3.6784489363719786E-4</v>
      </c>
      <c r="OR54" s="424">
        <v>2.0853326695498769E-4</v>
      </c>
      <c r="OS54" s="424">
        <v>5.3218681185899998E-4</v>
      </c>
      <c r="OT54" s="424">
        <v>8.7099092152661617E-4</v>
      </c>
      <c r="OU54" s="424">
        <v>4.8460649571400381E-4</v>
      </c>
      <c r="OV54" s="424">
        <v>8.1401051068062072E-4</v>
      </c>
      <c r="OW54" s="424">
        <v>5.5540495489898888E-4</v>
      </c>
      <c r="OX54" s="424">
        <v>7.0174947504134848E-4</v>
      </c>
      <c r="OY54" s="424">
        <v>4.7249816189947171E-4</v>
      </c>
      <c r="OZ54" s="424">
        <v>4.320393753670725E-4</v>
      </c>
      <c r="PA54" s="424">
        <v>4.2141064669611218E-4</v>
      </c>
      <c r="PB54" s="424">
        <v>5.0726186855134397E-4</v>
      </c>
      <c r="PC54" s="424">
        <v>7.0446052688039951E-4</v>
      </c>
      <c r="PD54" s="424">
        <v>4.2811438119093868E-4</v>
      </c>
      <c r="PE54" s="424">
        <v>4.1446462599392187E-3</v>
      </c>
      <c r="PF54" s="424">
        <v>4.8225531230933156E-4</v>
      </c>
      <c r="PG54" s="424">
        <v>3.396480670102145E-4</v>
      </c>
      <c r="PH54" s="424">
        <v>1.2723913839890325E-3</v>
      </c>
      <c r="PI54" s="424">
        <v>7.686526325216222E-4</v>
      </c>
      <c r="PJ54" s="424">
        <v>1.8858976521174096E-3</v>
      </c>
      <c r="PK54" s="424">
        <v>7.938391881624913E-4</v>
      </c>
      <c r="PL54" s="424">
        <v>1.1021022423045939E-3</v>
      </c>
      <c r="PM54" s="424">
        <v>4.8319920345172933E-4</v>
      </c>
      <c r="PN54" s="424">
        <v>9.3936276407210334E-4</v>
      </c>
      <c r="PO54" s="424">
        <v>3.6470985040395809E-4</v>
      </c>
    </row>
    <row r="55" spans="1:431" x14ac:dyDescent="0.25">
      <c r="A55" s="210" t="s">
        <v>156</v>
      </c>
      <c r="B55" s="415">
        <f>'Input Output Table'!D51/B$117</f>
        <v>1.1382641325393337E-4</v>
      </c>
      <c r="C55" s="415">
        <f>'Input Output Table'!E51/C$117</f>
        <v>2.217324423276862E-3</v>
      </c>
      <c r="D55" s="415">
        <f>'Input Output Table'!F51/D$117</f>
        <v>2.8080268553644713E-4</v>
      </c>
      <c r="E55" s="415">
        <f>'Input Output Table'!G51/E$117</f>
        <v>1.8096235215161619E-3</v>
      </c>
      <c r="F55" s="415">
        <f>'Input Output Table'!H51/F$117</f>
        <v>2.6429357861824969E-4</v>
      </c>
      <c r="G55" s="415">
        <f>'Input Output Table'!I51/G$117</f>
        <v>2.7269328367052643E-4</v>
      </c>
      <c r="H55" s="415">
        <f>'Input Output Table'!J51/H$117</f>
        <v>3.2619454424723075E-4</v>
      </c>
      <c r="I55" s="415">
        <f>'Input Output Table'!K51/I$117</f>
        <v>2.0936528318082036E-4</v>
      </c>
      <c r="J55" s="415">
        <f>'Input Output Table'!L51/J$117</f>
        <v>2.1067533718525044E-4</v>
      </c>
      <c r="K55" s="415">
        <f>'Input Output Table'!M51/K$117</f>
        <v>6.9674381651117174E-5</v>
      </c>
      <c r="L55" s="415">
        <f>'Input Output Table'!N51/L$117</f>
        <v>2.277970907257341E-4</v>
      </c>
      <c r="M55" s="415">
        <f>'Input Output Table'!O51/M$117</f>
        <v>1.113053633751026E-4</v>
      </c>
      <c r="N55" s="415">
        <f>'Input Output Table'!P51/N$117</f>
        <v>2.3687819763819042E-4</v>
      </c>
      <c r="O55" s="415">
        <f>'Input Output Table'!Q51/O$117</f>
        <v>2.435579834187753E-4</v>
      </c>
      <c r="P55" s="415">
        <f>'Input Output Table'!R51/P$117</f>
        <v>1.4942327456898759E-4</v>
      </c>
      <c r="Q55" s="415">
        <f>'Input Output Table'!S51/Q$117</f>
        <v>4.4366439846668296E-4</v>
      </c>
      <c r="R55" s="415">
        <f>'Input Output Table'!T51/R$117</f>
        <v>5.5462888812449576E-4</v>
      </c>
      <c r="S55" s="415">
        <f>'Input Output Table'!U51/S$117</f>
        <v>1.1852548344786054E-4</v>
      </c>
      <c r="T55" s="415">
        <f>'Input Output Table'!V51/T$117</f>
        <v>1.8643205979201633E-4</v>
      </c>
      <c r="U55" s="415">
        <f>'Input Output Table'!W51/U$117</f>
        <v>2.2062043950912043E-4</v>
      </c>
      <c r="V55" s="415">
        <f>'Input Output Table'!X51/V$117</f>
        <v>1.0486013560249085E-4</v>
      </c>
      <c r="W55" s="415">
        <f>'Input Output Table'!Y51/W$117</f>
        <v>7.1658984589941812E-4</v>
      </c>
      <c r="X55" s="415">
        <f>'Input Output Table'!Z51/X$117</f>
        <v>1.5606128179697362E-4</v>
      </c>
      <c r="Y55" s="415">
        <f>'Input Output Table'!AA51/Y$117</f>
        <v>1.2437368749368204E-4</v>
      </c>
      <c r="Z55" s="415">
        <f>'Input Output Table'!AB51/Z$117</f>
        <v>8.2806371500295417E-5</v>
      </c>
      <c r="AA55" s="415">
        <f>'Input Output Table'!AC51/AA$117</f>
        <v>2.3224089484039331E-4</v>
      </c>
      <c r="AB55" s="415">
        <f>'Input Output Table'!AD51/AB$117</f>
        <v>1.3463862724575248E-4</v>
      </c>
      <c r="AC55" s="415">
        <f>'Input Output Table'!AE51/AC$117</f>
        <v>5.9926339116622013E-4</v>
      </c>
      <c r="AD55" s="415">
        <f>'Input Output Table'!AF51/AD$117</f>
        <v>2.6087412500895015E-4</v>
      </c>
      <c r="AE55" s="415">
        <f>'Input Output Table'!AG51/AE$117</f>
        <v>2.4204784894535518E-4</v>
      </c>
      <c r="AF55" s="415">
        <f>'Input Output Table'!AH51/AF$117</f>
        <v>4.1579214110801352E-4</v>
      </c>
      <c r="AG55" s="415">
        <f>'Input Output Table'!AI51/AG$117</f>
        <v>8.7302802593172029E-5</v>
      </c>
      <c r="AH55" s="415">
        <f>'Input Output Table'!AJ51/AH$117</f>
        <v>5.4421087482451171E-4</v>
      </c>
      <c r="AI55" s="415">
        <f>'Input Output Table'!AK51/AI$117</f>
        <v>3.9770426368098088E-4</v>
      </c>
      <c r="AJ55" s="415">
        <f>'Input Output Table'!AL51/AJ$117</f>
        <v>3.6264059185612207E-4</v>
      </c>
      <c r="AK55" s="415">
        <f>'Input Output Table'!AM51/AK$117</f>
        <v>5.0368086810696593E-4</v>
      </c>
      <c r="AL55" s="415">
        <f>'Input Output Table'!AN51/AL$117</f>
        <v>4.7024195521732959E-4</v>
      </c>
      <c r="AM55" s="415">
        <f>'Input Output Table'!AO51/AM$117</f>
        <v>6.7042400252027533E-3</v>
      </c>
      <c r="AN55" s="415">
        <f>'Input Output Table'!AP51/AN$117</f>
        <v>5.6415272510380475E-4</v>
      </c>
      <c r="AO55" s="415">
        <f>'Input Output Table'!AQ51/AO$117</f>
        <v>2.0582971082277269E-3</v>
      </c>
      <c r="AP55" s="415">
        <f>'Input Output Table'!AR51/AP$117</f>
        <v>1.7777954900843507E-3</v>
      </c>
      <c r="AQ55" s="415">
        <f>'Input Output Table'!AS51/AQ$117</f>
        <v>1.8796418327025695E-3</v>
      </c>
      <c r="AR55" s="415">
        <f>'Input Output Table'!AT51/AR$117</f>
        <v>1.3709611865885358E-3</v>
      </c>
      <c r="AS55" s="415">
        <f>'Input Output Table'!AU51/AS$117</f>
        <v>1.8884275015670585E-3</v>
      </c>
      <c r="AT55" s="415">
        <f>'Input Output Table'!AV51/AT$117</f>
        <v>1.0269423923845338E-3</v>
      </c>
      <c r="AU55" s="415">
        <f>'Input Output Table'!AW51/AU$117</f>
        <v>3.8701913100756054E-2</v>
      </c>
      <c r="AV55" s="415">
        <f>'Input Output Table'!AX51/AV$117</f>
        <v>4.9598212228407529E-4</v>
      </c>
      <c r="AW55" s="415">
        <f>'Input Output Table'!AY51/AW$117</f>
        <v>1.6723333325757196E-3</v>
      </c>
      <c r="AX55" s="415">
        <f>'Input Output Table'!AZ51/AX$117</f>
        <v>2.0918193287629157E-3</v>
      </c>
      <c r="AY55" s="415">
        <f>'Input Output Table'!BA51/AY$117</f>
        <v>9.2591928252785071E-4</v>
      </c>
      <c r="AZ55" s="415">
        <f>'Input Output Table'!BB51/AZ$117</f>
        <v>2.5226129837010542E-3</v>
      </c>
      <c r="BA55" s="415">
        <f>'Input Output Table'!BC51/BA$117</f>
        <v>3.393689372075055E-4</v>
      </c>
      <c r="BB55" s="415">
        <f>'Input Output Table'!BD51/BB$117</f>
        <v>1.4498151476647196E-4</v>
      </c>
      <c r="BC55" s="415">
        <f>'Input Output Table'!BE51/BC$117</f>
        <v>5.5130109701709078E-4</v>
      </c>
      <c r="BD55" s="415">
        <f>'Input Output Table'!BF51/BD$117</f>
        <v>8.9731663900028782E-5</v>
      </c>
      <c r="BE55" s="415">
        <f>'Input Output Table'!BG51/BE$117</f>
        <v>2.5473166340352261E-4</v>
      </c>
      <c r="BF55" s="415">
        <f>'Input Output Table'!BH51/BF$117</f>
        <v>9.620897801527468E-5</v>
      </c>
      <c r="BG55" s="415">
        <f>'Input Output Table'!BI51/BG$117</f>
        <v>7.1293359918377336E-4</v>
      </c>
      <c r="BH55" s="415">
        <f>'Input Output Table'!BJ51/BH$117</f>
        <v>3.3200233171592526E-4</v>
      </c>
      <c r="BI55" s="415">
        <f>'Input Output Table'!BK51/BI$117</f>
        <v>1.3259906253502014E-4</v>
      </c>
      <c r="BJ55" s="415">
        <f>'Input Output Table'!BL51/BJ$117</f>
        <v>0</v>
      </c>
      <c r="BK55" s="415">
        <f>'Input Output Table'!BM51/BK$117</f>
        <v>7.1223235669105726E-4</v>
      </c>
      <c r="BL55" s="415">
        <f>'Input Output Table'!BN51/BL$117</f>
        <v>1.8336017870517572E-4</v>
      </c>
      <c r="BM55" s="415">
        <f>'Input Output Table'!BO51/BM$117</f>
        <v>2.116253404029864E-4</v>
      </c>
      <c r="BN55" s="415">
        <f>'Input Output Table'!BP51/BN$117</f>
        <v>1.8759979599209458E-4</v>
      </c>
      <c r="BO55" s="415">
        <f>'Input Output Table'!BQ51/BO$117</f>
        <v>2.389808220574205E-4</v>
      </c>
      <c r="BP55" s="415">
        <f>'Input Output Table'!BR51/BP$117</f>
        <v>1.6422105320601743E-4</v>
      </c>
      <c r="BQ55" s="415">
        <f>'Input Output Table'!BS51/BQ$117</f>
        <v>1.1372334598775523E-4</v>
      </c>
      <c r="BR55" s="415">
        <f>'Input Output Table'!BT51/BR$117</f>
        <v>0</v>
      </c>
      <c r="BS55" s="415">
        <f>'Input Output Table'!BU51/BS$117</f>
        <v>7.4021741304587514E-5</v>
      </c>
      <c r="BT55" s="415">
        <f>'Input Output Table'!BV51/BT$117</f>
        <v>0</v>
      </c>
      <c r="BU55" s="415">
        <f>'Input Output Table'!BW51/BU$117</f>
        <v>8.4694659429855921E-5</v>
      </c>
      <c r="BV55" s="415">
        <f>'Input Output Table'!BX51/BV$117</f>
        <v>1.3107447796447067E-4</v>
      </c>
      <c r="BW55" s="415">
        <f>'Input Output Table'!BY51/BW$117</f>
        <v>5.5862432577486051E-4</v>
      </c>
      <c r="BX55" s="415">
        <f>'Input Output Table'!BZ51/BX$117</f>
        <v>1.6939873102462031E-4</v>
      </c>
      <c r="BY55" s="415">
        <f>'Input Output Table'!CA51/BY$117</f>
        <v>2.8688702315847686E-4</v>
      </c>
      <c r="BZ55" s="415">
        <f>'Input Output Table'!CB51/BZ$117</f>
        <v>9.051044963668025E-5</v>
      </c>
      <c r="CA55" s="415">
        <f>'Input Output Table'!CC51/CA$117</f>
        <v>9.2053564228444031E-5</v>
      </c>
      <c r="CB55" s="415">
        <f>'Input Output Table'!CD51/CB$117</f>
        <v>1.8708122643515914E-4</v>
      </c>
      <c r="CC55" s="415">
        <f>'Input Output Table'!CE51/CC$117</f>
        <v>4.2193979703026496E-5</v>
      </c>
      <c r="CD55" s="415">
        <f>'Input Output Table'!CF51/CD$117</f>
        <v>5.2998449430895472E-6</v>
      </c>
      <c r="CE55" s="415">
        <f>'Input Output Table'!CG51/CE$117</f>
        <v>5.5651833617106353E-5</v>
      </c>
      <c r="CF55" s="415">
        <f>'Input Output Table'!CH51/CF$117</f>
        <v>7.0032209379006506E-5</v>
      </c>
      <c r="CG55" s="415">
        <f>'Input Output Table'!CI51/CG$117</f>
        <v>6.7725446762717132E-5</v>
      </c>
      <c r="CH55" s="415">
        <f>'Input Output Table'!CJ51/CH$117</f>
        <v>1.1733968505620182E-4</v>
      </c>
      <c r="CI55" s="415">
        <f>'Input Output Table'!CK51/CI$117</f>
        <v>8.4523524458242843E-5</v>
      </c>
      <c r="CJ55" s="415">
        <f>'Input Output Table'!CL51/CJ$117</f>
        <v>2.1334478219980284E-4</v>
      </c>
      <c r="CK55" s="415">
        <f>'Input Output Table'!CM51/CK$117</f>
        <v>8.4199115062799239E-5</v>
      </c>
      <c r="CL55" s="415">
        <f>'Input Output Table'!CN51/CL$117</f>
        <v>6.8087517085112237E-4</v>
      </c>
      <c r="CM55" s="415">
        <f>'Input Output Table'!CO51/CM$117</f>
        <v>1.5108992311748564E-4</v>
      </c>
      <c r="CN55" s="415">
        <f>'Input Output Table'!CP51/CN$117</f>
        <v>7.0210072398798159E-5</v>
      </c>
      <c r="CO55" s="415">
        <f>'Input Output Table'!CQ51/CO$117</f>
        <v>1.2489147136317738E-4</v>
      </c>
      <c r="CP55" s="415">
        <f>'Input Output Table'!CR51/CP$117</f>
        <v>7.8360229613390816E-5</v>
      </c>
      <c r="CQ55" s="415">
        <f>'Input Output Table'!CS51/CQ$117</f>
        <v>1.3360048612203967E-4</v>
      </c>
      <c r="CR55" s="415">
        <f>'Input Output Table'!CT51/CR$117</f>
        <v>7.7549618734422271E-5</v>
      </c>
      <c r="CS55" s="415">
        <f>'Input Output Table'!CU51/CS$117</f>
        <v>4.4991236958917449E-4</v>
      </c>
      <c r="CT55" s="415">
        <f>'Input Output Table'!CV51/CT$117</f>
        <v>7.8868920996719703E-5</v>
      </c>
      <c r="CU55" s="415">
        <f>'Input Output Table'!CW51/CU$117</f>
        <v>5.9991080854419616E-4</v>
      </c>
      <c r="CV55" s="415">
        <f>'Input Output Table'!CX51/CV$117</f>
        <v>9.9018604645381865E-5</v>
      </c>
      <c r="CW55" s="415">
        <f>'Input Output Table'!CY51/CW$117</f>
        <v>1.1058137439281771E-4</v>
      </c>
      <c r="CX55" s="415">
        <f>'Input Output Table'!CZ51/CX$117</f>
        <v>4.5418081056178381E-4</v>
      </c>
      <c r="CY55" s="415">
        <f>'Input Output Table'!DA51/CY$117</f>
        <v>1.3832045285239397E-4</v>
      </c>
      <c r="CZ55" s="415">
        <f>'Input Output Table'!DB51/CZ$117</f>
        <v>3.0195553218885773E-4</v>
      </c>
      <c r="DA55" s="415">
        <f>'Input Output Table'!DC51/DA$117</f>
        <v>6.1182387272225896E-5</v>
      </c>
      <c r="DB55" s="415">
        <f>'Input Output Table'!DD51/DB$117</f>
        <v>6.5093349267133442E-4</v>
      </c>
      <c r="DC55" s="415">
        <f>'Input Output Table'!DE51/DC$117</f>
        <v>1.0970092402130921E-4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J55" s="423">
        <f t="shared" si="2"/>
        <v>-1.1382641325393337E-4</v>
      </c>
      <c r="HK55" s="423">
        <f t="shared" si="3"/>
        <v>-2.217324423276862E-3</v>
      </c>
      <c r="HL55" s="423">
        <f t="shared" si="4"/>
        <v>-2.8080268553644713E-4</v>
      </c>
      <c r="HM55" s="423">
        <f t="shared" si="5"/>
        <v>-1.8096235215161619E-3</v>
      </c>
      <c r="HN55" s="423">
        <f t="shared" si="6"/>
        <v>-2.6429357861824969E-4</v>
      </c>
      <c r="HO55" s="423">
        <f t="shared" si="7"/>
        <v>-2.7269328367052643E-4</v>
      </c>
      <c r="HP55" s="423">
        <f t="shared" si="8"/>
        <v>-3.2619454424723075E-4</v>
      </c>
      <c r="HQ55" s="423">
        <f t="shared" si="9"/>
        <v>-2.0936528318082036E-4</v>
      </c>
      <c r="HR55" s="423">
        <f t="shared" si="10"/>
        <v>-2.1067533718525044E-4</v>
      </c>
      <c r="HS55" s="423">
        <f t="shared" si="11"/>
        <v>-6.9674381651117174E-5</v>
      </c>
      <c r="HT55" s="423">
        <f t="shared" si="12"/>
        <v>-2.277970907257341E-4</v>
      </c>
      <c r="HU55" s="423">
        <f t="shared" si="13"/>
        <v>-1.113053633751026E-4</v>
      </c>
      <c r="HV55" s="423">
        <f t="shared" si="14"/>
        <v>-2.3687819763819042E-4</v>
      </c>
      <c r="HW55" s="423">
        <f t="shared" si="15"/>
        <v>-2.435579834187753E-4</v>
      </c>
      <c r="HX55" s="423">
        <f t="shared" si="16"/>
        <v>-1.4942327456898759E-4</v>
      </c>
      <c r="HY55" s="423">
        <f t="shared" si="17"/>
        <v>-4.4366439846668296E-4</v>
      </c>
      <c r="HZ55" s="423">
        <f t="shared" si="18"/>
        <v>-5.5462888812449576E-4</v>
      </c>
      <c r="IA55" s="423">
        <f t="shared" si="19"/>
        <v>-1.1852548344786054E-4</v>
      </c>
      <c r="IB55" s="423">
        <f t="shared" si="20"/>
        <v>-1.8643205979201633E-4</v>
      </c>
      <c r="IC55" s="423">
        <f t="shared" si="21"/>
        <v>-2.2062043950912043E-4</v>
      </c>
      <c r="ID55" s="423">
        <f t="shared" si="22"/>
        <v>-1.0486013560249085E-4</v>
      </c>
      <c r="IE55" s="423">
        <f t="shared" si="23"/>
        <v>-7.1658984589941812E-4</v>
      </c>
      <c r="IF55" s="423">
        <f t="shared" si="24"/>
        <v>-1.5606128179697362E-4</v>
      </c>
      <c r="IG55" s="423">
        <f t="shared" si="25"/>
        <v>-1.2437368749368204E-4</v>
      </c>
      <c r="IH55" s="423">
        <f t="shared" si="26"/>
        <v>-8.2806371500295417E-5</v>
      </c>
      <c r="II55" s="423">
        <f t="shared" si="27"/>
        <v>-2.3224089484039331E-4</v>
      </c>
      <c r="IJ55" s="423">
        <f t="shared" si="28"/>
        <v>-1.3463862724575248E-4</v>
      </c>
      <c r="IK55" s="423">
        <f t="shared" si="29"/>
        <v>-5.9926339116622013E-4</v>
      </c>
      <c r="IL55" s="423">
        <f t="shared" si="30"/>
        <v>-2.6087412500895015E-4</v>
      </c>
      <c r="IM55" s="423">
        <f t="shared" si="31"/>
        <v>-2.4204784894535518E-4</v>
      </c>
      <c r="IN55" s="423">
        <f t="shared" si="32"/>
        <v>-4.1579214110801352E-4</v>
      </c>
      <c r="IO55" s="423">
        <f t="shared" si="33"/>
        <v>-8.7302802593172029E-5</v>
      </c>
      <c r="IP55" s="423">
        <f t="shared" si="34"/>
        <v>-5.4421087482451171E-4</v>
      </c>
      <c r="IQ55" s="423">
        <f t="shared" si="35"/>
        <v>-3.9770426368098088E-4</v>
      </c>
      <c r="IR55" s="423">
        <f t="shared" si="36"/>
        <v>-3.6264059185612207E-4</v>
      </c>
      <c r="IS55" s="423">
        <f t="shared" si="37"/>
        <v>-5.0368086810696593E-4</v>
      </c>
      <c r="IT55" s="423">
        <f t="shared" si="38"/>
        <v>-4.7024195521732959E-4</v>
      </c>
      <c r="IU55" s="423">
        <f t="shared" si="39"/>
        <v>-6.7042400252027533E-3</v>
      </c>
      <c r="IV55" s="423">
        <f t="shared" si="40"/>
        <v>-5.6415272510380475E-4</v>
      </c>
      <c r="IW55" s="423">
        <f t="shared" si="41"/>
        <v>-2.0582971082277269E-3</v>
      </c>
      <c r="IX55" s="423">
        <f t="shared" si="42"/>
        <v>-1.7777954900843507E-3</v>
      </c>
      <c r="IY55" s="423">
        <f t="shared" si="43"/>
        <v>-1.8796418327025695E-3</v>
      </c>
      <c r="IZ55" s="423">
        <f t="shared" si="44"/>
        <v>-1.3709611865885358E-3</v>
      </c>
      <c r="JA55" s="423">
        <f t="shared" si="45"/>
        <v>-1.8884275015670585E-3</v>
      </c>
      <c r="JB55" s="423">
        <f t="shared" si="46"/>
        <v>-1.0269423923845338E-3</v>
      </c>
      <c r="JC55" s="423">
        <f t="shared" si="47"/>
        <v>0.9612980868992439</v>
      </c>
      <c r="JD55" s="423">
        <f t="shared" si="48"/>
        <v>-4.9598212228407529E-4</v>
      </c>
      <c r="JE55" s="423">
        <f t="shared" si="49"/>
        <v>-1.6723333325757196E-3</v>
      </c>
      <c r="JF55" s="423">
        <f t="shared" si="50"/>
        <v>-2.0918193287629157E-3</v>
      </c>
      <c r="JG55" s="423">
        <f t="shared" si="51"/>
        <v>-9.2591928252785071E-4</v>
      </c>
      <c r="JH55" s="423">
        <f t="shared" si="52"/>
        <v>-2.5226129837010542E-3</v>
      </c>
      <c r="JI55" s="423">
        <f t="shared" si="53"/>
        <v>-3.393689372075055E-4</v>
      </c>
      <c r="JJ55" s="423">
        <f t="shared" si="54"/>
        <v>-1.4498151476647196E-4</v>
      </c>
      <c r="JK55" s="423">
        <f t="shared" si="55"/>
        <v>-5.5130109701709078E-4</v>
      </c>
      <c r="JL55" s="423">
        <f t="shared" si="56"/>
        <v>-8.9731663900028782E-5</v>
      </c>
      <c r="JM55" s="423">
        <f t="shared" si="57"/>
        <v>-2.5473166340352261E-4</v>
      </c>
      <c r="JN55" s="423">
        <f t="shared" si="58"/>
        <v>-9.620897801527468E-5</v>
      </c>
      <c r="JO55" s="423">
        <f t="shared" si="59"/>
        <v>-7.1293359918377336E-4</v>
      </c>
      <c r="JP55" s="423">
        <f t="shared" si="60"/>
        <v>-3.3200233171592526E-4</v>
      </c>
      <c r="JQ55" s="423">
        <f t="shared" si="61"/>
        <v>-1.3259906253502014E-4</v>
      </c>
      <c r="JR55" s="423">
        <f t="shared" si="62"/>
        <v>0</v>
      </c>
      <c r="JS55" s="423">
        <f t="shared" si="63"/>
        <v>-7.1223235669105726E-4</v>
      </c>
      <c r="JT55" s="423">
        <f t="shared" si="64"/>
        <v>-1.8336017870517572E-4</v>
      </c>
      <c r="JU55" s="423">
        <f t="shared" si="65"/>
        <v>-2.116253404029864E-4</v>
      </c>
      <c r="JV55" s="423">
        <f t="shared" si="66"/>
        <v>-1.8759979599209458E-4</v>
      </c>
      <c r="JW55" s="423">
        <f t="shared" si="67"/>
        <v>-2.389808220574205E-4</v>
      </c>
      <c r="JX55" s="423">
        <f t="shared" si="68"/>
        <v>-1.6422105320601743E-4</v>
      </c>
      <c r="JY55" s="423">
        <f t="shared" si="69"/>
        <v>-1.1372334598775523E-4</v>
      </c>
      <c r="JZ55" s="423">
        <f t="shared" si="70"/>
        <v>0</v>
      </c>
      <c r="KA55" s="423">
        <f t="shared" si="71"/>
        <v>-7.4021741304587514E-5</v>
      </c>
      <c r="KB55" s="423">
        <f t="shared" si="72"/>
        <v>0</v>
      </c>
      <c r="KC55" s="423">
        <f t="shared" si="73"/>
        <v>-8.4694659429855921E-5</v>
      </c>
      <c r="KD55" s="423">
        <f t="shared" si="74"/>
        <v>-1.3107447796447067E-4</v>
      </c>
      <c r="KE55" s="423">
        <f t="shared" si="75"/>
        <v>-5.5862432577486051E-4</v>
      </c>
      <c r="KF55" s="423">
        <f t="shared" si="76"/>
        <v>-1.6939873102462031E-4</v>
      </c>
      <c r="KG55" s="423">
        <f t="shared" si="77"/>
        <v>-2.8688702315847686E-4</v>
      </c>
      <c r="KH55" s="423">
        <f t="shared" si="78"/>
        <v>-9.051044963668025E-5</v>
      </c>
      <c r="KI55" s="423">
        <f t="shared" si="79"/>
        <v>-9.2053564228444031E-5</v>
      </c>
      <c r="KJ55" s="423">
        <f t="shared" si="80"/>
        <v>-1.8708122643515914E-4</v>
      </c>
      <c r="KK55" s="423">
        <f t="shared" si="81"/>
        <v>-4.2193979703026496E-5</v>
      </c>
      <c r="KL55" s="423">
        <f t="shared" si="82"/>
        <v>-5.2998449430895472E-6</v>
      </c>
      <c r="KM55" s="423">
        <f t="shared" si="83"/>
        <v>-5.5651833617106353E-5</v>
      </c>
      <c r="KN55" s="423">
        <f t="shared" si="84"/>
        <v>-7.0032209379006506E-5</v>
      </c>
      <c r="KO55" s="423">
        <f t="shared" si="85"/>
        <v>-6.7725446762717132E-5</v>
      </c>
      <c r="KP55" s="423">
        <f t="shared" si="86"/>
        <v>-1.1733968505620182E-4</v>
      </c>
      <c r="KQ55" s="423">
        <f t="shared" si="87"/>
        <v>-8.4523524458242843E-5</v>
      </c>
      <c r="KR55" s="423">
        <f t="shared" si="88"/>
        <v>-2.1334478219980284E-4</v>
      </c>
      <c r="KS55" s="423">
        <f t="shared" si="89"/>
        <v>-8.4199115062799239E-5</v>
      </c>
      <c r="KT55" s="423">
        <f t="shared" si="90"/>
        <v>-6.8087517085112237E-4</v>
      </c>
      <c r="KU55" s="423">
        <f t="shared" si="91"/>
        <v>-1.5108992311748564E-4</v>
      </c>
      <c r="KV55" s="423">
        <f t="shared" si="92"/>
        <v>-7.0210072398798159E-5</v>
      </c>
      <c r="KW55" s="423">
        <f t="shared" si="93"/>
        <v>-1.2489147136317738E-4</v>
      </c>
      <c r="KX55" s="423">
        <f t="shared" si="94"/>
        <v>-7.8360229613390816E-5</v>
      </c>
      <c r="KY55" s="423">
        <f t="shared" si="95"/>
        <v>-1.3360048612203967E-4</v>
      </c>
      <c r="KZ55" s="423">
        <f t="shared" si="96"/>
        <v>-7.7549618734422271E-5</v>
      </c>
      <c r="LA55" s="423">
        <f t="shared" si="97"/>
        <v>-4.4991236958917449E-4</v>
      </c>
      <c r="LB55" s="423">
        <f t="shared" si="98"/>
        <v>-7.8868920996719703E-5</v>
      </c>
      <c r="LC55" s="423">
        <f t="shared" si="99"/>
        <v>-5.9991080854419616E-4</v>
      </c>
      <c r="LD55" s="423">
        <f t="shared" si="100"/>
        <v>-9.9018604645381865E-5</v>
      </c>
      <c r="LE55" s="423">
        <f t="shared" si="101"/>
        <v>-1.1058137439281771E-4</v>
      </c>
      <c r="LF55" s="423">
        <f t="shared" si="102"/>
        <v>-4.5418081056178381E-4</v>
      </c>
      <c r="LG55" s="423">
        <f t="shared" si="103"/>
        <v>-1.3832045285239397E-4</v>
      </c>
      <c r="LH55" s="423">
        <f t="shared" si="104"/>
        <v>-3.0195553218885773E-4</v>
      </c>
      <c r="LI55" s="423">
        <f t="shared" si="105"/>
        <v>-6.1182387272225896E-5</v>
      </c>
      <c r="LJ55" s="423">
        <f t="shared" si="106"/>
        <v>-6.5093349267133442E-4</v>
      </c>
      <c r="LK55" s="423">
        <f t="shared" si="107"/>
        <v>-1.0970092402130921E-4</v>
      </c>
      <c r="LN55" s="424">
        <v>3.4342040209316534E-4</v>
      </c>
      <c r="LO55" s="424">
        <v>3.2971546347486187E-3</v>
      </c>
      <c r="LP55" s="424">
        <v>5.6486419121181796E-4</v>
      </c>
      <c r="LQ55" s="424">
        <v>2.2752833881499084E-3</v>
      </c>
      <c r="LR55" s="424">
        <v>4.322623024400578E-4</v>
      </c>
      <c r="LS55" s="424">
        <v>4.3868300637553588E-4</v>
      </c>
      <c r="LT55" s="424">
        <v>5.773807059824079E-4</v>
      </c>
      <c r="LU55" s="424">
        <v>5.1932768439090851E-4</v>
      </c>
      <c r="LV55" s="424">
        <v>4.7246616891397563E-4</v>
      </c>
      <c r="LW55" s="424">
        <v>1.7206992485171909E-4</v>
      </c>
      <c r="LX55" s="424">
        <v>5.6346398322984384E-4</v>
      </c>
      <c r="LY55" s="424">
        <v>3.9884439826069859E-4</v>
      </c>
      <c r="LZ55" s="424">
        <v>4.696813541606252E-4</v>
      </c>
      <c r="MA55" s="424">
        <v>4.996882852379462E-4</v>
      </c>
      <c r="MB55" s="424">
        <v>4.0395826251410285E-4</v>
      </c>
      <c r="MC55" s="424">
        <v>7.2777413103145363E-4</v>
      </c>
      <c r="MD55" s="424">
        <v>1.0090905020909513E-3</v>
      </c>
      <c r="ME55" s="424">
        <v>2.9055263465682494E-4</v>
      </c>
      <c r="MF55" s="424">
        <v>3.4134787690358467E-4</v>
      </c>
      <c r="MG55" s="424">
        <v>3.8774591621263462E-4</v>
      </c>
      <c r="MH55" s="424">
        <v>2.6753174165010748E-4</v>
      </c>
      <c r="MI55" s="424">
        <v>1.1054713895106687E-3</v>
      </c>
      <c r="MJ55" s="424">
        <v>3.6669415773202073E-4</v>
      </c>
      <c r="MK55" s="424">
        <v>3.594626555231862E-4</v>
      </c>
      <c r="ML55" s="424">
        <v>1.6902334516228731E-4</v>
      </c>
      <c r="MM55" s="424">
        <v>4.1253061065118623E-4</v>
      </c>
      <c r="MN55" s="424">
        <v>3.8633123756776755E-4</v>
      </c>
      <c r="MO55" s="424">
        <v>8.1242561628424204E-4</v>
      </c>
      <c r="MP55" s="424">
        <v>4.8821012919823906E-4</v>
      </c>
      <c r="MQ55" s="424">
        <v>4.1642963433871204E-4</v>
      </c>
      <c r="MR55" s="424">
        <v>6.7063939350983333E-4</v>
      </c>
      <c r="MS55" s="424">
        <v>1.8488916061319718E-4</v>
      </c>
      <c r="MT55" s="424">
        <v>7.5702544345294216E-4</v>
      </c>
      <c r="MU55" s="424">
        <v>7.1651610510878175E-4</v>
      </c>
      <c r="MV55" s="424">
        <v>5.8841258347931897E-4</v>
      </c>
      <c r="MW55" s="424">
        <v>8.5021937017776901E-4</v>
      </c>
      <c r="MX55" s="424">
        <v>6.4059257725302711E-4</v>
      </c>
      <c r="MY55" s="424">
        <v>9.1941216634707328E-3</v>
      </c>
      <c r="MZ55" s="424">
        <v>8.2895031138272891E-4</v>
      </c>
      <c r="NA55" s="424">
        <v>2.7785688371631386E-3</v>
      </c>
      <c r="NB55" s="424">
        <v>2.1911304984137403E-3</v>
      </c>
      <c r="NC55" s="424">
        <v>2.4024848262722146E-3</v>
      </c>
      <c r="ND55" s="424">
        <v>2.0070040078724203E-3</v>
      </c>
      <c r="NE55" s="424">
        <v>2.3576334061251123E-3</v>
      </c>
      <c r="NF55" s="424">
        <v>1.4412470201754244E-3</v>
      </c>
      <c r="NG55" s="424">
        <v>1.0411464681007614</v>
      </c>
      <c r="NH55" s="424">
        <v>9.5792333192076622E-4</v>
      </c>
      <c r="NI55" s="424">
        <v>2.3292411655298946E-3</v>
      </c>
      <c r="NJ55" s="424">
        <v>2.6525960614453416E-3</v>
      </c>
      <c r="NK55" s="424">
        <v>1.8428948114661441E-3</v>
      </c>
      <c r="NL55" s="424">
        <v>3.1529268651366593E-3</v>
      </c>
      <c r="NM55" s="424">
        <v>8.482820375978954E-4</v>
      </c>
      <c r="NN55" s="424">
        <v>4.7208809287719217E-4</v>
      </c>
      <c r="NO55" s="424">
        <v>7.8951467521093084E-4</v>
      </c>
      <c r="NP55" s="424">
        <v>2.2559236819466794E-4</v>
      </c>
      <c r="NQ55" s="424">
        <v>5.1287863513721651E-4</v>
      </c>
      <c r="NR55" s="424">
        <v>2.8845381966612901E-4</v>
      </c>
      <c r="NS55" s="424">
        <v>1.1546489357469425E-3</v>
      </c>
      <c r="NT55" s="424">
        <v>5.0585152393374836E-4</v>
      </c>
      <c r="NU55" s="424">
        <v>3.6016967896876275E-4</v>
      </c>
      <c r="NV55" s="424">
        <v>1.3782267868454417E-4</v>
      </c>
      <c r="NW55" s="424">
        <v>1.0236880862839273E-3</v>
      </c>
      <c r="NX55" s="424">
        <v>3.7722697351721864E-4</v>
      </c>
      <c r="NY55" s="424">
        <v>5.2836028238139546E-4</v>
      </c>
      <c r="NZ55" s="424">
        <v>3.81043735672578E-4</v>
      </c>
      <c r="OA55" s="424">
        <v>5.0850539323524029E-4</v>
      </c>
      <c r="OB55" s="424">
        <v>3.0487258371328135E-4</v>
      </c>
      <c r="OC55" s="424">
        <v>2.6227924160926648E-4</v>
      </c>
      <c r="OD55" s="424">
        <v>5.3890018397921818E-4</v>
      </c>
      <c r="OE55" s="424">
        <v>2.0497077334182139E-4</v>
      </c>
      <c r="OF55" s="424">
        <v>2.8734030534087647E-4</v>
      </c>
      <c r="OG55" s="424">
        <v>2.552202387929829E-4</v>
      </c>
      <c r="OH55" s="424">
        <v>2.9774202348642107E-4</v>
      </c>
      <c r="OI55" s="424">
        <v>7.6082882995903679E-4</v>
      </c>
      <c r="OJ55" s="424">
        <v>2.7921253020782186E-4</v>
      </c>
      <c r="OK55" s="424">
        <v>4.0855064246610276E-4</v>
      </c>
      <c r="OL55" s="424">
        <v>2.1031432234941519E-4</v>
      </c>
      <c r="OM55" s="424">
        <v>2.9408326661718238E-4</v>
      </c>
      <c r="ON55" s="424">
        <v>3.3893816695594256E-4</v>
      </c>
      <c r="OO55" s="424">
        <v>3.3352192666956609E-4</v>
      </c>
      <c r="OP55" s="424">
        <v>1.1698098718958837E-4</v>
      </c>
      <c r="OQ55" s="424">
        <v>1.5092070849208667E-4</v>
      </c>
      <c r="OR55" s="424">
        <v>1.3742682099972327E-4</v>
      </c>
      <c r="OS55" s="424">
        <v>1.9183349992735115E-4</v>
      </c>
      <c r="OT55" s="424">
        <v>3.0463889270506772E-4</v>
      </c>
      <c r="OU55" s="424">
        <v>1.9556275690672903E-4</v>
      </c>
      <c r="OV55" s="424">
        <v>4.0760852412946526E-4</v>
      </c>
      <c r="OW55" s="424">
        <v>1.946908149124495E-4</v>
      </c>
      <c r="OX55" s="424">
        <v>8.487156629873729E-4</v>
      </c>
      <c r="OY55" s="424">
        <v>2.7105132801879812E-4</v>
      </c>
      <c r="OZ55" s="424">
        <v>1.7552161137962405E-4</v>
      </c>
      <c r="PA55" s="424">
        <v>2.8852264869926096E-4</v>
      </c>
      <c r="PB55" s="424">
        <v>1.836442703651142E-4</v>
      </c>
      <c r="PC55" s="424">
        <v>3.0146408236608177E-4</v>
      </c>
      <c r="PD55" s="424">
        <v>1.7496659588868543E-4</v>
      </c>
      <c r="PE55" s="424">
        <v>7.239975204808278E-4</v>
      </c>
      <c r="PF55" s="424">
        <v>1.7000189901844232E-4</v>
      </c>
      <c r="PG55" s="424">
        <v>7.5399445881281371E-4</v>
      </c>
      <c r="PH55" s="424">
        <v>2.6577494032044042E-4</v>
      </c>
      <c r="PI55" s="424">
        <v>2.6978109342018838E-4</v>
      </c>
      <c r="PJ55" s="424">
        <v>6.6468071671637317E-4</v>
      </c>
      <c r="PK55" s="424">
        <v>2.3806769302407171E-4</v>
      </c>
      <c r="PL55" s="424">
        <v>4.9514248739232253E-4</v>
      </c>
      <c r="PM55" s="424">
        <v>1.4270432033060078E-4</v>
      </c>
      <c r="PN55" s="424">
        <v>8.3597464322422233E-4</v>
      </c>
      <c r="PO55" s="424">
        <v>1.9540394824122656E-4</v>
      </c>
    </row>
    <row r="56" spans="1:431" x14ac:dyDescent="0.25">
      <c r="A56" s="210" t="s">
        <v>157</v>
      </c>
      <c r="B56" s="415">
        <f>'Input Output Table'!D52/B$117</f>
        <v>2.5726777940679051E-4</v>
      </c>
      <c r="C56" s="415">
        <f>'Input Output Table'!E52/C$117</f>
        <v>8.3121181626909669E-3</v>
      </c>
      <c r="D56" s="415">
        <f>'Input Output Table'!F52/D$117</f>
        <v>9.6536838231578816E-4</v>
      </c>
      <c r="E56" s="415">
        <f>'Input Output Table'!G52/E$117</f>
        <v>1.0554064781373024E-3</v>
      </c>
      <c r="F56" s="415">
        <f>'Input Output Table'!H52/F$117</f>
        <v>1.5698224395025329E-4</v>
      </c>
      <c r="G56" s="415">
        <f>'Input Output Table'!I52/G$117</f>
        <v>1.4572784269022197E-4</v>
      </c>
      <c r="H56" s="415">
        <f>'Input Output Table'!J52/H$117</f>
        <v>3.1356528498963684E-4</v>
      </c>
      <c r="I56" s="415">
        <f>'Input Output Table'!K52/I$117</f>
        <v>6.18949789832272E-4</v>
      </c>
      <c r="J56" s="415">
        <f>'Input Output Table'!L52/J$117</f>
        <v>6.5015510941188409E-4</v>
      </c>
      <c r="K56" s="415">
        <f>'Input Output Table'!M52/K$117</f>
        <v>7.9037431136547777E-5</v>
      </c>
      <c r="L56" s="415">
        <f>'Input Output Table'!N52/L$117</f>
        <v>5.5497232450969867E-4</v>
      </c>
      <c r="M56" s="415">
        <f>'Input Output Table'!O52/M$117</f>
        <v>9.1453027138730237E-4</v>
      </c>
      <c r="N56" s="415">
        <f>'Input Output Table'!P52/N$117</f>
        <v>8.8345774018903196E-4</v>
      </c>
      <c r="O56" s="415">
        <f>'Input Output Table'!Q52/O$117</f>
        <v>7.3584562148443266E-4</v>
      </c>
      <c r="P56" s="415">
        <f>'Input Output Table'!R52/P$117</f>
        <v>3.9236929960637871E-4</v>
      </c>
      <c r="Q56" s="415">
        <f>'Input Output Table'!S52/Q$117</f>
        <v>9.0523578396718956E-4</v>
      </c>
      <c r="R56" s="415">
        <f>'Input Output Table'!T52/R$117</f>
        <v>1.8166988825303958E-3</v>
      </c>
      <c r="S56" s="415">
        <f>'Input Output Table'!U52/S$117</f>
        <v>6.1467324707698413E-4</v>
      </c>
      <c r="T56" s="415">
        <f>'Input Output Table'!V52/T$117</f>
        <v>5.2802240070388539E-4</v>
      </c>
      <c r="U56" s="415">
        <f>'Input Output Table'!W52/U$117</f>
        <v>7.6546342717741028E-4</v>
      </c>
      <c r="V56" s="415">
        <f>'Input Output Table'!X52/V$117</f>
        <v>2.5724531322238029E-4</v>
      </c>
      <c r="W56" s="415">
        <f>'Input Output Table'!Y52/W$117</f>
        <v>5.749534044668392E-3</v>
      </c>
      <c r="X56" s="415">
        <f>'Input Output Table'!Z52/X$117</f>
        <v>8.7836478784291295E-4</v>
      </c>
      <c r="Y56" s="415">
        <f>'Input Output Table'!AA52/Y$117</f>
        <v>9.6218178296351563E-4</v>
      </c>
      <c r="Z56" s="415">
        <f>'Input Output Table'!AB52/Z$117</f>
        <v>5.991158919264147E-5</v>
      </c>
      <c r="AA56" s="415">
        <f>'Input Output Table'!AC52/AA$117</f>
        <v>8.7856179040567833E-4</v>
      </c>
      <c r="AB56" s="415">
        <f>'Input Output Table'!AD52/AB$117</f>
        <v>8.0721596735223967E-4</v>
      </c>
      <c r="AC56" s="415">
        <f>'Input Output Table'!AE52/AC$117</f>
        <v>1.1486819993679455E-3</v>
      </c>
      <c r="AD56" s="415">
        <f>'Input Output Table'!AF52/AD$117</f>
        <v>1.0767451222599856E-3</v>
      </c>
      <c r="AE56" s="415">
        <f>'Input Output Table'!AG52/AE$117</f>
        <v>3.3687306269866886E-4</v>
      </c>
      <c r="AF56" s="415">
        <f>'Input Output Table'!AH52/AF$117</f>
        <v>1.8416422839060828E-3</v>
      </c>
      <c r="AG56" s="415">
        <f>'Input Output Table'!AI52/AG$117</f>
        <v>3.0581573120573688E-4</v>
      </c>
      <c r="AH56" s="415">
        <f>'Input Output Table'!AJ52/AH$117</f>
        <v>7.9294695306260333E-4</v>
      </c>
      <c r="AI56" s="415">
        <f>'Input Output Table'!AK52/AI$117</f>
        <v>1.5538061437937853E-3</v>
      </c>
      <c r="AJ56" s="415">
        <f>'Input Output Table'!AL52/AJ$117</f>
        <v>1.1987277361247433E-3</v>
      </c>
      <c r="AK56" s="415">
        <f>'Input Output Table'!AM52/AK$117</f>
        <v>6.3909621771023907E-4</v>
      </c>
      <c r="AL56" s="415">
        <f>'Input Output Table'!AN52/AL$117</f>
        <v>2.690308960401349E-4</v>
      </c>
      <c r="AM56" s="415">
        <f>'Input Output Table'!AO52/AM$117</f>
        <v>2.4639467401826958E-3</v>
      </c>
      <c r="AN56" s="415">
        <f>'Input Output Table'!AP52/AN$117</f>
        <v>9.4975031635580491E-4</v>
      </c>
      <c r="AO56" s="415">
        <f>'Input Output Table'!AQ52/AO$117</f>
        <v>9.6728477603439137E-4</v>
      </c>
      <c r="AP56" s="415">
        <f>'Input Output Table'!AR52/AP$117</f>
        <v>1.1570690963685407E-3</v>
      </c>
      <c r="AQ56" s="415">
        <f>'Input Output Table'!AS52/AQ$117</f>
        <v>1.1955256128237163E-3</v>
      </c>
      <c r="AR56" s="415">
        <f>'Input Output Table'!AT52/AR$117</f>
        <v>4.1355003071829937E-3</v>
      </c>
      <c r="AS56" s="415">
        <f>'Input Output Table'!AU52/AS$117</f>
        <v>2.2567924613038641E-3</v>
      </c>
      <c r="AT56" s="415">
        <f>'Input Output Table'!AV52/AT$117</f>
        <v>7.6878756472662652E-4</v>
      </c>
      <c r="AU56" s="415">
        <f>'Input Output Table'!AW52/AU$117</f>
        <v>5.6336857640416835E-3</v>
      </c>
      <c r="AV56" s="415">
        <f>'Input Output Table'!AX52/AV$117</f>
        <v>6.0954425871712167E-2</v>
      </c>
      <c r="AW56" s="415">
        <f>'Input Output Table'!AY52/AW$117</f>
        <v>1.2771777822345243E-3</v>
      </c>
      <c r="AX56" s="415">
        <f>'Input Output Table'!AZ52/AX$117</f>
        <v>1.3531933601026705E-3</v>
      </c>
      <c r="AY56" s="415">
        <f>'Input Output Table'!BA52/AY$117</f>
        <v>1.0402698229313985E-3</v>
      </c>
      <c r="AZ56" s="415">
        <f>'Input Output Table'!BB52/AZ$117</f>
        <v>1.3662861083365071E-3</v>
      </c>
      <c r="BA56" s="415">
        <f>'Input Output Table'!BC52/BA$117</f>
        <v>5.3441388858078401E-4</v>
      </c>
      <c r="BB56" s="415">
        <f>'Input Output Table'!BD52/BB$117</f>
        <v>1.332530432221399E-4</v>
      </c>
      <c r="BC56" s="415">
        <f>'Input Output Table'!BE52/BC$117</f>
        <v>8.9092106139726263E-4</v>
      </c>
      <c r="BD56" s="415">
        <f>'Input Output Table'!BF52/BD$117</f>
        <v>8.1743004040281029E-5</v>
      </c>
      <c r="BE56" s="415">
        <f>'Input Output Table'!BG52/BE$117</f>
        <v>2.4684002732901656E-4</v>
      </c>
      <c r="BF56" s="415">
        <f>'Input Output Table'!BH52/BF$117</f>
        <v>1.1163178616398142E-4</v>
      </c>
      <c r="BG56" s="415">
        <f>'Input Output Table'!BI52/BG$117</f>
        <v>1.2087481624318424E-3</v>
      </c>
      <c r="BH56" s="415">
        <f>'Input Output Table'!BJ52/BH$117</f>
        <v>4.3072470024528385E-4</v>
      </c>
      <c r="BI56" s="415">
        <f>'Input Output Table'!BK52/BI$117</f>
        <v>3.752899351582958E-4</v>
      </c>
      <c r="BJ56" s="415">
        <f>'Input Output Table'!BL52/BJ$117</f>
        <v>3.7528991039871253E-4</v>
      </c>
      <c r="BK56" s="415">
        <f>'Input Output Table'!BM52/BK$117</f>
        <v>4.4302874913218688E-4</v>
      </c>
      <c r="BL56" s="415">
        <f>'Input Output Table'!BN52/BL$117</f>
        <v>2.8328968140711692E-4</v>
      </c>
      <c r="BM56" s="415">
        <f>'Input Output Table'!BO52/BM$117</f>
        <v>1.5443564553602019E-4</v>
      </c>
      <c r="BN56" s="415">
        <f>'Input Output Table'!BP52/BN$117</f>
        <v>1.3913761566797711E-4</v>
      </c>
      <c r="BO56" s="415">
        <f>'Input Output Table'!BQ52/BO$117</f>
        <v>2.8569148883405334E-4</v>
      </c>
      <c r="BP56" s="415">
        <f>'Input Output Table'!BR52/BP$117</f>
        <v>4.1296510765965837E-4</v>
      </c>
      <c r="BQ56" s="415">
        <f>'Input Output Table'!BS52/BQ$117</f>
        <v>5.1812414985481618E-4</v>
      </c>
      <c r="BR56" s="415">
        <f>'Input Output Table'!BT52/BR$117</f>
        <v>5.1812408120977156E-4</v>
      </c>
      <c r="BS56" s="415">
        <f>'Input Output Table'!BU52/BS$117</f>
        <v>5.5051225294318838E-4</v>
      </c>
      <c r="BT56" s="415">
        <f>'Input Output Table'!BV52/BT$117</f>
        <v>4.498316291659081E-4</v>
      </c>
      <c r="BU56" s="415">
        <f>'Input Output Table'!BW52/BU$117</f>
        <v>3.5644998593388136E-4</v>
      </c>
      <c r="BV56" s="415">
        <f>'Input Output Table'!BX52/BV$117</f>
        <v>5.5584568481751217E-4</v>
      </c>
      <c r="BW56" s="415">
        <f>'Input Output Table'!BY52/BW$117</f>
        <v>4.5040480253086311E-4</v>
      </c>
      <c r="BX56" s="415">
        <f>'Input Output Table'!BZ52/BX$117</f>
        <v>2.6089332007672332E-4</v>
      </c>
      <c r="BY56" s="415">
        <f>'Input Output Table'!CA52/BY$117</f>
        <v>3.3570143945597713E-4</v>
      </c>
      <c r="BZ56" s="415">
        <f>'Input Output Table'!CB52/BZ$117</f>
        <v>1.8069058197030369E-4</v>
      </c>
      <c r="CA56" s="415">
        <f>'Input Output Table'!CC52/CA$117</f>
        <v>3.2497748717781133E-4</v>
      </c>
      <c r="CB56" s="415">
        <f>'Input Output Table'!CD52/CB$117</f>
        <v>2.6811474583682499E-4</v>
      </c>
      <c r="CC56" s="415">
        <f>'Input Output Table'!CE52/CC$117</f>
        <v>2.594732339156332E-4</v>
      </c>
      <c r="CD56" s="415">
        <f>'Input Output Table'!CF52/CD$117</f>
        <v>3.1179795098369259E-5</v>
      </c>
      <c r="CE56" s="415">
        <f>'Input Output Table'!CG52/CE$117</f>
        <v>9.8180045417590469E-4</v>
      </c>
      <c r="CF56" s="415">
        <f>'Input Output Table'!CH52/CF$117</f>
        <v>3.6871697528550204E-4</v>
      </c>
      <c r="CG56" s="415">
        <f>'Input Output Table'!CI52/CG$117</f>
        <v>2.4122305983246268E-4</v>
      </c>
      <c r="CH56" s="415">
        <f>'Input Output Table'!CJ52/CH$117</f>
        <v>3.2859809986261166E-4</v>
      </c>
      <c r="CI56" s="415">
        <f>'Input Output Table'!CK52/CI$117</f>
        <v>5.9804029773670225E-4</v>
      </c>
      <c r="CJ56" s="415">
        <f>'Input Output Table'!CL52/CJ$117</f>
        <v>4.0212830062492846E-4</v>
      </c>
      <c r="CK56" s="415">
        <f>'Input Output Table'!CM52/CK$117</f>
        <v>4.9531741663189392E-4</v>
      </c>
      <c r="CL56" s="415">
        <f>'Input Output Table'!CN52/CL$117</f>
        <v>5.0022230263473209E-4</v>
      </c>
      <c r="CM56" s="415">
        <f>'Input Output Table'!CO52/CM$117</f>
        <v>4.2305307997581005E-4</v>
      </c>
      <c r="CN56" s="415">
        <f>'Input Output Table'!CP52/CN$117</f>
        <v>7.3122460128483815E-4</v>
      </c>
      <c r="CO56" s="415">
        <f>'Input Output Table'!CQ52/CO$117</f>
        <v>1.2079384788478497E-4</v>
      </c>
      <c r="CP56" s="415">
        <f>'Input Output Table'!CR52/CP$117</f>
        <v>4.229409768822066E-4</v>
      </c>
      <c r="CQ56" s="415">
        <f>'Input Output Table'!CS52/CQ$117</f>
        <v>7.2863654386389311E-4</v>
      </c>
      <c r="CR56" s="415">
        <f>'Input Output Table'!CT52/CR$117</f>
        <v>6.1236467729956106E-4</v>
      </c>
      <c r="CS56" s="415">
        <f>'Input Output Table'!CU52/CS$117</f>
        <v>2.5348187570424265E-3</v>
      </c>
      <c r="CT56" s="415">
        <f>'Input Output Table'!CV52/CT$117</f>
        <v>3.1285723656147802E-3</v>
      </c>
      <c r="CU56" s="415">
        <f>'Input Output Table'!CW52/CU$117</f>
        <v>8.237931254432495E-4</v>
      </c>
      <c r="CV56" s="415">
        <f>'Input Output Table'!CX52/CV$117</f>
        <v>2.1157999509546642E-3</v>
      </c>
      <c r="CW56" s="415">
        <f>'Input Output Table'!CY52/CW$117</f>
        <v>2.4848030781933532E-4</v>
      </c>
      <c r="CX56" s="415">
        <f>'Input Output Table'!CZ52/CX$117</f>
        <v>1.9585270337181032E-3</v>
      </c>
      <c r="CY56" s="415">
        <f>'Input Output Table'!DA52/CY$117</f>
        <v>5.6851035354442338E-4</v>
      </c>
      <c r="CZ56" s="415">
        <f>'Input Output Table'!DB52/CZ$117</f>
        <v>2.2481421602289445E-3</v>
      </c>
      <c r="DA56" s="415">
        <f>'Input Output Table'!DC52/DA$117</f>
        <v>3.9639981971195269E-4</v>
      </c>
      <c r="DB56" s="415">
        <f>'Input Output Table'!DD52/DB$117</f>
        <v>5.2324600545250748E-4</v>
      </c>
      <c r="DC56" s="415">
        <f>'Input Output Table'!DE52/DC$117</f>
        <v>1.7627631667771232E-4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J56" s="423">
        <f t="shared" si="2"/>
        <v>-2.5726777940679051E-4</v>
      </c>
      <c r="HK56" s="423">
        <f t="shared" si="3"/>
        <v>-8.3121181626909669E-3</v>
      </c>
      <c r="HL56" s="423">
        <f t="shared" si="4"/>
        <v>-9.6536838231578816E-4</v>
      </c>
      <c r="HM56" s="423">
        <f t="shared" si="5"/>
        <v>-1.0554064781373024E-3</v>
      </c>
      <c r="HN56" s="423">
        <f t="shared" si="6"/>
        <v>-1.5698224395025329E-4</v>
      </c>
      <c r="HO56" s="423">
        <f t="shared" si="7"/>
        <v>-1.4572784269022197E-4</v>
      </c>
      <c r="HP56" s="423">
        <f t="shared" si="8"/>
        <v>-3.1356528498963684E-4</v>
      </c>
      <c r="HQ56" s="423">
        <f t="shared" si="9"/>
        <v>-6.18949789832272E-4</v>
      </c>
      <c r="HR56" s="423">
        <f t="shared" si="10"/>
        <v>-6.5015510941188409E-4</v>
      </c>
      <c r="HS56" s="423">
        <f t="shared" si="11"/>
        <v>-7.9037431136547777E-5</v>
      </c>
      <c r="HT56" s="423">
        <f t="shared" si="12"/>
        <v>-5.5497232450969867E-4</v>
      </c>
      <c r="HU56" s="423">
        <f t="shared" si="13"/>
        <v>-9.1453027138730237E-4</v>
      </c>
      <c r="HV56" s="423">
        <f t="shared" si="14"/>
        <v>-8.8345774018903196E-4</v>
      </c>
      <c r="HW56" s="423">
        <f t="shared" si="15"/>
        <v>-7.3584562148443266E-4</v>
      </c>
      <c r="HX56" s="423">
        <f t="shared" si="16"/>
        <v>-3.9236929960637871E-4</v>
      </c>
      <c r="HY56" s="423">
        <f t="shared" si="17"/>
        <v>-9.0523578396718956E-4</v>
      </c>
      <c r="HZ56" s="423">
        <f t="shared" si="18"/>
        <v>-1.8166988825303958E-3</v>
      </c>
      <c r="IA56" s="423">
        <f t="shared" si="19"/>
        <v>-6.1467324707698413E-4</v>
      </c>
      <c r="IB56" s="423">
        <f t="shared" si="20"/>
        <v>-5.2802240070388539E-4</v>
      </c>
      <c r="IC56" s="423">
        <f t="shared" si="21"/>
        <v>-7.6546342717741028E-4</v>
      </c>
      <c r="ID56" s="423">
        <f t="shared" si="22"/>
        <v>-2.5724531322238029E-4</v>
      </c>
      <c r="IE56" s="423">
        <f t="shared" si="23"/>
        <v>-5.749534044668392E-3</v>
      </c>
      <c r="IF56" s="423">
        <f t="shared" si="24"/>
        <v>-8.7836478784291295E-4</v>
      </c>
      <c r="IG56" s="423">
        <f t="shared" si="25"/>
        <v>-9.6218178296351563E-4</v>
      </c>
      <c r="IH56" s="423">
        <f t="shared" si="26"/>
        <v>-5.991158919264147E-5</v>
      </c>
      <c r="II56" s="423">
        <f t="shared" si="27"/>
        <v>-8.7856179040567833E-4</v>
      </c>
      <c r="IJ56" s="423">
        <f t="shared" si="28"/>
        <v>-8.0721596735223967E-4</v>
      </c>
      <c r="IK56" s="423">
        <f t="shared" si="29"/>
        <v>-1.1486819993679455E-3</v>
      </c>
      <c r="IL56" s="423">
        <f t="shared" si="30"/>
        <v>-1.0767451222599856E-3</v>
      </c>
      <c r="IM56" s="423">
        <f t="shared" si="31"/>
        <v>-3.3687306269866886E-4</v>
      </c>
      <c r="IN56" s="423">
        <f t="shared" si="32"/>
        <v>-1.8416422839060828E-3</v>
      </c>
      <c r="IO56" s="423">
        <f t="shared" si="33"/>
        <v>-3.0581573120573688E-4</v>
      </c>
      <c r="IP56" s="423">
        <f t="shared" si="34"/>
        <v>-7.9294695306260333E-4</v>
      </c>
      <c r="IQ56" s="423">
        <f t="shared" si="35"/>
        <v>-1.5538061437937853E-3</v>
      </c>
      <c r="IR56" s="423">
        <f t="shared" si="36"/>
        <v>-1.1987277361247433E-3</v>
      </c>
      <c r="IS56" s="423">
        <f t="shared" si="37"/>
        <v>-6.3909621771023907E-4</v>
      </c>
      <c r="IT56" s="423">
        <f t="shared" si="38"/>
        <v>-2.690308960401349E-4</v>
      </c>
      <c r="IU56" s="423">
        <f t="shared" si="39"/>
        <v>-2.4639467401826958E-3</v>
      </c>
      <c r="IV56" s="423">
        <f t="shared" si="40"/>
        <v>-9.4975031635580491E-4</v>
      </c>
      <c r="IW56" s="423">
        <f t="shared" si="41"/>
        <v>-9.6728477603439137E-4</v>
      </c>
      <c r="IX56" s="423">
        <f t="shared" si="42"/>
        <v>-1.1570690963685407E-3</v>
      </c>
      <c r="IY56" s="423">
        <f t="shared" si="43"/>
        <v>-1.1955256128237163E-3</v>
      </c>
      <c r="IZ56" s="423">
        <f t="shared" si="44"/>
        <v>-4.1355003071829937E-3</v>
      </c>
      <c r="JA56" s="423">
        <f t="shared" si="45"/>
        <v>-2.2567924613038641E-3</v>
      </c>
      <c r="JB56" s="423">
        <f t="shared" si="46"/>
        <v>-7.6878756472662652E-4</v>
      </c>
      <c r="JC56" s="423">
        <f t="shared" si="47"/>
        <v>-5.6336857640416835E-3</v>
      </c>
      <c r="JD56" s="423">
        <f t="shared" si="48"/>
        <v>0.93904557412828782</v>
      </c>
      <c r="JE56" s="423">
        <f t="shared" si="49"/>
        <v>-1.2771777822345243E-3</v>
      </c>
      <c r="JF56" s="423">
        <f t="shared" si="50"/>
        <v>-1.3531933601026705E-3</v>
      </c>
      <c r="JG56" s="423">
        <f t="shared" si="51"/>
        <v>-1.0402698229313985E-3</v>
      </c>
      <c r="JH56" s="423">
        <f t="shared" si="52"/>
        <v>-1.3662861083365071E-3</v>
      </c>
      <c r="JI56" s="423">
        <f t="shared" si="53"/>
        <v>-5.3441388858078401E-4</v>
      </c>
      <c r="JJ56" s="423">
        <f t="shared" si="54"/>
        <v>-1.332530432221399E-4</v>
      </c>
      <c r="JK56" s="423">
        <f t="shared" si="55"/>
        <v>-8.9092106139726263E-4</v>
      </c>
      <c r="JL56" s="423">
        <f t="shared" si="56"/>
        <v>-8.1743004040281029E-5</v>
      </c>
      <c r="JM56" s="423">
        <f t="shared" si="57"/>
        <v>-2.4684002732901656E-4</v>
      </c>
      <c r="JN56" s="423">
        <f t="shared" si="58"/>
        <v>-1.1163178616398142E-4</v>
      </c>
      <c r="JO56" s="423">
        <f t="shared" si="59"/>
        <v>-1.2087481624318424E-3</v>
      </c>
      <c r="JP56" s="423">
        <f t="shared" si="60"/>
        <v>-4.3072470024528385E-4</v>
      </c>
      <c r="JQ56" s="423">
        <f t="shared" si="61"/>
        <v>-3.752899351582958E-4</v>
      </c>
      <c r="JR56" s="423">
        <f t="shared" si="62"/>
        <v>-3.7528991039871253E-4</v>
      </c>
      <c r="JS56" s="423">
        <f t="shared" si="63"/>
        <v>-4.4302874913218688E-4</v>
      </c>
      <c r="JT56" s="423">
        <f t="shared" si="64"/>
        <v>-2.8328968140711692E-4</v>
      </c>
      <c r="JU56" s="423">
        <f t="shared" si="65"/>
        <v>-1.5443564553602019E-4</v>
      </c>
      <c r="JV56" s="423">
        <f t="shared" si="66"/>
        <v>-1.3913761566797711E-4</v>
      </c>
      <c r="JW56" s="423">
        <f t="shared" si="67"/>
        <v>-2.8569148883405334E-4</v>
      </c>
      <c r="JX56" s="423">
        <f t="shared" si="68"/>
        <v>-4.1296510765965837E-4</v>
      </c>
      <c r="JY56" s="423">
        <f t="shared" si="69"/>
        <v>-5.1812414985481618E-4</v>
      </c>
      <c r="JZ56" s="423">
        <f t="shared" si="70"/>
        <v>-5.1812408120977156E-4</v>
      </c>
      <c r="KA56" s="423">
        <f t="shared" si="71"/>
        <v>-5.5051225294318838E-4</v>
      </c>
      <c r="KB56" s="423">
        <f t="shared" si="72"/>
        <v>-4.498316291659081E-4</v>
      </c>
      <c r="KC56" s="423">
        <f t="shared" si="73"/>
        <v>-3.5644998593388136E-4</v>
      </c>
      <c r="KD56" s="423">
        <f t="shared" si="74"/>
        <v>-5.5584568481751217E-4</v>
      </c>
      <c r="KE56" s="423">
        <f t="shared" si="75"/>
        <v>-4.5040480253086311E-4</v>
      </c>
      <c r="KF56" s="423">
        <f t="shared" si="76"/>
        <v>-2.6089332007672332E-4</v>
      </c>
      <c r="KG56" s="423">
        <f t="shared" si="77"/>
        <v>-3.3570143945597713E-4</v>
      </c>
      <c r="KH56" s="423">
        <f t="shared" si="78"/>
        <v>-1.8069058197030369E-4</v>
      </c>
      <c r="KI56" s="423">
        <f t="shared" si="79"/>
        <v>-3.2497748717781133E-4</v>
      </c>
      <c r="KJ56" s="423">
        <f t="shared" si="80"/>
        <v>-2.6811474583682499E-4</v>
      </c>
      <c r="KK56" s="423">
        <f t="shared" si="81"/>
        <v>-2.594732339156332E-4</v>
      </c>
      <c r="KL56" s="423">
        <f t="shared" si="82"/>
        <v>-3.1179795098369259E-5</v>
      </c>
      <c r="KM56" s="423">
        <f t="shared" si="83"/>
        <v>-9.8180045417590469E-4</v>
      </c>
      <c r="KN56" s="423">
        <f t="shared" si="84"/>
        <v>-3.6871697528550204E-4</v>
      </c>
      <c r="KO56" s="423">
        <f t="shared" si="85"/>
        <v>-2.4122305983246268E-4</v>
      </c>
      <c r="KP56" s="423">
        <f t="shared" si="86"/>
        <v>-3.2859809986261166E-4</v>
      </c>
      <c r="KQ56" s="423">
        <f t="shared" si="87"/>
        <v>-5.9804029773670225E-4</v>
      </c>
      <c r="KR56" s="423">
        <f t="shared" si="88"/>
        <v>-4.0212830062492846E-4</v>
      </c>
      <c r="KS56" s="423">
        <f t="shared" si="89"/>
        <v>-4.9531741663189392E-4</v>
      </c>
      <c r="KT56" s="423">
        <f t="shared" si="90"/>
        <v>-5.0022230263473209E-4</v>
      </c>
      <c r="KU56" s="423">
        <f t="shared" si="91"/>
        <v>-4.2305307997581005E-4</v>
      </c>
      <c r="KV56" s="423">
        <f t="shared" si="92"/>
        <v>-7.3122460128483815E-4</v>
      </c>
      <c r="KW56" s="423">
        <f t="shared" si="93"/>
        <v>-1.2079384788478497E-4</v>
      </c>
      <c r="KX56" s="423">
        <f t="shared" si="94"/>
        <v>-4.229409768822066E-4</v>
      </c>
      <c r="KY56" s="423">
        <f t="shared" si="95"/>
        <v>-7.2863654386389311E-4</v>
      </c>
      <c r="KZ56" s="423">
        <f t="shared" si="96"/>
        <v>-6.1236467729956106E-4</v>
      </c>
      <c r="LA56" s="423">
        <f t="shared" si="97"/>
        <v>-2.5348187570424265E-3</v>
      </c>
      <c r="LB56" s="423">
        <f t="shared" si="98"/>
        <v>-3.1285723656147802E-3</v>
      </c>
      <c r="LC56" s="423">
        <f t="shared" si="99"/>
        <v>-8.237931254432495E-4</v>
      </c>
      <c r="LD56" s="423">
        <f t="shared" si="100"/>
        <v>-2.1157999509546642E-3</v>
      </c>
      <c r="LE56" s="423">
        <f t="shared" si="101"/>
        <v>-2.4848030781933532E-4</v>
      </c>
      <c r="LF56" s="423">
        <f t="shared" si="102"/>
        <v>-1.9585270337181032E-3</v>
      </c>
      <c r="LG56" s="423">
        <f t="shared" si="103"/>
        <v>-5.6851035354442338E-4</v>
      </c>
      <c r="LH56" s="423">
        <f t="shared" si="104"/>
        <v>-2.2481421602289445E-3</v>
      </c>
      <c r="LI56" s="423">
        <f t="shared" si="105"/>
        <v>-3.9639981971195269E-4</v>
      </c>
      <c r="LJ56" s="423">
        <f t="shared" si="106"/>
        <v>-5.2324600545250748E-4</v>
      </c>
      <c r="LK56" s="423">
        <f t="shared" si="107"/>
        <v>-1.7627631667771232E-4</v>
      </c>
      <c r="LN56" s="424">
        <v>7.5065719288068956E-4</v>
      </c>
      <c r="LO56" s="424">
        <v>1.2138522491566541E-2</v>
      </c>
      <c r="LP56" s="424">
        <v>1.4533133577348594E-3</v>
      </c>
      <c r="LQ56" s="424">
        <v>1.751228510163711E-3</v>
      </c>
      <c r="LR56" s="424">
        <v>4.3109760320696482E-4</v>
      </c>
      <c r="LS56" s="424">
        <v>4.7812837349918007E-4</v>
      </c>
      <c r="LT56" s="424">
        <v>7.4047009185070902E-4</v>
      </c>
      <c r="LU56" s="424">
        <v>1.3782843279331156E-3</v>
      </c>
      <c r="LV56" s="424">
        <v>1.2728201967256282E-3</v>
      </c>
      <c r="LW56" s="424">
        <v>2.9521475589458751E-4</v>
      </c>
      <c r="LX56" s="424">
        <v>1.2944082386070635E-3</v>
      </c>
      <c r="LY56" s="424">
        <v>1.6904002313496221E-3</v>
      </c>
      <c r="LZ56" s="424">
        <v>1.5044555802987546E-3</v>
      </c>
      <c r="MA56" s="424">
        <v>1.3547503829595695E-3</v>
      </c>
      <c r="MB56" s="424">
        <v>1.0801692357018131E-3</v>
      </c>
      <c r="MC56" s="424">
        <v>1.581706538095317E-3</v>
      </c>
      <c r="MD56" s="424">
        <v>2.8221912755801585E-3</v>
      </c>
      <c r="ME56" s="424">
        <v>1.0679876910311076E-3</v>
      </c>
      <c r="MF56" s="424">
        <v>8.5837422943227186E-4</v>
      </c>
      <c r="MG56" s="424">
        <v>1.1631127928802764E-3</v>
      </c>
      <c r="MH56" s="424">
        <v>6.4228579438612159E-4</v>
      </c>
      <c r="MI56" s="424">
        <v>7.6132804822277439E-3</v>
      </c>
      <c r="MJ56" s="424">
        <v>1.3441193592616833E-3</v>
      </c>
      <c r="MK56" s="424">
        <v>1.5022144737663339E-3</v>
      </c>
      <c r="ML56" s="424">
        <v>1.8944124358982159E-4</v>
      </c>
      <c r="MM56" s="424">
        <v>1.3290934104638922E-3</v>
      </c>
      <c r="MN56" s="424">
        <v>1.476015149156803E-3</v>
      </c>
      <c r="MO56" s="424">
        <v>1.5984460326570033E-3</v>
      </c>
      <c r="MP56" s="424">
        <v>1.5771958826288016E-3</v>
      </c>
      <c r="MQ56" s="424">
        <v>6.7949552992394523E-4</v>
      </c>
      <c r="MR56" s="424">
        <v>2.4056122687263534E-3</v>
      </c>
      <c r="MS56" s="424">
        <v>5.7085883971173205E-4</v>
      </c>
      <c r="MT56" s="424">
        <v>1.185157493212328E-3</v>
      </c>
      <c r="MU56" s="424">
        <v>2.3568373997138251E-3</v>
      </c>
      <c r="MV56" s="424">
        <v>1.67610848011784E-3</v>
      </c>
      <c r="MW56" s="424">
        <v>1.2318508653871468E-3</v>
      </c>
      <c r="MX56" s="424">
        <v>5.6381219150680565E-4</v>
      </c>
      <c r="MY56" s="424">
        <v>3.8711024951984955E-3</v>
      </c>
      <c r="MZ56" s="424">
        <v>1.4423194322853473E-3</v>
      </c>
      <c r="NA56" s="424">
        <v>1.6611195325465604E-3</v>
      </c>
      <c r="NB56" s="424">
        <v>1.717300767200885E-3</v>
      </c>
      <c r="NC56" s="424">
        <v>1.8918864665905843E-3</v>
      </c>
      <c r="ND56" s="424">
        <v>5.7039928055806826E-3</v>
      </c>
      <c r="NE56" s="424">
        <v>3.0438975411206143E-3</v>
      </c>
      <c r="NF56" s="424">
        <v>1.3403267155596948E-3</v>
      </c>
      <c r="NG56" s="424">
        <v>7.1430660403928054E-3</v>
      </c>
      <c r="NH56" s="424">
        <v>1.0661731353542947</v>
      </c>
      <c r="NI56" s="424">
        <v>2.0745899150431358E-3</v>
      </c>
      <c r="NJ56" s="424">
        <v>2.0853353884685267E-3</v>
      </c>
      <c r="NK56" s="424">
        <v>2.1655512755548623E-3</v>
      </c>
      <c r="NL56" s="424">
        <v>2.2748558774454263E-3</v>
      </c>
      <c r="NM56" s="424">
        <v>1.2689258944044836E-3</v>
      </c>
      <c r="NN56" s="424">
        <v>5.9288918394545726E-4</v>
      </c>
      <c r="NO56" s="424">
        <v>1.3378236789610806E-3</v>
      </c>
      <c r="NP56" s="424">
        <v>3.1473688784129682E-4</v>
      </c>
      <c r="NQ56" s="424">
        <v>7.9171831040588921E-4</v>
      </c>
      <c r="NR56" s="424">
        <v>5.1662712976442997E-4</v>
      </c>
      <c r="NS56" s="424">
        <v>2.1784659618907256E-3</v>
      </c>
      <c r="NT56" s="424">
        <v>7.8498401207304522E-4</v>
      </c>
      <c r="NU56" s="424">
        <v>8.7571397837511386E-4</v>
      </c>
      <c r="NV56" s="424">
        <v>7.1544925678777209E-4</v>
      </c>
      <c r="NW56" s="424">
        <v>1.0442862958912644E-3</v>
      </c>
      <c r="NX56" s="424">
        <v>7.6169921305663734E-4</v>
      </c>
      <c r="NY56" s="424">
        <v>6.7023868537435121E-4</v>
      </c>
      <c r="NZ56" s="424">
        <v>5.2389968116673812E-4</v>
      </c>
      <c r="OA56" s="424">
        <v>8.2628122717978399E-4</v>
      </c>
      <c r="OB56" s="424">
        <v>7.7562341591932093E-4</v>
      </c>
      <c r="OC56" s="424">
        <v>9.1383244073973339E-4</v>
      </c>
      <c r="OD56" s="424">
        <v>1.7502592539451354E-3</v>
      </c>
      <c r="OE56" s="424">
        <v>9.3232421674460599E-4</v>
      </c>
      <c r="OF56" s="424">
        <v>1.0835931966245377E-3</v>
      </c>
      <c r="OG56" s="424">
        <v>8.71599254255318E-4</v>
      </c>
      <c r="OH56" s="424">
        <v>1.0065462894932006E-3</v>
      </c>
      <c r="OI56" s="424">
        <v>8.1356465263975964E-4</v>
      </c>
      <c r="OJ56" s="424">
        <v>5.7142513595182973E-4</v>
      </c>
      <c r="OK56" s="424">
        <v>6.6422267226323576E-4</v>
      </c>
      <c r="OL56" s="424">
        <v>5.0609419845674259E-4</v>
      </c>
      <c r="OM56" s="424">
        <v>8.577828464228981E-4</v>
      </c>
      <c r="ON56" s="424">
        <v>5.7243834177799359E-4</v>
      </c>
      <c r="OO56" s="424">
        <v>9.8264022458998063E-4</v>
      </c>
      <c r="OP56" s="424">
        <v>2.781446292323602E-4</v>
      </c>
      <c r="OQ56" s="424">
        <v>1.3921953971236327E-3</v>
      </c>
      <c r="OR56" s="424">
        <v>6.1734391688923979E-4</v>
      </c>
      <c r="OS56" s="424">
        <v>6.3851350084105966E-4</v>
      </c>
      <c r="OT56" s="424">
        <v>1.0189331417853435E-3</v>
      </c>
      <c r="OU56" s="424">
        <v>1.1209178227349589E-3</v>
      </c>
      <c r="OV56" s="424">
        <v>9.255238095917653E-4</v>
      </c>
      <c r="OW56" s="424">
        <v>8.5930582313310582E-4</v>
      </c>
      <c r="OX56" s="424">
        <v>1.0465218889702675E-3</v>
      </c>
      <c r="OY56" s="424">
        <v>7.344057400982618E-4</v>
      </c>
      <c r="OZ56" s="424">
        <v>1.15207132356725E-3</v>
      </c>
      <c r="PA56" s="424">
        <v>4.4576153201700437E-4</v>
      </c>
      <c r="PB56" s="424">
        <v>7.3888261293180801E-4</v>
      </c>
      <c r="PC56" s="424">
        <v>1.2830285512959664E-3</v>
      </c>
      <c r="PD56" s="424">
        <v>9.5735827714899619E-4</v>
      </c>
      <c r="PE56" s="424">
        <v>3.1862469390372293E-3</v>
      </c>
      <c r="PF56" s="424">
        <v>3.7711927481587134E-3</v>
      </c>
      <c r="PG56" s="424">
        <v>1.1896377787795076E-3</v>
      </c>
      <c r="PH56" s="424">
        <v>3.5313475444057117E-3</v>
      </c>
      <c r="PI56" s="424">
        <v>6.8469137241932202E-4</v>
      </c>
      <c r="PJ56" s="424">
        <v>2.5624634380123786E-3</v>
      </c>
      <c r="PK56" s="424">
        <v>8.5793940973694636E-4</v>
      </c>
      <c r="PL56" s="424">
        <v>2.9111876391371481E-3</v>
      </c>
      <c r="PM56" s="424">
        <v>6.6528606323645249E-4</v>
      </c>
      <c r="PN56" s="424">
        <v>8.9729039557697983E-4</v>
      </c>
      <c r="PO56" s="424">
        <v>4.2481678151986511E-4</v>
      </c>
    </row>
    <row r="57" spans="1:431" x14ac:dyDescent="0.25">
      <c r="A57" s="210" t="s">
        <v>158</v>
      </c>
      <c r="B57" s="415">
        <f>'Input Output Table'!D53/B$117</f>
        <v>1.6409722115770121E-3</v>
      </c>
      <c r="C57" s="415">
        <f>'Input Output Table'!E53/C$117</f>
        <v>6.9894646942746611E-3</v>
      </c>
      <c r="D57" s="415">
        <f>'Input Output Table'!F53/D$117</f>
        <v>1.5309675803238598E-3</v>
      </c>
      <c r="E57" s="415">
        <f>'Input Output Table'!G53/E$117</f>
        <v>5.0319334066415049E-3</v>
      </c>
      <c r="F57" s="415">
        <f>'Input Output Table'!H53/F$117</f>
        <v>3.3537497226827279E-5</v>
      </c>
      <c r="G57" s="415">
        <f>'Input Output Table'!I53/G$117</f>
        <v>2.254206444898488E-4</v>
      </c>
      <c r="H57" s="415">
        <f>'Input Output Table'!J53/H$117</f>
        <v>7.4888497137551847E-5</v>
      </c>
      <c r="I57" s="415">
        <f>'Input Output Table'!K53/I$117</f>
        <v>1.0735568147926017E-3</v>
      </c>
      <c r="J57" s="415">
        <f>'Input Output Table'!L53/J$117</f>
        <v>1.64141757990856E-3</v>
      </c>
      <c r="K57" s="415">
        <f>'Input Output Table'!M53/K$117</f>
        <v>1.1945608825623647E-3</v>
      </c>
      <c r="L57" s="415">
        <f>'Input Output Table'!N53/L$117</f>
        <v>1.1463169120785003E-3</v>
      </c>
      <c r="M57" s="415">
        <f>'Input Output Table'!O53/M$117</f>
        <v>4.4732506550330484E-3</v>
      </c>
      <c r="N57" s="415">
        <f>'Input Output Table'!P53/N$117</f>
        <v>1.8321848997884878E-3</v>
      </c>
      <c r="O57" s="415">
        <f>'Input Output Table'!Q53/O$117</f>
        <v>2.2199696581637045E-3</v>
      </c>
      <c r="P57" s="415">
        <f>'Input Output Table'!R53/P$117</f>
        <v>1.2140463028072197E-3</v>
      </c>
      <c r="Q57" s="415">
        <f>'Input Output Table'!S53/Q$117</f>
        <v>3.0426472463584361E-3</v>
      </c>
      <c r="R57" s="415">
        <f>'Input Output Table'!T53/R$117</f>
        <v>3.901939039524615E-3</v>
      </c>
      <c r="S57" s="415">
        <f>'Input Output Table'!U53/S$117</f>
        <v>2.9988000494412057E-3</v>
      </c>
      <c r="T57" s="415">
        <f>'Input Output Table'!V53/T$117</f>
        <v>1.2669112132381083E-3</v>
      </c>
      <c r="U57" s="415">
        <f>'Input Output Table'!W53/U$117</f>
        <v>5.0293375864883519E-3</v>
      </c>
      <c r="V57" s="415">
        <f>'Input Output Table'!X53/V$117</f>
        <v>1.6587748522512431E-3</v>
      </c>
      <c r="W57" s="415">
        <f>'Input Output Table'!Y53/W$117</f>
        <v>2.4635522187271696E-3</v>
      </c>
      <c r="X57" s="415">
        <f>'Input Output Table'!Z53/X$117</f>
        <v>3.5562441666345552E-3</v>
      </c>
      <c r="Y57" s="415">
        <f>'Input Output Table'!AA53/Y$117</f>
        <v>2.0962497935354395E-2</v>
      </c>
      <c r="Z57" s="415">
        <f>'Input Output Table'!AB53/Z$117</f>
        <v>1.1658701987957593E-4</v>
      </c>
      <c r="AA57" s="415">
        <f>'Input Output Table'!AC53/AA$117</f>
        <v>4.9903648604670333E-4</v>
      </c>
      <c r="AB57" s="415">
        <f>'Input Output Table'!AD53/AB$117</f>
        <v>1.4981569755319318E-3</v>
      </c>
      <c r="AC57" s="415">
        <f>'Input Output Table'!AE53/AC$117</f>
        <v>2.7046074408816237E-3</v>
      </c>
      <c r="AD57" s="415">
        <f>'Input Output Table'!AF53/AD$117</f>
        <v>1.1331512219264056E-3</v>
      </c>
      <c r="AE57" s="415">
        <f>'Input Output Table'!AG53/AE$117</f>
        <v>1.766598398102348E-3</v>
      </c>
      <c r="AF57" s="415">
        <f>'Input Output Table'!AH53/AF$117</f>
        <v>1.8496601098876382E-3</v>
      </c>
      <c r="AG57" s="415">
        <f>'Input Output Table'!AI53/AG$117</f>
        <v>6.1514031002253989E-4</v>
      </c>
      <c r="AH57" s="415">
        <f>'Input Output Table'!AJ53/AH$117</f>
        <v>9.9738217478080073E-4</v>
      </c>
      <c r="AI57" s="415">
        <f>'Input Output Table'!AK53/AI$117</f>
        <v>1.1383432070867291E-3</v>
      </c>
      <c r="AJ57" s="415">
        <f>'Input Output Table'!AL53/AJ$117</f>
        <v>2.7076393918396449E-3</v>
      </c>
      <c r="AK57" s="415">
        <f>'Input Output Table'!AM53/AK$117</f>
        <v>3.0645670714338127E-4</v>
      </c>
      <c r="AL57" s="415">
        <f>'Input Output Table'!AN53/AL$117</f>
        <v>1.2236551899132007E-4</v>
      </c>
      <c r="AM57" s="415">
        <f>'Input Output Table'!AO53/AM$117</f>
        <v>2.1551026880341703E-4</v>
      </c>
      <c r="AN57" s="415">
        <f>'Input Output Table'!AP53/AN$117</f>
        <v>8.883883700649297E-4</v>
      </c>
      <c r="AO57" s="415">
        <f>'Input Output Table'!AQ53/AO$117</f>
        <v>8.3954157122904439E-4</v>
      </c>
      <c r="AP57" s="415">
        <f>'Input Output Table'!AR53/AP$117</f>
        <v>1.7134535183795483E-3</v>
      </c>
      <c r="AQ57" s="415">
        <f>'Input Output Table'!AS53/AQ$117</f>
        <v>7.9626865746428334E-3</v>
      </c>
      <c r="AR57" s="415">
        <f>'Input Output Table'!AT53/AR$117</f>
        <v>2.4404125719474702E-3</v>
      </c>
      <c r="AS57" s="415">
        <f>'Input Output Table'!AU53/AS$117</f>
        <v>4.259450745351904E-3</v>
      </c>
      <c r="AT57" s="415">
        <f>'Input Output Table'!AV53/AT$117</f>
        <v>1.3519934971871416E-3</v>
      </c>
      <c r="AU57" s="415">
        <f>'Input Output Table'!AW53/AU$117</f>
        <v>1.3121500730586004E-3</v>
      </c>
      <c r="AV57" s="415">
        <f>'Input Output Table'!AX53/AV$117</f>
        <v>4.4317388384368444E-3</v>
      </c>
      <c r="AW57" s="415">
        <f>'Input Output Table'!AY53/AW$117</f>
        <v>2.9760685108126003E-2</v>
      </c>
      <c r="AX57" s="415">
        <f>'Input Output Table'!AZ53/AX$117</f>
        <v>9.3295129510256349E-3</v>
      </c>
      <c r="AY57" s="415">
        <f>'Input Output Table'!BA53/AY$117</f>
        <v>9.5901995204219028E-4</v>
      </c>
      <c r="AZ57" s="415">
        <f>'Input Output Table'!BB53/AZ$117</f>
        <v>2.0937361861165731E-2</v>
      </c>
      <c r="BA57" s="415">
        <f>'Input Output Table'!BC53/BA$117</f>
        <v>1.1127056199622804E-3</v>
      </c>
      <c r="BB57" s="415">
        <f>'Input Output Table'!BD53/BB$117</f>
        <v>8.4177240112192785E-4</v>
      </c>
      <c r="BC57" s="415">
        <f>'Input Output Table'!BE53/BC$117</f>
        <v>2.5580934362837995E-3</v>
      </c>
      <c r="BD57" s="415">
        <f>'Input Output Table'!BF53/BD$117</f>
        <v>6.4600478213233782E-3</v>
      </c>
      <c r="BE57" s="415">
        <f>'Input Output Table'!BG53/BE$117</f>
        <v>3.2086122130387521E-4</v>
      </c>
      <c r="BF57" s="415">
        <f>'Input Output Table'!BH53/BF$117</f>
        <v>2.7532957032300001E-3</v>
      </c>
      <c r="BG57" s="415">
        <f>'Input Output Table'!BI53/BG$117</f>
        <v>8.7315671665064002E-4</v>
      </c>
      <c r="BH57" s="415">
        <f>'Input Output Table'!BJ53/BH$117</f>
        <v>1.0398426259955209E-3</v>
      </c>
      <c r="BI57" s="415">
        <f>'Input Output Table'!BK53/BI$117</f>
        <v>1.5343630675067924E-3</v>
      </c>
      <c r="BJ57" s="415">
        <f>'Input Output Table'!BL53/BJ$117</f>
        <v>1.5343629662778852E-3</v>
      </c>
      <c r="BK57" s="415">
        <f>'Input Output Table'!BM53/BK$117</f>
        <v>9.8203634347987382E-4</v>
      </c>
      <c r="BL57" s="415">
        <f>'Input Output Table'!BN53/BL$117</f>
        <v>7.024794340886036E-4</v>
      </c>
      <c r="BM57" s="415">
        <f>'Input Output Table'!BO53/BM$117</f>
        <v>3.0099548208372312E-4</v>
      </c>
      <c r="BN57" s="415">
        <f>'Input Output Table'!BP53/BN$117</f>
        <v>4.1593730390951296E-4</v>
      </c>
      <c r="BO57" s="415">
        <f>'Input Output Table'!BQ53/BO$117</f>
        <v>1.6829268996245259E-3</v>
      </c>
      <c r="BP57" s="415">
        <f>'Input Output Table'!BR53/BP$117</f>
        <v>5.0057485701617682E-4</v>
      </c>
      <c r="BQ57" s="415">
        <f>'Input Output Table'!BS53/BQ$117</f>
        <v>5.3695151148379296E-4</v>
      </c>
      <c r="BR57" s="415">
        <f>'Input Output Table'!BT53/BR$117</f>
        <v>5.3695144034435574E-4</v>
      </c>
      <c r="BS57" s="415">
        <f>'Input Output Table'!BU53/BS$117</f>
        <v>4.6070468060241973E-4</v>
      </c>
      <c r="BT57" s="415">
        <f>'Input Output Table'!BV53/BT$117</f>
        <v>3.7644854575313592E-4</v>
      </c>
      <c r="BU57" s="415">
        <f>'Input Output Table'!BW53/BU$117</f>
        <v>4.4141672737084015E-3</v>
      </c>
      <c r="BV57" s="415">
        <f>'Input Output Table'!BX53/BV$117</f>
        <v>3.9463663893224394E-4</v>
      </c>
      <c r="BW57" s="415">
        <f>'Input Output Table'!BY53/BW$117</f>
        <v>1.5925757340779902E-3</v>
      </c>
      <c r="BX57" s="415">
        <f>'Input Output Table'!BZ53/BX$117</f>
        <v>6.1581647638176318E-4</v>
      </c>
      <c r="BY57" s="415">
        <f>'Input Output Table'!CA53/BY$117</f>
        <v>1.1426665202304239E-3</v>
      </c>
      <c r="BZ57" s="415">
        <f>'Input Output Table'!CB53/BZ$117</f>
        <v>4.0061144446633352E-4</v>
      </c>
      <c r="CA57" s="415">
        <f>'Input Output Table'!CC53/CA$117</f>
        <v>8.2929677082020984E-4</v>
      </c>
      <c r="CB57" s="415">
        <f>'Input Output Table'!CD53/CB$117</f>
        <v>1.1583225222597917E-3</v>
      </c>
      <c r="CC57" s="415">
        <f>'Input Output Table'!CE53/CC$117</f>
        <v>1.9133974479809218E-4</v>
      </c>
      <c r="CD57" s="415">
        <f>'Input Output Table'!CF53/CD$117</f>
        <v>3.2149894029370128E-5</v>
      </c>
      <c r="CE57" s="415">
        <f>'Input Output Table'!CG53/CE$117</f>
        <v>8.5798198213029057E-4</v>
      </c>
      <c r="CF57" s="415">
        <f>'Input Output Table'!CH53/CF$117</f>
        <v>2.6301257692094555E-4</v>
      </c>
      <c r="CG57" s="415">
        <f>'Input Output Table'!CI53/CG$117</f>
        <v>4.5110079449392227E-4</v>
      </c>
      <c r="CH57" s="415">
        <f>'Input Output Table'!CJ53/CH$117</f>
        <v>6.9732977195539696E-4</v>
      </c>
      <c r="CI57" s="415">
        <f>'Input Output Table'!CK53/CI$117</f>
        <v>4.1097524261353321E-4</v>
      </c>
      <c r="CJ57" s="415">
        <f>'Input Output Table'!CL53/CJ$117</f>
        <v>1.6847628474963459E-3</v>
      </c>
      <c r="CK57" s="415">
        <f>'Input Output Table'!CM53/CK$117</f>
        <v>3.9969133482418133E-4</v>
      </c>
      <c r="CL57" s="415">
        <f>'Input Output Table'!CN53/CL$117</f>
        <v>2.3960099545748889E-3</v>
      </c>
      <c r="CM57" s="415">
        <f>'Input Output Table'!CO53/CM$117</f>
        <v>2.9754700819336933E-4</v>
      </c>
      <c r="CN57" s="415">
        <f>'Input Output Table'!CP53/CN$117</f>
        <v>2.5527824934001815E-4</v>
      </c>
      <c r="CO57" s="415">
        <f>'Input Output Table'!CQ53/CO$117</f>
        <v>6.6905318983096016E-4</v>
      </c>
      <c r="CP57" s="415">
        <f>'Input Output Table'!CR53/CP$117</f>
        <v>1.2058287978098364E-3</v>
      </c>
      <c r="CQ57" s="415">
        <f>'Input Output Table'!CS53/CQ$117</f>
        <v>8.0166907081559403E-4</v>
      </c>
      <c r="CR57" s="415">
        <f>'Input Output Table'!CT53/CR$117</f>
        <v>2.1750721647217211E-4</v>
      </c>
      <c r="CS57" s="415">
        <f>'Input Output Table'!CU53/CS$117</f>
        <v>6.792580945518199E-4</v>
      </c>
      <c r="CT57" s="415">
        <f>'Input Output Table'!CV53/CT$117</f>
        <v>1.3058073562520229E-3</v>
      </c>
      <c r="CU57" s="415">
        <f>'Input Output Table'!CW53/CU$117</f>
        <v>3.8886402644257859E-4</v>
      </c>
      <c r="CV57" s="415">
        <f>'Input Output Table'!CX53/CV$117</f>
        <v>1.3063058441023965E-3</v>
      </c>
      <c r="CW57" s="415">
        <f>'Input Output Table'!CY53/CW$117</f>
        <v>3.5756970728401328E-4</v>
      </c>
      <c r="CX57" s="415">
        <f>'Input Output Table'!CZ53/CX$117</f>
        <v>1.4508791219750719E-3</v>
      </c>
      <c r="CY57" s="415">
        <f>'Input Output Table'!DA53/CY$117</f>
        <v>1.4774050161528933E-3</v>
      </c>
      <c r="CZ57" s="415">
        <f>'Input Output Table'!DB53/CZ$117</f>
        <v>9.399194505735895E-4</v>
      </c>
      <c r="DA57" s="415">
        <f>'Input Output Table'!DC53/DA$117</f>
        <v>4.9411462765602137E-4</v>
      </c>
      <c r="DB57" s="415">
        <f>'Input Output Table'!DD53/DB$117</f>
        <v>6.7892372280886062E-4</v>
      </c>
      <c r="DC57" s="415">
        <f>'Input Output Table'!DE53/DC$117</f>
        <v>1.7954090685007892E-4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J57" s="423">
        <f t="shared" si="2"/>
        <v>-1.6409722115770121E-3</v>
      </c>
      <c r="HK57" s="423">
        <f t="shared" si="3"/>
        <v>-6.9894646942746611E-3</v>
      </c>
      <c r="HL57" s="423">
        <f t="shared" si="4"/>
        <v>-1.5309675803238598E-3</v>
      </c>
      <c r="HM57" s="423">
        <f t="shared" si="5"/>
        <v>-5.0319334066415049E-3</v>
      </c>
      <c r="HN57" s="423">
        <f t="shared" si="6"/>
        <v>-3.3537497226827279E-5</v>
      </c>
      <c r="HO57" s="423">
        <f t="shared" si="7"/>
        <v>-2.254206444898488E-4</v>
      </c>
      <c r="HP57" s="423">
        <f t="shared" si="8"/>
        <v>-7.4888497137551847E-5</v>
      </c>
      <c r="HQ57" s="423">
        <f t="shared" si="9"/>
        <v>-1.0735568147926017E-3</v>
      </c>
      <c r="HR57" s="423">
        <f t="shared" si="10"/>
        <v>-1.64141757990856E-3</v>
      </c>
      <c r="HS57" s="423">
        <f t="shared" si="11"/>
        <v>-1.1945608825623647E-3</v>
      </c>
      <c r="HT57" s="423">
        <f t="shared" si="12"/>
        <v>-1.1463169120785003E-3</v>
      </c>
      <c r="HU57" s="423">
        <f t="shared" si="13"/>
        <v>-4.4732506550330484E-3</v>
      </c>
      <c r="HV57" s="423">
        <f t="shared" si="14"/>
        <v>-1.8321848997884878E-3</v>
      </c>
      <c r="HW57" s="423">
        <f t="shared" si="15"/>
        <v>-2.2199696581637045E-3</v>
      </c>
      <c r="HX57" s="423">
        <f t="shared" si="16"/>
        <v>-1.2140463028072197E-3</v>
      </c>
      <c r="HY57" s="423">
        <f t="shared" si="17"/>
        <v>-3.0426472463584361E-3</v>
      </c>
      <c r="HZ57" s="423">
        <f t="shared" si="18"/>
        <v>-3.901939039524615E-3</v>
      </c>
      <c r="IA57" s="423">
        <f t="shared" si="19"/>
        <v>-2.9988000494412057E-3</v>
      </c>
      <c r="IB57" s="423">
        <f t="shared" si="20"/>
        <v>-1.2669112132381083E-3</v>
      </c>
      <c r="IC57" s="423">
        <f t="shared" si="21"/>
        <v>-5.0293375864883519E-3</v>
      </c>
      <c r="ID57" s="423">
        <f t="shared" si="22"/>
        <v>-1.6587748522512431E-3</v>
      </c>
      <c r="IE57" s="423">
        <f t="shared" si="23"/>
        <v>-2.4635522187271696E-3</v>
      </c>
      <c r="IF57" s="423">
        <f t="shared" si="24"/>
        <v>-3.5562441666345552E-3</v>
      </c>
      <c r="IG57" s="423">
        <f t="shared" si="25"/>
        <v>-2.0962497935354395E-2</v>
      </c>
      <c r="IH57" s="423">
        <f t="shared" si="26"/>
        <v>-1.1658701987957593E-4</v>
      </c>
      <c r="II57" s="423">
        <f t="shared" si="27"/>
        <v>-4.9903648604670333E-4</v>
      </c>
      <c r="IJ57" s="423">
        <f t="shared" si="28"/>
        <v>-1.4981569755319318E-3</v>
      </c>
      <c r="IK57" s="423">
        <f t="shared" si="29"/>
        <v>-2.7046074408816237E-3</v>
      </c>
      <c r="IL57" s="423">
        <f t="shared" si="30"/>
        <v>-1.1331512219264056E-3</v>
      </c>
      <c r="IM57" s="423">
        <f t="shared" si="31"/>
        <v>-1.766598398102348E-3</v>
      </c>
      <c r="IN57" s="423">
        <f t="shared" si="32"/>
        <v>-1.8496601098876382E-3</v>
      </c>
      <c r="IO57" s="423">
        <f t="shared" si="33"/>
        <v>-6.1514031002253989E-4</v>
      </c>
      <c r="IP57" s="423">
        <f t="shared" si="34"/>
        <v>-9.9738217478080073E-4</v>
      </c>
      <c r="IQ57" s="423">
        <f t="shared" si="35"/>
        <v>-1.1383432070867291E-3</v>
      </c>
      <c r="IR57" s="423">
        <f t="shared" si="36"/>
        <v>-2.7076393918396449E-3</v>
      </c>
      <c r="IS57" s="423">
        <f t="shared" si="37"/>
        <v>-3.0645670714338127E-4</v>
      </c>
      <c r="IT57" s="423">
        <f t="shared" si="38"/>
        <v>-1.2236551899132007E-4</v>
      </c>
      <c r="IU57" s="423">
        <f t="shared" si="39"/>
        <v>-2.1551026880341703E-4</v>
      </c>
      <c r="IV57" s="423">
        <f t="shared" si="40"/>
        <v>-8.883883700649297E-4</v>
      </c>
      <c r="IW57" s="423">
        <f t="shared" si="41"/>
        <v>-8.3954157122904439E-4</v>
      </c>
      <c r="IX57" s="423">
        <f t="shared" si="42"/>
        <v>-1.7134535183795483E-3</v>
      </c>
      <c r="IY57" s="423">
        <f t="shared" si="43"/>
        <v>-7.9626865746428334E-3</v>
      </c>
      <c r="IZ57" s="423">
        <f t="shared" si="44"/>
        <v>-2.4404125719474702E-3</v>
      </c>
      <c r="JA57" s="423">
        <f t="shared" si="45"/>
        <v>-4.259450745351904E-3</v>
      </c>
      <c r="JB57" s="423">
        <f t="shared" si="46"/>
        <v>-1.3519934971871416E-3</v>
      </c>
      <c r="JC57" s="423">
        <f t="shared" si="47"/>
        <v>-1.3121500730586004E-3</v>
      </c>
      <c r="JD57" s="423">
        <f t="shared" si="48"/>
        <v>-4.4317388384368444E-3</v>
      </c>
      <c r="JE57" s="423">
        <f t="shared" si="49"/>
        <v>0.97023931489187398</v>
      </c>
      <c r="JF57" s="423">
        <f t="shared" si="50"/>
        <v>-9.3295129510256349E-3</v>
      </c>
      <c r="JG57" s="423">
        <f t="shared" si="51"/>
        <v>-9.5901995204219028E-4</v>
      </c>
      <c r="JH57" s="423">
        <f t="shared" si="52"/>
        <v>-2.0937361861165731E-2</v>
      </c>
      <c r="JI57" s="423">
        <f t="shared" si="53"/>
        <v>-1.1127056199622804E-3</v>
      </c>
      <c r="JJ57" s="423">
        <f t="shared" si="54"/>
        <v>-8.4177240112192785E-4</v>
      </c>
      <c r="JK57" s="423">
        <f t="shared" si="55"/>
        <v>-2.5580934362837995E-3</v>
      </c>
      <c r="JL57" s="423">
        <f t="shared" si="56"/>
        <v>-6.4600478213233782E-3</v>
      </c>
      <c r="JM57" s="423">
        <f t="shared" si="57"/>
        <v>-3.2086122130387521E-4</v>
      </c>
      <c r="JN57" s="423">
        <f t="shared" si="58"/>
        <v>-2.7532957032300001E-3</v>
      </c>
      <c r="JO57" s="423">
        <f t="shared" si="59"/>
        <v>-8.7315671665064002E-4</v>
      </c>
      <c r="JP57" s="423">
        <f t="shared" si="60"/>
        <v>-1.0398426259955209E-3</v>
      </c>
      <c r="JQ57" s="423">
        <f t="shared" si="61"/>
        <v>-1.5343630675067924E-3</v>
      </c>
      <c r="JR57" s="423">
        <f t="shared" si="62"/>
        <v>-1.5343629662778852E-3</v>
      </c>
      <c r="JS57" s="423">
        <f t="shared" si="63"/>
        <v>-9.8203634347987382E-4</v>
      </c>
      <c r="JT57" s="423">
        <f t="shared" si="64"/>
        <v>-7.024794340886036E-4</v>
      </c>
      <c r="JU57" s="423">
        <f t="shared" si="65"/>
        <v>-3.0099548208372312E-4</v>
      </c>
      <c r="JV57" s="423">
        <f t="shared" si="66"/>
        <v>-4.1593730390951296E-4</v>
      </c>
      <c r="JW57" s="423">
        <f t="shared" si="67"/>
        <v>-1.6829268996245259E-3</v>
      </c>
      <c r="JX57" s="423">
        <f t="shared" si="68"/>
        <v>-5.0057485701617682E-4</v>
      </c>
      <c r="JY57" s="423">
        <f t="shared" si="69"/>
        <v>-5.3695151148379296E-4</v>
      </c>
      <c r="JZ57" s="423">
        <f t="shared" si="70"/>
        <v>-5.3695144034435574E-4</v>
      </c>
      <c r="KA57" s="423">
        <f t="shared" si="71"/>
        <v>-4.6070468060241973E-4</v>
      </c>
      <c r="KB57" s="423">
        <f t="shared" si="72"/>
        <v>-3.7644854575313592E-4</v>
      </c>
      <c r="KC57" s="423">
        <f t="shared" si="73"/>
        <v>-4.4141672737084015E-3</v>
      </c>
      <c r="KD57" s="423">
        <f t="shared" si="74"/>
        <v>-3.9463663893224394E-4</v>
      </c>
      <c r="KE57" s="423">
        <f t="shared" si="75"/>
        <v>-1.5925757340779902E-3</v>
      </c>
      <c r="KF57" s="423">
        <f t="shared" si="76"/>
        <v>-6.1581647638176318E-4</v>
      </c>
      <c r="KG57" s="423">
        <f t="shared" si="77"/>
        <v>-1.1426665202304239E-3</v>
      </c>
      <c r="KH57" s="423">
        <f t="shared" si="78"/>
        <v>-4.0061144446633352E-4</v>
      </c>
      <c r="KI57" s="423">
        <f t="shared" si="79"/>
        <v>-8.2929677082020984E-4</v>
      </c>
      <c r="KJ57" s="423">
        <f t="shared" si="80"/>
        <v>-1.1583225222597917E-3</v>
      </c>
      <c r="KK57" s="423">
        <f t="shared" si="81"/>
        <v>-1.9133974479809218E-4</v>
      </c>
      <c r="KL57" s="423">
        <f t="shared" si="82"/>
        <v>-3.2149894029370128E-5</v>
      </c>
      <c r="KM57" s="423">
        <f t="shared" si="83"/>
        <v>-8.5798198213029057E-4</v>
      </c>
      <c r="KN57" s="423">
        <f t="shared" si="84"/>
        <v>-2.6301257692094555E-4</v>
      </c>
      <c r="KO57" s="423">
        <f t="shared" si="85"/>
        <v>-4.5110079449392227E-4</v>
      </c>
      <c r="KP57" s="423">
        <f t="shared" si="86"/>
        <v>-6.9732977195539696E-4</v>
      </c>
      <c r="KQ57" s="423">
        <f t="shared" si="87"/>
        <v>-4.1097524261353321E-4</v>
      </c>
      <c r="KR57" s="423">
        <f t="shared" si="88"/>
        <v>-1.6847628474963459E-3</v>
      </c>
      <c r="KS57" s="423">
        <f t="shared" si="89"/>
        <v>-3.9969133482418133E-4</v>
      </c>
      <c r="KT57" s="423">
        <f t="shared" si="90"/>
        <v>-2.3960099545748889E-3</v>
      </c>
      <c r="KU57" s="423">
        <f t="shared" si="91"/>
        <v>-2.9754700819336933E-4</v>
      </c>
      <c r="KV57" s="423">
        <f t="shared" si="92"/>
        <v>-2.5527824934001815E-4</v>
      </c>
      <c r="KW57" s="423">
        <f t="shared" si="93"/>
        <v>-6.6905318983096016E-4</v>
      </c>
      <c r="KX57" s="423">
        <f t="shared" si="94"/>
        <v>-1.2058287978098364E-3</v>
      </c>
      <c r="KY57" s="423">
        <f t="shared" si="95"/>
        <v>-8.0166907081559403E-4</v>
      </c>
      <c r="KZ57" s="423">
        <f t="shared" si="96"/>
        <v>-2.1750721647217211E-4</v>
      </c>
      <c r="LA57" s="423">
        <f t="shared" si="97"/>
        <v>-6.792580945518199E-4</v>
      </c>
      <c r="LB57" s="423">
        <f t="shared" si="98"/>
        <v>-1.3058073562520229E-3</v>
      </c>
      <c r="LC57" s="423">
        <f t="shared" si="99"/>
        <v>-3.8886402644257859E-4</v>
      </c>
      <c r="LD57" s="423">
        <f t="shared" si="100"/>
        <v>-1.3063058441023965E-3</v>
      </c>
      <c r="LE57" s="423">
        <f t="shared" si="101"/>
        <v>-3.5756970728401328E-4</v>
      </c>
      <c r="LF57" s="423">
        <f t="shared" si="102"/>
        <v>-1.4508791219750719E-3</v>
      </c>
      <c r="LG57" s="423">
        <f t="shared" si="103"/>
        <v>-1.4774050161528933E-3</v>
      </c>
      <c r="LH57" s="423">
        <f t="shared" si="104"/>
        <v>-9.399194505735895E-4</v>
      </c>
      <c r="LI57" s="423">
        <f t="shared" si="105"/>
        <v>-4.9411462765602137E-4</v>
      </c>
      <c r="LJ57" s="423">
        <f t="shared" si="106"/>
        <v>-6.7892372280886062E-4</v>
      </c>
      <c r="LK57" s="423">
        <f t="shared" si="107"/>
        <v>-1.7954090685007892E-4</v>
      </c>
      <c r="LN57" s="424">
        <v>2.8684468832193759E-3</v>
      </c>
      <c r="LO57" s="424">
        <v>1.0658482110684949E-2</v>
      </c>
      <c r="LP57" s="424">
        <v>2.662417634430128E-3</v>
      </c>
      <c r="LQ57" s="424">
        <v>6.3893274092513535E-3</v>
      </c>
      <c r="LR57" s="424">
        <v>4.3581759474555393E-4</v>
      </c>
      <c r="LS57" s="424">
        <v>7.9250972803863355E-4</v>
      </c>
      <c r="LT57" s="424">
        <v>7.9063883596744964E-4</v>
      </c>
      <c r="LU57" s="424">
        <v>3.0388239714417113E-3</v>
      </c>
      <c r="LV57" s="424">
        <v>3.1176958134900077E-3</v>
      </c>
      <c r="LW57" s="424">
        <v>1.8123155687987612E-3</v>
      </c>
      <c r="LX57" s="424">
        <v>3.212632100441439E-3</v>
      </c>
      <c r="LY57" s="424">
        <v>6.7591557506767354E-3</v>
      </c>
      <c r="LZ57" s="424">
        <v>3.440087257806266E-3</v>
      </c>
      <c r="MA57" s="424">
        <v>3.7048648382734424E-3</v>
      </c>
      <c r="MB57" s="424">
        <v>3.319405865186623E-3</v>
      </c>
      <c r="MC57" s="424">
        <v>4.5638602158407527E-3</v>
      </c>
      <c r="MD57" s="424">
        <v>5.9340881927580288E-3</v>
      </c>
      <c r="ME57" s="424">
        <v>4.1299042040973538E-3</v>
      </c>
      <c r="MF57" s="424">
        <v>1.9819222239889737E-3</v>
      </c>
      <c r="MG57" s="424">
        <v>5.9517954662734514E-3</v>
      </c>
      <c r="MH57" s="424">
        <v>2.4472428800423282E-3</v>
      </c>
      <c r="MI57" s="424">
        <v>3.8184756246456126E-3</v>
      </c>
      <c r="MJ57" s="424">
        <v>4.6321604430126324E-3</v>
      </c>
      <c r="MK57" s="424">
        <v>2.375245587949535E-2</v>
      </c>
      <c r="ML57" s="424">
        <v>3.3689048582944938E-4</v>
      </c>
      <c r="MM57" s="424">
        <v>1.2930394739768944E-3</v>
      </c>
      <c r="MN57" s="424">
        <v>2.847483061422653E-3</v>
      </c>
      <c r="MO57" s="424">
        <v>3.6020851554187912E-3</v>
      </c>
      <c r="MP57" s="424">
        <v>2.1254434032297012E-3</v>
      </c>
      <c r="MQ57" s="424">
        <v>2.6006907275652178E-3</v>
      </c>
      <c r="MR57" s="424">
        <v>2.8523568942227235E-3</v>
      </c>
      <c r="MS57" s="424">
        <v>1.1257977206806579E-3</v>
      </c>
      <c r="MT57" s="424">
        <v>1.8090079285561743E-3</v>
      </c>
      <c r="MU57" s="424">
        <v>2.3139833922626659E-3</v>
      </c>
      <c r="MV57" s="424">
        <v>3.695371672777897E-3</v>
      </c>
      <c r="MW57" s="424">
        <v>1.3021702493971397E-3</v>
      </c>
      <c r="MX57" s="424">
        <v>7.2726643359135657E-4</v>
      </c>
      <c r="MY57" s="424">
        <v>2.167281460414356E-3</v>
      </c>
      <c r="MZ57" s="424">
        <v>1.6469190490362227E-3</v>
      </c>
      <c r="NA57" s="424">
        <v>2.1620443592601907E-3</v>
      </c>
      <c r="NB57" s="424">
        <v>2.7895709315365813E-3</v>
      </c>
      <c r="NC57" s="424">
        <v>9.7150639907052309E-3</v>
      </c>
      <c r="ND57" s="424">
        <v>4.1066341357551593E-3</v>
      </c>
      <c r="NE57" s="424">
        <v>5.7273026688801788E-3</v>
      </c>
      <c r="NF57" s="424">
        <v>2.4059501399414408E-3</v>
      </c>
      <c r="NG57" s="424">
        <v>4.4523720136366999E-3</v>
      </c>
      <c r="NH57" s="424">
        <v>6.2098968708046379E-3</v>
      </c>
      <c r="NI57" s="424">
        <v>1.0319341433173106</v>
      </c>
      <c r="NJ57" s="424">
        <v>1.1152688669573226E-2</v>
      </c>
      <c r="NK57" s="424">
        <v>2.5559542358654453E-3</v>
      </c>
      <c r="NL57" s="424">
        <v>2.278277683797978E-2</v>
      </c>
      <c r="NM57" s="424">
        <v>2.5265201409259016E-3</v>
      </c>
      <c r="NN57" s="424">
        <v>1.6707165654052496E-3</v>
      </c>
      <c r="NO57" s="424">
        <v>3.2929460609500416E-3</v>
      </c>
      <c r="NP57" s="424">
        <v>8.0398169220734731E-3</v>
      </c>
      <c r="NQ57" s="424">
        <v>1.2813148343038053E-3</v>
      </c>
      <c r="NR57" s="424">
        <v>4.0613219281083763E-3</v>
      </c>
      <c r="NS57" s="424">
        <v>1.9567509583400273E-3</v>
      </c>
      <c r="NT57" s="424">
        <v>1.7393870591260474E-3</v>
      </c>
      <c r="NU57" s="424">
        <v>2.4131309999504006E-3</v>
      </c>
      <c r="NV57" s="424">
        <v>2.2029642281745148E-3</v>
      </c>
      <c r="NW57" s="424">
        <v>2.3487642557277421E-3</v>
      </c>
      <c r="NX57" s="424">
        <v>1.4310480425361448E-3</v>
      </c>
      <c r="NY57" s="424">
        <v>1.5709479502858225E-3</v>
      </c>
      <c r="NZ57" s="424">
        <v>1.1290066291884896E-3</v>
      </c>
      <c r="OA57" s="424">
        <v>3.0075851963096887E-3</v>
      </c>
      <c r="OB57" s="424">
        <v>1.0639155914437836E-3</v>
      </c>
      <c r="OC57" s="424">
        <v>1.3003598326317683E-3</v>
      </c>
      <c r="OD57" s="424">
        <v>3.7765576248652783E-3</v>
      </c>
      <c r="OE57" s="424">
        <v>1.1836993909232353E-3</v>
      </c>
      <c r="OF57" s="424">
        <v>1.9119004044114729E-3</v>
      </c>
      <c r="OG57" s="424">
        <v>7.0685741815244528E-3</v>
      </c>
      <c r="OH57" s="424">
        <v>1.1306165221856509E-3</v>
      </c>
      <c r="OI57" s="424">
        <v>2.3082157291061793E-3</v>
      </c>
      <c r="OJ57" s="424">
        <v>1.1203477201952401E-3</v>
      </c>
      <c r="OK57" s="424">
        <v>1.6750178294666121E-3</v>
      </c>
      <c r="OL57" s="424">
        <v>9.9141543747392562E-4</v>
      </c>
      <c r="OM57" s="424">
        <v>1.9331387820423521E-3</v>
      </c>
      <c r="ON57" s="424">
        <v>1.8841407343301796E-3</v>
      </c>
      <c r="OO57" s="424">
        <v>8.8573779146624784E-4</v>
      </c>
      <c r="OP57" s="424">
        <v>4.165091145451884E-4</v>
      </c>
      <c r="OQ57" s="424">
        <v>1.4175095060760354E-3</v>
      </c>
      <c r="OR57" s="424">
        <v>5.902864341492132E-4</v>
      </c>
      <c r="OS57" s="424">
        <v>1.0382405731990366E-3</v>
      </c>
      <c r="OT57" s="424">
        <v>1.3930088790437046E-3</v>
      </c>
      <c r="OU57" s="424">
        <v>9.6935599180756173E-4</v>
      </c>
      <c r="OV57" s="424">
        <v>2.5979720879980152E-3</v>
      </c>
      <c r="OW57" s="424">
        <v>9.6434724137165232E-4</v>
      </c>
      <c r="OX57" s="424">
        <v>3.1287545113026947E-3</v>
      </c>
      <c r="OY57" s="424">
        <v>7.8706330998266525E-4</v>
      </c>
      <c r="OZ57" s="424">
        <v>7.5167746059906417E-4</v>
      </c>
      <c r="PA57" s="424">
        <v>1.590934930327266E-3</v>
      </c>
      <c r="PB57" s="424">
        <v>1.7552006465916586E-3</v>
      </c>
      <c r="PC57" s="424">
        <v>1.6693166033521078E-3</v>
      </c>
      <c r="PD57" s="424">
        <v>6.7804494573557497E-4</v>
      </c>
      <c r="PE57" s="424">
        <v>1.4701802703021079E-3</v>
      </c>
      <c r="PF57" s="424">
        <v>2.0099675475275711E-3</v>
      </c>
      <c r="PG57" s="424">
        <v>9.4005142638656767E-4</v>
      </c>
      <c r="PH57" s="424">
        <v>2.5148408418444929E-3</v>
      </c>
      <c r="PI57" s="424">
        <v>1.1271731151926169E-3</v>
      </c>
      <c r="PJ57" s="424">
        <v>2.6247142140691637E-3</v>
      </c>
      <c r="PK57" s="424">
        <v>2.001162158954618E-3</v>
      </c>
      <c r="PL57" s="424">
        <v>2.1077527037757669E-3</v>
      </c>
      <c r="PM57" s="424">
        <v>9.412986353778813E-4</v>
      </c>
      <c r="PN57" s="424">
        <v>1.3001067144920364E-3</v>
      </c>
      <c r="PO57" s="424">
        <v>5.4675629501037444E-4</v>
      </c>
    </row>
    <row r="58" spans="1:431" x14ac:dyDescent="0.25">
      <c r="A58" s="210" t="s">
        <v>159</v>
      </c>
      <c r="B58" s="415">
        <f>'Input Output Table'!D54/B$117</f>
        <v>1.008353691752611E-5</v>
      </c>
      <c r="C58" s="415">
        <f>'Input Output Table'!E54/C$117</f>
        <v>1.3908197219822546E-5</v>
      </c>
      <c r="D58" s="415">
        <f>'Input Output Table'!F54/D$117</f>
        <v>2.9047022132532293E-2</v>
      </c>
      <c r="E58" s="415">
        <f>'Input Output Table'!G54/E$117</f>
        <v>1.8463306814923564E-5</v>
      </c>
      <c r="F58" s="415">
        <f>'Input Output Table'!H54/F$117</f>
        <v>4.4691961795675778E-3</v>
      </c>
      <c r="G58" s="415">
        <f>'Input Output Table'!I54/G$117</f>
        <v>1.7030824069803991E-5</v>
      </c>
      <c r="H58" s="415">
        <f>'Input Output Table'!J54/H$117</f>
        <v>1.1524738517475116E-2</v>
      </c>
      <c r="I58" s="415">
        <f>'Input Output Table'!K54/I$117</f>
        <v>1.4954629676285346E-5</v>
      </c>
      <c r="J58" s="415">
        <f>'Input Output Table'!L54/J$117</f>
        <v>2.2943467737838872E-5</v>
      </c>
      <c r="K58" s="415">
        <f>'Input Output Table'!M54/K$117</f>
        <v>1.1728536505129728E-5</v>
      </c>
      <c r="L58" s="415">
        <f>'Input Output Table'!N54/L$117</f>
        <v>1.5677797785981075E-5</v>
      </c>
      <c r="M58" s="415">
        <f>'Input Output Table'!O54/M$117</f>
        <v>2.867106593343012E-5</v>
      </c>
      <c r="N58" s="415">
        <f>'Input Output Table'!P54/N$117</f>
        <v>1.5974880602300928E-5</v>
      </c>
      <c r="O58" s="415">
        <f>'Input Output Table'!Q54/O$117</f>
        <v>2.2542424285238418E-5</v>
      </c>
      <c r="P58" s="415">
        <f>'Input Output Table'!R54/P$117</f>
        <v>1.3686089089461485E-5</v>
      </c>
      <c r="Q58" s="415">
        <f>'Input Output Table'!S54/Q$117</f>
        <v>3.0513998481577032E-5</v>
      </c>
      <c r="R58" s="415">
        <f>'Input Output Table'!T54/R$117</f>
        <v>3.1915303607747397E-5</v>
      </c>
      <c r="S58" s="415">
        <f>'Input Output Table'!U54/S$117</f>
        <v>2.4935419268108642E-5</v>
      </c>
      <c r="T58" s="415">
        <f>'Input Output Table'!V54/T$117</f>
        <v>5.9115468277898519E-5</v>
      </c>
      <c r="U58" s="415">
        <f>'Input Output Table'!W54/U$117</f>
        <v>1.1269437618025919E-4</v>
      </c>
      <c r="V58" s="415">
        <f>'Input Output Table'!X54/V$117</f>
        <v>3.233728842875523E-5</v>
      </c>
      <c r="W58" s="415">
        <f>'Input Output Table'!Y54/W$117</f>
        <v>1.2830968497130917E-5</v>
      </c>
      <c r="X58" s="415">
        <f>'Input Output Table'!Z54/X$117</f>
        <v>2.7051106421448818E-5</v>
      </c>
      <c r="Y58" s="415">
        <f>'Input Output Table'!AA54/Y$117</f>
        <v>2.1110701088022245E-5</v>
      </c>
      <c r="Z58" s="415">
        <f>'Input Output Table'!AB54/Z$117</f>
        <v>5.938698283351507E-6</v>
      </c>
      <c r="AA58" s="415">
        <f>'Input Output Table'!AC54/AA$117</f>
        <v>2.2541560335250879E-5</v>
      </c>
      <c r="AB58" s="415">
        <f>'Input Output Table'!AD54/AB$117</f>
        <v>2.1566710734063698E-5</v>
      </c>
      <c r="AC58" s="415">
        <f>'Input Output Table'!AE54/AC$117</f>
        <v>2.39243037859503E-5</v>
      </c>
      <c r="AD58" s="415">
        <f>'Input Output Table'!AF54/AD$117</f>
        <v>1.9803641950803608E-5</v>
      </c>
      <c r="AE58" s="415">
        <f>'Input Output Table'!AG54/AE$117</f>
        <v>1.5974783332444516E-5</v>
      </c>
      <c r="AF58" s="415">
        <f>'Input Output Table'!AH54/AF$117</f>
        <v>3.3123811665327459E-5</v>
      </c>
      <c r="AG58" s="415">
        <f>'Input Output Table'!AI54/AG$117</f>
        <v>2.0903876259080493E-5</v>
      </c>
      <c r="AH58" s="415">
        <f>'Input Output Table'!AJ54/AH$117</f>
        <v>6.2221324804273063E-5</v>
      </c>
      <c r="AI58" s="415">
        <f>'Input Output Table'!AK54/AI$117</f>
        <v>2.9646326188858876E-5</v>
      </c>
      <c r="AJ58" s="415">
        <f>'Input Output Table'!AL54/AJ$117</f>
        <v>3.2810088242806209E-5</v>
      </c>
      <c r="AK58" s="415">
        <f>'Input Output Table'!AM54/AK$117</f>
        <v>6.4243195058393199E-5</v>
      </c>
      <c r="AL58" s="415">
        <f>'Input Output Table'!AN54/AL$117</f>
        <v>1.6924875662771507E-5</v>
      </c>
      <c r="AM58" s="415">
        <f>'Input Output Table'!AO54/AM$117</f>
        <v>1.3512554217822814E-5</v>
      </c>
      <c r="AN58" s="415">
        <f>'Input Output Table'!AP54/AN$117</f>
        <v>2.4634143068614954E-5</v>
      </c>
      <c r="AO58" s="415">
        <f>'Input Output Table'!AQ54/AO$117</f>
        <v>1.917845948717778E-5</v>
      </c>
      <c r="AP58" s="415">
        <f>'Input Output Table'!AR54/AP$117</f>
        <v>1.8247259504412076E-5</v>
      </c>
      <c r="AQ58" s="415">
        <f>'Input Output Table'!AS54/AQ$117</f>
        <v>1.1539001924678891E-4</v>
      </c>
      <c r="AR58" s="415">
        <f>'Input Output Table'!AT54/AR$117</f>
        <v>2.2601581207754148E-5</v>
      </c>
      <c r="AS58" s="415">
        <f>'Input Output Table'!AU54/AS$117</f>
        <v>2.5543649548059284E-2</v>
      </c>
      <c r="AT58" s="415">
        <f>'Input Output Table'!AV54/AT$117</f>
        <v>1.1696796863761446E-4</v>
      </c>
      <c r="AU58" s="415">
        <f>'Input Output Table'!AW54/AU$117</f>
        <v>3.515962222817577E-5</v>
      </c>
      <c r="AV58" s="415">
        <f>'Input Output Table'!AX54/AV$117</f>
        <v>4.6177521449054185E-5</v>
      </c>
      <c r="AW58" s="415">
        <f>'Input Output Table'!AY54/AW$117</f>
        <v>2.394983660224996E-5</v>
      </c>
      <c r="AX58" s="415">
        <f>'Input Output Table'!AZ54/AX$117</f>
        <v>3.9215679564824864E-2</v>
      </c>
      <c r="AY58" s="415">
        <f>'Input Output Table'!BA54/AY$117</f>
        <v>3.9674792138727217E-4</v>
      </c>
      <c r="AZ58" s="415">
        <f>'Input Output Table'!BB54/AZ$117</f>
        <v>3.281697227710272E-5</v>
      </c>
      <c r="BA58" s="415">
        <f>'Input Output Table'!BC54/BA$117</f>
        <v>3.1393564698329224E-5</v>
      </c>
      <c r="BB58" s="415">
        <f>'Input Output Table'!BD54/BB$117</f>
        <v>3.3441650908160217E-5</v>
      </c>
      <c r="BC58" s="415">
        <f>'Input Output Table'!BE54/BC$117</f>
        <v>1.7875330513262579E-5</v>
      </c>
      <c r="BD58" s="415">
        <f>'Input Output Table'!BF54/BD$117</f>
        <v>2.8438542503573031E-4</v>
      </c>
      <c r="BE58" s="415">
        <f>'Input Output Table'!BG54/BE$117</f>
        <v>4.1849331326857805E-4</v>
      </c>
      <c r="BF58" s="415">
        <f>'Input Output Table'!BH54/BF$117</f>
        <v>2.508680222006926E-5</v>
      </c>
      <c r="BG58" s="415">
        <f>'Input Output Table'!BI54/BG$117</f>
        <v>3.1349060345613991E-5</v>
      </c>
      <c r="BH58" s="415">
        <f>'Input Output Table'!BJ54/BH$117</f>
        <v>1.5294374282262356E-4</v>
      </c>
      <c r="BI58" s="415">
        <f>'Input Output Table'!BK54/BI$117</f>
        <v>2.8797988317806276E-5</v>
      </c>
      <c r="BJ58" s="415">
        <f>'Input Output Table'!BL54/BJ$117</f>
        <v>0</v>
      </c>
      <c r="BK58" s="415">
        <f>'Input Output Table'!BM54/BK$117</f>
        <v>3.7238946418655595E-5</v>
      </c>
      <c r="BL58" s="415">
        <f>'Input Output Table'!BN54/BL$117</f>
        <v>2.6603206189778649E-5</v>
      </c>
      <c r="BM58" s="415">
        <f>'Input Output Table'!BO54/BM$117</f>
        <v>1.9166477916083224E-2</v>
      </c>
      <c r="BN58" s="415">
        <f>'Input Output Table'!BP54/BN$117</f>
        <v>6.0025229569986565E-5</v>
      </c>
      <c r="BO58" s="415">
        <f>'Input Output Table'!BQ54/BO$117</f>
        <v>1.0139984112811408E-3</v>
      </c>
      <c r="BP58" s="415">
        <f>'Input Output Table'!BR54/BP$117</f>
        <v>3.3659742525922175E-5</v>
      </c>
      <c r="BQ58" s="415">
        <f>'Input Output Table'!BS54/BQ$117</f>
        <v>2.6834144266842583E-5</v>
      </c>
      <c r="BR58" s="415">
        <f>'Input Output Table'!BT54/BR$117</f>
        <v>2.6834140711650198E-5</v>
      </c>
      <c r="BS58" s="415">
        <f>'Input Output Table'!BU54/BS$117</f>
        <v>2.3381286005676518E-5</v>
      </c>
      <c r="BT58" s="415">
        <f>'Input Output Table'!BV54/BT$117</f>
        <v>0</v>
      </c>
      <c r="BU58" s="415">
        <f>'Input Output Table'!BW54/BU$117</f>
        <v>3.8100507840052648E-5</v>
      </c>
      <c r="BV58" s="415">
        <f>'Input Output Table'!BX54/BV$117</f>
        <v>7.3808503218290749E-5</v>
      </c>
      <c r="BW58" s="415">
        <f>'Input Output Table'!BY54/BW$117</f>
        <v>3.3958129342989846E-5</v>
      </c>
      <c r="BX58" s="415">
        <f>'Input Output Table'!BZ54/BX$117</f>
        <v>3.9394807965432558E-5</v>
      </c>
      <c r="BY58" s="415">
        <f>'Input Output Table'!CA54/BY$117</f>
        <v>4.9619724759704522E-5</v>
      </c>
      <c r="BZ58" s="415">
        <f>'Input Output Table'!CB54/BZ$117</f>
        <v>3.7375516313520503E-5</v>
      </c>
      <c r="CA58" s="415">
        <f>'Input Output Table'!CC54/CA$117</f>
        <v>1.7125367501952818E-4</v>
      </c>
      <c r="CB58" s="415">
        <f>'Input Output Table'!CD54/CB$117</f>
        <v>4.5437500466629407E-4</v>
      </c>
      <c r="CC58" s="415">
        <f>'Input Output Table'!CE54/CC$117</f>
        <v>1.4834007243096562E-5</v>
      </c>
      <c r="CD58" s="415">
        <f>'Input Output Table'!CF54/CD$117</f>
        <v>2.5593235202324241E-6</v>
      </c>
      <c r="CE58" s="415">
        <f>'Input Output Table'!CG54/CE$117</f>
        <v>2.355330981825306E-5</v>
      </c>
      <c r="CF58" s="415">
        <f>'Input Output Table'!CH54/CF$117</f>
        <v>2.1289946084884086E-5</v>
      </c>
      <c r="CG58" s="415">
        <f>'Input Output Table'!CI54/CG$117</f>
        <v>4.1111754037112799E-5</v>
      </c>
      <c r="CH58" s="415">
        <f>'Input Output Table'!CJ54/CH$117</f>
        <v>3.1116316154305628E-5</v>
      </c>
      <c r="CI58" s="415">
        <f>'Input Output Table'!CK54/CI$117</f>
        <v>4.3284399713322385E-5</v>
      </c>
      <c r="CJ58" s="415">
        <f>'Input Output Table'!CL54/CJ$117</f>
        <v>4.6682293573892563E-5</v>
      </c>
      <c r="CK58" s="415">
        <f>'Input Output Table'!CM54/CK$117</f>
        <v>6.0496923712912879E-5</v>
      </c>
      <c r="CL58" s="415">
        <f>'Input Output Table'!CN54/CL$117</f>
        <v>2.7694981719580374E-5</v>
      </c>
      <c r="CM58" s="415">
        <f>'Input Output Table'!CO54/CM$117</f>
        <v>2.4846844140187003E-5</v>
      </c>
      <c r="CN58" s="415">
        <f>'Input Output Table'!CP54/CN$117</f>
        <v>2.6813896778315759E-5</v>
      </c>
      <c r="CO58" s="415">
        <f>'Input Output Table'!CQ54/CO$117</f>
        <v>6.4677419970261948E-4</v>
      </c>
      <c r="CP58" s="415">
        <f>'Input Output Table'!CR54/CP$117</f>
        <v>4.188391670431656E-5</v>
      </c>
      <c r="CQ58" s="415">
        <f>'Input Output Table'!CS54/CQ$117</f>
        <v>4.8508358872719951E-4</v>
      </c>
      <c r="CR58" s="415">
        <f>'Input Output Table'!CT54/CR$117</f>
        <v>4.5141660846671602E-5</v>
      </c>
      <c r="CS58" s="415">
        <f>'Input Output Table'!CU54/CS$117</f>
        <v>2.4480927761583032E-5</v>
      </c>
      <c r="CT58" s="415">
        <f>'Input Output Table'!CV54/CT$117</f>
        <v>2.1518149804021113E-5</v>
      </c>
      <c r="CU58" s="415">
        <f>'Input Output Table'!CW54/CU$117</f>
        <v>1.5496325615486141E-5</v>
      </c>
      <c r="CV58" s="415">
        <f>'Input Output Table'!CX54/CV$117</f>
        <v>4.8432997182389098E-5</v>
      </c>
      <c r="CW58" s="415">
        <f>'Input Output Table'!CY54/CW$117</f>
        <v>7.8259727640917637E-5</v>
      </c>
      <c r="CX58" s="415">
        <f>'Input Output Table'!CZ54/CX$117</f>
        <v>1.261962759708026E-4</v>
      </c>
      <c r="CY58" s="415">
        <f>'Input Output Table'!DA54/CY$117</f>
        <v>3.4557649221332992E-5</v>
      </c>
      <c r="CZ58" s="415">
        <f>'Input Output Table'!DB54/CZ$117</f>
        <v>7.0910973250377734E-5</v>
      </c>
      <c r="DA58" s="415">
        <f>'Input Output Table'!DC54/DA$117</f>
        <v>4.0556727643749266E-5</v>
      </c>
      <c r="DB58" s="415">
        <f>'Input Output Table'!DD54/DB$117</f>
        <v>4.085753143096349E-5</v>
      </c>
      <c r="DC58" s="415">
        <f>'Input Output Table'!DE54/DC$117</f>
        <v>2.1385086182377491E-5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J58" s="423">
        <f t="shared" si="2"/>
        <v>-1.008353691752611E-5</v>
      </c>
      <c r="HK58" s="423">
        <f t="shared" si="3"/>
        <v>-1.3908197219822546E-5</v>
      </c>
      <c r="HL58" s="423">
        <f t="shared" si="4"/>
        <v>-2.9047022132532293E-2</v>
      </c>
      <c r="HM58" s="423">
        <f t="shared" si="5"/>
        <v>-1.8463306814923564E-5</v>
      </c>
      <c r="HN58" s="423">
        <f t="shared" si="6"/>
        <v>-4.4691961795675778E-3</v>
      </c>
      <c r="HO58" s="423">
        <f t="shared" si="7"/>
        <v>-1.7030824069803991E-5</v>
      </c>
      <c r="HP58" s="423">
        <f t="shared" si="8"/>
        <v>-1.1524738517475116E-2</v>
      </c>
      <c r="HQ58" s="423">
        <f t="shared" si="9"/>
        <v>-1.4954629676285346E-5</v>
      </c>
      <c r="HR58" s="423">
        <f t="shared" si="10"/>
        <v>-2.2943467737838872E-5</v>
      </c>
      <c r="HS58" s="423">
        <f t="shared" si="11"/>
        <v>-1.1728536505129728E-5</v>
      </c>
      <c r="HT58" s="423">
        <f t="shared" si="12"/>
        <v>-1.5677797785981075E-5</v>
      </c>
      <c r="HU58" s="423">
        <f t="shared" si="13"/>
        <v>-2.867106593343012E-5</v>
      </c>
      <c r="HV58" s="423">
        <f t="shared" si="14"/>
        <v>-1.5974880602300928E-5</v>
      </c>
      <c r="HW58" s="423">
        <f t="shared" si="15"/>
        <v>-2.2542424285238418E-5</v>
      </c>
      <c r="HX58" s="423">
        <f t="shared" si="16"/>
        <v>-1.3686089089461485E-5</v>
      </c>
      <c r="HY58" s="423">
        <f t="shared" si="17"/>
        <v>-3.0513998481577032E-5</v>
      </c>
      <c r="HZ58" s="423">
        <f t="shared" si="18"/>
        <v>-3.1915303607747397E-5</v>
      </c>
      <c r="IA58" s="423">
        <f t="shared" si="19"/>
        <v>-2.4935419268108642E-5</v>
      </c>
      <c r="IB58" s="423">
        <f t="shared" si="20"/>
        <v>-5.9115468277898519E-5</v>
      </c>
      <c r="IC58" s="423">
        <f t="shared" si="21"/>
        <v>-1.1269437618025919E-4</v>
      </c>
      <c r="ID58" s="423">
        <f t="shared" si="22"/>
        <v>-3.233728842875523E-5</v>
      </c>
      <c r="IE58" s="423">
        <f t="shared" si="23"/>
        <v>-1.2830968497130917E-5</v>
      </c>
      <c r="IF58" s="423">
        <f t="shared" si="24"/>
        <v>-2.7051106421448818E-5</v>
      </c>
      <c r="IG58" s="423">
        <f t="shared" si="25"/>
        <v>-2.1110701088022245E-5</v>
      </c>
      <c r="IH58" s="423">
        <f t="shared" si="26"/>
        <v>-5.938698283351507E-6</v>
      </c>
      <c r="II58" s="423">
        <f t="shared" si="27"/>
        <v>-2.2541560335250879E-5</v>
      </c>
      <c r="IJ58" s="423">
        <f t="shared" si="28"/>
        <v>-2.1566710734063698E-5</v>
      </c>
      <c r="IK58" s="423">
        <f t="shared" si="29"/>
        <v>-2.39243037859503E-5</v>
      </c>
      <c r="IL58" s="423">
        <f t="shared" si="30"/>
        <v>-1.9803641950803608E-5</v>
      </c>
      <c r="IM58" s="423">
        <f t="shared" si="31"/>
        <v>-1.5974783332444516E-5</v>
      </c>
      <c r="IN58" s="423">
        <f t="shared" si="32"/>
        <v>-3.3123811665327459E-5</v>
      </c>
      <c r="IO58" s="423">
        <f t="shared" si="33"/>
        <v>-2.0903876259080493E-5</v>
      </c>
      <c r="IP58" s="423">
        <f t="shared" si="34"/>
        <v>-6.2221324804273063E-5</v>
      </c>
      <c r="IQ58" s="423">
        <f t="shared" si="35"/>
        <v>-2.9646326188858876E-5</v>
      </c>
      <c r="IR58" s="423">
        <f t="shared" si="36"/>
        <v>-3.2810088242806209E-5</v>
      </c>
      <c r="IS58" s="423">
        <f t="shared" si="37"/>
        <v>-6.4243195058393199E-5</v>
      </c>
      <c r="IT58" s="423">
        <f t="shared" si="38"/>
        <v>-1.6924875662771507E-5</v>
      </c>
      <c r="IU58" s="423">
        <f t="shared" si="39"/>
        <v>-1.3512554217822814E-5</v>
      </c>
      <c r="IV58" s="423">
        <f t="shared" si="40"/>
        <v>-2.4634143068614954E-5</v>
      </c>
      <c r="IW58" s="423">
        <f t="shared" si="41"/>
        <v>-1.917845948717778E-5</v>
      </c>
      <c r="IX58" s="423">
        <f t="shared" si="42"/>
        <v>-1.8247259504412076E-5</v>
      </c>
      <c r="IY58" s="423">
        <f t="shared" si="43"/>
        <v>-1.1539001924678891E-4</v>
      </c>
      <c r="IZ58" s="423">
        <f t="shared" si="44"/>
        <v>-2.2601581207754148E-5</v>
      </c>
      <c r="JA58" s="423">
        <f t="shared" si="45"/>
        <v>-2.5543649548059284E-2</v>
      </c>
      <c r="JB58" s="423">
        <f t="shared" si="46"/>
        <v>-1.1696796863761446E-4</v>
      </c>
      <c r="JC58" s="423">
        <f t="shared" si="47"/>
        <v>-3.515962222817577E-5</v>
      </c>
      <c r="JD58" s="423">
        <f t="shared" si="48"/>
        <v>-4.6177521449054185E-5</v>
      </c>
      <c r="JE58" s="423">
        <f t="shared" si="49"/>
        <v>-2.394983660224996E-5</v>
      </c>
      <c r="JF58" s="423">
        <f t="shared" si="50"/>
        <v>0.96078432043517514</v>
      </c>
      <c r="JG58" s="423">
        <f t="shared" si="51"/>
        <v>-3.9674792138727217E-4</v>
      </c>
      <c r="JH58" s="423">
        <f t="shared" si="52"/>
        <v>-3.281697227710272E-5</v>
      </c>
      <c r="JI58" s="423">
        <f t="shared" si="53"/>
        <v>-3.1393564698329224E-5</v>
      </c>
      <c r="JJ58" s="423">
        <f t="shared" si="54"/>
        <v>-3.3441650908160217E-5</v>
      </c>
      <c r="JK58" s="423">
        <f t="shared" si="55"/>
        <v>-1.7875330513262579E-5</v>
      </c>
      <c r="JL58" s="423">
        <f t="shared" si="56"/>
        <v>-2.8438542503573031E-4</v>
      </c>
      <c r="JM58" s="423">
        <f t="shared" si="57"/>
        <v>-4.1849331326857805E-4</v>
      </c>
      <c r="JN58" s="423">
        <f t="shared" si="58"/>
        <v>-2.508680222006926E-5</v>
      </c>
      <c r="JO58" s="423">
        <f t="shared" si="59"/>
        <v>-3.1349060345613991E-5</v>
      </c>
      <c r="JP58" s="423">
        <f t="shared" si="60"/>
        <v>-1.5294374282262356E-4</v>
      </c>
      <c r="JQ58" s="423">
        <f t="shared" si="61"/>
        <v>-2.8797988317806276E-5</v>
      </c>
      <c r="JR58" s="423">
        <f t="shared" si="62"/>
        <v>0</v>
      </c>
      <c r="JS58" s="423">
        <f t="shared" si="63"/>
        <v>-3.7238946418655595E-5</v>
      </c>
      <c r="JT58" s="423">
        <f t="shared" si="64"/>
        <v>-2.6603206189778649E-5</v>
      </c>
      <c r="JU58" s="423">
        <f t="shared" si="65"/>
        <v>-1.9166477916083224E-2</v>
      </c>
      <c r="JV58" s="423">
        <f t="shared" si="66"/>
        <v>-6.0025229569986565E-5</v>
      </c>
      <c r="JW58" s="423">
        <f t="shared" si="67"/>
        <v>-1.0139984112811408E-3</v>
      </c>
      <c r="JX58" s="423">
        <f t="shared" si="68"/>
        <v>-3.3659742525922175E-5</v>
      </c>
      <c r="JY58" s="423">
        <f t="shared" si="69"/>
        <v>-2.6834144266842583E-5</v>
      </c>
      <c r="JZ58" s="423">
        <f t="shared" si="70"/>
        <v>-2.6834140711650198E-5</v>
      </c>
      <c r="KA58" s="423">
        <f t="shared" si="71"/>
        <v>-2.3381286005676518E-5</v>
      </c>
      <c r="KB58" s="423">
        <f t="shared" si="72"/>
        <v>0</v>
      </c>
      <c r="KC58" s="423">
        <f t="shared" si="73"/>
        <v>-3.8100507840052648E-5</v>
      </c>
      <c r="KD58" s="423">
        <f t="shared" si="74"/>
        <v>-7.3808503218290749E-5</v>
      </c>
      <c r="KE58" s="423">
        <f t="shared" si="75"/>
        <v>-3.3958129342989846E-5</v>
      </c>
      <c r="KF58" s="423">
        <f t="shared" si="76"/>
        <v>-3.9394807965432558E-5</v>
      </c>
      <c r="KG58" s="423">
        <f t="shared" si="77"/>
        <v>-4.9619724759704522E-5</v>
      </c>
      <c r="KH58" s="423">
        <f t="shared" si="78"/>
        <v>-3.7375516313520503E-5</v>
      </c>
      <c r="KI58" s="423">
        <f t="shared" si="79"/>
        <v>-1.7125367501952818E-4</v>
      </c>
      <c r="KJ58" s="423">
        <f t="shared" si="80"/>
        <v>-4.5437500466629407E-4</v>
      </c>
      <c r="KK58" s="423">
        <f t="shared" si="81"/>
        <v>-1.4834007243096562E-5</v>
      </c>
      <c r="KL58" s="423">
        <f t="shared" si="82"/>
        <v>-2.5593235202324241E-6</v>
      </c>
      <c r="KM58" s="423">
        <f t="shared" si="83"/>
        <v>-2.355330981825306E-5</v>
      </c>
      <c r="KN58" s="423">
        <f t="shared" si="84"/>
        <v>-2.1289946084884086E-5</v>
      </c>
      <c r="KO58" s="423">
        <f t="shared" si="85"/>
        <v>-4.1111754037112799E-5</v>
      </c>
      <c r="KP58" s="423">
        <f t="shared" si="86"/>
        <v>-3.1116316154305628E-5</v>
      </c>
      <c r="KQ58" s="423">
        <f t="shared" si="87"/>
        <v>-4.3284399713322385E-5</v>
      </c>
      <c r="KR58" s="423">
        <f t="shared" si="88"/>
        <v>-4.6682293573892563E-5</v>
      </c>
      <c r="KS58" s="423">
        <f t="shared" si="89"/>
        <v>-6.0496923712912879E-5</v>
      </c>
      <c r="KT58" s="423">
        <f t="shared" si="90"/>
        <v>-2.7694981719580374E-5</v>
      </c>
      <c r="KU58" s="423">
        <f t="shared" si="91"/>
        <v>-2.4846844140187003E-5</v>
      </c>
      <c r="KV58" s="423">
        <f t="shared" si="92"/>
        <v>-2.6813896778315759E-5</v>
      </c>
      <c r="KW58" s="423">
        <f t="shared" si="93"/>
        <v>-6.4677419970261948E-4</v>
      </c>
      <c r="KX58" s="423">
        <f t="shared" si="94"/>
        <v>-4.188391670431656E-5</v>
      </c>
      <c r="KY58" s="423">
        <f t="shared" si="95"/>
        <v>-4.8508358872719951E-4</v>
      </c>
      <c r="KZ58" s="423">
        <f t="shared" si="96"/>
        <v>-4.5141660846671602E-5</v>
      </c>
      <c r="LA58" s="423">
        <f t="shared" si="97"/>
        <v>-2.4480927761583032E-5</v>
      </c>
      <c r="LB58" s="423">
        <f t="shared" si="98"/>
        <v>-2.1518149804021113E-5</v>
      </c>
      <c r="LC58" s="423">
        <f t="shared" si="99"/>
        <v>-1.5496325615486141E-5</v>
      </c>
      <c r="LD58" s="423">
        <f t="shared" si="100"/>
        <v>-4.8432997182389098E-5</v>
      </c>
      <c r="LE58" s="423">
        <f t="shared" si="101"/>
        <v>-7.8259727640917637E-5</v>
      </c>
      <c r="LF58" s="423">
        <f t="shared" si="102"/>
        <v>-1.261962759708026E-4</v>
      </c>
      <c r="LG58" s="423">
        <f t="shared" si="103"/>
        <v>-3.4557649221332992E-5</v>
      </c>
      <c r="LH58" s="423">
        <f t="shared" si="104"/>
        <v>-7.0910973250377734E-5</v>
      </c>
      <c r="LI58" s="423">
        <f t="shared" si="105"/>
        <v>-4.0556727643749266E-5</v>
      </c>
      <c r="LJ58" s="423">
        <f t="shared" si="106"/>
        <v>-4.085753143096349E-5</v>
      </c>
      <c r="LK58" s="423">
        <f t="shared" si="107"/>
        <v>-2.1385086182377491E-5</v>
      </c>
      <c r="LN58" s="424">
        <v>1.1423982843699079E-4</v>
      </c>
      <c r="LO58" s="424">
        <v>1.572505690223759E-4</v>
      </c>
      <c r="LP58" s="424">
        <v>3.1337390482446395E-2</v>
      </c>
      <c r="LQ58" s="424">
        <v>2.0850910586897773E-4</v>
      </c>
      <c r="LR58" s="424">
        <v>6.0782884678083522E-3</v>
      </c>
      <c r="LS58" s="424">
        <v>1.3687283945192636E-4</v>
      </c>
      <c r="LT58" s="424">
        <v>1.3213477295546793E-2</v>
      </c>
      <c r="LU58" s="424">
        <v>1.5675396845404467E-4</v>
      </c>
      <c r="LV58" s="424">
        <v>9.6197844010384329E-4</v>
      </c>
      <c r="LW58" s="424">
        <v>7.2227589527320364E-5</v>
      </c>
      <c r="LX58" s="424">
        <v>1.8648806755167102E-4</v>
      </c>
      <c r="LY58" s="424">
        <v>1.9385034704297535E-4</v>
      </c>
      <c r="LZ58" s="424">
        <v>1.5201957234961254E-4</v>
      </c>
      <c r="MA58" s="424">
        <v>1.664721980303148E-4</v>
      </c>
      <c r="MB58" s="424">
        <v>1.4231780015035069E-4</v>
      </c>
      <c r="MC58" s="424">
        <v>2.1543378668958035E-4</v>
      </c>
      <c r="MD58" s="424">
        <v>1.8983623558883021E-4</v>
      </c>
      <c r="ME58" s="424">
        <v>1.1738932567107933E-4</v>
      </c>
      <c r="MF58" s="424">
        <v>1.6002486061505186E-4</v>
      </c>
      <c r="MG58" s="424">
        <v>2.0896052266641748E-4</v>
      </c>
      <c r="MH58" s="424">
        <v>1.1555161176175985E-4</v>
      </c>
      <c r="MI58" s="424">
        <v>1.0314120689439369E-4</v>
      </c>
      <c r="MJ58" s="424">
        <v>2.1368884169371813E-4</v>
      </c>
      <c r="MK58" s="424">
        <v>1.400809536044192E-4</v>
      </c>
      <c r="ML58" s="424">
        <v>4.2863377215999706E-4</v>
      </c>
      <c r="MM58" s="424">
        <v>1.0795194249444444E-4</v>
      </c>
      <c r="MN58" s="424">
        <v>1.266125321821136E-4</v>
      </c>
      <c r="MO58" s="424">
        <v>1.4142389374534445E-4</v>
      </c>
      <c r="MP58" s="424">
        <v>2.2564668098425431E-4</v>
      </c>
      <c r="MQ58" s="424">
        <v>1.2466834006511307E-4</v>
      </c>
      <c r="MR58" s="424">
        <v>3.3938495755181434E-4</v>
      </c>
      <c r="MS58" s="424">
        <v>8.2884683787240413E-5</v>
      </c>
      <c r="MT58" s="424">
        <v>1.613755832974222E-4</v>
      </c>
      <c r="MU58" s="424">
        <v>2.605025486195135E-4</v>
      </c>
      <c r="MV58" s="424">
        <v>2.5011567307763321E-4</v>
      </c>
      <c r="MW58" s="424">
        <v>2.6676374115413892E-4</v>
      </c>
      <c r="MX58" s="424">
        <v>1.2655293842619406E-4</v>
      </c>
      <c r="MY58" s="424">
        <v>1.1545377871900878E-4</v>
      </c>
      <c r="MZ58" s="424">
        <v>1.302974848594151E-4</v>
      </c>
      <c r="NA58" s="424">
        <v>1.0256136468290778E-4</v>
      </c>
      <c r="NB58" s="424">
        <v>1.0679295190208896E-4</v>
      </c>
      <c r="NC58" s="424">
        <v>2.260447788340761E-4</v>
      </c>
      <c r="ND58" s="424">
        <v>1.4469286575486201E-4</v>
      </c>
      <c r="NE58" s="424">
        <v>2.6775913580491559E-2</v>
      </c>
      <c r="NF58" s="424">
        <v>2.5611150963234192E-4</v>
      </c>
      <c r="NG58" s="424">
        <v>1.8926688762731716E-4</v>
      </c>
      <c r="NH58" s="424">
        <v>1.6474453465398559E-4</v>
      </c>
      <c r="NI58" s="424">
        <v>1.347064447595761E-4</v>
      </c>
      <c r="NJ58" s="424">
        <v>1.0409545649012848</v>
      </c>
      <c r="NK58" s="424">
        <v>7.2068069248352399E-4</v>
      </c>
      <c r="NL58" s="424">
        <v>1.4774369531663661E-4</v>
      </c>
      <c r="NM58" s="424">
        <v>1.4507984749103098E-3</v>
      </c>
      <c r="NN58" s="424">
        <v>1.9040738719879506E-3</v>
      </c>
      <c r="NO58" s="424">
        <v>1.4964322386718272E-4</v>
      </c>
      <c r="NP58" s="424">
        <v>4.1425943370177522E-4</v>
      </c>
      <c r="NQ58" s="424">
        <v>6.1455283812747333E-4</v>
      </c>
      <c r="NR58" s="424">
        <v>1.4787820312666823E-4</v>
      </c>
      <c r="NS58" s="424">
        <v>1.137498543952699E-4</v>
      </c>
      <c r="NT58" s="424">
        <v>2.7415415282779505E-4</v>
      </c>
      <c r="NU58" s="424">
        <v>1.9874620434756179E-4</v>
      </c>
      <c r="NV58" s="424">
        <v>1.5291900157553501E-4</v>
      </c>
      <c r="NW58" s="424">
        <v>5.1926943521058506E-4</v>
      </c>
      <c r="NX58" s="424">
        <v>2.084514297144823E-4</v>
      </c>
      <c r="NY58" s="424">
        <v>2.3545048339811362E-2</v>
      </c>
      <c r="NZ58" s="424">
        <v>2.7401127430259296E-4</v>
      </c>
      <c r="OA58" s="424">
        <v>1.6165982477865429E-3</v>
      </c>
      <c r="OB58" s="424">
        <v>1.6014627694303825E-4</v>
      </c>
      <c r="OC58" s="424">
        <v>2.1019045828127129E-4</v>
      </c>
      <c r="OD58" s="424">
        <v>2.1475077530547229E-4</v>
      </c>
      <c r="OE58" s="424">
        <v>1.5259564896096068E-4</v>
      </c>
      <c r="OF58" s="424">
        <v>1.7289609711112011E-4</v>
      </c>
      <c r="OG58" s="424">
        <v>1.5485620082868952E-4</v>
      </c>
      <c r="OH58" s="424">
        <v>1.7190248630543132E-4</v>
      </c>
      <c r="OI58" s="424">
        <v>1.2221429757122869E-4</v>
      </c>
      <c r="OJ58" s="424">
        <v>1.1127770187219837E-4</v>
      </c>
      <c r="OK58" s="424">
        <v>1.1679092811555662E-4</v>
      </c>
      <c r="OL58" s="424">
        <v>1.2349758334062738E-4</v>
      </c>
      <c r="OM58" s="424">
        <v>3.2671026414211163E-4</v>
      </c>
      <c r="ON58" s="424">
        <v>5.9132186839970968E-4</v>
      </c>
      <c r="OO58" s="424">
        <v>8.2628618731909683E-5</v>
      </c>
      <c r="OP58" s="424">
        <v>5.0915593830908996E-5</v>
      </c>
      <c r="OQ58" s="424">
        <v>7.0060351246771133E-5</v>
      </c>
      <c r="OR58" s="424">
        <v>6.3908599424703489E-5</v>
      </c>
      <c r="OS58" s="424">
        <v>1.1919995219442736E-4</v>
      </c>
      <c r="OT58" s="424">
        <v>1.2172848023575548E-4</v>
      </c>
      <c r="OU58" s="424">
        <v>1.2438788947374656E-4</v>
      </c>
      <c r="OV58" s="424">
        <v>1.409332519301678E-4</v>
      </c>
      <c r="OW58" s="424">
        <v>1.4243019544853521E-4</v>
      </c>
      <c r="OX58" s="424">
        <v>8.8979222605221721E-5</v>
      </c>
      <c r="OY58" s="424">
        <v>1.0429346677587048E-4</v>
      </c>
      <c r="OZ58" s="424">
        <v>1.0483465759970548E-4</v>
      </c>
      <c r="PA58" s="424">
        <v>1.0341426013962965E-3</v>
      </c>
      <c r="PB58" s="424">
        <v>1.1324290449683009E-4</v>
      </c>
      <c r="PC58" s="424">
        <v>6.8647701403380071E-4</v>
      </c>
      <c r="PD58" s="424">
        <v>1.1671646890201296E-4</v>
      </c>
      <c r="PE58" s="424">
        <v>2.2102362744754435E-4</v>
      </c>
      <c r="PF58" s="424">
        <v>7.570978673083116E-5</v>
      </c>
      <c r="PG58" s="424">
        <v>7.0220693973938484E-5</v>
      </c>
      <c r="PH58" s="424">
        <v>1.5897976075449294E-4</v>
      </c>
      <c r="PI58" s="424">
        <v>1.9333322035119149E-4</v>
      </c>
      <c r="PJ58" s="424">
        <v>2.5756898438308157E-4</v>
      </c>
      <c r="PK58" s="424">
        <v>9.4855893780662869E-5</v>
      </c>
      <c r="PL58" s="424">
        <v>1.8118159412062744E-4</v>
      </c>
      <c r="PM58" s="424">
        <v>8.8403473924598337E-5</v>
      </c>
      <c r="PN58" s="424">
        <v>1.0617343330797951E-4</v>
      </c>
      <c r="PO58" s="424">
        <v>7.4528688241650996E-5</v>
      </c>
    </row>
    <row r="59" spans="1:431" x14ac:dyDescent="0.25">
      <c r="A59" s="210" t="s">
        <v>160</v>
      </c>
      <c r="B59" s="415">
        <f>'Input Output Table'!D55/B$117</f>
        <v>1.6820721646313192E-4</v>
      </c>
      <c r="C59" s="415">
        <f>'Input Output Table'!E55/C$117</f>
        <v>6.7101727362953186E-5</v>
      </c>
      <c r="D59" s="415">
        <f>'Input Output Table'!F55/D$117</f>
        <v>5.8625075324713157E-5</v>
      </c>
      <c r="E59" s="415">
        <f>'Input Output Table'!G55/E$117</f>
        <v>2.258242207034942E-4</v>
      </c>
      <c r="F59" s="415">
        <f>'Input Output Table'!H55/F$117</f>
        <v>1.6559305561035596E-3</v>
      </c>
      <c r="G59" s="415">
        <f>'Input Output Table'!I55/G$117</f>
        <v>3.980697039195456E-5</v>
      </c>
      <c r="H59" s="415">
        <f>'Input Output Table'!J55/H$117</f>
        <v>2.4324199989818182E-3</v>
      </c>
      <c r="I59" s="415">
        <f>'Input Output Table'!K55/I$117</f>
        <v>4.3131685340530472E-5</v>
      </c>
      <c r="J59" s="415">
        <f>'Input Output Table'!L55/J$117</f>
        <v>6.8190329041397654E-5</v>
      </c>
      <c r="K59" s="415">
        <f>'Input Output Table'!M55/K$117</f>
        <v>2.0953177682813745E-5</v>
      </c>
      <c r="L59" s="415">
        <f>'Input Output Table'!N55/L$117</f>
        <v>5.305801372624025E-5</v>
      </c>
      <c r="M59" s="415">
        <f>'Input Output Table'!O55/M$117</f>
        <v>5.8162743588153274E-5</v>
      </c>
      <c r="N59" s="415">
        <f>'Input Output Table'!P55/N$117</f>
        <v>5.2111126295446191E-5</v>
      </c>
      <c r="O59" s="415">
        <f>'Input Output Table'!Q55/O$117</f>
        <v>6.7468163275968129E-5</v>
      </c>
      <c r="P59" s="415">
        <f>'Input Output Table'!R55/P$117</f>
        <v>4.6219754764136437E-5</v>
      </c>
      <c r="Q59" s="415">
        <f>'Input Output Table'!S55/Q$117</f>
        <v>1.2386663803483239E-4</v>
      </c>
      <c r="R59" s="415">
        <f>'Input Output Table'!T55/R$117</f>
        <v>1.8532867018465117E-4</v>
      </c>
      <c r="S59" s="415">
        <f>'Input Output Table'!U55/S$117</f>
        <v>5.4581789193094425E-5</v>
      </c>
      <c r="T59" s="415">
        <f>'Input Output Table'!V55/T$117</f>
        <v>1.7954857089025556E-4</v>
      </c>
      <c r="U59" s="415">
        <f>'Input Output Table'!W55/U$117</f>
        <v>3.4937563434853607E-4</v>
      </c>
      <c r="V59" s="415">
        <f>'Input Output Table'!X55/V$117</f>
        <v>8.4620028884542029E-5</v>
      </c>
      <c r="W59" s="415">
        <f>'Input Output Table'!Y55/W$117</f>
        <v>8.3135469186274369E-5</v>
      </c>
      <c r="X59" s="415">
        <f>'Input Output Table'!Z55/X$117</f>
        <v>6.4987881770703566E-5</v>
      </c>
      <c r="Y59" s="415">
        <f>'Input Output Table'!AA55/Y$117</f>
        <v>8.5380223898623477E-5</v>
      </c>
      <c r="Z59" s="415">
        <f>'Input Output Table'!AB55/Z$117</f>
        <v>1.5559324095776584E-5</v>
      </c>
      <c r="AA59" s="415">
        <f>'Input Output Table'!AC55/AA$117</f>
        <v>5.7399582979537377E-5</v>
      </c>
      <c r="AB59" s="415">
        <f>'Input Output Table'!AD55/AB$117</f>
        <v>8.2402517116903471E-5</v>
      </c>
      <c r="AC59" s="415">
        <f>'Input Output Table'!AE55/AC$117</f>
        <v>1.0810847885643275E-4</v>
      </c>
      <c r="AD59" s="415">
        <f>'Input Output Table'!AF55/AD$117</f>
        <v>5.4645267096839074E-5</v>
      </c>
      <c r="AE59" s="415">
        <f>'Input Output Table'!AG55/AE$117</f>
        <v>3.9648755073289799E-5</v>
      </c>
      <c r="AF59" s="415">
        <f>'Input Output Table'!AH55/AF$117</f>
        <v>8.8504394266470361E-5</v>
      </c>
      <c r="AG59" s="415">
        <f>'Input Output Table'!AI55/AG$117</f>
        <v>2.8685784408639511E-5</v>
      </c>
      <c r="AH59" s="415">
        <f>'Input Output Table'!AJ55/AH$117</f>
        <v>8.745860812705078E-5</v>
      </c>
      <c r="AI59" s="415">
        <f>'Input Output Table'!AK55/AI$117</f>
        <v>9.8964224204808537E-5</v>
      </c>
      <c r="AJ59" s="415">
        <f>'Input Output Table'!AL55/AJ$117</f>
        <v>1.0157827687718505E-4</v>
      </c>
      <c r="AK59" s="415">
        <f>'Input Output Table'!AM55/AK$117</f>
        <v>5.4819761973934084E-4</v>
      </c>
      <c r="AL59" s="415">
        <f>'Input Output Table'!AN55/AL$117</f>
        <v>1.0280091746004037E-4</v>
      </c>
      <c r="AM59" s="415">
        <f>'Input Output Table'!AO55/AM$117</f>
        <v>4.0743684907588188E-4</v>
      </c>
      <c r="AN59" s="415">
        <f>'Input Output Table'!AP55/AN$117</f>
        <v>2.5553933185591872E-4</v>
      </c>
      <c r="AO59" s="415">
        <f>'Input Output Table'!AQ55/AO$117</f>
        <v>1.1296366142484536E-3</v>
      </c>
      <c r="AP59" s="415">
        <f>'Input Output Table'!AR55/AP$117</f>
        <v>5.0609889950799692E-4</v>
      </c>
      <c r="AQ59" s="415">
        <f>'Input Output Table'!AS55/AQ$117</f>
        <v>2.9294815783273268E-4</v>
      </c>
      <c r="AR59" s="415">
        <f>'Input Output Table'!AT55/AR$117</f>
        <v>2.2112233938674253E-4</v>
      </c>
      <c r="AS59" s="415">
        <f>'Input Output Table'!AU55/AS$117</f>
        <v>2.602219492679006E-4</v>
      </c>
      <c r="AT59" s="415">
        <f>'Input Output Table'!AV55/AT$117</f>
        <v>7.8131825465184476E-2</v>
      </c>
      <c r="AU59" s="415">
        <f>'Input Output Table'!AW55/AU$117</f>
        <v>8.4547274181830112E-4</v>
      </c>
      <c r="AV59" s="415">
        <f>'Input Output Table'!AX55/AV$117</f>
        <v>3.1220082660974777E-4</v>
      </c>
      <c r="AW59" s="415">
        <f>'Input Output Table'!AY55/AW$117</f>
        <v>8.6713285626786104E-4</v>
      </c>
      <c r="AX59" s="415">
        <f>'Input Output Table'!AZ55/AX$117</f>
        <v>3.8104945596322714E-4</v>
      </c>
      <c r="AY59" s="415">
        <f>'Input Output Table'!BA55/AY$117</f>
        <v>0.35950210535740251</v>
      </c>
      <c r="AZ59" s="415">
        <f>'Input Output Table'!BB55/AZ$117</f>
        <v>7.8287649516584762E-4</v>
      </c>
      <c r="BA59" s="415">
        <f>'Input Output Table'!BC55/BA$117</f>
        <v>2.2226352102464801E-4</v>
      </c>
      <c r="BB59" s="415">
        <f>'Input Output Table'!BD55/BB$117</f>
        <v>9.9986383489408822E-5</v>
      </c>
      <c r="BC59" s="415">
        <f>'Input Output Table'!BE55/BC$117</f>
        <v>7.5417524156719859E-5</v>
      </c>
      <c r="BD59" s="415">
        <f>'Input Output Table'!BF55/BD$117</f>
        <v>5.7397881197943939E-5</v>
      </c>
      <c r="BE59" s="415">
        <f>'Input Output Table'!BG55/BE$117</f>
        <v>1.6491345700656504E-4</v>
      </c>
      <c r="BF59" s="415">
        <f>'Input Output Table'!BH55/BF$117</f>
        <v>6.7220322820272667E-5</v>
      </c>
      <c r="BG59" s="415">
        <f>'Input Output Table'!BI55/BG$117</f>
        <v>1.3206420192611788E-4</v>
      </c>
      <c r="BH59" s="415">
        <f>'Input Output Table'!BJ55/BH$117</f>
        <v>1.0575121002303589E-4</v>
      </c>
      <c r="BI59" s="415">
        <f>'Input Output Table'!BK55/BI$117</f>
        <v>5.635895057338533E-5</v>
      </c>
      <c r="BJ59" s="415">
        <f>'Input Output Table'!BL55/BJ$117</f>
        <v>0</v>
      </c>
      <c r="BK59" s="415">
        <f>'Input Output Table'!BM55/BK$117</f>
        <v>9.5569332342133623E-5</v>
      </c>
      <c r="BL59" s="415">
        <f>'Input Output Table'!BN55/BL$117</f>
        <v>1.0748388923482434E-4</v>
      </c>
      <c r="BM59" s="415">
        <f>'Input Output Table'!BO55/BM$117</f>
        <v>3.7652203946586498E-5</v>
      </c>
      <c r="BN59" s="415">
        <f>'Input Output Table'!BP55/BN$117</f>
        <v>1.385428747037073E-2</v>
      </c>
      <c r="BO59" s="415">
        <f>'Input Output Table'!BQ55/BO$117</f>
        <v>1.2284983069706505E-3</v>
      </c>
      <c r="BP59" s="415">
        <f>'Input Output Table'!BR55/BP$117</f>
        <v>3.4158514585651028E-5</v>
      </c>
      <c r="BQ59" s="415">
        <f>'Input Output Table'!BS55/BQ$117</f>
        <v>2.7891213349867417E-5</v>
      </c>
      <c r="BR59" s="415">
        <f>'Input Output Table'!BT55/BR$117</f>
        <v>2.7891209654626452E-5</v>
      </c>
      <c r="BS59" s="415">
        <f>'Input Output Table'!BU55/BS$117</f>
        <v>2.9645183035044713E-5</v>
      </c>
      <c r="BT59" s="415">
        <f>'Input Output Table'!BV55/BT$117</f>
        <v>0</v>
      </c>
      <c r="BU59" s="415">
        <f>'Input Output Table'!BW55/BU$117</f>
        <v>8.53763770469602E-5</v>
      </c>
      <c r="BV59" s="415">
        <f>'Input Output Table'!BX55/BV$117</f>
        <v>2.0474589709490698E-4</v>
      </c>
      <c r="BW59" s="415">
        <f>'Input Output Table'!BY55/BW$117</f>
        <v>3.6487034449463567E-4</v>
      </c>
      <c r="BX59" s="415">
        <f>'Input Output Table'!BZ55/BX$117</f>
        <v>6.3609284106613527E-5</v>
      </c>
      <c r="BY59" s="415">
        <f>'Input Output Table'!CA55/BY$117</f>
        <v>5.5372999317491764E-5</v>
      </c>
      <c r="BZ59" s="415">
        <f>'Input Output Table'!CB55/BZ$117</f>
        <v>4.1958435208691771E-5</v>
      </c>
      <c r="CA59" s="415">
        <f>'Input Output Table'!CC55/CA$117</f>
        <v>3.7719304784464806E-5</v>
      </c>
      <c r="CB59" s="415">
        <f>'Input Output Table'!CD55/CB$117</f>
        <v>3.0499382022372866E-5</v>
      </c>
      <c r="CC59" s="415">
        <f>'Input Output Table'!CE55/CC$117</f>
        <v>1.6489066719933917E-5</v>
      </c>
      <c r="CD59" s="415">
        <f>'Input Output Table'!CF55/CD$117</f>
        <v>4.3148422335623129E-6</v>
      </c>
      <c r="CE59" s="415">
        <f>'Input Output Table'!CG55/CE$117</f>
        <v>2.5922134828497505E-5</v>
      </c>
      <c r="CF59" s="415">
        <f>'Input Output Table'!CH55/CF$117</f>
        <v>1.7151149227469261E-5</v>
      </c>
      <c r="CG59" s="415">
        <f>'Input Output Table'!CI55/CG$117</f>
        <v>4.7325005514316263E-5</v>
      </c>
      <c r="CH59" s="415">
        <f>'Input Output Table'!CJ55/CH$117</f>
        <v>3.9183088132112659E-5</v>
      </c>
      <c r="CI59" s="415">
        <f>'Input Output Table'!CK55/CI$117</f>
        <v>5.1166280630418932E-5</v>
      </c>
      <c r="CJ59" s="415">
        <f>'Input Output Table'!CL55/CJ$117</f>
        <v>6.37975696087963E-5</v>
      </c>
      <c r="CK59" s="415">
        <f>'Input Output Table'!CM55/CK$117</f>
        <v>6.6433759759055574E-5</v>
      </c>
      <c r="CL59" s="415">
        <f>'Input Output Table'!CN55/CL$117</f>
        <v>8.0462440534534446E-5</v>
      </c>
      <c r="CM59" s="415">
        <f>'Input Output Table'!CO55/CM$117</f>
        <v>5.8864408135150741E-5</v>
      </c>
      <c r="CN59" s="415">
        <f>'Input Output Table'!CP55/CN$117</f>
        <v>4.0888906547861551E-5</v>
      </c>
      <c r="CO59" s="415">
        <f>'Input Output Table'!CQ55/CO$117</f>
        <v>1.5380225603582227E-4</v>
      </c>
      <c r="CP59" s="415">
        <f>'Input Output Table'!CR55/CP$117</f>
        <v>5.3948441597057382E-5</v>
      </c>
      <c r="CQ59" s="415">
        <f>'Input Output Table'!CS55/CQ$117</f>
        <v>7.1258196035854258E-5</v>
      </c>
      <c r="CR59" s="415">
        <f>'Input Output Table'!CT55/CR$117</f>
        <v>3.9154793343728193E-5</v>
      </c>
      <c r="CS59" s="415">
        <f>'Input Output Table'!CU55/CS$117</f>
        <v>6.7320445231274306E-5</v>
      </c>
      <c r="CT59" s="415">
        <f>'Input Output Table'!CV55/CT$117</f>
        <v>4.6522545077899076E-5</v>
      </c>
      <c r="CU59" s="415">
        <f>'Input Output Table'!CW55/CU$117</f>
        <v>3.2766169544101941E-5</v>
      </c>
      <c r="CV59" s="415">
        <f>'Input Output Table'!CX55/CV$117</f>
        <v>1.3398968785352351E-4</v>
      </c>
      <c r="CW59" s="415">
        <f>'Input Output Table'!CY55/CW$117</f>
        <v>9.6011333967739002E-5</v>
      </c>
      <c r="CX59" s="415">
        <f>'Input Output Table'!CZ55/CX$117</f>
        <v>3.0920939087804343E-4</v>
      </c>
      <c r="CY59" s="415">
        <f>'Input Output Table'!DA55/CY$117</f>
        <v>2.4708063406119298E-4</v>
      </c>
      <c r="CZ59" s="415">
        <f>'Input Output Table'!DB55/CZ$117</f>
        <v>3.6241055052081814E-4</v>
      </c>
      <c r="DA59" s="415">
        <f>'Input Output Table'!DC55/DA$117</f>
        <v>2.1110196981519375E-4</v>
      </c>
      <c r="DB59" s="415">
        <f>'Input Output Table'!DD55/DB$117</f>
        <v>1.6684969689182539E-4</v>
      </c>
      <c r="DC59" s="415">
        <f>'Input Output Table'!DE55/DC$117</f>
        <v>4.0604079213248177E-5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1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J59" s="423">
        <f t="shared" si="2"/>
        <v>-1.6820721646313192E-4</v>
      </c>
      <c r="HK59" s="423">
        <f t="shared" si="3"/>
        <v>-6.7101727362953186E-5</v>
      </c>
      <c r="HL59" s="423">
        <f t="shared" si="4"/>
        <v>-5.8625075324713157E-5</v>
      </c>
      <c r="HM59" s="423">
        <f t="shared" si="5"/>
        <v>-2.258242207034942E-4</v>
      </c>
      <c r="HN59" s="423">
        <f t="shared" si="6"/>
        <v>-1.6559305561035596E-3</v>
      </c>
      <c r="HO59" s="423">
        <f t="shared" si="7"/>
        <v>-3.980697039195456E-5</v>
      </c>
      <c r="HP59" s="423">
        <f t="shared" si="8"/>
        <v>-2.4324199989818182E-3</v>
      </c>
      <c r="HQ59" s="423">
        <f t="shared" si="9"/>
        <v>-4.3131685340530472E-5</v>
      </c>
      <c r="HR59" s="423">
        <f t="shared" si="10"/>
        <v>-6.8190329041397654E-5</v>
      </c>
      <c r="HS59" s="423">
        <f t="shared" si="11"/>
        <v>-2.0953177682813745E-5</v>
      </c>
      <c r="HT59" s="423">
        <f t="shared" si="12"/>
        <v>-5.305801372624025E-5</v>
      </c>
      <c r="HU59" s="423">
        <f t="shared" si="13"/>
        <v>-5.8162743588153274E-5</v>
      </c>
      <c r="HV59" s="423">
        <f t="shared" si="14"/>
        <v>-5.2111126295446191E-5</v>
      </c>
      <c r="HW59" s="423">
        <f t="shared" si="15"/>
        <v>-6.7468163275968129E-5</v>
      </c>
      <c r="HX59" s="423">
        <f t="shared" si="16"/>
        <v>-4.6219754764136437E-5</v>
      </c>
      <c r="HY59" s="423">
        <f t="shared" si="17"/>
        <v>-1.2386663803483239E-4</v>
      </c>
      <c r="HZ59" s="423">
        <f t="shared" si="18"/>
        <v>-1.8532867018465117E-4</v>
      </c>
      <c r="IA59" s="423">
        <f t="shared" si="19"/>
        <v>-5.4581789193094425E-5</v>
      </c>
      <c r="IB59" s="423">
        <f t="shared" si="20"/>
        <v>-1.7954857089025556E-4</v>
      </c>
      <c r="IC59" s="423">
        <f t="shared" si="21"/>
        <v>-3.4937563434853607E-4</v>
      </c>
      <c r="ID59" s="423">
        <f t="shared" si="22"/>
        <v>-8.4620028884542029E-5</v>
      </c>
      <c r="IE59" s="423">
        <f t="shared" si="23"/>
        <v>-8.3135469186274369E-5</v>
      </c>
      <c r="IF59" s="423">
        <f t="shared" si="24"/>
        <v>-6.4987881770703566E-5</v>
      </c>
      <c r="IG59" s="423">
        <f t="shared" si="25"/>
        <v>-8.5380223898623477E-5</v>
      </c>
      <c r="IH59" s="423">
        <f t="shared" si="26"/>
        <v>-1.5559324095776584E-5</v>
      </c>
      <c r="II59" s="423">
        <f t="shared" si="27"/>
        <v>-5.7399582979537377E-5</v>
      </c>
      <c r="IJ59" s="423">
        <f t="shared" si="28"/>
        <v>-8.2402517116903471E-5</v>
      </c>
      <c r="IK59" s="423">
        <f t="shared" si="29"/>
        <v>-1.0810847885643275E-4</v>
      </c>
      <c r="IL59" s="423">
        <f t="shared" si="30"/>
        <v>-5.4645267096839074E-5</v>
      </c>
      <c r="IM59" s="423">
        <f t="shared" si="31"/>
        <v>-3.9648755073289799E-5</v>
      </c>
      <c r="IN59" s="423">
        <f t="shared" si="32"/>
        <v>-8.8504394266470361E-5</v>
      </c>
      <c r="IO59" s="423">
        <f t="shared" si="33"/>
        <v>-2.8685784408639511E-5</v>
      </c>
      <c r="IP59" s="423">
        <f t="shared" si="34"/>
        <v>-8.745860812705078E-5</v>
      </c>
      <c r="IQ59" s="423">
        <f t="shared" si="35"/>
        <v>-9.8964224204808537E-5</v>
      </c>
      <c r="IR59" s="423">
        <f t="shared" si="36"/>
        <v>-1.0157827687718505E-4</v>
      </c>
      <c r="IS59" s="423">
        <f t="shared" si="37"/>
        <v>-5.4819761973934084E-4</v>
      </c>
      <c r="IT59" s="423">
        <f t="shared" si="38"/>
        <v>-1.0280091746004037E-4</v>
      </c>
      <c r="IU59" s="423">
        <f t="shared" si="39"/>
        <v>-4.0743684907588188E-4</v>
      </c>
      <c r="IV59" s="423">
        <f t="shared" si="40"/>
        <v>-2.5553933185591872E-4</v>
      </c>
      <c r="IW59" s="423">
        <f t="shared" si="41"/>
        <v>-1.1296366142484536E-3</v>
      </c>
      <c r="IX59" s="423">
        <f t="shared" si="42"/>
        <v>-5.0609889950799692E-4</v>
      </c>
      <c r="IY59" s="423">
        <f t="shared" si="43"/>
        <v>-2.9294815783273268E-4</v>
      </c>
      <c r="IZ59" s="423">
        <f t="shared" si="44"/>
        <v>-2.2112233938674253E-4</v>
      </c>
      <c r="JA59" s="423">
        <f t="shared" si="45"/>
        <v>-2.602219492679006E-4</v>
      </c>
      <c r="JB59" s="423">
        <f t="shared" si="46"/>
        <v>-7.8131825465184476E-2</v>
      </c>
      <c r="JC59" s="423">
        <f t="shared" si="47"/>
        <v>-8.4547274181830112E-4</v>
      </c>
      <c r="JD59" s="423">
        <f t="shared" si="48"/>
        <v>-3.1220082660974777E-4</v>
      </c>
      <c r="JE59" s="423">
        <f t="shared" si="49"/>
        <v>-8.6713285626786104E-4</v>
      </c>
      <c r="JF59" s="423">
        <f t="shared" si="50"/>
        <v>-3.8104945596322714E-4</v>
      </c>
      <c r="JG59" s="423">
        <f t="shared" si="51"/>
        <v>0.64049789464259743</v>
      </c>
      <c r="JH59" s="423">
        <f t="shared" si="52"/>
        <v>-7.8287649516584762E-4</v>
      </c>
      <c r="JI59" s="423">
        <f t="shared" si="53"/>
        <v>-2.2226352102464801E-4</v>
      </c>
      <c r="JJ59" s="423">
        <f t="shared" si="54"/>
        <v>-9.9986383489408822E-5</v>
      </c>
      <c r="JK59" s="423">
        <f t="shared" si="55"/>
        <v>-7.5417524156719859E-5</v>
      </c>
      <c r="JL59" s="423">
        <f t="shared" si="56"/>
        <v>-5.7397881197943939E-5</v>
      </c>
      <c r="JM59" s="423">
        <f t="shared" si="57"/>
        <v>-1.6491345700656504E-4</v>
      </c>
      <c r="JN59" s="423">
        <f t="shared" si="58"/>
        <v>-6.7220322820272667E-5</v>
      </c>
      <c r="JO59" s="423">
        <f t="shared" si="59"/>
        <v>-1.3206420192611788E-4</v>
      </c>
      <c r="JP59" s="423">
        <f t="shared" si="60"/>
        <v>-1.0575121002303589E-4</v>
      </c>
      <c r="JQ59" s="423">
        <f t="shared" si="61"/>
        <v>-5.635895057338533E-5</v>
      </c>
      <c r="JR59" s="423">
        <f t="shared" si="62"/>
        <v>0</v>
      </c>
      <c r="JS59" s="423">
        <f t="shared" si="63"/>
        <v>-9.5569332342133623E-5</v>
      </c>
      <c r="JT59" s="423">
        <f t="shared" si="64"/>
        <v>-1.0748388923482434E-4</v>
      </c>
      <c r="JU59" s="423">
        <f t="shared" si="65"/>
        <v>-3.7652203946586498E-5</v>
      </c>
      <c r="JV59" s="423">
        <f t="shared" si="66"/>
        <v>-1.385428747037073E-2</v>
      </c>
      <c r="JW59" s="423">
        <f t="shared" si="67"/>
        <v>-1.2284983069706505E-3</v>
      </c>
      <c r="JX59" s="423">
        <f t="shared" si="68"/>
        <v>-3.4158514585651028E-5</v>
      </c>
      <c r="JY59" s="423">
        <f t="shared" si="69"/>
        <v>-2.7891213349867417E-5</v>
      </c>
      <c r="JZ59" s="423">
        <f t="shared" si="70"/>
        <v>-2.7891209654626452E-5</v>
      </c>
      <c r="KA59" s="423">
        <f t="shared" si="71"/>
        <v>-2.9645183035044713E-5</v>
      </c>
      <c r="KB59" s="423">
        <f t="shared" si="72"/>
        <v>0</v>
      </c>
      <c r="KC59" s="423">
        <f t="shared" si="73"/>
        <v>-8.53763770469602E-5</v>
      </c>
      <c r="KD59" s="423">
        <f t="shared" si="74"/>
        <v>-2.0474589709490698E-4</v>
      </c>
      <c r="KE59" s="423">
        <f t="shared" si="75"/>
        <v>-3.6487034449463567E-4</v>
      </c>
      <c r="KF59" s="423">
        <f t="shared" si="76"/>
        <v>-6.3609284106613527E-5</v>
      </c>
      <c r="KG59" s="423">
        <f t="shared" si="77"/>
        <v>-5.5372999317491764E-5</v>
      </c>
      <c r="KH59" s="423">
        <f t="shared" si="78"/>
        <v>-4.1958435208691771E-5</v>
      </c>
      <c r="KI59" s="423">
        <f t="shared" si="79"/>
        <v>-3.7719304784464806E-5</v>
      </c>
      <c r="KJ59" s="423">
        <f t="shared" si="80"/>
        <v>-3.0499382022372866E-5</v>
      </c>
      <c r="KK59" s="423">
        <f t="shared" si="81"/>
        <v>-1.6489066719933917E-5</v>
      </c>
      <c r="KL59" s="423">
        <f t="shared" si="82"/>
        <v>-4.3148422335623129E-6</v>
      </c>
      <c r="KM59" s="423">
        <f t="shared" si="83"/>
        <v>-2.5922134828497505E-5</v>
      </c>
      <c r="KN59" s="423">
        <f t="shared" si="84"/>
        <v>-1.7151149227469261E-5</v>
      </c>
      <c r="KO59" s="423">
        <f t="shared" si="85"/>
        <v>-4.7325005514316263E-5</v>
      </c>
      <c r="KP59" s="423">
        <f t="shared" si="86"/>
        <v>-3.9183088132112659E-5</v>
      </c>
      <c r="KQ59" s="423">
        <f t="shared" si="87"/>
        <v>-5.1166280630418932E-5</v>
      </c>
      <c r="KR59" s="423">
        <f t="shared" si="88"/>
        <v>-6.37975696087963E-5</v>
      </c>
      <c r="KS59" s="423">
        <f t="shared" si="89"/>
        <v>-6.6433759759055574E-5</v>
      </c>
      <c r="KT59" s="423">
        <f t="shared" si="90"/>
        <v>-8.0462440534534446E-5</v>
      </c>
      <c r="KU59" s="423">
        <f t="shared" si="91"/>
        <v>-5.8864408135150741E-5</v>
      </c>
      <c r="KV59" s="423">
        <f t="shared" si="92"/>
        <v>-4.0888906547861551E-5</v>
      </c>
      <c r="KW59" s="423">
        <f t="shared" si="93"/>
        <v>-1.5380225603582227E-4</v>
      </c>
      <c r="KX59" s="423">
        <f t="shared" si="94"/>
        <v>-5.3948441597057382E-5</v>
      </c>
      <c r="KY59" s="423">
        <f t="shared" si="95"/>
        <v>-7.1258196035854258E-5</v>
      </c>
      <c r="KZ59" s="423">
        <f t="shared" si="96"/>
        <v>-3.9154793343728193E-5</v>
      </c>
      <c r="LA59" s="423">
        <f t="shared" si="97"/>
        <v>-6.7320445231274306E-5</v>
      </c>
      <c r="LB59" s="423">
        <f t="shared" si="98"/>
        <v>-4.6522545077899076E-5</v>
      </c>
      <c r="LC59" s="423">
        <f t="shared" si="99"/>
        <v>-3.2766169544101941E-5</v>
      </c>
      <c r="LD59" s="423">
        <f t="shared" si="100"/>
        <v>-1.3398968785352351E-4</v>
      </c>
      <c r="LE59" s="423">
        <f t="shared" si="101"/>
        <v>-9.6011333967739002E-5</v>
      </c>
      <c r="LF59" s="423">
        <f t="shared" si="102"/>
        <v>-3.0920939087804343E-4</v>
      </c>
      <c r="LG59" s="423">
        <f t="shared" si="103"/>
        <v>-2.4708063406119298E-4</v>
      </c>
      <c r="LH59" s="423">
        <f t="shared" si="104"/>
        <v>-3.6241055052081814E-4</v>
      </c>
      <c r="LI59" s="423">
        <f t="shared" si="105"/>
        <v>-2.1110196981519375E-4</v>
      </c>
      <c r="LJ59" s="423">
        <f t="shared" si="106"/>
        <v>-1.6684969689182539E-4</v>
      </c>
      <c r="LK59" s="423">
        <f t="shared" si="107"/>
        <v>-4.0604079213248177E-5</v>
      </c>
      <c r="LN59" s="424">
        <v>5.2883697160766756E-4</v>
      </c>
      <c r="LO59" s="424">
        <v>5.2918067486019981E-4</v>
      </c>
      <c r="LP59" s="424">
        <v>3.8340607444525203E-4</v>
      </c>
      <c r="LQ59" s="424">
        <v>8.6283764368784183E-4</v>
      </c>
      <c r="LR59" s="424">
        <v>3.1977616063567052E-3</v>
      </c>
      <c r="LS59" s="424">
        <v>2.616918940754609E-4</v>
      </c>
      <c r="LT59" s="424">
        <v>4.4642032445797583E-3</v>
      </c>
      <c r="LU59" s="424">
        <v>4.3370335995247312E-4</v>
      </c>
      <c r="LV59" s="424">
        <v>4.3272739732683652E-4</v>
      </c>
      <c r="LW59" s="424">
        <v>1.5357242798788617E-4</v>
      </c>
      <c r="LX59" s="424">
        <v>5.1473678646372239E-4</v>
      </c>
      <c r="LY59" s="424">
        <v>4.8292954770388533E-4</v>
      </c>
      <c r="LZ59" s="424">
        <v>3.5230090680787927E-4</v>
      </c>
      <c r="MA59" s="424">
        <v>4.2185433269923187E-4</v>
      </c>
      <c r="MB59" s="424">
        <v>4.0487254848650342E-4</v>
      </c>
      <c r="MC59" s="424">
        <v>6.2164315339361678E-4</v>
      </c>
      <c r="MD59" s="424">
        <v>8.1515340001128624E-4</v>
      </c>
      <c r="ME59" s="424">
        <v>3.3210078979658587E-4</v>
      </c>
      <c r="MF59" s="424">
        <v>4.8111949257140815E-4</v>
      </c>
      <c r="MG59" s="424">
        <v>7.8903130316319544E-4</v>
      </c>
      <c r="MH59" s="424">
        <v>3.3641836194433464E-4</v>
      </c>
      <c r="MI59" s="424">
        <v>4.8478962718378208E-4</v>
      </c>
      <c r="MJ59" s="424">
        <v>4.0378958585473012E-4</v>
      </c>
      <c r="MK59" s="424">
        <v>5.1024773571978991E-4</v>
      </c>
      <c r="ML59" s="424">
        <v>2.9547450343136723E-4</v>
      </c>
      <c r="MM59" s="424">
        <v>3.0358526945063795E-4</v>
      </c>
      <c r="MN59" s="424">
        <v>4.3766647160876676E-4</v>
      </c>
      <c r="MO59" s="424">
        <v>4.2411909178419194E-4</v>
      </c>
      <c r="MP59" s="424">
        <v>3.689213085827315E-4</v>
      </c>
      <c r="MQ59" s="424">
        <v>2.5401362854300539E-4</v>
      </c>
      <c r="MR59" s="424">
        <v>5.5298488939864703E-4</v>
      </c>
      <c r="MS59" s="424">
        <v>1.7563513018905818E-4</v>
      </c>
      <c r="MT59" s="424">
        <v>3.7825559042285604E-4</v>
      </c>
      <c r="MU59" s="424">
        <v>5.632140913150029E-4</v>
      </c>
      <c r="MV59" s="424">
        <v>5.1494903059023478E-4</v>
      </c>
      <c r="MW59" s="424">
        <v>1.3577135840768912E-3</v>
      </c>
      <c r="MX59" s="424">
        <v>3.8652994131018343E-4</v>
      </c>
      <c r="MY59" s="424">
        <v>1.4046367869309112E-3</v>
      </c>
      <c r="MZ59" s="424">
        <v>7.7272228560437001E-4</v>
      </c>
      <c r="NA59" s="424">
        <v>2.7640540713087876E-3</v>
      </c>
      <c r="NB59" s="424">
        <v>1.3258527633539599E-3</v>
      </c>
      <c r="NC59" s="424">
        <v>9.7588036787230894E-4</v>
      </c>
      <c r="ND59" s="424">
        <v>8.6531976540311819E-4</v>
      </c>
      <c r="NE59" s="424">
        <v>9.0317620960094153E-4</v>
      </c>
      <c r="NF59" s="424">
        <v>0.12601688950465431</v>
      </c>
      <c r="NG59" s="424">
        <v>2.3567736512497286E-3</v>
      </c>
      <c r="NH59" s="424">
        <v>1.2227700589051216E-3</v>
      </c>
      <c r="NI59" s="424">
        <v>2.3719134485822172E-3</v>
      </c>
      <c r="NJ59" s="424">
        <v>1.1604699799731711E-3</v>
      </c>
      <c r="NK59" s="424">
        <v>1.5673123658796555</v>
      </c>
      <c r="NL59" s="424">
        <v>2.1288300208262552E-3</v>
      </c>
      <c r="NM59" s="424">
        <v>1.5683556384654192E-3</v>
      </c>
      <c r="NN59" s="424">
        <v>1.3708456048035214E-3</v>
      </c>
      <c r="NO59" s="424">
        <v>3.8317149200939771E-4</v>
      </c>
      <c r="NP59" s="424">
        <v>2.9753581322002168E-4</v>
      </c>
      <c r="NQ59" s="424">
        <v>6.1006762820349438E-4</v>
      </c>
      <c r="NR59" s="424">
        <v>3.6318129983535963E-4</v>
      </c>
      <c r="NS59" s="424">
        <v>5.5335461142598931E-4</v>
      </c>
      <c r="NT59" s="424">
        <v>3.9225327324147281E-4</v>
      </c>
      <c r="NU59" s="424">
        <v>4.1598036780601968E-4</v>
      </c>
      <c r="NV59" s="424">
        <v>2.4177175225764016E-4</v>
      </c>
      <c r="NW59" s="424">
        <v>1.0242753370484786E-3</v>
      </c>
      <c r="NX59" s="424">
        <v>4.8547388952996368E-4</v>
      </c>
      <c r="NY59" s="424">
        <v>5.9204760943060576E-4</v>
      </c>
      <c r="NZ59" s="424">
        <v>2.2761507122353957E-2</v>
      </c>
      <c r="OA59" s="424">
        <v>2.8071086758647643E-3</v>
      </c>
      <c r="OB59" s="424">
        <v>2.5605026451626085E-4</v>
      </c>
      <c r="OC59" s="424">
        <v>2.1626552941264598E-4</v>
      </c>
      <c r="OD59" s="424">
        <v>5.2638329256051569E-4</v>
      </c>
      <c r="OE59" s="424">
        <v>2.0414422195156454E-4</v>
      </c>
      <c r="OF59" s="424">
        <v>3.0956263130380425E-4</v>
      </c>
      <c r="OG59" s="424">
        <v>4.0076328421089614E-4</v>
      </c>
      <c r="OH59" s="424">
        <v>6.352103407698779E-4</v>
      </c>
      <c r="OI59" s="424">
        <v>8.1626779612182631E-4</v>
      </c>
      <c r="OJ59" s="424">
        <v>2.5037384370934964E-4</v>
      </c>
      <c r="OK59" s="424">
        <v>2.4062694471139776E-4</v>
      </c>
      <c r="OL59" s="424">
        <v>2.3458042406470086E-4</v>
      </c>
      <c r="OM59" s="424">
        <v>2.8591991684534155E-4</v>
      </c>
      <c r="ON59" s="424">
        <v>2.2730948622503878E-4</v>
      </c>
      <c r="OO59" s="424">
        <v>2.3362709210923325E-4</v>
      </c>
      <c r="OP59" s="424">
        <v>1.0774584820359274E-4</v>
      </c>
      <c r="OQ59" s="424">
        <v>1.5990538259046959E-4</v>
      </c>
      <c r="OR59" s="424">
        <v>1.1025930762970657E-4</v>
      </c>
      <c r="OS59" s="424">
        <v>2.4850355051795004E-4</v>
      </c>
      <c r="OT59" s="424">
        <v>2.8580451377584822E-4</v>
      </c>
      <c r="OU59" s="424">
        <v>2.4416249211886581E-4</v>
      </c>
      <c r="OV59" s="424">
        <v>3.6152215465905176E-4</v>
      </c>
      <c r="OW59" s="424">
        <v>2.7135603036089354E-4</v>
      </c>
      <c r="OX59" s="424">
        <v>3.2146775286645443E-4</v>
      </c>
      <c r="OY59" s="424">
        <v>2.5604591120955859E-4</v>
      </c>
      <c r="OZ59" s="424">
        <v>2.2435191855590286E-4</v>
      </c>
      <c r="PA59" s="424">
        <v>4.6815711473589426E-4</v>
      </c>
      <c r="PB59" s="424">
        <v>2.4549473737151451E-4</v>
      </c>
      <c r="PC59" s="424">
        <v>3.5161118458714569E-4</v>
      </c>
      <c r="PD59" s="424">
        <v>2.1596941797330583E-4</v>
      </c>
      <c r="PE59" s="424">
        <v>7.3482671655774798E-4</v>
      </c>
      <c r="PF59" s="424">
        <v>2.0755587119701717E-4</v>
      </c>
      <c r="PG59" s="424">
        <v>1.6693391761537951E-4</v>
      </c>
      <c r="PH59" s="424">
        <v>5.5444860621617646E-4</v>
      </c>
      <c r="PI59" s="424">
        <v>4.004162070492592E-4</v>
      </c>
      <c r="PJ59" s="424">
        <v>8.8406333128227498E-4</v>
      </c>
      <c r="PK59" s="424">
        <v>5.8147466248953557E-4</v>
      </c>
      <c r="PL59" s="424">
        <v>8.7468883417504836E-4</v>
      </c>
      <c r="PM59" s="424">
        <v>4.8126396948419757E-4</v>
      </c>
      <c r="PN59" s="424">
        <v>4.9018689495087771E-4</v>
      </c>
      <c r="PO59" s="424">
        <v>1.7880142303203445E-4</v>
      </c>
    </row>
    <row r="60" spans="1:431" x14ac:dyDescent="0.25">
      <c r="A60" s="210" t="s">
        <v>161</v>
      </c>
      <c r="B60" s="415">
        <f>'Input Output Table'!D56/B$117</f>
        <v>7.4169413969579127E-4</v>
      </c>
      <c r="C60" s="415">
        <f>'Input Output Table'!E56/C$117</f>
        <v>3.3735961875546376E-3</v>
      </c>
      <c r="D60" s="415">
        <f>'Input Output Table'!F56/D$117</f>
        <v>1.8243607348707841E-3</v>
      </c>
      <c r="E60" s="415">
        <f>'Input Output Table'!G56/E$117</f>
        <v>1.1905494270583704E-2</v>
      </c>
      <c r="F60" s="415">
        <f>'Input Output Table'!H56/F$117</f>
        <v>1.7314876576270081E-3</v>
      </c>
      <c r="G60" s="415">
        <f>'Input Output Table'!I56/G$117</f>
        <v>1.7859734475778721E-3</v>
      </c>
      <c r="H60" s="415">
        <f>'Input Output Table'!J56/H$117</f>
        <v>2.1213671540165741E-3</v>
      </c>
      <c r="I60" s="415">
        <f>'Input Output Table'!K56/I$117</f>
        <v>1.3569224799401263E-3</v>
      </c>
      <c r="J60" s="415">
        <f>'Input Output Table'!L56/J$117</f>
        <v>1.3536369512951337E-3</v>
      </c>
      <c r="K60" s="415">
        <f>'Input Output Table'!M56/K$117</f>
        <v>4.4731100429941248E-4</v>
      </c>
      <c r="L60" s="415">
        <f>'Input Output Table'!N56/L$117</f>
        <v>1.474350314947605E-3</v>
      </c>
      <c r="M60" s="415">
        <f>'Input Output Table'!O56/M$117</f>
        <v>6.9877021157546757E-4</v>
      </c>
      <c r="N60" s="415">
        <f>'Input Output Table'!P56/N$117</f>
        <v>1.5360771222607537E-3</v>
      </c>
      <c r="O60" s="415">
        <f>'Input Output Table'!Q56/O$117</f>
        <v>1.576272225264759E-3</v>
      </c>
      <c r="P60" s="415">
        <f>'Input Output Table'!R56/P$117</f>
        <v>9.7079226273258281E-4</v>
      </c>
      <c r="Q60" s="415">
        <f>'Input Output Table'!S56/Q$117</f>
        <v>2.9010749585125393E-3</v>
      </c>
      <c r="R60" s="415">
        <f>'Input Output Table'!T56/R$117</f>
        <v>3.5981800279062184E-3</v>
      </c>
      <c r="S60" s="415">
        <f>'Input Output Table'!U56/S$117</f>
        <v>7.5414449809932231E-4</v>
      </c>
      <c r="T60" s="415">
        <f>'Input Output Table'!V56/T$117</f>
        <v>1.2069149592661796E-3</v>
      </c>
      <c r="U60" s="415">
        <f>'Input Output Table'!W56/U$117</f>
        <v>1.435737723154323E-3</v>
      </c>
      <c r="V60" s="415">
        <f>'Input Output Table'!X56/V$117</f>
        <v>6.7045566982940801E-4</v>
      </c>
      <c r="W60" s="415">
        <f>'Input Output Table'!Y56/W$117</f>
        <v>4.7133275467665381E-3</v>
      </c>
      <c r="X60" s="415">
        <f>'Input Output Table'!Z56/X$117</f>
        <v>9.9600810877782729E-4</v>
      </c>
      <c r="Y60" s="415">
        <f>'Input Output Table'!AA56/Y$117</f>
        <v>7.9961078910416013E-4</v>
      </c>
      <c r="Z60" s="415">
        <f>'Input Output Table'!AB56/Z$117</f>
        <v>5.3947637132822164E-4</v>
      </c>
      <c r="AA60" s="415">
        <f>'Input Output Table'!AC56/AA$117</f>
        <v>1.5040712415220444E-3</v>
      </c>
      <c r="AB60" s="415">
        <f>'Input Output Table'!AD56/AB$117</f>
        <v>8.4820988809631106E-4</v>
      </c>
      <c r="AC60" s="415">
        <f>'Input Output Table'!AE56/AC$117</f>
        <v>3.92416537072176E-3</v>
      </c>
      <c r="AD60" s="415">
        <f>'Input Output Table'!AF56/AD$117</f>
        <v>1.6946864639131789E-3</v>
      </c>
      <c r="AE60" s="415">
        <f>'Input Output Table'!AG56/AE$117</f>
        <v>1.5797903356206723E-3</v>
      </c>
      <c r="AF60" s="415">
        <f>'Input Output Table'!AH56/AF$117</f>
        <v>2.6904156924467053E-3</v>
      </c>
      <c r="AG60" s="415">
        <f>'Input Output Table'!AI56/AG$117</f>
        <v>5.5833406496050015E-4</v>
      </c>
      <c r="AH60" s="415">
        <f>'Input Output Table'!AJ56/AH$117</f>
        <v>3.5615827374333277E-3</v>
      </c>
      <c r="AI60" s="415">
        <f>'Input Output Table'!AK56/AI$117</f>
        <v>2.5989633758603191E-3</v>
      </c>
      <c r="AJ60" s="415">
        <f>'Input Output Table'!AL56/AJ$117</f>
        <v>2.3469929690454619E-3</v>
      </c>
      <c r="AK60" s="415">
        <f>'Input Output Table'!AM56/AK$117</f>
        <v>3.2988313517274509E-3</v>
      </c>
      <c r="AL60" s="415">
        <f>'Input Output Table'!AN56/AL$117</f>
        <v>3.0918615060701931E-3</v>
      </c>
      <c r="AM60" s="415">
        <f>'Input Output Table'!AO56/AM$117</f>
        <v>4.2696954909021693E-2</v>
      </c>
      <c r="AN60" s="415">
        <f>'Input Output Table'!AP56/AN$117</f>
        <v>3.5447609033127125E-3</v>
      </c>
      <c r="AO60" s="415">
        <f>'Input Output Table'!AQ56/AO$117</f>
        <v>1.3559782901633713E-2</v>
      </c>
      <c r="AP60" s="415">
        <f>'Input Output Table'!AR56/AP$117</f>
        <v>1.1729319864934275E-2</v>
      </c>
      <c r="AQ60" s="415">
        <f>'Input Output Table'!AS56/AQ$117</f>
        <v>1.2377701815833416E-2</v>
      </c>
      <c r="AR60" s="415">
        <f>'Input Output Table'!AT56/AR$117</f>
        <v>9.0231929055716361E-3</v>
      </c>
      <c r="AS60" s="415">
        <f>'Input Output Table'!AU56/AS$117</f>
        <v>1.2421144986438129E-2</v>
      </c>
      <c r="AT60" s="415">
        <f>'Input Output Table'!AV56/AT$117</f>
        <v>6.7549912559167983E-3</v>
      </c>
      <c r="AU60" s="415">
        <f>'Input Output Table'!AW56/AU$117</f>
        <v>8.025980658322214E-2</v>
      </c>
      <c r="AV60" s="415">
        <f>'Input Output Table'!AX56/AV$117</f>
        <v>3.2210893474294536E-3</v>
      </c>
      <c r="AW60" s="415">
        <f>'Input Output Table'!AY56/AW$117</f>
        <v>1.1015614984696057E-2</v>
      </c>
      <c r="AX60" s="415">
        <f>'Input Output Table'!AZ56/AX$117</f>
        <v>1.3769647668795727E-2</v>
      </c>
      <c r="AY60" s="415">
        <f>'Input Output Table'!BA56/AY$117</f>
        <v>6.0932369670059321E-3</v>
      </c>
      <c r="AZ60" s="415">
        <f>'Input Output Table'!BB56/AZ$117</f>
        <v>8.47269493394558E-3</v>
      </c>
      <c r="BA60" s="415">
        <f>'Input Output Table'!BC56/BA$117</f>
        <v>2.1973659865380216E-3</v>
      </c>
      <c r="BB60" s="415">
        <f>'Input Output Table'!BD56/BB$117</f>
        <v>9.0106417390075136E-4</v>
      </c>
      <c r="BC60" s="415">
        <f>'Input Output Table'!BE56/BC$117</f>
        <v>3.6235726774963488E-3</v>
      </c>
      <c r="BD60" s="415">
        <f>'Input Output Table'!BF56/BD$117</f>
        <v>5.6477085783520936E-4</v>
      </c>
      <c r="BE60" s="415">
        <f>'Input Output Table'!BG56/BE$117</f>
        <v>1.5821829241902444E-3</v>
      </c>
      <c r="BF60" s="415">
        <f>'Input Output Table'!BH56/BF$117</f>
        <v>6.1201804807069682E-4</v>
      </c>
      <c r="BG60" s="415">
        <f>'Input Output Table'!BI56/BG$117</f>
        <v>4.6811696490195835E-3</v>
      </c>
      <c r="BH60" s="415">
        <f>'Input Output Table'!BJ56/BH$117</f>
        <v>2.071265402786369E-3</v>
      </c>
      <c r="BI60" s="415">
        <f>'Input Output Table'!BK56/BI$117</f>
        <v>7.6255881471140878E-4</v>
      </c>
      <c r="BJ60" s="415">
        <f>'Input Output Table'!BL56/BJ$117</f>
        <v>7.6255876440193681E-4</v>
      </c>
      <c r="BK60" s="415">
        <f>'Input Output Table'!BM56/BK$117</f>
        <v>4.2469238993742284E-3</v>
      </c>
      <c r="BL60" s="415">
        <f>'Input Output Table'!BN56/BL$117</f>
        <v>1.1823144262290354E-3</v>
      </c>
      <c r="BM60" s="415">
        <f>'Input Output Table'!BO56/BM$117</f>
        <v>1.3750729183659757E-3</v>
      </c>
      <c r="BN60" s="415">
        <f>'Input Output Table'!BP56/BN$117</f>
        <v>1.2152998375672599E-3</v>
      </c>
      <c r="BO60" s="415">
        <f>'Input Output Table'!BQ56/BO$117</f>
        <v>1.3226838034345214E-3</v>
      </c>
      <c r="BP60" s="415">
        <f>'Input Output Table'!BR56/BP$117</f>
        <v>8.3767476775786038E-4</v>
      </c>
      <c r="BQ60" s="415">
        <f>'Input Output Table'!BS56/BQ$117</f>
        <v>4.701580849959631E-4</v>
      </c>
      <c r="BR60" s="415">
        <f>'Input Output Table'!BT56/BR$117</f>
        <v>4.7015802270582911E-4</v>
      </c>
      <c r="BS60" s="415">
        <f>'Input Output Table'!BU56/BS$117</f>
        <v>2.7366178445405707E-4</v>
      </c>
      <c r="BT60" s="415">
        <f>'Input Output Table'!BV56/BT$117</f>
        <v>3.1452965999487713E-4</v>
      </c>
      <c r="BU60" s="415">
        <f>'Input Output Table'!BW56/BU$117</f>
        <v>4.9564906478545383E-4</v>
      </c>
      <c r="BV60" s="415">
        <f>'Input Output Table'!BX56/BV$117</f>
        <v>7.6278960067303198E-4</v>
      </c>
      <c r="BW60" s="415">
        <f>'Input Output Table'!BY56/BW$117</f>
        <v>3.6613691430956909E-3</v>
      </c>
      <c r="BX60" s="415">
        <f>'Input Output Table'!BZ56/BX$117</f>
        <v>1.0890004756662086E-3</v>
      </c>
      <c r="BY60" s="415">
        <f>'Input Output Table'!CA56/BY$117</f>
        <v>1.287582009471044E-3</v>
      </c>
      <c r="BZ60" s="415">
        <f>'Input Output Table'!CB56/BZ$117</f>
        <v>5.4268574525558207E-4</v>
      </c>
      <c r="CA60" s="415">
        <f>'Input Output Table'!CC56/CA$117</f>
        <v>5.8033543178315119E-4</v>
      </c>
      <c r="CB60" s="415">
        <f>'Input Output Table'!CD56/CB$117</f>
        <v>1.2187348596006001E-3</v>
      </c>
      <c r="CC60" s="415">
        <f>'Input Output Table'!CE56/CC$117</f>
        <v>2.6772728051982118E-4</v>
      </c>
      <c r="CD60" s="415">
        <f>'Input Output Table'!CF56/CD$117</f>
        <v>3.2504139109892516E-5</v>
      </c>
      <c r="CE60" s="415">
        <f>'Input Output Table'!CG56/CE$117</f>
        <v>3.4927710116078434E-4</v>
      </c>
      <c r="CF60" s="415">
        <f>'Input Output Table'!CH56/CF$117</f>
        <v>4.501073543426906E-4</v>
      </c>
      <c r="CG60" s="415">
        <f>'Input Output Table'!CI56/CG$117</f>
        <v>4.0968188552726063E-4</v>
      </c>
      <c r="CH60" s="415">
        <f>'Input Output Table'!CJ56/CH$117</f>
        <v>6.4788798150413804E-4</v>
      </c>
      <c r="CI60" s="415">
        <f>'Input Output Table'!CK56/CI$117</f>
        <v>5.193540616172138E-4</v>
      </c>
      <c r="CJ60" s="415">
        <f>'Input Output Table'!CL56/CJ$117</f>
        <v>1.1015859283414807E-3</v>
      </c>
      <c r="CK60" s="415">
        <f>'Input Output Table'!CM56/CK$117</f>
        <v>5.0314819073671844E-4</v>
      </c>
      <c r="CL60" s="415">
        <f>'Input Output Table'!CN56/CL$117</f>
        <v>2.86793787609963E-3</v>
      </c>
      <c r="CM60" s="415">
        <f>'Input Output Table'!CO56/CM$117</f>
        <v>7.7048874413420418E-4</v>
      </c>
      <c r="CN60" s="415">
        <f>'Input Output Table'!CP56/CN$117</f>
        <v>4.31695053913463E-4</v>
      </c>
      <c r="CO60" s="415">
        <f>'Input Output Table'!CQ56/CO$117</f>
        <v>5.1866438132569428E-4</v>
      </c>
      <c r="CP60" s="415">
        <f>'Input Output Table'!CR56/CP$117</f>
        <v>4.7687083019239357E-4</v>
      </c>
      <c r="CQ60" s="415">
        <f>'Input Output Table'!CS56/CQ$117</f>
        <v>8.29038791896156E-4</v>
      </c>
      <c r="CR60" s="415">
        <f>'Input Output Table'!CT56/CR$117</f>
        <v>3.494962393015679E-4</v>
      </c>
      <c r="CS60" s="415">
        <f>'Input Output Table'!CU56/CS$117</f>
        <v>2.910046434032751E-3</v>
      </c>
      <c r="CT60" s="415">
        <f>'Input Output Table'!CV56/CT$117</f>
        <v>4.9845457371716737E-4</v>
      </c>
      <c r="CU60" s="415">
        <f>'Input Output Table'!CW56/CU$117</f>
        <v>5.9171683366831922E-4</v>
      </c>
      <c r="CV60" s="415">
        <f>'Input Output Table'!CX56/CV$117</f>
        <v>5.4672370702281122E-4</v>
      </c>
      <c r="CW60" s="415">
        <f>'Input Output Table'!CY56/CW$117</f>
        <v>6.540627063532713E-4</v>
      </c>
      <c r="CX60" s="415">
        <f>'Input Output Table'!CZ56/CX$117</f>
        <v>2.7531004780438819E-3</v>
      </c>
      <c r="CY60" s="415">
        <f>'Input Output Table'!DA56/CY$117</f>
        <v>5.7869891859977849E-4</v>
      </c>
      <c r="CZ60" s="415">
        <f>'Input Output Table'!DB56/CZ$117</f>
        <v>1.8941635412357753E-3</v>
      </c>
      <c r="DA60" s="415">
        <f>'Input Output Table'!DC56/DA$117</f>
        <v>3.5754803529917267E-4</v>
      </c>
      <c r="DB60" s="415">
        <f>'Input Output Table'!DD56/DB$117</f>
        <v>4.2668858268121593E-3</v>
      </c>
      <c r="DC60" s="415">
        <f>'Input Output Table'!DE56/DC$117</f>
        <v>5.1646014746289319E-4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J60" s="423">
        <f t="shared" si="2"/>
        <v>-7.4169413969579127E-4</v>
      </c>
      <c r="HK60" s="423">
        <f t="shared" si="3"/>
        <v>-3.3735961875546376E-3</v>
      </c>
      <c r="HL60" s="423">
        <f t="shared" si="4"/>
        <v>-1.8243607348707841E-3</v>
      </c>
      <c r="HM60" s="423">
        <f t="shared" si="5"/>
        <v>-1.1905494270583704E-2</v>
      </c>
      <c r="HN60" s="423">
        <f t="shared" si="6"/>
        <v>-1.7314876576270081E-3</v>
      </c>
      <c r="HO60" s="423">
        <f t="shared" si="7"/>
        <v>-1.7859734475778721E-3</v>
      </c>
      <c r="HP60" s="423">
        <f t="shared" si="8"/>
        <v>-2.1213671540165741E-3</v>
      </c>
      <c r="HQ60" s="423">
        <f t="shared" si="9"/>
        <v>-1.3569224799401263E-3</v>
      </c>
      <c r="HR60" s="423">
        <f t="shared" si="10"/>
        <v>-1.3536369512951337E-3</v>
      </c>
      <c r="HS60" s="423">
        <f t="shared" si="11"/>
        <v>-4.4731100429941248E-4</v>
      </c>
      <c r="HT60" s="423">
        <f t="shared" si="12"/>
        <v>-1.474350314947605E-3</v>
      </c>
      <c r="HU60" s="423">
        <f t="shared" si="13"/>
        <v>-6.9877021157546757E-4</v>
      </c>
      <c r="HV60" s="423">
        <f t="shared" si="14"/>
        <v>-1.5360771222607537E-3</v>
      </c>
      <c r="HW60" s="423">
        <f t="shared" si="15"/>
        <v>-1.576272225264759E-3</v>
      </c>
      <c r="HX60" s="423">
        <f t="shared" si="16"/>
        <v>-9.7079226273258281E-4</v>
      </c>
      <c r="HY60" s="423">
        <f t="shared" si="17"/>
        <v>-2.9010749585125393E-3</v>
      </c>
      <c r="HZ60" s="423">
        <f t="shared" si="18"/>
        <v>-3.5981800279062184E-3</v>
      </c>
      <c r="IA60" s="423">
        <f t="shared" si="19"/>
        <v>-7.5414449809932231E-4</v>
      </c>
      <c r="IB60" s="423">
        <f t="shared" si="20"/>
        <v>-1.2069149592661796E-3</v>
      </c>
      <c r="IC60" s="423">
        <f t="shared" si="21"/>
        <v>-1.435737723154323E-3</v>
      </c>
      <c r="ID60" s="423">
        <f t="shared" si="22"/>
        <v>-6.7045566982940801E-4</v>
      </c>
      <c r="IE60" s="423">
        <f t="shared" si="23"/>
        <v>-4.7133275467665381E-3</v>
      </c>
      <c r="IF60" s="423">
        <f t="shared" si="24"/>
        <v>-9.9600810877782729E-4</v>
      </c>
      <c r="IG60" s="423">
        <f t="shared" si="25"/>
        <v>-7.9961078910416013E-4</v>
      </c>
      <c r="IH60" s="423">
        <f t="shared" si="26"/>
        <v>-5.3947637132822164E-4</v>
      </c>
      <c r="II60" s="423">
        <f t="shared" si="27"/>
        <v>-1.5040712415220444E-3</v>
      </c>
      <c r="IJ60" s="423">
        <f t="shared" si="28"/>
        <v>-8.4820988809631106E-4</v>
      </c>
      <c r="IK60" s="423">
        <f t="shared" si="29"/>
        <v>-3.92416537072176E-3</v>
      </c>
      <c r="IL60" s="423">
        <f t="shared" si="30"/>
        <v>-1.6946864639131789E-3</v>
      </c>
      <c r="IM60" s="423">
        <f t="shared" si="31"/>
        <v>-1.5797903356206723E-3</v>
      </c>
      <c r="IN60" s="423">
        <f t="shared" si="32"/>
        <v>-2.6904156924467053E-3</v>
      </c>
      <c r="IO60" s="423">
        <f t="shared" si="33"/>
        <v>-5.5833406496050015E-4</v>
      </c>
      <c r="IP60" s="423">
        <f t="shared" si="34"/>
        <v>-3.5615827374333277E-3</v>
      </c>
      <c r="IQ60" s="423">
        <f t="shared" si="35"/>
        <v>-2.5989633758603191E-3</v>
      </c>
      <c r="IR60" s="423">
        <f t="shared" si="36"/>
        <v>-2.3469929690454619E-3</v>
      </c>
      <c r="IS60" s="423">
        <f t="shared" si="37"/>
        <v>-3.2988313517274509E-3</v>
      </c>
      <c r="IT60" s="423">
        <f t="shared" si="38"/>
        <v>-3.0918615060701931E-3</v>
      </c>
      <c r="IU60" s="423">
        <f t="shared" si="39"/>
        <v>-4.2696954909021693E-2</v>
      </c>
      <c r="IV60" s="423">
        <f t="shared" si="40"/>
        <v>-3.5447609033127125E-3</v>
      </c>
      <c r="IW60" s="423">
        <f t="shared" si="41"/>
        <v>-1.3559782901633713E-2</v>
      </c>
      <c r="IX60" s="423">
        <f t="shared" si="42"/>
        <v>-1.1729319864934275E-2</v>
      </c>
      <c r="IY60" s="423">
        <f t="shared" si="43"/>
        <v>-1.2377701815833416E-2</v>
      </c>
      <c r="IZ60" s="423">
        <f t="shared" si="44"/>
        <v>-9.0231929055716361E-3</v>
      </c>
      <c r="JA60" s="423">
        <f t="shared" si="45"/>
        <v>-1.2421144986438129E-2</v>
      </c>
      <c r="JB60" s="423">
        <f t="shared" si="46"/>
        <v>-6.7549912559167983E-3</v>
      </c>
      <c r="JC60" s="423">
        <f t="shared" si="47"/>
        <v>-8.025980658322214E-2</v>
      </c>
      <c r="JD60" s="423">
        <f t="shared" si="48"/>
        <v>-3.2210893474294536E-3</v>
      </c>
      <c r="JE60" s="423">
        <f t="shared" si="49"/>
        <v>-1.1015614984696057E-2</v>
      </c>
      <c r="JF60" s="423">
        <f t="shared" si="50"/>
        <v>-1.3769647668795727E-2</v>
      </c>
      <c r="JG60" s="423">
        <f t="shared" si="51"/>
        <v>-6.0932369670059321E-3</v>
      </c>
      <c r="JH60" s="423">
        <f t="shared" si="52"/>
        <v>0.99152730506605447</v>
      </c>
      <c r="JI60" s="423">
        <f t="shared" si="53"/>
        <v>-2.1973659865380216E-3</v>
      </c>
      <c r="JJ60" s="423">
        <f t="shared" si="54"/>
        <v>-9.0106417390075136E-4</v>
      </c>
      <c r="JK60" s="423">
        <f t="shared" si="55"/>
        <v>-3.6235726774963488E-3</v>
      </c>
      <c r="JL60" s="423">
        <f t="shared" si="56"/>
        <v>-5.6477085783520936E-4</v>
      </c>
      <c r="JM60" s="423">
        <f t="shared" si="57"/>
        <v>-1.5821829241902444E-3</v>
      </c>
      <c r="JN60" s="423">
        <f t="shared" si="58"/>
        <v>-6.1201804807069682E-4</v>
      </c>
      <c r="JO60" s="423">
        <f t="shared" si="59"/>
        <v>-4.6811696490195835E-3</v>
      </c>
      <c r="JP60" s="423">
        <f t="shared" si="60"/>
        <v>-2.071265402786369E-3</v>
      </c>
      <c r="JQ60" s="423">
        <f t="shared" si="61"/>
        <v>-7.6255881471140878E-4</v>
      </c>
      <c r="JR60" s="423">
        <f t="shared" si="62"/>
        <v>-7.6255876440193681E-4</v>
      </c>
      <c r="JS60" s="423">
        <f t="shared" si="63"/>
        <v>-4.2469238993742284E-3</v>
      </c>
      <c r="JT60" s="423">
        <f t="shared" si="64"/>
        <v>-1.1823144262290354E-3</v>
      </c>
      <c r="JU60" s="423">
        <f t="shared" si="65"/>
        <v>-1.3750729183659757E-3</v>
      </c>
      <c r="JV60" s="423">
        <f t="shared" si="66"/>
        <v>-1.2152998375672599E-3</v>
      </c>
      <c r="JW60" s="423">
        <f t="shared" si="67"/>
        <v>-1.3226838034345214E-3</v>
      </c>
      <c r="JX60" s="423">
        <f t="shared" si="68"/>
        <v>-8.3767476775786038E-4</v>
      </c>
      <c r="JY60" s="423">
        <f t="shared" si="69"/>
        <v>-4.701580849959631E-4</v>
      </c>
      <c r="JZ60" s="423">
        <f t="shared" si="70"/>
        <v>-4.7015802270582911E-4</v>
      </c>
      <c r="KA60" s="423">
        <f t="shared" si="71"/>
        <v>-2.7366178445405707E-4</v>
      </c>
      <c r="KB60" s="423">
        <f t="shared" si="72"/>
        <v>-3.1452965999487713E-4</v>
      </c>
      <c r="KC60" s="423">
        <f t="shared" si="73"/>
        <v>-4.9564906478545383E-4</v>
      </c>
      <c r="KD60" s="423">
        <f t="shared" si="74"/>
        <v>-7.6278960067303198E-4</v>
      </c>
      <c r="KE60" s="423">
        <f t="shared" si="75"/>
        <v>-3.6613691430956909E-3</v>
      </c>
      <c r="KF60" s="423">
        <f t="shared" si="76"/>
        <v>-1.0890004756662086E-3</v>
      </c>
      <c r="KG60" s="423">
        <f t="shared" si="77"/>
        <v>-1.287582009471044E-3</v>
      </c>
      <c r="KH60" s="423">
        <f t="shared" si="78"/>
        <v>-5.4268574525558207E-4</v>
      </c>
      <c r="KI60" s="423">
        <f t="shared" si="79"/>
        <v>-5.8033543178315119E-4</v>
      </c>
      <c r="KJ60" s="423">
        <f t="shared" si="80"/>
        <v>-1.2187348596006001E-3</v>
      </c>
      <c r="KK60" s="423">
        <f t="shared" si="81"/>
        <v>-2.6772728051982118E-4</v>
      </c>
      <c r="KL60" s="423">
        <f t="shared" si="82"/>
        <v>-3.2504139109892516E-5</v>
      </c>
      <c r="KM60" s="423">
        <f t="shared" si="83"/>
        <v>-3.4927710116078434E-4</v>
      </c>
      <c r="KN60" s="423">
        <f t="shared" si="84"/>
        <v>-4.501073543426906E-4</v>
      </c>
      <c r="KO60" s="423">
        <f t="shared" si="85"/>
        <v>-4.0968188552726063E-4</v>
      </c>
      <c r="KP60" s="423">
        <f t="shared" si="86"/>
        <v>-6.4788798150413804E-4</v>
      </c>
      <c r="KQ60" s="423">
        <f t="shared" si="87"/>
        <v>-5.193540616172138E-4</v>
      </c>
      <c r="KR60" s="423">
        <f t="shared" si="88"/>
        <v>-1.1015859283414807E-3</v>
      </c>
      <c r="KS60" s="423">
        <f t="shared" si="89"/>
        <v>-5.0314819073671844E-4</v>
      </c>
      <c r="KT60" s="423">
        <f t="shared" si="90"/>
        <v>-2.86793787609963E-3</v>
      </c>
      <c r="KU60" s="423">
        <f t="shared" si="91"/>
        <v>-7.7048874413420418E-4</v>
      </c>
      <c r="KV60" s="423">
        <f t="shared" si="92"/>
        <v>-4.31695053913463E-4</v>
      </c>
      <c r="KW60" s="423">
        <f t="shared" si="93"/>
        <v>-5.1866438132569428E-4</v>
      </c>
      <c r="KX60" s="423">
        <f t="shared" si="94"/>
        <v>-4.7687083019239357E-4</v>
      </c>
      <c r="KY60" s="423">
        <f t="shared" si="95"/>
        <v>-8.29038791896156E-4</v>
      </c>
      <c r="KZ60" s="423">
        <f t="shared" si="96"/>
        <v>-3.494962393015679E-4</v>
      </c>
      <c r="LA60" s="423">
        <f t="shared" si="97"/>
        <v>-2.910046434032751E-3</v>
      </c>
      <c r="LB60" s="423">
        <f t="shared" si="98"/>
        <v>-4.9845457371716737E-4</v>
      </c>
      <c r="LC60" s="423">
        <f t="shared" si="99"/>
        <v>-5.9171683366831922E-4</v>
      </c>
      <c r="LD60" s="423">
        <f t="shared" si="100"/>
        <v>-5.4672370702281122E-4</v>
      </c>
      <c r="LE60" s="423">
        <f t="shared" si="101"/>
        <v>-6.540627063532713E-4</v>
      </c>
      <c r="LF60" s="423">
        <f t="shared" si="102"/>
        <v>-2.7531004780438819E-3</v>
      </c>
      <c r="LG60" s="423">
        <f t="shared" si="103"/>
        <v>-5.7869891859977849E-4</v>
      </c>
      <c r="LH60" s="423">
        <f t="shared" si="104"/>
        <v>-1.8941635412357753E-3</v>
      </c>
      <c r="LI60" s="423">
        <f t="shared" si="105"/>
        <v>-3.5754803529917267E-4</v>
      </c>
      <c r="LJ60" s="423">
        <f t="shared" si="106"/>
        <v>-4.2668858268121593E-3</v>
      </c>
      <c r="LK60" s="423">
        <f t="shared" si="107"/>
        <v>-5.1646014746289319E-4</v>
      </c>
      <c r="LN60" s="424">
        <v>2.121958331475281E-3</v>
      </c>
      <c r="LO60" s="424">
        <v>6.2960997988175636E-3</v>
      </c>
      <c r="LP60" s="424">
        <v>3.5247706769182601E-3</v>
      </c>
      <c r="LQ60" s="424">
        <v>1.4390491294495019E-2</v>
      </c>
      <c r="LR60" s="424">
        <v>2.714070637174092E-3</v>
      </c>
      <c r="LS60" s="424">
        <v>2.748275639783246E-3</v>
      </c>
      <c r="LT60" s="424">
        <v>3.6038436904513821E-3</v>
      </c>
      <c r="LU60" s="424">
        <v>3.2241277577126064E-3</v>
      </c>
      <c r="LV60" s="424">
        <v>2.9164837795822738E-3</v>
      </c>
      <c r="LW60" s="424">
        <v>1.0620402804446274E-3</v>
      </c>
      <c r="LX60" s="424">
        <v>3.4949254173574328E-3</v>
      </c>
      <c r="LY60" s="424">
        <v>2.4383481105009408E-3</v>
      </c>
      <c r="LZ60" s="424">
        <v>2.916841153505368E-3</v>
      </c>
      <c r="MA60" s="424">
        <v>3.0954983389823196E-3</v>
      </c>
      <c r="MB60" s="424">
        <v>2.4981550275944581E-3</v>
      </c>
      <c r="MC60" s="424">
        <v>4.5410836560597946E-3</v>
      </c>
      <c r="MD60" s="424">
        <v>6.2847196727409847E-3</v>
      </c>
      <c r="ME60" s="424">
        <v>1.7785551566423055E-3</v>
      </c>
      <c r="MF60" s="424">
        <v>2.1183235119876472E-3</v>
      </c>
      <c r="MG60" s="424">
        <v>2.411599075184991E-3</v>
      </c>
      <c r="MH60" s="424">
        <v>1.6448904522148838E-3</v>
      </c>
      <c r="MI60" s="424">
        <v>6.6786278474354945E-3</v>
      </c>
      <c r="MJ60" s="424">
        <v>2.2584526952411843E-3</v>
      </c>
      <c r="MK60" s="424">
        <v>2.2269552074761887E-3</v>
      </c>
      <c r="ML60" s="424">
        <v>1.0559985741216554E-3</v>
      </c>
      <c r="MM60" s="424">
        <v>2.55468577415559E-3</v>
      </c>
      <c r="MN60" s="424">
        <v>2.3504652448967595E-3</v>
      </c>
      <c r="MO60" s="424">
        <v>5.0923002495777709E-3</v>
      </c>
      <c r="MP60" s="424">
        <v>3.0388014477132049E-3</v>
      </c>
      <c r="MQ60" s="424">
        <v>2.5973418361462186E-3</v>
      </c>
      <c r="MR60" s="424">
        <v>4.1702648884688748E-3</v>
      </c>
      <c r="MS60" s="424">
        <v>1.1259409668232699E-3</v>
      </c>
      <c r="MT60" s="424">
        <v>4.7575403621934013E-3</v>
      </c>
      <c r="MU60" s="424">
        <v>4.478994889600801E-3</v>
      </c>
      <c r="MV60" s="424">
        <v>3.6554180727753861E-3</v>
      </c>
      <c r="MW60" s="424">
        <v>5.3366880886301475E-3</v>
      </c>
      <c r="MX60" s="424">
        <v>4.0360992674236748E-3</v>
      </c>
      <c r="MY60" s="424">
        <v>5.6627257247309902E-2</v>
      </c>
      <c r="MZ60" s="424">
        <v>5.0537197978665236E-3</v>
      </c>
      <c r="NA60" s="424">
        <v>1.7631323936586129E-2</v>
      </c>
      <c r="NB60" s="424">
        <v>1.3913918155230375E-2</v>
      </c>
      <c r="NC60" s="424">
        <v>1.5227192253741676E-2</v>
      </c>
      <c r="ND60" s="424">
        <v>1.2699232939160959E-2</v>
      </c>
      <c r="NE60" s="424">
        <v>1.4925960178254816E-2</v>
      </c>
      <c r="NF60" s="424">
        <v>9.1163452033974912E-3</v>
      </c>
      <c r="NG60" s="424">
        <v>8.8379752611958212E-2</v>
      </c>
      <c r="NH60" s="424">
        <v>5.9696081353928405E-3</v>
      </c>
      <c r="NI60" s="424">
        <v>1.4763801621403491E-2</v>
      </c>
      <c r="NJ60" s="424">
        <v>1.6822945856087037E-2</v>
      </c>
      <c r="NK60" s="424">
        <v>1.1674684486853605E-2</v>
      </c>
      <c r="NL60" s="424">
        <v>1.0119219023739632</v>
      </c>
      <c r="NM60" s="424">
        <v>5.2981089845283314E-3</v>
      </c>
      <c r="NN60" s="424">
        <v>2.9060955910335164E-3</v>
      </c>
      <c r="NO60" s="424">
        <v>4.9850817760915007E-3</v>
      </c>
      <c r="NP60" s="424">
        <v>1.3822135657028669E-3</v>
      </c>
      <c r="NQ60" s="424">
        <v>3.0962824652051566E-3</v>
      </c>
      <c r="NR60" s="424">
        <v>1.760725316368522E-3</v>
      </c>
      <c r="NS60" s="424">
        <v>7.2668775462157468E-3</v>
      </c>
      <c r="NT60" s="424">
        <v>3.0543795641421205E-3</v>
      </c>
      <c r="NU60" s="424">
        <v>2.1245869010694898E-3</v>
      </c>
      <c r="NV60" s="424">
        <v>1.5827412360810201E-3</v>
      </c>
      <c r="NW60" s="424">
        <v>5.9301336369987547E-3</v>
      </c>
      <c r="NX60" s="424">
        <v>2.3045009252095397E-3</v>
      </c>
      <c r="NY60" s="424">
        <v>3.2301393851678559E-3</v>
      </c>
      <c r="NZ60" s="424">
        <v>2.3351332317317086E-3</v>
      </c>
      <c r="OA60" s="424">
        <v>2.8569808795160228E-3</v>
      </c>
      <c r="OB60" s="424">
        <v>1.6481621617158433E-3</v>
      </c>
      <c r="OC60" s="424">
        <v>1.3488632438213805E-3</v>
      </c>
      <c r="OD60" s="424">
        <v>3.8124428794883672E-3</v>
      </c>
      <c r="OE60" s="424">
        <v>1.0497640295486436E-3</v>
      </c>
      <c r="OF60" s="424">
        <v>2.0872076455626335E-3</v>
      </c>
      <c r="OG60" s="424">
        <v>1.5103871377843778E-3</v>
      </c>
      <c r="OH60" s="424">
        <v>1.7385661540973917E-3</v>
      </c>
      <c r="OI60" s="424">
        <v>4.7841418131692823E-3</v>
      </c>
      <c r="OJ60" s="424">
        <v>1.7144909756015374E-3</v>
      </c>
      <c r="OK60" s="424">
        <v>1.9643396964940862E-3</v>
      </c>
      <c r="OL60" s="424">
        <v>1.2433903662394255E-3</v>
      </c>
      <c r="OM60" s="424">
        <v>1.7760335607759999E-3</v>
      </c>
      <c r="ON60" s="424">
        <v>2.0983476893026067E-3</v>
      </c>
      <c r="OO60" s="424">
        <v>2.0722087762791454E-3</v>
      </c>
      <c r="OP60" s="424">
        <v>7.1185721581174639E-4</v>
      </c>
      <c r="OQ60" s="424">
        <v>9.1480694166947362E-4</v>
      </c>
      <c r="OR60" s="424">
        <v>8.3910278132233993E-4</v>
      </c>
      <c r="OS60" s="424">
        <v>1.1386875398545502E-3</v>
      </c>
      <c r="OT60" s="424">
        <v>1.759011285831071E-3</v>
      </c>
      <c r="OU60" s="424">
        <v>1.1657156884022463E-3</v>
      </c>
      <c r="OV60" s="424">
        <v>2.2370825331257467E-3</v>
      </c>
      <c r="OW60" s="424">
        <v>1.1456448442098469E-3</v>
      </c>
      <c r="OX60" s="424">
        <v>3.6784060514866773E-3</v>
      </c>
      <c r="OY60" s="424">
        <v>1.4598083855474537E-3</v>
      </c>
      <c r="OZ60" s="424">
        <v>1.0449223330961641E-3</v>
      </c>
      <c r="PA60" s="424">
        <v>1.3973257222717375E-3</v>
      </c>
      <c r="PB60" s="424">
        <v>1.0945123961273939E-3</v>
      </c>
      <c r="PC60" s="424">
        <v>1.8130211267449656E-3</v>
      </c>
      <c r="PD60" s="424">
        <v>9.0737005792559391E-4</v>
      </c>
      <c r="PE60" s="424">
        <v>4.497002450322472E-3</v>
      </c>
      <c r="PF60" s="424">
        <v>1.0371124373487674E-3</v>
      </c>
      <c r="PG60" s="424">
        <v>1.1707842696562355E-3</v>
      </c>
      <c r="PH60" s="424">
        <v>1.5085338682945726E-3</v>
      </c>
      <c r="PI60" s="424">
        <v>1.5759435745188019E-3</v>
      </c>
      <c r="PJ60" s="424">
        <v>3.9423031487387872E-3</v>
      </c>
      <c r="PK60" s="424">
        <v>1.1378338542346559E-3</v>
      </c>
      <c r="PL60" s="424">
        <v>2.9882487996658559E-3</v>
      </c>
      <c r="PM60" s="424">
        <v>8.2397776134870255E-4</v>
      </c>
      <c r="PN60" s="424">
        <v>5.2633888666424209E-3</v>
      </c>
      <c r="PO60" s="424">
        <v>1.0120065688794912E-3</v>
      </c>
    </row>
    <row r="61" spans="1:431" x14ac:dyDescent="0.25">
      <c r="A61" s="210" t="s">
        <v>162</v>
      </c>
      <c r="B61" s="415">
        <f>'Input Output Table'!D57/B$117</f>
        <v>1.6500646431450414E-2</v>
      </c>
      <c r="C61" s="415">
        <f>'Input Output Table'!E57/C$117</f>
        <v>1.2280690635768412E-2</v>
      </c>
      <c r="D61" s="415">
        <f>'Input Output Table'!F57/D$117</f>
        <v>3.2836658045998661E-2</v>
      </c>
      <c r="E61" s="415">
        <f>'Input Output Table'!G57/E$117</f>
        <v>5.2223504763909925E-2</v>
      </c>
      <c r="F61" s="415">
        <f>'Input Output Table'!H57/F$117</f>
        <v>3.253747252989778E-3</v>
      </c>
      <c r="G61" s="415">
        <f>'Input Output Table'!I57/G$117</f>
        <v>2.6550676788228599E-2</v>
      </c>
      <c r="H61" s="415">
        <f>'Input Output Table'!J57/H$117</f>
        <v>3.8873287703309811E-3</v>
      </c>
      <c r="I61" s="415">
        <f>'Input Output Table'!K57/I$117</f>
        <v>1.4542536764220106E-2</v>
      </c>
      <c r="J61" s="415">
        <f>'Input Output Table'!L57/J$117</f>
        <v>1.5058950116489571E-2</v>
      </c>
      <c r="K61" s="415">
        <f>'Input Output Table'!M57/K$117</f>
        <v>8.3515070300963015E-3</v>
      </c>
      <c r="L61" s="415">
        <f>'Input Output Table'!N57/L$117</f>
        <v>1.3246996079920777E-2</v>
      </c>
      <c r="M61" s="415">
        <f>'Input Output Table'!O57/M$117</f>
        <v>1.7068868922251353E-2</v>
      </c>
      <c r="N61" s="415">
        <f>'Input Output Table'!P57/N$117</f>
        <v>1.412341394899908E-2</v>
      </c>
      <c r="O61" s="415">
        <f>'Input Output Table'!Q57/O$117</f>
        <v>1.2808277553015697E-2</v>
      </c>
      <c r="P61" s="415">
        <f>'Input Output Table'!R57/P$117</f>
        <v>1.3441072756667465E-2</v>
      </c>
      <c r="Q61" s="415">
        <f>'Input Output Table'!S57/Q$117</f>
        <v>2.3082435208929213E-2</v>
      </c>
      <c r="R61" s="415">
        <f>'Input Output Table'!T57/R$117</f>
        <v>9.1137555520132019E-3</v>
      </c>
      <c r="S61" s="415">
        <f>'Input Output Table'!U57/S$117</f>
        <v>7.7880709094869296E-3</v>
      </c>
      <c r="T61" s="415">
        <f>'Input Output Table'!V57/T$117</f>
        <v>1.3670127846239468E-2</v>
      </c>
      <c r="U61" s="415">
        <f>'Input Output Table'!W57/U$117</f>
        <v>7.1442114420764789E-3</v>
      </c>
      <c r="V61" s="415">
        <f>'Input Output Table'!X57/V$117</f>
        <v>4.8584315032846066E-3</v>
      </c>
      <c r="W61" s="415">
        <f>'Input Output Table'!Y57/W$117</f>
        <v>1.4119653721511721E-2</v>
      </c>
      <c r="X61" s="415">
        <f>'Input Output Table'!Z57/X$117</f>
        <v>5.2816991783606521E-2</v>
      </c>
      <c r="Y61" s="415">
        <f>'Input Output Table'!AA57/Y$117</f>
        <v>1.0623015583883439E-2</v>
      </c>
      <c r="Z61" s="415">
        <f>'Input Output Table'!AB57/Z$117</f>
        <v>1.4531835208188225E-2</v>
      </c>
      <c r="AA61" s="415">
        <f>'Input Output Table'!AC57/AA$117</f>
        <v>7.2368377023118435E-3</v>
      </c>
      <c r="AB61" s="415">
        <f>'Input Output Table'!AD57/AB$117</f>
        <v>6.4881589102314171E-3</v>
      </c>
      <c r="AC61" s="415">
        <f>'Input Output Table'!AE57/AC$117</f>
        <v>1.2258447629607207E-2</v>
      </c>
      <c r="AD61" s="415">
        <f>'Input Output Table'!AF57/AD$117</f>
        <v>3.6440353652473237E-2</v>
      </c>
      <c r="AE61" s="415">
        <f>'Input Output Table'!AG57/AE$117</f>
        <v>1.4356802028382366E-2</v>
      </c>
      <c r="AF61" s="415">
        <f>'Input Output Table'!AH57/AF$117</f>
        <v>8.4546893170791573E-2</v>
      </c>
      <c r="AG61" s="415">
        <f>'Input Output Table'!AI57/AG$117</f>
        <v>5.4120557008210052E-3</v>
      </c>
      <c r="AH61" s="415">
        <f>'Input Output Table'!AJ57/AH$117</f>
        <v>1.8780092552114644E-2</v>
      </c>
      <c r="AI61" s="415">
        <f>'Input Output Table'!AK57/AI$117</f>
        <v>4.0291307209952491E-2</v>
      </c>
      <c r="AJ61" s="415">
        <f>'Input Output Table'!AL57/AJ$117</f>
        <v>3.4725001330179958E-2</v>
      </c>
      <c r="AK61" s="415">
        <f>'Input Output Table'!AM57/AK$117</f>
        <v>3.0020500279933218E-2</v>
      </c>
      <c r="AL61" s="415">
        <f>'Input Output Table'!AN57/AL$117</f>
        <v>3.3418464375080455E-2</v>
      </c>
      <c r="AM61" s="415">
        <f>'Input Output Table'!AO57/AM$117</f>
        <v>1.3555845536365593E-2</v>
      </c>
      <c r="AN61" s="415">
        <f>'Input Output Table'!AP57/AN$117</f>
        <v>1.1978091136945236E-2</v>
      </c>
      <c r="AO61" s="415">
        <f>'Input Output Table'!AQ57/AO$117</f>
        <v>6.9002575293897542E-3</v>
      </c>
      <c r="AP61" s="415">
        <f>'Input Output Table'!AR57/AP$117</f>
        <v>1.0497903408848484E-2</v>
      </c>
      <c r="AQ61" s="415">
        <f>'Input Output Table'!AS57/AQ$117</f>
        <v>1.3474463914062226E-2</v>
      </c>
      <c r="AR61" s="415">
        <f>'Input Output Table'!AT57/AR$117</f>
        <v>9.0793498893700104E-3</v>
      </c>
      <c r="AS61" s="415">
        <f>'Input Output Table'!AU57/AS$117</f>
        <v>3.9513674768872319E-2</v>
      </c>
      <c r="AT61" s="415">
        <f>'Input Output Table'!AV57/AT$117</f>
        <v>9.8336714358177174E-3</v>
      </c>
      <c r="AU61" s="415">
        <f>'Input Output Table'!AW57/AU$117</f>
        <v>1.1574854239410504E-2</v>
      </c>
      <c r="AV61" s="415">
        <f>'Input Output Table'!AX57/AV$117</f>
        <v>1.0718301965066386E-2</v>
      </c>
      <c r="AW61" s="415">
        <f>'Input Output Table'!AY57/AW$117</f>
        <v>8.1921973488342219E-3</v>
      </c>
      <c r="AX61" s="415">
        <f>'Input Output Table'!AZ57/AX$117</f>
        <v>2.1623062302891956E-2</v>
      </c>
      <c r="AY61" s="415">
        <f>'Input Output Table'!BA57/AY$117</f>
        <v>4.8598320309327986E-3</v>
      </c>
      <c r="AZ61" s="415">
        <f>'Input Output Table'!BB57/AZ$117</f>
        <v>7.1627557438588866E-3</v>
      </c>
      <c r="BA61" s="415">
        <f>'Input Output Table'!BC57/BA$117</f>
        <v>0.3074759090344199</v>
      </c>
      <c r="BB61" s="415">
        <f>'Input Output Table'!BD57/BB$117</f>
        <v>0.1226211589086915</v>
      </c>
      <c r="BC61" s="415">
        <f>'Input Output Table'!BE57/BC$117</f>
        <v>6.1364446180807858E-2</v>
      </c>
      <c r="BD61" s="415">
        <f>'Input Output Table'!BF57/BD$117</f>
        <v>4.065987617798892E-3</v>
      </c>
      <c r="BE61" s="415">
        <f>'Input Output Table'!BG57/BE$117</f>
        <v>5.4183353204945986E-3</v>
      </c>
      <c r="BF61" s="415">
        <f>'Input Output Table'!BH57/BF$117</f>
        <v>1.2406302210409625E-2</v>
      </c>
      <c r="BG61" s="415">
        <f>'Input Output Table'!BI57/BG$117</f>
        <v>4.4643717879252207E-3</v>
      </c>
      <c r="BH61" s="415">
        <f>'Input Output Table'!BJ57/BH$117</f>
        <v>6.3848212238833855E-3</v>
      </c>
      <c r="BI61" s="415">
        <f>'Input Output Table'!BK57/BI$117</f>
        <v>1.3481295024257652E-2</v>
      </c>
      <c r="BJ61" s="415">
        <f>'Input Output Table'!BL57/BJ$117</f>
        <v>1.348129413483533E-2</v>
      </c>
      <c r="BK61" s="415">
        <f>'Input Output Table'!BM57/BK$117</f>
        <v>2.0390409400694316E-2</v>
      </c>
      <c r="BL61" s="415">
        <f>'Input Output Table'!BN57/BL$117</f>
        <v>7.4282894827207898E-3</v>
      </c>
      <c r="BM61" s="415">
        <f>'Input Output Table'!BO57/BM$117</f>
        <v>6.0426535888614052E-3</v>
      </c>
      <c r="BN61" s="415">
        <f>'Input Output Table'!BP57/BN$117</f>
        <v>8.636819938009856E-3</v>
      </c>
      <c r="BO61" s="415">
        <f>'Input Output Table'!BQ57/BO$117</f>
        <v>5.8320221823758896E-3</v>
      </c>
      <c r="BP61" s="415">
        <f>'Input Output Table'!BR57/BP$117</f>
        <v>9.6944269265370388E-3</v>
      </c>
      <c r="BQ61" s="415">
        <f>'Input Output Table'!BS57/BQ$117</f>
        <v>7.8454478408816596E-3</v>
      </c>
      <c r="BR61" s="415">
        <f>'Input Output Table'!BT57/BR$117</f>
        <v>7.8454468014568096E-3</v>
      </c>
      <c r="BS61" s="415">
        <f>'Input Output Table'!BU57/BS$117</f>
        <v>-2.9368826712821683E-3</v>
      </c>
      <c r="BT61" s="415">
        <f>'Input Output Table'!BV57/BT$117</f>
        <v>4.0473588773022262E-2</v>
      </c>
      <c r="BU61" s="415">
        <f>'Input Output Table'!BW57/BU$117</f>
        <v>5.7002271329902919E-3</v>
      </c>
      <c r="BV61" s="415">
        <f>'Input Output Table'!BX57/BV$117</f>
        <v>4.8293424677150684E-3</v>
      </c>
      <c r="BW61" s="415">
        <f>'Input Output Table'!BY57/BW$117</f>
        <v>8.8591985191289486E-3</v>
      </c>
      <c r="BX61" s="415">
        <f>'Input Output Table'!BZ57/BX$117</f>
        <v>7.0446116069117961E-3</v>
      </c>
      <c r="BY61" s="415">
        <f>'Input Output Table'!CA57/BY$117</f>
        <v>6.9041082211935886E-3</v>
      </c>
      <c r="BZ61" s="415">
        <f>'Input Output Table'!CB57/BZ$117</f>
        <v>5.4010474702145097E-3</v>
      </c>
      <c r="CA61" s="415">
        <f>'Input Output Table'!CC57/CA$117</f>
        <v>6.0402135220583306E-3</v>
      </c>
      <c r="CB61" s="415">
        <f>'Input Output Table'!CD57/CB$117</f>
        <v>9.0925682487449679E-3</v>
      </c>
      <c r="CC61" s="415">
        <f>'Input Output Table'!CE57/CC$117</f>
        <v>2.3575778302668917E-3</v>
      </c>
      <c r="CD61" s="415">
        <f>'Input Output Table'!CF57/CD$117</f>
        <v>5.9350765714931723E-3</v>
      </c>
      <c r="CE61" s="415">
        <f>'Input Output Table'!CG57/CE$117</f>
        <v>2.746760332279673E-3</v>
      </c>
      <c r="CF61" s="415">
        <f>'Input Output Table'!CH57/CF$117</f>
        <v>3.9214493345184178E-3</v>
      </c>
      <c r="CG61" s="415">
        <f>'Input Output Table'!CI57/CG$117</f>
        <v>3.6903694318525084E-3</v>
      </c>
      <c r="CH61" s="415">
        <f>'Input Output Table'!CJ57/CH$117</f>
        <v>4.637030494323395E-3</v>
      </c>
      <c r="CI61" s="415">
        <f>'Input Output Table'!CK57/CI$117</f>
        <v>7.9072575284562553E-3</v>
      </c>
      <c r="CJ61" s="415">
        <f>'Input Output Table'!CL57/CJ$117</f>
        <v>6.7888608255608253E-3</v>
      </c>
      <c r="CK61" s="415">
        <f>'Input Output Table'!CM57/CK$117</f>
        <v>4.8624661259906738E-3</v>
      </c>
      <c r="CL61" s="415">
        <f>'Input Output Table'!CN57/CL$117</f>
        <v>6.0119699694767608E-3</v>
      </c>
      <c r="CM61" s="415">
        <f>'Input Output Table'!CO57/CM$117</f>
        <v>7.0540768280392416E-3</v>
      </c>
      <c r="CN61" s="415">
        <f>'Input Output Table'!CP57/CN$117</f>
        <v>3.5897308078097498E-3</v>
      </c>
      <c r="CO61" s="415">
        <f>'Input Output Table'!CQ57/CO$117</f>
        <v>4.7234982959510532E-3</v>
      </c>
      <c r="CP61" s="415">
        <f>'Input Output Table'!CR57/CP$117</f>
        <v>4.3757797408254589E-3</v>
      </c>
      <c r="CQ61" s="415">
        <f>'Input Output Table'!CS57/CQ$117</f>
        <v>7.9979334278202172E-3</v>
      </c>
      <c r="CR61" s="415">
        <f>'Input Output Table'!CT57/CR$117</f>
        <v>4.7334769939102617E-3</v>
      </c>
      <c r="CS61" s="415">
        <f>'Input Output Table'!CU57/CS$117</f>
        <v>7.4849475807011777E-3</v>
      </c>
      <c r="CT61" s="415">
        <f>'Input Output Table'!CV57/CT$117</f>
        <v>4.9817486868052666E-3</v>
      </c>
      <c r="CU61" s="415">
        <f>'Input Output Table'!CW57/CU$117</f>
        <v>6.2924378243643169E-3</v>
      </c>
      <c r="CV61" s="415">
        <f>'Input Output Table'!CX57/CV$117</f>
        <v>3.9525457489551687E-3</v>
      </c>
      <c r="CW61" s="415">
        <f>'Input Output Table'!CY57/CW$117</f>
        <v>1.5238882948406689E-2</v>
      </c>
      <c r="CX61" s="415">
        <f>'Input Output Table'!CZ57/CX$117</f>
        <v>1.6685024670738527E-2</v>
      </c>
      <c r="CY61" s="415">
        <f>'Input Output Table'!DA57/CY$117</f>
        <v>3.1316260884184854E-3</v>
      </c>
      <c r="CZ61" s="415">
        <f>'Input Output Table'!DB57/CZ$117</f>
        <v>1.1071992357476483E-2</v>
      </c>
      <c r="DA61" s="415">
        <f>'Input Output Table'!DC57/DA$117</f>
        <v>3.1779608606992229E-3</v>
      </c>
      <c r="DB61" s="415">
        <f>'Input Output Table'!DD57/DB$117</f>
        <v>6.2203904502100395E-3</v>
      </c>
      <c r="DC61" s="415">
        <f>'Input Output Table'!DE57/DC$117</f>
        <v>3.3807470079848883E-3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J61" s="423">
        <f t="shared" si="2"/>
        <v>-1.6500646431450414E-2</v>
      </c>
      <c r="HK61" s="423">
        <f t="shared" si="3"/>
        <v>-1.2280690635768412E-2</v>
      </c>
      <c r="HL61" s="423">
        <f t="shared" si="4"/>
        <v>-3.2836658045998661E-2</v>
      </c>
      <c r="HM61" s="423">
        <f t="shared" si="5"/>
        <v>-5.2223504763909925E-2</v>
      </c>
      <c r="HN61" s="423">
        <f t="shared" si="6"/>
        <v>-3.253747252989778E-3</v>
      </c>
      <c r="HO61" s="423">
        <f t="shared" si="7"/>
        <v>-2.6550676788228599E-2</v>
      </c>
      <c r="HP61" s="423">
        <f t="shared" si="8"/>
        <v>-3.8873287703309811E-3</v>
      </c>
      <c r="HQ61" s="423">
        <f t="shared" si="9"/>
        <v>-1.4542536764220106E-2</v>
      </c>
      <c r="HR61" s="423">
        <f t="shared" si="10"/>
        <v>-1.5058950116489571E-2</v>
      </c>
      <c r="HS61" s="423">
        <f t="shared" si="11"/>
        <v>-8.3515070300963015E-3</v>
      </c>
      <c r="HT61" s="423">
        <f t="shared" si="12"/>
        <v>-1.3246996079920777E-2</v>
      </c>
      <c r="HU61" s="423">
        <f t="shared" si="13"/>
        <v>-1.7068868922251353E-2</v>
      </c>
      <c r="HV61" s="423">
        <f t="shared" si="14"/>
        <v>-1.412341394899908E-2</v>
      </c>
      <c r="HW61" s="423">
        <f t="shared" si="15"/>
        <v>-1.2808277553015697E-2</v>
      </c>
      <c r="HX61" s="423">
        <f t="shared" si="16"/>
        <v>-1.3441072756667465E-2</v>
      </c>
      <c r="HY61" s="423">
        <f t="shared" si="17"/>
        <v>-2.3082435208929213E-2</v>
      </c>
      <c r="HZ61" s="423">
        <f t="shared" si="18"/>
        <v>-9.1137555520132019E-3</v>
      </c>
      <c r="IA61" s="423">
        <f t="shared" si="19"/>
        <v>-7.7880709094869296E-3</v>
      </c>
      <c r="IB61" s="423">
        <f t="shared" si="20"/>
        <v>-1.3670127846239468E-2</v>
      </c>
      <c r="IC61" s="423">
        <f t="shared" si="21"/>
        <v>-7.1442114420764789E-3</v>
      </c>
      <c r="ID61" s="423">
        <f t="shared" si="22"/>
        <v>-4.8584315032846066E-3</v>
      </c>
      <c r="IE61" s="423">
        <f t="shared" si="23"/>
        <v>-1.4119653721511721E-2</v>
      </c>
      <c r="IF61" s="423">
        <f t="shared" si="24"/>
        <v>-5.2816991783606521E-2</v>
      </c>
      <c r="IG61" s="423">
        <f t="shared" si="25"/>
        <v>-1.0623015583883439E-2</v>
      </c>
      <c r="IH61" s="423">
        <f t="shared" si="26"/>
        <v>-1.4531835208188225E-2</v>
      </c>
      <c r="II61" s="423">
        <f t="shared" si="27"/>
        <v>-7.2368377023118435E-3</v>
      </c>
      <c r="IJ61" s="423">
        <f t="shared" si="28"/>
        <v>-6.4881589102314171E-3</v>
      </c>
      <c r="IK61" s="423">
        <f t="shared" si="29"/>
        <v>-1.2258447629607207E-2</v>
      </c>
      <c r="IL61" s="423">
        <f t="shared" si="30"/>
        <v>-3.6440353652473237E-2</v>
      </c>
      <c r="IM61" s="423">
        <f t="shared" si="31"/>
        <v>-1.4356802028382366E-2</v>
      </c>
      <c r="IN61" s="423">
        <f t="shared" si="32"/>
        <v>-8.4546893170791573E-2</v>
      </c>
      <c r="IO61" s="423">
        <f t="shared" si="33"/>
        <v>-5.4120557008210052E-3</v>
      </c>
      <c r="IP61" s="423">
        <f t="shared" si="34"/>
        <v>-1.8780092552114644E-2</v>
      </c>
      <c r="IQ61" s="423">
        <f t="shared" si="35"/>
        <v>-4.0291307209952491E-2</v>
      </c>
      <c r="IR61" s="423">
        <f t="shared" si="36"/>
        <v>-3.4725001330179958E-2</v>
      </c>
      <c r="IS61" s="423">
        <f t="shared" si="37"/>
        <v>-3.0020500279933218E-2</v>
      </c>
      <c r="IT61" s="423">
        <f t="shared" si="38"/>
        <v>-3.3418464375080455E-2</v>
      </c>
      <c r="IU61" s="423">
        <f t="shared" si="39"/>
        <v>-1.3555845536365593E-2</v>
      </c>
      <c r="IV61" s="423">
        <f t="shared" si="40"/>
        <v>-1.1978091136945236E-2</v>
      </c>
      <c r="IW61" s="423">
        <f t="shared" si="41"/>
        <v>-6.9002575293897542E-3</v>
      </c>
      <c r="IX61" s="423">
        <f t="shared" si="42"/>
        <v>-1.0497903408848484E-2</v>
      </c>
      <c r="IY61" s="423">
        <f t="shared" si="43"/>
        <v>-1.3474463914062226E-2</v>
      </c>
      <c r="IZ61" s="423">
        <f t="shared" si="44"/>
        <v>-9.0793498893700104E-3</v>
      </c>
      <c r="JA61" s="423">
        <f t="shared" si="45"/>
        <v>-3.9513674768872319E-2</v>
      </c>
      <c r="JB61" s="423">
        <f t="shared" si="46"/>
        <v>-9.8336714358177174E-3</v>
      </c>
      <c r="JC61" s="423">
        <f t="shared" si="47"/>
        <v>-1.1574854239410504E-2</v>
      </c>
      <c r="JD61" s="423">
        <f t="shared" si="48"/>
        <v>-1.0718301965066386E-2</v>
      </c>
      <c r="JE61" s="423">
        <f t="shared" si="49"/>
        <v>-8.1921973488342219E-3</v>
      </c>
      <c r="JF61" s="423">
        <f t="shared" si="50"/>
        <v>-2.1623062302891956E-2</v>
      </c>
      <c r="JG61" s="423">
        <f t="shared" si="51"/>
        <v>-4.8598320309327986E-3</v>
      </c>
      <c r="JH61" s="423">
        <f t="shared" si="52"/>
        <v>-7.1627557438588866E-3</v>
      </c>
      <c r="JI61" s="423">
        <f t="shared" si="53"/>
        <v>0.6925240909655801</v>
      </c>
      <c r="JJ61" s="423">
        <f t="shared" si="54"/>
        <v>-0.1226211589086915</v>
      </c>
      <c r="JK61" s="423">
        <f t="shared" si="55"/>
        <v>-6.1364446180807858E-2</v>
      </c>
      <c r="JL61" s="423">
        <f t="shared" si="56"/>
        <v>-4.065987617798892E-3</v>
      </c>
      <c r="JM61" s="423">
        <f t="shared" si="57"/>
        <v>-5.4183353204945986E-3</v>
      </c>
      <c r="JN61" s="423">
        <f t="shared" si="58"/>
        <v>-1.2406302210409625E-2</v>
      </c>
      <c r="JO61" s="423">
        <f t="shared" si="59"/>
        <v>-4.4643717879252207E-3</v>
      </c>
      <c r="JP61" s="423">
        <f t="shared" si="60"/>
        <v>-6.3848212238833855E-3</v>
      </c>
      <c r="JQ61" s="423">
        <f t="shared" si="61"/>
        <v>-1.3481295024257652E-2</v>
      </c>
      <c r="JR61" s="423">
        <f t="shared" si="62"/>
        <v>-1.348129413483533E-2</v>
      </c>
      <c r="JS61" s="423">
        <f t="shared" si="63"/>
        <v>-2.0390409400694316E-2</v>
      </c>
      <c r="JT61" s="423">
        <f t="shared" si="64"/>
        <v>-7.4282894827207898E-3</v>
      </c>
      <c r="JU61" s="423">
        <f t="shared" si="65"/>
        <v>-6.0426535888614052E-3</v>
      </c>
      <c r="JV61" s="423">
        <f t="shared" si="66"/>
        <v>-8.636819938009856E-3</v>
      </c>
      <c r="JW61" s="423">
        <f t="shared" si="67"/>
        <v>-5.8320221823758896E-3</v>
      </c>
      <c r="JX61" s="423">
        <f t="shared" si="68"/>
        <v>-9.6944269265370388E-3</v>
      </c>
      <c r="JY61" s="423">
        <f t="shared" si="69"/>
        <v>-7.8454478408816596E-3</v>
      </c>
      <c r="JZ61" s="423">
        <f t="shared" si="70"/>
        <v>-7.8454468014568096E-3</v>
      </c>
      <c r="KA61" s="423">
        <f t="shared" si="71"/>
        <v>2.9368826712821683E-3</v>
      </c>
      <c r="KB61" s="423">
        <f t="shared" si="72"/>
        <v>-4.0473588773022262E-2</v>
      </c>
      <c r="KC61" s="423">
        <f t="shared" si="73"/>
        <v>-5.7002271329902919E-3</v>
      </c>
      <c r="KD61" s="423">
        <f t="shared" si="74"/>
        <v>-4.8293424677150684E-3</v>
      </c>
      <c r="KE61" s="423">
        <f t="shared" si="75"/>
        <v>-8.8591985191289486E-3</v>
      </c>
      <c r="KF61" s="423">
        <f t="shared" si="76"/>
        <v>-7.0446116069117961E-3</v>
      </c>
      <c r="KG61" s="423">
        <f t="shared" si="77"/>
        <v>-6.9041082211935886E-3</v>
      </c>
      <c r="KH61" s="423">
        <f t="shared" si="78"/>
        <v>-5.4010474702145097E-3</v>
      </c>
      <c r="KI61" s="423">
        <f t="shared" si="79"/>
        <v>-6.0402135220583306E-3</v>
      </c>
      <c r="KJ61" s="423">
        <f t="shared" si="80"/>
        <v>-9.0925682487449679E-3</v>
      </c>
      <c r="KK61" s="423">
        <f t="shared" si="81"/>
        <v>-2.3575778302668917E-3</v>
      </c>
      <c r="KL61" s="423">
        <f t="shared" si="82"/>
        <v>-5.9350765714931723E-3</v>
      </c>
      <c r="KM61" s="423">
        <f t="shared" si="83"/>
        <v>-2.746760332279673E-3</v>
      </c>
      <c r="KN61" s="423">
        <f t="shared" si="84"/>
        <v>-3.9214493345184178E-3</v>
      </c>
      <c r="KO61" s="423">
        <f t="shared" si="85"/>
        <v>-3.6903694318525084E-3</v>
      </c>
      <c r="KP61" s="423">
        <f t="shared" si="86"/>
        <v>-4.637030494323395E-3</v>
      </c>
      <c r="KQ61" s="423">
        <f t="shared" si="87"/>
        <v>-7.9072575284562553E-3</v>
      </c>
      <c r="KR61" s="423">
        <f t="shared" si="88"/>
        <v>-6.7888608255608253E-3</v>
      </c>
      <c r="KS61" s="423">
        <f t="shared" si="89"/>
        <v>-4.8624661259906738E-3</v>
      </c>
      <c r="KT61" s="423">
        <f t="shared" si="90"/>
        <v>-6.0119699694767608E-3</v>
      </c>
      <c r="KU61" s="423">
        <f t="shared" si="91"/>
        <v>-7.0540768280392416E-3</v>
      </c>
      <c r="KV61" s="423">
        <f t="shared" si="92"/>
        <v>-3.5897308078097498E-3</v>
      </c>
      <c r="KW61" s="423">
        <f t="shared" si="93"/>
        <v>-4.7234982959510532E-3</v>
      </c>
      <c r="KX61" s="423">
        <f t="shared" si="94"/>
        <v>-4.3757797408254589E-3</v>
      </c>
      <c r="KY61" s="423">
        <f t="shared" si="95"/>
        <v>-7.9979334278202172E-3</v>
      </c>
      <c r="KZ61" s="423">
        <f t="shared" si="96"/>
        <v>-4.7334769939102617E-3</v>
      </c>
      <c r="LA61" s="423">
        <f t="shared" si="97"/>
        <v>-7.4849475807011777E-3</v>
      </c>
      <c r="LB61" s="423">
        <f t="shared" si="98"/>
        <v>-4.9817486868052666E-3</v>
      </c>
      <c r="LC61" s="423">
        <f t="shared" si="99"/>
        <v>-6.2924378243643169E-3</v>
      </c>
      <c r="LD61" s="423">
        <f t="shared" si="100"/>
        <v>-3.9525457489551687E-3</v>
      </c>
      <c r="LE61" s="423">
        <f t="shared" si="101"/>
        <v>-1.5238882948406689E-2</v>
      </c>
      <c r="LF61" s="423">
        <f t="shared" si="102"/>
        <v>-1.6685024670738527E-2</v>
      </c>
      <c r="LG61" s="423">
        <f t="shared" si="103"/>
        <v>-3.1316260884184854E-3</v>
      </c>
      <c r="LH61" s="423">
        <f t="shared" si="104"/>
        <v>-1.1071992357476483E-2</v>
      </c>
      <c r="LI61" s="423">
        <f t="shared" si="105"/>
        <v>-3.1779608606992229E-3</v>
      </c>
      <c r="LJ61" s="423">
        <f t="shared" si="106"/>
        <v>-6.2203904502100395E-3</v>
      </c>
      <c r="LK61" s="423">
        <f t="shared" si="107"/>
        <v>-3.3807470079848883E-3</v>
      </c>
      <c r="LN61" s="424">
        <v>3.9205192905267791E-2</v>
      </c>
      <c r="LO61" s="424">
        <v>3.6781401546159151E-2</v>
      </c>
      <c r="LP61" s="424">
        <v>6.0146139298763543E-2</v>
      </c>
      <c r="LQ61" s="424">
        <v>9.0901004527877735E-2</v>
      </c>
      <c r="LR61" s="424">
        <v>9.9236320750251475E-3</v>
      </c>
      <c r="LS61" s="424">
        <v>4.9226687580359807E-2</v>
      </c>
      <c r="LT61" s="424">
        <v>1.576050749599409E-2</v>
      </c>
      <c r="LU61" s="424">
        <v>4.7773019088964107E-2</v>
      </c>
      <c r="LV61" s="424">
        <v>4.2695814887132963E-2</v>
      </c>
      <c r="LW61" s="424">
        <v>1.9413644786542342E-2</v>
      </c>
      <c r="LX61" s="424">
        <v>4.773551698665858E-2</v>
      </c>
      <c r="LY61" s="424">
        <v>5.018863969893169E-2</v>
      </c>
      <c r="LZ61" s="424">
        <v>3.7748352190056018E-2</v>
      </c>
      <c r="MA61" s="424">
        <v>3.7790651773422272E-2</v>
      </c>
      <c r="MB61" s="424">
        <v>4.0634091336259101E-2</v>
      </c>
      <c r="MC61" s="424">
        <v>5.2144718437085853E-2</v>
      </c>
      <c r="MD61" s="424">
        <v>3.6126878182701522E-2</v>
      </c>
      <c r="ME61" s="424">
        <v>2.4615260127313805E-2</v>
      </c>
      <c r="MF61" s="424">
        <v>2.9054510570206013E-2</v>
      </c>
      <c r="MG61" s="424">
        <v>2.0203726945607112E-2</v>
      </c>
      <c r="MH61" s="424">
        <v>1.8140966596602626E-2</v>
      </c>
      <c r="MI61" s="424">
        <v>3.2315386957552608E-2</v>
      </c>
      <c r="MJ61" s="424">
        <v>9.2778582168733137E-2</v>
      </c>
      <c r="MK61" s="424">
        <v>2.8718616813977648E-2</v>
      </c>
      <c r="ML61" s="424">
        <v>2.5950414027691639E-2</v>
      </c>
      <c r="MM61" s="424">
        <v>2.103686301429137E-2</v>
      </c>
      <c r="MN61" s="424">
        <v>2.4718793177979079E-2</v>
      </c>
      <c r="MO61" s="424">
        <v>2.8139188386119771E-2</v>
      </c>
      <c r="MP61" s="424">
        <v>7.0419264991718897E-2</v>
      </c>
      <c r="MQ61" s="424">
        <v>3.1513977354579309E-2</v>
      </c>
      <c r="MR61" s="424">
        <v>0.14512711619114188</v>
      </c>
      <c r="MS61" s="424">
        <v>1.3373827817119306E-2</v>
      </c>
      <c r="MT61" s="424">
        <v>3.7793191190918257E-2</v>
      </c>
      <c r="MU61" s="424">
        <v>8.3962657224583126E-2</v>
      </c>
      <c r="MV61" s="424">
        <v>6.9581738150310227E-2</v>
      </c>
      <c r="MW61" s="424">
        <v>6.6851957147066987E-2</v>
      </c>
      <c r="MX61" s="424">
        <v>5.7166749060271083E-2</v>
      </c>
      <c r="MY61" s="424">
        <v>3.4501785528452664E-2</v>
      </c>
      <c r="MZ61" s="424">
        <v>3.0146603441576707E-2</v>
      </c>
      <c r="NA61" s="424">
        <v>2.0557923680885284E-2</v>
      </c>
      <c r="NB61" s="424">
        <v>2.6108588808129638E-2</v>
      </c>
      <c r="NC61" s="424">
        <v>3.224986653263625E-2</v>
      </c>
      <c r="ND61" s="424">
        <v>2.8045753296677318E-2</v>
      </c>
      <c r="NE61" s="424">
        <v>6.9829912052625037E-2</v>
      </c>
      <c r="NF61" s="424">
        <v>2.2352267156314821E-2</v>
      </c>
      <c r="NG61" s="424">
        <v>3.3864737396548973E-2</v>
      </c>
      <c r="NH61" s="424">
        <v>3.3381171739837449E-2</v>
      </c>
      <c r="NI61" s="424">
        <v>2.5708653108380046E-2</v>
      </c>
      <c r="NJ61" s="424">
        <v>4.349725092347663E-2</v>
      </c>
      <c r="NK61" s="424">
        <v>1.9571511213157703E-2</v>
      </c>
      <c r="NL61" s="424">
        <v>2.2949801278721264E-2</v>
      </c>
      <c r="NM61" s="424">
        <v>1.4715737622905776</v>
      </c>
      <c r="NN61" s="424">
        <v>0.20029512850480877</v>
      </c>
      <c r="NO61" s="424">
        <v>9.5630681127470835E-2</v>
      </c>
      <c r="NP61" s="424">
        <v>1.1115608566282688E-2</v>
      </c>
      <c r="NQ61" s="424">
        <v>1.7141738444124144E-2</v>
      </c>
      <c r="NR61" s="424">
        <v>2.761843677525325E-2</v>
      </c>
      <c r="NS61" s="424">
        <v>1.8239122633628844E-2</v>
      </c>
      <c r="NT61" s="424">
        <v>1.5191560982669973E-2</v>
      </c>
      <c r="NU61" s="424">
        <v>2.753549635546991E-2</v>
      </c>
      <c r="NV61" s="424">
        <v>2.5752312273924879E-2</v>
      </c>
      <c r="NW61" s="424">
        <v>4.0389595056383919E-2</v>
      </c>
      <c r="NX61" s="424">
        <v>1.7754367730619697E-2</v>
      </c>
      <c r="NY61" s="424">
        <v>1.8952542854285482E-2</v>
      </c>
      <c r="NZ61" s="424">
        <v>1.9131942962305047E-2</v>
      </c>
      <c r="OA61" s="424">
        <v>1.7542361694856082E-2</v>
      </c>
      <c r="OB61" s="424">
        <v>1.9490094229893441E-2</v>
      </c>
      <c r="OC61" s="424">
        <v>1.9830401970471485E-2</v>
      </c>
      <c r="OD61" s="424">
        <v>4.7839862899515515E-2</v>
      </c>
      <c r="OE61" s="424">
        <v>3.29529441733008E-3</v>
      </c>
      <c r="OF61" s="424">
        <v>7.6317508667096023E-2</v>
      </c>
      <c r="OG61" s="424">
        <v>1.7739870780113354E-2</v>
      </c>
      <c r="OH61" s="424">
        <v>1.3675286985518263E-2</v>
      </c>
      <c r="OI61" s="424">
        <v>1.8526162248587087E-2</v>
      </c>
      <c r="OJ61" s="424">
        <v>1.4588097215035015E-2</v>
      </c>
      <c r="OK61" s="424">
        <v>1.4591169812284503E-2</v>
      </c>
      <c r="OL61" s="424">
        <v>1.2705731663890919E-2</v>
      </c>
      <c r="OM61" s="424">
        <v>1.7930229253911873E-2</v>
      </c>
      <c r="ON61" s="424">
        <v>1.9504891422568955E-2</v>
      </c>
      <c r="OO61" s="424">
        <v>1.0055641849451805E-2</v>
      </c>
      <c r="OP61" s="424">
        <v>1.2953730659700341E-2</v>
      </c>
      <c r="OQ61" s="424">
        <v>7.9420401695414981E-3</v>
      </c>
      <c r="OR61" s="424">
        <v>8.6015347081763085E-3</v>
      </c>
      <c r="OS61" s="424">
        <v>1.095897472604017E-2</v>
      </c>
      <c r="OT61" s="424">
        <v>1.3449105494179315E-2</v>
      </c>
      <c r="OU61" s="424">
        <v>1.7359639349947362E-2</v>
      </c>
      <c r="OV61" s="424">
        <v>1.7628655915089268E-2</v>
      </c>
      <c r="OW61" s="424">
        <v>1.2278043991441178E-2</v>
      </c>
      <c r="OX61" s="424">
        <v>1.3747849328702275E-2</v>
      </c>
      <c r="OY61" s="424">
        <v>1.4753622536144036E-2</v>
      </c>
      <c r="OZ61" s="424">
        <v>1.0242543161051122E-2</v>
      </c>
      <c r="PA61" s="424">
        <v>1.3765684393540357E-2</v>
      </c>
      <c r="PB61" s="424">
        <v>1.0835031129900126E-2</v>
      </c>
      <c r="PC61" s="424">
        <v>1.9799972572305608E-2</v>
      </c>
      <c r="PD61" s="424">
        <v>1.1470398123613749E-2</v>
      </c>
      <c r="PE61" s="424">
        <v>1.7108006595667358E-2</v>
      </c>
      <c r="PF61" s="424">
        <v>1.1901078547141494E-2</v>
      </c>
      <c r="PG61" s="424">
        <v>1.4042641184390876E-2</v>
      </c>
      <c r="PH61" s="424">
        <v>1.4025452029291334E-2</v>
      </c>
      <c r="PI61" s="424">
        <v>2.8915941643973632E-2</v>
      </c>
      <c r="PJ61" s="424">
        <v>3.3264821870967659E-2</v>
      </c>
      <c r="PK61" s="424">
        <v>8.8245260605504146E-3</v>
      </c>
      <c r="PL61" s="424">
        <v>2.4759211592197714E-2</v>
      </c>
      <c r="PM61" s="424">
        <v>8.1915242429493919E-3</v>
      </c>
      <c r="PN61" s="424">
        <v>1.4209398147269655E-2</v>
      </c>
      <c r="PO61" s="424">
        <v>8.2938680968285532E-3</v>
      </c>
    </row>
    <row r="62" spans="1:431" x14ac:dyDescent="0.25">
      <c r="A62" s="210" t="s">
        <v>163</v>
      </c>
      <c r="B62" s="415">
        <f>'Input Output Table'!D58/B$117</f>
        <v>1.1181910389874174E-3</v>
      </c>
      <c r="C62" s="415">
        <f>'Input Output Table'!E58/C$117</f>
        <v>4.2839524363206469E-3</v>
      </c>
      <c r="D62" s="415">
        <f>'Input Output Table'!F58/D$117</f>
        <v>1.1831863996149746E-2</v>
      </c>
      <c r="E62" s="415">
        <f>'Input Output Table'!G58/E$117</f>
        <v>1.234178987874846E-2</v>
      </c>
      <c r="F62" s="415">
        <f>'Input Output Table'!H58/F$117</f>
        <v>4.5234317350559428E-3</v>
      </c>
      <c r="G62" s="415">
        <f>'Input Output Table'!I58/G$117</f>
        <v>9.4303360413843761E-3</v>
      </c>
      <c r="H62" s="415">
        <f>'Input Output Table'!J58/H$117</f>
        <v>1.8206695758850769E-2</v>
      </c>
      <c r="I62" s="415">
        <f>'Input Output Table'!K58/I$117</f>
        <v>7.8304018736708343E-3</v>
      </c>
      <c r="J62" s="415">
        <f>'Input Output Table'!L58/J$117</f>
        <v>1.4860120749232738E-2</v>
      </c>
      <c r="K62" s="415">
        <f>'Input Output Table'!M58/K$117</f>
        <v>6.1658540387083864E-3</v>
      </c>
      <c r="L62" s="415">
        <f>'Input Output Table'!N58/L$117</f>
        <v>9.570442293425371E-3</v>
      </c>
      <c r="M62" s="415">
        <f>'Input Output Table'!O58/M$117</f>
        <v>9.3772037209181279E-3</v>
      </c>
      <c r="N62" s="415">
        <f>'Input Output Table'!P58/N$117</f>
        <v>9.1058128336026709E-3</v>
      </c>
      <c r="O62" s="415">
        <f>'Input Output Table'!Q58/O$117</f>
        <v>1.4540160507829613E-2</v>
      </c>
      <c r="P62" s="415">
        <f>'Input Output Table'!R58/P$117</f>
        <v>3.3501059783741936E-3</v>
      </c>
      <c r="Q62" s="415">
        <f>'Input Output Table'!S58/Q$117</f>
        <v>1.7853467765834231E-2</v>
      </c>
      <c r="R62" s="415">
        <f>'Input Output Table'!T58/R$117</f>
        <v>2.5518849782845366E-3</v>
      </c>
      <c r="S62" s="415">
        <f>'Input Output Table'!U58/S$117</f>
        <v>3.5003704694381711E-3</v>
      </c>
      <c r="T62" s="415">
        <f>'Input Output Table'!V58/T$117</f>
        <v>1.013377964614178E-2</v>
      </c>
      <c r="U62" s="415">
        <f>'Input Output Table'!W58/U$117</f>
        <v>4.0142756551953696E-3</v>
      </c>
      <c r="V62" s="415">
        <f>'Input Output Table'!X58/V$117</f>
        <v>6.8750436159850008E-3</v>
      </c>
      <c r="W62" s="415">
        <f>'Input Output Table'!Y58/W$117</f>
        <v>6.0795260672998645E-3</v>
      </c>
      <c r="X62" s="415">
        <f>'Input Output Table'!Z58/X$117</f>
        <v>2.5890842819282906E-2</v>
      </c>
      <c r="Y62" s="415">
        <f>'Input Output Table'!AA58/Y$117</f>
        <v>2.1517502515427068E-3</v>
      </c>
      <c r="Z62" s="415">
        <f>'Input Output Table'!AB58/Z$117</f>
        <v>4.2529388640991685E-3</v>
      </c>
      <c r="AA62" s="415">
        <f>'Input Output Table'!AC58/AA$117</f>
        <v>5.4288953344615552E-3</v>
      </c>
      <c r="AB62" s="415">
        <f>'Input Output Table'!AD58/AB$117</f>
        <v>1.4034957237992554E-3</v>
      </c>
      <c r="AC62" s="415">
        <f>'Input Output Table'!AE58/AC$117</f>
        <v>4.7527275166762322E-3</v>
      </c>
      <c r="AD62" s="415">
        <f>'Input Output Table'!AF58/AD$117</f>
        <v>2.1801225053532162E-2</v>
      </c>
      <c r="AE62" s="415">
        <f>'Input Output Table'!AG58/AE$117</f>
        <v>1.0108497527961677E-2</v>
      </c>
      <c r="AF62" s="415">
        <f>'Input Output Table'!AH58/AF$117</f>
        <v>6.0040293631075423E-2</v>
      </c>
      <c r="AG62" s="415">
        <f>'Input Output Table'!AI58/AG$117</f>
        <v>3.063954019220333E-3</v>
      </c>
      <c r="AH62" s="415">
        <f>'Input Output Table'!AJ58/AH$117</f>
        <v>9.4425186005768266E-3</v>
      </c>
      <c r="AI62" s="415">
        <f>'Input Output Table'!AK58/AI$117</f>
        <v>3.3579099479230795E-2</v>
      </c>
      <c r="AJ62" s="415">
        <f>'Input Output Table'!AL58/AJ$117</f>
        <v>4.8651804224177794E-2</v>
      </c>
      <c r="AK62" s="415">
        <f>'Input Output Table'!AM58/AK$117</f>
        <v>1.662302140611779E-2</v>
      </c>
      <c r="AL62" s="415">
        <f>'Input Output Table'!AN58/AL$117</f>
        <v>7.0685557399533111E-3</v>
      </c>
      <c r="AM62" s="415">
        <f>'Input Output Table'!AO58/AM$117</f>
        <v>3.6627414480535792E-3</v>
      </c>
      <c r="AN62" s="415">
        <f>'Input Output Table'!AP58/AN$117</f>
        <v>1.010987119729086E-2</v>
      </c>
      <c r="AO62" s="415">
        <f>'Input Output Table'!AQ58/AO$117</f>
        <v>2.427656694040989E-3</v>
      </c>
      <c r="AP62" s="415">
        <f>'Input Output Table'!AR58/AP$117</f>
        <v>4.3891342566746549E-3</v>
      </c>
      <c r="AQ62" s="415">
        <f>'Input Output Table'!AS58/AQ$117</f>
        <v>5.4662396020108937E-3</v>
      </c>
      <c r="AR62" s="415">
        <f>'Input Output Table'!AT58/AR$117</f>
        <v>2.7584176329005314E-3</v>
      </c>
      <c r="AS62" s="415">
        <f>'Input Output Table'!AU58/AS$117</f>
        <v>9.1636414100367495E-3</v>
      </c>
      <c r="AT62" s="415">
        <f>'Input Output Table'!AV58/AT$117</f>
        <v>1.6060821901994317E-3</v>
      </c>
      <c r="AU62" s="415">
        <f>'Input Output Table'!AW58/AU$117</f>
        <v>4.3179797771797463E-3</v>
      </c>
      <c r="AV62" s="415">
        <f>'Input Output Table'!AX58/AV$117</f>
        <v>1.5896000425432257E-3</v>
      </c>
      <c r="AW62" s="415">
        <f>'Input Output Table'!AY58/AW$117</f>
        <v>2.358749459301401E-3</v>
      </c>
      <c r="AX62" s="415">
        <f>'Input Output Table'!AZ58/AX$117</f>
        <v>8.1254743941153191E-3</v>
      </c>
      <c r="AY62" s="415">
        <f>'Input Output Table'!BA58/AY$117</f>
        <v>9.5994547618978565E-4</v>
      </c>
      <c r="AZ62" s="415">
        <f>'Input Output Table'!BB58/AZ$117</f>
        <v>2.753051525376562E-3</v>
      </c>
      <c r="BA62" s="415">
        <f>'Input Output Table'!BC58/BA$117</f>
        <v>6.6631199281697945E-2</v>
      </c>
      <c r="BB62" s="415">
        <f>'Input Output Table'!BD58/BB$117</f>
        <v>7.5063609496658745E-2</v>
      </c>
      <c r="BC62" s="415">
        <f>'Input Output Table'!BE58/BC$117</f>
        <v>1.9305478470799946E-3</v>
      </c>
      <c r="BD62" s="415">
        <f>'Input Output Table'!BF58/BD$117</f>
        <v>7.223446409242002E-4</v>
      </c>
      <c r="BE62" s="415">
        <f>'Input Output Table'!BG58/BE$117</f>
        <v>4.8943591642144446E-4</v>
      </c>
      <c r="BF62" s="415">
        <f>'Input Output Table'!BH58/BF$117</f>
        <v>3.2943243710107618E-7</v>
      </c>
      <c r="BG62" s="415">
        <f>'Input Output Table'!BI58/BG$117</f>
        <v>2.7632461714102724E-4</v>
      </c>
      <c r="BH62" s="415">
        <f>'Input Output Table'!BJ58/BH$117</f>
        <v>9.1001020545022156E-4</v>
      </c>
      <c r="BI62" s="415">
        <f>'Input Output Table'!BK58/BI$117</f>
        <v>7.747509484409351E-4</v>
      </c>
      <c r="BJ62" s="415">
        <f>'Input Output Table'!BL58/BJ$117</f>
        <v>7.7475089732709267E-4</v>
      </c>
      <c r="BK62" s="415">
        <f>'Input Output Table'!BM58/BK$117</f>
        <v>1.5186333071830458E-3</v>
      </c>
      <c r="BL62" s="415">
        <f>'Input Output Table'!BN58/BL$117</f>
        <v>7.7707378236088081E-4</v>
      </c>
      <c r="BM62" s="415">
        <f>'Input Output Table'!BO58/BM$117</f>
        <v>4.3864058872719299E-4</v>
      </c>
      <c r="BN62" s="415">
        <f>'Input Output Table'!BP58/BN$117</f>
        <v>7.6565163928284205E-4</v>
      </c>
      <c r="BO62" s="415">
        <f>'Input Output Table'!BQ58/BO$117</f>
        <v>5.036145629027099E-4</v>
      </c>
      <c r="BP62" s="415">
        <f>'Input Output Table'!BR58/BP$117</f>
        <v>8.0272119747678476E-4</v>
      </c>
      <c r="BQ62" s="415">
        <f>'Input Output Table'!BS58/BQ$117</f>
        <v>1.1367396554550113E-3</v>
      </c>
      <c r="BR62" s="415">
        <f>'Input Output Table'!BT58/BR$117</f>
        <v>1.1367395048510597E-3</v>
      </c>
      <c r="BS62" s="415">
        <f>'Input Output Table'!BU58/BS$117</f>
        <v>-4.356440396128763E-4</v>
      </c>
      <c r="BT62" s="415">
        <f>'Input Output Table'!BV58/BT$117</f>
        <v>6.0036711316806086E-3</v>
      </c>
      <c r="BU62" s="415">
        <f>'Input Output Table'!BW58/BU$117</f>
        <v>1.8188647601388897E-3</v>
      </c>
      <c r="BV62" s="415">
        <f>'Input Output Table'!BX58/BV$117</f>
        <v>3.0635565463201506E-4</v>
      </c>
      <c r="BW62" s="415">
        <f>'Input Output Table'!BY58/BW$117</f>
        <v>5.2227479299798247E-4</v>
      </c>
      <c r="BX62" s="415">
        <f>'Input Output Table'!BZ58/BX$117</f>
        <v>2.8950213349978942E-4</v>
      </c>
      <c r="BY62" s="415">
        <f>'Input Output Table'!CA58/BY$117</f>
        <v>1.8785838760492014E-4</v>
      </c>
      <c r="BZ62" s="415">
        <f>'Input Output Table'!CB58/BZ$117</f>
        <v>3.7290091738203981E-4</v>
      </c>
      <c r="CA62" s="415">
        <f>'Input Output Table'!CC58/CA$117</f>
        <v>3.0481135250005751E-4</v>
      </c>
      <c r="CB62" s="415">
        <f>'Input Output Table'!CD58/CB$117</f>
        <v>5.3501191498591023E-4</v>
      </c>
      <c r="CC62" s="415">
        <f>'Input Output Table'!CE58/CC$117</f>
        <v>2.3027116828402982E-5</v>
      </c>
      <c r="CD62" s="415">
        <f>'Input Output Table'!CF58/CD$117</f>
        <v>1.5725830074446151E-7</v>
      </c>
      <c r="CE62" s="415">
        <f>'Input Output Table'!CG58/CE$117</f>
        <v>3.4967383936883377E-4</v>
      </c>
      <c r="CF62" s="415">
        <f>'Input Output Table'!CH58/CF$117</f>
        <v>2.488792389334E-4</v>
      </c>
      <c r="CG62" s="415">
        <f>'Input Output Table'!CI58/CG$117</f>
        <v>2.654381433278355E-4</v>
      </c>
      <c r="CH62" s="415">
        <f>'Input Output Table'!CJ58/CH$117</f>
        <v>6.5698711100112706E-4</v>
      </c>
      <c r="CI62" s="415">
        <f>'Input Output Table'!CK58/CI$117</f>
        <v>1.4809496675350609E-3</v>
      </c>
      <c r="CJ62" s="415">
        <f>'Input Output Table'!CL58/CJ$117</f>
        <v>7.8700943723510183E-4</v>
      </c>
      <c r="CK62" s="415">
        <f>'Input Output Table'!CM58/CK$117</f>
        <v>3.6328372054841699E-4</v>
      </c>
      <c r="CL62" s="415">
        <f>'Input Output Table'!CN58/CL$117</f>
        <v>2.0632228058048287E-3</v>
      </c>
      <c r="CM62" s="415">
        <f>'Input Output Table'!CO58/CM$117</f>
        <v>8.8135912669958449E-4</v>
      </c>
      <c r="CN62" s="415">
        <f>'Input Output Table'!CP58/CN$117</f>
        <v>4.4641765789561516E-4</v>
      </c>
      <c r="CO62" s="415">
        <f>'Input Output Table'!CQ58/CO$117</f>
        <v>1.4075813871148259E-4</v>
      </c>
      <c r="CP62" s="415">
        <f>'Input Output Table'!CR58/CP$117</f>
        <v>1.367987687093984E-4</v>
      </c>
      <c r="CQ62" s="415">
        <f>'Input Output Table'!CS58/CQ$117</f>
        <v>4.8146307278899722E-4</v>
      </c>
      <c r="CR62" s="415">
        <f>'Input Output Table'!CT58/CR$117</f>
        <v>2.8514363953526515E-4</v>
      </c>
      <c r="CS62" s="415">
        <f>'Input Output Table'!CU58/CS$117</f>
        <v>1.1630670687837448E-3</v>
      </c>
      <c r="CT62" s="415">
        <f>'Input Output Table'!CV58/CT$117</f>
        <v>2.3780567992819101E-3</v>
      </c>
      <c r="CU62" s="415">
        <f>'Input Output Table'!CW58/CU$117</f>
        <v>2.0584213299441813E-3</v>
      </c>
      <c r="CV62" s="415">
        <f>'Input Output Table'!CX58/CV$117</f>
        <v>1.9326117187705729E-3</v>
      </c>
      <c r="CW62" s="415">
        <f>'Input Output Table'!CY58/CW$117</f>
        <v>4.3049017618098604E-4</v>
      </c>
      <c r="CX62" s="415">
        <f>'Input Output Table'!CZ58/CX$117</f>
        <v>5.2172346417779271E-3</v>
      </c>
      <c r="CY62" s="415">
        <f>'Input Output Table'!DA58/CY$117</f>
        <v>6.4029653880458791E-4</v>
      </c>
      <c r="CZ62" s="415">
        <f>'Input Output Table'!DB58/CZ$117</f>
        <v>2.7359093770245187E-3</v>
      </c>
      <c r="DA62" s="415">
        <f>'Input Output Table'!DC58/DA$117</f>
        <v>3.3913199008685278E-4</v>
      </c>
      <c r="DB62" s="415">
        <f>'Input Output Table'!DD58/DB$117</f>
        <v>8.3840005708781364E-4</v>
      </c>
      <c r="DC62" s="415">
        <f>'Input Output Table'!DE58/DC$117</f>
        <v>5.0311449454985651E-4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1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J62" s="423">
        <f t="shared" si="2"/>
        <v>-1.1181910389874174E-3</v>
      </c>
      <c r="HK62" s="423">
        <f t="shared" si="3"/>
        <v>-4.2839524363206469E-3</v>
      </c>
      <c r="HL62" s="423">
        <f t="shared" si="4"/>
        <v>-1.1831863996149746E-2</v>
      </c>
      <c r="HM62" s="423">
        <f t="shared" si="5"/>
        <v>-1.234178987874846E-2</v>
      </c>
      <c r="HN62" s="423">
        <f t="shared" si="6"/>
        <v>-4.5234317350559428E-3</v>
      </c>
      <c r="HO62" s="423">
        <f t="shared" si="7"/>
        <v>-9.4303360413843761E-3</v>
      </c>
      <c r="HP62" s="423">
        <f t="shared" si="8"/>
        <v>-1.8206695758850769E-2</v>
      </c>
      <c r="HQ62" s="423">
        <f t="shared" si="9"/>
        <v>-7.8304018736708343E-3</v>
      </c>
      <c r="HR62" s="423">
        <f t="shared" si="10"/>
        <v>-1.4860120749232738E-2</v>
      </c>
      <c r="HS62" s="423">
        <f t="shared" si="11"/>
        <v>-6.1658540387083864E-3</v>
      </c>
      <c r="HT62" s="423">
        <f t="shared" si="12"/>
        <v>-9.570442293425371E-3</v>
      </c>
      <c r="HU62" s="423">
        <f t="shared" si="13"/>
        <v>-9.3772037209181279E-3</v>
      </c>
      <c r="HV62" s="423">
        <f t="shared" si="14"/>
        <v>-9.1058128336026709E-3</v>
      </c>
      <c r="HW62" s="423">
        <f t="shared" si="15"/>
        <v>-1.4540160507829613E-2</v>
      </c>
      <c r="HX62" s="423">
        <f t="shared" si="16"/>
        <v>-3.3501059783741936E-3</v>
      </c>
      <c r="HY62" s="423">
        <f t="shared" si="17"/>
        <v>-1.7853467765834231E-2</v>
      </c>
      <c r="HZ62" s="423">
        <f t="shared" si="18"/>
        <v>-2.5518849782845366E-3</v>
      </c>
      <c r="IA62" s="423">
        <f t="shared" si="19"/>
        <v>-3.5003704694381711E-3</v>
      </c>
      <c r="IB62" s="423">
        <f t="shared" si="20"/>
        <v>-1.013377964614178E-2</v>
      </c>
      <c r="IC62" s="423">
        <f t="shared" si="21"/>
        <v>-4.0142756551953696E-3</v>
      </c>
      <c r="ID62" s="423">
        <f t="shared" si="22"/>
        <v>-6.8750436159850008E-3</v>
      </c>
      <c r="IE62" s="423">
        <f t="shared" si="23"/>
        <v>-6.0795260672998645E-3</v>
      </c>
      <c r="IF62" s="423">
        <f t="shared" si="24"/>
        <v>-2.5890842819282906E-2</v>
      </c>
      <c r="IG62" s="423">
        <f t="shared" si="25"/>
        <v>-2.1517502515427068E-3</v>
      </c>
      <c r="IH62" s="423">
        <f t="shared" si="26"/>
        <v>-4.2529388640991685E-3</v>
      </c>
      <c r="II62" s="423">
        <f t="shared" si="27"/>
        <v>-5.4288953344615552E-3</v>
      </c>
      <c r="IJ62" s="423">
        <f t="shared" si="28"/>
        <v>-1.4034957237992554E-3</v>
      </c>
      <c r="IK62" s="423">
        <f t="shared" si="29"/>
        <v>-4.7527275166762322E-3</v>
      </c>
      <c r="IL62" s="423">
        <f t="shared" si="30"/>
        <v>-2.1801225053532162E-2</v>
      </c>
      <c r="IM62" s="423">
        <f t="shared" si="31"/>
        <v>-1.0108497527961677E-2</v>
      </c>
      <c r="IN62" s="423">
        <f t="shared" si="32"/>
        <v>-6.0040293631075423E-2</v>
      </c>
      <c r="IO62" s="423">
        <f t="shared" si="33"/>
        <v>-3.063954019220333E-3</v>
      </c>
      <c r="IP62" s="423">
        <f t="shared" si="34"/>
        <v>-9.4425186005768266E-3</v>
      </c>
      <c r="IQ62" s="423">
        <f t="shared" si="35"/>
        <v>-3.3579099479230795E-2</v>
      </c>
      <c r="IR62" s="423">
        <f t="shared" si="36"/>
        <v>-4.8651804224177794E-2</v>
      </c>
      <c r="IS62" s="423">
        <f t="shared" si="37"/>
        <v>-1.662302140611779E-2</v>
      </c>
      <c r="IT62" s="423">
        <f t="shared" si="38"/>
        <v>-7.0685557399533111E-3</v>
      </c>
      <c r="IU62" s="423">
        <f t="shared" si="39"/>
        <v>-3.6627414480535792E-3</v>
      </c>
      <c r="IV62" s="423">
        <f t="shared" si="40"/>
        <v>-1.010987119729086E-2</v>
      </c>
      <c r="IW62" s="423">
        <f t="shared" si="41"/>
        <v>-2.427656694040989E-3</v>
      </c>
      <c r="IX62" s="423">
        <f t="shared" si="42"/>
        <v>-4.3891342566746549E-3</v>
      </c>
      <c r="IY62" s="423">
        <f t="shared" si="43"/>
        <v>-5.4662396020108937E-3</v>
      </c>
      <c r="IZ62" s="423">
        <f t="shared" si="44"/>
        <v>-2.7584176329005314E-3</v>
      </c>
      <c r="JA62" s="423">
        <f t="shared" si="45"/>
        <v>-9.1636414100367495E-3</v>
      </c>
      <c r="JB62" s="423">
        <f t="shared" si="46"/>
        <v>-1.6060821901994317E-3</v>
      </c>
      <c r="JC62" s="423">
        <f t="shared" si="47"/>
        <v>-4.3179797771797463E-3</v>
      </c>
      <c r="JD62" s="423">
        <f t="shared" si="48"/>
        <v>-1.5896000425432257E-3</v>
      </c>
      <c r="JE62" s="423">
        <f t="shared" si="49"/>
        <v>-2.358749459301401E-3</v>
      </c>
      <c r="JF62" s="423">
        <f t="shared" si="50"/>
        <v>-8.1254743941153191E-3</v>
      </c>
      <c r="JG62" s="423">
        <f t="shared" si="51"/>
        <v>-9.5994547618978565E-4</v>
      </c>
      <c r="JH62" s="423">
        <f t="shared" si="52"/>
        <v>-2.753051525376562E-3</v>
      </c>
      <c r="JI62" s="423">
        <f t="shared" si="53"/>
        <v>-6.6631199281697945E-2</v>
      </c>
      <c r="JJ62" s="423">
        <f t="shared" si="54"/>
        <v>0.9249363905033412</v>
      </c>
      <c r="JK62" s="423">
        <f t="shared" si="55"/>
        <v>-1.9305478470799946E-3</v>
      </c>
      <c r="JL62" s="423">
        <f t="shared" si="56"/>
        <v>-7.223446409242002E-4</v>
      </c>
      <c r="JM62" s="423">
        <f t="shared" si="57"/>
        <v>-4.8943591642144446E-4</v>
      </c>
      <c r="JN62" s="423">
        <f t="shared" si="58"/>
        <v>-3.2943243710107618E-7</v>
      </c>
      <c r="JO62" s="423">
        <f t="shared" si="59"/>
        <v>-2.7632461714102724E-4</v>
      </c>
      <c r="JP62" s="423">
        <f t="shared" si="60"/>
        <v>-9.1001020545022156E-4</v>
      </c>
      <c r="JQ62" s="423">
        <f t="shared" si="61"/>
        <v>-7.747509484409351E-4</v>
      </c>
      <c r="JR62" s="423">
        <f t="shared" si="62"/>
        <v>-7.7475089732709267E-4</v>
      </c>
      <c r="JS62" s="423">
        <f t="shared" si="63"/>
        <v>-1.5186333071830458E-3</v>
      </c>
      <c r="JT62" s="423">
        <f t="shared" si="64"/>
        <v>-7.7707378236088081E-4</v>
      </c>
      <c r="JU62" s="423">
        <f t="shared" si="65"/>
        <v>-4.3864058872719299E-4</v>
      </c>
      <c r="JV62" s="423">
        <f t="shared" si="66"/>
        <v>-7.6565163928284205E-4</v>
      </c>
      <c r="JW62" s="423">
        <f t="shared" si="67"/>
        <v>-5.036145629027099E-4</v>
      </c>
      <c r="JX62" s="423">
        <f t="shared" si="68"/>
        <v>-8.0272119747678476E-4</v>
      </c>
      <c r="JY62" s="423">
        <f t="shared" si="69"/>
        <v>-1.1367396554550113E-3</v>
      </c>
      <c r="JZ62" s="423">
        <f t="shared" si="70"/>
        <v>-1.1367395048510597E-3</v>
      </c>
      <c r="KA62" s="423">
        <f t="shared" si="71"/>
        <v>4.356440396128763E-4</v>
      </c>
      <c r="KB62" s="423">
        <f t="shared" si="72"/>
        <v>-6.0036711316806086E-3</v>
      </c>
      <c r="KC62" s="423">
        <f t="shared" si="73"/>
        <v>-1.8188647601388897E-3</v>
      </c>
      <c r="KD62" s="423">
        <f t="shared" si="74"/>
        <v>-3.0635565463201506E-4</v>
      </c>
      <c r="KE62" s="423">
        <f t="shared" si="75"/>
        <v>-5.2227479299798247E-4</v>
      </c>
      <c r="KF62" s="423">
        <f t="shared" si="76"/>
        <v>-2.8950213349978942E-4</v>
      </c>
      <c r="KG62" s="423">
        <f t="shared" si="77"/>
        <v>-1.8785838760492014E-4</v>
      </c>
      <c r="KH62" s="423">
        <f t="shared" si="78"/>
        <v>-3.7290091738203981E-4</v>
      </c>
      <c r="KI62" s="423">
        <f t="shared" si="79"/>
        <v>-3.0481135250005751E-4</v>
      </c>
      <c r="KJ62" s="423">
        <f t="shared" si="80"/>
        <v>-5.3501191498591023E-4</v>
      </c>
      <c r="KK62" s="423">
        <f t="shared" si="81"/>
        <v>-2.3027116828402982E-5</v>
      </c>
      <c r="KL62" s="423">
        <f t="shared" si="82"/>
        <v>-1.5725830074446151E-7</v>
      </c>
      <c r="KM62" s="423">
        <f t="shared" si="83"/>
        <v>-3.4967383936883377E-4</v>
      </c>
      <c r="KN62" s="423">
        <f t="shared" si="84"/>
        <v>-2.488792389334E-4</v>
      </c>
      <c r="KO62" s="423">
        <f t="shared" si="85"/>
        <v>-2.654381433278355E-4</v>
      </c>
      <c r="KP62" s="423">
        <f t="shared" si="86"/>
        <v>-6.5698711100112706E-4</v>
      </c>
      <c r="KQ62" s="423">
        <f t="shared" si="87"/>
        <v>-1.4809496675350609E-3</v>
      </c>
      <c r="KR62" s="423">
        <f t="shared" si="88"/>
        <v>-7.8700943723510183E-4</v>
      </c>
      <c r="KS62" s="423">
        <f t="shared" si="89"/>
        <v>-3.6328372054841699E-4</v>
      </c>
      <c r="KT62" s="423">
        <f t="shared" si="90"/>
        <v>-2.0632228058048287E-3</v>
      </c>
      <c r="KU62" s="423">
        <f t="shared" si="91"/>
        <v>-8.8135912669958449E-4</v>
      </c>
      <c r="KV62" s="423">
        <f t="shared" si="92"/>
        <v>-4.4641765789561516E-4</v>
      </c>
      <c r="KW62" s="423">
        <f t="shared" si="93"/>
        <v>-1.4075813871148259E-4</v>
      </c>
      <c r="KX62" s="423">
        <f t="shared" si="94"/>
        <v>-1.367987687093984E-4</v>
      </c>
      <c r="KY62" s="423">
        <f t="shared" si="95"/>
        <v>-4.8146307278899722E-4</v>
      </c>
      <c r="KZ62" s="423">
        <f t="shared" si="96"/>
        <v>-2.8514363953526515E-4</v>
      </c>
      <c r="LA62" s="423">
        <f t="shared" si="97"/>
        <v>-1.1630670687837448E-3</v>
      </c>
      <c r="LB62" s="423">
        <f t="shared" si="98"/>
        <v>-2.3780567992819101E-3</v>
      </c>
      <c r="LC62" s="423">
        <f t="shared" si="99"/>
        <v>-2.0584213299441813E-3</v>
      </c>
      <c r="LD62" s="423">
        <f t="shared" si="100"/>
        <v>-1.9326117187705729E-3</v>
      </c>
      <c r="LE62" s="423">
        <f t="shared" si="101"/>
        <v>-4.3049017618098604E-4</v>
      </c>
      <c r="LF62" s="423">
        <f t="shared" si="102"/>
        <v>-5.2172346417779271E-3</v>
      </c>
      <c r="LG62" s="423">
        <f t="shared" si="103"/>
        <v>-6.4029653880458791E-4</v>
      </c>
      <c r="LH62" s="423">
        <f t="shared" si="104"/>
        <v>-2.7359093770245187E-3</v>
      </c>
      <c r="LI62" s="423">
        <f t="shared" si="105"/>
        <v>-3.3913199008685278E-4</v>
      </c>
      <c r="LJ62" s="423">
        <f t="shared" si="106"/>
        <v>-8.3840005708781364E-4</v>
      </c>
      <c r="LK62" s="423">
        <f t="shared" si="107"/>
        <v>-5.0311449454985651E-4</v>
      </c>
      <c r="LN62" s="424">
        <v>7.2338613290719974E-3</v>
      </c>
      <c r="LO62" s="424">
        <v>1.098885138173435E-2</v>
      </c>
      <c r="LP62" s="424">
        <v>1.9485717918981887E-2</v>
      </c>
      <c r="LQ62" s="424">
        <v>2.297888450380825E-2</v>
      </c>
      <c r="LR62" s="424">
        <v>8.3981639291060475E-3</v>
      </c>
      <c r="LS62" s="424">
        <v>1.6462271308002072E-2</v>
      </c>
      <c r="LT62" s="424">
        <v>2.3910356395862677E-2</v>
      </c>
      <c r="LU62" s="424">
        <v>1.7614362188935587E-2</v>
      </c>
      <c r="LV62" s="424">
        <v>2.4320878783924457E-2</v>
      </c>
      <c r="LW62" s="424">
        <v>9.5184382707793214E-3</v>
      </c>
      <c r="LX62" s="424">
        <v>1.9127853035633465E-2</v>
      </c>
      <c r="LY62" s="424">
        <v>1.9734987135850684E-2</v>
      </c>
      <c r="LZ62" s="424">
        <v>1.7681566072276982E-2</v>
      </c>
      <c r="MA62" s="424">
        <v>2.3742546949186576E-2</v>
      </c>
      <c r="MB62" s="424">
        <v>1.2131638963949006E-2</v>
      </c>
      <c r="MC62" s="424">
        <v>2.8203676356775807E-2</v>
      </c>
      <c r="MD62" s="424">
        <v>1.4225326712414117E-2</v>
      </c>
      <c r="ME62" s="424">
        <v>7.9801683198582989E-3</v>
      </c>
      <c r="MF62" s="424">
        <v>1.5032881427468187E-2</v>
      </c>
      <c r="MG62" s="424">
        <v>8.601935262501411E-3</v>
      </c>
      <c r="MH62" s="424">
        <v>1.1315446792579776E-2</v>
      </c>
      <c r="MI62" s="424">
        <v>1.1862692970084042E-2</v>
      </c>
      <c r="MJ62" s="424">
        <v>3.7369275610921536E-2</v>
      </c>
      <c r="MK62" s="424">
        <v>7.6943804487027388E-3</v>
      </c>
      <c r="ML62" s="424">
        <v>7.647842249451451E-3</v>
      </c>
      <c r="MM62" s="424">
        <v>1.0038634712068902E-2</v>
      </c>
      <c r="MN62" s="424">
        <v>6.8426767606314335E-3</v>
      </c>
      <c r="MO62" s="424">
        <v>9.2621935766289479E-3</v>
      </c>
      <c r="MP62" s="424">
        <v>3.2584841044656317E-2</v>
      </c>
      <c r="MQ62" s="424">
        <v>1.5546973813168264E-2</v>
      </c>
      <c r="MR62" s="424">
        <v>7.8035591573197005E-2</v>
      </c>
      <c r="MS62" s="424">
        <v>5.1971008155987704E-3</v>
      </c>
      <c r="MT62" s="424">
        <v>1.5622653806925424E-2</v>
      </c>
      <c r="MU62" s="424">
        <v>4.9629200709980191E-2</v>
      </c>
      <c r="MV62" s="424">
        <v>6.0272662799045126E-2</v>
      </c>
      <c r="MW62" s="424">
        <v>2.9105812003970444E-2</v>
      </c>
      <c r="MX62" s="424">
        <v>1.3628800500368077E-2</v>
      </c>
      <c r="MY62" s="424">
        <v>9.9387558815712696E-3</v>
      </c>
      <c r="MZ62" s="424">
        <v>1.6362320792919171E-2</v>
      </c>
      <c r="NA62" s="424">
        <v>6.8415438836634708E-3</v>
      </c>
      <c r="NB62" s="424">
        <v>9.3309827496156437E-3</v>
      </c>
      <c r="NC62" s="424">
        <v>1.1446761104065733E-2</v>
      </c>
      <c r="ND62" s="424">
        <v>8.8261590194091202E-3</v>
      </c>
      <c r="NE62" s="424">
        <v>1.7999478735440926E-2</v>
      </c>
      <c r="NF62" s="424">
        <v>4.8207231629834243E-3</v>
      </c>
      <c r="NG62" s="424">
        <v>1.1511592548362676E-2</v>
      </c>
      <c r="NH62" s="424">
        <v>9.0671627161231054E-3</v>
      </c>
      <c r="NI62" s="424">
        <v>7.8201900222290063E-3</v>
      </c>
      <c r="NJ62" s="424">
        <v>1.4941652778757145E-2</v>
      </c>
      <c r="NK62" s="424">
        <v>5.0284962397353535E-3</v>
      </c>
      <c r="NL62" s="424">
        <v>7.4467168118559964E-3</v>
      </c>
      <c r="NM62" s="424">
        <v>0.10906150601338961</v>
      </c>
      <c r="NN62" s="424">
        <v>1.0985343042347147</v>
      </c>
      <c r="NO62" s="424">
        <v>1.0219729972667532E-2</v>
      </c>
      <c r="NP62" s="424">
        <v>2.5764900235326791E-3</v>
      </c>
      <c r="NQ62" s="424">
        <v>3.27160845125706E-3</v>
      </c>
      <c r="NR62" s="424">
        <v>3.529759125741971E-3</v>
      </c>
      <c r="NS62" s="424">
        <v>5.3034614881060311E-3</v>
      </c>
      <c r="NT62" s="424">
        <v>3.1124917433262194E-3</v>
      </c>
      <c r="NU62" s="424">
        <v>4.3830468726255749E-3</v>
      </c>
      <c r="NV62" s="424">
        <v>3.8748108316534746E-3</v>
      </c>
      <c r="NW62" s="424">
        <v>6.3039916251529512E-3</v>
      </c>
      <c r="NX62" s="424">
        <v>3.1740951037008188E-3</v>
      </c>
      <c r="NY62" s="424">
        <v>3.2349011277243499E-3</v>
      </c>
      <c r="NZ62" s="424">
        <v>3.1602930507917456E-3</v>
      </c>
      <c r="OA62" s="424">
        <v>3.0289914238733808E-3</v>
      </c>
      <c r="OB62" s="424">
        <v>3.0797108722211983E-3</v>
      </c>
      <c r="OC62" s="424">
        <v>4.791186489398273E-3</v>
      </c>
      <c r="OD62" s="424">
        <v>2.0627717068700212E-2</v>
      </c>
      <c r="OE62" s="424">
        <v>1.8756980722637396E-3</v>
      </c>
      <c r="OF62" s="424">
        <v>1.8116920161981877E-2</v>
      </c>
      <c r="OG62" s="424">
        <v>5.0883073817847855E-3</v>
      </c>
      <c r="OH62" s="424">
        <v>2.3798402412444179E-3</v>
      </c>
      <c r="OI62" s="424">
        <v>2.9339819065552913E-3</v>
      </c>
      <c r="OJ62" s="424">
        <v>1.9700323311311694E-3</v>
      </c>
      <c r="OK62" s="424">
        <v>1.8683783580341954E-3</v>
      </c>
      <c r="OL62" s="424">
        <v>1.9265784289650264E-3</v>
      </c>
      <c r="OM62" s="424">
        <v>2.6707480802692497E-3</v>
      </c>
      <c r="ON62" s="424">
        <v>2.7133589789317858E-3</v>
      </c>
      <c r="OO62" s="424">
        <v>1.8669680673579949E-3</v>
      </c>
      <c r="OP62" s="424">
        <v>1.4073434786974505E-3</v>
      </c>
      <c r="OQ62" s="424">
        <v>1.539125013410059E-3</v>
      </c>
      <c r="OR62" s="424">
        <v>1.311151154240722E-3</v>
      </c>
      <c r="OS62" s="424">
        <v>1.772542836729117E-3</v>
      </c>
      <c r="OT62" s="424">
        <v>2.5845319747586654E-3</v>
      </c>
      <c r="OU62" s="424">
        <v>3.74918130420467E-3</v>
      </c>
      <c r="OV62" s="424">
        <v>3.3076640542497077E-3</v>
      </c>
      <c r="OW62" s="424">
        <v>1.9712826047480771E-3</v>
      </c>
      <c r="OX62" s="424">
        <v>4.2677937433808089E-3</v>
      </c>
      <c r="OY62" s="424">
        <v>2.5976599823713019E-3</v>
      </c>
      <c r="OZ62" s="424">
        <v>1.9725290050122799E-3</v>
      </c>
      <c r="PA62" s="424">
        <v>1.9017197080239872E-3</v>
      </c>
      <c r="PB62" s="424">
        <v>1.6001404108540375E-3</v>
      </c>
      <c r="PC62" s="424">
        <v>3.1422052277002778E-3</v>
      </c>
      <c r="PD62" s="424">
        <v>1.7851487641765188E-3</v>
      </c>
      <c r="PE62" s="424">
        <v>3.5943445918120132E-3</v>
      </c>
      <c r="PF62" s="424">
        <v>4.4290468291853236E-3</v>
      </c>
      <c r="PG62" s="424">
        <v>4.1194578613315538E-3</v>
      </c>
      <c r="PH62" s="424">
        <v>5.3243187912064196E-3</v>
      </c>
      <c r="PI62" s="424">
        <v>3.5200832117567534E-3</v>
      </c>
      <c r="PJ62" s="424">
        <v>9.6606799389040449E-3</v>
      </c>
      <c r="PK62" s="424">
        <v>2.1467046803921477E-3</v>
      </c>
      <c r="PL62" s="424">
        <v>6.3179619485986766E-3</v>
      </c>
      <c r="PM62" s="424">
        <v>1.6375015253913814E-3</v>
      </c>
      <c r="PN62" s="424">
        <v>2.8064261642239512E-3</v>
      </c>
      <c r="PO62" s="424">
        <v>1.653551797270457E-3</v>
      </c>
    </row>
    <row r="63" spans="1:431" x14ac:dyDescent="0.25">
      <c r="A63" s="210" t="s">
        <v>164</v>
      </c>
      <c r="B63" s="415">
        <f>'Input Output Table'!D59/B$117</f>
        <v>2.6430139318191995E-3</v>
      </c>
      <c r="C63" s="415">
        <f>'Input Output Table'!E59/C$117</f>
        <v>9.236166059867323E-4</v>
      </c>
      <c r="D63" s="415">
        <f>'Input Output Table'!F59/D$117</f>
        <v>1.0961026290906201E-3</v>
      </c>
      <c r="E63" s="415">
        <f>'Input Output Table'!G59/E$117</f>
        <v>3.2292787944025836E-3</v>
      </c>
      <c r="F63" s="415">
        <f>'Input Output Table'!H59/F$117</f>
        <v>2.2195019982435181E-4</v>
      </c>
      <c r="G63" s="415">
        <f>'Input Output Table'!I59/G$117</f>
        <v>1.0924186148131964E-3</v>
      </c>
      <c r="H63" s="415">
        <f>'Input Output Table'!J59/H$117</f>
        <v>4.3617977278653477E-4</v>
      </c>
      <c r="I63" s="415">
        <f>'Input Output Table'!K59/I$117</f>
        <v>3.6512341171315892E-4</v>
      </c>
      <c r="J63" s="415">
        <f>'Input Output Table'!L59/J$117</f>
        <v>3.7894736842105244E-3</v>
      </c>
      <c r="K63" s="415">
        <f>'Input Output Table'!M59/K$117</f>
        <v>1.2571428571428572E-2</v>
      </c>
      <c r="L63" s="415">
        <f>'Input Output Table'!N59/L$117</f>
        <v>2.755580049600441E-3</v>
      </c>
      <c r="M63" s="415">
        <f>'Input Output Table'!O59/M$117</f>
        <v>1.8789928598271326E-3</v>
      </c>
      <c r="N63" s="415">
        <f>'Input Output Table'!P59/N$117</f>
        <v>1.9118174214362523E-3</v>
      </c>
      <c r="O63" s="415">
        <f>'Input Output Table'!Q59/O$117</f>
        <v>2.93701976934516E-3</v>
      </c>
      <c r="P63" s="415">
        <f>'Input Output Table'!R59/P$117</f>
        <v>1.1289230074508919E-3</v>
      </c>
      <c r="Q63" s="415">
        <f>'Input Output Table'!S59/Q$117</f>
        <v>4.1320089284449177E-3</v>
      </c>
      <c r="R63" s="415">
        <f>'Input Output Table'!T59/R$117</f>
        <v>1.8918918918918914E-3</v>
      </c>
      <c r="S63" s="415">
        <f>'Input Output Table'!U59/S$117</f>
        <v>5.7670126874279125E-4</v>
      </c>
      <c r="T63" s="415">
        <f>'Input Output Table'!V59/T$117</f>
        <v>1.6492578339747117E-3</v>
      </c>
      <c r="U63" s="415">
        <f>'Input Output Table'!W59/U$117</f>
        <v>1.3227513227513225E-3</v>
      </c>
      <c r="V63" s="415">
        <f>'Input Output Table'!X59/V$117</f>
        <v>3.7071362372567184E-3</v>
      </c>
      <c r="W63" s="415">
        <f>'Input Output Table'!Y59/W$117</f>
        <v>1.0879701585327945E-3</v>
      </c>
      <c r="X63" s="415">
        <f>'Input Output Table'!Z59/X$117</f>
        <v>2.5418529231308615E-3</v>
      </c>
      <c r="Y63" s="415">
        <f>'Input Output Table'!AA59/Y$117</f>
        <v>6.2666625302991105E-4</v>
      </c>
      <c r="Z63" s="415">
        <f>'Input Output Table'!AB59/Z$117</f>
        <v>7.3125794977495977E-4</v>
      </c>
      <c r="AA63" s="415">
        <f>'Input Output Table'!AC59/AA$117</f>
        <v>1.7942234644595643E-3</v>
      </c>
      <c r="AB63" s="415">
        <f>'Input Output Table'!AD59/AB$117</f>
        <v>1.1350737797956867E-3</v>
      </c>
      <c r="AC63" s="415">
        <f>'Input Output Table'!AE59/AC$117</f>
        <v>1.0570824524312897E-3</v>
      </c>
      <c r="AD63" s="415">
        <f>'Input Output Table'!AF59/AD$117</f>
        <v>2.9435814853853537E-3</v>
      </c>
      <c r="AE63" s="415">
        <f>'Input Output Table'!AG59/AE$117</f>
        <v>1.753472456203071E-3</v>
      </c>
      <c r="AF63" s="415">
        <f>'Input Output Table'!AH59/AF$117</f>
        <v>7.6518999549448647E-3</v>
      </c>
      <c r="AG63" s="415">
        <f>'Input Output Table'!AI59/AG$117</f>
        <v>8.4122014905339501E-4</v>
      </c>
      <c r="AH63" s="415">
        <f>'Input Output Table'!AJ59/AH$117</f>
        <v>1.2051876503825618E-3</v>
      </c>
      <c r="AI63" s="415">
        <f>'Input Output Table'!AK59/AI$117</f>
        <v>1.8104683078213782E-3</v>
      </c>
      <c r="AJ63" s="415">
        <f>'Input Output Table'!AL59/AJ$117</f>
        <v>2.7389060320081103E-3</v>
      </c>
      <c r="AK63" s="415">
        <f>'Input Output Table'!AM59/AK$117</f>
        <v>1.0810810810810813E-3</v>
      </c>
      <c r="AL63" s="415">
        <f>'Input Output Table'!AN59/AL$117</f>
        <v>2.9544427106673213E-3</v>
      </c>
      <c r="AM63" s="415">
        <f>'Input Output Table'!AO59/AM$117</f>
        <v>7.2411296162201277E-4</v>
      </c>
      <c r="AN63" s="415">
        <f>'Input Output Table'!AP59/AN$117</f>
        <v>7.3257238704026813E-4</v>
      </c>
      <c r="AO63" s="415">
        <f>'Input Output Table'!AQ59/AO$117</f>
        <v>6.5706449346960476E-4</v>
      </c>
      <c r="AP63" s="415">
        <f>'Input Output Table'!AR59/AP$117</f>
        <v>1.2052064920456372E-3</v>
      </c>
      <c r="AQ63" s="415">
        <f>'Input Output Table'!AS59/AQ$117</f>
        <v>3.9943885332719374E-4</v>
      </c>
      <c r="AR63" s="415">
        <f>'Input Output Table'!AT59/AR$117</f>
        <v>5.0184427772062329E-4</v>
      </c>
      <c r="AS63" s="415">
        <f>'Input Output Table'!AU59/AS$117</f>
        <v>1.3586956521739132E-3</v>
      </c>
      <c r="AT63" s="415">
        <f>'Input Output Table'!AV59/AT$117</f>
        <v>4.2000996035346309E-4</v>
      </c>
      <c r="AU63" s="415">
        <f>'Input Output Table'!AW59/AU$117</f>
        <v>8.1458623433163554E-4</v>
      </c>
      <c r="AV63" s="415">
        <f>'Input Output Table'!AX59/AV$117</f>
        <v>2.5093019589917166E-3</v>
      </c>
      <c r="AW63" s="415">
        <f>'Input Output Table'!AY59/AW$117</f>
        <v>1.045505440309523E-3</v>
      </c>
      <c r="AX63" s="415">
        <f>'Input Output Table'!AZ59/AX$117</f>
        <v>0</v>
      </c>
      <c r="AY63" s="415">
        <f>'Input Output Table'!BA59/AY$117</f>
        <v>2.8973114141684578E-4</v>
      </c>
      <c r="AZ63" s="415">
        <f>'Input Output Table'!BB59/AZ$117</f>
        <v>7.0419409260122734E-6</v>
      </c>
      <c r="BA63" s="415">
        <f>'Input Output Table'!BC59/BA$117</f>
        <v>5.3120086283514189E-4</v>
      </c>
      <c r="BB63" s="415">
        <f>'Input Output Table'!BD59/BB$117</f>
        <v>8.982404534882203E-4</v>
      </c>
      <c r="BC63" s="415">
        <f>'Input Output Table'!BE59/BC$117</f>
        <v>3.0192277133322737E-3</v>
      </c>
      <c r="BD63" s="415">
        <f>'Input Output Table'!BF59/BD$117</f>
        <v>3.0599755201958382E-4</v>
      </c>
      <c r="BE63" s="415">
        <f>'Input Output Table'!BG59/BE$117</f>
        <v>3.235439854632656E-3</v>
      </c>
      <c r="BF63" s="415">
        <f>'Input Output Table'!BH59/BF$117</f>
        <v>3.0110641549626807E-4</v>
      </c>
      <c r="BG63" s="415">
        <f>'Input Output Table'!BI59/BG$117</f>
        <v>6.2327233693301891E-7</v>
      </c>
      <c r="BH63" s="415">
        <f>'Input Output Table'!BJ59/BH$117</f>
        <v>0</v>
      </c>
      <c r="BI63" s="415">
        <f>'Input Output Table'!BK59/BI$117</f>
        <v>1.3871346012400804E-4</v>
      </c>
      <c r="BJ63" s="415">
        <f>'Input Output Table'!BL59/BJ$117</f>
        <v>1.3871345097245046E-4</v>
      </c>
      <c r="BK63" s="415">
        <f>'Input Output Table'!BM59/BK$117</f>
        <v>1.395752161877582E-5</v>
      </c>
      <c r="BL63" s="415">
        <f>'Input Output Table'!BN59/BL$117</f>
        <v>2.267159418884089E-4</v>
      </c>
      <c r="BM63" s="415">
        <f>'Input Output Table'!BO59/BM$117</f>
        <v>4.2496856907492359E-5</v>
      </c>
      <c r="BN63" s="415">
        <f>'Input Output Table'!BP59/BN$117</f>
        <v>1.6646358417043161E-4</v>
      </c>
      <c r="BO63" s="415">
        <f>'Input Output Table'!BQ59/BO$117</f>
        <v>2.5137577482824072E-5</v>
      </c>
      <c r="BP63" s="415">
        <f>'Input Output Table'!BR59/BP$117</f>
        <v>3.4362645896008422E-4</v>
      </c>
      <c r="BQ63" s="415">
        <f>'Input Output Table'!BS59/BQ$117</f>
        <v>1.725631272761426E-4</v>
      </c>
      <c r="BR63" s="415">
        <f>'Input Output Table'!BT59/BR$117</f>
        <v>1.7256310441366154E-4</v>
      </c>
      <c r="BS63" s="415">
        <f>'Input Output Table'!BU59/BS$117</f>
        <v>2.1965770304005268E-5</v>
      </c>
      <c r="BT63" s="415">
        <f>'Input Output Table'!BV59/BT$117</f>
        <v>2.2022394383996348E-4</v>
      </c>
      <c r="BU63" s="415">
        <f>'Input Output Table'!BW59/BU$117</f>
        <v>1.4337993686086785E-5</v>
      </c>
      <c r="BV63" s="415">
        <f>'Input Output Table'!BX59/BV$117</f>
        <v>2.3801504871761054E-4</v>
      </c>
      <c r="BW63" s="415">
        <f>'Input Output Table'!BY59/BW$117</f>
        <v>1.1475997171924374E-4</v>
      </c>
      <c r="BX63" s="415">
        <f>'Input Output Table'!BZ59/BX$117</f>
        <v>8.658467780980146E-5</v>
      </c>
      <c r="BY63" s="415">
        <f>'Input Output Table'!CA59/BY$117</f>
        <v>1.4883523348771839E-5</v>
      </c>
      <c r="BZ63" s="415">
        <f>'Input Output Table'!CB59/BZ$117</f>
        <v>7.8535109105285915E-5</v>
      </c>
      <c r="CA63" s="415">
        <f>'Input Output Table'!CC59/CA$117</f>
        <v>3.9206739919048052E-3</v>
      </c>
      <c r="CB63" s="415">
        <f>'Input Output Table'!CD59/CB$117</f>
        <v>5.4367584095461833E-6</v>
      </c>
      <c r="CC63" s="415">
        <f>'Input Output Table'!CE59/CC$117</f>
        <v>0</v>
      </c>
      <c r="CD63" s="415">
        <f>'Input Output Table'!CF59/CD$117</f>
        <v>4.9322098993882486E-7</v>
      </c>
      <c r="CE63" s="415">
        <f>'Input Output Table'!CG59/CE$117</f>
        <v>1.5604169589218846E-4</v>
      </c>
      <c r="CF63" s="415">
        <f>'Input Output Table'!CH59/CF$117</f>
        <v>8.7459472595679879E-5</v>
      </c>
      <c r="CG63" s="415">
        <f>'Input Output Table'!CI59/CG$117</f>
        <v>4.4483029872030882E-5</v>
      </c>
      <c r="CH63" s="415">
        <f>'Input Output Table'!CJ59/CH$117</f>
        <v>3.1253768060667069E-5</v>
      </c>
      <c r="CI63" s="415">
        <f>'Input Output Table'!CK59/CI$117</f>
        <v>7.0988142821900289E-4</v>
      </c>
      <c r="CJ63" s="415">
        <f>'Input Output Table'!CL59/CJ$117</f>
        <v>4.3618807806739934E-4</v>
      </c>
      <c r="CK63" s="415">
        <f>'Input Output Table'!CM59/CK$117</f>
        <v>2.295668840271791E-4</v>
      </c>
      <c r="CL63" s="415">
        <f>'Input Output Table'!CN59/CL$117</f>
        <v>4.2330898615077411E-4</v>
      </c>
      <c r="CM63" s="415">
        <f>'Input Output Table'!CO59/CM$117</f>
        <v>4.0424749422901014E-4</v>
      </c>
      <c r="CN63" s="415">
        <f>'Input Output Table'!CP59/CN$117</f>
        <v>2.4255244251583243E-4</v>
      </c>
      <c r="CO63" s="415">
        <f>'Input Output Table'!CQ59/CO$117</f>
        <v>7.4468371972022539E-5</v>
      </c>
      <c r="CP63" s="415">
        <f>'Input Output Table'!CR59/CP$117</f>
        <v>2.4607865347021061E-4</v>
      </c>
      <c r="CQ63" s="415">
        <f>'Input Output Table'!CS59/CQ$117</f>
        <v>1.5828043818137162E-3</v>
      </c>
      <c r="CR63" s="415">
        <f>'Input Output Table'!CT59/CR$117</f>
        <v>0</v>
      </c>
      <c r="CS63" s="415">
        <f>'Input Output Table'!CU59/CS$117</f>
        <v>1.8925981679587664E-3</v>
      </c>
      <c r="CT63" s="415">
        <f>'Input Output Table'!CV59/CT$117</f>
        <v>1.2573204197118772E-3</v>
      </c>
      <c r="CU63" s="415">
        <f>'Input Output Table'!CW59/CU$117</f>
        <v>3.7387205871670714E-4</v>
      </c>
      <c r="CV63" s="415">
        <f>'Input Output Table'!CX59/CV$117</f>
        <v>7.9954347279238478E-4</v>
      </c>
      <c r="CW63" s="415">
        <f>'Input Output Table'!CY59/CW$117</f>
        <v>5.685058139811536E-5</v>
      </c>
      <c r="CX63" s="415">
        <f>'Input Output Table'!CZ59/CX$117</f>
        <v>5.4427418769428249E-3</v>
      </c>
      <c r="CY63" s="415">
        <f>'Input Output Table'!DA59/CY$117</f>
        <v>3.8467702453521402E-4</v>
      </c>
      <c r="CZ63" s="415">
        <f>'Input Output Table'!DB59/CZ$117</f>
        <v>2.9017887762113614E-3</v>
      </c>
      <c r="DA63" s="415">
        <f>'Input Output Table'!DC59/DA$117</f>
        <v>1.7805903784309506E-4</v>
      </c>
      <c r="DB63" s="415">
        <f>'Input Output Table'!DD59/DB$117</f>
        <v>3.1629132995568025E-4</v>
      </c>
      <c r="DC63" s="415">
        <f>'Input Output Table'!DE59/DC$117</f>
        <v>3.4927859901815974E-4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J63" s="423">
        <f t="shared" si="2"/>
        <v>-2.6430139318191995E-3</v>
      </c>
      <c r="HK63" s="423">
        <f t="shared" si="3"/>
        <v>-9.236166059867323E-4</v>
      </c>
      <c r="HL63" s="423">
        <f t="shared" si="4"/>
        <v>-1.0961026290906201E-3</v>
      </c>
      <c r="HM63" s="423">
        <f t="shared" si="5"/>
        <v>-3.2292787944025836E-3</v>
      </c>
      <c r="HN63" s="423">
        <f t="shared" si="6"/>
        <v>-2.2195019982435181E-4</v>
      </c>
      <c r="HO63" s="423">
        <f t="shared" si="7"/>
        <v>-1.0924186148131964E-3</v>
      </c>
      <c r="HP63" s="423">
        <f t="shared" si="8"/>
        <v>-4.3617977278653477E-4</v>
      </c>
      <c r="HQ63" s="423">
        <f t="shared" si="9"/>
        <v>-3.6512341171315892E-4</v>
      </c>
      <c r="HR63" s="423">
        <f t="shared" si="10"/>
        <v>-3.7894736842105244E-3</v>
      </c>
      <c r="HS63" s="423">
        <f t="shared" si="11"/>
        <v>-1.2571428571428572E-2</v>
      </c>
      <c r="HT63" s="423">
        <f t="shared" si="12"/>
        <v>-2.755580049600441E-3</v>
      </c>
      <c r="HU63" s="423">
        <f t="shared" si="13"/>
        <v>-1.8789928598271326E-3</v>
      </c>
      <c r="HV63" s="423">
        <f t="shared" si="14"/>
        <v>-1.9118174214362523E-3</v>
      </c>
      <c r="HW63" s="423">
        <f t="shared" si="15"/>
        <v>-2.93701976934516E-3</v>
      </c>
      <c r="HX63" s="423">
        <f t="shared" si="16"/>
        <v>-1.1289230074508919E-3</v>
      </c>
      <c r="HY63" s="423">
        <f t="shared" si="17"/>
        <v>-4.1320089284449177E-3</v>
      </c>
      <c r="HZ63" s="423">
        <f t="shared" si="18"/>
        <v>-1.8918918918918914E-3</v>
      </c>
      <c r="IA63" s="423">
        <f t="shared" si="19"/>
        <v>-5.7670126874279125E-4</v>
      </c>
      <c r="IB63" s="423">
        <f t="shared" si="20"/>
        <v>-1.6492578339747117E-3</v>
      </c>
      <c r="IC63" s="423">
        <f t="shared" si="21"/>
        <v>-1.3227513227513225E-3</v>
      </c>
      <c r="ID63" s="423">
        <f t="shared" si="22"/>
        <v>-3.7071362372567184E-3</v>
      </c>
      <c r="IE63" s="423">
        <f t="shared" si="23"/>
        <v>-1.0879701585327945E-3</v>
      </c>
      <c r="IF63" s="423">
        <f t="shared" si="24"/>
        <v>-2.5418529231308615E-3</v>
      </c>
      <c r="IG63" s="423">
        <f t="shared" si="25"/>
        <v>-6.2666625302991105E-4</v>
      </c>
      <c r="IH63" s="423">
        <f t="shared" si="26"/>
        <v>-7.3125794977495977E-4</v>
      </c>
      <c r="II63" s="423">
        <f t="shared" si="27"/>
        <v>-1.7942234644595643E-3</v>
      </c>
      <c r="IJ63" s="423">
        <f t="shared" si="28"/>
        <v>-1.1350737797956867E-3</v>
      </c>
      <c r="IK63" s="423">
        <f t="shared" si="29"/>
        <v>-1.0570824524312897E-3</v>
      </c>
      <c r="IL63" s="423">
        <f t="shared" si="30"/>
        <v>-2.9435814853853537E-3</v>
      </c>
      <c r="IM63" s="423">
        <f t="shared" si="31"/>
        <v>-1.753472456203071E-3</v>
      </c>
      <c r="IN63" s="423">
        <f t="shared" si="32"/>
        <v>-7.6518999549448647E-3</v>
      </c>
      <c r="IO63" s="423">
        <f t="shared" si="33"/>
        <v>-8.4122014905339501E-4</v>
      </c>
      <c r="IP63" s="423">
        <f t="shared" si="34"/>
        <v>-1.2051876503825618E-3</v>
      </c>
      <c r="IQ63" s="423">
        <f t="shared" si="35"/>
        <v>-1.8104683078213782E-3</v>
      </c>
      <c r="IR63" s="423">
        <f t="shared" si="36"/>
        <v>-2.7389060320081103E-3</v>
      </c>
      <c r="IS63" s="423">
        <f t="shared" si="37"/>
        <v>-1.0810810810810813E-3</v>
      </c>
      <c r="IT63" s="423">
        <f t="shared" si="38"/>
        <v>-2.9544427106673213E-3</v>
      </c>
      <c r="IU63" s="423">
        <f t="shared" si="39"/>
        <v>-7.2411296162201277E-4</v>
      </c>
      <c r="IV63" s="423">
        <f t="shared" si="40"/>
        <v>-7.3257238704026813E-4</v>
      </c>
      <c r="IW63" s="423">
        <f t="shared" si="41"/>
        <v>-6.5706449346960476E-4</v>
      </c>
      <c r="IX63" s="423">
        <f t="shared" si="42"/>
        <v>-1.2052064920456372E-3</v>
      </c>
      <c r="IY63" s="423">
        <f t="shared" si="43"/>
        <v>-3.9943885332719374E-4</v>
      </c>
      <c r="IZ63" s="423">
        <f t="shared" si="44"/>
        <v>-5.0184427772062329E-4</v>
      </c>
      <c r="JA63" s="423">
        <f t="shared" si="45"/>
        <v>-1.3586956521739132E-3</v>
      </c>
      <c r="JB63" s="423">
        <f t="shared" si="46"/>
        <v>-4.2000996035346309E-4</v>
      </c>
      <c r="JC63" s="423">
        <f t="shared" si="47"/>
        <v>-8.1458623433163554E-4</v>
      </c>
      <c r="JD63" s="423">
        <f t="shared" si="48"/>
        <v>-2.5093019589917166E-3</v>
      </c>
      <c r="JE63" s="423">
        <f t="shared" si="49"/>
        <v>-1.045505440309523E-3</v>
      </c>
      <c r="JF63" s="423">
        <f t="shared" si="50"/>
        <v>0</v>
      </c>
      <c r="JG63" s="423">
        <f t="shared" si="51"/>
        <v>-2.8973114141684578E-4</v>
      </c>
      <c r="JH63" s="423">
        <f t="shared" si="52"/>
        <v>-7.0419409260122734E-6</v>
      </c>
      <c r="JI63" s="423">
        <f t="shared" si="53"/>
        <v>-5.3120086283514189E-4</v>
      </c>
      <c r="JJ63" s="423">
        <f t="shared" si="54"/>
        <v>-8.982404534882203E-4</v>
      </c>
      <c r="JK63" s="423">
        <f t="shared" si="55"/>
        <v>0.9969807722866677</v>
      </c>
      <c r="JL63" s="423">
        <f t="shared" si="56"/>
        <v>-3.0599755201958382E-4</v>
      </c>
      <c r="JM63" s="423">
        <f t="shared" si="57"/>
        <v>-3.235439854632656E-3</v>
      </c>
      <c r="JN63" s="423">
        <f t="shared" si="58"/>
        <v>-3.0110641549626807E-4</v>
      </c>
      <c r="JO63" s="423">
        <f t="shared" si="59"/>
        <v>-6.2327233693301891E-7</v>
      </c>
      <c r="JP63" s="423">
        <f t="shared" si="60"/>
        <v>0</v>
      </c>
      <c r="JQ63" s="423">
        <f t="shared" si="61"/>
        <v>-1.3871346012400804E-4</v>
      </c>
      <c r="JR63" s="423">
        <f t="shared" si="62"/>
        <v>-1.3871345097245046E-4</v>
      </c>
      <c r="JS63" s="423">
        <f t="shared" si="63"/>
        <v>-1.395752161877582E-5</v>
      </c>
      <c r="JT63" s="423">
        <f t="shared" si="64"/>
        <v>-2.267159418884089E-4</v>
      </c>
      <c r="JU63" s="423">
        <f t="shared" si="65"/>
        <v>-4.2496856907492359E-5</v>
      </c>
      <c r="JV63" s="423">
        <f t="shared" si="66"/>
        <v>-1.6646358417043161E-4</v>
      </c>
      <c r="JW63" s="423">
        <f t="shared" si="67"/>
        <v>-2.5137577482824072E-5</v>
      </c>
      <c r="JX63" s="423">
        <f t="shared" si="68"/>
        <v>-3.4362645896008422E-4</v>
      </c>
      <c r="JY63" s="423">
        <f t="shared" si="69"/>
        <v>-1.725631272761426E-4</v>
      </c>
      <c r="JZ63" s="423">
        <f t="shared" si="70"/>
        <v>-1.7256310441366154E-4</v>
      </c>
      <c r="KA63" s="423">
        <f t="shared" si="71"/>
        <v>-2.1965770304005268E-5</v>
      </c>
      <c r="KB63" s="423">
        <f t="shared" si="72"/>
        <v>-2.2022394383996348E-4</v>
      </c>
      <c r="KC63" s="423">
        <f t="shared" si="73"/>
        <v>-1.4337993686086785E-5</v>
      </c>
      <c r="KD63" s="423">
        <f t="shared" si="74"/>
        <v>-2.3801504871761054E-4</v>
      </c>
      <c r="KE63" s="423">
        <f t="shared" si="75"/>
        <v>-1.1475997171924374E-4</v>
      </c>
      <c r="KF63" s="423">
        <f t="shared" si="76"/>
        <v>-8.658467780980146E-5</v>
      </c>
      <c r="KG63" s="423">
        <f t="shared" si="77"/>
        <v>-1.4883523348771839E-5</v>
      </c>
      <c r="KH63" s="423">
        <f t="shared" si="78"/>
        <v>-7.8535109105285915E-5</v>
      </c>
      <c r="KI63" s="423">
        <f t="shared" si="79"/>
        <v>-3.9206739919048052E-3</v>
      </c>
      <c r="KJ63" s="423">
        <f t="shared" si="80"/>
        <v>-5.4367584095461833E-6</v>
      </c>
      <c r="KK63" s="423">
        <f t="shared" si="81"/>
        <v>0</v>
      </c>
      <c r="KL63" s="423">
        <f t="shared" si="82"/>
        <v>-4.9322098993882486E-7</v>
      </c>
      <c r="KM63" s="423">
        <f t="shared" si="83"/>
        <v>-1.5604169589218846E-4</v>
      </c>
      <c r="KN63" s="423">
        <f t="shared" si="84"/>
        <v>-8.7459472595679879E-5</v>
      </c>
      <c r="KO63" s="423">
        <f t="shared" si="85"/>
        <v>-4.4483029872030882E-5</v>
      </c>
      <c r="KP63" s="423">
        <f t="shared" si="86"/>
        <v>-3.1253768060667069E-5</v>
      </c>
      <c r="KQ63" s="423">
        <f t="shared" si="87"/>
        <v>-7.0988142821900289E-4</v>
      </c>
      <c r="KR63" s="423">
        <f t="shared" si="88"/>
        <v>-4.3618807806739934E-4</v>
      </c>
      <c r="KS63" s="423">
        <f t="shared" si="89"/>
        <v>-2.295668840271791E-4</v>
      </c>
      <c r="KT63" s="423">
        <f t="shared" si="90"/>
        <v>-4.2330898615077411E-4</v>
      </c>
      <c r="KU63" s="423">
        <f t="shared" si="91"/>
        <v>-4.0424749422901014E-4</v>
      </c>
      <c r="KV63" s="423">
        <f t="shared" si="92"/>
        <v>-2.4255244251583243E-4</v>
      </c>
      <c r="KW63" s="423">
        <f t="shared" si="93"/>
        <v>-7.4468371972022539E-5</v>
      </c>
      <c r="KX63" s="423">
        <f t="shared" si="94"/>
        <v>-2.4607865347021061E-4</v>
      </c>
      <c r="KY63" s="423">
        <f t="shared" si="95"/>
        <v>-1.5828043818137162E-3</v>
      </c>
      <c r="KZ63" s="423">
        <f t="shared" si="96"/>
        <v>0</v>
      </c>
      <c r="LA63" s="423">
        <f t="shared" si="97"/>
        <v>-1.8925981679587664E-3</v>
      </c>
      <c r="LB63" s="423">
        <f t="shared" si="98"/>
        <v>-1.2573204197118772E-3</v>
      </c>
      <c r="LC63" s="423">
        <f t="shared" si="99"/>
        <v>-3.7387205871670714E-4</v>
      </c>
      <c r="LD63" s="423">
        <f t="shared" si="100"/>
        <v>-7.9954347279238478E-4</v>
      </c>
      <c r="LE63" s="423">
        <f t="shared" si="101"/>
        <v>-5.685058139811536E-5</v>
      </c>
      <c r="LF63" s="423">
        <f t="shared" si="102"/>
        <v>-5.4427418769428249E-3</v>
      </c>
      <c r="LG63" s="423">
        <f t="shared" si="103"/>
        <v>-3.8467702453521402E-4</v>
      </c>
      <c r="LH63" s="423">
        <f t="shared" si="104"/>
        <v>-2.9017887762113614E-3</v>
      </c>
      <c r="LI63" s="423">
        <f t="shared" si="105"/>
        <v>-1.7805903784309506E-4</v>
      </c>
      <c r="LJ63" s="423">
        <f t="shared" si="106"/>
        <v>-3.1629132995568025E-4</v>
      </c>
      <c r="LK63" s="423">
        <f t="shared" si="107"/>
        <v>-3.4927859901815974E-4</v>
      </c>
      <c r="LN63" s="424">
        <v>3.5631020112261058E-3</v>
      </c>
      <c r="LO63" s="424">
        <v>1.888011145758625E-3</v>
      </c>
      <c r="LP63" s="424">
        <v>1.5464560343808034E-3</v>
      </c>
      <c r="LQ63" s="424">
        <v>3.7648095655487606E-3</v>
      </c>
      <c r="LR63" s="424">
        <v>3.9390801631612092E-4</v>
      </c>
      <c r="LS63" s="424">
        <v>1.4155460423321961E-3</v>
      </c>
      <c r="LT63" s="424">
        <v>6.9790692738778038E-4</v>
      </c>
      <c r="LU63" s="424">
        <v>1.9344982238668669E-3</v>
      </c>
      <c r="LV63" s="424">
        <v>5.0847548231247094E-3</v>
      </c>
      <c r="LW63" s="424">
        <v>1.3192553605410428E-2</v>
      </c>
      <c r="LX63" s="424">
        <v>4.999048920348228E-3</v>
      </c>
      <c r="LY63" s="424">
        <v>3.4267602477745952E-3</v>
      </c>
      <c r="LZ63" s="424">
        <v>3.0029249559501187E-3</v>
      </c>
      <c r="MA63" s="424">
        <v>4.0714986998830463E-3</v>
      </c>
      <c r="MB63" s="424">
        <v>2.5483638638363723E-3</v>
      </c>
      <c r="MC63" s="424">
        <v>4.9395284771737262E-3</v>
      </c>
      <c r="MD63" s="424">
        <v>3.3148276575571973E-3</v>
      </c>
      <c r="ME63" s="424">
        <v>1.2870081708899472E-3</v>
      </c>
      <c r="MF63" s="424">
        <v>2.0029177769318529E-3</v>
      </c>
      <c r="MG63" s="424">
        <v>1.8170337557810131E-3</v>
      </c>
      <c r="MH63" s="424">
        <v>4.1293104072551651E-3</v>
      </c>
      <c r="MI63" s="424">
        <v>1.5905235013111356E-3</v>
      </c>
      <c r="MJ63" s="424">
        <v>3.0188506722894103E-3</v>
      </c>
      <c r="MK63" s="424">
        <v>1.1217157708420726E-3</v>
      </c>
      <c r="ML63" s="424">
        <v>8.9290984861316823E-4</v>
      </c>
      <c r="MM63" s="424">
        <v>2.2958612766745016E-3</v>
      </c>
      <c r="MN63" s="424">
        <v>1.8114332388402498E-3</v>
      </c>
      <c r="MO63" s="424">
        <v>1.4520417033538214E-3</v>
      </c>
      <c r="MP63" s="424">
        <v>3.627721410581616E-3</v>
      </c>
      <c r="MQ63" s="424">
        <v>2.2013166618263416E-3</v>
      </c>
      <c r="MR63" s="424">
        <v>8.2317151520016497E-3</v>
      </c>
      <c r="MS63" s="424">
        <v>1.0618822323557107E-3</v>
      </c>
      <c r="MT63" s="424">
        <v>1.6152178643845747E-3</v>
      </c>
      <c r="MU63" s="424">
        <v>2.5406712859740123E-3</v>
      </c>
      <c r="MV63" s="424">
        <v>3.212600603689551E-3</v>
      </c>
      <c r="MW63" s="424">
        <v>1.7709622096387704E-3</v>
      </c>
      <c r="MX63" s="424">
        <v>3.2519711688426913E-3</v>
      </c>
      <c r="MY63" s="424">
        <v>1.2855319066262245E-3</v>
      </c>
      <c r="MZ63" s="424">
        <v>1.1352982976399909E-3</v>
      </c>
      <c r="NA63" s="424">
        <v>1.1063695354829866E-3</v>
      </c>
      <c r="NB63" s="424">
        <v>1.6467106590595624E-3</v>
      </c>
      <c r="NC63" s="424">
        <v>8.2460577731772403E-4</v>
      </c>
      <c r="ND63" s="424">
        <v>1.102362314360667E-3</v>
      </c>
      <c r="NE63" s="424">
        <v>1.7947969165470997E-3</v>
      </c>
      <c r="NF63" s="424">
        <v>7.1642656150304701E-4</v>
      </c>
      <c r="NG63" s="424">
        <v>1.4974787562063955E-3</v>
      </c>
      <c r="NH63" s="424">
        <v>3.3800620360889344E-3</v>
      </c>
      <c r="NI63" s="424">
        <v>1.6546483885394368E-3</v>
      </c>
      <c r="NJ63" s="424">
        <v>4.1430265622660807E-4</v>
      </c>
      <c r="NK63" s="424">
        <v>7.804030006770405E-4</v>
      </c>
      <c r="NL63" s="424">
        <v>5.5315486754889149E-4</v>
      </c>
      <c r="NM63" s="424">
        <v>1.2556768834298987E-3</v>
      </c>
      <c r="NN63" s="424">
        <v>1.3508055656150633E-3</v>
      </c>
      <c r="NO63" s="424">
        <v>1.0032958460702635</v>
      </c>
      <c r="NP63" s="424">
        <v>7.0628054410050011E-4</v>
      </c>
      <c r="NQ63" s="424">
        <v>4.0727808163257776E-3</v>
      </c>
      <c r="NR63" s="424">
        <v>6.3419262593832364E-4</v>
      </c>
      <c r="NS63" s="424">
        <v>4.1928283251494591E-4</v>
      </c>
      <c r="NT63" s="424">
        <v>2.5036745473996561E-4</v>
      </c>
      <c r="NU63" s="424">
        <v>4.7684120744865335E-4</v>
      </c>
      <c r="NV63" s="424">
        <v>4.2716025018347853E-4</v>
      </c>
      <c r="NW63" s="424">
        <v>4.038522639326114E-4</v>
      </c>
      <c r="NX63" s="424">
        <v>5.6262154622332364E-4</v>
      </c>
      <c r="NY63" s="424">
        <v>3.192573786016048E-4</v>
      </c>
      <c r="NZ63" s="424">
        <v>4.4565210604437163E-4</v>
      </c>
      <c r="OA63" s="424">
        <v>2.9561908272818623E-4</v>
      </c>
      <c r="OB63" s="424">
        <v>5.928912533823146E-4</v>
      </c>
      <c r="OC63" s="424">
        <v>6.9971458594273415E-4</v>
      </c>
      <c r="OD63" s="424">
        <v>3.443150557501341E-3</v>
      </c>
      <c r="OE63" s="424">
        <v>5.3143525036422471E-4</v>
      </c>
      <c r="OF63" s="424">
        <v>1.5477005544212719E-3</v>
      </c>
      <c r="OG63" s="424">
        <v>3.9249945839655361E-4</v>
      </c>
      <c r="OH63" s="424">
        <v>5.5131919798797442E-4</v>
      </c>
      <c r="OI63" s="424">
        <v>3.3533891710152338E-4</v>
      </c>
      <c r="OJ63" s="424">
        <v>2.8118221161757025E-4</v>
      </c>
      <c r="OK63" s="424">
        <v>2.1358403547001617E-4</v>
      </c>
      <c r="OL63" s="424">
        <v>2.6209945972581765E-4</v>
      </c>
      <c r="OM63" s="424">
        <v>4.9287576800922306E-3</v>
      </c>
      <c r="ON63" s="424">
        <v>1.8748355541418029E-4</v>
      </c>
      <c r="OO63" s="424">
        <v>3.1931347485500834E-4</v>
      </c>
      <c r="OP63" s="424">
        <v>1.2193290431244221E-4</v>
      </c>
      <c r="OQ63" s="424">
        <v>3.2940677695216084E-4</v>
      </c>
      <c r="OR63" s="424">
        <v>2.1545581143205642E-4</v>
      </c>
      <c r="OS63" s="424">
        <v>2.8241397462305882E-4</v>
      </c>
      <c r="OT63" s="424">
        <v>4.3849365049165005E-4</v>
      </c>
      <c r="OU63" s="424">
        <v>1.0197391434309205E-3</v>
      </c>
      <c r="OV63" s="424">
        <v>7.4934994602028984E-4</v>
      </c>
      <c r="OW63" s="424">
        <v>4.6152750577686948E-4</v>
      </c>
      <c r="OX63" s="424">
        <v>7.2840660218285785E-4</v>
      </c>
      <c r="OY63" s="424">
        <v>5.9861020187242174E-4</v>
      </c>
      <c r="OZ63" s="424">
        <v>4.7193342525990374E-4</v>
      </c>
      <c r="PA63" s="424">
        <v>2.8527203652638829E-4</v>
      </c>
      <c r="PB63" s="424">
        <v>4.6104500790654509E-4</v>
      </c>
      <c r="PC63" s="424">
        <v>2.1139625075943746E-3</v>
      </c>
      <c r="PD63" s="424">
        <v>1.7170326415998064E-4</v>
      </c>
      <c r="PE63" s="424">
        <v>2.1885910406287271E-3</v>
      </c>
      <c r="PF63" s="424">
        <v>1.5388680822143912E-3</v>
      </c>
      <c r="PG63" s="424">
        <v>6.0436519488486372E-4</v>
      </c>
      <c r="PH63" s="424">
        <v>1.5200626886036194E-3</v>
      </c>
      <c r="PI63" s="424">
        <v>3.8042735333263195E-4</v>
      </c>
      <c r="PJ63" s="424">
        <v>5.9338621431201848E-3</v>
      </c>
      <c r="PK63" s="424">
        <v>6.0182662730542795E-4</v>
      </c>
      <c r="PL63" s="424">
        <v>3.3328599299620384E-3</v>
      </c>
      <c r="PM63" s="424">
        <v>3.6664155195746163E-4</v>
      </c>
      <c r="PN63" s="424">
        <v>5.4635652097640092E-4</v>
      </c>
      <c r="PO63" s="424">
        <v>4.9943706489894747E-4</v>
      </c>
    </row>
    <row r="64" spans="1:431" x14ac:dyDescent="0.25">
      <c r="A64" s="210" t="s">
        <v>165</v>
      </c>
      <c r="B64" s="415">
        <f>'Input Output Table'!D60/B$117</f>
        <v>1.7918738520808131E-4</v>
      </c>
      <c r="C64" s="415">
        <f>'Input Output Table'!E60/C$117</f>
        <v>2.3552476093522409E-6</v>
      </c>
      <c r="D64" s="415">
        <f>'Input Output Table'!F60/D$117</f>
        <v>1.7862603158921811E-3</v>
      </c>
      <c r="E64" s="415">
        <f>'Input Output Table'!G60/E$117</f>
        <v>0</v>
      </c>
      <c r="F64" s="415">
        <f>'Input Output Table'!H60/F$117</f>
        <v>1.6469290087042207E-4</v>
      </c>
      <c r="G64" s="415">
        <f>'Input Output Table'!I60/G$117</f>
        <v>2.1848372296263927E-4</v>
      </c>
      <c r="H64" s="415">
        <f>'Input Output Table'!J60/H$117</f>
        <v>1.1122703516203852E-6</v>
      </c>
      <c r="I64" s="415">
        <f>'Input Output Table'!K60/I$117</f>
        <v>9.4932087045421318E-4</v>
      </c>
      <c r="J64" s="415">
        <f>'Input Output Table'!L60/J$117</f>
        <v>8.4210526315789435E-4</v>
      </c>
      <c r="K64" s="415">
        <f>'Input Output Table'!M60/K$117</f>
        <v>1.1428571428571429E-3</v>
      </c>
      <c r="L64" s="415">
        <f>'Input Output Table'!N60/L$117</f>
        <v>6.8889501240011026E-4</v>
      </c>
      <c r="M64" s="415">
        <f>'Input Output Table'!O60/M$117</f>
        <v>1.8789928598271326E-4</v>
      </c>
      <c r="N64" s="415">
        <f>'Input Output Table'!P60/N$117</f>
        <v>4.7795435535906308E-4</v>
      </c>
      <c r="O64" s="415">
        <f>'Input Output Table'!Q60/O$117</f>
        <v>4.5681197331471669E-4</v>
      </c>
      <c r="P64" s="415">
        <f>'Input Output Table'!R60/P$117</f>
        <v>6.7735380447053511E-4</v>
      </c>
      <c r="Q64" s="415">
        <f>'Input Output Table'!S60/Q$117</f>
        <v>7.508713054854559E-4</v>
      </c>
      <c r="R64" s="415">
        <f>'Input Output Table'!T60/R$117</f>
        <v>2.7027027027027022E-4</v>
      </c>
      <c r="S64" s="415">
        <f>'Input Output Table'!U60/S$117</f>
        <v>0</v>
      </c>
      <c r="T64" s="415">
        <f>'Input Output Table'!V60/T$117</f>
        <v>9.1625435220817314E-4</v>
      </c>
      <c r="U64" s="415">
        <f>'Input Output Table'!W60/U$117</f>
        <v>6.6137566137566123E-4</v>
      </c>
      <c r="V64" s="415">
        <f>'Input Output Table'!X60/V$117</f>
        <v>0</v>
      </c>
      <c r="W64" s="415">
        <f>'Input Output Table'!Y60/W$117</f>
        <v>3.1084861672365556E-4</v>
      </c>
      <c r="X64" s="415">
        <f>'Input Output Table'!Z60/X$117</f>
        <v>8.7650100797615914E-4</v>
      </c>
      <c r="Y64" s="415">
        <f>'Input Output Table'!AA60/Y$117</f>
        <v>8.9541114096244648E-5</v>
      </c>
      <c r="Z64" s="415">
        <f>'Input Output Table'!AB60/Z$117</f>
        <v>1.1545335805227462E-4</v>
      </c>
      <c r="AA64" s="415">
        <f>'Input Output Table'!AC60/AA$117</f>
        <v>5.9707676889251822E-4</v>
      </c>
      <c r="AB64" s="415">
        <f>'Input Output Table'!AD60/AB$117</f>
        <v>5.6753688989784334E-4</v>
      </c>
      <c r="AC64" s="415">
        <f>'Input Output Table'!AE60/AC$117</f>
        <v>5.2854122621564484E-4</v>
      </c>
      <c r="AD64" s="415">
        <f>'Input Output Table'!AF60/AD$117</f>
        <v>1.3365202999907845E-3</v>
      </c>
      <c r="AE64" s="415">
        <f>'Input Output Table'!AG60/AE$117</f>
        <v>1.0398132630523259E-3</v>
      </c>
      <c r="AF64" s="415">
        <f>'Input Output Table'!AH60/AF$117</f>
        <v>1.3500878969719002E-3</v>
      </c>
      <c r="AG64" s="415">
        <f>'Input Output Table'!AI60/AG$117</f>
        <v>3.5333165416002939E-4</v>
      </c>
      <c r="AH64" s="415">
        <f>'Input Output Table'!AJ60/AH$117</f>
        <v>3.2843967215767954E-4</v>
      </c>
      <c r="AI64" s="415">
        <f>'Input Output Table'!AK60/AI$117</f>
        <v>8.3325748246831043E-4</v>
      </c>
      <c r="AJ64" s="415">
        <f>'Input Output Table'!AL60/AJ$117</f>
        <v>3.0469565496544777E-4</v>
      </c>
      <c r="AK64" s="415">
        <f>'Input Output Table'!AM60/AK$117</f>
        <v>3.2432432432432436E-4</v>
      </c>
      <c r="AL64" s="415">
        <f>'Input Output Table'!AN60/AL$117</f>
        <v>2.3704397248322311E-4</v>
      </c>
      <c r="AM64" s="415">
        <f>'Input Output Table'!AO60/AM$117</f>
        <v>0</v>
      </c>
      <c r="AN64" s="415">
        <f>'Input Output Table'!AP60/AN$117</f>
        <v>2.3064078280779989E-4</v>
      </c>
      <c r="AO64" s="415">
        <f>'Input Output Table'!AQ60/AO$117</f>
        <v>1.0102809033716876E-4</v>
      </c>
      <c r="AP64" s="415">
        <f>'Input Output Table'!AR60/AP$117</f>
        <v>1.6069419893941829E-4</v>
      </c>
      <c r="AQ64" s="415">
        <f>'Input Output Table'!AS60/AQ$117</f>
        <v>1.9896644477716716E-4</v>
      </c>
      <c r="AR64" s="415">
        <f>'Input Output Table'!AT60/AR$117</f>
        <v>1.2546106943015582E-4</v>
      </c>
      <c r="AS64" s="415">
        <f>'Input Output Table'!AU60/AS$117</f>
        <v>6.7934782608695661E-4</v>
      </c>
      <c r="AT64" s="415">
        <f>'Input Output Table'!AV60/AT$117</f>
        <v>2.9235342532533281E-4</v>
      </c>
      <c r="AU64" s="415">
        <f>'Input Output Table'!AW60/AU$117</f>
        <v>2.0772171792766456E-6</v>
      </c>
      <c r="AV64" s="415">
        <f>'Input Output Table'!AX60/AV$117</f>
        <v>4.4265590893077236E-4</v>
      </c>
      <c r="AW64" s="415">
        <f>'Input Output Table'!AY60/AW$117</f>
        <v>2.6041216728782705E-4</v>
      </c>
      <c r="AX64" s="415">
        <f>'Input Output Table'!AZ60/AX$117</f>
        <v>0</v>
      </c>
      <c r="AY64" s="415">
        <f>'Input Output Table'!BA60/AY$117</f>
        <v>2.8539581066481823E-4</v>
      </c>
      <c r="AZ64" s="415">
        <f>'Input Output Table'!BB60/AZ$117</f>
        <v>2.6439115730794287E-4</v>
      </c>
      <c r="BA64" s="415">
        <f>'Input Output Table'!BC60/BA$117</f>
        <v>5.9184185617244761E-5</v>
      </c>
      <c r="BB64" s="415">
        <f>'Input Output Table'!BD60/BB$117</f>
        <v>4.7510204063573362E-5</v>
      </c>
      <c r="BC64" s="415">
        <f>'Input Output Table'!BE60/BC$117</f>
        <v>1.1123470522803112E-3</v>
      </c>
      <c r="BD64" s="415">
        <f>'Input Output Table'!BF60/BD$117</f>
        <v>0.13264993880048959</v>
      </c>
      <c r="BE64" s="415">
        <f>'Input Output Table'!BG60/BE$117</f>
        <v>8.6583203725717622E-3</v>
      </c>
      <c r="BF64" s="415">
        <f>'Input Output Table'!BH60/BF$117</f>
        <v>3.3827626399755173E-2</v>
      </c>
      <c r="BG64" s="415">
        <f>'Input Output Table'!BI60/BG$117</f>
        <v>1.3495656012297032E-4</v>
      </c>
      <c r="BH64" s="415">
        <f>'Input Output Table'!BJ60/BH$117</f>
        <v>3.4301394923393552E-4</v>
      </c>
      <c r="BI64" s="415">
        <f>'Input Output Table'!BK60/BI$117</f>
        <v>2.1925420756735E-4</v>
      </c>
      <c r="BJ64" s="415">
        <f>'Input Output Table'!BL60/BJ$117</f>
        <v>2.1925419310215311E-4</v>
      </c>
      <c r="BK64" s="415">
        <f>'Input Output Table'!BM60/BK$117</f>
        <v>4.9141273005031316E-4</v>
      </c>
      <c r="BL64" s="415">
        <f>'Input Output Table'!BN60/BL$117</f>
        <v>2.2148969949794319E-4</v>
      </c>
      <c r="BM64" s="415">
        <f>'Input Output Table'!BO60/BM$117</f>
        <v>4.3965112950164015E-4</v>
      </c>
      <c r="BN64" s="415">
        <f>'Input Output Table'!BP60/BN$117</f>
        <v>3.3033510458582309E-4</v>
      </c>
      <c r="BO64" s="415">
        <f>'Input Output Table'!BQ60/BO$117</f>
        <v>3.9077477191043312E-4</v>
      </c>
      <c r="BP64" s="415">
        <f>'Input Output Table'!BR60/BP$117</f>
        <v>7.2168994689781566E-4</v>
      </c>
      <c r="BQ64" s="415">
        <f>'Input Output Table'!BS60/BQ$117</f>
        <v>4.9916120447183023E-4</v>
      </c>
      <c r="BR64" s="415">
        <f>'Input Output Table'!BT60/BR$117</f>
        <v>4.9916113833914149E-4</v>
      </c>
      <c r="BS64" s="415">
        <f>'Input Output Table'!BU60/BS$117</f>
        <v>1.6220048558352897E-4</v>
      </c>
      <c r="BT64" s="415">
        <f>'Input Output Table'!BV60/BT$117</f>
        <v>1.6261861129199088E-3</v>
      </c>
      <c r="BU64" s="415">
        <f>'Input Output Table'!BW60/BU$117</f>
        <v>1.4403232593866123E-4</v>
      </c>
      <c r="BV64" s="415">
        <f>'Input Output Table'!BX60/BV$117</f>
        <v>8.3637294812903009E-4</v>
      </c>
      <c r="BW64" s="415">
        <f>'Input Output Table'!BY60/BW$117</f>
        <v>1.977133902787434E-4</v>
      </c>
      <c r="BX64" s="415">
        <f>'Input Output Table'!BZ60/BX$117</f>
        <v>1.8827878496443175E-4</v>
      </c>
      <c r="BY64" s="415">
        <f>'Input Output Table'!CA60/BY$117</f>
        <v>2.804860697457608E-4</v>
      </c>
      <c r="BZ64" s="415">
        <f>'Input Output Table'!CB60/BZ$117</f>
        <v>1.0665836244263873E-4</v>
      </c>
      <c r="CA64" s="415">
        <f>'Input Output Table'!CC60/CA$117</f>
        <v>5.1017469875265476E-5</v>
      </c>
      <c r="CB64" s="415">
        <f>'Input Output Table'!CD60/CB$117</f>
        <v>4.2779012500854187E-4</v>
      </c>
      <c r="CC64" s="415">
        <f>'Input Output Table'!CE60/CC$117</f>
        <v>1.0216765712534269E-4</v>
      </c>
      <c r="CD64" s="415">
        <f>'Input Output Table'!CF60/CD$117</f>
        <v>4.1575924375792207E-5</v>
      </c>
      <c r="CE64" s="415">
        <f>'Input Output Table'!CG60/CE$117</f>
        <v>1.8630423234164317E-4</v>
      </c>
      <c r="CF64" s="415">
        <f>'Input Output Table'!CH60/CF$117</f>
        <v>3.2126655420414905E-4</v>
      </c>
      <c r="CG64" s="415">
        <f>'Input Output Table'!CI60/CG$117</f>
        <v>1.0007901811149776E-4</v>
      </c>
      <c r="CH64" s="415">
        <f>'Input Output Table'!CJ60/CH$117</f>
        <v>1.5066053248061475E-4</v>
      </c>
      <c r="CI64" s="415">
        <f>'Input Output Table'!CK60/CI$117</f>
        <v>8.1136760232567307E-4</v>
      </c>
      <c r="CJ64" s="415">
        <f>'Input Output Table'!CL60/CJ$117</f>
        <v>1.4423907329976081E-3</v>
      </c>
      <c r="CK64" s="415">
        <f>'Input Output Table'!CM60/CK$117</f>
        <v>2.7330659121493488E-4</v>
      </c>
      <c r="CL64" s="415">
        <f>'Input Output Table'!CN60/CL$117</f>
        <v>1.1531827522726719E-3</v>
      </c>
      <c r="CM64" s="415">
        <f>'Input Output Table'!CO60/CM$117</f>
        <v>4.5214168989240745E-4</v>
      </c>
      <c r="CN64" s="415">
        <f>'Input Output Table'!CP60/CN$117</f>
        <v>2.7950509315631403E-4</v>
      </c>
      <c r="CO64" s="415">
        <f>'Input Output Table'!CQ60/CO$117</f>
        <v>1.3974572024621329E-4</v>
      </c>
      <c r="CP64" s="415">
        <f>'Input Output Table'!CR60/CP$117</f>
        <v>6.3137633055086219E-6</v>
      </c>
      <c r="CQ64" s="415">
        <f>'Input Output Table'!CS60/CQ$117</f>
        <v>3.5868932548209118E-4</v>
      </c>
      <c r="CR64" s="415">
        <f>'Input Output Table'!CT60/CR$117</f>
        <v>1.9509657280353772E-4</v>
      </c>
      <c r="CS64" s="415">
        <f>'Input Output Table'!CU60/CS$117</f>
        <v>8.8930110146565673E-5</v>
      </c>
      <c r="CT64" s="415">
        <f>'Input Output Table'!CV60/CT$117</f>
        <v>6.5869898776067803E-4</v>
      </c>
      <c r="CU64" s="415">
        <f>'Input Output Table'!CW60/CU$117</f>
        <v>2.9783958704177761E-3</v>
      </c>
      <c r="CV64" s="415">
        <f>'Input Output Table'!CX60/CV$117</f>
        <v>3.5506601113977808E-4</v>
      </c>
      <c r="CW64" s="415">
        <f>'Input Output Table'!CY60/CW$117</f>
        <v>3.27206132564204E-4</v>
      </c>
      <c r="CX64" s="415">
        <f>'Input Output Table'!CZ60/CX$117</f>
        <v>1.0354752184613299E-3</v>
      </c>
      <c r="CY64" s="415">
        <f>'Input Output Table'!DA60/CY$117</f>
        <v>5.8708334499252117E-4</v>
      </c>
      <c r="CZ64" s="415">
        <f>'Input Output Table'!DB60/CZ$117</f>
        <v>8.0099252603950584E-4</v>
      </c>
      <c r="DA64" s="415">
        <f>'Input Output Table'!DC60/DA$117</f>
        <v>4.2052864996719544E-4</v>
      </c>
      <c r="DB64" s="415">
        <f>'Input Output Table'!DD60/DB$117</f>
        <v>3.1155857143117031E-4</v>
      </c>
      <c r="DC64" s="415">
        <f>'Input Output Table'!DE60/DC$117</f>
        <v>1.4290937847136389E-3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J64" s="423">
        <f t="shared" si="2"/>
        <v>-1.7918738520808131E-4</v>
      </c>
      <c r="HK64" s="423">
        <f t="shared" si="3"/>
        <v>-2.3552476093522409E-6</v>
      </c>
      <c r="HL64" s="423">
        <f t="shared" si="4"/>
        <v>-1.7862603158921811E-3</v>
      </c>
      <c r="HM64" s="423">
        <f t="shared" si="5"/>
        <v>0</v>
      </c>
      <c r="HN64" s="423">
        <f t="shared" si="6"/>
        <v>-1.6469290087042207E-4</v>
      </c>
      <c r="HO64" s="423">
        <f t="shared" si="7"/>
        <v>-2.1848372296263927E-4</v>
      </c>
      <c r="HP64" s="423">
        <f t="shared" si="8"/>
        <v>-1.1122703516203852E-6</v>
      </c>
      <c r="HQ64" s="423">
        <f t="shared" si="9"/>
        <v>-9.4932087045421318E-4</v>
      </c>
      <c r="HR64" s="423">
        <f t="shared" si="10"/>
        <v>-8.4210526315789435E-4</v>
      </c>
      <c r="HS64" s="423">
        <f t="shared" si="11"/>
        <v>-1.1428571428571429E-3</v>
      </c>
      <c r="HT64" s="423">
        <f t="shared" si="12"/>
        <v>-6.8889501240011026E-4</v>
      </c>
      <c r="HU64" s="423">
        <f t="shared" si="13"/>
        <v>-1.8789928598271326E-4</v>
      </c>
      <c r="HV64" s="423">
        <f t="shared" si="14"/>
        <v>-4.7795435535906308E-4</v>
      </c>
      <c r="HW64" s="423">
        <f t="shared" si="15"/>
        <v>-4.5681197331471669E-4</v>
      </c>
      <c r="HX64" s="423">
        <f t="shared" si="16"/>
        <v>-6.7735380447053511E-4</v>
      </c>
      <c r="HY64" s="423">
        <f t="shared" si="17"/>
        <v>-7.508713054854559E-4</v>
      </c>
      <c r="HZ64" s="423">
        <f t="shared" si="18"/>
        <v>-2.7027027027027022E-4</v>
      </c>
      <c r="IA64" s="423">
        <f t="shared" si="19"/>
        <v>0</v>
      </c>
      <c r="IB64" s="423">
        <f t="shared" si="20"/>
        <v>-9.1625435220817314E-4</v>
      </c>
      <c r="IC64" s="423">
        <f t="shared" si="21"/>
        <v>-6.6137566137566123E-4</v>
      </c>
      <c r="ID64" s="423">
        <f t="shared" si="22"/>
        <v>0</v>
      </c>
      <c r="IE64" s="423">
        <f t="shared" si="23"/>
        <v>-3.1084861672365556E-4</v>
      </c>
      <c r="IF64" s="423">
        <f t="shared" si="24"/>
        <v>-8.7650100797615914E-4</v>
      </c>
      <c r="IG64" s="423">
        <f t="shared" si="25"/>
        <v>-8.9541114096244648E-5</v>
      </c>
      <c r="IH64" s="423">
        <f t="shared" si="26"/>
        <v>-1.1545335805227462E-4</v>
      </c>
      <c r="II64" s="423">
        <f t="shared" si="27"/>
        <v>-5.9707676889251822E-4</v>
      </c>
      <c r="IJ64" s="423">
        <f t="shared" si="28"/>
        <v>-5.6753688989784334E-4</v>
      </c>
      <c r="IK64" s="423">
        <f t="shared" si="29"/>
        <v>-5.2854122621564484E-4</v>
      </c>
      <c r="IL64" s="423">
        <f t="shared" si="30"/>
        <v>-1.3365202999907845E-3</v>
      </c>
      <c r="IM64" s="423">
        <f t="shared" si="31"/>
        <v>-1.0398132630523259E-3</v>
      </c>
      <c r="IN64" s="423">
        <f t="shared" si="32"/>
        <v>-1.3500878969719002E-3</v>
      </c>
      <c r="IO64" s="423">
        <f t="shared" si="33"/>
        <v>-3.5333165416002939E-4</v>
      </c>
      <c r="IP64" s="423">
        <f t="shared" si="34"/>
        <v>-3.2843967215767954E-4</v>
      </c>
      <c r="IQ64" s="423">
        <f t="shared" si="35"/>
        <v>-8.3325748246831043E-4</v>
      </c>
      <c r="IR64" s="423">
        <f t="shared" si="36"/>
        <v>-3.0469565496544777E-4</v>
      </c>
      <c r="IS64" s="423">
        <f t="shared" si="37"/>
        <v>-3.2432432432432436E-4</v>
      </c>
      <c r="IT64" s="423">
        <f t="shared" si="38"/>
        <v>-2.3704397248322311E-4</v>
      </c>
      <c r="IU64" s="423">
        <f t="shared" si="39"/>
        <v>0</v>
      </c>
      <c r="IV64" s="423">
        <f t="shared" si="40"/>
        <v>-2.3064078280779989E-4</v>
      </c>
      <c r="IW64" s="423">
        <f t="shared" si="41"/>
        <v>-1.0102809033716876E-4</v>
      </c>
      <c r="IX64" s="423">
        <f t="shared" si="42"/>
        <v>-1.6069419893941829E-4</v>
      </c>
      <c r="IY64" s="423">
        <f t="shared" si="43"/>
        <v>-1.9896644477716716E-4</v>
      </c>
      <c r="IZ64" s="423">
        <f t="shared" si="44"/>
        <v>-1.2546106943015582E-4</v>
      </c>
      <c r="JA64" s="423">
        <f t="shared" si="45"/>
        <v>-6.7934782608695661E-4</v>
      </c>
      <c r="JB64" s="423">
        <f t="shared" si="46"/>
        <v>-2.9235342532533281E-4</v>
      </c>
      <c r="JC64" s="423">
        <f t="shared" si="47"/>
        <v>-2.0772171792766456E-6</v>
      </c>
      <c r="JD64" s="423">
        <f t="shared" si="48"/>
        <v>-4.4265590893077236E-4</v>
      </c>
      <c r="JE64" s="423">
        <f t="shared" si="49"/>
        <v>-2.6041216728782705E-4</v>
      </c>
      <c r="JF64" s="423">
        <f t="shared" si="50"/>
        <v>0</v>
      </c>
      <c r="JG64" s="423">
        <f t="shared" si="51"/>
        <v>-2.8539581066481823E-4</v>
      </c>
      <c r="JH64" s="423">
        <f t="shared" si="52"/>
        <v>-2.6439115730794287E-4</v>
      </c>
      <c r="JI64" s="423">
        <f t="shared" si="53"/>
        <v>-5.9184185617244761E-5</v>
      </c>
      <c r="JJ64" s="423">
        <f t="shared" si="54"/>
        <v>-4.7510204063573362E-5</v>
      </c>
      <c r="JK64" s="423">
        <f t="shared" si="55"/>
        <v>-1.1123470522803112E-3</v>
      </c>
      <c r="JL64" s="423">
        <f t="shared" si="56"/>
        <v>0.86735006119951041</v>
      </c>
      <c r="JM64" s="423">
        <f t="shared" si="57"/>
        <v>-8.6583203725717622E-3</v>
      </c>
      <c r="JN64" s="423">
        <f t="shared" si="58"/>
        <v>-3.3827626399755173E-2</v>
      </c>
      <c r="JO64" s="423">
        <f t="shared" si="59"/>
        <v>-1.3495656012297032E-4</v>
      </c>
      <c r="JP64" s="423">
        <f t="shared" si="60"/>
        <v>-3.4301394923393552E-4</v>
      </c>
      <c r="JQ64" s="423">
        <f t="shared" si="61"/>
        <v>-2.1925420756735E-4</v>
      </c>
      <c r="JR64" s="423">
        <f t="shared" si="62"/>
        <v>-2.1925419310215311E-4</v>
      </c>
      <c r="JS64" s="423">
        <f t="shared" si="63"/>
        <v>-4.9141273005031316E-4</v>
      </c>
      <c r="JT64" s="423">
        <f t="shared" si="64"/>
        <v>-2.2148969949794319E-4</v>
      </c>
      <c r="JU64" s="423">
        <f t="shared" si="65"/>
        <v>-4.3965112950164015E-4</v>
      </c>
      <c r="JV64" s="423">
        <f t="shared" si="66"/>
        <v>-3.3033510458582309E-4</v>
      </c>
      <c r="JW64" s="423">
        <f t="shared" si="67"/>
        <v>-3.9077477191043312E-4</v>
      </c>
      <c r="JX64" s="423">
        <f t="shared" si="68"/>
        <v>-7.2168994689781566E-4</v>
      </c>
      <c r="JY64" s="423">
        <f t="shared" si="69"/>
        <v>-4.9916120447183023E-4</v>
      </c>
      <c r="JZ64" s="423">
        <f t="shared" si="70"/>
        <v>-4.9916113833914149E-4</v>
      </c>
      <c r="KA64" s="423">
        <f t="shared" si="71"/>
        <v>-1.6220048558352897E-4</v>
      </c>
      <c r="KB64" s="423">
        <f t="shared" si="72"/>
        <v>-1.6261861129199088E-3</v>
      </c>
      <c r="KC64" s="423">
        <f t="shared" si="73"/>
        <v>-1.4403232593866123E-4</v>
      </c>
      <c r="KD64" s="423">
        <f t="shared" si="74"/>
        <v>-8.3637294812903009E-4</v>
      </c>
      <c r="KE64" s="423">
        <f t="shared" si="75"/>
        <v>-1.977133902787434E-4</v>
      </c>
      <c r="KF64" s="423">
        <f t="shared" si="76"/>
        <v>-1.8827878496443175E-4</v>
      </c>
      <c r="KG64" s="423">
        <f t="shared" si="77"/>
        <v>-2.804860697457608E-4</v>
      </c>
      <c r="KH64" s="423">
        <f t="shared" si="78"/>
        <v>-1.0665836244263873E-4</v>
      </c>
      <c r="KI64" s="423">
        <f t="shared" si="79"/>
        <v>-5.1017469875265476E-5</v>
      </c>
      <c r="KJ64" s="423">
        <f t="shared" si="80"/>
        <v>-4.2779012500854187E-4</v>
      </c>
      <c r="KK64" s="423">
        <f t="shared" si="81"/>
        <v>-1.0216765712534269E-4</v>
      </c>
      <c r="KL64" s="423">
        <f t="shared" si="82"/>
        <v>-4.1575924375792207E-5</v>
      </c>
      <c r="KM64" s="423">
        <f t="shared" si="83"/>
        <v>-1.8630423234164317E-4</v>
      </c>
      <c r="KN64" s="423">
        <f t="shared" si="84"/>
        <v>-3.2126655420414905E-4</v>
      </c>
      <c r="KO64" s="423">
        <f t="shared" si="85"/>
        <v>-1.0007901811149776E-4</v>
      </c>
      <c r="KP64" s="423">
        <f t="shared" si="86"/>
        <v>-1.5066053248061475E-4</v>
      </c>
      <c r="KQ64" s="423">
        <f t="shared" si="87"/>
        <v>-8.1136760232567307E-4</v>
      </c>
      <c r="KR64" s="423">
        <f t="shared" si="88"/>
        <v>-1.4423907329976081E-3</v>
      </c>
      <c r="KS64" s="423">
        <f t="shared" si="89"/>
        <v>-2.7330659121493488E-4</v>
      </c>
      <c r="KT64" s="423">
        <f t="shared" si="90"/>
        <v>-1.1531827522726719E-3</v>
      </c>
      <c r="KU64" s="423">
        <f t="shared" si="91"/>
        <v>-4.5214168989240745E-4</v>
      </c>
      <c r="KV64" s="423">
        <f t="shared" si="92"/>
        <v>-2.7950509315631403E-4</v>
      </c>
      <c r="KW64" s="423">
        <f t="shared" si="93"/>
        <v>-1.3974572024621329E-4</v>
      </c>
      <c r="KX64" s="423">
        <f t="shared" si="94"/>
        <v>-6.3137633055086219E-6</v>
      </c>
      <c r="KY64" s="423">
        <f t="shared" si="95"/>
        <v>-3.5868932548209118E-4</v>
      </c>
      <c r="KZ64" s="423">
        <f t="shared" si="96"/>
        <v>-1.9509657280353772E-4</v>
      </c>
      <c r="LA64" s="423">
        <f t="shared" si="97"/>
        <v>-8.8930110146565673E-5</v>
      </c>
      <c r="LB64" s="423">
        <f t="shared" si="98"/>
        <v>-6.5869898776067803E-4</v>
      </c>
      <c r="LC64" s="423">
        <f t="shared" si="99"/>
        <v>-2.9783958704177761E-3</v>
      </c>
      <c r="LD64" s="423">
        <f t="shared" si="100"/>
        <v>-3.5506601113977808E-4</v>
      </c>
      <c r="LE64" s="423">
        <f t="shared" si="101"/>
        <v>-3.27206132564204E-4</v>
      </c>
      <c r="LF64" s="423">
        <f t="shared" si="102"/>
        <v>-1.0354752184613299E-3</v>
      </c>
      <c r="LG64" s="423">
        <f t="shared" si="103"/>
        <v>-5.8708334499252117E-4</v>
      </c>
      <c r="LH64" s="423">
        <f t="shared" si="104"/>
        <v>-8.0099252603950584E-4</v>
      </c>
      <c r="LI64" s="423">
        <f t="shared" si="105"/>
        <v>-4.2052864996719544E-4</v>
      </c>
      <c r="LJ64" s="423">
        <f t="shared" si="106"/>
        <v>-3.1155857143117031E-4</v>
      </c>
      <c r="LK64" s="423">
        <f t="shared" si="107"/>
        <v>-1.4290937847136389E-3</v>
      </c>
      <c r="LN64" s="424">
        <v>5.4230817087963989E-4</v>
      </c>
      <c r="LO64" s="424">
        <v>2.7418886110265844E-4</v>
      </c>
      <c r="LP64" s="424">
        <v>2.3623643696535032E-3</v>
      </c>
      <c r="LQ64" s="424">
        <v>2.2840164842333487E-4</v>
      </c>
      <c r="LR64" s="424">
        <v>2.9038744386340325E-4</v>
      </c>
      <c r="LS64" s="424">
        <v>4.4473440713445035E-4</v>
      </c>
      <c r="LT64" s="424">
        <v>1.6398327867442339E-4</v>
      </c>
      <c r="LU64" s="424">
        <v>1.7427625060253435E-3</v>
      </c>
      <c r="LV64" s="424">
        <v>1.4381007894359679E-3</v>
      </c>
      <c r="LW64" s="424">
        <v>1.4964749628287102E-3</v>
      </c>
      <c r="LX64" s="424">
        <v>1.3228412403653083E-3</v>
      </c>
      <c r="LY64" s="424">
        <v>6.7155404377184421E-4</v>
      </c>
      <c r="LZ64" s="424">
        <v>9.0022846673602362E-4</v>
      </c>
      <c r="MA64" s="424">
        <v>9.4304735814005507E-4</v>
      </c>
      <c r="MB64" s="424">
        <v>1.1749069213327972E-3</v>
      </c>
      <c r="MC64" s="424">
        <v>1.2039674364693828E-3</v>
      </c>
      <c r="MD64" s="424">
        <v>8.344590911002201E-4</v>
      </c>
      <c r="ME64" s="424">
        <v>2.6044630863093597E-4</v>
      </c>
      <c r="MF64" s="424">
        <v>1.27664244165298E-3</v>
      </c>
      <c r="MG64" s="424">
        <v>1.1368148077643004E-3</v>
      </c>
      <c r="MH64" s="424">
        <v>3.1419491022682372E-4</v>
      </c>
      <c r="MI64" s="424">
        <v>5.8704824848288201E-4</v>
      </c>
      <c r="MJ64" s="424">
        <v>1.2710370848682763E-3</v>
      </c>
      <c r="MK64" s="424">
        <v>3.5784957679080477E-4</v>
      </c>
      <c r="ML64" s="424">
        <v>2.1032980663831263E-4</v>
      </c>
      <c r="MM64" s="424">
        <v>9.780912353892703E-4</v>
      </c>
      <c r="MN64" s="424">
        <v>1.0638606593895907E-3</v>
      </c>
      <c r="MO64" s="424">
        <v>8.3665557043408729E-4</v>
      </c>
      <c r="MP64" s="424">
        <v>1.9544600376833472E-3</v>
      </c>
      <c r="MQ64" s="424">
        <v>1.5024805999731931E-3</v>
      </c>
      <c r="MR64" s="424">
        <v>1.8304471270358157E-3</v>
      </c>
      <c r="MS64" s="424">
        <v>5.7453929537717736E-4</v>
      </c>
      <c r="MT64" s="424">
        <v>6.0512155486051433E-4</v>
      </c>
      <c r="MU64" s="424">
        <v>1.3426952397311623E-3</v>
      </c>
      <c r="MV64" s="424">
        <v>6.2909689110702172E-4</v>
      </c>
      <c r="MW64" s="424">
        <v>7.5329379673577863E-4</v>
      </c>
      <c r="MX64" s="424">
        <v>4.4159073413943328E-4</v>
      </c>
      <c r="MY64" s="424">
        <v>1.9876749239065045E-4</v>
      </c>
      <c r="MZ64" s="424">
        <v>4.6791217760483455E-4</v>
      </c>
      <c r="NA64" s="424">
        <v>3.2028379988058796E-4</v>
      </c>
      <c r="NB64" s="424">
        <v>3.9691833681750283E-4</v>
      </c>
      <c r="NC64" s="424">
        <v>4.4613990107214595E-4</v>
      </c>
      <c r="ND64" s="424">
        <v>4.34771633740773E-4</v>
      </c>
      <c r="NE64" s="424">
        <v>1.0079810345784376E-3</v>
      </c>
      <c r="NF64" s="424">
        <v>5.5118413882125985E-4</v>
      </c>
      <c r="NG64" s="424">
        <v>3.373714742136307E-4</v>
      </c>
      <c r="NH64" s="424">
        <v>8.9549826235139722E-4</v>
      </c>
      <c r="NI64" s="424">
        <v>5.6719914657105586E-4</v>
      </c>
      <c r="NJ64" s="424">
        <v>1.913278484178731E-4</v>
      </c>
      <c r="NK64" s="424">
        <v>6.9530130961562692E-4</v>
      </c>
      <c r="NL64" s="424">
        <v>6.0704071150788244E-4</v>
      </c>
      <c r="NM64" s="424">
        <v>3.3525989527876933E-4</v>
      </c>
      <c r="NN64" s="424">
        <v>2.8387532656460197E-4</v>
      </c>
      <c r="NO64" s="424">
        <v>1.4519017566758483E-3</v>
      </c>
      <c r="NP64" s="424">
        <v>1.1535822168837557</v>
      </c>
      <c r="NQ64" s="424">
        <v>1.1728223938426464E-2</v>
      </c>
      <c r="NR64" s="424">
        <v>4.3641116254238214E-2</v>
      </c>
      <c r="NS64" s="424">
        <v>4.3851161901548426E-4</v>
      </c>
      <c r="NT64" s="424">
        <v>5.8302932445319347E-4</v>
      </c>
      <c r="NU64" s="424">
        <v>5.0459271529921189E-4</v>
      </c>
      <c r="NV64" s="424">
        <v>4.6507123699521599E-4</v>
      </c>
      <c r="NW64" s="424">
        <v>9.9532116383891311E-4</v>
      </c>
      <c r="NX64" s="424">
        <v>4.8254112095851085E-4</v>
      </c>
      <c r="NY64" s="424">
        <v>8.8686612986058706E-4</v>
      </c>
      <c r="NZ64" s="424">
        <v>6.2074671339661352E-4</v>
      </c>
      <c r="OA64" s="424">
        <v>8.1028845344435275E-4</v>
      </c>
      <c r="OB64" s="424">
        <v>1.0314578605925566E-3</v>
      </c>
      <c r="OC64" s="424">
        <v>8.3564142479894258E-4</v>
      </c>
      <c r="OD64" s="424">
        <v>1.4666241669789935E-3</v>
      </c>
      <c r="OE64" s="424">
        <v>4.1714738575088114E-4</v>
      </c>
      <c r="OF64" s="424">
        <v>2.3423093977616876E-3</v>
      </c>
      <c r="OG64" s="424">
        <v>4.2221360239084961E-4</v>
      </c>
      <c r="OH64" s="424">
        <v>1.2718656967559488E-3</v>
      </c>
      <c r="OI64" s="424">
        <v>3.9966470606204855E-4</v>
      </c>
      <c r="OJ64" s="424">
        <v>3.8646177421918952E-4</v>
      </c>
      <c r="OK64" s="424">
        <v>4.980056472521973E-4</v>
      </c>
      <c r="OL64" s="424">
        <v>3.0817943792620653E-4</v>
      </c>
      <c r="OM64" s="424">
        <v>3.4345354205848465E-4</v>
      </c>
      <c r="ON64" s="424">
        <v>7.163878802480232E-4</v>
      </c>
      <c r="OO64" s="424">
        <v>2.9711827746574794E-4</v>
      </c>
      <c r="OP64" s="424">
        <v>1.5776121430091466E-4</v>
      </c>
      <c r="OQ64" s="424">
        <v>3.7229057198283149E-4</v>
      </c>
      <c r="OR64" s="424">
        <v>4.8649789797284258E-4</v>
      </c>
      <c r="OS64" s="424">
        <v>3.2955640110433085E-4</v>
      </c>
      <c r="OT64" s="424">
        <v>3.9620774700908516E-4</v>
      </c>
      <c r="OU64" s="424">
        <v>1.1925375210287716E-3</v>
      </c>
      <c r="OV64" s="424">
        <v>1.9509621101857107E-3</v>
      </c>
      <c r="OW64" s="424">
        <v>5.0827517658396445E-4</v>
      </c>
      <c r="OX64" s="424">
        <v>1.5992098878016129E-3</v>
      </c>
      <c r="OY64" s="424">
        <v>6.9823929771756406E-4</v>
      </c>
      <c r="OZ64" s="424">
        <v>5.2968756263488197E-4</v>
      </c>
      <c r="PA64" s="424">
        <v>3.6795069540408135E-4</v>
      </c>
      <c r="PB64" s="424">
        <v>1.7510116729830405E-4</v>
      </c>
      <c r="PC64" s="424">
        <v>7.3759099598340273E-4</v>
      </c>
      <c r="PD64" s="424">
        <v>4.0147419894718845E-4</v>
      </c>
      <c r="PE64" s="424">
        <v>3.6308600991503113E-4</v>
      </c>
      <c r="PF64" s="424">
        <v>9.3935501727317758E-4</v>
      </c>
      <c r="PG64" s="424">
        <v>3.9208569285205082E-3</v>
      </c>
      <c r="PH64" s="424">
        <v>7.8361471152403985E-4</v>
      </c>
      <c r="PI64" s="424">
        <v>6.4413987101356168E-4</v>
      </c>
      <c r="PJ64" s="424">
        <v>1.4693322438065724E-3</v>
      </c>
      <c r="PK64" s="424">
        <v>8.537861415305395E-4</v>
      </c>
      <c r="PL64" s="424">
        <v>1.2756429214266357E-3</v>
      </c>
      <c r="PM64" s="424">
        <v>6.4339532194015406E-4</v>
      </c>
      <c r="PN64" s="424">
        <v>5.3849291447504658E-4</v>
      </c>
      <c r="PO64" s="424">
        <v>1.7811887705986241E-3</v>
      </c>
    </row>
    <row r="65" spans="1:431" x14ac:dyDescent="0.25">
      <c r="A65" s="210" t="s">
        <v>166</v>
      </c>
      <c r="B65" s="415">
        <f>'Input Output Table'!D61/B$117</f>
        <v>6.1271521173174477E-4</v>
      </c>
      <c r="C65" s="415">
        <f>'Input Output Table'!E61/C$117</f>
        <v>7.041408362812719E-4</v>
      </c>
      <c r="D65" s="415">
        <f>'Input Output Table'!F61/D$117</f>
        <v>4.7348890050421056E-3</v>
      </c>
      <c r="E65" s="415">
        <f>'Input Output Table'!G61/E$117</f>
        <v>1.1592893823451197E-3</v>
      </c>
      <c r="F65" s="415">
        <f>'Input Output Table'!H61/F$117</f>
        <v>5.0418709482449257E-4</v>
      </c>
      <c r="G65" s="415">
        <f>'Input Output Table'!I61/G$117</f>
        <v>1.4896842060526773E-3</v>
      </c>
      <c r="H65" s="415">
        <f>'Input Output Table'!J61/H$117</f>
        <v>1.097683076509999E-3</v>
      </c>
      <c r="I65" s="415">
        <f>'Input Output Table'!K61/I$117</f>
        <v>2.3268828359840439E-3</v>
      </c>
      <c r="J65" s="415">
        <f>'Input Output Table'!L61/J$117</f>
        <v>2.7158467891943514E-3</v>
      </c>
      <c r="K65" s="415">
        <f>'Input Output Table'!M61/K$117</f>
        <v>1.3555282327660657E-3</v>
      </c>
      <c r="L65" s="415">
        <f>'Input Output Table'!N61/L$117</f>
        <v>1.5678506564589325E-3</v>
      </c>
      <c r="M65" s="415">
        <f>'Input Output Table'!O61/M$117</f>
        <v>1.4441455921251731E-3</v>
      </c>
      <c r="N65" s="415">
        <f>'Input Output Table'!P61/N$117</f>
        <v>1.3441835060703713E-3</v>
      </c>
      <c r="O65" s="415">
        <f>'Input Output Table'!Q61/O$117</f>
        <v>2.5310210793173774E-3</v>
      </c>
      <c r="P65" s="415">
        <f>'Input Output Table'!R61/P$117</f>
        <v>1.2682349340709246E-3</v>
      </c>
      <c r="Q65" s="415">
        <f>'Input Output Table'!S61/Q$117</f>
        <v>2.1712643518826528E-3</v>
      </c>
      <c r="R65" s="415">
        <f>'Input Output Table'!T61/R$117</f>
        <v>1.6053233468201699E-3</v>
      </c>
      <c r="S65" s="415">
        <f>'Input Output Table'!U61/S$117</f>
        <v>7.8304583975978906E-4</v>
      </c>
      <c r="T65" s="415">
        <f>'Input Output Table'!V61/T$117</f>
        <v>1.1706821395763558E-3</v>
      </c>
      <c r="U65" s="415">
        <f>'Input Output Table'!W61/U$117</f>
        <v>6.3017610390116363E-3</v>
      </c>
      <c r="V65" s="415">
        <f>'Input Output Table'!X61/V$117</f>
        <v>2.2008092729341924E-3</v>
      </c>
      <c r="W65" s="415">
        <f>'Input Output Table'!Y61/W$117</f>
        <v>1.4132306113333994E-3</v>
      </c>
      <c r="X65" s="415">
        <f>'Input Output Table'!Z61/X$117</f>
        <v>2.3991915648652277E-3</v>
      </c>
      <c r="Y65" s="415">
        <f>'Input Output Table'!AA61/Y$117</f>
        <v>9.5929953313418301E-4</v>
      </c>
      <c r="Z65" s="415">
        <f>'Input Output Table'!AB61/Z$117</f>
        <v>3.711730227167589E-4</v>
      </c>
      <c r="AA65" s="415">
        <f>'Input Output Table'!AC61/AA$117</f>
        <v>1.8360918745481173E-3</v>
      </c>
      <c r="AB65" s="415">
        <f>'Input Output Table'!AD61/AB$117</f>
        <v>1.4122774393594869E-3</v>
      </c>
      <c r="AC65" s="415">
        <f>'Input Output Table'!AE61/AC$117</f>
        <v>1.5997666662439839E-3</v>
      </c>
      <c r="AD65" s="415">
        <f>'Input Output Table'!AF61/AD$117</f>
        <v>3.7516402244777143E-3</v>
      </c>
      <c r="AE65" s="415">
        <f>'Input Output Table'!AG61/AE$117</f>
        <v>1.6531953740392133E-3</v>
      </c>
      <c r="AF65" s="415">
        <f>'Input Output Table'!AH61/AF$117</f>
        <v>4.1145268909471974E-3</v>
      </c>
      <c r="AG65" s="415">
        <f>'Input Output Table'!AI61/AG$117</f>
        <v>8.5050141511022195E-4</v>
      </c>
      <c r="AH65" s="415">
        <f>'Input Output Table'!AJ61/AH$117</f>
        <v>7.2537093135737005E-4</v>
      </c>
      <c r="AI65" s="415">
        <f>'Input Output Table'!AK61/AI$117</f>
        <v>1.8083863705486117E-3</v>
      </c>
      <c r="AJ65" s="415">
        <f>'Input Output Table'!AL61/AJ$117</f>
        <v>3.448453922695049E-3</v>
      </c>
      <c r="AK65" s="415">
        <f>'Input Output Table'!AM61/AK$117</f>
        <v>6.0468274291646572E-3</v>
      </c>
      <c r="AL65" s="415">
        <f>'Input Output Table'!AN61/AL$117</f>
        <v>3.0373632871190633E-3</v>
      </c>
      <c r="AM65" s="415">
        <f>'Input Output Table'!AO61/AM$117</f>
        <v>3.313643653560854E-4</v>
      </c>
      <c r="AN65" s="415">
        <f>'Input Output Table'!AP61/AN$117</f>
        <v>8.041041245841848E-4</v>
      </c>
      <c r="AO65" s="415">
        <f>'Input Output Table'!AQ61/AO$117</f>
        <v>6.2293043890840154E-4</v>
      </c>
      <c r="AP65" s="415">
        <f>'Input Output Table'!AR61/AP$117</f>
        <v>7.0898837391844191E-4</v>
      </c>
      <c r="AQ65" s="415">
        <f>'Input Output Table'!AS61/AQ$117</f>
        <v>7.4683853176573593E-4</v>
      </c>
      <c r="AR65" s="415">
        <f>'Input Output Table'!AT61/AR$117</f>
        <v>5.732139419660575E-4</v>
      </c>
      <c r="AS65" s="415">
        <f>'Input Output Table'!AU61/AS$117</f>
        <v>2.0060708800377297E-3</v>
      </c>
      <c r="AT65" s="415">
        <f>'Input Output Table'!AV61/AT$117</f>
        <v>5.299257372435983E-4</v>
      </c>
      <c r="AU65" s="415">
        <f>'Input Output Table'!AW61/AU$117</f>
        <v>9.3357605995211747E-4</v>
      </c>
      <c r="AV65" s="415">
        <f>'Input Output Table'!AX61/AV$117</f>
        <v>1.5272653988472429E-3</v>
      </c>
      <c r="AW65" s="415">
        <f>'Input Output Table'!AY61/AW$117</f>
        <v>8.3844468485279593E-4</v>
      </c>
      <c r="AX65" s="415">
        <f>'Input Output Table'!AZ61/AX$117</f>
        <v>5.9236575884495592E-4</v>
      </c>
      <c r="AY65" s="415">
        <f>'Input Output Table'!BA61/AY$117</f>
        <v>6.2645649963534748E-4</v>
      </c>
      <c r="AZ65" s="415">
        <f>'Input Output Table'!BB61/AZ$117</f>
        <v>1.3225228662914015E-3</v>
      </c>
      <c r="BA65" s="415">
        <f>'Input Output Table'!BC61/BA$117</f>
        <v>2.0404792083714741E-3</v>
      </c>
      <c r="BB65" s="415">
        <f>'Input Output Table'!BD61/BB$117</f>
        <v>2.3730727635370855E-3</v>
      </c>
      <c r="BC65" s="415">
        <f>'Input Output Table'!BE61/BC$117</f>
        <v>2.0997168446069115E-3</v>
      </c>
      <c r="BD65" s="415">
        <f>'Input Output Table'!BF61/BD$117</f>
        <v>4.1441997580809492E-2</v>
      </c>
      <c r="BE65" s="415">
        <f>'Input Output Table'!BG61/BE$117</f>
        <v>0.13045010184183711</v>
      </c>
      <c r="BF65" s="415">
        <f>'Input Output Table'!BH61/BF$117</f>
        <v>8.0106017855424E-4</v>
      </c>
      <c r="BG65" s="415">
        <f>'Input Output Table'!BI61/BG$117</f>
        <v>1.6724931067487691E-3</v>
      </c>
      <c r="BH65" s="415">
        <f>'Input Output Table'!BJ61/BH$117</f>
        <v>1.2270752935965245E-3</v>
      </c>
      <c r="BI65" s="415">
        <f>'Input Output Table'!BK61/BI$117</f>
        <v>1.5246577897046875E-3</v>
      </c>
      <c r="BJ65" s="415">
        <f>'Input Output Table'!BL61/BJ$117</f>
        <v>1.5246576891160817E-3</v>
      </c>
      <c r="BK65" s="415">
        <f>'Input Output Table'!BM61/BK$117</f>
        <v>3.0557322376090676E-3</v>
      </c>
      <c r="BL65" s="415">
        <f>'Input Output Table'!BN61/BL$117</f>
        <v>1.4805786355621736E-3</v>
      </c>
      <c r="BM65" s="415">
        <f>'Input Output Table'!BO61/BM$117</f>
        <v>1.7731080874327076E-3</v>
      </c>
      <c r="BN65" s="415">
        <f>'Input Output Table'!BP61/BN$117</f>
        <v>3.0323755662379835E-3</v>
      </c>
      <c r="BO65" s="415">
        <f>'Input Output Table'!BQ61/BO$117</f>
        <v>1.0033189073882854E-3</v>
      </c>
      <c r="BP65" s="415">
        <f>'Input Output Table'!BR61/BP$117</f>
        <v>1.2264756444028127E-3</v>
      </c>
      <c r="BQ65" s="415">
        <f>'Input Output Table'!BS61/BQ$117</f>
        <v>2.0691832664885236E-3</v>
      </c>
      <c r="BR65" s="415">
        <f>'Input Output Table'!BT61/BR$117</f>
        <v>2.0691829923473208E-3</v>
      </c>
      <c r="BS65" s="415">
        <f>'Input Output Table'!BU61/BS$117</f>
        <v>6.2894669559695571E-4</v>
      </c>
      <c r="BT65" s="415">
        <f>'Input Output Table'!BV61/BT$117</f>
        <v>6.3056801492738287E-3</v>
      </c>
      <c r="BU65" s="415">
        <f>'Input Output Table'!BW61/BU$117</f>
        <v>1.3276491069092059E-3</v>
      </c>
      <c r="BV65" s="415">
        <f>'Input Output Table'!BX61/BV$117</f>
        <v>3.2806490743697283E-3</v>
      </c>
      <c r="BW65" s="415">
        <f>'Input Output Table'!BY61/BW$117</f>
        <v>1.0285623220022968E-3</v>
      </c>
      <c r="BX65" s="415">
        <f>'Input Output Table'!BZ61/BX$117</f>
        <v>9.8807141685370594E-4</v>
      </c>
      <c r="BY65" s="415">
        <f>'Input Output Table'!CA61/BY$117</f>
        <v>8.9375254553780074E-4</v>
      </c>
      <c r="BZ65" s="415">
        <f>'Input Output Table'!CB61/BZ$117</f>
        <v>6.4827056392409194E-4</v>
      </c>
      <c r="CA65" s="415">
        <f>'Input Output Table'!CC61/CA$117</f>
        <v>9.5848646151238997E-4</v>
      </c>
      <c r="CB65" s="415">
        <f>'Input Output Table'!CD61/CB$117</f>
        <v>5.9212791744255088E-4</v>
      </c>
      <c r="CC65" s="415">
        <f>'Input Output Table'!CE61/CC$117</f>
        <v>7.340181770541332E-4</v>
      </c>
      <c r="CD65" s="415">
        <f>'Input Output Table'!CF61/CD$117</f>
        <v>2.5468945671349916E-4</v>
      </c>
      <c r="CE65" s="415">
        <f>'Input Output Table'!CG61/CE$117</f>
        <v>8.3228162387276306E-4</v>
      </c>
      <c r="CF65" s="415">
        <f>'Input Output Table'!CH61/CF$117</f>
        <v>9.3584752389416249E-4</v>
      </c>
      <c r="CG65" s="415">
        <f>'Input Output Table'!CI61/CG$117</f>
        <v>1.1798388683150719E-3</v>
      </c>
      <c r="CH65" s="415">
        <f>'Input Output Table'!CJ61/CH$117</f>
        <v>7.5830352511653141E-4</v>
      </c>
      <c r="CI65" s="415">
        <f>'Input Output Table'!CK61/CI$117</f>
        <v>2.3331368863437848E-3</v>
      </c>
      <c r="CJ65" s="415">
        <f>'Input Output Table'!CL61/CJ$117</f>
        <v>3.0061140214755482E-3</v>
      </c>
      <c r="CK65" s="415">
        <f>'Input Output Table'!CM61/CK$117</f>
        <v>1.0156456308207729E-3</v>
      </c>
      <c r="CL65" s="415">
        <f>'Input Output Table'!CN61/CL$117</f>
        <v>2.7602963333676115E-3</v>
      </c>
      <c r="CM65" s="415">
        <f>'Input Output Table'!CO61/CM$117</f>
        <v>1.8335351952191911E-3</v>
      </c>
      <c r="CN65" s="415">
        <f>'Input Output Table'!CP61/CN$117</f>
        <v>1.3059284571167887E-3</v>
      </c>
      <c r="CO65" s="415">
        <f>'Input Output Table'!CQ61/CO$117</f>
        <v>1.0374896762538055E-3</v>
      </c>
      <c r="CP65" s="415">
        <f>'Input Output Table'!CR61/CP$117</f>
        <v>1.1306870488371216E-3</v>
      </c>
      <c r="CQ65" s="415">
        <f>'Input Output Table'!CS61/CQ$117</f>
        <v>5.0033498948400231E-3</v>
      </c>
      <c r="CR65" s="415">
        <f>'Input Output Table'!CT61/CR$117</f>
        <v>1.0765310773001775E-3</v>
      </c>
      <c r="CS65" s="415">
        <f>'Input Output Table'!CU61/CS$117</f>
        <v>6.4872594349348065E-3</v>
      </c>
      <c r="CT65" s="415">
        <f>'Input Output Table'!CV61/CT$117</f>
        <v>6.9986964091915194E-4</v>
      </c>
      <c r="CU65" s="415">
        <f>'Input Output Table'!CW61/CU$117</f>
        <v>1.8905382393189941E-3</v>
      </c>
      <c r="CV65" s="415">
        <f>'Input Output Table'!CX61/CV$117</f>
        <v>1.1876912301256632E-3</v>
      </c>
      <c r="CW65" s="415">
        <f>'Input Output Table'!CY61/CW$117</f>
        <v>2.944681185116706E-3</v>
      </c>
      <c r="CX65" s="415">
        <f>'Input Output Table'!CZ61/CX$117</f>
        <v>2.0154163602191539E-3</v>
      </c>
      <c r="CY65" s="415">
        <f>'Input Output Table'!DA61/CY$117</f>
        <v>1.5361499310204145E-3</v>
      </c>
      <c r="CZ65" s="415">
        <f>'Input Output Table'!DB61/CZ$117</f>
        <v>4.6064239913809792E-3</v>
      </c>
      <c r="DA65" s="415">
        <f>'Input Output Table'!DC61/DA$117</f>
        <v>6.6367423797192423E-4</v>
      </c>
      <c r="DB65" s="415">
        <f>'Input Output Table'!DD61/DB$117</f>
        <v>1.6229808168674311E-3</v>
      </c>
      <c r="DC65" s="415">
        <f>'Input Output Table'!DE61/DC$117</f>
        <v>1.4233857650831484E-3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J65" s="423">
        <f t="shared" si="2"/>
        <v>-6.1271521173174477E-4</v>
      </c>
      <c r="HK65" s="423">
        <f t="shared" si="3"/>
        <v>-7.041408362812719E-4</v>
      </c>
      <c r="HL65" s="423">
        <f t="shared" si="4"/>
        <v>-4.7348890050421056E-3</v>
      </c>
      <c r="HM65" s="423">
        <f t="shared" si="5"/>
        <v>-1.1592893823451197E-3</v>
      </c>
      <c r="HN65" s="423">
        <f t="shared" si="6"/>
        <v>-5.0418709482449257E-4</v>
      </c>
      <c r="HO65" s="423">
        <f t="shared" si="7"/>
        <v>-1.4896842060526773E-3</v>
      </c>
      <c r="HP65" s="423">
        <f t="shared" si="8"/>
        <v>-1.097683076509999E-3</v>
      </c>
      <c r="HQ65" s="423">
        <f t="shared" si="9"/>
        <v>-2.3268828359840439E-3</v>
      </c>
      <c r="HR65" s="423">
        <f t="shared" si="10"/>
        <v>-2.7158467891943514E-3</v>
      </c>
      <c r="HS65" s="423">
        <f t="shared" si="11"/>
        <v>-1.3555282327660657E-3</v>
      </c>
      <c r="HT65" s="423">
        <f t="shared" si="12"/>
        <v>-1.5678506564589325E-3</v>
      </c>
      <c r="HU65" s="423">
        <f t="shared" si="13"/>
        <v>-1.4441455921251731E-3</v>
      </c>
      <c r="HV65" s="423">
        <f t="shared" si="14"/>
        <v>-1.3441835060703713E-3</v>
      </c>
      <c r="HW65" s="423">
        <f t="shared" si="15"/>
        <v>-2.5310210793173774E-3</v>
      </c>
      <c r="HX65" s="423">
        <f t="shared" si="16"/>
        <v>-1.2682349340709246E-3</v>
      </c>
      <c r="HY65" s="423">
        <f t="shared" si="17"/>
        <v>-2.1712643518826528E-3</v>
      </c>
      <c r="HZ65" s="423">
        <f t="shared" si="18"/>
        <v>-1.6053233468201699E-3</v>
      </c>
      <c r="IA65" s="423">
        <f t="shared" si="19"/>
        <v>-7.8304583975978906E-4</v>
      </c>
      <c r="IB65" s="423">
        <f t="shared" si="20"/>
        <v>-1.1706821395763558E-3</v>
      </c>
      <c r="IC65" s="423">
        <f t="shared" si="21"/>
        <v>-6.3017610390116363E-3</v>
      </c>
      <c r="ID65" s="423">
        <f t="shared" si="22"/>
        <v>-2.2008092729341924E-3</v>
      </c>
      <c r="IE65" s="423">
        <f t="shared" si="23"/>
        <v>-1.4132306113333994E-3</v>
      </c>
      <c r="IF65" s="423">
        <f t="shared" si="24"/>
        <v>-2.3991915648652277E-3</v>
      </c>
      <c r="IG65" s="423">
        <f t="shared" si="25"/>
        <v>-9.5929953313418301E-4</v>
      </c>
      <c r="IH65" s="423">
        <f t="shared" si="26"/>
        <v>-3.711730227167589E-4</v>
      </c>
      <c r="II65" s="423">
        <f t="shared" si="27"/>
        <v>-1.8360918745481173E-3</v>
      </c>
      <c r="IJ65" s="423">
        <f t="shared" si="28"/>
        <v>-1.4122774393594869E-3</v>
      </c>
      <c r="IK65" s="423">
        <f t="shared" si="29"/>
        <v>-1.5997666662439839E-3</v>
      </c>
      <c r="IL65" s="423">
        <f t="shared" si="30"/>
        <v>-3.7516402244777143E-3</v>
      </c>
      <c r="IM65" s="423">
        <f t="shared" si="31"/>
        <v>-1.6531953740392133E-3</v>
      </c>
      <c r="IN65" s="423">
        <f t="shared" si="32"/>
        <v>-4.1145268909471974E-3</v>
      </c>
      <c r="IO65" s="423">
        <f t="shared" si="33"/>
        <v>-8.5050141511022195E-4</v>
      </c>
      <c r="IP65" s="423">
        <f t="shared" si="34"/>
        <v>-7.2537093135737005E-4</v>
      </c>
      <c r="IQ65" s="423">
        <f t="shared" si="35"/>
        <v>-1.8083863705486117E-3</v>
      </c>
      <c r="IR65" s="423">
        <f t="shared" si="36"/>
        <v>-3.448453922695049E-3</v>
      </c>
      <c r="IS65" s="423">
        <f t="shared" si="37"/>
        <v>-6.0468274291646572E-3</v>
      </c>
      <c r="IT65" s="423">
        <f t="shared" si="38"/>
        <v>-3.0373632871190633E-3</v>
      </c>
      <c r="IU65" s="423">
        <f t="shared" si="39"/>
        <v>-3.313643653560854E-4</v>
      </c>
      <c r="IV65" s="423">
        <f t="shared" si="40"/>
        <v>-8.041041245841848E-4</v>
      </c>
      <c r="IW65" s="423">
        <f t="shared" si="41"/>
        <v>-6.2293043890840154E-4</v>
      </c>
      <c r="IX65" s="423">
        <f t="shared" si="42"/>
        <v>-7.0898837391844191E-4</v>
      </c>
      <c r="IY65" s="423">
        <f t="shared" si="43"/>
        <v>-7.4683853176573593E-4</v>
      </c>
      <c r="IZ65" s="423">
        <f t="shared" si="44"/>
        <v>-5.732139419660575E-4</v>
      </c>
      <c r="JA65" s="423">
        <f t="shared" si="45"/>
        <v>-2.0060708800377297E-3</v>
      </c>
      <c r="JB65" s="423">
        <f t="shared" si="46"/>
        <v>-5.299257372435983E-4</v>
      </c>
      <c r="JC65" s="423">
        <f t="shared" si="47"/>
        <v>-9.3357605995211747E-4</v>
      </c>
      <c r="JD65" s="423">
        <f t="shared" si="48"/>
        <v>-1.5272653988472429E-3</v>
      </c>
      <c r="JE65" s="423">
        <f t="shared" si="49"/>
        <v>-8.3844468485279593E-4</v>
      </c>
      <c r="JF65" s="423">
        <f t="shared" si="50"/>
        <v>-5.9236575884495592E-4</v>
      </c>
      <c r="JG65" s="423">
        <f t="shared" si="51"/>
        <v>-6.2645649963534748E-4</v>
      </c>
      <c r="JH65" s="423">
        <f t="shared" si="52"/>
        <v>-1.3225228662914015E-3</v>
      </c>
      <c r="JI65" s="423">
        <f t="shared" si="53"/>
        <v>-2.0404792083714741E-3</v>
      </c>
      <c r="JJ65" s="423">
        <f t="shared" si="54"/>
        <v>-2.3730727635370855E-3</v>
      </c>
      <c r="JK65" s="423">
        <f t="shared" si="55"/>
        <v>-2.0997168446069115E-3</v>
      </c>
      <c r="JL65" s="423">
        <f t="shared" si="56"/>
        <v>-4.1441997580809492E-2</v>
      </c>
      <c r="JM65" s="423">
        <f t="shared" si="57"/>
        <v>0.86954989815816286</v>
      </c>
      <c r="JN65" s="423">
        <f t="shared" si="58"/>
        <v>-8.0106017855424E-4</v>
      </c>
      <c r="JO65" s="423">
        <f t="shared" si="59"/>
        <v>-1.6724931067487691E-3</v>
      </c>
      <c r="JP65" s="423">
        <f t="shared" si="60"/>
        <v>-1.2270752935965245E-3</v>
      </c>
      <c r="JQ65" s="423">
        <f t="shared" si="61"/>
        <v>-1.5246577897046875E-3</v>
      </c>
      <c r="JR65" s="423">
        <f t="shared" si="62"/>
        <v>-1.5246576891160817E-3</v>
      </c>
      <c r="JS65" s="423">
        <f t="shared" si="63"/>
        <v>-3.0557322376090676E-3</v>
      </c>
      <c r="JT65" s="423">
        <f t="shared" si="64"/>
        <v>-1.4805786355621736E-3</v>
      </c>
      <c r="JU65" s="423">
        <f t="shared" si="65"/>
        <v>-1.7731080874327076E-3</v>
      </c>
      <c r="JV65" s="423">
        <f t="shared" si="66"/>
        <v>-3.0323755662379835E-3</v>
      </c>
      <c r="JW65" s="423">
        <f t="shared" si="67"/>
        <v>-1.0033189073882854E-3</v>
      </c>
      <c r="JX65" s="423">
        <f t="shared" si="68"/>
        <v>-1.2264756444028127E-3</v>
      </c>
      <c r="JY65" s="423">
        <f t="shared" si="69"/>
        <v>-2.0691832664885236E-3</v>
      </c>
      <c r="JZ65" s="423">
        <f t="shared" si="70"/>
        <v>-2.0691829923473208E-3</v>
      </c>
      <c r="KA65" s="423">
        <f t="shared" si="71"/>
        <v>-6.2894669559695571E-4</v>
      </c>
      <c r="KB65" s="423">
        <f t="shared" si="72"/>
        <v>-6.3056801492738287E-3</v>
      </c>
      <c r="KC65" s="423">
        <f t="shared" si="73"/>
        <v>-1.3276491069092059E-3</v>
      </c>
      <c r="KD65" s="423">
        <f t="shared" si="74"/>
        <v>-3.2806490743697283E-3</v>
      </c>
      <c r="KE65" s="423">
        <f t="shared" si="75"/>
        <v>-1.0285623220022968E-3</v>
      </c>
      <c r="KF65" s="423">
        <f t="shared" si="76"/>
        <v>-9.8807141685370594E-4</v>
      </c>
      <c r="KG65" s="423">
        <f t="shared" si="77"/>
        <v>-8.9375254553780074E-4</v>
      </c>
      <c r="KH65" s="423">
        <f t="shared" si="78"/>
        <v>-6.4827056392409194E-4</v>
      </c>
      <c r="KI65" s="423">
        <f t="shared" si="79"/>
        <v>-9.5848646151238997E-4</v>
      </c>
      <c r="KJ65" s="423">
        <f t="shared" si="80"/>
        <v>-5.9212791744255088E-4</v>
      </c>
      <c r="KK65" s="423">
        <f t="shared" si="81"/>
        <v>-7.340181770541332E-4</v>
      </c>
      <c r="KL65" s="423">
        <f t="shared" si="82"/>
        <v>-2.5468945671349916E-4</v>
      </c>
      <c r="KM65" s="423">
        <f t="shared" si="83"/>
        <v>-8.3228162387276306E-4</v>
      </c>
      <c r="KN65" s="423">
        <f t="shared" si="84"/>
        <v>-9.3584752389416249E-4</v>
      </c>
      <c r="KO65" s="423">
        <f t="shared" si="85"/>
        <v>-1.1798388683150719E-3</v>
      </c>
      <c r="KP65" s="423">
        <f t="shared" si="86"/>
        <v>-7.5830352511653141E-4</v>
      </c>
      <c r="KQ65" s="423">
        <f t="shared" si="87"/>
        <v>-2.3331368863437848E-3</v>
      </c>
      <c r="KR65" s="423">
        <f t="shared" si="88"/>
        <v>-3.0061140214755482E-3</v>
      </c>
      <c r="KS65" s="423">
        <f t="shared" si="89"/>
        <v>-1.0156456308207729E-3</v>
      </c>
      <c r="KT65" s="423">
        <f t="shared" si="90"/>
        <v>-2.7602963333676115E-3</v>
      </c>
      <c r="KU65" s="423">
        <f t="shared" si="91"/>
        <v>-1.8335351952191911E-3</v>
      </c>
      <c r="KV65" s="423">
        <f t="shared" si="92"/>
        <v>-1.3059284571167887E-3</v>
      </c>
      <c r="KW65" s="423">
        <f t="shared" si="93"/>
        <v>-1.0374896762538055E-3</v>
      </c>
      <c r="KX65" s="423">
        <f t="shared" si="94"/>
        <v>-1.1306870488371216E-3</v>
      </c>
      <c r="KY65" s="423">
        <f t="shared" si="95"/>
        <v>-5.0033498948400231E-3</v>
      </c>
      <c r="KZ65" s="423">
        <f t="shared" si="96"/>
        <v>-1.0765310773001775E-3</v>
      </c>
      <c r="LA65" s="423">
        <f t="shared" si="97"/>
        <v>-6.4872594349348065E-3</v>
      </c>
      <c r="LB65" s="423">
        <f t="shared" si="98"/>
        <v>-6.9986964091915194E-4</v>
      </c>
      <c r="LC65" s="423">
        <f t="shared" si="99"/>
        <v>-1.8905382393189941E-3</v>
      </c>
      <c r="LD65" s="423">
        <f t="shared" si="100"/>
        <v>-1.1876912301256632E-3</v>
      </c>
      <c r="LE65" s="423">
        <f t="shared" si="101"/>
        <v>-2.944681185116706E-3</v>
      </c>
      <c r="LF65" s="423">
        <f t="shared" si="102"/>
        <v>-2.0154163602191539E-3</v>
      </c>
      <c r="LG65" s="423">
        <f t="shared" si="103"/>
        <v>-1.5361499310204145E-3</v>
      </c>
      <c r="LH65" s="423">
        <f t="shared" si="104"/>
        <v>-4.6064239913809792E-3</v>
      </c>
      <c r="LI65" s="423">
        <f t="shared" si="105"/>
        <v>-6.6367423797192423E-4</v>
      </c>
      <c r="LJ65" s="423">
        <f t="shared" si="106"/>
        <v>-1.6229808168674311E-3</v>
      </c>
      <c r="LK65" s="423">
        <f t="shared" si="107"/>
        <v>-1.4233857650831484E-3</v>
      </c>
      <c r="LN65" s="424">
        <v>1.964100010466915E-3</v>
      </c>
      <c r="LO65" s="424">
        <v>2.2733150197466944E-3</v>
      </c>
      <c r="LP65" s="424">
        <v>6.6084699590841772E-3</v>
      </c>
      <c r="LQ65" s="424">
        <v>2.5178220058736851E-3</v>
      </c>
      <c r="LR65" s="424">
        <v>1.1831184553521097E-3</v>
      </c>
      <c r="LS65" s="424">
        <v>2.6104682453477347E-3</v>
      </c>
      <c r="LT65" s="424">
        <v>2.1552237964580718E-3</v>
      </c>
      <c r="LU65" s="424">
        <v>4.8578333709253475E-3</v>
      </c>
      <c r="LV65" s="424">
        <v>4.907885375031079E-3</v>
      </c>
      <c r="LW65" s="424">
        <v>2.2431543439814408E-3</v>
      </c>
      <c r="LX65" s="424">
        <v>3.744229398798966E-3</v>
      </c>
      <c r="LY65" s="424">
        <v>3.5756616423602483E-3</v>
      </c>
      <c r="LZ65" s="424">
        <v>3.0485725466127748E-3</v>
      </c>
      <c r="MA65" s="424">
        <v>4.567298719908415E-3</v>
      </c>
      <c r="MB65" s="424">
        <v>3.1839500778750684E-3</v>
      </c>
      <c r="MC65" s="424">
        <v>4.1652032720502436E-3</v>
      </c>
      <c r="MD65" s="424">
        <v>4.0505312687295009E-3</v>
      </c>
      <c r="ME65" s="424">
        <v>1.9653863847430095E-3</v>
      </c>
      <c r="MF65" s="424">
        <v>2.1792705628713156E-3</v>
      </c>
      <c r="MG65" s="424">
        <v>8.1828108558697973E-3</v>
      </c>
      <c r="MH65" s="424">
        <v>3.565237090851027E-3</v>
      </c>
      <c r="MI65" s="424">
        <v>2.6971059256930192E-3</v>
      </c>
      <c r="MJ65" s="424">
        <v>3.9772533176679111E-3</v>
      </c>
      <c r="MK65" s="424">
        <v>2.1677643068140138E-3</v>
      </c>
      <c r="ML65" s="424">
        <v>7.9937552764103477E-4</v>
      </c>
      <c r="MM65" s="424">
        <v>3.1857782081890934E-3</v>
      </c>
      <c r="MN65" s="424">
        <v>3.1919081842904443E-3</v>
      </c>
      <c r="MO65" s="424">
        <v>2.8443339095686336E-3</v>
      </c>
      <c r="MP65" s="424">
        <v>5.8049874967743571E-3</v>
      </c>
      <c r="MQ65" s="424">
        <v>2.9414413317862959E-3</v>
      </c>
      <c r="MR65" s="424">
        <v>6.1974168056092337E-3</v>
      </c>
      <c r="MS65" s="424">
        <v>1.6450548376710568E-3</v>
      </c>
      <c r="MT65" s="424">
        <v>1.7111774640287407E-3</v>
      </c>
      <c r="MU65" s="424">
        <v>3.7557764011062695E-3</v>
      </c>
      <c r="MV65" s="424">
        <v>5.223154727662052E-3</v>
      </c>
      <c r="MW65" s="424">
        <v>9.6584167503785869E-3</v>
      </c>
      <c r="MX65" s="424">
        <v>4.3513551416015043E-3</v>
      </c>
      <c r="MY65" s="424">
        <v>1.4351902110066369E-3</v>
      </c>
      <c r="MZ65" s="424">
        <v>2.2273979451283006E-3</v>
      </c>
      <c r="NA65" s="424">
        <v>1.6865225180707627E-3</v>
      </c>
      <c r="NB65" s="424">
        <v>1.8195545230978959E-3</v>
      </c>
      <c r="NC65" s="424">
        <v>2.0597090346857762E-3</v>
      </c>
      <c r="ND65" s="424">
        <v>2.0490888798030448E-3</v>
      </c>
      <c r="NE65" s="424">
        <v>3.4714719472140002E-3</v>
      </c>
      <c r="NF65" s="424">
        <v>1.5197189323111538E-3</v>
      </c>
      <c r="NG65" s="424">
        <v>2.8285718079441424E-3</v>
      </c>
      <c r="NH65" s="424">
        <v>3.5866173377832782E-3</v>
      </c>
      <c r="NI65" s="424">
        <v>2.2278862969223011E-3</v>
      </c>
      <c r="NJ65" s="424">
        <v>1.7013170445448317E-3</v>
      </c>
      <c r="NK65" s="424">
        <v>1.9692511976578606E-3</v>
      </c>
      <c r="NL65" s="424">
        <v>2.9452733099617902E-3</v>
      </c>
      <c r="NM65" s="424">
        <v>4.6026841214937241E-3</v>
      </c>
      <c r="NN65" s="424">
        <v>4.212668259767678E-3</v>
      </c>
      <c r="NO65" s="424">
        <v>3.3825418006502204E-3</v>
      </c>
      <c r="NP65" s="424">
        <v>5.5391734094588911E-2</v>
      </c>
      <c r="NQ65" s="424">
        <v>1.1517375564176593</v>
      </c>
      <c r="NR65" s="424">
        <v>4.0007156928720047E-3</v>
      </c>
      <c r="NS65" s="424">
        <v>3.4229791340896162E-3</v>
      </c>
      <c r="NT65" s="424">
        <v>2.2109765537747061E-3</v>
      </c>
      <c r="NU65" s="424">
        <v>2.9018886138635477E-3</v>
      </c>
      <c r="NV65" s="424">
        <v>2.6450607898864317E-3</v>
      </c>
      <c r="NW65" s="424">
        <v>5.0933223352350697E-3</v>
      </c>
      <c r="NX65" s="424">
        <v>2.9258327448007564E-3</v>
      </c>
      <c r="NY65" s="424">
        <v>3.5793385429577457E-3</v>
      </c>
      <c r="NZ65" s="424">
        <v>4.4544871630116016E-3</v>
      </c>
      <c r="OA65" s="424">
        <v>2.5038554448030062E-3</v>
      </c>
      <c r="OB65" s="424">
        <v>2.2650691477967776E-3</v>
      </c>
      <c r="OC65" s="424">
        <v>3.3913842532188859E-3</v>
      </c>
      <c r="OD65" s="424">
        <v>5.5402933826214007E-3</v>
      </c>
      <c r="OE65" s="424">
        <v>1.629889972658629E-3</v>
      </c>
      <c r="OF65" s="424">
        <v>9.0070654052654756E-3</v>
      </c>
      <c r="OG65" s="424">
        <v>2.6430706523727348E-3</v>
      </c>
      <c r="OH65" s="424">
        <v>4.8956127384219257E-3</v>
      </c>
      <c r="OI65" s="424">
        <v>1.891222234465622E-3</v>
      </c>
      <c r="OJ65" s="424">
        <v>1.8574516437080085E-3</v>
      </c>
      <c r="OK65" s="424">
        <v>1.7982844250388011E-3</v>
      </c>
      <c r="OL65" s="424">
        <v>1.4868651402716844E-3</v>
      </c>
      <c r="OM65" s="424">
        <v>2.3413098428421721E-3</v>
      </c>
      <c r="ON65" s="424">
        <v>1.4378982660318365E-3</v>
      </c>
      <c r="OO65" s="424">
        <v>2.3156352954837979E-3</v>
      </c>
      <c r="OP65" s="424">
        <v>8.7917729469221754E-4</v>
      </c>
      <c r="OQ65" s="424">
        <v>1.5418967589924048E-3</v>
      </c>
      <c r="OR65" s="424">
        <v>1.5071196283020197E-3</v>
      </c>
      <c r="OS65" s="424">
        <v>2.3993537790320128E-3</v>
      </c>
      <c r="OT65" s="424">
        <v>2.4905078477916874E-3</v>
      </c>
      <c r="OU65" s="424">
        <v>3.623558255214961E-3</v>
      </c>
      <c r="OV65" s="424">
        <v>4.6466076631355808E-3</v>
      </c>
      <c r="OW65" s="424">
        <v>2.0509928080578005E-3</v>
      </c>
      <c r="OX65" s="424">
        <v>4.0191238938573218E-3</v>
      </c>
      <c r="OY65" s="424">
        <v>2.8189506269162561E-3</v>
      </c>
      <c r="OZ65" s="424">
        <v>2.3777235132178584E-3</v>
      </c>
      <c r="PA65" s="424">
        <v>2.2611132411271867E-3</v>
      </c>
      <c r="PB65" s="424">
        <v>2.0466523095420668E-3</v>
      </c>
      <c r="PC65" s="424">
        <v>7.5127276835821209E-3</v>
      </c>
      <c r="PD65" s="424">
        <v>1.9702728827003901E-3</v>
      </c>
      <c r="PE65" s="424">
        <v>8.2406673378300783E-3</v>
      </c>
      <c r="PF65" s="424">
        <v>1.3839427727696915E-3</v>
      </c>
      <c r="PG65" s="424">
        <v>3.0639570296392906E-3</v>
      </c>
      <c r="PH65" s="424">
        <v>2.6541517962881912E-3</v>
      </c>
      <c r="PI65" s="424">
        <v>4.557252238250523E-3</v>
      </c>
      <c r="PJ65" s="424">
        <v>3.5540760428912307E-3</v>
      </c>
      <c r="PK65" s="424">
        <v>2.4120320871947169E-3</v>
      </c>
      <c r="PL65" s="424">
        <v>6.5759782600575646E-3</v>
      </c>
      <c r="PM65" s="424">
        <v>1.3227089490026132E-3</v>
      </c>
      <c r="PN65" s="424">
        <v>2.6155059253223051E-3</v>
      </c>
      <c r="PO65" s="424">
        <v>2.2049434282176467E-3</v>
      </c>
    </row>
    <row r="66" spans="1:431" x14ac:dyDescent="0.25">
      <c r="A66" s="210" t="s">
        <v>167</v>
      </c>
      <c r="B66" s="415">
        <f>'Input Output Table'!D62/B$117</f>
        <v>0</v>
      </c>
      <c r="C66" s="415">
        <f>'Input Output Table'!E62/C$117</f>
        <v>1.333158796860521E-7</v>
      </c>
      <c r="D66" s="415">
        <f>'Input Output Table'!F62/D$117</f>
        <v>1.8042082384179049E-6</v>
      </c>
      <c r="E66" s="415">
        <f>'Input Output Table'!G62/E$117</f>
        <v>0</v>
      </c>
      <c r="F66" s="415">
        <f>'Input Output Table'!H62/F$117</f>
        <v>2.4133072235782088E-8</v>
      </c>
      <c r="G66" s="415">
        <f>'Input Output Table'!I62/G$117</f>
        <v>0</v>
      </c>
      <c r="H66" s="415">
        <f>'Input Output Table'!J62/H$117</f>
        <v>6.295868841398302E-8</v>
      </c>
      <c r="I66" s="415">
        <f>'Input Output Table'!K62/I$117</f>
        <v>0</v>
      </c>
      <c r="J66" s="415">
        <f>'Input Output Table'!L62/J$117</f>
        <v>0</v>
      </c>
      <c r="K66" s="415">
        <f>'Input Output Table'!M62/K$117</f>
        <v>0</v>
      </c>
      <c r="L66" s="415">
        <f>'Input Output Table'!N62/L$117</f>
        <v>0</v>
      </c>
      <c r="M66" s="415">
        <f>'Input Output Table'!O62/M$117</f>
        <v>0</v>
      </c>
      <c r="N66" s="415">
        <f>'Input Output Table'!P62/N$117</f>
        <v>0</v>
      </c>
      <c r="O66" s="415">
        <f>'Input Output Table'!Q62/O$117</f>
        <v>4.7848521174449397E-8</v>
      </c>
      <c r="P66" s="415">
        <f>'Input Output Table'!R62/P$117</f>
        <v>0</v>
      </c>
      <c r="Q66" s="415">
        <f>'Input Output Table'!S62/Q$117</f>
        <v>9.172958255121718E-8</v>
      </c>
      <c r="R66" s="415">
        <f>'Input Output Table'!T62/R$117</f>
        <v>0</v>
      </c>
      <c r="S66" s="415">
        <f>'Input Output Table'!U62/S$117</f>
        <v>0</v>
      </c>
      <c r="T66" s="415">
        <f>'Input Output Table'!V62/T$117</f>
        <v>0</v>
      </c>
      <c r="U66" s="415">
        <f>'Input Output Table'!W62/U$117</f>
        <v>0</v>
      </c>
      <c r="V66" s="415">
        <f>'Input Output Table'!X62/V$117</f>
        <v>0</v>
      </c>
      <c r="W66" s="415">
        <f>'Input Output Table'!Y62/W$117</f>
        <v>0</v>
      </c>
      <c r="X66" s="415">
        <f>'Input Output Table'!Z62/X$117</f>
        <v>8.7650100797615916E-5</v>
      </c>
      <c r="Y66" s="415">
        <f>'Input Output Table'!AA62/Y$117</f>
        <v>5.2078730738755554E-8</v>
      </c>
      <c r="Z66" s="415">
        <f>'Input Output Table'!AB62/Z$117</f>
        <v>5.6490213947794597E-9</v>
      </c>
      <c r="AA66" s="415">
        <f>'Input Output Table'!AC62/AA$117</f>
        <v>4.3802653373294398E-8</v>
      </c>
      <c r="AB66" s="415">
        <f>'Input Output Table'!AD62/AB$117</f>
        <v>0</v>
      </c>
      <c r="AC66" s="415">
        <f>'Input Output Table'!AE62/AC$117</f>
        <v>0</v>
      </c>
      <c r="AD66" s="415">
        <f>'Input Output Table'!AF62/AD$117</f>
        <v>3.9250360516705695E-8</v>
      </c>
      <c r="AE66" s="415">
        <f>'Input Output Table'!AG62/AE$117</f>
        <v>2.4110629006678789E-8</v>
      </c>
      <c r="AF66" s="415">
        <f>'Input Output Table'!AH62/AF$117</f>
        <v>6.6058497937962872E-8</v>
      </c>
      <c r="AG66" s="415">
        <f>'Input Output Table'!AI62/AG$117</f>
        <v>2.5921062046496306E-8</v>
      </c>
      <c r="AH66" s="415">
        <f>'Input Output Table'!AJ62/AH$117</f>
        <v>1.6070236208053973E-8</v>
      </c>
      <c r="AI66" s="415">
        <f>'Input Output Table'!AK62/AI$117</f>
        <v>6.1129306274908212E-8</v>
      </c>
      <c r="AJ66" s="415">
        <f>'Input Output Table'!AL62/AJ$117</f>
        <v>8.9065837777526154E-8</v>
      </c>
      <c r="AK66" s="415">
        <f>'Input Output Table'!AM62/AK$117</f>
        <v>0</v>
      </c>
      <c r="AL66" s="415">
        <f>'Input Output Table'!AN62/AL$117</f>
        <v>8.6501471628608934E-8</v>
      </c>
      <c r="AM66" s="415">
        <f>'Input Output Table'!AO62/AM$117</f>
        <v>0</v>
      </c>
      <c r="AN66" s="415">
        <f>'Input Output Table'!AP62/AN$117</f>
        <v>3.3796664231430736E-8</v>
      </c>
      <c r="AO66" s="415">
        <f>'Input Output Table'!AQ62/AO$117</f>
        <v>5.8759763789232854E-8</v>
      </c>
      <c r="AP66" s="415">
        <f>'Input Output Table'!AR62/AP$117</f>
        <v>0</v>
      </c>
      <c r="AQ66" s="415">
        <f>'Input Output Table'!AS62/AQ$117</f>
        <v>1.7511315437327202E-8</v>
      </c>
      <c r="AR66" s="415">
        <f>'Input Output Table'!AT62/AR$117</f>
        <v>0</v>
      </c>
      <c r="AS66" s="415">
        <f>'Input Output Table'!AU62/AS$117</f>
        <v>0</v>
      </c>
      <c r="AT66" s="415">
        <f>'Input Output Table'!AV62/AT$117</f>
        <v>1.1092364341865388E-7</v>
      </c>
      <c r="AU66" s="415">
        <f>'Input Output Table'!AW62/AU$117</f>
        <v>1.1757831085556571E-7</v>
      </c>
      <c r="AV66" s="415">
        <f>'Input Output Table'!AX62/AV$117</f>
        <v>4.328004107056399E-8</v>
      </c>
      <c r="AW66" s="415">
        <f>'Input Output Table'!AY62/AW$117</f>
        <v>7.6121295033175867E-8</v>
      </c>
      <c r="AX66" s="415">
        <f>'Input Output Table'!AZ62/AX$117</f>
        <v>0</v>
      </c>
      <c r="AY66" s="415">
        <f>'Input Output Table'!BA62/AY$117</f>
        <v>4.1820125082274252E-8</v>
      </c>
      <c r="AZ66" s="415">
        <f>'Input Output Table'!BB62/AZ$117</f>
        <v>5.8038227316577323E-8</v>
      </c>
      <c r="BA66" s="415">
        <f>'Input Output Table'!BC62/BA$117</f>
        <v>3.8675740979196045E-8</v>
      </c>
      <c r="BB66" s="415">
        <f>'Input Output Table'!BD62/BB$117</f>
        <v>2.0777969934098064E-8</v>
      </c>
      <c r="BC66" s="415">
        <f>'Input Output Table'!BE62/BC$117</f>
        <v>0</v>
      </c>
      <c r="BD66" s="415">
        <f>'Input Output Table'!BF62/BD$117</f>
        <v>0</v>
      </c>
      <c r="BE66" s="415">
        <f>'Input Output Table'!BG62/BE$117</f>
        <v>1.8273844964688811E-7</v>
      </c>
      <c r="BF66" s="415">
        <f>'Input Output Table'!BH62/BF$117</f>
        <v>0.10135383300843605</v>
      </c>
      <c r="BG66" s="415">
        <f>'Input Output Table'!BI62/BG$117</f>
        <v>5.1368822816208149E-9</v>
      </c>
      <c r="BH66" s="415">
        <f>'Input Output Table'!BJ62/BH$117</f>
        <v>0</v>
      </c>
      <c r="BI66" s="415">
        <f>'Input Output Table'!BK62/BI$117</f>
        <v>8.7798270114717818E-8</v>
      </c>
      <c r="BJ66" s="415">
        <f>'Input Output Table'!BL62/BJ$117</f>
        <v>8.7798264322266782E-8</v>
      </c>
      <c r="BK66" s="415">
        <f>'Input Output Table'!BM62/BK$117</f>
        <v>1.1503501960577815E-7</v>
      </c>
      <c r="BL66" s="415">
        <f>'Input Output Table'!BN62/BL$117</f>
        <v>5.0414172062268045E-8</v>
      </c>
      <c r="BM66" s="415">
        <f>'Input Output Table'!BO62/BM$117</f>
        <v>3.5025034537371553E-7</v>
      </c>
      <c r="BN66" s="415">
        <f>'Input Output Table'!BP62/BN$117</f>
        <v>8.522666716748035E-7</v>
      </c>
      <c r="BO66" s="415">
        <f>'Input Output Table'!BQ62/BO$117</f>
        <v>2.0717873828606387E-7</v>
      </c>
      <c r="BP66" s="415">
        <f>'Input Output Table'!BR62/BP$117</f>
        <v>1.0489323411213698E-6</v>
      </c>
      <c r="BQ66" s="415">
        <f>'Input Output Table'!BS62/BQ$117</f>
        <v>1.9662341252195622E-7</v>
      </c>
      <c r="BR66" s="415">
        <f>'Input Output Table'!BT62/BR$117</f>
        <v>1.9662338647178483E-7</v>
      </c>
      <c r="BS66" s="415">
        <f>'Input Output Table'!BU62/BS$117</f>
        <v>1.8103735653026973E-7</v>
      </c>
      <c r="BT66" s="415">
        <f>'Input Output Table'!BV62/BT$117</f>
        <v>1.8150404053978399E-6</v>
      </c>
      <c r="BU66" s="415">
        <f>'Input Output Table'!BW62/BU$117</f>
        <v>1.1817079205292169E-7</v>
      </c>
      <c r="BV66" s="415">
        <f>'Input Output Table'!BX62/BV$117</f>
        <v>8.3176899085135787E-5</v>
      </c>
      <c r="BW66" s="415">
        <f>'Input Output Table'!BY62/BW$117</f>
        <v>2.3693274822174405E-7</v>
      </c>
      <c r="BX66" s="415">
        <f>'Input Output Table'!BZ62/BX$117</f>
        <v>9.8657083305136437E-8</v>
      </c>
      <c r="BY66" s="415">
        <f>'Input Output Table'!CA62/BY$117</f>
        <v>1.2266693521906159E-7</v>
      </c>
      <c r="BZ66" s="415">
        <f>'Input Output Table'!CB62/BZ$117</f>
        <v>3.139317122632108E-7</v>
      </c>
      <c r="CA66" s="415">
        <f>'Input Output Table'!CC62/CA$117</f>
        <v>4.670182179800166E-8</v>
      </c>
      <c r="CB66" s="415">
        <f>'Input Output Table'!CD62/CB$117</f>
        <v>4.4808643491026756E-8</v>
      </c>
      <c r="CC66" s="415">
        <f>'Input Output Table'!CE62/CC$117</f>
        <v>0</v>
      </c>
      <c r="CD66" s="415">
        <f>'Input Output Table'!CF62/CD$117</f>
        <v>4.065025854681094E-9</v>
      </c>
      <c r="CE66" s="415">
        <f>'Input Output Table'!CG62/CE$117</f>
        <v>6.5283065838487431E-8</v>
      </c>
      <c r="CF66" s="415">
        <f>'Input Output Table'!CH62/CF$117</f>
        <v>2.8647281572169107E-7</v>
      </c>
      <c r="CG66" s="415">
        <f>'Input Output Table'!CI62/CG$117</f>
        <v>9.6352909928860118E-8</v>
      </c>
      <c r="CH66" s="415">
        <f>'Input Output Table'!CJ62/CH$117</f>
        <v>2.5758712182661919E-7</v>
      </c>
      <c r="CI66" s="415">
        <f>'Input Output Table'!CK62/CI$117</f>
        <v>1.3582720389601703E-7</v>
      </c>
      <c r="CJ66" s="415">
        <f>'Input Output Table'!CL62/CJ$117</f>
        <v>9.2374846977123568E-7</v>
      </c>
      <c r="CK66" s="415">
        <f>'Input Output Table'!CM62/CK$117</f>
        <v>2.2748244826462075E-7</v>
      </c>
      <c r="CL66" s="415">
        <f>'Input Output Table'!CN62/CL$117</f>
        <v>3.3708779980274437E-7</v>
      </c>
      <c r="CM66" s="415">
        <f>'Input Output Table'!CO62/CM$117</f>
        <v>9.3852108225581393E-7</v>
      </c>
      <c r="CN66" s="415">
        <f>'Input Output Table'!CP62/CN$117</f>
        <v>3.9466898421522408E-7</v>
      </c>
      <c r="CO66" s="415">
        <f>'Input Output Table'!CQ62/CO$117</f>
        <v>4.0849186546372697E-8</v>
      </c>
      <c r="CP66" s="415">
        <f>'Input Output Table'!CR62/CP$117</f>
        <v>3.5738276768059052E-7</v>
      </c>
      <c r="CQ66" s="415">
        <f>'Input Output Table'!CS62/CQ$117</f>
        <v>1.0484877206253885E-7</v>
      </c>
      <c r="CR66" s="415">
        <f>'Input Output Table'!CT62/CR$117</f>
        <v>0</v>
      </c>
      <c r="CS66" s="415">
        <f>'Input Output Table'!CU62/CS$117</f>
        <v>8.9677020164650605E-5</v>
      </c>
      <c r="CT66" s="415">
        <f>'Input Output Table'!CV62/CT$117</f>
        <v>2.6802580566480014E-4</v>
      </c>
      <c r="CU66" s="415">
        <f>'Input Output Table'!CW62/CU$117</f>
        <v>1.4899245447858118E-3</v>
      </c>
      <c r="CV66" s="415">
        <f>'Input Output Table'!CX62/CV$117</f>
        <v>1.5794592645372024E-4</v>
      </c>
      <c r="CW66" s="415">
        <f>'Input Output Table'!CY62/CW$117</f>
        <v>4.6855078747896483E-7</v>
      </c>
      <c r="CX66" s="415">
        <f>'Input Output Table'!CZ62/CX$117</f>
        <v>2.2730391863955043E-7</v>
      </c>
      <c r="CY66" s="415">
        <f>'Input Output Table'!DA62/CY$117</f>
        <v>1.6093708399988615E-7</v>
      </c>
      <c r="CZ66" s="415">
        <f>'Input Output Table'!DB62/CZ$117</f>
        <v>1.5939919509101009E-4</v>
      </c>
      <c r="DA66" s="415">
        <f>'Input Output Table'!DC62/DA$117</f>
        <v>8.6181068959876468E-8</v>
      </c>
      <c r="DB66" s="415">
        <f>'Input Output Table'!DD62/DB$117</f>
        <v>4.565385314295507E-8</v>
      </c>
      <c r="DC66" s="415">
        <f>'Input Output Table'!DE62/DC$117</f>
        <v>1.7259838252837024E-6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J66" s="423">
        <f t="shared" si="2"/>
        <v>0</v>
      </c>
      <c r="HK66" s="423">
        <f t="shared" si="3"/>
        <v>-1.333158796860521E-7</v>
      </c>
      <c r="HL66" s="423">
        <f t="shared" si="4"/>
        <v>-1.8042082384179049E-6</v>
      </c>
      <c r="HM66" s="423">
        <f t="shared" si="5"/>
        <v>0</v>
      </c>
      <c r="HN66" s="423">
        <f t="shared" si="6"/>
        <v>-2.4133072235782088E-8</v>
      </c>
      <c r="HO66" s="423">
        <f t="shared" si="7"/>
        <v>0</v>
      </c>
      <c r="HP66" s="423">
        <f t="shared" si="8"/>
        <v>-6.295868841398302E-8</v>
      </c>
      <c r="HQ66" s="423">
        <f t="shared" si="9"/>
        <v>0</v>
      </c>
      <c r="HR66" s="423">
        <f t="shared" si="10"/>
        <v>0</v>
      </c>
      <c r="HS66" s="423">
        <f t="shared" si="11"/>
        <v>0</v>
      </c>
      <c r="HT66" s="423">
        <f t="shared" si="12"/>
        <v>0</v>
      </c>
      <c r="HU66" s="423">
        <f t="shared" si="13"/>
        <v>0</v>
      </c>
      <c r="HV66" s="423">
        <f t="shared" si="14"/>
        <v>0</v>
      </c>
      <c r="HW66" s="423">
        <f t="shared" si="15"/>
        <v>-4.7848521174449397E-8</v>
      </c>
      <c r="HX66" s="423">
        <f t="shared" si="16"/>
        <v>0</v>
      </c>
      <c r="HY66" s="423">
        <f t="shared" si="17"/>
        <v>-9.172958255121718E-8</v>
      </c>
      <c r="HZ66" s="423">
        <f t="shared" si="18"/>
        <v>0</v>
      </c>
      <c r="IA66" s="423">
        <f t="shared" si="19"/>
        <v>0</v>
      </c>
      <c r="IB66" s="423">
        <f t="shared" si="20"/>
        <v>0</v>
      </c>
      <c r="IC66" s="423">
        <f t="shared" si="21"/>
        <v>0</v>
      </c>
      <c r="ID66" s="423">
        <f t="shared" si="22"/>
        <v>0</v>
      </c>
      <c r="IE66" s="423">
        <f t="shared" si="23"/>
        <v>0</v>
      </c>
      <c r="IF66" s="423">
        <f t="shared" si="24"/>
        <v>-8.7650100797615916E-5</v>
      </c>
      <c r="IG66" s="423">
        <f t="shared" si="25"/>
        <v>-5.2078730738755554E-8</v>
      </c>
      <c r="IH66" s="423">
        <f t="shared" si="26"/>
        <v>-5.6490213947794597E-9</v>
      </c>
      <c r="II66" s="423">
        <f t="shared" si="27"/>
        <v>-4.3802653373294398E-8</v>
      </c>
      <c r="IJ66" s="423">
        <f t="shared" si="28"/>
        <v>0</v>
      </c>
      <c r="IK66" s="423">
        <f t="shared" si="29"/>
        <v>0</v>
      </c>
      <c r="IL66" s="423">
        <f t="shared" si="30"/>
        <v>-3.9250360516705695E-8</v>
      </c>
      <c r="IM66" s="423">
        <f t="shared" si="31"/>
        <v>-2.4110629006678789E-8</v>
      </c>
      <c r="IN66" s="423">
        <f t="shared" si="32"/>
        <v>-6.6058497937962872E-8</v>
      </c>
      <c r="IO66" s="423">
        <f t="shared" si="33"/>
        <v>-2.5921062046496306E-8</v>
      </c>
      <c r="IP66" s="423">
        <f t="shared" si="34"/>
        <v>-1.6070236208053973E-8</v>
      </c>
      <c r="IQ66" s="423">
        <f t="shared" si="35"/>
        <v>-6.1129306274908212E-8</v>
      </c>
      <c r="IR66" s="423">
        <f t="shared" si="36"/>
        <v>-8.9065837777526154E-8</v>
      </c>
      <c r="IS66" s="423">
        <f t="shared" si="37"/>
        <v>0</v>
      </c>
      <c r="IT66" s="423">
        <f t="shared" si="38"/>
        <v>-8.6501471628608934E-8</v>
      </c>
      <c r="IU66" s="423">
        <f t="shared" si="39"/>
        <v>0</v>
      </c>
      <c r="IV66" s="423">
        <f t="shared" si="40"/>
        <v>-3.3796664231430736E-8</v>
      </c>
      <c r="IW66" s="423">
        <f t="shared" si="41"/>
        <v>-5.8759763789232854E-8</v>
      </c>
      <c r="IX66" s="423">
        <f t="shared" si="42"/>
        <v>0</v>
      </c>
      <c r="IY66" s="423">
        <f t="shared" si="43"/>
        <v>-1.7511315437327202E-8</v>
      </c>
      <c r="IZ66" s="423">
        <f t="shared" si="44"/>
        <v>0</v>
      </c>
      <c r="JA66" s="423">
        <f t="shared" si="45"/>
        <v>0</v>
      </c>
      <c r="JB66" s="423">
        <f t="shared" si="46"/>
        <v>-1.1092364341865388E-7</v>
      </c>
      <c r="JC66" s="423">
        <f t="shared" si="47"/>
        <v>-1.1757831085556571E-7</v>
      </c>
      <c r="JD66" s="423">
        <f t="shared" si="48"/>
        <v>-4.328004107056399E-8</v>
      </c>
      <c r="JE66" s="423">
        <f t="shared" si="49"/>
        <v>-7.6121295033175867E-8</v>
      </c>
      <c r="JF66" s="423">
        <f t="shared" si="50"/>
        <v>0</v>
      </c>
      <c r="JG66" s="423">
        <f t="shared" si="51"/>
        <v>-4.1820125082274252E-8</v>
      </c>
      <c r="JH66" s="423">
        <f t="shared" si="52"/>
        <v>-5.8038227316577323E-8</v>
      </c>
      <c r="JI66" s="423">
        <f t="shared" si="53"/>
        <v>-3.8675740979196045E-8</v>
      </c>
      <c r="JJ66" s="423">
        <f t="shared" si="54"/>
        <v>-2.0777969934098064E-8</v>
      </c>
      <c r="JK66" s="423">
        <f t="shared" si="55"/>
        <v>0</v>
      </c>
      <c r="JL66" s="423">
        <f t="shared" si="56"/>
        <v>0</v>
      </c>
      <c r="JM66" s="423">
        <f t="shared" si="57"/>
        <v>-1.8273844964688811E-7</v>
      </c>
      <c r="JN66" s="423">
        <f t="shared" si="58"/>
        <v>0.89864616699156397</v>
      </c>
      <c r="JO66" s="423">
        <f t="shared" si="59"/>
        <v>-5.1368822816208149E-9</v>
      </c>
      <c r="JP66" s="423">
        <f t="shared" si="60"/>
        <v>0</v>
      </c>
      <c r="JQ66" s="423">
        <f t="shared" si="61"/>
        <v>-8.7798270114717818E-8</v>
      </c>
      <c r="JR66" s="423">
        <f t="shared" si="62"/>
        <v>-8.7798264322266782E-8</v>
      </c>
      <c r="JS66" s="423">
        <f t="shared" si="63"/>
        <v>-1.1503501960577815E-7</v>
      </c>
      <c r="JT66" s="423">
        <f t="shared" si="64"/>
        <v>-5.0414172062268045E-8</v>
      </c>
      <c r="JU66" s="423">
        <f t="shared" si="65"/>
        <v>-3.5025034537371553E-7</v>
      </c>
      <c r="JV66" s="423">
        <f t="shared" si="66"/>
        <v>-8.522666716748035E-7</v>
      </c>
      <c r="JW66" s="423">
        <f t="shared" si="67"/>
        <v>-2.0717873828606387E-7</v>
      </c>
      <c r="JX66" s="423">
        <f t="shared" si="68"/>
        <v>-1.0489323411213698E-6</v>
      </c>
      <c r="JY66" s="423">
        <f t="shared" si="69"/>
        <v>-1.9662341252195622E-7</v>
      </c>
      <c r="JZ66" s="423">
        <f t="shared" si="70"/>
        <v>-1.9662338647178483E-7</v>
      </c>
      <c r="KA66" s="423">
        <f t="shared" si="71"/>
        <v>-1.8103735653026973E-7</v>
      </c>
      <c r="KB66" s="423">
        <f t="shared" si="72"/>
        <v>-1.8150404053978399E-6</v>
      </c>
      <c r="KC66" s="423">
        <f t="shared" si="73"/>
        <v>-1.1817079205292169E-7</v>
      </c>
      <c r="KD66" s="423">
        <f t="shared" si="74"/>
        <v>-8.3176899085135787E-5</v>
      </c>
      <c r="KE66" s="423">
        <f t="shared" si="75"/>
        <v>-2.3693274822174405E-7</v>
      </c>
      <c r="KF66" s="423">
        <f t="shared" si="76"/>
        <v>-9.8657083305136437E-8</v>
      </c>
      <c r="KG66" s="423">
        <f t="shared" si="77"/>
        <v>-1.2266693521906159E-7</v>
      </c>
      <c r="KH66" s="423">
        <f t="shared" si="78"/>
        <v>-3.139317122632108E-7</v>
      </c>
      <c r="KI66" s="423">
        <f t="shared" si="79"/>
        <v>-4.670182179800166E-8</v>
      </c>
      <c r="KJ66" s="423">
        <f t="shared" si="80"/>
        <v>-4.4808643491026756E-8</v>
      </c>
      <c r="KK66" s="423">
        <f t="shared" si="81"/>
        <v>0</v>
      </c>
      <c r="KL66" s="423">
        <f t="shared" si="82"/>
        <v>-4.065025854681094E-9</v>
      </c>
      <c r="KM66" s="423">
        <f t="shared" si="83"/>
        <v>-6.5283065838487431E-8</v>
      </c>
      <c r="KN66" s="423">
        <f t="shared" si="84"/>
        <v>-2.8647281572169107E-7</v>
      </c>
      <c r="KO66" s="423">
        <f t="shared" si="85"/>
        <v>-9.6352909928860118E-8</v>
      </c>
      <c r="KP66" s="423">
        <f t="shared" si="86"/>
        <v>-2.5758712182661919E-7</v>
      </c>
      <c r="KQ66" s="423">
        <f t="shared" si="87"/>
        <v>-1.3582720389601703E-7</v>
      </c>
      <c r="KR66" s="423">
        <f t="shared" si="88"/>
        <v>-9.2374846977123568E-7</v>
      </c>
      <c r="KS66" s="423">
        <f t="shared" si="89"/>
        <v>-2.2748244826462075E-7</v>
      </c>
      <c r="KT66" s="423">
        <f t="shared" si="90"/>
        <v>-3.3708779980274437E-7</v>
      </c>
      <c r="KU66" s="423">
        <f t="shared" si="91"/>
        <v>-9.3852108225581393E-7</v>
      </c>
      <c r="KV66" s="423">
        <f t="shared" si="92"/>
        <v>-3.9466898421522408E-7</v>
      </c>
      <c r="KW66" s="423">
        <f t="shared" si="93"/>
        <v>-4.0849186546372697E-8</v>
      </c>
      <c r="KX66" s="423">
        <f t="shared" si="94"/>
        <v>-3.5738276768059052E-7</v>
      </c>
      <c r="KY66" s="423">
        <f t="shared" si="95"/>
        <v>-1.0484877206253885E-7</v>
      </c>
      <c r="KZ66" s="423">
        <f t="shared" si="96"/>
        <v>0</v>
      </c>
      <c r="LA66" s="423">
        <f t="shared" si="97"/>
        <v>-8.9677020164650605E-5</v>
      </c>
      <c r="LB66" s="423">
        <f t="shared" si="98"/>
        <v>-2.6802580566480014E-4</v>
      </c>
      <c r="LC66" s="423">
        <f t="shared" si="99"/>
        <v>-1.4899245447858118E-3</v>
      </c>
      <c r="LD66" s="423">
        <f t="shared" si="100"/>
        <v>-1.5794592645372024E-4</v>
      </c>
      <c r="LE66" s="423">
        <f t="shared" si="101"/>
        <v>-4.6855078747896483E-7</v>
      </c>
      <c r="LF66" s="423">
        <f t="shared" si="102"/>
        <v>-2.2730391863955043E-7</v>
      </c>
      <c r="LG66" s="423">
        <f t="shared" si="103"/>
        <v>-1.6093708399988615E-7</v>
      </c>
      <c r="LH66" s="423">
        <f t="shared" si="104"/>
        <v>-1.5939919509101009E-4</v>
      </c>
      <c r="LI66" s="423">
        <f t="shared" si="105"/>
        <v>-8.6181068959876468E-8</v>
      </c>
      <c r="LJ66" s="423">
        <f t="shared" si="106"/>
        <v>-4.565385314295507E-8</v>
      </c>
      <c r="LK66" s="423">
        <f t="shared" si="107"/>
        <v>-1.7259838252837024E-6</v>
      </c>
      <c r="LN66" s="424">
        <v>4.3796306262225142E-6</v>
      </c>
      <c r="LO66" s="424">
        <v>5.0533421981870684E-6</v>
      </c>
      <c r="LP66" s="424">
        <v>6.0801123887795999E-6</v>
      </c>
      <c r="LQ66" s="424">
        <v>3.9339250118406547E-6</v>
      </c>
      <c r="LR66" s="424">
        <v>3.0442795956815837E-6</v>
      </c>
      <c r="LS66" s="424">
        <v>3.4033863436060805E-6</v>
      </c>
      <c r="LT66" s="424">
        <v>4.7700924730377577E-6</v>
      </c>
      <c r="LU66" s="424">
        <v>5.8211738674200221E-6</v>
      </c>
      <c r="LV66" s="424">
        <v>7.1785024095012679E-6</v>
      </c>
      <c r="LW66" s="424">
        <v>2.7199295859842388E-6</v>
      </c>
      <c r="LX66" s="424">
        <v>6.21168559854823E-6</v>
      </c>
      <c r="LY66" s="424">
        <v>1.2977951720468518E-5</v>
      </c>
      <c r="LZ66" s="424">
        <v>6.959074902793884E-6</v>
      </c>
      <c r="MA66" s="424">
        <v>7.9235741220549104E-6</v>
      </c>
      <c r="MB66" s="424">
        <v>6.2125640025652396E-6</v>
      </c>
      <c r="MC66" s="424">
        <v>8.2305829528888006E-6</v>
      </c>
      <c r="MD66" s="424">
        <v>9.2566432382703949E-6</v>
      </c>
      <c r="ME66" s="424">
        <v>1.107257685529876E-5</v>
      </c>
      <c r="MF66" s="424">
        <v>4.1451293880610133E-6</v>
      </c>
      <c r="MG66" s="424">
        <v>4.984635279648609E-6</v>
      </c>
      <c r="MH66" s="424">
        <v>5.5811194509373451E-6</v>
      </c>
      <c r="MI66" s="424">
        <v>3.9498337962424895E-6</v>
      </c>
      <c r="MJ66" s="424">
        <v>1.0548131078536428E-4</v>
      </c>
      <c r="MK66" s="424">
        <v>1.041162603986251E-5</v>
      </c>
      <c r="ML66" s="424">
        <v>1.3167049215001738E-6</v>
      </c>
      <c r="MM66" s="424">
        <v>5.7913404458041646E-6</v>
      </c>
      <c r="MN66" s="424">
        <v>7.6822687922456264E-6</v>
      </c>
      <c r="MO66" s="424">
        <v>6.9003130037283159E-6</v>
      </c>
      <c r="MP66" s="424">
        <v>4.3724937921848933E-6</v>
      </c>
      <c r="MQ66" s="424">
        <v>2.9795776669100212E-6</v>
      </c>
      <c r="MR66" s="424">
        <v>6.1397437211707216E-6</v>
      </c>
      <c r="MS66" s="424">
        <v>5.5769229066487296E-6</v>
      </c>
      <c r="MT66" s="424">
        <v>4.1652402215173225E-6</v>
      </c>
      <c r="MU66" s="424">
        <v>6.2425466260404402E-6</v>
      </c>
      <c r="MV66" s="424">
        <v>5.7044541899433464E-6</v>
      </c>
      <c r="MW66" s="424">
        <v>4.4366524776294341E-6</v>
      </c>
      <c r="MX66" s="424">
        <v>2.9701092872677345E-6</v>
      </c>
      <c r="MY66" s="424">
        <v>4.6925171367757736E-6</v>
      </c>
      <c r="MZ66" s="424">
        <v>3.7420366188421875E-6</v>
      </c>
      <c r="NA66" s="424">
        <v>3.8779915529518997E-6</v>
      </c>
      <c r="NB66" s="424">
        <v>3.7395558674636085E-6</v>
      </c>
      <c r="NC66" s="424">
        <v>3.9282394703737035E-6</v>
      </c>
      <c r="ND66" s="424">
        <v>3.8781247576721817E-6</v>
      </c>
      <c r="NE66" s="424">
        <v>4.4653871142216729E-6</v>
      </c>
      <c r="NF66" s="424">
        <v>5.0133489536288677E-6</v>
      </c>
      <c r="NG66" s="424">
        <v>5.3913177397857929E-6</v>
      </c>
      <c r="NH66" s="424">
        <v>5.3211441411610215E-6</v>
      </c>
      <c r="NI66" s="424">
        <v>4.886561622402709E-6</v>
      </c>
      <c r="NJ66" s="424">
        <v>2.784479096776316E-6</v>
      </c>
      <c r="NK66" s="424">
        <v>3.3127297704728208E-6</v>
      </c>
      <c r="NL66" s="424">
        <v>6.3705638744326861E-6</v>
      </c>
      <c r="NM66" s="424">
        <v>4.7702988136903197E-6</v>
      </c>
      <c r="NN66" s="424">
        <v>3.7634475440601083E-6</v>
      </c>
      <c r="NO66" s="424">
        <v>4.0849635601984444E-6</v>
      </c>
      <c r="NP66" s="424">
        <v>2.9134022776198236E-6</v>
      </c>
      <c r="NQ66" s="424">
        <v>1.1310899434480154E-5</v>
      </c>
      <c r="NR66" s="424">
        <v>1.1127895475750866</v>
      </c>
      <c r="NS66" s="424">
        <v>5.9964441694197712E-6</v>
      </c>
      <c r="NT66" s="424">
        <v>4.5133203889504467E-6</v>
      </c>
      <c r="NU66" s="424">
        <v>6.5080764569518335E-6</v>
      </c>
      <c r="NV66" s="424">
        <v>5.7147766581084614E-6</v>
      </c>
      <c r="NW66" s="424">
        <v>1.0386938026026993E-5</v>
      </c>
      <c r="NX66" s="424">
        <v>1.0480509930216018E-5</v>
      </c>
      <c r="NY66" s="424">
        <v>6.7242248553740472E-6</v>
      </c>
      <c r="NZ66" s="424">
        <v>7.8232430046850384E-6</v>
      </c>
      <c r="OA66" s="424">
        <v>8.4376249408361144E-6</v>
      </c>
      <c r="OB66" s="424">
        <v>9.3869710747111155E-6</v>
      </c>
      <c r="OC66" s="424">
        <v>5.2584896069669579E-6</v>
      </c>
      <c r="OD66" s="424">
        <v>9.3714497571737059E-6</v>
      </c>
      <c r="OE66" s="424">
        <v>5.3252430521779067E-6</v>
      </c>
      <c r="OF66" s="424">
        <v>6.6556048586090395E-6</v>
      </c>
      <c r="OG66" s="424">
        <v>1.1218836503039234E-5</v>
      </c>
      <c r="OH66" s="424">
        <v>1.0549391683363749E-4</v>
      </c>
      <c r="OI66" s="424">
        <v>6.4859612289489782E-6</v>
      </c>
      <c r="OJ66" s="424">
        <v>6.5355678503568344E-6</v>
      </c>
      <c r="OK66" s="424">
        <v>5.2216386998196975E-6</v>
      </c>
      <c r="OL66" s="424">
        <v>7.4354439865314082E-6</v>
      </c>
      <c r="OM66" s="424">
        <v>1.4588129890220653E-5</v>
      </c>
      <c r="ON66" s="424">
        <v>5.0265724079994021E-6</v>
      </c>
      <c r="OO66" s="424">
        <v>1.1509341934220312E-5</v>
      </c>
      <c r="OP66" s="424">
        <v>2.6414808930854297E-6</v>
      </c>
      <c r="OQ66" s="424">
        <v>1.0565090994574824E-5</v>
      </c>
      <c r="OR66" s="424">
        <v>8.1087654064492259E-6</v>
      </c>
      <c r="OS66" s="424">
        <v>7.2554828013267667E-6</v>
      </c>
      <c r="OT66" s="424">
        <v>2.0338189272163278E-5</v>
      </c>
      <c r="OU66" s="424">
        <v>2.0202784440700728E-5</v>
      </c>
      <c r="OV66" s="424">
        <v>1.3354710667567696E-5</v>
      </c>
      <c r="OW66" s="424">
        <v>5.8687077410781899E-6</v>
      </c>
      <c r="OX66" s="424">
        <v>4.0961449012343341E-5</v>
      </c>
      <c r="OY66" s="424">
        <v>5.7311492180693463E-6</v>
      </c>
      <c r="OZ66" s="424">
        <v>7.6588281552995862E-6</v>
      </c>
      <c r="PA66" s="424">
        <v>5.5430820249215332E-6</v>
      </c>
      <c r="PB66" s="424">
        <v>5.6004467917129838E-6</v>
      </c>
      <c r="PC66" s="424">
        <v>7.7822821378658294E-6</v>
      </c>
      <c r="PD66" s="424">
        <v>4.8760955534157128E-6</v>
      </c>
      <c r="PE66" s="424">
        <v>1.1627206018422246E-4</v>
      </c>
      <c r="PF66" s="424">
        <v>3.2278771194165141E-4</v>
      </c>
      <c r="PG66" s="424">
        <v>1.7973262797524284E-3</v>
      </c>
      <c r="PH66" s="424">
        <v>2.5769708455973013E-4</v>
      </c>
      <c r="PI66" s="424">
        <v>9.1662960166359419E-6</v>
      </c>
      <c r="PJ66" s="424">
        <v>8.6470282463064461E-6</v>
      </c>
      <c r="PK66" s="424">
        <v>4.7424791813586275E-6</v>
      </c>
      <c r="PL66" s="424">
        <v>1.8722530012304315E-4</v>
      </c>
      <c r="PM66" s="424">
        <v>6.2519779588568301E-6</v>
      </c>
      <c r="PN66" s="424">
        <v>5.8601899120711347E-6</v>
      </c>
      <c r="PO66" s="424">
        <v>7.0210786043746201E-6</v>
      </c>
    </row>
    <row r="67" spans="1:431" x14ac:dyDescent="0.25">
      <c r="A67" s="210" t="s">
        <v>168</v>
      </c>
      <c r="B67" s="415">
        <f>'Input Output Table'!D63/B$117</f>
        <v>2.2386290393611213E-2</v>
      </c>
      <c r="C67" s="415">
        <f>'Input Output Table'!E63/C$117</f>
        <v>1.556695927911444E-2</v>
      </c>
      <c r="D67" s="415">
        <f>'Input Output Table'!F63/D$117</f>
        <v>2.9759841628478854E-2</v>
      </c>
      <c r="E67" s="415">
        <f>'Input Output Table'!G63/E$117</f>
        <v>1.4575500171296028E-2</v>
      </c>
      <c r="F67" s="415">
        <f>'Input Output Table'!H63/F$117</f>
        <v>2.0600325515169122E-2</v>
      </c>
      <c r="G67" s="415">
        <f>'Input Output Table'!I63/G$117</f>
        <v>5.0377329677156885E-3</v>
      </c>
      <c r="H67" s="415">
        <f>'Input Output Table'!J63/H$117</f>
        <v>3.1449530367086316E-2</v>
      </c>
      <c r="I67" s="415">
        <f>'Input Output Table'!K63/I$117</f>
        <v>4.0072511053298023E-4</v>
      </c>
      <c r="J67" s="415">
        <f>'Input Output Table'!L63/J$117</f>
        <v>9.1735979212928835E-4</v>
      </c>
      <c r="K67" s="415">
        <f>'Input Output Table'!M63/K$117</f>
        <v>2.4483684633210181E-3</v>
      </c>
      <c r="L67" s="415">
        <f>'Input Output Table'!N63/L$117</f>
        <v>1.2188077084072219E-3</v>
      </c>
      <c r="M67" s="415">
        <f>'Input Output Table'!O63/M$117</f>
        <v>4.456907361961567E-3</v>
      </c>
      <c r="N67" s="415">
        <f>'Input Output Table'!P63/N$117</f>
        <v>6.9084166549468777E-3</v>
      </c>
      <c r="O67" s="415">
        <f>'Input Output Table'!Q63/O$117</f>
        <v>7.1758037288518275E-3</v>
      </c>
      <c r="P67" s="415">
        <f>'Input Output Table'!R63/P$117</f>
        <v>1.4166390136523279E-3</v>
      </c>
      <c r="Q67" s="415">
        <f>'Input Output Table'!S63/Q$117</f>
        <v>7.8711033388526464E-3</v>
      </c>
      <c r="R67" s="415">
        <f>'Input Output Table'!T63/R$117</f>
        <v>4.5715143805520574E-3</v>
      </c>
      <c r="S67" s="415">
        <f>'Input Output Table'!U63/S$117</f>
        <v>3.4238585873000334E-3</v>
      </c>
      <c r="T67" s="415">
        <f>'Input Output Table'!V63/T$117</f>
        <v>6.2146089148335049E-3</v>
      </c>
      <c r="U67" s="415">
        <f>'Input Output Table'!W63/U$117</f>
        <v>5.5423351282209068E-3</v>
      </c>
      <c r="V67" s="415">
        <f>'Input Output Table'!X63/V$117</f>
        <v>1.3444505679066054E-2</v>
      </c>
      <c r="W67" s="415">
        <f>'Input Output Table'!Y63/W$117</f>
        <v>7.1598061937467256E-3</v>
      </c>
      <c r="X67" s="415">
        <f>'Input Output Table'!Z63/X$117</f>
        <v>7.4980589835674958E-3</v>
      </c>
      <c r="Y67" s="415">
        <f>'Input Output Table'!AA63/Y$117</f>
        <v>1.0530212697767683E-2</v>
      </c>
      <c r="Z67" s="415">
        <f>'Input Output Table'!AB63/Z$117</f>
        <v>6.0242054597065336E-3</v>
      </c>
      <c r="AA67" s="415">
        <f>'Input Output Table'!AC63/AA$117</f>
        <v>7.3151943386098985E-3</v>
      </c>
      <c r="AB67" s="415">
        <f>'Input Output Table'!AD63/AB$117</f>
        <v>2.3533836645384361E-3</v>
      </c>
      <c r="AC67" s="415">
        <f>'Input Output Table'!AE63/AC$117</f>
        <v>2.7288446524028421E-3</v>
      </c>
      <c r="AD67" s="415">
        <f>'Input Output Table'!AF63/AD$117</f>
        <v>5.7542726865614955E-3</v>
      </c>
      <c r="AE67" s="415">
        <f>'Input Output Table'!AG63/AE$117</f>
        <v>9.8679096840958401E-3</v>
      </c>
      <c r="AF67" s="415">
        <f>'Input Output Table'!AH63/AF$117</f>
        <v>5.191051494000269E-3</v>
      </c>
      <c r="AG67" s="415">
        <f>'Input Output Table'!AI63/AG$117</f>
        <v>3.3008122183925755E-3</v>
      </c>
      <c r="AH67" s="415">
        <f>'Input Output Table'!AJ63/AH$117</f>
        <v>5.1915461626342611E-3</v>
      </c>
      <c r="AI67" s="415">
        <f>'Input Output Table'!AK63/AI$117</f>
        <v>8.8505275190944692E-3</v>
      </c>
      <c r="AJ67" s="415">
        <f>'Input Output Table'!AL63/AJ$117</f>
        <v>7.7665567856802535E-3</v>
      </c>
      <c r="AK67" s="415">
        <f>'Input Output Table'!AM63/AK$117</f>
        <v>5.2548626180662786E-3</v>
      </c>
      <c r="AL67" s="415">
        <f>'Input Output Table'!AN63/AL$117</f>
        <v>3.4562758768387539E-3</v>
      </c>
      <c r="AM67" s="415">
        <f>'Input Output Table'!AO63/AM$117</f>
        <v>3.3038067300818277E-3</v>
      </c>
      <c r="AN67" s="415">
        <f>'Input Output Table'!AP63/AN$117</f>
        <v>1.8400489596146366E-3</v>
      </c>
      <c r="AO67" s="415">
        <f>'Input Output Table'!AQ63/AO$117</f>
        <v>6.2592728113792498E-4</v>
      </c>
      <c r="AP67" s="415">
        <f>'Input Output Table'!AR63/AP$117</f>
        <v>2.6059092207603453E-3</v>
      </c>
      <c r="AQ67" s="415">
        <f>'Input Output Table'!AS63/AQ$117</f>
        <v>5.0288557828380258E-3</v>
      </c>
      <c r="AR67" s="415">
        <f>'Input Output Table'!AT63/AR$117</f>
        <v>3.1378375858326659E-3</v>
      </c>
      <c r="AS67" s="415">
        <f>'Input Output Table'!AU63/AS$117</f>
        <v>1.1556291201996654E-2</v>
      </c>
      <c r="AT67" s="415">
        <f>'Input Output Table'!AV63/AT$117</f>
        <v>1.1845885965602761E-2</v>
      </c>
      <c r="AU67" s="415">
        <f>'Input Output Table'!AW63/AU$117</f>
        <v>7.5419500251056315E-3</v>
      </c>
      <c r="AV67" s="415">
        <f>'Input Output Table'!AX63/AV$117</f>
        <v>1.3266135741138507E-2</v>
      </c>
      <c r="AW67" s="415">
        <f>'Input Output Table'!AY63/AW$117</f>
        <v>1.0197374217174256E-2</v>
      </c>
      <c r="AX67" s="415">
        <f>'Input Output Table'!AZ63/AX$117</f>
        <v>8.6232814744771954E-3</v>
      </c>
      <c r="AY67" s="415">
        <f>'Input Output Table'!BA63/AY$117</f>
        <v>5.7048644257877762E-3</v>
      </c>
      <c r="AZ67" s="415">
        <f>'Input Output Table'!BB63/AZ$117</f>
        <v>5.1758351822882576E-3</v>
      </c>
      <c r="BA67" s="415">
        <f>'Input Output Table'!BC63/BA$117</f>
        <v>8.4536816242670766E-3</v>
      </c>
      <c r="BB67" s="415">
        <f>'Input Output Table'!BD63/BB$117</f>
        <v>1.5454727095633758E-2</v>
      </c>
      <c r="BC67" s="415">
        <f>'Input Output Table'!BE63/BC$117</f>
        <v>5.3033230772744924E-2</v>
      </c>
      <c r="BD67" s="415">
        <f>'Input Output Table'!BF63/BD$117</f>
        <v>6.4762906763352907E-3</v>
      </c>
      <c r="BE67" s="415">
        <f>'Input Output Table'!BG63/BE$117</f>
        <v>2.301675359423281E-2</v>
      </c>
      <c r="BF67" s="415">
        <f>'Input Output Table'!BH63/BF$117</f>
        <v>2.2691892382859104E-2</v>
      </c>
      <c r="BG67" s="415">
        <f>'Input Output Table'!BI63/BG$117</f>
        <v>0.20784465842441247</v>
      </c>
      <c r="BH67" s="415">
        <f>'Input Output Table'!BJ63/BH$117</f>
        <v>1.0044107324937272E-2</v>
      </c>
      <c r="BI67" s="415">
        <f>'Input Output Table'!BK63/BI$117</f>
        <v>5.9723884601393426E-2</v>
      </c>
      <c r="BJ67" s="415">
        <f>'Input Output Table'!BL63/BJ$117</f>
        <v>0</v>
      </c>
      <c r="BK67" s="415">
        <f>'Input Output Table'!BM63/BK$117</f>
        <v>5.3147985142363964E-3</v>
      </c>
      <c r="BL67" s="415">
        <f>'Input Output Table'!BN63/BL$117</f>
        <v>1.0722945012848531E-2</v>
      </c>
      <c r="BM67" s="415">
        <f>'Input Output Table'!BO63/BM$117</f>
        <v>2.9651494957587555E-2</v>
      </c>
      <c r="BN67" s="415">
        <f>'Input Output Table'!BP63/BN$117</f>
        <v>1.8456784117755868E-2</v>
      </c>
      <c r="BO67" s="415">
        <f>'Input Output Table'!BQ63/BO$117</f>
        <v>2.7367185113535992E-2</v>
      </c>
      <c r="BP67" s="415">
        <f>'Input Output Table'!BR63/BP$117</f>
        <v>1.4396929897226922E-2</v>
      </c>
      <c r="BQ67" s="415">
        <f>'Input Output Table'!BS63/BQ$117</f>
        <v>1.3365303820520116E-2</v>
      </c>
      <c r="BR67" s="415">
        <f>'Input Output Table'!BT63/BR$117</f>
        <v>1.3365302049782589E-2</v>
      </c>
      <c r="BS67" s="415">
        <f>'Input Output Table'!BU63/BS$117</f>
        <v>1.221255518370485E-2</v>
      </c>
      <c r="BT67" s="415">
        <f>'Input Output Table'!BV63/BT$117</f>
        <v>1.4036343573737937E-2</v>
      </c>
      <c r="BU67" s="415">
        <f>'Input Output Table'!BW63/BU$117</f>
        <v>6.8693937147357494E-3</v>
      </c>
      <c r="BV67" s="415">
        <f>'Input Output Table'!BX63/BV$117</f>
        <v>4.5749716360883579E-3</v>
      </c>
      <c r="BW67" s="415">
        <f>'Input Output Table'!BY63/BW$117</f>
        <v>2.2961372842567367E-2</v>
      </c>
      <c r="BX67" s="415">
        <f>'Input Output Table'!BZ63/BX$117</f>
        <v>5.8043394810276079E-3</v>
      </c>
      <c r="BY67" s="415">
        <f>'Input Output Table'!CA63/BY$117</f>
        <v>4.7789967900036725E-3</v>
      </c>
      <c r="BZ67" s="415">
        <f>'Input Output Table'!CB63/BZ$117</f>
        <v>9.2717177886797557E-3</v>
      </c>
      <c r="CA67" s="415">
        <f>'Input Output Table'!CC63/CA$117</f>
        <v>2.6725019450043883E-2</v>
      </c>
      <c r="CB67" s="415">
        <f>'Input Output Table'!CD63/CB$117</f>
        <v>2.3914661804999718E-3</v>
      </c>
      <c r="CC67" s="415">
        <f>'Input Output Table'!CE63/CC$117</f>
        <v>0.16782448079673698</v>
      </c>
      <c r="CD67" s="415">
        <f>'Input Output Table'!CF63/CD$117</f>
        <v>3.940866136672392E-2</v>
      </c>
      <c r="CE67" s="415">
        <f>'Input Output Table'!CG63/CE$117</f>
        <v>1.2454550416513012E-2</v>
      </c>
      <c r="CF67" s="415">
        <f>'Input Output Table'!CH63/CF$117</f>
        <v>5.3490691553357839E-3</v>
      </c>
      <c r="CG67" s="415">
        <f>'Input Output Table'!CI63/CG$117</f>
        <v>6.9844352944476275E-3</v>
      </c>
      <c r="CH67" s="415">
        <f>'Input Output Table'!CJ63/CH$117</f>
        <v>7.4655641787200978E-3</v>
      </c>
      <c r="CI67" s="415">
        <f>'Input Output Table'!CK63/CI$117</f>
        <v>2.1693208217790092E-3</v>
      </c>
      <c r="CJ67" s="415">
        <f>'Input Output Table'!CL63/CJ$117</f>
        <v>9.1473683962818991E-3</v>
      </c>
      <c r="CK67" s="415">
        <f>'Input Output Table'!CM63/CK$117</f>
        <v>5.5070691159648556E-3</v>
      </c>
      <c r="CL67" s="415">
        <f>'Input Output Table'!CN63/CL$117</f>
        <v>6.7821134746216642E-3</v>
      </c>
      <c r="CM67" s="415">
        <f>'Input Output Table'!CO63/CM$117</f>
        <v>5.7308903469739875E-3</v>
      </c>
      <c r="CN67" s="415">
        <f>'Input Output Table'!CP63/CN$117</f>
        <v>3.9078312721686943E-3</v>
      </c>
      <c r="CO67" s="415">
        <f>'Input Output Table'!CQ63/CO$117</f>
        <v>1.3093850557886521E-2</v>
      </c>
      <c r="CP67" s="415">
        <f>'Input Output Table'!CR63/CP$117</f>
        <v>6.232701775729526E-3</v>
      </c>
      <c r="CQ67" s="415">
        <f>'Input Output Table'!CS63/CQ$117</f>
        <v>5.9551164565139281E-3</v>
      </c>
      <c r="CR67" s="415">
        <f>'Input Output Table'!CT63/CR$117</f>
        <v>3.0993969674288024E-3</v>
      </c>
      <c r="CS67" s="415">
        <f>'Input Output Table'!CU63/CS$117</f>
        <v>3.1806172976935172E-2</v>
      </c>
      <c r="CT67" s="415">
        <f>'Input Output Table'!CV63/CT$117</f>
        <v>5.5524090525948151E-3</v>
      </c>
      <c r="CU67" s="415">
        <f>'Input Output Table'!CW63/CU$117</f>
        <v>4.5990836179084504E-3</v>
      </c>
      <c r="CV67" s="415">
        <f>'Input Output Table'!CX63/CV$117</f>
        <v>3.9365000563595046E-3</v>
      </c>
      <c r="CW67" s="415">
        <f>'Input Output Table'!CY63/CW$117</f>
        <v>1.3384795688139522E-2</v>
      </c>
      <c r="CX67" s="415">
        <f>'Input Output Table'!CZ63/CX$117</f>
        <v>2.426787480498906E-2</v>
      </c>
      <c r="CY67" s="415">
        <f>'Input Output Table'!DA63/CY$117</f>
        <v>4.0031119665020235E-3</v>
      </c>
      <c r="CZ67" s="415">
        <f>'Input Output Table'!DB63/CZ$117</f>
        <v>9.7343078506163267E-3</v>
      </c>
      <c r="DA67" s="415">
        <f>'Input Output Table'!DC63/DA$117</f>
        <v>5.5284182578700051E-3</v>
      </c>
      <c r="DB67" s="415">
        <f>'Input Output Table'!DD63/DB$117</f>
        <v>4.790400832424966E-3</v>
      </c>
      <c r="DC67" s="415">
        <f>'Input Output Table'!DE63/DC$117</f>
        <v>7.2723361102073518E-3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J67" s="423">
        <f t="shared" si="2"/>
        <v>-2.2386290393611213E-2</v>
      </c>
      <c r="HK67" s="423">
        <f t="shared" si="3"/>
        <v>-1.556695927911444E-2</v>
      </c>
      <c r="HL67" s="423">
        <f t="shared" si="4"/>
        <v>-2.9759841628478854E-2</v>
      </c>
      <c r="HM67" s="423">
        <f t="shared" si="5"/>
        <v>-1.4575500171296028E-2</v>
      </c>
      <c r="HN67" s="423">
        <f t="shared" si="6"/>
        <v>-2.0600325515169122E-2</v>
      </c>
      <c r="HO67" s="423">
        <f t="shared" si="7"/>
        <v>-5.0377329677156885E-3</v>
      </c>
      <c r="HP67" s="423">
        <f t="shared" si="8"/>
        <v>-3.1449530367086316E-2</v>
      </c>
      <c r="HQ67" s="423">
        <f t="shared" si="9"/>
        <v>-4.0072511053298023E-4</v>
      </c>
      <c r="HR67" s="423">
        <f t="shared" si="10"/>
        <v>-9.1735979212928835E-4</v>
      </c>
      <c r="HS67" s="423">
        <f t="shared" si="11"/>
        <v>-2.4483684633210181E-3</v>
      </c>
      <c r="HT67" s="423">
        <f t="shared" si="12"/>
        <v>-1.2188077084072219E-3</v>
      </c>
      <c r="HU67" s="423">
        <f t="shared" si="13"/>
        <v>-4.456907361961567E-3</v>
      </c>
      <c r="HV67" s="423">
        <f t="shared" si="14"/>
        <v>-6.9084166549468777E-3</v>
      </c>
      <c r="HW67" s="423">
        <f t="shared" si="15"/>
        <v>-7.1758037288518275E-3</v>
      </c>
      <c r="HX67" s="423">
        <f t="shared" si="16"/>
        <v>-1.4166390136523279E-3</v>
      </c>
      <c r="HY67" s="423">
        <f t="shared" si="17"/>
        <v>-7.8711033388526464E-3</v>
      </c>
      <c r="HZ67" s="423">
        <f t="shared" si="18"/>
        <v>-4.5715143805520574E-3</v>
      </c>
      <c r="IA67" s="423">
        <f t="shared" si="19"/>
        <v>-3.4238585873000334E-3</v>
      </c>
      <c r="IB67" s="423">
        <f t="shared" si="20"/>
        <v>-6.2146089148335049E-3</v>
      </c>
      <c r="IC67" s="423">
        <f t="shared" si="21"/>
        <v>-5.5423351282209068E-3</v>
      </c>
      <c r="ID67" s="423">
        <f t="shared" si="22"/>
        <v>-1.3444505679066054E-2</v>
      </c>
      <c r="IE67" s="423">
        <f t="shared" si="23"/>
        <v>-7.1598061937467256E-3</v>
      </c>
      <c r="IF67" s="423">
        <f t="shared" si="24"/>
        <v>-7.4980589835674958E-3</v>
      </c>
      <c r="IG67" s="423">
        <f t="shared" si="25"/>
        <v>-1.0530212697767683E-2</v>
      </c>
      <c r="IH67" s="423">
        <f t="shared" si="26"/>
        <v>-6.0242054597065336E-3</v>
      </c>
      <c r="II67" s="423">
        <f t="shared" si="27"/>
        <v>-7.3151943386098985E-3</v>
      </c>
      <c r="IJ67" s="423">
        <f t="shared" si="28"/>
        <v>-2.3533836645384361E-3</v>
      </c>
      <c r="IK67" s="423">
        <f t="shared" si="29"/>
        <v>-2.7288446524028421E-3</v>
      </c>
      <c r="IL67" s="423">
        <f t="shared" si="30"/>
        <v>-5.7542726865614955E-3</v>
      </c>
      <c r="IM67" s="423">
        <f t="shared" si="31"/>
        <v>-9.8679096840958401E-3</v>
      </c>
      <c r="IN67" s="423">
        <f t="shared" si="32"/>
        <v>-5.191051494000269E-3</v>
      </c>
      <c r="IO67" s="423">
        <f t="shared" si="33"/>
        <v>-3.3008122183925755E-3</v>
      </c>
      <c r="IP67" s="423">
        <f t="shared" si="34"/>
        <v>-5.1915461626342611E-3</v>
      </c>
      <c r="IQ67" s="423">
        <f t="shared" si="35"/>
        <v>-8.8505275190944692E-3</v>
      </c>
      <c r="IR67" s="423">
        <f t="shared" si="36"/>
        <v>-7.7665567856802535E-3</v>
      </c>
      <c r="IS67" s="423">
        <f t="shared" si="37"/>
        <v>-5.2548626180662786E-3</v>
      </c>
      <c r="IT67" s="423">
        <f t="shared" si="38"/>
        <v>-3.4562758768387539E-3</v>
      </c>
      <c r="IU67" s="423">
        <f t="shared" si="39"/>
        <v>-3.3038067300818277E-3</v>
      </c>
      <c r="IV67" s="423">
        <f t="shared" si="40"/>
        <v>-1.8400489596146366E-3</v>
      </c>
      <c r="IW67" s="423">
        <f t="shared" si="41"/>
        <v>-6.2592728113792498E-4</v>
      </c>
      <c r="IX67" s="423">
        <f t="shared" si="42"/>
        <v>-2.6059092207603453E-3</v>
      </c>
      <c r="IY67" s="423">
        <f t="shared" si="43"/>
        <v>-5.0288557828380258E-3</v>
      </c>
      <c r="IZ67" s="423">
        <f t="shared" si="44"/>
        <v>-3.1378375858326659E-3</v>
      </c>
      <c r="JA67" s="423">
        <f t="shared" si="45"/>
        <v>-1.1556291201996654E-2</v>
      </c>
      <c r="JB67" s="423">
        <f t="shared" si="46"/>
        <v>-1.1845885965602761E-2</v>
      </c>
      <c r="JC67" s="423">
        <f t="shared" si="47"/>
        <v>-7.5419500251056315E-3</v>
      </c>
      <c r="JD67" s="423">
        <f t="shared" si="48"/>
        <v>-1.3266135741138507E-2</v>
      </c>
      <c r="JE67" s="423">
        <f t="shared" si="49"/>
        <v>-1.0197374217174256E-2</v>
      </c>
      <c r="JF67" s="423">
        <f t="shared" si="50"/>
        <v>-8.6232814744771954E-3</v>
      </c>
      <c r="JG67" s="423">
        <f t="shared" si="51"/>
        <v>-5.7048644257877762E-3</v>
      </c>
      <c r="JH67" s="423">
        <f t="shared" si="52"/>
        <v>-5.1758351822882576E-3</v>
      </c>
      <c r="JI67" s="423">
        <f t="shared" si="53"/>
        <v>-8.4536816242670766E-3</v>
      </c>
      <c r="JJ67" s="423">
        <f t="shared" si="54"/>
        <v>-1.5454727095633758E-2</v>
      </c>
      <c r="JK67" s="423">
        <f t="shared" si="55"/>
        <v>-5.3033230772744924E-2</v>
      </c>
      <c r="JL67" s="423">
        <f t="shared" si="56"/>
        <v>-6.4762906763352907E-3</v>
      </c>
      <c r="JM67" s="423">
        <f t="shared" si="57"/>
        <v>-2.301675359423281E-2</v>
      </c>
      <c r="JN67" s="423">
        <f t="shared" si="58"/>
        <v>-2.2691892382859104E-2</v>
      </c>
      <c r="JO67" s="423">
        <f t="shared" si="59"/>
        <v>0.79215534157558753</v>
      </c>
      <c r="JP67" s="423">
        <f t="shared" si="60"/>
        <v>-1.0044107324937272E-2</v>
      </c>
      <c r="JQ67" s="423">
        <f t="shared" si="61"/>
        <v>-5.9723884601393426E-2</v>
      </c>
      <c r="JR67" s="423">
        <f t="shared" si="62"/>
        <v>0</v>
      </c>
      <c r="JS67" s="423">
        <f t="shared" si="63"/>
        <v>-5.3147985142363964E-3</v>
      </c>
      <c r="JT67" s="423">
        <f t="shared" si="64"/>
        <v>-1.0722945012848531E-2</v>
      </c>
      <c r="JU67" s="423">
        <f t="shared" si="65"/>
        <v>-2.9651494957587555E-2</v>
      </c>
      <c r="JV67" s="423">
        <f t="shared" si="66"/>
        <v>-1.8456784117755868E-2</v>
      </c>
      <c r="JW67" s="423">
        <f t="shared" si="67"/>
        <v>-2.7367185113535992E-2</v>
      </c>
      <c r="JX67" s="423">
        <f t="shared" si="68"/>
        <v>-1.4396929897226922E-2</v>
      </c>
      <c r="JY67" s="423">
        <f t="shared" si="69"/>
        <v>-1.3365303820520116E-2</v>
      </c>
      <c r="JZ67" s="423">
        <f t="shared" si="70"/>
        <v>-1.3365302049782589E-2</v>
      </c>
      <c r="KA67" s="423">
        <f t="shared" si="71"/>
        <v>-1.221255518370485E-2</v>
      </c>
      <c r="KB67" s="423">
        <f t="shared" si="72"/>
        <v>-1.4036343573737937E-2</v>
      </c>
      <c r="KC67" s="423">
        <f t="shared" si="73"/>
        <v>-6.8693937147357494E-3</v>
      </c>
      <c r="KD67" s="423">
        <f t="shared" si="74"/>
        <v>-4.5749716360883579E-3</v>
      </c>
      <c r="KE67" s="423">
        <f t="shared" si="75"/>
        <v>-2.2961372842567367E-2</v>
      </c>
      <c r="KF67" s="423">
        <f t="shared" si="76"/>
        <v>-5.8043394810276079E-3</v>
      </c>
      <c r="KG67" s="423">
        <f t="shared" si="77"/>
        <v>-4.7789967900036725E-3</v>
      </c>
      <c r="KH67" s="423">
        <f t="shared" si="78"/>
        <v>-9.2717177886797557E-3</v>
      </c>
      <c r="KI67" s="423">
        <f t="shared" si="79"/>
        <v>-2.6725019450043883E-2</v>
      </c>
      <c r="KJ67" s="423">
        <f t="shared" si="80"/>
        <v>-2.3914661804999718E-3</v>
      </c>
      <c r="KK67" s="423">
        <f t="shared" si="81"/>
        <v>-0.16782448079673698</v>
      </c>
      <c r="KL67" s="423">
        <f t="shared" si="82"/>
        <v>-3.940866136672392E-2</v>
      </c>
      <c r="KM67" s="423">
        <f t="shared" si="83"/>
        <v>-1.2454550416513012E-2</v>
      </c>
      <c r="KN67" s="423">
        <f t="shared" si="84"/>
        <v>-5.3490691553357839E-3</v>
      </c>
      <c r="KO67" s="423">
        <f t="shared" si="85"/>
        <v>-6.9844352944476275E-3</v>
      </c>
      <c r="KP67" s="423">
        <f t="shared" si="86"/>
        <v>-7.4655641787200978E-3</v>
      </c>
      <c r="KQ67" s="423">
        <f t="shared" si="87"/>
        <v>-2.1693208217790092E-3</v>
      </c>
      <c r="KR67" s="423">
        <f t="shared" si="88"/>
        <v>-9.1473683962818991E-3</v>
      </c>
      <c r="KS67" s="423">
        <f t="shared" si="89"/>
        <v>-5.5070691159648556E-3</v>
      </c>
      <c r="KT67" s="423">
        <f t="shared" si="90"/>
        <v>-6.7821134746216642E-3</v>
      </c>
      <c r="KU67" s="423">
        <f t="shared" si="91"/>
        <v>-5.7308903469739875E-3</v>
      </c>
      <c r="KV67" s="423">
        <f t="shared" si="92"/>
        <v>-3.9078312721686943E-3</v>
      </c>
      <c r="KW67" s="423">
        <f t="shared" si="93"/>
        <v>-1.3093850557886521E-2</v>
      </c>
      <c r="KX67" s="423">
        <f t="shared" si="94"/>
        <v>-6.232701775729526E-3</v>
      </c>
      <c r="KY67" s="423">
        <f t="shared" si="95"/>
        <v>-5.9551164565139281E-3</v>
      </c>
      <c r="KZ67" s="423">
        <f t="shared" si="96"/>
        <v>-3.0993969674288024E-3</v>
      </c>
      <c r="LA67" s="423">
        <f t="shared" si="97"/>
        <v>-3.1806172976935172E-2</v>
      </c>
      <c r="LB67" s="423">
        <f t="shared" si="98"/>
        <v>-5.5524090525948151E-3</v>
      </c>
      <c r="LC67" s="423">
        <f t="shared" si="99"/>
        <v>-4.5990836179084504E-3</v>
      </c>
      <c r="LD67" s="423">
        <f t="shared" si="100"/>
        <v>-3.9365000563595046E-3</v>
      </c>
      <c r="LE67" s="423">
        <f t="shared" si="101"/>
        <v>-1.3384795688139522E-2</v>
      </c>
      <c r="LF67" s="423">
        <f t="shared" si="102"/>
        <v>-2.426787480498906E-2</v>
      </c>
      <c r="LG67" s="423">
        <f t="shared" si="103"/>
        <v>-4.0031119665020235E-3</v>
      </c>
      <c r="LH67" s="423">
        <f t="shared" si="104"/>
        <v>-9.7343078506163267E-3</v>
      </c>
      <c r="LI67" s="423">
        <f t="shared" si="105"/>
        <v>-5.5284182578700051E-3</v>
      </c>
      <c r="LJ67" s="423">
        <f t="shared" si="106"/>
        <v>-4.790400832424966E-3</v>
      </c>
      <c r="LK67" s="423">
        <f t="shared" si="107"/>
        <v>-7.2723361102073518E-3</v>
      </c>
      <c r="LN67" s="424">
        <v>4.3399713833845145E-2</v>
      </c>
      <c r="LO67" s="424">
        <v>4.142880354995683E-2</v>
      </c>
      <c r="LP67" s="424">
        <v>4.7737192250151189E-2</v>
      </c>
      <c r="LQ67" s="424">
        <v>3.0001975346747756E-2</v>
      </c>
      <c r="LR67" s="424">
        <v>3.469594139785534E-2</v>
      </c>
      <c r="LS67" s="424">
        <v>1.4849580494968005E-2</v>
      </c>
      <c r="LT67" s="424">
        <v>5.0424147140029102E-2</v>
      </c>
      <c r="LU67" s="424">
        <v>2.2450381485559685E-2</v>
      </c>
      <c r="LV67" s="424">
        <v>1.8295275029906577E-2</v>
      </c>
      <c r="LW67" s="424">
        <v>1.0378569023546358E-2</v>
      </c>
      <c r="LX67" s="424">
        <v>2.8846708020925309E-2</v>
      </c>
      <c r="LY67" s="424">
        <v>2.7904576666614177E-2</v>
      </c>
      <c r="LZ67" s="424">
        <v>2.1443547488670296E-2</v>
      </c>
      <c r="MA67" s="424">
        <v>2.4739986442873434E-2</v>
      </c>
      <c r="MB67" s="424">
        <v>2.061557554245623E-2</v>
      </c>
      <c r="MC67" s="424">
        <v>2.5515700097490192E-2</v>
      </c>
      <c r="MD67" s="424">
        <v>2.3237694472019673E-2</v>
      </c>
      <c r="ME67" s="424">
        <v>1.8393748064523891E-2</v>
      </c>
      <c r="MF67" s="424">
        <v>1.7717741394606794E-2</v>
      </c>
      <c r="MG67" s="424">
        <v>1.8359821316786987E-2</v>
      </c>
      <c r="MH67" s="424">
        <v>2.7132116730529239E-2</v>
      </c>
      <c r="MI67" s="424">
        <v>1.9701966580947795E-2</v>
      </c>
      <c r="MJ67" s="424">
        <v>2.3491374239356277E-2</v>
      </c>
      <c r="MK67" s="424">
        <v>2.6679953714124606E-2</v>
      </c>
      <c r="ML67" s="424">
        <v>1.2836871721119057E-2</v>
      </c>
      <c r="MM67" s="424">
        <v>2.1539906238840448E-2</v>
      </c>
      <c r="MN67" s="424">
        <v>2.4805944261644512E-2</v>
      </c>
      <c r="MO67" s="424">
        <v>1.5760609059842626E-2</v>
      </c>
      <c r="MP67" s="424">
        <v>2.149689516290431E-2</v>
      </c>
      <c r="MQ67" s="424">
        <v>2.4495791199881406E-2</v>
      </c>
      <c r="MR67" s="424">
        <v>2.1135328728876586E-2</v>
      </c>
      <c r="MS67" s="424">
        <v>1.1967717802922809E-2</v>
      </c>
      <c r="MT67" s="424">
        <v>1.6082406295847496E-2</v>
      </c>
      <c r="MU67" s="424">
        <v>2.6829277231135581E-2</v>
      </c>
      <c r="MV67" s="424">
        <v>2.3115752518409315E-2</v>
      </c>
      <c r="MW67" s="424">
        <v>2.4522879528690329E-2</v>
      </c>
      <c r="MX67" s="424">
        <v>1.5343151568141374E-2</v>
      </c>
      <c r="MY67" s="424">
        <v>1.3878726108454087E-2</v>
      </c>
      <c r="MZ67" s="424">
        <v>1.3312561452858503E-2</v>
      </c>
      <c r="NA67" s="424">
        <v>1.1383736740609116E-2</v>
      </c>
      <c r="NB67" s="424">
        <v>1.4379022229189759E-2</v>
      </c>
      <c r="NC67" s="424">
        <v>1.8783652829258122E-2</v>
      </c>
      <c r="ND67" s="424">
        <v>1.7436896510178681E-2</v>
      </c>
      <c r="NE67" s="424">
        <v>2.5388190550735715E-2</v>
      </c>
      <c r="NF67" s="424">
        <v>2.5225778030844755E-2</v>
      </c>
      <c r="NG67" s="424">
        <v>2.3498890108543842E-2</v>
      </c>
      <c r="NH67" s="424">
        <v>3.1495696563958134E-2</v>
      </c>
      <c r="NI67" s="424">
        <v>2.5564211830221985E-2</v>
      </c>
      <c r="NJ67" s="424">
        <v>2.0194196733947036E-2</v>
      </c>
      <c r="NK67" s="424">
        <v>1.9245042058866346E-2</v>
      </c>
      <c r="NL67" s="424">
        <v>1.8832137258751974E-2</v>
      </c>
      <c r="NM67" s="424">
        <v>3.2129347842231613E-2</v>
      </c>
      <c r="NN67" s="424">
        <v>3.8535440410655229E-2</v>
      </c>
      <c r="NO67" s="424">
        <v>7.5064806710720564E-2</v>
      </c>
      <c r="NP67" s="424">
        <v>1.5712836401111062E-2</v>
      </c>
      <c r="NQ67" s="424">
        <v>4.5978512691915129E-2</v>
      </c>
      <c r="NR67" s="424">
        <v>4.4003975796673353E-2</v>
      </c>
      <c r="NS67" s="424">
        <v>1.2726730402198443</v>
      </c>
      <c r="NT67" s="424">
        <v>2.1584187438099204E-2</v>
      </c>
      <c r="NU67" s="424">
        <v>9.104063705350493E-2</v>
      </c>
      <c r="NV67" s="424">
        <v>1.4626090290233642E-2</v>
      </c>
      <c r="NW67" s="424">
        <v>2.8130553502733507E-2</v>
      </c>
      <c r="NX67" s="424">
        <v>2.6493476720185788E-2</v>
      </c>
      <c r="NY67" s="424">
        <v>6.0160272002853087E-2</v>
      </c>
      <c r="NZ67" s="424">
        <v>3.5898638889407253E-2</v>
      </c>
      <c r="OA67" s="424">
        <v>5.5476110844165823E-2</v>
      </c>
      <c r="OB67" s="424">
        <v>2.6954502268910951E-2</v>
      </c>
      <c r="OC67" s="424">
        <v>2.7051701456872433E-2</v>
      </c>
      <c r="OD67" s="424">
        <v>3.974527704496604E-2</v>
      </c>
      <c r="OE67" s="424">
        <v>2.484753142351203E-2</v>
      </c>
      <c r="OF67" s="424">
        <v>3.4114545661698158E-2</v>
      </c>
      <c r="OG67" s="424">
        <v>2.1059705588304622E-2</v>
      </c>
      <c r="OH67" s="424">
        <v>1.6081757750041763E-2</v>
      </c>
      <c r="OI67" s="424">
        <v>3.7945950012131718E-2</v>
      </c>
      <c r="OJ67" s="424">
        <v>1.4267046682337128E-2</v>
      </c>
      <c r="OK67" s="424">
        <v>1.304760485075899E-2</v>
      </c>
      <c r="OL67" s="424">
        <v>2.0848104188588047E-2</v>
      </c>
      <c r="OM67" s="424">
        <v>5.3970871908186391E-2</v>
      </c>
      <c r="ON67" s="424">
        <v>1.1112698889115605E-2</v>
      </c>
      <c r="OO67" s="424">
        <v>0.2218959996205527</v>
      </c>
      <c r="OP67" s="424">
        <v>5.6384966073403257E-2</v>
      </c>
      <c r="OQ67" s="424">
        <v>2.2255970093850361E-2</v>
      </c>
      <c r="OR67" s="424">
        <v>1.1415107513405E-2</v>
      </c>
      <c r="OS67" s="424">
        <v>1.7525707736144258E-2</v>
      </c>
      <c r="OT67" s="424">
        <v>2.1970043543519422E-2</v>
      </c>
      <c r="OU67" s="424">
        <v>1.1863650037303598E-2</v>
      </c>
      <c r="OV67" s="424">
        <v>2.3655513950492028E-2</v>
      </c>
      <c r="OW67" s="424">
        <v>1.4599103161536535E-2</v>
      </c>
      <c r="OX67" s="424">
        <v>1.4500996869721545E-2</v>
      </c>
      <c r="OY67" s="424">
        <v>1.457866724677408E-2</v>
      </c>
      <c r="OZ67" s="424">
        <v>1.2296159785168426E-2</v>
      </c>
      <c r="PA67" s="424">
        <v>3.0440512036159717E-2</v>
      </c>
      <c r="PB67" s="424">
        <v>1.4977283071095367E-2</v>
      </c>
      <c r="PC67" s="424">
        <v>1.9834168073460039E-2</v>
      </c>
      <c r="PD67" s="424">
        <v>1.0468366839328965E-2</v>
      </c>
      <c r="PE67" s="424">
        <v>5.0437690499209653E-2</v>
      </c>
      <c r="PF67" s="424">
        <v>1.2353784971315448E-2</v>
      </c>
      <c r="PG67" s="424">
        <v>1.3396653187928299E-2</v>
      </c>
      <c r="PH67" s="424">
        <v>1.4003678597227662E-2</v>
      </c>
      <c r="PI67" s="424">
        <v>2.6843676271179361E-2</v>
      </c>
      <c r="PJ67" s="424">
        <v>4.1441577217167638E-2</v>
      </c>
      <c r="PK67" s="424">
        <v>1.0801559925255994E-2</v>
      </c>
      <c r="PL67" s="424">
        <v>2.3396703576217238E-2</v>
      </c>
      <c r="PM67" s="424">
        <v>1.1679226550912813E-2</v>
      </c>
      <c r="PN67" s="424">
        <v>1.3486077819033136E-2</v>
      </c>
      <c r="PO67" s="424">
        <v>1.520723273294773E-2</v>
      </c>
    </row>
    <row r="68" spans="1:431" x14ac:dyDescent="0.25">
      <c r="A68" s="210" t="s">
        <v>169</v>
      </c>
      <c r="B68" s="415">
        <f>'Input Output Table'!D64/B$117</f>
        <v>2.9504754053911692E-2</v>
      </c>
      <c r="C68" s="415">
        <f>'Input Output Table'!E64/C$117</f>
        <v>4.0933170571382571E-2</v>
      </c>
      <c r="D68" s="415">
        <f>'Input Output Table'!F64/D$117</f>
        <v>4.6894393451659931E-3</v>
      </c>
      <c r="E68" s="415">
        <f>'Input Output Table'!G64/E$117</f>
        <v>5.3634543721860061E-3</v>
      </c>
      <c r="F68" s="415">
        <f>'Input Output Table'!H64/F$117</f>
        <v>1.2360864149739284E-3</v>
      </c>
      <c r="G68" s="415">
        <f>'Input Output Table'!I64/G$117</f>
        <v>2.5453186088415245E-3</v>
      </c>
      <c r="H68" s="415">
        <f>'Input Output Table'!J64/H$117</f>
        <v>1.9675129583562301E-3</v>
      </c>
      <c r="I68" s="415">
        <f>'Input Output Table'!K64/I$117</f>
        <v>8.0172794824718563E-3</v>
      </c>
      <c r="J68" s="415">
        <f>'Input Output Table'!L64/J$117</f>
        <v>9.8764501036560162E-3</v>
      </c>
      <c r="K68" s="415">
        <f>'Input Output Table'!M64/K$117</f>
        <v>3.2498085753674814E-3</v>
      </c>
      <c r="L68" s="415">
        <f>'Input Output Table'!N64/L$117</f>
        <v>1.206965662574677E-2</v>
      </c>
      <c r="M68" s="415">
        <f>'Input Output Table'!O64/M$117</f>
        <v>4.1539114316869142E-3</v>
      </c>
      <c r="N68" s="415">
        <f>'Input Output Table'!P64/N$117</f>
        <v>8.0842932220097086E-3</v>
      </c>
      <c r="O68" s="415">
        <f>'Input Output Table'!Q64/O$117</f>
        <v>6.6302560932056378E-3</v>
      </c>
      <c r="P68" s="415">
        <f>'Input Output Table'!R64/P$117</f>
        <v>5.6459244557263352E-3</v>
      </c>
      <c r="Q68" s="415">
        <f>'Input Output Table'!S64/Q$117</f>
        <v>4.7347836520689485E-3</v>
      </c>
      <c r="R68" s="415">
        <f>'Input Output Table'!T64/R$117</f>
        <v>1.6763897069696099E-2</v>
      </c>
      <c r="S68" s="415">
        <f>'Input Output Table'!U64/S$117</f>
        <v>1.8196820226720355E-3</v>
      </c>
      <c r="T68" s="415">
        <f>'Input Output Table'!V64/T$117</f>
        <v>4.534146648445472E-3</v>
      </c>
      <c r="U68" s="415">
        <f>'Input Output Table'!W64/U$117</f>
        <v>2.0761789658488915E-3</v>
      </c>
      <c r="V68" s="415">
        <f>'Input Output Table'!X64/V$117</f>
        <v>1.6428929739470952E-3</v>
      </c>
      <c r="W68" s="415">
        <f>'Input Output Table'!Y64/W$117</f>
        <v>5.8127604864695506E-3</v>
      </c>
      <c r="X68" s="415">
        <f>'Input Output Table'!Z64/X$117</f>
        <v>3.9380247759575604E-3</v>
      </c>
      <c r="Y68" s="415">
        <f>'Input Output Table'!AA64/Y$117</f>
        <v>4.327223524292342E-3</v>
      </c>
      <c r="Z68" s="415">
        <f>'Input Output Table'!AB64/Z$117</f>
        <v>9.7764310131744146E-4</v>
      </c>
      <c r="AA68" s="415">
        <f>'Input Output Table'!AC64/AA$117</f>
        <v>2.0532906257560474E-3</v>
      </c>
      <c r="AB68" s="415">
        <f>'Input Output Table'!AD64/AB$117</f>
        <v>2.6870035151955649E-3</v>
      </c>
      <c r="AC68" s="415">
        <f>'Input Output Table'!AE64/AC$117</f>
        <v>2.1419441905715362E-3</v>
      </c>
      <c r="AD68" s="415">
        <f>'Input Output Table'!AF64/AD$117</f>
        <v>7.9519518639751818E-3</v>
      </c>
      <c r="AE68" s="415">
        <f>'Input Output Table'!AG64/AE$117</f>
        <v>3.0338298854862857E-2</v>
      </c>
      <c r="AF68" s="415">
        <f>'Input Output Table'!AH64/AF$117</f>
        <v>5.951172860138498E-3</v>
      </c>
      <c r="AG68" s="415">
        <f>'Input Output Table'!AI64/AG$117</f>
        <v>4.0410569911748673E-3</v>
      </c>
      <c r="AH68" s="415">
        <f>'Input Output Table'!AJ64/AH$117</f>
        <v>1.23815552179823E-2</v>
      </c>
      <c r="AI68" s="415">
        <f>'Input Output Table'!AK64/AI$117</f>
        <v>2.2249591456488184E-3</v>
      </c>
      <c r="AJ68" s="415">
        <f>'Input Output Table'!AL64/AJ$117</f>
        <v>3.3888166772346497E-3</v>
      </c>
      <c r="AK68" s="415">
        <f>'Input Output Table'!AM64/AK$117</f>
        <v>3.4228993670320021E-3</v>
      </c>
      <c r="AL68" s="415">
        <f>'Input Output Table'!AN64/AL$117</f>
        <v>2.5001408429408548E-3</v>
      </c>
      <c r="AM68" s="415">
        <f>'Input Output Table'!AO64/AM$117</f>
        <v>1.5311617948314798E-3</v>
      </c>
      <c r="AN68" s="415">
        <f>'Input Output Table'!AP64/AN$117</f>
        <v>1.9382484278768868E-2</v>
      </c>
      <c r="AO68" s="415">
        <f>'Input Output Table'!AQ64/AO$117</f>
        <v>4.5200881453008913E-3</v>
      </c>
      <c r="AP68" s="415">
        <f>'Input Output Table'!AR64/AP$117</f>
        <v>7.0859613608378414E-3</v>
      </c>
      <c r="AQ68" s="415">
        <f>'Input Output Table'!AS64/AQ$117</f>
        <v>8.5999227398944663E-3</v>
      </c>
      <c r="AR68" s="415">
        <f>'Input Output Table'!AT64/AR$117</f>
        <v>6.1645501422969803E-2</v>
      </c>
      <c r="AS68" s="415">
        <f>'Input Output Table'!AU64/AS$117</f>
        <v>7.0627651002501011E-3</v>
      </c>
      <c r="AT68" s="415">
        <f>'Input Output Table'!AV64/AT$117</f>
        <v>1.8820948847573559E-3</v>
      </c>
      <c r="AU68" s="415">
        <f>'Input Output Table'!AW64/AU$117</f>
        <v>4.9609571940660332E-2</v>
      </c>
      <c r="AV68" s="415">
        <f>'Input Output Table'!AX64/AV$117</f>
        <v>1.0131480941868132E-2</v>
      </c>
      <c r="AW68" s="415">
        <f>'Input Output Table'!AY64/AW$117</f>
        <v>7.0359709045717898E-3</v>
      </c>
      <c r="AX68" s="415">
        <f>'Input Output Table'!AZ64/AX$117</f>
        <v>3.1972431758386217E-3</v>
      </c>
      <c r="AY68" s="415">
        <f>'Input Output Table'!BA64/AY$117</f>
        <v>6.8869069880310386E-4</v>
      </c>
      <c r="AZ68" s="415">
        <f>'Input Output Table'!BB64/AZ$117</f>
        <v>1.5072923081672747E-2</v>
      </c>
      <c r="BA68" s="415">
        <f>'Input Output Table'!BC64/BA$117</f>
        <v>1.1387367485165439E-3</v>
      </c>
      <c r="BB68" s="415">
        <f>'Input Output Table'!BD64/BB$117</f>
        <v>1.3835942082554629E-3</v>
      </c>
      <c r="BC68" s="415">
        <f>'Input Output Table'!BE64/BC$117</f>
        <v>3.4663070404905858E-3</v>
      </c>
      <c r="BD68" s="415">
        <f>'Input Output Table'!BF64/BD$117</f>
        <v>3.4009294256858455E-3</v>
      </c>
      <c r="BE68" s="415">
        <f>'Input Output Table'!BG64/BE$117</f>
        <v>7.2840895968189542E-3</v>
      </c>
      <c r="BF68" s="415">
        <f>'Input Output Table'!BH64/BF$117</f>
        <v>8.6502438551084627E-4</v>
      </c>
      <c r="BG68" s="415">
        <f>'Input Output Table'!BI64/BG$117</f>
        <v>1.0262815898773885E-2</v>
      </c>
      <c r="BH68" s="415">
        <f>'Input Output Table'!BJ64/BH$117</f>
        <v>5.0161903659364786E-2</v>
      </c>
      <c r="BI68" s="415">
        <f>'Input Output Table'!BK64/BI$117</f>
        <v>1.1623277104055824E-2</v>
      </c>
      <c r="BJ68" s="415">
        <f>'Input Output Table'!BL64/BJ$117</f>
        <v>1.1623276337215391E-2</v>
      </c>
      <c r="BK68" s="415">
        <f>'Input Output Table'!BM64/BK$117</f>
        <v>2.3787201712659734E-2</v>
      </c>
      <c r="BL68" s="415">
        <f>'Input Output Table'!BN64/BL$117</f>
        <v>3.3232387816644143E-2</v>
      </c>
      <c r="BM68" s="415">
        <f>'Input Output Table'!BO64/BM$117</f>
        <v>8.3894680621036111E-3</v>
      </c>
      <c r="BN68" s="415">
        <f>'Input Output Table'!BP64/BN$117</f>
        <v>9.2418410676099218E-3</v>
      </c>
      <c r="BO68" s="415">
        <f>'Input Output Table'!BQ64/BO$117</f>
        <v>7.8088825575825622E-3</v>
      </c>
      <c r="BP68" s="415">
        <f>'Input Output Table'!BR64/BP$117</f>
        <v>1.2728482877514963E-2</v>
      </c>
      <c r="BQ68" s="415">
        <f>'Input Output Table'!BS64/BQ$117</f>
        <v>5.6112109847425689E-3</v>
      </c>
      <c r="BR68" s="415">
        <f>'Input Output Table'!BT64/BR$117</f>
        <v>0</v>
      </c>
      <c r="BS68" s="415">
        <f>'Input Output Table'!BU64/BS$117</f>
        <v>6.429567792531175E-3</v>
      </c>
      <c r="BT68" s="415">
        <f>'Input Output Table'!BV64/BT$117</f>
        <v>0</v>
      </c>
      <c r="BU68" s="415">
        <f>'Input Output Table'!BW64/BU$117</f>
        <v>2.9063622069732013E-2</v>
      </c>
      <c r="BV68" s="415">
        <f>'Input Output Table'!BX64/BV$117</f>
        <v>4.3931074241321264E-3</v>
      </c>
      <c r="BW68" s="415">
        <f>'Input Output Table'!BY64/BW$117</f>
        <v>7.9785736333957049E-3</v>
      </c>
      <c r="BX68" s="415">
        <f>'Input Output Table'!BZ64/BX$117</f>
        <v>9.3535737447442372E-3</v>
      </c>
      <c r="BY68" s="415">
        <f>'Input Output Table'!CA64/BY$117</f>
        <v>1.1590650473056692E-2</v>
      </c>
      <c r="BZ68" s="415">
        <f>'Input Output Table'!CB64/BZ$117</f>
        <v>4.0950186194828892E-3</v>
      </c>
      <c r="CA68" s="415">
        <f>'Input Output Table'!CC64/CA$117</f>
        <v>7.3131770785223957E-3</v>
      </c>
      <c r="CB68" s="415">
        <f>'Input Output Table'!CD64/CB$117</f>
        <v>2.4645534890932997E-3</v>
      </c>
      <c r="CC68" s="415">
        <f>'Input Output Table'!CE64/CC$117</f>
        <v>2.4876830515419028E-3</v>
      </c>
      <c r="CD68" s="415">
        <f>'Input Output Table'!CF64/CD$117</f>
        <v>1.5344290339865542E-4</v>
      </c>
      <c r="CE68" s="415">
        <f>'Input Output Table'!CG64/CE$117</f>
        <v>5.6334729426646777E-3</v>
      </c>
      <c r="CF68" s="415">
        <f>'Input Output Table'!CH64/CF$117</f>
        <v>2.9321269515482206E-3</v>
      </c>
      <c r="CG68" s="415">
        <f>'Input Output Table'!CI64/CG$117</f>
        <v>1.9466760839985469E-3</v>
      </c>
      <c r="CH68" s="415">
        <f>'Input Output Table'!CJ64/CH$117</f>
        <v>1.5282582813828896E-3</v>
      </c>
      <c r="CI68" s="415">
        <f>'Input Output Table'!CK64/CI$117</f>
        <v>5.5282206551913304E-3</v>
      </c>
      <c r="CJ68" s="415">
        <f>'Input Output Table'!CL64/CJ$117</f>
        <v>6.0070752003218804E-3</v>
      </c>
      <c r="CK68" s="415">
        <f>'Input Output Table'!CM64/CK$117</f>
        <v>3.5466414874516243E-3</v>
      </c>
      <c r="CL68" s="415">
        <f>'Input Output Table'!CN64/CL$117</f>
        <v>2.3946558361432925E-3</v>
      </c>
      <c r="CM68" s="415">
        <f>'Input Output Table'!CO64/CM$117</f>
        <v>3.4812477877427916E-2</v>
      </c>
      <c r="CN68" s="415">
        <f>'Input Output Table'!CP64/CN$117</f>
        <v>3.9776453197030662E-3</v>
      </c>
      <c r="CO68" s="415">
        <f>'Input Output Table'!CQ64/CO$117</f>
        <v>4.5202184708042379E-3</v>
      </c>
      <c r="CP68" s="415">
        <f>'Input Output Table'!CR64/CP$117</f>
        <v>1.7190450517245208E-2</v>
      </c>
      <c r="CQ68" s="415">
        <f>'Input Output Table'!CS64/CQ$117</f>
        <v>4.2121148089969236E-3</v>
      </c>
      <c r="CR68" s="415">
        <f>'Input Output Table'!CT64/CR$117</f>
        <v>3.3093252659735367E-3</v>
      </c>
      <c r="CS68" s="415">
        <f>'Input Output Table'!CU64/CS$117</f>
        <v>3.6328976721443367E-3</v>
      </c>
      <c r="CT68" s="415">
        <f>'Input Output Table'!CV64/CT$117</f>
        <v>2.9304559484919584E-3</v>
      </c>
      <c r="CU68" s="415">
        <f>'Input Output Table'!CW64/CU$117</f>
        <v>2.7354983705156644E-3</v>
      </c>
      <c r="CV68" s="415">
        <f>'Input Output Table'!CX64/CV$117</f>
        <v>3.8479380995740664E-3</v>
      </c>
      <c r="CW68" s="415">
        <f>'Input Output Table'!CY64/CW$117</f>
        <v>2.8428900208324255E-3</v>
      </c>
      <c r="CX68" s="415">
        <f>'Input Output Table'!CZ64/CX$117</f>
        <v>2.5956455004475993E-3</v>
      </c>
      <c r="CY68" s="415">
        <f>'Input Output Table'!DA64/CY$117</f>
        <v>4.5060212239451912E-3</v>
      </c>
      <c r="CZ68" s="415">
        <f>'Input Output Table'!DB64/CZ$117</f>
        <v>4.9715276148978357E-3</v>
      </c>
      <c r="DA68" s="415">
        <f>'Input Output Table'!DC64/DA$117</f>
        <v>2.7620855352648369E-3</v>
      </c>
      <c r="DB68" s="415">
        <f>'Input Output Table'!DD64/DB$117</f>
        <v>1.2186154764210515E-2</v>
      </c>
      <c r="DC68" s="415">
        <f>'Input Output Table'!DE64/DC$117</f>
        <v>5.7234918505223442E-3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J68" s="423">
        <f t="shared" si="2"/>
        <v>-2.9504754053911692E-2</v>
      </c>
      <c r="HK68" s="423">
        <f t="shared" si="3"/>
        <v>-4.0933170571382571E-2</v>
      </c>
      <c r="HL68" s="423">
        <f t="shared" si="4"/>
        <v>-4.6894393451659931E-3</v>
      </c>
      <c r="HM68" s="423">
        <f t="shared" si="5"/>
        <v>-5.3634543721860061E-3</v>
      </c>
      <c r="HN68" s="423">
        <f t="shared" si="6"/>
        <v>-1.2360864149739284E-3</v>
      </c>
      <c r="HO68" s="423">
        <f t="shared" si="7"/>
        <v>-2.5453186088415245E-3</v>
      </c>
      <c r="HP68" s="423">
        <f t="shared" si="8"/>
        <v>-1.9675129583562301E-3</v>
      </c>
      <c r="HQ68" s="423">
        <f t="shared" si="9"/>
        <v>-8.0172794824718563E-3</v>
      </c>
      <c r="HR68" s="423">
        <f t="shared" si="10"/>
        <v>-9.8764501036560162E-3</v>
      </c>
      <c r="HS68" s="423">
        <f t="shared" si="11"/>
        <v>-3.2498085753674814E-3</v>
      </c>
      <c r="HT68" s="423">
        <f t="shared" si="12"/>
        <v>-1.206965662574677E-2</v>
      </c>
      <c r="HU68" s="423">
        <f t="shared" si="13"/>
        <v>-4.1539114316869142E-3</v>
      </c>
      <c r="HV68" s="423">
        <f t="shared" si="14"/>
        <v>-8.0842932220097086E-3</v>
      </c>
      <c r="HW68" s="423">
        <f t="shared" si="15"/>
        <v>-6.6302560932056378E-3</v>
      </c>
      <c r="HX68" s="423">
        <f t="shared" si="16"/>
        <v>-5.6459244557263352E-3</v>
      </c>
      <c r="HY68" s="423">
        <f t="shared" si="17"/>
        <v>-4.7347836520689485E-3</v>
      </c>
      <c r="HZ68" s="423">
        <f t="shared" si="18"/>
        <v>-1.6763897069696099E-2</v>
      </c>
      <c r="IA68" s="423">
        <f t="shared" si="19"/>
        <v>-1.8196820226720355E-3</v>
      </c>
      <c r="IB68" s="423">
        <f t="shared" si="20"/>
        <v>-4.534146648445472E-3</v>
      </c>
      <c r="IC68" s="423">
        <f t="shared" si="21"/>
        <v>-2.0761789658488915E-3</v>
      </c>
      <c r="ID68" s="423">
        <f t="shared" si="22"/>
        <v>-1.6428929739470952E-3</v>
      </c>
      <c r="IE68" s="423">
        <f t="shared" si="23"/>
        <v>-5.8127604864695506E-3</v>
      </c>
      <c r="IF68" s="423">
        <f t="shared" si="24"/>
        <v>-3.9380247759575604E-3</v>
      </c>
      <c r="IG68" s="423">
        <f t="shared" si="25"/>
        <v>-4.327223524292342E-3</v>
      </c>
      <c r="IH68" s="423">
        <f t="shared" si="26"/>
        <v>-9.7764310131744146E-4</v>
      </c>
      <c r="II68" s="423">
        <f t="shared" si="27"/>
        <v>-2.0532906257560474E-3</v>
      </c>
      <c r="IJ68" s="423">
        <f t="shared" si="28"/>
        <v>-2.6870035151955649E-3</v>
      </c>
      <c r="IK68" s="423">
        <f t="shared" si="29"/>
        <v>-2.1419441905715362E-3</v>
      </c>
      <c r="IL68" s="423">
        <f t="shared" si="30"/>
        <v>-7.9519518639751818E-3</v>
      </c>
      <c r="IM68" s="423">
        <f t="shared" si="31"/>
        <v>-3.0338298854862857E-2</v>
      </c>
      <c r="IN68" s="423">
        <f t="shared" si="32"/>
        <v>-5.951172860138498E-3</v>
      </c>
      <c r="IO68" s="423">
        <f t="shared" si="33"/>
        <v>-4.0410569911748673E-3</v>
      </c>
      <c r="IP68" s="423">
        <f t="shared" si="34"/>
        <v>-1.23815552179823E-2</v>
      </c>
      <c r="IQ68" s="423">
        <f t="shared" si="35"/>
        <v>-2.2249591456488184E-3</v>
      </c>
      <c r="IR68" s="423">
        <f t="shared" si="36"/>
        <v>-3.3888166772346497E-3</v>
      </c>
      <c r="IS68" s="423">
        <f t="shared" si="37"/>
        <v>-3.4228993670320021E-3</v>
      </c>
      <c r="IT68" s="423">
        <f t="shared" si="38"/>
        <v>-2.5001408429408548E-3</v>
      </c>
      <c r="IU68" s="423">
        <f t="shared" si="39"/>
        <v>-1.5311617948314798E-3</v>
      </c>
      <c r="IV68" s="423">
        <f t="shared" si="40"/>
        <v>-1.9382484278768868E-2</v>
      </c>
      <c r="IW68" s="423">
        <f t="shared" si="41"/>
        <v>-4.5200881453008913E-3</v>
      </c>
      <c r="IX68" s="423">
        <f t="shared" si="42"/>
        <v>-7.0859613608378414E-3</v>
      </c>
      <c r="IY68" s="423">
        <f t="shared" si="43"/>
        <v>-8.5999227398944663E-3</v>
      </c>
      <c r="IZ68" s="423">
        <f t="shared" si="44"/>
        <v>-6.1645501422969803E-2</v>
      </c>
      <c r="JA68" s="423">
        <f t="shared" si="45"/>
        <v>-7.0627651002501011E-3</v>
      </c>
      <c r="JB68" s="423">
        <f t="shared" si="46"/>
        <v>-1.8820948847573559E-3</v>
      </c>
      <c r="JC68" s="423">
        <f t="shared" si="47"/>
        <v>-4.9609571940660332E-2</v>
      </c>
      <c r="JD68" s="423">
        <f t="shared" si="48"/>
        <v>-1.0131480941868132E-2</v>
      </c>
      <c r="JE68" s="423">
        <f t="shared" si="49"/>
        <v>-7.0359709045717898E-3</v>
      </c>
      <c r="JF68" s="423">
        <f t="shared" si="50"/>
        <v>-3.1972431758386217E-3</v>
      </c>
      <c r="JG68" s="423">
        <f t="shared" si="51"/>
        <v>-6.8869069880310386E-4</v>
      </c>
      <c r="JH68" s="423">
        <f t="shared" si="52"/>
        <v>-1.5072923081672747E-2</v>
      </c>
      <c r="JI68" s="423">
        <f t="shared" si="53"/>
        <v>-1.1387367485165439E-3</v>
      </c>
      <c r="JJ68" s="423">
        <f t="shared" si="54"/>
        <v>-1.3835942082554629E-3</v>
      </c>
      <c r="JK68" s="423">
        <f t="shared" si="55"/>
        <v>-3.4663070404905858E-3</v>
      </c>
      <c r="JL68" s="423">
        <f t="shared" si="56"/>
        <v>-3.4009294256858455E-3</v>
      </c>
      <c r="JM68" s="423">
        <f t="shared" si="57"/>
        <v>-7.2840895968189542E-3</v>
      </c>
      <c r="JN68" s="423">
        <f t="shared" si="58"/>
        <v>-8.6502438551084627E-4</v>
      </c>
      <c r="JO68" s="423">
        <f t="shared" si="59"/>
        <v>-1.0262815898773885E-2</v>
      </c>
      <c r="JP68" s="423">
        <f t="shared" si="60"/>
        <v>0.94983809634063521</v>
      </c>
      <c r="JQ68" s="423">
        <f t="shared" si="61"/>
        <v>-1.1623277104055824E-2</v>
      </c>
      <c r="JR68" s="423">
        <f t="shared" si="62"/>
        <v>-1.1623276337215391E-2</v>
      </c>
      <c r="JS68" s="423">
        <f t="shared" si="63"/>
        <v>-2.3787201712659734E-2</v>
      </c>
      <c r="JT68" s="423">
        <f t="shared" si="64"/>
        <v>-3.3232387816644143E-2</v>
      </c>
      <c r="JU68" s="423">
        <f t="shared" si="65"/>
        <v>-8.3894680621036111E-3</v>
      </c>
      <c r="JV68" s="423">
        <f t="shared" si="66"/>
        <v>-9.2418410676099218E-3</v>
      </c>
      <c r="JW68" s="423">
        <f t="shared" si="67"/>
        <v>-7.8088825575825622E-3</v>
      </c>
      <c r="JX68" s="423">
        <f t="shared" si="68"/>
        <v>-1.2728482877514963E-2</v>
      </c>
      <c r="JY68" s="423">
        <f t="shared" si="69"/>
        <v>-5.6112109847425689E-3</v>
      </c>
      <c r="JZ68" s="423">
        <f t="shared" si="70"/>
        <v>0</v>
      </c>
      <c r="KA68" s="423">
        <f t="shared" si="71"/>
        <v>-6.429567792531175E-3</v>
      </c>
      <c r="KB68" s="423">
        <f t="shared" si="72"/>
        <v>0</v>
      </c>
      <c r="KC68" s="423">
        <f t="shared" si="73"/>
        <v>-2.9063622069732013E-2</v>
      </c>
      <c r="KD68" s="423">
        <f t="shared" si="74"/>
        <v>-4.3931074241321264E-3</v>
      </c>
      <c r="KE68" s="423">
        <f t="shared" si="75"/>
        <v>-7.9785736333957049E-3</v>
      </c>
      <c r="KF68" s="423">
        <f t="shared" si="76"/>
        <v>-9.3535737447442372E-3</v>
      </c>
      <c r="KG68" s="423">
        <f t="shared" si="77"/>
        <v>-1.1590650473056692E-2</v>
      </c>
      <c r="KH68" s="423">
        <f t="shared" si="78"/>
        <v>-4.0950186194828892E-3</v>
      </c>
      <c r="KI68" s="423">
        <f t="shared" si="79"/>
        <v>-7.3131770785223957E-3</v>
      </c>
      <c r="KJ68" s="423">
        <f t="shared" si="80"/>
        <v>-2.4645534890932997E-3</v>
      </c>
      <c r="KK68" s="423">
        <f t="shared" si="81"/>
        <v>-2.4876830515419028E-3</v>
      </c>
      <c r="KL68" s="423">
        <f t="shared" si="82"/>
        <v>-1.5344290339865542E-4</v>
      </c>
      <c r="KM68" s="423">
        <f t="shared" si="83"/>
        <v>-5.6334729426646777E-3</v>
      </c>
      <c r="KN68" s="423">
        <f t="shared" si="84"/>
        <v>-2.9321269515482206E-3</v>
      </c>
      <c r="KO68" s="423">
        <f t="shared" si="85"/>
        <v>-1.9466760839985469E-3</v>
      </c>
      <c r="KP68" s="423">
        <f t="shared" si="86"/>
        <v>-1.5282582813828896E-3</v>
      </c>
      <c r="KQ68" s="423">
        <f t="shared" si="87"/>
        <v>-5.5282206551913304E-3</v>
      </c>
      <c r="KR68" s="423">
        <f t="shared" si="88"/>
        <v>-6.0070752003218804E-3</v>
      </c>
      <c r="KS68" s="423">
        <f t="shared" si="89"/>
        <v>-3.5466414874516243E-3</v>
      </c>
      <c r="KT68" s="423">
        <f t="shared" si="90"/>
        <v>-2.3946558361432925E-3</v>
      </c>
      <c r="KU68" s="423">
        <f t="shared" si="91"/>
        <v>-3.4812477877427916E-2</v>
      </c>
      <c r="KV68" s="423">
        <f t="shared" si="92"/>
        <v>-3.9776453197030662E-3</v>
      </c>
      <c r="KW68" s="423">
        <f t="shared" si="93"/>
        <v>-4.5202184708042379E-3</v>
      </c>
      <c r="KX68" s="423">
        <f t="shared" si="94"/>
        <v>-1.7190450517245208E-2</v>
      </c>
      <c r="KY68" s="423">
        <f t="shared" si="95"/>
        <v>-4.2121148089969236E-3</v>
      </c>
      <c r="KZ68" s="423">
        <f t="shared" si="96"/>
        <v>-3.3093252659735367E-3</v>
      </c>
      <c r="LA68" s="423">
        <f t="shared" si="97"/>
        <v>-3.6328976721443367E-3</v>
      </c>
      <c r="LB68" s="423">
        <f t="shared" si="98"/>
        <v>-2.9304559484919584E-3</v>
      </c>
      <c r="LC68" s="423">
        <f t="shared" si="99"/>
        <v>-2.7354983705156644E-3</v>
      </c>
      <c r="LD68" s="423">
        <f t="shared" si="100"/>
        <v>-3.8479380995740664E-3</v>
      </c>
      <c r="LE68" s="423">
        <f t="shared" si="101"/>
        <v>-2.8428900208324255E-3</v>
      </c>
      <c r="LF68" s="423">
        <f t="shared" si="102"/>
        <v>-2.5956455004475993E-3</v>
      </c>
      <c r="LG68" s="423">
        <f t="shared" si="103"/>
        <v>-4.5060212239451912E-3</v>
      </c>
      <c r="LH68" s="423">
        <f t="shared" si="104"/>
        <v>-4.9715276148978357E-3</v>
      </c>
      <c r="LI68" s="423">
        <f t="shared" si="105"/>
        <v>-2.7620855352648369E-3</v>
      </c>
      <c r="LJ68" s="423">
        <f t="shared" si="106"/>
        <v>-1.2186154764210515E-2</v>
      </c>
      <c r="LK68" s="423">
        <f t="shared" si="107"/>
        <v>-5.7234918505223442E-3</v>
      </c>
      <c r="LN68" s="424">
        <v>4.0104507430473745E-2</v>
      </c>
      <c r="LO68" s="424">
        <v>6.5710287500371445E-2</v>
      </c>
      <c r="LP68" s="424">
        <v>9.5084825705205444E-3</v>
      </c>
      <c r="LQ68" s="424">
        <v>1.3165724182114934E-2</v>
      </c>
      <c r="LR68" s="424">
        <v>4.0455904443289104E-3</v>
      </c>
      <c r="LS68" s="424">
        <v>8.1442516125504755E-3</v>
      </c>
      <c r="LT68" s="424">
        <v>6.6821287716512011E-3</v>
      </c>
      <c r="LU68" s="424">
        <v>2.647673709663366E-2</v>
      </c>
      <c r="LV68" s="424">
        <v>2.0964266154440751E-2</v>
      </c>
      <c r="LW68" s="424">
        <v>6.4498295768053394E-3</v>
      </c>
      <c r="LX68" s="424">
        <v>3.5686568572131656E-2</v>
      </c>
      <c r="LY68" s="424">
        <v>1.843322211666246E-2</v>
      </c>
      <c r="LZ68" s="424">
        <v>1.6377956960092629E-2</v>
      </c>
      <c r="MA68" s="424">
        <v>1.6298322449275454E-2</v>
      </c>
      <c r="MB68" s="424">
        <v>1.8228960805577784E-2</v>
      </c>
      <c r="MC68" s="424">
        <v>1.2901166322201046E-2</v>
      </c>
      <c r="MD68" s="424">
        <v>3.0290804636518447E-2</v>
      </c>
      <c r="ME68" s="424">
        <v>9.8723186529932234E-3</v>
      </c>
      <c r="MF68" s="424">
        <v>8.6613953924106826E-3</v>
      </c>
      <c r="MG68" s="424">
        <v>6.5602360746666042E-3</v>
      </c>
      <c r="MH68" s="424">
        <v>7.3243286103257775E-3</v>
      </c>
      <c r="MI68" s="424">
        <v>1.3171637042403114E-2</v>
      </c>
      <c r="MJ68" s="424">
        <v>9.4022482022716718E-3</v>
      </c>
      <c r="MK68" s="424">
        <v>9.861063936097831E-3</v>
      </c>
      <c r="ML68" s="424">
        <v>2.4835335943175565E-3</v>
      </c>
      <c r="MM68" s="424">
        <v>8.8471983432217606E-3</v>
      </c>
      <c r="MN68" s="424">
        <v>1.0995341458898503E-2</v>
      </c>
      <c r="MO68" s="424">
        <v>7.5823908318192303E-3</v>
      </c>
      <c r="MP68" s="424">
        <v>1.621359915414311E-2</v>
      </c>
      <c r="MQ68" s="424">
        <v>3.8941799375462077E-2</v>
      </c>
      <c r="MR68" s="424">
        <v>1.1197441106319912E-2</v>
      </c>
      <c r="MS68" s="424">
        <v>7.5310801094897462E-3</v>
      </c>
      <c r="MT68" s="424">
        <v>1.8873566551672601E-2</v>
      </c>
      <c r="MU68" s="424">
        <v>1.0343359149747293E-2</v>
      </c>
      <c r="MV68" s="424">
        <v>1.0256819744404289E-2</v>
      </c>
      <c r="MW68" s="424">
        <v>1.0343396151018626E-2</v>
      </c>
      <c r="MX68" s="424">
        <v>6.1630976873849721E-3</v>
      </c>
      <c r="MY68" s="424">
        <v>8.7055949699717146E-3</v>
      </c>
      <c r="MZ68" s="424">
        <v>2.6156011526134629E-2</v>
      </c>
      <c r="NA68" s="424">
        <v>1.1321905664299324E-2</v>
      </c>
      <c r="NB68" s="424">
        <v>1.4155089589753804E-2</v>
      </c>
      <c r="NC68" s="424">
        <v>1.6816802767926443E-2</v>
      </c>
      <c r="ND68" s="424">
        <v>8.2982331117948185E-2</v>
      </c>
      <c r="NE68" s="424">
        <v>1.3517834212153626E-2</v>
      </c>
      <c r="NF68" s="424">
        <v>6.3095677291774843E-3</v>
      </c>
      <c r="NG68" s="424">
        <v>6.4470089008750439E-2</v>
      </c>
      <c r="NH68" s="424">
        <v>2.0040965875349905E-2</v>
      </c>
      <c r="NI68" s="424">
        <v>1.5265648461097604E-2</v>
      </c>
      <c r="NJ68" s="424">
        <v>9.0421097029529246E-3</v>
      </c>
      <c r="NK68" s="424">
        <v>6.0195948239696578E-3</v>
      </c>
      <c r="NL68" s="424">
        <v>2.455916292568025E-2</v>
      </c>
      <c r="NM68" s="424">
        <v>6.7285356617799875E-3</v>
      </c>
      <c r="NN68" s="424">
        <v>5.5169455642185387E-3</v>
      </c>
      <c r="NO68" s="424">
        <v>7.4716356211133629E-3</v>
      </c>
      <c r="NP68" s="424">
        <v>7.0880572423214902E-3</v>
      </c>
      <c r="NQ68" s="424">
        <v>1.6756685213656697E-2</v>
      </c>
      <c r="NR68" s="424">
        <v>6.1293922736726713E-3</v>
      </c>
      <c r="NS68" s="424">
        <v>1.9012911471427297E-2</v>
      </c>
      <c r="NT68" s="424">
        <v>1.0574619496193247</v>
      </c>
      <c r="NU68" s="424">
        <v>1.869399969595769E-2</v>
      </c>
      <c r="NV68" s="424">
        <v>1.708814137361522E-2</v>
      </c>
      <c r="NW68" s="424">
        <v>3.4381877620850709E-2</v>
      </c>
      <c r="NX68" s="424">
        <v>4.0181032758314049E-2</v>
      </c>
      <c r="NY68" s="424">
        <v>1.6378293949903935E-2</v>
      </c>
      <c r="NZ68" s="424">
        <v>1.3983076329195413E-2</v>
      </c>
      <c r="OA68" s="424">
        <v>1.601371779037937E-2</v>
      </c>
      <c r="OB68" s="424">
        <v>1.7546243590203878E-2</v>
      </c>
      <c r="OC68" s="424">
        <v>1.0980358776119718E-2</v>
      </c>
      <c r="OD68" s="424">
        <v>1.0570981892520764E-2</v>
      </c>
      <c r="OE68" s="424">
        <v>1.1648475183044097E-2</v>
      </c>
      <c r="OF68" s="424">
        <v>6.1179115678552274E-3</v>
      </c>
      <c r="OG68" s="424">
        <v>3.7643634438287978E-2</v>
      </c>
      <c r="OH68" s="424">
        <v>9.1227980720428054E-3</v>
      </c>
      <c r="OI68" s="424">
        <v>1.2245325172144635E-2</v>
      </c>
      <c r="OJ68" s="424">
        <v>1.2818759912572251E-2</v>
      </c>
      <c r="OK68" s="424">
        <v>1.5371579261540704E-2</v>
      </c>
      <c r="OL68" s="424">
        <v>7.7945378779641769E-3</v>
      </c>
      <c r="OM68" s="424">
        <v>1.4004221085961648E-2</v>
      </c>
      <c r="ON68" s="424">
        <v>6.5273399267966378E-3</v>
      </c>
      <c r="OO68" s="424">
        <v>7.8965698903333548E-3</v>
      </c>
      <c r="OP68" s="424">
        <v>3.1423365745387199E-3</v>
      </c>
      <c r="OQ68" s="424">
        <v>8.8576034652914915E-3</v>
      </c>
      <c r="OR68" s="424">
        <v>5.2031142704117937E-3</v>
      </c>
      <c r="OS68" s="424">
        <v>5.6930048884758369E-3</v>
      </c>
      <c r="OT68" s="424">
        <v>5.477534048077405E-3</v>
      </c>
      <c r="OU68" s="424">
        <v>9.3298275009788042E-3</v>
      </c>
      <c r="OV68" s="424">
        <v>1.1566988428319073E-2</v>
      </c>
      <c r="OW68" s="424">
        <v>7.4137836625127601E-3</v>
      </c>
      <c r="OX68" s="424">
        <v>5.5963509183659856E-3</v>
      </c>
      <c r="OY68" s="424">
        <v>4.0265235328526001E-2</v>
      </c>
      <c r="OZ68" s="424">
        <v>7.5351284769682499E-3</v>
      </c>
      <c r="PA68" s="424">
        <v>1.0037412821929655E-2</v>
      </c>
      <c r="PB68" s="424">
        <v>2.1367269630744069E-2</v>
      </c>
      <c r="PC68" s="424">
        <v>9.1127620129646449E-3</v>
      </c>
      <c r="PD68" s="424">
        <v>6.3855992477521231E-3</v>
      </c>
      <c r="PE68" s="424">
        <v>7.6577017515333046E-3</v>
      </c>
      <c r="PF68" s="424">
        <v>5.9014114968798676E-3</v>
      </c>
      <c r="PG68" s="424">
        <v>5.6767332884948563E-3</v>
      </c>
      <c r="PH68" s="424">
        <v>9.594912945437092E-3</v>
      </c>
      <c r="PI68" s="424">
        <v>7.4242817775072517E-3</v>
      </c>
      <c r="PJ68" s="424">
        <v>7.348010608792848E-3</v>
      </c>
      <c r="PK68" s="424">
        <v>7.4552729362855896E-3</v>
      </c>
      <c r="PL68" s="424">
        <v>1.0383019523670305E-2</v>
      </c>
      <c r="PM68" s="424">
        <v>5.2551967867712759E-3</v>
      </c>
      <c r="PN68" s="424">
        <v>1.64139883034106E-2</v>
      </c>
      <c r="PO68" s="424">
        <v>8.4962405322393381E-3</v>
      </c>
    </row>
    <row r="69" spans="1:431" x14ac:dyDescent="0.25">
      <c r="A69" s="210" t="s">
        <v>289</v>
      </c>
      <c r="B69" s="415">
        <f>'Input Output Table'!D65/B$117</f>
        <v>3.2923255546328606E-2</v>
      </c>
      <c r="C69" s="415">
        <f>'Input Output Table'!E65/C$117</f>
        <v>3.4857304402599931E-2</v>
      </c>
      <c r="D69" s="415">
        <f>'Input Output Table'!F65/D$117</f>
        <v>1.7170159556419009E-2</v>
      </c>
      <c r="E69" s="415">
        <f>'Input Output Table'!G65/E$117</f>
        <v>2.6067639608095477E-2</v>
      </c>
      <c r="F69" s="415">
        <f>'Input Output Table'!H65/F$117</f>
        <v>4.8099444102562517E-3</v>
      </c>
      <c r="G69" s="415">
        <f>'Input Output Table'!I65/G$117</f>
        <v>1.4160180144440733E-2</v>
      </c>
      <c r="H69" s="415">
        <f>'Input Output Table'!J65/H$117</f>
        <v>1.1454165908508607E-2</v>
      </c>
      <c r="I69" s="415">
        <f>'Input Output Table'!K65/I$117</f>
        <v>3.0469216825997004E-2</v>
      </c>
      <c r="J69" s="415">
        <f>'Input Output Table'!L65/J$117</f>
        <v>3.5348764923909967E-2</v>
      </c>
      <c r="K69" s="415">
        <f>'Input Output Table'!M65/K$117</f>
        <v>2.9340125318930745E-2</v>
      </c>
      <c r="L69" s="415">
        <f>'Input Output Table'!N65/L$117</f>
        <v>3.0618232814114747E-2</v>
      </c>
      <c r="M69" s="415">
        <f>'Input Output Table'!O65/M$117</f>
        <v>5.1628948383781834E-2</v>
      </c>
      <c r="N69" s="415">
        <f>'Input Output Table'!P65/N$117</f>
        <v>2.3077057208686805E-2</v>
      </c>
      <c r="O69" s="415">
        <f>'Input Output Table'!Q65/O$117</f>
        <v>3.3964101438924088E-2</v>
      </c>
      <c r="P69" s="415">
        <f>'Input Output Table'!R65/P$117</f>
        <v>5.0239903826805411E-2</v>
      </c>
      <c r="Q69" s="415">
        <f>'Input Output Table'!S65/Q$117</f>
        <v>4.2602870414873442E-2</v>
      </c>
      <c r="R69" s="415">
        <f>'Input Output Table'!T65/R$117</f>
        <v>3.6125373630047225E-2</v>
      </c>
      <c r="S69" s="415">
        <f>'Input Output Table'!U65/S$117</f>
        <v>3.5082919076778143E-2</v>
      </c>
      <c r="T69" s="415">
        <f>'Input Output Table'!V65/T$117</f>
        <v>4.5491038456429912E-2</v>
      </c>
      <c r="U69" s="415">
        <f>'Input Output Table'!W65/U$117</f>
        <v>4.7391570728532284E-2</v>
      </c>
      <c r="V69" s="415">
        <f>'Input Output Table'!X65/V$117</f>
        <v>2.9552069510737331E-2</v>
      </c>
      <c r="W69" s="415">
        <f>'Input Output Table'!Y65/W$117</f>
        <v>2.1389551166726108E-2</v>
      </c>
      <c r="X69" s="415">
        <f>'Input Output Table'!Z65/X$117</f>
        <v>6.4857477116191026E-2</v>
      </c>
      <c r="Y69" s="415">
        <f>'Input Output Table'!AA65/Y$117</f>
        <v>6.2763754783367501E-2</v>
      </c>
      <c r="Z69" s="415">
        <f>'Input Output Table'!AB65/Z$117</f>
        <v>5.4696264675705422E-3</v>
      </c>
      <c r="AA69" s="415">
        <f>'Input Output Table'!AC65/AA$117</f>
        <v>5.7805603908888815E-2</v>
      </c>
      <c r="AB69" s="415">
        <f>'Input Output Table'!AD65/AB$117</f>
        <v>0.14475271701663975</v>
      </c>
      <c r="AC69" s="415">
        <f>'Input Output Table'!AE65/AC$117</f>
        <v>5.9581995283800225E-2</v>
      </c>
      <c r="AD69" s="415">
        <f>'Input Output Table'!AF65/AD$117</f>
        <v>5.1825502698131048E-2</v>
      </c>
      <c r="AE69" s="415">
        <f>'Input Output Table'!AG65/AE$117</f>
        <v>5.6370941354643496E-2</v>
      </c>
      <c r="AF69" s="415">
        <f>'Input Output Table'!AH65/AF$117</f>
        <v>4.4820116978414232E-2</v>
      </c>
      <c r="AG69" s="415">
        <f>'Input Output Table'!AI65/AG$117</f>
        <v>2.8354807374443992E-2</v>
      </c>
      <c r="AH69" s="415">
        <f>'Input Output Table'!AJ65/AH$117</f>
        <v>3.4130979505885187E-2</v>
      </c>
      <c r="AI69" s="415">
        <f>'Input Output Table'!AK65/AI$117</f>
        <v>3.9765628861503734E-2</v>
      </c>
      <c r="AJ69" s="415">
        <f>'Input Output Table'!AL65/AJ$117</f>
        <v>4.2111818770202217E-2</v>
      </c>
      <c r="AK69" s="415">
        <f>'Input Output Table'!AM65/AK$117</f>
        <v>8.6037489543426077E-2</v>
      </c>
      <c r="AL69" s="415">
        <f>'Input Output Table'!AN65/AL$117</f>
        <v>7.0916310825138967E-2</v>
      </c>
      <c r="AM69" s="415">
        <f>'Input Output Table'!AO65/AM$117</f>
        <v>2.1914009880760213E-2</v>
      </c>
      <c r="AN69" s="415">
        <f>'Input Output Table'!AP65/AN$117</f>
        <v>4.4787812674098454E-2</v>
      </c>
      <c r="AO69" s="415">
        <f>'Input Output Table'!AQ65/AO$117</f>
        <v>4.7203778745313479E-2</v>
      </c>
      <c r="AP69" s="415">
        <f>'Input Output Table'!AR65/AP$117</f>
        <v>5.1073092580712243E-2</v>
      </c>
      <c r="AQ69" s="415">
        <f>'Input Output Table'!AS65/AQ$117</f>
        <v>5.8558118317596698E-2</v>
      </c>
      <c r="AR69" s="415">
        <f>'Input Output Table'!AT65/AR$117</f>
        <v>3.9218262246308207E-2</v>
      </c>
      <c r="AS69" s="415">
        <f>'Input Output Table'!AU65/AS$117</f>
        <v>3.4445035735688342E-2</v>
      </c>
      <c r="AT69" s="415">
        <f>'Input Output Table'!AV65/AT$117</f>
        <v>3.0989122299869058E-2</v>
      </c>
      <c r="AU69" s="415">
        <f>'Input Output Table'!AW65/AU$117</f>
        <v>1.7505462360571766E-2</v>
      </c>
      <c r="AV69" s="415">
        <f>'Input Output Table'!AX65/AV$117</f>
        <v>3.183148400396113E-2</v>
      </c>
      <c r="AW69" s="415">
        <f>'Input Output Table'!AY65/AW$117</f>
        <v>4.9095495666904729E-2</v>
      </c>
      <c r="AX69" s="415">
        <f>'Input Output Table'!AZ65/AX$117</f>
        <v>2.3679879108368884E-2</v>
      </c>
      <c r="AY69" s="415">
        <f>'Input Output Table'!BA65/AY$117</f>
        <v>9.6507761361846155E-3</v>
      </c>
      <c r="AZ69" s="415">
        <f>'Input Output Table'!BB65/AZ$117</f>
        <v>3.4139042082171979E-2</v>
      </c>
      <c r="BA69" s="415">
        <f>'Input Output Table'!BC65/BA$117</f>
        <v>1.1276536986939523E-2</v>
      </c>
      <c r="BB69" s="415">
        <f>'Input Output Table'!BD65/BB$117</f>
        <v>6.3272540064105232E-3</v>
      </c>
      <c r="BC69" s="415">
        <f>'Input Output Table'!BE65/BC$117</f>
        <v>1.0311324303450586E-2</v>
      </c>
      <c r="BD69" s="415">
        <f>'Input Output Table'!BF65/BD$117</f>
        <v>8.3909231208348697E-3</v>
      </c>
      <c r="BE69" s="415">
        <f>'Input Output Table'!BG65/BE$117</f>
        <v>1.2801102978159165E-2</v>
      </c>
      <c r="BF69" s="415">
        <f>'Input Output Table'!BH65/BF$117</f>
        <v>3.415525757950473E-2</v>
      </c>
      <c r="BG69" s="415">
        <f>'Input Output Table'!BI65/BG$117</f>
        <v>1.9241568911248064E-2</v>
      </c>
      <c r="BH69" s="415">
        <f>'Input Output Table'!BJ65/BH$117</f>
        <v>1.1933487831040245E-2</v>
      </c>
      <c r="BI69" s="415">
        <f>'Input Output Table'!BK65/BI$117</f>
        <v>9.5454739711252155E-3</v>
      </c>
      <c r="BJ69" s="415">
        <f>'Input Output Table'!BL65/BJ$117</f>
        <v>9.5454733413669005E-3</v>
      </c>
      <c r="BK69" s="415">
        <f>'Input Output Table'!BM65/BK$117</f>
        <v>1.514539272081351E-2</v>
      </c>
      <c r="BL69" s="415">
        <f>'Input Output Table'!BN65/BL$117</f>
        <v>9.2246666871255208E-3</v>
      </c>
      <c r="BM69" s="415">
        <f>'Input Output Table'!BO65/BM$117</f>
        <v>4.5372805371058662E-3</v>
      </c>
      <c r="BN69" s="415">
        <f>'Input Output Table'!BP65/BN$117</f>
        <v>7.0824707762939957E-3</v>
      </c>
      <c r="BO69" s="415">
        <f>'Input Output Table'!BQ65/BO$117</f>
        <v>7.6947756258484113E-3</v>
      </c>
      <c r="BP69" s="415">
        <f>'Input Output Table'!BR65/BP$117</f>
        <v>7.0556297752775382E-3</v>
      </c>
      <c r="BQ69" s="415">
        <f>'Input Output Table'!BS65/BQ$117</f>
        <v>2.8306079285480103E-2</v>
      </c>
      <c r="BR69" s="415">
        <f>'Input Output Table'!BT65/BR$117</f>
        <v>2.8306075535274526E-2</v>
      </c>
      <c r="BS69" s="415">
        <f>'Input Output Table'!BU65/BS$117</f>
        <v>2.9489663256530046E-2</v>
      </c>
      <c r="BT69" s="415">
        <f>'Input Output Table'!BV65/BT$117</f>
        <v>2.9728415720986889E-2</v>
      </c>
      <c r="BU69" s="415">
        <f>'Input Output Table'!BW65/BU$117</f>
        <v>3.6037715672576284E-2</v>
      </c>
      <c r="BV69" s="415">
        <f>'Input Output Table'!BX65/BV$117</f>
        <v>1.6068602502183178E-2</v>
      </c>
      <c r="BW69" s="415">
        <f>'Input Output Table'!BY65/BW$117</f>
        <v>1.7743535363660565E-2</v>
      </c>
      <c r="BX69" s="415">
        <f>'Input Output Table'!BZ65/BX$117</f>
        <v>8.4792661744635782E-3</v>
      </c>
      <c r="BY69" s="415">
        <f>'Input Output Table'!CA65/BY$117</f>
        <v>7.7074289602473769E-3</v>
      </c>
      <c r="BZ69" s="415">
        <f>'Input Output Table'!CB65/BZ$117</f>
        <v>6.7979842536119101E-3</v>
      </c>
      <c r="CA69" s="415">
        <f>'Input Output Table'!CC65/CA$117</f>
        <v>7.9724349243540677E-3</v>
      </c>
      <c r="CB69" s="415">
        <f>'Input Output Table'!CD65/CB$117</f>
        <v>5.3780930670679948E-3</v>
      </c>
      <c r="CC69" s="415">
        <f>'Input Output Table'!CE65/CC$117</f>
        <v>3.481306009997302E-3</v>
      </c>
      <c r="CD69" s="415">
        <f>'Input Output Table'!CF65/CD$117</f>
        <v>8.0620726654688859E-4</v>
      </c>
      <c r="CE69" s="415">
        <f>'Input Output Table'!CG65/CE$117</f>
        <v>4.9645873015404501E-3</v>
      </c>
      <c r="CF69" s="415">
        <f>'Input Output Table'!CH65/CF$117</f>
        <v>2.9659136061810087E-3</v>
      </c>
      <c r="CG69" s="415">
        <f>'Input Output Table'!CI65/CG$117</f>
        <v>9.6521843976715444E-3</v>
      </c>
      <c r="CH69" s="415">
        <f>'Input Output Table'!CJ65/CH$117</f>
        <v>6.8854041798212711E-3</v>
      </c>
      <c r="CI69" s="415">
        <f>'Input Output Table'!CK65/CI$117</f>
        <v>7.3005348722158169E-3</v>
      </c>
      <c r="CJ69" s="415">
        <f>'Input Output Table'!CL65/CJ$117</f>
        <v>1.5291005695666375E-2</v>
      </c>
      <c r="CK69" s="415">
        <f>'Input Output Table'!CM65/CK$117</f>
        <v>8.7197311161716865E-3</v>
      </c>
      <c r="CL69" s="415">
        <f>'Input Output Table'!CN65/CL$117</f>
        <v>9.0122108032689944E-3</v>
      </c>
      <c r="CM69" s="415">
        <f>'Input Output Table'!CO65/CM$117</f>
        <v>9.7256875393606779E-3</v>
      </c>
      <c r="CN69" s="415">
        <f>'Input Output Table'!CP65/CN$117</f>
        <v>5.4248677153165758E-3</v>
      </c>
      <c r="CO69" s="415">
        <f>'Input Output Table'!CQ65/CO$117</f>
        <v>4.1437154210058882E-3</v>
      </c>
      <c r="CP69" s="415">
        <f>'Input Output Table'!CR65/CP$117</f>
        <v>1.0652461632846695E-2</v>
      </c>
      <c r="CQ69" s="415">
        <f>'Input Output Table'!CS65/CQ$117</f>
        <v>1.5997516879812566E-2</v>
      </c>
      <c r="CR69" s="415">
        <f>'Input Output Table'!CT65/CR$117</f>
        <v>6.5565862391827037E-3</v>
      </c>
      <c r="CS69" s="415">
        <f>'Input Output Table'!CU65/CS$117</f>
        <v>8.500289815725183E-3</v>
      </c>
      <c r="CT69" s="415">
        <f>'Input Output Table'!CV65/CT$117</f>
        <v>7.8741986537423751E-3</v>
      </c>
      <c r="CU69" s="415">
        <f>'Input Output Table'!CW65/CU$117</f>
        <v>1.7601874954264796E-2</v>
      </c>
      <c r="CV69" s="415">
        <f>'Input Output Table'!CX65/CV$117</f>
        <v>8.2571764093191929E-3</v>
      </c>
      <c r="CW69" s="415">
        <f>'Input Output Table'!CY65/CW$117</f>
        <v>1.2524601364726955E-2</v>
      </c>
      <c r="CX69" s="415">
        <f>'Input Output Table'!CZ65/CX$117</f>
        <v>1.4528247678651804E-2</v>
      </c>
      <c r="CY69" s="415">
        <f>'Input Output Table'!DA65/CY$117</f>
        <v>9.1597314572328357E-3</v>
      </c>
      <c r="CZ69" s="415">
        <f>'Input Output Table'!DB65/CZ$117</f>
        <v>1.5293109153794606E-2</v>
      </c>
      <c r="DA69" s="415">
        <f>'Input Output Table'!DC65/DA$117</f>
        <v>6.5389517521663981E-3</v>
      </c>
      <c r="DB69" s="415">
        <f>'Input Output Table'!DD65/DB$117</f>
        <v>1.4001379421576879E-2</v>
      </c>
      <c r="DC69" s="415">
        <f>'Input Output Table'!DE65/DC$117</f>
        <v>9.052800596123985E-3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J69" s="423">
        <f t="shared" si="2"/>
        <v>-3.2923255546328606E-2</v>
      </c>
      <c r="HK69" s="423">
        <f t="shared" si="3"/>
        <v>-3.4857304402599931E-2</v>
      </c>
      <c r="HL69" s="423">
        <f t="shared" si="4"/>
        <v>-1.7170159556419009E-2</v>
      </c>
      <c r="HM69" s="423">
        <f t="shared" si="5"/>
        <v>-2.6067639608095477E-2</v>
      </c>
      <c r="HN69" s="423">
        <f t="shared" si="6"/>
        <v>-4.8099444102562517E-3</v>
      </c>
      <c r="HO69" s="423">
        <f t="shared" si="7"/>
        <v>-1.4160180144440733E-2</v>
      </c>
      <c r="HP69" s="423">
        <f t="shared" si="8"/>
        <v>-1.1454165908508607E-2</v>
      </c>
      <c r="HQ69" s="423">
        <f t="shared" si="9"/>
        <v>-3.0469216825997004E-2</v>
      </c>
      <c r="HR69" s="423">
        <f t="shared" si="10"/>
        <v>-3.5348764923909967E-2</v>
      </c>
      <c r="HS69" s="423">
        <f t="shared" si="11"/>
        <v>-2.9340125318930745E-2</v>
      </c>
      <c r="HT69" s="423">
        <f t="shared" si="12"/>
        <v>-3.0618232814114747E-2</v>
      </c>
      <c r="HU69" s="423">
        <f t="shared" si="13"/>
        <v>-5.1628948383781834E-2</v>
      </c>
      <c r="HV69" s="423">
        <f t="shared" si="14"/>
        <v>-2.3077057208686805E-2</v>
      </c>
      <c r="HW69" s="423">
        <f t="shared" si="15"/>
        <v>-3.3964101438924088E-2</v>
      </c>
      <c r="HX69" s="423">
        <f t="shared" si="16"/>
        <v>-5.0239903826805411E-2</v>
      </c>
      <c r="HY69" s="423">
        <f t="shared" si="17"/>
        <v>-4.2602870414873442E-2</v>
      </c>
      <c r="HZ69" s="423">
        <f t="shared" si="18"/>
        <v>-3.6125373630047225E-2</v>
      </c>
      <c r="IA69" s="423">
        <f t="shared" si="19"/>
        <v>-3.5082919076778143E-2</v>
      </c>
      <c r="IB69" s="423">
        <f t="shared" si="20"/>
        <v>-4.5491038456429912E-2</v>
      </c>
      <c r="IC69" s="423">
        <f t="shared" si="21"/>
        <v>-4.7391570728532284E-2</v>
      </c>
      <c r="ID69" s="423">
        <f t="shared" si="22"/>
        <v>-2.9552069510737331E-2</v>
      </c>
      <c r="IE69" s="423">
        <f t="shared" si="23"/>
        <v>-2.1389551166726108E-2</v>
      </c>
      <c r="IF69" s="423">
        <f t="shared" si="24"/>
        <v>-6.4857477116191026E-2</v>
      </c>
      <c r="IG69" s="423">
        <f t="shared" si="25"/>
        <v>-6.2763754783367501E-2</v>
      </c>
      <c r="IH69" s="423">
        <f t="shared" si="26"/>
        <v>-5.4696264675705422E-3</v>
      </c>
      <c r="II69" s="423">
        <f t="shared" si="27"/>
        <v>-5.7805603908888815E-2</v>
      </c>
      <c r="IJ69" s="423">
        <f t="shared" si="28"/>
        <v>-0.14475271701663975</v>
      </c>
      <c r="IK69" s="423">
        <f t="shared" si="29"/>
        <v>-5.9581995283800225E-2</v>
      </c>
      <c r="IL69" s="423">
        <f t="shared" si="30"/>
        <v>-5.1825502698131048E-2</v>
      </c>
      <c r="IM69" s="423">
        <f t="shared" si="31"/>
        <v>-5.6370941354643496E-2</v>
      </c>
      <c r="IN69" s="423">
        <f t="shared" si="32"/>
        <v>-4.4820116978414232E-2</v>
      </c>
      <c r="IO69" s="423">
        <f t="shared" si="33"/>
        <v>-2.8354807374443992E-2</v>
      </c>
      <c r="IP69" s="423">
        <f t="shared" si="34"/>
        <v>-3.4130979505885187E-2</v>
      </c>
      <c r="IQ69" s="423">
        <f t="shared" si="35"/>
        <v>-3.9765628861503734E-2</v>
      </c>
      <c r="IR69" s="423">
        <f t="shared" si="36"/>
        <v>-4.2111818770202217E-2</v>
      </c>
      <c r="IS69" s="423">
        <f t="shared" si="37"/>
        <v>-8.6037489543426077E-2</v>
      </c>
      <c r="IT69" s="423">
        <f t="shared" si="38"/>
        <v>-7.0916310825138967E-2</v>
      </c>
      <c r="IU69" s="423">
        <f t="shared" si="39"/>
        <v>-2.1914009880760213E-2</v>
      </c>
      <c r="IV69" s="423">
        <f t="shared" si="40"/>
        <v>-4.4787812674098454E-2</v>
      </c>
      <c r="IW69" s="423">
        <f t="shared" si="41"/>
        <v>-4.7203778745313479E-2</v>
      </c>
      <c r="IX69" s="423">
        <f t="shared" si="42"/>
        <v>-5.1073092580712243E-2</v>
      </c>
      <c r="IY69" s="423">
        <f t="shared" si="43"/>
        <v>-5.8558118317596698E-2</v>
      </c>
      <c r="IZ69" s="423">
        <f t="shared" si="44"/>
        <v>-3.9218262246308207E-2</v>
      </c>
      <c r="JA69" s="423">
        <f t="shared" si="45"/>
        <v>-3.4445035735688342E-2</v>
      </c>
      <c r="JB69" s="423">
        <f t="shared" si="46"/>
        <v>-3.0989122299869058E-2</v>
      </c>
      <c r="JC69" s="423">
        <f t="shared" si="47"/>
        <v>-1.7505462360571766E-2</v>
      </c>
      <c r="JD69" s="423">
        <f t="shared" si="48"/>
        <v>-3.183148400396113E-2</v>
      </c>
      <c r="JE69" s="423">
        <f t="shared" si="49"/>
        <v>-4.9095495666904729E-2</v>
      </c>
      <c r="JF69" s="423">
        <f t="shared" si="50"/>
        <v>-2.3679879108368884E-2</v>
      </c>
      <c r="JG69" s="423">
        <f t="shared" si="51"/>
        <v>-9.6507761361846155E-3</v>
      </c>
      <c r="JH69" s="423">
        <f t="shared" si="52"/>
        <v>-3.4139042082171979E-2</v>
      </c>
      <c r="JI69" s="423">
        <f t="shared" si="53"/>
        <v>-1.1276536986939523E-2</v>
      </c>
      <c r="JJ69" s="423">
        <f t="shared" si="54"/>
        <v>-6.3272540064105232E-3</v>
      </c>
      <c r="JK69" s="423">
        <f t="shared" si="55"/>
        <v>-1.0311324303450586E-2</v>
      </c>
      <c r="JL69" s="423">
        <f t="shared" si="56"/>
        <v>-8.3909231208348697E-3</v>
      </c>
      <c r="JM69" s="423">
        <f t="shared" si="57"/>
        <v>-1.2801102978159165E-2</v>
      </c>
      <c r="JN69" s="423">
        <f t="shared" si="58"/>
        <v>-3.415525757950473E-2</v>
      </c>
      <c r="JO69" s="423">
        <f t="shared" si="59"/>
        <v>-1.9241568911248064E-2</v>
      </c>
      <c r="JP69" s="423">
        <f t="shared" si="60"/>
        <v>-1.1933487831040245E-2</v>
      </c>
      <c r="JQ69" s="423">
        <f t="shared" si="61"/>
        <v>0.99045452602887474</v>
      </c>
      <c r="JR69" s="423">
        <f t="shared" si="62"/>
        <v>-9.5454733413669005E-3</v>
      </c>
      <c r="JS69" s="423">
        <f t="shared" si="63"/>
        <v>-1.514539272081351E-2</v>
      </c>
      <c r="JT69" s="423">
        <f t="shared" si="64"/>
        <v>-9.2246666871255208E-3</v>
      </c>
      <c r="JU69" s="423">
        <f t="shared" si="65"/>
        <v>-4.5372805371058662E-3</v>
      </c>
      <c r="JV69" s="423">
        <f t="shared" si="66"/>
        <v>-7.0824707762939957E-3</v>
      </c>
      <c r="JW69" s="423">
        <f t="shared" si="67"/>
        <v>-7.6947756258484113E-3</v>
      </c>
      <c r="JX69" s="423">
        <f t="shared" si="68"/>
        <v>-7.0556297752775382E-3</v>
      </c>
      <c r="JY69" s="423">
        <f t="shared" si="69"/>
        <v>-2.8306079285480103E-2</v>
      </c>
      <c r="JZ69" s="423">
        <f t="shared" si="70"/>
        <v>-2.8306075535274526E-2</v>
      </c>
      <c r="KA69" s="423">
        <f t="shared" si="71"/>
        <v>-2.9489663256530046E-2</v>
      </c>
      <c r="KB69" s="423">
        <f t="shared" si="72"/>
        <v>-2.9728415720986889E-2</v>
      </c>
      <c r="KC69" s="423">
        <f t="shared" si="73"/>
        <v>-3.6037715672576284E-2</v>
      </c>
      <c r="KD69" s="423">
        <f t="shared" si="74"/>
        <v>-1.6068602502183178E-2</v>
      </c>
      <c r="KE69" s="423">
        <f t="shared" si="75"/>
        <v>-1.7743535363660565E-2</v>
      </c>
      <c r="KF69" s="423">
        <f t="shared" si="76"/>
        <v>-8.4792661744635782E-3</v>
      </c>
      <c r="KG69" s="423">
        <f t="shared" si="77"/>
        <v>-7.7074289602473769E-3</v>
      </c>
      <c r="KH69" s="423">
        <f t="shared" si="78"/>
        <v>-6.7979842536119101E-3</v>
      </c>
      <c r="KI69" s="423">
        <f t="shared" si="79"/>
        <v>-7.9724349243540677E-3</v>
      </c>
      <c r="KJ69" s="423">
        <f t="shared" si="80"/>
        <v>-5.3780930670679948E-3</v>
      </c>
      <c r="KK69" s="423">
        <f t="shared" si="81"/>
        <v>-3.481306009997302E-3</v>
      </c>
      <c r="KL69" s="423">
        <f t="shared" si="82"/>
        <v>-8.0620726654688859E-4</v>
      </c>
      <c r="KM69" s="423">
        <f t="shared" si="83"/>
        <v>-4.9645873015404501E-3</v>
      </c>
      <c r="KN69" s="423">
        <f t="shared" si="84"/>
        <v>-2.9659136061810087E-3</v>
      </c>
      <c r="KO69" s="423">
        <f t="shared" si="85"/>
        <v>-9.6521843976715444E-3</v>
      </c>
      <c r="KP69" s="423">
        <f t="shared" si="86"/>
        <v>-6.8854041798212711E-3</v>
      </c>
      <c r="KQ69" s="423">
        <f t="shared" si="87"/>
        <v>-7.3005348722158169E-3</v>
      </c>
      <c r="KR69" s="423">
        <f t="shared" si="88"/>
        <v>-1.5291005695666375E-2</v>
      </c>
      <c r="KS69" s="423">
        <f t="shared" si="89"/>
        <v>-8.7197311161716865E-3</v>
      </c>
      <c r="KT69" s="423">
        <f t="shared" si="90"/>
        <v>-9.0122108032689944E-3</v>
      </c>
      <c r="KU69" s="423">
        <f t="shared" si="91"/>
        <v>-9.7256875393606779E-3</v>
      </c>
      <c r="KV69" s="423">
        <f t="shared" si="92"/>
        <v>-5.4248677153165758E-3</v>
      </c>
      <c r="KW69" s="423">
        <f t="shared" si="93"/>
        <v>-4.1437154210058882E-3</v>
      </c>
      <c r="KX69" s="423">
        <f t="shared" si="94"/>
        <v>-1.0652461632846695E-2</v>
      </c>
      <c r="KY69" s="423">
        <f t="shared" si="95"/>
        <v>-1.5997516879812566E-2</v>
      </c>
      <c r="KZ69" s="423">
        <f t="shared" si="96"/>
        <v>-6.5565862391827037E-3</v>
      </c>
      <c r="LA69" s="423">
        <f t="shared" si="97"/>
        <v>-8.500289815725183E-3</v>
      </c>
      <c r="LB69" s="423">
        <f t="shared" si="98"/>
        <v>-7.8741986537423751E-3</v>
      </c>
      <c r="LC69" s="423">
        <f t="shared" si="99"/>
        <v>-1.7601874954264796E-2</v>
      </c>
      <c r="LD69" s="423">
        <f t="shared" si="100"/>
        <v>-8.2571764093191929E-3</v>
      </c>
      <c r="LE69" s="423">
        <f t="shared" si="101"/>
        <v>-1.2524601364726955E-2</v>
      </c>
      <c r="LF69" s="423">
        <f t="shared" si="102"/>
        <v>-1.4528247678651804E-2</v>
      </c>
      <c r="LG69" s="423">
        <f t="shared" si="103"/>
        <v>-9.1597314572328357E-3</v>
      </c>
      <c r="LH69" s="423">
        <f t="shared" si="104"/>
        <v>-1.5293109153794606E-2</v>
      </c>
      <c r="LI69" s="423">
        <f t="shared" si="105"/>
        <v>-6.5389517521663981E-3</v>
      </c>
      <c r="LJ69" s="423">
        <f t="shared" si="106"/>
        <v>-1.4001379421576879E-2</v>
      </c>
      <c r="LK69" s="423">
        <f t="shared" si="107"/>
        <v>-9.052800596123985E-3</v>
      </c>
      <c r="LN69" s="424">
        <v>5.3892002665635638E-2</v>
      </c>
      <c r="LO69" s="424">
        <v>6.1243663879923534E-2</v>
      </c>
      <c r="LP69" s="424">
        <v>2.9567140118664643E-2</v>
      </c>
      <c r="LQ69" s="424">
        <v>4.1190084509894892E-2</v>
      </c>
      <c r="LR69" s="424">
        <v>1.0776821802758395E-2</v>
      </c>
      <c r="LS69" s="424">
        <v>2.2213472636157347E-2</v>
      </c>
      <c r="LT69" s="424">
        <v>2.1114161704306796E-2</v>
      </c>
      <c r="LU69" s="424">
        <v>6.4442690908481745E-2</v>
      </c>
      <c r="LV69" s="424">
        <v>5.7004976716278785E-2</v>
      </c>
      <c r="LW69" s="424">
        <v>3.6161471299593295E-2</v>
      </c>
      <c r="LX69" s="424">
        <v>6.6175229911306352E-2</v>
      </c>
      <c r="LY69" s="424">
        <v>8.2161211966391742E-2</v>
      </c>
      <c r="LZ69" s="424">
        <v>4.465703474830103E-2</v>
      </c>
      <c r="MA69" s="424">
        <v>5.5196212980550087E-2</v>
      </c>
      <c r="MB69" s="424">
        <v>7.9743163058204058E-2</v>
      </c>
      <c r="MC69" s="424">
        <v>6.217115023883079E-2</v>
      </c>
      <c r="MD69" s="424">
        <v>6.6794405909804913E-2</v>
      </c>
      <c r="ME69" s="424">
        <v>5.0049039210125601E-2</v>
      </c>
      <c r="MF69" s="424">
        <v>5.5490031967869093E-2</v>
      </c>
      <c r="MG69" s="424">
        <v>6.1097311589837694E-2</v>
      </c>
      <c r="MH69" s="424">
        <v>4.1879730032009434E-2</v>
      </c>
      <c r="MI69" s="424">
        <v>3.5184165189980916E-2</v>
      </c>
      <c r="MJ69" s="424">
        <v>7.7731672562728879E-2</v>
      </c>
      <c r="MK69" s="424">
        <v>8.0946172474520475E-2</v>
      </c>
      <c r="ML69" s="424">
        <v>8.9210275332243811E-3</v>
      </c>
      <c r="MM69" s="424">
        <v>7.0496821979209076E-2</v>
      </c>
      <c r="MN69" s="424">
        <v>0.18009345638071586</v>
      </c>
      <c r="MO69" s="424">
        <v>7.0944444073480162E-2</v>
      </c>
      <c r="MP69" s="424">
        <v>6.8326931865733187E-2</v>
      </c>
      <c r="MQ69" s="424">
        <v>6.9180541805720086E-2</v>
      </c>
      <c r="MR69" s="424">
        <v>5.5966224354480162E-2</v>
      </c>
      <c r="MS69" s="424">
        <v>3.5060605612754224E-2</v>
      </c>
      <c r="MT69" s="424">
        <v>4.6829801907776768E-2</v>
      </c>
      <c r="MU69" s="424">
        <v>5.770693649306257E-2</v>
      </c>
      <c r="MV69" s="424">
        <v>5.4612544056927982E-2</v>
      </c>
      <c r="MW69" s="424">
        <v>0.11593306161673161</v>
      </c>
      <c r="MX69" s="424">
        <v>7.9380333036972492E-2</v>
      </c>
      <c r="MY69" s="424">
        <v>4.4712875956209666E-2</v>
      </c>
      <c r="MZ69" s="424">
        <v>6.2026054340183295E-2</v>
      </c>
      <c r="NA69" s="424">
        <v>6.7691364910321294E-2</v>
      </c>
      <c r="NB69" s="424">
        <v>6.7535280608723838E-2</v>
      </c>
      <c r="NC69" s="424">
        <v>7.8970461634015693E-2</v>
      </c>
      <c r="ND69" s="424">
        <v>6.4494310416012945E-2</v>
      </c>
      <c r="NE69" s="424">
        <v>5.0649632383863094E-2</v>
      </c>
      <c r="NF69" s="424">
        <v>4.2755066091162239E-2</v>
      </c>
      <c r="NG69" s="424">
        <v>4.8495204910410705E-2</v>
      </c>
      <c r="NH69" s="424">
        <v>5.8133668366937619E-2</v>
      </c>
      <c r="NI69" s="424">
        <v>7.2693578283645144E-2</v>
      </c>
      <c r="NJ69" s="424">
        <v>4.0812793801847318E-2</v>
      </c>
      <c r="NK69" s="424">
        <v>2.9311031250641727E-2</v>
      </c>
      <c r="NL69" s="424">
        <v>5.5300597158771676E-2</v>
      </c>
      <c r="NM69" s="424">
        <v>2.8235992828425534E-2</v>
      </c>
      <c r="NN69" s="424">
        <v>1.7011020532298589E-2</v>
      </c>
      <c r="NO69" s="424">
        <v>1.8919220762278942E-2</v>
      </c>
      <c r="NP69" s="424">
        <v>1.5728681805971985E-2</v>
      </c>
      <c r="NQ69" s="424">
        <v>2.5192259320060154E-2</v>
      </c>
      <c r="NR69" s="424">
        <v>4.8255147287763693E-2</v>
      </c>
      <c r="NS69" s="424">
        <v>3.600217553622808E-2</v>
      </c>
      <c r="NT69" s="424">
        <v>1.9559070732419172E-2</v>
      </c>
      <c r="NU69" s="424">
        <v>1.0199559503167426</v>
      </c>
      <c r="NV69" s="424">
        <v>1.6709100096827821E-2</v>
      </c>
      <c r="NW69" s="424">
        <v>2.742938661470554E-2</v>
      </c>
      <c r="NX69" s="424">
        <v>1.7084532723212056E-2</v>
      </c>
      <c r="NY69" s="424">
        <v>1.5263693528682008E-2</v>
      </c>
      <c r="NZ69" s="424">
        <v>1.4643424914042776E-2</v>
      </c>
      <c r="OA69" s="424">
        <v>1.8524334738381821E-2</v>
      </c>
      <c r="OB69" s="424">
        <v>1.3376584061168154E-2</v>
      </c>
      <c r="OC69" s="424">
        <v>3.8602132289757202E-2</v>
      </c>
      <c r="OD69" s="424">
        <v>7.1697165009991515E-2</v>
      </c>
      <c r="OE69" s="424">
        <v>3.9404206349686687E-2</v>
      </c>
      <c r="OF69" s="424">
        <v>4.9401789072869927E-2</v>
      </c>
      <c r="OG69" s="424">
        <v>5.2368627717245625E-2</v>
      </c>
      <c r="OH69" s="424">
        <v>2.5060446451255762E-2</v>
      </c>
      <c r="OI69" s="424">
        <v>2.5341376350265701E-2</v>
      </c>
      <c r="OJ69" s="424">
        <v>1.389077224357636E-2</v>
      </c>
      <c r="OK69" s="424">
        <v>1.340289114897824E-2</v>
      </c>
      <c r="OL69" s="424">
        <v>1.2739946988841164E-2</v>
      </c>
      <c r="OM69" s="424">
        <v>1.8351153872572926E-2</v>
      </c>
      <c r="ON69" s="424">
        <v>1.1922162911621077E-2</v>
      </c>
      <c r="OO69" s="424">
        <v>1.3511742865855205E-2</v>
      </c>
      <c r="OP69" s="424">
        <v>6.0010462017565025E-3</v>
      </c>
      <c r="OQ69" s="424">
        <v>9.9585082923430955E-3</v>
      </c>
      <c r="OR69" s="424">
        <v>6.3286700179120119E-3</v>
      </c>
      <c r="OS69" s="424">
        <v>1.688373909961581E-2</v>
      </c>
      <c r="OT69" s="424">
        <v>1.4287807168482406E-2</v>
      </c>
      <c r="OU69" s="424">
        <v>1.3695798971635444E-2</v>
      </c>
      <c r="OV69" s="424">
        <v>2.5460935999509705E-2</v>
      </c>
      <c r="OW69" s="424">
        <v>1.5192095429096213E-2</v>
      </c>
      <c r="OX69" s="424">
        <v>1.5394628255456433E-2</v>
      </c>
      <c r="OY69" s="424">
        <v>1.5178133035409583E-2</v>
      </c>
      <c r="OZ69" s="424">
        <v>1.1427335466748408E-2</v>
      </c>
      <c r="PA69" s="424">
        <v>1.1572765497308584E-2</v>
      </c>
      <c r="PB69" s="424">
        <v>1.6461752223369742E-2</v>
      </c>
      <c r="PC69" s="424">
        <v>2.7451423525270111E-2</v>
      </c>
      <c r="PD69" s="424">
        <v>1.2089054407159541E-2</v>
      </c>
      <c r="PE69" s="424">
        <v>1.6570713021868789E-2</v>
      </c>
      <c r="PF69" s="424">
        <v>1.3954461824862471E-2</v>
      </c>
      <c r="PG69" s="424">
        <v>2.4052091110642777E-2</v>
      </c>
      <c r="PH69" s="424">
        <v>1.9784154747467829E-2</v>
      </c>
      <c r="PI69" s="424">
        <v>2.1322355018557136E-2</v>
      </c>
      <c r="PJ69" s="424">
        <v>2.5584373456899633E-2</v>
      </c>
      <c r="PK69" s="424">
        <v>1.4682550756402428E-2</v>
      </c>
      <c r="PL69" s="424">
        <v>2.6659589126855909E-2</v>
      </c>
      <c r="PM69" s="424">
        <v>1.1338802371003457E-2</v>
      </c>
      <c r="PN69" s="424">
        <v>2.1068230725847129E-2</v>
      </c>
      <c r="PO69" s="424">
        <v>1.3835458111712251E-2</v>
      </c>
    </row>
    <row r="70" spans="1:431" x14ac:dyDescent="0.25">
      <c r="A70" s="210" t="s">
        <v>290</v>
      </c>
      <c r="B70" s="415">
        <f>'Input Output Table'!D66/B$117</f>
        <v>0</v>
      </c>
      <c r="C70" s="415">
        <f>'Input Output Table'!E66/C$117</f>
        <v>0</v>
      </c>
      <c r="D70" s="415">
        <f>'Input Output Table'!F66/D$117</f>
        <v>0</v>
      </c>
      <c r="E70" s="415">
        <f>'Input Output Table'!G66/E$117</f>
        <v>0</v>
      </c>
      <c r="F70" s="415">
        <f>'Input Output Table'!H66/F$117</f>
        <v>0</v>
      </c>
      <c r="G70" s="415">
        <f>'Input Output Table'!I66/G$117</f>
        <v>0</v>
      </c>
      <c r="H70" s="415">
        <f>'Input Output Table'!J66/H$117</f>
        <v>0</v>
      </c>
      <c r="I70" s="415">
        <f>'Input Output Table'!K66/I$117</f>
        <v>0</v>
      </c>
      <c r="J70" s="415">
        <f>'Input Output Table'!L66/J$117</f>
        <v>0</v>
      </c>
      <c r="K70" s="415">
        <f>'Input Output Table'!M66/K$117</f>
        <v>0</v>
      </c>
      <c r="L70" s="415">
        <f>'Input Output Table'!N66/L$117</f>
        <v>0</v>
      </c>
      <c r="M70" s="415">
        <f>'Input Output Table'!O66/M$117</f>
        <v>0</v>
      </c>
      <c r="N70" s="415">
        <f>'Input Output Table'!P66/N$117</f>
        <v>0</v>
      </c>
      <c r="O70" s="415">
        <f>'Input Output Table'!Q66/O$117</f>
        <v>0</v>
      </c>
      <c r="P70" s="415">
        <f>'Input Output Table'!R66/P$117</f>
        <v>0</v>
      </c>
      <c r="Q70" s="415">
        <f>'Input Output Table'!S66/Q$117</f>
        <v>0</v>
      </c>
      <c r="R70" s="415">
        <f>'Input Output Table'!T66/R$117</f>
        <v>0</v>
      </c>
      <c r="S70" s="415">
        <f>'Input Output Table'!U66/S$117</f>
        <v>0</v>
      </c>
      <c r="T70" s="415">
        <f>'Input Output Table'!V66/T$117</f>
        <v>0</v>
      </c>
      <c r="U70" s="415">
        <f>'Input Output Table'!W66/U$117</f>
        <v>0</v>
      </c>
      <c r="V70" s="415">
        <f>'Input Output Table'!X66/V$117</f>
        <v>0</v>
      </c>
      <c r="W70" s="415">
        <f>'Input Output Table'!Y66/W$117</f>
        <v>0</v>
      </c>
      <c r="X70" s="415">
        <f>'Input Output Table'!Z66/X$117</f>
        <v>0</v>
      </c>
      <c r="Y70" s="415">
        <f>'Input Output Table'!AA66/Y$117</f>
        <v>0</v>
      </c>
      <c r="Z70" s="415">
        <f>'Input Output Table'!AB66/Z$117</f>
        <v>0</v>
      </c>
      <c r="AA70" s="415">
        <f>'Input Output Table'!AC66/AA$117</f>
        <v>0</v>
      </c>
      <c r="AB70" s="415">
        <f>'Input Output Table'!AD66/AB$117</f>
        <v>0</v>
      </c>
      <c r="AC70" s="415">
        <f>'Input Output Table'!AE66/AC$117</f>
        <v>0</v>
      </c>
      <c r="AD70" s="415">
        <f>'Input Output Table'!AF66/AD$117</f>
        <v>0</v>
      </c>
      <c r="AE70" s="415">
        <f>'Input Output Table'!AG66/AE$117</f>
        <v>0</v>
      </c>
      <c r="AF70" s="415">
        <f>'Input Output Table'!AH66/AF$117</f>
        <v>0</v>
      </c>
      <c r="AG70" s="415">
        <f>'Input Output Table'!AI66/AG$117</f>
        <v>0</v>
      </c>
      <c r="AH70" s="415">
        <f>'Input Output Table'!AJ66/AH$117</f>
        <v>0</v>
      </c>
      <c r="AI70" s="415">
        <f>'Input Output Table'!AK66/AI$117</f>
        <v>0</v>
      </c>
      <c r="AJ70" s="415">
        <f>'Input Output Table'!AL66/AJ$117</f>
        <v>0</v>
      </c>
      <c r="AK70" s="415">
        <f>'Input Output Table'!AM66/AK$117</f>
        <v>0</v>
      </c>
      <c r="AL70" s="415">
        <f>'Input Output Table'!AN66/AL$117</f>
        <v>0</v>
      </c>
      <c r="AM70" s="415">
        <f>'Input Output Table'!AO66/AM$117</f>
        <v>0</v>
      </c>
      <c r="AN70" s="415">
        <f>'Input Output Table'!AP66/AN$117</f>
        <v>0</v>
      </c>
      <c r="AO70" s="415">
        <f>'Input Output Table'!AQ66/AO$117</f>
        <v>0</v>
      </c>
      <c r="AP70" s="415">
        <f>'Input Output Table'!AR66/AP$117</f>
        <v>0</v>
      </c>
      <c r="AQ70" s="415">
        <f>'Input Output Table'!AS66/AQ$117</f>
        <v>0</v>
      </c>
      <c r="AR70" s="415">
        <f>'Input Output Table'!AT66/AR$117</f>
        <v>0</v>
      </c>
      <c r="AS70" s="415">
        <f>'Input Output Table'!AU66/AS$117</f>
        <v>0</v>
      </c>
      <c r="AT70" s="415">
        <f>'Input Output Table'!AV66/AT$117</f>
        <v>0</v>
      </c>
      <c r="AU70" s="415">
        <f>'Input Output Table'!AW66/AU$117</f>
        <v>0</v>
      </c>
      <c r="AV70" s="415">
        <f>'Input Output Table'!AX66/AV$117</f>
        <v>0</v>
      </c>
      <c r="AW70" s="415">
        <f>'Input Output Table'!AY66/AW$117</f>
        <v>0</v>
      </c>
      <c r="AX70" s="415">
        <f>'Input Output Table'!AZ66/AX$117</f>
        <v>0</v>
      </c>
      <c r="AY70" s="415">
        <f>'Input Output Table'!BA66/AY$117</f>
        <v>0</v>
      </c>
      <c r="AZ70" s="415">
        <f>'Input Output Table'!BB66/AZ$117</f>
        <v>0</v>
      </c>
      <c r="BA70" s="415">
        <f>'Input Output Table'!BC66/BA$117</f>
        <v>0</v>
      </c>
      <c r="BB70" s="415">
        <f>'Input Output Table'!BD66/BB$117</f>
        <v>0</v>
      </c>
      <c r="BC70" s="415">
        <f>'Input Output Table'!BE66/BC$117</f>
        <v>0</v>
      </c>
      <c r="BD70" s="415">
        <f>'Input Output Table'!BF66/BD$117</f>
        <v>0</v>
      </c>
      <c r="BE70" s="415">
        <f>'Input Output Table'!BG66/BE$117</f>
        <v>0</v>
      </c>
      <c r="BF70" s="415">
        <f>'Input Output Table'!BH66/BF$117</f>
        <v>0</v>
      </c>
      <c r="BG70" s="415">
        <f>'Input Output Table'!BI66/BG$117</f>
        <v>0</v>
      </c>
      <c r="BH70" s="415">
        <f>'Input Output Table'!BJ66/BH$117</f>
        <v>0</v>
      </c>
      <c r="BI70" s="415">
        <f>'Input Output Table'!BK66/BI$117</f>
        <v>0</v>
      </c>
      <c r="BJ70" s="415">
        <f>'Input Output Table'!BL66/BJ$117</f>
        <v>0</v>
      </c>
      <c r="BK70" s="415">
        <f>'Input Output Table'!BM66/BK$117</f>
        <v>0</v>
      </c>
      <c r="BL70" s="415">
        <f>'Input Output Table'!BN66/BL$117</f>
        <v>0</v>
      </c>
      <c r="BM70" s="415">
        <f>'Input Output Table'!BO66/BM$117</f>
        <v>0</v>
      </c>
      <c r="BN70" s="415">
        <f>'Input Output Table'!BP66/BN$117</f>
        <v>0</v>
      </c>
      <c r="BO70" s="415">
        <f>'Input Output Table'!BQ66/BO$117</f>
        <v>0</v>
      </c>
      <c r="BP70" s="415">
        <f>'Input Output Table'!BR66/BP$117</f>
        <v>0</v>
      </c>
      <c r="BQ70" s="415">
        <f>'Input Output Table'!BS66/BQ$117</f>
        <v>0</v>
      </c>
      <c r="BR70" s="415">
        <f>'Input Output Table'!BT66/BR$117</f>
        <v>0</v>
      </c>
      <c r="BS70" s="415">
        <f>'Input Output Table'!BU66/BS$117</f>
        <v>0</v>
      </c>
      <c r="BT70" s="415">
        <f>'Input Output Table'!BV66/BT$117</f>
        <v>0</v>
      </c>
      <c r="BU70" s="415">
        <f>'Input Output Table'!BW66/BU$117</f>
        <v>0</v>
      </c>
      <c r="BV70" s="415">
        <f>'Input Output Table'!BX66/BV$117</f>
        <v>0</v>
      </c>
      <c r="BW70" s="415">
        <f>'Input Output Table'!BY66/BW$117</f>
        <v>0</v>
      </c>
      <c r="BX70" s="415">
        <f>'Input Output Table'!BZ66/BX$117</f>
        <v>0</v>
      </c>
      <c r="BY70" s="415">
        <f>'Input Output Table'!CA66/BY$117</f>
        <v>0</v>
      </c>
      <c r="BZ70" s="415">
        <f>'Input Output Table'!CB66/BZ$117</f>
        <v>0</v>
      </c>
      <c r="CA70" s="415">
        <f>'Input Output Table'!CC66/CA$117</f>
        <v>0</v>
      </c>
      <c r="CB70" s="415">
        <f>'Input Output Table'!CD66/CB$117</f>
        <v>0</v>
      </c>
      <c r="CC70" s="415">
        <f>'Input Output Table'!CE66/CC$117</f>
        <v>0</v>
      </c>
      <c r="CD70" s="415">
        <f>'Input Output Table'!CF66/CD$117</f>
        <v>0</v>
      </c>
      <c r="CE70" s="415">
        <f>'Input Output Table'!CG66/CE$117</f>
        <v>0</v>
      </c>
      <c r="CF70" s="415">
        <f>'Input Output Table'!CH66/CF$117</f>
        <v>0</v>
      </c>
      <c r="CG70" s="415">
        <f>'Input Output Table'!CI66/CG$117</f>
        <v>0</v>
      </c>
      <c r="CH70" s="415">
        <f>'Input Output Table'!CJ66/CH$117</f>
        <v>0</v>
      </c>
      <c r="CI70" s="415">
        <f>'Input Output Table'!CK66/CI$117</f>
        <v>0</v>
      </c>
      <c r="CJ70" s="415">
        <f>'Input Output Table'!CL66/CJ$117</f>
        <v>0</v>
      </c>
      <c r="CK70" s="415">
        <f>'Input Output Table'!CM66/CK$117</f>
        <v>0</v>
      </c>
      <c r="CL70" s="415">
        <f>'Input Output Table'!CN66/CL$117</f>
        <v>0</v>
      </c>
      <c r="CM70" s="415">
        <f>'Input Output Table'!CO66/CM$117</f>
        <v>0</v>
      </c>
      <c r="CN70" s="415">
        <f>'Input Output Table'!CP66/CN$117</f>
        <v>0</v>
      </c>
      <c r="CO70" s="415">
        <f>'Input Output Table'!CQ66/CO$117</f>
        <v>0</v>
      </c>
      <c r="CP70" s="415">
        <f>'Input Output Table'!CR66/CP$117</f>
        <v>0</v>
      </c>
      <c r="CQ70" s="415">
        <f>'Input Output Table'!CS66/CQ$117</f>
        <v>0</v>
      </c>
      <c r="CR70" s="415">
        <f>'Input Output Table'!CT66/CR$117</f>
        <v>0</v>
      </c>
      <c r="CS70" s="415">
        <f>'Input Output Table'!CU66/CS$117</f>
        <v>0</v>
      </c>
      <c r="CT70" s="415">
        <f>'Input Output Table'!CV66/CT$117</f>
        <v>0</v>
      </c>
      <c r="CU70" s="415">
        <f>'Input Output Table'!CW66/CU$117</f>
        <v>0</v>
      </c>
      <c r="CV70" s="415">
        <f>'Input Output Table'!CX66/CV$117</f>
        <v>0</v>
      </c>
      <c r="CW70" s="415">
        <f>'Input Output Table'!CY66/CW$117</f>
        <v>0</v>
      </c>
      <c r="CX70" s="415">
        <f>'Input Output Table'!CZ66/CX$117</f>
        <v>0</v>
      </c>
      <c r="CY70" s="415">
        <f>'Input Output Table'!DA66/CY$117</f>
        <v>0</v>
      </c>
      <c r="CZ70" s="415">
        <f>'Input Output Table'!DB66/CZ$117</f>
        <v>0</v>
      </c>
      <c r="DA70" s="415">
        <f>'Input Output Table'!DC66/DA$117</f>
        <v>0</v>
      </c>
      <c r="DB70" s="415">
        <f>'Input Output Table'!DD66/DB$117</f>
        <v>0</v>
      </c>
      <c r="DC70" s="415">
        <f>'Input Output Table'!DE66/DC$117</f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J70" s="423">
        <f t="shared" si="2"/>
        <v>0</v>
      </c>
      <c r="HK70" s="423">
        <f t="shared" si="3"/>
        <v>0</v>
      </c>
      <c r="HL70" s="423">
        <f t="shared" si="4"/>
        <v>0</v>
      </c>
      <c r="HM70" s="423">
        <f t="shared" si="5"/>
        <v>0</v>
      </c>
      <c r="HN70" s="423">
        <f t="shared" si="6"/>
        <v>0</v>
      </c>
      <c r="HO70" s="423">
        <f t="shared" si="7"/>
        <v>0</v>
      </c>
      <c r="HP70" s="423">
        <f t="shared" si="8"/>
        <v>0</v>
      </c>
      <c r="HQ70" s="423">
        <f t="shared" si="9"/>
        <v>0</v>
      </c>
      <c r="HR70" s="423">
        <f t="shared" si="10"/>
        <v>0</v>
      </c>
      <c r="HS70" s="423">
        <f t="shared" si="11"/>
        <v>0</v>
      </c>
      <c r="HT70" s="423">
        <f t="shared" si="12"/>
        <v>0</v>
      </c>
      <c r="HU70" s="423">
        <f t="shared" si="13"/>
        <v>0</v>
      </c>
      <c r="HV70" s="423">
        <f t="shared" si="14"/>
        <v>0</v>
      </c>
      <c r="HW70" s="423">
        <f t="shared" si="15"/>
        <v>0</v>
      </c>
      <c r="HX70" s="423">
        <f t="shared" si="16"/>
        <v>0</v>
      </c>
      <c r="HY70" s="423">
        <f t="shared" si="17"/>
        <v>0</v>
      </c>
      <c r="HZ70" s="423">
        <f t="shared" si="18"/>
        <v>0</v>
      </c>
      <c r="IA70" s="423">
        <f t="shared" si="19"/>
        <v>0</v>
      </c>
      <c r="IB70" s="423">
        <f t="shared" si="20"/>
        <v>0</v>
      </c>
      <c r="IC70" s="423">
        <f t="shared" si="21"/>
        <v>0</v>
      </c>
      <c r="ID70" s="423">
        <f t="shared" si="22"/>
        <v>0</v>
      </c>
      <c r="IE70" s="423">
        <f t="shared" si="23"/>
        <v>0</v>
      </c>
      <c r="IF70" s="423">
        <f t="shared" si="24"/>
        <v>0</v>
      </c>
      <c r="IG70" s="423">
        <f t="shared" si="25"/>
        <v>0</v>
      </c>
      <c r="IH70" s="423">
        <f t="shared" si="26"/>
        <v>0</v>
      </c>
      <c r="II70" s="423">
        <f t="shared" si="27"/>
        <v>0</v>
      </c>
      <c r="IJ70" s="423">
        <f t="shared" si="28"/>
        <v>0</v>
      </c>
      <c r="IK70" s="423">
        <f t="shared" si="29"/>
        <v>0</v>
      </c>
      <c r="IL70" s="423">
        <f t="shared" si="30"/>
        <v>0</v>
      </c>
      <c r="IM70" s="423">
        <f t="shared" si="31"/>
        <v>0</v>
      </c>
      <c r="IN70" s="423">
        <f t="shared" si="32"/>
        <v>0</v>
      </c>
      <c r="IO70" s="423">
        <f t="shared" si="33"/>
        <v>0</v>
      </c>
      <c r="IP70" s="423">
        <f t="shared" si="34"/>
        <v>0</v>
      </c>
      <c r="IQ70" s="423">
        <f t="shared" si="35"/>
        <v>0</v>
      </c>
      <c r="IR70" s="423">
        <f t="shared" si="36"/>
        <v>0</v>
      </c>
      <c r="IS70" s="423">
        <f t="shared" si="37"/>
        <v>0</v>
      </c>
      <c r="IT70" s="423">
        <f t="shared" si="38"/>
        <v>0</v>
      </c>
      <c r="IU70" s="423">
        <f t="shared" si="39"/>
        <v>0</v>
      </c>
      <c r="IV70" s="423">
        <f t="shared" si="40"/>
        <v>0</v>
      </c>
      <c r="IW70" s="423">
        <f t="shared" si="41"/>
        <v>0</v>
      </c>
      <c r="IX70" s="423">
        <f t="shared" si="42"/>
        <v>0</v>
      </c>
      <c r="IY70" s="423">
        <f t="shared" si="43"/>
        <v>0</v>
      </c>
      <c r="IZ70" s="423">
        <f t="shared" si="44"/>
        <v>0</v>
      </c>
      <c r="JA70" s="423">
        <f t="shared" si="45"/>
        <v>0</v>
      </c>
      <c r="JB70" s="423">
        <f t="shared" si="46"/>
        <v>0</v>
      </c>
      <c r="JC70" s="423">
        <f t="shared" si="47"/>
        <v>0</v>
      </c>
      <c r="JD70" s="423">
        <f t="shared" si="48"/>
        <v>0</v>
      </c>
      <c r="JE70" s="423">
        <f t="shared" si="49"/>
        <v>0</v>
      </c>
      <c r="JF70" s="423">
        <f t="shared" si="50"/>
        <v>0</v>
      </c>
      <c r="JG70" s="423">
        <f t="shared" si="51"/>
        <v>0</v>
      </c>
      <c r="JH70" s="423">
        <f t="shared" si="52"/>
        <v>0</v>
      </c>
      <c r="JI70" s="423">
        <f t="shared" si="53"/>
        <v>0</v>
      </c>
      <c r="JJ70" s="423">
        <f t="shared" si="54"/>
        <v>0</v>
      </c>
      <c r="JK70" s="423">
        <f t="shared" si="55"/>
        <v>0</v>
      </c>
      <c r="JL70" s="423">
        <f t="shared" si="56"/>
        <v>0</v>
      </c>
      <c r="JM70" s="423">
        <f t="shared" si="57"/>
        <v>0</v>
      </c>
      <c r="JN70" s="423">
        <f t="shared" si="58"/>
        <v>0</v>
      </c>
      <c r="JO70" s="423">
        <f t="shared" si="59"/>
        <v>0</v>
      </c>
      <c r="JP70" s="423">
        <f t="shared" si="60"/>
        <v>0</v>
      </c>
      <c r="JQ70" s="423">
        <f t="shared" si="61"/>
        <v>0</v>
      </c>
      <c r="JR70" s="423">
        <f t="shared" si="62"/>
        <v>1</v>
      </c>
      <c r="JS70" s="423">
        <f t="shared" si="63"/>
        <v>0</v>
      </c>
      <c r="JT70" s="423">
        <f t="shared" si="64"/>
        <v>0</v>
      </c>
      <c r="JU70" s="423">
        <f t="shared" si="65"/>
        <v>0</v>
      </c>
      <c r="JV70" s="423">
        <f t="shared" si="66"/>
        <v>0</v>
      </c>
      <c r="JW70" s="423">
        <f t="shared" si="67"/>
        <v>0</v>
      </c>
      <c r="JX70" s="423">
        <f t="shared" si="68"/>
        <v>0</v>
      </c>
      <c r="JY70" s="423">
        <f t="shared" si="69"/>
        <v>0</v>
      </c>
      <c r="JZ70" s="423">
        <f t="shared" si="70"/>
        <v>0</v>
      </c>
      <c r="KA70" s="423">
        <f t="shared" si="71"/>
        <v>0</v>
      </c>
      <c r="KB70" s="423">
        <f t="shared" si="72"/>
        <v>0</v>
      </c>
      <c r="KC70" s="423">
        <f t="shared" si="73"/>
        <v>0</v>
      </c>
      <c r="KD70" s="423">
        <f t="shared" si="74"/>
        <v>0</v>
      </c>
      <c r="KE70" s="423">
        <f t="shared" si="75"/>
        <v>0</v>
      </c>
      <c r="KF70" s="423">
        <f t="shared" si="76"/>
        <v>0</v>
      </c>
      <c r="KG70" s="423">
        <f t="shared" si="77"/>
        <v>0</v>
      </c>
      <c r="KH70" s="423">
        <f t="shared" si="78"/>
        <v>0</v>
      </c>
      <c r="KI70" s="423">
        <f t="shared" si="79"/>
        <v>0</v>
      </c>
      <c r="KJ70" s="423">
        <f t="shared" si="80"/>
        <v>0</v>
      </c>
      <c r="KK70" s="423">
        <f t="shared" si="81"/>
        <v>0</v>
      </c>
      <c r="KL70" s="423">
        <f t="shared" si="82"/>
        <v>0</v>
      </c>
      <c r="KM70" s="423">
        <f t="shared" si="83"/>
        <v>0</v>
      </c>
      <c r="KN70" s="423">
        <f t="shared" si="84"/>
        <v>0</v>
      </c>
      <c r="KO70" s="423">
        <f t="shared" si="85"/>
        <v>0</v>
      </c>
      <c r="KP70" s="423">
        <f t="shared" si="86"/>
        <v>0</v>
      </c>
      <c r="KQ70" s="423">
        <f t="shared" si="87"/>
        <v>0</v>
      </c>
      <c r="KR70" s="423">
        <f t="shared" si="88"/>
        <v>0</v>
      </c>
      <c r="KS70" s="423">
        <f t="shared" si="89"/>
        <v>0</v>
      </c>
      <c r="KT70" s="423">
        <f t="shared" si="90"/>
        <v>0</v>
      </c>
      <c r="KU70" s="423">
        <f t="shared" si="91"/>
        <v>0</v>
      </c>
      <c r="KV70" s="423">
        <f t="shared" si="92"/>
        <v>0</v>
      </c>
      <c r="KW70" s="423">
        <f t="shared" si="93"/>
        <v>0</v>
      </c>
      <c r="KX70" s="423">
        <f t="shared" si="94"/>
        <v>0</v>
      </c>
      <c r="KY70" s="423">
        <f t="shared" si="95"/>
        <v>0</v>
      </c>
      <c r="KZ70" s="423">
        <f t="shared" si="96"/>
        <v>0</v>
      </c>
      <c r="LA70" s="423">
        <f t="shared" si="97"/>
        <v>0</v>
      </c>
      <c r="LB70" s="423">
        <f t="shared" si="98"/>
        <v>0</v>
      </c>
      <c r="LC70" s="423">
        <f t="shared" si="99"/>
        <v>0</v>
      </c>
      <c r="LD70" s="423">
        <f t="shared" si="100"/>
        <v>0</v>
      </c>
      <c r="LE70" s="423">
        <f t="shared" si="101"/>
        <v>0</v>
      </c>
      <c r="LF70" s="423">
        <f t="shared" si="102"/>
        <v>0</v>
      </c>
      <c r="LG70" s="423">
        <f t="shared" si="103"/>
        <v>0</v>
      </c>
      <c r="LH70" s="423">
        <f t="shared" si="104"/>
        <v>0</v>
      </c>
      <c r="LI70" s="423">
        <f t="shared" si="105"/>
        <v>0</v>
      </c>
      <c r="LJ70" s="423">
        <f t="shared" si="106"/>
        <v>0</v>
      </c>
      <c r="LK70" s="423">
        <f t="shared" si="107"/>
        <v>0</v>
      </c>
      <c r="LN70" s="424">
        <v>0</v>
      </c>
      <c r="LO70" s="424">
        <v>0</v>
      </c>
      <c r="LP70" s="424">
        <v>0</v>
      </c>
      <c r="LQ70" s="424">
        <v>0</v>
      </c>
      <c r="LR70" s="424">
        <v>0</v>
      </c>
      <c r="LS70" s="424">
        <v>0</v>
      </c>
      <c r="LT70" s="424">
        <v>0</v>
      </c>
      <c r="LU70" s="424">
        <v>0</v>
      </c>
      <c r="LV70" s="424">
        <v>0</v>
      </c>
      <c r="LW70" s="424">
        <v>0</v>
      </c>
      <c r="LX70" s="424">
        <v>0</v>
      </c>
      <c r="LY70" s="424">
        <v>0</v>
      </c>
      <c r="LZ70" s="424">
        <v>0</v>
      </c>
      <c r="MA70" s="424">
        <v>0</v>
      </c>
      <c r="MB70" s="424">
        <v>0</v>
      </c>
      <c r="MC70" s="424">
        <v>0</v>
      </c>
      <c r="MD70" s="424">
        <v>0</v>
      </c>
      <c r="ME70" s="424">
        <v>0</v>
      </c>
      <c r="MF70" s="424">
        <v>0</v>
      </c>
      <c r="MG70" s="424">
        <v>0</v>
      </c>
      <c r="MH70" s="424">
        <v>0</v>
      </c>
      <c r="MI70" s="424">
        <v>0</v>
      </c>
      <c r="MJ70" s="424">
        <v>0</v>
      </c>
      <c r="MK70" s="424">
        <v>0</v>
      </c>
      <c r="ML70" s="424">
        <v>0</v>
      </c>
      <c r="MM70" s="424">
        <v>0</v>
      </c>
      <c r="MN70" s="424">
        <v>0</v>
      </c>
      <c r="MO70" s="424">
        <v>0</v>
      </c>
      <c r="MP70" s="424">
        <v>0</v>
      </c>
      <c r="MQ70" s="424">
        <v>0</v>
      </c>
      <c r="MR70" s="424">
        <v>0</v>
      </c>
      <c r="MS70" s="424">
        <v>0</v>
      </c>
      <c r="MT70" s="424">
        <v>0</v>
      </c>
      <c r="MU70" s="424">
        <v>0</v>
      </c>
      <c r="MV70" s="424">
        <v>0</v>
      </c>
      <c r="MW70" s="424">
        <v>0</v>
      </c>
      <c r="MX70" s="424">
        <v>0</v>
      </c>
      <c r="MY70" s="424">
        <v>0</v>
      </c>
      <c r="MZ70" s="424">
        <v>0</v>
      </c>
      <c r="NA70" s="424">
        <v>0</v>
      </c>
      <c r="NB70" s="424">
        <v>0</v>
      </c>
      <c r="NC70" s="424">
        <v>0</v>
      </c>
      <c r="ND70" s="424">
        <v>0</v>
      </c>
      <c r="NE70" s="424">
        <v>0</v>
      </c>
      <c r="NF70" s="424">
        <v>0</v>
      </c>
      <c r="NG70" s="424">
        <v>0</v>
      </c>
      <c r="NH70" s="424">
        <v>0</v>
      </c>
      <c r="NI70" s="424">
        <v>0</v>
      </c>
      <c r="NJ70" s="424">
        <v>0</v>
      </c>
      <c r="NK70" s="424">
        <v>0</v>
      </c>
      <c r="NL70" s="424">
        <v>0</v>
      </c>
      <c r="NM70" s="424">
        <v>0</v>
      </c>
      <c r="NN70" s="424">
        <v>0</v>
      </c>
      <c r="NO70" s="424">
        <v>0</v>
      </c>
      <c r="NP70" s="424">
        <v>0</v>
      </c>
      <c r="NQ70" s="424">
        <v>0</v>
      </c>
      <c r="NR70" s="424">
        <v>0</v>
      </c>
      <c r="NS70" s="424">
        <v>0</v>
      </c>
      <c r="NT70" s="424">
        <v>0</v>
      </c>
      <c r="NU70" s="424">
        <v>0</v>
      </c>
      <c r="NV70" s="424">
        <v>1</v>
      </c>
      <c r="NW70" s="424">
        <v>0</v>
      </c>
      <c r="NX70" s="424">
        <v>0</v>
      </c>
      <c r="NY70" s="424">
        <v>0</v>
      </c>
      <c r="NZ70" s="424">
        <v>0</v>
      </c>
      <c r="OA70" s="424">
        <v>0</v>
      </c>
      <c r="OB70" s="424">
        <v>0</v>
      </c>
      <c r="OC70" s="424">
        <v>0</v>
      </c>
      <c r="OD70" s="424">
        <v>0</v>
      </c>
      <c r="OE70" s="424">
        <v>0</v>
      </c>
      <c r="OF70" s="424">
        <v>0</v>
      </c>
      <c r="OG70" s="424">
        <v>0</v>
      </c>
      <c r="OH70" s="424">
        <v>0</v>
      </c>
      <c r="OI70" s="424">
        <v>0</v>
      </c>
      <c r="OJ70" s="424">
        <v>0</v>
      </c>
      <c r="OK70" s="424">
        <v>0</v>
      </c>
      <c r="OL70" s="424">
        <v>0</v>
      </c>
      <c r="OM70" s="424">
        <v>0</v>
      </c>
      <c r="ON70" s="424">
        <v>0</v>
      </c>
      <c r="OO70" s="424">
        <v>0</v>
      </c>
      <c r="OP70" s="424">
        <v>0</v>
      </c>
      <c r="OQ70" s="424">
        <v>0</v>
      </c>
      <c r="OR70" s="424">
        <v>0</v>
      </c>
      <c r="OS70" s="424">
        <v>0</v>
      </c>
      <c r="OT70" s="424">
        <v>0</v>
      </c>
      <c r="OU70" s="424">
        <v>0</v>
      </c>
      <c r="OV70" s="424">
        <v>0</v>
      </c>
      <c r="OW70" s="424">
        <v>0</v>
      </c>
      <c r="OX70" s="424">
        <v>0</v>
      </c>
      <c r="OY70" s="424">
        <v>0</v>
      </c>
      <c r="OZ70" s="424">
        <v>0</v>
      </c>
      <c r="PA70" s="424">
        <v>0</v>
      </c>
      <c r="PB70" s="424">
        <v>0</v>
      </c>
      <c r="PC70" s="424">
        <v>0</v>
      </c>
      <c r="PD70" s="424">
        <v>0</v>
      </c>
      <c r="PE70" s="424">
        <v>0</v>
      </c>
      <c r="PF70" s="424">
        <v>0</v>
      </c>
      <c r="PG70" s="424">
        <v>0</v>
      </c>
      <c r="PH70" s="424">
        <v>0</v>
      </c>
      <c r="PI70" s="424">
        <v>0</v>
      </c>
      <c r="PJ70" s="424">
        <v>0</v>
      </c>
      <c r="PK70" s="424">
        <v>0</v>
      </c>
      <c r="PL70" s="424">
        <v>0</v>
      </c>
      <c r="PM70" s="424">
        <v>0</v>
      </c>
      <c r="PN70" s="424">
        <v>0</v>
      </c>
      <c r="PO70" s="424">
        <v>0</v>
      </c>
    </row>
    <row r="71" spans="1:431" x14ac:dyDescent="0.25">
      <c r="A71" s="210" t="s">
        <v>172</v>
      </c>
      <c r="B71" s="415">
        <f>'Input Output Table'!D67/B$117</f>
        <v>8.9593692604040656E-5</v>
      </c>
      <c r="C71" s="415">
        <f>'Input Output Table'!E67/C$117</f>
        <v>1.8312798371146026E-3</v>
      </c>
      <c r="D71" s="415">
        <f>'Input Output Table'!F67/D$117</f>
        <v>2.8534959008807764E-3</v>
      </c>
      <c r="E71" s="415">
        <f>'Input Output Table'!G67/E$117</f>
        <v>1.076426264800861E-3</v>
      </c>
      <c r="F71" s="415">
        <f>'Input Output Table'!H67/F$117</f>
        <v>2.0836779905547211E-3</v>
      </c>
      <c r="G71" s="415">
        <f>'Input Output Table'!I67/G$117</f>
        <v>4.3696744592527855E-4</v>
      </c>
      <c r="H71" s="415">
        <f>'Input Output Table'!J67/H$117</f>
        <v>4.3628471416339899E-4</v>
      </c>
      <c r="I71" s="415">
        <f>'Input Output Table'!K67/I$117</f>
        <v>7.3024682342631776E-5</v>
      </c>
      <c r="J71" s="415">
        <f>'Input Output Table'!L67/J$117</f>
        <v>0</v>
      </c>
      <c r="K71" s="415">
        <f>'Input Output Table'!M67/K$117</f>
        <v>1.1428571428571429E-3</v>
      </c>
      <c r="L71" s="415">
        <f>'Input Output Table'!N67/L$117</f>
        <v>1.3777900248002206E-4</v>
      </c>
      <c r="M71" s="415">
        <f>'Input Output Table'!O67/M$117</f>
        <v>3.7579857196542651E-4</v>
      </c>
      <c r="N71" s="415">
        <f>'Input Output Table'!P67/N$117</f>
        <v>1.1948858883976577E-4</v>
      </c>
      <c r="O71" s="415">
        <f>'Input Output Table'!Q67/O$117</f>
        <v>7.1023443362523385E-5</v>
      </c>
      <c r="P71" s="415">
        <f>'Input Output Table'!R67/P$117</f>
        <v>0</v>
      </c>
      <c r="Q71" s="415">
        <f>'Input Output Table'!S67/Q$117</f>
        <v>3.8590807973294943E-4</v>
      </c>
      <c r="R71" s="415">
        <f>'Input Output Table'!T67/R$117</f>
        <v>0</v>
      </c>
      <c r="S71" s="415">
        <f>'Input Output Table'!U67/S$117</f>
        <v>5.7670126874279125E-4</v>
      </c>
      <c r="T71" s="415">
        <f>'Input Output Table'!V67/T$117</f>
        <v>1.8325087044163463E-4</v>
      </c>
      <c r="U71" s="415">
        <f>'Input Output Table'!W67/U$117</f>
        <v>3.3068783068783062E-4</v>
      </c>
      <c r="V71" s="415">
        <f>'Input Output Table'!X67/V$117</f>
        <v>0</v>
      </c>
      <c r="W71" s="415">
        <f>'Input Output Table'!Y67/W$117</f>
        <v>0</v>
      </c>
      <c r="X71" s="415">
        <f>'Input Output Table'!Z67/X$117</f>
        <v>8.7650100797615916E-5</v>
      </c>
      <c r="Y71" s="415">
        <f>'Input Output Table'!AA67/Y$117</f>
        <v>9.5026721198260123E-5</v>
      </c>
      <c r="Z71" s="415">
        <f>'Input Output Table'!AB67/Z$117</f>
        <v>3.914601378476148E-5</v>
      </c>
      <c r="AA71" s="415">
        <f>'Input Output Table'!AC67/AA$117</f>
        <v>3.0353917128810129E-4</v>
      </c>
      <c r="AB71" s="415">
        <f>'Input Output Table'!AD67/AB$117</f>
        <v>1.8917896329928113E-4</v>
      </c>
      <c r="AC71" s="415">
        <f>'Input Output Table'!AE67/AC$117</f>
        <v>5.2854122621564484E-4</v>
      </c>
      <c r="AD71" s="415">
        <f>'Input Output Table'!AF67/AD$117</f>
        <v>2.7199315535674374E-4</v>
      </c>
      <c r="AE71" s="415">
        <f>'Input Output Table'!AG67/AE$117</f>
        <v>1.67079384108363E-4</v>
      </c>
      <c r="AF71" s="415">
        <f>'Input Output Table'!AH67/AF$117</f>
        <v>4.5776545885804483E-4</v>
      </c>
      <c r="AG71" s="415">
        <f>'Input Output Table'!AI67/AG$117</f>
        <v>4.7297495567075445E-5</v>
      </c>
      <c r="AH71" s="415">
        <f>'Input Output Table'!AJ67/AH$117</f>
        <v>1.1136188804422356E-4</v>
      </c>
      <c r="AI71" s="415">
        <f>'Input Output Table'!AK67/AI$117</f>
        <v>5.6230390312078714E-4</v>
      </c>
      <c r="AJ71" s="415">
        <f>'Input Output Table'!AL67/AJ$117</f>
        <v>3.1407722370432959E-4</v>
      </c>
      <c r="AK71" s="415">
        <f>'Input Output Table'!AM67/AK$117</f>
        <v>0</v>
      </c>
      <c r="AL71" s="415">
        <f>'Input Output Table'!AN67/AL$117</f>
        <v>1.0639649376054981E-5</v>
      </c>
      <c r="AM71" s="415">
        <f>'Input Output Table'!AO67/AM$117</f>
        <v>3.6205648081100638E-4</v>
      </c>
      <c r="AN71" s="415">
        <f>'Input Output Table'!AP67/AN$117</f>
        <v>1.5751944954381378E-4</v>
      </c>
      <c r="AO71" s="415">
        <f>'Input Output Table'!AQ67/AO$117</f>
        <v>7.2274294571709965E-6</v>
      </c>
      <c r="AP71" s="415">
        <f>'Input Output Table'!AR67/AP$117</f>
        <v>8.0347099469709143E-5</v>
      </c>
      <c r="AQ71" s="415">
        <f>'Input Output Table'!AS67/AQ$117</f>
        <v>1.2134813228578316E-4</v>
      </c>
      <c r="AR71" s="415">
        <f>'Input Output Table'!AT67/AR$117</f>
        <v>1.2546106943015582E-4</v>
      </c>
      <c r="AS71" s="415">
        <f>'Input Output Table'!AU67/AS$117</f>
        <v>3.3967391304347831E-4</v>
      </c>
      <c r="AT71" s="415">
        <f>'Input Output Table'!AV67/AT$117</f>
        <v>1.2980107715784603E-4</v>
      </c>
      <c r="AU71" s="415">
        <f>'Input Output Table'!AW67/AU$117</f>
        <v>1.2149422813127581E-3</v>
      </c>
      <c r="AV71" s="415">
        <f>'Input Output Table'!AX67/AV$117</f>
        <v>1.5262052747099482E-4</v>
      </c>
      <c r="AW71" s="415">
        <f>'Input Output Table'!AY67/AW$117</f>
        <v>5.2749760647683515E-4</v>
      </c>
      <c r="AX71" s="415">
        <f>'Input Output Table'!AZ67/AX$117</f>
        <v>1.0952902519167579E-3</v>
      </c>
      <c r="AY71" s="415">
        <f>'Input Output Table'!BA67/AY$117</f>
        <v>2.8980084842023684E-4</v>
      </c>
      <c r="AZ71" s="415">
        <f>'Input Output Table'!BB67/AZ$117</f>
        <v>1.3882158829350475E-4</v>
      </c>
      <c r="BA71" s="415">
        <f>'Input Output Table'!BC67/BA$117</f>
        <v>1.9382330515616115E-5</v>
      </c>
      <c r="BB71" s="415">
        <f>'Input Output Table'!BD67/BB$117</f>
        <v>4.9698809235379733E-5</v>
      </c>
      <c r="BC71" s="415">
        <f>'Input Output Table'!BE67/BC$117</f>
        <v>0</v>
      </c>
      <c r="BD71" s="415">
        <f>'Input Output Table'!BF67/BD$117</f>
        <v>1.5299877600979191E-4</v>
      </c>
      <c r="BE71" s="415">
        <f>'Input Output Table'!BG67/BE$117</f>
        <v>2.8161125327841427E-4</v>
      </c>
      <c r="BF71" s="415">
        <f>'Input Output Table'!BH67/BF$117</f>
        <v>3.0524291385628009E-4</v>
      </c>
      <c r="BG71" s="415">
        <f>'Input Output Table'!BI67/BG$117</f>
        <v>1.5616924477654942E-5</v>
      </c>
      <c r="BH71" s="415">
        <f>'Input Output Table'!BJ67/BH$117</f>
        <v>9.147038646238281E-5</v>
      </c>
      <c r="BI71" s="415">
        <f>'Input Output Table'!BK67/BI$117</f>
        <v>9.6172921598288461E-5</v>
      </c>
      <c r="BJ71" s="415">
        <f>'Input Output Table'!BL67/BJ$117</f>
        <v>9.6172915253323583E-5</v>
      </c>
      <c r="BK71" s="415">
        <f>'Input Output Table'!BM67/BK$117</f>
        <v>7.9715797631421496E-4</v>
      </c>
      <c r="BL71" s="415">
        <f>'Input Output Table'!BN67/BL$117</f>
        <v>3.0711930168245621E-5</v>
      </c>
      <c r="BM71" s="415">
        <f>'Input Output Table'!BO67/BM$117</f>
        <v>1.1532455978251904E-4</v>
      </c>
      <c r="BN71" s="415">
        <f>'Input Output Table'!BP67/BN$117</f>
        <v>1.6788416709923981E-4</v>
      </c>
      <c r="BO71" s="415">
        <f>'Input Output Table'!BQ67/BO$117</f>
        <v>5.2320169792658311E-4</v>
      </c>
      <c r="BP71" s="415">
        <f>'Input Output Table'!BR67/BP$117</f>
        <v>2.3466729892924337E-3</v>
      </c>
      <c r="BQ71" s="415">
        <f>'Input Output Table'!BS67/BQ$117</f>
        <v>1.2332211255181987E-4</v>
      </c>
      <c r="BR71" s="415">
        <f>'Input Output Table'!BT67/BR$117</f>
        <v>1.2332209621316453E-4</v>
      </c>
      <c r="BS71" s="415">
        <f>'Input Output Table'!BU67/BS$117</f>
        <v>1.2353282753323295E-4</v>
      </c>
      <c r="BT71" s="415">
        <f>'Input Output Table'!BV67/BT$117</f>
        <v>1.2453296669244664E-4</v>
      </c>
      <c r="BU71" s="415">
        <f>'Input Output Table'!BW67/BU$117</f>
        <v>2.5110936685616091E-4</v>
      </c>
      <c r="BV71" s="415">
        <f>'Input Output Table'!BX67/BV$117</f>
        <v>2.803041977509862E-4</v>
      </c>
      <c r="BW71" s="415">
        <f>'Input Output Table'!BY67/BW$117</f>
        <v>9.365183394305738E-5</v>
      </c>
      <c r="BX71" s="415">
        <f>'Input Output Table'!BZ67/BX$117</f>
        <v>3.0788369453086313E-5</v>
      </c>
      <c r="BY71" s="415">
        <f>'Input Output Table'!CA67/BY$117</f>
        <v>1.5424746493205552E-4</v>
      </c>
      <c r="BZ71" s="415">
        <f>'Input Output Table'!CB67/BZ$117</f>
        <v>1.0602164218801817E-4</v>
      </c>
      <c r="CA71" s="415">
        <f>'Input Output Table'!CC67/CA$117</f>
        <v>5.0766834916355274E-4</v>
      </c>
      <c r="CB71" s="415">
        <f>'Input Output Table'!CD67/CB$117</f>
        <v>1.2751101976401981E-4</v>
      </c>
      <c r="CC71" s="415">
        <f>'Input Output Table'!CE67/CC$117</f>
        <v>1.7027942854223781E-5</v>
      </c>
      <c r="CD71" s="415">
        <f>'Input Output Table'!CF67/CD$117</f>
        <v>7.4173481779776927E-6</v>
      </c>
      <c r="CE71" s="415">
        <f>'Input Output Table'!CG67/CE$117</f>
        <v>4.5059972819977836E-5</v>
      </c>
      <c r="CF71" s="415">
        <f>'Input Output Table'!CH67/CF$117</f>
        <v>8.7936973834561039E-5</v>
      </c>
      <c r="CG71" s="415">
        <f>'Input Output Table'!CI67/CG$117</f>
        <v>4.464363371063571E-5</v>
      </c>
      <c r="CH71" s="415">
        <f>'Input Output Table'!CJ67/CH$117</f>
        <v>5.6034759430683262E-5</v>
      </c>
      <c r="CI71" s="415">
        <f>'Input Output Table'!CK67/CI$117</f>
        <v>2.4784040725786831E-4</v>
      </c>
      <c r="CJ71" s="415">
        <f>'Input Output Table'!CL67/CJ$117</f>
        <v>1.7844214095600591E-4</v>
      </c>
      <c r="CK71" s="415">
        <f>'Input Output Table'!CM67/CK$117</f>
        <v>9.530219143036966E-5</v>
      </c>
      <c r="CL71" s="415">
        <f>'Input Output Table'!CN67/CL$117</f>
        <v>4.2387085392036358E-4</v>
      </c>
      <c r="CM71" s="415">
        <f>'Input Output Table'!CO67/CM$117</f>
        <v>3.0902048231324183E-4</v>
      </c>
      <c r="CN71" s="415">
        <f>'Input Output Table'!CP67/CN$117</f>
        <v>8.7477370236329892E-5</v>
      </c>
      <c r="CO71" s="415">
        <f>'Input Output Table'!CQ67/CO$117</f>
        <v>9.0868076755186769E-4</v>
      </c>
      <c r="CP71" s="415">
        <f>'Input Output Table'!CR67/CP$117</f>
        <v>2.4667434948378295E-4</v>
      </c>
      <c r="CQ71" s="415">
        <f>'Input Output Table'!CS67/CQ$117</f>
        <v>8.4263759991644137E-5</v>
      </c>
      <c r="CR71" s="415">
        <f>'Input Output Table'!CT67/CR$117</f>
        <v>3.2516095467256291E-5</v>
      </c>
      <c r="CS71" s="415">
        <f>'Input Output Table'!CU67/CS$117</f>
        <v>5.1907971125652215E-3</v>
      </c>
      <c r="CT71" s="415">
        <f>'Input Output Table'!CV67/CT$117</f>
        <v>1.266138675449192E-3</v>
      </c>
      <c r="CU71" s="415">
        <f>'Input Output Table'!CW67/CU$117</f>
        <v>2.0903989106860811E-3</v>
      </c>
      <c r="CV71" s="415">
        <f>'Input Output Table'!CX67/CV$117</f>
        <v>1.5479327139130618E-4</v>
      </c>
      <c r="CW71" s="415">
        <f>'Input Output Table'!CY67/CW$117</f>
        <v>2.1709577579426498E-4</v>
      </c>
      <c r="CX71" s="415">
        <f>'Input Output Table'!CZ67/CX$117</f>
        <v>3.380201723311437E-3</v>
      </c>
      <c r="CY71" s="415">
        <f>'Input Output Table'!DA67/CY$117</f>
        <v>9.2825217812340355E-5</v>
      </c>
      <c r="CZ71" s="415">
        <f>'Input Output Table'!DB67/CZ$117</f>
        <v>2.9023146892704324E-3</v>
      </c>
      <c r="DA71" s="415">
        <f>'Input Output Table'!DC67/DA$117</f>
        <v>9.4401463462837721E-5</v>
      </c>
      <c r="DB71" s="415">
        <f>'Input Output Table'!DD67/DB$117</f>
        <v>3.16367427128742E-4</v>
      </c>
      <c r="DC71" s="415">
        <f>'Input Output Table'!DE67/DC$117</f>
        <v>3.0553547254422045E-4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J71" s="423">
        <f t="shared" si="2"/>
        <v>-8.9593692604040656E-5</v>
      </c>
      <c r="HK71" s="423">
        <f t="shared" si="3"/>
        <v>-1.8312798371146026E-3</v>
      </c>
      <c r="HL71" s="423">
        <f t="shared" si="4"/>
        <v>-2.8534959008807764E-3</v>
      </c>
      <c r="HM71" s="423">
        <f t="shared" si="5"/>
        <v>-1.076426264800861E-3</v>
      </c>
      <c r="HN71" s="423">
        <f t="shared" si="6"/>
        <v>-2.0836779905547211E-3</v>
      </c>
      <c r="HO71" s="423">
        <f t="shared" si="7"/>
        <v>-4.3696744592527855E-4</v>
      </c>
      <c r="HP71" s="423">
        <f t="shared" si="8"/>
        <v>-4.3628471416339899E-4</v>
      </c>
      <c r="HQ71" s="423">
        <f t="shared" si="9"/>
        <v>-7.3024682342631776E-5</v>
      </c>
      <c r="HR71" s="423">
        <f t="shared" si="10"/>
        <v>0</v>
      </c>
      <c r="HS71" s="423">
        <f t="shared" si="11"/>
        <v>-1.1428571428571429E-3</v>
      </c>
      <c r="HT71" s="423">
        <f t="shared" si="12"/>
        <v>-1.3777900248002206E-4</v>
      </c>
      <c r="HU71" s="423">
        <f t="shared" si="13"/>
        <v>-3.7579857196542651E-4</v>
      </c>
      <c r="HV71" s="423">
        <f t="shared" si="14"/>
        <v>-1.1948858883976577E-4</v>
      </c>
      <c r="HW71" s="423">
        <f t="shared" si="15"/>
        <v>-7.1023443362523385E-5</v>
      </c>
      <c r="HX71" s="423">
        <f t="shared" si="16"/>
        <v>0</v>
      </c>
      <c r="HY71" s="423">
        <f t="shared" si="17"/>
        <v>-3.8590807973294943E-4</v>
      </c>
      <c r="HZ71" s="423">
        <f t="shared" si="18"/>
        <v>0</v>
      </c>
      <c r="IA71" s="423">
        <f t="shared" si="19"/>
        <v>-5.7670126874279125E-4</v>
      </c>
      <c r="IB71" s="423">
        <f t="shared" si="20"/>
        <v>-1.8325087044163463E-4</v>
      </c>
      <c r="IC71" s="423">
        <f t="shared" si="21"/>
        <v>-3.3068783068783062E-4</v>
      </c>
      <c r="ID71" s="423">
        <f t="shared" si="22"/>
        <v>0</v>
      </c>
      <c r="IE71" s="423">
        <f t="shared" si="23"/>
        <v>0</v>
      </c>
      <c r="IF71" s="423">
        <f t="shared" si="24"/>
        <v>-8.7650100797615916E-5</v>
      </c>
      <c r="IG71" s="423">
        <f t="shared" si="25"/>
        <v>-9.5026721198260123E-5</v>
      </c>
      <c r="IH71" s="423">
        <f t="shared" si="26"/>
        <v>-3.914601378476148E-5</v>
      </c>
      <c r="II71" s="423">
        <f t="shared" si="27"/>
        <v>-3.0353917128810129E-4</v>
      </c>
      <c r="IJ71" s="423">
        <f t="shared" si="28"/>
        <v>-1.8917896329928113E-4</v>
      </c>
      <c r="IK71" s="423">
        <f t="shared" si="29"/>
        <v>-5.2854122621564484E-4</v>
      </c>
      <c r="IL71" s="423">
        <f t="shared" si="30"/>
        <v>-2.7199315535674374E-4</v>
      </c>
      <c r="IM71" s="423">
        <f t="shared" si="31"/>
        <v>-1.67079384108363E-4</v>
      </c>
      <c r="IN71" s="423">
        <f t="shared" si="32"/>
        <v>-4.5776545885804483E-4</v>
      </c>
      <c r="IO71" s="423">
        <f t="shared" si="33"/>
        <v>-4.7297495567075445E-5</v>
      </c>
      <c r="IP71" s="423">
        <f t="shared" si="34"/>
        <v>-1.1136188804422356E-4</v>
      </c>
      <c r="IQ71" s="423">
        <f t="shared" si="35"/>
        <v>-5.6230390312078714E-4</v>
      </c>
      <c r="IR71" s="423">
        <f t="shared" si="36"/>
        <v>-3.1407722370432959E-4</v>
      </c>
      <c r="IS71" s="423">
        <f t="shared" si="37"/>
        <v>0</v>
      </c>
      <c r="IT71" s="423">
        <f t="shared" si="38"/>
        <v>-1.0639649376054981E-5</v>
      </c>
      <c r="IU71" s="423">
        <f t="shared" si="39"/>
        <v>-3.6205648081100638E-4</v>
      </c>
      <c r="IV71" s="423">
        <f t="shared" si="40"/>
        <v>-1.5751944954381378E-4</v>
      </c>
      <c r="IW71" s="423">
        <f t="shared" si="41"/>
        <v>-7.2274294571709965E-6</v>
      </c>
      <c r="IX71" s="423">
        <f t="shared" si="42"/>
        <v>-8.0347099469709143E-5</v>
      </c>
      <c r="IY71" s="423">
        <f t="shared" si="43"/>
        <v>-1.2134813228578316E-4</v>
      </c>
      <c r="IZ71" s="423">
        <f t="shared" si="44"/>
        <v>-1.2546106943015582E-4</v>
      </c>
      <c r="JA71" s="423">
        <f t="shared" si="45"/>
        <v>-3.3967391304347831E-4</v>
      </c>
      <c r="JB71" s="423">
        <f t="shared" si="46"/>
        <v>-1.2980107715784603E-4</v>
      </c>
      <c r="JC71" s="423">
        <f t="shared" si="47"/>
        <v>-1.2149422813127581E-3</v>
      </c>
      <c r="JD71" s="423">
        <f t="shared" si="48"/>
        <v>-1.5262052747099482E-4</v>
      </c>
      <c r="JE71" s="423">
        <f t="shared" si="49"/>
        <v>-5.2749760647683515E-4</v>
      </c>
      <c r="JF71" s="423">
        <f t="shared" si="50"/>
        <v>-1.0952902519167579E-3</v>
      </c>
      <c r="JG71" s="423">
        <f t="shared" si="51"/>
        <v>-2.8980084842023684E-4</v>
      </c>
      <c r="JH71" s="423">
        <f t="shared" si="52"/>
        <v>-1.3882158829350475E-4</v>
      </c>
      <c r="JI71" s="423">
        <f t="shared" si="53"/>
        <v>-1.9382330515616115E-5</v>
      </c>
      <c r="JJ71" s="423">
        <f t="shared" si="54"/>
        <v>-4.9698809235379733E-5</v>
      </c>
      <c r="JK71" s="423">
        <f t="shared" si="55"/>
        <v>0</v>
      </c>
      <c r="JL71" s="423">
        <f t="shared" si="56"/>
        <v>-1.5299877600979191E-4</v>
      </c>
      <c r="JM71" s="423">
        <f t="shared" si="57"/>
        <v>-2.8161125327841427E-4</v>
      </c>
      <c r="JN71" s="423">
        <f t="shared" si="58"/>
        <v>-3.0524291385628009E-4</v>
      </c>
      <c r="JO71" s="423">
        <f t="shared" si="59"/>
        <v>-1.5616924477654942E-5</v>
      </c>
      <c r="JP71" s="423">
        <f t="shared" si="60"/>
        <v>-9.147038646238281E-5</v>
      </c>
      <c r="JQ71" s="423">
        <f t="shared" si="61"/>
        <v>-9.6172921598288461E-5</v>
      </c>
      <c r="JR71" s="423">
        <f t="shared" si="62"/>
        <v>-9.6172915253323583E-5</v>
      </c>
      <c r="JS71" s="423">
        <f t="shared" si="63"/>
        <v>0.99920284202368581</v>
      </c>
      <c r="JT71" s="423">
        <f t="shared" si="64"/>
        <v>-3.0711930168245621E-5</v>
      </c>
      <c r="JU71" s="423">
        <f t="shared" si="65"/>
        <v>-1.1532455978251904E-4</v>
      </c>
      <c r="JV71" s="423">
        <f t="shared" si="66"/>
        <v>-1.6788416709923981E-4</v>
      </c>
      <c r="JW71" s="423">
        <f t="shared" si="67"/>
        <v>-5.2320169792658311E-4</v>
      </c>
      <c r="JX71" s="423">
        <f t="shared" si="68"/>
        <v>-2.3466729892924337E-3</v>
      </c>
      <c r="JY71" s="423">
        <f t="shared" si="69"/>
        <v>-1.2332211255181987E-4</v>
      </c>
      <c r="JZ71" s="423">
        <f t="shared" si="70"/>
        <v>-1.2332209621316453E-4</v>
      </c>
      <c r="KA71" s="423">
        <f t="shared" si="71"/>
        <v>-1.2353282753323295E-4</v>
      </c>
      <c r="KB71" s="423">
        <f t="shared" si="72"/>
        <v>-1.2453296669244664E-4</v>
      </c>
      <c r="KC71" s="423">
        <f t="shared" si="73"/>
        <v>-2.5110936685616091E-4</v>
      </c>
      <c r="KD71" s="423">
        <f t="shared" si="74"/>
        <v>-2.803041977509862E-4</v>
      </c>
      <c r="KE71" s="423">
        <f t="shared" si="75"/>
        <v>-9.365183394305738E-5</v>
      </c>
      <c r="KF71" s="423">
        <f t="shared" si="76"/>
        <v>-3.0788369453086313E-5</v>
      </c>
      <c r="KG71" s="423">
        <f t="shared" si="77"/>
        <v>-1.5424746493205552E-4</v>
      </c>
      <c r="KH71" s="423">
        <f t="shared" si="78"/>
        <v>-1.0602164218801817E-4</v>
      </c>
      <c r="KI71" s="423">
        <f t="shared" si="79"/>
        <v>-5.0766834916355274E-4</v>
      </c>
      <c r="KJ71" s="423">
        <f t="shared" si="80"/>
        <v>-1.2751101976401981E-4</v>
      </c>
      <c r="KK71" s="423">
        <f t="shared" si="81"/>
        <v>-1.7027942854223781E-5</v>
      </c>
      <c r="KL71" s="423">
        <f t="shared" si="82"/>
        <v>-7.4173481779776927E-6</v>
      </c>
      <c r="KM71" s="423">
        <f t="shared" si="83"/>
        <v>-4.5059972819977836E-5</v>
      </c>
      <c r="KN71" s="423">
        <f t="shared" si="84"/>
        <v>-8.7936973834561039E-5</v>
      </c>
      <c r="KO71" s="423">
        <f t="shared" si="85"/>
        <v>-4.464363371063571E-5</v>
      </c>
      <c r="KP71" s="423">
        <f t="shared" si="86"/>
        <v>-5.6034759430683262E-5</v>
      </c>
      <c r="KQ71" s="423">
        <f t="shared" si="87"/>
        <v>-2.4784040725786831E-4</v>
      </c>
      <c r="KR71" s="423">
        <f t="shared" si="88"/>
        <v>-1.7844214095600591E-4</v>
      </c>
      <c r="KS71" s="423">
        <f t="shared" si="89"/>
        <v>-9.530219143036966E-5</v>
      </c>
      <c r="KT71" s="423">
        <f t="shared" si="90"/>
        <v>-4.2387085392036358E-4</v>
      </c>
      <c r="KU71" s="423">
        <f t="shared" si="91"/>
        <v>-3.0902048231324183E-4</v>
      </c>
      <c r="KV71" s="423">
        <f t="shared" si="92"/>
        <v>-8.7477370236329892E-5</v>
      </c>
      <c r="KW71" s="423">
        <f t="shared" si="93"/>
        <v>-9.0868076755186769E-4</v>
      </c>
      <c r="KX71" s="423">
        <f t="shared" si="94"/>
        <v>-2.4667434948378295E-4</v>
      </c>
      <c r="KY71" s="423">
        <f t="shared" si="95"/>
        <v>-8.4263759991644137E-5</v>
      </c>
      <c r="KZ71" s="423">
        <f t="shared" si="96"/>
        <v>-3.2516095467256291E-5</v>
      </c>
      <c r="LA71" s="423">
        <f t="shared" si="97"/>
        <v>-5.1907971125652215E-3</v>
      </c>
      <c r="LB71" s="423">
        <f t="shared" si="98"/>
        <v>-1.266138675449192E-3</v>
      </c>
      <c r="LC71" s="423">
        <f t="shared" si="99"/>
        <v>-2.0903989106860811E-3</v>
      </c>
      <c r="LD71" s="423">
        <f t="shared" si="100"/>
        <v>-1.5479327139130618E-4</v>
      </c>
      <c r="LE71" s="423">
        <f t="shared" si="101"/>
        <v>-2.1709577579426498E-4</v>
      </c>
      <c r="LF71" s="423">
        <f t="shared" si="102"/>
        <v>-3.380201723311437E-3</v>
      </c>
      <c r="LG71" s="423">
        <f t="shared" si="103"/>
        <v>-9.2825217812340355E-5</v>
      </c>
      <c r="LH71" s="423">
        <f t="shared" si="104"/>
        <v>-2.9023146892704324E-3</v>
      </c>
      <c r="LI71" s="423">
        <f t="shared" si="105"/>
        <v>-9.4401463462837721E-5</v>
      </c>
      <c r="LJ71" s="423">
        <f t="shared" si="106"/>
        <v>-3.16367427128742E-4</v>
      </c>
      <c r="LK71" s="423">
        <f t="shared" si="107"/>
        <v>-3.0553547254422045E-4</v>
      </c>
      <c r="LN71" s="424">
        <v>2.3972657740069543E-4</v>
      </c>
      <c r="LO71" s="424">
        <v>2.6140738408678916E-3</v>
      </c>
      <c r="LP71" s="424">
        <v>3.0879838217080561E-3</v>
      </c>
      <c r="LQ71" s="424">
        <v>1.2809788723699448E-3</v>
      </c>
      <c r="LR71" s="424">
        <v>2.2451272969304988E-3</v>
      </c>
      <c r="LS71" s="424">
        <v>5.9307528881954259E-4</v>
      </c>
      <c r="LT71" s="424">
        <v>6.1146292371408136E-4</v>
      </c>
      <c r="LU71" s="424">
        <v>2.847543950076843E-4</v>
      </c>
      <c r="LV71" s="424">
        <v>2.6772684201588169E-4</v>
      </c>
      <c r="LW71" s="424">
        <v>1.2508775935340475E-3</v>
      </c>
      <c r="LX71" s="424">
        <v>3.7115545591263118E-4</v>
      </c>
      <c r="LY71" s="424">
        <v>6.5019869859836421E-4</v>
      </c>
      <c r="LZ71" s="424">
        <v>3.1878814107727928E-4</v>
      </c>
      <c r="MA71" s="424">
        <v>2.8720919978585422E-4</v>
      </c>
      <c r="MB71" s="424">
        <v>2.4134834491515379E-4</v>
      </c>
      <c r="MC71" s="424">
        <v>6.403995584249836E-4</v>
      </c>
      <c r="MD71" s="424">
        <v>2.6142829213411406E-4</v>
      </c>
      <c r="ME71" s="424">
        <v>7.5835854632246339E-4</v>
      </c>
      <c r="MF71" s="424">
        <v>3.0894918805485699E-4</v>
      </c>
      <c r="MG71" s="424">
        <v>4.7334384793139994E-4</v>
      </c>
      <c r="MH71" s="424">
        <v>1.4264967416506506E-4</v>
      </c>
      <c r="MI71" s="424">
        <v>1.7545376302686758E-4</v>
      </c>
      <c r="MJ71" s="424">
        <v>2.6224622786271301E-4</v>
      </c>
      <c r="MK71" s="424">
        <v>2.3267146639937967E-4</v>
      </c>
      <c r="ML71" s="424">
        <v>2.2031885839238029E-4</v>
      </c>
      <c r="MM71" s="424">
        <v>4.7197731092642637E-4</v>
      </c>
      <c r="MN71" s="424">
        <v>4.2075538337783656E-4</v>
      </c>
      <c r="MO71" s="424">
        <v>6.8851757004403838E-4</v>
      </c>
      <c r="MP71" s="424">
        <v>4.7317204105515721E-4</v>
      </c>
      <c r="MQ71" s="424">
        <v>3.009049930557758E-4</v>
      </c>
      <c r="MR71" s="424">
        <v>6.8418215400794201E-4</v>
      </c>
      <c r="MS71" s="424">
        <v>1.8801758062571514E-4</v>
      </c>
      <c r="MT71" s="424">
        <v>2.3182425183108793E-4</v>
      </c>
      <c r="MU71" s="424">
        <v>8.5136528871430526E-4</v>
      </c>
      <c r="MV71" s="424">
        <v>5.0743686100027455E-4</v>
      </c>
      <c r="MW71" s="424">
        <v>1.7316230435824489E-4</v>
      </c>
      <c r="MX71" s="424">
        <v>1.2303273370658924E-4</v>
      </c>
      <c r="MY71" s="424">
        <v>5.8595237009775229E-4</v>
      </c>
      <c r="MZ71" s="424">
        <v>2.8973952930788047E-4</v>
      </c>
      <c r="NA71" s="424">
        <v>1.3241411829904512E-4</v>
      </c>
      <c r="NB71" s="424">
        <v>2.0647604227319483E-4</v>
      </c>
      <c r="NC71" s="424">
        <v>2.6874111744174987E-4</v>
      </c>
      <c r="ND71" s="424">
        <v>3.0349796859866786E-4</v>
      </c>
      <c r="NE71" s="424">
        <v>5.1520014154810435E-4</v>
      </c>
      <c r="NF71" s="424">
        <v>3.0535155403076461E-4</v>
      </c>
      <c r="NG71" s="424">
        <v>1.4671758802391264E-3</v>
      </c>
      <c r="NH71" s="424">
        <v>3.2433968615744096E-4</v>
      </c>
      <c r="NI71" s="424">
        <v>7.0031579689079409E-4</v>
      </c>
      <c r="NJ71" s="424">
        <v>1.2665623436130555E-3</v>
      </c>
      <c r="NK71" s="424">
        <v>5.7871920247104904E-4</v>
      </c>
      <c r="NL71" s="424">
        <v>3.246168006299888E-4</v>
      </c>
      <c r="NM71" s="424">
        <v>6.3956843212785268E-4</v>
      </c>
      <c r="NN71" s="424">
        <v>7.9409401890116239E-4</v>
      </c>
      <c r="NO71" s="424">
        <v>1.3656892562577473E-4</v>
      </c>
      <c r="NP71" s="424">
        <v>2.669668397869205E-4</v>
      </c>
      <c r="NQ71" s="424">
        <v>5.4673658172424173E-4</v>
      </c>
      <c r="NR71" s="424">
        <v>5.0177891996952008E-4</v>
      </c>
      <c r="NS71" s="424">
        <v>2.0167896351952792E-4</v>
      </c>
      <c r="NT71" s="424">
        <v>2.4182305423084901E-4</v>
      </c>
      <c r="NU71" s="424">
        <v>2.9777071560409697E-4</v>
      </c>
      <c r="NV71" s="424">
        <v>2.8554429312413661E-4</v>
      </c>
      <c r="NW71" s="424">
        <v>1.0012000248035995</v>
      </c>
      <c r="NX71" s="424">
        <v>4.6367539425957815E-4</v>
      </c>
      <c r="NY71" s="424">
        <v>4.8325762679431747E-4</v>
      </c>
      <c r="NZ71" s="424">
        <v>4.2051362506942918E-4</v>
      </c>
      <c r="OA71" s="424">
        <v>8.5997568717407927E-4</v>
      </c>
      <c r="OB71" s="424">
        <v>2.5891337092096701E-3</v>
      </c>
      <c r="OC71" s="424">
        <v>2.749209809773136E-4</v>
      </c>
      <c r="OD71" s="424">
        <v>6.193125341120132E-4</v>
      </c>
      <c r="OE71" s="424">
        <v>2.6494063579359889E-4</v>
      </c>
      <c r="OF71" s="424">
        <v>3.9418732718563113E-4</v>
      </c>
      <c r="OG71" s="424">
        <v>4.2244614949041716E-4</v>
      </c>
      <c r="OH71" s="424">
        <v>4.6466234656541522E-4</v>
      </c>
      <c r="OI71" s="424">
        <v>2.2878790271031033E-4</v>
      </c>
      <c r="OJ71" s="424">
        <v>1.5508673082967428E-4</v>
      </c>
      <c r="OK71" s="424">
        <v>2.7653359934309791E-4</v>
      </c>
      <c r="OL71" s="424">
        <v>2.877809596946424E-4</v>
      </c>
      <c r="OM71" s="424">
        <v>8.3863805688707887E-4</v>
      </c>
      <c r="ON71" s="424">
        <v>3.5620954115132174E-4</v>
      </c>
      <c r="OO71" s="424">
        <v>4.6391757631767999E-4</v>
      </c>
      <c r="OP71" s="424">
        <v>1.0292817361835147E-4</v>
      </c>
      <c r="OQ71" s="424">
        <v>1.8475575218096017E-4</v>
      </c>
      <c r="OR71" s="424">
        <v>2.0091035436672203E-4</v>
      </c>
      <c r="OS71" s="424">
        <v>2.0543783400627804E-4</v>
      </c>
      <c r="OT71" s="424">
        <v>7.6319288162880793E-4</v>
      </c>
      <c r="OU71" s="424">
        <v>4.5359764670230892E-4</v>
      </c>
      <c r="OV71" s="424">
        <v>3.8229970534128094E-4</v>
      </c>
      <c r="OW71" s="424">
        <v>2.3050995283807607E-4</v>
      </c>
      <c r="OX71" s="424">
        <v>5.6187314981438286E-4</v>
      </c>
      <c r="OY71" s="424">
        <v>4.3342288911470063E-4</v>
      </c>
      <c r="OZ71" s="424">
        <v>2.5267735283541272E-4</v>
      </c>
      <c r="PA71" s="424">
        <v>1.3397343037151359E-3</v>
      </c>
      <c r="PB71" s="424">
        <v>3.7372624939863754E-4</v>
      </c>
      <c r="PC71" s="424">
        <v>2.6797319543906274E-4</v>
      </c>
      <c r="PD71" s="424">
        <v>1.550954072698965E-4</v>
      </c>
      <c r="PE71" s="424">
        <v>5.3780847378500076E-3</v>
      </c>
      <c r="PF71" s="424">
        <v>1.4302131441506561E-3</v>
      </c>
      <c r="PG71" s="424">
        <v>2.3466679421773381E-3</v>
      </c>
      <c r="PH71" s="424">
        <v>3.4075269908492509E-4</v>
      </c>
      <c r="PI71" s="424">
        <v>3.7987409607592124E-4</v>
      </c>
      <c r="PJ71" s="424">
        <v>3.5959800400920824E-3</v>
      </c>
      <c r="PK71" s="424">
        <v>1.8893825096436218E-4</v>
      </c>
      <c r="PL71" s="424">
        <v>3.0915701920202522E-3</v>
      </c>
      <c r="PM71" s="424">
        <v>1.8421654875366424E-4</v>
      </c>
      <c r="PN71" s="424">
        <v>4.3384289286733918E-4</v>
      </c>
      <c r="PO71" s="424">
        <v>3.9827904120875833E-4</v>
      </c>
    </row>
    <row r="72" spans="1:431" x14ac:dyDescent="0.25">
      <c r="A72" s="210" t="s">
        <v>173</v>
      </c>
      <c r="B72" s="415">
        <f>'Input Output Table'!D68/B$117</f>
        <v>2.9641822374360397E-3</v>
      </c>
      <c r="C72" s="415">
        <f>'Input Output Table'!E68/C$117</f>
        <v>2.6040408238583872E-2</v>
      </c>
      <c r="D72" s="415">
        <f>'Input Output Table'!F68/D$117</f>
        <v>8.6607718885681347E-4</v>
      </c>
      <c r="E72" s="415">
        <f>'Input Output Table'!G68/E$117</f>
        <v>1.3455890044899308E-2</v>
      </c>
      <c r="F72" s="415">
        <f>'Input Output Table'!H68/F$117</f>
        <v>6.0813854635406869E-4</v>
      </c>
      <c r="G72" s="415">
        <f>'Input Output Table'!I68/G$117</f>
        <v>7.0024702032351852E-2</v>
      </c>
      <c r="H72" s="415">
        <f>'Input Output Table'!J68/H$117</f>
        <v>1.464073118729853E-3</v>
      </c>
      <c r="I72" s="415">
        <f>'Input Output Table'!K68/I$117</f>
        <v>1.8448337836027152E-2</v>
      </c>
      <c r="J72" s="415">
        <f>'Input Output Table'!L68/J$117</f>
        <v>1.908253283717003E-2</v>
      </c>
      <c r="K72" s="415">
        <f>'Input Output Table'!M68/K$117</f>
        <v>1.0896408851613804E-2</v>
      </c>
      <c r="L72" s="415">
        <f>'Input Output Table'!N68/L$117</f>
        <v>3.083925590930351E-2</v>
      </c>
      <c r="M72" s="415">
        <f>'Input Output Table'!O68/M$117</f>
        <v>3.4581400573123998E-2</v>
      </c>
      <c r="N72" s="415">
        <f>'Input Output Table'!P68/N$117</f>
        <v>2.0744540716687323E-2</v>
      </c>
      <c r="O72" s="415">
        <f>'Input Output Table'!Q68/O$117</f>
        <v>9.5987186003883007E-3</v>
      </c>
      <c r="P72" s="415">
        <f>'Input Output Table'!R68/P$117</f>
        <v>2.4011576715303299E-2</v>
      </c>
      <c r="Q72" s="415">
        <f>'Input Output Table'!S68/Q$117</f>
        <v>1.9076155721187892E-2</v>
      </c>
      <c r="R72" s="415">
        <f>'Input Output Table'!T68/R$117</f>
        <v>3.8851589590773256E-2</v>
      </c>
      <c r="S72" s="415">
        <f>'Input Output Table'!U68/S$117</f>
        <v>7.1066986660363058E-3</v>
      </c>
      <c r="T72" s="415">
        <f>'Input Output Table'!V68/T$117</f>
        <v>5.5489832011184322E-3</v>
      </c>
      <c r="U72" s="415">
        <f>'Input Output Table'!W68/U$117</f>
        <v>1.1322012193344571E-3</v>
      </c>
      <c r="V72" s="415">
        <f>'Input Output Table'!X68/V$117</f>
        <v>1.1570582499870379E-2</v>
      </c>
      <c r="W72" s="415">
        <f>'Input Output Table'!Y68/W$117</f>
        <v>2.3254203307104444E-2</v>
      </c>
      <c r="X72" s="415">
        <f>'Input Output Table'!Z68/X$117</f>
        <v>2.0984759565263363E-2</v>
      </c>
      <c r="Y72" s="415">
        <f>'Input Output Table'!AA68/Y$117</f>
        <v>1.3214650030907877E-2</v>
      </c>
      <c r="Z72" s="415">
        <f>'Input Output Table'!AB68/Z$117</f>
        <v>1.5605736774784004E-3</v>
      </c>
      <c r="AA72" s="415">
        <f>'Input Output Table'!AC68/AA$117</f>
        <v>2.4049926314856362E-2</v>
      </c>
      <c r="AB72" s="415">
        <f>'Input Output Table'!AD68/AB$117</f>
        <v>9.7910862348273581E-3</v>
      </c>
      <c r="AC72" s="415">
        <f>'Input Output Table'!AE68/AC$117</f>
        <v>1.474131928954216E-2</v>
      </c>
      <c r="AD72" s="415">
        <f>'Input Output Table'!AF68/AD$117</f>
        <v>1.7593840174997995E-2</v>
      </c>
      <c r="AE72" s="415">
        <f>'Input Output Table'!AG68/AE$117</f>
        <v>1.1189127700868832E-2</v>
      </c>
      <c r="AF72" s="415">
        <f>'Input Output Table'!AH68/AF$117</f>
        <v>1.4461330754218659E-2</v>
      </c>
      <c r="AG72" s="415">
        <f>'Input Output Table'!AI68/AG$117</f>
        <v>2.1425709220551448E-3</v>
      </c>
      <c r="AH72" s="415">
        <f>'Input Output Table'!AJ68/AH$117</f>
        <v>4.1942903329409958E-3</v>
      </c>
      <c r="AI72" s="415">
        <f>'Input Output Table'!AK68/AI$117</f>
        <v>5.3856313432914922E-2</v>
      </c>
      <c r="AJ72" s="415">
        <f>'Input Output Table'!AL68/AJ$117</f>
        <v>3.5658311313116135E-2</v>
      </c>
      <c r="AK72" s="415">
        <f>'Input Output Table'!AM68/AK$117</f>
        <v>1.2121263411959586E-2</v>
      </c>
      <c r="AL72" s="415">
        <f>'Input Output Table'!AN68/AL$117</f>
        <v>2.5485427614818194E-3</v>
      </c>
      <c r="AM72" s="415">
        <f>'Input Output Table'!AO68/AM$117</f>
        <v>9.6373788910123631E-4</v>
      </c>
      <c r="AN72" s="415">
        <f>'Input Output Table'!AP68/AN$117</f>
        <v>8.0528730171301379E-3</v>
      </c>
      <c r="AO72" s="415">
        <f>'Input Output Table'!AQ68/AO$117</f>
        <v>4.6476725707854842E-3</v>
      </c>
      <c r="AP72" s="415">
        <f>'Input Output Table'!AR68/AP$117</f>
        <v>5.3685265704993476E-3</v>
      </c>
      <c r="AQ72" s="415">
        <f>'Input Output Table'!AS68/AQ$117</f>
        <v>2.5127540673467986E-3</v>
      </c>
      <c r="AR72" s="415">
        <f>'Input Output Table'!AT68/AR$117</f>
        <v>1.5455052309398356E-3</v>
      </c>
      <c r="AS72" s="415">
        <f>'Input Output Table'!AU68/AS$117</f>
        <v>1.8994501918928063E-3</v>
      </c>
      <c r="AT72" s="415">
        <f>'Input Output Table'!AV68/AT$117</f>
        <v>8.2524599452346646E-4</v>
      </c>
      <c r="AU72" s="415">
        <f>'Input Output Table'!AW68/AU$117</f>
        <v>4.8853709913854312E-3</v>
      </c>
      <c r="AV72" s="415">
        <f>'Input Output Table'!AX68/AV$117</f>
        <v>1.4336426924172514E-2</v>
      </c>
      <c r="AW72" s="415">
        <f>'Input Output Table'!AY68/AW$117</f>
        <v>6.8187976200158513E-4</v>
      </c>
      <c r="AX72" s="415">
        <f>'Input Output Table'!AZ68/AX$117</f>
        <v>6.3224820490397006E-4</v>
      </c>
      <c r="AY72" s="415">
        <f>'Input Output Table'!BA68/AY$117</f>
        <v>1.3659325418942342E-3</v>
      </c>
      <c r="AZ72" s="415">
        <f>'Input Output Table'!BB68/AZ$117</f>
        <v>5.8482086021314668E-3</v>
      </c>
      <c r="BA72" s="415">
        <f>'Input Output Table'!BC68/BA$117</f>
        <v>2.6488920792929875E-3</v>
      </c>
      <c r="BB72" s="415">
        <f>'Input Output Table'!BD68/BB$117</f>
        <v>3.1291575044461017E-3</v>
      </c>
      <c r="BC72" s="415">
        <f>'Input Output Table'!BE68/BC$117</f>
        <v>1.7018370340500255E-3</v>
      </c>
      <c r="BD72" s="415">
        <f>'Input Output Table'!BF68/BD$117</f>
        <v>5.8683760625302811E-3</v>
      </c>
      <c r="BE72" s="415">
        <f>'Input Output Table'!BG68/BE$117</f>
        <v>5.5933534935848586E-2</v>
      </c>
      <c r="BF72" s="415">
        <f>'Input Output Table'!BH68/BF$117</f>
        <v>1.1839706212553536E-2</v>
      </c>
      <c r="BG72" s="415">
        <f>'Input Output Table'!BI68/BG$117</f>
        <v>5.5038471398554277E-3</v>
      </c>
      <c r="BH72" s="415">
        <f>'Input Output Table'!BJ68/BH$117</f>
        <v>2.0711963916801163E-2</v>
      </c>
      <c r="BI72" s="415">
        <f>'Input Output Table'!BK68/BI$117</f>
        <v>4.0601786273950564E-2</v>
      </c>
      <c r="BJ72" s="415">
        <f>'Input Output Table'!BL68/BJ$117</f>
        <v>4.0601783595266137E-2</v>
      </c>
      <c r="BK72" s="415">
        <f>'Input Output Table'!BM68/BK$117</f>
        <v>5.1249287269779292E-3</v>
      </c>
      <c r="BL72" s="415">
        <f>'Input Output Table'!BN68/BL$117</f>
        <v>2.1656129588987244E-2</v>
      </c>
      <c r="BM72" s="415">
        <f>'Input Output Table'!BO68/BM$117</f>
        <v>1.7097133529557842E-3</v>
      </c>
      <c r="BN72" s="415">
        <f>'Input Output Table'!BP68/BN$117</f>
        <v>2.3072109090683571E-3</v>
      </c>
      <c r="BO72" s="415">
        <f>'Input Output Table'!BQ68/BO$117</f>
        <v>1.3904779532174392E-2</v>
      </c>
      <c r="BP72" s="415">
        <f>'Input Output Table'!BR68/BP$117</f>
        <v>1.4743625875586823E-2</v>
      </c>
      <c r="BQ72" s="415">
        <f>'Input Output Table'!BS68/BQ$117</f>
        <v>5.9482498894664537E-3</v>
      </c>
      <c r="BR72" s="415">
        <f>'Input Output Table'!BT68/BR$117</f>
        <v>5.9482491013968779E-3</v>
      </c>
      <c r="BS72" s="415">
        <f>'Input Output Table'!BU68/BS$117</f>
        <v>6.1095461225074751E-3</v>
      </c>
      <c r="BT72" s="415">
        <f>'Input Output Table'!BV68/BT$117</f>
        <v>6.1590098678467303E-3</v>
      </c>
      <c r="BU72" s="415">
        <f>'Input Output Table'!BW68/BU$117</f>
        <v>1.224156652261196E-2</v>
      </c>
      <c r="BV72" s="415">
        <f>'Input Output Table'!BX68/BV$117</f>
        <v>2.4271588975688465E-3</v>
      </c>
      <c r="BW72" s="415">
        <f>'Input Output Table'!BY68/BW$117</f>
        <v>3.8498355963830439E-3</v>
      </c>
      <c r="BX72" s="415">
        <f>'Input Output Table'!BZ68/BX$117</f>
        <v>2.9141618178084032E-3</v>
      </c>
      <c r="BY72" s="415">
        <f>'Input Output Table'!CA68/BY$117</f>
        <v>2.7745641908861547E-3</v>
      </c>
      <c r="BZ72" s="415">
        <f>'Input Output Table'!CB68/BZ$117</f>
        <v>3.8479530121030181E-3</v>
      </c>
      <c r="CA72" s="415">
        <f>'Input Output Table'!CC68/CA$117</f>
        <v>4.4868719864034944E-3</v>
      </c>
      <c r="CB72" s="415">
        <f>'Input Output Table'!CD68/CB$117</f>
        <v>1.663864557487295E-3</v>
      </c>
      <c r="CC72" s="415">
        <f>'Input Output Table'!CE68/CC$117</f>
        <v>1.1677933570927168E-3</v>
      </c>
      <c r="CD72" s="415">
        <f>'Input Output Table'!CF68/CD$117</f>
        <v>1.8388755736247603E-4</v>
      </c>
      <c r="CE72" s="415">
        <f>'Input Output Table'!CG68/CE$117</f>
        <v>3.7509537740985986E-3</v>
      </c>
      <c r="CF72" s="415">
        <f>'Input Output Table'!CH68/CF$117</f>
        <v>5.6703989361355112E-3</v>
      </c>
      <c r="CG72" s="415">
        <f>'Input Output Table'!CI68/CG$117</f>
        <v>2.6245375845642314E-3</v>
      </c>
      <c r="CH72" s="415">
        <f>'Input Output Table'!CJ68/CH$117</f>
        <v>4.3134466935470977E-3</v>
      </c>
      <c r="CI72" s="415">
        <f>'Input Output Table'!CK68/CI$117</f>
        <v>4.6970294819252334E-3</v>
      </c>
      <c r="CJ72" s="415">
        <f>'Input Output Table'!CL68/CJ$117</f>
        <v>8.3128595949534204E-3</v>
      </c>
      <c r="CK72" s="415">
        <f>'Input Output Table'!CM68/CK$117</f>
        <v>2.4546768346281208E-3</v>
      </c>
      <c r="CL72" s="415">
        <f>'Input Output Table'!CN68/CL$117</f>
        <v>5.7858579158932381E-3</v>
      </c>
      <c r="CM72" s="415">
        <f>'Input Output Table'!CO68/CM$117</f>
        <v>1.0778484377515133E-2</v>
      </c>
      <c r="CN72" s="415">
        <f>'Input Output Table'!CP68/CN$117</f>
        <v>3.6083079319284826E-3</v>
      </c>
      <c r="CO72" s="415">
        <f>'Input Output Table'!CQ68/CO$117</f>
        <v>1.3013421962833246E-2</v>
      </c>
      <c r="CP72" s="415">
        <f>'Input Output Table'!CR68/CP$117</f>
        <v>2.5300410135946486E-3</v>
      </c>
      <c r="CQ72" s="415">
        <f>'Input Output Table'!CS68/CQ$117</f>
        <v>3.0103069986004245E-3</v>
      </c>
      <c r="CR72" s="415">
        <f>'Input Output Table'!CT68/CR$117</f>
        <v>2.8664447630547931E-3</v>
      </c>
      <c r="CS72" s="415">
        <f>'Input Output Table'!CU68/CS$117</f>
        <v>3.3357093064116956E-3</v>
      </c>
      <c r="CT72" s="415">
        <f>'Input Output Table'!CV68/CT$117</f>
        <v>7.4297224729935017E-3</v>
      </c>
      <c r="CU72" s="415">
        <f>'Input Output Table'!CW68/CU$117</f>
        <v>6.4040472899165842E-3</v>
      </c>
      <c r="CV72" s="415">
        <f>'Input Output Table'!CX68/CV$117</f>
        <v>6.0428134830585968E-3</v>
      </c>
      <c r="CW72" s="415">
        <f>'Input Output Table'!CY68/CW$117</f>
        <v>1.4002926385322163E-3</v>
      </c>
      <c r="CX72" s="415">
        <f>'Input Output Table'!CZ68/CX$117</f>
        <v>1.7960071473504331E-3</v>
      </c>
      <c r="CY72" s="415">
        <f>'Input Output Table'!DA68/CY$117</f>
        <v>1.5184294246262837E-3</v>
      </c>
      <c r="CZ72" s="415">
        <f>'Input Output Table'!DB68/CZ$117</f>
        <v>3.880699416371005E-3</v>
      </c>
      <c r="DA72" s="415">
        <f>'Input Output Table'!DC68/DA$117</f>
        <v>7.9065386606212565E-4</v>
      </c>
      <c r="DB72" s="415">
        <f>'Input Output Table'!DD68/DB$117</f>
        <v>1.2201496357140682E-3</v>
      </c>
      <c r="DC72" s="415">
        <f>'Input Output Table'!DE68/DC$117</f>
        <v>2.129295371557551E-3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J72" s="423">
        <f t="shared" si="2"/>
        <v>-2.9641822374360397E-3</v>
      </c>
      <c r="HK72" s="423">
        <f t="shared" si="3"/>
        <v>-2.6040408238583872E-2</v>
      </c>
      <c r="HL72" s="423">
        <f t="shared" si="4"/>
        <v>-8.6607718885681347E-4</v>
      </c>
      <c r="HM72" s="423">
        <f t="shared" si="5"/>
        <v>-1.3455890044899308E-2</v>
      </c>
      <c r="HN72" s="423">
        <f t="shared" si="6"/>
        <v>-6.0813854635406869E-4</v>
      </c>
      <c r="HO72" s="423">
        <f t="shared" si="7"/>
        <v>-7.0024702032351852E-2</v>
      </c>
      <c r="HP72" s="423">
        <f t="shared" si="8"/>
        <v>-1.464073118729853E-3</v>
      </c>
      <c r="HQ72" s="423">
        <f t="shared" si="9"/>
        <v>-1.8448337836027152E-2</v>
      </c>
      <c r="HR72" s="423">
        <f t="shared" si="10"/>
        <v>-1.908253283717003E-2</v>
      </c>
      <c r="HS72" s="423">
        <f t="shared" si="11"/>
        <v>-1.0896408851613804E-2</v>
      </c>
      <c r="HT72" s="423">
        <f t="shared" si="12"/>
        <v>-3.083925590930351E-2</v>
      </c>
      <c r="HU72" s="423">
        <f t="shared" si="13"/>
        <v>-3.4581400573123998E-2</v>
      </c>
      <c r="HV72" s="423">
        <f t="shared" si="14"/>
        <v>-2.0744540716687323E-2</v>
      </c>
      <c r="HW72" s="423">
        <f t="shared" si="15"/>
        <v>-9.5987186003883007E-3</v>
      </c>
      <c r="HX72" s="423">
        <f t="shared" si="16"/>
        <v>-2.4011576715303299E-2</v>
      </c>
      <c r="HY72" s="423">
        <f t="shared" si="17"/>
        <v>-1.9076155721187892E-2</v>
      </c>
      <c r="HZ72" s="423">
        <f t="shared" si="18"/>
        <v>-3.8851589590773256E-2</v>
      </c>
      <c r="IA72" s="423">
        <f t="shared" si="19"/>
        <v>-7.1066986660363058E-3</v>
      </c>
      <c r="IB72" s="423">
        <f t="shared" si="20"/>
        <v>-5.5489832011184322E-3</v>
      </c>
      <c r="IC72" s="423">
        <f t="shared" si="21"/>
        <v>-1.1322012193344571E-3</v>
      </c>
      <c r="ID72" s="423">
        <f t="shared" si="22"/>
        <v>-1.1570582499870379E-2</v>
      </c>
      <c r="IE72" s="423">
        <f t="shared" si="23"/>
        <v>-2.3254203307104444E-2</v>
      </c>
      <c r="IF72" s="423">
        <f t="shared" si="24"/>
        <v>-2.0984759565263363E-2</v>
      </c>
      <c r="IG72" s="423">
        <f t="shared" si="25"/>
        <v>-1.3214650030907877E-2</v>
      </c>
      <c r="IH72" s="423">
        <f t="shared" si="26"/>
        <v>-1.5605736774784004E-3</v>
      </c>
      <c r="II72" s="423">
        <f t="shared" si="27"/>
        <v>-2.4049926314856362E-2</v>
      </c>
      <c r="IJ72" s="423">
        <f t="shared" si="28"/>
        <v>-9.7910862348273581E-3</v>
      </c>
      <c r="IK72" s="423">
        <f t="shared" si="29"/>
        <v>-1.474131928954216E-2</v>
      </c>
      <c r="IL72" s="423">
        <f t="shared" si="30"/>
        <v>-1.7593840174997995E-2</v>
      </c>
      <c r="IM72" s="423">
        <f t="shared" si="31"/>
        <v>-1.1189127700868832E-2</v>
      </c>
      <c r="IN72" s="423">
        <f t="shared" si="32"/>
        <v>-1.4461330754218659E-2</v>
      </c>
      <c r="IO72" s="423">
        <f t="shared" si="33"/>
        <v>-2.1425709220551448E-3</v>
      </c>
      <c r="IP72" s="423">
        <f t="shared" si="34"/>
        <v>-4.1942903329409958E-3</v>
      </c>
      <c r="IQ72" s="423">
        <f t="shared" si="35"/>
        <v>-5.3856313432914922E-2</v>
      </c>
      <c r="IR72" s="423">
        <f t="shared" si="36"/>
        <v>-3.5658311313116135E-2</v>
      </c>
      <c r="IS72" s="423">
        <f t="shared" si="37"/>
        <v>-1.2121263411959586E-2</v>
      </c>
      <c r="IT72" s="423">
        <f t="shared" si="38"/>
        <v>-2.5485427614818194E-3</v>
      </c>
      <c r="IU72" s="423">
        <f t="shared" si="39"/>
        <v>-9.6373788910123631E-4</v>
      </c>
      <c r="IV72" s="423">
        <f t="shared" si="40"/>
        <v>-8.0528730171301379E-3</v>
      </c>
      <c r="IW72" s="423">
        <f t="shared" si="41"/>
        <v>-4.6476725707854842E-3</v>
      </c>
      <c r="IX72" s="423">
        <f t="shared" si="42"/>
        <v>-5.3685265704993476E-3</v>
      </c>
      <c r="IY72" s="423">
        <f t="shared" si="43"/>
        <v>-2.5127540673467986E-3</v>
      </c>
      <c r="IZ72" s="423">
        <f t="shared" si="44"/>
        <v>-1.5455052309398356E-3</v>
      </c>
      <c r="JA72" s="423">
        <f t="shared" si="45"/>
        <v>-1.8994501918928063E-3</v>
      </c>
      <c r="JB72" s="423">
        <f t="shared" si="46"/>
        <v>-8.2524599452346646E-4</v>
      </c>
      <c r="JC72" s="423">
        <f t="shared" si="47"/>
        <v>-4.8853709913854312E-3</v>
      </c>
      <c r="JD72" s="423">
        <f t="shared" si="48"/>
        <v>-1.4336426924172514E-2</v>
      </c>
      <c r="JE72" s="423">
        <f t="shared" si="49"/>
        <v>-6.8187976200158513E-4</v>
      </c>
      <c r="JF72" s="423">
        <f t="shared" si="50"/>
        <v>-6.3224820490397006E-4</v>
      </c>
      <c r="JG72" s="423">
        <f t="shared" si="51"/>
        <v>-1.3659325418942342E-3</v>
      </c>
      <c r="JH72" s="423">
        <f t="shared" si="52"/>
        <v>-5.8482086021314668E-3</v>
      </c>
      <c r="JI72" s="423">
        <f t="shared" si="53"/>
        <v>-2.6488920792929875E-3</v>
      </c>
      <c r="JJ72" s="423">
        <f t="shared" si="54"/>
        <v>-3.1291575044461017E-3</v>
      </c>
      <c r="JK72" s="423">
        <f t="shared" si="55"/>
        <v>-1.7018370340500255E-3</v>
      </c>
      <c r="JL72" s="423">
        <f t="shared" si="56"/>
        <v>-5.8683760625302811E-3</v>
      </c>
      <c r="JM72" s="423">
        <f t="shared" si="57"/>
        <v>-5.5933534935848586E-2</v>
      </c>
      <c r="JN72" s="423">
        <f t="shared" si="58"/>
        <v>-1.1839706212553536E-2</v>
      </c>
      <c r="JO72" s="423">
        <f t="shared" si="59"/>
        <v>-5.5038471398554277E-3</v>
      </c>
      <c r="JP72" s="423">
        <f t="shared" si="60"/>
        <v>-2.0711963916801163E-2</v>
      </c>
      <c r="JQ72" s="423">
        <f t="shared" si="61"/>
        <v>-4.0601786273950564E-2</v>
      </c>
      <c r="JR72" s="423">
        <f t="shared" si="62"/>
        <v>-4.0601783595266137E-2</v>
      </c>
      <c r="JS72" s="423">
        <f t="shared" si="63"/>
        <v>-5.1249287269779292E-3</v>
      </c>
      <c r="JT72" s="423">
        <f t="shared" si="64"/>
        <v>0.97834387041101278</v>
      </c>
      <c r="JU72" s="423">
        <f t="shared" si="65"/>
        <v>-1.7097133529557842E-3</v>
      </c>
      <c r="JV72" s="423">
        <f t="shared" si="66"/>
        <v>-2.3072109090683571E-3</v>
      </c>
      <c r="JW72" s="423">
        <f t="shared" si="67"/>
        <v>-1.3904779532174392E-2</v>
      </c>
      <c r="JX72" s="423">
        <f t="shared" si="68"/>
        <v>-1.4743625875586823E-2</v>
      </c>
      <c r="JY72" s="423">
        <f t="shared" si="69"/>
        <v>-5.9482498894664537E-3</v>
      </c>
      <c r="JZ72" s="423">
        <f t="shared" si="70"/>
        <v>-5.9482491013968779E-3</v>
      </c>
      <c r="KA72" s="423">
        <f t="shared" si="71"/>
        <v>-6.1095461225074751E-3</v>
      </c>
      <c r="KB72" s="423">
        <f t="shared" si="72"/>
        <v>-6.1590098678467303E-3</v>
      </c>
      <c r="KC72" s="423">
        <f t="shared" si="73"/>
        <v>-1.224156652261196E-2</v>
      </c>
      <c r="KD72" s="423">
        <f t="shared" si="74"/>
        <v>-2.4271588975688465E-3</v>
      </c>
      <c r="KE72" s="423">
        <f t="shared" si="75"/>
        <v>-3.8498355963830439E-3</v>
      </c>
      <c r="KF72" s="423">
        <f t="shared" si="76"/>
        <v>-2.9141618178084032E-3</v>
      </c>
      <c r="KG72" s="423">
        <f t="shared" si="77"/>
        <v>-2.7745641908861547E-3</v>
      </c>
      <c r="KH72" s="423">
        <f t="shared" si="78"/>
        <v>-3.8479530121030181E-3</v>
      </c>
      <c r="KI72" s="423">
        <f t="shared" si="79"/>
        <v>-4.4868719864034944E-3</v>
      </c>
      <c r="KJ72" s="423">
        <f t="shared" si="80"/>
        <v>-1.663864557487295E-3</v>
      </c>
      <c r="KK72" s="423">
        <f t="shared" si="81"/>
        <v>-1.1677933570927168E-3</v>
      </c>
      <c r="KL72" s="423">
        <f t="shared" si="82"/>
        <v>-1.8388755736247603E-4</v>
      </c>
      <c r="KM72" s="423">
        <f t="shared" si="83"/>
        <v>-3.7509537740985986E-3</v>
      </c>
      <c r="KN72" s="423">
        <f t="shared" si="84"/>
        <v>-5.6703989361355112E-3</v>
      </c>
      <c r="KO72" s="423">
        <f t="shared" si="85"/>
        <v>-2.6245375845642314E-3</v>
      </c>
      <c r="KP72" s="423">
        <f t="shared" si="86"/>
        <v>-4.3134466935470977E-3</v>
      </c>
      <c r="KQ72" s="423">
        <f t="shared" si="87"/>
        <v>-4.6970294819252334E-3</v>
      </c>
      <c r="KR72" s="423">
        <f t="shared" si="88"/>
        <v>-8.3128595949534204E-3</v>
      </c>
      <c r="KS72" s="423">
        <f t="shared" si="89"/>
        <v>-2.4546768346281208E-3</v>
      </c>
      <c r="KT72" s="423">
        <f t="shared" si="90"/>
        <v>-5.7858579158932381E-3</v>
      </c>
      <c r="KU72" s="423">
        <f t="shared" si="91"/>
        <v>-1.0778484377515133E-2</v>
      </c>
      <c r="KV72" s="423">
        <f t="shared" si="92"/>
        <v>-3.6083079319284826E-3</v>
      </c>
      <c r="KW72" s="423">
        <f t="shared" si="93"/>
        <v>-1.3013421962833246E-2</v>
      </c>
      <c r="KX72" s="423">
        <f t="shared" si="94"/>
        <v>-2.5300410135946486E-3</v>
      </c>
      <c r="KY72" s="423">
        <f t="shared" si="95"/>
        <v>-3.0103069986004245E-3</v>
      </c>
      <c r="KZ72" s="423">
        <f t="shared" si="96"/>
        <v>-2.8664447630547931E-3</v>
      </c>
      <c r="LA72" s="423">
        <f t="shared" si="97"/>
        <v>-3.3357093064116956E-3</v>
      </c>
      <c r="LB72" s="423">
        <f t="shared" si="98"/>
        <v>-7.4297224729935017E-3</v>
      </c>
      <c r="LC72" s="423">
        <f t="shared" si="99"/>
        <v>-6.4040472899165842E-3</v>
      </c>
      <c r="LD72" s="423">
        <f t="shared" si="100"/>
        <v>-6.0428134830585968E-3</v>
      </c>
      <c r="LE72" s="423">
        <f t="shared" si="101"/>
        <v>-1.4002926385322163E-3</v>
      </c>
      <c r="LF72" s="423">
        <f t="shared" si="102"/>
        <v>-1.7960071473504331E-3</v>
      </c>
      <c r="LG72" s="423">
        <f t="shared" si="103"/>
        <v>-1.5184294246262837E-3</v>
      </c>
      <c r="LH72" s="423">
        <f t="shared" si="104"/>
        <v>-3.880699416371005E-3</v>
      </c>
      <c r="LI72" s="423">
        <f t="shared" si="105"/>
        <v>-7.9065386606212565E-4</v>
      </c>
      <c r="LJ72" s="423">
        <f t="shared" si="106"/>
        <v>-1.2201496357140682E-3</v>
      </c>
      <c r="LK72" s="423">
        <f t="shared" si="107"/>
        <v>-2.129295371557551E-3</v>
      </c>
      <c r="LN72" s="424">
        <v>1.3208727700754255E-2</v>
      </c>
      <c r="LO72" s="424">
        <v>4.2876023871517378E-2</v>
      </c>
      <c r="LP72" s="424">
        <v>6.7776521054322631E-3</v>
      </c>
      <c r="LQ72" s="424">
        <v>2.0116773257677075E-2</v>
      </c>
      <c r="LR72" s="424">
        <v>2.9387479671792931E-3</v>
      </c>
      <c r="LS72" s="424">
        <v>7.8863177094488576E-2</v>
      </c>
      <c r="LT72" s="424">
        <v>5.4017295919093116E-3</v>
      </c>
      <c r="LU72" s="424">
        <v>3.3964512042480792E-2</v>
      </c>
      <c r="LV72" s="424">
        <v>2.9551155247472656E-2</v>
      </c>
      <c r="LW72" s="424">
        <v>1.5195782793978822E-2</v>
      </c>
      <c r="LX72" s="424">
        <v>4.5980707577810892E-2</v>
      </c>
      <c r="LY72" s="424">
        <v>4.9871782749407005E-2</v>
      </c>
      <c r="LZ72" s="424">
        <v>3.2847218532097225E-2</v>
      </c>
      <c r="MA72" s="424">
        <v>2.0238133673454749E-2</v>
      </c>
      <c r="MB72" s="424">
        <v>4.0140168932314028E-2</v>
      </c>
      <c r="MC72" s="424">
        <v>3.026442789578182E-2</v>
      </c>
      <c r="MD72" s="424">
        <v>5.2165106563493928E-2</v>
      </c>
      <c r="ME72" s="424">
        <v>1.374149682062132E-2</v>
      </c>
      <c r="MF72" s="424">
        <v>1.0658043783220805E-2</v>
      </c>
      <c r="MG72" s="424">
        <v>7.3544024697915367E-3</v>
      </c>
      <c r="MH72" s="424">
        <v>1.83151399132882E-2</v>
      </c>
      <c r="MI72" s="424">
        <v>3.2784799017527587E-2</v>
      </c>
      <c r="MJ72" s="424">
        <v>2.9013982037179385E-2</v>
      </c>
      <c r="MK72" s="424">
        <v>2.1949695715024562E-2</v>
      </c>
      <c r="ML72" s="424">
        <v>3.0789067980029803E-3</v>
      </c>
      <c r="MM72" s="424">
        <v>3.18557754630103E-2</v>
      </c>
      <c r="MN72" s="424">
        <v>2.3290427231263282E-2</v>
      </c>
      <c r="MO72" s="424">
        <v>2.1398047434202382E-2</v>
      </c>
      <c r="MP72" s="424">
        <v>2.7180098791467985E-2</v>
      </c>
      <c r="MQ72" s="424">
        <v>1.8614185904840371E-2</v>
      </c>
      <c r="MR72" s="424">
        <v>2.1064531100584857E-2</v>
      </c>
      <c r="MS72" s="424">
        <v>6.0290870787986792E-3</v>
      </c>
      <c r="MT72" s="424">
        <v>9.8625709542626994E-3</v>
      </c>
      <c r="MU72" s="424">
        <v>6.9598497760374578E-2</v>
      </c>
      <c r="MV72" s="424">
        <v>4.371705587262352E-2</v>
      </c>
      <c r="MW72" s="424">
        <v>2.4166903597633297E-2</v>
      </c>
      <c r="MX72" s="424">
        <v>8.6582189535003521E-3</v>
      </c>
      <c r="MY72" s="424">
        <v>6.9537026591831134E-3</v>
      </c>
      <c r="MZ72" s="424">
        <v>1.5148048140203259E-2</v>
      </c>
      <c r="NA72" s="424">
        <v>1.1581508114703615E-2</v>
      </c>
      <c r="NB72" s="424">
        <v>1.20442260977245E-2</v>
      </c>
      <c r="NC72" s="424">
        <v>9.8820925013500226E-3</v>
      </c>
      <c r="ND72" s="424">
        <v>1.0376458593258295E-2</v>
      </c>
      <c r="NE72" s="424">
        <v>8.5247446244390568E-3</v>
      </c>
      <c r="NF72" s="424">
        <v>5.5733453357385597E-3</v>
      </c>
      <c r="NG72" s="424">
        <v>1.4461030090816687E-2</v>
      </c>
      <c r="NH72" s="424">
        <v>2.5809942016371937E-2</v>
      </c>
      <c r="NI72" s="424">
        <v>8.7976878019996214E-3</v>
      </c>
      <c r="NJ72" s="424">
        <v>6.3498244911205978E-3</v>
      </c>
      <c r="NK72" s="424">
        <v>6.3336335925320763E-3</v>
      </c>
      <c r="NL72" s="424">
        <v>1.3373321483477356E-2</v>
      </c>
      <c r="NM72" s="424">
        <v>8.7206318744838234E-3</v>
      </c>
      <c r="NN72" s="424">
        <v>7.2865374752129411E-3</v>
      </c>
      <c r="NO72" s="424">
        <v>5.4691365408625616E-3</v>
      </c>
      <c r="NP72" s="424">
        <v>1.2417909404674639E-2</v>
      </c>
      <c r="NQ72" s="424">
        <v>7.0922352456111171E-2</v>
      </c>
      <c r="NR72" s="424">
        <v>1.9346598063805422E-2</v>
      </c>
      <c r="NS72" s="424">
        <v>1.4787393996948645E-2</v>
      </c>
      <c r="NT72" s="424">
        <v>2.5977494128836365E-2</v>
      </c>
      <c r="NU72" s="424">
        <v>4.7278978531238289E-2</v>
      </c>
      <c r="NV72" s="424">
        <v>4.5977267971856681E-2</v>
      </c>
      <c r="NW72" s="424">
        <v>1.563257979013942E-2</v>
      </c>
      <c r="NX72" s="424">
        <v>1.0276349396281379</v>
      </c>
      <c r="NY72" s="424">
        <v>9.5036391997143262E-3</v>
      </c>
      <c r="NZ72" s="424">
        <v>7.367809063989525E-3</v>
      </c>
      <c r="OA72" s="424">
        <v>2.318161038897909E-2</v>
      </c>
      <c r="OB72" s="424">
        <v>1.8997593078595526E-2</v>
      </c>
      <c r="OC72" s="424">
        <v>1.2459937651196533E-2</v>
      </c>
      <c r="OD72" s="424">
        <v>2.8220418866202052E-2</v>
      </c>
      <c r="OE72" s="424">
        <v>1.2674488183727323E-2</v>
      </c>
      <c r="OF72" s="424">
        <v>1.721352368210893E-2</v>
      </c>
      <c r="OG72" s="424">
        <v>2.0472967762438555E-2</v>
      </c>
      <c r="OH72" s="424">
        <v>7.1675038545865382E-3</v>
      </c>
      <c r="OI72" s="424">
        <v>7.8820583713644851E-3</v>
      </c>
      <c r="OJ72" s="424">
        <v>6.0544263568174401E-3</v>
      </c>
      <c r="OK72" s="424">
        <v>5.9218272454976285E-3</v>
      </c>
      <c r="OL72" s="424">
        <v>7.3368163200586943E-3</v>
      </c>
      <c r="OM72" s="424">
        <v>1.0209507428954245E-2</v>
      </c>
      <c r="ON72" s="424">
        <v>5.3372550222620489E-3</v>
      </c>
      <c r="OO72" s="424">
        <v>5.8027916835433025E-3</v>
      </c>
      <c r="OP72" s="424">
        <v>2.8986415107129979E-3</v>
      </c>
      <c r="OQ72" s="424">
        <v>6.7363056889520765E-3</v>
      </c>
      <c r="OR72" s="424">
        <v>7.8241338258342331E-3</v>
      </c>
      <c r="OS72" s="424">
        <v>6.3614809571934869E-3</v>
      </c>
      <c r="OT72" s="424">
        <v>8.4915172626598822E-3</v>
      </c>
      <c r="OU72" s="424">
        <v>8.4923218010292921E-3</v>
      </c>
      <c r="OV72" s="424">
        <v>1.3683356055167758E-2</v>
      </c>
      <c r="OW72" s="424">
        <v>5.8549059083547921E-3</v>
      </c>
      <c r="OX72" s="424">
        <v>9.4476287822899095E-3</v>
      </c>
      <c r="OY72" s="424">
        <v>1.4736009957590099E-2</v>
      </c>
      <c r="OZ72" s="424">
        <v>7.2779124353961186E-3</v>
      </c>
      <c r="PA72" s="424">
        <v>2.0895768475349359E-2</v>
      </c>
      <c r="PB72" s="424">
        <v>5.97464507714782E-3</v>
      </c>
      <c r="PC72" s="424">
        <v>8.3920702026012376E-3</v>
      </c>
      <c r="PD72" s="424">
        <v>6.0002144143579336E-3</v>
      </c>
      <c r="PE72" s="424">
        <v>7.5065244729530922E-3</v>
      </c>
      <c r="PF72" s="424">
        <v>1.0804019461871395E-2</v>
      </c>
      <c r="PG72" s="424">
        <v>1.0047117640704952E-2</v>
      </c>
      <c r="PH72" s="424">
        <v>1.2689875609190531E-2</v>
      </c>
      <c r="PI72" s="424">
        <v>5.8650232125055084E-3</v>
      </c>
      <c r="PJ72" s="424">
        <v>6.9199537731503705E-3</v>
      </c>
      <c r="PK72" s="424">
        <v>4.4426813384170526E-3</v>
      </c>
      <c r="PL72" s="424">
        <v>9.8202506222991315E-3</v>
      </c>
      <c r="PM72" s="424">
        <v>3.1588318132406718E-3</v>
      </c>
      <c r="PN72" s="424">
        <v>4.7609953752498586E-3</v>
      </c>
      <c r="PO72" s="424">
        <v>4.6920157882299716E-3</v>
      </c>
    </row>
    <row r="73" spans="1:431" x14ac:dyDescent="0.25">
      <c r="A73" s="210" t="s">
        <v>174</v>
      </c>
      <c r="B73" s="415">
        <f>'Input Output Table'!D69/B$117</f>
        <v>1.1755624379970046E-4</v>
      </c>
      <c r="C73" s="415">
        <f>'Input Output Table'!E69/C$117</f>
        <v>5.8200638154328634E-5</v>
      </c>
      <c r="D73" s="415">
        <f>'Input Output Table'!F69/D$117</f>
        <v>4.3657085370315965E-3</v>
      </c>
      <c r="E73" s="415">
        <f>'Input Output Table'!G69/E$117</f>
        <v>7.9293465523525125E-5</v>
      </c>
      <c r="F73" s="415">
        <f>'Input Output Table'!H69/F$117</f>
        <v>3.0748063758833191E-3</v>
      </c>
      <c r="G73" s="415">
        <f>'Input Output Table'!I69/G$117</f>
        <v>4.9384465602811433E-4</v>
      </c>
      <c r="H73" s="415">
        <f>'Input Output Table'!J69/H$117</f>
        <v>2.8245514477785237E-3</v>
      </c>
      <c r="I73" s="415">
        <f>'Input Output Table'!K69/I$117</f>
        <v>2.0162291373077303E-4</v>
      </c>
      <c r="J73" s="415">
        <f>'Input Output Table'!L69/J$117</f>
        <v>9.2607353291912411E-5</v>
      </c>
      <c r="K73" s="415">
        <f>'Input Output Table'!M69/K$117</f>
        <v>4.2246518645880693E-5</v>
      </c>
      <c r="L73" s="415">
        <f>'Input Output Table'!N69/L$117</f>
        <v>3.3006748254043672E-4</v>
      </c>
      <c r="M73" s="415">
        <f>'Input Output Table'!O69/M$117</f>
        <v>2.9402230219553412E-4</v>
      </c>
      <c r="N73" s="415">
        <f>'Input Output Table'!P69/N$117</f>
        <v>6.2047172841999594E-5</v>
      </c>
      <c r="O73" s="415">
        <f>'Input Output Table'!Q69/O$117</f>
        <v>1.5702762509303542E-4</v>
      </c>
      <c r="P73" s="415">
        <f>'Input Output Table'!R69/P$117</f>
        <v>5.0101801684484382E-5</v>
      </c>
      <c r="Q73" s="415">
        <f>'Input Output Table'!S69/Q$117</f>
        <v>8.6193588152321085E-4</v>
      </c>
      <c r="R73" s="415">
        <f>'Input Output Table'!T69/R$117</f>
        <v>1.0024182768807086E-4</v>
      </c>
      <c r="S73" s="415">
        <f>'Input Output Table'!U69/S$117</f>
        <v>9.4929804432598942E-5</v>
      </c>
      <c r="T73" s="415">
        <f>'Input Output Table'!V69/T$117</f>
        <v>4.2429142389108698E-4</v>
      </c>
      <c r="U73" s="415">
        <f>'Input Output Table'!W69/U$117</f>
        <v>3.9409764425272814E-4</v>
      </c>
      <c r="V73" s="415">
        <f>'Input Output Table'!X69/V$117</f>
        <v>7.8064712558501654E-5</v>
      </c>
      <c r="W73" s="415">
        <f>'Input Output Table'!Y69/W$117</f>
        <v>4.8667114385299132E-5</v>
      </c>
      <c r="X73" s="415">
        <f>'Input Output Table'!Z69/X$117</f>
        <v>1.819418380443824E-4</v>
      </c>
      <c r="Y73" s="415">
        <f>'Input Output Table'!AA69/Y$117</f>
        <v>1.5408351354380043E-3</v>
      </c>
      <c r="Z73" s="415">
        <f>'Input Output Table'!AB69/Z$117</f>
        <v>2.8801065157392183E-4</v>
      </c>
      <c r="AA73" s="415">
        <f>'Input Output Table'!AC69/AA$117</f>
        <v>8.8018390173214304E-5</v>
      </c>
      <c r="AB73" s="415">
        <f>'Input Output Table'!AD69/AB$117</f>
        <v>8.2950464162198176E-5</v>
      </c>
      <c r="AC73" s="415">
        <f>'Input Output Table'!AE69/AC$117</f>
        <v>1.1135228535150293E-3</v>
      </c>
      <c r="AD73" s="415">
        <f>'Input Output Table'!AF69/AD$117</f>
        <v>8.6751759838827648E-4</v>
      </c>
      <c r="AE73" s="415">
        <f>'Input Output Table'!AG69/AE$117</f>
        <v>4.3825122901971624E-4</v>
      </c>
      <c r="AF73" s="415">
        <f>'Input Output Table'!AH69/AF$117</f>
        <v>5.9672985188763644E-4</v>
      </c>
      <c r="AG73" s="415">
        <f>'Input Output Table'!AI69/AG$117</f>
        <v>1.6267187549611292E-4</v>
      </c>
      <c r="AH73" s="415">
        <f>'Input Output Table'!AJ69/AH$117</f>
        <v>2.087768674160031E-4</v>
      </c>
      <c r="AI73" s="415">
        <f>'Input Output Table'!AK69/AI$117</f>
        <v>8.0106433959166413E-4</v>
      </c>
      <c r="AJ73" s="415">
        <f>'Input Output Table'!AL69/AJ$117</f>
        <v>5.9312672259572504E-4</v>
      </c>
      <c r="AK73" s="415">
        <f>'Input Output Table'!AM69/AK$117</f>
        <v>8.365252492040701E-4</v>
      </c>
      <c r="AL73" s="415">
        <f>'Input Output Table'!AN69/AL$117</f>
        <v>2.852005754403032E-4</v>
      </c>
      <c r="AM73" s="415">
        <f>'Input Output Table'!AO69/AM$117</f>
        <v>4.0473962982245405E-4</v>
      </c>
      <c r="AN73" s="415">
        <f>'Input Output Table'!AP69/AN$117</f>
        <v>2.7584843136613843E-4</v>
      </c>
      <c r="AO73" s="415">
        <f>'Input Output Table'!AQ69/AO$117</f>
        <v>2.8923273102308842E-4</v>
      </c>
      <c r="AP73" s="415">
        <f>'Input Output Table'!AR69/AP$117</f>
        <v>2.8815128479087507E-4</v>
      </c>
      <c r="AQ73" s="415">
        <f>'Input Output Table'!AS69/AQ$117</f>
        <v>1.6778925308102998E-4</v>
      </c>
      <c r="AR73" s="415">
        <f>'Input Output Table'!AT69/AR$117</f>
        <v>3.8966353729148848E-4</v>
      </c>
      <c r="AS73" s="415">
        <f>'Input Output Table'!AU69/AS$117</f>
        <v>4.1075781838098091E-4</v>
      </c>
      <c r="AT73" s="415">
        <f>'Input Output Table'!AV69/AT$117</f>
        <v>2.5252387942040211E-4</v>
      </c>
      <c r="AU73" s="415">
        <f>'Input Output Table'!AW69/AU$117</f>
        <v>8.6112456568902471E-4</v>
      </c>
      <c r="AV73" s="415">
        <f>'Input Output Table'!AX69/AV$117</f>
        <v>1.935001118693081E-4</v>
      </c>
      <c r="AW73" s="415">
        <f>'Input Output Table'!AY69/AW$117</f>
        <v>6.8956410039455415E-4</v>
      </c>
      <c r="AX73" s="415">
        <f>'Input Output Table'!AZ69/AX$117</f>
        <v>7.4904749718691181E-5</v>
      </c>
      <c r="AY73" s="415">
        <f>'Input Output Table'!BA69/AY$117</f>
        <v>3.4091660792378927E-5</v>
      </c>
      <c r="AZ73" s="415">
        <f>'Input Output Table'!BB69/AZ$117</f>
        <v>4.9385498111734129E-4</v>
      </c>
      <c r="BA73" s="415">
        <f>'Input Output Table'!BC69/BA$117</f>
        <v>1.5014443860297575E-4</v>
      </c>
      <c r="BB73" s="415">
        <f>'Input Output Table'!BD69/BB$117</f>
        <v>2.124900982821353E-4</v>
      </c>
      <c r="BC73" s="415">
        <f>'Input Output Table'!BE69/BC$117</f>
        <v>5.825058801038226E-5</v>
      </c>
      <c r="BD73" s="415">
        <f>'Input Output Table'!BF69/BD$117</f>
        <v>2.1533881059035951E-4</v>
      </c>
      <c r="BE73" s="415">
        <f>'Input Output Table'!BG69/BE$117</f>
        <v>7.7494172569024143E-4</v>
      </c>
      <c r="BF73" s="415">
        <f>'Input Output Table'!BH69/BF$117</f>
        <v>9.1129698218900734E-5</v>
      </c>
      <c r="BG73" s="415">
        <f>'Input Output Table'!BI69/BG$117</f>
        <v>1.3039432161465986E-4</v>
      </c>
      <c r="BH73" s="415">
        <f>'Input Output Table'!BJ69/BH$117</f>
        <v>6.4041654774341854E-4</v>
      </c>
      <c r="BI73" s="415">
        <f>'Input Output Table'!BK69/BI$117</f>
        <v>7.7140290276412585E-4</v>
      </c>
      <c r="BJ73" s="415">
        <f>'Input Output Table'!BL69/BJ$117</f>
        <v>7.7140285187116922E-4</v>
      </c>
      <c r="BK73" s="415">
        <f>'Input Output Table'!BM69/BK$117</f>
        <v>7.372452349383319E-4</v>
      </c>
      <c r="BL73" s="415">
        <f>'Input Output Table'!BN69/BL$117</f>
        <v>2.928026301037836E-4</v>
      </c>
      <c r="BM73" s="415">
        <f>'Input Output Table'!BO69/BM$117</f>
        <v>0.13791951598747745</v>
      </c>
      <c r="BN73" s="415">
        <f>'Input Output Table'!BP69/BN$117</f>
        <v>8.2223392613521757E-4</v>
      </c>
      <c r="BO73" s="415">
        <f>'Input Output Table'!BQ69/BO$117</f>
        <v>4.8914620728173286E-3</v>
      </c>
      <c r="BP73" s="415">
        <f>'Input Output Table'!BR69/BP$117</f>
        <v>1.4405684396349774E-3</v>
      </c>
      <c r="BQ73" s="415">
        <f>'Input Output Table'!BS69/BQ$117</f>
        <v>2.3854360879904763E-4</v>
      </c>
      <c r="BR73" s="415">
        <f>'Input Output Table'!BT69/BR$117</f>
        <v>2.3854357719496844E-4</v>
      </c>
      <c r="BS73" s="415">
        <f>'Input Output Table'!BU69/BS$117</f>
        <v>2.4042637042379574E-4</v>
      </c>
      <c r="BT73" s="415">
        <f>'Input Output Table'!BV69/BT$117</f>
        <v>2.4237289615926285E-4</v>
      </c>
      <c r="BU73" s="415">
        <f>'Input Output Table'!BW69/BU$117</f>
        <v>1.3977276567759267E-3</v>
      </c>
      <c r="BV73" s="415">
        <f>'Input Output Table'!BX69/BV$117</f>
        <v>4.6079888597499183E-4</v>
      </c>
      <c r="BW73" s="415">
        <f>'Input Output Table'!BY69/BW$117</f>
        <v>3.1857560328937693E-4</v>
      </c>
      <c r="BX73" s="415">
        <f>'Input Output Table'!BZ69/BX$117</f>
        <v>1.381248141287921E-4</v>
      </c>
      <c r="BY73" s="415">
        <f>'Input Output Table'!CA69/BY$117</f>
        <v>1.6767330605529547E-4</v>
      </c>
      <c r="BZ73" s="415">
        <f>'Input Output Table'!CB69/BZ$117</f>
        <v>2.4875495076201519E-4</v>
      </c>
      <c r="CA73" s="415">
        <f>'Input Output Table'!CC69/CA$117</f>
        <v>6.0542766178239187E-4</v>
      </c>
      <c r="CB73" s="415">
        <f>'Input Output Table'!CD69/CB$117</f>
        <v>4.3127777236701928E-4</v>
      </c>
      <c r="CC73" s="415">
        <f>'Input Output Table'!CE69/CC$117</f>
        <v>5.2207303644780818E-5</v>
      </c>
      <c r="CD73" s="415">
        <f>'Input Output Table'!CF69/CD$117</f>
        <v>9.9810559737517327E-6</v>
      </c>
      <c r="CE73" s="415">
        <f>'Input Output Table'!CG69/CE$117</f>
        <v>8.3717942184184931E-5</v>
      </c>
      <c r="CF73" s="415">
        <f>'Input Output Table'!CH69/CF$117</f>
        <v>6.9610606803315283E-5</v>
      </c>
      <c r="CG73" s="415">
        <f>'Input Output Table'!CI69/CG$117</f>
        <v>2.5400014221476052E-4</v>
      </c>
      <c r="CH73" s="415">
        <f>'Input Output Table'!CJ69/CH$117</f>
        <v>1.1501691005838981E-4</v>
      </c>
      <c r="CI73" s="415">
        <f>'Input Output Table'!CK69/CI$117</f>
        <v>1.6283921834786739E-4</v>
      </c>
      <c r="CJ73" s="415">
        <f>'Input Output Table'!CL69/CJ$117</f>
        <v>2.9721458834660724E-4</v>
      </c>
      <c r="CK73" s="415">
        <f>'Input Output Table'!CM69/CK$117</f>
        <v>3.6035179817974877E-4</v>
      </c>
      <c r="CL73" s="415">
        <f>'Input Output Table'!CN69/CL$117</f>
        <v>1.3475620612952082E-4</v>
      </c>
      <c r="CM73" s="415">
        <f>'Input Output Table'!CO69/CM$117</f>
        <v>2.4448910083804817E-4</v>
      </c>
      <c r="CN73" s="415">
        <f>'Input Output Table'!CP69/CN$117</f>
        <v>2.2752939456087594E-4</v>
      </c>
      <c r="CO73" s="415">
        <f>'Input Output Table'!CQ69/CO$117</f>
        <v>2.2677689910733526E-3</v>
      </c>
      <c r="CP73" s="415">
        <f>'Input Output Table'!CR69/CP$117</f>
        <v>1.6412585625056743E-4</v>
      </c>
      <c r="CQ73" s="415">
        <f>'Input Output Table'!CS69/CQ$117</f>
        <v>4.502530016554077E-4</v>
      </c>
      <c r="CR73" s="415">
        <f>'Input Output Table'!CT69/CR$117</f>
        <v>2.4796069903144778E-4</v>
      </c>
      <c r="CS73" s="415">
        <f>'Input Output Table'!CU69/CS$117</f>
        <v>1.602914751507992E-4</v>
      </c>
      <c r="CT73" s="415">
        <f>'Input Output Table'!CV69/CT$117</f>
        <v>2.1892233666500938E-4</v>
      </c>
      <c r="CU73" s="415">
        <f>'Input Output Table'!CW69/CU$117</f>
        <v>1.0484018628159202E-4</v>
      </c>
      <c r="CV73" s="415">
        <f>'Input Output Table'!CX69/CV$117</f>
        <v>6.8364070390595198E-4</v>
      </c>
      <c r="CW73" s="415">
        <f>'Input Output Table'!CY69/CW$117</f>
        <v>3.0866256427315323E-4</v>
      </c>
      <c r="CX73" s="415">
        <f>'Input Output Table'!CZ69/CX$117</f>
        <v>6.8625584383319904E-4</v>
      </c>
      <c r="CY73" s="415">
        <f>'Input Output Table'!DA69/CY$117</f>
        <v>3.4714384455665753E-4</v>
      </c>
      <c r="CZ73" s="415">
        <f>'Input Output Table'!DB69/CZ$117</f>
        <v>4.0043939819748312E-4</v>
      </c>
      <c r="DA73" s="415">
        <f>'Input Output Table'!DC69/DA$117</f>
        <v>2.5183164540756387E-4</v>
      </c>
      <c r="DB73" s="415">
        <f>'Input Output Table'!DD69/DB$117</f>
        <v>1.4365223857239131E-4</v>
      </c>
      <c r="DC73" s="415">
        <f>'Input Output Table'!DE69/DC$117</f>
        <v>1.2026643921926234E-4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J73" s="423">
        <f t="shared" si="2"/>
        <v>-1.1755624379970046E-4</v>
      </c>
      <c r="HK73" s="423">
        <f t="shared" si="3"/>
        <v>-5.8200638154328634E-5</v>
      </c>
      <c r="HL73" s="423">
        <f t="shared" si="4"/>
        <v>-4.3657085370315965E-3</v>
      </c>
      <c r="HM73" s="423">
        <f t="shared" si="5"/>
        <v>-7.9293465523525125E-5</v>
      </c>
      <c r="HN73" s="423">
        <f t="shared" si="6"/>
        <v>-3.0748063758833191E-3</v>
      </c>
      <c r="HO73" s="423">
        <f t="shared" si="7"/>
        <v>-4.9384465602811433E-4</v>
      </c>
      <c r="HP73" s="423">
        <f t="shared" si="8"/>
        <v>-2.8245514477785237E-3</v>
      </c>
      <c r="HQ73" s="423">
        <f t="shared" si="9"/>
        <v>-2.0162291373077303E-4</v>
      </c>
      <c r="HR73" s="423">
        <f t="shared" si="10"/>
        <v>-9.2607353291912411E-5</v>
      </c>
      <c r="HS73" s="423">
        <f t="shared" si="11"/>
        <v>-4.2246518645880693E-5</v>
      </c>
      <c r="HT73" s="423">
        <f t="shared" si="12"/>
        <v>-3.3006748254043672E-4</v>
      </c>
      <c r="HU73" s="423">
        <f t="shared" si="13"/>
        <v>-2.9402230219553412E-4</v>
      </c>
      <c r="HV73" s="423">
        <f t="shared" si="14"/>
        <v>-6.2047172841999594E-5</v>
      </c>
      <c r="HW73" s="423">
        <f t="shared" si="15"/>
        <v>-1.5702762509303542E-4</v>
      </c>
      <c r="HX73" s="423">
        <f t="shared" si="16"/>
        <v>-5.0101801684484382E-5</v>
      </c>
      <c r="HY73" s="423">
        <f t="shared" si="17"/>
        <v>-8.6193588152321085E-4</v>
      </c>
      <c r="HZ73" s="423">
        <f t="shared" si="18"/>
        <v>-1.0024182768807086E-4</v>
      </c>
      <c r="IA73" s="423">
        <f t="shared" si="19"/>
        <v>-9.4929804432598942E-5</v>
      </c>
      <c r="IB73" s="423">
        <f t="shared" si="20"/>
        <v>-4.2429142389108698E-4</v>
      </c>
      <c r="IC73" s="423">
        <f t="shared" si="21"/>
        <v>-3.9409764425272814E-4</v>
      </c>
      <c r="ID73" s="423">
        <f t="shared" si="22"/>
        <v>-7.8064712558501654E-5</v>
      </c>
      <c r="IE73" s="423">
        <f t="shared" si="23"/>
        <v>-4.8667114385299132E-5</v>
      </c>
      <c r="IF73" s="423">
        <f t="shared" si="24"/>
        <v>-1.819418380443824E-4</v>
      </c>
      <c r="IG73" s="423">
        <f t="shared" si="25"/>
        <v>-1.5408351354380043E-3</v>
      </c>
      <c r="IH73" s="423">
        <f t="shared" si="26"/>
        <v>-2.8801065157392183E-4</v>
      </c>
      <c r="II73" s="423">
        <f t="shared" si="27"/>
        <v>-8.8018390173214304E-5</v>
      </c>
      <c r="IJ73" s="423">
        <f t="shared" si="28"/>
        <v>-8.2950464162198176E-5</v>
      </c>
      <c r="IK73" s="423">
        <f t="shared" si="29"/>
        <v>-1.1135228535150293E-3</v>
      </c>
      <c r="IL73" s="423">
        <f t="shared" si="30"/>
        <v>-8.6751759838827648E-4</v>
      </c>
      <c r="IM73" s="423">
        <f t="shared" si="31"/>
        <v>-4.3825122901971624E-4</v>
      </c>
      <c r="IN73" s="423">
        <f t="shared" si="32"/>
        <v>-5.9672985188763644E-4</v>
      </c>
      <c r="IO73" s="423">
        <f t="shared" si="33"/>
        <v>-1.6267187549611292E-4</v>
      </c>
      <c r="IP73" s="423">
        <f t="shared" si="34"/>
        <v>-2.087768674160031E-4</v>
      </c>
      <c r="IQ73" s="423">
        <f t="shared" si="35"/>
        <v>-8.0106433959166413E-4</v>
      </c>
      <c r="IR73" s="423">
        <f t="shared" si="36"/>
        <v>-5.9312672259572504E-4</v>
      </c>
      <c r="IS73" s="423">
        <f t="shared" si="37"/>
        <v>-8.365252492040701E-4</v>
      </c>
      <c r="IT73" s="423">
        <f t="shared" si="38"/>
        <v>-2.852005754403032E-4</v>
      </c>
      <c r="IU73" s="423">
        <f t="shared" si="39"/>
        <v>-4.0473962982245405E-4</v>
      </c>
      <c r="IV73" s="423">
        <f t="shared" si="40"/>
        <v>-2.7584843136613843E-4</v>
      </c>
      <c r="IW73" s="423">
        <f t="shared" si="41"/>
        <v>-2.8923273102308842E-4</v>
      </c>
      <c r="IX73" s="423">
        <f t="shared" si="42"/>
        <v>-2.8815128479087507E-4</v>
      </c>
      <c r="IY73" s="423">
        <f t="shared" si="43"/>
        <v>-1.6778925308102998E-4</v>
      </c>
      <c r="IZ73" s="423">
        <f t="shared" si="44"/>
        <v>-3.8966353729148848E-4</v>
      </c>
      <c r="JA73" s="423">
        <f t="shared" si="45"/>
        <v>-4.1075781838098091E-4</v>
      </c>
      <c r="JB73" s="423">
        <f t="shared" si="46"/>
        <v>-2.5252387942040211E-4</v>
      </c>
      <c r="JC73" s="423">
        <f t="shared" si="47"/>
        <v>-8.6112456568902471E-4</v>
      </c>
      <c r="JD73" s="423">
        <f t="shared" si="48"/>
        <v>-1.935001118693081E-4</v>
      </c>
      <c r="JE73" s="423">
        <f t="shared" si="49"/>
        <v>-6.8956410039455415E-4</v>
      </c>
      <c r="JF73" s="423">
        <f t="shared" si="50"/>
        <v>-7.4904749718691181E-5</v>
      </c>
      <c r="JG73" s="423">
        <f t="shared" si="51"/>
        <v>-3.4091660792378927E-5</v>
      </c>
      <c r="JH73" s="423">
        <f t="shared" si="52"/>
        <v>-4.9385498111734129E-4</v>
      </c>
      <c r="JI73" s="423">
        <f t="shared" si="53"/>
        <v>-1.5014443860297575E-4</v>
      </c>
      <c r="JJ73" s="423">
        <f t="shared" si="54"/>
        <v>-2.124900982821353E-4</v>
      </c>
      <c r="JK73" s="423">
        <f t="shared" si="55"/>
        <v>-5.825058801038226E-5</v>
      </c>
      <c r="JL73" s="423">
        <f t="shared" si="56"/>
        <v>-2.1533881059035951E-4</v>
      </c>
      <c r="JM73" s="423">
        <f t="shared" si="57"/>
        <v>-7.7494172569024143E-4</v>
      </c>
      <c r="JN73" s="423">
        <f t="shared" si="58"/>
        <v>-9.1129698218900734E-5</v>
      </c>
      <c r="JO73" s="423">
        <f t="shared" si="59"/>
        <v>-1.3039432161465986E-4</v>
      </c>
      <c r="JP73" s="423">
        <f t="shared" si="60"/>
        <v>-6.4041654774341854E-4</v>
      </c>
      <c r="JQ73" s="423">
        <f t="shared" si="61"/>
        <v>-7.7140290276412585E-4</v>
      </c>
      <c r="JR73" s="423">
        <f t="shared" si="62"/>
        <v>-7.7140285187116922E-4</v>
      </c>
      <c r="JS73" s="423">
        <f t="shared" si="63"/>
        <v>-7.372452349383319E-4</v>
      </c>
      <c r="JT73" s="423">
        <f t="shared" si="64"/>
        <v>-2.928026301037836E-4</v>
      </c>
      <c r="JU73" s="423">
        <f t="shared" si="65"/>
        <v>0.86208048401252257</v>
      </c>
      <c r="JV73" s="423">
        <f t="shared" si="66"/>
        <v>-8.2223392613521757E-4</v>
      </c>
      <c r="JW73" s="423">
        <f t="shared" si="67"/>
        <v>-4.8914620728173286E-3</v>
      </c>
      <c r="JX73" s="423">
        <f t="shared" si="68"/>
        <v>-1.4405684396349774E-3</v>
      </c>
      <c r="JY73" s="423">
        <f t="shared" si="69"/>
        <v>-2.3854360879904763E-4</v>
      </c>
      <c r="JZ73" s="423">
        <f t="shared" si="70"/>
        <v>-2.3854357719496844E-4</v>
      </c>
      <c r="KA73" s="423">
        <f t="shared" si="71"/>
        <v>-2.4042637042379574E-4</v>
      </c>
      <c r="KB73" s="423">
        <f t="shared" si="72"/>
        <v>-2.4237289615926285E-4</v>
      </c>
      <c r="KC73" s="423">
        <f t="shared" si="73"/>
        <v>-1.3977276567759267E-3</v>
      </c>
      <c r="KD73" s="423">
        <f t="shared" si="74"/>
        <v>-4.6079888597499183E-4</v>
      </c>
      <c r="KE73" s="423">
        <f t="shared" si="75"/>
        <v>-3.1857560328937693E-4</v>
      </c>
      <c r="KF73" s="423">
        <f t="shared" si="76"/>
        <v>-1.381248141287921E-4</v>
      </c>
      <c r="KG73" s="423">
        <f t="shared" si="77"/>
        <v>-1.6767330605529547E-4</v>
      </c>
      <c r="KH73" s="423">
        <f t="shared" si="78"/>
        <v>-2.4875495076201519E-4</v>
      </c>
      <c r="KI73" s="423">
        <f t="shared" si="79"/>
        <v>-6.0542766178239187E-4</v>
      </c>
      <c r="KJ73" s="423">
        <f t="shared" si="80"/>
        <v>-4.3127777236701928E-4</v>
      </c>
      <c r="KK73" s="423">
        <f t="shared" si="81"/>
        <v>-5.2207303644780818E-5</v>
      </c>
      <c r="KL73" s="423">
        <f t="shared" si="82"/>
        <v>-9.9810559737517327E-6</v>
      </c>
      <c r="KM73" s="423">
        <f t="shared" si="83"/>
        <v>-8.3717942184184931E-5</v>
      </c>
      <c r="KN73" s="423">
        <f t="shared" si="84"/>
        <v>-6.9610606803315283E-5</v>
      </c>
      <c r="KO73" s="423">
        <f t="shared" si="85"/>
        <v>-2.5400014221476052E-4</v>
      </c>
      <c r="KP73" s="423">
        <f t="shared" si="86"/>
        <v>-1.1501691005838981E-4</v>
      </c>
      <c r="KQ73" s="423">
        <f t="shared" si="87"/>
        <v>-1.6283921834786739E-4</v>
      </c>
      <c r="KR73" s="423">
        <f t="shared" si="88"/>
        <v>-2.9721458834660724E-4</v>
      </c>
      <c r="KS73" s="423">
        <f t="shared" si="89"/>
        <v>-3.6035179817974877E-4</v>
      </c>
      <c r="KT73" s="423">
        <f t="shared" si="90"/>
        <v>-1.3475620612952082E-4</v>
      </c>
      <c r="KU73" s="423">
        <f t="shared" si="91"/>
        <v>-2.4448910083804817E-4</v>
      </c>
      <c r="KV73" s="423">
        <f t="shared" si="92"/>
        <v>-2.2752939456087594E-4</v>
      </c>
      <c r="KW73" s="423">
        <f t="shared" si="93"/>
        <v>-2.2677689910733526E-3</v>
      </c>
      <c r="KX73" s="423">
        <f t="shared" si="94"/>
        <v>-1.6412585625056743E-4</v>
      </c>
      <c r="KY73" s="423">
        <f t="shared" si="95"/>
        <v>-4.502530016554077E-4</v>
      </c>
      <c r="KZ73" s="423">
        <f t="shared" si="96"/>
        <v>-2.4796069903144778E-4</v>
      </c>
      <c r="LA73" s="423">
        <f t="shared" si="97"/>
        <v>-1.602914751507992E-4</v>
      </c>
      <c r="LB73" s="423">
        <f t="shared" si="98"/>
        <v>-2.1892233666500938E-4</v>
      </c>
      <c r="LC73" s="423">
        <f t="shared" si="99"/>
        <v>-1.0484018628159202E-4</v>
      </c>
      <c r="LD73" s="423">
        <f t="shared" si="100"/>
        <v>-6.8364070390595198E-4</v>
      </c>
      <c r="LE73" s="423">
        <f t="shared" si="101"/>
        <v>-3.0866256427315323E-4</v>
      </c>
      <c r="LF73" s="423">
        <f t="shared" si="102"/>
        <v>-6.8625584383319904E-4</v>
      </c>
      <c r="LG73" s="423">
        <f t="shared" si="103"/>
        <v>-3.4714384455665753E-4</v>
      </c>
      <c r="LH73" s="423">
        <f t="shared" si="104"/>
        <v>-4.0043939819748312E-4</v>
      </c>
      <c r="LI73" s="423">
        <f t="shared" si="105"/>
        <v>-2.5183164540756387E-4</v>
      </c>
      <c r="LJ73" s="423">
        <f t="shared" si="106"/>
        <v>-1.4365223857239131E-4</v>
      </c>
      <c r="LK73" s="423">
        <f t="shared" si="107"/>
        <v>-1.2026643921926234E-4</v>
      </c>
      <c r="LN73" s="424">
        <v>4.8240047614546254E-4</v>
      </c>
      <c r="LO73" s="424">
        <v>5.6096842482129708E-4</v>
      </c>
      <c r="LP73" s="424">
        <v>5.5418158528840458E-3</v>
      </c>
      <c r="LQ73" s="424">
        <v>5.0954075996935205E-4</v>
      </c>
      <c r="LR73" s="424">
        <v>4.0958493509883672E-3</v>
      </c>
      <c r="LS73" s="424">
        <v>8.8443262009013125E-4</v>
      </c>
      <c r="LT73" s="424">
        <v>3.7898479255854263E-3</v>
      </c>
      <c r="LU73" s="424">
        <v>7.0550858359133984E-4</v>
      </c>
      <c r="LV73" s="424">
        <v>6.3273483413860078E-4</v>
      </c>
      <c r="LW73" s="424">
        <v>2.3621251380231818E-4</v>
      </c>
      <c r="LX73" s="424">
        <v>9.0132248370996594E-4</v>
      </c>
      <c r="LY73" s="424">
        <v>8.5261792495941371E-4</v>
      </c>
      <c r="LZ73" s="424">
        <v>4.4735703706779394E-4</v>
      </c>
      <c r="MA73" s="424">
        <v>5.9926927679698338E-4</v>
      </c>
      <c r="MB73" s="424">
        <v>5.1595583768541009E-4</v>
      </c>
      <c r="MC73" s="424">
        <v>1.4904092551448181E-3</v>
      </c>
      <c r="MD73" s="424">
        <v>6.5084674844652639E-4</v>
      </c>
      <c r="ME73" s="424">
        <v>4.3608487427854018E-4</v>
      </c>
      <c r="MF73" s="424">
        <v>7.7189418049100427E-4</v>
      </c>
      <c r="MG73" s="424">
        <v>7.8726465919262331E-4</v>
      </c>
      <c r="MH73" s="424">
        <v>3.9187151447703369E-4</v>
      </c>
      <c r="MI73" s="424">
        <v>3.3124683393049345E-4</v>
      </c>
      <c r="MJ73" s="424">
        <v>5.9813451125097716E-4</v>
      </c>
      <c r="MK73" s="424">
        <v>2.1966201213696212E-3</v>
      </c>
      <c r="ML73" s="424">
        <v>6.9538133801534847E-4</v>
      </c>
      <c r="MM73" s="424">
        <v>4.4507261613753907E-4</v>
      </c>
      <c r="MN73" s="424">
        <v>6.0670933541196197E-4</v>
      </c>
      <c r="MO73" s="424">
        <v>1.6330086393687038E-3</v>
      </c>
      <c r="MP73" s="424">
        <v>1.4915436323791427E-3</v>
      </c>
      <c r="MQ73" s="424">
        <v>8.611197262638837E-4</v>
      </c>
      <c r="MR73" s="424">
        <v>1.1650539513158864E-3</v>
      </c>
      <c r="MS73" s="424">
        <v>4.3155501710989653E-4</v>
      </c>
      <c r="MT73" s="424">
        <v>5.1955827212769444E-4</v>
      </c>
      <c r="MU73" s="424">
        <v>1.5011740652493559E-3</v>
      </c>
      <c r="MV73" s="424">
        <v>1.1163159409069857E-3</v>
      </c>
      <c r="MW73" s="424">
        <v>1.5996825297931829E-3</v>
      </c>
      <c r="MX73" s="424">
        <v>6.1461858031323956E-4</v>
      </c>
      <c r="MY73" s="424">
        <v>9.1841000750446605E-4</v>
      </c>
      <c r="MZ73" s="424">
        <v>6.8387547894019807E-4</v>
      </c>
      <c r="NA73" s="424">
        <v>6.9014696591031266E-4</v>
      </c>
      <c r="NB73" s="424">
        <v>6.669665056084908E-4</v>
      </c>
      <c r="NC73" s="424">
        <v>5.8348766925009387E-4</v>
      </c>
      <c r="ND73" s="424">
        <v>9.6564678572960694E-4</v>
      </c>
      <c r="NE73" s="424">
        <v>8.2438746915507849E-4</v>
      </c>
      <c r="NF73" s="424">
        <v>5.7719258738915362E-4</v>
      </c>
      <c r="NG73" s="424">
        <v>1.5986268130583204E-3</v>
      </c>
      <c r="NH73" s="424">
        <v>6.6715288619759064E-4</v>
      </c>
      <c r="NI73" s="424">
        <v>1.2351688326250635E-3</v>
      </c>
      <c r="NJ73" s="424">
        <v>3.8171871633431881E-4</v>
      </c>
      <c r="NK73" s="424">
        <v>3.2595835982455351E-4</v>
      </c>
      <c r="NL73" s="424">
        <v>1.0397440954599024E-3</v>
      </c>
      <c r="NM73" s="424">
        <v>1.3947013726510985E-3</v>
      </c>
      <c r="NN73" s="424">
        <v>1.6662096537780338E-3</v>
      </c>
      <c r="NO73" s="424">
        <v>3.1929601767953405E-4</v>
      </c>
      <c r="NP73" s="424">
        <v>4.9926101294390818E-4</v>
      </c>
      <c r="NQ73" s="424">
        <v>1.3969538327700767E-3</v>
      </c>
      <c r="NR73" s="424">
        <v>4.682301926597339E-4</v>
      </c>
      <c r="NS73" s="424">
        <v>4.7825653207089454E-4</v>
      </c>
      <c r="NT73" s="424">
        <v>1.1477068434167892E-3</v>
      </c>
      <c r="NU73" s="424">
        <v>1.4878489005313684E-3</v>
      </c>
      <c r="NV73" s="424">
        <v>1.4577923535850487E-3</v>
      </c>
      <c r="NW73" s="424">
        <v>2.909717287978631E-3</v>
      </c>
      <c r="NX73" s="424">
        <v>1.0196688000233139E-3</v>
      </c>
      <c r="NY73" s="424">
        <v>1.1613563161965232</v>
      </c>
      <c r="NZ73" s="424">
        <v>1.6182576662948866E-3</v>
      </c>
      <c r="OA73" s="424">
        <v>7.7482004733903445E-3</v>
      </c>
      <c r="OB73" s="424">
        <v>2.0198281345132794E-3</v>
      </c>
      <c r="OC73" s="424">
        <v>5.9162831416145669E-4</v>
      </c>
      <c r="OD73" s="424">
        <v>1.3903243898160792E-3</v>
      </c>
      <c r="OE73" s="424">
        <v>5.8995570405969344E-4</v>
      </c>
      <c r="OF73" s="424">
        <v>9.1324170522550806E-4</v>
      </c>
      <c r="OG73" s="424">
        <v>2.1734984801992435E-3</v>
      </c>
      <c r="OH73" s="424">
        <v>8.7222115246788409E-4</v>
      </c>
      <c r="OI73" s="424">
        <v>6.7762645196656657E-4</v>
      </c>
      <c r="OJ73" s="424">
        <v>4.0020006673234212E-4</v>
      </c>
      <c r="OK73" s="424">
        <v>4.016497935444963E-4</v>
      </c>
      <c r="OL73" s="424">
        <v>6.0125787057229525E-4</v>
      </c>
      <c r="OM73" s="424">
        <v>1.2087230703732149E-3</v>
      </c>
      <c r="ON73" s="424">
        <v>8.6428203834491586E-4</v>
      </c>
      <c r="OO73" s="424">
        <v>2.9385569037955993E-4</v>
      </c>
      <c r="OP73" s="424">
        <v>2.0513713808552615E-4</v>
      </c>
      <c r="OQ73" s="424">
        <v>2.8847471963628127E-4</v>
      </c>
      <c r="OR73" s="424">
        <v>2.3415293611148046E-4</v>
      </c>
      <c r="OS73" s="424">
        <v>5.5959936178301146E-4</v>
      </c>
      <c r="OT73" s="424">
        <v>4.0990786240326901E-4</v>
      </c>
      <c r="OU73" s="424">
        <v>4.4250268138997043E-4</v>
      </c>
      <c r="OV73" s="424">
        <v>6.7945988727991836E-4</v>
      </c>
      <c r="OW73" s="424">
        <v>6.596228276720662E-4</v>
      </c>
      <c r="OX73" s="424">
        <v>4.0149701003134783E-4</v>
      </c>
      <c r="OY73" s="424">
        <v>5.4205281162102734E-4</v>
      </c>
      <c r="OZ73" s="424">
        <v>5.5740332418968534E-4</v>
      </c>
      <c r="PA73" s="424">
        <v>3.7579432409426176E-3</v>
      </c>
      <c r="PB73" s="424">
        <v>4.2814161838121916E-4</v>
      </c>
      <c r="PC73" s="424">
        <v>9.2424990468707095E-4</v>
      </c>
      <c r="PD73" s="424">
        <v>5.4352838540381036E-4</v>
      </c>
      <c r="PE73" s="424">
        <v>4.3039117901776266E-4</v>
      </c>
      <c r="PF73" s="424">
        <v>4.4103161396017717E-4</v>
      </c>
      <c r="PG73" s="424">
        <v>3.0321563998015764E-4</v>
      </c>
      <c r="PH73" s="424">
        <v>1.3473894613798925E-3</v>
      </c>
      <c r="PI73" s="424">
        <v>6.7349767357977833E-4</v>
      </c>
      <c r="PJ73" s="424">
        <v>1.136076851552678E-3</v>
      </c>
      <c r="PK73" s="424">
        <v>5.9785785188003866E-4</v>
      </c>
      <c r="PL73" s="424">
        <v>8.3335579116000755E-4</v>
      </c>
      <c r="PM73" s="424">
        <v>4.5446660245918095E-4</v>
      </c>
      <c r="PN73" s="424">
        <v>3.8081748681382345E-4</v>
      </c>
      <c r="PO73" s="424">
        <v>3.0000193954332263E-4</v>
      </c>
    </row>
    <row r="74" spans="1:431" x14ac:dyDescent="0.25">
      <c r="A74" s="210" t="s">
        <v>175</v>
      </c>
      <c r="B74" s="415">
        <f>'Input Output Table'!D70/B$117</f>
        <v>7.4726222583255413E-6</v>
      </c>
      <c r="C74" s="415">
        <f>'Input Output Table'!E70/C$117</f>
        <v>1.2917097356805863E-5</v>
      </c>
      <c r="D74" s="415">
        <f>'Input Output Table'!F70/D$117</f>
        <v>1.588942724659507E-5</v>
      </c>
      <c r="E74" s="415">
        <f>'Input Output Table'!G70/E$117</f>
        <v>1.9982264510102562E-5</v>
      </c>
      <c r="F74" s="415">
        <f>'Input Output Table'!H70/F$117</f>
        <v>7.2075740846242457E-5</v>
      </c>
      <c r="G74" s="415">
        <f>'Input Output Table'!I70/G$117</f>
        <v>1.1514261066858653E-5</v>
      </c>
      <c r="H74" s="415">
        <f>'Input Output Table'!J70/H$117</f>
        <v>3.5468660845390746E-5</v>
      </c>
      <c r="I74" s="415">
        <f>'Input Output Table'!K70/I$117</f>
        <v>1.1710308847887006E-5</v>
      </c>
      <c r="J74" s="415">
        <f>'Input Output Table'!L70/J$117</f>
        <v>1.9726074139249844E-5</v>
      </c>
      <c r="K74" s="415">
        <f>'Input Output Table'!M70/K$117</f>
        <v>8.3778249355070432E-6</v>
      </c>
      <c r="L74" s="415">
        <f>'Input Output Table'!N70/L$117</f>
        <v>1.1990267262993797E-5</v>
      </c>
      <c r="M74" s="415">
        <f>'Input Output Table'!O70/M$117</f>
        <v>2.1099120610292466E-4</v>
      </c>
      <c r="N74" s="415">
        <f>'Input Output Table'!P70/N$117</f>
        <v>1.2626305341898947E-5</v>
      </c>
      <c r="O74" s="415">
        <f>'Input Output Table'!Q70/O$117</f>
        <v>8.5404489081162977E-5</v>
      </c>
      <c r="P74" s="415">
        <f>'Input Output Table'!R70/P$117</f>
        <v>8.577621426873348E-6</v>
      </c>
      <c r="Q74" s="415">
        <f>'Input Output Table'!S70/Q$117</f>
        <v>1.5256387999815598E-4</v>
      </c>
      <c r="R74" s="415">
        <f>'Input Output Table'!T70/R$117</f>
        <v>2.1294208511152344E-5</v>
      </c>
      <c r="S74" s="415">
        <f>'Input Output Table'!U70/S$117</f>
        <v>1.9717114140379939E-5</v>
      </c>
      <c r="T74" s="415">
        <f>'Input Output Table'!V70/T$117</f>
        <v>1.9768203304607951E-4</v>
      </c>
      <c r="U74" s="415">
        <f>'Input Output Table'!W70/U$117</f>
        <v>1.5550605053642329E-5</v>
      </c>
      <c r="V74" s="415">
        <f>'Input Output Table'!X70/V$117</f>
        <v>1.4792047286411416E-5</v>
      </c>
      <c r="W74" s="415">
        <f>'Input Output Table'!Y70/W$117</f>
        <v>1.1004356760238092E-5</v>
      </c>
      <c r="X74" s="415">
        <f>'Input Output Table'!Z70/X$117</f>
        <v>2.0517611374993356E-5</v>
      </c>
      <c r="Y74" s="415">
        <f>'Input Output Table'!AA70/Y$117</f>
        <v>1.459908762232378E-5</v>
      </c>
      <c r="Z74" s="415">
        <f>'Input Output Table'!AB70/Z$117</f>
        <v>4.3019460881995351E-5</v>
      </c>
      <c r="AA74" s="415">
        <f>'Input Output Table'!AC70/AA$117</f>
        <v>1.6226549889833023E-5</v>
      </c>
      <c r="AB74" s="415">
        <f>'Input Output Table'!AD70/AB$117</f>
        <v>1.7315295138547512E-5</v>
      </c>
      <c r="AC74" s="415">
        <f>'Input Output Table'!AE70/AC$117</f>
        <v>1.9060820151416518E-4</v>
      </c>
      <c r="AD74" s="415">
        <f>'Input Output Table'!AF70/AD$117</f>
        <v>1.7864178224065992E-5</v>
      </c>
      <c r="AE74" s="415">
        <f>'Input Output Table'!AG70/AE$117</f>
        <v>6.6411191052517582E-5</v>
      </c>
      <c r="AF74" s="415">
        <f>'Input Output Table'!AH70/AF$117</f>
        <v>4.8511581590377498E-4</v>
      </c>
      <c r="AG74" s="415">
        <f>'Input Output Table'!AI70/AG$117</f>
        <v>1.1714782043195483E-5</v>
      </c>
      <c r="AH74" s="415">
        <f>'Input Output Table'!AJ70/AH$117</f>
        <v>1.1111003524157129E-5</v>
      </c>
      <c r="AI74" s="415">
        <f>'Input Output Table'!AK70/AI$117</f>
        <v>1.6467272060649514E-4</v>
      </c>
      <c r="AJ74" s="415">
        <f>'Input Output Table'!AL70/AJ$117</f>
        <v>1.8461492822543314E-4</v>
      </c>
      <c r="AK74" s="415">
        <f>'Input Output Table'!AM70/AK$117</f>
        <v>1.2962082397564051E-4</v>
      </c>
      <c r="AL74" s="415">
        <f>'Input Output Table'!AN70/AL$117</f>
        <v>1.0638255863811958E-5</v>
      </c>
      <c r="AM74" s="415">
        <f>'Input Output Table'!AO70/AM$117</f>
        <v>1.2269607703536834E-5</v>
      </c>
      <c r="AN74" s="415">
        <f>'Input Output Table'!AP70/AN$117</f>
        <v>5.1449891959784463E-5</v>
      </c>
      <c r="AO74" s="415">
        <f>'Input Output Table'!AQ70/AO$117</f>
        <v>7.1813813790028215E-5</v>
      </c>
      <c r="AP74" s="415">
        <f>'Input Output Table'!AR70/AP$117</f>
        <v>1.5182887087377818E-5</v>
      </c>
      <c r="AQ74" s="415">
        <f>'Input Output Table'!AS70/AQ$117</f>
        <v>1.2576703383244891E-5</v>
      </c>
      <c r="AR74" s="415">
        <f>'Input Output Table'!AT70/AR$117</f>
        <v>6.1142859072883799E-5</v>
      </c>
      <c r="AS74" s="415">
        <f>'Input Output Table'!AU70/AS$117</f>
        <v>1.8437541360859596E-5</v>
      </c>
      <c r="AT74" s="415">
        <f>'Input Output Table'!AV70/AT$117</f>
        <v>6.8157461583619953E-4</v>
      </c>
      <c r="AU74" s="415">
        <f>'Input Output Table'!AW70/AU$117</f>
        <v>4.2127143475705433E-4</v>
      </c>
      <c r="AV74" s="415">
        <f>'Input Output Table'!AX70/AV$117</f>
        <v>1.5925736076113646E-5</v>
      </c>
      <c r="AW74" s="415">
        <f>'Input Output Table'!AY70/AW$117</f>
        <v>2.1718834894446507E-5</v>
      </c>
      <c r="AX74" s="415">
        <f>'Input Output Table'!AZ70/AX$117</f>
        <v>2.0597502238939059E-5</v>
      </c>
      <c r="AY74" s="415">
        <f>'Input Output Table'!BA70/AY$117</f>
        <v>2.1152375462890455E-3</v>
      </c>
      <c r="AZ74" s="415">
        <f>'Input Output Table'!BB70/AZ$117</f>
        <v>3.1569917940218197E-5</v>
      </c>
      <c r="BA74" s="415">
        <f>'Input Output Table'!BC70/BA$117</f>
        <v>3.6937302477810474E-5</v>
      </c>
      <c r="BB74" s="415">
        <f>'Input Output Table'!BD70/BB$117</f>
        <v>3.9356914514506848E-5</v>
      </c>
      <c r="BC74" s="415">
        <f>'Input Output Table'!BE70/BC$117</f>
        <v>8.4589761680289132E-6</v>
      </c>
      <c r="BD74" s="415">
        <f>'Input Output Table'!BF70/BD$117</f>
        <v>1.9180086849574102E-5</v>
      </c>
      <c r="BE74" s="415">
        <f>'Input Output Table'!BG70/BE$117</f>
        <v>1.7350627739662317E-4</v>
      </c>
      <c r="BF74" s="415">
        <f>'Input Output Table'!BH70/BF$117</f>
        <v>1.4275774549566291E-5</v>
      </c>
      <c r="BG74" s="415">
        <f>'Input Output Table'!BI70/BG$117</f>
        <v>2.7194831506819502E-5</v>
      </c>
      <c r="BH74" s="415">
        <f>'Input Output Table'!BJ70/BH$117</f>
        <v>1.0661205472365203E-4</v>
      </c>
      <c r="BI74" s="415">
        <f>'Input Output Table'!BK70/BI$117</f>
        <v>7.4788644404065905E-5</v>
      </c>
      <c r="BJ74" s="415">
        <f>'Input Output Table'!BL70/BJ$117</f>
        <v>7.4788639469919009E-5</v>
      </c>
      <c r="BK74" s="415">
        <f>'Input Output Table'!BM70/BK$117</f>
        <v>3.2744919884906824E-5</v>
      </c>
      <c r="BL74" s="415">
        <f>'Input Output Table'!BN70/BL$117</f>
        <v>6.6356306793848667E-5</v>
      </c>
      <c r="BM74" s="415">
        <f>'Input Output Table'!BO70/BM$117</f>
        <v>1.5808665752083744E-4</v>
      </c>
      <c r="BN74" s="415">
        <f>'Input Output Table'!BP70/BN$117</f>
        <v>4.3291222868672066E-3</v>
      </c>
      <c r="BO74" s="415">
        <f>'Input Output Table'!BQ70/BO$117</f>
        <v>3.5661274383869568E-4</v>
      </c>
      <c r="BP74" s="415">
        <f>'Input Output Table'!BR70/BP$117</f>
        <v>7.7256100514456506E-4</v>
      </c>
      <c r="BQ74" s="415">
        <f>'Input Output Table'!BS70/BQ$117</f>
        <v>6.2476642409408888E-5</v>
      </c>
      <c r="BR74" s="415">
        <f>'Input Output Table'!BT70/BR$117</f>
        <v>6.2476634132026135E-5</v>
      </c>
      <c r="BS74" s="415">
        <f>'Input Output Table'!BU70/BS$117</f>
        <v>6.4086883997519943E-5</v>
      </c>
      <c r="BT74" s="415">
        <f>'Input Output Table'!BV70/BT$117</f>
        <v>6.4605740430727251E-5</v>
      </c>
      <c r="BU74" s="415">
        <f>'Input Output Table'!BW70/BU$117</f>
        <v>1.3965919268724578E-4</v>
      </c>
      <c r="BV74" s="415">
        <f>'Input Output Table'!BX70/BV$117</f>
        <v>1.55593062212771E-4</v>
      </c>
      <c r="BW74" s="415">
        <f>'Input Output Table'!BY70/BW$117</f>
        <v>5.7873212416481031E-5</v>
      </c>
      <c r="BX74" s="415">
        <f>'Input Output Table'!BZ70/BX$117</f>
        <v>5.6477235921478515E-5</v>
      </c>
      <c r="BY74" s="415">
        <f>'Input Output Table'!CA70/BY$117</f>
        <v>1.5982013369945591E-4</v>
      </c>
      <c r="BZ74" s="415">
        <f>'Input Output Table'!CB70/BZ$117</f>
        <v>2.8103832320404345E-4</v>
      </c>
      <c r="CA74" s="415">
        <f>'Input Output Table'!CC70/CA$117</f>
        <v>1.8573780395597289E-4</v>
      </c>
      <c r="CB74" s="415">
        <f>'Input Output Table'!CD70/CB$117</f>
        <v>7.1216113060523472E-5</v>
      </c>
      <c r="CC74" s="415">
        <f>'Input Output Table'!CE70/CC$117</f>
        <v>2.4305412761414893E-5</v>
      </c>
      <c r="CD74" s="415">
        <f>'Input Output Table'!CF70/CD$117</f>
        <v>1.6519521070666427E-6</v>
      </c>
      <c r="CE74" s="415">
        <f>'Input Output Table'!CG70/CE$117</f>
        <v>8.4717376468518966E-5</v>
      </c>
      <c r="CF74" s="415">
        <f>'Input Output Table'!CH70/CF$117</f>
        <v>6.00190494409269E-5</v>
      </c>
      <c r="CG74" s="415">
        <f>'Input Output Table'!CI70/CG$117</f>
        <v>1.5682013782137536E-4</v>
      </c>
      <c r="CH74" s="415">
        <f>'Input Output Table'!CJ70/CH$117</f>
        <v>4.1843586755561814E-5</v>
      </c>
      <c r="CI74" s="415">
        <f>'Input Output Table'!CK70/CI$117</f>
        <v>2.5744984934193189E-4</v>
      </c>
      <c r="CJ74" s="415">
        <f>'Input Output Table'!CL70/CJ$117</f>
        <v>2.2037016365496537E-4</v>
      </c>
      <c r="CK74" s="415">
        <f>'Input Output Table'!CM70/CK$117</f>
        <v>1.7089424977239422E-4</v>
      </c>
      <c r="CL74" s="415">
        <f>'Input Output Table'!CN70/CL$117</f>
        <v>3.1091780154436019E-5</v>
      </c>
      <c r="CM74" s="415">
        <f>'Input Output Table'!CO70/CM$117</f>
        <v>1.1565648207746407E-4</v>
      </c>
      <c r="CN74" s="415">
        <f>'Input Output Table'!CP70/CN$117</f>
        <v>1.3832913781558519E-4</v>
      </c>
      <c r="CO74" s="415">
        <f>'Input Output Table'!CQ70/CO$117</f>
        <v>2.2158612870723906E-4</v>
      </c>
      <c r="CP74" s="415">
        <f>'Input Output Table'!CR70/CP$117</f>
        <v>2.3049589392184973E-4</v>
      </c>
      <c r="CQ74" s="415">
        <f>'Input Output Table'!CS70/CQ$117</f>
        <v>1.0698089398705735E-4</v>
      </c>
      <c r="CR74" s="415">
        <f>'Input Output Table'!CT70/CR$117</f>
        <v>2.141215746141011E-4</v>
      </c>
      <c r="CS74" s="415">
        <f>'Input Output Table'!CU70/CS$117</f>
        <v>6.6759939964857227E-5</v>
      </c>
      <c r="CT74" s="415">
        <f>'Input Output Table'!CV70/CT$117</f>
        <v>1.0986505635354229E-4</v>
      </c>
      <c r="CU74" s="415">
        <f>'Input Output Table'!CW70/CU$117</f>
        <v>2.1956210850678081E-5</v>
      </c>
      <c r="CV74" s="415">
        <f>'Input Output Table'!CX70/CV$117</f>
        <v>1.3775734215973432E-4</v>
      </c>
      <c r="CW74" s="415">
        <f>'Input Output Table'!CY70/CW$117</f>
        <v>6.9092214627560031E-4</v>
      </c>
      <c r="CX74" s="415">
        <f>'Input Output Table'!CZ70/CX$117</f>
        <v>4.2902915855830726E-4</v>
      </c>
      <c r="CY74" s="415">
        <f>'Input Output Table'!DA70/CY$117</f>
        <v>9.7515667575460464E-5</v>
      </c>
      <c r="CZ74" s="415">
        <f>'Input Output Table'!DB70/CZ$117</f>
        <v>3.0879819114419823E-4</v>
      </c>
      <c r="DA74" s="415">
        <f>'Input Output Table'!DC70/DA$117</f>
        <v>3.6841284114214968E-4</v>
      </c>
      <c r="DB74" s="415">
        <f>'Input Output Table'!DD70/DB$117</f>
        <v>2.1583980087282578E-5</v>
      </c>
      <c r="DC74" s="415">
        <f>'Input Output Table'!DE70/DC$117</f>
        <v>5.6866528843667758E-5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J74" s="423">
        <f t="shared" si="2"/>
        <v>-7.4726222583255413E-6</v>
      </c>
      <c r="HK74" s="423">
        <f t="shared" si="3"/>
        <v>-1.2917097356805863E-5</v>
      </c>
      <c r="HL74" s="423">
        <f t="shared" si="4"/>
        <v>-1.588942724659507E-5</v>
      </c>
      <c r="HM74" s="423">
        <f t="shared" si="5"/>
        <v>-1.9982264510102562E-5</v>
      </c>
      <c r="HN74" s="423">
        <f t="shared" si="6"/>
        <v>-7.2075740846242457E-5</v>
      </c>
      <c r="HO74" s="423">
        <f t="shared" si="7"/>
        <v>-1.1514261066858653E-5</v>
      </c>
      <c r="HP74" s="423">
        <f t="shared" si="8"/>
        <v>-3.5468660845390746E-5</v>
      </c>
      <c r="HQ74" s="423">
        <f t="shared" si="9"/>
        <v>-1.1710308847887006E-5</v>
      </c>
      <c r="HR74" s="423">
        <f t="shared" si="10"/>
        <v>-1.9726074139249844E-5</v>
      </c>
      <c r="HS74" s="423">
        <f t="shared" si="11"/>
        <v>-8.3778249355070432E-6</v>
      </c>
      <c r="HT74" s="423">
        <f t="shared" si="12"/>
        <v>-1.1990267262993797E-5</v>
      </c>
      <c r="HU74" s="423">
        <f t="shared" si="13"/>
        <v>-2.1099120610292466E-4</v>
      </c>
      <c r="HV74" s="423">
        <f t="shared" si="14"/>
        <v>-1.2626305341898947E-5</v>
      </c>
      <c r="HW74" s="423">
        <f t="shared" si="15"/>
        <v>-8.5404489081162977E-5</v>
      </c>
      <c r="HX74" s="423">
        <f t="shared" si="16"/>
        <v>-8.577621426873348E-6</v>
      </c>
      <c r="HY74" s="423">
        <f t="shared" si="17"/>
        <v>-1.5256387999815598E-4</v>
      </c>
      <c r="HZ74" s="423">
        <f t="shared" si="18"/>
        <v>-2.1294208511152344E-5</v>
      </c>
      <c r="IA74" s="423">
        <f t="shared" si="19"/>
        <v>-1.9717114140379939E-5</v>
      </c>
      <c r="IB74" s="423">
        <f t="shared" si="20"/>
        <v>-1.9768203304607951E-4</v>
      </c>
      <c r="IC74" s="423">
        <f t="shared" si="21"/>
        <v>-1.5550605053642329E-5</v>
      </c>
      <c r="ID74" s="423">
        <f t="shared" si="22"/>
        <v>-1.4792047286411416E-5</v>
      </c>
      <c r="IE74" s="423">
        <f t="shared" si="23"/>
        <v>-1.1004356760238092E-5</v>
      </c>
      <c r="IF74" s="423">
        <f t="shared" si="24"/>
        <v>-2.0517611374993356E-5</v>
      </c>
      <c r="IG74" s="423">
        <f t="shared" si="25"/>
        <v>-1.459908762232378E-5</v>
      </c>
      <c r="IH74" s="423">
        <f t="shared" si="26"/>
        <v>-4.3019460881995351E-5</v>
      </c>
      <c r="II74" s="423">
        <f t="shared" si="27"/>
        <v>-1.6226549889833023E-5</v>
      </c>
      <c r="IJ74" s="423">
        <f t="shared" si="28"/>
        <v>-1.7315295138547512E-5</v>
      </c>
      <c r="IK74" s="423">
        <f t="shared" si="29"/>
        <v>-1.9060820151416518E-4</v>
      </c>
      <c r="IL74" s="423">
        <f t="shared" si="30"/>
        <v>-1.7864178224065992E-5</v>
      </c>
      <c r="IM74" s="423">
        <f t="shared" si="31"/>
        <v>-6.6411191052517582E-5</v>
      </c>
      <c r="IN74" s="423">
        <f t="shared" si="32"/>
        <v>-4.8511581590377498E-4</v>
      </c>
      <c r="IO74" s="423">
        <f t="shared" si="33"/>
        <v>-1.1714782043195483E-5</v>
      </c>
      <c r="IP74" s="423">
        <f t="shared" si="34"/>
        <v>-1.1111003524157129E-5</v>
      </c>
      <c r="IQ74" s="423">
        <f t="shared" si="35"/>
        <v>-1.6467272060649514E-4</v>
      </c>
      <c r="IR74" s="423">
        <f t="shared" si="36"/>
        <v>-1.8461492822543314E-4</v>
      </c>
      <c r="IS74" s="423">
        <f t="shared" si="37"/>
        <v>-1.2962082397564051E-4</v>
      </c>
      <c r="IT74" s="423">
        <f t="shared" si="38"/>
        <v>-1.0638255863811958E-5</v>
      </c>
      <c r="IU74" s="423">
        <f t="shared" si="39"/>
        <v>-1.2269607703536834E-5</v>
      </c>
      <c r="IV74" s="423">
        <f t="shared" si="40"/>
        <v>-5.1449891959784463E-5</v>
      </c>
      <c r="IW74" s="423">
        <f t="shared" si="41"/>
        <v>-7.1813813790028215E-5</v>
      </c>
      <c r="IX74" s="423">
        <f t="shared" si="42"/>
        <v>-1.5182887087377818E-5</v>
      </c>
      <c r="IY74" s="423">
        <f t="shared" si="43"/>
        <v>-1.2576703383244891E-5</v>
      </c>
      <c r="IZ74" s="423">
        <f t="shared" si="44"/>
        <v>-6.1142859072883799E-5</v>
      </c>
      <c r="JA74" s="423">
        <f t="shared" si="45"/>
        <v>-1.8437541360859596E-5</v>
      </c>
      <c r="JB74" s="423">
        <f t="shared" si="46"/>
        <v>-6.8157461583619953E-4</v>
      </c>
      <c r="JC74" s="423">
        <f t="shared" si="47"/>
        <v>-4.2127143475705433E-4</v>
      </c>
      <c r="JD74" s="423">
        <f t="shared" si="48"/>
        <v>-1.5925736076113646E-5</v>
      </c>
      <c r="JE74" s="423">
        <f t="shared" si="49"/>
        <v>-2.1718834894446507E-5</v>
      </c>
      <c r="JF74" s="423">
        <f t="shared" si="50"/>
        <v>-2.0597502238939059E-5</v>
      </c>
      <c r="JG74" s="423">
        <f t="shared" si="51"/>
        <v>-2.1152375462890455E-3</v>
      </c>
      <c r="JH74" s="423">
        <f t="shared" si="52"/>
        <v>-3.1569917940218197E-5</v>
      </c>
      <c r="JI74" s="423">
        <f t="shared" si="53"/>
        <v>-3.6937302477810474E-5</v>
      </c>
      <c r="JJ74" s="423">
        <f t="shared" si="54"/>
        <v>-3.9356914514506848E-5</v>
      </c>
      <c r="JK74" s="423">
        <f t="shared" si="55"/>
        <v>-8.4589761680289132E-6</v>
      </c>
      <c r="JL74" s="423">
        <f t="shared" si="56"/>
        <v>-1.9180086849574102E-5</v>
      </c>
      <c r="JM74" s="423">
        <f t="shared" si="57"/>
        <v>-1.7350627739662317E-4</v>
      </c>
      <c r="JN74" s="423">
        <f t="shared" si="58"/>
        <v>-1.4275774549566291E-5</v>
      </c>
      <c r="JO74" s="423">
        <f t="shared" si="59"/>
        <v>-2.7194831506819502E-5</v>
      </c>
      <c r="JP74" s="423">
        <f t="shared" si="60"/>
        <v>-1.0661205472365203E-4</v>
      </c>
      <c r="JQ74" s="423">
        <f t="shared" si="61"/>
        <v>-7.4788644404065905E-5</v>
      </c>
      <c r="JR74" s="423">
        <f t="shared" si="62"/>
        <v>-7.4788639469919009E-5</v>
      </c>
      <c r="JS74" s="423">
        <f t="shared" si="63"/>
        <v>-3.2744919884906824E-5</v>
      </c>
      <c r="JT74" s="423">
        <f t="shared" si="64"/>
        <v>-6.6356306793848667E-5</v>
      </c>
      <c r="JU74" s="423">
        <f t="shared" si="65"/>
        <v>-1.5808665752083744E-4</v>
      </c>
      <c r="JV74" s="423">
        <f t="shared" si="66"/>
        <v>0.99567087771313278</v>
      </c>
      <c r="JW74" s="423">
        <f t="shared" si="67"/>
        <v>-3.5661274383869568E-4</v>
      </c>
      <c r="JX74" s="423">
        <f t="shared" si="68"/>
        <v>-7.7256100514456506E-4</v>
      </c>
      <c r="JY74" s="423">
        <f t="shared" si="69"/>
        <v>-6.2476642409408888E-5</v>
      </c>
      <c r="JZ74" s="423">
        <f t="shared" si="70"/>
        <v>-6.2476634132026135E-5</v>
      </c>
      <c r="KA74" s="423">
        <f t="shared" si="71"/>
        <v>-6.4086883997519943E-5</v>
      </c>
      <c r="KB74" s="423">
        <f t="shared" si="72"/>
        <v>-6.4605740430727251E-5</v>
      </c>
      <c r="KC74" s="423">
        <f t="shared" si="73"/>
        <v>-1.3965919268724578E-4</v>
      </c>
      <c r="KD74" s="423">
        <f t="shared" si="74"/>
        <v>-1.55593062212771E-4</v>
      </c>
      <c r="KE74" s="423">
        <f t="shared" si="75"/>
        <v>-5.7873212416481031E-5</v>
      </c>
      <c r="KF74" s="423">
        <f t="shared" si="76"/>
        <v>-5.6477235921478515E-5</v>
      </c>
      <c r="KG74" s="423">
        <f t="shared" si="77"/>
        <v>-1.5982013369945591E-4</v>
      </c>
      <c r="KH74" s="423">
        <f t="shared" si="78"/>
        <v>-2.8103832320404345E-4</v>
      </c>
      <c r="KI74" s="423">
        <f t="shared" si="79"/>
        <v>-1.8573780395597289E-4</v>
      </c>
      <c r="KJ74" s="423">
        <f t="shared" si="80"/>
        <v>-7.1216113060523472E-5</v>
      </c>
      <c r="KK74" s="423">
        <f t="shared" si="81"/>
        <v>-2.4305412761414893E-5</v>
      </c>
      <c r="KL74" s="423">
        <f t="shared" si="82"/>
        <v>-1.6519521070666427E-6</v>
      </c>
      <c r="KM74" s="423">
        <f t="shared" si="83"/>
        <v>-8.4717376468518966E-5</v>
      </c>
      <c r="KN74" s="423">
        <f t="shared" si="84"/>
        <v>-6.00190494409269E-5</v>
      </c>
      <c r="KO74" s="423">
        <f t="shared" si="85"/>
        <v>-1.5682013782137536E-4</v>
      </c>
      <c r="KP74" s="423">
        <f t="shared" si="86"/>
        <v>-4.1843586755561814E-5</v>
      </c>
      <c r="KQ74" s="423">
        <f t="shared" si="87"/>
        <v>-2.5744984934193189E-4</v>
      </c>
      <c r="KR74" s="423">
        <f t="shared" si="88"/>
        <v>-2.2037016365496537E-4</v>
      </c>
      <c r="KS74" s="423">
        <f t="shared" si="89"/>
        <v>-1.7089424977239422E-4</v>
      </c>
      <c r="KT74" s="423">
        <f t="shared" si="90"/>
        <v>-3.1091780154436019E-5</v>
      </c>
      <c r="KU74" s="423">
        <f t="shared" si="91"/>
        <v>-1.1565648207746407E-4</v>
      </c>
      <c r="KV74" s="423">
        <f t="shared" si="92"/>
        <v>-1.3832913781558519E-4</v>
      </c>
      <c r="KW74" s="423">
        <f t="shared" si="93"/>
        <v>-2.2158612870723906E-4</v>
      </c>
      <c r="KX74" s="423">
        <f t="shared" si="94"/>
        <v>-2.3049589392184973E-4</v>
      </c>
      <c r="KY74" s="423">
        <f t="shared" si="95"/>
        <v>-1.0698089398705735E-4</v>
      </c>
      <c r="KZ74" s="423">
        <f t="shared" si="96"/>
        <v>-2.141215746141011E-4</v>
      </c>
      <c r="LA74" s="423">
        <f t="shared" si="97"/>
        <v>-6.6759939964857227E-5</v>
      </c>
      <c r="LB74" s="423">
        <f t="shared" si="98"/>
        <v>-1.0986505635354229E-4</v>
      </c>
      <c r="LC74" s="423">
        <f t="shared" si="99"/>
        <v>-2.1956210850678081E-5</v>
      </c>
      <c r="LD74" s="423">
        <f t="shared" si="100"/>
        <v>-1.3775734215973432E-4</v>
      </c>
      <c r="LE74" s="423">
        <f t="shared" si="101"/>
        <v>-6.9092214627560031E-4</v>
      </c>
      <c r="LF74" s="423">
        <f t="shared" si="102"/>
        <v>-4.2902915855830726E-4</v>
      </c>
      <c r="LG74" s="423">
        <f t="shared" si="103"/>
        <v>-9.7515667575460464E-5</v>
      </c>
      <c r="LH74" s="423">
        <f t="shared" si="104"/>
        <v>-3.0879819114419823E-4</v>
      </c>
      <c r="LI74" s="423">
        <f t="shared" si="105"/>
        <v>-3.6841284114214968E-4</v>
      </c>
      <c r="LJ74" s="423">
        <f t="shared" si="106"/>
        <v>-2.1583980087282578E-5</v>
      </c>
      <c r="LK74" s="423">
        <f t="shared" si="107"/>
        <v>-5.6866528843667758E-5</v>
      </c>
      <c r="LN74" s="424">
        <v>7.9137760463441606E-5</v>
      </c>
      <c r="LO74" s="424">
        <v>9.4139034564726611E-5</v>
      </c>
      <c r="LP74" s="424">
        <v>6.9334490142293544E-5</v>
      </c>
      <c r="LQ74" s="424">
        <v>8.7136149969783893E-5</v>
      </c>
      <c r="LR74" s="424">
        <v>1.1725285522941953E-4</v>
      </c>
      <c r="LS74" s="424">
        <v>7.0685687217128708E-5</v>
      </c>
      <c r="LT74" s="424">
        <v>1.0215237006202072E-4</v>
      </c>
      <c r="LU74" s="424">
        <v>8.9598171391553299E-5</v>
      </c>
      <c r="LV74" s="424">
        <v>9.7031984516964142E-5</v>
      </c>
      <c r="LW74" s="424">
        <v>3.9754879630782939E-5</v>
      </c>
      <c r="LX74" s="424">
        <v>9.4200996872543605E-5</v>
      </c>
      <c r="LY74" s="424">
        <v>3.1889120350227034E-4</v>
      </c>
      <c r="LZ74" s="424">
        <v>9.7346217685190131E-5</v>
      </c>
      <c r="MA74" s="424">
        <v>1.7763575982903285E-4</v>
      </c>
      <c r="MB74" s="424">
        <v>1.12090294352886E-4</v>
      </c>
      <c r="MC74" s="424">
        <v>2.6157775448887018E-4</v>
      </c>
      <c r="MD74" s="424">
        <v>1.3495876322820507E-4</v>
      </c>
      <c r="ME74" s="424">
        <v>8.4232565223613521E-5</v>
      </c>
      <c r="MF74" s="424">
        <v>2.5618522919188322E-4</v>
      </c>
      <c r="MG74" s="424">
        <v>9.6295706514544824E-5</v>
      </c>
      <c r="MH74" s="424">
        <v>7.3031174917172475E-5</v>
      </c>
      <c r="MI74" s="424">
        <v>6.4984822588028671E-5</v>
      </c>
      <c r="MJ74" s="424">
        <v>7.9209992690024766E-5</v>
      </c>
      <c r="MK74" s="424">
        <v>6.304465065543467E-5</v>
      </c>
      <c r="ML74" s="424">
        <v>7.0802403057172481E-5</v>
      </c>
      <c r="MM74" s="424">
        <v>7.9701845179550534E-5</v>
      </c>
      <c r="MN74" s="424">
        <v>1.0457963845730408E-4</v>
      </c>
      <c r="MO74" s="424">
        <v>2.5800562486680663E-4</v>
      </c>
      <c r="MP74" s="424">
        <v>8.6892752039589559E-5</v>
      </c>
      <c r="MQ74" s="424">
        <v>1.2423774535358224E-4</v>
      </c>
      <c r="MR74" s="424">
        <v>5.6022201469524359E-4</v>
      </c>
      <c r="MS74" s="424">
        <v>6.9086322677909656E-5</v>
      </c>
      <c r="MT74" s="424">
        <v>5.8199800826892785E-5</v>
      </c>
      <c r="MU74" s="424">
        <v>2.6432799141906882E-4</v>
      </c>
      <c r="MV74" s="424">
        <v>2.5384994241517222E-4</v>
      </c>
      <c r="MW74" s="424">
        <v>2.2327302964033168E-4</v>
      </c>
      <c r="MX74" s="424">
        <v>5.555383705581667E-5</v>
      </c>
      <c r="MY74" s="424">
        <v>7.6216821818506994E-5</v>
      </c>
      <c r="MZ74" s="424">
        <v>1.1319504546187846E-4</v>
      </c>
      <c r="NA74" s="424">
        <v>1.3805423156658481E-4</v>
      </c>
      <c r="NB74" s="424">
        <v>7.3047131578788725E-5</v>
      </c>
      <c r="NC74" s="424">
        <v>7.3729144642135805E-5</v>
      </c>
      <c r="ND74" s="424">
        <v>1.4954141865016106E-4</v>
      </c>
      <c r="NE74" s="424">
        <v>7.4364003113076428E-5</v>
      </c>
      <c r="NF74" s="424">
        <v>1.0264904044810085E-3</v>
      </c>
      <c r="NG74" s="424">
        <v>5.4215720608942334E-4</v>
      </c>
      <c r="NH74" s="424">
        <v>9.4666709460275756E-5</v>
      </c>
      <c r="NI74" s="424">
        <v>1.0043106951066169E-4</v>
      </c>
      <c r="NJ74" s="424">
        <v>7.0576077462516609E-5</v>
      </c>
      <c r="NK74" s="424">
        <v>3.4087778035345739E-3</v>
      </c>
      <c r="NL74" s="424">
        <v>1.3112057556096627E-4</v>
      </c>
      <c r="NM74" s="424">
        <v>1.2926436312867481E-4</v>
      </c>
      <c r="NN74" s="424">
        <v>1.1689538733392756E-4</v>
      </c>
      <c r="NO74" s="424">
        <v>5.4536600436119113E-5</v>
      </c>
      <c r="NP74" s="424">
        <v>6.2375634707325812E-5</v>
      </c>
      <c r="NQ74" s="424">
        <v>2.818571320198092E-4</v>
      </c>
      <c r="NR74" s="424">
        <v>8.407487484486667E-5</v>
      </c>
      <c r="NS74" s="424">
        <v>9.7039349335960553E-5</v>
      </c>
      <c r="NT74" s="424">
        <v>1.7313497182496881E-4</v>
      </c>
      <c r="NU74" s="424">
        <v>1.6253281808828202E-4</v>
      </c>
      <c r="NV74" s="424">
        <v>1.5655195600992785E-4</v>
      </c>
      <c r="NW74" s="424">
        <v>2.1936451905308133E-4</v>
      </c>
      <c r="NX74" s="424">
        <v>1.5654489395051406E-4</v>
      </c>
      <c r="NY74" s="424">
        <v>3.2042131552126644E-4</v>
      </c>
      <c r="NZ74" s="424">
        <v>1.0044845720560942</v>
      </c>
      <c r="OA74" s="424">
        <v>5.5023543304289846E-4</v>
      </c>
      <c r="OB74" s="424">
        <v>8.5294799342289414E-4</v>
      </c>
      <c r="OC74" s="424">
        <v>1.2222529331666295E-4</v>
      </c>
      <c r="OD74" s="424">
        <v>2.6706392382890682E-4</v>
      </c>
      <c r="OE74" s="424">
        <v>1.196576629587943E-4</v>
      </c>
      <c r="OF74" s="424">
        <v>1.8076869665646658E-4</v>
      </c>
      <c r="OG74" s="424">
        <v>2.1223030187536744E-4</v>
      </c>
      <c r="OH74" s="424">
        <v>2.4382898309603744E-4</v>
      </c>
      <c r="OI74" s="424">
        <v>1.1441651841488013E-4</v>
      </c>
      <c r="OJ74" s="424">
        <v>1.1266692132420982E-4</v>
      </c>
      <c r="OK74" s="424">
        <v>2.1646449238753765E-4</v>
      </c>
      <c r="OL74" s="424">
        <v>3.5919705784944437E-4</v>
      </c>
      <c r="OM74" s="424">
        <v>3.1519003253132905E-4</v>
      </c>
      <c r="ON74" s="424">
        <v>1.6100520302745998E-4</v>
      </c>
      <c r="OO74" s="424">
        <v>9.3839800578283931E-5</v>
      </c>
      <c r="OP74" s="424">
        <v>9.8573286396450236E-5</v>
      </c>
      <c r="OQ74" s="424">
        <v>1.3892065856800943E-4</v>
      </c>
      <c r="OR74" s="424">
        <v>1.0198548906547061E-4</v>
      </c>
      <c r="OS74" s="424">
        <v>2.4157910948258894E-4</v>
      </c>
      <c r="OT74" s="424">
        <v>1.1668488108545652E-4</v>
      </c>
      <c r="OU74" s="424">
        <v>3.3652427086920336E-4</v>
      </c>
      <c r="OV74" s="424">
        <v>3.1500305494717681E-4</v>
      </c>
      <c r="OW74" s="424">
        <v>2.4568317447551001E-4</v>
      </c>
      <c r="OX74" s="424">
        <v>8.209011193318323E-5</v>
      </c>
      <c r="OY74" s="424">
        <v>1.7313294744729309E-4</v>
      </c>
      <c r="OZ74" s="424">
        <v>2.1829399702483096E-4</v>
      </c>
      <c r="PA74" s="424">
        <v>3.5182430775763999E-4</v>
      </c>
      <c r="PB74" s="424">
        <v>2.9013718136716992E-4</v>
      </c>
      <c r="PC74" s="424">
        <v>1.9332119474104053E-4</v>
      </c>
      <c r="PD74" s="424">
        <v>2.8497165269219068E-4</v>
      </c>
      <c r="PE74" s="424">
        <v>1.2910985213432849E-4</v>
      </c>
      <c r="PF74" s="424">
        <v>1.4765996781972626E-4</v>
      </c>
      <c r="PG74" s="424">
        <v>5.8490224878687216E-5</v>
      </c>
      <c r="PH74" s="424">
        <v>2.4363098485439674E-4</v>
      </c>
      <c r="PI74" s="424">
        <v>7.8698568795611994E-4</v>
      </c>
      <c r="PJ74" s="424">
        <v>5.0532589727073324E-4</v>
      </c>
      <c r="PK74" s="424">
        <v>1.5142081835813791E-4</v>
      </c>
      <c r="PL74" s="424">
        <v>4.0606039499185403E-4</v>
      </c>
      <c r="PM74" s="424">
        <v>4.2158289470467319E-4</v>
      </c>
      <c r="PN74" s="424">
        <v>7.4349289577371904E-5</v>
      </c>
      <c r="PO74" s="424">
        <v>9.9505994892666166E-5</v>
      </c>
    </row>
    <row r="75" spans="1:431" x14ac:dyDescent="0.25">
      <c r="A75" s="210" t="s">
        <v>176</v>
      </c>
      <c r="B75" s="415">
        <f>'Input Output Table'!D71/B$117</f>
        <v>7.3829225563280777E-4</v>
      </c>
      <c r="C75" s="415">
        <f>'Input Output Table'!E71/C$117</f>
        <v>2.8436368182131709E-3</v>
      </c>
      <c r="D75" s="415">
        <f>'Input Output Table'!F71/D$117</f>
        <v>9.0180665701406083E-3</v>
      </c>
      <c r="E75" s="415">
        <f>'Input Output Table'!G71/E$117</f>
        <v>1.2557633739054446E-3</v>
      </c>
      <c r="F75" s="415">
        <f>'Input Output Table'!H71/F$117</f>
        <v>5.8038564914721644E-4</v>
      </c>
      <c r="G75" s="415">
        <f>'Input Output Table'!I71/G$117</f>
        <v>5.6222231176491296E-4</v>
      </c>
      <c r="H75" s="415">
        <f>'Input Output Table'!J71/H$117</f>
        <v>1.344749708860068E-3</v>
      </c>
      <c r="I75" s="415">
        <f>'Input Output Table'!K71/I$117</f>
        <v>9.2417670805391863E-4</v>
      </c>
      <c r="J75" s="415">
        <f>'Input Output Table'!L71/J$117</f>
        <v>1.3217095975075839E-3</v>
      </c>
      <c r="K75" s="415">
        <f>'Input Output Table'!M71/K$117</f>
        <v>2.3727964404099042E-3</v>
      </c>
      <c r="L75" s="415">
        <f>'Input Output Table'!N71/L$117</f>
        <v>1.640364487035672E-3</v>
      </c>
      <c r="M75" s="415">
        <f>'Input Output Table'!O71/M$117</f>
        <v>2.4946542014307556E-3</v>
      </c>
      <c r="N75" s="415">
        <f>'Input Output Table'!P71/N$117</f>
        <v>1.8011335415922972E-3</v>
      </c>
      <c r="O75" s="415">
        <f>'Input Output Table'!Q71/O$117</f>
        <v>1.8336042325808617E-3</v>
      </c>
      <c r="P75" s="415">
        <f>'Input Output Table'!R71/P$117</f>
        <v>1.44274467936566E-3</v>
      </c>
      <c r="Q75" s="415">
        <f>'Input Output Table'!S71/Q$117</f>
        <v>3.0338186822722745E-3</v>
      </c>
      <c r="R75" s="415">
        <f>'Input Output Table'!T71/R$117</f>
        <v>1.27618686836041E-3</v>
      </c>
      <c r="S75" s="415">
        <f>'Input Output Table'!U71/S$117</f>
        <v>4.8136168019578124E-3</v>
      </c>
      <c r="T75" s="415">
        <f>'Input Output Table'!V71/T$117</f>
        <v>1.9792249326146278E-3</v>
      </c>
      <c r="U75" s="415">
        <f>'Input Output Table'!W71/U$117</f>
        <v>2.13026871944396E-3</v>
      </c>
      <c r="V75" s="415">
        <f>'Input Output Table'!X71/V$117</f>
        <v>3.8557339133545162E-3</v>
      </c>
      <c r="W75" s="415">
        <f>'Input Output Table'!Y71/W$117</f>
        <v>1.337877719223684E-3</v>
      </c>
      <c r="X75" s="415">
        <f>'Input Output Table'!Z71/X$117</f>
        <v>1.3477487283967032E-3</v>
      </c>
      <c r="Y75" s="415">
        <f>'Input Output Table'!AA71/Y$117</f>
        <v>5.992043872180856E-4</v>
      </c>
      <c r="Z75" s="415">
        <f>'Input Output Table'!AB71/Z$117</f>
        <v>8.209224255578886E-4</v>
      </c>
      <c r="AA75" s="415">
        <f>'Input Output Table'!AC71/AA$117</f>
        <v>3.7431035650674527E-3</v>
      </c>
      <c r="AB75" s="415">
        <f>'Input Output Table'!AD71/AB$117</f>
        <v>2.0688243716526209E-3</v>
      </c>
      <c r="AC75" s="415">
        <f>'Input Output Table'!AE71/AC$117</f>
        <v>5.093073863134308E-3</v>
      </c>
      <c r="AD75" s="415">
        <f>'Input Output Table'!AF71/AD$117</f>
        <v>2.3356138536406194E-3</v>
      </c>
      <c r="AE75" s="415">
        <f>'Input Output Table'!AG71/AE$117</f>
        <v>4.5397172488410625E-4</v>
      </c>
      <c r="AF75" s="415">
        <f>'Input Output Table'!AH71/AF$117</f>
        <v>3.070564198341983E-3</v>
      </c>
      <c r="AG75" s="415">
        <f>'Input Output Table'!AI71/AG$117</f>
        <v>4.7987879751401636E-3</v>
      </c>
      <c r="AH75" s="415">
        <f>'Input Output Table'!AJ71/AH$117</f>
        <v>4.3654866696950543E-4</v>
      </c>
      <c r="AI75" s="415">
        <f>'Input Output Table'!AK71/AI$117</f>
        <v>1.7994375329654423E-3</v>
      </c>
      <c r="AJ75" s="415">
        <f>'Input Output Table'!AL71/AJ$117</f>
        <v>2.7675263117275745E-3</v>
      </c>
      <c r="AK75" s="415">
        <f>'Input Output Table'!AM71/AK$117</f>
        <v>1.0676236018865189E-3</v>
      </c>
      <c r="AL75" s="415">
        <f>'Input Output Table'!AN71/AL$117</f>
        <v>9.2920828336272613E-4</v>
      </c>
      <c r="AM75" s="415">
        <f>'Input Output Table'!AO71/AM$117</f>
        <v>1.1775609558934965E-3</v>
      </c>
      <c r="AN75" s="415">
        <f>'Input Output Table'!AP71/AN$117</f>
        <v>1.651821264980558E-3</v>
      </c>
      <c r="AO75" s="415">
        <f>'Input Output Table'!AQ71/AO$117</f>
        <v>1.7930405141586832E-3</v>
      </c>
      <c r="AP75" s="415">
        <f>'Input Output Table'!AR71/AP$117</f>
        <v>1.2229424180067343E-3</v>
      </c>
      <c r="AQ75" s="415">
        <f>'Input Output Table'!AS71/AQ$117</f>
        <v>2.0039888938296131E-3</v>
      </c>
      <c r="AR75" s="415">
        <f>'Input Output Table'!AT71/AR$117</f>
        <v>1.8980420598813223E-3</v>
      </c>
      <c r="AS75" s="415">
        <f>'Input Output Table'!AU71/AS$117</f>
        <v>2.2036528369121511E-3</v>
      </c>
      <c r="AT75" s="415">
        <f>'Input Output Table'!AV71/AT$117</f>
        <v>3.7596341780043495E-3</v>
      </c>
      <c r="AU75" s="415">
        <f>'Input Output Table'!AW71/AU$117</f>
        <v>2.9519617591371142E-3</v>
      </c>
      <c r="AV75" s="415">
        <f>'Input Output Table'!AX71/AV$117</f>
        <v>1.7178253568777319E-3</v>
      </c>
      <c r="AW75" s="415">
        <f>'Input Output Table'!AY71/AW$117</f>
        <v>2.4406768197706196E-3</v>
      </c>
      <c r="AX75" s="415">
        <f>'Input Output Table'!AZ71/AX$117</f>
        <v>1.617467684983672E-4</v>
      </c>
      <c r="AY75" s="415">
        <f>'Input Output Table'!BA71/AY$117</f>
        <v>1.4626553697986962E-3</v>
      </c>
      <c r="AZ75" s="415">
        <f>'Input Output Table'!BB71/AZ$117</f>
        <v>2.855455225161784E-3</v>
      </c>
      <c r="BA75" s="415">
        <f>'Input Output Table'!BC71/BA$117</f>
        <v>1.5887759056886286E-3</v>
      </c>
      <c r="BB75" s="415">
        <f>'Input Output Table'!BD71/BB$117</f>
        <v>1.7235607788135109E-3</v>
      </c>
      <c r="BC75" s="415">
        <f>'Input Output Table'!BE71/BC$117</f>
        <v>1.033348429874963E-3</v>
      </c>
      <c r="BD75" s="415">
        <f>'Input Output Table'!BF71/BD$117</f>
        <v>2.1825153868515797E-3</v>
      </c>
      <c r="BE75" s="415">
        <f>'Input Output Table'!BG71/BE$117</f>
        <v>4.4070572025868759E-3</v>
      </c>
      <c r="BF75" s="415">
        <f>'Input Output Table'!BH71/BF$117</f>
        <v>6.9010012259160033E-3</v>
      </c>
      <c r="BG75" s="415">
        <f>'Input Output Table'!BI71/BG$117</f>
        <v>5.3004819764104056E-4</v>
      </c>
      <c r="BH75" s="415">
        <f>'Input Output Table'!BJ71/BH$117</f>
        <v>1.3857361245575095E-2</v>
      </c>
      <c r="BI75" s="415">
        <f>'Input Output Table'!BK71/BI$117</f>
        <v>3.9428728874306526E-2</v>
      </c>
      <c r="BJ75" s="415">
        <f>'Input Output Table'!BL71/BJ$117</f>
        <v>3.9428726273014025E-2</v>
      </c>
      <c r="BK75" s="415">
        <f>'Input Output Table'!BM71/BK$117</f>
        <v>0.2301573748840671</v>
      </c>
      <c r="BL75" s="415">
        <f>'Input Output Table'!BN71/BL$117</f>
        <v>4.0620294069099484E-2</v>
      </c>
      <c r="BM75" s="415">
        <f>'Input Output Table'!BO71/BM$117</f>
        <v>9.7936477500953814E-2</v>
      </c>
      <c r="BN75" s="415">
        <f>'Input Output Table'!BP71/BN$117</f>
        <v>3.3717649236044832E-2</v>
      </c>
      <c r="BO75" s="415">
        <f>'Input Output Table'!BQ71/BO$117</f>
        <v>0.23845926569292897</v>
      </c>
      <c r="BP75" s="415">
        <f>'Input Output Table'!BR71/BP$117</f>
        <v>9.0023639837437316E-3</v>
      </c>
      <c r="BQ75" s="415">
        <f>'Input Output Table'!BS71/BQ$117</f>
        <v>2.170318835574669E-3</v>
      </c>
      <c r="BR75" s="415">
        <f>'Input Output Table'!BT71/BR$117</f>
        <v>2.1703185480342535E-3</v>
      </c>
      <c r="BS75" s="415">
        <f>'Input Output Table'!BU71/BS$117</f>
        <v>5.6286476952299635E-3</v>
      </c>
      <c r="BT75" s="415">
        <f>'Input Output Table'!BV71/BT$117</f>
        <v>5.674218019214518E-3</v>
      </c>
      <c r="BU75" s="415">
        <f>'Input Output Table'!BW71/BU$117</f>
        <v>1.0536213705870498E-3</v>
      </c>
      <c r="BV75" s="415">
        <f>'Input Output Table'!BX71/BV$117</f>
        <v>5.2087696840152258E-3</v>
      </c>
      <c r="BW75" s="415">
        <f>'Input Output Table'!BY71/BW$117</f>
        <v>1.0130949402069376E-2</v>
      </c>
      <c r="BX75" s="415">
        <f>'Input Output Table'!BZ71/BX$117</f>
        <v>7.2518302352651892E-3</v>
      </c>
      <c r="BY75" s="415">
        <f>'Input Output Table'!CA71/BY$117</f>
        <v>1.3339393015412348E-3</v>
      </c>
      <c r="BZ75" s="415">
        <f>'Input Output Table'!CB71/BZ$117</f>
        <v>9.0981961252903261E-3</v>
      </c>
      <c r="CA75" s="415">
        <f>'Input Output Table'!CC71/CA$117</f>
        <v>5.8252175947301112E-3</v>
      </c>
      <c r="CB75" s="415">
        <f>'Input Output Table'!CD71/CB$117</f>
        <v>4.9318439231150904E-3</v>
      </c>
      <c r="CC75" s="415">
        <f>'Input Output Table'!CE71/CC$117</f>
        <v>1.5912585610734569E-3</v>
      </c>
      <c r="CD75" s="415">
        <f>'Input Output Table'!CF71/CD$117</f>
        <v>2.8086420489069168E-4</v>
      </c>
      <c r="CE75" s="415">
        <f>'Input Output Table'!CG71/CE$117</f>
        <v>1.9027850101756246E-3</v>
      </c>
      <c r="CF75" s="415">
        <f>'Input Output Table'!CH71/CF$117</f>
        <v>1.9287230771701299E-3</v>
      </c>
      <c r="CG75" s="415">
        <f>'Input Output Table'!CI71/CG$117</f>
        <v>2.4027026574184596E-3</v>
      </c>
      <c r="CH75" s="415">
        <f>'Input Output Table'!CJ71/CH$117</f>
        <v>5.4213502777237009E-3</v>
      </c>
      <c r="CI75" s="415">
        <f>'Input Output Table'!CK71/CI$117</f>
        <v>2.9322206580066892E-3</v>
      </c>
      <c r="CJ75" s="415">
        <f>'Input Output Table'!CL71/CJ$117</f>
        <v>2.4156162684854047E-3</v>
      </c>
      <c r="CK75" s="415">
        <f>'Input Output Table'!CM71/CK$117</f>
        <v>3.2097002327858854E-3</v>
      </c>
      <c r="CL75" s="415">
        <f>'Input Output Table'!CN71/CL$117</f>
        <v>7.0108679753955378E-4</v>
      </c>
      <c r="CM75" s="415">
        <f>'Input Output Table'!CO71/CM$117</f>
        <v>6.8815583716813795E-3</v>
      </c>
      <c r="CN75" s="415">
        <f>'Input Output Table'!CP71/CN$117</f>
        <v>7.7027012604523239E-3</v>
      </c>
      <c r="CO75" s="415">
        <f>'Input Output Table'!CQ71/CO$117</f>
        <v>2.4108680956830457E-4</v>
      </c>
      <c r="CP75" s="415">
        <f>'Input Output Table'!CR71/CP$117</f>
        <v>6.1695732409055726E-3</v>
      </c>
      <c r="CQ75" s="415">
        <f>'Input Output Table'!CS71/CQ$117</f>
        <v>1.0510817884849465E-2</v>
      </c>
      <c r="CR75" s="415">
        <f>'Input Output Table'!CT71/CR$117</f>
        <v>9.2100141125497151E-3</v>
      </c>
      <c r="CS75" s="415">
        <f>'Input Output Table'!CU71/CS$117</f>
        <v>5.4092187121950158E-4</v>
      </c>
      <c r="CT75" s="415">
        <f>'Input Output Table'!CV71/CT$117</f>
        <v>1.2064252028276918E-3</v>
      </c>
      <c r="CU75" s="415">
        <f>'Input Output Table'!CW71/CU$117</f>
        <v>3.222771562693379E-4</v>
      </c>
      <c r="CV75" s="415">
        <f>'Input Output Table'!CX71/CV$117</f>
        <v>2.0548413162476591E-3</v>
      </c>
      <c r="CW75" s="415">
        <f>'Input Output Table'!CY71/CW$117</f>
        <v>3.4213243869036531E-3</v>
      </c>
      <c r="CX75" s="415">
        <f>'Input Output Table'!CZ71/CX$117</f>
        <v>3.3142716879880508E-3</v>
      </c>
      <c r="CY75" s="415">
        <f>'Input Output Table'!DA71/CY$117</f>
        <v>3.7450446927286616E-3</v>
      </c>
      <c r="CZ75" s="415">
        <f>'Input Output Table'!DB71/CZ$117</f>
        <v>2.7794806604039507E-3</v>
      </c>
      <c r="DA75" s="415">
        <f>'Input Output Table'!DC71/DA$117</f>
        <v>1.5940624587460759E-3</v>
      </c>
      <c r="DB75" s="415">
        <f>'Input Output Table'!DD71/DB$117</f>
        <v>1.76758013482444E-3</v>
      </c>
      <c r="DC75" s="415">
        <f>'Input Output Table'!DE71/DC$117</f>
        <v>2.7229572796086295E-3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J75" s="423">
        <f t="shared" ref="HJ75:HJ115" si="108">DF75-B75</f>
        <v>-7.3829225563280777E-4</v>
      </c>
      <c r="HK75" s="423">
        <f t="shared" ref="HK75:HK115" si="109">DG75-C75</f>
        <v>-2.8436368182131709E-3</v>
      </c>
      <c r="HL75" s="423">
        <f t="shared" ref="HL75:HL115" si="110">DH75-D75</f>
        <v>-9.0180665701406083E-3</v>
      </c>
      <c r="HM75" s="423">
        <f t="shared" ref="HM75:HM115" si="111">DI75-E75</f>
        <v>-1.2557633739054446E-3</v>
      </c>
      <c r="HN75" s="423">
        <f t="shared" ref="HN75:HN115" si="112">DJ75-F75</f>
        <v>-5.8038564914721644E-4</v>
      </c>
      <c r="HO75" s="423">
        <f t="shared" ref="HO75:HO115" si="113">DK75-G75</f>
        <v>-5.6222231176491296E-4</v>
      </c>
      <c r="HP75" s="423">
        <f t="shared" ref="HP75:HP115" si="114">DL75-H75</f>
        <v>-1.344749708860068E-3</v>
      </c>
      <c r="HQ75" s="423">
        <f t="shared" ref="HQ75:HQ115" si="115">DM75-I75</f>
        <v>-9.2417670805391863E-4</v>
      </c>
      <c r="HR75" s="423">
        <f t="shared" ref="HR75:HR115" si="116">DN75-J75</f>
        <v>-1.3217095975075839E-3</v>
      </c>
      <c r="HS75" s="423">
        <f t="shared" ref="HS75:HS115" si="117">DO75-K75</f>
        <v>-2.3727964404099042E-3</v>
      </c>
      <c r="HT75" s="423">
        <f t="shared" ref="HT75:HT115" si="118">DP75-L75</f>
        <v>-1.640364487035672E-3</v>
      </c>
      <c r="HU75" s="423">
        <f t="shared" ref="HU75:HU115" si="119">DQ75-M75</f>
        <v>-2.4946542014307556E-3</v>
      </c>
      <c r="HV75" s="423">
        <f t="shared" ref="HV75:HV115" si="120">DR75-N75</f>
        <v>-1.8011335415922972E-3</v>
      </c>
      <c r="HW75" s="423">
        <f t="shared" ref="HW75:HW115" si="121">DS75-O75</f>
        <v>-1.8336042325808617E-3</v>
      </c>
      <c r="HX75" s="423">
        <f t="shared" ref="HX75:HX115" si="122">DT75-P75</f>
        <v>-1.44274467936566E-3</v>
      </c>
      <c r="HY75" s="423">
        <f t="shared" ref="HY75:HY115" si="123">DU75-Q75</f>
        <v>-3.0338186822722745E-3</v>
      </c>
      <c r="HZ75" s="423">
        <f t="shared" ref="HZ75:HZ115" si="124">DV75-R75</f>
        <v>-1.27618686836041E-3</v>
      </c>
      <c r="IA75" s="423">
        <f t="shared" ref="IA75:IA115" si="125">DW75-S75</f>
        <v>-4.8136168019578124E-3</v>
      </c>
      <c r="IB75" s="423">
        <f t="shared" ref="IB75:IB115" si="126">DX75-T75</f>
        <v>-1.9792249326146278E-3</v>
      </c>
      <c r="IC75" s="423">
        <f t="shared" ref="IC75:IC115" si="127">DY75-U75</f>
        <v>-2.13026871944396E-3</v>
      </c>
      <c r="ID75" s="423">
        <f t="shared" ref="ID75:ID115" si="128">DZ75-V75</f>
        <v>-3.8557339133545162E-3</v>
      </c>
      <c r="IE75" s="423">
        <f t="shared" ref="IE75:IE115" si="129">EA75-W75</f>
        <v>-1.337877719223684E-3</v>
      </c>
      <c r="IF75" s="423">
        <f t="shared" ref="IF75:IF115" si="130">EB75-X75</f>
        <v>-1.3477487283967032E-3</v>
      </c>
      <c r="IG75" s="423">
        <f t="shared" ref="IG75:IG115" si="131">EC75-Y75</f>
        <v>-5.992043872180856E-4</v>
      </c>
      <c r="IH75" s="423">
        <f t="shared" ref="IH75:IH115" si="132">ED75-Z75</f>
        <v>-8.209224255578886E-4</v>
      </c>
      <c r="II75" s="423">
        <f t="shared" ref="II75:II115" si="133">EE75-AA75</f>
        <v>-3.7431035650674527E-3</v>
      </c>
      <c r="IJ75" s="423">
        <f t="shared" ref="IJ75:IJ115" si="134">EF75-AB75</f>
        <v>-2.0688243716526209E-3</v>
      </c>
      <c r="IK75" s="423">
        <f t="shared" ref="IK75:IK115" si="135">EG75-AC75</f>
        <v>-5.093073863134308E-3</v>
      </c>
      <c r="IL75" s="423">
        <f t="shared" ref="IL75:IL115" si="136">EH75-AD75</f>
        <v>-2.3356138536406194E-3</v>
      </c>
      <c r="IM75" s="423">
        <f t="shared" ref="IM75:IM115" si="137">EI75-AE75</f>
        <v>-4.5397172488410625E-4</v>
      </c>
      <c r="IN75" s="423">
        <f t="shared" ref="IN75:IN115" si="138">EJ75-AF75</f>
        <v>-3.070564198341983E-3</v>
      </c>
      <c r="IO75" s="423">
        <f t="shared" ref="IO75:IO115" si="139">EK75-AG75</f>
        <v>-4.7987879751401636E-3</v>
      </c>
      <c r="IP75" s="423">
        <f t="shared" ref="IP75:IP115" si="140">EL75-AH75</f>
        <v>-4.3654866696950543E-4</v>
      </c>
      <c r="IQ75" s="423">
        <f t="shared" ref="IQ75:IQ115" si="141">EM75-AI75</f>
        <v>-1.7994375329654423E-3</v>
      </c>
      <c r="IR75" s="423">
        <f t="shared" ref="IR75:IR115" si="142">EN75-AJ75</f>
        <v>-2.7675263117275745E-3</v>
      </c>
      <c r="IS75" s="423">
        <f t="shared" ref="IS75:IS115" si="143">EO75-AK75</f>
        <v>-1.0676236018865189E-3</v>
      </c>
      <c r="IT75" s="423">
        <f t="shared" ref="IT75:IT115" si="144">EP75-AL75</f>
        <v>-9.2920828336272613E-4</v>
      </c>
      <c r="IU75" s="423">
        <f t="shared" ref="IU75:IU115" si="145">EQ75-AM75</f>
        <v>-1.1775609558934965E-3</v>
      </c>
      <c r="IV75" s="423">
        <f t="shared" ref="IV75:IV115" si="146">ER75-AN75</f>
        <v>-1.651821264980558E-3</v>
      </c>
      <c r="IW75" s="423">
        <f t="shared" ref="IW75:IW115" si="147">ES75-AO75</f>
        <v>-1.7930405141586832E-3</v>
      </c>
      <c r="IX75" s="423">
        <f t="shared" ref="IX75:IX115" si="148">ET75-AP75</f>
        <v>-1.2229424180067343E-3</v>
      </c>
      <c r="IY75" s="423">
        <f t="shared" ref="IY75:IY115" si="149">EU75-AQ75</f>
        <v>-2.0039888938296131E-3</v>
      </c>
      <c r="IZ75" s="423">
        <f t="shared" ref="IZ75:IZ115" si="150">EV75-AR75</f>
        <v>-1.8980420598813223E-3</v>
      </c>
      <c r="JA75" s="423">
        <f t="shared" ref="JA75:JA115" si="151">EW75-AS75</f>
        <v>-2.2036528369121511E-3</v>
      </c>
      <c r="JB75" s="423">
        <f t="shared" ref="JB75:JB115" si="152">EX75-AT75</f>
        <v>-3.7596341780043495E-3</v>
      </c>
      <c r="JC75" s="423">
        <f t="shared" ref="JC75:JC115" si="153">EY75-AU75</f>
        <v>-2.9519617591371142E-3</v>
      </c>
      <c r="JD75" s="423">
        <f t="shared" ref="JD75:JD115" si="154">EZ75-AV75</f>
        <v>-1.7178253568777319E-3</v>
      </c>
      <c r="JE75" s="423">
        <f t="shared" ref="JE75:JE115" si="155">FA75-AW75</f>
        <v>-2.4406768197706196E-3</v>
      </c>
      <c r="JF75" s="423">
        <f t="shared" ref="JF75:JF115" si="156">FB75-AX75</f>
        <v>-1.617467684983672E-4</v>
      </c>
      <c r="JG75" s="423">
        <f t="shared" ref="JG75:JG115" si="157">FC75-AY75</f>
        <v>-1.4626553697986962E-3</v>
      </c>
      <c r="JH75" s="423">
        <f t="shared" ref="JH75:JH115" si="158">FD75-AZ75</f>
        <v>-2.855455225161784E-3</v>
      </c>
      <c r="JI75" s="423">
        <f t="shared" ref="JI75:JI115" si="159">FE75-BA75</f>
        <v>-1.5887759056886286E-3</v>
      </c>
      <c r="JJ75" s="423">
        <f t="shared" ref="JJ75:JJ115" si="160">FF75-BB75</f>
        <v>-1.7235607788135109E-3</v>
      </c>
      <c r="JK75" s="423">
        <f t="shared" ref="JK75:JK115" si="161">FG75-BC75</f>
        <v>-1.033348429874963E-3</v>
      </c>
      <c r="JL75" s="423">
        <f t="shared" ref="JL75:JL115" si="162">FH75-BD75</f>
        <v>-2.1825153868515797E-3</v>
      </c>
      <c r="JM75" s="423">
        <f t="shared" ref="JM75:JM115" si="163">FI75-BE75</f>
        <v>-4.4070572025868759E-3</v>
      </c>
      <c r="JN75" s="423">
        <f t="shared" ref="JN75:JN115" si="164">FJ75-BF75</f>
        <v>-6.9010012259160033E-3</v>
      </c>
      <c r="JO75" s="423">
        <f t="shared" ref="JO75:JO115" si="165">FK75-BG75</f>
        <v>-5.3004819764104056E-4</v>
      </c>
      <c r="JP75" s="423">
        <f t="shared" ref="JP75:JP115" si="166">FL75-BH75</f>
        <v>-1.3857361245575095E-2</v>
      </c>
      <c r="JQ75" s="423">
        <f t="shared" ref="JQ75:JQ115" si="167">FM75-BI75</f>
        <v>-3.9428728874306526E-2</v>
      </c>
      <c r="JR75" s="423">
        <f t="shared" ref="JR75:JR115" si="168">FN75-BJ75</f>
        <v>-3.9428726273014025E-2</v>
      </c>
      <c r="JS75" s="423">
        <f t="shared" ref="JS75:JS115" si="169">FO75-BK75</f>
        <v>-0.2301573748840671</v>
      </c>
      <c r="JT75" s="423">
        <f t="shared" ref="JT75:JT115" si="170">FP75-BL75</f>
        <v>-4.0620294069099484E-2</v>
      </c>
      <c r="JU75" s="423">
        <f t="shared" ref="JU75:JU115" si="171">FQ75-BM75</f>
        <v>-9.7936477500953814E-2</v>
      </c>
      <c r="JV75" s="423">
        <f t="shared" ref="JV75:JV115" si="172">FR75-BN75</f>
        <v>-3.3717649236044832E-2</v>
      </c>
      <c r="JW75" s="423">
        <f t="shared" ref="JW75:JW115" si="173">FS75-BO75</f>
        <v>0.76154073430707103</v>
      </c>
      <c r="JX75" s="423">
        <f t="shared" ref="JX75:JX115" si="174">FT75-BP75</f>
        <v>-9.0023639837437316E-3</v>
      </c>
      <c r="JY75" s="423">
        <f t="shared" ref="JY75:JY115" si="175">FU75-BQ75</f>
        <v>-2.170318835574669E-3</v>
      </c>
      <c r="JZ75" s="423">
        <f t="shared" ref="JZ75:JZ115" si="176">FV75-BR75</f>
        <v>-2.1703185480342535E-3</v>
      </c>
      <c r="KA75" s="423">
        <f t="shared" ref="KA75:KA115" si="177">FW75-BS75</f>
        <v>-5.6286476952299635E-3</v>
      </c>
      <c r="KB75" s="423">
        <f t="shared" ref="KB75:KB115" si="178">FX75-BT75</f>
        <v>-5.674218019214518E-3</v>
      </c>
      <c r="KC75" s="423">
        <f t="shared" ref="KC75:KC115" si="179">FY75-BU75</f>
        <v>-1.0536213705870498E-3</v>
      </c>
      <c r="KD75" s="423">
        <f t="shared" ref="KD75:KD115" si="180">FZ75-BV75</f>
        <v>-5.2087696840152258E-3</v>
      </c>
      <c r="KE75" s="423">
        <f t="shared" ref="KE75:KE115" si="181">GA75-BW75</f>
        <v>-1.0130949402069376E-2</v>
      </c>
      <c r="KF75" s="423">
        <f t="shared" ref="KF75:KF115" si="182">GB75-BX75</f>
        <v>-7.2518302352651892E-3</v>
      </c>
      <c r="KG75" s="423">
        <f t="shared" ref="KG75:KG115" si="183">GC75-BY75</f>
        <v>-1.3339393015412348E-3</v>
      </c>
      <c r="KH75" s="423">
        <f t="shared" ref="KH75:KH115" si="184">GD75-BZ75</f>
        <v>-9.0981961252903261E-3</v>
      </c>
      <c r="KI75" s="423">
        <f t="shared" ref="KI75:KI115" si="185">GE75-CA75</f>
        <v>-5.8252175947301112E-3</v>
      </c>
      <c r="KJ75" s="423">
        <f t="shared" ref="KJ75:KJ115" si="186">GF75-CB75</f>
        <v>-4.9318439231150904E-3</v>
      </c>
      <c r="KK75" s="423">
        <f t="shared" ref="KK75:KK115" si="187">GG75-CC75</f>
        <v>-1.5912585610734569E-3</v>
      </c>
      <c r="KL75" s="423">
        <f t="shared" ref="KL75:KL115" si="188">GH75-CD75</f>
        <v>-2.8086420489069168E-4</v>
      </c>
      <c r="KM75" s="423">
        <f t="shared" ref="KM75:KM115" si="189">GI75-CE75</f>
        <v>-1.9027850101756246E-3</v>
      </c>
      <c r="KN75" s="423">
        <f t="shared" ref="KN75:KN115" si="190">GJ75-CF75</f>
        <v>-1.9287230771701299E-3</v>
      </c>
      <c r="KO75" s="423">
        <f t="shared" ref="KO75:KO115" si="191">GK75-CG75</f>
        <v>-2.4027026574184596E-3</v>
      </c>
      <c r="KP75" s="423">
        <f t="shared" ref="KP75:KP115" si="192">GL75-CH75</f>
        <v>-5.4213502777237009E-3</v>
      </c>
      <c r="KQ75" s="423">
        <f t="shared" ref="KQ75:KQ115" si="193">GM75-CI75</f>
        <v>-2.9322206580066892E-3</v>
      </c>
      <c r="KR75" s="423">
        <f t="shared" ref="KR75:KR115" si="194">GN75-CJ75</f>
        <v>-2.4156162684854047E-3</v>
      </c>
      <c r="KS75" s="423">
        <f t="shared" ref="KS75:KS115" si="195">GO75-CK75</f>
        <v>-3.2097002327858854E-3</v>
      </c>
      <c r="KT75" s="423">
        <f t="shared" ref="KT75:KT115" si="196">GP75-CL75</f>
        <v>-7.0108679753955378E-4</v>
      </c>
      <c r="KU75" s="423">
        <f t="shared" ref="KU75:KU115" si="197">GQ75-CM75</f>
        <v>-6.8815583716813795E-3</v>
      </c>
      <c r="KV75" s="423">
        <f t="shared" ref="KV75:KV115" si="198">GR75-CN75</f>
        <v>-7.7027012604523239E-3</v>
      </c>
      <c r="KW75" s="423">
        <f t="shared" ref="KW75:KW115" si="199">GS75-CO75</f>
        <v>-2.4108680956830457E-4</v>
      </c>
      <c r="KX75" s="423">
        <f t="shared" ref="KX75:KX115" si="200">GT75-CP75</f>
        <v>-6.1695732409055726E-3</v>
      </c>
      <c r="KY75" s="423">
        <f t="shared" ref="KY75:KY115" si="201">GU75-CQ75</f>
        <v>-1.0510817884849465E-2</v>
      </c>
      <c r="KZ75" s="423">
        <f t="shared" ref="KZ75:KZ115" si="202">GV75-CR75</f>
        <v>-9.2100141125497151E-3</v>
      </c>
      <c r="LA75" s="423">
        <f t="shared" ref="LA75:LA115" si="203">GW75-CS75</f>
        <v>-5.4092187121950158E-4</v>
      </c>
      <c r="LB75" s="423">
        <f t="shared" ref="LB75:LB115" si="204">GX75-CT75</f>
        <v>-1.2064252028276918E-3</v>
      </c>
      <c r="LC75" s="423">
        <f t="shared" ref="LC75:LC115" si="205">GY75-CU75</f>
        <v>-3.222771562693379E-4</v>
      </c>
      <c r="LD75" s="423">
        <f t="shared" ref="LD75:LD115" si="206">GZ75-CV75</f>
        <v>-2.0548413162476591E-3</v>
      </c>
      <c r="LE75" s="423">
        <f t="shared" ref="LE75:LE115" si="207">HA75-CW75</f>
        <v>-3.4213243869036531E-3</v>
      </c>
      <c r="LF75" s="423">
        <f t="shared" ref="LF75:LF115" si="208">HB75-CX75</f>
        <v>-3.3142716879880508E-3</v>
      </c>
      <c r="LG75" s="423">
        <f t="shared" ref="LG75:LG115" si="209">HC75-CY75</f>
        <v>-3.7450446927286616E-3</v>
      </c>
      <c r="LH75" s="423">
        <f t="shared" ref="LH75:LH115" si="210">HD75-CZ75</f>
        <v>-2.7794806604039507E-3</v>
      </c>
      <c r="LI75" s="423">
        <f t="shared" ref="LI75:LI115" si="211">HE75-DA75</f>
        <v>-1.5940624587460759E-3</v>
      </c>
      <c r="LJ75" s="423">
        <f t="shared" ref="LJ75:LJ115" si="212">HF75-DB75</f>
        <v>-1.76758013482444E-3</v>
      </c>
      <c r="LK75" s="423">
        <f t="shared" ref="LK75:LK115" si="213">HG75-DC75</f>
        <v>-2.7229572796086295E-3</v>
      </c>
      <c r="LN75" s="424">
        <v>7.8833724244043359E-3</v>
      </c>
      <c r="LO75" s="424">
        <v>1.4619465346914684E-2</v>
      </c>
      <c r="LP75" s="424">
        <v>1.7586385211508439E-2</v>
      </c>
      <c r="LQ75" s="424">
        <v>7.9407779775856023E-3</v>
      </c>
      <c r="LR75" s="424">
        <v>4.2176248090948394E-3</v>
      </c>
      <c r="LS75" s="424">
        <v>8.3626167426522364E-3</v>
      </c>
      <c r="LT75" s="424">
        <v>6.1460034330397366E-3</v>
      </c>
      <c r="LU75" s="424">
        <v>1.0012126339224213E-2</v>
      </c>
      <c r="LV75" s="424">
        <v>9.982233716866299E-3</v>
      </c>
      <c r="LW75" s="424">
        <v>7.3611383950276579E-3</v>
      </c>
      <c r="LX75" s="424">
        <v>1.2142744835044426E-2</v>
      </c>
      <c r="LY75" s="424">
        <v>1.4073028774836599E-2</v>
      </c>
      <c r="LZ75" s="424">
        <v>9.4641218799179291E-3</v>
      </c>
      <c r="MA75" s="424">
        <v>9.8438111950572456E-3</v>
      </c>
      <c r="MB75" s="424">
        <v>1.15070792458294E-2</v>
      </c>
      <c r="MC75" s="424">
        <v>1.2738383365595045E-2</v>
      </c>
      <c r="MD75" s="424">
        <v>1.2109341435127633E-2</v>
      </c>
      <c r="ME75" s="424">
        <v>1.2442786142648835E-2</v>
      </c>
      <c r="MF75" s="424">
        <v>8.0296421721444289E-3</v>
      </c>
      <c r="MG75" s="424">
        <v>8.897206200205194E-3</v>
      </c>
      <c r="MH75" s="424">
        <v>1.0310805777162219E-2</v>
      </c>
      <c r="MI75" s="424">
        <v>7.7832704227279413E-3</v>
      </c>
      <c r="MJ75" s="424">
        <v>9.5808751151014344E-3</v>
      </c>
      <c r="MK75" s="424">
        <v>8.403298330655359E-3</v>
      </c>
      <c r="ML75" s="424">
        <v>2.7656544807672374E-3</v>
      </c>
      <c r="MM75" s="424">
        <v>1.2619933735679677E-2</v>
      </c>
      <c r="MN75" s="424">
        <v>1.6341713901307443E-2</v>
      </c>
      <c r="MO75" s="424">
        <v>1.430506278356993E-2</v>
      </c>
      <c r="MP75" s="424">
        <v>1.0896412074424815E-2</v>
      </c>
      <c r="MQ75" s="424">
        <v>7.6934514705445742E-3</v>
      </c>
      <c r="MR75" s="424">
        <v>1.104340926903828E-2</v>
      </c>
      <c r="MS75" s="424">
        <v>1.0871647614044374E-2</v>
      </c>
      <c r="MT75" s="424">
        <v>5.504273928731835E-3</v>
      </c>
      <c r="MU75" s="424">
        <v>1.2503061215594472E-2</v>
      </c>
      <c r="MV75" s="424">
        <v>1.1548125223685238E-2</v>
      </c>
      <c r="MW75" s="424">
        <v>1.1417937074699838E-2</v>
      </c>
      <c r="MX75" s="424">
        <v>7.3528192413684869E-3</v>
      </c>
      <c r="MY75" s="424">
        <v>7.2209836383036359E-3</v>
      </c>
      <c r="MZ75" s="424">
        <v>8.644904903903761E-3</v>
      </c>
      <c r="NA75" s="424">
        <v>8.9395112521836757E-3</v>
      </c>
      <c r="NB75" s="424">
        <v>8.0089118197113843E-3</v>
      </c>
      <c r="NC75" s="424">
        <v>9.7478923292553116E-3</v>
      </c>
      <c r="ND75" s="424">
        <v>1.078716231749027E-2</v>
      </c>
      <c r="NE75" s="424">
        <v>8.4293602750910614E-3</v>
      </c>
      <c r="NF75" s="424">
        <v>1.0338070358512808E-2</v>
      </c>
      <c r="NG75" s="424">
        <v>1.2762948577352386E-2</v>
      </c>
      <c r="NH75" s="424">
        <v>9.734529368099272E-3</v>
      </c>
      <c r="NI75" s="424">
        <v>1.0657161852322343E-2</v>
      </c>
      <c r="NJ75" s="424">
        <v>5.1036725145484326E-3</v>
      </c>
      <c r="NK75" s="424">
        <v>7.5137895694927775E-3</v>
      </c>
      <c r="NL75" s="424">
        <v>1.2055893820336021E-2</v>
      </c>
      <c r="NM75" s="424">
        <v>7.8426848735850367E-3</v>
      </c>
      <c r="NN75" s="424">
        <v>6.5422431587190445E-3</v>
      </c>
      <c r="NO75" s="424">
        <v>4.7011917307588974E-3</v>
      </c>
      <c r="NP75" s="424">
        <v>6.4331653975590155E-3</v>
      </c>
      <c r="NQ75" s="424">
        <v>1.5421212503204169E-2</v>
      </c>
      <c r="NR75" s="424">
        <v>1.6491043052865542E-2</v>
      </c>
      <c r="NS75" s="424">
        <v>6.3049224157557164E-3</v>
      </c>
      <c r="NT75" s="424">
        <v>2.3841200893793296E-2</v>
      </c>
      <c r="NU75" s="424">
        <v>5.8402555986874091E-2</v>
      </c>
      <c r="NV75" s="424">
        <v>5.7895118069192925E-2</v>
      </c>
      <c r="NW75" s="424">
        <v>0.30900077903145329</v>
      </c>
      <c r="NX75" s="424">
        <v>5.8896694091033958E-2</v>
      </c>
      <c r="NY75" s="424">
        <v>0.15369406894697937</v>
      </c>
      <c r="NZ75" s="424">
        <v>4.8589158407033012E-2</v>
      </c>
      <c r="OA75" s="424">
        <v>1.3198324286613925</v>
      </c>
      <c r="OB75" s="424">
        <v>1.7348415147800774E-2</v>
      </c>
      <c r="OC75" s="424">
        <v>8.0988008841817363E-3</v>
      </c>
      <c r="OD75" s="424">
        <v>1.4662182036533748E-2</v>
      </c>
      <c r="OE75" s="424">
        <v>1.2310746460602429E-2</v>
      </c>
      <c r="OF75" s="424">
        <v>1.5101591403312433E-2</v>
      </c>
      <c r="OG75" s="424">
        <v>8.5137236519164713E-3</v>
      </c>
      <c r="OH75" s="424">
        <v>1.2442135775061846E-2</v>
      </c>
      <c r="OI75" s="424">
        <v>1.7465877012472941E-2</v>
      </c>
      <c r="OJ75" s="424">
        <v>1.3312814136176633E-2</v>
      </c>
      <c r="OK75" s="424">
        <v>5.8372059426182992E-3</v>
      </c>
      <c r="OL75" s="424">
        <v>1.5969813652046916E-2</v>
      </c>
      <c r="OM75" s="424">
        <v>1.475545506529178E-2</v>
      </c>
      <c r="ON75" s="424">
        <v>1.1192765255742998E-2</v>
      </c>
      <c r="OO75" s="424">
        <v>6.0391657821449053E-3</v>
      </c>
      <c r="OP75" s="424">
        <v>4.903047917349827E-3</v>
      </c>
      <c r="OQ75" s="424">
        <v>5.6071744653860131E-3</v>
      </c>
      <c r="OR75" s="424">
        <v>4.9890382100879231E-3</v>
      </c>
      <c r="OS75" s="424">
        <v>8.2616105375104398E-3</v>
      </c>
      <c r="OT75" s="424">
        <v>1.1875713826957566E-2</v>
      </c>
      <c r="OU75" s="424">
        <v>8.5219064402115748E-3</v>
      </c>
      <c r="OV75" s="424">
        <v>9.5362123993831E-3</v>
      </c>
      <c r="OW75" s="424">
        <v>8.7696272996227852E-3</v>
      </c>
      <c r="OX75" s="424">
        <v>4.2342552961752815E-3</v>
      </c>
      <c r="OY75" s="424">
        <v>1.3707546306810984E-2</v>
      </c>
      <c r="OZ75" s="424">
        <v>1.4806558483288103E-2</v>
      </c>
      <c r="PA75" s="424">
        <v>5.3199014565424264E-3</v>
      </c>
      <c r="PB75" s="424">
        <v>1.2199620551074935E-2</v>
      </c>
      <c r="PC75" s="424">
        <v>2.0768950191322515E-2</v>
      </c>
      <c r="PD75" s="424">
        <v>1.6178387186258247E-2</v>
      </c>
      <c r="PE75" s="424">
        <v>5.9171674555745738E-3</v>
      </c>
      <c r="PF75" s="424">
        <v>4.6797037453169526E-3</v>
      </c>
      <c r="PG75" s="424">
        <v>4.5076702223195934E-3</v>
      </c>
      <c r="PH75" s="424">
        <v>7.6917036681447481E-3</v>
      </c>
      <c r="PI75" s="424">
        <v>9.7837926834055556E-3</v>
      </c>
      <c r="PJ75" s="424">
        <v>1.0061212042858841E-2</v>
      </c>
      <c r="PK75" s="424">
        <v>8.0843866853327357E-3</v>
      </c>
      <c r="PL75" s="424">
        <v>1.0352881300455022E-2</v>
      </c>
      <c r="PM75" s="424">
        <v>4.6273586013946986E-3</v>
      </c>
      <c r="PN75" s="424">
        <v>6.441210828111857E-3</v>
      </c>
      <c r="PO75" s="424">
        <v>6.5200608291411831E-3</v>
      </c>
    </row>
    <row r="76" spans="1:431" x14ac:dyDescent="0.25">
      <c r="A76" s="210" t="s">
        <v>177</v>
      </c>
      <c r="B76" s="415">
        <f>'Input Output Table'!D72/B$117</f>
        <v>1.4850198131488841E-3</v>
      </c>
      <c r="C76" s="415">
        <f>'Input Output Table'!E72/C$117</f>
        <v>2.8182201140035841E-3</v>
      </c>
      <c r="D76" s="415">
        <f>'Input Output Table'!F72/D$117</f>
        <v>1.1304424218296735E-4</v>
      </c>
      <c r="E76" s="415">
        <f>'Input Output Table'!G72/E$117</f>
        <v>1.1860542475191013E-3</v>
      </c>
      <c r="F76" s="415">
        <f>'Input Output Table'!H72/F$117</f>
        <v>1.1956609463019171E-3</v>
      </c>
      <c r="G76" s="415">
        <f>'Input Output Table'!I72/G$117</f>
        <v>7.2564830914249748E-4</v>
      </c>
      <c r="H76" s="415">
        <f>'Input Output Table'!J72/H$117</f>
        <v>2.4782801761852814E-3</v>
      </c>
      <c r="I76" s="415">
        <f>'Input Output Table'!K72/I$117</f>
        <v>7.9991700614247567E-4</v>
      </c>
      <c r="J76" s="415">
        <f>'Input Output Table'!L72/J$117</f>
        <v>1.5192823709747393E-3</v>
      </c>
      <c r="K76" s="415">
        <f>'Input Output Table'!M72/K$117</f>
        <v>1.1966015762257442E-3</v>
      </c>
      <c r="L76" s="415">
        <f>'Input Output Table'!N72/L$117</f>
        <v>1.4449680753694269E-3</v>
      </c>
      <c r="M76" s="415">
        <f>'Input Output Table'!O72/M$117</f>
        <v>4.2709039072891496E-3</v>
      </c>
      <c r="N76" s="415">
        <f>'Input Output Table'!P72/N$117</f>
        <v>1.0328838683371744E-3</v>
      </c>
      <c r="O76" s="415">
        <f>'Input Output Table'!Q72/O$117</f>
        <v>1.314956863378014E-2</v>
      </c>
      <c r="P76" s="415">
        <f>'Input Output Table'!R72/P$117</f>
        <v>1.8625599223818213E-3</v>
      </c>
      <c r="Q76" s="415">
        <f>'Input Output Table'!S72/Q$117</f>
        <v>7.5353210776984382E-3</v>
      </c>
      <c r="R76" s="415">
        <f>'Input Output Table'!T72/R$117</f>
        <v>1.255291513192543E-2</v>
      </c>
      <c r="S76" s="415">
        <f>'Input Output Table'!U72/S$117</f>
        <v>1.8489738785892112E-3</v>
      </c>
      <c r="T76" s="415">
        <f>'Input Output Table'!V72/T$117</f>
        <v>1.1922033716406284E-3</v>
      </c>
      <c r="U76" s="415">
        <f>'Input Output Table'!W72/U$117</f>
        <v>7.5957806794471801E-4</v>
      </c>
      <c r="V76" s="415">
        <f>'Input Output Table'!X72/V$117</f>
        <v>2.8986232781229361E-3</v>
      </c>
      <c r="W76" s="415">
        <f>'Input Output Table'!Y72/W$117</f>
        <v>1.6188973591854141E-3</v>
      </c>
      <c r="X76" s="415">
        <f>'Input Output Table'!Z72/X$117</f>
        <v>4.2394248246929349E-3</v>
      </c>
      <c r="Y76" s="415">
        <f>'Input Output Table'!AA72/Y$117</f>
        <v>5.22812976413024E-4</v>
      </c>
      <c r="Z76" s="415">
        <f>'Input Output Table'!AB72/Z$117</f>
        <v>1.0281263235393952E-3</v>
      </c>
      <c r="AA76" s="415">
        <f>'Input Output Table'!AC72/AA$117</f>
        <v>2.7896448613681894E-3</v>
      </c>
      <c r="AB76" s="415">
        <f>'Input Output Table'!AD72/AB$117</f>
        <v>1.0126779620022411E-2</v>
      </c>
      <c r="AC76" s="415">
        <f>'Input Output Table'!AE72/AC$117</f>
        <v>2.7433572961363117E-3</v>
      </c>
      <c r="AD76" s="415">
        <f>'Input Output Table'!AF72/AD$117</f>
        <v>2.5152335229922935E-3</v>
      </c>
      <c r="AE76" s="415">
        <f>'Input Output Table'!AG72/AE$117</f>
        <v>4.1146342887745553E-3</v>
      </c>
      <c r="AF76" s="415">
        <f>'Input Output Table'!AH72/AF$117</f>
        <v>6.6451772948839547E-4</v>
      </c>
      <c r="AG76" s="415">
        <f>'Input Output Table'!AI72/AG$117</f>
        <v>1.0145827609640033E-2</v>
      </c>
      <c r="AH76" s="415">
        <f>'Input Output Table'!AJ72/AH$117</f>
        <v>8.2534283236858894E-4</v>
      </c>
      <c r="AI76" s="415">
        <f>'Input Output Table'!AK72/AI$117</f>
        <v>7.7823689747208982E-3</v>
      </c>
      <c r="AJ76" s="415">
        <f>'Input Output Table'!AL72/AJ$117</f>
        <v>2.1588359678955493E-3</v>
      </c>
      <c r="AK76" s="415">
        <f>'Input Output Table'!AM72/AK$117</f>
        <v>1.6233589497904766E-3</v>
      </c>
      <c r="AL76" s="415">
        <f>'Input Output Table'!AN72/AL$117</f>
        <v>2.8857846153297643E-3</v>
      </c>
      <c r="AM76" s="415">
        <f>'Input Output Table'!AO72/AM$117</f>
        <v>7.7518929773812053E-4</v>
      </c>
      <c r="AN76" s="415">
        <f>'Input Output Table'!AP72/AN$117</f>
        <v>1.651227686664493E-3</v>
      </c>
      <c r="AO76" s="415">
        <f>'Input Output Table'!AQ72/AO$117</f>
        <v>1.6674773193392988E-4</v>
      </c>
      <c r="AP76" s="415">
        <f>'Input Output Table'!AR72/AP$117</f>
        <v>9.4703965631369057E-4</v>
      </c>
      <c r="AQ76" s="415">
        <f>'Input Output Table'!AS72/AQ$117</f>
        <v>7.467773129139787E-4</v>
      </c>
      <c r="AR76" s="415">
        <f>'Input Output Table'!AT72/AR$117</f>
        <v>9.9967952766484461E-4</v>
      </c>
      <c r="AS76" s="415">
        <f>'Input Output Table'!AU72/AS$117</f>
        <v>7.7162362169262754E-4</v>
      </c>
      <c r="AT76" s="415">
        <f>'Input Output Table'!AV72/AT$117</f>
        <v>1.6902713880768904E-3</v>
      </c>
      <c r="AU76" s="415">
        <f>'Input Output Table'!AW72/AU$117</f>
        <v>8.8730302554846535E-4</v>
      </c>
      <c r="AV76" s="415">
        <f>'Input Output Table'!AX72/AV$117</f>
        <v>1.3990381310099703E-3</v>
      </c>
      <c r="AW76" s="415">
        <f>'Input Output Table'!AY72/AW$117</f>
        <v>4.5863348964894613E-4</v>
      </c>
      <c r="AX76" s="415">
        <f>'Input Output Table'!AZ72/AX$117</f>
        <v>9.519190738706737E-5</v>
      </c>
      <c r="AY76" s="415">
        <f>'Input Output Table'!BA72/AY$117</f>
        <v>5.9524122426348825E-4</v>
      </c>
      <c r="AZ76" s="415">
        <f>'Input Output Table'!BB72/AZ$117</f>
        <v>3.8977411486768531E-4</v>
      </c>
      <c r="BA76" s="415">
        <f>'Input Output Table'!BC72/BA$117</f>
        <v>5.1780333006645231E-4</v>
      </c>
      <c r="BB76" s="415">
        <f>'Input Output Table'!BD72/BB$117</f>
        <v>2.6440544300278604E-4</v>
      </c>
      <c r="BC76" s="415">
        <f>'Input Output Table'!BE72/BC$117</f>
        <v>5.5116012162762375E-4</v>
      </c>
      <c r="BD76" s="415">
        <f>'Input Output Table'!BF72/BD$117</f>
        <v>1.6872851738552251E-3</v>
      </c>
      <c r="BE76" s="415">
        <f>'Input Output Table'!BG72/BE$117</f>
        <v>3.1477282315440299E-3</v>
      </c>
      <c r="BF76" s="415">
        <f>'Input Output Table'!BH72/BF$117</f>
        <v>6.8809747107365649E-3</v>
      </c>
      <c r="BG76" s="415">
        <f>'Input Output Table'!BI72/BG$117</f>
        <v>8.4205229258650725E-4</v>
      </c>
      <c r="BH76" s="415">
        <f>'Input Output Table'!BJ72/BH$117</f>
        <v>4.6848097206614817E-3</v>
      </c>
      <c r="BI76" s="415">
        <f>'Input Output Table'!BK72/BI$117</f>
        <v>8.4039800229337054E-3</v>
      </c>
      <c r="BJ76" s="415">
        <f>'Input Output Table'!BL72/BJ$117</f>
        <v>8.4039794684849355E-3</v>
      </c>
      <c r="BK76" s="415">
        <f>'Input Output Table'!BM72/BK$117</f>
        <v>1.7711841315526751E-3</v>
      </c>
      <c r="BL76" s="415">
        <f>'Input Output Table'!BN72/BL$117</f>
        <v>3.5783406247214388E-3</v>
      </c>
      <c r="BM76" s="415">
        <f>'Input Output Table'!BO72/BM$117</f>
        <v>2.3561166379142359E-3</v>
      </c>
      <c r="BN76" s="415">
        <f>'Input Output Table'!BP72/BN$117</f>
        <v>2.8466056870970484E-3</v>
      </c>
      <c r="BO76" s="415">
        <f>'Input Output Table'!BQ72/BO$117</f>
        <v>3.6747900568453624E-3</v>
      </c>
      <c r="BP76" s="415">
        <f>'Input Output Table'!BR72/BP$117</f>
        <v>2.6438092154381036E-2</v>
      </c>
      <c r="BQ76" s="415">
        <f>'Input Output Table'!BS72/BQ$117</f>
        <v>4.6492185985864166E-3</v>
      </c>
      <c r="BR76" s="415">
        <f>'Input Output Table'!BT72/BR$117</f>
        <v>4.6492179826224276E-3</v>
      </c>
      <c r="BS76" s="415">
        <f>'Input Output Table'!BU72/BS$117</f>
        <v>4.4380375593494458E-3</v>
      </c>
      <c r="BT76" s="415">
        <f>'Input Output Table'!BV72/BT$117</f>
        <v>4.4739685360930355E-3</v>
      </c>
      <c r="BU76" s="415">
        <f>'Input Output Table'!BW72/BU$117</f>
        <v>1.1286927541445389E-3</v>
      </c>
      <c r="BV76" s="415">
        <f>'Input Output Table'!BX72/BV$117</f>
        <v>4.6848626622492335E-3</v>
      </c>
      <c r="BW76" s="415">
        <f>'Input Output Table'!BY72/BW$117</f>
        <v>7.4396997008484098E-3</v>
      </c>
      <c r="BX76" s="415">
        <f>'Input Output Table'!BZ72/BX$117</f>
        <v>3.6075135433344622E-3</v>
      </c>
      <c r="BY76" s="415">
        <f>'Input Output Table'!CA72/BY$117</f>
        <v>1.8412395819537462E-3</v>
      </c>
      <c r="BZ76" s="415">
        <f>'Input Output Table'!CB72/BZ$117</f>
        <v>2.2733744435516942E-2</v>
      </c>
      <c r="CA76" s="415">
        <f>'Input Output Table'!CC72/CA$117</f>
        <v>2.5575726975707685E-2</v>
      </c>
      <c r="CB76" s="415">
        <f>'Input Output Table'!CD72/CB$117</f>
        <v>4.4135565453794857E-2</v>
      </c>
      <c r="CC76" s="415">
        <f>'Input Output Table'!CE72/CC$117</f>
        <v>6.0229183836118313E-4</v>
      </c>
      <c r="CD76" s="415">
        <f>'Input Output Table'!CF72/CD$117</f>
        <v>1.2538527780932385E-4</v>
      </c>
      <c r="CE76" s="415">
        <f>'Input Output Table'!CG72/CE$117</f>
        <v>1.3046047218328685E-2</v>
      </c>
      <c r="CF76" s="415">
        <f>'Input Output Table'!CH72/CF$117</f>
        <v>9.7380002313457569E-3</v>
      </c>
      <c r="CG76" s="415">
        <f>'Input Output Table'!CI72/CG$117</f>
        <v>3.8536932185883649E-3</v>
      </c>
      <c r="CH76" s="415">
        <f>'Input Output Table'!CJ72/CH$117</f>
        <v>5.9636907924258097E-3</v>
      </c>
      <c r="CI76" s="415">
        <f>'Input Output Table'!CK72/CI$117</f>
        <v>4.4532126969778103E-3</v>
      </c>
      <c r="CJ76" s="415">
        <f>'Input Output Table'!CL72/CJ$117</f>
        <v>1.014816512298993E-2</v>
      </c>
      <c r="CK76" s="415">
        <f>'Input Output Table'!CM72/CK$117</f>
        <v>2.2027931672482571E-3</v>
      </c>
      <c r="CL76" s="415">
        <f>'Input Output Table'!CN72/CL$117</f>
        <v>1.3555505880519963E-3</v>
      </c>
      <c r="CM76" s="415">
        <f>'Input Output Table'!CO72/CM$117</f>
        <v>3.1994837686571409E-3</v>
      </c>
      <c r="CN76" s="415">
        <f>'Input Output Table'!CP72/CN$117</f>
        <v>3.6249094559092825E-3</v>
      </c>
      <c r="CO76" s="415">
        <f>'Input Output Table'!CQ72/CO$117</f>
        <v>8.8011974046007786E-4</v>
      </c>
      <c r="CP76" s="415">
        <f>'Input Output Table'!CR72/CP$117</f>
        <v>2.6415274500172633E-3</v>
      </c>
      <c r="CQ76" s="415">
        <f>'Input Output Table'!CS72/CQ$117</f>
        <v>5.132025716937833E-3</v>
      </c>
      <c r="CR76" s="415">
        <f>'Input Output Table'!CT72/CR$117</f>
        <v>2.5933500174045135E-3</v>
      </c>
      <c r="CS76" s="415">
        <f>'Input Output Table'!CU72/CS$117</f>
        <v>9.7744268607782552E-3</v>
      </c>
      <c r="CT76" s="415">
        <f>'Input Output Table'!CV72/CT$117</f>
        <v>1.8332173364653801E-3</v>
      </c>
      <c r="CU76" s="415">
        <f>'Input Output Table'!CW72/CU$117</f>
        <v>1.8332814074285765E-3</v>
      </c>
      <c r="CV76" s="415">
        <f>'Input Output Table'!CX72/CV$117</f>
        <v>3.1445462524977473E-3</v>
      </c>
      <c r="CW76" s="415">
        <f>'Input Output Table'!CY72/CW$117</f>
        <v>2.961531843206053E-3</v>
      </c>
      <c r="CX76" s="415">
        <f>'Input Output Table'!CZ72/CX$117</f>
        <v>1.989208950014836E-3</v>
      </c>
      <c r="CY76" s="415">
        <f>'Input Output Table'!DA72/CY$117</f>
        <v>2.9586088173780205E-3</v>
      </c>
      <c r="CZ76" s="415">
        <f>'Input Output Table'!DB72/CZ$117</f>
        <v>3.3835304789355588E-3</v>
      </c>
      <c r="DA76" s="415">
        <f>'Input Output Table'!DC72/DA$117</f>
        <v>2.5720299389778273E-3</v>
      </c>
      <c r="DB76" s="415">
        <f>'Input Output Table'!DD72/DB$117</f>
        <v>1.7089638083919215E-3</v>
      </c>
      <c r="DC76" s="415">
        <f>'Input Output Table'!DE72/DC$117</f>
        <v>2.9899393633833998E-3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J76" s="423">
        <f t="shared" si="108"/>
        <v>-1.4850198131488841E-3</v>
      </c>
      <c r="HK76" s="423">
        <f t="shared" si="109"/>
        <v>-2.8182201140035841E-3</v>
      </c>
      <c r="HL76" s="423">
        <f t="shared" si="110"/>
        <v>-1.1304424218296735E-4</v>
      </c>
      <c r="HM76" s="423">
        <f t="shared" si="111"/>
        <v>-1.1860542475191013E-3</v>
      </c>
      <c r="HN76" s="423">
        <f t="shared" si="112"/>
        <v>-1.1956609463019171E-3</v>
      </c>
      <c r="HO76" s="423">
        <f t="shared" si="113"/>
        <v>-7.2564830914249748E-4</v>
      </c>
      <c r="HP76" s="423">
        <f t="shared" si="114"/>
        <v>-2.4782801761852814E-3</v>
      </c>
      <c r="HQ76" s="423">
        <f t="shared" si="115"/>
        <v>-7.9991700614247567E-4</v>
      </c>
      <c r="HR76" s="423">
        <f t="shared" si="116"/>
        <v>-1.5192823709747393E-3</v>
      </c>
      <c r="HS76" s="423">
        <f t="shared" si="117"/>
        <v>-1.1966015762257442E-3</v>
      </c>
      <c r="HT76" s="423">
        <f t="shared" si="118"/>
        <v>-1.4449680753694269E-3</v>
      </c>
      <c r="HU76" s="423">
        <f t="shared" si="119"/>
        <v>-4.2709039072891496E-3</v>
      </c>
      <c r="HV76" s="423">
        <f t="shared" si="120"/>
        <v>-1.0328838683371744E-3</v>
      </c>
      <c r="HW76" s="423">
        <f t="shared" si="121"/>
        <v>-1.314956863378014E-2</v>
      </c>
      <c r="HX76" s="423">
        <f t="shared" si="122"/>
        <v>-1.8625599223818213E-3</v>
      </c>
      <c r="HY76" s="423">
        <f t="shared" si="123"/>
        <v>-7.5353210776984382E-3</v>
      </c>
      <c r="HZ76" s="423">
        <f t="shared" si="124"/>
        <v>-1.255291513192543E-2</v>
      </c>
      <c r="IA76" s="423">
        <f t="shared" si="125"/>
        <v>-1.8489738785892112E-3</v>
      </c>
      <c r="IB76" s="423">
        <f t="shared" si="126"/>
        <v>-1.1922033716406284E-3</v>
      </c>
      <c r="IC76" s="423">
        <f t="shared" si="127"/>
        <v>-7.5957806794471801E-4</v>
      </c>
      <c r="ID76" s="423">
        <f t="shared" si="128"/>
        <v>-2.8986232781229361E-3</v>
      </c>
      <c r="IE76" s="423">
        <f t="shared" si="129"/>
        <v>-1.6188973591854141E-3</v>
      </c>
      <c r="IF76" s="423">
        <f t="shared" si="130"/>
        <v>-4.2394248246929349E-3</v>
      </c>
      <c r="IG76" s="423">
        <f t="shared" si="131"/>
        <v>-5.22812976413024E-4</v>
      </c>
      <c r="IH76" s="423">
        <f t="shared" si="132"/>
        <v>-1.0281263235393952E-3</v>
      </c>
      <c r="II76" s="423">
        <f t="shared" si="133"/>
        <v>-2.7896448613681894E-3</v>
      </c>
      <c r="IJ76" s="423">
        <f t="shared" si="134"/>
        <v>-1.0126779620022411E-2</v>
      </c>
      <c r="IK76" s="423">
        <f t="shared" si="135"/>
        <v>-2.7433572961363117E-3</v>
      </c>
      <c r="IL76" s="423">
        <f t="shared" si="136"/>
        <v>-2.5152335229922935E-3</v>
      </c>
      <c r="IM76" s="423">
        <f t="shared" si="137"/>
        <v>-4.1146342887745553E-3</v>
      </c>
      <c r="IN76" s="423">
        <f t="shared" si="138"/>
        <v>-6.6451772948839547E-4</v>
      </c>
      <c r="IO76" s="423">
        <f t="shared" si="139"/>
        <v>-1.0145827609640033E-2</v>
      </c>
      <c r="IP76" s="423">
        <f t="shared" si="140"/>
        <v>-8.2534283236858894E-4</v>
      </c>
      <c r="IQ76" s="423">
        <f t="shared" si="141"/>
        <v>-7.7823689747208982E-3</v>
      </c>
      <c r="IR76" s="423">
        <f t="shared" si="142"/>
        <v>-2.1588359678955493E-3</v>
      </c>
      <c r="IS76" s="423">
        <f t="shared" si="143"/>
        <v>-1.6233589497904766E-3</v>
      </c>
      <c r="IT76" s="423">
        <f t="shared" si="144"/>
        <v>-2.8857846153297643E-3</v>
      </c>
      <c r="IU76" s="423">
        <f t="shared" si="145"/>
        <v>-7.7518929773812053E-4</v>
      </c>
      <c r="IV76" s="423">
        <f t="shared" si="146"/>
        <v>-1.651227686664493E-3</v>
      </c>
      <c r="IW76" s="423">
        <f t="shared" si="147"/>
        <v>-1.6674773193392988E-4</v>
      </c>
      <c r="IX76" s="423">
        <f t="shared" si="148"/>
        <v>-9.4703965631369057E-4</v>
      </c>
      <c r="IY76" s="423">
        <f t="shared" si="149"/>
        <v>-7.467773129139787E-4</v>
      </c>
      <c r="IZ76" s="423">
        <f t="shared" si="150"/>
        <v>-9.9967952766484461E-4</v>
      </c>
      <c r="JA76" s="423">
        <f t="shared" si="151"/>
        <v>-7.7162362169262754E-4</v>
      </c>
      <c r="JB76" s="423">
        <f t="shared" si="152"/>
        <v>-1.6902713880768904E-3</v>
      </c>
      <c r="JC76" s="423">
        <f t="shared" si="153"/>
        <v>-8.8730302554846535E-4</v>
      </c>
      <c r="JD76" s="423">
        <f t="shared" si="154"/>
        <v>-1.3990381310099703E-3</v>
      </c>
      <c r="JE76" s="423">
        <f t="shared" si="155"/>
        <v>-4.5863348964894613E-4</v>
      </c>
      <c r="JF76" s="423">
        <f t="shared" si="156"/>
        <v>-9.519190738706737E-5</v>
      </c>
      <c r="JG76" s="423">
        <f t="shared" si="157"/>
        <v>-5.9524122426348825E-4</v>
      </c>
      <c r="JH76" s="423">
        <f t="shared" si="158"/>
        <v>-3.8977411486768531E-4</v>
      </c>
      <c r="JI76" s="423">
        <f t="shared" si="159"/>
        <v>-5.1780333006645231E-4</v>
      </c>
      <c r="JJ76" s="423">
        <f t="shared" si="160"/>
        <v>-2.6440544300278604E-4</v>
      </c>
      <c r="JK76" s="423">
        <f t="shared" si="161"/>
        <v>-5.5116012162762375E-4</v>
      </c>
      <c r="JL76" s="423">
        <f t="shared" si="162"/>
        <v>-1.6872851738552251E-3</v>
      </c>
      <c r="JM76" s="423">
        <f t="shared" si="163"/>
        <v>-3.1477282315440299E-3</v>
      </c>
      <c r="JN76" s="423">
        <f t="shared" si="164"/>
        <v>-6.8809747107365649E-3</v>
      </c>
      <c r="JO76" s="423">
        <f t="shared" si="165"/>
        <v>-8.4205229258650725E-4</v>
      </c>
      <c r="JP76" s="423">
        <f t="shared" si="166"/>
        <v>-4.6848097206614817E-3</v>
      </c>
      <c r="JQ76" s="423">
        <f t="shared" si="167"/>
        <v>-8.4039800229337054E-3</v>
      </c>
      <c r="JR76" s="423">
        <f t="shared" si="168"/>
        <v>-8.4039794684849355E-3</v>
      </c>
      <c r="JS76" s="423">
        <f t="shared" si="169"/>
        <v>-1.7711841315526751E-3</v>
      </c>
      <c r="JT76" s="423">
        <f t="shared" si="170"/>
        <v>-3.5783406247214388E-3</v>
      </c>
      <c r="JU76" s="423">
        <f t="shared" si="171"/>
        <v>-2.3561166379142359E-3</v>
      </c>
      <c r="JV76" s="423">
        <f t="shared" si="172"/>
        <v>-2.8466056870970484E-3</v>
      </c>
      <c r="JW76" s="423">
        <f t="shared" si="173"/>
        <v>-3.6747900568453624E-3</v>
      </c>
      <c r="JX76" s="423">
        <f t="shared" si="174"/>
        <v>0.97356190784561891</v>
      </c>
      <c r="JY76" s="423">
        <f t="shared" si="175"/>
        <v>-4.6492185985864166E-3</v>
      </c>
      <c r="JZ76" s="423">
        <f t="shared" si="176"/>
        <v>-4.6492179826224276E-3</v>
      </c>
      <c r="KA76" s="423">
        <f t="shared" si="177"/>
        <v>-4.4380375593494458E-3</v>
      </c>
      <c r="KB76" s="423">
        <f t="shared" si="178"/>
        <v>-4.4739685360930355E-3</v>
      </c>
      <c r="KC76" s="423">
        <f t="shared" si="179"/>
        <v>-1.1286927541445389E-3</v>
      </c>
      <c r="KD76" s="423">
        <f t="shared" si="180"/>
        <v>-4.6848626622492335E-3</v>
      </c>
      <c r="KE76" s="423">
        <f t="shared" si="181"/>
        <v>-7.4396997008484098E-3</v>
      </c>
      <c r="KF76" s="423">
        <f t="shared" si="182"/>
        <v>-3.6075135433344622E-3</v>
      </c>
      <c r="KG76" s="423">
        <f t="shared" si="183"/>
        <v>-1.8412395819537462E-3</v>
      </c>
      <c r="KH76" s="423">
        <f t="shared" si="184"/>
        <v>-2.2733744435516942E-2</v>
      </c>
      <c r="KI76" s="423">
        <f t="shared" si="185"/>
        <v>-2.5575726975707685E-2</v>
      </c>
      <c r="KJ76" s="423">
        <f t="shared" si="186"/>
        <v>-4.4135565453794857E-2</v>
      </c>
      <c r="KK76" s="423">
        <f t="shared" si="187"/>
        <v>-6.0229183836118313E-4</v>
      </c>
      <c r="KL76" s="423">
        <f t="shared" si="188"/>
        <v>-1.2538527780932385E-4</v>
      </c>
      <c r="KM76" s="423">
        <f t="shared" si="189"/>
        <v>-1.3046047218328685E-2</v>
      </c>
      <c r="KN76" s="423">
        <f t="shared" si="190"/>
        <v>-9.7380002313457569E-3</v>
      </c>
      <c r="KO76" s="423">
        <f t="shared" si="191"/>
        <v>-3.8536932185883649E-3</v>
      </c>
      <c r="KP76" s="423">
        <f t="shared" si="192"/>
        <v>-5.9636907924258097E-3</v>
      </c>
      <c r="KQ76" s="423">
        <f t="shared" si="193"/>
        <v>-4.4532126969778103E-3</v>
      </c>
      <c r="KR76" s="423">
        <f t="shared" si="194"/>
        <v>-1.014816512298993E-2</v>
      </c>
      <c r="KS76" s="423">
        <f t="shared" si="195"/>
        <v>-2.2027931672482571E-3</v>
      </c>
      <c r="KT76" s="423">
        <f t="shared" si="196"/>
        <v>-1.3555505880519963E-3</v>
      </c>
      <c r="KU76" s="423">
        <f t="shared" si="197"/>
        <v>-3.1994837686571409E-3</v>
      </c>
      <c r="KV76" s="423">
        <f t="shared" si="198"/>
        <v>-3.6249094559092825E-3</v>
      </c>
      <c r="KW76" s="423">
        <f t="shared" si="199"/>
        <v>-8.8011974046007786E-4</v>
      </c>
      <c r="KX76" s="423">
        <f t="shared" si="200"/>
        <v>-2.6415274500172633E-3</v>
      </c>
      <c r="KY76" s="423">
        <f t="shared" si="201"/>
        <v>-5.132025716937833E-3</v>
      </c>
      <c r="KZ76" s="423">
        <f t="shared" si="202"/>
        <v>-2.5933500174045135E-3</v>
      </c>
      <c r="LA76" s="423">
        <f t="shared" si="203"/>
        <v>-9.7744268607782552E-3</v>
      </c>
      <c r="LB76" s="423">
        <f t="shared" si="204"/>
        <v>-1.8332173364653801E-3</v>
      </c>
      <c r="LC76" s="423">
        <f t="shared" si="205"/>
        <v>-1.8332814074285765E-3</v>
      </c>
      <c r="LD76" s="423">
        <f t="shared" si="206"/>
        <v>-3.1445462524977473E-3</v>
      </c>
      <c r="LE76" s="423">
        <f t="shared" si="207"/>
        <v>-2.961531843206053E-3</v>
      </c>
      <c r="LF76" s="423">
        <f t="shared" si="208"/>
        <v>-1.989208950014836E-3</v>
      </c>
      <c r="LG76" s="423">
        <f t="shared" si="209"/>
        <v>-2.9586088173780205E-3</v>
      </c>
      <c r="LH76" s="423">
        <f t="shared" si="210"/>
        <v>-3.3835304789355588E-3</v>
      </c>
      <c r="LI76" s="423">
        <f t="shared" si="211"/>
        <v>-2.5720299389778273E-3</v>
      </c>
      <c r="LJ76" s="423">
        <f t="shared" si="212"/>
        <v>-1.7089638083919215E-3</v>
      </c>
      <c r="LK76" s="423">
        <f t="shared" si="213"/>
        <v>-2.9899393633833998E-3</v>
      </c>
      <c r="LN76" s="424">
        <v>5.9289839133605093E-3</v>
      </c>
      <c r="LO76" s="424">
        <v>7.6092622277110908E-3</v>
      </c>
      <c r="LP76" s="424">
        <v>2.6762896997739967E-3</v>
      </c>
      <c r="LQ76" s="424">
        <v>4.1988432297140601E-3</v>
      </c>
      <c r="LR76" s="424">
        <v>3.4162440972222079E-3</v>
      </c>
      <c r="LS76" s="424">
        <v>3.9641329860977612E-3</v>
      </c>
      <c r="LT76" s="424">
        <v>5.8028428148231741E-3</v>
      </c>
      <c r="LU76" s="424">
        <v>5.375406613890331E-3</v>
      </c>
      <c r="LV76" s="424">
        <v>6.1423949389354917E-3</v>
      </c>
      <c r="LW76" s="424">
        <v>3.1006730344094353E-3</v>
      </c>
      <c r="LX76" s="424">
        <v>6.8153836223767087E-3</v>
      </c>
      <c r="LY76" s="424">
        <v>1.0130406717158735E-2</v>
      </c>
      <c r="LZ76" s="424">
        <v>5.6478030260358521E-3</v>
      </c>
      <c r="MA76" s="424">
        <v>1.8987882445734652E-2</v>
      </c>
      <c r="MB76" s="424">
        <v>6.9906534915145759E-3</v>
      </c>
      <c r="MC76" s="424">
        <v>1.254477837136353E-2</v>
      </c>
      <c r="MD76" s="424">
        <v>1.9742182045355175E-2</v>
      </c>
      <c r="ME76" s="424">
        <v>5.735903688311463E-3</v>
      </c>
      <c r="MF76" s="424">
        <v>3.7921486664668231E-3</v>
      </c>
      <c r="MG76" s="424">
        <v>3.9836074310589178E-3</v>
      </c>
      <c r="MH76" s="424">
        <v>5.7339639029223063E-3</v>
      </c>
      <c r="MI76" s="424">
        <v>4.6835247178872641E-3</v>
      </c>
      <c r="MJ76" s="424">
        <v>7.3824976453918693E-3</v>
      </c>
      <c r="MK76" s="424">
        <v>3.3063684127818097E-3</v>
      </c>
      <c r="ML76" s="424">
        <v>2.2661344241207094E-3</v>
      </c>
      <c r="MM76" s="424">
        <v>6.2507649182597146E-3</v>
      </c>
      <c r="MN76" s="424">
        <v>1.6279944994847147E-2</v>
      </c>
      <c r="MO76" s="424">
        <v>6.6871100318053444E-3</v>
      </c>
      <c r="MP76" s="424">
        <v>6.3495403879861604E-3</v>
      </c>
      <c r="MQ76" s="424">
        <v>7.5138340131812508E-3</v>
      </c>
      <c r="MR76" s="424">
        <v>3.9237029415234558E-3</v>
      </c>
      <c r="MS76" s="424">
        <v>1.3750825311907295E-2</v>
      </c>
      <c r="MT76" s="424">
        <v>3.4369517052542705E-3</v>
      </c>
      <c r="MU76" s="424">
        <v>1.2775893623446081E-2</v>
      </c>
      <c r="MV76" s="424">
        <v>5.6684672057223289E-3</v>
      </c>
      <c r="MW76" s="424">
        <v>5.3224886147690692E-3</v>
      </c>
      <c r="MX76" s="424">
        <v>5.218859501406741E-3</v>
      </c>
      <c r="MY76" s="424">
        <v>3.4270133547421584E-3</v>
      </c>
      <c r="MZ76" s="424">
        <v>4.6152870296710356E-3</v>
      </c>
      <c r="NA76" s="424">
        <v>2.7080445085609695E-3</v>
      </c>
      <c r="NB76" s="424">
        <v>3.873678997760116E-3</v>
      </c>
      <c r="NC76" s="424">
        <v>3.6770677364311019E-3</v>
      </c>
      <c r="ND76" s="424">
        <v>5.1442123589568083E-3</v>
      </c>
      <c r="NE76" s="424">
        <v>3.3097804288348713E-3</v>
      </c>
      <c r="NF76" s="424">
        <v>4.868638760522564E-3</v>
      </c>
      <c r="NG76" s="424">
        <v>5.5090860771637752E-3</v>
      </c>
      <c r="NH76" s="424">
        <v>5.0397728566839751E-3</v>
      </c>
      <c r="NI76" s="424">
        <v>4.1344586882995638E-3</v>
      </c>
      <c r="NJ76" s="424">
        <v>2.2144080779461137E-3</v>
      </c>
      <c r="NK76" s="424">
        <v>3.6377737796901462E-3</v>
      </c>
      <c r="NL76" s="424">
        <v>4.3916581224619465E-3</v>
      </c>
      <c r="NM76" s="424">
        <v>3.8165687383388994E-3</v>
      </c>
      <c r="NN76" s="424">
        <v>2.9669182219561607E-3</v>
      </c>
      <c r="NO76" s="424">
        <v>2.9066426538657602E-3</v>
      </c>
      <c r="NP76" s="424">
        <v>3.6977440841653116E-3</v>
      </c>
      <c r="NQ76" s="424">
        <v>7.9061976762710411E-3</v>
      </c>
      <c r="NR76" s="424">
        <v>1.1018141481186067E-2</v>
      </c>
      <c r="NS76" s="424">
        <v>4.2743677248288613E-3</v>
      </c>
      <c r="NT76" s="424">
        <v>7.7258518931335148E-3</v>
      </c>
      <c r="NU76" s="424">
        <v>1.2086624148566202E-2</v>
      </c>
      <c r="NV76" s="424">
        <v>1.1775395371666957E-2</v>
      </c>
      <c r="NW76" s="424">
        <v>6.5403078342197917E-3</v>
      </c>
      <c r="NX76" s="424">
        <v>7.1777652443854954E-3</v>
      </c>
      <c r="NY76" s="424">
        <v>6.8696114971032616E-3</v>
      </c>
      <c r="NZ76" s="424">
        <v>6.1276153232539092E-3</v>
      </c>
      <c r="OA76" s="424">
        <v>8.623466307431573E-3</v>
      </c>
      <c r="OB76" s="424">
        <v>1.0298965844781236</v>
      </c>
      <c r="OC76" s="424">
        <v>7.9159051259252485E-3</v>
      </c>
      <c r="OD76" s="424">
        <v>1.4749807451660667E-2</v>
      </c>
      <c r="OE76" s="424">
        <v>7.3864047880950858E-3</v>
      </c>
      <c r="OF76" s="424">
        <v>1.0515416644720091E-2</v>
      </c>
      <c r="OG76" s="424">
        <v>4.2168112041710724E-3</v>
      </c>
      <c r="OH76" s="424">
        <v>8.3234879707316037E-3</v>
      </c>
      <c r="OI76" s="424">
        <v>1.0064481673374155E-2</v>
      </c>
      <c r="OJ76" s="424">
        <v>6.5447128418290234E-3</v>
      </c>
      <c r="OK76" s="424">
        <v>4.9398019219390032E-3</v>
      </c>
      <c r="OL76" s="424">
        <v>2.69630971855702E-2</v>
      </c>
      <c r="OM76" s="424">
        <v>3.6327458129764525E-2</v>
      </c>
      <c r="ON76" s="424">
        <v>5.1174432022329817E-2</v>
      </c>
      <c r="OO76" s="424">
        <v>5.1906706792328302E-3</v>
      </c>
      <c r="OP76" s="424">
        <v>7.2742703985219995E-3</v>
      </c>
      <c r="OQ76" s="424">
        <v>1.6260469388024872E-2</v>
      </c>
      <c r="OR76" s="424">
        <v>1.209253913334548E-2</v>
      </c>
      <c r="OS76" s="424">
        <v>7.7732173335677383E-3</v>
      </c>
      <c r="OT76" s="424">
        <v>1.1254123593629359E-2</v>
      </c>
      <c r="OU76" s="424">
        <v>7.8697625499244226E-3</v>
      </c>
      <c r="OV76" s="424">
        <v>1.5114987591173879E-2</v>
      </c>
      <c r="OW76" s="424">
        <v>5.797044394048401E-3</v>
      </c>
      <c r="OX76" s="424">
        <v>3.4133934064533131E-3</v>
      </c>
      <c r="OY76" s="424">
        <v>6.4677753285404382E-3</v>
      </c>
      <c r="OZ76" s="424">
        <v>7.2674810837447604E-3</v>
      </c>
      <c r="PA76" s="424">
        <v>3.9522447184035317E-3</v>
      </c>
      <c r="PB76" s="424">
        <v>5.5967623483542525E-3</v>
      </c>
      <c r="PC76" s="424">
        <v>9.6733301941384093E-3</v>
      </c>
      <c r="PD76" s="424">
        <v>5.5809248223717151E-3</v>
      </c>
      <c r="PE76" s="424">
        <v>1.2719752423878997E-2</v>
      </c>
      <c r="PF76" s="424">
        <v>3.2307134138616091E-3</v>
      </c>
      <c r="PG76" s="424">
        <v>3.9547129488306659E-3</v>
      </c>
      <c r="PH76" s="424">
        <v>6.693828267504128E-3</v>
      </c>
      <c r="PI76" s="424">
        <v>6.6166016251466859E-3</v>
      </c>
      <c r="PJ76" s="424">
        <v>4.6450897679180302E-3</v>
      </c>
      <c r="PK76" s="424">
        <v>5.3579609031588985E-3</v>
      </c>
      <c r="PL76" s="424">
        <v>6.9504449011042763E-3</v>
      </c>
      <c r="PM76" s="424">
        <v>4.3782020248052007E-3</v>
      </c>
      <c r="PN76" s="424">
        <v>4.5890022297283336E-3</v>
      </c>
      <c r="PO76" s="424">
        <v>5.6309916205655071E-3</v>
      </c>
    </row>
    <row r="77" spans="1:431" x14ac:dyDescent="0.25">
      <c r="A77" s="210" t="s">
        <v>178</v>
      </c>
      <c r="B77" s="415">
        <f>'Input Output Table'!D73/B$117</f>
        <v>1.1117113282550932E-4</v>
      </c>
      <c r="C77" s="415">
        <f>'Input Output Table'!E73/C$117</f>
        <v>6.6742685243535409E-5</v>
      </c>
      <c r="D77" s="415">
        <f>'Input Output Table'!F73/D$117</f>
        <v>9.7702832367499166E-5</v>
      </c>
      <c r="E77" s="415">
        <f>'Input Output Table'!G73/E$117</f>
        <v>6.403004300618105E-5</v>
      </c>
      <c r="F77" s="415">
        <f>'Input Output Table'!H73/F$117</f>
        <v>8.4457899404150855E-5</v>
      </c>
      <c r="G77" s="415">
        <f>'Input Output Table'!I73/G$117</f>
        <v>5.414462735411942E-5</v>
      </c>
      <c r="H77" s="415">
        <f>'Input Output Table'!J73/H$117</f>
        <v>1.1645254607999375E-4</v>
      </c>
      <c r="I77" s="415">
        <f>'Input Output Table'!K73/I$117</f>
        <v>3.4185514420569007E-5</v>
      </c>
      <c r="J77" s="415">
        <f>'Input Output Table'!L73/J$117</f>
        <v>1.584148112510779E-4</v>
      </c>
      <c r="K77" s="415">
        <f>'Input Output Table'!M73/K$117</f>
        <v>2.3117989302918946E-5</v>
      </c>
      <c r="L77" s="415">
        <f>'Input Output Table'!N73/L$117</f>
        <v>2.9490790974726256E-5</v>
      </c>
      <c r="M77" s="415">
        <f>'Input Output Table'!O73/M$117</f>
        <v>4.9579018370234432E-5</v>
      </c>
      <c r="N77" s="415">
        <f>'Input Output Table'!P73/N$117</f>
        <v>4.7092773962808375E-5</v>
      </c>
      <c r="O77" s="415">
        <f>'Input Output Table'!Q73/O$117</f>
        <v>4.7603804538609797E-5</v>
      </c>
      <c r="P77" s="415">
        <f>'Input Output Table'!R73/P$117</f>
        <v>2.7177457767052885E-5</v>
      </c>
      <c r="Q77" s="415">
        <f>'Input Output Table'!S73/Q$117</f>
        <v>6.3064696916144441E-5</v>
      </c>
      <c r="R77" s="415">
        <f>'Input Output Table'!T73/R$117</f>
        <v>5.7209132837183474E-5</v>
      </c>
      <c r="S77" s="415">
        <f>'Input Output Table'!U73/S$117</f>
        <v>4.0803739468506382E-5</v>
      </c>
      <c r="T77" s="415">
        <f>'Input Output Table'!V73/T$117</f>
        <v>3.4543098399551661E-5</v>
      </c>
      <c r="U77" s="415">
        <f>'Input Output Table'!W73/U$117</f>
        <v>4.2795571445223632E-5</v>
      </c>
      <c r="V77" s="415">
        <f>'Input Output Table'!X73/V$117</f>
        <v>7.2859993081150166E-5</v>
      </c>
      <c r="W77" s="415">
        <f>'Input Output Table'!Y73/W$117</f>
        <v>4.2806148664510515E-5</v>
      </c>
      <c r="X77" s="415">
        <f>'Input Output Table'!Z73/X$117</f>
        <v>4.4866500035095978E-5</v>
      </c>
      <c r="Y77" s="415">
        <f>'Input Output Table'!AA73/Y$117</f>
        <v>5.7328177465298144E-5</v>
      </c>
      <c r="Z77" s="415">
        <f>'Input Output Table'!AB73/Z$117</f>
        <v>5.9147037536498183E-5</v>
      </c>
      <c r="AA77" s="415">
        <f>'Input Output Table'!AC73/AA$117</f>
        <v>5.952699817560814E-5</v>
      </c>
      <c r="AB77" s="415">
        <f>'Input Output Table'!AD73/AB$117</f>
        <v>2.6200625769318988E-5</v>
      </c>
      <c r="AC77" s="415">
        <f>'Input Output Table'!AE73/AC$117</f>
        <v>4.3337636533740426E-5</v>
      </c>
      <c r="AD77" s="415">
        <f>'Input Output Table'!AF73/AD$117</f>
        <v>3.4031798134232905E-5</v>
      </c>
      <c r="AE77" s="415">
        <f>'Input Output Table'!AG73/AE$117</f>
        <v>9.5456411970776925E-5</v>
      </c>
      <c r="AF77" s="415">
        <f>'Input Output Table'!AH73/AF$117</f>
        <v>3.5261279116566116E-5</v>
      </c>
      <c r="AG77" s="415">
        <f>'Input Output Table'!AI73/AG$117</f>
        <v>5.0756393149572834E-5</v>
      </c>
      <c r="AH77" s="415">
        <f>'Input Output Table'!AJ73/AH$117</f>
        <v>7.3070415511851587E-5</v>
      </c>
      <c r="AI77" s="415">
        <f>'Input Output Table'!AK73/AI$117</f>
        <v>6.2103771261231921E-5</v>
      </c>
      <c r="AJ77" s="415">
        <f>'Input Output Table'!AL73/AJ$117</f>
        <v>5.2585724773063206E-5</v>
      </c>
      <c r="AK77" s="415">
        <f>'Input Output Table'!AM73/AK$117</f>
        <v>1.3940299828632487E-4</v>
      </c>
      <c r="AL77" s="415">
        <f>'Input Output Table'!AN73/AL$117</f>
        <v>1.2997722724634835E-4</v>
      </c>
      <c r="AM77" s="415">
        <f>'Input Output Table'!AO73/AM$117</f>
        <v>3.5549289481566825E-5</v>
      </c>
      <c r="AN77" s="415">
        <f>'Input Output Table'!AP73/AN$117</f>
        <v>1.4748728894168943E-5</v>
      </c>
      <c r="AO77" s="415">
        <f>'Input Output Table'!AQ73/AO$117</f>
        <v>6.6864161015578897E-5</v>
      </c>
      <c r="AP77" s="415">
        <f>'Input Output Table'!AR73/AP$117</f>
        <v>2.9997690362273462E-5</v>
      </c>
      <c r="AQ77" s="415">
        <f>'Input Output Table'!AS73/AQ$117</f>
        <v>6.7652665263335789E-5</v>
      </c>
      <c r="AR77" s="415">
        <f>'Input Output Table'!AT73/AR$117</f>
        <v>4.5068172351437588E-5</v>
      </c>
      <c r="AS77" s="415">
        <f>'Input Output Table'!AU73/AS$117</f>
        <v>6.1349552313479279E-5</v>
      </c>
      <c r="AT77" s="415">
        <f>'Input Output Table'!AV73/AT$117</f>
        <v>1.4359890656862582E-4</v>
      </c>
      <c r="AU77" s="415">
        <f>'Input Output Table'!AW73/AU$117</f>
        <v>6.2099025551341333E-5</v>
      </c>
      <c r="AV77" s="415">
        <f>'Input Output Table'!AX73/AV$117</f>
        <v>6.1667603656251387E-5</v>
      </c>
      <c r="AW77" s="415">
        <f>'Input Output Table'!AY73/AW$117</f>
        <v>5.3733562148036083E-5</v>
      </c>
      <c r="AX77" s="415">
        <f>'Input Output Table'!AZ73/AX$117</f>
        <v>4.8288519552649291E-5</v>
      </c>
      <c r="AY77" s="415">
        <f>'Input Output Table'!BA73/AY$117</f>
        <v>4.2383438304410531E-5</v>
      </c>
      <c r="AZ77" s="415">
        <f>'Input Output Table'!BB73/AZ$117</f>
        <v>1.419090906533861E-4</v>
      </c>
      <c r="BA77" s="415">
        <f>'Input Output Table'!BC73/BA$117</f>
        <v>5.0430228558208929E-5</v>
      </c>
      <c r="BB77" s="415">
        <f>'Input Output Table'!BD73/BB$117</f>
        <v>1.0134452267516248E-4</v>
      </c>
      <c r="BC77" s="415">
        <f>'Input Output Table'!BE73/BC$117</f>
        <v>2.0124775441766695E-4</v>
      </c>
      <c r="BD77" s="415">
        <f>'Input Output Table'!BF73/BD$117</f>
        <v>3.7017673245749753E-5</v>
      </c>
      <c r="BE77" s="415">
        <f>'Input Output Table'!BG73/BE$117</f>
        <v>1.5482560174089771E-4</v>
      </c>
      <c r="BF77" s="415">
        <f>'Input Output Table'!BH73/BF$117</f>
        <v>1.1601869628117905E-4</v>
      </c>
      <c r="BG77" s="415">
        <f>'Input Output Table'!BI73/BG$117</f>
        <v>6.7209099180660188E-4</v>
      </c>
      <c r="BH77" s="415">
        <f>'Input Output Table'!BJ73/BH$117</f>
        <v>1.1020468570038757E-4</v>
      </c>
      <c r="BI77" s="415">
        <f>'Input Output Table'!BK73/BI$117</f>
        <v>3.8505225747407292E-4</v>
      </c>
      <c r="BJ77" s="415">
        <f>'Input Output Table'!BL73/BJ$117</f>
        <v>3.8505223207042487E-4</v>
      </c>
      <c r="BK77" s="415">
        <f>'Input Output Table'!BM73/BK$117</f>
        <v>8.3101224765980055E-5</v>
      </c>
      <c r="BL77" s="415">
        <f>'Input Output Table'!BN73/BL$117</f>
        <v>1.6887379523872168E-4</v>
      </c>
      <c r="BM77" s="415">
        <f>'Input Output Table'!BO73/BM$117</f>
        <v>2.4805774294482566E-4</v>
      </c>
      <c r="BN77" s="415">
        <f>'Input Output Table'!BP73/BN$117</f>
        <v>3.2860369111976917E-4</v>
      </c>
      <c r="BO77" s="415">
        <f>'Input Output Table'!BQ73/BO$117</f>
        <v>1.7233241094126748E-4</v>
      </c>
      <c r="BP77" s="415">
        <f>'Input Output Table'!BR73/BP$117</f>
        <v>1.1634264242956426E-4</v>
      </c>
      <c r="BQ77" s="415">
        <f>'Input Output Table'!BS73/BQ$117</f>
        <v>3.6512634465313531E-4</v>
      </c>
      <c r="BR77" s="415">
        <f>'Input Output Table'!BT73/BR$117</f>
        <v>3.651262962784085E-4</v>
      </c>
      <c r="BS77" s="415">
        <f>'Input Output Table'!BU73/BS$117</f>
        <v>1.5430211241133039E-4</v>
      </c>
      <c r="BT77" s="415">
        <f>'Input Output Table'!BV73/BT$117</f>
        <v>0</v>
      </c>
      <c r="BU77" s="415">
        <f>'Input Output Table'!BW73/BU$117</f>
        <v>1.3212060092239708E-4</v>
      </c>
      <c r="BV77" s="415">
        <f>'Input Output Table'!BX73/BV$117</f>
        <v>2.2608134317666966E-4</v>
      </c>
      <c r="BW77" s="415">
        <f>'Input Output Table'!BY73/BW$117</f>
        <v>1.834738367437694E-4</v>
      </c>
      <c r="BX77" s="415">
        <f>'Input Output Table'!BZ73/BX$117</f>
        <v>1.6016429495257305E-4</v>
      </c>
      <c r="BY77" s="415">
        <f>'Input Output Table'!CA73/BY$117</f>
        <v>1.3712779691546769E-4</v>
      </c>
      <c r="BZ77" s="415">
        <f>'Input Output Table'!CB73/BZ$117</f>
        <v>1.0663628104513817E-4</v>
      </c>
      <c r="CA77" s="415">
        <f>'Input Output Table'!CC73/CA$117</f>
        <v>7.2274279075857295E-4</v>
      </c>
      <c r="CB77" s="415">
        <f>'Input Output Table'!CD73/CB$117</f>
        <v>2.8592720704180449E-4</v>
      </c>
      <c r="CC77" s="415">
        <f>'Input Output Table'!CE73/CC$117</f>
        <v>5.4273510111519144E-4</v>
      </c>
      <c r="CD77" s="415">
        <f>'Input Output Table'!CF73/CD$117</f>
        <v>1.2115776659440551E-4</v>
      </c>
      <c r="CE77" s="415">
        <f>'Input Output Table'!CG73/CE$117</f>
        <v>1.5076992047311299E-4</v>
      </c>
      <c r="CF77" s="415">
        <f>'Input Output Table'!CH73/CF$117</f>
        <v>1.1287013492569854E-4</v>
      </c>
      <c r="CG77" s="415">
        <f>'Input Output Table'!CI73/CG$117</f>
        <v>1.950637906770578E-4</v>
      </c>
      <c r="CH77" s="415">
        <f>'Input Output Table'!CJ73/CH$117</f>
        <v>2.1172849414343968E-4</v>
      </c>
      <c r="CI77" s="415">
        <f>'Input Output Table'!CK73/CI$117</f>
        <v>1.0836974924233926E-4</v>
      </c>
      <c r="CJ77" s="415">
        <f>'Input Output Table'!CL73/CJ$117</f>
        <v>3.012152099363171E-4</v>
      </c>
      <c r="CK77" s="415">
        <f>'Input Output Table'!CM73/CK$117</f>
        <v>2.0710976574765045E-4</v>
      </c>
      <c r="CL77" s="415">
        <f>'Input Output Table'!CN73/CL$117</f>
        <v>7.1760117128191143E-5</v>
      </c>
      <c r="CM77" s="415">
        <f>'Input Output Table'!CO73/CM$117</f>
        <v>5.9734592026619359E-5</v>
      </c>
      <c r="CN77" s="415">
        <f>'Input Output Table'!CP73/CN$117</f>
        <v>2.0760431328791274E-4</v>
      </c>
      <c r="CO77" s="415">
        <f>'Input Output Table'!CQ73/CO$117</f>
        <v>3.9837280220418202E-4</v>
      </c>
      <c r="CP77" s="415">
        <f>'Input Output Table'!CR73/CP$117</f>
        <v>9.3417235659185827E-5</v>
      </c>
      <c r="CQ77" s="415">
        <f>'Input Output Table'!CS73/CQ$117</f>
        <v>2.0744152768181163E-4</v>
      </c>
      <c r="CR77" s="415">
        <f>'Input Output Table'!CT73/CR$117</f>
        <v>1.5163495442830653E-4</v>
      </c>
      <c r="CS77" s="415">
        <f>'Input Output Table'!CU73/CS$117</f>
        <v>1.8645142998497777E-4</v>
      </c>
      <c r="CT77" s="415">
        <f>'Input Output Table'!CV73/CT$117</f>
        <v>4.4643188756637484E-4</v>
      </c>
      <c r="CU77" s="415">
        <f>'Input Output Table'!CW73/CU$117</f>
        <v>5.998756867453317E-5</v>
      </c>
      <c r="CV77" s="415">
        <f>'Input Output Table'!CX73/CV$117</f>
        <v>1.229585953113296E-3</v>
      </c>
      <c r="CW77" s="415">
        <f>'Input Output Table'!CY73/CW$117</f>
        <v>1.7357462262320065E-4</v>
      </c>
      <c r="CX77" s="415">
        <f>'Input Output Table'!CZ73/CX$117</f>
        <v>2.89752857837638E-4</v>
      </c>
      <c r="CY77" s="415">
        <f>'Input Output Table'!DA73/CY$117</f>
        <v>2.661658007300882E-4</v>
      </c>
      <c r="CZ77" s="415">
        <f>'Input Output Table'!DB73/CZ$117</f>
        <v>4.6526043667910786E-4</v>
      </c>
      <c r="DA77" s="415">
        <f>'Input Output Table'!DC73/DA$117</f>
        <v>4.0976656353232827E-4</v>
      </c>
      <c r="DB77" s="415">
        <f>'Input Output Table'!DD73/DB$117</f>
        <v>1.1241261832572545E-4</v>
      </c>
      <c r="DC77" s="415">
        <f>'Input Output Table'!DE73/DC$117</f>
        <v>1.0531538415459307E-4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J77" s="423">
        <f t="shared" si="108"/>
        <v>-1.1117113282550932E-4</v>
      </c>
      <c r="HK77" s="423">
        <f t="shared" si="109"/>
        <v>-6.6742685243535409E-5</v>
      </c>
      <c r="HL77" s="423">
        <f t="shared" si="110"/>
        <v>-9.7702832367499166E-5</v>
      </c>
      <c r="HM77" s="423">
        <f t="shared" si="111"/>
        <v>-6.403004300618105E-5</v>
      </c>
      <c r="HN77" s="423">
        <f t="shared" si="112"/>
        <v>-8.4457899404150855E-5</v>
      </c>
      <c r="HO77" s="423">
        <f t="shared" si="113"/>
        <v>-5.414462735411942E-5</v>
      </c>
      <c r="HP77" s="423">
        <f t="shared" si="114"/>
        <v>-1.1645254607999375E-4</v>
      </c>
      <c r="HQ77" s="423">
        <f t="shared" si="115"/>
        <v>-3.4185514420569007E-5</v>
      </c>
      <c r="HR77" s="423">
        <f t="shared" si="116"/>
        <v>-1.584148112510779E-4</v>
      </c>
      <c r="HS77" s="423">
        <f t="shared" si="117"/>
        <v>-2.3117989302918946E-5</v>
      </c>
      <c r="HT77" s="423">
        <f t="shared" si="118"/>
        <v>-2.9490790974726256E-5</v>
      </c>
      <c r="HU77" s="423">
        <f t="shared" si="119"/>
        <v>-4.9579018370234432E-5</v>
      </c>
      <c r="HV77" s="423">
        <f t="shared" si="120"/>
        <v>-4.7092773962808375E-5</v>
      </c>
      <c r="HW77" s="423">
        <f t="shared" si="121"/>
        <v>-4.7603804538609797E-5</v>
      </c>
      <c r="HX77" s="423">
        <f t="shared" si="122"/>
        <v>-2.7177457767052885E-5</v>
      </c>
      <c r="HY77" s="423">
        <f t="shared" si="123"/>
        <v>-6.3064696916144441E-5</v>
      </c>
      <c r="HZ77" s="423">
        <f t="shared" si="124"/>
        <v>-5.7209132837183474E-5</v>
      </c>
      <c r="IA77" s="423">
        <f t="shared" si="125"/>
        <v>-4.0803739468506382E-5</v>
      </c>
      <c r="IB77" s="423">
        <f t="shared" si="126"/>
        <v>-3.4543098399551661E-5</v>
      </c>
      <c r="IC77" s="423">
        <f t="shared" si="127"/>
        <v>-4.2795571445223632E-5</v>
      </c>
      <c r="ID77" s="423">
        <f t="shared" si="128"/>
        <v>-7.2859993081150166E-5</v>
      </c>
      <c r="IE77" s="423">
        <f t="shared" si="129"/>
        <v>-4.2806148664510515E-5</v>
      </c>
      <c r="IF77" s="423">
        <f t="shared" si="130"/>
        <v>-4.4866500035095978E-5</v>
      </c>
      <c r="IG77" s="423">
        <f t="shared" si="131"/>
        <v>-5.7328177465298144E-5</v>
      </c>
      <c r="IH77" s="423">
        <f t="shared" si="132"/>
        <v>-5.9147037536498183E-5</v>
      </c>
      <c r="II77" s="423">
        <f t="shared" si="133"/>
        <v>-5.952699817560814E-5</v>
      </c>
      <c r="IJ77" s="423">
        <f t="shared" si="134"/>
        <v>-2.6200625769318988E-5</v>
      </c>
      <c r="IK77" s="423">
        <f t="shared" si="135"/>
        <v>-4.3337636533740426E-5</v>
      </c>
      <c r="IL77" s="423">
        <f t="shared" si="136"/>
        <v>-3.4031798134232905E-5</v>
      </c>
      <c r="IM77" s="423">
        <f t="shared" si="137"/>
        <v>-9.5456411970776925E-5</v>
      </c>
      <c r="IN77" s="423">
        <f t="shared" si="138"/>
        <v>-3.5261279116566116E-5</v>
      </c>
      <c r="IO77" s="423">
        <f t="shared" si="139"/>
        <v>-5.0756393149572834E-5</v>
      </c>
      <c r="IP77" s="423">
        <f t="shared" si="140"/>
        <v>-7.3070415511851587E-5</v>
      </c>
      <c r="IQ77" s="423">
        <f t="shared" si="141"/>
        <v>-6.2103771261231921E-5</v>
      </c>
      <c r="IR77" s="423">
        <f t="shared" si="142"/>
        <v>-5.2585724773063206E-5</v>
      </c>
      <c r="IS77" s="423">
        <f t="shared" si="143"/>
        <v>-1.3940299828632487E-4</v>
      </c>
      <c r="IT77" s="423">
        <f t="shared" si="144"/>
        <v>-1.2997722724634835E-4</v>
      </c>
      <c r="IU77" s="423">
        <f t="shared" si="145"/>
        <v>-3.5549289481566825E-5</v>
      </c>
      <c r="IV77" s="423">
        <f t="shared" si="146"/>
        <v>-1.4748728894168943E-5</v>
      </c>
      <c r="IW77" s="423">
        <f t="shared" si="147"/>
        <v>-6.6864161015578897E-5</v>
      </c>
      <c r="IX77" s="423">
        <f t="shared" si="148"/>
        <v>-2.9997690362273462E-5</v>
      </c>
      <c r="IY77" s="423">
        <f t="shared" si="149"/>
        <v>-6.7652665263335789E-5</v>
      </c>
      <c r="IZ77" s="423">
        <f t="shared" si="150"/>
        <v>-4.5068172351437588E-5</v>
      </c>
      <c r="JA77" s="423">
        <f t="shared" si="151"/>
        <v>-6.1349552313479279E-5</v>
      </c>
      <c r="JB77" s="423">
        <f t="shared" si="152"/>
        <v>-1.4359890656862582E-4</v>
      </c>
      <c r="JC77" s="423">
        <f t="shared" si="153"/>
        <v>-6.2099025551341333E-5</v>
      </c>
      <c r="JD77" s="423">
        <f t="shared" si="154"/>
        <v>-6.1667603656251387E-5</v>
      </c>
      <c r="JE77" s="423">
        <f t="shared" si="155"/>
        <v>-5.3733562148036083E-5</v>
      </c>
      <c r="JF77" s="423">
        <f t="shared" si="156"/>
        <v>-4.8288519552649291E-5</v>
      </c>
      <c r="JG77" s="423">
        <f t="shared" si="157"/>
        <v>-4.2383438304410531E-5</v>
      </c>
      <c r="JH77" s="423">
        <f t="shared" si="158"/>
        <v>-1.419090906533861E-4</v>
      </c>
      <c r="JI77" s="423">
        <f t="shared" si="159"/>
        <v>-5.0430228558208929E-5</v>
      </c>
      <c r="JJ77" s="423">
        <f t="shared" si="160"/>
        <v>-1.0134452267516248E-4</v>
      </c>
      <c r="JK77" s="423">
        <f t="shared" si="161"/>
        <v>-2.0124775441766695E-4</v>
      </c>
      <c r="JL77" s="423">
        <f t="shared" si="162"/>
        <v>-3.7017673245749753E-5</v>
      </c>
      <c r="JM77" s="423">
        <f t="shared" si="163"/>
        <v>-1.5482560174089771E-4</v>
      </c>
      <c r="JN77" s="423">
        <f t="shared" si="164"/>
        <v>-1.1601869628117905E-4</v>
      </c>
      <c r="JO77" s="423">
        <f t="shared" si="165"/>
        <v>-6.7209099180660188E-4</v>
      </c>
      <c r="JP77" s="423">
        <f t="shared" si="166"/>
        <v>-1.1020468570038757E-4</v>
      </c>
      <c r="JQ77" s="423">
        <f t="shared" si="167"/>
        <v>-3.8505225747407292E-4</v>
      </c>
      <c r="JR77" s="423">
        <f t="shared" si="168"/>
        <v>-3.8505223207042487E-4</v>
      </c>
      <c r="JS77" s="423">
        <f t="shared" si="169"/>
        <v>-8.3101224765980055E-5</v>
      </c>
      <c r="JT77" s="423">
        <f t="shared" si="170"/>
        <v>-1.6887379523872168E-4</v>
      </c>
      <c r="JU77" s="423">
        <f t="shared" si="171"/>
        <v>-2.4805774294482566E-4</v>
      </c>
      <c r="JV77" s="423">
        <f t="shared" si="172"/>
        <v>-3.2860369111976917E-4</v>
      </c>
      <c r="JW77" s="423">
        <f t="shared" si="173"/>
        <v>-1.7233241094126748E-4</v>
      </c>
      <c r="JX77" s="423">
        <f t="shared" si="174"/>
        <v>-1.1634264242956426E-4</v>
      </c>
      <c r="JY77" s="423">
        <f t="shared" si="175"/>
        <v>0.99963487365534687</v>
      </c>
      <c r="JZ77" s="423">
        <f t="shared" si="176"/>
        <v>-3.651262962784085E-4</v>
      </c>
      <c r="KA77" s="423">
        <f t="shared" si="177"/>
        <v>-1.5430211241133039E-4</v>
      </c>
      <c r="KB77" s="423">
        <f t="shared" si="178"/>
        <v>0</v>
      </c>
      <c r="KC77" s="423">
        <f t="shared" si="179"/>
        <v>-1.3212060092239708E-4</v>
      </c>
      <c r="KD77" s="423">
        <f t="shared" si="180"/>
        <v>-2.2608134317666966E-4</v>
      </c>
      <c r="KE77" s="423">
        <f t="shared" si="181"/>
        <v>-1.834738367437694E-4</v>
      </c>
      <c r="KF77" s="423">
        <f t="shared" si="182"/>
        <v>-1.6016429495257305E-4</v>
      </c>
      <c r="KG77" s="423">
        <f t="shared" si="183"/>
        <v>-1.3712779691546769E-4</v>
      </c>
      <c r="KH77" s="423">
        <f t="shared" si="184"/>
        <v>-1.0663628104513817E-4</v>
      </c>
      <c r="KI77" s="423">
        <f t="shared" si="185"/>
        <v>-7.2274279075857295E-4</v>
      </c>
      <c r="KJ77" s="423">
        <f t="shared" si="186"/>
        <v>-2.8592720704180449E-4</v>
      </c>
      <c r="KK77" s="423">
        <f t="shared" si="187"/>
        <v>-5.4273510111519144E-4</v>
      </c>
      <c r="KL77" s="423">
        <f t="shared" si="188"/>
        <v>-1.2115776659440551E-4</v>
      </c>
      <c r="KM77" s="423">
        <f t="shared" si="189"/>
        <v>-1.5076992047311299E-4</v>
      </c>
      <c r="KN77" s="423">
        <f t="shared" si="190"/>
        <v>-1.1287013492569854E-4</v>
      </c>
      <c r="KO77" s="423">
        <f t="shared" si="191"/>
        <v>-1.950637906770578E-4</v>
      </c>
      <c r="KP77" s="423">
        <f t="shared" si="192"/>
        <v>-2.1172849414343968E-4</v>
      </c>
      <c r="KQ77" s="423">
        <f t="shared" si="193"/>
        <v>-1.0836974924233926E-4</v>
      </c>
      <c r="KR77" s="423">
        <f t="shared" si="194"/>
        <v>-3.012152099363171E-4</v>
      </c>
      <c r="KS77" s="423">
        <f t="shared" si="195"/>
        <v>-2.0710976574765045E-4</v>
      </c>
      <c r="KT77" s="423">
        <f t="shared" si="196"/>
        <v>-7.1760117128191143E-5</v>
      </c>
      <c r="KU77" s="423">
        <f t="shared" si="197"/>
        <v>-5.9734592026619359E-5</v>
      </c>
      <c r="KV77" s="423">
        <f t="shared" si="198"/>
        <v>-2.0760431328791274E-4</v>
      </c>
      <c r="KW77" s="423">
        <f t="shared" si="199"/>
        <v>-3.9837280220418202E-4</v>
      </c>
      <c r="KX77" s="423">
        <f t="shared" si="200"/>
        <v>-9.3417235659185827E-5</v>
      </c>
      <c r="KY77" s="423">
        <f t="shared" si="201"/>
        <v>-2.0744152768181163E-4</v>
      </c>
      <c r="KZ77" s="423">
        <f t="shared" si="202"/>
        <v>-1.5163495442830653E-4</v>
      </c>
      <c r="LA77" s="423">
        <f t="shared" si="203"/>
        <v>-1.8645142998497777E-4</v>
      </c>
      <c r="LB77" s="423">
        <f t="shared" si="204"/>
        <v>-4.4643188756637484E-4</v>
      </c>
      <c r="LC77" s="423">
        <f t="shared" si="205"/>
        <v>-5.998756867453317E-5</v>
      </c>
      <c r="LD77" s="423">
        <f t="shared" si="206"/>
        <v>-1.229585953113296E-3</v>
      </c>
      <c r="LE77" s="423">
        <f t="shared" si="207"/>
        <v>-1.7357462262320065E-4</v>
      </c>
      <c r="LF77" s="423">
        <f t="shared" si="208"/>
        <v>-2.89752857837638E-4</v>
      </c>
      <c r="LG77" s="423">
        <f t="shared" si="209"/>
        <v>-2.661658007300882E-4</v>
      </c>
      <c r="LH77" s="423">
        <f t="shared" si="210"/>
        <v>-4.6526043667910786E-4</v>
      </c>
      <c r="LI77" s="423">
        <f t="shared" si="211"/>
        <v>-4.0976656353232827E-4</v>
      </c>
      <c r="LJ77" s="423">
        <f t="shared" si="212"/>
        <v>-1.1241261832572545E-4</v>
      </c>
      <c r="LK77" s="423">
        <f t="shared" si="213"/>
        <v>-1.0531538415459307E-4</v>
      </c>
      <c r="LN77" s="424">
        <v>2.4322770064645697E-4</v>
      </c>
      <c r="LO77" s="424">
        <v>2.3339874028321128E-4</v>
      </c>
      <c r="LP77" s="424">
        <v>2.0254726658128355E-4</v>
      </c>
      <c r="LQ77" s="424">
        <v>1.7269134210287052E-4</v>
      </c>
      <c r="LR77" s="424">
        <v>1.606757825487685E-4</v>
      </c>
      <c r="LS77" s="424">
        <v>1.3529599312267965E-4</v>
      </c>
      <c r="LT77" s="424">
        <v>2.249095110764801E-4</v>
      </c>
      <c r="LU77" s="424">
        <v>1.9449414505710535E-4</v>
      </c>
      <c r="LV77" s="424">
        <v>3.0212053823241753E-4</v>
      </c>
      <c r="LW77" s="424">
        <v>7.9591498102907489E-5</v>
      </c>
      <c r="LX77" s="424">
        <v>2.1690754038243418E-4</v>
      </c>
      <c r="LY77" s="424">
        <v>2.1977271115770558E-4</v>
      </c>
      <c r="LZ77" s="424">
        <v>1.6180664917913671E-4</v>
      </c>
      <c r="MA77" s="424">
        <v>1.7812466320094736E-4</v>
      </c>
      <c r="MB77" s="424">
        <v>1.6769695512501112E-4</v>
      </c>
      <c r="MC77" s="424">
        <v>2.0929093292015917E-4</v>
      </c>
      <c r="MD77" s="424">
        <v>2.1590106871300567E-4</v>
      </c>
      <c r="ME77" s="424">
        <v>1.5702694908496133E-4</v>
      </c>
      <c r="MF77" s="424">
        <v>1.1789858139981275E-4</v>
      </c>
      <c r="MG77" s="424">
        <v>1.3673364831307423E-4</v>
      </c>
      <c r="MH77" s="424">
        <v>1.7120110543546258E-4</v>
      </c>
      <c r="MI77" s="424">
        <v>1.3261916181853581E-4</v>
      </c>
      <c r="MJ77" s="424">
        <v>1.5453772748842413E-4</v>
      </c>
      <c r="MK77" s="424">
        <v>1.6861578376526905E-4</v>
      </c>
      <c r="ML77" s="424">
        <v>1.0035629244238193E-4</v>
      </c>
      <c r="MM77" s="424">
        <v>1.6756566181394276E-4</v>
      </c>
      <c r="MN77" s="424">
        <v>1.9194372760135552E-4</v>
      </c>
      <c r="MO77" s="424">
        <v>1.4977053847351187E-4</v>
      </c>
      <c r="MP77" s="424">
        <v>1.4941479525470126E-4</v>
      </c>
      <c r="MQ77" s="424">
        <v>2.0150410383451989E-4</v>
      </c>
      <c r="MR77" s="424">
        <v>1.49663679269693E-4</v>
      </c>
      <c r="MS77" s="424">
        <v>1.2574325398521642E-4</v>
      </c>
      <c r="MT77" s="424">
        <v>1.5481857435534812E-4</v>
      </c>
      <c r="MU77" s="424">
        <v>1.9557762566991792E-4</v>
      </c>
      <c r="MV77" s="424">
        <v>1.6604164012350966E-4</v>
      </c>
      <c r="MW77" s="424">
        <v>2.9798617824868993E-4</v>
      </c>
      <c r="MX77" s="424">
        <v>2.1304885966699896E-4</v>
      </c>
      <c r="MY77" s="424">
        <v>1.3221027437927682E-4</v>
      </c>
      <c r="MZ77" s="424">
        <v>1.0978992937838866E-4</v>
      </c>
      <c r="NA77" s="424">
        <v>1.6535315215660811E-4</v>
      </c>
      <c r="NB77" s="424">
        <v>1.2517569769619774E-4</v>
      </c>
      <c r="NC77" s="424">
        <v>1.7640353749554454E-4</v>
      </c>
      <c r="ND77" s="424">
        <v>1.7517136389000909E-4</v>
      </c>
      <c r="NE77" s="424">
        <v>1.6036239748561354E-4</v>
      </c>
      <c r="NF77" s="424">
        <v>2.5031771500914592E-4</v>
      </c>
      <c r="NG77" s="424">
        <v>2.1629822115171857E-4</v>
      </c>
      <c r="NH77" s="424">
        <v>1.9280042866542143E-4</v>
      </c>
      <c r="NI77" s="424">
        <v>1.754799521215009E-4</v>
      </c>
      <c r="NJ77" s="424">
        <v>1.3460921133171954E-4</v>
      </c>
      <c r="NK77" s="424">
        <v>1.5397125176432074E-4</v>
      </c>
      <c r="NL77" s="424">
        <v>2.9125787344033911E-4</v>
      </c>
      <c r="NM77" s="424">
        <v>1.9650968588246721E-4</v>
      </c>
      <c r="NN77" s="424">
        <v>2.2960317239846431E-4</v>
      </c>
      <c r="NO77" s="424">
        <v>3.1345596394042967E-4</v>
      </c>
      <c r="NP77" s="424">
        <v>1.0498015501379157E-4</v>
      </c>
      <c r="NQ77" s="424">
        <v>3.2468375130429019E-4</v>
      </c>
      <c r="NR77" s="424">
        <v>2.506924947811233E-4</v>
      </c>
      <c r="NS77" s="424">
        <v>9.4199485818577964E-4</v>
      </c>
      <c r="NT77" s="424">
        <v>2.1493955137239635E-4</v>
      </c>
      <c r="NU77" s="424">
        <v>5.5802447045988791E-4</v>
      </c>
      <c r="NV77" s="424">
        <v>4.9832549405888959E-4</v>
      </c>
      <c r="NW77" s="424">
        <v>2.6423918887018277E-4</v>
      </c>
      <c r="NX77" s="424">
        <v>3.0554934619673248E-4</v>
      </c>
      <c r="NY77" s="424">
        <v>4.8588329920924776E-4</v>
      </c>
      <c r="NZ77" s="424">
        <v>4.7560807361932535E-4</v>
      </c>
      <c r="OA77" s="424">
        <v>3.6727002397358971E-4</v>
      </c>
      <c r="OB77" s="424">
        <v>2.2047265832116948E-4</v>
      </c>
      <c r="OC77" s="424">
        <v>1.0004756672951549</v>
      </c>
      <c r="OD77" s="424">
        <v>5.7024475416008792E-4</v>
      </c>
      <c r="OE77" s="424">
        <v>2.5566500476369478E-4</v>
      </c>
      <c r="OF77" s="424">
        <v>1.4369139095163572E-4</v>
      </c>
      <c r="OG77" s="424">
        <v>2.796069691033322E-4</v>
      </c>
      <c r="OH77" s="424">
        <v>3.5978445399775918E-4</v>
      </c>
      <c r="OI77" s="424">
        <v>2.8637962228647221E-4</v>
      </c>
      <c r="OJ77" s="424">
        <v>2.5125056116890242E-4</v>
      </c>
      <c r="OK77" s="424">
        <v>2.3142159326614077E-4</v>
      </c>
      <c r="OL77" s="424">
        <v>2.1281147685967569E-4</v>
      </c>
      <c r="OM77" s="424">
        <v>1.0143778705778005E-3</v>
      </c>
      <c r="ON77" s="424">
        <v>3.9097072285202095E-4</v>
      </c>
      <c r="OO77" s="424">
        <v>7.7113782471548305E-4</v>
      </c>
      <c r="OP77" s="424">
        <v>2.2248376557121199E-4</v>
      </c>
      <c r="OQ77" s="424">
        <v>2.3816041206401069E-4</v>
      </c>
      <c r="OR77" s="424">
        <v>1.7431362314655044E-4</v>
      </c>
      <c r="OS77" s="424">
        <v>3.1921127683439662E-4</v>
      </c>
      <c r="OT77" s="424">
        <v>3.50731694523555E-4</v>
      </c>
      <c r="OU77" s="424">
        <v>2.2768749708887014E-4</v>
      </c>
      <c r="OV77" s="424">
        <v>4.5136495780668037E-4</v>
      </c>
      <c r="OW77" s="424">
        <v>3.1155045442562133E-4</v>
      </c>
      <c r="OX77" s="424">
        <v>2.770266287861696E-4</v>
      </c>
      <c r="OY77" s="424">
        <v>1.4711676027678587E-4</v>
      </c>
      <c r="OZ77" s="424">
        <v>3.2167306347210135E-4</v>
      </c>
      <c r="PA77" s="424">
        <v>6.2917743585579348E-4</v>
      </c>
      <c r="PB77" s="424">
        <v>1.820861540928937E-4</v>
      </c>
      <c r="PC77" s="424">
        <v>3.4844756959490249E-4</v>
      </c>
      <c r="PD77" s="424">
        <v>2.4223559515244419E-4</v>
      </c>
      <c r="PE77" s="424">
        <v>3.0850250020966128E-4</v>
      </c>
      <c r="PF77" s="424">
        <v>5.3220917716313915E-4</v>
      </c>
      <c r="PG77" s="424">
        <v>1.4730972790055679E-4</v>
      </c>
      <c r="PH77" s="424">
        <v>1.8306154713801895E-3</v>
      </c>
      <c r="PI77" s="424">
        <v>3.1192756626253863E-4</v>
      </c>
      <c r="PJ77" s="424">
        <v>4.1912357557421403E-4</v>
      </c>
      <c r="PK77" s="424">
        <v>3.4652895123336278E-4</v>
      </c>
      <c r="PL77" s="424">
        <v>6.2214974929831893E-4</v>
      </c>
      <c r="PM77" s="424">
        <v>4.9374405825811053E-4</v>
      </c>
      <c r="PN77" s="424">
        <v>2.0156571566735509E-4</v>
      </c>
      <c r="PO77" s="424">
        <v>1.7382701466740888E-4</v>
      </c>
    </row>
    <row r="78" spans="1:431" x14ac:dyDescent="0.25">
      <c r="A78" s="210" t="s">
        <v>298</v>
      </c>
      <c r="B78" s="415">
        <f>'Input Output Table'!D74/B$117</f>
        <v>0</v>
      </c>
      <c r="C78" s="415">
        <f>'Input Output Table'!E74/C$117</f>
        <v>0</v>
      </c>
      <c r="D78" s="415">
        <f>'Input Output Table'!F74/D$117</f>
        <v>0</v>
      </c>
      <c r="E78" s="415">
        <f>'Input Output Table'!G74/E$117</f>
        <v>0</v>
      </c>
      <c r="F78" s="415">
        <f>'Input Output Table'!H74/F$117</f>
        <v>0</v>
      </c>
      <c r="G78" s="415">
        <f>'Input Output Table'!I74/G$117</f>
        <v>0</v>
      </c>
      <c r="H78" s="415">
        <f>'Input Output Table'!J74/H$117</f>
        <v>0</v>
      </c>
      <c r="I78" s="415">
        <f>'Input Output Table'!K74/I$117</f>
        <v>0</v>
      </c>
      <c r="J78" s="415">
        <f>'Input Output Table'!L74/J$117</f>
        <v>0</v>
      </c>
      <c r="K78" s="415">
        <f>'Input Output Table'!M74/K$117</f>
        <v>0</v>
      </c>
      <c r="L78" s="415">
        <f>'Input Output Table'!N74/L$117</f>
        <v>0</v>
      </c>
      <c r="M78" s="415">
        <f>'Input Output Table'!O74/M$117</f>
        <v>0</v>
      </c>
      <c r="N78" s="415">
        <f>'Input Output Table'!P74/N$117</f>
        <v>0</v>
      </c>
      <c r="O78" s="415">
        <f>'Input Output Table'!Q74/O$117</f>
        <v>0</v>
      </c>
      <c r="P78" s="415">
        <f>'Input Output Table'!R74/P$117</f>
        <v>0</v>
      </c>
      <c r="Q78" s="415">
        <f>'Input Output Table'!S74/Q$117</f>
        <v>0</v>
      </c>
      <c r="R78" s="415">
        <f>'Input Output Table'!T74/R$117</f>
        <v>0</v>
      </c>
      <c r="S78" s="415">
        <f>'Input Output Table'!U74/S$117</f>
        <v>0</v>
      </c>
      <c r="T78" s="415">
        <f>'Input Output Table'!V74/T$117</f>
        <v>0</v>
      </c>
      <c r="U78" s="415">
        <f>'Input Output Table'!W74/U$117</f>
        <v>0</v>
      </c>
      <c r="V78" s="415">
        <f>'Input Output Table'!X74/V$117</f>
        <v>0</v>
      </c>
      <c r="W78" s="415">
        <f>'Input Output Table'!Y74/W$117</f>
        <v>0</v>
      </c>
      <c r="X78" s="415">
        <f>'Input Output Table'!Z74/X$117</f>
        <v>0</v>
      </c>
      <c r="Y78" s="415">
        <f>'Input Output Table'!AA74/Y$117</f>
        <v>0</v>
      </c>
      <c r="Z78" s="415">
        <f>'Input Output Table'!AB74/Z$117</f>
        <v>0</v>
      </c>
      <c r="AA78" s="415">
        <f>'Input Output Table'!AC74/AA$117</f>
        <v>0</v>
      </c>
      <c r="AB78" s="415">
        <f>'Input Output Table'!AD74/AB$117</f>
        <v>0</v>
      </c>
      <c r="AC78" s="415">
        <f>'Input Output Table'!AE74/AC$117</f>
        <v>0</v>
      </c>
      <c r="AD78" s="415">
        <f>'Input Output Table'!AF74/AD$117</f>
        <v>0</v>
      </c>
      <c r="AE78" s="415">
        <f>'Input Output Table'!AG74/AE$117</f>
        <v>0</v>
      </c>
      <c r="AF78" s="415">
        <f>'Input Output Table'!AH74/AF$117</f>
        <v>0</v>
      </c>
      <c r="AG78" s="415">
        <f>'Input Output Table'!AI74/AG$117</f>
        <v>0</v>
      </c>
      <c r="AH78" s="415">
        <f>'Input Output Table'!AJ74/AH$117</f>
        <v>0</v>
      </c>
      <c r="AI78" s="415">
        <f>'Input Output Table'!AK74/AI$117</f>
        <v>0</v>
      </c>
      <c r="AJ78" s="415">
        <f>'Input Output Table'!AL74/AJ$117</f>
        <v>0</v>
      </c>
      <c r="AK78" s="415">
        <f>'Input Output Table'!AM74/AK$117</f>
        <v>0</v>
      </c>
      <c r="AL78" s="415">
        <f>'Input Output Table'!AN74/AL$117</f>
        <v>0</v>
      </c>
      <c r="AM78" s="415">
        <f>'Input Output Table'!AO74/AM$117</f>
        <v>0</v>
      </c>
      <c r="AN78" s="415">
        <f>'Input Output Table'!AP74/AN$117</f>
        <v>0</v>
      </c>
      <c r="AO78" s="415">
        <f>'Input Output Table'!AQ74/AO$117</f>
        <v>0</v>
      </c>
      <c r="AP78" s="415">
        <f>'Input Output Table'!AR74/AP$117</f>
        <v>0</v>
      </c>
      <c r="AQ78" s="415">
        <f>'Input Output Table'!AS74/AQ$117</f>
        <v>0</v>
      </c>
      <c r="AR78" s="415">
        <f>'Input Output Table'!AT74/AR$117</f>
        <v>0</v>
      </c>
      <c r="AS78" s="415">
        <f>'Input Output Table'!AU74/AS$117</f>
        <v>0</v>
      </c>
      <c r="AT78" s="415">
        <f>'Input Output Table'!AV74/AT$117</f>
        <v>0</v>
      </c>
      <c r="AU78" s="415">
        <f>'Input Output Table'!AW74/AU$117</f>
        <v>0</v>
      </c>
      <c r="AV78" s="415">
        <f>'Input Output Table'!AX74/AV$117</f>
        <v>0</v>
      </c>
      <c r="AW78" s="415">
        <f>'Input Output Table'!AY74/AW$117</f>
        <v>0</v>
      </c>
      <c r="AX78" s="415">
        <f>'Input Output Table'!AZ74/AX$117</f>
        <v>0</v>
      </c>
      <c r="AY78" s="415">
        <f>'Input Output Table'!BA74/AY$117</f>
        <v>0</v>
      </c>
      <c r="AZ78" s="415">
        <f>'Input Output Table'!BB74/AZ$117</f>
        <v>0</v>
      </c>
      <c r="BA78" s="415">
        <f>'Input Output Table'!BC74/BA$117</f>
        <v>0</v>
      </c>
      <c r="BB78" s="415">
        <f>'Input Output Table'!BD74/BB$117</f>
        <v>0</v>
      </c>
      <c r="BC78" s="415">
        <f>'Input Output Table'!BE74/BC$117</f>
        <v>0</v>
      </c>
      <c r="BD78" s="415">
        <f>'Input Output Table'!BF74/BD$117</f>
        <v>0</v>
      </c>
      <c r="BE78" s="415">
        <f>'Input Output Table'!BG74/BE$117</f>
        <v>0</v>
      </c>
      <c r="BF78" s="415">
        <f>'Input Output Table'!BH74/BF$117</f>
        <v>0</v>
      </c>
      <c r="BG78" s="415">
        <f>'Input Output Table'!BI74/BG$117</f>
        <v>0</v>
      </c>
      <c r="BH78" s="415">
        <f>'Input Output Table'!BJ74/BH$117</f>
        <v>0</v>
      </c>
      <c r="BI78" s="415">
        <f>'Input Output Table'!BK74/BI$117</f>
        <v>0</v>
      </c>
      <c r="BJ78" s="415">
        <f>'Input Output Table'!BL74/BJ$117</f>
        <v>0</v>
      </c>
      <c r="BK78" s="415">
        <f>'Input Output Table'!BM74/BK$117</f>
        <v>0</v>
      </c>
      <c r="BL78" s="415">
        <f>'Input Output Table'!BN74/BL$117</f>
        <v>0</v>
      </c>
      <c r="BM78" s="415">
        <f>'Input Output Table'!BO74/BM$117</f>
        <v>0</v>
      </c>
      <c r="BN78" s="415">
        <f>'Input Output Table'!BP74/BN$117</f>
        <v>0</v>
      </c>
      <c r="BO78" s="415">
        <f>'Input Output Table'!BQ74/BO$117</f>
        <v>0</v>
      </c>
      <c r="BP78" s="415">
        <f>'Input Output Table'!BR74/BP$117</f>
        <v>0</v>
      </c>
      <c r="BQ78" s="415">
        <f>'Input Output Table'!BS74/BQ$117</f>
        <v>0</v>
      </c>
      <c r="BR78" s="415">
        <f>'Input Output Table'!BT74/BR$117</f>
        <v>0</v>
      </c>
      <c r="BS78" s="415">
        <f>'Input Output Table'!BU74/BS$117</f>
        <v>0</v>
      </c>
      <c r="BT78" s="415">
        <f>'Input Output Table'!BV74/BT$117</f>
        <v>0</v>
      </c>
      <c r="BU78" s="415">
        <f>'Input Output Table'!BW74/BU$117</f>
        <v>0</v>
      </c>
      <c r="BV78" s="415">
        <f>'Input Output Table'!BX74/BV$117</f>
        <v>0</v>
      </c>
      <c r="BW78" s="415">
        <f>'Input Output Table'!BY74/BW$117</f>
        <v>0</v>
      </c>
      <c r="BX78" s="415">
        <f>'Input Output Table'!BZ74/BX$117</f>
        <v>0</v>
      </c>
      <c r="BY78" s="415">
        <f>'Input Output Table'!CA74/BY$117</f>
        <v>0</v>
      </c>
      <c r="BZ78" s="415">
        <f>'Input Output Table'!CB74/BZ$117</f>
        <v>0</v>
      </c>
      <c r="CA78" s="415">
        <f>'Input Output Table'!CC74/CA$117</f>
        <v>0</v>
      </c>
      <c r="CB78" s="415">
        <f>'Input Output Table'!CD74/CB$117</f>
        <v>0</v>
      </c>
      <c r="CC78" s="415">
        <f>'Input Output Table'!CE74/CC$117</f>
        <v>0</v>
      </c>
      <c r="CD78" s="415">
        <f>'Input Output Table'!CF74/CD$117</f>
        <v>0</v>
      </c>
      <c r="CE78" s="415">
        <f>'Input Output Table'!CG74/CE$117</f>
        <v>0</v>
      </c>
      <c r="CF78" s="415">
        <f>'Input Output Table'!CH74/CF$117</f>
        <v>0</v>
      </c>
      <c r="CG78" s="415">
        <f>'Input Output Table'!CI74/CG$117</f>
        <v>0</v>
      </c>
      <c r="CH78" s="415">
        <f>'Input Output Table'!CJ74/CH$117</f>
        <v>0</v>
      </c>
      <c r="CI78" s="415">
        <f>'Input Output Table'!CK74/CI$117</f>
        <v>0</v>
      </c>
      <c r="CJ78" s="415">
        <f>'Input Output Table'!CL74/CJ$117</f>
        <v>0</v>
      </c>
      <c r="CK78" s="415">
        <f>'Input Output Table'!CM74/CK$117</f>
        <v>0</v>
      </c>
      <c r="CL78" s="415">
        <f>'Input Output Table'!CN74/CL$117</f>
        <v>0</v>
      </c>
      <c r="CM78" s="415">
        <f>'Input Output Table'!CO74/CM$117</f>
        <v>0</v>
      </c>
      <c r="CN78" s="415">
        <f>'Input Output Table'!CP74/CN$117</f>
        <v>0</v>
      </c>
      <c r="CO78" s="415">
        <f>'Input Output Table'!CQ74/CO$117</f>
        <v>0</v>
      </c>
      <c r="CP78" s="415">
        <f>'Input Output Table'!CR74/CP$117</f>
        <v>0</v>
      </c>
      <c r="CQ78" s="415">
        <f>'Input Output Table'!CS74/CQ$117</f>
        <v>0</v>
      </c>
      <c r="CR78" s="415">
        <f>'Input Output Table'!CT74/CR$117</f>
        <v>0</v>
      </c>
      <c r="CS78" s="415">
        <f>'Input Output Table'!CU74/CS$117</f>
        <v>0</v>
      </c>
      <c r="CT78" s="415">
        <f>'Input Output Table'!CV74/CT$117</f>
        <v>0</v>
      </c>
      <c r="CU78" s="415">
        <f>'Input Output Table'!CW74/CU$117</f>
        <v>0</v>
      </c>
      <c r="CV78" s="415">
        <f>'Input Output Table'!CX74/CV$117</f>
        <v>0</v>
      </c>
      <c r="CW78" s="415">
        <f>'Input Output Table'!CY74/CW$117</f>
        <v>0</v>
      </c>
      <c r="CX78" s="415">
        <f>'Input Output Table'!CZ74/CX$117</f>
        <v>0</v>
      </c>
      <c r="CY78" s="415">
        <f>'Input Output Table'!DA74/CY$117</f>
        <v>0</v>
      </c>
      <c r="CZ78" s="415">
        <f>'Input Output Table'!DB74/CZ$117</f>
        <v>0</v>
      </c>
      <c r="DA78" s="415">
        <f>'Input Output Table'!DC74/DA$117</f>
        <v>0</v>
      </c>
      <c r="DB78" s="415">
        <f>'Input Output Table'!DD74/DB$117</f>
        <v>0</v>
      </c>
      <c r="DC78" s="415">
        <f>'Input Output Table'!DE74/DC$117</f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J78" s="423">
        <f t="shared" si="108"/>
        <v>0</v>
      </c>
      <c r="HK78" s="423">
        <f t="shared" si="109"/>
        <v>0</v>
      </c>
      <c r="HL78" s="423">
        <f t="shared" si="110"/>
        <v>0</v>
      </c>
      <c r="HM78" s="423">
        <f t="shared" si="111"/>
        <v>0</v>
      </c>
      <c r="HN78" s="423">
        <f t="shared" si="112"/>
        <v>0</v>
      </c>
      <c r="HO78" s="423">
        <f t="shared" si="113"/>
        <v>0</v>
      </c>
      <c r="HP78" s="423">
        <f t="shared" si="114"/>
        <v>0</v>
      </c>
      <c r="HQ78" s="423">
        <f t="shared" si="115"/>
        <v>0</v>
      </c>
      <c r="HR78" s="423">
        <f t="shared" si="116"/>
        <v>0</v>
      </c>
      <c r="HS78" s="423">
        <f t="shared" si="117"/>
        <v>0</v>
      </c>
      <c r="HT78" s="423">
        <f t="shared" si="118"/>
        <v>0</v>
      </c>
      <c r="HU78" s="423">
        <f t="shared" si="119"/>
        <v>0</v>
      </c>
      <c r="HV78" s="423">
        <f t="shared" si="120"/>
        <v>0</v>
      </c>
      <c r="HW78" s="423">
        <f t="shared" si="121"/>
        <v>0</v>
      </c>
      <c r="HX78" s="423">
        <f t="shared" si="122"/>
        <v>0</v>
      </c>
      <c r="HY78" s="423">
        <f t="shared" si="123"/>
        <v>0</v>
      </c>
      <c r="HZ78" s="423">
        <f t="shared" si="124"/>
        <v>0</v>
      </c>
      <c r="IA78" s="423">
        <f t="shared" si="125"/>
        <v>0</v>
      </c>
      <c r="IB78" s="423">
        <f t="shared" si="126"/>
        <v>0</v>
      </c>
      <c r="IC78" s="423">
        <f t="shared" si="127"/>
        <v>0</v>
      </c>
      <c r="ID78" s="423">
        <f t="shared" si="128"/>
        <v>0</v>
      </c>
      <c r="IE78" s="423">
        <f t="shared" si="129"/>
        <v>0</v>
      </c>
      <c r="IF78" s="423">
        <f t="shared" si="130"/>
        <v>0</v>
      </c>
      <c r="IG78" s="423">
        <f t="shared" si="131"/>
        <v>0</v>
      </c>
      <c r="IH78" s="423">
        <f t="shared" si="132"/>
        <v>0</v>
      </c>
      <c r="II78" s="423">
        <f t="shared" si="133"/>
        <v>0</v>
      </c>
      <c r="IJ78" s="423">
        <f t="shared" si="134"/>
        <v>0</v>
      </c>
      <c r="IK78" s="423">
        <f t="shared" si="135"/>
        <v>0</v>
      </c>
      <c r="IL78" s="423">
        <f t="shared" si="136"/>
        <v>0</v>
      </c>
      <c r="IM78" s="423">
        <f t="shared" si="137"/>
        <v>0</v>
      </c>
      <c r="IN78" s="423">
        <f t="shared" si="138"/>
        <v>0</v>
      </c>
      <c r="IO78" s="423">
        <f t="shared" si="139"/>
        <v>0</v>
      </c>
      <c r="IP78" s="423">
        <f t="shared" si="140"/>
        <v>0</v>
      </c>
      <c r="IQ78" s="423">
        <f t="shared" si="141"/>
        <v>0</v>
      </c>
      <c r="IR78" s="423">
        <f t="shared" si="142"/>
        <v>0</v>
      </c>
      <c r="IS78" s="423">
        <f t="shared" si="143"/>
        <v>0</v>
      </c>
      <c r="IT78" s="423">
        <f t="shared" si="144"/>
        <v>0</v>
      </c>
      <c r="IU78" s="423">
        <f t="shared" si="145"/>
        <v>0</v>
      </c>
      <c r="IV78" s="423">
        <f t="shared" si="146"/>
        <v>0</v>
      </c>
      <c r="IW78" s="423">
        <f t="shared" si="147"/>
        <v>0</v>
      </c>
      <c r="IX78" s="423">
        <f t="shared" si="148"/>
        <v>0</v>
      </c>
      <c r="IY78" s="423">
        <f t="shared" si="149"/>
        <v>0</v>
      </c>
      <c r="IZ78" s="423">
        <f t="shared" si="150"/>
        <v>0</v>
      </c>
      <c r="JA78" s="423">
        <f t="shared" si="151"/>
        <v>0</v>
      </c>
      <c r="JB78" s="423">
        <f t="shared" si="152"/>
        <v>0</v>
      </c>
      <c r="JC78" s="423">
        <f t="shared" si="153"/>
        <v>0</v>
      </c>
      <c r="JD78" s="423">
        <f t="shared" si="154"/>
        <v>0</v>
      </c>
      <c r="JE78" s="423">
        <f t="shared" si="155"/>
        <v>0</v>
      </c>
      <c r="JF78" s="423">
        <f t="shared" si="156"/>
        <v>0</v>
      </c>
      <c r="JG78" s="423">
        <f t="shared" si="157"/>
        <v>0</v>
      </c>
      <c r="JH78" s="423">
        <f t="shared" si="158"/>
        <v>0</v>
      </c>
      <c r="JI78" s="423">
        <f t="shared" si="159"/>
        <v>0</v>
      </c>
      <c r="JJ78" s="423">
        <f t="shared" si="160"/>
        <v>0</v>
      </c>
      <c r="JK78" s="423">
        <f t="shared" si="161"/>
        <v>0</v>
      </c>
      <c r="JL78" s="423">
        <f t="shared" si="162"/>
        <v>0</v>
      </c>
      <c r="JM78" s="423">
        <f t="shared" si="163"/>
        <v>0</v>
      </c>
      <c r="JN78" s="423">
        <f t="shared" si="164"/>
        <v>0</v>
      </c>
      <c r="JO78" s="423">
        <f t="shared" si="165"/>
        <v>0</v>
      </c>
      <c r="JP78" s="423">
        <f t="shared" si="166"/>
        <v>0</v>
      </c>
      <c r="JQ78" s="423">
        <f t="shared" si="167"/>
        <v>0</v>
      </c>
      <c r="JR78" s="423">
        <f t="shared" si="168"/>
        <v>0</v>
      </c>
      <c r="JS78" s="423">
        <f t="shared" si="169"/>
        <v>0</v>
      </c>
      <c r="JT78" s="423">
        <f t="shared" si="170"/>
        <v>0</v>
      </c>
      <c r="JU78" s="423">
        <f t="shared" si="171"/>
        <v>0</v>
      </c>
      <c r="JV78" s="423">
        <f t="shared" si="172"/>
        <v>0</v>
      </c>
      <c r="JW78" s="423">
        <f t="shared" si="173"/>
        <v>0</v>
      </c>
      <c r="JX78" s="423">
        <f t="shared" si="174"/>
        <v>0</v>
      </c>
      <c r="JY78" s="423">
        <f t="shared" si="175"/>
        <v>0</v>
      </c>
      <c r="JZ78" s="423">
        <f t="shared" si="176"/>
        <v>1</v>
      </c>
      <c r="KA78" s="423">
        <f t="shared" si="177"/>
        <v>0</v>
      </c>
      <c r="KB78" s="423">
        <f t="shared" si="178"/>
        <v>0</v>
      </c>
      <c r="KC78" s="423">
        <f t="shared" si="179"/>
        <v>0</v>
      </c>
      <c r="KD78" s="423">
        <f t="shared" si="180"/>
        <v>0</v>
      </c>
      <c r="KE78" s="423">
        <f t="shared" si="181"/>
        <v>0</v>
      </c>
      <c r="KF78" s="423">
        <f t="shared" si="182"/>
        <v>0</v>
      </c>
      <c r="KG78" s="423">
        <f t="shared" si="183"/>
        <v>0</v>
      </c>
      <c r="KH78" s="423">
        <f t="shared" si="184"/>
        <v>0</v>
      </c>
      <c r="KI78" s="423">
        <f t="shared" si="185"/>
        <v>0</v>
      </c>
      <c r="KJ78" s="423">
        <f t="shared" si="186"/>
        <v>0</v>
      </c>
      <c r="KK78" s="423">
        <f t="shared" si="187"/>
        <v>0</v>
      </c>
      <c r="KL78" s="423">
        <f t="shared" si="188"/>
        <v>0</v>
      </c>
      <c r="KM78" s="423">
        <f t="shared" si="189"/>
        <v>0</v>
      </c>
      <c r="KN78" s="423">
        <f t="shared" si="190"/>
        <v>0</v>
      </c>
      <c r="KO78" s="423">
        <f t="shared" si="191"/>
        <v>0</v>
      </c>
      <c r="KP78" s="423">
        <f t="shared" si="192"/>
        <v>0</v>
      </c>
      <c r="KQ78" s="423">
        <f t="shared" si="193"/>
        <v>0</v>
      </c>
      <c r="KR78" s="423">
        <f t="shared" si="194"/>
        <v>0</v>
      </c>
      <c r="KS78" s="423">
        <f t="shared" si="195"/>
        <v>0</v>
      </c>
      <c r="KT78" s="423">
        <f t="shared" si="196"/>
        <v>0</v>
      </c>
      <c r="KU78" s="423">
        <f t="shared" si="197"/>
        <v>0</v>
      </c>
      <c r="KV78" s="423">
        <f t="shared" si="198"/>
        <v>0</v>
      </c>
      <c r="KW78" s="423">
        <f t="shared" si="199"/>
        <v>0</v>
      </c>
      <c r="KX78" s="423">
        <f t="shared" si="200"/>
        <v>0</v>
      </c>
      <c r="KY78" s="423">
        <f t="shared" si="201"/>
        <v>0</v>
      </c>
      <c r="KZ78" s="423">
        <f t="shared" si="202"/>
        <v>0</v>
      </c>
      <c r="LA78" s="423">
        <f t="shared" si="203"/>
        <v>0</v>
      </c>
      <c r="LB78" s="423">
        <f t="shared" si="204"/>
        <v>0</v>
      </c>
      <c r="LC78" s="423">
        <f t="shared" si="205"/>
        <v>0</v>
      </c>
      <c r="LD78" s="423">
        <f t="shared" si="206"/>
        <v>0</v>
      </c>
      <c r="LE78" s="423">
        <f t="shared" si="207"/>
        <v>0</v>
      </c>
      <c r="LF78" s="423">
        <f t="shared" si="208"/>
        <v>0</v>
      </c>
      <c r="LG78" s="423">
        <f t="shared" si="209"/>
        <v>0</v>
      </c>
      <c r="LH78" s="423">
        <f t="shared" si="210"/>
        <v>0</v>
      </c>
      <c r="LI78" s="423">
        <f t="shared" si="211"/>
        <v>0</v>
      </c>
      <c r="LJ78" s="423">
        <f t="shared" si="212"/>
        <v>0</v>
      </c>
      <c r="LK78" s="423">
        <f t="shared" si="213"/>
        <v>0</v>
      </c>
      <c r="LN78" s="424">
        <v>0</v>
      </c>
      <c r="LO78" s="424">
        <v>0</v>
      </c>
      <c r="LP78" s="424">
        <v>0</v>
      </c>
      <c r="LQ78" s="424">
        <v>0</v>
      </c>
      <c r="LR78" s="424">
        <v>0</v>
      </c>
      <c r="LS78" s="424">
        <v>0</v>
      </c>
      <c r="LT78" s="424">
        <v>0</v>
      </c>
      <c r="LU78" s="424">
        <v>0</v>
      </c>
      <c r="LV78" s="424">
        <v>0</v>
      </c>
      <c r="LW78" s="424">
        <v>0</v>
      </c>
      <c r="LX78" s="424">
        <v>0</v>
      </c>
      <c r="LY78" s="424">
        <v>0</v>
      </c>
      <c r="LZ78" s="424">
        <v>0</v>
      </c>
      <c r="MA78" s="424">
        <v>0</v>
      </c>
      <c r="MB78" s="424">
        <v>0</v>
      </c>
      <c r="MC78" s="424">
        <v>0</v>
      </c>
      <c r="MD78" s="424">
        <v>0</v>
      </c>
      <c r="ME78" s="424">
        <v>0</v>
      </c>
      <c r="MF78" s="424">
        <v>0</v>
      </c>
      <c r="MG78" s="424">
        <v>0</v>
      </c>
      <c r="MH78" s="424">
        <v>0</v>
      </c>
      <c r="MI78" s="424">
        <v>0</v>
      </c>
      <c r="MJ78" s="424">
        <v>0</v>
      </c>
      <c r="MK78" s="424">
        <v>0</v>
      </c>
      <c r="ML78" s="424">
        <v>0</v>
      </c>
      <c r="MM78" s="424">
        <v>0</v>
      </c>
      <c r="MN78" s="424">
        <v>0</v>
      </c>
      <c r="MO78" s="424">
        <v>0</v>
      </c>
      <c r="MP78" s="424">
        <v>0</v>
      </c>
      <c r="MQ78" s="424">
        <v>0</v>
      </c>
      <c r="MR78" s="424">
        <v>0</v>
      </c>
      <c r="MS78" s="424">
        <v>0</v>
      </c>
      <c r="MT78" s="424">
        <v>0</v>
      </c>
      <c r="MU78" s="424">
        <v>0</v>
      </c>
      <c r="MV78" s="424">
        <v>0</v>
      </c>
      <c r="MW78" s="424">
        <v>0</v>
      </c>
      <c r="MX78" s="424">
        <v>0</v>
      </c>
      <c r="MY78" s="424">
        <v>0</v>
      </c>
      <c r="MZ78" s="424">
        <v>0</v>
      </c>
      <c r="NA78" s="424">
        <v>0</v>
      </c>
      <c r="NB78" s="424">
        <v>0</v>
      </c>
      <c r="NC78" s="424">
        <v>0</v>
      </c>
      <c r="ND78" s="424">
        <v>0</v>
      </c>
      <c r="NE78" s="424">
        <v>0</v>
      </c>
      <c r="NF78" s="424">
        <v>0</v>
      </c>
      <c r="NG78" s="424">
        <v>0</v>
      </c>
      <c r="NH78" s="424">
        <v>0</v>
      </c>
      <c r="NI78" s="424">
        <v>0</v>
      </c>
      <c r="NJ78" s="424">
        <v>0</v>
      </c>
      <c r="NK78" s="424">
        <v>0</v>
      </c>
      <c r="NL78" s="424">
        <v>0</v>
      </c>
      <c r="NM78" s="424">
        <v>0</v>
      </c>
      <c r="NN78" s="424">
        <v>0</v>
      </c>
      <c r="NO78" s="424">
        <v>0</v>
      </c>
      <c r="NP78" s="424">
        <v>0</v>
      </c>
      <c r="NQ78" s="424">
        <v>0</v>
      </c>
      <c r="NR78" s="424">
        <v>0</v>
      </c>
      <c r="NS78" s="424">
        <v>0</v>
      </c>
      <c r="NT78" s="424">
        <v>0</v>
      </c>
      <c r="NU78" s="424">
        <v>0</v>
      </c>
      <c r="NV78" s="424">
        <v>0</v>
      </c>
      <c r="NW78" s="424">
        <v>0</v>
      </c>
      <c r="NX78" s="424">
        <v>0</v>
      </c>
      <c r="NY78" s="424">
        <v>0</v>
      </c>
      <c r="NZ78" s="424">
        <v>0</v>
      </c>
      <c r="OA78" s="424">
        <v>0</v>
      </c>
      <c r="OB78" s="424">
        <v>0</v>
      </c>
      <c r="OC78" s="424">
        <v>0</v>
      </c>
      <c r="OD78" s="424">
        <v>1</v>
      </c>
      <c r="OE78" s="424">
        <v>0</v>
      </c>
      <c r="OF78" s="424">
        <v>0</v>
      </c>
      <c r="OG78" s="424">
        <v>0</v>
      </c>
      <c r="OH78" s="424">
        <v>0</v>
      </c>
      <c r="OI78" s="424">
        <v>0</v>
      </c>
      <c r="OJ78" s="424">
        <v>0</v>
      </c>
      <c r="OK78" s="424">
        <v>0</v>
      </c>
      <c r="OL78" s="424">
        <v>0</v>
      </c>
      <c r="OM78" s="424">
        <v>0</v>
      </c>
      <c r="ON78" s="424">
        <v>0</v>
      </c>
      <c r="OO78" s="424">
        <v>0</v>
      </c>
      <c r="OP78" s="424">
        <v>0</v>
      </c>
      <c r="OQ78" s="424">
        <v>0</v>
      </c>
      <c r="OR78" s="424">
        <v>0</v>
      </c>
      <c r="OS78" s="424">
        <v>0</v>
      </c>
      <c r="OT78" s="424">
        <v>0</v>
      </c>
      <c r="OU78" s="424">
        <v>0</v>
      </c>
      <c r="OV78" s="424">
        <v>0</v>
      </c>
      <c r="OW78" s="424">
        <v>0</v>
      </c>
      <c r="OX78" s="424">
        <v>0</v>
      </c>
      <c r="OY78" s="424">
        <v>0</v>
      </c>
      <c r="OZ78" s="424">
        <v>0</v>
      </c>
      <c r="PA78" s="424">
        <v>0</v>
      </c>
      <c r="PB78" s="424">
        <v>0</v>
      </c>
      <c r="PC78" s="424">
        <v>0</v>
      </c>
      <c r="PD78" s="424">
        <v>0</v>
      </c>
      <c r="PE78" s="424">
        <v>0</v>
      </c>
      <c r="PF78" s="424">
        <v>0</v>
      </c>
      <c r="PG78" s="424">
        <v>0</v>
      </c>
      <c r="PH78" s="424">
        <v>0</v>
      </c>
      <c r="PI78" s="424">
        <v>0</v>
      </c>
      <c r="PJ78" s="424">
        <v>0</v>
      </c>
      <c r="PK78" s="424">
        <v>0</v>
      </c>
      <c r="PL78" s="424">
        <v>0</v>
      </c>
      <c r="PM78" s="424">
        <v>0</v>
      </c>
      <c r="PN78" s="424">
        <v>0</v>
      </c>
      <c r="PO78" s="424">
        <v>0</v>
      </c>
    </row>
    <row r="79" spans="1:431" x14ac:dyDescent="0.25">
      <c r="A79" s="210" t="s">
        <v>180</v>
      </c>
      <c r="B79" s="415">
        <f>'Input Output Table'!D75/B$117</f>
        <v>1.692220912447569E-3</v>
      </c>
      <c r="C79" s="415">
        <f>'Input Output Table'!E75/C$117</f>
        <v>2.5544779180575448E-3</v>
      </c>
      <c r="D79" s="415">
        <f>'Input Output Table'!F75/D$117</f>
        <v>1.1083772490226571E-3</v>
      </c>
      <c r="E79" s="415">
        <f>'Input Output Table'!G75/E$117</f>
        <v>3.3123694757639741E-3</v>
      </c>
      <c r="F79" s="415">
        <f>'Input Output Table'!H75/F$117</f>
        <v>1.1603552209596601E-3</v>
      </c>
      <c r="G79" s="415">
        <f>'Input Output Table'!I75/G$117</f>
        <v>2.2695195671729204E-3</v>
      </c>
      <c r="H79" s="415">
        <f>'Input Output Table'!J75/H$117</f>
        <v>2.7595916620167457E-3</v>
      </c>
      <c r="I79" s="415">
        <f>'Input Output Table'!K75/I$117</f>
        <v>3.2176855757976822E-3</v>
      </c>
      <c r="J79" s="415">
        <f>'Input Output Table'!L75/J$117</f>
        <v>3.1089498264778173E-3</v>
      </c>
      <c r="K79" s="415">
        <f>'Input Output Table'!M75/K$117</f>
        <v>2.1436525639496789E-3</v>
      </c>
      <c r="L79" s="415">
        <f>'Input Output Table'!N75/L$117</f>
        <v>2.3015805383805555E-3</v>
      </c>
      <c r="M79" s="415">
        <f>'Input Output Table'!O75/M$117</f>
        <v>6.6446022649645931E-3</v>
      </c>
      <c r="N79" s="415">
        <f>'Input Output Table'!P75/N$117</f>
        <v>2.6323569099732011E-3</v>
      </c>
      <c r="O79" s="415">
        <f>'Input Output Table'!Q75/O$117</f>
        <v>4.6381456227034224E-3</v>
      </c>
      <c r="P79" s="415">
        <f>'Input Output Table'!R75/P$117</f>
        <v>2.4816723672397055E-3</v>
      </c>
      <c r="Q79" s="415">
        <f>'Input Output Table'!S75/Q$117</f>
        <v>5.7369118176685838E-3</v>
      </c>
      <c r="R79" s="415">
        <f>'Input Output Table'!T75/R$117</f>
        <v>5.6546639624582016E-3</v>
      </c>
      <c r="S79" s="415">
        <f>'Input Output Table'!U75/S$117</f>
        <v>5.567037221779229E-3</v>
      </c>
      <c r="T79" s="415">
        <f>'Input Output Table'!V75/T$117</f>
        <v>2.9863040921638833E-3</v>
      </c>
      <c r="U79" s="415">
        <f>'Input Output Table'!W75/U$117</f>
        <v>2.8672085908724226E-3</v>
      </c>
      <c r="V79" s="415">
        <f>'Input Output Table'!X75/V$117</f>
        <v>3.3163651833657908E-3</v>
      </c>
      <c r="W79" s="415">
        <f>'Input Output Table'!Y75/W$117</f>
        <v>2.0185673098609839E-3</v>
      </c>
      <c r="X79" s="415">
        <f>'Input Output Table'!Z75/X$117</f>
        <v>3.009646947564816E-3</v>
      </c>
      <c r="Y79" s="415">
        <f>'Input Output Table'!AA75/Y$117</f>
        <v>2.9324346316655829E-3</v>
      </c>
      <c r="Z79" s="415">
        <f>'Input Output Table'!AB75/Z$117</f>
        <v>6.4579290805542671E-4</v>
      </c>
      <c r="AA79" s="415">
        <f>'Input Output Table'!AC75/AA$117</f>
        <v>4.2214324441877263E-3</v>
      </c>
      <c r="AB79" s="415">
        <f>'Input Output Table'!AD75/AB$117</f>
        <v>6.3301405272574527E-3</v>
      </c>
      <c r="AC79" s="415">
        <f>'Input Output Table'!AE75/AC$117</f>
        <v>3.3607553009911174E-3</v>
      </c>
      <c r="AD79" s="415">
        <f>'Input Output Table'!AF75/AD$117</f>
        <v>2.365399174502473E-3</v>
      </c>
      <c r="AE79" s="415">
        <f>'Input Output Table'!AG75/AE$117</f>
        <v>2.4268200616579449E-3</v>
      </c>
      <c r="AF79" s="415">
        <f>'Input Output Table'!AH75/AF$117</f>
        <v>2.3701781878192971E-3</v>
      </c>
      <c r="AG79" s="415">
        <f>'Input Output Table'!AI75/AG$117</f>
        <v>2.6297908472423968E-3</v>
      </c>
      <c r="AH79" s="415">
        <f>'Input Output Table'!AJ75/AH$117</f>
        <v>1.9931578594892651E-3</v>
      </c>
      <c r="AI79" s="415">
        <f>'Input Output Table'!AK75/AI$117</f>
        <v>3.4993729392035831E-3</v>
      </c>
      <c r="AJ79" s="415">
        <f>'Input Output Table'!AL75/AJ$117</f>
        <v>3.3642992218970505E-3</v>
      </c>
      <c r="AK79" s="415">
        <f>'Input Output Table'!AM75/AK$117</f>
        <v>3.6310658526800951E-3</v>
      </c>
      <c r="AL79" s="415">
        <f>'Input Output Table'!AN75/AL$117</f>
        <v>2.3876253336628244E-3</v>
      </c>
      <c r="AM79" s="415">
        <f>'Input Output Table'!AO75/AM$117</f>
        <v>1.2860785487219732E-3</v>
      </c>
      <c r="AN79" s="415">
        <f>'Input Output Table'!AP75/AN$117</f>
        <v>2.112481784229014E-3</v>
      </c>
      <c r="AO79" s="415">
        <f>'Input Output Table'!AQ75/AO$117</f>
        <v>5.6959999818366538E-3</v>
      </c>
      <c r="AP79" s="415">
        <f>'Input Output Table'!AR75/AP$117</f>
        <v>2.3375835318526937E-3</v>
      </c>
      <c r="AQ79" s="415">
        <f>'Input Output Table'!AS75/AQ$117</f>
        <v>2.3569996009418113E-3</v>
      </c>
      <c r="AR79" s="415">
        <f>'Input Output Table'!AT75/AR$117</f>
        <v>2.0600801530748117E-3</v>
      </c>
      <c r="AS79" s="415">
        <f>'Input Output Table'!AU75/AS$117</f>
        <v>2.0869422250208002E-3</v>
      </c>
      <c r="AT79" s="415">
        <f>'Input Output Table'!AV75/AT$117</f>
        <v>2.1177923502142004E-3</v>
      </c>
      <c r="AU79" s="415">
        <f>'Input Output Table'!AW75/AU$117</f>
        <v>2.4072098594333348E-3</v>
      </c>
      <c r="AV79" s="415">
        <f>'Input Output Table'!AX75/AV$117</f>
        <v>2.064450648922835E-3</v>
      </c>
      <c r="AW79" s="415">
        <f>'Input Output Table'!AY75/AW$117</f>
        <v>2.6217375356904419E-3</v>
      </c>
      <c r="AX79" s="415">
        <f>'Input Output Table'!AZ75/AX$117</f>
        <v>1.6435469392983705E-3</v>
      </c>
      <c r="AY79" s="415">
        <f>'Input Output Table'!BA75/AY$117</f>
        <v>7.6008033284341906E-4</v>
      </c>
      <c r="AZ79" s="415">
        <f>'Input Output Table'!BB75/AZ$117</f>
        <v>2.0226215745118153E-3</v>
      </c>
      <c r="BA79" s="415">
        <f>'Input Output Table'!BC75/BA$117</f>
        <v>1.6414074323588186E-3</v>
      </c>
      <c r="BB79" s="415">
        <f>'Input Output Table'!BD75/BB$117</f>
        <v>1.6600270801666785E-3</v>
      </c>
      <c r="BC79" s="415">
        <f>'Input Output Table'!BE75/BC$117</f>
        <v>1.4655282127930675E-3</v>
      </c>
      <c r="BD79" s="415">
        <f>'Input Output Table'!BF75/BD$117</f>
        <v>6.3764944626132608E-4</v>
      </c>
      <c r="BE79" s="415">
        <f>'Input Output Table'!BG75/BE$117</f>
        <v>5.9467111783522032E-3</v>
      </c>
      <c r="BF79" s="415">
        <f>'Input Output Table'!BH75/BF$117</f>
        <v>2.9777659708632256E-3</v>
      </c>
      <c r="BG79" s="415">
        <f>'Input Output Table'!BI75/BG$117</f>
        <v>4.06429878848089E-3</v>
      </c>
      <c r="BH79" s="415">
        <f>'Input Output Table'!BJ75/BH$117</f>
        <v>3.1397741205393521E-3</v>
      </c>
      <c r="BI79" s="415">
        <f>'Input Output Table'!BK75/BI$117</f>
        <v>4.2118521257893402E-3</v>
      </c>
      <c r="BJ79" s="415">
        <f>'Input Output Table'!BL75/BJ$117</f>
        <v>4.2118518479143073E-3</v>
      </c>
      <c r="BK79" s="415">
        <f>'Input Output Table'!BM75/BK$117</f>
        <v>9.0430991880583889E-3</v>
      </c>
      <c r="BL79" s="415">
        <f>'Input Output Table'!BN75/BL$117</f>
        <v>3.7786697343349558E-3</v>
      </c>
      <c r="BM79" s="415">
        <f>'Input Output Table'!BO75/BM$117</f>
        <v>2.0348094067670713E-3</v>
      </c>
      <c r="BN79" s="415">
        <f>'Input Output Table'!BP75/BN$117</f>
        <v>3.8598058970151471E-3</v>
      </c>
      <c r="BO79" s="415">
        <f>'Input Output Table'!BQ75/BO$117</f>
        <v>4.0865594022598001E-3</v>
      </c>
      <c r="BP79" s="415">
        <f>'Input Output Table'!BR75/BP$117</f>
        <v>3.1237854116215962E-3</v>
      </c>
      <c r="BQ79" s="415">
        <f>'Input Output Table'!BS75/BQ$117</f>
        <v>2.7569848340777839E-3</v>
      </c>
      <c r="BR79" s="415">
        <f>'Input Output Table'!BT75/BR$117</f>
        <v>2.756984468811377E-3</v>
      </c>
      <c r="BS79" s="415">
        <f>'Input Output Table'!BU75/BS$117</f>
        <v>3.7560098715490125E-3</v>
      </c>
      <c r="BT79" s="415">
        <f>'Input Output Table'!BV75/BT$117</f>
        <v>0</v>
      </c>
      <c r="BU79" s="415">
        <f>'Input Output Table'!BW75/BU$117</f>
        <v>6.500645138190801E-3</v>
      </c>
      <c r="BV79" s="415">
        <f>'Input Output Table'!BX75/BV$117</f>
        <v>7.6294161634228872E-3</v>
      </c>
      <c r="BW79" s="415">
        <f>'Input Output Table'!BY75/BW$117</f>
        <v>3.0612218559651645E-3</v>
      </c>
      <c r="BX79" s="415">
        <f>'Input Output Table'!BZ75/BX$117</f>
        <v>3.6651796559120878E-3</v>
      </c>
      <c r="BY79" s="415">
        <f>'Input Output Table'!CA75/BY$117</f>
        <v>3.6372124769790625E-3</v>
      </c>
      <c r="BZ79" s="415">
        <f>'Input Output Table'!CB75/BZ$117</f>
        <v>3.5757905399548904E-3</v>
      </c>
      <c r="CA79" s="415">
        <f>'Input Output Table'!CC75/CA$117</f>
        <v>3.8305358286232429E-3</v>
      </c>
      <c r="CB79" s="415">
        <f>'Input Output Table'!CD75/CB$117</f>
        <v>1.4894003857889671E-3</v>
      </c>
      <c r="CC79" s="415">
        <f>'Input Output Table'!CE75/CC$117</f>
        <v>1.7071706862415758E-3</v>
      </c>
      <c r="CD79" s="415">
        <f>'Input Output Table'!CF75/CD$117</f>
        <v>4.2892117051339845E-4</v>
      </c>
      <c r="CE79" s="415">
        <f>'Input Output Table'!CG75/CE$117</f>
        <v>2.1732190229262907E-3</v>
      </c>
      <c r="CF79" s="415">
        <f>'Input Output Table'!CH75/CF$117</f>
        <v>1.5690936242143795E-3</v>
      </c>
      <c r="CG79" s="415">
        <f>'Input Output Table'!CI75/CG$117</f>
        <v>5.2980048089925555E-3</v>
      </c>
      <c r="CH79" s="415">
        <f>'Input Output Table'!CJ75/CH$117</f>
        <v>3.1354867929553301E-3</v>
      </c>
      <c r="CI79" s="415">
        <f>'Input Output Table'!CK75/CI$117</f>
        <v>2.3289790098918561E-3</v>
      </c>
      <c r="CJ79" s="415">
        <f>'Input Output Table'!CL75/CJ$117</f>
        <v>5.8369601838091732E-3</v>
      </c>
      <c r="CK79" s="415">
        <f>'Input Output Table'!CM75/CK$117</f>
        <v>4.1256008100328629E-3</v>
      </c>
      <c r="CL79" s="415">
        <f>'Input Output Table'!CN75/CL$117</f>
        <v>1.4326059460911655E-3</v>
      </c>
      <c r="CM79" s="415">
        <f>'Input Output Table'!CO75/CM$117</f>
        <v>4.4088243770347788E-3</v>
      </c>
      <c r="CN79" s="415">
        <f>'Input Output Table'!CP75/CN$117</f>
        <v>1.8914732533391835E-3</v>
      </c>
      <c r="CO79" s="415">
        <f>'Input Output Table'!CQ75/CO$117</f>
        <v>2.2080792697677788E-3</v>
      </c>
      <c r="CP79" s="415">
        <f>'Input Output Table'!CR75/CP$117</f>
        <v>3.8165810353347567E-3</v>
      </c>
      <c r="CQ79" s="415">
        <f>'Input Output Table'!CS75/CQ$117</f>
        <v>4.0031694501215954E-3</v>
      </c>
      <c r="CR79" s="415">
        <f>'Input Output Table'!CT75/CR$117</f>
        <v>3.4086297800440184E-3</v>
      </c>
      <c r="CS79" s="415">
        <f>'Input Output Table'!CU75/CS$117</f>
        <v>4.2416136151117558E-3</v>
      </c>
      <c r="CT79" s="415">
        <f>'Input Output Table'!CV75/CT$117</f>
        <v>4.0974259563865498E-3</v>
      </c>
      <c r="CU79" s="415">
        <f>'Input Output Table'!CW75/CU$117</f>
        <v>2.954272783416095E-3</v>
      </c>
      <c r="CV79" s="415">
        <f>'Input Output Table'!CX75/CV$117</f>
        <v>9.0390844713829008E-3</v>
      </c>
      <c r="CW79" s="415">
        <f>'Input Output Table'!CY75/CW$117</f>
        <v>6.8647251861714605E-3</v>
      </c>
      <c r="CX79" s="415">
        <f>'Input Output Table'!CZ75/CX$117</f>
        <v>7.0402775629581906E-3</v>
      </c>
      <c r="CY79" s="415">
        <f>'Input Output Table'!DA75/CY$117</f>
        <v>2.658239431798996E-3</v>
      </c>
      <c r="CZ79" s="415">
        <f>'Input Output Table'!DB75/CZ$117</f>
        <v>5.8991223818207908E-3</v>
      </c>
      <c r="DA79" s="415">
        <f>'Input Output Table'!DC75/DA$117</f>
        <v>3.9876598935296211E-3</v>
      </c>
      <c r="DB79" s="415">
        <f>'Input Output Table'!DD75/DB$117</f>
        <v>3.3699529638488495E-3</v>
      </c>
      <c r="DC79" s="415">
        <f>'Input Output Table'!DE75/DC$117</f>
        <v>1.8229560964290504E-3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J79" s="423">
        <f t="shared" si="108"/>
        <v>-1.692220912447569E-3</v>
      </c>
      <c r="HK79" s="423">
        <f t="shared" si="109"/>
        <v>-2.5544779180575448E-3</v>
      </c>
      <c r="HL79" s="423">
        <f t="shared" si="110"/>
        <v>-1.1083772490226571E-3</v>
      </c>
      <c r="HM79" s="423">
        <f t="shared" si="111"/>
        <v>-3.3123694757639741E-3</v>
      </c>
      <c r="HN79" s="423">
        <f t="shared" si="112"/>
        <v>-1.1603552209596601E-3</v>
      </c>
      <c r="HO79" s="423">
        <f t="shared" si="113"/>
        <v>-2.2695195671729204E-3</v>
      </c>
      <c r="HP79" s="423">
        <f t="shared" si="114"/>
        <v>-2.7595916620167457E-3</v>
      </c>
      <c r="HQ79" s="423">
        <f t="shared" si="115"/>
        <v>-3.2176855757976822E-3</v>
      </c>
      <c r="HR79" s="423">
        <f t="shared" si="116"/>
        <v>-3.1089498264778173E-3</v>
      </c>
      <c r="HS79" s="423">
        <f t="shared" si="117"/>
        <v>-2.1436525639496789E-3</v>
      </c>
      <c r="HT79" s="423">
        <f t="shared" si="118"/>
        <v>-2.3015805383805555E-3</v>
      </c>
      <c r="HU79" s="423">
        <f t="shared" si="119"/>
        <v>-6.6446022649645931E-3</v>
      </c>
      <c r="HV79" s="423">
        <f t="shared" si="120"/>
        <v>-2.6323569099732011E-3</v>
      </c>
      <c r="HW79" s="423">
        <f t="shared" si="121"/>
        <v>-4.6381456227034224E-3</v>
      </c>
      <c r="HX79" s="423">
        <f t="shared" si="122"/>
        <v>-2.4816723672397055E-3</v>
      </c>
      <c r="HY79" s="423">
        <f t="shared" si="123"/>
        <v>-5.7369118176685838E-3</v>
      </c>
      <c r="HZ79" s="423">
        <f t="shared" si="124"/>
        <v>-5.6546639624582016E-3</v>
      </c>
      <c r="IA79" s="423">
        <f t="shared" si="125"/>
        <v>-5.567037221779229E-3</v>
      </c>
      <c r="IB79" s="423">
        <f t="shared" si="126"/>
        <v>-2.9863040921638833E-3</v>
      </c>
      <c r="IC79" s="423">
        <f t="shared" si="127"/>
        <v>-2.8672085908724226E-3</v>
      </c>
      <c r="ID79" s="423">
        <f t="shared" si="128"/>
        <v>-3.3163651833657908E-3</v>
      </c>
      <c r="IE79" s="423">
        <f t="shared" si="129"/>
        <v>-2.0185673098609839E-3</v>
      </c>
      <c r="IF79" s="423">
        <f t="shared" si="130"/>
        <v>-3.009646947564816E-3</v>
      </c>
      <c r="IG79" s="423">
        <f t="shared" si="131"/>
        <v>-2.9324346316655829E-3</v>
      </c>
      <c r="IH79" s="423">
        <f t="shared" si="132"/>
        <v>-6.4579290805542671E-4</v>
      </c>
      <c r="II79" s="423">
        <f t="shared" si="133"/>
        <v>-4.2214324441877263E-3</v>
      </c>
      <c r="IJ79" s="423">
        <f t="shared" si="134"/>
        <v>-6.3301405272574527E-3</v>
      </c>
      <c r="IK79" s="423">
        <f t="shared" si="135"/>
        <v>-3.3607553009911174E-3</v>
      </c>
      <c r="IL79" s="423">
        <f t="shared" si="136"/>
        <v>-2.365399174502473E-3</v>
      </c>
      <c r="IM79" s="423">
        <f t="shared" si="137"/>
        <v>-2.4268200616579449E-3</v>
      </c>
      <c r="IN79" s="423">
        <f t="shared" si="138"/>
        <v>-2.3701781878192971E-3</v>
      </c>
      <c r="IO79" s="423">
        <f t="shared" si="139"/>
        <v>-2.6297908472423968E-3</v>
      </c>
      <c r="IP79" s="423">
        <f t="shared" si="140"/>
        <v>-1.9931578594892651E-3</v>
      </c>
      <c r="IQ79" s="423">
        <f t="shared" si="141"/>
        <v>-3.4993729392035831E-3</v>
      </c>
      <c r="IR79" s="423">
        <f t="shared" si="142"/>
        <v>-3.3642992218970505E-3</v>
      </c>
      <c r="IS79" s="423">
        <f t="shared" si="143"/>
        <v>-3.6310658526800951E-3</v>
      </c>
      <c r="IT79" s="423">
        <f t="shared" si="144"/>
        <v>-2.3876253336628244E-3</v>
      </c>
      <c r="IU79" s="423">
        <f t="shared" si="145"/>
        <v>-1.2860785487219732E-3</v>
      </c>
      <c r="IV79" s="423">
        <f t="shared" si="146"/>
        <v>-2.112481784229014E-3</v>
      </c>
      <c r="IW79" s="423">
        <f t="shared" si="147"/>
        <v>-5.6959999818366538E-3</v>
      </c>
      <c r="IX79" s="423">
        <f t="shared" si="148"/>
        <v>-2.3375835318526937E-3</v>
      </c>
      <c r="IY79" s="423">
        <f t="shared" si="149"/>
        <v>-2.3569996009418113E-3</v>
      </c>
      <c r="IZ79" s="423">
        <f t="shared" si="150"/>
        <v>-2.0600801530748117E-3</v>
      </c>
      <c r="JA79" s="423">
        <f t="shared" si="151"/>
        <v>-2.0869422250208002E-3</v>
      </c>
      <c r="JB79" s="423">
        <f t="shared" si="152"/>
        <v>-2.1177923502142004E-3</v>
      </c>
      <c r="JC79" s="423">
        <f t="shared" si="153"/>
        <v>-2.4072098594333348E-3</v>
      </c>
      <c r="JD79" s="423">
        <f t="shared" si="154"/>
        <v>-2.064450648922835E-3</v>
      </c>
      <c r="JE79" s="423">
        <f t="shared" si="155"/>
        <v>-2.6217375356904419E-3</v>
      </c>
      <c r="JF79" s="423">
        <f t="shared" si="156"/>
        <v>-1.6435469392983705E-3</v>
      </c>
      <c r="JG79" s="423">
        <f t="shared" si="157"/>
        <v>-7.6008033284341906E-4</v>
      </c>
      <c r="JH79" s="423">
        <f t="shared" si="158"/>
        <v>-2.0226215745118153E-3</v>
      </c>
      <c r="JI79" s="423">
        <f t="shared" si="159"/>
        <v>-1.6414074323588186E-3</v>
      </c>
      <c r="JJ79" s="423">
        <f t="shared" si="160"/>
        <v>-1.6600270801666785E-3</v>
      </c>
      <c r="JK79" s="423">
        <f t="shared" si="161"/>
        <v>-1.4655282127930675E-3</v>
      </c>
      <c r="JL79" s="423">
        <f t="shared" si="162"/>
        <v>-6.3764944626132608E-4</v>
      </c>
      <c r="JM79" s="423">
        <f t="shared" si="163"/>
        <v>-5.9467111783522032E-3</v>
      </c>
      <c r="JN79" s="423">
        <f t="shared" si="164"/>
        <v>-2.9777659708632256E-3</v>
      </c>
      <c r="JO79" s="423">
        <f t="shared" si="165"/>
        <v>-4.06429878848089E-3</v>
      </c>
      <c r="JP79" s="423">
        <f t="shared" si="166"/>
        <v>-3.1397741205393521E-3</v>
      </c>
      <c r="JQ79" s="423">
        <f t="shared" si="167"/>
        <v>-4.2118521257893402E-3</v>
      </c>
      <c r="JR79" s="423">
        <f t="shared" si="168"/>
        <v>-4.2118518479143073E-3</v>
      </c>
      <c r="JS79" s="423">
        <f t="shared" si="169"/>
        <v>-9.0430991880583889E-3</v>
      </c>
      <c r="JT79" s="423">
        <f t="shared" si="170"/>
        <v>-3.7786697343349558E-3</v>
      </c>
      <c r="JU79" s="423">
        <f t="shared" si="171"/>
        <v>-2.0348094067670713E-3</v>
      </c>
      <c r="JV79" s="423">
        <f t="shared" si="172"/>
        <v>-3.8598058970151471E-3</v>
      </c>
      <c r="JW79" s="423">
        <f t="shared" si="173"/>
        <v>-4.0865594022598001E-3</v>
      </c>
      <c r="JX79" s="423">
        <f t="shared" si="174"/>
        <v>-3.1237854116215962E-3</v>
      </c>
      <c r="JY79" s="423">
        <f t="shared" si="175"/>
        <v>-2.7569848340777839E-3</v>
      </c>
      <c r="JZ79" s="423">
        <f t="shared" si="176"/>
        <v>-2.756984468811377E-3</v>
      </c>
      <c r="KA79" s="423">
        <f t="shared" si="177"/>
        <v>0.996243990128451</v>
      </c>
      <c r="KB79" s="423">
        <f t="shared" si="178"/>
        <v>0</v>
      </c>
      <c r="KC79" s="423">
        <f t="shared" si="179"/>
        <v>-6.500645138190801E-3</v>
      </c>
      <c r="KD79" s="423">
        <f t="shared" si="180"/>
        <v>-7.6294161634228872E-3</v>
      </c>
      <c r="KE79" s="423">
        <f t="shared" si="181"/>
        <v>-3.0612218559651645E-3</v>
      </c>
      <c r="KF79" s="423">
        <f t="shared" si="182"/>
        <v>-3.6651796559120878E-3</v>
      </c>
      <c r="KG79" s="423">
        <f t="shared" si="183"/>
        <v>-3.6372124769790625E-3</v>
      </c>
      <c r="KH79" s="423">
        <f t="shared" si="184"/>
        <v>-3.5757905399548904E-3</v>
      </c>
      <c r="KI79" s="423">
        <f t="shared" si="185"/>
        <v>-3.8305358286232429E-3</v>
      </c>
      <c r="KJ79" s="423">
        <f t="shared" si="186"/>
        <v>-1.4894003857889671E-3</v>
      </c>
      <c r="KK79" s="423">
        <f t="shared" si="187"/>
        <v>-1.7071706862415758E-3</v>
      </c>
      <c r="KL79" s="423">
        <f t="shared" si="188"/>
        <v>-4.2892117051339845E-4</v>
      </c>
      <c r="KM79" s="423">
        <f t="shared" si="189"/>
        <v>-2.1732190229262907E-3</v>
      </c>
      <c r="KN79" s="423">
        <f t="shared" si="190"/>
        <v>-1.5690936242143795E-3</v>
      </c>
      <c r="KO79" s="423">
        <f t="shared" si="191"/>
        <v>-5.2980048089925555E-3</v>
      </c>
      <c r="KP79" s="423">
        <f t="shared" si="192"/>
        <v>-3.1354867929553301E-3</v>
      </c>
      <c r="KQ79" s="423">
        <f t="shared" si="193"/>
        <v>-2.3289790098918561E-3</v>
      </c>
      <c r="KR79" s="423">
        <f t="shared" si="194"/>
        <v>-5.8369601838091732E-3</v>
      </c>
      <c r="KS79" s="423">
        <f t="shared" si="195"/>
        <v>-4.1256008100328629E-3</v>
      </c>
      <c r="KT79" s="423">
        <f t="shared" si="196"/>
        <v>-1.4326059460911655E-3</v>
      </c>
      <c r="KU79" s="423">
        <f t="shared" si="197"/>
        <v>-4.4088243770347788E-3</v>
      </c>
      <c r="KV79" s="423">
        <f t="shared" si="198"/>
        <v>-1.8914732533391835E-3</v>
      </c>
      <c r="KW79" s="423">
        <f t="shared" si="199"/>
        <v>-2.2080792697677788E-3</v>
      </c>
      <c r="KX79" s="423">
        <f t="shared" si="200"/>
        <v>-3.8165810353347567E-3</v>
      </c>
      <c r="KY79" s="423">
        <f t="shared" si="201"/>
        <v>-4.0031694501215954E-3</v>
      </c>
      <c r="KZ79" s="423">
        <f t="shared" si="202"/>
        <v>-3.4086297800440184E-3</v>
      </c>
      <c r="LA79" s="423">
        <f t="shared" si="203"/>
        <v>-4.2416136151117558E-3</v>
      </c>
      <c r="LB79" s="423">
        <f t="shared" si="204"/>
        <v>-4.0974259563865498E-3</v>
      </c>
      <c r="LC79" s="423">
        <f t="shared" si="205"/>
        <v>-2.954272783416095E-3</v>
      </c>
      <c r="LD79" s="423">
        <f t="shared" si="206"/>
        <v>-9.0390844713829008E-3</v>
      </c>
      <c r="LE79" s="423">
        <f t="shared" si="207"/>
        <v>-6.8647251861714605E-3</v>
      </c>
      <c r="LF79" s="423">
        <f t="shared" si="208"/>
        <v>-7.0402775629581906E-3</v>
      </c>
      <c r="LG79" s="423">
        <f t="shared" si="209"/>
        <v>-2.658239431798996E-3</v>
      </c>
      <c r="LH79" s="423">
        <f t="shared" si="210"/>
        <v>-5.8991223818207908E-3</v>
      </c>
      <c r="LI79" s="423">
        <f t="shared" si="211"/>
        <v>-3.9876598935296211E-3</v>
      </c>
      <c r="LJ79" s="423">
        <f t="shared" si="212"/>
        <v>-3.3699529638488495E-3</v>
      </c>
      <c r="LK79" s="423">
        <f t="shared" si="213"/>
        <v>-1.8229560964290504E-3</v>
      </c>
      <c r="LN79" s="424">
        <v>4.1218649986426758E-3</v>
      </c>
      <c r="LO79" s="424">
        <v>5.745516036852639E-3</v>
      </c>
      <c r="LP79" s="424">
        <v>2.8520260016644452E-3</v>
      </c>
      <c r="LQ79" s="424">
        <v>5.4343410938932461E-3</v>
      </c>
      <c r="LR79" s="424">
        <v>2.3911996610249189E-3</v>
      </c>
      <c r="LS79" s="424">
        <v>3.9033982695600221E-3</v>
      </c>
      <c r="LT79" s="424">
        <v>4.5344692930650863E-3</v>
      </c>
      <c r="LU79" s="424">
        <v>6.9262643506909491E-3</v>
      </c>
      <c r="LV79" s="424">
        <v>5.9086649976291842E-3</v>
      </c>
      <c r="LW79" s="424">
        <v>3.258073188626311E-3</v>
      </c>
      <c r="LX79" s="424">
        <v>5.8603590582048514E-3</v>
      </c>
      <c r="LY79" s="424">
        <v>1.0493097800422894E-2</v>
      </c>
      <c r="LZ79" s="424">
        <v>5.5768953739624956E-3</v>
      </c>
      <c r="MA79" s="424">
        <v>7.5774014840157061E-3</v>
      </c>
      <c r="MB79" s="424">
        <v>6.202036670681056E-3</v>
      </c>
      <c r="MC79" s="424">
        <v>8.9163811479178422E-3</v>
      </c>
      <c r="MD79" s="424">
        <v>9.5580905768745568E-3</v>
      </c>
      <c r="ME79" s="424">
        <v>7.634606908592332E-3</v>
      </c>
      <c r="MF79" s="424">
        <v>4.4833087329159815E-3</v>
      </c>
      <c r="MG79" s="424">
        <v>4.7573583727582172E-3</v>
      </c>
      <c r="MH79" s="424">
        <v>5.1939665185087849E-3</v>
      </c>
      <c r="MI79" s="424">
        <v>3.8939467774575967E-3</v>
      </c>
      <c r="MJ79" s="424">
        <v>4.9607567003411889E-3</v>
      </c>
      <c r="MK79" s="424">
        <v>4.982751367120352E-3</v>
      </c>
      <c r="ML79" s="424">
        <v>1.2922030365635348E-3</v>
      </c>
      <c r="MM79" s="424">
        <v>6.1591746223462248E-3</v>
      </c>
      <c r="MN79" s="424">
        <v>9.8304531935076763E-3</v>
      </c>
      <c r="MO79" s="424">
        <v>5.2374455203201735E-3</v>
      </c>
      <c r="MP79" s="424">
        <v>4.4754782883581886E-3</v>
      </c>
      <c r="MQ79" s="424">
        <v>4.1595923131875203E-3</v>
      </c>
      <c r="MR79" s="424">
        <v>4.3859156282402955E-3</v>
      </c>
      <c r="MS79" s="424">
        <v>4.0267904183785494E-3</v>
      </c>
      <c r="MT79" s="424">
        <v>3.4890209057956492E-3</v>
      </c>
      <c r="MU79" s="424">
        <v>6.2349887736173467E-3</v>
      </c>
      <c r="MV79" s="424">
        <v>5.4315760652232439E-3</v>
      </c>
      <c r="MW79" s="424">
        <v>6.4957891623366928E-3</v>
      </c>
      <c r="MX79" s="424">
        <v>3.7514956800348666E-3</v>
      </c>
      <c r="MY79" s="424">
        <v>3.5514992609202412E-3</v>
      </c>
      <c r="MZ79" s="424">
        <v>3.9431622082375653E-3</v>
      </c>
      <c r="NA79" s="424">
        <v>8.0897329660982523E-3</v>
      </c>
      <c r="NB79" s="424">
        <v>4.1653913064459095E-3</v>
      </c>
      <c r="NC79" s="424">
        <v>4.4302739539020201E-3</v>
      </c>
      <c r="ND79" s="424">
        <v>4.7122481796694135E-3</v>
      </c>
      <c r="NE79" s="424">
        <v>3.9999569337368628E-3</v>
      </c>
      <c r="NF79" s="424">
        <v>3.9064344126259025E-3</v>
      </c>
      <c r="NG79" s="424">
        <v>5.8314947311358329E-3</v>
      </c>
      <c r="NH79" s="424">
        <v>4.7038410528667E-3</v>
      </c>
      <c r="NI79" s="424">
        <v>5.2312023219063314E-3</v>
      </c>
      <c r="NJ79" s="424">
        <v>3.4709570369705787E-3</v>
      </c>
      <c r="NK79" s="424">
        <v>2.8377414686950866E-3</v>
      </c>
      <c r="NL79" s="424">
        <v>4.7367643238274857E-3</v>
      </c>
      <c r="NM79" s="424">
        <v>4.4486974466486848E-3</v>
      </c>
      <c r="NN79" s="424">
        <v>3.7713114601925948E-3</v>
      </c>
      <c r="NO79" s="424">
        <v>3.00177248650421E-3</v>
      </c>
      <c r="NP79" s="424">
        <v>1.9210501857757764E-3</v>
      </c>
      <c r="NQ79" s="424">
        <v>9.2225918806850913E-3</v>
      </c>
      <c r="NR79" s="424">
        <v>5.2131896391955498E-3</v>
      </c>
      <c r="NS79" s="424">
        <v>6.9935519630726769E-3</v>
      </c>
      <c r="NT79" s="424">
        <v>4.8435513983610505E-3</v>
      </c>
      <c r="NU79" s="424">
        <v>6.585334682082656E-3</v>
      </c>
      <c r="NV79" s="424">
        <v>6.1113018414701275E-3</v>
      </c>
      <c r="NW79" s="424">
        <v>1.2609572785964649E-2</v>
      </c>
      <c r="NX79" s="424">
        <v>5.8854308596355941E-3</v>
      </c>
      <c r="NY79" s="424">
        <v>5.0347690951170138E-3</v>
      </c>
      <c r="NZ79" s="424">
        <v>5.8012606161022525E-3</v>
      </c>
      <c r="OA79" s="424">
        <v>7.4187957649907857E-3</v>
      </c>
      <c r="OB79" s="424">
        <v>4.7801016663895878E-3</v>
      </c>
      <c r="OC79" s="424">
        <v>4.6194813799416649E-3</v>
      </c>
      <c r="OD79" s="424">
        <v>9.4317216873216533E-3</v>
      </c>
      <c r="OE79" s="424">
        <v>1.0054723453075516</v>
      </c>
      <c r="OF79" s="424">
        <v>3.4864116679887537E-3</v>
      </c>
      <c r="OG79" s="424">
        <v>9.173196903589375E-3</v>
      </c>
      <c r="OH79" s="424">
        <v>9.9736759179218509E-3</v>
      </c>
      <c r="OI79" s="424">
        <v>4.5938649939789716E-3</v>
      </c>
      <c r="OJ79" s="424">
        <v>5.1468880064513643E-3</v>
      </c>
      <c r="OK79" s="424">
        <v>5.1968620093324081E-3</v>
      </c>
      <c r="OL79" s="424">
        <v>5.2407883064307858E-3</v>
      </c>
      <c r="OM79" s="424">
        <v>6.7253709658503099E-3</v>
      </c>
      <c r="ON79" s="424">
        <v>3.0883271196864453E-3</v>
      </c>
      <c r="OO79" s="424">
        <v>4.1614407515843128E-3</v>
      </c>
      <c r="OP79" s="424">
        <v>2.1454913135618026E-3</v>
      </c>
      <c r="OQ79" s="424">
        <v>3.4654863403325415E-3</v>
      </c>
      <c r="OR79" s="424">
        <v>2.5257655755183722E-3</v>
      </c>
      <c r="OS79" s="424">
        <v>7.5586958980753006E-3</v>
      </c>
      <c r="OT79" s="424">
        <v>5.459608342635809E-3</v>
      </c>
      <c r="OU79" s="424">
        <v>4.1152800906448916E-3</v>
      </c>
      <c r="OV79" s="424">
        <v>8.487756895573564E-3</v>
      </c>
      <c r="OW79" s="424">
        <v>6.0001981905946269E-3</v>
      </c>
      <c r="OX79" s="424">
        <v>3.5357515564279755E-3</v>
      </c>
      <c r="OY79" s="424">
        <v>5.9015071537640938E-3</v>
      </c>
      <c r="OZ79" s="424">
        <v>3.6476917972201616E-3</v>
      </c>
      <c r="PA79" s="424">
        <v>4.3930292433198336E-3</v>
      </c>
      <c r="PB79" s="424">
        <v>5.3379076533473548E-3</v>
      </c>
      <c r="PC79" s="424">
        <v>6.5001322268406882E-3</v>
      </c>
      <c r="PD79" s="424">
        <v>5.06763817743706E-3</v>
      </c>
      <c r="PE79" s="424">
        <v>5.9438128378200396E-3</v>
      </c>
      <c r="PF79" s="424">
        <v>5.3303613307301772E-3</v>
      </c>
      <c r="PG79" s="424">
        <v>4.3251448694061898E-3</v>
      </c>
      <c r="PH79" s="424">
        <v>1.4235965985905015E-2</v>
      </c>
      <c r="PI79" s="424">
        <v>9.1643236300438021E-3</v>
      </c>
      <c r="PJ79" s="424">
        <v>9.2088277594109171E-3</v>
      </c>
      <c r="PK79" s="424">
        <v>3.9650459469256537E-3</v>
      </c>
      <c r="PL79" s="424">
        <v>8.385334396395409E-3</v>
      </c>
      <c r="PM79" s="424">
        <v>5.1986936305782527E-3</v>
      </c>
      <c r="PN79" s="424">
        <v>4.8806536940291505E-3</v>
      </c>
      <c r="PO79" s="424">
        <v>2.9323839451581308E-3</v>
      </c>
    </row>
    <row r="80" spans="1:431" x14ac:dyDescent="0.25">
      <c r="A80" s="210" t="s">
        <v>181</v>
      </c>
      <c r="B80" s="415">
        <f>'Input Output Table'!D76/B$117</f>
        <v>0</v>
      </c>
      <c r="C80" s="415">
        <f>'Input Output Table'!E76/C$117</f>
        <v>0</v>
      </c>
      <c r="D80" s="415">
        <f>'Input Output Table'!F76/D$117</f>
        <v>0</v>
      </c>
      <c r="E80" s="415">
        <f>'Input Output Table'!G76/E$117</f>
        <v>0</v>
      </c>
      <c r="F80" s="415">
        <f>'Input Output Table'!H76/F$117</f>
        <v>0</v>
      </c>
      <c r="G80" s="415">
        <f>'Input Output Table'!I76/G$117</f>
        <v>0</v>
      </c>
      <c r="H80" s="415">
        <f>'Input Output Table'!J76/H$117</f>
        <v>0</v>
      </c>
      <c r="I80" s="415">
        <f>'Input Output Table'!K76/I$117</f>
        <v>0</v>
      </c>
      <c r="J80" s="415">
        <f>'Input Output Table'!L76/J$117</f>
        <v>0</v>
      </c>
      <c r="K80" s="415">
        <f>'Input Output Table'!M76/K$117</f>
        <v>0</v>
      </c>
      <c r="L80" s="415">
        <f>'Input Output Table'!N76/L$117</f>
        <v>0</v>
      </c>
      <c r="M80" s="415">
        <f>'Input Output Table'!O76/M$117</f>
        <v>0</v>
      </c>
      <c r="N80" s="415">
        <f>'Input Output Table'!P76/N$117</f>
        <v>0</v>
      </c>
      <c r="O80" s="415">
        <f>'Input Output Table'!Q76/O$117</f>
        <v>0</v>
      </c>
      <c r="P80" s="415">
        <f>'Input Output Table'!R76/P$117</f>
        <v>0</v>
      </c>
      <c r="Q80" s="415">
        <f>'Input Output Table'!S76/Q$117</f>
        <v>0</v>
      </c>
      <c r="R80" s="415">
        <f>'Input Output Table'!T76/R$117</f>
        <v>0</v>
      </c>
      <c r="S80" s="415">
        <f>'Input Output Table'!U76/S$117</f>
        <v>0</v>
      </c>
      <c r="T80" s="415">
        <f>'Input Output Table'!V76/T$117</f>
        <v>0</v>
      </c>
      <c r="U80" s="415">
        <f>'Input Output Table'!W76/U$117</f>
        <v>0</v>
      </c>
      <c r="V80" s="415">
        <f>'Input Output Table'!X76/V$117</f>
        <v>0</v>
      </c>
      <c r="W80" s="415">
        <f>'Input Output Table'!Y76/W$117</f>
        <v>0</v>
      </c>
      <c r="X80" s="415">
        <f>'Input Output Table'!Z76/X$117</f>
        <v>0</v>
      </c>
      <c r="Y80" s="415">
        <f>'Input Output Table'!AA76/Y$117</f>
        <v>0</v>
      </c>
      <c r="Z80" s="415">
        <f>'Input Output Table'!AB76/Z$117</f>
        <v>0</v>
      </c>
      <c r="AA80" s="415">
        <f>'Input Output Table'!AC76/AA$117</f>
        <v>0</v>
      </c>
      <c r="AB80" s="415">
        <f>'Input Output Table'!AD76/AB$117</f>
        <v>0</v>
      </c>
      <c r="AC80" s="415">
        <f>'Input Output Table'!AE76/AC$117</f>
        <v>0</v>
      </c>
      <c r="AD80" s="415">
        <f>'Input Output Table'!AF76/AD$117</f>
        <v>0</v>
      </c>
      <c r="AE80" s="415">
        <f>'Input Output Table'!AG76/AE$117</f>
        <v>0</v>
      </c>
      <c r="AF80" s="415">
        <f>'Input Output Table'!AH76/AF$117</f>
        <v>0</v>
      </c>
      <c r="AG80" s="415">
        <f>'Input Output Table'!AI76/AG$117</f>
        <v>0</v>
      </c>
      <c r="AH80" s="415">
        <f>'Input Output Table'!AJ76/AH$117</f>
        <v>0</v>
      </c>
      <c r="AI80" s="415">
        <f>'Input Output Table'!AK76/AI$117</f>
        <v>0</v>
      </c>
      <c r="AJ80" s="415">
        <f>'Input Output Table'!AL76/AJ$117</f>
        <v>0</v>
      </c>
      <c r="AK80" s="415">
        <f>'Input Output Table'!AM76/AK$117</f>
        <v>0</v>
      </c>
      <c r="AL80" s="415">
        <f>'Input Output Table'!AN76/AL$117</f>
        <v>0</v>
      </c>
      <c r="AM80" s="415">
        <f>'Input Output Table'!AO76/AM$117</f>
        <v>0</v>
      </c>
      <c r="AN80" s="415">
        <f>'Input Output Table'!AP76/AN$117</f>
        <v>0</v>
      </c>
      <c r="AO80" s="415">
        <f>'Input Output Table'!AQ76/AO$117</f>
        <v>0</v>
      </c>
      <c r="AP80" s="415">
        <f>'Input Output Table'!AR76/AP$117</f>
        <v>0</v>
      </c>
      <c r="AQ80" s="415">
        <f>'Input Output Table'!AS76/AQ$117</f>
        <v>0</v>
      </c>
      <c r="AR80" s="415">
        <f>'Input Output Table'!AT76/AR$117</f>
        <v>0</v>
      </c>
      <c r="AS80" s="415">
        <f>'Input Output Table'!AU76/AS$117</f>
        <v>0</v>
      </c>
      <c r="AT80" s="415">
        <f>'Input Output Table'!AV76/AT$117</f>
        <v>0</v>
      </c>
      <c r="AU80" s="415">
        <f>'Input Output Table'!AW76/AU$117</f>
        <v>0</v>
      </c>
      <c r="AV80" s="415">
        <f>'Input Output Table'!AX76/AV$117</f>
        <v>0</v>
      </c>
      <c r="AW80" s="415">
        <f>'Input Output Table'!AY76/AW$117</f>
        <v>0</v>
      </c>
      <c r="AX80" s="415">
        <f>'Input Output Table'!AZ76/AX$117</f>
        <v>0</v>
      </c>
      <c r="AY80" s="415">
        <f>'Input Output Table'!BA76/AY$117</f>
        <v>0</v>
      </c>
      <c r="AZ80" s="415">
        <f>'Input Output Table'!BB76/AZ$117</f>
        <v>0</v>
      </c>
      <c r="BA80" s="415">
        <f>'Input Output Table'!BC76/BA$117</f>
        <v>0</v>
      </c>
      <c r="BB80" s="415">
        <f>'Input Output Table'!BD76/BB$117</f>
        <v>0</v>
      </c>
      <c r="BC80" s="415">
        <f>'Input Output Table'!BE76/BC$117</f>
        <v>0</v>
      </c>
      <c r="BD80" s="415">
        <f>'Input Output Table'!BF76/BD$117</f>
        <v>0</v>
      </c>
      <c r="BE80" s="415">
        <f>'Input Output Table'!BG76/BE$117</f>
        <v>0</v>
      </c>
      <c r="BF80" s="415">
        <f>'Input Output Table'!BH76/BF$117</f>
        <v>0</v>
      </c>
      <c r="BG80" s="415">
        <f>'Input Output Table'!BI76/BG$117</f>
        <v>0</v>
      </c>
      <c r="BH80" s="415">
        <f>'Input Output Table'!BJ76/BH$117</f>
        <v>0</v>
      </c>
      <c r="BI80" s="415">
        <f>'Input Output Table'!BK76/BI$117</f>
        <v>0</v>
      </c>
      <c r="BJ80" s="415">
        <f>'Input Output Table'!BL76/BJ$117</f>
        <v>0</v>
      </c>
      <c r="BK80" s="415">
        <f>'Input Output Table'!BM76/BK$117</f>
        <v>0</v>
      </c>
      <c r="BL80" s="415">
        <f>'Input Output Table'!BN76/BL$117</f>
        <v>0</v>
      </c>
      <c r="BM80" s="415">
        <f>'Input Output Table'!BO76/BM$117</f>
        <v>0</v>
      </c>
      <c r="BN80" s="415">
        <f>'Input Output Table'!BP76/BN$117</f>
        <v>0</v>
      </c>
      <c r="BO80" s="415">
        <f>'Input Output Table'!BQ76/BO$117</f>
        <v>0</v>
      </c>
      <c r="BP80" s="415">
        <f>'Input Output Table'!BR76/BP$117</f>
        <v>0</v>
      </c>
      <c r="BQ80" s="415">
        <f>'Input Output Table'!BS76/BQ$117</f>
        <v>0</v>
      </c>
      <c r="BR80" s="415">
        <f>'Input Output Table'!BT76/BR$117</f>
        <v>0</v>
      </c>
      <c r="BS80" s="415">
        <f>'Input Output Table'!BU76/BS$117</f>
        <v>0</v>
      </c>
      <c r="BT80" s="415">
        <f>'Input Output Table'!BV76/BT$117</f>
        <v>0</v>
      </c>
      <c r="BU80" s="415">
        <f>'Input Output Table'!BW76/BU$117</f>
        <v>0</v>
      </c>
      <c r="BV80" s="415">
        <f>'Input Output Table'!BX76/BV$117</f>
        <v>0</v>
      </c>
      <c r="BW80" s="415">
        <f>'Input Output Table'!BY76/BW$117</f>
        <v>0</v>
      </c>
      <c r="BX80" s="415">
        <f>'Input Output Table'!BZ76/BX$117</f>
        <v>0</v>
      </c>
      <c r="BY80" s="415">
        <f>'Input Output Table'!CA76/BY$117</f>
        <v>0</v>
      </c>
      <c r="BZ80" s="415">
        <f>'Input Output Table'!CB76/BZ$117</f>
        <v>0</v>
      </c>
      <c r="CA80" s="415">
        <f>'Input Output Table'!CC76/CA$117</f>
        <v>0</v>
      </c>
      <c r="CB80" s="415">
        <f>'Input Output Table'!CD76/CB$117</f>
        <v>0</v>
      </c>
      <c r="CC80" s="415">
        <f>'Input Output Table'!CE76/CC$117</f>
        <v>0</v>
      </c>
      <c r="CD80" s="415">
        <f>'Input Output Table'!CF76/CD$117</f>
        <v>0</v>
      </c>
      <c r="CE80" s="415">
        <f>'Input Output Table'!CG76/CE$117</f>
        <v>0</v>
      </c>
      <c r="CF80" s="415">
        <f>'Input Output Table'!CH76/CF$117</f>
        <v>0</v>
      </c>
      <c r="CG80" s="415">
        <f>'Input Output Table'!CI76/CG$117</f>
        <v>0</v>
      </c>
      <c r="CH80" s="415">
        <f>'Input Output Table'!CJ76/CH$117</f>
        <v>0</v>
      </c>
      <c r="CI80" s="415">
        <f>'Input Output Table'!CK76/CI$117</f>
        <v>0</v>
      </c>
      <c r="CJ80" s="415">
        <f>'Input Output Table'!CL76/CJ$117</f>
        <v>0</v>
      </c>
      <c r="CK80" s="415">
        <f>'Input Output Table'!CM76/CK$117</f>
        <v>0</v>
      </c>
      <c r="CL80" s="415">
        <f>'Input Output Table'!CN76/CL$117</f>
        <v>0</v>
      </c>
      <c r="CM80" s="415">
        <f>'Input Output Table'!CO76/CM$117</f>
        <v>0</v>
      </c>
      <c r="CN80" s="415">
        <f>'Input Output Table'!CP76/CN$117</f>
        <v>0</v>
      </c>
      <c r="CO80" s="415">
        <f>'Input Output Table'!CQ76/CO$117</f>
        <v>0</v>
      </c>
      <c r="CP80" s="415">
        <f>'Input Output Table'!CR76/CP$117</f>
        <v>0</v>
      </c>
      <c r="CQ80" s="415">
        <f>'Input Output Table'!CS76/CQ$117</f>
        <v>0</v>
      </c>
      <c r="CR80" s="415">
        <f>'Input Output Table'!CT76/CR$117</f>
        <v>0</v>
      </c>
      <c r="CS80" s="415">
        <f>'Input Output Table'!CU76/CS$117</f>
        <v>0</v>
      </c>
      <c r="CT80" s="415">
        <f>'Input Output Table'!CV76/CT$117</f>
        <v>0</v>
      </c>
      <c r="CU80" s="415">
        <f>'Input Output Table'!CW76/CU$117</f>
        <v>0</v>
      </c>
      <c r="CV80" s="415">
        <f>'Input Output Table'!CX76/CV$117</f>
        <v>0</v>
      </c>
      <c r="CW80" s="415">
        <f>'Input Output Table'!CY76/CW$117</f>
        <v>0</v>
      </c>
      <c r="CX80" s="415">
        <f>'Input Output Table'!CZ76/CX$117</f>
        <v>0</v>
      </c>
      <c r="CY80" s="415">
        <f>'Input Output Table'!DA76/CY$117</f>
        <v>0</v>
      </c>
      <c r="CZ80" s="415">
        <f>'Input Output Table'!DB76/CZ$117</f>
        <v>0</v>
      </c>
      <c r="DA80" s="415">
        <f>'Input Output Table'!DC76/DA$117</f>
        <v>0</v>
      </c>
      <c r="DB80" s="415">
        <f>'Input Output Table'!DD76/DB$117</f>
        <v>0</v>
      </c>
      <c r="DC80" s="415">
        <f>'Input Output Table'!DE76/DC$117</f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J80" s="423">
        <f t="shared" si="108"/>
        <v>0</v>
      </c>
      <c r="HK80" s="423">
        <f t="shared" si="109"/>
        <v>0</v>
      </c>
      <c r="HL80" s="423">
        <f t="shared" si="110"/>
        <v>0</v>
      </c>
      <c r="HM80" s="423">
        <f t="shared" si="111"/>
        <v>0</v>
      </c>
      <c r="HN80" s="423">
        <f t="shared" si="112"/>
        <v>0</v>
      </c>
      <c r="HO80" s="423">
        <f t="shared" si="113"/>
        <v>0</v>
      </c>
      <c r="HP80" s="423">
        <f t="shared" si="114"/>
        <v>0</v>
      </c>
      <c r="HQ80" s="423">
        <f t="shared" si="115"/>
        <v>0</v>
      </c>
      <c r="HR80" s="423">
        <f t="shared" si="116"/>
        <v>0</v>
      </c>
      <c r="HS80" s="423">
        <f t="shared" si="117"/>
        <v>0</v>
      </c>
      <c r="HT80" s="423">
        <f t="shared" si="118"/>
        <v>0</v>
      </c>
      <c r="HU80" s="423">
        <f t="shared" si="119"/>
        <v>0</v>
      </c>
      <c r="HV80" s="423">
        <f t="shared" si="120"/>
        <v>0</v>
      </c>
      <c r="HW80" s="423">
        <f t="shared" si="121"/>
        <v>0</v>
      </c>
      <c r="HX80" s="423">
        <f t="shared" si="122"/>
        <v>0</v>
      </c>
      <c r="HY80" s="423">
        <f t="shared" si="123"/>
        <v>0</v>
      </c>
      <c r="HZ80" s="423">
        <f t="shared" si="124"/>
        <v>0</v>
      </c>
      <c r="IA80" s="423">
        <f t="shared" si="125"/>
        <v>0</v>
      </c>
      <c r="IB80" s="423">
        <f t="shared" si="126"/>
        <v>0</v>
      </c>
      <c r="IC80" s="423">
        <f t="shared" si="127"/>
        <v>0</v>
      </c>
      <c r="ID80" s="423">
        <f t="shared" si="128"/>
        <v>0</v>
      </c>
      <c r="IE80" s="423">
        <f t="shared" si="129"/>
        <v>0</v>
      </c>
      <c r="IF80" s="423">
        <f t="shared" si="130"/>
        <v>0</v>
      </c>
      <c r="IG80" s="423">
        <f t="shared" si="131"/>
        <v>0</v>
      </c>
      <c r="IH80" s="423">
        <f t="shared" si="132"/>
        <v>0</v>
      </c>
      <c r="II80" s="423">
        <f t="shared" si="133"/>
        <v>0</v>
      </c>
      <c r="IJ80" s="423">
        <f t="shared" si="134"/>
        <v>0</v>
      </c>
      <c r="IK80" s="423">
        <f t="shared" si="135"/>
        <v>0</v>
      </c>
      <c r="IL80" s="423">
        <f t="shared" si="136"/>
        <v>0</v>
      </c>
      <c r="IM80" s="423">
        <f t="shared" si="137"/>
        <v>0</v>
      </c>
      <c r="IN80" s="423">
        <f t="shared" si="138"/>
        <v>0</v>
      </c>
      <c r="IO80" s="423">
        <f t="shared" si="139"/>
        <v>0</v>
      </c>
      <c r="IP80" s="423">
        <f t="shared" si="140"/>
        <v>0</v>
      </c>
      <c r="IQ80" s="423">
        <f t="shared" si="141"/>
        <v>0</v>
      </c>
      <c r="IR80" s="423">
        <f t="shared" si="142"/>
        <v>0</v>
      </c>
      <c r="IS80" s="423">
        <f t="shared" si="143"/>
        <v>0</v>
      </c>
      <c r="IT80" s="423">
        <f t="shared" si="144"/>
        <v>0</v>
      </c>
      <c r="IU80" s="423">
        <f t="shared" si="145"/>
        <v>0</v>
      </c>
      <c r="IV80" s="423">
        <f t="shared" si="146"/>
        <v>0</v>
      </c>
      <c r="IW80" s="423">
        <f t="shared" si="147"/>
        <v>0</v>
      </c>
      <c r="IX80" s="423">
        <f t="shared" si="148"/>
        <v>0</v>
      </c>
      <c r="IY80" s="423">
        <f t="shared" si="149"/>
        <v>0</v>
      </c>
      <c r="IZ80" s="423">
        <f t="shared" si="150"/>
        <v>0</v>
      </c>
      <c r="JA80" s="423">
        <f t="shared" si="151"/>
        <v>0</v>
      </c>
      <c r="JB80" s="423">
        <f t="shared" si="152"/>
        <v>0</v>
      </c>
      <c r="JC80" s="423">
        <f t="shared" si="153"/>
        <v>0</v>
      </c>
      <c r="JD80" s="423">
        <f t="shared" si="154"/>
        <v>0</v>
      </c>
      <c r="JE80" s="423">
        <f t="shared" si="155"/>
        <v>0</v>
      </c>
      <c r="JF80" s="423">
        <f t="shared" si="156"/>
        <v>0</v>
      </c>
      <c r="JG80" s="423">
        <f t="shared" si="157"/>
        <v>0</v>
      </c>
      <c r="JH80" s="423">
        <f t="shared" si="158"/>
        <v>0</v>
      </c>
      <c r="JI80" s="423">
        <f t="shared" si="159"/>
        <v>0</v>
      </c>
      <c r="JJ80" s="423">
        <f t="shared" si="160"/>
        <v>0</v>
      </c>
      <c r="JK80" s="423">
        <f t="shared" si="161"/>
        <v>0</v>
      </c>
      <c r="JL80" s="423">
        <f t="shared" si="162"/>
        <v>0</v>
      </c>
      <c r="JM80" s="423">
        <f t="shared" si="163"/>
        <v>0</v>
      </c>
      <c r="JN80" s="423">
        <f t="shared" si="164"/>
        <v>0</v>
      </c>
      <c r="JO80" s="423">
        <f t="shared" si="165"/>
        <v>0</v>
      </c>
      <c r="JP80" s="423">
        <f t="shared" si="166"/>
        <v>0</v>
      </c>
      <c r="JQ80" s="423">
        <f t="shared" si="167"/>
        <v>0</v>
      </c>
      <c r="JR80" s="423">
        <f t="shared" si="168"/>
        <v>0</v>
      </c>
      <c r="JS80" s="423">
        <f t="shared" si="169"/>
        <v>0</v>
      </c>
      <c r="JT80" s="423">
        <f t="shared" si="170"/>
        <v>0</v>
      </c>
      <c r="JU80" s="423">
        <f t="shared" si="171"/>
        <v>0</v>
      </c>
      <c r="JV80" s="423">
        <f t="shared" si="172"/>
        <v>0</v>
      </c>
      <c r="JW80" s="423">
        <f t="shared" si="173"/>
        <v>0</v>
      </c>
      <c r="JX80" s="423">
        <f t="shared" si="174"/>
        <v>0</v>
      </c>
      <c r="JY80" s="423">
        <f t="shared" si="175"/>
        <v>0</v>
      </c>
      <c r="JZ80" s="423">
        <f t="shared" si="176"/>
        <v>0</v>
      </c>
      <c r="KA80" s="423">
        <f t="shared" si="177"/>
        <v>0</v>
      </c>
      <c r="KB80" s="423">
        <f t="shared" si="178"/>
        <v>1</v>
      </c>
      <c r="KC80" s="423">
        <f t="shared" si="179"/>
        <v>0</v>
      </c>
      <c r="KD80" s="423">
        <f t="shared" si="180"/>
        <v>0</v>
      </c>
      <c r="KE80" s="423">
        <f t="shared" si="181"/>
        <v>0</v>
      </c>
      <c r="KF80" s="423">
        <f t="shared" si="182"/>
        <v>0</v>
      </c>
      <c r="KG80" s="423">
        <f t="shared" si="183"/>
        <v>0</v>
      </c>
      <c r="KH80" s="423">
        <f t="shared" si="184"/>
        <v>0</v>
      </c>
      <c r="KI80" s="423">
        <f t="shared" si="185"/>
        <v>0</v>
      </c>
      <c r="KJ80" s="423">
        <f t="shared" si="186"/>
        <v>0</v>
      </c>
      <c r="KK80" s="423">
        <f t="shared" si="187"/>
        <v>0</v>
      </c>
      <c r="KL80" s="423">
        <f t="shared" si="188"/>
        <v>0</v>
      </c>
      <c r="KM80" s="423">
        <f t="shared" si="189"/>
        <v>0</v>
      </c>
      <c r="KN80" s="423">
        <f t="shared" si="190"/>
        <v>0</v>
      </c>
      <c r="KO80" s="423">
        <f t="shared" si="191"/>
        <v>0</v>
      </c>
      <c r="KP80" s="423">
        <f t="shared" si="192"/>
        <v>0</v>
      </c>
      <c r="KQ80" s="423">
        <f t="shared" si="193"/>
        <v>0</v>
      </c>
      <c r="KR80" s="423">
        <f t="shared" si="194"/>
        <v>0</v>
      </c>
      <c r="KS80" s="423">
        <f t="shared" si="195"/>
        <v>0</v>
      </c>
      <c r="KT80" s="423">
        <f t="shared" si="196"/>
        <v>0</v>
      </c>
      <c r="KU80" s="423">
        <f t="shared" si="197"/>
        <v>0</v>
      </c>
      <c r="KV80" s="423">
        <f t="shared" si="198"/>
        <v>0</v>
      </c>
      <c r="KW80" s="423">
        <f t="shared" si="199"/>
        <v>0</v>
      </c>
      <c r="KX80" s="423">
        <f t="shared" si="200"/>
        <v>0</v>
      </c>
      <c r="KY80" s="423">
        <f t="shared" si="201"/>
        <v>0</v>
      </c>
      <c r="KZ80" s="423">
        <f t="shared" si="202"/>
        <v>0</v>
      </c>
      <c r="LA80" s="423">
        <f t="shared" si="203"/>
        <v>0</v>
      </c>
      <c r="LB80" s="423">
        <f t="shared" si="204"/>
        <v>0</v>
      </c>
      <c r="LC80" s="423">
        <f t="shared" si="205"/>
        <v>0</v>
      </c>
      <c r="LD80" s="423">
        <f t="shared" si="206"/>
        <v>0</v>
      </c>
      <c r="LE80" s="423">
        <f t="shared" si="207"/>
        <v>0</v>
      </c>
      <c r="LF80" s="423">
        <f t="shared" si="208"/>
        <v>0</v>
      </c>
      <c r="LG80" s="423">
        <f t="shared" si="209"/>
        <v>0</v>
      </c>
      <c r="LH80" s="423">
        <f t="shared" si="210"/>
        <v>0</v>
      </c>
      <c r="LI80" s="423">
        <f t="shared" si="211"/>
        <v>0</v>
      </c>
      <c r="LJ80" s="423">
        <f t="shared" si="212"/>
        <v>0</v>
      </c>
      <c r="LK80" s="423">
        <f t="shared" si="213"/>
        <v>0</v>
      </c>
      <c r="LN80" s="424">
        <v>0</v>
      </c>
      <c r="LO80" s="424">
        <v>0</v>
      </c>
      <c r="LP80" s="424">
        <v>0</v>
      </c>
      <c r="LQ80" s="424">
        <v>0</v>
      </c>
      <c r="LR80" s="424">
        <v>0</v>
      </c>
      <c r="LS80" s="424">
        <v>0</v>
      </c>
      <c r="LT80" s="424">
        <v>0</v>
      </c>
      <c r="LU80" s="424">
        <v>0</v>
      </c>
      <c r="LV80" s="424">
        <v>0</v>
      </c>
      <c r="LW80" s="424">
        <v>0</v>
      </c>
      <c r="LX80" s="424">
        <v>0</v>
      </c>
      <c r="LY80" s="424">
        <v>0</v>
      </c>
      <c r="LZ80" s="424">
        <v>0</v>
      </c>
      <c r="MA80" s="424">
        <v>0</v>
      </c>
      <c r="MB80" s="424">
        <v>0</v>
      </c>
      <c r="MC80" s="424">
        <v>0</v>
      </c>
      <c r="MD80" s="424">
        <v>0</v>
      </c>
      <c r="ME80" s="424">
        <v>0</v>
      </c>
      <c r="MF80" s="424">
        <v>0</v>
      </c>
      <c r="MG80" s="424">
        <v>0</v>
      </c>
      <c r="MH80" s="424">
        <v>0</v>
      </c>
      <c r="MI80" s="424">
        <v>0</v>
      </c>
      <c r="MJ80" s="424">
        <v>0</v>
      </c>
      <c r="MK80" s="424">
        <v>0</v>
      </c>
      <c r="ML80" s="424">
        <v>0</v>
      </c>
      <c r="MM80" s="424">
        <v>0</v>
      </c>
      <c r="MN80" s="424">
        <v>0</v>
      </c>
      <c r="MO80" s="424">
        <v>0</v>
      </c>
      <c r="MP80" s="424">
        <v>0</v>
      </c>
      <c r="MQ80" s="424">
        <v>0</v>
      </c>
      <c r="MR80" s="424">
        <v>0</v>
      </c>
      <c r="MS80" s="424">
        <v>0</v>
      </c>
      <c r="MT80" s="424">
        <v>0</v>
      </c>
      <c r="MU80" s="424">
        <v>0</v>
      </c>
      <c r="MV80" s="424">
        <v>0</v>
      </c>
      <c r="MW80" s="424">
        <v>0</v>
      </c>
      <c r="MX80" s="424">
        <v>0</v>
      </c>
      <c r="MY80" s="424">
        <v>0</v>
      </c>
      <c r="MZ80" s="424">
        <v>0</v>
      </c>
      <c r="NA80" s="424">
        <v>0</v>
      </c>
      <c r="NB80" s="424">
        <v>0</v>
      </c>
      <c r="NC80" s="424">
        <v>0</v>
      </c>
      <c r="ND80" s="424">
        <v>0</v>
      </c>
      <c r="NE80" s="424">
        <v>0</v>
      </c>
      <c r="NF80" s="424">
        <v>0</v>
      </c>
      <c r="NG80" s="424">
        <v>0</v>
      </c>
      <c r="NH80" s="424">
        <v>0</v>
      </c>
      <c r="NI80" s="424">
        <v>0</v>
      </c>
      <c r="NJ80" s="424">
        <v>0</v>
      </c>
      <c r="NK80" s="424">
        <v>0</v>
      </c>
      <c r="NL80" s="424">
        <v>0</v>
      </c>
      <c r="NM80" s="424">
        <v>0</v>
      </c>
      <c r="NN80" s="424">
        <v>0</v>
      </c>
      <c r="NO80" s="424">
        <v>0</v>
      </c>
      <c r="NP80" s="424">
        <v>0</v>
      </c>
      <c r="NQ80" s="424">
        <v>0</v>
      </c>
      <c r="NR80" s="424">
        <v>0</v>
      </c>
      <c r="NS80" s="424">
        <v>0</v>
      </c>
      <c r="NT80" s="424">
        <v>0</v>
      </c>
      <c r="NU80" s="424">
        <v>0</v>
      </c>
      <c r="NV80" s="424">
        <v>0</v>
      </c>
      <c r="NW80" s="424">
        <v>0</v>
      </c>
      <c r="NX80" s="424">
        <v>0</v>
      </c>
      <c r="NY80" s="424">
        <v>0</v>
      </c>
      <c r="NZ80" s="424">
        <v>0</v>
      </c>
      <c r="OA80" s="424">
        <v>0</v>
      </c>
      <c r="OB80" s="424">
        <v>0</v>
      </c>
      <c r="OC80" s="424">
        <v>0</v>
      </c>
      <c r="OD80" s="424">
        <v>0</v>
      </c>
      <c r="OE80" s="424">
        <v>0</v>
      </c>
      <c r="OF80" s="424">
        <v>1</v>
      </c>
      <c r="OG80" s="424">
        <v>0</v>
      </c>
      <c r="OH80" s="424">
        <v>0</v>
      </c>
      <c r="OI80" s="424">
        <v>0</v>
      </c>
      <c r="OJ80" s="424">
        <v>0</v>
      </c>
      <c r="OK80" s="424">
        <v>0</v>
      </c>
      <c r="OL80" s="424">
        <v>0</v>
      </c>
      <c r="OM80" s="424">
        <v>0</v>
      </c>
      <c r="ON80" s="424">
        <v>0</v>
      </c>
      <c r="OO80" s="424">
        <v>0</v>
      </c>
      <c r="OP80" s="424">
        <v>0</v>
      </c>
      <c r="OQ80" s="424">
        <v>0</v>
      </c>
      <c r="OR80" s="424">
        <v>0</v>
      </c>
      <c r="OS80" s="424">
        <v>0</v>
      </c>
      <c r="OT80" s="424">
        <v>0</v>
      </c>
      <c r="OU80" s="424">
        <v>0</v>
      </c>
      <c r="OV80" s="424">
        <v>0</v>
      </c>
      <c r="OW80" s="424">
        <v>0</v>
      </c>
      <c r="OX80" s="424">
        <v>0</v>
      </c>
      <c r="OY80" s="424">
        <v>0</v>
      </c>
      <c r="OZ80" s="424">
        <v>0</v>
      </c>
      <c r="PA80" s="424">
        <v>0</v>
      </c>
      <c r="PB80" s="424">
        <v>0</v>
      </c>
      <c r="PC80" s="424">
        <v>0</v>
      </c>
      <c r="PD80" s="424">
        <v>0</v>
      </c>
      <c r="PE80" s="424">
        <v>0</v>
      </c>
      <c r="PF80" s="424">
        <v>0</v>
      </c>
      <c r="PG80" s="424">
        <v>0</v>
      </c>
      <c r="PH80" s="424">
        <v>0</v>
      </c>
      <c r="PI80" s="424">
        <v>0</v>
      </c>
      <c r="PJ80" s="424">
        <v>0</v>
      </c>
      <c r="PK80" s="424">
        <v>0</v>
      </c>
      <c r="PL80" s="424">
        <v>0</v>
      </c>
      <c r="PM80" s="424">
        <v>0</v>
      </c>
      <c r="PN80" s="424">
        <v>0</v>
      </c>
      <c r="PO80" s="424">
        <v>0</v>
      </c>
    </row>
    <row r="81" spans="1:431" x14ac:dyDescent="0.25">
      <c r="A81" s="210" t="s">
        <v>182</v>
      </c>
      <c r="B81" s="415">
        <f>'Input Output Table'!D77/B$117</f>
        <v>4.9544501652111354E-4</v>
      </c>
      <c r="C81" s="415">
        <f>'Input Output Table'!E77/C$117</f>
        <v>6.4719679846709918E-3</v>
      </c>
      <c r="D81" s="415">
        <f>'Input Output Table'!F77/D$117</f>
        <v>1.0134840601218502E-3</v>
      </c>
      <c r="E81" s="415">
        <f>'Input Output Table'!G77/E$117</f>
        <v>1.9258763036283787E-3</v>
      </c>
      <c r="F81" s="415">
        <f>'Input Output Table'!H77/F$117</f>
        <v>5.1542380043201308E-4</v>
      </c>
      <c r="G81" s="415">
        <f>'Input Output Table'!I77/G$117</f>
        <v>9.856262205864628E-4</v>
      </c>
      <c r="H81" s="415">
        <f>'Input Output Table'!J77/H$117</f>
        <v>1.2217045966747319E-3</v>
      </c>
      <c r="I81" s="415">
        <f>'Input Output Table'!K77/I$117</f>
        <v>1.4009912637832009E-3</v>
      </c>
      <c r="J81" s="415">
        <f>'Input Output Table'!L77/J$117</f>
        <v>2.2480160671815249E-3</v>
      </c>
      <c r="K81" s="415">
        <f>'Input Output Table'!M77/K$117</f>
        <v>1.6948324514582406E-3</v>
      </c>
      <c r="L81" s="415">
        <f>'Input Output Table'!N77/L$117</f>
        <v>1.3586111251002997E-3</v>
      </c>
      <c r="M81" s="415">
        <f>'Input Output Table'!O77/M$117</f>
        <v>3.8153489555640217E-3</v>
      </c>
      <c r="N81" s="415">
        <f>'Input Output Table'!P77/N$117</f>
        <v>1.8020761970791795E-3</v>
      </c>
      <c r="O81" s="415">
        <f>'Input Output Table'!Q77/O$117</f>
        <v>3.1335543893592356E-3</v>
      </c>
      <c r="P81" s="415">
        <f>'Input Output Table'!R77/P$117</f>
        <v>1.2468231761501921E-3</v>
      </c>
      <c r="Q81" s="415">
        <f>'Input Output Table'!S77/Q$117</f>
        <v>3.979527536380657E-3</v>
      </c>
      <c r="R81" s="415">
        <f>'Input Output Table'!T77/R$117</f>
        <v>2.311291857572242E-3</v>
      </c>
      <c r="S81" s="415">
        <f>'Input Output Table'!U77/S$117</f>
        <v>4.1262523461148741E-3</v>
      </c>
      <c r="T81" s="415">
        <f>'Input Output Table'!V77/T$117</f>
        <v>2.2540159660777957E-3</v>
      </c>
      <c r="U81" s="415">
        <f>'Input Output Table'!W77/U$117</f>
        <v>3.0224572693387515E-3</v>
      </c>
      <c r="V81" s="415">
        <f>'Input Output Table'!X77/V$117</f>
        <v>2.3880382225624688E-3</v>
      </c>
      <c r="W81" s="415">
        <f>'Input Output Table'!Y77/W$117</f>
        <v>1.2018533503272311E-3</v>
      </c>
      <c r="X81" s="415">
        <f>'Input Output Table'!Z77/X$117</f>
        <v>2.7294468924979492E-3</v>
      </c>
      <c r="Y81" s="415">
        <f>'Input Output Table'!AA77/Y$117</f>
        <v>3.8686067507958627E-3</v>
      </c>
      <c r="Z81" s="415">
        <f>'Input Output Table'!AB77/Z$117</f>
        <v>6.1118654789590356E-4</v>
      </c>
      <c r="AA81" s="415">
        <f>'Input Output Table'!AC77/AA$117</f>
        <v>2.9209462060732715E-3</v>
      </c>
      <c r="AB81" s="415">
        <f>'Input Output Table'!AD77/AB$117</f>
        <v>3.2891874415491469E-3</v>
      </c>
      <c r="AC81" s="415">
        <f>'Input Output Table'!AE77/AC$117</f>
        <v>3.4413015071087945E-3</v>
      </c>
      <c r="AD81" s="415">
        <f>'Input Output Table'!AF77/AD$117</f>
        <v>2.6815829966720548E-3</v>
      </c>
      <c r="AE81" s="415">
        <f>'Input Output Table'!AG77/AE$117</f>
        <v>1.3350517125605373E-3</v>
      </c>
      <c r="AF81" s="415">
        <f>'Input Output Table'!AH77/AF$117</f>
        <v>3.7906363038756686E-3</v>
      </c>
      <c r="AG81" s="415">
        <f>'Input Output Table'!AI77/AG$117</f>
        <v>4.2304296167176726E-3</v>
      </c>
      <c r="AH81" s="415">
        <f>'Input Output Table'!AJ77/AH$117</f>
        <v>1.7271445648209085E-3</v>
      </c>
      <c r="AI81" s="415">
        <f>'Input Output Table'!AK77/AI$117</f>
        <v>2.8338814327042868E-3</v>
      </c>
      <c r="AJ81" s="415">
        <f>'Input Output Table'!AL77/AJ$117</f>
        <v>4.7200263794946245E-3</v>
      </c>
      <c r="AK81" s="415">
        <f>'Input Output Table'!AM77/AK$117</f>
        <v>2.2051382977051654E-3</v>
      </c>
      <c r="AL81" s="415">
        <f>'Input Output Table'!AN77/AL$117</f>
        <v>1.5535819057347175E-3</v>
      </c>
      <c r="AM81" s="415">
        <f>'Input Output Table'!AO77/AM$117</f>
        <v>9.7813281160738161E-4</v>
      </c>
      <c r="AN81" s="415">
        <f>'Input Output Table'!AP77/AN$117</f>
        <v>1.6088903082469683E-3</v>
      </c>
      <c r="AO81" s="415">
        <f>'Input Output Table'!AQ77/AO$117</f>
        <v>9.0968025819542712E-4</v>
      </c>
      <c r="AP81" s="415">
        <f>'Input Output Table'!AR77/AP$117</f>
        <v>1.7598801873249779E-3</v>
      </c>
      <c r="AQ81" s="415">
        <f>'Input Output Table'!AS77/AQ$117</f>
        <v>1.9645770490403437E-3</v>
      </c>
      <c r="AR81" s="415">
        <f>'Input Output Table'!AT77/AR$117</f>
        <v>1.3769857614367559E-3</v>
      </c>
      <c r="AS81" s="415">
        <f>'Input Output Table'!AU77/AS$117</f>
        <v>1.3859647701704018E-3</v>
      </c>
      <c r="AT81" s="415">
        <f>'Input Output Table'!AV77/AT$117</f>
        <v>2.3310875048552704E-3</v>
      </c>
      <c r="AU81" s="415">
        <f>'Input Output Table'!AW77/AU$117</f>
        <v>2.8505506662918866E-3</v>
      </c>
      <c r="AV81" s="415">
        <f>'Input Output Table'!AX77/AV$117</f>
        <v>1.468065458462849E-3</v>
      </c>
      <c r="AW81" s="415">
        <f>'Input Output Table'!AY77/AW$117</f>
        <v>2.2926105398169538E-3</v>
      </c>
      <c r="AX81" s="415">
        <f>'Input Output Table'!AZ77/AX$117</f>
        <v>1.7603778135369817E-3</v>
      </c>
      <c r="AY81" s="415">
        <f>'Input Output Table'!BA77/AY$117</f>
        <v>8.9907583482827708E-4</v>
      </c>
      <c r="AZ81" s="415">
        <f>'Input Output Table'!BB77/AZ$117</f>
        <v>2.5130120512555925E-3</v>
      </c>
      <c r="BA81" s="415">
        <f>'Input Output Table'!BC77/BA$117</f>
        <v>3.8033560284615451E-3</v>
      </c>
      <c r="BB81" s="415">
        <f>'Input Output Table'!BD77/BB$117</f>
        <v>4.0379445021007611E-3</v>
      </c>
      <c r="BC81" s="415">
        <f>'Input Output Table'!BE77/BC$117</f>
        <v>3.1850558768934446E-3</v>
      </c>
      <c r="BD81" s="415">
        <f>'Input Output Table'!BF77/BD$117</f>
        <v>2.2759579379475559E-3</v>
      </c>
      <c r="BE81" s="415">
        <f>'Input Output Table'!BG77/BE$117</f>
        <v>8.4107678735001051E-3</v>
      </c>
      <c r="BF81" s="415">
        <f>'Input Output Table'!BH77/BF$117</f>
        <v>1.0379127235025959E-3</v>
      </c>
      <c r="BG81" s="415">
        <f>'Input Output Table'!BI77/BG$117</f>
        <v>9.7254429905185152E-4</v>
      </c>
      <c r="BH81" s="415">
        <f>'Input Output Table'!BJ77/BH$117</f>
        <v>2.3709219800908845E-3</v>
      </c>
      <c r="BI81" s="415">
        <f>'Input Output Table'!BK77/BI$117</f>
        <v>1.8468598974515896E-3</v>
      </c>
      <c r="BJ81" s="415">
        <f>'Input Output Table'!BL77/BJ$117</f>
        <v>1.8468597756058456E-3</v>
      </c>
      <c r="BK81" s="415">
        <f>'Input Output Table'!BM77/BK$117</f>
        <v>2.0855078165113012E-3</v>
      </c>
      <c r="BL81" s="415">
        <f>'Input Output Table'!BN77/BL$117</f>
        <v>1.4125431210667034E-3</v>
      </c>
      <c r="BM81" s="415">
        <f>'Input Output Table'!BO77/BM$117</f>
        <v>1.8388935289414985E-3</v>
      </c>
      <c r="BN81" s="415">
        <f>'Input Output Table'!BP77/BN$117</f>
        <v>2.5236096271210834E-3</v>
      </c>
      <c r="BO81" s="415">
        <f>'Input Output Table'!BQ77/BO$117</f>
        <v>2.8352640557295999E-3</v>
      </c>
      <c r="BP81" s="415">
        <f>'Input Output Table'!BR77/BP$117</f>
        <v>2.3345873650448077E-3</v>
      </c>
      <c r="BQ81" s="415">
        <f>'Input Output Table'!BS77/BQ$117</f>
        <v>1.7526890848780573E-3</v>
      </c>
      <c r="BR81" s="415">
        <f>'Input Output Table'!BT77/BR$117</f>
        <v>1.7526888526684212E-3</v>
      </c>
      <c r="BS81" s="415">
        <f>'Input Output Table'!BU77/BS$117</f>
        <v>1.0452447890172915E-3</v>
      </c>
      <c r="BT81" s="415">
        <f>'Input Output Table'!BV77/BT$117</f>
        <v>3.070774967144346E-3</v>
      </c>
      <c r="BU81" s="415">
        <f>'Input Output Table'!BW77/BU$117</f>
        <v>7.8416576312061198E-2</v>
      </c>
      <c r="BV81" s="415">
        <f>'Input Output Table'!BX77/BV$117</f>
        <v>3.3034763924666157E-3</v>
      </c>
      <c r="BW81" s="415">
        <f>'Input Output Table'!BY77/BW$117</f>
        <v>1.8326393686597874E-3</v>
      </c>
      <c r="BX81" s="415">
        <f>'Input Output Table'!BZ77/BX$117</f>
        <v>2.1570727105176368E-3</v>
      </c>
      <c r="BY81" s="415">
        <f>'Input Output Table'!CA77/BY$117</f>
        <v>2.466331298580992E-3</v>
      </c>
      <c r="BZ81" s="415">
        <f>'Input Output Table'!CB77/BZ$117</f>
        <v>2.2296076621760546E-3</v>
      </c>
      <c r="CA81" s="415">
        <f>'Input Output Table'!CC77/CA$117</f>
        <v>2.9479086636580781E-3</v>
      </c>
      <c r="CB81" s="415">
        <f>'Input Output Table'!CD77/CB$117</f>
        <v>2.8273956734502508E-3</v>
      </c>
      <c r="CC81" s="415">
        <f>'Input Output Table'!CE77/CC$117</f>
        <v>8.5214273279896481E-4</v>
      </c>
      <c r="CD81" s="415">
        <f>'Input Output Table'!CF77/CD$117</f>
        <v>1.6400940100382079E-4</v>
      </c>
      <c r="CE81" s="415">
        <f>'Input Output Table'!CG77/CE$117</f>
        <v>2.48196423916552E-3</v>
      </c>
      <c r="CF81" s="415">
        <f>'Input Output Table'!CH77/CF$117</f>
        <v>1.4679612881497214E-3</v>
      </c>
      <c r="CG81" s="415">
        <f>'Input Output Table'!CI77/CG$117</f>
        <v>3.1301051543549565E-3</v>
      </c>
      <c r="CH81" s="415">
        <f>'Input Output Table'!CJ77/CH$117</f>
        <v>2.5161114942444966E-3</v>
      </c>
      <c r="CI81" s="415">
        <f>'Input Output Table'!CK77/CI$117</f>
        <v>2.0993313556309568E-3</v>
      </c>
      <c r="CJ81" s="415">
        <f>'Input Output Table'!CL77/CJ$117</f>
        <v>5.065859071073802E-3</v>
      </c>
      <c r="CK81" s="415">
        <f>'Input Output Table'!CM77/CK$117</f>
        <v>1.9514519727016155E-3</v>
      </c>
      <c r="CL81" s="415">
        <f>'Input Output Table'!CN77/CL$117</f>
        <v>1.0806542103752863E-3</v>
      </c>
      <c r="CM81" s="415">
        <f>'Input Output Table'!CO77/CM$117</f>
        <v>1.4924639584329052E-3</v>
      </c>
      <c r="CN81" s="415">
        <f>'Input Output Table'!CP77/CN$117</f>
        <v>1.5896035982729815E-3</v>
      </c>
      <c r="CO81" s="415">
        <f>'Input Output Table'!CQ77/CO$117</f>
        <v>8.5622860819236659E-4</v>
      </c>
      <c r="CP81" s="415">
        <f>'Input Output Table'!CR77/CP$117</f>
        <v>2.281226927650756E-3</v>
      </c>
      <c r="CQ81" s="415">
        <f>'Input Output Table'!CS77/CQ$117</f>
        <v>1.7827447459930876E-3</v>
      </c>
      <c r="CR81" s="415">
        <f>'Input Output Table'!CT77/CR$117</f>
        <v>1.850032294724241E-3</v>
      </c>
      <c r="CS81" s="415">
        <f>'Input Output Table'!CU77/CS$117</f>
        <v>3.247456750583209E-3</v>
      </c>
      <c r="CT81" s="415">
        <f>'Input Output Table'!CV77/CT$117</f>
        <v>6.0959173888107763E-3</v>
      </c>
      <c r="CU81" s="415">
        <f>'Input Output Table'!CW77/CU$117</f>
        <v>6.8619288946915227E-4</v>
      </c>
      <c r="CV81" s="415">
        <f>'Input Output Table'!CX77/CV$117</f>
        <v>2.9287961629779723E-3</v>
      </c>
      <c r="CW81" s="415">
        <f>'Input Output Table'!CY77/CW$117</f>
        <v>3.7608012800761023E-3</v>
      </c>
      <c r="CX81" s="415">
        <f>'Input Output Table'!CZ77/CX$117</f>
        <v>6.5934097016730267E-3</v>
      </c>
      <c r="CY81" s="415">
        <f>'Input Output Table'!DA77/CY$117</f>
        <v>1.4575191836136078E-3</v>
      </c>
      <c r="CZ81" s="415">
        <f>'Input Output Table'!DB77/CZ$117</f>
        <v>7.6197030589532262E-3</v>
      </c>
      <c r="DA81" s="415">
        <f>'Input Output Table'!DC77/DA$117</f>
        <v>2.7915020605526687E-3</v>
      </c>
      <c r="DB81" s="415">
        <f>'Input Output Table'!DD77/DB$117</f>
        <v>2.0783836781162177E-3</v>
      </c>
      <c r="DC81" s="415">
        <f>'Input Output Table'!DE77/DC$117</f>
        <v>8.9473014845224599E-4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J81" s="423">
        <f t="shared" si="108"/>
        <v>-4.9544501652111354E-4</v>
      </c>
      <c r="HK81" s="423">
        <f t="shared" si="109"/>
        <v>-6.4719679846709918E-3</v>
      </c>
      <c r="HL81" s="423">
        <f t="shared" si="110"/>
        <v>-1.0134840601218502E-3</v>
      </c>
      <c r="HM81" s="423">
        <f t="shared" si="111"/>
        <v>-1.9258763036283787E-3</v>
      </c>
      <c r="HN81" s="423">
        <f t="shared" si="112"/>
        <v>-5.1542380043201308E-4</v>
      </c>
      <c r="HO81" s="423">
        <f t="shared" si="113"/>
        <v>-9.856262205864628E-4</v>
      </c>
      <c r="HP81" s="423">
        <f t="shared" si="114"/>
        <v>-1.2217045966747319E-3</v>
      </c>
      <c r="HQ81" s="423">
        <f t="shared" si="115"/>
        <v>-1.4009912637832009E-3</v>
      </c>
      <c r="HR81" s="423">
        <f t="shared" si="116"/>
        <v>-2.2480160671815249E-3</v>
      </c>
      <c r="HS81" s="423">
        <f t="shared" si="117"/>
        <v>-1.6948324514582406E-3</v>
      </c>
      <c r="HT81" s="423">
        <f t="shared" si="118"/>
        <v>-1.3586111251002997E-3</v>
      </c>
      <c r="HU81" s="423">
        <f t="shared" si="119"/>
        <v>-3.8153489555640217E-3</v>
      </c>
      <c r="HV81" s="423">
        <f t="shared" si="120"/>
        <v>-1.8020761970791795E-3</v>
      </c>
      <c r="HW81" s="423">
        <f t="shared" si="121"/>
        <v>-3.1335543893592356E-3</v>
      </c>
      <c r="HX81" s="423">
        <f t="shared" si="122"/>
        <v>-1.2468231761501921E-3</v>
      </c>
      <c r="HY81" s="423">
        <f t="shared" si="123"/>
        <v>-3.979527536380657E-3</v>
      </c>
      <c r="HZ81" s="423">
        <f t="shared" si="124"/>
        <v>-2.311291857572242E-3</v>
      </c>
      <c r="IA81" s="423">
        <f t="shared" si="125"/>
        <v>-4.1262523461148741E-3</v>
      </c>
      <c r="IB81" s="423">
        <f t="shared" si="126"/>
        <v>-2.2540159660777957E-3</v>
      </c>
      <c r="IC81" s="423">
        <f t="shared" si="127"/>
        <v>-3.0224572693387515E-3</v>
      </c>
      <c r="ID81" s="423">
        <f t="shared" si="128"/>
        <v>-2.3880382225624688E-3</v>
      </c>
      <c r="IE81" s="423">
        <f t="shared" si="129"/>
        <v>-1.2018533503272311E-3</v>
      </c>
      <c r="IF81" s="423">
        <f t="shared" si="130"/>
        <v>-2.7294468924979492E-3</v>
      </c>
      <c r="IG81" s="423">
        <f t="shared" si="131"/>
        <v>-3.8686067507958627E-3</v>
      </c>
      <c r="IH81" s="423">
        <f t="shared" si="132"/>
        <v>-6.1118654789590356E-4</v>
      </c>
      <c r="II81" s="423">
        <f t="shared" si="133"/>
        <v>-2.9209462060732715E-3</v>
      </c>
      <c r="IJ81" s="423">
        <f t="shared" si="134"/>
        <v>-3.2891874415491469E-3</v>
      </c>
      <c r="IK81" s="423">
        <f t="shared" si="135"/>
        <v>-3.4413015071087945E-3</v>
      </c>
      <c r="IL81" s="423">
        <f t="shared" si="136"/>
        <v>-2.6815829966720548E-3</v>
      </c>
      <c r="IM81" s="423">
        <f t="shared" si="137"/>
        <v>-1.3350517125605373E-3</v>
      </c>
      <c r="IN81" s="423">
        <f t="shared" si="138"/>
        <v>-3.7906363038756686E-3</v>
      </c>
      <c r="IO81" s="423">
        <f t="shared" si="139"/>
        <v>-4.2304296167176726E-3</v>
      </c>
      <c r="IP81" s="423">
        <f t="shared" si="140"/>
        <v>-1.7271445648209085E-3</v>
      </c>
      <c r="IQ81" s="423">
        <f t="shared" si="141"/>
        <v>-2.8338814327042868E-3</v>
      </c>
      <c r="IR81" s="423">
        <f t="shared" si="142"/>
        <v>-4.7200263794946245E-3</v>
      </c>
      <c r="IS81" s="423">
        <f t="shared" si="143"/>
        <v>-2.2051382977051654E-3</v>
      </c>
      <c r="IT81" s="423">
        <f t="shared" si="144"/>
        <v>-1.5535819057347175E-3</v>
      </c>
      <c r="IU81" s="423">
        <f t="shared" si="145"/>
        <v>-9.7813281160738161E-4</v>
      </c>
      <c r="IV81" s="423">
        <f t="shared" si="146"/>
        <v>-1.6088903082469683E-3</v>
      </c>
      <c r="IW81" s="423">
        <f t="shared" si="147"/>
        <v>-9.0968025819542712E-4</v>
      </c>
      <c r="IX81" s="423">
        <f t="shared" si="148"/>
        <v>-1.7598801873249779E-3</v>
      </c>
      <c r="IY81" s="423">
        <f t="shared" si="149"/>
        <v>-1.9645770490403437E-3</v>
      </c>
      <c r="IZ81" s="423">
        <f t="shared" si="150"/>
        <v>-1.3769857614367559E-3</v>
      </c>
      <c r="JA81" s="423">
        <f t="shared" si="151"/>
        <v>-1.3859647701704018E-3</v>
      </c>
      <c r="JB81" s="423">
        <f t="shared" si="152"/>
        <v>-2.3310875048552704E-3</v>
      </c>
      <c r="JC81" s="423">
        <f t="shared" si="153"/>
        <v>-2.8505506662918866E-3</v>
      </c>
      <c r="JD81" s="423">
        <f t="shared" si="154"/>
        <v>-1.468065458462849E-3</v>
      </c>
      <c r="JE81" s="423">
        <f t="shared" si="155"/>
        <v>-2.2926105398169538E-3</v>
      </c>
      <c r="JF81" s="423">
        <f t="shared" si="156"/>
        <v>-1.7603778135369817E-3</v>
      </c>
      <c r="JG81" s="423">
        <f t="shared" si="157"/>
        <v>-8.9907583482827708E-4</v>
      </c>
      <c r="JH81" s="423">
        <f t="shared" si="158"/>
        <v>-2.5130120512555925E-3</v>
      </c>
      <c r="JI81" s="423">
        <f t="shared" si="159"/>
        <v>-3.8033560284615451E-3</v>
      </c>
      <c r="JJ81" s="423">
        <f t="shared" si="160"/>
        <v>-4.0379445021007611E-3</v>
      </c>
      <c r="JK81" s="423">
        <f t="shared" si="161"/>
        <v>-3.1850558768934446E-3</v>
      </c>
      <c r="JL81" s="423">
        <f t="shared" si="162"/>
        <v>-2.2759579379475559E-3</v>
      </c>
      <c r="JM81" s="423">
        <f t="shared" si="163"/>
        <v>-8.4107678735001051E-3</v>
      </c>
      <c r="JN81" s="423">
        <f t="shared" si="164"/>
        <v>-1.0379127235025959E-3</v>
      </c>
      <c r="JO81" s="423">
        <f t="shared" si="165"/>
        <v>-9.7254429905185152E-4</v>
      </c>
      <c r="JP81" s="423">
        <f t="shared" si="166"/>
        <v>-2.3709219800908845E-3</v>
      </c>
      <c r="JQ81" s="423">
        <f t="shared" si="167"/>
        <v>-1.8468598974515896E-3</v>
      </c>
      <c r="JR81" s="423">
        <f t="shared" si="168"/>
        <v>-1.8468597756058456E-3</v>
      </c>
      <c r="JS81" s="423">
        <f t="shared" si="169"/>
        <v>-2.0855078165113012E-3</v>
      </c>
      <c r="JT81" s="423">
        <f t="shared" si="170"/>
        <v>-1.4125431210667034E-3</v>
      </c>
      <c r="JU81" s="423">
        <f t="shared" si="171"/>
        <v>-1.8388935289414985E-3</v>
      </c>
      <c r="JV81" s="423">
        <f t="shared" si="172"/>
        <v>-2.5236096271210834E-3</v>
      </c>
      <c r="JW81" s="423">
        <f t="shared" si="173"/>
        <v>-2.8352640557295999E-3</v>
      </c>
      <c r="JX81" s="423">
        <f t="shared" si="174"/>
        <v>-2.3345873650448077E-3</v>
      </c>
      <c r="JY81" s="423">
        <f t="shared" si="175"/>
        <v>-1.7526890848780573E-3</v>
      </c>
      <c r="JZ81" s="423">
        <f t="shared" si="176"/>
        <v>-1.7526888526684212E-3</v>
      </c>
      <c r="KA81" s="423">
        <f t="shared" si="177"/>
        <v>-1.0452447890172915E-3</v>
      </c>
      <c r="KB81" s="423">
        <f t="shared" si="178"/>
        <v>-3.070774967144346E-3</v>
      </c>
      <c r="KC81" s="423">
        <f t="shared" si="179"/>
        <v>0.92158342368793877</v>
      </c>
      <c r="KD81" s="423">
        <f t="shared" si="180"/>
        <v>-3.3034763924666157E-3</v>
      </c>
      <c r="KE81" s="423">
        <f t="shared" si="181"/>
        <v>-1.8326393686597874E-3</v>
      </c>
      <c r="KF81" s="423">
        <f t="shared" si="182"/>
        <v>-2.1570727105176368E-3</v>
      </c>
      <c r="KG81" s="423">
        <f t="shared" si="183"/>
        <v>-2.466331298580992E-3</v>
      </c>
      <c r="KH81" s="423">
        <f t="shared" si="184"/>
        <v>-2.2296076621760546E-3</v>
      </c>
      <c r="KI81" s="423">
        <f t="shared" si="185"/>
        <v>-2.9479086636580781E-3</v>
      </c>
      <c r="KJ81" s="423">
        <f t="shared" si="186"/>
        <v>-2.8273956734502508E-3</v>
      </c>
      <c r="KK81" s="423">
        <f t="shared" si="187"/>
        <v>-8.5214273279896481E-4</v>
      </c>
      <c r="KL81" s="423">
        <f t="shared" si="188"/>
        <v>-1.6400940100382079E-4</v>
      </c>
      <c r="KM81" s="423">
        <f t="shared" si="189"/>
        <v>-2.48196423916552E-3</v>
      </c>
      <c r="KN81" s="423">
        <f t="shared" si="190"/>
        <v>-1.4679612881497214E-3</v>
      </c>
      <c r="KO81" s="423">
        <f t="shared" si="191"/>
        <v>-3.1301051543549565E-3</v>
      </c>
      <c r="KP81" s="423">
        <f t="shared" si="192"/>
        <v>-2.5161114942444966E-3</v>
      </c>
      <c r="KQ81" s="423">
        <f t="shared" si="193"/>
        <v>-2.0993313556309568E-3</v>
      </c>
      <c r="KR81" s="423">
        <f t="shared" si="194"/>
        <v>-5.065859071073802E-3</v>
      </c>
      <c r="KS81" s="423">
        <f t="shared" si="195"/>
        <v>-1.9514519727016155E-3</v>
      </c>
      <c r="KT81" s="423">
        <f t="shared" si="196"/>
        <v>-1.0806542103752863E-3</v>
      </c>
      <c r="KU81" s="423">
        <f t="shared" si="197"/>
        <v>-1.4924639584329052E-3</v>
      </c>
      <c r="KV81" s="423">
        <f t="shared" si="198"/>
        <v>-1.5896035982729815E-3</v>
      </c>
      <c r="KW81" s="423">
        <f t="shared" si="199"/>
        <v>-8.5622860819236659E-4</v>
      </c>
      <c r="KX81" s="423">
        <f t="shared" si="200"/>
        <v>-2.281226927650756E-3</v>
      </c>
      <c r="KY81" s="423">
        <f t="shared" si="201"/>
        <v>-1.7827447459930876E-3</v>
      </c>
      <c r="KZ81" s="423">
        <f t="shared" si="202"/>
        <v>-1.850032294724241E-3</v>
      </c>
      <c r="LA81" s="423">
        <f t="shared" si="203"/>
        <v>-3.247456750583209E-3</v>
      </c>
      <c r="LB81" s="423">
        <f t="shared" si="204"/>
        <v>-6.0959173888107763E-3</v>
      </c>
      <c r="LC81" s="423">
        <f t="shared" si="205"/>
        <v>-6.8619288946915227E-4</v>
      </c>
      <c r="LD81" s="423">
        <f t="shared" si="206"/>
        <v>-2.9287961629779723E-3</v>
      </c>
      <c r="LE81" s="423">
        <f t="shared" si="207"/>
        <v>-3.7608012800761023E-3</v>
      </c>
      <c r="LF81" s="423">
        <f t="shared" si="208"/>
        <v>-6.5934097016730267E-3</v>
      </c>
      <c r="LG81" s="423">
        <f t="shared" si="209"/>
        <v>-1.4575191836136078E-3</v>
      </c>
      <c r="LH81" s="423">
        <f t="shared" si="210"/>
        <v>-7.6197030589532262E-3</v>
      </c>
      <c r="LI81" s="423">
        <f t="shared" si="211"/>
        <v>-2.7915020605526687E-3</v>
      </c>
      <c r="LJ81" s="423">
        <f t="shared" si="212"/>
        <v>-2.0783836781162177E-3</v>
      </c>
      <c r="LK81" s="423">
        <f t="shared" si="213"/>
        <v>-8.9473014845224599E-4</v>
      </c>
      <c r="LN81" s="424">
        <v>2.2062857134124781E-3</v>
      </c>
      <c r="LO81" s="424">
        <v>1.0859554912803481E-2</v>
      </c>
      <c r="LP81" s="424">
        <v>2.5058908861306478E-3</v>
      </c>
      <c r="LQ81" s="424">
        <v>3.8281349878027328E-3</v>
      </c>
      <c r="LR81" s="424">
        <v>1.3851071629308791E-3</v>
      </c>
      <c r="LS81" s="424">
        <v>2.3222294867886908E-3</v>
      </c>
      <c r="LT81" s="424">
        <v>2.6028561224387143E-3</v>
      </c>
      <c r="LU81" s="424">
        <v>3.8581348820740124E-3</v>
      </c>
      <c r="LV81" s="424">
        <v>4.5589811989115601E-3</v>
      </c>
      <c r="LW81" s="424">
        <v>2.7014842479996964E-3</v>
      </c>
      <c r="LX81" s="424">
        <v>3.7931297055197231E-3</v>
      </c>
      <c r="LY81" s="424">
        <v>6.813446363965317E-3</v>
      </c>
      <c r="LZ81" s="424">
        <v>4.0870857301943736E-3</v>
      </c>
      <c r="MA81" s="424">
        <v>5.5753653063008099E-3</v>
      </c>
      <c r="MB81" s="424">
        <v>3.8708344486674063E-3</v>
      </c>
      <c r="MC81" s="424">
        <v>6.7633340681589821E-3</v>
      </c>
      <c r="MD81" s="424">
        <v>5.4491742374697767E-3</v>
      </c>
      <c r="ME81" s="424">
        <v>5.9436995649914705E-3</v>
      </c>
      <c r="MF81" s="424">
        <v>3.6095878930164759E-3</v>
      </c>
      <c r="MG81" s="424">
        <v>4.726883200440281E-3</v>
      </c>
      <c r="MH81" s="424">
        <v>3.8948255900026971E-3</v>
      </c>
      <c r="MI81" s="424">
        <v>2.8364210346107444E-3</v>
      </c>
      <c r="MJ81" s="424">
        <v>4.6637873337503962E-3</v>
      </c>
      <c r="MK81" s="424">
        <v>5.8061458612737506E-3</v>
      </c>
      <c r="ML81" s="424">
        <v>1.1952398142131386E-3</v>
      </c>
      <c r="MM81" s="424">
        <v>4.5698052701332453E-3</v>
      </c>
      <c r="MN81" s="424">
        <v>5.9276159880035659E-3</v>
      </c>
      <c r="MO81" s="424">
        <v>5.1296591995392419E-3</v>
      </c>
      <c r="MP81" s="424">
        <v>4.6924747758758829E-3</v>
      </c>
      <c r="MQ81" s="424">
        <v>2.7374362819384021E-3</v>
      </c>
      <c r="MR81" s="424">
        <v>6.2095622820631958E-3</v>
      </c>
      <c r="MS81" s="424">
        <v>5.7284722836971795E-3</v>
      </c>
      <c r="MT81" s="424">
        <v>3.0696756682462526E-3</v>
      </c>
      <c r="MU81" s="424">
        <v>5.3747746490887685E-3</v>
      </c>
      <c r="MV81" s="424">
        <v>6.897455676962129E-3</v>
      </c>
      <c r="MW81" s="424">
        <v>4.5770463292888735E-3</v>
      </c>
      <c r="MX81" s="424">
        <v>2.8115555530168752E-3</v>
      </c>
      <c r="MY81" s="424">
        <v>2.7256320818494018E-3</v>
      </c>
      <c r="MZ81" s="424">
        <v>3.1242827084975522E-3</v>
      </c>
      <c r="NA81" s="424">
        <v>2.4098405978441079E-3</v>
      </c>
      <c r="NB81" s="424">
        <v>3.2420430751562176E-3</v>
      </c>
      <c r="NC81" s="424">
        <v>3.6737824052335377E-3</v>
      </c>
      <c r="ND81" s="424">
        <v>3.465934583460754E-3</v>
      </c>
      <c r="NE81" s="424">
        <v>3.0922726302700181E-3</v>
      </c>
      <c r="NF81" s="424">
        <v>3.9160620199745928E-3</v>
      </c>
      <c r="NG81" s="424">
        <v>5.5280950296946237E-3</v>
      </c>
      <c r="NH81" s="424">
        <v>3.5358466833386747E-3</v>
      </c>
      <c r="NI81" s="424">
        <v>4.2258368103050949E-3</v>
      </c>
      <c r="NJ81" s="424">
        <v>3.3258528284631919E-3</v>
      </c>
      <c r="NK81" s="424">
        <v>2.778529640619721E-3</v>
      </c>
      <c r="NL81" s="424">
        <v>4.671426845897172E-3</v>
      </c>
      <c r="NM81" s="424">
        <v>7.722369782249089E-3</v>
      </c>
      <c r="NN81" s="424">
        <v>6.6153002064830539E-3</v>
      </c>
      <c r="NO81" s="424">
        <v>4.7372941287093014E-3</v>
      </c>
      <c r="NP81" s="424">
        <v>3.9722185071907187E-3</v>
      </c>
      <c r="NQ81" s="424">
        <v>1.2087163515171945E-2</v>
      </c>
      <c r="NR81" s="424">
        <v>2.6678328535538654E-3</v>
      </c>
      <c r="NS81" s="424">
        <v>2.7572232471073607E-3</v>
      </c>
      <c r="NT81" s="424">
        <v>3.7881796452857524E-3</v>
      </c>
      <c r="NU81" s="424">
        <v>3.5981476705010274E-3</v>
      </c>
      <c r="NV81" s="424">
        <v>3.3963667953008075E-3</v>
      </c>
      <c r="NW81" s="424">
        <v>4.8847535100508812E-3</v>
      </c>
      <c r="NX81" s="424">
        <v>3.0485807943088968E-3</v>
      </c>
      <c r="NY81" s="424">
        <v>4.19780143535722E-3</v>
      </c>
      <c r="NZ81" s="424">
        <v>4.1408437843902992E-3</v>
      </c>
      <c r="OA81" s="424">
        <v>5.4622659415622206E-3</v>
      </c>
      <c r="OB81" s="424">
        <v>3.7487326982950813E-3</v>
      </c>
      <c r="OC81" s="424">
        <v>3.1976001240851528E-3</v>
      </c>
      <c r="OD81" s="424">
        <v>6.9125674903135715E-3</v>
      </c>
      <c r="OE81" s="424">
        <v>2.2649984901072853E-3</v>
      </c>
      <c r="OF81" s="424">
        <v>6.075067719395537E-3</v>
      </c>
      <c r="OG81" s="424">
        <v>1.0867229761697033</v>
      </c>
      <c r="OH81" s="424">
        <v>5.2087396463180681E-3</v>
      </c>
      <c r="OI81" s="424">
        <v>3.088056809438299E-3</v>
      </c>
      <c r="OJ81" s="424">
        <v>3.4728075523891336E-3</v>
      </c>
      <c r="OK81" s="424">
        <v>3.861535341704362E-3</v>
      </c>
      <c r="OL81" s="424">
        <v>3.6878876688941362E-3</v>
      </c>
      <c r="OM81" s="424">
        <v>5.4438944840293239E-3</v>
      </c>
      <c r="ON81" s="424">
        <v>4.4133469135911492E-3</v>
      </c>
      <c r="OO81" s="424">
        <v>2.3599604901849802E-3</v>
      </c>
      <c r="OP81" s="424">
        <v>1.3391076012910269E-3</v>
      </c>
      <c r="OQ81" s="424">
        <v>3.7693879452913082E-3</v>
      </c>
      <c r="OR81" s="424">
        <v>2.3771710081678795E-3</v>
      </c>
      <c r="OS81" s="424">
        <v>4.9984827414975763E-3</v>
      </c>
      <c r="OT81" s="424">
        <v>4.5960237052876307E-3</v>
      </c>
      <c r="OU81" s="424">
        <v>3.8130559552570693E-3</v>
      </c>
      <c r="OV81" s="424">
        <v>7.4777414850016157E-3</v>
      </c>
      <c r="OW81" s="424">
        <v>3.4602269187377164E-3</v>
      </c>
      <c r="OX81" s="424">
        <v>2.3487361669166204E-3</v>
      </c>
      <c r="OY81" s="424">
        <v>2.7404157905724863E-3</v>
      </c>
      <c r="OZ81" s="424">
        <v>3.0871477665456127E-3</v>
      </c>
      <c r="PA81" s="424">
        <v>2.2698729576823874E-3</v>
      </c>
      <c r="PB81" s="424">
        <v>3.6035149028208666E-3</v>
      </c>
      <c r="PC81" s="424">
        <v>3.6864657080918424E-3</v>
      </c>
      <c r="PD81" s="424">
        <v>3.2108769374489233E-3</v>
      </c>
      <c r="PE81" s="424">
        <v>4.8588539711746032E-3</v>
      </c>
      <c r="PF81" s="424">
        <v>7.7444168747472586E-3</v>
      </c>
      <c r="PG81" s="424">
        <v>1.6551674373170603E-3</v>
      </c>
      <c r="PH81" s="424">
        <v>5.5364013374015544E-3</v>
      </c>
      <c r="PI81" s="424">
        <v>5.7081102117689381E-3</v>
      </c>
      <c r="PJ81" s="424">
        <v>8.7726939904325951E-3</v>
      </c>
      <c r="PK81" s="424">
        <v>2.5285950898358322E-3</v>
      </c>
      <c r="PL81" s="424">
        <v>1.0089042623180821E-2</v>
      </c>
      <c r="PM81" s="424">
        <v>3.8988130709809972E-3</v>
      </c>
      <c r="PN81" s="424">
        <v>3.4076436353421957E-3</v>
      </c>
      <c r="PO81" s="424">
        <v>1.8095206808857391E-3</v>
      </c>
    </row>
    <row r="82" spans="1:431" x14ac:dyDescent="0.25">
      <c r="A82" s="210" t="s">
        <v>183</v>
      </c>
      <c r="B82" s="415">
        <f>'Input Output Table'!D78/B$117</f>
        <v>5.3564153325856589E-4</v>
      </c>
      <c r="C82" s="415">
        <f>'Input Output Table'!E78/C$117</f>
        <v>1.0524444079400572E-3</v>
      </c>
      <c r="D82" s="415">
        <f>'Input Output Table'!F78/D$117</f>
        <v>4.4297689574032375E-4</v>
      </c>
      <c r="E82" s="415">
        <f>'Input Output Table'!G78/E$117</f>
        <v>1.8933204556020706E-3</v>
      </c>
      <c r="F82" s="415">
        <f>'Input Output Table'!H78/F$117</f>
        <v>7.9127045460780697E-4</v>
      </c>
      <c r="G82" s="415">
        <f>'Input Output Table'!I78/G$117</f>
        <v>1.0649458769374318E-3</v>
      </c>
      <c r="H82" s="415">
        <f>'Input Output Table'!J78/H$117</f>
        <v>1.5894400965773567E-3</v>
      </c>
      <c r="I82" s="415">
        <f>'Input Output Table'!K78/I$117</f>
        <v>1.1273170587036898E-3</v>
      </c>
      <c r="J82" s="415">
        <f>'Input Output Table'!L78/J$117</f>
        <v>2.1149094283374175E-3</v>
      </c>
      <c r="K82" s="415">
        <f>'Input Output Table'!M78/K$117</f>
        <v>6.6800592179948597E-4</v>
      </c>
      <c r="L82" s="415">
        <f>'Input Output Table'!N78/L$117</f>
        <v>1.1005846564061145E-3</v>
      </c>
      <c r="M82" s="415">
        <f>'Input Output Table'!O78/M$117</f>
        <v>4.2358996894294723E-3</v>
      </c>
      <c r="N82" s="415">
        <f>'Input Output Table'!P78/N$117</f>
        <v>1.4099129644491106E-3</v>
      </c>
      <c r="O82" s="415">
        <f>'Input Output Table'!Q78/O$117</f>
        <v>2.8148494701784135E-3</v>
      </c>
      <c r="P82" s="415">
        <f>'Input Output Table'!R78/P$117</f>
        <v>9.6676604449962922E-4</v>
      </c>
      <c r="Q82" s="415">
        <f>'Input Output Table'!S78/Q$117</f>
        <v>3.7512310802279027E-3</v>
      </c>
      <c r="R82" s="415">
        <f>'Input Output Table'!T78/R$117</f>
        <v>4.0298944861020779E-3</v>
      </c>
      <c r="S82" s="415">
        <f>'Input Output Table'!U78/S$117</f>
        <v>4.0677029970864025E-3</v>
      </c>
      <c r="T82" s="415">
        <f>'Input Output Table'!V78/T$117</f>
        <v>1.5517639313533493E-3</v>
      </c>
      <c r="U82" s="415">
        <f>'Input Output Table'!W78/U$117</f>
        <v>1.6455132226880129E-3</v>
      </c>
      <c r="V82" s="415">
        <f>'Input Output Table'!X78/V$117</f>
        <v>2.5233495834130859E-3</v>
      </c>
      <c r="W82" s="415">
        <f>'Input Output Table'!Y78/W$117</f>
        <v>1.0787738051332321E-3</v>
      </c>
      <c r="X82" s="415">
        <f>'Input Output Table'!Z78/X$117</f>
        <v>1.105761779094957E-3</v>
      </c>
      <c r="Y82" s="415">
        <f>'Input Output Table'!AA78/Y$117</f>
        <v>1.8728249463468179E-3</v>
      </c>
      <c r="Z82" s="415">
        <f>'Input Output Table'!AB78/Z$117</f>
        <v>3.4948571141733457E-4</v>
      </c>
      <c r="AA82" s="415">
        <f>'Input Output Table'!AC78/AA$117</f>
        <v>2.6853576571802418E-3</v>
      </c>
      <c r="AB82" s="415">
        <f>'Input Output Table'!AD78/AB$117</f>
        <v>2.8197927797328224E-3</v>
      </c>
      <c r="AC82" s="415">
        <f>'Input Output Table'!AE78/AC$117</f>
        <v>1.7904194560226707E-3</v>
      </c>
      <c r="AD82" s="415">
        <f>'Input Output Table'!AF78/AD$117</f>
        <v>7.6860927087163953E-4</v>
      </c>
      <c r="AE82" s="415">
        <f>'Input Output Table'!AG78/AE$117</f>
        <v>7.8994649393747515E-4</v>
      </c>
      <c r="AF82" s="415">
        <f>'Input Output Table'!AH78/AF$117</f>
        <v>9.1788820234888684E-4</v>
      </c>
      <c r="AG82" s="415">
        <f>'Input Output Table'!AI78/AG$117</f>
        <v>2.189455354989578E-3</v>
      </c>
      <c r="AH82" s="415">
        <f>'Input Output Table'!AJ78/AH$117</f>
        <v>8.9136089656112634E-4</v>
      </c>
      <c r="AI82" s="415">
        <f>'Input Output Table'!AK78/AI$117</f>
        <v>1.4925291246675337E-3</v>
      </c>
      <c r="AJ82" s="415">
        <f>'Input Output Table'!AL78/AJ$117</f>
        <v>1.5520743674955124E-3</v>
      </c>
      <c r="AK82" s="415">
        <f>'Input Output Table'!AM78/AK$117</f>
        <v>1.3804329805718616E-3</v>
      </c>
      <c r="AL82" s="415">
        <f>'Input Output Table'!AN78/AL$117</f>
        <v>8.1946222682374389E-4</v>
      </c>
      <c r="AM82" s="415">
        <f>'Input Output Table'!AO78/AM$117</f>
        <v>9.1866741455340372E-4</v>
      </c>
      <c r="AN82" s="415">
        <f>'Input Output Table'!AP78/AN$117</f>
        <v>8.2494174710219742E-4</v>
      </c>
      <c r="AO82" s="415">
        <f>'Input Output Table'!AQ78/AO$117</f>
        <v>1.05356066874892E-3</v>
      </c>
      <c r="AP82" s="415">
        <f>'Input Output Table'!AR78/AP$117</f>
        <v>1.1400523893401911E-3</v>
      </c>
      <c r="AQ82" s="415">
        <f>'Input Output Table'!AS78/AQ$117</f>
        <v>9.7855795870506706E-4</v>
      </c>
      <c r="AR82" s="415">
        <f>'Input Output Table'!AT78/AR$117</f>
        <v>1.0308559333088193E-3</v>
      </c>
      <c r="AS82" s="415">
        <f>'Input Output Table'!AU78/AS$117</f>
        <v>1.1603721911251819E-3</v>
      </c>
      <c r="AT82" s="415">
        <f>'Input Output Table'!AV78/AT$117</f>
        <v>1.8866522471680512E-3</v>
      </c>
      <c r="AU82" s="415">
        <f>'Input Output Table'!AW78/AU$117</f>
        <v>1.8160433894739616E-3</v>
      </c>
      <c r="AV82" s="415">
        <f>'Input Output Table'!AX78/AV$117</f>
        <v>1.0834455922559601E-3</v>
      </c>
      <c r="AW82" s="415">
        <f>'Input Output Table'!AY78/AW$117</f>
        <v>1.4965950613898423E-3</v>
      </c>
      <c r="AX82" s="415">
        <f>'Input Output Table'!AZ78/AX$117</f>
        <v>1.0502912656752421E-3</v>
      </c>
      <c r="AY82" s="415">
        <f>'Input Output Table'!BA78/AY$117</f>
        <v>7.6602994035558669E-4</v>
      </c>
      <c r="AZ82" s="415">
        <f>'Input Output Table'!BB78/AZ$117</f>
        <v>2.6263082534858022E-3</v>
      </c>
      <c r="BA82" s="415">
        <f>'Input Output Table'!BC78/BA$117</f>
        <v>8.6639697653144313E-4</v>
      </c>
      <c r="BB82" s="415">
        <f>'Input Output Table'!BD78/BB$117</f>
        <v>8.7378754761217392E-4</v>
      </c>
      <c r="BC82" s="415">
        <f>'Input Output Table'!BE78/BC$117</f>
        <v>1.2864472334486075E-3</v>
      </c>
      <c r="BD82" s="415">
        <f>'Input Output Table'!BF78/BD$117</f>
        <v>2.7913159685090578E-4</v>
      </c>
      <c r="BE82" s="415">
        <f>'Input Output Table'!BG78/BE$117</f>
        <v>3.9847933274888177E-3</v>
      </c>
      <c r="BF82" s="415">
        <f>'Input Output Table'!BH78/BF$117</f>
        <v>2.1886638889348853E-3</v>
      </c>
      <c r="BG82" s="415">
        <f>'Input Output Table'!BI78/BG$117</f>
        <v>2.0263032674046936E-3</v>
      </c>
      <c r="BH82" s="415">
        <f>'Input Output Table'!BJ78/BH$117</f>
        <v>2.8308550392625569E-3</v>
      </c>
      <c r="BI82" s="415">
        <f>'Input Output Table'!BK78/BI$117</f>
        <v>2.4492136245637575E-3</v>
      </c>
      <c r="BJ82" s="415">
        <f>'Input Output Table'!BL78/BJ$117</f>
        <v>2.4492134629779997E-3</v>
      </c>
      <c r="BK82" s="415">
        <f>'Input Output Table'!BM78/BK$117</f>
        <v>6.2257373785665629E-3</v>
      </c>
      <c r="BL82" s="415">
        <f>'Input Output Table'!BN78/BL$117</f>
        <v>2.9612555524925702E-3</v>
      </c>
      <c r="BM82" s="415">
        <f>'Input Output Table'!BO78/BM$117</f>
        <v>3.0367480987960596E-3</v>
      </c>
      <c r="BN82" s="415">
        <f>'Input Output Table'!BP78/BN$117</f>
        <v>3.4822099927797924E-3</v>
      </c>
      <c r="BO82" s="415">
        <f>'Input Output Table'!BQ78/BO$117</f>
        <v>2.5805208125537953E-3</v>
      </c>
      <c r="BP82" s="415">
        <f>'Input Output Table'!BR78/BP$117</f>
        <v>3.0847605450358665E-3</v>
      </c>
      <c r="BQ82" s="415">
        <f>'Input Output Table'!BS78/BQ$117</f>
        <v>2.7928247944061361E-3</v>
      </c>
      <c r="BR82" s="415">
        <f>'Input Output Table'!BT78/BR$117</f>
        <v>2.7928244243913768E-3</v>
      </c>
      <c r="BS82" s="415">
        <f>'Input Output Table'!BU78/BS$117</f>
        <v>1.3307772596065342E-3</v>
      </c>
      <c r="BT82" s="415">
        <f>'Input Output Table'!BV78/BT$117</f>
        <v>2.7437860292159216E-3</v>
      </c>
      <c r="BU82" s="415">
        <f>'Input Output Table'!BW78/BU$117</f>
        <v>5.0645889774897411E-3</v>
      </c>
      <c r="BV82" s="415">
        <f>'Input Output Table'!BX78/BV$117</f>
        <v>4.7209864846207587E-2</v>
      </c>
      <c r="BW82" s="415">
        <f>'Input Output Table'!BY78/BW$117</f>
        <v>3.0397461694223176E-3</v>
      </c>
      <c r="BX82" s="415">
        <f>'Input Output Table'!BZ78/BX$117</f>
        <v>4.1387275146355668E-3</v>
      </c>
      <c r="BY82" s="415">
        <f>'Input Output Table'!CA78/BY$117</f>
        <v>4.7312740777182326E-3</v>
      </c>
      <c r="BZ82" s="415">
        <f>'Input Output Table'!CB78/BZ$117</f>
        <v>3.3059850091503038E-3</v>
      </c>
      <c r="CA82" s="415">
        <f>'Input Output Table'!CC78/CA$117</f>
        <v>3.7538593507663032E-3</v>
      </c>
      <c r="CB82" s="415">
        <f>'Input Output Table'!CD78/CB$117</f>
        <v>3.4246340522980012E-3</v>
      </c>
      <c r="CC82" s="415">
        <f>'Input Output Table'!CE78/CC$117</f>
        <v>9.8293963283826785E-4</v>
      </c>
      <c r="CD82" s="415">
        <f>'Input Output Table'!CF78/CD$117</f>
        <v>2.3747548673094321E-4</v>
      </c>
      <c r="CE82" s="415">
        <f>'Input Output Table'!CG78/CE$117</f>
        <v>1.9517562945223768E-3</v>
      </c>
      <c r="CF82" s="415">
        <f>'Input Output Table'!CH78/CF$117</f>
        <v>1.6048798452401255E-3</v>
      </c>
      <c r="CG82" s="415">
        <f>'Input Output Table'!CI78/CG$117</f>
        <v>4.9805554726845645E-3</v>
      </c>
      <c r="CH82" s="415">
        <f>'Input Output Table'!CJ78/CH$117</f>
        <v>3.0828571496845101E-3</v>
      </c>
      <c r="CI82" s="415">
        <f>'Input Output Table'!CK78/CI$117</f>
        <v>2.223470390913362E-3</v>
      </c>
      <c r="CJ82" s="415">
        <f>'Input Output Table'!CL78/CJ$117</f>
        <v>7.7505200591889449E-3</v>
      </c>
      <c r="CK82" s="415">
        <f>'Input Output Table'!CM78/CK$117</f>
        <v>3.2150874588448303E-3</v>
      </c>
      <c r="CL82" s="415">
        <f>'Input Output Table'!CN78/CL$117</f>
        <v>1.0222874086353076E-3</v>
      </c>
      <c r="CM82" s="415">
        <f>'Input Output Table'!CO78/CM$117</f>
        <v>3.6035772680404988E-3</v>
      </c>
      <c r="CN82" s="415">
        <f>'Input Output Table'!CP78/CN$117</f>
        <v>2.9460121287847064E-3</v>
      </c>
      <c r="CO82" s="415">
        <f>'Input Output Table'!CQ78/CO$117</f>
        <v>1.8575051741318808E-3</v>
      </c>
      <c r="CP82" s="415">
        <f>'Input Output Table'!CR78/CP$117</f>
        <v>3.0965951965448101E-3</v>
      </c>
      <c r="CQ82" s="415">
        <f>'Input Output Table'!CS78/CQ$117</f>
        <v>2.6330525723005146E-3</v>
      </c>
      <c r="CR82" s="415">
        <f>'Input Output Table'!CT78/CR$117</f>
        <v>2.6655590214253152E-3</v>
      </c>
      <c r="CS82" s="415">
        <f>'Input Output Table'!CU78/CS$117</f>
        <v>2.2362230253718213E-3</v>
      </c>
      <c r="CT82" s="415">
        <f>'Input Output Table'!CV78/CT$117</f>
        <v>1.6720879738744629E-3</v>
      </c>
      <c r="CU82" s="415">
        <f>'Input Output Table'!CW78/CU$117</f>
        <v>9.6749757761969773E-4</v>
      </c>
      <c r="CV82" s="415">
        <f>'Input Output Table'!CX78/CV$117</f>
        <v>1.5383304956715009E-3</v>
      </c>
      <c r="CW82" s="415">
        <f>'Input Output Table'!CY78/CW$117</f>
        <v>7.898600877265495E-3</v>
      </c>
      <c r="CX82" s="415">
        <f>'Input Output Table'!CZ78/CX$117</f>
        <v>9.9309500630006663E-3</v>
      </c>
      <c r="CY82" s="415">
        <f>'Input Output Table'!DA78/CY$117</f>
        <v>1.6693900220207552E-3</v>
      </c>
      <c r="CZ82" s="415">
        <f>'Input Output Table'!DB78/CZ$117</f>
        <v>1.0479883696716111E-2</v>
      </c>
      <c r="DA82" s="415">
        <f>'Input Output Table'!DC78/DA$117</f>
        <v>2.4694565567475631E-3</v>
      </c>
      <c r="DB82" s="415">
        <f>'Input Output Table'!DD78/DB$117</f>
        <v>3.8107831076549265E-3</v>
      </c>
      <c r="DC82" s="415">
        <f>'Input Output Table'!DE78/DC$117</f>
        <v>1.8032066251031497E-3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J82" s="423">
        <f t="shared" si="108"/>
        <v>-5.3564153325856589E-4</v>
      </c>
      <c r="HK82" s="423">
        <f t="shared" si="109"/>
        <v>-1.0524444079400572E-3</v>
      </c>
      <c r="HL82" s="423">
        <f t="shared" si="110"/>
        <v>-4.4297689574032375E-4</v>
      </c>
      <c r="HM82" s="423">
        <f t="shared" si="111"/>
        <v>-1.8933204556020706E-3</v>
      </c>
      <c r="HN82" s="423">
        <f t="shared" si="112"/>
        <v>-7.9127045460780697E-4</v>
      </c>
      <c r="HO82" s="423">
        <f t="shared" si="113"/>
        <v>-1.0649458769374318E-3</v>
      </c>
      <c r="HP82" s="423">
        <f t="shared" si="114"/>
        <v>-1.5894400965773567E-3</v>
      </c>
      <c r="HQ82" s="423">
        <f t="shared" si="115"/>
        <v>-1.1273170587036898E-3</v>
      </c>
      <c r="HR82" s="423">
        <f t="shared" si="116"/>
        <v>-2.1149094283374175E-3</v>
      </c>
      <c r="HS82" s="423">
        <f t="shared" si="117"/>
        <v>-6.6800592179948597E-4</v>
      </c>
      <c r="HT82" s="423">
        <f t="shared" si="118"/>
        <v>-1.1005846564061145E-3</v>
      </c>
      <c r="HU82" s="423">
        <f t="shared" si="119"/>
        <v>-4.2358996894294723E-3</v>
      </c>
      <c r="HV82" s="423">
        <f t="shared" si="120"/>
        <v>-1.4099129644491106E-3</v>
      </c>
      <c r="HW82" s="423">
        <f t="shared" si="121"/>
        <v>-2.8148494701784135E-3</v>
      </c>
      <c r="HX82" s="423">
        <f t="shared" si="122"/>
        <v>-9.6676604449962922E-4</v>
      </c>
      <c r="HY82" s="423">
        <f t="shared" si="123"/>
        <v>-3.7512310802279027E-3</v>
      </c>
      <c r="HZ82" s="423">
        <f t="shared" si="124"/>
        <v>-4.0298944861020779E-3</v>
      </c>
      <c r="IA82" s="423">
        <f t="shared" si="125"/>
        <v>-4.0677029970864025E-3</v>
      </c>
      <c r="IB82" s="423">
        <f t="shared" si="126"/>
        <v>-1.5517639313533493E-3</v>
      </c>
      <c r="IC82" s="423">
        <f t="shared" si="127"/>
        <v>-1.6455132226880129E-3</v>
      </c>
      <c r="ID82" s="423">
        <f t="shared" si="128"/>
        <v>-2.5233495834130859E-3</v>
      </c>
      <c r="IE82" s="423">
        <f t="shared" si="129"/>
        <v>-1.0787738051332321E-3</v>
      </c>
      <c r="IF82" s="423">
        <f t="shared" si="130"/>
        <v>-1.105761779094957E-3</v>
      </c>
      <c r="IG82" s="423">
        <f t="shared" si="131"/>
        <v>-1.8728249463468179E-3</v>
      </c>
      <c r="IH82" s="423">
        <f t="shared" si="132"/>
        <v>-3.4948571141733457E-4</v>
      </c>
      <c r="II82" s="423">
        <f t="shared" si="133"/>
        <v>-2.6853576571802418E-3</v>
      </c>
      <c r="IJ82" s="423">
        <f t="shared" si="134"/>
        <v>-2.8197927797328224E-3</v>
      </c>
      <c r="IK82" s="423">
        <f t="shared" si="135"/>
        <v>-1.7904194560226707E-3</v>
      </c>
      <c r="IL82" s="423">
        <f t="shared" si="136"/>
        <v>-7.6860927087163953E-4</v>
      </c>
      <c r="IM82" s="423">
        <f t="shared" si="137"/>
        <v>-7.8994649393747515E-4</v>
      </c>
      <c r="IN82" s="423">
        <f t="shared" si="138"/>
        <v>-9.1788820234888684E-4</v>
      </c>
      <c r="IO82" s="423">
        <f t="shared" si="139"/>
        <v>-2.189455354989578E-3</v>
      </c>
      <c r="IP82" s="423">
        <f t="shared" si="140"/>
        <v>-8.9136089656112634E-4</v>
      </c>
      <c r="IQ82" s="423">
        <f t="shared" si="141"/>
        <v>-1.4925291246675337E-3</v>
      </c>
      <c r="IR82" s="423">
        <f t="shared" si="142"/>
        <v>-1.5520743674955124E-3</v>
      </c>
      <c r="IS82" s="423">
        <f t="shared" si="143"/>
        <v>-1.3804329805718616E-3</v>
      </c>
      <c r="IT82" s="423">
        <f t="shared" si="144"/>
        <v>-8.1946222682374389E-4</v>
      </c>
      <c r="IU82" s="423">
        <f t="shared" si="145"/>
        <v>-9.1866741455340372E-4</v>
      </c>
      <c r="IV82" s="423">
        <f t="shared" si="146"/>
        <v>-8.2494174710219742E-4</v>
      </c>
      <c r="IW82" s="423">
        <f t="shared" si="147"/>
        <v>-1.05356066874892E-3</v>
      </c>
      <c r="IX82" s="423">
        <f t="shared" si="148"/>
        <v>-1.1400523893401911E-3</v>
      </c>
      <c r="IY82" s="423">
        <f t="shared" si="149"/>
        <v>-9.7855795870506706E-4</v>
      </c>
      <c r="IZ82" s="423">
        <f t="shared" si="150"/>
        <v>-1.0308559333088193E-3</v>
      </c>
      <c r="JA82" s="423">
        <f t="shared" si="151"/>
        <v>-1.1603721911251819E-3</v>
      </c>
      <c r="JB82" s="423">
        <f t="shared" si="152"/>
        <v>-1.8866522471680512E-3</v>
      </c>
      <c r="JC82" s="423">
        <f t="shared" si="153"/>
        <v>-1.8160433894739616E-3</v>
      </c>
      <c r="JD82" s="423">
        <f t="shared" si="154"/>
        <v>-1.0834455922559601E-3</v>
      </c>
      <c r="JE82" s="423">
        <f t="shared" si="155"/>
        <v>-1.4965950613898423E-3</v>
      </c>
      <c r="JF82" s="423">
        <f t="shared" si="156"/>
        <v>-1.0502912656752421E-3</v>
      </c>
      <c r="JG82" s="423">
        <f t="shared" si="157"/>
        <v>-7.6602994035558669E-4</v>
      </c>
      <c r="JH82" s="423">
        <f t="shared" si="158"/>
        <v>-2.6263082534858022E-3</v>
      </c>
      <c r="JI82" s="423">
        <f t="shared" si="159"/>
        <v>-8.6639697653144313E-4</v>
      </c>
      <c r="JJ82" s="423">
        <f t="shared" si="160"/>
        <v>-8.7378754761217392E-4</v>
      </c>
      <c r="JK82" s="423">
        <f t="shared" si="161"/>
        <v>-1.2864472334486075E-3</v>
      </c>
      <c r="JL82" s="423">
        <f t="shared" si="162"/>
        <v>-2.7913159685090578E-4</v>
      </c>
      <c r="JM82" s="423">
        <f t="shared" si="163"/>
        <v>-3.9847933274888177E-3</v>
      </c>
      <c r="JN82" s="423">
        <f t="shared" si="164"/>
        <v>-2.1886638889348853E-3</v>
      </c>
      <c r="JO82" s="423">
        <f t="shared" si="165"/>
        <v>-2.0263032674046936E-3</v>
      </c>
      <c r="JP82" s="423">
        <f t="shared" si="166"/>
        <v>-2.8308550392625569E-3</v>
      </c>
      <c r="JQ82" s="423">
        <f t="shared" si="167"/>
        <v>-2.4492136245637575E-3</v>
      </c>
      <c r="JR82" s="423">
        <f t="shared" si="168"/>
        <v>-2.4492134629779997E-3</v>
      </c>
      <c r="JS82" s="423">
        <f t="shared" si="169"/>
        <v>-6.2257373785665629E-3</v>
      </c>
      <c r="JT82" s="423">
        <f t="shared" si="170"/>
        <v>-2.9612555524925702E-3</v>
      </c>
      <c r="JU82" s="423">
        <f t="shared" si="171"/>
        <v>-3.0367480987960596E-3</v>
      </c>
      <c r="JV82" s="423">
        <f t="shared" si="172"/>
        <v>-3.4822099927797924E-3</v>
      </c>
      <c r="JW82" s="423">
        <f t="shared" si="173"/>
        <v>-2.5805208125537953E-3</v>
      </c>
      <c r="JX82" s="423">
        <f t="shared" si="174"/>
        <v>-3.0847605450358665E-3</v>
      </c>
      <c r="JY82" s="423">
        <f t="shared" si="175"/>
        <v>-2.7928247944061361E-3</v>
      </c>
      <c r="JZ82" s="423">
        <f t="shared" si="176"/>
        <v>-2.7928244243913768E-3</v>
      </c>
      <c r="KA82" s="423">
        <f t="shared" si="177"/>
        <v>-1.3307772596065342E-3</v>
      </c>
      <c r="KB82" s="423">
        <f t="shared" si="178"/>
        <v>-2.7437860292159216E-3</v>
      </c>
      <c r="KC82" s="423">
        <f t="shared" si="179"/>
        <v>-5.0645889774897411E-3</v>
      </c>
      <c r="KD82" s="423">
        <f t="shared" si="180"/>
        <v>0.95279013515379241</v>
      </c>
      <c r="KE82" s="423">
        <f t="shared" si="181"/>
        <v>-3.0397461694223176E-3</v>
      </c>
      <c r="KF82" s="423">
        <f t="shared" si="182"/>
        <v>-4.1387275146355668E-3</v>
      </c>
      <c r="KG82" s="423">
        <f t="shared" si="183"/>
        <v>-4.7312740777182326E-3</v>
      </c>
      <c r="KH82" s="423">
        <f t="shared" si="184"/>
        <v>-3.3059850091503038E-3</v>
      </c>
      <c r="KI82" s="423">
        <f t="shared" si="185"/>
        <v>-3.7538593507663032E-3</v>
      </c>
      <c r="KJ82" s="423">
        <f t="shared" si="186"/>
        <v>-3.4246340522980012E-3</v>
      </c>
      <c r="KK82" s="423">
        <f t="shared" si="187"/>
        <v>-9.8293963283826785E-4</v>
      </c>
      <c r="KL82" s="423">
        <f t="shared" si="188"/>
        <v>-2.3747548673094321E-4</v>
      </c>
      <c r="KM82" s="423">
        <f t="shared" si="189"/>
        <v>-1.9517562945223768E-3</v>
      </c>
      <c r="KN82" s="423">
        <f t="shared" si="190"/>
        <v>-1.6048798452401255E-3</v>
      </c>
      <c r="KO82" s="423">
        <f t="shared" si="191"/>
        <v>-4.9805554726845645E-3</v>
      </c>
      <c r="KP82" s="423">
        <f t="shared" si="192"/>
        <v>-3.0828571496845101E-3</v>
      </c>
      <c r="KQ82" s="423">
        <f t="shared" si="193"/>
        <v>-2.223470390913362E-3</v>
      </c>
      <c r="KR82" s="423">
        <f t="shared" si="194"/>
        <v>-7.7505200591889449E-3</v>
      </c>
      <c r="KS82" s="423">
        <f t="shared" si="195"/>
        <v>-3.2150874588448303E-3</v>
      </c>
      <c r="KT82" s="423">
        <f t="shared" si="196"/>
        <v>-1.0222874086353076E-3</v>
      </c>
      <c r="KU82" s="423">
        <f t="shared" si="197"/>
        <v>-3.6035772680404988E-3</v>
      </c>
      <c r="KV82" s="423">
        <f t="shared" si="198"/>
        <v>-2.9460121287847064E-3</v>
      </c>
      <c r="KW82" s="423">
        <f t="shared" si="199"/>
        <v>-1.8575051741318808E-3</v>
      </c>
      <c r="KX82" s="423">
        <f t="shared" si="200"/>
        <v>-3.0965951965448101E-3</v>
      </c>
      <c r="KY82" s="423">
        <f t="shared" si="201"/>
        <v>-2.6330525723005146E-3</v>
      </c>
      <c r="KZ82" s="423">
        <f t="shared" si="202"/>
        <v>-2.6655590214253152E-3</v>
      </c>
      <c r="LA82" s="423">
        <f t="shared" si="203"/>
        <v>-2.2362230253718213E-3</v>
      </c>
      <c r="LB82" s="423">
        <f t="shared" si="204"/>
        <v>-1.6720879738744629E-3</v>
      </c>
      <c r="LC82" s="423">
        <f t="shared" si="205"/>
        <v>-9.6749757761969773E-4</v>
      </c>
      <c r="LD82" s="423">
        <f t="shared" si="206"/>
        <v>-1.5383304956715009E-3</v>
      </c>
      <c r="LE82" s="423">
        <f t="shared" si="207"/>
        <v>-7.898600877265495E-3</v>
      </c>
      <c r="LF82" s="423">
        <f t="shared" si="208"/>
        <v>-9.9309500630006663E-3</v>
      </c>
      <c r="LG82" s="423">
        <f t="shared" si="209"/>
        <v>-1.6693900220207552E-3</v>
      </c>
      <c r="LH82" s="423">
        <f t="shared" si="210"/>
        <v>-1.0479883696716111E-2</v>
      </c>
      <c r="LI82" s="423">
        <f t="shared" si="211"/>
        <v>-2.4694565567475631E-3</v>
      </c>
      <c r="LJ82" s="423">
        <f t="shared" si="212"/>
        <v>-3.8107831076549265E-3</v>
      </c>
      <c r="LK82" s="423">
        <f t="shared" si="213"/>
        <v>-1.8032066251031497E-3</v>
      </c>
      <c r="LN82" s="424">
        <v>2.1661985115113002E-3</v>
      </c>
      <c r="LO82" s="424">
        <v>3.1503176975583463E-3</v>
      </c>
      <c r="LP82" s="424">
        <v>1.6554269561497869E-3</v>
      </c>
      <c r="LQ82" s="424">
        <v>3.4185337060819087E-3</v>
      </c>
      <c r="LR82" s="424">
        <v>1.7416967311928249E-3</v>
      </c>
      <c r="LS82" s="424">
        <v>2.3268955403819261E-3</v>
      </c>
      <c r="LT82" s="424">
        <v>2.9750776157305339E-3</v>
      </c>
      <c r="LU82" s="424">
        <v>3.3593065715242392E-3</v>
      </c>
      <c r="LV82" s="424">
        <v>4.1833698059882884E-3</v>
      </c>
      <c r="LW82" s="424">
        <v>1.4714003151952253E-3</v>
      </c>
      <c r="LX82" s="424">
        <v>3.3475691409294776E-3</v>
      </c>
      <c r="LY82" s="424">
        <v>7.009058188349058E-3</v>
      </c>
      <c r="LZ82" s="424">
        <v>3.5116429659678744E-3</v>
      </c>
      <c r="MA82" s="424">
        <v>4.9714329967003243E-3</v>
      </c>
      <c r="MB82" s="424">
        <v>3.4658200170839884E-3</v>
      </c>
      <c r="MC82" s="424">
        <v>6.2804482685021633E-3</v>
      </c>
      <c r="MD82" s="424">
        <v>6.8928864585107103E-3</v>
      </c>
      <c r="ME82" s="424">
        <v>5.7247992732835998E-3</v>
      </c>
      <c r="MF82" s="424">
        <v>2.6916924293130017E-3</v>
      </c>
      <c r="MG82" s="424">
        <v>3.0673505364497786E-3</v>
      </c>
      <c r="MH82" s="424">
        <v>3.9324782433312949E-3</v>
      </c>
      <c r="MI82" s="424">
        <v>2.4221578934661555E-3</v>
      </c>
      <c r="MJ82" s="424">
        <v>2.5011375529180946E-3</v>
      </c>
      <c r="MK82" s="424">
        <v>3.3301332596628475E-3</v>
      </c>
      <c r="ML82" s="424">
        <v>8.3998290965746857E-4</v>
      </c>
      <c r="MM82" s="424">
        <v>4.2007350751672315E-3</v>
      </c>
      <c r="MN82" s="424">
        <v>5.2114427947217738E-3</v>
      </c>
      <c r="MO82" s="424">
        <v>3.26510784795096E-3</v>
      </c>
      <c r="MP82" s="424">
        <v>2.2183152854342476E-3</v>
      </c>
      <c r="MQ82" s="424">
        <v>2.0289066482756355E-3</v>
      </c>
      <c r="MR82" s="424">
        <v>2.3986227638424667E-3</v>
      </c>
      <c r="MS82" s="424">
        <v>3.4411819404302642E-3</v>
      </c>
      <c r="MT82" s="424">
        <v>1.9324553055037634E-3</v>
      </c>
      <c r="MU82" s="424">
        <v>3.4283874774595855E-3</v>
      </c>
      <c r="MV82" s="424">
        <v>3.104058048142348E-3</v>
      </c>
      <c r="MW82" s="424">
        <v>3.2168883824496199E-3</v>
      </c>
      <c r="MX82" s="424">
        <v>1.7925087797069845E-3</v>
      </c>
      <c r="MY82" s="424">
        <v>2.4650311188250599E-3</v>
      </c>
      <c r="MZ82" s="424">
        <v>2.0756191226681178E-3</v>
      </c>
      <c r="NA82" s="424">
        <v>2.4136756905845489E-3</v>
      </c>
      <c r="NB82" s="424">
        <v>2.4096748473773841E-3</v>
      </c>
      <c r="NC82" s="424">
        <v>2.3607463692743402E-3</v>
      </c>
      <c r="ND82" s="424">
        <v>2.9017186590976989E-3</v>
      </c>
      <c r="NE82" s="424">
        <v>2.4891669402124401E-3</v>
      </c>
      <c r="NF82" s="424">
        <v>3.3890591750391965E-3</v>
      </c>
      <c r="NG82" s="424">
        <v>4.2079980598177854E-3</v>
      </c>
      <c r="NH82" s="424">
        <v>2.8355966738154411E-3</v>
      </c>
      <c r="NI82" s="424">
        <v>3.1652157348122023E-3</v>
      </c>
      <c r="NJ82" s="424">
        <v>2.2751440083688835E-3</v>
      </c>
      <c r="NK82" s="424">
        <v>2.4426933450234982E-3</v>
      </c>
      <c r="NL82" s="424">
        <v>4.835169950332484E-3</v>
      </c>
      <c r="NM82" s="424">
        <v>2.8094647680795642E-3</v>
      </c>
      <c r="NN82" s="424">
        <v>2.4113373733591409E-3</v>
      </c>
      <c r="NO82" s="424">
        <v>2.4472708662429225E-3</v>
      </c>
      <c r="NP82" s="424">
        <v>1.2137074447058679E-3</v>
      </c>
      <c r="NQ82" s="424">
        <v>6.6804230836919531E-3</v>
      </c>
      <c r="NR82" s="424">
        <v>3.9731229466192803E-3</v>
      </c>
      <c r="NS82" s="424">
        <v>4.0493318075548309E-3</v>
      </c>
      <c r="NT82" s="424">
        <v>4.3639374107408294E-3</v>
      </c>
      <c r="NU82" s="424">
        <v>4.365181958860067E-3</v>
      </c>
      <c r="NV82" s="424">
        <v>4.1065953132860917E-3</v>
      </c>
      <c r="NW82" s="424">
        <v>9.2159806400011739E-3</v>
      </c>
      <c r="NX82" s="424">
        <v>4.757809860034384E-3</v>
      </c>
      <c r="NY82" s="424">
        <v>5.8197160309880099E-3</v>
      </c>
      <c r="NZ82" s="424">
        <v>5.2533342330905331E-3</v>
      </c>
      <c r="OA82" s="424">
        <v>5.2401012792152365E-3</v>
      </c>
      <c r="OB82" s="424">
        <v>4.6117363569303845E-3</v>
      </c>
      <c r="OC82" s="424">
        <v>4.3236827774112826E-3</v>
      </c>
      <c r="OD82" s="424">
        <v>7.702758099172465E-3</v>
      </c>
      <c r="OE82" s="424">
        <v>2.6520125134715947E-3</v>
      </c>
      <c r="OF82" s="424">
        <v>5.4708238595434396E-3</v>
      </c>
      <c r="OG82" s="424">
        <v>7.3365557975505619E-3</v>
      </c>
      <c r="OH82" s="424">
        <v>1.051223803695144</v>
      </c>
      <c r="OI82" s="424">
        <v>4.3870076555171779E-3</v>
      </c>
      <c r="OJ82" s="424">
        <v>5.6516921510618911E-3</v>
      </c>
      <c r="OK82" s="424">
        <v>6.3786568738388449E-3</v>
      </c>
      <c r="OL82" s="424">
        <v>4.953606776665849E-3</v>
      </c>
      <c r="OM82" s="424">
        <v>6.579893633859836E-3</v>
      </c>
      <c r="ON82" s="424">
        <v>5.199814562055918E-3</v>
      </c>
      <c r="OO82" s="424">
        <v>2.7408458977390333E-3</v>
      </c>
      <c r="OP82" s="424">
        <v>1.7537617988966755E-3</v>
      </c>
      <c r="OQ82" s="424">
        <v>3.1294871557752801E-3</v>
      </c>
      <c r="OR82" s="424">
        <v>2.4964548473148372E-3</v>
      </c>
      <c r="OS82" s="424">
        <v>7.2675080159096093E-3</v>
      </c>
      <c r="OT82" s="424">
        <v>5.1472789560162123E-3</v>
      </c>
      <c r="OU82" s="424">
        <v>3.8524790678530667E-3</v>
      </c>
      <c r="OV82" s="424">
        <v>1.0424344684144882E-2</v>
      </c>
      <c r="OW82" s="424">
        <v>4.9903156534335559E-3</v>
      </c>
      <c r="OX82" s="424">
        <v>2.0665135498266589E-3</v>
      </c>
      <c r="OY82" s="424">
        <v>5.0623627898966871E-3</v>
      </c>
      <c r="OZ82" s="424">
        <v>4.7979727648687883E-3</v>
      </c>
      <c r="PA82" s="424">
        <v>3.8143933423938859E-3</v>
      </c>
      <c r="PB82" s="424">
        <v>4.5690216990445717E-3</v>
      </c>
      <c r="PC82" s="424">
        <v>4.7278443643310698E-3</v>
      </c>
      <c r="PD82" s="424">
        <v>4.2284925341484125E-3</v>
      </c>
      <c r="PE82" s="424">
        <v>3.609695422116825E-3</v>
      </c>
      <c r="PF82" s="424">
        <v>2.5771367731573127E-3</v>
      </c>
      <c r="PG82" s="424">
        <v>1.9105066990618546E-3</v>
      </c>
      <c r="PH82" s="424">
        <v>3.3137311198240152E-3</v>
      </c>
      <c r="PI82" s="424">
        <v>1.018717184227008E-2</v>
      </c>
      <c r="PJ82" s="424">
        <v>1.2130557600931548E-2</v>
      </c>
      <c r="PK82" s="424">
        <v>2.8108368738854238E-3</v>
      </c>
      <c r="PL82" s="424">
        <v>1.2993081233051386E-2</v>
      </c>
      <c r="PM82" s="424">
        <v>3.5181367032618449E-3</v>
      </c>
      <c r="PN82" s="424">
        <v>5.2802889646271561E-3</v>
      </c>
      <c r="PO82" s="424">
        <v>2.7960000785980745E-3</v>
      </c>
    </row>
    <row r="83" spans="1:431" x14ac:dyDescent="0.25">
      <c r="A83" s="210" t="s">
        <v>184</v>
      </c>
      <c r="B83" s="415">
        <f>'Input Output Table'!D79/B$117</f>
        <v>9.1144278828917246E-3</v>
      </c>
      <c r="C83" s="415">
        <f>'Input Output Table'!E79/C$117</f>
        <v>4.8718394115242055E-3</v>
      </c>
      <c r="D83" s="415">
        <f>'Input Output Table'!F79/D$117</f>
        <v>4.4592895500611433E-3</v>
      </c>
      <c r="E83" s="415">
        <f>'Input Output Table'!G79/E$117</f>
        <v>2.4798476330848804E-3</v>
      </c>
      <c r="F83" s="415">
        <f>'Input Output Table'!H79/F$117</f>
        <v>6.0960979474237325E-4</v>
      </c>
      <c r="G83" s="415">
        <f>'Input Output Table'!I79/G$117</f>
        <v>1.4878236586768989E-3</v>
      </c>
      <c r="H83" s="415">
        <f>'Input Output Table'!J79/H$117</f>
        <v>1.3054777614117993E-3</v>
      </c>
      <c r="I83" s="415">
        <f>'Input Output Table'!K79/I$117</f>
        <v>1.3140180613147926E-3</v>
      </c>
      <c r="J83" s="415">
        <f>'Input Output Table'!L79/J$117</f>
        <v>1.942687871670447E-3</v>
      </c>
      <c r="K83" s="415">
        <f>'Input Output Table'!M79/K$117</f>
        <v>1.2892924755406202E-3</v>
      </c>
      <c r="L83" s="415">
        <f>'Input Output Table'!N79/L$117</f>
        <v>8.5211775433994164E-4</v>
      </c>
      <c r="M83" s="415">
        <f>'Input Output Table'!O79/M$117</f>
        <v>2.2633317037589543E-3</v>
      </c>
      <c r="N83" s="415">
        <f>'Input Output Table'!P79/N$117</f>
        <v>1.5882890966572617E-3</v>
      </c>
      <c r="O83" s="415">
        <f>'Input Output Table'!Q79/O$117</f>
        <v>2.5850331072848468E-3</v>
      </c>
      <c r="P83" s="415">
        <f>'Input Output Table'!R79/P$117</f>
        <v>1.6542530515052062E-3</v>
      </c>
      <c r="Q83" s="415">
        <f>'Input Output Table'!S79/Q$117</f>
        <v>4.2309307681146898E-3</v>
      </c>
      <c r="R83" s="415">
        <f>'Input Output Table'!T79/R$117</f>
        <v>3.058494133256593E-3</v>
      </c>
      <c r="S83" s="415">
        <f>'Input Output Table'!U79/S$117</f>
        <v>2.3290734934561272E-3</v>
      </c>
      <c r="T83" s="415">
        <f>'Input Output Table'!V79/T$117</f>
        <v>3.0398121991808778E-3</v>
      </c>
      <c r="U83" s="415">
        <f>'Input Output Table'!W79/U$117</f>
        <v>3.8217019142369256E-3</v>
      </c>
      <c r="V83" s="415">
        <f>'Input Output Table'!X79/V$117</f>
        <v>6.0555319886872738E-3</v>
      </c>
      <c r="W83" s="415">
        <f>'Input Output Table'!Y79/W$117</f>
        <v>2.346236532153633E-3</v>
      </c>
      <c r="X83" s="415">
        <f>'Input Output Table'!Z79/X$117</f>
        <v>2.0383144781602391E-3</v>
      </c>
      <c r="Y83" s="415">
        <f>'Input Output Table'!AA79/Y$117</f>
        <v>2.2210968182041456E-3</v>
      </c>
      <c r="Z83" s="415">
        <f>'Input Output Table'!AB79/Z$117</f>
        <v>6.4887340405961704E-4</v>
      </c>
      <c r="AA83" s="415">
        <f>'Input Output Table'!AC79/AA$117</f>
        <v>3.1492909214946075E-3</v>
      </c>
      <c r="AB83" s="415">
        <f>'Input Output Table'!AD79/AB$117</f>
        <v>1.4084713281757822E-3</v>
      </c>
      <c r="AC83" s="415">
        <f>'Input Output Table'!AE79/AC$117</f>
        <v>4.2890998241107165E-3</v>
      </c>
      <c r="AD83" s="415">
        <f>'Input Output Table'!AF79/AD$117</f>
        <v>2.5252995181221402E-3</v>
      </c>
      <c r="AE83" s="415">
        <f>'Input Output Table'!AG79/AE$117</f>
        <v>9.1896479029931523E-4</v>
      </c>
      <c r="AF83" s="415">
        <f>'Input Output Table'!AH79/AF$117</f>
        <v>4.0026167039944188E-3</v>
      </c>
      <c r="AG83" s="415">
        <f>'Input Output Table'!AI79/AG$117</f>
        <v>4.0137023240223854E-3</v>
      </c>
      <c r="AH83" s="415">
        <f>'Input Output Table'!AJ79/AH$117</f>
        <v>8.0341509259399056E-4</v>
      </c>
      <c r="AI83" s="415">
        <f>'Input Output Table'!AK79/AI$117</f>
        <v>2.9833446629714006E-3</v>
      </c>
      <c r="AJ83" s="415">
        <f>'Input Output Table'!AL79/AJ$117</f>
        <v>2.4385097097263907E-3</v>
      </c>
      <c r="AK83" s="415">
        <f>'Input Output Table'!AM79/AK$117</f>
        <v>1.9701485503749545E-3</v>
      </c>
      <c r="AL83" s="415">
        <f>'Input Output Table'!AN79/AL$117</f>
        <v>1.2297140003572353E-3</v>
      </c>
      <c r="AM83" s="415">
        <f>'Input Output Table'!AO79/AM$117</f>
        <v>1.1538178200725367E-3</v>
      </c>
      <c r="AN83" s="415">
        <f>'Input Output Table'!AP79/AN$117</f>
        <v>3.0056740878046258E-3</v>
      </c>
      <c r="AO83" s="415">
        <f>'Input Output Table'!AQ79/AO$117</f>
        <v>3.087059466103056E-3</v>
      </c>
      <c r="AP83" s="415">
        <f>'Input Output Table'!AR79/AP$117</f>
        <v>2.2350021109597191E-3</v>
      </c>
      <c r="AQ83" s="415">
        <f>'Input Output Table'!AS79/AQ$117</f>
        <v>3.3112630790129768E-3</v>
      </c>
      <c r="AR83" s="415">
        <f>'Input Output Table'!AT79/AR$117</f>
        <v>4.3033795340973466E-4</v>
      </c>
      <c r="AS83" s="415">
        <f>'Input Output Table'!AU79/AS$117</f>
        <v>1.5597059052976847E-3</v>
      </c>
      <c r="AT83" s="415">
        <f>'Input Output Table'!AV79/AT$117</f>
        <v>2.1819777922112722E-3</v>
      </c>
      <c r="AU83" s="415">
        <f>'Input Output Table'!AW79/AU$117</f>
        <v>2.5781221701505468E-3</v>
      </c>
      <c r="AV83" s="415">
        <f>'Input Output Table'!AX79/AV$117</f>
        <v>3.5919591692745796E-3</v>
      </c>
      <c r="AW83" s="415">
        <f>'Input Output Table'!AY79/AW$117</f>
        <v>3.0064312744785219E-3</v>
      </c>
      <c r="AX83" s="415">
        <f>'Input Output Table'!AZ79/AX$117</f>
        <v>1.7788947918783923E-3</v>
      </c>
      <c r="AY83" s="415">
        <f>'Input Output Table'!BA79/AY$117</f>
        <v>8.6429073362971956E-4</v>
      </c>
      <c r="AZ83" s="415">
        <f>'Input Output Table'!BB79/AZ$117</f>
        <v>2.3380085833604011E-3</v>
      </c>
      <c r="BA83" s="415">
        <f>'Input Output Table'!BC79/BA$117</f>
        <v>1.5251866632906219E-3</v>
      </c>
      <c r="BB83" s="415">
        <f>'Input Output Table'!BD79/BB$117</f>
        <v>1.4191432702667364E-3</v>
      </c>
      <c r="BC83" s="415">
        <f>'Input Output Table'!BE79/BC$117</f>
        <v>4.8404981887152088E-3</v>
      </c>
      <c r="BD83" s="415">
        <f>'Input Output Table'!BF79/BD$117</f>
        <v>8.4932243639045044E-3</v>
      </c>
      <c r="BE83" s="415">
        <f>'Input Output Table'!BG79/BE$117</f>
        <v>4.3954699842705331E-3</v>
      </c>
      <c r="BF83" s="415">
        <f>'Input Output Table'!BH79/BF$117</f>
        <v>7.2826535725586975E-3</v>
      </c>
      <c r="BG83" s="415">
        <f>'Input Output Table'!BI79/BG$117</f>
        <v>1.9105616510061891E-3</v>
      </c>
      <c r="BH83" s="415">
        <f>'Input Output Table'!BJ79/BH$117</f>
        <v>8.4585884994213319E-3</v>
      </c>
      <c r="BI83" s="415">
        <f>'Input Output Table'!BK79/BI$117</f>
        <v>1.2151874208821011E-2</v>
      </c>
      <c r="BJ83" s="415">
        <f>'Input Output Table'!BL79/BJ$117</f>
        <v>1.2151873407106622E-2</v>
      </c>
      <c r="BK83" s="415">
        <f>'Input Output Table'!BM79/BK$117</f>
        <v>4.7753972673907135E-3</v>
      </c>
      <c r="BL83" s="415">
        <f>'Input Output Table'!BN79/BL$117</f>
        <v>8.426134918353095E-3</v>
      </c>
      <c r="BM83" s="415">
        <f>'Input Output Table'!BO79/BM$117</f>
        <v>6.3097653296676241E-3</v>
      </c>
      <c r="BN83" s="415">
        <f>'Input Output Table'!BP79/BN$117</f>
        <v>8.0899556356669334E-3</v>
      </c>
      <c r="BO83" s="415">
        <f>'Input Output Table'!BQ79/BO$117</f>
        <v>1.4460115743665083E-2</v>
      </c>
      <c r="BP83" s="415">
        <f>'Input Output Table'!BR79/BP$117</f>
        <v>1.8228447702599453E-2</v>
      </c>
      <c r="BQ83" s="415">
        <f>'Input Output Table'!BS79/BQ$117</f>
        <v>1.0180323963170656E-2</v>
      </c>
      <c r="BR83" s="415">
        <f>'Input Output Table'!BT79/BR$117</f>
        <v>1.0180322614403584E-2</v>
      </c>
      <c r="BS83" s="415">
        <f>'Input Output Table'!BU79/BS$117</f>
        <v>7.2554996610523165E-3</v>
      </c>
      <c r="BT83" s="415">
        <f>'Input Output Table'!BV79/BT$117</f>
        <v>1.4959331820008852E-2</v>
      </c>
      <c r="BU83" s="415">
        <f>'Input Output Table'!BW79/BU$117</f>
        <v>5.6925180011519905E-3</v>
      </c>
      <c r="BV83" s="415">
        <f>'Input Output Table'!BX79/BV$117</f>
        <v>5.4703668431641678E-2</v>
      </c>
      <c r="BW83" s="415">
        <f>'Input Output Table'!BY79/BW$117</f>
        <v>2.4842701364553254E-2</v>
      </c>
      <c r="BX83" s="415">
        <f>'Input Output Table'!BZ79/BX$117</f>
        <v>7.8326349773296597E-3</v>
      </c>
      <c r="BY83" s="415">
        <f>'Input Output Table'!CA79/BY$117</f>
        <v>8.6338624987263475E-3</v>
      </c>
      <c r="BZ83" s="415">
        <f>'Input Output Table'!CB79/BZ$117</f>
        <v>1.8795770361324994E-2</v>
      </c>
      <c r="CA83" s="415">
        <f>'Input Output Table'!CC79/CA$117</f>
        <v>2.1515081920393652E-2</v>
      </c>
      <c r="CB83" s="415">
        <f>'Input Output Table'!CD79/CB$117</f>
        <v>4.1412807684788541E-2</v>
      </c>
      <c r="CC83" s="415">
        <f>'Input Output Table'!CE79/CC$117</f>
        <v>2.7071159065857166E-3</v>
      </c>
      <c r="CD83" s="415">
        <f>'Input Output Table'!CF79/CD$117</f>
        <v>2.7821812941704483E-3</v>
      </c>
      <c r="CE83" s="415">
        <f>'Input Output Table'!CG79/CE$117</f>
        <v>1.3914904474347081E-2</v>
      </c>
      <c r="CF83" s="415">
        <f>'Input Output Table'!CH79/CF$117</f>
        <v>7.4665690230682298E-3</v>
      </c>
      <c r="CG83" s="415">
        <f>'Input Output Table'!CI79/CG$117</f>
        <v>2.0515481017170857E-2</v>
      </c>
      <c r="CH83" s="415">
        <f>'Input Output Table'!CJ79/CH$117</f>
        <v>7.1284100810114458E-3</v>
      </c>
      <c r="CI83" s="415">
        <f>'Input Output Table'!CK79/CI$117</f>
        <v>5.396849273281332E-3</v>
      </c>
      <c r="CJ83" s="415">
        <f>'Input Output Table'!CL79/CJ$117</f>
        <v>5.0703286659361017E-2</v>
      </c>
      <c r="CK83" s="415">
        <f>'Input Output Table'!CM79/CK$117</f>
        <v>8.1590796348388582E-3</v>
      </c>
      <c r="CL83" s="415">
        <f>'Input Output Table'!CN79/CL$117</f>
        <v>6.37257814075893E-3</v>
      </c>
      <c r="CM83" s="415">
        <f>'Input Output Table'!CO79/CM$117</f>
        <v>6.9199909354061319E-3</v>
      </c>
      <c r="CN83" s="415">
        <f>'Input Output Table'!CP79/CN$117</f>
        <v>6.3422280116980046E-3</v>
      </c>
      <c r="CO83" s="415">
        <f>'Input Output Table'!CQ79/CO$117</f>
        <v>7.2724347649152027E-3</v>
      </c>
      <c r="CP83" s="415">
        <f>'Input Output Table'!CR79/CP$117</f>
        <v>8.767249577739911E-3</v>
      </c>
      <c r="CQ83" s="415">
        <f>'Input Output Table'!CS79/CQ$117</f>
        <v>1.2823131474697755E-2</v>
      </c>
      <c r="CR83" s="415">
        <f>'Input Output Table'!CT79/CR$117</f>
        <v>7.6499812395001655E-3</v>
      </c>
      <c r="CS83" s="415">
        <f>'Input Output Table'!CU79/CS$117</f>
        <v>1.3031806308837565E-2</v>
      </c>
      <c r="CT83" s="415">
        <f>'Input Output Table'!CV79/CT$117</f>
        <v>1.5590823455442779E-3</v>
      </c>
      <c r="CU83" s="415">
        <f>'Input Output Table'!CW79/CU$117</f>
        <v>4.472844866285899E-3</v>
      </c>
      <c r="CV83" s="415">
        <f>'Input Output Table'!CX79/CV$117</f>
        <v>3.2108687599618681E-3</v>
      </c>
      <c r="CW83" s="415">
        <f>'Input Output Table'!CY79/CW$117</f>
        <v>2.0726161838985405E-2</v>
      </c>
      <c r="CX83" s="415">
        <f>'Input Output Table'!CZ79/CX$117</f>
        <v>6.6266456880992022E-3</v>
      </c>
      <c r="CY83" s="415">
        <f>'Input Output Table'!DA79/CY$117</f>
        <v>9.8266320797752004E-3</v>
      </c>
      <c r="CZ83" s="415">
        <f>'Input Output Table'!DB79/CZ$117</f>
        <v>1.1228253246460448E-2</v>
      </c>
      <c r="DA83" s="415">
        <f>'Input Output Table'!DC79/DA$117</f>
        <v>8.2161925664148861E-3</v>
      </c>
      <c r="DB83" s="415">
        <f>'Input Output Table'!DD79/DB$117</f>
        <v>6.73287171125666E-3</v>
      </c>
      <c r="DC83" s="415">
        <f>'Input Output Table'!DE79/DC$117</f>
        <v>6.1585627965393651E-3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J83" s="423">
        <f t="shared" si="108"/>
        <v>-9.1144278828917246E-3</v>
      </c>
      <c r="HK83" s="423">
        <f t="shared" si="109"/>
        <v>-4.8718394115242055E-3</v>
      </c>
      <c r="HL83" s="423">
        <f t="shared" si="110"/>
        <v>-4.4592895500611433E-3</v>
      </c>
      <c r="HM83" s="423">
        <f t="shared" si="111"/>
        <v>-2.4798476330848804E-3</v>
      </c>
      <c r="HN83" s="423">
        <f t="shared" si="112"/>
        <v>-6.0960979474237325E-4</v>
      </c>
      <c r="HO83" s="423">
        <f t="shared" si="113"/>
        <v>-1.4878236586768989E-3</v>
      </c>
      <c r="HP83" s="423">
        <f t="shared" si="114"/>
        <v>-1.3054777614117993E-3</v>
      </c>
      <c r="HQ83" s="423">
        <f t="shared" si="115"/>
        <v>-1.3140180613147926E-3</v>
      </c>
      <c r="HR83" s="423">
        <f t="shared" si="116"/>
        <v>-1.942687871670447E-3</v>
      </c>
      <c r="HS83" s="423">
        <f t="shared" si="117"/>
        <v>-1.2892924755406202E-3</v>
      </c>
      <c r="HT83" s="423">
        <f t="shared" si="118"/>
        <v>-8.5211775433994164E-4</v>
      </c>
      <c r="HU83" s="423">
        <f t="shared" si="119"/>
        <v>-2.2633317037589543E-3</v>
      </c>
      <c r="HV83" s="423">
        <f t="shared" si="120"/>
        <v>-1.5882890966572617E-3</v>
      </c>
      <c r="HW83" s="423">
        <f t="shared" si="121"/>
        <v>-2.5850331072848468E-3</v>
      </c>
      <c r="HX83" s="423">
        <f t="shared" si="122"/>
        <v>-1.6542530515052062E-3</v>
      </c>
      <c r="HY83" s="423">
        <f t="shared" si="123"/>
        <v>-4.2309307681146898E-3</v>
      </c>
      <c r="HZ83" s="423">
        <f t="shared" si="124"/>
        <v>-3.058494133256593E-3</v>
      </c>
      <c r="IA83" s="423">
        <f t="shared" si="125"/>
        <v>-2.3290734934561272E-3</v>
      </c>
      <c r="IB83" s="423">
        <f t="shared" si="126"/>
        <v>-3.0398121991808778E-3</v>
      </c>
      <c r="IC83" s="423">
        <f t="shared" si="127"/>
        <v>-3.8217019142369256E-3</v>
      </c>
      <c r="ID83" s="423">
        <f t="shared" si="128"/>
        <v>-6.0555319886872738E-3</v>
      </c>
      <c r="IE83" s="423">
        <f t="shared" si="129"/>
        <v>-2.346236532153633E-3</v>
      </c>
      <c r="IF83" s="423">
        <f t="shared" si="130"/>
        <v>-2.0383144781602391E-3</v>
      </c>
      <c r="IG83" s="423">
        <f t="shared" si="131"/>
        <v>-2.2210968182041456E-3</v>
      </c>
      <c r="IH83" s="423">
        <f t="shared" si="132"/>
        <v>-6.4887340405961704E-4</v>
      </c>
      <c r="II83" s="423">
        <f t="shared" si="133"/>
        <v>-3.1492909214946075E-3</v>
      </c>
      <c r="IJ83" s="423">
        <f t="shared" si="134"/>
        <v>-1.4084713281757822E-3</v>
      </c>
      <c r="IK83" s="423">
        <f t="shared" si="135"/>
        <v>-4.2890998241107165E-3</v>
      </c>
      <c r="IL83" s="423">
        <f t="shared" si="136"/>
        <v>-2.5252995181221402E-3</v>
      </c>
      <c r="IM83" s="423">
        <f t="shared" si="137"/>
        <v>-9.1896479029931523E-4</v>
      </c>
      <c r="IN83" s="423">
        <f t="shared" si="138"/>
        <v>-4.0026167039944188E-3</v>
      </c>
      <c r="IO83" s="423">
        <f t="shared" si="139"/>
        <v>-4.0137023240223854E-3</v>
      </c>
      <c r="IP83" s="423">
        <f t="shared" si="140"/>
        <v>-8.0341509259399056E-4</v>
      </c>
      <c r="IQ83" s="423">
        <f t="shared" si="141"/>
        <v>-2.9833446629714006E-3</v>
      </c>
      <c r="IR83" s="423">
        <f t="shared" si="142"/>
        <v>-2.4385097097263907E-3</v>
      </c>
      <c r="IS83" s="423">
        <f t="shared" si="143"/>
        <v>-1.9701485503749545E-3</v>
      </c>
      <c r="IT83" s="423">
        <f t="shared" si="144"/>
        <v>-1.2297140003572353E-3</v>
      </c>
      <c r="IU83" s="423">
        <f t="shared" si="145"/>
        <v>-1.1538178200725367E-3</v>
      </c>
      <c r="IV83" s="423">
        <f t="shared" si="146"/>
        <v>-3.0056740878046258E-3</v>
      </c>
      <c r="IW83" s="423">
        <f t="shared" si="147"/>
        <v>-3.087059466103056E-3</v>
      </c>
      <c r="IX83" s="423">
        <f t="shared" si="148"/>
        <v>-2.2350021109597191E-3</v>
      </c>
      <c r="IY83" s="423">
        <f t="shared" si="149"/>
        <v>-3.3112630790129768E-3</v>
      </c>
      <c r="IZ83" s="423">
        <f t="shared" si="150"/>
        <v>-4.3033795340973466E-4</v>
      </c>
      <c r="JA83" s="423">
        <f t="shared" si="151"/>
        <v>-1.5597059052976847E-3</v>
      </c>
      <c r="JB83" s="423">
        <f t="shared" si="152"/>
        <v>-2.1819777922112722E-3</v>
      </c>
      <c r="JC83" s="423">
        <f t="shared" si="153"/>
        <v>-2.5781221701505468E-3</v>
      </c>
      <c r="JD83" s="423">
        <f t="shared" si="154"/>
        <v>-3.5919591692745796E-3</v>
      </c>
      <c r="JE83" s="423">
        <f t="shared" si="155"/>
        <v>-3.0064312744785219E-3</v>
      </c>
      <c r="JF83" s="423">
        <f t="shared" si="156"/>
        <v>-1.7788947918783923E-3</v>
      </c>
      <c r="JG83" s="423">
        <f t="shared" si="157"/>
        <v>-8.6429073362971956E-4</v>
      </c>
      <c r="JH83" s="423">
        <f t="shared" si="158"/>
        <v>-2.3380085833604011E-3</v>
      </c>
      <c r="JI83" s="423">
        <f t="shared" si="159"/>
        <v>-1.5251866632906219E-3</v>
      </c>
      <c r="JJ83" s="423">
        <f t="shared" si="160"/>
        <v>-1.4191432702667364E-3</v>
      </c>
      <c r="JK83" s="423">
        <f t="shared" si="161"/>
        <v>-4.8404981887152088E-3</v>
      </c>
      <c r="JL83" s="423">
        <f t="shared" si="162"/>
        <v>-8.4932243639045044E-3</v>
      </c>
      <c r="JM83" s="423">
        <f t="shared" si="163"/>
        <v>-4.3954699842705331E-3</v>
      </c>
      <c r="JN83" s="423">
        <f t="shared" si="164"/>
        <v>-7.2826535725586975E-3</v>
      </c>
      <c r="JO83" s="423">
        <f t="shared" si="165"/>
        <v>-1.9105616510061891E-3</v>
      </c>
      <c r="JP83" s="423">
        <f t="shared" si="166"/>
        <v>-8.4585884994213319E-3</v>
      </c>
      <c r="JQ83" s="423">
        <f t="shared" si="167"/>
        <v>-1.2151874208821011E-2</v>
      </c>
      <c r="JR83" s="423">
        <f t="shared" si="168"/>
        <v>-1.2151873407106622E-2</v>
      </c>
      <c r="JS83" s="423">
        <f t="shared" si="169"/>
        <v>-4.7753972673907135E-3</v>
      </c>
      <c r="JT83" s="423">
        <f t="shared" si="170"/>
        <v>-8.426134918353095E-3</v>
      </c>
      <c r="JU83" s="423">
        <f t="shared" si="171"/>
        <v>-6.3097653296676241E-3</v>
      </c>
      <c r="JV83" s="423">
        <f t="shared" si="172"/>
        <v>-8.0899556356669334E-3</v>
      </c>
      <c r="JW83" s="423">
        <f t="shared" si="173"/>
        <v>-1.4460115743665083E-2</v>
      </c>
      <c r="JX83" s="423">
        <f t="shared" si="174"/>
        <v>-1.8228447702599453E-2</v>
      </c>
      <c r="JY83" s="423">
        <f t="shared" si="175"/>
        <v>-1.0180323963170656E-2</v>
      </c>
      <c r="JZ83" s="423">
        <f t="shared" si="176"/>
        <v>-1.0180322614403584E-2</v>
      </c>
      <c r="KA83" s="423">
        <f t="shared" si="177"/>
        <v>-7.2554996610523165E-3</v>
      </c>
      <c r="KB83" s="423">
        <f t="shared" si="178"/>
        <v>-1.4959331820008852E-2</v>
      </c>
      <c r="KC83" s="423">
        <f t="shared" si="179"/>
        <v>-5.6925180011519905E-3</v>
      </c>
      <c r="KD83" s="423">
        <f t="shared" si="180"/>
        <v>-5.4703668431641678E-2</v>
      </c>
      <c r="KE83" s="423">
        <f t="shared" si="181"/>
        <v>0.97515729863544676</v>
      </c>
      <c r="KF83" s="423">
        <f t="shared" si="182"/>
        <v>-7.8326349773296597E-3</v>
      </c>
      <c r="KG83" s="423">
        <f t="shared" si="183"/>
        <v>-8.6338624987263475E-3</v>
      </c>
      <c r="KH83" s="423">
        <f t="shared" si="184"/>
        <v>-1.8795770361324994E-2</v>
      </c>
      <c r="KI83" s="423">
        <f t="shared" si="185"/>
        <v>-2.1515081920393652E-2</v>
      </c>
      <c r="KJ83" s="423">
        <f t="shared" si="186"/>
        <v>-4.1412807684788541E-2</v>
      </c>
      <c r="KK83" s="423">
        <f t="shared" si="187"/>
        <v>-2.7071159065857166E-3</v>
      </c>
      <c r="KL83" s="423">
        <f t="shared" si="188"/>
        <v>-2.7821812941704483E-3</v>
      </c>
      <c r="KM83" s="423">
        <f t="shared" si="189"/>
        <v>-1.3914904474347081E-2</v>
      </c>
      <c r="KN83" s="423">
        <f t="shared" si="190"/>
        <v>-7.4665690230682298E-3</v>
      </c>
      <c r="KO83" s="423">
        <f t="shared" si="191"/>
        <v>-2.0515481017170857E-2</v>
      </c>
      <c r="KP83" s="423">
        <f t="shared" si="192"/>
        <v>-7.1284100810114458E-3</v>
      </c>
      <c r="KQ83" s="423">
        <f t="shared" si="193"/>
        <v>-5.396849273281332E-3</v>
      </c>
      <c r="KR83" s="423">
        <f t="shared" si="194"/>
        <v>-5.0703286659361017E-2</v>
      </c>
      <c r="KS83" s="423">
        <f t="shared" si="195"/>
        <v>-8.1590796348388582E-3</v>
      </c>
      <c r="KT83" s="423">
        <f t="shared" si="196"/>
        <v>-6.37257814075893E-3</v>
      </c>
      <c r="KU83" s="423">
        <f t="shared" si="197"/>
        <v>-6.9199909354061319E-3</v>
      </c>
      <c r="KV83" s="423">
        <f t="shared" si="198"/>
        <v>-6.3422280116980046E-3</v>
      </c>
      <c r="KW83" s="423">
        <f t="shared" si="199"/>
        <v>-7.2724347649152027E-3</v>
      </c>
      <c r="KX83" s="423">
        <f t="shared" si="200"/>
        <v>-8.767249577739911E-3</v>
      </c>
      <c r="KY83" s="423">
        <f t="shared" si="201"/>
        <v>-1.2823131474697755E-2</v>
      </c>
      <c r="KZ83" s="423">
        <f t="shared" si="202"/>
        <v>-7.6499812395001655E-3</v>
      </c>
      <c r="LA83" s="423">
        <f t="shared" si="203"/>
        <v>-1.3031806308837565E-2</v>
      </c>
      <c r="LB83" s="423">
        <f t="shared" si="204"/>
        <v>-1.5590823455442779E-3</v>
      </c>
      <c r="LC83" s="423">
        <f t="shared" si="205"/>
        <v>-4.472844866285899E-3</v>
      </c>
      <c r="LD83" s="423">
        <f t="shared" si="206"/>
        <v>-3.2108687599618681E-3</v>
      </c>
      <c r="LE83" s="423">
        <f t="shared" si="207"/>
        <v>-2.0726161838985405E-2</v>
      </c>
      <c r="LF83" s="423">
        <f t="shared" si="208"/>
        <v>-6.6266456880992022E-3</v>
      </c>
      <c r="LG83" s="423">
        <f t="shared" si="209"/>
        <v>-9.8266320797752004E-3</v>
      </c>
      <c r="LH83" s="423">
        <f t="shared" si="210"/>
        <v>-1.1228253246460448E-2</v>
      </c>
      <c r="LI83" s="423">
        <f t="shared" si="211"/>
        <v>-8.2161925664148861E-3</v>
      </c>
      <c r="LJ83" s="423">
        <f t="shared" si="212"/>
        <v>-6.73287171125666E-3</v>
      </c>
      <c r="LK83" s="423">
        <f t="shared" si="213"/>
        <v>-6.1585627965393651E-3</v>
      </c>
      <c r="LN83" s="424">
        <v>1.5408534298959223E-2</v>
      </c>
      <c r="LO83" s="424">
        <v>1.2629494027842993E-2</v>
      </c>
      <c r="LP83" s="424">
        <v>8.1743787810388702E-3</v>
      </c>
      <c r="LQ83" s="424">
        <v>6.9018312859038299E-3</v>
      </c>
      <c r="LR83" s="424">
        <v>3.2914183626729693E-3</v>
      </c>
      <c r="LS83" s="424">
        <v>5.6464941338030218E-3</v>
      </c>
      <c r="LT83" s="424">
        <v>5.5323200688567201E-3</v>
      </c>
      <c r="LU83" s="424">
        <v>9.587506199747681E-3</v>
      </c>
      <c r="LV83" s="424">
        <v>8.6613171750313696E-3</v>
      </c>
      <c r="LW83" s="424">
        <v>3.7229494741606519E-3</v>
      </c>
      <c r="LX83" s="424">
        <v>1.094792228962824E-2</v>
      </c>
      <c r="LY83" s="424">
        <v>1.0877250923224306E-2</v>
      </c>
      <c r="LZ83" s="424">
        <v>6.8046794831036215E-3</v>
      </c>
      <c r="MA83" s="424">
        <v>9.2193852647252383E-3</v>
      </c>
      <c r="MB83" s="424">
        <v>8.5605018081359729E-3</v>
      </c>
      <c r="MC83" s="424">
        <v>1.1937382575793217E-2</v>
      </c>
      <c r="MD83" s="424">
        <v>1.0714746955060458E-2</v>
      </c>
      <c r="ME83" s="424">
        <v>8.8442547044913517E-3</v>
      </c>
      <c r="MF83" s="424">
        <v>6.8680329965910532E-3</v>
      </c>
      <c r="MG83" s="424">
        <v>8.4485137690294906E-3</v>
      </c>
      <c r="MH83" s="424">
        <v>1.0634485104513178E-2</v>
      </c>
      <c r="MI83" s="424">
        <v>6.6760076905829479E-3</v>
      </c>
      <c r="MJ83" s="424">
        <v>6.4211423671287453E-3</v>
      </c>
      <c r="MK83" s="424">
        <v>6.4151373664512543E-3</v>
      </c>
      <c r="ML83" s="424">
        <v>2.1197810655763601E-3</v>
      </c>
      <c r="MM83" s="424">
        <v>8.050507594005548E-3</v>
      </c>
      <c r="MN83" s="424">
        <v>8.6663769515959894E-3</v>
      </c>
      <c r="MO83" s="424">
        <v>9.5474428939117759E-3</v>
      </c>
      <c r="MP83" s="424">
        <v>7.3296237983282008E-3</v>
      </c>
      <c r="MQ83" s="424">
        <v>5.1108187896956115E-3</v>
      </c>
      <c r="MR83" s="424">
        <v>8.7270230925091917E-3</v>
      </c>
      <c r="MS83" s="424">
        <v>8.366001375188158E-3</v>
      </c>
      <c r="MT83" s="424">
        <v>4.161285566999004E-3</v>
      </c>
      <c r="MU83" s="424">
        <v>8.9867358774679811E-3</v>
      </c>
      <c r="MV83" s="424">
        <v>7.3252716877313393E-3</v>
      </c>
      <c r="MW83" s="424">
        <v>7.3928181965180872E-3</v>
      </c>
      <c r="MX83" s="424">
        <v>4.5259924201033631E-3</v>
      </c>
      <c r="MY83" s="424">
        <v>5.2809543406516033E-3</v>
      </c>
      <c r="MZ83" s="424">
        <v>7.1558704509731503E-3</v>
      </c>
      <c r="NA83" s="424">
        <v>7.3277192141279401E-3</v>
      </c>
      <c r="NB83" s="424">
        <v>6.3450259110263843E-3</v>
      </c>
      <c r="NC83" s="424">
        <v>7.7848245490712434E-3</v>
      </c>
      <c r="ND83" s="424">
        <v>6.1146269348619523E-3</v>
      </c>
      <c r="NE83" s="424">
        <v>5.4592056806022091E-3</v>
      </c>
      <c r="NF83" s="424">
        <v>6.7144388875943501E-3</v>
      </c>
      <c r="NG83" s="424">
        <v>9.5696569974069601E-3</v>
      </c>
      <c r="NH83" s="424">
        <v>8.8461510202438205E-3</v>
      </c>
      <c r="NI83" s="424">
        <v>8.3157290737779811E-3</v>
      </c>
      <c r="NJ83" s="424">
        <v>5.163949891994527E-3</v>
      </c>
      <c r="NK83" s="424">
        <v>5.1554009719146495E-3</v>
      </c>
      <c r="NL83" s="424">
        <v>8.6563115756761715E-3</v>
      </c>
      <c r="NM83" s="424">
        <v>6.387476213462767E-3</v>
      </c>
      <c r="NN83" s="424">
        <v>5.1478691456100113E-3</v>
      </c>
      <c r="NO83" s="424">
        <v>8.1920824743926101E-3</v>
      </c>
      <c r="NP83" s="424">
        <v>1.232138686610394E-2</v>
      </c>
      <c r="NQ83" s="424">
        <v>1.1658705284903641E-2</v>
      </c>
      <c r="NR83" s="424">
        <v>1.3291278167680269E-2</v>
      </c>
      <c r="NS83" s="424">
        <v>6.9868583229606845E-3</v>
      </c>
      <c r="NT83" s="424">
        <v>1.3486395227648934E-2</v>
      </c>
      <c r="NU83" s="424">
        <v>1.8465739706942198E-2</v>
      </c>
      <c r="NV83" s="424">
        <v>1.7960655020050086E-2</v>
      </c>
      <c r="NW83" s="424">
        <v>1.5439255134500037E-2</v>
      </c>
      <c r="NX83" s="424">
        <v>1.4744971930907614E-2</v>
      </c>
      <c r="NY83" s="424">
        <v>1.5640483960735571E-2</v>
      </c>
      <c r="NZ83" s="424">
        <v>1.3994717492885625E-2</v>
      </c>
      <c r="OA83" s="424">
        <v>2.4988592748094299E-2</v>
      </c>
      <c r="OB83" s="424">
        <v>2.3427090855424069E-2</v>
      </c>
      <c r="OC83" s="424">
        <v>1.4973753207946068E-2</v>
      </c>
      <c r="OD83" s="424">
        <v>2.0945323018429531E-2</v>
      </c>
      <c r="OE83" s="424">
        <v>1.1476861281599951E-2</v>
      </c>
      <c r="OF83" s="424">
        <v>2.2294534334668638E-2</v>
      </c>
      <c r="OG83" s="424">
        <v>1.144615322358003E-2</v>
      </c>
      <c r="OH83" s="424">
        <v>6.3752535653617659E-2</v>
      </c>
      <c r="OI83" s="424">
        <v>1.0293182223538011</v>
      </c>
      <c r="OJ83" s="424">
        <v>1.2760391923621179E-2</v>
      </c>
      <c r="OK83" s="424">
        <v>1.3842909145829045E-2</v>
      </c>
      <c r="OL83" s="424">
        <v>2.5237844868618128E-2</v>
      </c>
      <c r="OM83" s="424">
        <v>3.3836661406663714E-2</v>
      </c>
      <c r="ON83" s="424">
        <v>5.0094945474096188E-2</v>
      </c>
      <c r="OO83" s="424">
        <v>8.493646825468144E-3</v>
      </c>
      <c r="OP83" s="424">
        <v>9.7738697292817402E-3</v>
      </c>
      <c r="OQ83" s="424">
        <v>1.8298004373171212E-2</v>
      </c>
      <c r="OR83" s="424">
        <v>1.0651445672366491E-2</v>
      </c>
      <c r="OS83" s="424">
        <v>2.8482322908900383E-2</v>
      </c>
      <c r="OT83" s="424">
        <v>1.4626828197693132E-2</v>
      </c>
      <c r="OU83" s="424">
        <v>1.0448590267025021E-2</v>
      </c>
      <c r="OV83" s="424">
        <v>6.0080844225699377E-2</v>
      </c>
      <c r="OW83" s="424">
        <v>1.4076685169217713E-2</v>
      </c>
      <c r="OX83" s="424">
        <v>9.5091241361273931E-3</v>
      </c>
      <c r="OY83" s="424">
        <v>1.1862737585684046E-2</v>
      </c>
      <c r="OZ83" s="424">
        <v>1.2233266912487748E-2</v>
      </c>
      <c r="PA83" s="424">
        <v>1.3966091586056434E-2</v>
      </c>
      <c r="PB83" s="424">
        <v>1.3716803759034042E-2</v>
      </c>
      <c r="PC83" s="424">
        <v>2.0524475107538409E-2</v>
      </c>
      <c r="PD83" s="424">
        <v>1.2951888218296966E-2</v>
      </c>
      <c r="PE83" s="424">
        <v>1.7335538222895287E-2</v>
      </c>
      <c r="PF83" s="424">
        <v>3.8349604237755174E-3</v>
      </c>
      <c r="PG83" s="424">
        <v>7.5913863749158105E-3</v>
      </c>
      <c r="PH83" s="424">
        <v>7.8248599619813071E-3</v>
      </c>
      <c r="PI83" s="424">
        <v>2.7597906636816896E-2</v>
      </c>
      <c r="PJ83" s="424">
        <v>1.2053140138621854E-2</v>
      </c>
      <c r="PK83" s="424">
        <v>1.3810977444656784E-2</v>
      </c>
      <c r="PL83" s="424">
        <v>1.8021988427619019E-2</v>
      </c>
      <c r="PM83" s="424">
        <v>1.1504110031071274E-2</v>
      </c>
      <c r="PN83" s="424">
        <v>1.1425368728604574E-2</v>
      </c>
      <c r="PO83" s="424">
        <v>9.7465311122263941E-3</v>
      </c>
    </row>
    <row r="84" spans="1:431" x14ac:dyDescent="0.25">
      <c r="A84" s="210" t="s">
        <v>185</v>
      </c>
      <c r="B84" s="415">
        <f>'Input Output Table'!D80/B$117</f>
        <v>7.1147428887874192E-4</v>
      </c>
      <c r="C84" s="415">
        <f>'Input Output Table'!E80/C$117</f>
        <v>2.3438231169874112E-3</v>
      </c>
      <c r="D84" s="415">
        <f>'Input Output Table'!F80/D$117</f>
        <v>1.49751952443025E-3</v>
      </c>
      <c r="E84" s="415">
        <f>'Input Output Table'!G80/E$117</f>
        <v>7.3032958035829845E-3</v>
      </c>
      <c r="F84" s="415">
        <f>'Input Output Table'!H80/F$117</f>
        <v>5.2750289924609539E-3</v>
      </c>
      <c r="G84" s="415">
        <f>'Input Output Table'!I80/G$117</f>
        <v>4.3575447295122445E-3</v>
      </c>
      <c r="H84" s="415">
        <f>'Input Output Table'!J80/H$117</f>
        <v>5.6284370770151989E-3</v>
      </c>
      <c r="I84" s="415">
        <f>'Input Output Table'!K80/I$117</f>
        <v>4.201146403872205E-3</v>
      </c>
      <c r="J84" s="415">
        <f>'Input Output Table'!L80/J$117</f>
        <v>5.4655834765391237E-3</v>
      </c>
      <c r="K84" s="415">
        <f>'Input Output Table'!M80/K$117</f>
        <v>1.6515810655938423E-3</v>
      </c>
      <c r="L84" s="415">
        <f>'Input Output Table'!N80/L$117</f>
        <v>3.4888252426181687E-3</v>
      </c>
      <c r="M84" s="415">
        <f>'Input Output Table'!O80/M$117</f>
        <v>5.887725880422242E-3</v>
      </c>
      <c r="N84" s="415">
        <f>'Input Output Table'!P80/N$117</f>
        <v>4.2132913848219478E-3</v>
      </c>
      <c r="O84" s="415">
        <f>'Input Output Table'!Q80/O$117</f>
        <v>6.1693631342384014E-3</v>
      </c>
      <c r="P84" s="415">
        <f>'Input Output Table'!R80/P$117</f>
        <v>4.2290526029859525E-3</v>
      </c>
      <c r="Q84" s="415">
        <f>'Input Output Table'!S80/Q$117</f>
        <v>9.6695105069342247E-3</v>
      </c>
      <c r="R84" s="415">
        <f>'Input Output Table'!T80/R$117</f>
        <v>8.68989116350646E-3</v>
      </c>
      <c r="S84" s="415">
        <f>'Input Output Table'!U80/S$117</f>
        <v>7.9372423639942329E-3</v>
      </c>
      <c r="T84" s="415">
        <f>'Input Output Table'!V80/T$117</f>
        <v>3.9850976668982553E-3</v>
      </c>
      <c r="U84" s="415">
        <f>'Input Output Table'!W80/U$117</f>
        <v>7.8612196720701487E-3</v>
      </c>
      <c r="V84" s="415">
        <f>'Input Output Table'!X80/V$117</f>
        <v>9.9213027874441098E-3</v>
      </c>
      <c r="W84" s="415">
        <f>'Input Output Table'!Y80/W$117</f>
        <v>4.1432391221938314E-3</v>
      </c>
      <c r="X84" s="415">
        <f>'Input Output Table'!Z80/X$117</f>
        <v>4.9876640412307559E-3</v>
      </c>
      <c r="Y84" s="415">
        <f>'Input Output Table'!AA80/Y$117</f>
        <v>5.3824194508558659E-3</v>
      </c>
      <c r="Z84" s="415">
        <f>'Input Output Table'!AB80/Z$117</f>
        <v>2.3610876017782674E-3</v>
      </c>
      <c r="AA84" s="415">
        <f>'Input Output Table'!AC80/AA$117</f>
        <v>9.4587298715701051E-3</v>
      </c>
      <c r="AB84" s="415">
        <f>'Input Output Table'!AD80/AB$117</f>
        <v>3.8552615157226712E-3</v>
      </c>
      <c r="AC84" s="415">
        <f>'Input Output Table'!AE80/AC$117</f>
        <v>8.7066575154490337E-3</v>
      </c>
      <c r="AD84" s="415">
        <f>'Input Output Table'!AF80/AD$117</f>
        <v>3.0226587086651146E-3</v>
      </c>
      <c r="AE84" s="415">
        <f>'Input Output Table'!AG80/AE$117</f>
        <v>4.8870651382359777E-3</v>
      </c>
      <c r="AF84" s="415">
        <f>'Input Output Table'!AH80/AF$117</f>
        <v>6.0383726950483056E-3</v>
      </c>
      <c r="AG84" s="415">
        <f>'Input Output Table'!AI80/AG$117</f>
        <v>1.2351598006071454E-2</v>
      </c>
      <c r="AH84" s="415">
        <f>'Input Output Table'!AJ80/AH$117</f>
        <v>2.6236094050399858E-3</v>
      </c>
      <c r="AI84" s="415">
        <f>'Input Output Table'!AK80/AI$117</f>
        <v>5.5072716337554112E-3</v>
      </c>
      <c r="AJ84" s="415">
        <f>'Input Output Table'!AL80/AJ$117</f>
        <v>6.3033506707792855E-3</v>
      </c>
      <c r="AK84" s="415">
        <f>'Input Output Table'!AM80/AK$117</f>
        <v>8.7943012437927785E-3</v>
      </c>
      <c r="AL84" s="415">
        <f>'Input Output Table'!AN80/AL$117</f>
        <v>5.6662067465077176E-3</v>
      </c>
      <c r="AM84" s="415">
        <f>'Input Output Table'!AO80/AM$117</f>
        <v>8.3551754732371017E-3</v>
      </c>
      <c r="AN84" s="415">
        <f>'Input Output Table'!AP80/AN$117</f>
        <v>2.0318861299509425E-3</v>
      </c>
      <c r="AO84" s="415">
        <f>'Input Output Table'!AQ80/AO$117</f>
        <v>3.2102159810715306E-3</v>
      </c>
      <c r="AP84" s="415">
        <f>'Input Output Table'!AR80/AP$117</f>
        <v>6.439490182242472E-3</v>
      </c>
      <c r="AQ84" s="415">
        <f>'Input Output Table'!AS80/AQ$117</f>
        <v>5.4671781334041788E-3</v>
      </c>
      <c r="AR84" s="415">
        <f>'Input Output Table'!AT80/AR$117</f>
        <v>4.0907228031119977E-3</v>
      </c>
      <c r="AS84" s="415">
        <f>'Input Output Table'!AU80/AS$117</f>
        <v>7.7654109857844041E-3</v>
      </c>
      <c r="AT84" s="415">
        <f>'Input Output Table'!AV80/AT$117</f>
        <v>2.0384943662442003E-2</v>
      </c>
      <c r="AU84" s="415">
        <f>'Input Output Table'!AW80/AU$117</f>
        <v>1.0854560571028059E-2</v>
      </c>
      <c r="AV84" s="415">
        <f>'Input Output Table'!AX80/AV$117</f>
        <v>4.8798688866099225E-3</v>
      </c>
      <c r="AW84" s="415">
        <f>'Input Output Table'!AY80/AW$117</f>
        <v>7.5815487582063133E-3</v>
      </c>
      <c r="AX84" s="415">
        <f>'Input Output Table'!AZ80/AX$117</f>
        <v>6.485825376282746E-3</v>
      </c>
      <c r="AY84" s="415">
        <f>'Input Output Table'!BA80/AY$117</f>
        <v>8.9209740561203964E-3</v>
      </c>
      <c r="AZ84" s="415">
        <f>'Input Output Table'!BB80/AZ$117</f>
        <v>8.5984989661976336E-3</v>
      </c>
      <c r="BA84" s="415">
        <f>'Input Output Table'!BC80/BA$117</f>
        <v>5.8730586006696403E-3</v>
      </c>
      <c r="BB84" s="415">
        <f>'Input Output Table'!BD80/BB$117</f>
        <v>5.9989148106936183E-3</v>
      </c>
      <c r="BC84" s="415">
        <f>'Input Output Table'!BE80/BC$117</f>
        <v>1.2919407495813816E-2</v>
      </c>
      <c r="BD84" s="415">
        <f>'Input Output Table'!BF80/BD$117</f>
        <v>5.5002814737761471E-4</v>
      </c>
      <c r="BE84" s="415">
        <f>'Input Output Table'!BG80/BE$117</f>
        <v>9.3790491300463959E-3</v>
      </c>
      <c r="BF84" s="415">
        <f>'Input Output Table'!BH80/BF$117</f>
        <v>1.0767184490870257E-2</v>
      </c>
      <c r="BG84" s="415">
        <f>'Input Output Table'!BI80/BG$117</f>
        <v>8.2278546053450429E-3</v>
      </c>
      <c r="BH84" s="415">
        <f>'Input Output Table'!BJ80/BH$117</f>
        <v>1.8752668717993522E-2</v>
      </c>
      <c r="BI84" s="415">
        <f>'Input Output Table'!BK80/BI$117</f>
        <v>1.1660369629622391E-2</v>
      </c>
      <c r="BJ84" s="415">
        <f>'Input Output Table'!BL80/BJ$117</f>
        <v>1.1660368860334794E-2</v>
      </c>
      <c r="BK84" s="415">
        <f>'Input Output Table'!BM80/BK$117</f>
        <v>2.6461212565604145E-2</v>
      </c>
      <c r="BL84" s="415">
        <f>'Input Output Table'!BN80/BL$117</f>
        <v>1.2621216989829835E-2</v>
      </c>
      <c r="BM84" s="415">
        <f>'Input Output Table'!BO80/BM$117</f>
        <v>3.3212848158619877E-2</v>
      </c>
      <c r="BN84" s="415">
        <f>'Input Output Table'!BP80/BN$117</f>
        <v>3.6060209665736968E-2</v>
      </c>
      <c r="BO84" s="415">
        <f>'Input Output Table'!BQ80/BO$117</f>
        <v>7.5829104147907833E-3</v>
      </c>
      <c r="BP84" s="415">
        <f>'Input Output Table'!BR80/BP$117</f>
        <v>2.0526399466194483E-2</v>
      </c>
      <c r="BQ84" s="415">
        <f>'Input Output Table'!BS80/BQ$117</f>
        <v>1.7482742329573284E-2</v>
      </c>
      <c r="BR84" s="415">
        <f>'Input Output Table'!BT80/BR$117</f>
        <v>0</v>
      </c>
      <c r="BS84" s="415">
        <f>'Input Output Table'!BU80/BS$117</f>
        <v>5.9672619316175268E-3</v>
      </c>
      <c r="BT84" s="415">
        <f>'Input Output Table'!BV80/BT$117</f>
        <v>1.2303253457671116E-2</v>
      </c>
      <c r="BU84" s="415">
        <f>'Input Output Table'!BW80/BU$117</f>
        <v>8.5326496878801155E-3</v>
      </c>
      <c r="BV84" s="415">
        <f>'Input Output Table'!BX80/BV$117</f>
        <v>1.6425201348754925E-2</v>
      </c>
      <c r="BW84" s="415">
        <f>'Input Output Table'!BY80/BW$117</f>
        <v>2.5478590985818315E-2</v>
      </c>
      <c r="BX84" s="415">
        <f>'Input Output Table'!BZ80/BX$117</f>
        <v>2.6243132982817486E-2</v>
      </c>
      <c r="BY84" s="415">
        <f>'Input Output Table'!CA80/BY$117</f>
        <v>3.5286168596113589E-2</v>
      </c>
      <c r="BZ84" s="415">
        <f>'Input Output Table'!CB80/BZ$117</f>
        <v>1.6335616273079875E-2</v>
      </c>
      <c r="CA84" s="415">
        <f>'Input Output Table'!CC80/CA$117</f>
        <v>2.1946410281728418E-2</v>
      </c>
      <c r="CB84" s="415">
        <f>'Input Output Table'!CD80/CB$117</f>
        <v>4.3662357906540827E-2</v>
      </c>
      <c r="CC84" s="415">
        <f>'Input Output Table'!CE80/CC$117</f>
        <v>7.1165312316294506E-3</v>
      </c>
      <c r="CD84" s="415">
        <f>'Input Output Table'!CF80/CD$117</f>
        <v>7.7931521951106226E-4</v>
      </c>
      <c r="CE84" s="415">
        <f>'Input Output Table'!CG80/CE$117</f>
        <v>1.2515744255482047E-2</v>
      </c>
      <c r="CF84" s="415">
        <f>'Input Output Table'!CH80/CF$117</f>
        <v>1.5683364866157574E-2</v>
      </c>
      <c r="CG84" s="415">
        <f>'Input Output Table'!CI80/CG$117</f>
        <v>1.8040494432426706E-2</v>
      </c>
      <c r="CH84" s="415">
        <f>'Input Output Table'!CJ80/CH$117</f>
        <v>1.6625508877916112E-2</v>
      </c>
      <c r="CI84" s="415">
        <f>'Input Output Table'!CK80/CI$117</f>
        <v>1.3249388703251836E-2</v>
      </c>
      <c r="CJ84" s="415">
        <f>'Input Output Table'!CL80/CJ$117</f>
        <v>2.949305420676223E-2</v>
      </c>
      <c r="CK84" s="415">
        <f>'Input Output Table'!CM80/CK$117</f>
        <v>1.8269038446991646E-2</v>
      </c>
      <c r="CL84" s="415">
        <f>'Input Output Table'!CN80/CL$117</f>
        <v>9.3191767134559074E-3</v>
      </c>
      <c r="CM84" s="415">
        <f>'Input Output Table'!CO80/CM$117</f>
        <v>1.1443707545167566E-2</v>
      </c>
      <c r="CN84" s="415">
        <f>'Input Output Table'!CP80/CN$117</f>
        <v>1.1640801689670729E-2</v>
      </c>
      <c r="CO84" s="415">
        <f>'Input Output Table'!CQ80/CO$117</f>
        <v>1.4174379313994345E-2</v>
      </c>
      <c r="CP84" s="415">
        <f>'Input Output Table'!CR80/CP$117</f>
        <v>1.6925968700127508E-2</v>
      </c>
      <c r="CQ84" s="415">
        <f>'Input Output Table'!CS80/CQ$117</f>
        <v>1.19791008951651E-2</v>
      </c>
      <c r="CR84" s="415">
        <f>'Input Output Table'!CT80/CR$117</f>
        <v>8.6127783333655207E-3</v>
      </c>
      <c r="CS84" s="415">
        <f>'Input Output Table'!CU80/CS$117</f>
        <v>6.9413436588923036E-3</v>
      </c>
      <c r="CT84" s="415">
        <f>'Input Output Table'!CV80/CT$117</f>
        <v>5.3582335592824073E-3</v>
      </c>
      <c r="CU84" s="415">
        <f>'Input Output Table'!CW80/CU$117</f>
        <v>4.6597738557710502E-3</v>
      </c>
      <c r="CV84" s="415">
        <f>'Input Output Table'!CX80/CV$117</f>
        <v>6.4443460213870242E-3</v>
      </c>
      <c r="CW84" s="415">
        <f>'Input Output Table'!CY80/CW$117</f>
        <v>1.4664815932604627E-2</v>
      </c>
      <c r="CX84" s="415">
        <f>'Input Output Table'!CZ80/CX$117</f>
        <v>1.1343111004785859E-2</v>
      </c>
      <c r="CY84" s="415">
        <f>'Input Output Table'!DA80/CY$117</f>
        <v>1.0276174560005359E-2</v>
      </c>
      <c r="CZ84" s="415">
        <f>'Input Output Table'!DB80/CZ$117</f>
        <v>1.4409061830983668E-2</v>
      </c>
      <c r="DA84" s="415">
        <f>'Input Output Table'!DC80/DA$117</f>
        <v>1.1314119856808972E-2</v>
      </c>
      <c r="DB84" s="415">
        <f>'Input Output Table'!DD80/DB$117</f>
        <v>2.7220554564108726E-2</v>
      </c>
      <c r="DC84" s="415">
        <f>'Input Output Table'!DE80/DC$117</f>
        <v>1.3079838011526155E-2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J84" s="423">
        <f t="shared" si="108"/>
        <v>-7.1147428887874192E-4</v>
      </c>
      <c r="HK84" s="423">
        <f t="shared" si="109"/>
        <v>-2.3438231169874112E-3</v>
      </c>
      <c r="HL84" s="423">
        <f t="shared" si="110"/>
        <v>-1.49751952443025E-3</v>
      </c>
      <c r="HM84" s="423">
        <f t="shared" si="111"/>
        <v>-7.3032958035829845E-3</v>
      </c>
      <c r="HN84" s="423">
        <f t="shared" si="112"/>
        <v>-5.2750289924609539E-3</v>
      </c>
      <c r="HO84" s="423">
        <f t="shared" si="113"/>
        <v>-4.3575447295122445E-3</v>
      </c>
      <c r="HP84" s="423">
        <f t="shared" si="114"/>
        <v>-5.6284370770151989E-3</v>
      </c>
      <c r="HQ84" s="423">
        <f t="shared" si="115"/>
        <v>-4.201146403872205E-3</v>
      </c>
      <c r="HR84" s="423">
        <f t="shared" si="116"/>
        <v>-5.4655834765391237E-3</v>
      </c>
      <c r="HS84" s="423">
        <f t="shared" si="117"/>
        <v>-1.6515810655938423E-3</v>
      </c>
      <c r="HT84" s="423">
        <f t="shared" si="118"/>
        <v>-3.4888252426181687E-3</v>
      </c>
      <c r="HU84" s="423">
        <f t="shared" si="119"/>
        <v>-5.887725880422242E-3</v>
      </c>
      <c r="HV84" s="423">
        <f t="shared" si="120"/>
        <v>-4.2132913848219478E-3</v>
      </c>
      <c r="HW84" s="423">
        <f t="shared" si="121"/>
        <v>-6.1693631342384014E-3</v>
      </c>
      <c r="HX84" s="423">
        <f t="shared" si="122"/>
        <v>-4.2290526029859525E-3</v>
      </c>
      <c r="HY84" s="423">
        <f t="shared" si="123"/>
        <v>-9.6695105069342247E-3</v>
      </c>
      <c r="HZ84" s="423">
        <f t="shared" si="124"/>
        <v>-8.68989116350646E-3</v>
      </c>
      <c r="IA84" s="423">
        <f t="shared" si="125"/>
        <v>-7.9372423639942329E-3</v>
      </c>
      <c r="IB84" s="423">
        <f t="shared" si="126"/>
        <v>-3.9850976668982553E-3</v>
      </c>
      <c r="IC84" s="423">
        <f t="shared" si="127"/>
        <v>-7.8612196720701487E-3</v>
      </c>
      <c r="ID84" s="423">
        <f t="shared" si="128"/>
        <v>-9.9213027874441098E-3</v>
      </c>
      <c r="IE84" s="423">
        <f t="shared" si="129"/>
        <v>-4.1432391221938314E-3</v>
      </c>
      <c r="IF84" s="423">
        <f t="shared" si="130"/>
        <v>-4.9876640412307559E-3</v>
      </c>
      <c r="IG84" s="423">
        <f t="shared" si="131"/>
        <v>-5.3824194508558659E-3</v>
      </c>
      <c r="IH84" s="423">
        <f t="shared" si="132"/>
        <v>-2.3610876017782674E-3</v>
      </c>
      <c r="II84" s="423">
        <f t="shared" si="133"/>
        <v>-9.4587298715701051E-3</v>
      </c>
      <c r="IJ84" s="423">
        <f t="shared" si="134"/>
        <v>-3.8552615157226712E-3</v>
      </c>
      <c r="IK84" s="423">
        <f t="shared" si="135"/>
        <v>-8.7066575154490337E-3</v>
      </c>
      <c r="IL84" s="423">
        <f t="shared" si="136"/>
        <v>-3.0226587086651146E-3</v>
      </c>
      <c r="IM84" s="423">
        <f t="shared" si="137"/>
        <v>-4.8870651382359777E-3</v>
      </c>
      <c r="IN84" s="423">
        <f t="shared" si="138"/>
        <v>-6.0383726950483056E-3</v>
      </c>
      <c r="IO84" s="423">
        <f t="shared" si="139"/>
        <v>-1.2351598006071454E-2</v>
      </c>
      <c r="IP84" s="423">
        <f t="shared" si="140"/>
        <v>-2.6236094050399858E-3</v>
      </c>
      <c r="IQ84" s="423">
        <f t="shared" si="141"/>
        <v>-5.5072716337554112E-3</v>
      </c>
      <c r="IR84" s="423">
        <f t="shared" si="142"/>
        <v>-6.3033506707792855E-3</v>
      </c>
      <c r="IS84" s="423">
        <f t="shared" si="143"/>
        <v>-8.7943012437927785E-3</v>
      </c>
      <c r="IT84" s="423">
        <f t="shared" si="144"/>
        <v>-5.6662067465077176E-3</v>
      </c>
      <c r="IU84" s="423">
        <f t="shared" si="145"/>
        <v>-8.3551754732371017E-3</v>
      </c>
      <c r="IV84" s="423">
        <f t="shared" si="146"/>
        <v>-2.0318861299509425E-3</v>
      </c>
      <c r="IW84" s="423">
        <f t="shared" si="147"/>
        <v>-3.2102159810715306E-3</v>
      </c>
      <c r="IX84" s="423">
        <f t="shared" si="148"/>
        <v>-6.439490182242472E-3</v>
      </c>
      <c r="IY84" s="423">
        <f t="shared" si="149"/>
        <v>-5.4671781334041788E-3</v>
      </c>
      <c r="IZ84" s="423">
        <f t="shared" si="150"/>
        <v>-4.0907228031119977E-3</v>
      </c>
      <c r="JA84" s="423">
        <f t="shared" si="151"/>
        <v>-7.7654109857844041E-3</v>
      </c>
      <c r="JB84" s="423">
        <f t="shared" si="152"/>
        <v>-2.0384943662442003E-2</v>
      </c>
      <c r="JC84" s="423">
        <f t="shared" si="153"/>
        <v>-1.0854560571028059E-2</v>
      </c>
      <c r="JD84" s="423">
        <f t="shared" si="154"/>
        <v>-4.8798688866099225E-3</v>
      </c>
      <c r="JE84" s="423">
        <f t="shared" si="155"/>
        <v>-7.5815487582063133E-3</v>
      </c>
      <c r="JF84" s="423">
        <f t="shared" si="156"/>
        <v>-6.485825376282746E-3</v>
      </c>
      <c r="JG84" s="423">
        <f t="shared" si="157"/>
        <v>-8.9209740561203964E-3</v>
      </c>
      <c r="JH84" s="423">
        <f t="shared" si="158"/>
        <v>-8.5984989661976336E-3</v>
      </c>
      <c r="JI84" s="423">
        <f t="shared" si="159"/>
        <v>-5.8730586006696403E-3</v>
      </c>
      <c r="JJ84" s="423">
        <f t="shared" si="160"/>
        <v>-5.9989148106936183E-3</v>
      </c>
      <c r="JK84" s="423">
        <f t="shared" si="161"/>
        <v>-1.2919407495813816E-2</v>
      </c>
      <c r="JL84" s="423">
        <f t="shared" si="162"/>
        <v>-5.5002814737761471E-4</v>
      </c>
      <c r="JM84" s="423">
        <f t="shared" si="163"/>
        <v>-9.3790491300463959E-3</v>
      </c>
      <c r="JN84" s="423">
        <f t="shared" si="164"/>
        <v>-1.0767184490870257E-2</v>
      </c>
      <c r="JO84" s="423">
        <f t="shared" si="165"/>
        <v>-8.2278546053450429E-3</v>
      </c>
      <c r="JP84" s="423">
        <f t="shared" si="166"/>
        <v>-1.8752668717993522E-2</v>
      </c>
      <c r="JQ84" s="423">
        <f t="shared" si="167"/>
        <v>-1.1660369629622391E-2</v>
      </c>
      <c r="JR84" s="423">
        <f t="shared" si="168"/>
        <v>-1.1660368860334794E-2</v>
      </c>
      <c r="JS84" s="423">
        <f t="shared" si="169"/>
        <v>-2.6461212565604145E-2</v>
      </c>
      <c r="JT84" s="423">
        <f t="shared" si="170"/>
        <v>-1.2621216989829835E-2</v>
      </c>
      <c r="JU84" s="423">
        <f t="shared" si="171"/>
        <v>-3.3212848158619877E-2</v>
      </c>
      <c r="JV84" s="423">
        <f t="shared" si="172"/>
        <v>-3.6060209665736968E-2</v>
      </c>
      <c r="JW84" s="423">
        <f t="shared" si="173"/>
        <v>-7.5829104147907833E-3</v>
      </c>
      <c r="JX84" s="423">
        <f t="shared" si="174"/>
        <v>-2.0526399466194483E-2</v>
      </c>
      <c r="JY84" s="423">
        <f t="shared" si="175"/>
        <v>-1.7482742329573284E-2</v>
      </c>
      <c r="JZ84" s="423">
        <f t="shared" si="176"/>
        <v>0</v>
      </c>
      <c r="KA84" s="423">
        <f t="shared" si="177"/>
        <v>-5.9672619316175268E-3</v>
      </c>
      <c r="KB84" s="423">
        <f t="shared" si="178"/>
        <v>-1.2303253457671116E-2</v>
      </c>
      <c r="KC84" s="423">
        <f t="shared" si="179"/>
        <v>-8.5326496878801155E-3</v>
      </c>
      <c r="KD84" s="423">
        <f t="shared" si="180"/>
        <v>-1.6425201348754925E-2</v>
      </c>
      <c r="KE84" s="423">
        <f t="shared" si="181"/>
        <v>-2.5478590985818315E-2</v>
      </c>
      <c r="KF84" s="423">
        <f t="shared" si="182"/>
        <v>0.97375686701718256</v>
      </c>
      <c r="KG84" s="423">
        <f t="shared" si="183"/>
        <v>-3.5286168596113589E-2</v>
      </c>
      <c r="KH84" s="423">
        <f t="shared" si="184"/>
        <v>-1.6335616273079875E-2</v>
      </c>
      <c r="KI84" s="423">
        <f t="shared" si="185"/>
        <v>-2.1946410281728418E-2</v>
      </c>
      <c r="KJ84" s="423">
        <f t="shared" si="186"/>
        <v>-4.3662357906540827E-2</v>
      </c>
      <c r="KK84" s="423">
        <f t="shared" si="187"/>
        <v>-7.1165312316294506E-3</v>
      </c>
      <c r="KL84" s="423">
        <f t="shared" si="188"/>
        <v>-7.7931521951106226E-4</v>
      </c>
      <c r="KM84" s="423">
        <f t="shared" si="189"/>
        <v>-1.2515744255482047E-2</v>
      </c>
      <c r="KN84" s="423">
        <f t="shared" si="190"/>
        <v>-1.5683364866157574E-2</v>
      </c>
      <c r="KO84" s="423">
        <f t="shared" si="191"/>
        <v>-1.8040494432426706E-2</v>
      </c>
      <c r="KP84" s="423">
        <f t="shared" si="192"/>
        <v>-1.6625508877916112E-2</v>
      </c>
      <c r="KQ84" s="423">
        <f t="shared" si="193"/>
        <v>-1.3249388703251836E-2</v>
      </c>
      <c r="KR84" s="423">
        <f t="shared" si="194"/>
        <v>-2.949305420676223E-2</v>
      </c>
      <c r="KS84" s="423">
        <f t="shared" si="195"/>
        <v>-1.8269038446991646E-2</v>
      </c>
      <c r="KT84" s="423">
        <f t="shared" si="196"/>
        <v>-9.3191767134559074E-3</v>
      </c>
      <c r="KU84" s="423">
        <f t="shared" si="197"/>
        <v>-1.1443707545167566E-2</v>
      </c>
      <c r="KV84" s="423">
        <f t="shared" si="198"/>
        <v>-1.1640801689670729E-2</v>
      </c>
      <c r="KW84" s="423">
        <f t="shared" si="199"/>
        <v>-1.4174379313994345E-2</v>
      </c>
      <c r="KX84" s="423">
        <f t="shared" si="200"/>
        <v>-1.6925968700127508E-2</v>
      </c>
      <c r="KY84" s="423">
        <f t="shared" si="201"/>
        <v>-1.19791008951651E-2</v>
      </c>
      <c r="KZ84" s="423">
        <f t="shared" si="202"/>
        <v>-8.6127783333655207E-3</v>
      </c>
      <c r="LA84" s="423">
        <f t="shared" si="203"/>
        <v>-6.9413436588923036E-3</v>
      </c>
      <c r="LB84" s="423">
        <f t="shared" si="204"/>
        <v>-5.3582335592824073E-3</v>
      </c>
      <c r="LC84" s="423">
        <f t="shared" si="205"/>
        <v>-4.6597738557710502E-3</v>
      </c>
      <c r="LD84" s="423">
        <f t="shared" si="206"/>
        <v>-6.4443460213870242E-3</v>
      </c>
      <c r="LE84" s="423">
        <f t="shared" si="207"/>
        <v>-1.4664815932604627E-2</v>
      </c>
      <c r="LF84" s="423">
        <f t="shared" si="208"/>
        <v>-1.1343111004785859E-2</v>
      </c>
      <c r="LG84" s="423">
        <f t="shared" si="209"/>
        <v>-1.0276174560005359E-2</v>
      </c>
      <c r="LH84" s="423">
        <f t="shared" si="210"/>
        <v>-1.4409061830983668E-2</v>
      </c>
      <c r="LI84" s="423">
        <f t="shared" si="211"/>
        <v>-1.1314119856808972E-2</v>
      </c>
      <c r="LJ84" s="423">
        <f t="shared" si="212"/>
        <v>-2.7220554564108726E-2</v>
      </c>
      <c r="LK84" s="423">
        <f t="shared" si="213"/>
        <v>-1.3079838011526155E-2</v>
      </c>
      <c r="LN84" s="424">
        <v>7.8148657271018933E-3</v>
      </c>
      <c r="LO84" s="424">
        <v>1.0905246371118234E-2</v>
      </c>
      <c r="LP84" s="424">
        <v>6.9390545206851574E-3</v>
      </c>
      <c r="LQ84" s="424">
        <v>1.3898743017181544E-2</v>
      </c>
      <c r="LR84" s="424">
        <v>9.4312680424442838E-3</v>
      </c>
      <c r="LS84" s="424">
        <v>9.881410995861933E-3</v>
      </c>
      <c r="LT84" s="424">
        <v>1.1637706302819496E-2</v>
      </c>
      <c r="LU84" s="424">
        <v>1.2541378442528301E-2</v>
      </c>
      <c r="LV84" s="424">
        <v>1.3386335269044054E-2</v>
      </c>
      <c r="LW84" s="424">
        <v>4.8798135646968008E-3</v>
      </c>
      <c r="LX84" s="424">
        <v>1.2159202827546869E-2</v>
      </c>
      <c r="LY84" s="424">
        <v>1.516749973517236E-2</v>
      </c>
      <c r="LZ84" s="424">
        <v>1.1285801277055649E-2</v>
      </c>
      <c r="MA84" s="424">
        <v>1.4169837915924943E-2</v>
      </c>
      <c r="MB84" s="424">
        <v>1.2234086086937865E-2</v>
      </c>
      <c r="MC84" s="424">
        <v>1.9153196649169511E-2</v>
      </c>
      <c r="MD84" s="424">
        <v>1.8998006009547472E-2</v>
      </c>
      <c r="ME84" s="424">
        <v>1.4386726042608482E-2</v>
      </c>
      <c r="MF84" s="424">
        <v>8.7566341128909996E-3</v>
      </c>
      <c r="MG84" s="424">
        <v>1.3599735692669188E-2</v>
      </c>
      <c r="MH84" s="424">
        <v>1.5591155339870493E-2</v>
      </c>
      <c r="MI84" s="424">
        <v>9.8161834105302201E-3</v>
      </c>
      <c r="MJ84" s="424">
        <v>1.1215591800124941E-2</v>
      </c>
      <c r="MK84" s="424">
        <v>1.1357724945648909E-2</v>
      </c>
      <c r="ML84" s="424">
        <v>4.7572347578529687E-3</v>
      </c>
      <c r="MM84" s="424">
        <v>1.571345411768825E-2</v>
      </c>
      <c r="MN84" s="424">
        <v>1.2644621933177131E-2</v>
      </c>
      <c r="MO84" s="424">
        <v>1.5220591381689585E-2</v>
      </c>
      <c r="MP84" s="424">
        <v>9.8154995251716164E-3</v>
      </c>
      <c r="MQ84" s="424">
        <v>1.087267947328127E-2</v>
      </c>
      <c r="MR84" s="424">
        <v>1.309632779404917E-2</v>
      </c>
      <c r="MS84" s="424">
        <v>1.7838724977742117E-2</v>
      </c>
      <c r="MT84" s="424">
        <v>7.3012435254017974E-3</v>
      </c>
      <c r="MU84" s="424">
        <v>1.3992734081283605E-2</v>
      </c>
      <c r="MV84" s="424">
        <v>1.3187471998940443E-2</v>
      </c>
      <c r="MW84" s="424">
        <v>1.7449624724614754E-2</v>
      </c>
      <c r="MX84" s="424">
        <v>1.0087532840271012E-2</v>
      </c>
      <c r="MY84" s="424">
        <v>1.6012823551382963E-2</v>
      </c>
      <c r="MZ84" s="424">
        <v>7.7471653583377799E-3</v>
      </c>
      <c r="NA84" s="424">
        <v>9.0620979316102575E-3</v>
      </c>
      <c r="NB84" s="424">
        <v>1.2122514992521706E-2</v>
      </c>
      <c r="NC84" s="424">
        <v>1.1661486309893016E-2</v>
      </c>
      <c r="ND84" s="424">
        <v>1.2651506067275425E-2</v>
      </c>
      <c r="NE84" s="424">
        <v>1.3635642969584865E-2</v>
      </c>
      <c r="NF84" s="424">
        <v>2.8146506062203765E-2</v>
      </c>
      <c r="NG84" s="424">
        <v>2.1479170101157932E-2</v>
      </c>
      <c r="NH84" s="424">
        <v>1.2651158246361004E-2</v>
      </c>
      <c r="NI84" s="424">
        <v>1.4936729022873444E-2</v>
      </c>
      <c r="NJ84" s="424">
        <v>1.186624342080333E-2</v>
      </c>
      <c r="NK84" s="424">
        <v>2.0144824323840183E-2</v>
      </c>
      <c r="NL84" s="424">
        <v>1.7872832013630244E-2</v>
      </c>
      <c r="NM84" s="424">
        <v>1.5825804066180071E-2</v>
      </c>
      <c r="NN84" s="424">
        <v>1.3702551388375887E-2</v>
      </c>
      <c r="NO84" s="424">
        <v>1.8163987486838441E-2</v>
      </c>
      <c r="NP84" s="424">
        <v>4.2287052711598881E-3</v>
      </c>
      <c r="NQ84" s="424">
        <v>1.925049701027402E-2</v>
      </c>
      <c r="NR84" s="424">
        <v>1.8412762206929292E-2</v>
      </c>
      <c r="NS84" s="424">
        <v>1.6533337133182013E-2</v>
      </c>
      <c r="NT84" s="424">
        <v>2.5620207770867667E-2</v>
      </c>
      <c r="NU84" s="424">
        <v>1.9739950433274304E-2</v>
      </c>
      <c r="NV84" s="424">
        <v>1.863972413443395E-2</v>
      </c>
      <c r="NW84" s="424">
        <v>3.729518907983384E-2</v>
      </c>
      <c r="NX84" s="424">
        <v>2.033938541439537E-2</v>
      </c>
      <c r="NY84" s="424">
        <v>4.8814416149186808E-2</v>
      </c>
      <c r="NZ84" s="424">
        <v>4.4361073213829129E-2</v>
      </c>
      <c r="OA84" s="424">
        <v>1.8072862841025428E-2</v>
      </c>
      <c r="OB84" s="424">
        <v>2.7311763816119668E-2</v>
      </c>
      <c r="OC84" s="424">
        <v>2.3724036769527244E-2</v>
      </c>
      <c r="OD84" s="424">
        <v>1.5922953418898277E-2</v>
      </c>
      <c r="OE84" s="424">
        <v>1.1321891294048293E-2</v>
      </c>
      <c r="OF84" s="424">
        <v>2.2394717395719962E-2</v>
      </c>
      <c r="OG84" s="424">
        <v>1.6216640459290412E-2</v>
      </c>
      <c r="OH84" s="424">
        <v>2.5260080163635661E-2</v>
      </c>
      <c r="OI84" s="424">
        <v>3.1430866373416161E-2</v>
      </c>
      <c r="OJ84" s="424">
        <v>1.0325894961136446</v>
      </c>
      <c r="OK84" s="424">
        <v>4.2278007624993202E-2</v>
      </c>
      <c r="OL84" s="424">
        <v>2.4000029982962988E-2</v>
      </c>
      <c r="OM84" s="424">
        <v>3.6406658759324556E-2</v>
      </c>
      <c r="ON84" s="424">
        <v>5.4206982376961463E-2</v>
      </c>
      <c r="OO84" s="424">
        <v>1.4592611118985591E-2</v>
      </c>
      <c r="OP84" s="424">
        <v>8.0057547570225717E-3</v>
      </c>
      <c r="OQ84" s="424">
        <v>1.8029464476686297E-2</v>
      </c>
      <c r="OR84" s="424">
        <v>1.9773925697413135E-2</v>
      </c>
      <c r="OS84" s="424">
        <v>2.7113076460502265E-2</v>
      </c>
      <c r="OT84" s="424">
        <v>2.5762760198780828E-2</v>
      </c>
      <c r="OU84" s="424">
        <v>2.0291076819447192E-2</v>
      </c>
      <c r="OV84" s="424">
        <v>4.0441351871521251E-2</v>
      </c>
      <c r="OW84" s="424">
        <v>2.6246077550818068E-2</v>
      </c>
      <c r="OX84" s="424">
        <v>1.3970422588470612E-2</v>
      </c>
      <c r="OY84" s="424">
        <v>1.7718769837888493E-2</v>
      </c>
      <c r="OZ84" s="424">
        <v>1.9201661974915515E-2</v>
      </c>
      <c r="PA84" s="424">
        <v>2.4771682715176494E-2</v>
      </c>
      <c r="PB84" s="424">
        <v>2.3319182141429418E-2</v>
      </c>
      <c r="PC84" s="424">
        <v>2.1132932233549593E-2</v>
      </c>
      <c r="PD84" s="424">
        <v>1.5071364636358208E-2</v>
      </c>
      <c r="PE84" s="424">
        <v>1.2882375982548698E-2</v>
      </c>
      <c r="PF84" s="424">
        <v>8.7688097275296015E-3</v>
      </c>
      <c r="PG84" s="424">
        <v>8.872791322767859E-3</v>
      </c>
      <c r="PH84" s="424">
        <v>1.3594962766523926E-2</v>
      </c>
      <c r="PI84" s="424">
        <v>2.3633253630747274E-2</v>
      </c>
      <c r="PJ84" s="424">
        <v>1.8248565736845919E-2</v>
      </c>
      <c r="PK84" s="424">
        <v>1.5438366407652098E-2</v>
      </c>
      <c r="PL84" s="424">
        <v>2.3220926412252291E-2</v>
      </c>
      <c r="PM84" s="424">
        <v>1.5726232645188271E-2</v>
      </c>
      <c r="PN84" s="424">
        <v>3.3499926036528606E-2</v>
      </c>
      <c r="PO84" s="424">
        <v>1.7520250817212858E-2</v>
      </c>
    </row>
    <row r="85" spans="1:431" x14ac:dyDescent="0.25">
      <c r="A85" s="210" t="s">
        <v>186</v>
      </c>
      <c r="B85" s="415">
        <f>'Input Output Table'!D81/B$117</f>
        <v>1.3025519294654784E-4</v>
      </c>
      <c r="C85" s="415">
        <f>'Input Output Table'!E81/C$117</f>
        <v>5.6394922768458115E-4</v>
      </c>
      <c r="D85" s="415">
        <f>'Input Output Table'!F81/D$117</f>
        <v>1.5011236400185593E-4</v>
      </c>
      <c r="E85" s="415">
        <f>'Input Output Table'!G81/E$117</f>
        <v>2.9615851313826959E-4</v>
      </c>
      <c r="F85" s="415">
        <f>'Input Output Table'!H81/F$117</f>
        <v>1.661581917062177E-4</v>
      </c>
      <c r="G85" s="415">
        <f>'Input Output Table'!I81/G$117</f>
        <v>2.8704298290604843E-4</v>
      </c>
      <c r="H85" s="415">
        <f>'Input Output Table'!J81/H$117</f>
        <v>5.4094916163275491E-4</v>
      </c>
      <c r="I85" s="415">
        <f>'Input Output Table'!K81/I$117</f>
        <v>5.5022241317957915E-4</v>
      </c>
      <c r="J85" s="415">
        <f>'Input Output Table'!L81/J$117</f>
        <v>7.3517996180137051E-4</v>
      </c>
      <c r="K85" s="415">
        <f>'Input Output Table'!M81/K$117</f>
        <v>1.4790222142735268E-4</v>
      </c>
      <c r="L85" s="415">
        <f>'Input Output Table'!N81/L$117</f>
        <v>3.9880897620629842E-4</v>
      </c>
      <c r="M85" s="415">
        <f>'Input Output Table'!O81/M$117</f>
        <v>3.7187073295306402E-4</v>
      </c>
      <c r="N85" s="415">
        <f>'Input Output Table'!P81/N$117</f>
        <v>4.36854470348864E-4</v>
      </c>
      <c r="O85" s="415">
        <f>'Input Output Table'!Q81/O$117</f>
        <v>7.1106963646186308E-4</v>
      </c>
      <c r="P85" s="415">
        <f>'Input Output Table'!R81/P$117</f>
        <v>8.961376734297077E-4</v>
      </c>
      <c r="Q85" s="415">
        <f>'Input Output Table'!S81/Q$117</f>
        <v>2.7268355678170143E-3</v>
      </c>
      <c r="R85" s="415">
        <f>'Input Output Table'!T81/R$117</f>
        <v>1.0391899480879582E-3</v>
      </c>
      <c r="S85" s="415">
        <f>'Input Output Table'!U81/S$117</f>
        <v>8.191405418009948E-4</v>
      </c>
      <c r="T85" s="415">
        <f>'Input Output Table'!V81/T$117</f>
        <v>5.0935497497475778E-4</v>
      </c>
      <c r="U85" s="415">
        <f>'Input Output Table'!W81/U$117</f>
        <v>5.8679380413100501E-4</v>
      </c>
      <c r="V85" s="415">
        <f>'Input Output Table'!X81/V$117</f>
        <v>2.6672070051059091E-4</v>
      </c>
      <c r="W85" s="415">
        <f>'Input Output Table'!Y81/W$117</f>
        <v>4.3645113941959964E-4</v>
      </c>
      <c r="X85" s="415">
        <f>'Input Output Table'!Z81/X$117</f>
        <v>9.5649616899033847E-4</v>
      </c>
      <c r="Y85" s="415">
        <f>'Input Output Table'!AA81/Y$117</f>
        <v>1.1987851658068654E-3</v>
      </c>
      <c r="Z85" s="415">
        <f>'Input Output Table'!AB81/Z$117</f>
        <v>7.3703200684020423E-5</v>
      </c>
      <c r="AA85" s="415">
        <f>'Input Output Table'!AC81/AA$117</f>
        <v>7.4729328967158197E-4</v>
      </c>
      <c r="AB85" s="415">
        <f>'Input Output Table'!AD81/AB$117</f>
        <v>4.1074252266857077E-4</v>
      </c>
      <c r="AC85" s="415">
        <f>'Input Output Table'!AE81/AC$117</f>
        <v>1.1485977319227627E-3</v>
      </c>
      <c r="AD85" s="415">
        <f>'Input Output Table'!AF81/AD$117</f>
        <v>7.2374244596553055E-4</v>
      </c>
      <c r="AE85" s="415">
        <f>'Input Output Table'!AG81/AE$117</f>
        <v>8.6872609737559728E-4</v>
      </c>
      <c r="AF85" s="415">
        <f>'Input Output Table'!AH81/AF$117</f>
        <v>8.4445705760812721E-4</v>
      </c>
      <c r="AG85" s="415">
        <f>'Input Output Table'!AI81/AG$117</f>
        <v>1.5036713425374327E-3</v>
      </c>
      <c r="AH85" s="415">
        <f>'Input Output Table'!AJ81/AH$117</f>
        <v>2.8840803066566053E-4</v>
      </c>
      <c r="AI85" s="415">
        <f>'Input Output Table'!AK81/AI$117</f>
        <v>5.5161783984996379E-4</v>
      </c>
      <c r="AJ85" s="415">
        <f>'Input Output Table'!AL81/AJ$117</f>
        <v>7.4582792289132165E-4</v>
      </c>
      <c r="AK85" s="415">
        <f>'Input Output Table'!AM81/AK$117</f>
        <v>9.2516680594875971E-4</v>
      </c>
      <c r="AL85" s="415">
        <f>'Input Output Table'!AN81/AL$117</f>
        <v>6.8005208557880001E-4</v>
      </c>
      <c r="AM85" s="415">
        <f>'Input Output Table'!AO81/AM$117</f>
        <v>6.6347413921881047E-4</v>
      </c>
      <c r="AN85" s="415">
        <f>'Input Output Table'!AP81/AN$117</f>
        <v>2.2924815867302625E-4</v>
      </c>
      <c r="AO85" s="415">
        <f>'Input Output Table'!AQ81/AO$117</f>
        <v>4.1667054320121931E-4</v>
      </c>
      <c r="AP85" s="415">
        <f>'Input Output Table'!AR81/AP$117</f>
        <v>5.5363949203523577E-4</v>
      </c>
      <c r="AQ85" s="415">
        <f>'Input Output Table'!AS81/AQ$117</f>
        <v>5.7140223976444619E-4</v>
      </c>
      <c r="AR85" s="415">
        <f>'Input Output Table'!AT81/AR$117</f>
        <v>4.7474361080624994E-4</v>
      </c>
      <c r="AS85" s="415">
        <f>'Input Output Table'!AU81/AS$117</f>
        <v>8.6204755268584848E-4</v>
      </c>
      <c r="AT85" s="415">
        <f>'Input Output Table'!AV81/AT$117</f>
        <v>1.6193523474842817E-3</v>
      </c>
      <c r="AU85" s="415">
        <f>'Input Output Table'!AW81/AU$117</f>
        <v>7.6018048790245602E-4</v>
      </c>
      <c r="AV85" s="415">
        <f>'Input Output Table'!AX81/AV$117</f>
        <v>5.0349370278237107E-4</v>
      </c>
      <c r="AW85" s="415">
        <f>'Input Output Table'!AY81/AW$117</f>
        <v>7.0503219217887478E-4</v>
      </c>
      <c r="AX85" s="415">
        <f>'Input Output Table'!AZ81/AX$117</f>
        <v>1.1833614315729726E-3</v>
      </c>
      <c r="AY85" s="415">
        <f>'Input Output Table'!BA81/AY$117</f>
        <v>4.2232662918343381E-4</v>
      </c>
      <c r="AZ85" s="415">
        <f>'Input Output Table'!BB81/AZ$117</f>
        <v>5.4876630227657618E-4</v>
      </c>
      <c r="BA85" s="415">
        <f>'Input Output Table'!BC81/BA$117</f>
        <v>8.0652099732576703E-4</v>
      </c>
      <c r="BB85" s="415">
        <f>'Input Output Table'!BD81/BB$117</f>
        <v>8.4289355847636275E-4</v>
      </c>
      <c r="BC85" s="415">
        <f>'Input Output Table'!BE81/BC$117</f>
        <v>2.4629153201164783E-4</v>
      </c>
      <c r="BD85" s="415">
        <f>'Input Output Table'!BF81/BD$117</f>
        <v>2.0387008045176787E-4</v>
      </c>
      <c r="BE85" s="415">
        <f>'Input Output Table'!BG81/BE$117</f>
        <v>2.9186333368752282E-4</v>
      </c>
      <c r="BF85" s="415">
        <f>'Input Output Table'!BH81/BF$117</f>
        <v>5.3581361255421287E-4</v>
      </c>
      <c r="BG85" s="415">
        <f>'Input Output Table'!BI81/BG$117</f>
        <v>5.2623252725925466E-4</v>
      </c>
      <c r="BH85" s="415">
        <f>'Input Output Table'!BJ81/BH$117</f>
        <v>1.4630912993911273E-3</v>
      </c>
      <c r="BI85" s="415">
        <f>'Input Output Table'!BK81/BI$117</f>
        <v>1.7136427306923708E-3</v>
      </c>
      <c r="BJ85" s="415">
        <f>'Input Output Table'!BL81/BJ$117</f>
        <v>1.7136426176355692E-3</v>
      </c>
      <c r="BK85" s="415">
        <f>'Input Output Table'!BM81/BK$117</f>
        <v>1.8512467481603214E-3</v>
      </c>
      <c r="BL85" s="415">
        <f>'Input Output Table'!BN81/BL$117</f>
        <v>1.768195410264095E-3</v>
      </c>
      <c r="BM85" s="415">
        <f>'Input Output Table'!BO81/BM$117</f>
        <v>1.6799533140620458E-3</v>
      </c>
      <c r="BN85" s="415">
        <f>'Input Output Table'!BP81/BN$117</f>
        <v>3.608644698654235E-3</v>
      </c>
      <c r="BO85" s="415">
        <f>'Input Output Table'!BQ81/BO$117</f>
        <v>2.8466005290104981E-3</v>
      </c>
      <c r="BP85" s="415">
        <f>'Input Output Table'!BR81/BP$117</f>
        <v>3.0675964674257848E-3</v>
      </c>
      <c r="BQ85" s="415">
        <f>'Input Output Table'!BS81/BQ$117</f>
        <v>2.4239534278719739E-3</v>
      </c>
      <c r="BR85" s="415">
        <f>'Input Output Table'!BT81/BR$117</f>
        <v>2.4239531067281107E-3</v>
      </c>
      <c r="BS85" s="415">
        <f>'Input Output Table'!BU81/BS$117</f>
        <v>1.3864510131162376E-3</v>
      </c>
      <c r="BT85" s="415">
        <f>'Input Output Table'!BV81/BT$117</f>
        <v>0</v>
      </c>
      <c r="BU85" s="415">
        <f>'Input Output Table'!BW81/BU$117</f>
        <v>1.2065272696938363E-3</v>
      </c>
      <c r="BV85" s="415">
        <f>'Input Output Table'!BX81/BV$117</f>
        <v>4.3667174896116706E-3</v>
      </c>
      <c r="BW85" s="415">
        <f>'Input Output Table'!BY81/BW$117</f>
        <v>2.2408148138630454E-3</v>
      </c>
      <c r="BX85" s="415">
        <f>'Input Output Table'!BZ81/BX$117</f>
        <v>1.4652321786191539E-3</v>
      </c>
      <c r="BY85" s="415">
        <f>'Input Output Table'!CA81/BY$117</f>
        <v>3.3678037987659661E-3</v>
      </c>
      <c r="BZ85" s="415">
        <f>'Input Output Table'!CB81/BZ$117</f>
        <v>2.0962012059727426E-3</v>
      </c>
      <c r="CA85" s="415">
        <f>'Input Output Table'!CC81/CA$117</f>
        <v>4.0636085872859844E-3</v>
      </c>
      <c r="CB85" s="415">
        <f>'Input Output Table'!CD81/CB$117</f>
        <v>1.9670162305337052E-3</v>
      </c>
      <c r="CC85" s="415">
        <f>'Input Output Table'!CE81/CC$117</f>
        <v>5.6279522386509697E-4</v>
      </c>
      <c r="CD85" s="415">
        <f>'Input Output Table'!CF81/CD$117</f>
        <v>5.9049150533656934E-5</v>
      </c>
      <c r="CE85" s="415">
        <f>'Input Output Table'!CG81/CE$117</f>
        <v>1.1577125415318749E-3</v>
      </c>
      <c r="CF85" s="415">
        <f>'Input Output Table'!CH81/CF$117</f>
        <v>1.1660175759456981E-3</v>
      </c>
      <c r="CG85" s="415">
        <f>'Input Output Table'!CI81/CG$117</f>
        <v>2.7506393928437714E-3</v>
      </c>
      <c r="CH85" s="415">
        <f>'Input Output Table'!CJ81/CH$117</f>
        <v>2.2947990788832178E-3</v>
      </c>
      <c r="CI85" s="415">
        <f>'Input Output Table'!CK81/CI$117</f>
        <v>3.1415827657166602E-3</v>
      </c>
      <c r="CJ85" s="415">
        <f>'Input Output Table'!CL81/CJ$117</f>
        <v>4.3968211131685609E-3</v>
      </c>
      <c r="CK85" s="415">
        <f>'Input Output Table'!CM81/CK$117</f>
        <v>2.7678660307696324E-3</v>
      </c>
      <c r="CL85" s="415">
        <f>'Input Output Table'!CN81/CL$117</f>
        <v>1.0276425401721254E-3</v>
      </c>
      <c r="CM85" s="415">
        <f>'Input Output Table'!CO81/CM$117</f>
        <v>9.6660934538679436E-4</v>
      </c>
      <c r="CN85" s="415">
        <f>'Input Output Table'!CP81/CN$117</f>
        <v>5.409398583076739E-4</v>
      </c>
      <c r="CO85" s="415">
        <f>'Input Output Table'!CQ81/CO$117</f>
        <v>7.4649023315787435E-4</v>
      </c>
      <c r="CP85" s="415">
        <f>'Input Output Table'!CR81/CP$117</f>
        <v>3.1175684428618455E-3</v>
      </c>
      <c r="CQ85" s="415">
        <f>'Input Output Table'!CS81/CQ$117</f>
        <v>2.3005193189571333E-3</v>
      </c>
      <c r="CR85" s="415">
        <f>'Input Output Table'!CT81/CR$117</f>
        <v>2.9842060220559297E-3</v>
      </c>
      <c r="CS85" s="415">
        <f>'Input Output Table'!CU81/CS$117</f>
        <v>3.0385669008215188E-4</v>
      </c>
      <c r="CT85" s="415">
        <f>'Input Output Table'!CV81/CT$117</f>
        <v>3.9545449427538424E-4</v>
      </c>
      <c r="CU85" s="415">
        <f>'Input Output Table'!CW81/CU$117</f>
        <v>4.8568435815859182E-4</v>
      </c>
      <c r="CV85" s="415">
        <f>'Input Output Table'!CX81/CV$117</f>
        <v>3.1799213195591935E-4</v>
      </c>
      <c r="CW85" s="415">
        <f>'Input Output Table'!CY81/CW$117</f>
        <v>3.3354041102580764E-2</v>
      </c>
      <c r="CX85" s="415">
        <f>'Input Output Table'!CZ81/CX$117</f>
        <v>1.8827635806816956E-3</v>
      </c>
      <c r="CY85" s="415">
        <f>'Input Output Table'!DA81/CY$117</f>
        <v>1.0994645362981155E-2</v>
      </c>
      <c r="CZ85" s="415">
        <f>'Input Output Table'!DB81/CZ$117</f>
        <v>6.8427128802005287E-3</v>
      </c>
      <c r="DA85" s="415">
        <f>'Input Output Table'!DC81/DA$117</f>
        <v>7.9920722820792708E-3</v>
      </c>
      <c r="DB85" s="415">
        <f>'Input Output Table'!DD81/DB$117</f>
        <v>2.6035938293160082E-3</v>
      </c>
      <c r="DC85" s="415">
        <f>'Input Output Table'!DE81/DC$117</f>
        <v>5.0090061274232582E-4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J85" s="423">
        <f t="shared" si="108"/>
        <v>-1.3025519294654784E-4</v>
      </c>
      <c r="HK85" s="423">
        <f t="shared" si="109"/>
        <v>-5.6394922768458115E-4</v>
      </c>
      <c r="HL85" s="423">
        <f t="shared" si="110"/>
        <v>-1.5011236400185593E-4</v>
      </c>
      <c r="HM85" s="423">
        <f t="shared" si="111"/>
        <v>-2.9615851313826959E-4</v>
      </c>
      <c r="HN85" s="423">
        <f t="shared" si="112"/>
        <v>-1.661581917062177E-4</v>
      </c>
      <c r="HO85" s="423">
        <f t="shared" si="113"/>
        <v>-2.8704298290604843E-4</v>
      </c>
      <c r="HP85" s="423">
        <f t="shared" si="114"/>
        <v>-5.4094916163275491E-4</v>
      </c>
      <c r="HQ85" s="423">
        <f t="shared" si="115"/>
        <v>-5.5022241317957915E-4</v>
      </c>
      <c r="HR85" s="423">
        <f t="shared" si="116"/>
        <v>-7.3517996180137051E-4</v>
      </c>
      <c r="HS85" s="423">
        <f t="shared" si="117"/>
        <v>-1.4790222142735268E-4</v>
      </c>
      <c r="HT85" s="423">
        <f t="shared" si="118"/>
        <v>-3.9880897620629842E-4</v>
      </c>
      <c r="HU85" s="423">
        <f t="shared" si="119"/>
        <v>-3.7187073295306402E-4</v>
      </c>
      <c r="HV85" s="423">
        <f t="shared" si="120"/>
        <v>-4.36854470348864E-4</v>
      </c>
      <c r="HW85" s="423">
        <f t="shared" si="121"/>
        <v>-7.1106963646186308E-4</v>
      </c>
      <c r="HX85" s="423">
        <f t="shared" si="122"/>
        <v>-8.961376734297077E-4</v>
      </c>
      <c r="HY85" s="423">
        <f t="shared" si="123"/>
        <v>-2.7268355678170143E-3</v>
      </c>
      <c r="HZ85" s="423">
        <f t="shared" si="124"/>
        <v>-1.0391899480879582E-3</v>
      </c>
      <c r="IA85" s="423">
        <f t="shared" si="125"/>
        <v>-8.191405418009948E-4</v>
      </c>
      <c r="IB85" s="423">
        <f t="shared" si="126"/>
        <v>-5.0935497497475778E-4</v>
      </c>
      <c r="IC85" s="423">
        <f t="shared" si="127"/>
        <v>-5.8679380413100501E-4</v>
      </c>
      <c r="ID85" s="423">
        <f t="shared" si="128"/>
        <v>-2.6672070051059091E-4</v>
      </c>
      <c r="IE85" s="423">
        <f t="shared" si="129"/>
        <v>-4.3645113941959964E-4</v>
      </c>
      <c r="IF85" s="423">
        <f t="shared" si="130"/>
        <v>-9.5649616899033847E-4</v>
      </c>
      <c r="IG85" s="423">
        <f t="shared" si="131"/>
        <v>-1.1987851658068654E-3</v>
      </c>
      <c r="IH85" s="423">
        <f t="shared" si="132"/>
        <v>-7.3703200684020423E-5</v>
      </c>
      <c r="II85" s="423">
        <f t="shared" si="133"/>
        <v>-7.4729328967158197E-4</v>
      </c>
      <c r="IJ85" s="423">
        <f t="shared" si="134"/>
        <v>-4.1074252266857077E-4</v>
      </c>
      <c r="IK85" s="423">
        <f t="shared" si="135"/>
        <v>-1.1485977319227627E-3</v>
      </c>
      <c r="IL85" s="423">
        <f t="shared" si="136"/>
        <v>-7.2374244596553055E-4</v>
      </c>
      <c r="IM85" s="423">
        <f t="shared" si="137"/>
        <v>-8.6872609737559728E-4</v>
      </c>
      <c r="IN85" s="423">
        <f t="shared" si="138"/>
        <v>-8.4445705760812721E-4</v>
      </c>
      <c r="IO85" s="423">
        <f t="shared" si="139"/>
        <v>-1.5036713425374327E-3</v>
      </c>
      <c r="IP85" s="423">
        <f t="shared" si="140"/>
        <v>-2.8840803066566053E-4</v>
      </c>
      <c r="IQ85" s="423">
        <f t="shared" si="141"/>
        <v>-5.5161783984996379E-4</v>
      </c>
      <c r="IR85" s="423">
        <f t="shared" si="142"/>
        <v>-7.4582792289132165E-4</v>
      </c>
      <c r="IS85" s="423">
        <f t="shared" si="143"/>
        <v>-9.2516680594875971E-4</v>
      </c>
      <c r="IT85" s="423">
        <f t="shared" si="144"/>
        <v>-6.8005208557880001E-4</v>
      </c>
      <c r="IU85" s="423">
        <f t="shared" si="145"/>
        <v>-6.6347413921881047E-4</v>
      </c>
      <c r="IV85" s="423">
        <f t="shared" si="146"/>
        <v>-2.2924815867302625E-4</v>
      </c>
      <c r="IW85" s="423">
        <f t="shared" si="147"/>
        <v>-4.1667054320121931E-4</v>
      </c>
      <c r="IX85" s="423">
        <f t="shared" si="148"/>
        <v>-5.5363949203523577E-4</v>
      </c>
      <c r="IY85" s="423">
        <f t="shared" si="149"/>
        <v>-5.7140223976444619E-4</v>
      </c>
      <c r="IZ85" s="423">
        <f t="shared" si="150"/>
        <v>-4.7474361080624994E-4</v>
      </c>
      <c r="JA85" s="423">
        <f t="shared" si="151"/>
        <v>-8.6204755268584848E-4</v>
      </c>
      <c r="JB85" s="423">
        <f t="shared" si="152"/>
        <v>-1.6193523474842817E-3</v>
      </c>
      <c r="JC85" s="423">
        <f t="shared" si="153"/>
        <v>-7.6018048790245602E-4</v>
      </c>
      <c r="JD85" s="423">
        <f t="shared" si="154"/>
        <v>-5.0349370278237107E-4</v>
      </c>
      <c r="JE85" s="423">
        <f t="shared" si="155"/>
        <v>-7.0503219217887478E-4</v>
      </c>
      <c r="JF85" s="423">
        <f t="shared" si="156"/>
        <v>-1.1833614315729726E-3</v>
      </c>
      <c r="JG85" s="423">
        <f t="shared" si="157"/>
        <v>-4.2232662918343381E-4</v>
      </c>
      <c r="JH85" s="423">
        <f t="shared" si="158"/>
        <v>-5.4876630227657618E-4</v>
      </c>
      <c r="JI85" s="423">
        <f t="shared" si="159"/>
        <v>-8.0652099732576703E-4</v>
      </c>
      <c r="JJ85" s="423">
        <f t="shared" si="160"/>
        <v>-8.4289355847636275E-4</v>
      </c>
      <c r="JK85" s="423">
        <f t="shared" si="161"/>
        <v>-2.4629153201164783E-4</v>
      </c>
      <c r="JL85" s="423">
        <f t="shared" si="162"/>
        <v>-2.0387008045176787E-4</v>
      </c>
      <c r="JM85" s="423">
        <f t="shared" si="163"/>
        <v>-2.9186333368752282E-4</v>
      </c>
      <c r="JN85" s="423">
        <f t="shared" si="164"/>
        <v>-5.3581361255421287E-4</v>
      </c>
      <c r="JO85" s="423">
        <f t="shared" si="165"/>
        <v>-5.2623252725925466E-4</v>
      </c>
      <c r="JP85" s="423">
        <f t="shared" si="166"/>
        <v>-1.4630912993911273E-3</v>
      </c>
      <c r="JQ85" s="423">
        <f t="shared" si="167"/>
        <v>-1.7136427306923708E-3</v>
      </c>
      <c r="JR85" s="423">
        <f t="shared" si="168"/>
        <v>-1.7136426176355692E-3</v>
      </c>
      <c r="JS85" s="423">
        <f t="shared" si="169"/>
        <v>-1.8512467481603214E-3</v>
      </c>
      <c r="JT85" s="423">
        <f t="shared" si="170"/>
        <v>-1.768195410264095E-3</v>
      </c>
      <c r="JU85" s="423">
        <f t="shared" si="171"/>
        <v>-1.6799533140620458E-3</v>
      </c>
      <c r="JV85" s="423">
        <f t="shared" si="172"/>
        <v>-3.608644698654235E-3</v>
      </c>
      <c r="JW85" s="423">
        <f t="shared" si="173"/>
        <v>-2.8466005290104981E-3</v>
      </c>
      <c r="JX85" s="423">
        <f t="shared" si="174"/>
        <v>-3.0675964674257848E-3</v>
      </c>
      <c r="JY85" s="423">
        <f t="shared" si="175"/>
        <v>-2.4239534278719739E-3</v>
      </c>
      <c r="JZ85" s="423">
        <f t="shared" si="176"/>
        <v>-2.4239531067281107E-3</v>
      </c>
      <c r="KA85" s="423">
        <f t="shared" si="177"/>
        <v>-1.3864510131162376E-3</v>
      </c>
      <c r="KB85" s="423">
        <f t="shared" si="178"/>
        <v>0</v>
      </c>
      <c r="KC85" s="423">
        <f t="shared" si="179"/>
        <v>-1.2065272696938363E-3</v>
      </c>
      <c r="KD85" s="423">
        <f t="shared" si="180"/>
        <v>-4.3667174896116706E-3</v>
      </c>
      <c r="KE85" s="423">
        <f t="shared" si="181"/>
        <v>-2.2408148138630454E-3</v>
      </c>
      <c r="KF85" s="423">
        <f t="shared" si="182"/>
        <v>-1.4652321786191539E-3</v>
      </c>
      <c r="KG85" s="423">
        <f t="shared" si="183"/>
        <v>0.996632196201234</v>
      </c>
      <c r="KH85" s="423">
        <f t="shared" si="184"/>
        <v>-2.0962012059727426E-3</v>
      </c>
      <c r="KI85" s="423">
        <f t="shared" si="185"/>
        <v>-4.0636085872859844E-3</v>
      </c>
      <c r="KJ85" s="423">
        <f t="shared" si="186"/>
        <v>-1.9670162305337052E-3</v>
      </c>
      <c r="KK85" s="423">
        <f t="shared" si="187"/>
        <v>-5.6279522386509697E-4</v>
      </c>
      <c r="KL85" s="423">
        <f t="shared" si="188"/>
        <v>-5.9049150533656934E-5</v>
      </c>
      <c r="KM85" s="423">
        <f t="shared" si="189"/>
        <v>-1.1577125415318749E-3</v>
      </c>
      <c r="KN85" s="423">
        <f t="shared" si="190"/>
        <v>-1.1660175759456981E-3</v>
      </c>
      <c r="KO85" s="423">
        <f t="shared" si="191"/>
        <v>-2.7506393928437714E-3</v>
      </c>
      <c r="KP85" s="423">
        <f t="shared" si="192"/>
        <v>-2.2947990788832178E-3</v>
      </c>
      <c r="KQ85" s="423">
        <f t="shared" si="193"/>
        <v>-3.1415827657166602E-3</v>
      </c>
      <c r="KR85" s="423">
        <f t="shared" si="194"/>
        <v>-4.3968211131685609E-3</v>
      </c>
      <c r="KS85" s="423">
        <f t="shared" si="195"/>
        <v>-2.7678660307696324E-3</v>
      </c>
      <c r="KT85" s="423">
        <f t="shared" si="196"/>
        <v>-1.0276425401721254E-3</v>
      </c>
      <c r="KU85" s="423">
        <f t="shared" si="197"/>
        <v>-9.6660934538679436E-4</v>
      </c>
      <c r="KV85" s="423">
        <f t="shared" si="198"/>
        <v>-5.409398583076739E-4</v>
      </c>
      <c r="KW85" s="423">
        <f t="shared" si="199"/>
        <v>-7.4649023315787435E-4</v>
      </c>
      <c r="KX85" s="423">
        <f t="shared" si="200"/>
        <v>-3.1175684428618455E-3</v>
      </c>
      <c r="KY85" s="423">
        <f t="shared" si="201"/>
        <v>-2.3005193189571333E-3</v>
      </c>
      <c r="KZ85" s="423">
        <f t="shared" si="202"/>
        <v>-2.9842060220559297E-3</v>
      </c>
      <c r="LA85" s="423">
        <f t="shared" si="203"/>
        <v>-3.0385669008215188E-4</v>
      </c>
      <c r="LB85" s="423">
        <f t="shared" si="204"/>
        <v>-3.9545449427538424E-4</v>
      </c>
      <c r="LC85" s="423">
        <f t="shared" si="205"/>
        <v>-4.8568435815859182E-4</v>
      </c>
      <c r="LD85" s="423">
        <f t="shared" si="206"/>
        <v>-3.1799213195591935E-4</v>
      </c>
      <c r="LE85" s="423">
        <f t="shared" si="207"/>
        <v>-3.3354041102580764E-2</v>
      </c>
      <c r="LF85" s="423">
        <f t="shared" si="208"/>
        <v>-1.8827635806816956E-3</v>
      </c>
      <c r="LG85" s="423">
        <f t="shared" si="209"/>
        <v>-1.0994645362981155E-2</v>
      </c>
      <c r="LH85" s="423">
        <f t="shared" si="210"/>
        <v>-6.8427128802005287E-3</v>
      </c>
      <c r="LI85" s="423">
        <f t="shared" si="211"/>
        <v>-7.9920722820792708E-3</v>
      </c>
      <c r="LJ85" s="423">
        <f t="shared" si="212"/>
        <v>-2.6035938293160082E-3</v>
      </c>
      <c r="LK85" s="423">
        <f t="shared" si="213"/>
        <v>-5.0090061274232582E-4</v>
      </c>
      <c r="LN85" s="424">
        <v>1.0293582778263402E-3</v>
      </c>
      <c r="LO85" s="424">
        <v>1.7235174052131965E-3</v>
      </c>
      <c r="LP85" s="424">
        <v>8.2663702118914784E-4</v>
      </c>
      <c r="LQ85" s="424">
        <v>1.0684806636614105E-3</v>
      </c>
      <c r="LR85" s="424">
        <v>6.2171951278996334E-4</v>
      </c>
      <c r="LS85" s="424">
        <v>9.7747543036396994E-4</v>
      </c>
      <c r="LT85" s="424">
        <v>1.2481546724087201E-3</v>
      </c>
      <c r="LU85" s="424">
        <v>1.6101199563641748E-3</v>
      </c>
      <c r="LV85" s="424">
        <v>1.755071674265619E-3</v>
      </c>
      <c r="LW85" s="424">
        <v>5.5588303661526926E-4</v>
      </c>
      <c r="LX85" s="424">
        <v>1.5074646501643054E-3</v>
      </c>
      <c r="LY85" s="424">
        <v>1.5821803632954502E-3</v>
      </c>
      <c r="LZ85" s="424">
        <v>1.2978208055129266E-3</v>
      </c>
      <c r="MA85" s="424">
        <v>1.7395938099412514E-3</v>
      </c>
      <c r="MB85" s="424">
        <v>1.8861470013889039E-3</v>
      </c>
      <c r="MC85" s="424">
        <v>3.9713245821064343E-3</v>
      </c>
      <c r="MD85" s="424">
        <v>2.3645749714972485E-3</v>
      </c>
      <c r="ME85" s="424">
        <v>1.69818336500635E-3</v>
      </c>
      <c r="MF85" s="424">
        <v>1.1279953444427459E-3</v>
      </c>
      <c r="MG85" s="424">
        <v>1.3175918196873609E-3</v>
      </c>
      <c r="MH85" s="424">
        <v>9.9445887736992209E-4</v>
      </c>
      <c r="MI85" s="424">
        <v>1.1405597573090542E-3</v>
      </c>
      <c r="MJ85" s="424">
        <v>1.7631454789748399E-3</v>
      </c>
      <c r="MK85" s="424">
        <v>1.9962271354354868E-3</v>
      </c>
      <c r="ML85" s="424">
        <v>3.207435066896179E-4</v>
      </c>
      <c r="MM85" s="424">
        <v>1.5679378470161993E-3</v>
      </c>
      <c r="MN85" s="424">
        <v>1.6103032461599182E-3</v>
      </c>
      <c r="MO85" s="424">
        <v>1.9852953097957197E-3</v>
      </c>
      <c r="MP85" s="424">
        <v>1.6192314291944123E-3</v>
      </c>
      <c r="MQ85" s="424">
        <v>1.636229514792902E-3</v>
      </c>
      <c r="MR85" s="424">
        <v>1.7368307429866127E-3</v>
      </c>
      <c r="MS85" s="424">
        <v>2.2109556173179981E-3</v>
      </c>
      <c r="MT85" s="424">
        <v>8.9478139422016897E-4</v>
      </c>
      <c r="MU85" s="424">
        <v>1.6070559590151707E-3</v>
      </c>
      <c r="MV85" s="424">
        <v>1.6293255728528076E-3</v>
      </c>
      <c r="MW85" s="424">
        <v>1.9831585125918553E-3</v>
      </c>
      <c r="MX85" s="424">
        <v>1.2439200063333808E-3</v>
      </c>
      <c r="MY85" s="424">
        <v>1.4723721728307586E-3</v>
      </c>
      <c r="MZ85" s="424">
        <v>9.3077848556585168E-4</v>
      </c>
      <c r="NA85" s="424">
        <v>1.1441762929877972E-3</v>
      </c>
      <c r="NB85" s="424">
        <v>1.2483714776142392E-3</v>
      </c>
      <c r="NC85" s="424">
        <v>1.3253404927460149E-3</v>
      </c>
      <c r="ND85" s="424">
        <v>1.4950093580564075E-3</v>
      </c>
      <c r="NE85" s="424">
        <v>1.5780057923266738E-3</v>
      </c>
      <c r="NF85" s="424">
        <v>2.446444472250522E-3</v>
      </c>
      <c r="NG85" s="424">
        <v>1.9351619130051508E-3</v>
      </c>
      <c r="NH85" s="424">
        <v>1.4328313223821384E-3</v>
      </c>
      <c r="NI85" s="424">
        <v>1.5932389314365315E-3</v>
      </c>
      <c r="NJ85" s="424">
        <v>1.8365315642640207E-3</v>
      </c>
      <c r="NK85" s="424">
        <v>1.3548062147004951E-3</v>
      </c>
      <c r="NL85" s="424">
        <v>1.5556361986411398E-3</v>
      </c>
      <c r="NM85" s="424">
        <v>1.9511754808115495E-3</v>
      </c>
      <c r="NN85" s="424">
        <v>1.6489020991585553E-3</v>
      </c>
      <c r="NO85" s="424">
        <v>8.3720129795562446E-4</v>
      </c>
      <c r="NP85" s="424">
        <v>6.3420140785841765E-4</v>
      </c>
      <c r="NQ85" s="424">
        <v>1.4150601633105531E-3</v>
      </c>
      <c r="NR85" s="424">
        <v>1.4408831516436805E-3</v>
      </c>
      <c r="NS85" s="424">
        <v>1.4302344908629268E-3</v>
      </c>
      <c r="NT85" s="424">
        <v>2.2909335040906501E-3</v>
      </c>
      <c r="NU85" s="424">
        <v>2.7695002598479052E-3</v>
      </c>
      <c r="NV85" s="424">
        <v>2.7006137076114036E-3</v>
      </c>
      <c r="NW85" s="424">
        <v>3.7438259367564325E-3</v>
      </c>
      <c r="NX85" s="424">
        <v>2.7322247040362951E-3</v>
      </c>
      <c r="NY85" s="424">
        <v>3.2936970412832424E-3</v>
      </c>
      <c r="NZ85" s="424">
        <v>4.5491662533413656E-3</v>
      </c>
      <c r="OA85" s="424">
        <v>4.7152105900152641E-3</v>
      </c>
      <c r="OB85" s="424">
        <v>3.8950551834808045E-3</v>
      </c>
      <c r="OC85" s="424">
        <v>3.2167828977597269E-3</v>
      </c>
      <c r="OD85" s="424">
        <v>5.4840065614540452E-3</v>
      </c>
      <c r="OE85" s="424">
        <v>2.0613266609867697E-3</v>
      </c>
      <c r="OF85" s="424">
        <v>1.6014802567677058E-3</v>
      </c>
      <c r="OG85" s="424">
        <v>2.2346004241932688E-3</v>
      </c>
      <c r="OH85" s="424">
        <v>5.8156685515450349E-3</v>
      </c>
      <c r="OI85" s="424">
        <v>2.9448282047181543E-3</v>
      </c>
      <c r="OJ85" s="424">
        <v>2.2430093976239405E-3</v>
      </c>
      <c r="OK85" s="424">
        <v>1.0041953852259449</v>
      </c>
      <c r="OL85" s="424">
        <v>3.0268410623816022E-3</v>
      </c>
      <c r="OM85" s="424">
        <v>5.9681326922370326E-3</v>
      </c>
      <c r="ON85" s="424">
        <v>2.9438516261743246E-3</v>
      </c>
      <c r="OO85" s="424">
        <v>1.3653271149628931E-3</v>
      </c>
      <c r="OP85" s="424">
        <v>9.4846325558399643E-4</v>
      </c>
      <c r="OQ85" s="424">
        <v>1.7915670717743588E-3</v>
      </c>
      <c r="OR85" s="424">
        <v>1.6416592731172339E-3</v>
      </c>
      <c r="OS85" s="424">
        <v>3.9697712613328863E-3</v>
      </c>
      <c r="OT85" s="424">
        <v>3.3526742687976408E-3</v>
      </c>
      <c r="OU85" s="424">
        <v>4.0384445623449176E-3</v>
      </c>
      <c r="OV85" s="424">
        <v>5.7818724719050345E-3</v>
      </c>
      <c r="OW85" s="424">
        <v>3.8545459027468066E-3</v>
      </c>
      <c r="OX85" s="424">
        <v>1.5486956575828644E-3</v>
      </c>
      <c r="OY85" s="424">
        <v>1.7403707038668398E-3</v>
      </c>
      <c r="OZ85" s="424">
        <v>1.4232141870417028E-3</v>
      </c>
      <c r="PA85" s="424">
        <v>1.6894809038501119E-3</v>
      </c>
      <c r="PB85" s="424">
        <v>3.9377344982123594E-3</v>
      </c>
      <c r="PC85" s="424">
        <v>3.6005915540555378E-3</v>
      </c>
      <c r="PD85" s="424">
        <v>3.9781324272724732E-3</v>
      </c>
      <c r="PE85" s="424">
        <v>1.0099986063061054E-3</v>
      </c>
      <c r="PF85" s="424">
        <v>8.3153912151720435E-4</v>
      </c>
      <c r="PG85" s="424">
        <v>1.0007493492675509E-3</v>
      </c>
      <c r="PH85" s="424">
        <v>1.0437736724818979E-3</v>
      </c>
      <c r="PI85" s="424">
        <v>3.5033751216274375E-2</v>
      </c>
      <c r="PJ85" s="424">
        <v>2.9899512036156901E-3</v>
      </c>
      <c r="PK85" s="424">
        <v>1.2167003037066332E-2</v>
      </c>
      <c r="PL85" s="424">
        <v>8.4519574461800681E-3</v>
      </c>
      <c r="PM85" s="424">
        <v>9.1102420547112088E-3</v>
      </c>
      <c r="PN85" s="424">
        <v>3.3356254515029857E-3</v>
      </c>
      <c r="PO85" s="424">
        <v>1.0254146097018095E-3</v>
      </c>
    </row>
    <row r="86" spans="1:431" x14ac:dyDescent="0.25">
      <c r="A86" s="210" t="s">
        <v>187</v>
      </c>
      <c r="B86" s="415">
        <f>'Input Output Table'!D82/B$117</f>
        <v>4.8470187698785999E-2</v>
      </c>
      <c r="C86" s="415">
        <f>'Input Output Table'!E82/C$117</f>
        <v>1.4939310620175878E-2</v>
      </c>
      <c r="D86" s="415">
        <f>'Input Output Table'!F82/D$117</f>
        <v>2.147691600708198E-2</v>
      </c>
      <c r="E86" s="415">
        <f>'Input Output Table'!G82/E$117</f>
        <v>2.3681377825618945E-2</v>
      </c>
      <c r="F86" s="415">
        <f>'Input Output Table'!H82/F$117</f>
        <v>2.3073392154098531E-2</v>
      </c>
      <c r="G86" s="415">
        <f>'Input Output Table'!I82/G$117</f>
        <v>4.9595805112519119E-2</v>
      </c>
      <c r="H86" s="415">
        <f>'Input Output Table'!J82/H$117</f>
        <v>3.8767139620070196E-2</v>
      </c>
      <c r="I86" s="415">
        <f>'Input Output Table'!K82/I$117</f>
        <v>7.3754929166058095E-3</v>
      </c>
      <c r="J86" s="415">
        <f>'Input Output Table'!L82/J$117</f>
        <v>2.7368421052631566E-2</v>
      </c>
      <c r="K86" s="415">
        <f>'Input Output Table'!M82/K$117</f>
        <v>1.0285714285714285E-2</v>
      </c>
      <c r="L86" s="415">
        <f>'Input Output Table'!N82/L$117</f>
        <v>1.6809038302562692E-2</v>
      </c>
      <c r="M86" s="415">
        <f>'Input Output Table'!O82/M$117</f>
        <v>2.0293122886133032E-2</v>
      </c>
      <c r="N86" s="415">
        <f>'Input Output Table'!P82/N$117</f>
        <v>2.5690046600549642E-2</v>
      </c>
      <c r="O86" s="415">
        <f>'Input Output Table'!Q82/O$117</f>
        <v>4.2490594158231441E-2</v>
      </c>
      <c r="P86" s="415">
        <f>'Input Output Table'!R82/P$117</f>
        <v>1.3772860690900881E-2</v>
      </c>
      <c r="Q86" s="415">
        <f>'Input Output Table'!S82/Q$117</f>
        <v>3.6003446742903233E-2</v>
      </c>
      <c r="R86" s="415">
        <f>'Input Output Table'!T82/R$117</f>
        <v>1.7027027027027023E-2</v>
      </c>
      <c r="S86" s="415">
        <f>'Input Output Table'!U82/S$117</f>
        <v>3.9215686274509803E-2</v>
      </c>
      <c r="T86" s="415">
        <f>'Input Output Table'!V82/T$117</f>
        <v>2.6937877954920291E-2</v>
      </c>
      <c r="U86" s="415">
        <f>'Input Output Table'!W82/U$117</f>
        <v>3.7367724867724855E-2</v>
      </c>
      <c r="V86" s="415">
        <f>'Input Output Table'!X82/V$117</f>
        <v>2.4096385542168669E-2</v>
      </c>
      <c r="W86" s="415">
        <f>'Input Output Table'!Y82/W$117</f>
        <v>3.2172831830898349E-2</v>
      </c>
      <c r="X86" s="415">
        <f>'Input Output Table'!Z82/X$117</f>
        <v>2.0773073889034974E-2</v>
      </c>
      <c r="Y86" s="415">
        <f>'Input Output Table'!AA82/Y$117</f>
        <v>8.5831691965380427E-3</v>
      </c>
      <c r="Z86" s="415">
        <f>'Input Output Table'!AB82/Z$117</f>
        <v>1.5590537943762596E-2</v>
      </c>
      <c r="AA86" s="415">
        <f>'Input Output Table'!AC82/AA$117</f>
        <v>2.8462468784565834E-2</v>
      </c>
      <c r="AB86" s="415">
        <f>'Input Output Table'!AD82/AB$117</f>
        <v>1.343170639424896E-2</v>
      </c>
      <c r="AC86" s="415">
        <f>'Input Output Table'!AE82/AC$117</f>
        <v>5.1797040169133189E-2</v>
      </c>
      <c r="AD86" s="415">
        <f>'Input Output Table'!AF82/AD$117</f>
        <v>3.2717905504524129E-2</v>
      </c>
      <c r="AE86" s="415">
        <f>'Input Output Table'!AG82/AE$117</f>
        <v>2.2067251690935527E-2</v>
      </c>
      <c r="AF86" s="415">
        <f>'Input Output Table'!AH82/AF$117</f>
        <v>3.2582338265932466E-2</v>
      </c>
      <c r="AG86" s="415">
        <f>'Input Output Table'!AI82/AG$117</f>
        <v>4.6749260342011177E-2</v>
      </c>
      <c r="AH86" s="415">
        <f>'Input Output Table'!AJ82/AH$117</f>
        <v>2.1818324251086613E-2</v>
      </c>
      <c r="AI86" s="415">
        <f>'Input Output Table'!AK82/AI$117</f>
        <v>3.3757192914050133E-2</v>
      </c>
      <c r="AJ86" s="415">
        <f>'Input Output Table'!AL82/AJ$117</f>
        <v>3.6655423039365753E-2</v>
      </c>
      <c r="AK86" s="415">
        <f>'Input Output Table'!AM82/AK$117</f>
        <v>1.102702702702703E-2</v>
      </c>
      <c r="AL86" s="415">
        <f>'Input Output Table'!AN82/AL$117</f>
        <v>1.6641027027457501E-2</v>
      </c>
      <c r="AM86" s="415">
        <f>'Input Output Table'!AO82/AM$117</f>
        <v>1.3396089790007237E-2</v>
      </c>
      <c r="AN86" s="415">
        <f>'Input Output Table'!AP82/AN$117</f>
        <v>2.5718070769902724E-2</v>
      </c>
      <c r="AO86" s="415">
        <f>'Input Output Table'!AQ82/AO$117</f>
        <v>8.4843996814053888E-3</v>
      </c>
      <c r="AP86" s="415">
        <f>'Input Output Table'!AR82/AP$117</f>
        <v>2.2738229149927687E-2</v>
      </c>
      <c r="AQ86" s="415">
        <f>'Input Output Table'!AS82/AQ$117</f>
        <v>1.5153139215316523E-2</v>
      </c>
      <c r="AR86" s="415">
        <f>'Input Output Table'!AT82/AR$117</f>
        <v>2.7626527488520312E-2</v>
      </c>
      <c r="AS86" s="415">
        <f>'Input Output Table'!AU82/AS$117</f>
        <v>1.1548913043478262E-2</v>
      </c>
      <c r="AT86" s="415">
        <f>'Input Output Table'!AV82/AT$117</f>
        <v>3.3338399578617707E-2</v>
      </c>
      <c r="AU86" s="415">
        <f>'Input Output Table'!AW82/AU$117</f>
        <v>3.758553045492901E-2</v>
      </c>
      <c r="AV86" s="415">
        <f>'Input Output Table'!AX82/AV$117</f>
        <v>2.0316135013531841E-2</v>
      </c>
      <c r="AW86" s="415">
        <f>'Input Output Table'!AY82/AW$117</f>
        <v>3.4825450934421666E-2</v>
      </c>
      <c r="AX86" s="415">
        <f>'Input Output Table'!AZ82/AX$117</f>
        <v>9.8576122672508221E-3</v>
      </c>
      <c r="AY86" s="415">
        <f>'Input Output Table'!BA82/AY$117</f>
        <v>1.8065220695540517E-2</v>
      </c>
      <c r="AZ86" s="415">
        <f>'Input Output Table'!BB82/AZ$117</f>
        <v>2.1120537386133981E-2</v>
      </c>
      <c r="BA86" s="415">
        <f>'Input Output Table'!BC82/BA$117</f>
        <v>1.8154825089020971E-2</v>
      </c>
      <c r="BB86" s="415">
        <f>'Input Output Table'!BD82/BB$117</f>
        <v>1.43498661564351E-2</v>
      </c>
      <c r="BC86" s="415">
        <f>'Input Output Table'!BE82/BC$117</f>
        <v>2.6060702367710152E-2</v>
      </c>
      <c r="BD86" s="415">
        <f>'Input Output Table'!BF82/BD$117</f>
        <v>5.2019583843329253E-3</v>
      </c>
      <c r="BE86" s="415">
        <f>'Input Output Table'!BG82/BE$117</f>
        <v>3.2967861481337735E-2</v>
      </c>
      <c r="BF86" s="415">
        <f>'Input Output Table'!BH82/BF$117</f>
        <v>1.7958113233679362E-2</v>
      </c>
      <c r="BG86" s="415">
        <f>'Input Output Table'!BI82/BG$117</f>
        <v>1.5131153712676067E-2</v>
      </c>
      <c r="BH86" s="415">
        <f>'Input Output Table'!BJ82/BH$117</f>
        <v>1.8911502401097645E-2</v>
      </c>
      <c r="BI86" s="415">
        <f>'Input Output Table'!BK82/BI$117</f>
        <v>2.0681098461834514E-2</v>
      </c>
      <c r="BJ86" s="415">
        <f>'Input Output Table'!BL82/BJ$117</f>
        <v>2.0681097097408428E-2</v>
      </c>
      <c r="BK86" s="415">
        <f>'Input Output Table'!BM82/BK$117</f>
        <v>8.5842186970216845E-3</v>
      </c>
      <c r="BL86" s="415">
        <f>'Input Output Table'!BN82/BL$117</f>
        <v>1.6777383309183623E-2</v>
      </c>
      <c r="BM86" s="415">
        <f>'Input Output Table'!BO82/BM$117</f>
        <v>1.2735368444828492E-2</v>
      </c>
      <c r="BN86" s="415">
        <f>'Input Output Table'!BP82/BN$117</f>
        <v>1.7000256505196501E-2</v>
      </c>
      <c r="BO86" s="415">
        <f>'Input Output Table'!BQ82/BO$117</f>
        <v>2.9548434549291434E-2</v>
      </c>
      <c r="BP86" s="415">
        <f>'Input Output Table'!BR82/BP$117</f>
        <v>2.277866075580182E-2</v>
      </c>
      <c r="BQ86" s="415">
        <f>'Input Output Table'!BS82/BQ$117</f>
        <v>2.3322308562601403E-2</v>
      </c>
      <c r="BR86" s="415">
        <f>'Input Output Table'!BT82/BR$117</f>
        <v>2.3322305472683841E-2</v>
      </c>
      <c r="BS86" s="415">
        <f>'Input Output Table'!BU82/BS$117</f>
        <v>1.6154353321433876E-2</v>
      </c>
      <c r="BT86" s="415">
        <f>'Input Output Table'!BV82/BT$117</f>
        <v>4.7933975410097501E-2</v>
      </c>
      <c r="BU86" s="415">
        <f>'Input Output Table'!BW82/BU$117</f>
        <v>7.4224293900342986E-3</v>
      </c>
      <c r="BV86" s="415">
        <f>'Input Output Table'!BX82/BV$117</f>
        <v>1.5311680843928489E-2</v>
      </c>
      <c r="BW86" s="415">
        <f>'Input Output Table'!BY82/BW$117</f>
        <v>1.6745167675680819E-2</v>
      </c>
      <c r="BX86" s="415">
        <f>'Input Output Table'!BZ82/BX$117</f>
        <v>1.4114651101934703E-2</v>
      </c>
      <c r="BY86" s="415">
        <f>'Input Output Table'!CA82/BY$117</f>
        <v>1.193692204572821E-2</v>
      </c>
      <c r="BZ86" s="415">
        <f>'Input Output Table'!CB82/BZ$117</f>
        <v>2.0430125623111025E-2</v>
      </c>
      <c r="CA86" s="415">
        <f>'Input Output Table'!CC82/CA$117</f>
        <v>2.2282069361974948E-2</v>
      </c>
      <c r="CB86" s="415">
        <f>'Input Output Table'!CD82/CB$117</f>
        <v>1.8441187148392296E-2</v>
      </c>
      <c r="CC86" s="415">
        <f>'Input Output Table'!CE82/CC$117</f>
        <v>8.0984896214688309E-2</v>
      </c>
      <c r="CD86" s="415">
        <f>'Input Output Table'!CF82/CD$117</f>
        <v>0.24446509837313393</v>
      </c>
      <c r="CE86" s="415">
        <f>'Input Output Table'!CG82/CE$117</f>
        <v>1.8091369881177773E-2</v>
      </c>
      <c r="CF86" s="415">
        <f>'Input Output Table'!CH82/CF$117</f>
        <v>2.3564450657552107E-2</v>
      </c>
      <c r="CG86" s="415">
        <f>'Input Output Table'!CI82/CG$117</f>
        <v>2.4668385180150073E-2</v>
      </c>
      <c r="CH86" s="415">
        <f>'Input Output Table'!CJ82/CH$117</f>
        <v>2.1169966196206865E-2</v>
      </c>
      <c r="CI86" s="415">
        <f>'Input Output Table'!CK82/CI$117</f>
        <v>2.8626483581124528E-2</v>
      </c>
      <c r="CJ86" s="415">
        <f>'Input Output Table'!CL82/CJ$117</f>
        <v>3.0590696145270005E-2</v>
      </c>
      <c r="CK86" s="415">
        <f>'Input Output Table'!CM82/CK$117</f>
        <v>2.8857665745184988E-2</v>
      </c>
      <c r="CL86" s="415">
        <f>'Input Output Table'!CN82/CL$117</f>
        <v>5.6515188606512086E-3</v>
      </c>
      <c r="CM86" s="415">
        <f>'Input Output Table'!CO82/CM$117</f>
        <v>2.5607698787846103E-2</v>
      </c>
      <c r="CN86" s="415">
        <f>'Input Output Table'!CP82/CN$117</f>
        <v>3.1806708231922658E-2</v>
      </c>
      <c r="CO86" s="415">
        <f>'Input Output Table'!CQ82/CO$117</f>
        <v>3.0853085028064456E-2</v>
      </c>
      <c r="CP86" s="415">
        <f>'Input Output Table'!CR82/CP$117</f>
        <v>1.7141180547578721E-2</v>
      </c>
      <c r="CQ86" s="415">
        <f>'Input Output Table'!CS82/CQ$117</f>
        <v>2.1669369328742374E-2</v>
      </c>
      <c r="CR86" s="415">
        <f>'Input Output Table'!CT82/CR$117</f>
        <v>1.5477661442413993E-2</v>
      </c>
      <c r="CS86" s="415">
        <f>'Input Output Table'!CU82/CS$117</f>
        <v>2.5828180559696004E-2</v>
      </c>
      <c r="CT86" s="415">
        <f>'Input Output Table'!CV82/CT$117</f>
        <v>1.2742553124730517E-3</v>
      </c>
      <c r="CU86" s="415">
        <f>'Input Output Table'!CW82/CU$117</f>
        <v>6.3464073016850095E-3</v>
      </c>
      <c r="CV86" s="415">
        <f>'Input Output Table'!CX82/CV$117</f>
        <v>4.5375768277116906E-3</v>
      </c>
      <c r="CW86" s="415">
        <f>'Input Output Table'!CY82/CW$117</f>
        <v>3.2253612831873127E-2</v>
      </c>
      <c r="CX86" s="415">
        <f>'Input Output Table'!CZ82/CX$117</f>
        <v>4.0687781899440209E-3</v>
      </c>
      <c r="CY86" s="415">
        <f>'Input Output Table'!DA82/CY$117</f>
        <v>2.1612999675126508E-2</v>
      </c>
      <c r="CZ86" s="415">
        <f>'Input Output Table'!DB82/CZ$117</f>
        <v>1.0698715255545109E-2</v>
      </c>
      <c r="DA86" s="415">
        <f>'Input Output Table'!DC82/DA$117</f>
        <v>9.7412085916397158E-3</v>
      </c>
      <c r="DB86" s="415">
        <f>'Input Output Table'!DD82/DB$117</f>
        <v>1.412775646470908E-2</v>
      </c>
      <c r="DC86" s="415">
        <f>'Input Output Table'!DE82/DC$117</f>
        <v>3.0149478623091943E-2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J86" s="423">
        <f t="shared" si="108"/>
        <v>-4.8470187698785999E-2</v>
      </c>
      <c r="HK86" s="423">
        <f t="shared" si="109"/>
        <v>-1.4939310620175878E-2</v>
      </c>
      <c r="HL86" s="423">
        <f t="shared" si="110"/>
        <v>-2.147691600708198E-2</v>
      </c>
      <c r="HM86" s="423">
        <f t="shared" si="111"/>
        <v>-2.3681377825618945E-2</v>
      </c>
      <c r="HN86" s="423">
        <f t="shared" si="112"/>
        <v>-2.3073392154098531E-2</v>
      </c>
      <c r="HO86" s="423">
        <f t="shared" si="113"/>
        <v>-4.9595805112519119E-2</v>
      </c>
      <c r="HP86" s="423">
        <f t="shared" si="114"/>
        <v>-3.8767139620070196E-2</v>
      </c>
      <c r="HQ86" s="423">
        <f t="shared" si="115"/>
        <v>-7.3754929166058095E-3</v>
      </c>
      <c r="HR86" s="423">
        <f t="shared" si="116"/>
        <v>-2.7368421052631566E-2</v>
      </c>
      <c r="HS86" s="423">
        <f t="shared" si="117"/>
        <v>-1.0285714285714285E-2</v>
      </c>
      <c r="HT86" s="423">
        <f t="shared" si="118"/>
        <v>-1.6809038302562692E-2</v>
      </c>
      <c r="HU86" s="423">
        <f t="shared" si="119"/>
        <v>-2.0293122886133032E-2</v>
      </c>
      <c r="HV86" s="423">
        <f t="shared" si="120"/>
        <v>-2.5690046600549642E-2</v>
      </c>
      <c r="HW86" s="423">
        <f t="shared" si="121"/>
        <v>-4.2490594158231441E-2</v>
      </c>
      <c r="HX86" s="423">
        <f t="shared" si="122"/>
        <v>-1.3772860690900881E-2</v>
      </c>
      <c r="HY86" s="423">
        <f t="shared" si="123"/>
        <v>-3.6003446742903233E-2</v>
      </c>
      <c r="HZ86" s="423">
        <f t="shared" si="124"/>
        <v>-1.7027027027027023E-2</v>
      </c>
      <c r="IA86" s="423">
        <f t="shared" si="125"/>
        <v>-3.9215686274509803E-2</v>
      </c>
      <c r="IB86" s="423">
        <f t="shared" si="126"/>
        <v>-2.6937877954920291E-2</v>
      </c>
      <c r="IC86" s="423">
        <f t="shared" si="127"/>
        <v>-3.7367724867724855E-2</v>
      </c>
      <c r="ID86" s="423">
        <f t="shared" si="128"/>
        <v>-2.4096385542168669E-2</v>
      </c>
      <c r="IE86" s="423">
        <f t="shared" si="129"/>
        <v>-3.2172831830898349E-2</v>
      </c>
      <c r="IF86" s="423">
        <f t="shared" si="130"/>
        <v>-2.0773073889034974E-2</v>
      </c>
      <c r="IG86" s="423">
        <f t="shared" si="131"/>
        <v>-8.5831691965380427E-3</v>
      </c>
      <c r="IH86" s="423">
        <f t="shared" si="132"/>
        <v>-1.5590537943762596E-2</v>
      </c>
      <c r="II86" s="423">
        <f t="shared" si="133"/>
        <v>-2.8462468784565834E-2</v>
      </c>
      <c r="IJ86" s="423">
        <f t="shared" si="134"/>
        <v>-1.343170639424896E-2</v>
      </c>
      <c r="IK86" s="423">
        <f t="shared" si="135"/>
        <v>-5.1797040169133189E-2</v>
      </c>
      <c r="IL86" s="423">
        <f t="shared" si="136"/>
        <v>-3.2717905504524129E-2</v>
      </c>
      <c r="IM86" s="423">
        <f t="shared" si="137"/>
        <v>-2.2067251690935527E-2</v>
      </c>
      <c r="IN86" s="423">
        <f t="shared" si="138"/>
        <v>-3.2582338265932466E-2</v>
      </c>
      <c r="IO86" s="423">
        <f t="shared" si="139"/>
        <v>-4.6749260342011177E-2</v>
      </c>
      <c r="IP86" s="423">
        <f t="shared" si="140"/>
        <v>-2.1818324251086613E-2</v>
      </c>
      <c r="IQ86" s="423">
        <f t="shared" si="141"/>
        <v>-3.3757192914050133E-2</v>
      </c>
      <c r="IR86" s="423">
        <f t="shared" si="142"/>
        <v>-3.6655423039365753E-2</v>
      </c>
      <c r="IS86" s="423">
        <f t="shared" si="143"/>
        <v>-1.102702702702703E-2</v>
      </c>
      <c r="IT86" s="423">
        <f t="shared" si="144"/>
        <v>-1.6641027027457501E-2</v>
      </c>
      <c r="IU86" s="423">
        <f t="shared" si="145"/>
        <v>-1.3396089790007237E-2</v>
      </c>
      <c r="IV86" s="423">
        <f t="shared" si="146"/>
        <v>-2.5718070769902724E-2</v>
      </c>
      <c r="IW86" s="423">
        <f t="shared" si="147"/>
        <v>-8.4843996814053888E-3</v>
      </c>
      <c r="IX86" s="423">
        <f t="shared" si="148"/>
        <v>-2.2738229149927687E-2</v>
      </c>
      <c r="IY86" s="423">
        <f t="shared" si="149"/>
        <v>-1.5153139215316523E-2</v>
      </c>
      <c r="IZ86" s="423">
        <f t="shared" si="150"/>
        <v>-2.7626527488520312E-2</v>
      </c>
      <c r="JA86" s="423">
        <f t="shared" si="151"/>
        <v>-1.1548913043478262E-2</v>
      </c>
      <c r="JB86" s="423">
        <f t="shared" si="152"/>
        <v>-3.3338399578617707E-2</v>
      </c>
      <c r="JC86" s="423">
        <f t="shared" si="153"/>
        <v>-3.758553045492901E-2</v>
      </c>
      <c r="JD86" s="423">
        <f t="shared" si="154"/>
        <v>-2.0316135013531841E-2</v>
      </c>
      <c r="JE86" s="423">
        <f t="shared" si="155"/>
        <v>-3.4825450934421666E-2</v>
      </c>
      <c r="JF86" s="423">
        <f t="shared" si="156"/>
        <v>-9.8576122672508221E-3</v>
      </c>
      <c r="JG86" s="423">
        <f t="shared" si="157"/>
        <v>-1.8065220695540517E-2</v>
      </c>
      <c r="JH86" s="423">
        <f t="shared" si="158"/>
        <v>-2.1120537386133981E-2</v>
      </c>
      <c r="JI86" s="423">
        <f t="shared" si="159"/>
        <v>-1.8154825089020971E-2</v>
      </c>
      <c r="JJ86" s="423">
        <f t="shared" si="160"/>
        <v>-1.43498661564351E-2</v>
      </c>
      <c r="JK86" s="423">
        <f t="shared" si="161"/>
        <v>-2.6060702367710152E-2</v>
      </c>
      <c r="JL86" s="423">
        <f t="shared" si="162"/>
        <v>-5.2019583843329253E-3</v>
      </c>
      <c r="JM86" s="423">
        <f t="shared" si="163"/>
        <v>-3.2967861481337735E-2</v>
      </c>
      <c r="JN86" s="423">
        <f t="shared" si="164"/>
        <v>-1.7958113233679362E-2</v>
      </c>
      <c r="JO86" s="423">
        <f t="shared" si="165"/>
        <v>-1.5131153712676067E-2</v>
      </c>
      <c r="JP86" s="423">
        <f t="shared" si="166"/>
        <v>-1.8911502401097645E-2</v>
      </c>
      <c r="JQ86" s="423">
        <f t="shared" si="167"/>
        <v>-2.0681098461834514E-2</v>
      </c>
      <c r="JR86" s="423">
        <f t="shared" si="168"/>
        <v>-2.0681097097408428E-2</v>
      </c>
      <c r="JS86" s="423">
        <f t="shared" si="169"/>
        <v>-8.5842186970216845E-3</v>
      </c>
      <c r="JT86" s="423">
        <f t="shared" si="170"/>
        <v>-1.6777383309183623E-2</v>
      </c>
      <c r="JU86" s="423">
        <f t="shared" si="171"/>
        <v>-1.2735368444828492E-2</v>
      </c>
      <c r="JV86" s="423">
        <f t="shared" si="172"/>
        <v>-1.7000256505196501E-2</v>
      </c>
      <c r="JW86" s="423">
        <f t="shared" si="173"/>
        <v>-2.9548434549291434E-2</v>
      </c>
      <c r="JX86" s="423">
        <f t="shared" si="174"/>
        <v>-2.277866075580182E-2</v>
      </c>
      <c r="JY86" s="423">
        <f t="shared" si="175"/>
        <v>-2.3322308562601403E-2</v>
      </c>
      <c r="JZ86" s="423">
        <f t="shared" si="176"/>
        <v>-2.3322305472683841E-2</v>
      </c>
      <c r="KA86" s="423">
        <f t="shared" si="177"/>
        <v>-1.6154353321433876E-2</v>
      </c>
      <c r="KB86" s="423">
        <f t="shared" si="178"/>
        <v>-4.7933975410097501E-2</v>
      </c>
      <c r="KC86" s="423">
        <f t="shared" si="179"/>
        <v>-7.4224293900342986E-3</v>
      </c>
      <c r="KD86" s="423">
        <f t="shared" si="180"/>
        <v>-1.5311680843928489E-2</v>
      </c>
      <c r="KE86" s="423">
        <f t="shared" si="181"/>
        <v>-1.6745167675680819E-2</v>
      </c>
      <c r="KF86" s="423">
        <f t="shared" si="182"/>
        <v>-1.4114651101934703E-2</v>
      </c>
      <c r="KG86" s="423">
        <f t="shared" si="183"/>
        <v>-1.193692204572821E-2</v>
      </c>
      <c r="KH86" s="423">
        <f t="shared" si="184"/>
        <v>0.97956987437688903</v>
      </c>
      <c r="KI86" s="423">
        <f t="shared" si="185"/>
        <v>-2.2282069361974948E-2</v>
      </c>
      <c r="KJ86" s="423">
        <f t="shared" si="186"/>
        <v>-1.8441187148392296E-2</v>
      </c>
      <c r="KK86" s="423">
        <f t="shared" si="187"/>
        <v>-8.0984896214688309E-2</v>
      </c>
      <c r="KL86" s="423">
        <f t="shared" si="188"/>
        <v>-0.24446509837313393</v>
      </c>
      <c r="KM86" s="423">
        <f t="shared" si="189"/>
        <v>-1.8091369881177773E-2</v>
      </c>
      <c r="KN86" s="423">
        <f t="shared" si="190"/>
        <v>-2.3564450657552107E-2</v>
      </c>
      <c r="KO86" s="423">
        <f t="shared" si="191"/>
        <v>-2.4668385180150073E-2</v>
      </c>
      <c r="KP86" s="423">
        <f t="shared" si="192"/>
        <v>-2.1169966196206865E-2</v>
      </c>
      <c r="KQ86" s="423">
        <f t="shared" si="193"/>
        <v>-2.8626483581124528E-2</v>
      </c>
      <c r="KR86" s="423">
        <f t="shared" si="194"/>
        <v>-3.0590696145270005E-2</v>
      </c>
      <c r="KS86" s="423">
        <f t="shared" si="195"/>
        <v>-2.8857665745184988E-2</v>
      </c>
      <c r="KT86" s="423">
        <f t="shared" si="196"/>
        <v>-5.6515188606512086E-3</v>
      </c>
      <c r="KU86" s="423">
        <f t="shared" si="197"/>
        <v>-2.5607698787846103E-2</v>
      </c>
      <c r="KV86" s="423">
        <f t="shared" si="198"/>
        <v>-3.1806708231922658E-2</v>
      </c>
      <c r="KW86" s="423">
        <f t="shared" si="199"/>
        <v>-3.0853085028064456E-2</v>
      </c>
      <c r="KX86" s="423">
        <f t="shared" si="200"/>
        <v>-1.7141180547578721E-2</v>
      </c>
      <c r="KY86" s="423">
        <f t="shared" si="201"/>
        <v>-2.1669369328742374E-2</v>
      </c>
      <c r="KZ86" s="423">
        <f t="shared" si="202"/>
        <v>-1.5477661442413993E-2</v>
      </c>
      <c r="LA86" s="423">
        <f t="shared" si="203"/>
        <v>-2.5828180559696004E-2</v>
      </c>
      <c r="LB86" s="423">
        <f t="shared" si="204"/>
        <v>-1.2742553124730517E-3</v>
      </c>
      <c r="LC86" s="423">
        <f t="shared" si="205"/>
        <v>-6.3464073016850095E-3</v>
      </c>
      <c r="LD86" s="423">
        <f t="shared" si="206"/>
        <v>-4.5375768277116906E-3</v>
      </c>
      <c r="LE86" s="423">
        <f t="shared" si="207"/>
        <v>-3.2253612831873127E-2</v>
      </c>
      <c r="LF86" s="423">
        <f t="shared" si="208"/>
        <v>-4.0687781899440209E-3</v>
      </c>
      <c r="LG86" s="423">
        <f t="shared" si="209"/>
        <v>-2.1612999675126508E-2</v>
      </c>
      <c r="LH86" s="423">
        <f t="shared" si="210"/>
        <v>-1.0698715255545109E-2</v>
      </c>
      <c r="LI86" s="423">
        <f t="shared" si="211"/>
        <v>-9.7412085916397158E-3</v>
      </c>
      <c r="LJ86" s="423">
        <f t="shared" si="212"/>
        <v>-1.412775646470908E-2</v>
      </c>
      <c r="LK86" s="423">
        <f t="shared" si="213"/>
        <v>-3.0149478623091943E-2</v>
      </c>
      <c r="LN86" s="424">
        <v>6.9074933690694673E-2</v>
      </c>
      <c r="LO86" s="424">
        <v>3.8278021087314255E-2</v>
      </c>
      <c r="LP86" s="424">
        <v>3.4179231754093001E-2</v>
      </c>
      <c r="LQ86" s="424">
        <v>3.9979381132949167E-2</v>
      </c>
      <c r="LR86" s="424">
        <v>3.355694769215728E-2</v>
      </c>
      <c r="LS86" s="424">
        <v>6.167970641763941E-2</v>
      </c>
      <c r="LT86" s="424">
        <v>5.2392176659236643E-2</v>
      </c>
      <c r="LU86" s="424">
        <v>4.0509396323286637E-2</v>
      </c>
      <c r="LV86" s="424">
        <v>5.2152029208141049E-2</v>
      </c>
      <c r="LW86" s="424">
        <v>1.7923716853385986E-2</v>
      </c>
      <c r="LX86" s="424">
        <v>5.850267079186923E-2</v>
      </c>
      <c r="LY86" s="424">
        <v>5.1413975907921641E-2</v>
      </c>
      <c r="LZ86" s="424">
        <v>4.5787846803401179E-2</v>
      </c>
      <c r="MA86" s="424">
        <v>6.6128089265614157E-2</v>
      </c>
      <c r="MB86" s="424">
        <v>4.0921287193798499E-2</v>
      </c>
      <c r="MC86" s="424">
        <v>5.7485361536422051E-2</v>
      </c>
      <c r="MD86" s="424">
        <v>4.7553709636617709E-2</v>
      </c>
      <c r="ME86" s="424">
        <v>5.7264054706143777E-2</v>
      </c>
      <c r="MF86" s="424">
        <v>3.7463906784123292E-2</v>
      </c>
      <c r="MG86" s="424">
        <v>5.0892878321052666E-2</v>
      </c>
      <c r="MH86" s="424">
        <v>3.6458225773459821E-2</v>
      </c>
      <c r="MI86" s="424">
        <v>4.8010730134800755E-2</v>
      </c>
      <c r="MJ86" s="424">
        <v>3.447279377074447E-2</v>
      </c>
      <c r="MK86" s="424">
        <v>2.1633725711830285E-2</v>
      </c>
      <c r="ML86" s="424">
        <v>2.2022091882489037E-2</v>
      </c>
      <c r="MM86" s="424">
        <v>4.177590015393462E-2</v>
      </c>
      <c r="MN86" s="424">
        <v>3.3110147073432898E-2</v>
      </c>
      <c r="MO86" s="424">
        <v>6.4300546439673131E-2</v>
      </c>
      <c r="MP86" s="424">
        <v>4.9399443181569434E-2</v>
      </c>
      <c r="MQ86" s="424">
        <v>3.4294211786764298E-2</v>
      </c>
      <c r="MR86" s="424">
        <v>4.7862161162026455E-2</v>
      </c>
      <c r="MS86" s="424">
        <v>5.7095263225744701E-2</v>
      </c>
      <c r="MT86" s="424">
        <v>3.3026519970576054E-2</v>
      </c>
      <c r="MU86" s="424">
        <v>5.471238764298135E-2</v>
      </c>
      <c r="MV86" s="424">
        <v>5.1617147598028837E-2</v>
      </c>
      <c r="MW86" s="424">
        <v>2.7744292256432174E-2</v>
      </c>
      <c r="MX86" s="424">
        <v>2.6006586482619554E-2</v>
      </c>
      <c r="MY86" s="424">
        <v>3.0115739976896479E-2</v>
      </c>
      <c r="MZ86" s="424">
        <v>3.8028203967084742E-2</v>
      </c>
      <c r="NA86" s="424">
        <v>2.2278156732245414E-2</v>
      </c>
      <c r="NB86" s="424">
        <v>3.5852760768018577E-2</v>
      </c>
      <c r="NC86" s="424">
        <v>2.967572500460405E-2</v>
      </c>
      <c r="ND86" s="424">
        <v>4.8298446268122047E-2</v>
      </c>
      <c r="NE86" s="424">
        <v>2.5800154161134216E-2</v>
      </c>
      <c r="NF86" s="424">
        <v>4.7414189448732526E-2</v>
      </c>
      <c r="NG86" s="424">
        <v>6.059298456102552E-2</v>
      </c>
      <c r="NH86" s="424">
        <v>4.0858930250683781E-2</v>
      </c>
      <c r="NI86" s="424">
        <v>5.2306220834430872E-2</v>
      </c>
      <c r="NJ86" s="424">
        <v>2.2859270744873181E-2</v>
      </c>
      <c r="NK86" s="424">
        <v>4.0489656787697524E-2</v>
      </c>
      <c r="NL86" s="424">
        <v>4.2149530725911447E-2</v>
      </c>
      <c r="NM86" s="424">
        <v>4.4518797834094126E-2</v>
      </c>
      <c r="NN86" s="424">
        <v>3.5292587269125528E-2</v>
      </c>
      <c r="NO86" s="424">
        <v>3.6942564735890304E-2</v>
      </c>
      <c r="NP86" s="424">
        <v>1.3717787232640458E-2</v>
      </c>
      <c r="NQ86" s="424">
        <v>5.3033404651776181E-2</v>
      </c>
      <c r="NR86" s="424">
        <v>3.3181847215008331E-2</v>
      </c>
      <c r="NS86" s="424">
        <v>3.3043624610103753E-2</v>
      </c>
      <c r="NT86" s="424">
        <v>3.0336960266414623E-2</v>
      </c>
      <c r="NU86" s="424">
        <v>3.7595683571505167E-2</v>
      </c>
      <c r="NV86" s="424">
        <v>3.4899875745181226E-2</v>
      </c>
      <c r="NW86" s="424">
        <v>3.2540447371579101E-2</v>
      </c>
      <c r="NX86" s="424">
        <v>3.1708524394977324E-2</v>
      </c>
      <c r="NY86" s="424">
        <v>3.5095969442124543E-2</v>
      </c>
      <c r="NZ86" s="424">
        <v>3.2135907796798105E-2</v>
      </c>
      <c r="OA86" s="424">
        <v>5.2139989295870687E-2</v>
      </c>
      <c r="OB86" s="424">
        <v>3.3666460053152908E-2</v>
      </c>
      <c r="OC86" s="424">
        <v>3.6845467297837567E-2</v>
      </c>
      <c r="OD86" s="424">
        <v>6.6410449018843423E-2</v>
      </c>
      <c r="OE86" s="424">
        <v>2.8631466129909938E-2</v>
      </c>
      <c r="OF86" s="424">
        <v>7.1516548205208988E-2</v>
      </c>
      <c r="OG86" s="424">
        <v>2.0587250339771025E-2</v>
      </c>
      <c r="OH86" s="424">
        <v>2.8434851934661706E-2</v>
      </c>
      <c r="OI86" s="424">
        <v>2.7031949335531998E-2</v>
      </c>
      <c r="OJ86" s="424">
        <v>2.4161949535383389E-2</v>
      </c>
      <c r="OK86" s="424">
        <v>2.2705645257051245E-2</v>
      </c>
      <c r="OL86" s="424">
        <v>1.0318090671135249</v>
      </c>
      <c r="OM86" s="424">
        <v>4.2543993194318362E-2</v>
      </c>
      <c r="ON86" s="424">
        <v>2.9733357369363635E-2</v>
      </c>
      <c r="OO86" s="424">
        <v>9.4962577892699324E-2</v>
      </c>
      <c r="OP86" s="424">
        <v>0.25479582206185658</v>
      </c>
      <c r="OQ86" s="424">
        <v>2.6462119754019617E-2</v>
      </c>
      <c r="OR86" s="424">
        <v>2.9650009227092412E-2</v>
      </c>
      <c r="OS86" s="424">
        <v>3.8894589035949875E-2</v>
      </c>
      <c r="OT86" s="424">
        <v>3.6499826195285218E-2</v>
      </c>
      <c r="OU86" s="424">
        <v>4.1302774278921345E-2</v>
      </c>
      <c r="OV86" s="424">
        <v>4.6718038193026737E-2</v>
      </c>
      <c r="OW86" s="424">
        <v>4.1057117516551014E-2</v>
      </c>
      <c r="OX86" s="424">
        <v>1.3006223005020544E-2</v>
      </c>
      <c r="OY86" s="424">
        <v>3.5428186119010253E-2</v>
      </c>
      <c r="OZ86" s="424">
        <v>4.5519025871792185E-2</v>
      </c>
      <c r="PA86" s="424">
        <v>5.1068269442941773E-2</v>
      </c>
      <c r="PB86" s="424">
        <v>2.7134246958391148E-2</v>
      </c>
      <c r="PC86" s="424">
        <v>3.782090463499449E-2</v>
      </c>
      <c r="PD86" s="424">
        <v>2.6041331871516939E-2</v>
      </c>
      <c r="PE86" s="424">
        <v>3.6564509646960841E-2</v>
      </c>
      <c r="PF86" s="424">
        <v>7.3771480693173349E-3</v>
      </c>
      <c r="PG86" s="424">
        <v>1.4460256117684598E-2</v>
      </c>
      <c r="PH86" s="424">
        <v>1.5683734721215009E-2</v>
      </c>
      <c r="PI86" s="424">
        <v>4.5933388332086982E-2</v>
      </c>
      <c r="PJ86" s="424">
        <v>1.7083943990471279E-2</v>
      </c>
      <c r="PK86" s="424">
        <v>2.9958683073252241E-2</v>
      </c>
      <c r="PL86" s="424">
        <v>2.6553577508103925E-2</v>
      </c>
      <c r="PM86" s="424">
        <v>1.657728991804697E-2</v>
      </c>
      <c r="PN86" s="424">
        <v>2.4549561926600016E-2</v>
      </c>
      <c r="PO86" s="424">
        <v>3.7489666499758455E-2</v>
      </c>
    </row>
    <row r="87" spans="1:431" x14ac:dyDescent="0.25">
      <c r="A87" s="210" t="s">
        <v>188</v>
      </c>
      <c r="B87" s="415">
        <f>'Input Output Table'!D83/B$117</f>
        <v>7.2821118070182014E-3</v>
      </c>
      <c r="C87" s="415">
        <f>'Input Output Table'!E83/C$117</f>
        <v>9.1127246657295019E-3</v>
      </c>
      <c r="D87" s="415">
        <f>'Input Output Table'!F83/D$117</f>
        <v>6.070561167604821E-3</v>
      </c>
      <c r="E87" s="415">
        <f>'Input Output Table'!G83/E$117</f>
        <v>1.9985043021301667E-3</v>
      </c>
      <c r="F87" s="415">
        <f>'Input Output Table'!H83/F$117</f>
        <v>1.1090290382611166E-3</v>
      </c>
      <c r="G87" s="415">
        <f>'Input Output Table'!I83/G$117</f>
        <v>1.3276718731142589E-3</v>
      </c>
      <c r="H87" s="415">
        <f>'Input Output Table'!J83/H$117</f>
        <v>1.0600821726900287E-3</v>
      </c>
      <c r="I87" s="415">
        <f>'Input Output Table'!K83/I$117</f>
        <v>1.592583930836555E-3</v>
      </c>
      <c r="J87" s="415">
        <f>'Input Output Table'!L83/J$117</f>
        <v>2.6123524660901479E-3</v>
      </c>
      <c r="K87" s="415">
        <f>'Input Output Table'!M83/K$117</f>
        <v>1.6904372143948124E-3</v>
      </c>
      <c r="L87" s="415">
        <f>'Input Output Table'!N83/L$117</f>
        <v>2.4787172755653822E-3</v>
      </c>
      <c r="M87" s="415">
        <f>'Input Output Table'!O83/M$117</f>
        <v>9.5247389732809856E-4</v>
      </c>
      <c r="N87" s="415">
        <f>'Input Output Table'!P83/N$117</f>
        <v>2.391601764435656E-3</v>
      </c>
      <c r="O87" s="415">
        <f>'Input Output Table'!Q83/O$117</f>
        <v>1.9122894910482738E-3</v>
      </c>
      <c r="P87" s="415">
        <f>'Input Output Table'!R83/P$117</f>
        <v>1.3699194171846816E-3</v>
      </c>
      <c r="Q87" s="415">
        <f>'Input Output Table'!S83/Q$117</f>
        <v>1.8717557627781971E-3</v>
      </c>
      <c r="R87" s="415">
        <f>'Input Output Table'!T83/R$117</f>
        <v>2.6925036965977701E-3</v>
      </c>
      <c r="S87" s="415">
        <f>'Input Output Table'!U83/S$117</f>
        <v>9.6167245738379219E-4</v>
      </c>
      <c r="T87" s="415">
        <f>'Input Output Table'!V83/T$117</f>
        <v>2.2391420650310564E-3</v>
      </c>
      <c r="U87" s="415">
        <f>'Input Output Table'!W83/U$117</f>
        <v>2.37735174774955E-3</v>
      </c>
      <c r="V87" s="415">
        <f>'Input Output Table'!X83/V$117</f>
        <v>1.2576438069210089E-3</v>
      </c>
      <c r="W87" s="415">
        <f>'Input Output Table'!Y83/W$117</f>
        <v>2.3462442505497358E-3</v>
      </c>
      <c r="X87" s="415">
        <f>'Input Output Table'!Z83/X$117</f>
        <v>1.7675161152555722E-3</v>
      </c>
      <c r="Y87" s="415">
        <f>'Input Output Table'!AA83/Y$117</f>
        <v>1.2658672180950129E-3</v>
      </c>
      <c r="Z87" s="415">
        <f>'Input Output Table'!AB83/Z$117</f>
        <v>3.6748544216850967E-4</v>
      </c>
      <c r="AA87" s="415">
        <f>'Input Output Table'!AC83/AA$117</f>
        <v>7.0090693425526359E-4</v>
      </c>
      <c r="AB87" s="415">
        <f>'Input Output Table'!AD83/AB$117</f>
        <v>1.8313805430119161E-3</v>
      </c>
      <c r="AC87" s="415">
        <f>'Input Output Table'!AE83/AC$117</f>
        <v>1.4600799679139989E-3</v>
      </c>
      <c r="AD87" s="415">
        <f>'Input Output Table'!AF83/AD$117</f>
        <v>2.6592164793176024E-3</v>
      </c>
      <c r="AE87" s="415">
        <f>'Input Output Table'!AG83/AE$117</f>
        <v>5.5714829967859845E-3</v>
      </c>
      <c r="AF87" s="415">
        <f>'Input Output Table'!AH83/AF$117</f>
        <v>4.2558273478941174E-3</v>
      </c>
      <c r="AG87" s="415">
        <f>'Input Output Table'!AI83/AG$117</f>
        <v>1.1285054906024694E-3</v>
      </c>
      <c r="AH87" s="415">
        <f>'Input Output Table'!AJ83/AH$117</f>
        <v>3.4998573942811593E-3</v>
      </c>
      <c r="AI87" s="415">
        <f>'Input Output Table'!AK83/AI$117</f>
        <v>1.1721680399780069E-3</v>
      </c>
      <c r="AJ87" s="415">
        <f>'Input Output Table'!AL83/AJ$117</f>
        <v>9.9992816293375435E-4</v>
      </c>
      <c r="AK87" s="415">
        <f>'Input Output Table'!AM83/AK$117</f>
        <v>1.4911752185176868E-3</v>
      </c>
      <c r="AL87" s="415">
        <f>'Input Output Table'!AN83/AL$117</f>
        <v>1.3803576149657374E-3</v>
      </c>
      <c r="AM87" s="415">
        <f>'Input Output Table'!AO83/AM$117</f>
        <v>6.4235567545557792E-4</v>
      </c>
      <c r="AN87" s="415">
        <f>'Input Output Table'!AP83/AN$117</f>
        <v>4.4736816505212915E-3</v>
      </c>
      <c r="AO87" s="415">
        <f>'Input Output Table'!AQ83/AO$117</f>
        <v>1.3443890903647631E-3</v>
      </c>
      <c r="AP87" s="415">
        <f>'Input Output Table'!AR83/AP$117</f>
        <v>2.5094929279979657E-3</v>
      </c>
      <c r="AQ87" s="415">
        <f>'Input Output Table'!AS83/AQ$117</f>
        <v>2.7688899192229955E-3</v>
      </c>
      <c r="AR87" s="415">
        <f>'Input Output Table'!AT83/AR$117</f>
        <v>1.0225545260886315E-2</v>
      </c>
      <c r="AS87" s="415">
        <f>'Input Output Table'!AU83/AS$117</f>
        <v>2.5327448871052525E-3</v>
      </c>
      <c r="AT87" s="415">
        <f>'Input Output Table'!AV83/AT$117</f>
        <v>1.0378869067774123E-3</v>
      </c>
      <c r="AU87" s="415">
        <f>'Input Output Table'!AW83/AU$117</f>
        <v>8.5389931704966861E-3</v>
      </c>
      <c r="AV87" s="415">
        <f>'Input Output Table'!AX83/AV$117</f>
        <v>1.7623967574768686E-3</v>
      </c>
      <c r="AW87" s="415">
        <f>'Input Output Table'!AY83/AW$117</f>
        <v>2.1736457419258806E-3</v>
      </c>
      <c r="AX87" s="415">
        <f>'Input Output Table'!AZ83/AX$117</f>
        <v>5.7805647869115515E-4</v>
      </c>
      <c r="AY87" s="415">
        <f>'Input Output Table'!BA83/AY$117</f>
        <v>6.9599487838740699E-4</v>
      </c>
      <c r="AZ87" s="415">
        <f>'Input Output Table'!BB83/AZ$117</f>
        <v>2.9675940770307837E-3</v>
      </c>
      <c r="BA87" s="415">
        <f>'Input Output Table'!BC83/BA$117</f>
        <v>8.6007736624531489E-4</v>
      </c>
      <c r="BB87" s="415">
        <f>'Input Output Table'!BD83/BB$117</f>
        <v>7.9990479602080509E-4</v>
      </c>
      <c r="BC87" s="415">
        <f>'Input Output Table'!BE83/BC$117</f>
        <v>2.4838206569591749E-3</v>
      </c>
      <c r="BD87" s="415">
        <f>'Input Output Table'!BF83/BD$117</f>
        <v>4.1435946179062414E-3</v>
      </c>
      <c r="BE87" s="415">
        <f>'Input Output Table'!BG83/BE$117</f>
        <v>5.1262343059633123E-3</v>
      </c>
      <c r="BF87" s="415">
        <f>'Input Output Table'!BH83/BF$117</f>
        <v>2.0837317107962083E-4</v>
      </c>
      <c r="BG87" s="415">
        <f>'Input Output Table'!BI83/BG$117</f>
        <v>2.4558426330141144E-3</v>
      </c>
      <c r="BH87" s="415">
        <f>'Input Output Table'!BJ83/BH$117</f>
        <v>9.1345353233475805E-3</v>
      </c>
      <c r="BI87" s="415">
        <f>'Input Output Table'!BK83/BI$117</f>
        <v>3.2711802075930554E-3</v>
      </c>
      <c r="BJ87" s="415">
        <f>'Input Output Table'!BL83/BJ$117</f>
        <v>3.2711799917784245E-3</v>
      </c>
      <c r="BK87" s="415">
        <f>'Input Output Table'!BM83/BK$117</f>
        <v>4.3402426262948166E-3</v>
      </c>
      <c r="BL87" s="415">
        <f>'Input Output Table'!BN83/BL$117</f>
        <v>6.648654706485211E-3</v>
      </c>
      <c r="BM87" s="415">
        <f>'Input Output Table'!BO83/BM$117</f>
        <v>2.7435927828994558E-3</v>
      </c>
      <c r="BN87" s="415">
        <f>'Input Output Table'!BP83/BN$117</f>
        <v>6.995862410850047E-3</v>
      </c>
      <c r="BO87" s="415">
        <f>'Input Output Table'!BQ83/BO$117</f>
        <v>2.8757054192423957E-3</v>
      </c>
      <c r="BP87" s="415">
        <f>'Input Output Table'!BR83/BP$117</f>
        <v>4.0509344674951831E-3</v>
      </c>
      <c r="BQ87" s="415">
        <f>'Input Output Table'!BS83/BQ$117</f>
        <v>2.4076338708088202E-3</v>
      </c>
      <c r="BR87" s="415">
        <f>'Input Output Table'!BT83/BR$117</f>
        <v>2.4076335518270963E-3</v>
      </c>
      <c r="BS87" s="415">
        <f>'Input Output Table'!BU83/BS$117</f>
        <v>8.8300737246379613E-4</v>
      </c>
      <c r="BT87" s="415">
        <f>'Input Output Table'!BV83/BT$117</f>
        <v>5.6261946200429789E-3</v>
      </c>
      <c r="BU87" s="415">
        <f>'Input Output Table'!BW83/BU$117</f>
        <v>5.0633769459384834E-3</v>
      </c>
      <c r="BV87" s="415">
        <f>'Input Output Table'!BX83/BV$117</f>
        <v>2.759340456167715E-3</v>
      </c>
      <c r="BW87" s="415">
        <f>'Input Output Table'!BY83/BW$117</f>
        <v>1.8797143945976423E-3</v>
      </c>
      <c r="BX87" s="415">
        <f>'Input Output Table'!BZ83/BX$117</f>
        <v>3.5641006555311781E-3</v>
      </c>
      <c r="BY87" s="415">
        <f>'Input Output Table'!CA83/BY$117</f>
        <v>3.5753171899219624E-3</v>
      </c>
      <c r="BZ87" s="415">
        <f>'Input Output Table'!CB83/BZ$117</f>
        <v>2.0461833993300343E-3</v>
      </c>
      <c r="CA87" s="415">
        <f>'Input Output Table'!CC83/CA$117</f>
        <v>0.16083775792616395</v>
      </c>
      <c r="CB87" s="415">
        <f>'Input Output Table'!CD83/CB$117</f>
        <v>1.0454840896491483E-3</v>
      </c>
      <c r="CC87" s="415">
        <f>'Input Output Table'!CE83/CC$117</f>
        <v>4.7486341348157071E-3</v>
      </c>
      <c r="CD87" s="415">
        <f>'Input Output Table'!CF83/CD$117</f>
        <v>4.1349021106347446E-3</v>
      </c>
      <c r="CE87" s="415">
        <f>'Input Output Table'!CG83/CE$117</f>
        <v>1.416948606095836E-3</v>
      </c>
      <c r="CF87" s="415">
        <f>'Input Output Table'!CH83/CF$117</f>
        <v>1.2343959642911184E-3</v>
      </c>
      <c r="CG87" s="415">
        <f>'Input Output Table'!CI83/CG$117</f>
        <v>8.0089010773242624E-4</v>
      </c>
      <c r="CH87" s="415">
        <f>'Input Output Table'!CJ83/CH$117</f>
        <v>5.0273485981915209E-4</v>
      </c>
      <c r="CI87" s="415">
        <f>'Input Output Table'!CK83/CI$117</f>
        <v>2.0364336430701972E-3</v>
      </c>
      <c r="CJ87" s="415">
        <f>'Input Output Table'!CL83/CJ$117</f>
        <v>2.4962213812938002E-3</v>
      </c>
      <c r="CK87" s="415">
        <f>'Input Output Table'!CM83/CK$117</f>
        <v>1.215716854503194E-3</v>
      </c>
      <c r="CL87" s="415">
        <f>'Input Output Table'!CN83/CL$117</f>
        <v>2.0651379038725912E-3</v>
      </c>
      <c r="CM87" s="415">
        <f>'Input Output Table'!CO83/CM$117</f>
        <v>6.985393613851437E-3</v>
      </c>
      <c r="CN87" s="415">
        <f>'Input Output Table'!CP83/CN$117</f>
        <v>1.0430581881682626E-3</v>
      </c>
      <c r="CO87" s="415">
        <f>'Input Output Table'!CQ83/CO$117</f>
        <v>1.9461671418049896E-3</v>
      </c>
      <c r="CP87" s="415">
        <f>'Input Output Table'!CR83/CP$117</f>
        <v>3.2132965481942535E-3</v>
      </c>
      <c r="CQ87" s="415">
        <f>'Input Output Table'!CS83/CQ$117</f>
        <v>1.5571921229475703E-3</v>
      </c>
      <c r="CR87" s="415">
        <f>'Input Output Table'!CT83/CR$117</f>
        <v>1.0704757595050858E-3</v>
      </c>
      <c r="CS87" s="415">
        <f>'Input Output Table'!CU83/CS$117</f>
        <v>3.9881918054228459E-3</v>
      </c>
      <c r="CT87" s="415">
        <f>'Input Output Table'!CV83/CT$117</f>
        <v>1.8179563828928825E-3</v>
      </c>
      <c r="CU87" s="415">
        <f>'Input Output Table'!CW83/CU$117</f>
        <v>3.5983639847452244E-3</v>
      </c>
      <c r="CV87" s="415">
        <f>'Input Output Table'!CX83/CV$117</f>
        <v>2.9951461928887225E-3</v>
      </c>
      <c r="CW87" s="415">
        <f>'Input Output Table'!CY83/CW$117</f>
        <v>1.2029502902812352E-3</v>
      </c>
      <c r="CX87" s="415">
        <f>'Input Output Table'!CZ83/CX$117</f>
        <v>2.6080286607406355E-3</v>
      </c>
      <c r="CY87" s="415">
        <f>'Input Output Table'!DA83/CY$117</f>
        <v>1.6216047402157598E-3</v>
      </c>
      <c r="CZ87" s="415">
        <f>'Input Output Table'!DB83/CZ$117</f>
        <v>3.6023170679490525E-3</v>
      </c>
      <c r="DA87" s="415">
        <f>'Input Output Table'!DC83/DA$117</f>
        <v>7.6829956141680482E-4</v>
      </c>
      <c r="DB87" s="415">
        <f>'Input Output Table'!DD83/DB$117</f>
        <v>3.2371544155762352E-3</v>
      </c>
      <c r="DC87" s="415">
        <f>'Input Output Table'!DE83/DC$117</f>
        <v>1.7348187299009517E-3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J87" s="423">
        <f t="shared" si="108"/>
        <v>-7.2821118070182014E-3</v>
      </c>
      <c r="HK87" s="423">
        <f t="shared" si="109"/>
        <v>-9.1127246657295019E-3</v>
      </c>
      <c r="HL87" s="423">
        <f t="shared" si="110"/>
        <v>-6.070561167604821E-3</v>
      </c>
      <c r="HM87" s="423">
        <f t="shared" si="111"/>
        <v>-1.9985043021301667E-3</v>
      </c>
      <c r="HN87" s="423">
        <f t="shared" si="112"/>
        <v>-1.1090290382611166E-3</v>
      </c>
      <c r="HO87" s="423">
        <f t="shared" si="113"/>
        <v>-1.3276718731142589E-3</v>
      </c>
      <c r="HP87" s="423">
        <f t="shared" si="114"/>
        <v>-1.0600821726900287E-3</v>
      </c>
      <c r="HQ87" s="423">
        <f t="shared" si="115"/>
        <v>-1.592583930836555E-3</v>
      </c>
      <c r="HR87" s="423">
        <f t="shared" si="116"/>
        <v>-2.6123524660901479E-3</v>
      </c>
      <c r="HS87" s="423">
        <f t="shared" si="117"/>
        <v>-1.6904372143948124E-3</v>
      </c>
      <c r="HT87" s="423">
        <f t="shared" si="118"/>
        <v>-2.4787172755653822E-3</v>
      </c>
      <c r="HU87" s="423">
        <f t="shared" si="119"/>
        <v>-9.5247389732809856E-4</v>
      </c>
      <c r="HV87" s="423">
        <f t="shared" si="120"/>
        <v>-2.391601764435656E-3</v>
      </c>
      <c r="HW87" s="423">
        <f t="shared" si="121"/>
        <v>-1.9122894910482738E-3</v>
      </c>
      <c r="HX87" s="423">
        <f t="shared" si="122"/>
        <v>-1.3699194171846816E-3</v>
      </c>
      <c r="HY87" s="423">
        <f t="shared" si="123"/>
        <v>-1.8717557627781971E-3</v>
      </c>
      <c r="HZ87" s="423">
        <f t="shared" si="124"/>
        <v>-2.6925036965977701E-3</v>
      </c>
      <c r="IA87" s="423">
        <f t="shared" si="125"/>
        <v>-9.6167245738379219E-4</v>
      </c>
      <c r="IB87" s="423">
        <f t="shared" si="126"/>
        <v>-2.2391420650310564E-3</v>
      </c>
      <c r="IC87" s="423">
        <f t="shared" si="127"/>
        <v>-2.37735174774955E-3</v>
      </c>
      <c r="ID87" s="423">
        <f t="shared" si="128"/>
        <v>-1.2576438069210089E-3</v>
      </c>
      <c r="IE87" s="423">
        <f t="shared" si="129"/>
        <v>-2.3462442505497358E-3</v>
      </c>
      <c r="IF87" s="423">
        <f t="shared" si="130"/>
        <v>-1.7675161152555722E-3</v>
      </c>
      <c r="IG87" s="423">
        <f t="shared" si="131"/>
        <v>-1.2658672180950129E-3</v>
      </c>
      <c r="IH87" s="423">
        <f t="shared" si="132"/>
        <v>-3.6748544216850967E-4</v>
      </c>
      <c r="II87" s="423">
        <f t="shared" si="133"/>
        <v>-7.0090693425526359E-4</v>
      </c>
      <c r="IJ87" s="423">
        <f t="shared" si="134"/>
        <v>-1.8313805430119161E-3</v>
      </c>
      <c r="IK87" s="423">
        <f t="shared" si="135"/>
        <v>-1.4600799679139989E-3</v>
      </c>
      <c r="IL87" s="423">
        <f t="shared" si="136"/>
        <v>-2.6592164793176024E-3</v>
      </c>
      <c r="IM87" s="423">
        <f t="shared" si="137"/>
        <v>-5.5714829967859845E-3</v>
      </c>
      <c r="IN87" s="423">
        <f t="shared" si="138"/>
        <v>-4.2558273478941174E-3</v>
      </c>
      <c r="IO87" s="423">
        <f t="shared" si="139"/>
        <v>-1.1285054906024694E-3</v>
      </c>
      <c r="IP87" s="423">
        <f t="shared" si="140"/>
        <v>-3.4998573942811593E-3</v>
      </c>
      <c r="IQ87" s="423">
        <f t="shared" si="141"/>
        <v>-1.1721680399780069E-3</v>
      </c>
      <c r="IR87" s="423">
        <f t="shared" si="142"/>
        <v>-9.9992816293375435E-4</v>
      </c>
      <c r="IS87" s="423">
        <f t="shared" si="143"/>
        <v>-1.4911752185176868E-3</v>
      </c>
      <c r="IT87" s="423">
        <f t="shared" si="144"/>
        <v>-1.3803576149657374E-3</v>
      </c>
      <c r="IU87" s="423">
        <f t="shared" si="145"/>
        <v>-6.4235567545557792E-4</v>
      </c>
      <c r="IV87" s="423">
        <f t="shared" si="146"/>
        <v>-4.4736816505212915E-3</v>
      </c>
      <c r="IW87" s="423">
        <f t="shared" si="147"/>
        <v>-1.3443890903647631E-3</v>
      </c>
      <c r="IX87" s="423">
        <f t="shared" si="148"/>
        <v>-2.5094929279979657E-3</v>
      </c>
      <c r="IY87" s="423">
        <f t="shared" si="149"/>
        <v>-2.7688899192229955E-3</v>
      </c>
      <c r="IZ87" s="423">
        <f t="shared" si="150"/>
        <v>-1.0225545260886315E-2</v>
      </c>
      <c r="JA87" s="423">
        <f t="shared" si="151"/>
        <v>-2.5327448871052525E-3</v>
      </c>
      <c r="JB87" s="423">
        <f t="shared" si="152"/>
        <v>-1.0378869067774123E-3</v>
      </c>
      <c r="JC87" s="423">
        <f t="shared" si="153"/>
        <v>-8.5389931704966861E-3</v>
      </c>
      <c r="JD87" s="423">
        <f t="shared" si="154"/>
        <v>-1.7623967574768686E-3</v>
      </c>
      <c r="JE87" s="423">
        <f t="shared" si="155"/>
        <v>-2.1736457419258806E-3</v>
      </c>
      <c r="JF87" s="423">
        <f t="shared" si="156"/>
        <v>-5.7805647869115515E-4</v>
      </c>
      <c r="JG87" s="423">
        <f t="shared" si="157"/>
        <v>-6.9599487838740699E-4</v>
      </c>
      <c r="JH87" s="423">
        <f t="shared" si="158"/>
        <v>-2.9675940770307837E-3</v>
      </c>
      <c r="JI87" s="423">
        <f t="shared" si="159"/>
        <v>-8.6007736624531489E-4</v>
      </c>
      <c r="JJ87" s="423">
        <f t="shared" si="160"/>
        <v>-7.9990479602080509E-4</v>
      </c>
      <c r="JK87" s="423">
        <f t="shared" si="161"/>
        <v>-2.4838206569591749E-3</v>
      </c>
      <c r="JL87" s="423">
        <f t="shared" si="162"/>
        <v>-4.1435946179062414E-3</v>
      </c>
      <c r="JM87" s="423">
        <f t="shared" si="163"/>
        <v>-5.1262343059633123E-3</v>
      </c>
      <c r="JN87" s="423">
        <f t="shared" si="164"/>
        <v>-2.0837317107962083E-4</v>
      </c>
      <c r="JO87" s="423">
        <f t="shared" si="165"/>
        <v>-2.4558426330141144E-3</v>
      </c>
      <c r="JP87" s="423">
        <f t="shared" si="166"/>
        <v>-9.1345353233475805E-3</v>
      </c>
      <c r="JQ87" s="423">
        <f t="shared" si="167"/>
        <v>-3.2711802075930554E-3</v>
      </c>
      <c r="JR87" s="423">
        <f t="shared" si="168"/>
        <v>-3.2711799917784245E-3</v>
      </c>
      <c r="JS87" s="423">
        <f t="shared" si="169"/>
        <v>-4.3402426262948166E-3</v>
      </c>
      <c r="JT87" s="423">
        <f t="shared" si="170"/>
        <v>-6.648654706485211E-3</v>
      </c>
      <c r="JU87" s="423">
        <f t="shared" si="171"/>
        <v>-2.7435927828994558E-3</v>
      </c>
      <c r="JV87" s="423">
        <f t="shared" si="172"/>
        <v>-6.995862410850047E-3</v>
      </c>
      <c r="JW87" s="423">
        <f t="shared" si="173"/>
        <v>-2.8757054192423957E-3</v>
      </c>
      <c r="JX87" s="423">
        <f t="shared" si="174"/>
        <v>-4.0509344674951831E-3</v>
      </c>
      <c r="JY87" s="423">
        <f t="shared" si="175"/>
        <v>-2.4076338708088202E-3</v>
      </c>
      <c r="JZ87" s="423">
        <f t="shared" si="176"/>
        <v>-2.4076335518270963E-3</v>
      </c>
      <c r="KA87" s="423">
        <f t="shared" si="177"/>
        <v>-8.8300737246379613E-4</v>
      </c>
      <c r="KB87" s="423">
        <f t="shared" si="178"/>
        <v>-5.6261946200429789E-3</v>
      </c>
      <c r="KC87" s="423">
        <f t="shared" si="179"/>
        <v>-5.0633769459384834E-3</v>
      </c>
      <c r="KD87" s="423">
        <f t="shared" si="180"/>
        <v>-2.759340456167715E-3</v>
      </c>
      <c r="KE87" s="423">
        <f t="shared" si="181"/>
        <v>-1.8797143945976423E-3</v>
      </c>
      <c r="KF87" s="423">
        <f t="shared" si="182"/>
        <v>-3.5641006555311781E-3</v>
      </c>
      <c r="KG87" s="423">
        <f t="shared" si="183"/>
        <v>-3.5753171899219624E-3</v>
      </c>
      <c r="KH87" s="423">
        <f t="shared" si="184"/>
        <v>-2.0461833993300343E-3</v>
      </c>
      <c r="KI87" s="423">
        <f t="shared" si="185"/>
        <v>0.83916224207383605</v>
      </c>
      <c r="KJ87" s="423">
        <f t="shared" si="186"/>
        <v>-1.0454840896491483E-3</v>
      </c>
      <c r="KK87" s="423">
        <f t="shared" si="187"/>
        <v>-4.7486341348157071E-3</v>
      </c>
      <c r="KL87" s="423">
        <f t="shared" si="188"/>
        <v>-4.1349021106347446E-3</v>
      </c>
      <c r="KM87" s="423">
        <f t="shared" si="189"/>
        <v>-1.416948606095836E-3</v>
      </c>
      <c r="KN87" s="423">
        <f t="shared" si="190"/>
        <v>-1.2343959642911184E-3</v>
      </c>
      <c r="KO87" s="423">
        <f t="shared" si="191"/>
        <v>-8.0089010773242624E-4</v>
      </c>
      <c r="KP87" s="423">
        <f t="shared" si="192"/>
        <v>-5.0273485981915209E-4</v>
      </c>
      <c r="KQ87" s="423">
        <f t="shared" si="193"/>
        <v>-2.0364336430701972E-3</v>
      </c>
      <c r="KR87" s="423">
        <f t="shared" si="194"/>
        <v>-2.4962213812938002E-3</v>
      </c>
      <c r="KS87" s="423">
        <f t="shared" si="195"/>
        <v>-1.215716854503194E-3</v>
      </c>
      <c r="KT87" s="423">
        <f t="shared" si="196"/>
        <v>-2.0651379038725912E-3</v>
      </c>
      <c r="KU87" s="423">
        <f t="shared" si="197"/>
        <v>-6.985393613851437E-3</v>
      </c>
      <c r="KV87" s="423">
        <f t="shared" si="198"/>
        <v>-1.0430581881682626E-3</v>
      </c>
      <c r="KW87" s="423">
        <f t="shared" si="199"/>
        <v>-1.9461671418049896E-3</v>
      </c>
      <c r="KX87" s="423">
        <f t="shared" si="200"/>
        <v>-3.2132965481942535E-3</v>
      </c>
      <c r="KY87" s="423">
        <f t="shared" si="201"/>
        <v>-1.5571921229475703E-3</v>
      </c>
      <c r="KZ87" s="423">
        <f t="shared" si="202"/>
        <v>-1.0704757595050858E-3</v>
      </c>
      <c r="LA87" s="423">
        <f t="shared" si="203"/>
        <v>-3.9881918054228459E-3</v>
      </c>
      <c r="LB87" s="423">
        <f t="shared" si="204"/>
        <v>-1.8179563828928825E-3</v>
      </c>
      <c r="LC87" s="423">
        <f t="shared" si="205"/>
        <v>-3.5983639847452244E-3</v>
      </c>
      <c r="LD87" s="423">
        <f t="shared" si="206"/>
        <v>-2.9951461928887225E-3</v>
      </c>
      <c r="LE87" s="423">
        <f t="shared" si="207"/>
        <v>-1.2029502902812352E-3</v>
      </c>
      <c r="LF87" s="423">
        <f t="shared" si="208"/>
        <v>-2.6080286607406355E-3</v>
      </c>
      <c r="LG87" s="423">
        <f t="shared" si="209"/>
        <v>-1.6216047402157598E-3</v>
      </c>
      <c r="LH87" s="423">
        <f t="shared" si="210"/>
        <v>-3.6023170679490525E-3</v>
      </c>
      <c r="LI87" s="423">
        <f t="shared" si="211"/>
        <v>-7.6829956141680482E-4</v>
      </c>
      <c r="LJ87" s="423">
        <f t="shared" si="212"/>
        <v>-3.2371544155762352E-3</v>
      </c>
      <c r="LK87" s="423">
        <f t="shared" si="213"/>
        <v>-1.7348187299009517E-3</v>
      </c>
      <c r="LN87" s="424">
        <v>1.1907799602761452E-2</v>
      </c>
      <c r="LO87" s="424">
        <v>1.7636069567490767E-2</v>
      </c>
      <c r="LP87" s="424">
        <v>8.9755847060989553E-3</v>
      </c>
      <c r="LQ87" s="424">
        <v>4.753828955043506E-3</v>
      </c>
      <c r="LR87" s="424">
        <v>2.3308122169671108E-3</v>
      </c>
      <c r="LS87" s="424">
        <v>3.3388982842202054E-3</v>
      </c>
      <c r="LT87" s="424">
        <v>2.8588772100578185E-3</v>
      </c>
      <c r="LU87" s="424">
        <v>7.3620481245403446E-3</v>
      </c>
      <c r="LV87" s="424">
        <v>6.7612274499186404E-3</v>
      </c>
      <c r="LW87" s="424">
        <v>3.0863786876779947E-3</v>
      </c>
      <c r="LX87" s="424">
        <v>9.9657575048116617E-3</v>
      </c>
      <c r="LY87" s="424">
        <v>5.6160745270451631E-3</v>
      </c>
      <c r="LZ87" s="424">
        <v>5.4591281004696002E-3</v>
      </c>
      <c r="MA87" s="424">
        <v>5.395037024837685E-3</v>
      </c>
      <c r="MB87" s="424">
        <v>5.4778693641032526E-3</v>
      </c>
      <c r="MC87" s="424">
        <v>4.9463865512341075E-3</v>
      </c>
      <c r="MD87" s="424">
        <v>7.3877333376125721E-3</v>
      </c>
      <c r="ME87" s="424">
        <v>3.8100330959858738E-3</v>
      </c>
      <c r="MF87" s="424">
        <v>4.1318065058229972E-3</v>
      </c>
      <c r="MG87" s="424">
        <v>4.5619952594071669E-3</v>
      </c>
      <c r="MH87" s="424">
        <v>3.3461963832063821E-3</v>
      </c>
      <c r="MI87" s="424">
        <v>5.1768401739471876E-3</v>
      </c>
      <c r="MJ87" s="424">
        <v>3.9829412627429422E-3</v>
      </c>
      <c r="MK87" s="424">
        <v>3.3681870468535878E-3</v>
      </c>
      <c r="ML87" s="424">
        <v>1.0335078790178591E-3</v>
      </c>
      <c r="MM87" s="424">
        <v>2.9486459210565355E-3</v>
      </c>
      <c r="MN87" s="424">
        <v>5.1186392809756814E-3</v>
      </c>
      <c r="MO87" s="424">
        <v>3.5951924617119231E-3</v>
      </c>
      <c r="MP87" s="424">
        <v>5.6811540469603149E-3</v>
      </c>
      <c r="MQ87" s="424">
        <v>8.9774465563849E-3</v>
      </c>
      <c r="MR87" s="424">
        <v>7.006813816716884E-3</v>
      </c>
      <c r="MS87" s="424">
        <v>2.5801477408650929E-3</v>
      </c>
      <c r="MT87" s="424">
        <v>6.0693972490971993E-3</v>
      </c>
      <c r="MU87" s="424">
        <v>4.0687695506544542E-3</v>
      </c>
      <c r="MV87" s="424">
        <v>3.3793961255299031E-3</v>
      </c>
      <c r="MW87" s="424">
        <v>4.2263923023746122E-3</v>
      </c>
      <c r="MX87" s="424">
        <v>2.9303587968654361E-3</v>
      </c>
      <c r="MY87" s="424">
        <v>3.0105614919137729E-3</v>
      </c>
      <c r="MZ87" s="424">
        <v>7.4117897040901146E-3</v>
      </c>
      <c r="NA87" s="424">
        <v>3.7161560247682053E-3</v>
      </c>
      <c r="NB87" s="424">
        <v>5.1340611095198399E-3</v>
      </c>
      <c r="NC87" s="424">
        <v>5.7817444145292756E-3</v>
      </c>
      <c r="ND87" s="424">
        <v>1.7277469678603462E-2</v>
      </c>
      <c r="NE87" s="424">
        <v>5.0826893505814255E-3</v>
      </c>
      <c r="NF87" s="424">
        <v>2.8746239430959969E-3</v>
      </c>
      <c r="NG87" s="424">
        <v>1.4288414937292358E-2</v>
      </c>
      <c r="NH87" s="424">
        <v>5.1641858000563137E-3</v>
      </c>
      <c r="NI87" s="424">
        <v>5.1937941738917541E-3</v>
      </c>
      <c r="NJ87" s="424">
        <v>2.5309294642828222E-3</v>
      </c>
      <c r="NK87" s="424">
        <v>2.9635757764936476E-3</v>
      </c>
      <c r="NL87" s="424">
        <v>6.3777261905574138E-3</v>
      </c>
      <c r="NM87" s="424">
        <v>3.4314177297059653E-3</v>
      </c>
      <c r="NN87" s="424">
        <v>2.7982867876236218E-3</v>
      </c>
      <c r="NO87" s="424">
        <v>4.3569104654593354E-3</v>
      </c>
      <c r="NP87" s="424">
        <v>6.8745104141871329E-3</v>
      </c>
      <c r="NQ87" s="424">
        <v>9.6192589342727168E-3</v>
      </c>
      <c r="NR87" s="424">
        <v>2.2126978532731145E-3</v>
      </c>
      <c r="NS87" s="424">
        <v>5.6335203808103975E-3</v>
      </c>
      <c r="NT87" s="424">
        <v>1.2965804196440353E-2</v>
      </c>
      <c r="NU87" s="424">
        <v>6.2679725735147055E-3</v>
      </c>
      <c r="NV87" s="424">
        <v>5.798431037777667E-3</v>
      </c>
      <c r="NW87" s="424">
        <v>8.7186917042283169E-3</v>
      </c>
      <c r="NX87" s="424">
        <v>1.0246903189438236E-2</v>
      </c>
      <c r="NY87" s="424">
        <v>6.2822684612775905E-3</v>
      </c>
      <c r="NZ87" s="424">
        <v>1.016455155676636E-2</v>
      </c>
      <c r="OA87" s="424">
        <v>6.3811103822914439E-3</v>
      </c>
      <c r="OB87" s="424">
        <v>6.4623823474451499E-3</v>
      </c>
      <c r="OC87" s="424">
        <v>4.6806442869740663E-3</v>
      </c>
      <c r="OD87" s="424">
        <v>6.867923178062397E-3</v>
      </c>
      <c r="OE87" s="424">
        <v>2.7528282983105951E-3</v>
      </c>
      <c r="OF87" s="424">
        <v>9.073454937128687E-3</v>
      </c>
      <c r="OG87" s="424">
        <v>8.4884423586641961E-3</v>
      </c>
      <c r="OH87" s="424">
        <v>5.0091865798321785E-3</v>
      </c>
      <c r="OI87" s="424">
        <v>3.7053391578025E-3</v>
      </c>
      <c r="OJ87" s="424">
        <v>5.4608931540399124E-3</v>
      </c>
      <c r="OK87" s="424">
        <v>5.5610493029410162E-3</v>
      </c>
      <c r="OL87" s="424">
        <v>3.8023426639622652E-3</v>
      </c>
      <c r="OM87" s="424">
        <v>1.1936454147671229</v>
      </c>
      <c r="ON87" s="424">
        <v>2.758827676057697E-3</v>
      </c>
      <c r="OO87" s="424">
        <v>7.7105355556836442E-3</v>
      </c>
      <c r="OP87" s="424">
        <v>6.1946032684328731E-3</v>
      </c>
      <c r="OQ87" s="424">
        <v>2.8092393730889511E-3</v>
      </c>
      <c r="OR87" s="424">
        <v>2.2965654702378673E-3</v>
      </c>
      <c r="OS87" s="424">
        <v>2.3697401686274405E-3</v>
      </c>
      <c r="OT87" s="424">
        <v>2.4309618500988834E-3</v>
      </c>
      <c r="OU87" s="424">
        <v>3.8868275233326062E-3</v>
      </c>
      <c r="OV87" s="424">
        <v>4.9396663966276835E-3</v>
      </c>
      <c r="OW87" s="424">
        <v>2.811436838293515E-3</v>
      </c>
      <c r="OX87" s="424">
        <v>3.8908550279702697E-3</v>
      </c>
      <c r="OY87" s="424">
        <v>9.9275202161566971E-3</v>
      </c>
      <c r="OZ87" s="424">
        <v>2.5415396424678226E-3</v>
      </c>
      <c r="PA87" s="424">
        <v>4.475296917284626E-3</v>
      </c>
      <c r="PB87" s="424">
        <v>5.1695909060742486E-3</v>
      </c>
      <c r="PC87" s="424">
        <v>3.7060245178505602E-3</v>
      </c>
      <c r="PD87" s="424">
        <v>2.3982964353394714E-3</v>
      </c>
      <c r="PE87" s="424">
        <v>6.2242756803369791E-3</v>
      </c>
      <c r="PF87" s="424">
        <v>3.1931782019462029E-3</v>
      </c>
      <c r="PG87" s="424">
        <v>5.6076559725505674E-3</v>
      </c>
      <c r="PH87" s="424">
        <v>6.3785853167971441E-3</v>
      </c>
      <c r="PI87" s="424">
        <v>3.1332772414655132E-3</v>
      </c>
      <c r="PJ87" s="424">
        <v>4.8026272167041089E-3</v>
      </c>
      <c r="PK87" s="424">
        <v>2.9841676485658796E-3</v>
      </c>
      <c r="PL87" s="424">
        <v>6.1896465834307022E-3</v>
      </c>
      <c r="PM87" s="424">
        <v>1.8125281174900042E-3</v>
      </c>
      <c r="PN87" s="424">
        <v>5.2586124102502602E-3</v>
      </c>
      <c r="PO87" s="424">
        <v>3.0546650611472837E-3</v>
      </c>
    </row>
    <row r="88" spans="1:431" x14ac:dyDescent="0.25">
      <c r="A88" s="210" t="s">
        <v>189</v>
      </c>
      <c r="B88" s="415">
        <f>'Input Output Table'!D84/B$117</f>
        <v>3.3487439584803758E-5</v>
      </c>
      <c r="C88" s="415">
        <f>'Input Output Table'!E84/C$117</f>
        <v>2.1654368347694387E-5</v>
      </c>
      <c r="D88" s="415">
        <f>'Input Output Table'!F84/D$117</f>
        <v>5.1520198177715782E-5</v>
      </c>
      <c r="E88" s="415">
        <f>'Input Output Table'!G84/E$117</f>
        <v>1.1475699364419209E-3</v>
      </c>
      <c r="F88" s="415">
        <f>'Input Output Table'!H84/F$117</f>
        <v>1.4397287536033635E-4</v>
      </c>
      <c r="G88" s="415">
        <f>'Input Output Table'!I84/G$117</f>
        <v>9.2028169986365152E-4</v>
      </c>
      <c r="H88" s="415">
        <f>'Input Output Table'!J84/H$117</f>
        <v>8.8852644109971562E-4</v>
      </c>
      <c r="I88" s="415">
        <f>'Input Output Table'!K84/I$117</f>
        <v>3.0162481709131281E-4</v>
      </c>
      <c r="J88" s="415">
        <f>'Input Output Table'!L84/J$117</f>
        <v>2.7222260266018572E-4</v>
      </c>
      <c r="K88" s="415">
        <f>'Input Output Table'!M84/K$117</f>
        <v>7.3653322607936521E-5</v>
      </c>
      <c r="L88" s="415">
        <f>'Input Output Table'!N84/L$117</f>
        <v>6.2671777994669658E-4</v>
      </c>
      <c r="M88" s="415">
        <f>'Input Output Table'!O84/M$117</f>
        <v>9.1348507253895185E-4</v>
      </c>
      <c r="N88" s="415">
        <f>'Input Output Table'!P84/N$117</f>
        <v>5.6903865598761439E-4</v>
      </c>
      <c r="O88" s="415">
        <f>'Input Output Table'!Q84/O$117</f>
        <v>3.2984017752729958E-4</v>
      </c>
      <c r="P88" s="415">
        <f>'Input Output Table'!R84/P$117</f>
        <v>6.2457292812681181E-5</v>
      </c>
      <c r="Q88" s="415">
        <f>'Input Output Table'!S84/Q$117</f>
        <v>1.4623403998195454E-3</v>
      </c>
      <c r="R88" s="415">
        <f>'Input Output Table'!T84/R$117</f>
        <v>2.0808078274814909E-4</v>
      </c>
      <c r="S88" s="415">
        <f>'Input Output Table'!U84/S$117</f>
        <v>2.0407233045825744E-3</v>
      </c>
      <c r="T88" s="415">
        <f>'Input Output Table'!V84/T$117</f>
        <v>8.6591329064352829E-4</v>
      </c>
      <c r="U88" s="415">
        <f>'Input Output Table'!W84/U$117</f>
        <v>1.19447252841002E-3</v>
      </c>
      <c r="V88" s="415">
        <f>'Input Output Table'!X84/V$117</f>
        <v>2.1571989141119349E-4</v>
      </c>
      <c r="W88" s="415">
        <f>'Input Output Table'!Y84/W$117</f>
        <v>7.8021652058806042E-5</v>
      </c>
      <c r="X88" s="415">
        <f>'Input Output Table'!Z84/X$117</f>
        <v>4.3987055870832296E-4</v>
      </c>
      <c r="Y88" s="415">
        <f>'Input Output Table'!AA84/Y$117</f>
        <v>4.8955358039933113E-4</v>
      </c>
      <c r="Z88" s="415">
        <f>'Input Output Table'!AB84/Z$117</f>
        <v>5.7362691389401801E-4</v>
      </c>
      <c r="AA88" s="415">
        <f>'Input Output Table'!AC84/AA$117</f>
        <v>1.0964807725331927E-3</v>
      </c>
      <c r="AB88" s="415">
        <f>'Input Output Table'!AD84/AB$117</f>
        <v>1.3132914547050103E-3</v>
      </c>
      <c r="AC88" s="415">
        <f>'Input Output Table'!AE84/AC$117</f>
        <v>3.0072940415225157E-3</v>
      </c>
      <c r="AD88" s="415">
        <f>'Input Output Table'!AF84/AD$117</f>
        <v>1.1747335827365028E-3</v>
      </c>
      <c r="AE88" s="415">
        <f>'Input Output Table'!AG84/AE$117</f>
        <v>2.0099373231460228E-3</v>
      </c>
      <c r="AF88" s="415">
        <f>'Input Output Table'!AH84/AF$117</f>
        <v>1.2522899117847102E-4</v>
      </c>
      <c r="AG88" s="415">
        <f>'Input Output Table'!AI84/AG$117</f>
        <v>5.9657044953813994E-4</v>
      </c>
      <c r="AH88" s="415">
        <f>'Input Output Table'!AJ84/AH$117</f>
        <v>9.8687296068052316E-5</v>
      </c>
      <c r="AI88" s="415">
        <f>'Input Output Table'!AK84/AI$117</f>
        <v>3.261183879370588E-3</v>
      </c>
      <c r="AJ88" s="415">
        <f>'Input Output Table'!AL84/AJ$117</f>
        <v>1.0365707156883318E-3</v>
      </c>
      <c r="AK88" s="415">
        <f>'Input Output Table'!AM84/AK$117</f>
        <v>1.6103505557762453E-3</v>
      </c>
      <c r="AL88" s="415">
        <f>'Input Output Table'!AN84/AL$117</f>
        <v>4.1355205838709624E-4</v>
      </c>
      <c r="AM88" s="415">
        <f>'Input Output Table'!AO84/AM$117</f>
        <v>1.1714825731218982E-3</v>
      </c>
      <c r="AN88" s="415">
        <f>'Input Output Table'!AP84/AN$117</f>
        <v>3.2551533242257505E-4</v>
      </c>
      <c r="AO88" s="415">
        <f>'Input Output Table'!AQ84/AO$117</f>
        <v>5.8126868798136255E-4</v>
      </c>
      <c r="AP88" s="415">
        <f>'Input Output Table'!AR84/AP$117</f>
        <v>1.0526043439399127E-3</v>
      </c>
      <c r="AQ88" s="415">
        <f>'Input Output Table'!AS84/AQ$117</f>
        <v>5.0998590007441335E-4</v>
      </c>
      <c r="AR88" s="415">
        <f>'Input Output Table'!AT84/AR$117</f>
        <v>2.2937924286109193E-4</v>
      </c>
      <c r="AS88" s="415">
        <f>'Input Output Table'!AU84/AS$117</f>
        <v>1.1317715490267726E-3</v>
      </c>
      <c r="AT88" s="415">
        <f>'Input Output Table'!AV84/AT$117</f>
        <v>1.071549717238957E-3</v>
      </c>
      <c r="AU88" s="415">
        <f>'Input Output Table'!AW84/AU$117</f>
        <v>3.3213002702805793E-3</v>
      </c>
      <c r="AV88" s="415">
        <f>'Input Output Table'!AX84/AV$117</f>
        <v>6.9666075059831103E-4</v>
      </c>
      <c r="AW88" s="415">
        <f>'Input Output Table'!AY84/AW$117</f>
        <v>9.0084340254626631E-4</v>
      </c>
      <c r="AX88" s="415">
        <f>'Input Output Table'!AZ84/AX$117</f>
        <v>1.3223770285107088E-4</v>
      </c>
      <c r="AY88" s="415">
        <f>'Input Output Table'!BA84/AY$117</f>
        <v>1.0691498044601226E-3</v>
      </c>
      <c r="AZ88" s="415">
        <f>'Input Output Table'!BB84/AZ$117</f>
        <v>1.4344580548720362E-3</v>
      </c>
      <c r="BA88" s="415">
        <f>'Input Output Table'!BC84/BA$117</f>
        <v>1.2243513526291543E-4</v>
      </c>
      <c r="BB88" s="415">
        <f>'Input Output Table'!BD84/BB$117</f>
        <v>2.5672309997962271E-4</v>
      </c>
      <c r="BC88" s="415">
        <f>'Input Output Table'!BE84/BC$117</f>
        <v>7.9123463800166228E-4</v>
      </c>
      <c r="BD88" s="415">
        <f>'Input Output Table'!BF84/BD$117</f>
        <v>5.2516828083364162E-4</v>
      </c>
      <c r="BE88" s="415">
        <f>'Input Output Table'!BG84/BE$117</f>
        <v>4.1970606123656511E-3</v>
      </c>
      <c r="BF88" s="415">
        <f>'Input Output Table'!BH84/BF$117</f>
        <v>2.832848824909762E-4</v>
      </c>
      <c r="BG88" s="415">
        <f>'Input Output Table'!BI84/BG$117</f>
        <v>1.2366685076331074E-3</v>
      </c>
      <c r="BH88" s="415">
        <f>'Input Output Table'!BJ84/BH$117</f>
        <v>9.8246960690666395E-4</v>
      </c>
      <c r="BI88" s="415">
        <f>'Input Output Table'!BK84/BI$117</f>
        <v>2.2490707671226971E-3</v>
      </c>
      <c r="BJ88" s="415">
        <f>'Input Output Table'!BL84/BJ$117</f>
        <v>2.2490706187412736E-3</v>
      </c>
      <c r="BK88" s="415">
        <f>'Input Output Table'!BM84/BK$117</f>
        <v>9.7687479104812498E-4</v>
      </c>
      <c r="BL88" s="415">
        <f>'Input Output Table'!BN84/BL$117</f>
        <v>1.0786680278877584E-3</v>
      </c>
      <c r="BM88" s="415">
        <f>'Input Output Table'!BO84/BM$117</f>
        <v>7.4063597533392221E-3</v>
      </c>
      <c r="BN88" s="415">
        <f>'Input Output Table'!BP84/BN$117</f>
        <v>5.0770486700335961E-3</v>
      </c>
      <c r="BO88" s="415">
        <f>'Input Output Table'!BQ84/BO$117</f>
        <v>1.3376146924608217E-3</v>
      </c>
      <c r="BP88" s="415">
        <f>'Input Output Table'!BR84/BP$117</f>
        <v>1.2250392501709257E-3</v>
      </c>
      <c r="BQ88" s="415">
        <f>'Input Output Table'!BS84/BQ$117</f>
        <v>7.4206237333257724E-4</v>
      </c>
      <c r="BR88" s="415">
        <f>'Input Output Table'!BT84/BR$117</f>
        <v>7.4206227501848643E-4</v>
      </c>
      <c r="BS88" s="415">
        <f>'Input Output Table'!BU84/BS$117</f>
        <v>8.0326278170469057E-4</v>
      </c>
      <c r="BT88" s="415">
        <f>'Input Output Table'!BV84/BT$117</f>
        <v>0</v>
      </c>
      <c r="BU88" s="415">
        <f>'Input Output Table'!BW84/BU$117</f>
        <v>1.3707734385045617E-3</v>
      </c>
      <c r="BV88" s="415">
        <f>'Input Output Table'!BX84/BV$117</f>
        <v>1.0819672640251148E-3</v>
      </c>
      <c r="BW88" s="415">
        <f>'Input Output Table'!BY84/BW$117</f>
        <v>2.3109472012688486E-3</v>
      </c>
      <c r="BX88" s="415">
        <f>'Input Output Table'!BZ84/BX$117</f>
        <v>5.1208375611173293E-3</v>
      </c>
      <c r="BY88" s="415">
        <f>'Input Output Table'!CA84/BY$117</f>
        <v>3.9300972745201371E-3</v>
      </c>
      <c r="BZ88" s="415">
        <f>'Input Output Table'!CB84/BZ$117</f>
        <v>1.8264183103789154E-2</v>
      </c>
      <c r="CA88" s="415">
        <f>'Input Output Table'!CC84/CA$117</f>
        <v>2.8499105885023576E-2</v>
      </c>
      <c r="CB88" s="415">
        <f>'Input Output Table'!CD84/CB$117</f>
        <v>7.0250376069751527E-2</v>
      </c>
      <c r="CC88" s="415">
        <f>'Input Output Table'!CE84/CC$117</f>
        <v>6.3881911954542651E-4</v>
      </c>
      <c r="CD88" s="415">
        <f>'Input Output Table'!CF84/CD$117</f>
        <v>1.1656524436823393E-4</v>
      </c>
      <c r="CE88" s="415">
        <f>'Input Output Table'!CG84/CE$117</f>
        <v>2.9354657506768817E-3</v>
      </c>
      <c r="CF88" s="415">
        <f>'Input Output Table'!CH84/CF$117</f>
        <v>1.3740584781698872E-3</v>
      </c>
      <c r="CG88" s="415">
        <f>'Input Output Table'!CI84/CG$117</f>
        <v>2.5652743015752073E-3</v>
      </c>
      <c r="CH88" s="415">
        <f>'Input Output Table'!CJ84/CH$117</f>
        <v>8.8230018541918427E-3</v>
      </c>
      <c r="CI88" s="415">
        <f>'Input Output Table'!CK84/CI$117</f>
        <v>3.998851036663551E-3</v>
      </c>
      <c r="CJ88" s="415">
        <f>'Input Output Table'!CL84/CJ$117</f>
        <v>3.0012716528695815E-3</v>
      </c>
      <c r="CK88" s="415">
        <f>'Input Output Table'!CM84/CK$117</f>
        <v>4.7057103126323073E-3</v>
      </c>
      <c r="CL88" s="415">
        <f>'Input Output Table'!CN84/CL$117</f>
        <v>1.9879552803162527E-4</v>
      </c>
      <c r="CM88" s="415">
        <f>'Input Output Table'!CO84/CM$117</f>
        <v>2.4581291953726576E-3</v>
      </c>
      <c r="CN88" s="415">
        <f>'Input Output Table'!CP84/CN$117</f>
        <v>2.435427681307055E-3</v>
      </c>
      <c r="CO88" s="415">
        <f>'Input Output Table'!CQ84/CO$117</f>
        <v>5.2005911063449962E-4</v>
      </c>
      <c r="CP88" s="415">
        <f>'Input Output Table'!CR84/CP$117</f>
        <v>3.6143402679035576E-3</v>
      </c>
      <c r="CQ88" s="415">
        <f>'Input Output Table'!CS84/CQ$117</f>
        <v>3.8846144456259977E-3</v>
      </c>
      <c r="CR88" s="415">
        <f>'Input Output Table'!CT84/CR$117</f>
        <v>4.328988053827823E-3</v>
      </c>
      <c r="CS88" s="415">
        <f>'Input Output Table'!CU84/CS$117</f>
        <v>4.3951843708480608E-4</v>
      </c>
      <c r="CT88" s="415">
        <f>'Input Output Table'!CV84/CT$117</f>
        <v>3.5589757828964044E-4</v>
      </c>
      <c r="CU88" s="415">
        <f>'Input Output Table'!CW84/CU$117</f>
        <v>2.141391364116042E-4</v>
      </c>
      <c r="CV88" s="415">
        <f>'Input Output Table'!CX84/CV$117</f>
        <v>1.1710775280379176E-4</v>
      </c>
      <c r="CW88" s="415">
        <f>'Input Output Table'!CY84/CW$117</f>
        <v>1.3003266921165215E-3</v>
      </c>
      <c r="CX88" s="415">
        <f>'Input Output Table'!CZ84/CX$117</f>
        <v>5.3607436015442721E-4</v>
      </c>
      <c r="CY88" s="415">
        <f>'Input Output Table'!DA84/CY$117</f>
        <v>1.3827907925695801E-3</v>
      </c>
      <c r="CZ88" s="415">
        <f>'Input Output Table'!DB84/CZ$117</f>
        <v>9.2716397611477207E-4</v>
      </c>
      <c r="DA88" s="415">
        <f>'Input Output Table'!DC84/DA$117</f>
        <v>2.6555866944857106E-4</v>
      </c>
      <c r="DB88" s="415">
        <f>'Input Output Table'!DD84/DB$117</f>
        <v>3.8801125001801128E-3</v>
      </c>
      <c r="DC88" s="415">
        <f>'Input Output Table'!DE84/DC$117</f>
        <v>1.5688085019816393E-3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J88" s="423">
        <f t="shared" si="108"/>
        <v>-3.3487439584803758E-5</v>
      </c>
      <c r="HK88" s="423">
        <f t="shared" si="109"/>
        <v>-2.1654368347694387E-5</v>
      </c>
      <c r="HL88" s="423">
        <f t="shared" si="110"/>
        <v>-5.1520198177715782E-5</v>
      </c>
      <c r="HM88" s="423">
        <f t="shared" si="111"/>
        <v>-1.1475699364419209E-3</v>
      </c>
      <c r="HN88" s="423">
        <f t="shared" si="112"/>
        <v>-1.4397287536033635E-4</v>
      </c>
      <c r="HO88" s="423">
        <f t="shared" si="113"/>
        <v>-9.2028169986365152E-4</v>
      </c>
      <c r="HP88" s="423">
        <f t="shared" si="114"/>
        <v>-8.8852644109971562E-4</v>
      </c>
      <c r="HQ88" s="423">
        <f t="shared" si="115"/>
        <v>-3.0162481709131281E-4</v>
      </c>
      <c r="HR88" s="423">
        <f t="shared" si="116"/>
        <v>-2.7222260266018572E-4</v>
      </c>
      <c r="HS88" s="423">
        <f t="shared" si="117"/>
        <v>-7.3653322607936521E-5</v>
      </c>
      <c r="HT88" s="423">
        <f t="shared" si="118"/>
        <v>-6.2671777994669658E-4</v>
      </c>
      <c r="HU88" s="423">
        <f t="shared" si="119"/>
        <v>-9.1348507253895185E-4</v>
      </c>
      <c r="HV88" s="423">
        <f t="shared" si="120"/>
        <v>-5.6903865598761439E-4</v>
      </c>
      <c r="HW88" s="423">
        <f t="shared" si="121"/>
        <v>-3.2984017752729958E-4</v>
      </c>
      <c r="HX88" s="423">
        <f t="shared" si="122"/>
        <v>-6.2457292812681181E-5</v>
      </c>
      <c r="HY88" s="423">
        <f t="shared" si="123"/>
        <v>-1.4623403998195454E-3</v>
      </c>
      <c r="HZ88" s="423">
        <f t="shared" si="124"/>
        <v>-2.0808078274814909E-4</v>
      </c>
      <c r="IA88" s="423">
        <f t="shared" si="125"/>
        <v>-2.0407233045825744E-3</v>
      </c>
      <c r="IB88" s="423">
        <f t="shared" si="126"/>
        <v>-8.6591329064352829E-4</v>
      </c>
      <c r="IC88" s="423">
        <f t="shared" si="127"/>
        <v>-1.19447252841002E-3</v>
      </c>
      <c r="ID88" s="423">
        <f t="shared" si="128"/>
        <v>-2.1571989141119349E-4</v>
      </c>
      <c r="IE88" s="423">
        <f t="shared" si="129"/>
        <v>-7.8021652058806042E-5</v>
      </c>
      <c r="IF88" s="423">
        <f t="shared" si="130"/>
        <v>-4.3987055870832296E-4</v>
      </c>
      <c r="IG88" s="423">
        <f t="shared" si="131"/>
        <v>-4.8955358039933113E-4</v>
      </c>
      <c r="IH88" s="423">
        <f t="shared" si="132"/>
        <v>-5.7362691389401801E-4</v>
      </c>
      <c r="II88" s="423">
        <f t="shared" si="133"/>
        <v>-1.0964807725331927E-3</v>
      </c>
      <c r="IJ88" s="423">
        <f t="shared" si="134"/>
        <v>-1.3132914547050103E-3</v>
      </c>
      <c r="IK88" s="423">
        <f t="shared" si="135"/>
        <v>-3.0072940415225157E-3</v>
      </c>
      <c r="IL88" s="423">
        <f t="shared" si="136"/>
        <v>-1.1747335827365028E-3</v>
      </c>
      <c r="IM88" s="423">
        <f t="shared" si="137"/>
        <v>-2.0099373231460228E-3</v>
      </c>
      <c r="IN88" s="423">
        <f t="shared" si="138"/>
        <v>-1.2522899117847102E-4</v>
      </c>
      <c r="IO88" s="423">
        <f t="shared" si="139"/>
        <v>-5.9657044953813994E-4</v>
      </c>
      <c r="IP88" s="423">
        <f t="shared" si="140"/>
        <v>-9.8687296068052316E-5</v>
      </c>
      <c r="IQ88" s="423">
        <f t="shared" si="141"/>
        <v>-3.261183879370588E-3</v>
      </c>
      <c r="IR88" s="423">
        <f t="shared" si="142"/>
        <v>-1.0365707156883318E-3</v>
      </c>
      <c r="IS88" s="423">
        <f t="shared" si="143"/>
        <v>-1.6103505557762453E-3</v>
      </c>
      <c r="IT88" s="423">
        <f t="shared" si="144"/>
        <v>-4.1355205838709624E-4</v>
      </c>
      <c r="IU88" s="423">
        <f t="shared" si="145"/>
        <v>-1.1714825731218982E-3</v>
      </c>
      <c r="IV88" s="423">
        <f t="shared" si="146"/>
        <v>-3.2551533242257505E-4</v>
      </c>
      <c r="IW88" s="423">
        <f t="shared" si="147"/>
        <v>-5.8126868798136255E-4</v>
      </c>
      <c r="IX88" s="423">
        <f t="shared" si="148"/>
        <v>-1.0526043439399127E-3</v>
      </c>
      <c r="IY88" s="423">
        <f t="shared" si="149"/>
        <v>-5.0998590007441335E-4</v>
      </c>
      <c r="IZ88" s="423">
        <f t="shared" si="150"/>
        <v>-2.2937924286109193E-4</v>
      </c>
      <c r="JA88" s="423">
        <f t="shared" si="151"/>
        <v>-1.1317715490267726E-3</v>
      </c>
      <c r="JB88" s="423">
        <f t="shared" si="152"/>
        <v>-1.071549717238957E-3</v>
      </c>
      <c r="JC88" s="423">
        <f t="shared" si="153"/>
        <v>-3.3213002702805793E-3</v>
      </c>
      <c r="JD88" s="423">
        <f t="shared" si="154"/>
        <v>-6.9666075059831103E-4</v>
      </c>
      <c r="JE88" s="423">
        <f t="shared" si="155"/>
        <v>-9.0084340254626631E-4</v>
      </c>
      <c r="JF88" s="423">
        <f t="shared" si="156"/>
        <v>-1.3223770285107088E-4</v>
      </c>
      <c r="JG88" s="423">
        <f t="shared" si="157"/>
        <v>-1.0691498044601226E-3</v>
      </c>
      <c r="JH88" s="423">
        <f t="shared" si="158"/>
        <v>-1.4344580548720362E-3</v>
      </c>
      <c r="JI88" s="423">
        <f t="shared" si="159"/>
        <v>-1.2243513526291543E-4</v>
      </c>
      <c r="JJ88" s="423">
        <f t="shared" si="160"/>
        <v>-2.5672309997962271E-4</v>
      </c>
      <c r="JK88" s="423">
        <f t="shared" si="161"/>
        <v>-7.9123463800166228E-4</v>
      </c>
      <c r="JL88" s="423">
        <f t="shared" si="162"/>
        <v>-5.2516828083364162E-4</v>
      </c>
      <c r="JM88" s="423">
        <f t="shared" si="163"/>
        <v>-4.1970606123656511E-3</v>
      </c>
      <c r="JN88" s="423">
        <f t="shared" si="164"/>
        <v>-2.832848824909762E-4</v>
      </c>
      <c r="JO88" s="423">
        <f t="shared" si="165"/>
        <v>-1.2366685076331074E-3</v>
      </c>
      <c r="JP88" s="423">
        <f t="shared" si="166"/>
        <v>-9.8246960690666395E-4</v>
      </c>
      <c r="JQ88" s="423">
        <f t="shared" si="167"/>
        <v>-2.2490707671226971E-3</v>
      </c>
      <c r="JR88" s="423">
        <f t="shared" si="168"/>
        <v>-2.2490706187412736E-3</v>
      </c>
      <c r="JS88" s="423">
        <f t="shared" si="169"/>
        <v>-9.7687479104812498E-4</v>
      </c>
      <c r="JT88" s="423">
        <f t="shared" si="170"/>
        <v>-1.0786680278877584E-3</v>
      </c>
      <c r="JU88" s="423">
        <f t="shared" si="171"/>
        <v>-7.4063597533392221E-3</v>
      </c>
      <c r="JV88" s="423">
        <f t="shared" si="172"/>
        <v>-5.0770486700335961E-3</v>
      </c>
      <c r="JW88" s="423">
        <f t="shared" si="173"/>
        <v>-1.3376146924608217E-3</v>
      </c>
      <c r="JX88" s="423">
        <f t="shared" si="174"/>
        <v>-1.2250392501709257E-3</v>
      </c>
      <c r="JY88" s="423">
        <f t="shared" si="175"/>
        <v>-7.4206237333257724E-4</v>
      </c>
      <c r="JZ88" s="423">
        <f t="shared" si="176"/>
        <v>-7.4206227501848643E-4</v>
      </c>
      <c r="KA88" s="423">
        <f t="shared" si="177"/>
        <v>-8.0326278170469057E-4</v>
      </c>
      <c r="KB88" s="423">
        <f t="shared" si="178"/>
        <v>0</v>
      </c>
      <c r="KC88" s="423">
        <f t="shared" si="179"/>
        <v>-1.3707734385045617E-3</v>
      </c>
      <c r="KD88" s="423">
        <f t="shared" si="180"/>
        <v>-1.0819672640251148E-3</v>
      </c>
      <c r="KE88" s="423">
        <f t="shared" si="181"/>
        <v>-2.3109472012688486E-3</v>
      </c>
      <c r="KF88" s="423">
        <f t="shared" si="182"/>
        <v>-5.1208375611173293E-3</v>
      </c>
      <c r="KG88" s="423">
        <f t="shared" si="183"/>
        <v>-3.9300972745201371E-3</v>
      </c>
      <c r="KH88" s="423">
        <f t="shared" si="184"/>
        <v>-1.8264183103789154E-2</v>
      </c>
      <c r="KI88" s="423">
        <f t="shared" si="185"/>
        <v>-2.8499105885023576E-2</v>
      </c>
      <c r="KJ88" s="423">
        <f t="shared" si="186"/>
        <v>0.92974962393024851</v>
      </c>
      <c r="KK88" s="423">
        <f t="shared" si="187"/>
        <v>-6.3881911954542651E-4</v>
      </c>
      <c r="KL88" s="423">
        <f t="shared" si="188"/>
        <v>-1.1656524436823393E-4</v>
      </c>
      <c r="KM88" s="423">
        <f t="shared" si="189"/>
        <v>-2.9354657506768817E-3</v>
      </c>
      <c r="KN88" s="423">
        <f t="shared" si="190"/>
        <v>-1.3740584781698872E-3</v>
      </c>
      <c r="KO88" s="423">
        <f t="shared" si="191"/>
        <v>-2.5652743015752073E-3</v>
      </c>
      <c r="KP88" s="423">
        <f t="shared" si="192"/>
        <v>-8.8230018541918427E-3</v>
      </c>
      <c r="KQ88" s="423">
        <f t="shared" si="193"/>
        <v>-3.998851036663551E-3</v>
      </c>
      <c r="KR88" s="423">
        <f t="shared" si="194"/>
        <v>-3.0012716528695815E-3</v>
      </c>
      <c r="KS88" s="423">
        <f t="shared" si="195"/>
        <v>-4.7057103126323073E-3</v>
      </c>
      <c r="KT88" s="423">
        <f t="shared" si="196"/>
        <v>-1.9879552803162527E-4</v>
      </c>
      <c r="KU88" s="423">
        <f t="shared" si="197"/>
        <v>-2.4581291953726576E-3</v>
      </c>
      <c r="KV88" s="423">
        <f t="shared" si="198"/>
        <v>-2.435427681307055E-3</v>
      </c>
      <c r="KW88" s="423">
        <f t="shared" si="199"/>
        <v>-5.2005911063449962E-4</v>
      </c>
      <c r="KX88" s="423">
        <f t="shared" si="200"/>
        <v>-3.6143402679035576E-3</v>
      </c>
      <c r="KY88" s="423">
        <f t="shared" si="201"/>
        <v>-3.8846144456259977E-3</v>
      </c>
      <c r="KZ88" s="423">
        <f t="shared" si="202"/>
        <v>-4.328988053827823E-3</v>
      </c>
      <c r="LA88" s="423">
        <f t="shared" si="203"/>
        <v>-4.3951843708480608E-4</v>
      </c>
      <c r="LB88" s="423">
        <f t="shared" si="204"/>
        <v>-3.5589757828964044E-4</v>
      </c>
      <c r="LC88" s="423">
        <f t="shared" si="205"/>
        <v>-2.141391364116042E-4</v>
      </c>
      <c r="LD88" s="423">
        <f t="shared" si="206"/>
        <v>-1.1710775280379176E-4</v>
      </c>
      <c r="LE88" s="423">
        <f t="shared" si="207"/>
        <v>-1.3003266921165215E-3</v>
      </c>
      <c r="LF88" s="423">
        <f t="shared" si="208"/>
        <v>-5.3607436015442721E-4</v>
      </c>
      <c r="LG88" s="423">
        <f t="shared" si="209"/>
        <v>-1.3827907925695801E-3</v>
      </c>
      <c r="LH88" s="423">
        <f t="shared" si="210"/>
        <v>-9.2716397611477207E-4</v>
      </c>
      <c r="LI88" s="423">
        <f t="shared" si="211"/>
        <v>-2.6555866944857106E-4</v>
      </c>
      <c r="LJ88" s="423">
        <f t="shared" si="212"/>
        <v>-3.8801125001801128E-3</v>
      </c>
      <c r="LK88" s="423">
        <f t="shared" si="213"/>
        <v>-1.5688085019816393E-3</v>
      </c>
      <c r="LN88" s="424">
        <v>2.4928702751606351E-3</v>
      </c>
      <c r="LO88" s="424">
        <v>2.2556515502821983E-3</v>
      </c>
      <c r="LP88" s="424">
        <v>1.6621445654094445E-3</v>
      </c>
      <c r="LQ88" s="424">
        <v>3.0893044417485312E-3</v>
      </c>
      <c r="LR88" s="424">
        <v>1.5284415436455953E-3</v>
      </c>
      <c r="LS88" s="424">
        <v>3.0215216524913536E-3</v>
      </c>
      <c r="LT88" s="424">
        <v>2.9999540733625868E-3</v>
      </c>
      <c r="LU88" s="424">
        <v>2.3455392350144964E-3</v>
      </c>
      <c r="LV88" s="424">
        <v>2.6241240143281613E-3</v>
      </c>
      <c r="LW88" s="424">
        <v>9.3423962233367549E-4</v>
      </c>
      <c r="LX88" s="424">
        <v>3.1573731891345524E-3</v>
      </c>
      <c r="LY88" s="424">
        <v>3.3574087117616497E-3</v>
      </c>
      <c r="LZ88" s="424">
        <v>2.5677399853524137E-3</v>
      </c>
      <c r="MA88" s="424">
        <v>2.7600005779453533E-3</v>
      </c>
      <c r="MB88" s="424">
        <v>2.0729042106394893E-3</v>
      </c>
      <c r="MC88" s="424">
        <v>4.1630316043464793E-3</v>
      </c>
      <c r="MD88" s="424">
        <v>2.6476780206629493E-3</v>
      </c>
      <c r="ME88" s="424">
        <v>4.3040764981571358E-3</v>
      </c>
      <c r="MF88" s="424">
        <v>2.4822769577198542E-3</v>
      </c>
      <c r="MG88" s="424">
        <v>3.3415411118735997E-3</v>
      </c>
      <c r="MH88" s="424">
        <v>1.8408096043622702E-3</v>
      </c>
      <c r="MI88" s="424">
        <v>1.8203806520778055E-3</v>
      </c>
      <c r="MJ88" s="424">
        <v>2.0950159026788444E-3</v>
      </c>
      <c r="MK88" s="424">
        <v>1.9454374144780844E-3</v>
      </c>
      <c r="ML88" s="424">
        <v>1.3765262226346465E-3</v>
      </c>
      <c r="MM88" s="424">
        <v>3.0642249357754957E-3</v>
      </c>
      <c r="MN88" s="424">
        <v>3.658337164739399E-3</v>
      </c>
      <c r="MO88" s="424">
        <v>5.5043058973042016E-3</v>
      </c>
      <c r="MP88" s="424">
        <v>3.4806178537765686E-3</v>
      </c>
      <c r="MQ88" s="424">
        <v>4.0615488398712688E-3</v>
      </c>
      <c r="MR88" s="424">
        <v>2.1553926808845132E-3</v>
      </c>
      <c r="MS88" s="424">
        <v>2.56360745188253E-3</v>
      </c>
      <c r="MT88" s="424">
        <v>1.6487433709304045E-3</v>
      </c>
      <c r="MU88" s="424">
        <v>6.0896939339623469E-3</v>
      </c>
      <c r="MV88" s="424">
        <v>3.1738290093050528E-3</v>
      </c>
      <c r="MW88" s="424">
        <v>3.8305124064058802E-3</v>
      </c>
      <c r="MX88" s="424">
        <v>1.6876432415346059E-3</v>
      </c>
      <c r="MY88" s="424">
        <v>3.1421189773576516E-3</v>
      </c>
      <c r="MZ88" s="424">
        <v>2.0936687597338049E-3</v>
      </c>
      <c r="NA88" s="424">
        <v>2.1805309523646819E-3</v>
      </c>
      <c r="NB88" s="424">
        <v>2.8311308665805723E-3</v>
      </c>
      <c r="NC88" s="424">
        <v>2.2180763809468576E-3</v>
      </c>
      <c r="ND88" s="424">
        <v>2.750210515388925E-3</v>
      </c>
      <c r="NE88" s="424">
        <v>2.7013121677151928E-3</v>
      </c>
      <c r="NF88" s="424">
        <v>3.4435343694714932E-3</v>
      </c>
      <c r="NG88" s="424">
        <v>6.7307663944400744E-3</v>
      </c>
      <c r="NH88" s="424">
        <v>2.7889347771933356E-3</v>
      </c>
      <c r="NI88" s="424">
        <v>3.2196735244192447E-3</v>
      </c>
      <c r="NJ88" s="424">
        <v>1.4602421787868903E-3</v>
      </c>
      <c r="NK88" s="424">
        <v>3.633736475495222E-3</v>
      </c>
      <c r="NL88" s="424">
        <v>4.0575453030105854E-3</v>
      </c>
      <c r="NM88" s="424">
        <v>2.0926425138369357E-3</v>
      </c>
      <c r="NN88" s="424">
        <v>1.8465160579462586E-3</v>
      </c>
      <c r="NO88" s="424">
        <v>2.4500418283383888E-3</v>
      </c>
      <c r="NP88" s="424">
        <v>1.8214405860823739E-3</v>
      </c>
      <c r="NQ88" s="424">
        <v>7.7993168647792635E-3</v>
      </c>
      <c r="NR88" s="424">
        <v>2.269455799720863E-3</v>
      </c>
      <c r="NS88" s="424">
        <v>3.6167620538474074E-3</v>
      </c>
      <c r="NT88" s="424">
        <v>2.9723458261288107E-3</v>
      </c>
      <c r="NU88" s="424">
        <v>4.4948294477135699E-3</v>
      </c>
      <c r="NV88" s="424">
        <v>4.2564950566097619E-3</v>
      </c>
      <c r="NW88" s="424">
        <v>3.7316290708057421E-3</v>
      </c>
      <c r="NX88" s="424">
        <v>3.1196929093716195E-3</v>
      </c>
      <c r="NY88" s="424">
        <v>1.1554624818237678E-2</v>
      </c>
      <c r="NZ88" s="424">
        <v>7.5113559151971819E-3</v>
      </c>
      <c r="OA88" s="424">
        <v>4.3846350491682723E-3</v>
      </c>
      <c r="OB88" s="424">
        <v>3.1001809250017242E-3</v>
      </c>
      <c r="OC88" s="424">
        <v>2.5351687744871506E-3</v>
      </c>
      <c r="OD88" s="424">
        <v>4.6951946353306689E-3</v>
      </c>
      <c r="OE88" s="424">
        <v>2.2453147929643231E-3</v>
      </c>
      <c r="OF88" s="424">
        <v>3.1290938856743051E-3</v>
      </c>
      <c r="OG88" s="424">
        <v>3.2409866639059193E-3</v>
      </c>
      <c r="OH88" s="424">
        <v>3.1534335457774482E-3</v>
      </c>
      <c r="OI88" s="424">
        <v>3.9745505665997388E-3</v>
      </c>
      <c r="OJ88" s="424">
        <v>7.2898431174707162E-3</v>
      </c>
      <c r="OK88" s="424">
        <v>6.185633707109779E-3</v>
      </c>
      <c r="OL88" s="424">
        <v>2.141017308110979E-2</v>
      </c>
      <c r="OM88" s="424">
        <v>3.8733746221655548E-2</v>
      </c>
      <c r="ON88" s="424">
        <v>1.0772063276903345</v>
      </c>
      <c r="OO88" s="424">
        <v>3.7822648936182545E-3</v>
      </c>
      <c r="OP88" s="424">
        <v>5.7999822162484302E-3</v>
      </c>
      <c r="OQ88" s="424">
        <v>4.6364244856031776E-3</v>
      </c>
      <c r="OR88" s="424">
        <v>2.7896233736403632E-3</v>
      </c>
      <c r="OS88" s="424">
        <v>5.2157625725925806E-3</v>
      </c>
      <c r="OT88" s="424">
        <v>1.22361361241451E-2</v>
      </c>
      <c r="OU88" s="424">
        <v>6.4850946420422738E-3</v>
      </c>
      <c r="OV88" s="424">
        <v>6.0570131150266748E-3</v>
      </c>
      <c r="OW88" s="424">
        <v>7.5482132703077161E-3</v>
      </c>
      <c r="OX88" s="424">
        <v>1.2494780640193075E-3</v>
      </c>
      <c r="OY88" s="424">
        <v>4.6522159075756044E-3</v>
      </c>
      <c r="OZ88" s="424">
        <v>4.9119573787744222E-3</v>
      </c>
      <c r="PA88" s="424">
        <v>2.7121842123489608E-3</v>
      </c>
      <c r="PB88" s="424">
        <v>5.6464873802380662E-3</v>
      </c>
      <c r="PC88" s="424">
        <v>6.9737990464640038E-3</v>
      </c>
      <c r="PD88" s="424">
        <v>6.6484765543286875E-3</v>
      </c>
      <c r="PE88" s="424">
        <v>2.2254829024150129E-3</v>
      </c>
      <c r="PF88" s="424">
        <v>1.1369304451190659E-3</v>
      </c>
      <c r="PG88" s="424">
        <v>1.3284336141286225E-3</v>
      </c>
      <c r="PH88" s="424">
        <v>1.3163471416113238E-3</v>
      </c>
      <c r="PI88" s="424">
        <v>3.7988953586723883E-3</v>
      </c>
      <c r="PJ88" s="424">
        <v>2.1580797853437365E-3</v>
      </c>
      <c r="PK88" s="424">
        <v>2.930161950083842E-3</v>
      </c>
      <c r="PL88" s="424">
        <v>3.1202332170282747E-3</v>
      </c>
      <c r="PM88" s="424">
        <v>1.3047438996513687E-3</v>
      </c>
      <c r="PN88" s="424">
        <v>5.9011105401796105E-3</v>
      </c>
      <c r="PO88" s="424">
        <v>3.1653624070467354E-3</v>
      </c>
    </row>
    <row r="89" spans="1:431" x14ac:dyDescent="0.25">
      <c r="A89" s="210" t="s">
        <v>190</v>
      </c>
      <c r="B89" s="415">
        <f>'Input Output Table'!D85/B$117</f>
        <v>2.3463732411267775E-3</v>
      </c>
      <c r="C89" s="415">
        <f>'Input Output Table'!E85/C$117</f>
        <v>5.69205419467547E-4</v>
      </c>
      <c r="D89" s="415">
        <f>'Input Output Table'!F85/D$117</f>
        <v>3.6777295694887527E-4</v>
      </c>
      <c r="E89" s="415">
        <f>'Input Output Table'!G85/E$117</f>
        <v>7.5743148604243105E-4</v>
      </c>
      <c r="F89" s="415">
        <f>'Input Output Table'!H85/F$117</f>
        <v>5.1180570856771703E-4</v>
      </c>
      <c r="G89" s="415">
        <f>'Input Output Table'!I85/G$117</f>
        <v>1.1699435286075526E-3</v>
      </c>
      <c r="H89" s="415">
        <f>'Input Output Table'!J85/H$117</f>
        <v>1.0395242127614166E-3</v>
      </c>
      <c r="I89" s="415">
        <f>'Input Output Table'!K85/I$117</f>
        <v>1.0912067426982473E-3</v>
      </c>
      <c r="J89" s="415">
        <f>'Input Output Table'!L85/J$117</f>
        <v>1.0115810701194191E-3</v>
      </c>
      <c r="K89" s="415">
        <f>'Input Output Table'!M85/K$117</f>
        <v>3.068544410946388E-4</v>
      </c>
      <c r="L89" s="415">
        <f>'Input Output Table'!N85/L$117</f>
        <v>8.3360994438272243E-4</v>
      </c>
      <c r="M89" s="415">
        <f>'Input Output Table'!O85/M$117</f>
        <v>1.3992919430862924E-3</v>
      </c>
      <c r="N89" s="415">
        <f>'Input Output Table'!P85/N$117</f>
        <v>1.9843895434640845E-3</v>
      </c>
      <c r="O89" s="415">
        <f>'Input Output Table'!Q85/O$117</f>
        <v>2.5184496344759187E-3</v>
      </c>
      <c r="P89" s="415">
        <f>'Input Output Table'!R85/P$117</f>
        <v>7.5901774191843507E-4</v>
      </c>
      <c r="Q89" s="415">
        <f>'Input Output Table'!S85/Q$117</f>
        <v>1.7525593736330129E-3</v>
      </c>
      <c r="R89" s="415">
        <f>'Input Output Table'!T85/R$117</f>
        <v>1.3789834767763555E-3</v>
      </c>
      <c r="S89" s="415">
        <f>'Input Output Table'!U85/S$117</f>
        <v>1.4672086009851753E-3</v>
      </c>
      <c r="T89" s="415">
        <f>'Input Output Table'!V85/T$117</f>
        <v>1.6285260846226244E-3</v>
      </c>
      <c r="U89" s="415">
        <f>'Input Output Table'!W85/U$117</f>
        <v>2.1486337408180055E-3</v>
      </c>
      <c r="V89" s="415">
        <f>'Input Output Table'!X85/V$117</f>
        <v>3.2906555210255044E-3</v>
      </c>
      <c r="W89" s="415">
        <f>'Input Output Table'!Y85/W$117</f>
        <v>2.3044193132360827E-3</v>
      </c>
      <c r="X89" s="415">
        <f>'Input Output Table'!Z85/X$117</f>
        <v>1.7368091109090653E-3</v>
      </c>
      <c r="Y89" s="415">
        <f>'Input Output Table'!AA85/Y$117</f>
        <v>2.9019591701603944E-3</v>
      </c>
      <c r="Z89" s="415">
        <f>'Input Output Table'!AB85/Z$117</f>
        <v>3.3162204487665687E-4</v>
      </c>
      <c r="AA89" s="415">
        <f>'Input Output Table'!AC85/AA$117</f>
        <v>1.5482518035176483E-3</v>
      </c>
      <c r="AB89" s="415">
        <f>'Input Output Table'!AD85/AB$117</f>
        <v>6.2367677162414889E-4</v>
      </c>
      <c r="AC89" s="415">
        <f>'Input Output Table'!AE85/AC$117</f>
        <v>1.8853939662037062E-3</v>
      </c>
      <c r="AD89" s="415">
        <f>'Input Output Table'!AF85/AD$117</f>
        <v>1.2034247833947413E-3</v>
      </c>
      <c r="AE89" s="415">
        <f>'Input Output Table'!AG85/AE$117</f>
        <v>4.829389463907483E-4</v>
      </c>
      <c r="AF89" s="415">
        <f>'Input Output Table'!AH85/AF$117</f>
        <v>1.3226910341835256E-3</v>
      </c>
      <c r="AG89" s="415">
        <f>'Input Output Table'!AI85/AG$117</f>
        <v>1.1188939522777332E-3</v>
      </c>
      <c r="AH89" s="415">
        <f>'Input Output Table'!AJ85/AH$117</f>
        <v>1.8414734845206358E-3</v>
      </c>
      <c r="AI89" s="415">
        <f>'Input Output Table'!AK85/AI$117</f>
        <v>1.901549922088642E-3</v>
      </c>
      <c r="AJ89" s="415">
        <f>'Input Output Table'!AL85/AJ$117</f>
        <v>1.9965755289659401E-3</v>
      </c>
      <c r="AK89" s="415">
        <f>'Input Output Table'!AM85/AK$117</f>
        <v>9.1582257777497397E-4</v>
      </c>
      <c r="AL89" s="415">
        <f>'Input Output Table'!AN85/AL$117</f>
        <v>7.8346173761940105E-4</v>
      </c>
      <c r="AM89" s="415">
        <f>'Input Output Table'!AO85/AM$117</f>
        <v>2.9171129982964044E-4</v>
      </c>
      <c r="AN89" s="415">
        <f>'Input Output Table'!AP85/AN$117</f>
        <v>2.0182839187389634E-3</v>
      </c>
      <c r="AO89" s="415">
        <f>'Input Output Table'!AQ85/AO$117</f>
        <v>1.1340291065610204E-3</v>
      </c>
      <c r="AP89" s="415">
        <f>'Input Output Table'!AR85/AP$117</f>
        <v>2.0421553015131403E-3</v>
      </c>
      <c r="AQ89" s="415">
        <f>'Input Output Table'!AS85/AQ$117</f>
        <v>1.4288091986071074E-3</v>
      </c>
      <c r="AR89" s="415">
        <f>'Input Output Table'!AT85/AR$117</f>
        <v>6.9349034717667245E-4</v>
      </c>
      <c r="AS89" s="415">
        <f>'Input Output Table'!AU85/AS$117</f>
        <v>1.464167385638041E-3</v>
      </c>
      <c r="AT89" s="415">
        <f>'Input Output Table'!AV85/AT$117</f>
        <v>1.8737495428815794E-3</v>
      </c>
      <c r="AU89" s="415">
        <f>'Input Output Table'!AW85/AU$117</f>
        <v>2.9731745979266204E-3</v>
      </c>
      <c r="AV89" s="415">
        <f>'Input Output Table'!AX85/AV$117</f>
        <v>2.8193154290801809E-3</v>
      </c>
      <c r="AW89" s="415">
        <f>'Input Output Table'!AY85/AW$117</f>
        <v>3.567067807068711E-4</v>
      </c>
      <c r="AX89" s="415">
        <f>'Input Output Table'!AZ85/AX$117</f>
        <v>2.0288085145803514E-3</v>
      </c>
      <c r="AY89" s="415">
        <f>'Input Output Table'!BA85/AY$117</f>
        <v>8.9231166287210737E-4</v>
      </c>
      <c r="AZ89" s="415">
        <f>'Input Output Table'!BB85/AZ$117</f>
        <v>1.6995691661079622E-3</v>
      </c>
      <c r="BA89" s="415">
        <f>'Input Output Table'!BC85/BA$117</f>
        <v>1.579058259286688E-3</v>
      </c>
      <c r="BB89" s="415">
        <f>'Input Output Table'!BD85/BB$117</f>
        <v>3.5054180049161653E-3</v>
      </c>
      <c r="BC89" s="415">
        <f>'Input Output Table'!BE85/BC$117</f>
        <v>4.8758568107908698E-3</v>
      </c>
      <c r="BD89" s="415">
        <f>'Input Output Table'!BF85/BD$117</f>
        <v>6.6496405160722943E-4</v>
      </c>
      <c r="BE89" s="415">
        <f>'Input Output Table'!BG85/BE$117</f>
        <v>1.0072204633191932E-2</v>
      </c>
      <c r="BF89" s="415">
        <f>'Input Output Table'!BH85/BF$117</f>
        <v>8.2568913319371953E-3</v>
      </c>
      <c r="BG89" s="415">
        <f>'Input Output Table'!BI85/BG$117</f>
        <v>4.9891555325555998E-3</v>
      </c>
      <c r="BH89" s="415">
        <f>'Input Output Table'!BJ85/BH$117</f>
        <v>2.9764888072365686E-3</v>
      </c>
      <c r="BI89" s="415">
        <f>'Input Output Table'!BK85/BI$117</f>
        <v>2.5255837825626095E-2</v>
      </c>
      <c r="BJ89" s="415">
        <f>'Input Output Table'!BL85/BJ$117</f>
        <v>2.5255836159383652E-2</v>
      </c>
      <c r="BK89" s="415">
        <f>'Input Output Table'!BM85/BK$117</f>
        <v>2.4602422524992408E-3</v>
      </c>
      <c r="BL89" s="415">
        <f>'Input Output Table'!BN85/BL$117</f>
        <v>5.669631058805853E-3</v>
      </c>
      <c r="BM89" s="415">
        <f>'Input Output Table'!BO85/BM$117</f>
        <v>8.294982530673815E-3</v>
      </c>
      <c r="BN89" s="415">
        <f>'Input Output Table'!BP85/BN$117</f>
        <v>1.2367693164669867E-2</v>
      </c>
      <c r="BO89" s="415">
        <f>'Input Output Table'!BQ85/BO$117</f>
        <v>5.8400278582437836E-3</v>
      </c>
      <c r="BP89" s="415">
        <f>'Input Output Table'!BR85/BP$117</f>
        <v>4.7510877088157164E-3</v>
      </c>
      <c r="BQ89" s="415">
        <f>'Input Output Table'!BS85/BQ$117</f>
        <v>3.4659718988846152E-3</v>
      </c>
      <c r="BR89" s="415">
        <f>'Input Output Table'!BT85/BR$117</f>
        <v>3.4659714396861859E-3</v>
      </c>
      <c r="BS89" s="415">
        <f>'Input Output Table'!BU85/BS$117</f>
        <v>2.9864236429353111E-3</v>
      </c>
      <c r="BT89" s="415">
        <f>'Input Output Table'!BV85/BT$117</f>
        <v>8.8614601040488319E-3</v>
      </c>
      <c r="BU89" s="415">
        <f>'Input Output Table'!BW85/BU$117</f>
        <v>3.1318175322661004E-3</v>
      </c>
      <c r="BV89" s="415">
        <f>'Input Output Table'!BX85/BV$117</f>
        <v>2.4147596848501187E-3</v>
      </c>
      <c r="BW89" s="415">
        <f>'Input Output Table'!BY85/BW$117</f>
        <v>6.95613769463445E-3</v>
      </c>
      <c r="BX89" s="415">
        <f>'Input Output Table'!BZ85/BX$117</f>
        <v>3.2285707757286537E-3</v>
      </c>
      <c r="BY89" s="415">
        <f>'Input Output Table'!CA85/BY$117</f>
        <v>2.4622184022805747E-3</v>
      </c>
      <c r="BZ89" s="415">
        <f>'Input Output Table'!CB85/BZ$117</f>
        <v>9.7924868248556139E-3</v>
      </c>
      <c r="CA89" s="415">
        <f>'Input Output Table'!CC85/CA$117</f>
        <v>1.721192049543184E-2</v>
      </c>
      <c r="CB89" s="415">
        <f>'Input Output Table'!CD85/CB$117</f>
        <v>1.5560500763054654E-3</v>
      </c>
      <c r="CC89" s="415">
        <f>'Input Output Table'!CE85/CC$117</f>
        <v>5.5915723053002004E-3</v>
      </c>
      <c r="CD89" s="415">
        <f>'Input Output Table'!CF85/CD$117</f>
        <v>7.8857766980152668E-4</v>
      </c>
      <c r="CE89" s="415">
        <f>'Input Output Table'!CG85/CE$117</f>
        <v>3.7160839572714177E-3</v>
      </c>
      <c r="CF89" s="415">
        <f>'Input Output Table'!CH85/CF$117</f>
        <v>2.0638364607654734E-3</v>
      </c>
      <c r="CG89" s="415">
        <f>'Input Output Table'!CI85/CG$117</f>
        <v>1.9440769556413589E-3</v>
      </c>
      <c r="CH89" s="415">
        <f>'Input Output Table'!CJ85/CH$117</f>
        <v>1.7818888888222213E-3</v>
      </c>
      <c r="CI89" s="415">
        <f>'Input Output Table'!CK85/CI$117</f>
        <v>1.034751791276128E-2</v>
      </c>
      <c r="CJ89" s="415">
        <f>'Input Output Table'!CL85/CJ$117</f>
        <v>3.8507255472331331E-3</v>
      </c>
      <c r="CK89" s="415">
        <f>'Input Output Table'!CM85/CK$117</f>
        <v>2.4036856212751095E-3</v>
      </c>
      <c r="CL89" s="415">
        <f>'Input Output Table'!CN85/CL$117</f>
        <v>1.7268869741417997E-3</v>
      </c>
      <c r="CM89" s="415">
        <f>'Input Output Table'!CO85/CM$117</f>
        <v>1.8034270967390998E-3</v>
      </c>
      <c r="CN89" s="415">
        <f>'Input Output Table'!CP85/CN$117</f>
        <v>1.6722040274741142E-3</v>
      </c>
      <c r="CO89" s="415">
        <f>'Input Output Table'!CQ85/CO$117</f>
        <v>8.0577922308353207E-3</v>
      </c>
      <c r="CP89" s="415">
        <f>'Input Output Table'!CR85/CP$117</f>
        <v>2.4738232640797182E-3</v>
      </c>
      <c r="CQ89" s="415">
        <f>'Input Output Table'!CS85/CQ$117</f>
        <v>8.8436089166992107E-3</v>
      </c>
      <c r="CR89" s="415">
        <f>'Input Output Table'!CT85/CR$117</f>
        <v>1.3954909472265672E-3</v>
      </c>
      <c r="CS89" s="415">
        <f>'Input Output Table'!CU85/CS$117</f>
        <v>1.5527499606731819E-2</v>
      </c>
      <c r="CT89" s="415">
        <f>'Input Output Table'!CV85/CT$117</f>
        <v>2.9281019220922097E-3</v>
      </c>
      <c r="CU89" s="415">
        <f>'Input Output Table'!CW85/CU$117</f>
        <v>7.1692383556854755E-3</v>
      </c>
      <c r="CV89" s="415">
        <f>'Input Output Table'!CX85/CV$117</f>
        <v>2.4238722332890006E-3</v>
      </c>
      <c r="CW89" s="415">
        <f>'Input Output Table'!CY85/CW$117</f>
        <v>5.2943070670365619E-3</v>
      </c>
      <c r="CX89" s="415">
        <f>'Input Output Table'!CZ85/CX$117</f>
        <v>8.0191118813420573E-3</v>
      </c>
      <c r="CY89" s="415">
        <f>'Input Output Table'!DA85/CY$117</f>
        <v>1.7313673121840908E-3</v>
      </c>
      <c r="CZ89" s="415">
        <f>'Input Output Table'!DB85/CZ$117</f>
        <v>6.4029114324365994E-3</v>
      </c>
      <c r="DA89" s="415">
        <f>'Input Output Table'!DC85/DA$117</f>
        <v>1.2411045487713678E-3</v>
      </c>
      <c r="DB89" s="415">
        <f>'Input Output Table'!DD85/DB$117</f>
        <v>3.6211744202072592E-3</v>
      </c>
      <c r="DC89" s="415">
        <f>'Input Output Table'!DE85/DC$117</f>
        <v>4.8559194060270663E-3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J89" s="423">
        <f t="shared" si="108"/>
        <v>-2.3463732411267775E-3</v>
      </c>
      <c r="HK89" s="423">
        <f t="shared" si="109"/>
        <v>-5.69205419467547E-4</v>
      </c>
      <c r="HL89" s="423">
        <f t="shared" si="110"/>
        <v>-3.6777295694887527E-4</v>
      </c>
      <c r="HM89" s="423">
        <f t="shared" si="111"/>
        <v>-7.5743148604243105E-4</v>
      </c>
      <c r="HN89" s="423">
        <f t="shared" si="112"/>
        <v>-5.1180570856771703E-4</v>
      </c>
      <c r="HO89" s="423">
        <f t="shared" si="113"/>
        <v>-1.1699435286075526E-3</v>
      </c>
      <c r="HP89" s="423">
        <f t="shared" si="114"/>
        <v>-1.0395242127614166E-3</v>
      </c>
      <c r="HQ89" s="423">
        <f t="shared" si="115"/>
        <v>-1.0912067426982473E-3</v>
      </c>
      <c r="HR89" s="423">
        <f t="shared" si="116"/>
        <v>-1.0115810701194191E-3</v>
      </c>
      <c r="HS89" s="423">
        <f t="shared" si="117"/>
        <v>-3.068544410946388E-4</v>
      </c>
      <c r="HT89" s="423">
        <f t="shared" si="118"/>
        <v>-8.3360994438272243E-4</v>
      </c>
      <c r="HU89" s="423">
        <f t="shared" si="119"/>
        <v>-1.3992919430862924E-3</v>
      </c>
      <c r="HV89" s="423">
        <f t="shared" si="120"/>
        <v>-1.9843895434640845E-3</v>
      </c>
      <c r="HW89" s="423">
        <f t="shared" si="121"/>
        <v>-2.5184496344759187E-3</v>
      </c>
      <c r="HX89" s="423">
        <f t="shared" si="122"/>
        <v>-7.5901774191843507E-4</v>
      </c>
      <c r="HY89" s="423">
        <f t="shared" si="123"/>
        <v>-1.7525593736330129E-3</v>
      </c>
      <c r="HZ89" s="423">
        <f t="shared" si="124"/>
        <v>-1.3789834767763555E-3</v>
      </c>
      <c r="IA89" s="423">
        <f t="shared" si="125"/>
        <v>-1.4672086009851753E-3</v>
      </c>
      <c r="IB89" s="423">
        <f t="shared" si="126"/>
        <v>-1.6285260846226244E-3</v>
      </c>
      <c r="IC89" s="423">
        <f t="shared" si="127"/>
        <v>-2.1486337408180055E-3</v>
      </c>
      <c r="ID89" s="423">
        <f t="shared" si="128"/>
        <v>-3.2906555210255044E-3</v>
      </c>
      <c r="IE89" s="423">
        <f t="shared" si="129"/>
        <v>-2.3044193132360827E-3</v>
      </c>
      <c r="IF89" s="423">
        <f t="shared" si="130"/>
        <v>-1.7368091109090653E-3</v>
      </c>
      <c r="IG89" s="423">
        <f t="shared" si="131"/>
        <v>-2.9019591701603944E-3</v>
      </c>
      <c r="IH89" s="423">
        <f t="shared" si="132"/>
        <v>-3.3162204487665687E-4</v>
      </c>
      <c r="II89" s="423">
        <f t="shared" si="133"/>
        <v>-1.5482518035176483E-3</v>
      </c>
      <c r="IJ89" s="423">
        <f t="shared" si="134"/>
        <v>-6.2367677162414889E-4</v>
      </c>
      <c r="IK89" s="423">
        <f t="shared" si="135"/>
        <v>-1.8853939662037062E-3</v>
      </c>
      <c r="IL89" s="423">
        <f t="shared" si="136"/>
        <v>-1.2034247833947413E-3</v>
      </c>
      <c r="IM89" s="423">
        <f t="shared" si="137"/>
        <v>-4.829389463907483E-4</v>
      </c>
      <c r="IN89" s="423">
        <f t="shared" si="138"/>
        <v>-1.3226910341835256E-3</v>
      </c>
      <c r="IO89" s="423">
        <f t="shared" si="139"/>
        <v>-1.1188939522777332E-3</v>
      </c>
      <c r="IP89" s="423">
        <f t="shared" si="140"/>
        <v>-1.8414734845206358E-3</v>
      </c>
      <c r="IQ89" s="423">
        <f t="shared" si="141"/>
        <v>-1.901549922088642E-3</v>
      </c>
      <c r="IR89" s="423">
        <f t="shared" si="142"/>
        <v>-1.9965755289659401E-3</v>
      </c>
      <c r="IS89" s="423">
        <f t="shared" si="143"/>
        <v>-9.1582257777497397E-4</v>
      </c>
      <c r="IT89" s="423">
        <f t="shared" si="144"/>
        <v>-7.8346173761940105E-4</v>
      </c>
      <c r="IU89" s="423">
        <f t="shared" si="145"/>
        <v>-2.9171129982964044E-4</v>
      </c>
      <c r="IV89" s="423">
        <f t="shared" si="146"/>
        <v>-2.0182839187389634E-3</v>
      </c>
      <c r="IW89" s="423">
        <f t="shared" si="147"/>
        <v>-1.1340291065610204E-3</v>
      </c>
      <c r="IX89" s="423">
        <f t="shared" si="148"/>
        <v>-2.0421553015131403E-3</v>
      </c>
      <c r="IY89" s="423">
        <f t="shared" si="149"/>
        <v>-1.4288091986071074E-3</v>
      </c>
      <c r="IZ89" s="423">
        <f t="shared" si="150"/>
        <v>-6.9349034717667245E-4</v>
      </c>
      <c r="JA89" s="423">
        <f t="shared" si="151"/>
        <v>-1.464167385638041E-3</v>
      </c>
      <c r="JB89" s="423">
        <f t="shared" si="152"/>
        <v>-1.8737495428815794E-3</v>
      </c>
      <c r="JC89" s="423">
        <f t="shared" si="153"/>
        <v>-2.9731745979266204E-3</v>
      </c>
      <c r="JD89" s="423">
        <f t="shared" si="154"/>
        <v>-2.8193154290801809E-3</v>
      </c>
      <c r="JE89" s="423">
        <f t="shared" si="155"/>
        <v>-3.567067807068711E-4</v>
      </c>
      <c r="JF89" s="423">
        <f t="shared" si="156"/>
        <v>-2.0288085145803514E-3</v>
      </c>
      <c r="JG89" s="423">
        <f t="shared" si="157"/>
        <v>-8.9231166287210737E-4</v>
      </c>
      <c r="JH89" s="423">
        <f t="shared" si="158"/>
        <v>-1.6995691661079622E-3</v>
      </c>
      <c r="JI89" s="423">
        <f t="shared" si="159"/>
        <v>-1.579058259286688E-3</v>
      </c>
      <c r="JJ89" s="423">
        <f t="shared" si="160"/>
        <v>-3.5054180049161653E-3</v>
      </c>
      <c r="JK89" s="423">
        <f t="shared" si="161"/>
        <v>-4.8758568107908698E-3</v>
      </c>
      <c r="JL89" s="423">
        <f t="shared" si="162"/>
        <v>-6.6496405160722943E-4</v>
      </c>
      <c r="JM89" s="423">
        <f t="shared" si="163"/>
        <v>-1.0072204633191932E-2</v>
      </c>
      <c r="JN89" s="423">
        <f t="shared" si="164"/>
        <v>-8.2568913319371953E-3</v>
      </c>
      <c r="JO89" s="423">
        <f t="shared" si="165"/>
        <v>-4.9891555325555998E-3</v>
      </c>
      <c r="JP89" s="423">
        <f t="shared" si="166"/>
        <v>-2.9764888072365686E-3</v>
      </c>
      <c r="JQ89" s="423">
        <f t="shared" si="167"/>
        <v>-2.5255837825626095E-2</v>
      </c>
      <c r="JR89" s="423">
        <f t="shared" si="168"/>
        <v>-2.5255836159383652E-2</v>
      </c>
      <c r="JS89" s="423">
        <f t="shared" si="169"/>
        <v>-2.4602422524992408E-3</v>
      </c>
      <c r="JT89" s="423">
        <f t="shared" si="170"/>
        <v>-5.669631058805853E-3</v>
      </c>
      <c r="JU89" s="423">
        <f t="shared" si="171"/>
        <v>-8.294982530673815E-3</v>
      </c>
      <c r="JV89" s="423">
        <f t="shared" si="172"/>
        <v>-1.2367693164669867E-2</v>
      </c>
      <c r="JW89" s="423">
        <f t="shared" si="173"/>
        <v>-5.8400278582437836E-3</v>
      </c>
      <c r="JX89" s="423">
        <f t="shared" si="174"/>
        <v>-4.7510877088157164E-3</v>
      </c>
      <c r="JY89" s="423">
        <f t="shared" si="175"/>
        <v>-3.4659718988846152E-3</v>
      </c>
      <c r="JZ89" s="423">
        <f t="shared" si="176"/>
        <v>-3.4659714396861859E-3</v>
      </c>
      <c r="KA89" s="423">
        <f t="shared" si="177"/>
        <v>-2.9864236429353111E-3</v>
      </c>
      <c r="KB89" s="423">
        <f t="shared" si="178"/>
        <v>-8.8614601040488319E-3</v>
      </c>
      <c r="KC89" s="423">
        <f t="shared" si="179"/>
        <v>-3.1318175322661004E-3</v>
      </c>
      <c r="KD89" s="423">
        <f t="shared" si="180"/>
        <v>-2.4147596848501187E-3</v>
      </c>
      <c r="KE89" s="423">
        <f t="shared" si="181"/>
        <v>-6.95613769463445E-3</v>
      </c>
      <c r="KF89" s="423">
        <f t="shared" si="182"/>
        <v>-3.2285707757286537E-3</v>
      </c>
      <c r="KG89" s="423">
        <f t="shared" si="183"/>
        <v>-2.4622184022805747E-3</v>
      </c>
      <c r="KH89" s="423">
        <f t="shared" si="184"/>
        <v>-9.7924868248556139E-3</v>
      </c>
      <c r="KI89" s="423">
        <f t="shared" si="185"/>
        <v>-1.721192049543184E-2</v>
      </c>
      <c r="KJ89" s="423">
        <f t="shared" si="186"/>
        <v>-1.5560500763054654E-3</v>
      </c>
      <c r="KK89" s="423">
        <f t="shared" si="187"/>
        <v>0.99440842769469984</v>
      </c>
      <c r="KL89" s="423">
        <f t="shared" si="188"/>
        <v>-7.8857766980152668E-4</v>
      </c>
      <c r="KM89" s="423">
        <f t="shared" si="189"/>
        <v>-3.7160839572714177E-3</v>
      </c>
      <c r="KN89" s="423">
        <f t="shared" si="190"/>
        <v>-2.0638364607654734E-3</v>
      </c>
      <c r="KO89" s="423">
        <f t="shared" si="191"/>
        <v>-1.9440769556413589E-3</v>
      </c>
      <c r="KP89" s="423">
        <f t="shared" si="192"/>
        <v>-1.7818888888222213E-3</v>
      </c>
      <c r="KQ89" s="423">
        <f t="shared" si="193"/>
        <v>-1.034751791276128E-2</v>
      </c>
      <c r="KR89" s="423">
        <f t="shared" si="194"/>
        <v>-3.8507255472331331E-3</v>
      </c>
      <c r="KS89" s="423">
        <f t="shared" si="195"/>
        <v>-2.4036856212751095E-3</v>
      </c>
      <c r="KT89" s="423">
        <f t="shared" si="196"/>
        <v>-1.7268869741417997E-3</v>
      </c>
      <c r="KU89" s="423">
        <f t="shared" si="197"/>
        <v>-1.8034270967390998E-3</v>
      </c>
      <c r="KV89" s="423">
        <f t="shared" si="198"/>
        <v>-1.6722040274741142E-3</v>
      </c>
      <c r="KW89" s="423">
        <f t="shared" si="199"/>
        <v>-8.0577922308353207E-3</v>
      </c>
      <c r="KX89" s="423">
        <f t="shared" si="200"/>
        <v>-2.4738232640797182E-3</v>
      </c>
      <c r="KY89" s="423">
        <f t="shared" si="201"/>
        <v>-8.8436089166992107E-3</v>
      </c>
      <c r="KZ89" s="423">
        <f t="shared" si="202"/>
        <v>-1.3954909472265672E-3</v>
      </c>
      <c r="LA89" s="423">
        <f t="shared" si="203"/>
        <v>-1.5527499606731819E-2</v>
      </c>
      <c r="LB89" s="423">
        <f t="shared" si="204"/>
        <v>-2.9281019220922097E-3</v>
      </c>
      <c r="LC89" s="423">
        <f t="shared" si="205"/>
        <v>-7.1692383556854755E-3</v>
      </c>
      <c r="LD89" s="423">
        <f t="shared" si="206"/>
        <v>-2.4238722332890006E-3</v>
      </c>
      <c r="LE89" s="423">
        <f t="shared" si="207"/>
        <v>-5.2943070670365619E-3</v>
      </c>
      <c r="LF89" s="423">
        <f t="shared" si="208"/>
        <v>-8.0191118813420573E-3</v>
      </c>
      <c r="LG89" s="423">
        <f t="shared" si="209"/>
        <v>-1.7313673121840908E-3</v>
      </c>
      <c r="LH89" s="423">
        <f t="shared" si="210"/>
        <v>-6.4029114324365994E-3</v>
      </c>
      <c r="LI89" s="423">
        <f t="shared" si="211"/>
        <v>-1.2411045487713678E-3</v>
      </c>
      <c r="LJ89" s="423">
        <f t="shared" si="212"/>
        <v>-3.6211744202072592E-3</v>
      </c>
      <c r="LK89" s="423">
        <f t="shared" si="213"/>
        <v>-4.8559194060270663E-3</v>
      </c>
      <c r="LN89" s="424">
        <v>6.3114574438642174E-3</v>
      </c>
      <c r="LO89" s="424">
        <v>4.9649590177694939E-3</v>
      </c>
      <c r="LP89" s="424">
        <v>3.0423510500150823E-3</v>
      </c>
      <c r="LQ89" s="424">
        <v>3.8120599964519518E-3</v>
      </c>
      <c r="LR89" s="424">
        <v>2.087742555294112E-3</v>
      </c>
      <c r="LS89" s="424">
        <v>3.8175989936956221E-3</v>
      </c>
      <c r="LT89" s="424">
        <v>3.5577203860778003E-3</v>
      </c>
      <c r="LU89" s="424">
        <v>5.8934598239822967E-3</v>
      </c>
      <c r="LV89" s="424">
        <v>5.1837545991825443E-3</v>
      </c>
      <c r="LW89" s="424">
        <v>2.2560985520000678E-3</v>
      </c>
      <c r="LX89" s="424">
        <v>6.270635702285832E-3</v>
      </c>
      <c r="LY89" s="424">
        <v>6.7600337048458496E-3</v>
      </c>
      <c r="LZ89" s="424">
        <v>5.5039009758842032E-3</v>
      </c>
      <c r="MA89" s="424">
        <v>6.7241074502405731E-3</v>
      </c>
      <c r="MB89" s="424">
        <v>5.487707472246587E-3</v>
      </c>
      <c r="MC89" s="424">
        <v>6.201766051264674E-3</v>
      </c>
      <c r="MD89" s="424">
        <v>6.4824512128746972E-3</v>
      </c>
      <c r="ME89" s="424">
        <v>5.07928033851678E-3</v>
      </c>
      <c r="MF89" s="424">
        <v>4.5412741920578589E-3</v>
      </c>
      <c r="MG89" s="424">
        <v>5.5446006600454499E-3</v>
      </c>
      <c r="MH89" s="424">
        <v>6.1815801718442609E-3</v>
      </c>
      <c r="MI89" s="424">
        <v>5.3166208450177504E-3</v>
      </c>
      <c r="MJ89" s="424">
        <v>5.5981133081535496E-3</v>
      </c>
      <c r="MK89" s="424">
        <v>6.6451225286307328E-3</v>
      </c>
      <c r="ML89" s="424">
        <v>1.2636903568915747E-3</v>
      </c>
      <c r="MM89" s="424">
        <v>5.2017063251875448E-3</v>
      </c>
      <c r="MN89" s="424">
        <v>7.3204268460202093E-3</v>
      </c>
      <c r="MO89" s="424">
        <v>5.7226297444380484E-3</v>
      </c>
      <c r="MP89" s="424">
        <v>5.009758683474406E-3</v>
      </c>
      <c r="MQ89" s="424">
        <v>3.8623905640566922E-3</v>
      </c>
      <c r="MR89" s="424">
        <v>5.0746361596759552E-3</v>
      </c>
      <c r="MS89" s="424">
        <v>3.6518514280403859E-3</v>
      </c>
      <c r="MT89" s="424">
        <v>4.4924869029616546E-3</v>
      </c>
      <c r="MU89" s="424">
        <v>6.17710291814225E-3</v>
      </c>
      <c r="MV89" s="424">
        <v>5.6526490453150304E-3</v>
      </c>
      <c r="MW89" s="424">
        <v>5.9056041663461505E-3</v>
      </c>
      <c r="MX89" s="424">
        <v>4.0116373378720682E-3</v>
      </c>
      <c r="MY89" s="424">
        <v>3.1129487742149048E-3</v>
      </c>
      <c r="MZ89" s="424">
        <v>5.3179371679086722E-3</v>
      </c>
      <c r="NA89" s="424">
        <v>4.4489999899567489E-3</v>
      </c>
      <c r="NB89" s="424">
        <v>5.4008302626145305E-3</v>
      </c>
      <c r="NC89" s="424">
        <v>5.1913652642293804E-3</v>
      </c>
      <c r="ND89" s="424">
        <v>4.7699861824750788E-3</v>
      </c>
      <c r="NE89" s="424">
        <v>4.5412289902745729E-3</v>
      </c>
      <c r="NF89" s="424">
        <v>4.8834952864040488E-3</v>
      </c>
      <c r="NG89" s="424">
        <v>7.3199061238835364E-3</v>
      </c>
      <c r="NH89" s="424">
        <v>6.8028869379243209E-3</v>
      </c>
      <c r="NI89" s="424">
        <v>4.3512848539077947E-3</v>
      </c>
      <c r="NJ89" s="424">
        <v>4.599752682159888E-3</v>
      </c>
      <c r="NK89" s="424">
        <v>3.8306962639098386E-3</v>
      </c>
      <c r="NL89" s="424">
        <v>5.4977159327306447E-3</v>
      </c>
      <c r="NM89" s="424">
        <v>5.2083000672799766E-3</v>
      </c>
      <c r="NN89" s="424">
        <v>6.1690530009067979E-3</v>
      </c>
      <c r="NO89" s="424">
        <v>7.1665911952377027E-3</v>
      </c>
      <c r="NP89" s="424">
        <v>2.7194455798574607E-3</v>
      </c>
      <c r="NQ89" s="424">
        <v>1.514943107110212E-2</v>
      </c>
      <c r="NR89" s="424">
        <v>1.2407503383904318E-2</v>
      </c>
      <c r="NS89" s="424">
        <v>9.093237800340475E-3</v>
      </c>
      <c r="NT89" s="424">
        <v>5.6342487843628365E-3</v>
      </c>
      <c r="NU89" s="424">
        <v>2.8737383752407392E-2</v>
      </c>
      <c r="NV89" s="424">
        <v>2.8094569594249354E-2</v>
      </c>
      <c r="NW89" s="424">
        <v>7.3964312507626565E-3</v>
      </c>
      <c r="NX89" s="424">
        <v>9.4122681507901526E-3</v>
      </c>
      <c r="NY89" s="424">
        <v>1.3964992771469916E-2</v>
      </c>
      <c r="NZ89" s="424">
        <v>1.5660499430385406E-2</v>
      </c>
      <c r="OA89" s="424">
        <v>1.0700850464601466E-2</v>
      </c>
      <c r="OB89" s="424">
        <v>7.2902698584832622E-3</v>
      </c>
      <c r="OC89" s="424">
        <v>6.4024614199665814E-3</v>
      </c>
      <c r="OD89" s="424">
        <v>9.4333160126620127E-3</v>
      </c>
      <c r="OE89" s="424">
        <v>5.7489311658845757E-3</v>
      </c>
      <c r="OF89" s="424">
        <v>1.3125774005401634E-2</v>
      </c>
      <c r="OG89" s="424">
        <v>6.6836711231734909E-3</v>
      </c>
      <c r="OH89" s="424">
        <v>5.4140866284988149E-3</v>
      </c>
      <c r="OI89" s="424">
        <v>9.3866757654548234E-3</v>
      </c>
      <c r="OJ89" s="424">
        <v>5.2510172250927207E-3</v>
      </c>
      <c r="OK89" s="424">
        <v>4.5465367481491662E-3</v>
      </c>
      <c r="OL89" s="424">
        <v>1.2073273408263988E-2</v>
      </c>
      <c r="OM89" s="424">
        <v>2.3637408347519158E-2</v>
      </c>
      <c r="ON89" s="424">
        <v>3.9381650806299563E-3</v>
      </c>
      <c r="OO89" s="424">
        <v>1.0099976319607575</v>
      </c>
      <c r="OP89" s="424">
        <v>4.3835221896897179E-3</v>
      </c>
      <c r="OQ89" s="424">
        <v>5.5689792999082883E-3</v>
      </c>
      <c r="OR89" s="424">
        <v>3.4756380053742575E-3</v>
      </c>
      <c r="OS89" s="424">
        <v>4.6604970957251114E-3</v>
      </c>
      <c r="OT89" s="424">
        <v>5.8000471962132826E-3</v>
      </c>
      <c r="OU89" s="424">
        <v>1.2946513004723449E-2</v>
      </c>
      <c r="OV89" s="424">
        <v>7.3002737947302403E-3</v>
      </c>
      <c r="OW89" s="424">
        <v>4.8246785945276465E-3</v>
      </c>
      <c r="OX89" s="424">
        <v>3.6567030756136649E-3</v>
      </c>
      <c r="OY89" s="424">
        <v>4.0149255265228626E-3</v>
      </c>
      <c r="OZ89" s="424">
        <v>3.9804810648693565E-3</v>
      </c>
      <c r="PA89" s="424">
        <v>1.302467479333283E-2</v>
      </c>
      <c r="PB89" s="424">
        <v>4.6250122510617603E-3</v>
      </c>
      <c r="PC89" s="424">
        <v>1.2985059779932149E-2</v>
      </c>
      <c r="PD89" s="424">
        <v>3.3027512781784057E-3</v>
      </c>
      <c r="PE89" s="424">
        <v>1.8018656919791144E-2</v>
      </c>
      <c r="PF89" s="424">
        <v>4.4364566300900566E-3</v>
      </c>
      <c r="PG89" s="424">
        <v>9.5807652178866633E-3</v>
      </c>
      <c r="PH89" s="424">
        <v>5.3193691528836701E-3</v>
      </c>
      <c r="PI89" s="424">
        <v>8.3838921046711801E-3</v>
      </c>
      <c r="PJ89" s="424">
        <v>1.0906404612082542E-2</v>
      </c>
      <c r="PK89" s="424">
        <v>3.4708025111919506E-3</v>
      </c>
      <c r="PL89" s="424">
        <v>9.4480571492736535E-3</v>
      </c>
      <c r="PM89" s="424">
        <v>2.6368970136033398E-3</v>
      </c>
      <c r="PN89" s="424">
        <v>5.8080380271227595E-3</v>
      </c>
      <c r="PO89" s="424">
        <v>6.5686616748347384E-3</v>
      </c>
    </row>
    <row r="90" spans="1:431" x14ac:dyDescent="0.25">
      <c r="A90" s="210" t="s">
        <v>191</v>
      </c>
      <c r="B90" s="415">
        <f>'Input Output Table'!D86/B$117</f>
        <v>3.093453062856849E-4</v>
      </c>
      <c r="C90" s="415">
        <f>'Input Output Table'!E86/C$117</f>
        <v>4.0452538556747176E-4</v>
      </c>
      <c r="D90" s="415">
        <f>'Input Output Table'!F86/D$117</f>
        <v>2.3550865207387756E-4</v>
      </c>
      <c r="E90" s="415">
        <f>'Input Output Table'!G86/E$117</f>
        <v>4.7017240387682877E-4</v>
      </c>
      <c r="F90" s="415">
        <f>'Input Output Table'!H86/F$117</f>
        <v>3.737951178938948E-4</v>
      </c>
      <c r="G90" s="415">
        <f>'Input Output Table'!I86/G$117</f>
        <v>4.9432764342141481E-4</v>
      </c>
      <c r="H90" s="415">
        <f>'Input Output Table'!J86/H$117</f>
        <v>5.1127699517285879E-4</v>
      </c>
      <c r="I90" s="415">
        <f>'Input Output Table'!K86/I$117</f>
        <v>4.0184556875628714E-4</v>
      </c>
      <c r="J90" s="415">
        <f>'Input Output Table'!L86/J$117</f>
        <v>9.5943527573244666E-4</v>
      </c>
      <c r="K90" s="415">
        <f>'Input Output Table'!M86/K$117</f>
        <v>3.1609523967619563E-4</v>
      </c>
      <c r="L90" s="415">
        <f>'Input Output Table'!N86/L$117</f>
        <v>4.845551216806075E-4</v>
      </c>
      <c r="M90" s="415">
        <f>'Input Output Table'!O86/M$117</f>
        <v>2.0508489667913363E-3</v>
      </c>
      <c r="N90" s="415">
        <f>'Input Output Table'!P86/N$117</f>
        <v>6.5118011739911572E-4</v>
      </c>
      <c r="O90" s="415">
        <f>'Input Output Table'!Q86/O$117</f>
        <v>1.3229732343249183E-3</v>
      </c>
      <c r="P90" s="415">
        <f>'Input Output Table'!R86/P$117</f>
        <v>4.6725819540093791E-4</v>
      </c>
      <c r="Q90" s="415">
        <f>'Input Output Table'!S86/Q$117</f>
        <v>1.8555656761280142E-3</v>
      </c>
      <c r="R90" s="415">
        <f>'Input Output Table'!T86/R$117</f>
        <v>1.9563293933267888E-3</v>
      </c>
      <c r="S90" s="415">
        <f>'Input Output Table'!U86/S$117</f>
        <v>2.0623039539092274E-3</v>
      </c>
      <c r="T90" s="415">
        <f>'Input Output Table'!V86/T$117</f>
        <v>7.3582409411684425E-4</v>
      </c>
      <c r="U90" s="415">
        <f>'Input Output Table'!W86/U$117</f>
        <v>8.0112643218898749E-4</v>
      </c>
      <c r="V90" s="415">
        <f>'Input Output Table'!X86/V$117</f>
        <v>1.3432037197812015E-3</v>
      </c>
      <c r="W90" s="415">
        <f>'Input Output Table'!Y86/W$117</f>
        <v>5.2710748186554992E-4</v>
      </c>
      <c r="X90" s="415">
        <f>'Input Output Table'!Z86/X$117</f>
        <v>5.2680577578203907E-4</v>
      </c>
      <c r="Y90" s="415">
        <f>'Input Output Table'!AA86/Y$117</f>
        <v>5.6781956199803622E-4</v>
      </c>
      <c r="Z90" s="415">
        <f>'Input Output Table'!AB86/Z$117</f>
        <v>2.2371073806937874E-4</v>
      </c>
      <c r="AA90" s="415">
        <f>'Input Output Table'!AC86/AA$117</f>
        <v>1.2839617627766829E-3</v>
      </c>
      <c r="AB90" s="415">
        <f>'Input Output Table'!AD86/AB$117</f>
        <v>1.2702086415903484E-3</v>
      </c>
      <c r="AC90" s="415">
        <f>'Input Output Table'!AE86/AC$117</f>
        <v>8.225479955134543E-4</v>
      </c>
      <c r="AD90" s="415">
        <f>'Input Output Table'!AF86/AD$117</f>
        <v>3.4777354874924646E-4</v>
      </c>
      <c r="AE90" s="415">
        <f>'Input Output Table'!AG86/AE$117</f>
        <v>4.1904401061837362E-4</v>
      </c>
      <c r="AF90" s="415">
        <f>'Input Output Table'!AH86/AF$117</f>
        <v>3.8541610083602906E-4</v>
      </c>
      <c r="AG90" s="415">
        <f>'Input Output Table'!AI86/AG$117</f>
        <v>1.1639090735098506E-3</v>
      </c>
      <c r="AH90" s="415">
        <f>'Input Output Table'!AJ86/AH$117</f>
        <v>3.9493360822067801E-4</v>
      </c>
      <c r="AI90" s="415">
        <f>'Input Output Table'!AK86/AI$117</f>
        <v>6.1839563505238426E-4</v>
      </c>
      <c r="AJ90" s="415">
        <f>'Input Output Table'!AL86/AJ$117</f>
        <v>6.5431447553241924E-4</v>
      </c>
      <c r="AK90" s="415">
        <f>'Input Output Table'!AM86/AK$117</f>
        <v>5.7243979651607207E-4</v>
      </c>
      <c r="AL90" s="415">
        <f>'Input Output Table'!AN86/AL$117</f>
        <v>3.7392140597626371E-4</v>
      </c>
      <c r="AM90" s="415">
        <f>'Input Output Table'!AO86/AM$117</f>
        <v>4.7777611423565817E-4</v>
      </c>
      <c r="AN90" s="415">
        <f>'Input Output Table'!AP86/AN$117</f>
        <v>2.5654322958574112E-4</v>
      </c>
      <c r="AO90" s="415">
        <f>'Input Output Table'!AQ86/AO$117</f>
        <v>3.8090113160840934E-4</v>
      </c>
      <c r="AP90" s="415">
        <f>'Input Output Table'!AR86/AP$117</f>
        <v>4.9506555727122986E-4</v>
      </c>
      <c r="AQ90" s="415">
        <f>'Input Output Table'!AS86/AQ$117</f>
        <v>4.4468188737215405E-4</v>
      </c>
      <c r="AR90" s="415">
        <f>'Input Output Table'!AT86/AR$117</f>
        <v>5.2664592413492707E-4</v>
      </c>
      <c r="AS90" s="415">
        <f>'Input Output Table'!AU86/AS$117</f>
        <v>5.1772609587918451E-4</v>
      </c>
      <c r="AT90" s="415">
        <f>'Input Output Table'!AV86/AT$117</f>
        <v>1.1124623190910937E-3</v>
      </c>
      <c r="AU90" s="415">
        <f>'Input Output Table'!AW86/AU$117</f>
        <v>8.2749744099580688E-4</v>
      </c>
      <c r="AV90" s="415">
        <f>'Input Output Table'!AX86/AV$117</f>
        <v>5.5899785524983719E-4</v>
      </c>
      <c r="AW90" s="415">
        <f>'Input Output Table'!AY86/AW$117</f>
        <v>7.2683769848975598E-4</v>
      </c>
      <c r="AX90" s="415">
        <f>'Input Output Table'!AZ86/AX$117</f>
        <v>4.4779680512432754E-4</v>
      </c>
      <c r="AY90" s="415">
        <f>'Input Output Table'!BA86/AY$117</f>
        <v>4.6202609328672495E-4</v>
      </c>
      <c r="AZ90" s="415">
        <f>'Input Output Table'!BB86/AZ$117</f>
        <v>4.7927239501229207E-4</v>
      </c>
      <c r="BA90" s="415">
        <f>'Input Output Table'!BC86/BA$117</f>
        <v>4.1949336930544322E-4</v>
      </c>
      <c r="BB90" s="415">
        <f>'Input Output Table'!BD86/BB$117</f>
        <v>4.1698146500919459E-4</v>
      </c>
      <c r="BC90" s="415">
        <f>'Input Output Table'!BE86/BC$117</f>
        <v>8.1156684125405904E-4</v>
      </c>
      <c r="BD90" s="415">
        <f>'Input Output Table'!BF86/BD$117</f>
        <v>1.4736386337865738E-4</v>
      </c>
      <c r="BE90" s="415">
        <f>'Input Output Table'!BG86/BE$117</f>
        <v>1.0559432833529027E-3</v>
      </c>
      <c r="BF90" s="415">
        <f>'Input Output Table'!BH86/BF$117</f>
        <v>1.0306630343285912E-3</v>
      </c>
      <c r="BG90" s="415">
        <f>'Input Output Table'!BI86/BG$117</f>
        <v>1.1241735809293526E-3</v>
      </c>
      <c r="BH90" s="415">
        <f>'Input Output Table'!BJ86/BH$117</f>
        <v>1.4915192093660848E-3</v>
      </c>
      <c r="BI90" s="415">
        <f>'Input Output Table'!BK86/BI$117</f>
        <v>1.7607799924585883E-3</v>
      </c>
      <c r="BJ90" s="415">
        <f>'Input Output Table'!BL86/BJ$117</f>
        <v>1.7607798762919269E-3</v>
      </c>
      <c r="BK90" s="415">
        <f>'Input Output Table'!BM86/BK$117</f>
        <v>1.4939989436392853E-3</v>
      </c>
      <c r="BL90" s="415">
        <f>'Input Output Table'!BN86/BL$117</f>
        <v>1.2763628923723471E-3</v>
      </c>
      <c r="BM90" s="415">
        <f>'Input Output Table'!BO86/BM$117</f>
        <v>1.9580612334059067E-3</v>
      </c>
      <c r="BN90" s="415">
        <f>'Input Output Table'!BP86/BN$117</f>
        <v>2.187350187940819E-3</v>
      </c>
      <c r="BO90" s="415">
        <f>'Input Output Table'!BQ86/BO$117</f>
        <v>1.1087503997664939E-3</v>
      </c>
      <c r="BP90" s="415">
        <f>'Input Output Table'!BR86/BP$117</f>
        <v>1.6581748100288696E-3</v>
      </c>
      <c r="BQ90" s="415">
        <f>'Input Output Table'!BS86/BQ$117</f>
        <v>1.2602801224085465E-3</v>
      </c>
      <c r="BR90" s="415">
        <f>'Input Output Table'!BT86/BR$117</f>
        <v>1.2602799554370103E-3</v>
      </c>
      <c r="BS90" s="415">
        <f>'Input Output Table'!BU86/BS$117</f>
        <v>6.1711831966932849E-4</v>
      </c>
      <c r="BT90" s="415">
        <f>'Input Output Table'!BV86/BT$117</f>
        <v>1.8311432077508035E-3</v>
      </c>
      <c r="BU90" s="415">
        <f>'Input Output Table'!BW86/BU$117</f>
        <v>2.3935334795990174E-3</v>
      </c>
      <c r="BV90" s="415">
        <f>'Input Output Table'!BX86/BV$117</f>
        <v>2.5774646254615114E-3</v>
      </c>
      <c r="BW90" s="415">
        <f>'Input Output Table'!BY86/BW$117</f>
        <v>1.817900676925171E-3</v>
      </c>
      <c r="BX90" s="415">
        <f>'Input Output Table'!BZ86/BX$117</f>
        <v>2.162068518910305E-3</v>
      </c>
      <c r="BY90" s="415">
        <f>'Input Output Table'!CA86/BY$117</f>
        <v>2.5186441054805531E-3</v>
      </c>
      <c r="BZ90" s="415">
        <f>'Input Output Table'!CB86/BZ$117</f>
        <v>1.9300981387361422E-3</v>
      </c>
      <c r="CA90" s="415">
        <f>'Input Output Table'!CC86/CA$117</f>
        <v>4.988925472482959E-3</v>
      </c>
      <c r="CB90" s="415">
        <f>'Input Output Table'!CD86/CB$117</f>
        <v>2.0775565105047231E-3</v>
      </c>
      <c r="CC90" s="415">
        <f>'Input Output Table'!CE86/CC$117</f>
        <v>1.0458231613542611E-3</v>
      </c>
      <c r="CD90" s="415">
        <f>'Input Output Table'!CF86/CD$117</f>
        <v>4.2310172172551263E-4</v>
      </c>
      <c r="CE90" s="415">
        <f>'Input Output Table'!CG86/CE$117</f>
        <v>1.2218527217432694E-3</v>
      </c>
      <c r="CF90" s="415">
        <f>'Input Output Table'!CH86/CF$117</f>
        <v>9.8375444970945358E-4</v>
      </c>
      <c r="CG90" s="415">
        <f>'Input Output Table'!CI86/CG$117</f>
        <v>2.6808993480056985E-3</v>
      </c>
      <c r="CH90" s="415">
        <f>'Input Output Table'!CJ86/CH$117</f>
        <v>1.785105599610224E-3</v>
      </c>
      <c r="CI90" s="415">
        <f>'Input Output Table'!CK86/CI$117</f>
        <v>1.0922453082520744E-3</v>
      </c>
      <c r="CJ90" s="415">
        <f>'Input Output Table'!CL86/CJ$117</f>
        <v>3.0244436289822178E-3</v>
      </c>
      <c r="CK90" s="415">
        <f>'Input Output Table'!CM86/CK$117</f>
        <v>1.7078650172657585E-3</v>
      </c>
      <c r="CL90" s="415">
        <f>'Input Output Table'!CN86/CL$117</f>
        <v>5.7675075298639091E-4</v>
      </c>
      <c r="CM90" s="415">
        <f>'Input Output Table'!CO86/CM$117</f>
        <v>1.4224219802598376E-3</v>
      </c>
      <c r="CN90" s="415">
        <f>'Input Output Table'!CP86/CN$117</f>
        <v>9.2324224397017643E-4</v>
      </c>
      <c r="CO90" s="415">
        <f>'Input Output Table'!CQ86/CO$117</f>
        <v>1.0028662095157353E-3</v>
      </c>
      <c r="CP90" s="415">
        <f>'Input Output Table'!CR86/CP$117</f>
        <v>1.5422168019866103E-3</v>
      </c>
      <c r="CQ90" s="415">
        <f>'Input Output Table'!CS86/CQ$117</f>
        <v>1.5829798954396057E-3</v>
      </c>
      <c r="CR90" s="415">
        <f>'Input Output Table'!CT86/CR$117</f>
        <v>1.6280909185278575E-3</v>
      </c>
      <c r="CS90" s="415">
        <f>'Input Output Table'!CU86/CS$117</f>
        <v>1.1171963528541953E-3</v>
      </c>
      <c r="CT90" s="415">
        <f>'Input Output Table'!CV86/CT$117</f>
        <v>5.2831555133170751E-4</v>
      </c>
      <c r="CU90" s="415">
        <f>'Input Output Table'!CW86/CU$117</f>
        <v>4.3512404449669052E-4</v>
      </c>
      <c r="CV90" s="415">
        <f>'Input Output Table'!CX86/CV$117</f>
        <v>4.5139598742202787E-4</v>
      </c>
      <c r="CW90" s="415">
        <f>'Input Output Table'!CY86/CW$117</f>
        <v>1.8584972509306731E-3</v>
      </c>
      <c r="CX90" s="415">
        <f>'Input Output Table'!CZ86/CX$117</f>
        <v>2.2302668509045749E-3</v>
      </c>
      <c r="CY90" s="415">
        <f>'Input Output Table'!DA86/CY$117</f>
        <v>9.3391452019212862E-4</v>
      </c>
      <c r="CZ90" s="415">
        <f>'Input Output Table'!DB86/CZ$117</f>
        <v>1.6053576504488113E-3</v>
      </c>
      <c r="DA90" s="415">
        <f>'Input Output Table'!DC86/DA$117</f>
        <v>1.0116757099571103E-3</v>
      </c>
      <c r="DB90" s="415">
        <f>'Input Output Table'!DD86/DB$117</f>
        <v>2.0421144087027021E-3</v>
      </c>
      <c r="DC90" s="415">
        <f>'Input Output Table'!DE86/DC$117</f>
        <v>1.000382827948275E-3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J90" s="423">
        <f t="shared" si="108"/>
        <v>-3.093453062856849E-4</v>
      </c>
      <c r="HK90" s="423">
        <f t="shared" si="109"/>
        <v>-4.0452538556747176E-4</v>
      </c>
      <c r="HL90" s="423">
        <f t="shared" si="110"/>
        <v>-2.3550865207387756E-4</v>
      </c>
      <c r="HM90" s="423">
        <f t="shared" si="111"/>
        <v>-4.7017240387682877E-4</v>
      </c>
      <c r="HN90" s="423">
        <f t="shared" si="112"/>
        <v>-3.737951178938948E-4</v>
      </c>
      <c r="HO90" s="423">
        <f t="shared" si="113"/>
        <v>-4.9432764342141481E-4</v>
      </c>
      <c r="HP90" s="423">
        <f t="shared" si="114"/>
        <v>-5.1127699517285879E-4</v>
      </c>
      <c r="HQ90" s="423">
        <f t="shared" si="115"/>
        <v>-4.0184556875628714E-4</v>
      </c>
      <c r="HR90" s="423">
        <f t="shared" si="116"/>
        <v>-9.5943527573244666E-4</v>
      </c>
      <c r="HS90" s="423">
        <f t="shared" si="117"/>
        <v>-3.1609523967619563E-4</v>
      </c>
      <c r="HT90" s="423">
        <f t="shared" si="118"/>
        <v>-4.845551216806075E-4</v>
      </c>
      <c r="HU90" s="423">
        <f t="shared" si="119"/>
        <v>-2.0508489667913363E-3</v>
      </c>
      <c r="HV90" s="423">
        <f t="shared" si="120"/>
        <v>-6.5118011739911572E-4</v>
      </c>
      <c r="HW90" s="423">
        <f t="shared" si="121"/>
        <v>-1.3229732343249183E-3</v>
      </c>
      <c r="HX90" s="423">
        <f t="shared" si="122"/>
        <v>-4.6725819540093791E-4</v>
      </c>
      <c r="HY90" s="423">
        <f t="shared" si="123"/>
        <v>-1.8555656761280142E-3</v>
      </c>
      <c r="HZ90" s="423">
        <f t="shared" si="124"/>
        <v>-1.9563293933267888E-3</v>
      </c>
      <c r="IA90" s="423">
        <f t="shared" si="125"/>
        <v>-2.0623039539092274E-3</v>
      </c>
      <c r="IB90" s="423">
        <f t="shared" si="126"/>
        <v>-7.3582409411684425E-4</v>
      </c>
      <c r="IC90" s="423">
        <f t="shared" si="127"/>
        <v>-8.0112643218898749E-4</v>
      </c>
      <c r="ID90" s="423">
        <f t="shared" si="128"/>
        <v>-1.3432037197812015E-3</v>
      </c>
      <c r="IE90" s="423">
        <f t="shared" si="129"/>
        <v>-5.2710748186554992E-4</v>
      </c>
      <c r="IF90" s="423">
        <f t="shared" si="130"/>
        <v>-5.2680577578203907E-4</v>
      </c>
      <c r="IG90" s="423">
        <f t="shared" si="131"/>
        <v>-5.6781956199803622E-4</v>
      </c>
      <c r="IH90" s="423">
        <f t="shared" si="132"/>
        <v>-2.2371073806937874E-4</v>
      </c>
      <c r="II90" s="423">
        <f t="shared" si="133"/>
        <v>-1.2839617627766829E-3</v>
      </c>
      <c r="IJ90" s="423">
        <f t="shared" si="134"/>
        <v>-1.2702086415903484E-3</v>
      </c>
      <c r="IK90" s="423">
        <f t="shared" si="135"/>
        <v>-8.225479955134543E-4</v>
      </c>
      <c r="IL90" s="423">
        <f t="shared" si="136"/>
        <v>-3.4777354874924646E-4</v>
      </c>
      <c r="IM90" s="423">
        <f t="shared" si="137"/>
        <v>-4.1904401061837362E-4</v>
      </c>
      <c r="IN90" s="423">
        <f t="shared" si="138"/>
        <v>-3.8541610083602906E-4</v>
      </c>
      <c r="IO90" s="423">
        <f t="shared" si="139"/>
        <v>-1.1639090735098506E-3</v>
      </c>
      <c r="IP90" s="423">
        <f t="shared" si="140"/>
        <v>-3.9493360822067801E-4</v>
      </c>
      <c r="IQ90" s="423">
        <f t="shared" si="141"/>
        <v>-6.1839563505238426E-4</v>
      </c>
      <c r="IR90" s="423">
        <f t="shared" si="142"/>
        <v>-6.5431447553241924E-4</v>
      </c>
      <c r="IS90" s="423">
        <f t="shared" si="143"/>
        <v>-5.7243979651607207E-4</v>
      </c>
      <c r="IT90" s="423">
        <f t="shared" si="144"/>
        <v>-3.7392140597626371E-4</v>
      </c>
      <c r="IU90" s="423">
        <f t="shared" si="145"/>
        <v>-4.7777611423565817E-4</v>
      </c>
      <c r="IV90" s="423">
        <f t="shared" si="146"/>
        <v>-2.5654322958574112E-4</v>
      </c>
      <c r="IW90" s="423">
        <f t="shared" si="147"/>
        <v>-3.8090113160840934E-4</v>
      </c>
      <c r="IX90" s="423">
        <f t="shared" si="148"/>
        <v>-4.9506555727122986E-4</v>
      </c>
      <c r="IY90" s="423">
        <f t="shared" si="149"/>
        <v>-4.4468188737215405E-4</v>
      </c>
      <c r="IZ90" s="423">
        <f t="shared" si="150"/>
        <v>-5.2664592413492707E-4</v>
      </c>
      <c r="JA90" s="423">
        <f t="shared" si="151"/>
        <v>-5.1772609587918451E-4</v>
      </c>
      <c r="JB90" s="423">
        <f t="shared" si="152"/>
        <v>-1.1124623190910937E-3</v>
      </c>
      <c r="JC90" s="423">
        <f t="shared" si="153"/>
        <v>-8.2749744099580688E-4</v>
      </c>
      <c r="JD90" s="423">
        <f t="shared" si="154"/>
        <v>-5.5899785524983719E-4</v>
      </c>
      <c r="JE90" s="423">
        <f t="shared" si="155"/>
        <v>-7.2683769848975598E-4</v>
      </c>
      <c r="JF90" s="423">
        <f t="shared" si="156"/>
        <v>-4.4779680512432754E-4</v>
      </c>
      <c r="JG90" s="423">
        <f t="shared" si="157"/>
        <v>-4.6202609328672495E-4</v>
      </c>
      <c r="JH90" s="423">
        <f t="shared" si="158"/>
        <v>-4.7927239501229207E-4</v>
      </c>
      <c r="JI90" s="423">
        <f t="shared" si="159"/>
        <v>-4.1949336930544322E-4</v>
      </c>
      <c r="JJ90" s="423">
        <f t="shared" si="160"/>
        <v>-4.1698146500919459E-4</v>
      </c>
      <c r="JK90" s="423">
        <f t="shared" si="161"/>
        <v>-8.1156684125405904E-4</v>
      </c>
      <c r="JL90" s="423">
        <f t="shared" si="162"/>
        <v>-1.4736386337865738E-4</v>
      </c>
      <c r="JM90" s="423">
        <f t="shared" si="163"/>
        <v>-1.0559432833529027E-3</v>
      </c>
      <c r="JN90" s="423">
        <f t="shared" si="164"/>
        <v>-1.0306630343285912E-3</v>
      </c>
      <c r="JO90" s="423">
        <f t="shared" si="165"/>
        <v>-1.1241735809293526E-3</v>
      </c>
      <c r="JP90" s="423">
        <f t="shared" si="166"/>
        <v>-1.4915192093660848E-3</v>
      </c>
      <c r="JQ90" s="423">
        <f t="shared" si="167"/>
        <v>-1.7607799924585883E-3</v>
      </c>
      <c r="JR90" s="423">
        <f t="shared" si="168"/>
        <v>-1.7607798762919269E-3</v>
      </c>
      <c r="JS90" s="423">
        <f t="shared" si="169"/>
        <v>-1.4939989436392853E-3</v>
      </c>
      <c r="JT90" s="423">
        <f t="shared" si="170"/>
        <v>-1.2763628923723471E-3</v>
      </c>
      <c r="JU90" s="423">
        <f t="shared" si="171"/>
        <v>-1.9580612334059067E-3</v>
      </c>
      <c r="JV90" s="423">
        <f t="shared" si="172"/>
        <v>-2.187350187940819E-3</v>
      </c>
      <c r="JW90" s="423">
        <f t="shared" si="173"/>
        <v>-1.1087503997664939E-3</v>
      </c>
      <c r="JX90" s="423">
        <f t="shared" si="174"/>
        <v>-1.6581748100288696E-3</v>
      </c>
      <c r="JY90" s="423">
        <f t="shared" si="175"/>
        <v>-1.2602801224085465E-3</v>
      </c>
      <c r="JZ90" s="423">
        <f t="shared" si="176"/>
        <v>-1.2602799554370103E-3</v>
      </c>
      <c r="KA90" s="423">
        <f t="shared" si="177"/>
        <v>-6.1711831966932849E-4</v>
      </c>
      <c r="KB90" s="423">
        <f t="shared" si="178"/>
        <v>-1.8311432077508035E-3</v>
      </c>
      <c r="KC90" s="423">
        <f t="shared" si="179"/>
        <v>-2.3935334795990174E-3</v>
      </c>
      <c r="KD90" s="423">
        <f t="shared" si="180"/>
        <v>-2.5774646254615114E-3</v>
      </c>
      <c r="KE90" s="423">
        <f t="shared" si="181"/>
        <v>-1.817900676925171E-3</v>
      </c>
      <c r="KF90" s="423">
        <f t="shared" si="182"/>
        <v>-2.162068518910305E-3</v>
      </c>
      <c r="KG90" s="423">
        <f t="shared" si="183"/>
        <v>-2.5186441054805531E-3</v>
      </c>
      <c r="KH90" s="423">
        <f t="shared" si="184"/>
        <v>-1.9300981387361422E-3</v>
      </c>
      <c r="KI90" s="423">
        <f t="shared" si="185"/>
        <v>-4.988925472482959E-3</v>
      </c>
      <c r="KJ90" s="423">
        <f t="shared" si="186"/>
        <v>-2.0775565105047231E-3</v>
      </c>
      <c r="KK90" s="423">
        <f t="shared" si="187"/>
        <v>-1.0458231613542611E-3</v>
      </c>
      <c r="KL90" s="423">
        <f t="shared" si="188"/>
        <v>0.99957689827827445</v>
      </c>
      <c r="KM90" s="423">
        <f t="shared" si="189"/>
        <v>-1.2218527217432694E-3</v>
      </c>
      <c r="KN90" s="423">
        <f t="shared" si="190"/>
        <v>-9.8375444970945358E-4</v>
      </c>
      <c r="KO90" s="423">
        <f t="shared" si="191"/>
        <v>-2.6808993480056985E-3</v>
      </c>
      <c r="KP90" s="423">
        <f t="shared" si="192"/>
        <v>-1.785105599610224E-3</v>
      </c>
      <c r="KQ90" s="423">
        <f t="shared" si="193"/>
        <v>-1.0922453082520744E-3</v>
      </c>
      <c r="KR90" s="423">
        <f t="shared" si="194"/>
        <v>-3.0244436289822178E-3</v>
      </c>
      <c r="KS90" s="423">
        <f t="shared" si="195"/>
        <v>-1.7078650172657585E-3</v>
      </c>
      <c r="KT90" s="423">
        <f t="shared" si="196"/>
        <v>-5.7675075298639091E-4</v>
      </c>
      <c r="KU90" s="423">
        <f t="shared" si="197"/>
        <v>-1.4224219802598376E-3</v>
      </c>
      <c r="KV90" s="423">
        <f t="shared" si="198"/>
        <v>-9.2324224397017643E-4</v>
      </c>
      <c r="KW90" s="423">
        <f t="shared" si="199"/>
        <v>-1.0028662095157353E-3</v>
      </c>
      <c r="KX90" s="423">
        <f t="shared" si="200"/>
        <v>-1.5422168019866103E-3</v>
      </c>
      <c r="KY90" s="423">
        <f t="shared" si="201"/>
        <v>-1.5829798954396057E-3</v>
      </c>
      <c r="KZ90" s="423">
        <f t="shared" si="202"/>
        <v>-1.6280909185278575E-3</v>
      </c>
      <c r="LA90" s="423">
        <f t="shared" si="203"/>
        <v>-1.1171963528541953E-3</v>
      </c>
      <c r="LB90" s="423">
        <f t="shared" si="204"/>
        <v>-5.2831555133170751E-4</v>
      </c>
      <c r="LC90" s="423">
        <f t="shared" si="205"/>
        <v>-4.3512404449669052E-4</v>
      </c>
      <c r="LD90" s="423">
        <f t="shared" si="206"/>
        <v>-4.5139598742202787E-4</v>
      </c>
      <c r="LE90" s="423">
        <f t="shared" si="207"/>
        <v>-1.8584972509306731E-3</v>
      </c>
      <c r="LF90" s="423">
        <f t="shared" si="208"/>
        <v>-2.2302668509045749E-3</v>
      </c>
      <c r="LG90" s="423">
        <f t="shared" si="209"/>
        <v>-9.3391452019212862E-4</v>
      </c>
      <c r="LH90" s="423">
        <f t="shared" si="210"/>
        <v>-1.6053576504488113E-3</v>
      </c>
      <c r="LI90" s="423">
        <f t="shared" si="211"/>
        <v>-1.0116757099571103E-3</v>
      </c>
      <c r="LJ90" s="423">
        <f t="shared" si="212"/>
        <v>-2.0421144087027021E-3</v>
      </c>
      <c r="LK90" s="423">
        <f t="shared" si="213"/>
        <v>-1.000382827948275E-3</v>
      </c>
      <c r="LN90" s="424">
        <v>1.159339458418321E-3</v>
      </c>
      <c r="LO90" s="424">
        <v>1.4204114345373099E-3</v>
      </c>
      <c r="LP90" s="424">
        <v>8.3707366936314263E-4</v>
      </c>
      <c r="LQ90" s="424">
        <v>1.1526294129191844E-3</v>
      </c>
      <c r="LR90" s="424">
        <v>7.9481222748128565E-4</v>
      </c>
      <c r="LS90" s="424">
        <v>1.078861621873138E-3</v>
      </c>
      <c r="LT90" s="424">
        <v>1.1356994053964091E-3</v>
      </c>
      <c r="LU90" s="424">
        <v>1.4449302076360256E-3</v>
      </c>
      <c r="LV90" s="424">
        <v>1.9299945364611539E-3</v>
      </c>
      <c r="LW90" s="424">
        <v>7.0247353569765465E-4</v>
      </c>
      <c r="LX90" s="424">
        <v>1.5962887043941729E-3</v>
      </c>
      <c r="LY90" s="424">
        <v>3.3181133991288273E-3</v>
      </c>
      <c r="LZ90" s="424">
        <v>1.6348733640601373E-3</v>
      </c>
      <c r="MA90" s="424">
        <v>2.3150009262488374E-3</v>
      </c>
      <c r="MB90" s="424">
        <v>1.6719460531507912E-3</v>
      </c>
      <c r="MC90" s="424">
        <v>3.014138260099236E-3</v>
      </c>
      <c r="MD90" s="424">
        <v>3.2347877525593463E-3</v>
      </c>
      <c r="ME90" s="424">
        <v>2.8111469539967497E-3</v>
      </c>
      <c r="MF90" s="424">
        <v>1.2870601128202096E-3</v>
      </c>
      <c r="MG90" s="424">
        <v>1.4871787930218726E-3</v>
      </c>
      <c r="MH90" s="424">
        <v>1.9810690732218438E-3</v>
      </c>
      <c r="MI90" s="424">
        <v>1.1640815934895611E-3</v>
      </c>
      <c r="MJ90" s="424">
        <v>1.2128676226290914E-3</v>
      </c>
      <c r="MK90" s="424">
        <v>1.2459170064160877E-3</v>
      </c>
      <c r="ML90" s="424">
        <v>4.6094548018563771E-4</v>
      </c>
      <c r="MM90" s="424">
        <v>1.9855836717021097E-3</v>
      </c>
      <c r="MN90" s="424">
        <v>2.4331929762866659E-3</v>
      </c>
      <c r="MO90" s="424">
        <v>1.5364624165532584E-3</v>
      </c>
      <c r="MP90" s="424">
        <v>1.0738814018237651E-3</v>
      </c>
      <c r="MQ90" s="424">
        <v>1.066094489480525E-3</v>
      </c>
      <c r="MR90" s="424">
        <v>1.110318558789899E-3</v>
      </c>
      <c r="MS90" s="424">
        <v>1.7540969920830508E-3</v>
      </c>
      <c r="MT90" s="424">
        <v>9.0995307936247169E-4</v>
      </c>
      <c r="MU90" s="424">
        <v>1.5140430771936797E-3</v>
      </c>
      <c r="MV90" s="424">
        <v>1.3844259700905952E-3</v>
      </c>
      <c r="MW90" s="424">
        <v>1.4480958829438883E-3</v>
      </c>
      <c r="MX90" s="424">
        <v>8.6253467630927072E-4</v>
      </c>
      <c r="MY90" s="424">
        <v>1.1596790773969069E-3</v>
      </c>
      <c r="MZ90" s="424">
        <v>8.6695662256716188E-4</v>
      </c>
      <c r="NA90" s="424">
        <v>1.0067431863348963E-3</v>
      </c>
      <c r="NB90" s="424">
        <v>1.1032341554821684E-3</v>
      </c>
      <c r="NC90" s="424">
        <v>1.1099985086765053E-3</v>
      </c>
      <c r="ND90" s="424">
        <v>1.4720147981768994E-3</v>
      </c>
      <c r="NE90" s="424">
        <v>1.133277006018457E-3</v>
      </c>
      <c r="NF90" s="424">
        <v>1.8401289173123087E-3</v>
      </c>
      <c r="NG90" s="424">
        <v>1.884421556504563E-3</v>
      </c>
      <c r="NH90" s="424">
        <v>1.4018253662950043E-3</v>
      </c>
      <c r="NI90" s="424">
        <v>1.5157957606422605E-3</v>
      </c>
      <c r="NJ90" s="424">
        <v>1.0025049487228563E-3</v>
      </c>
      <c r="NK90" s="424">
        <v>1.3140636923839734E-3</v>
      </c>
      <c r="NL90" s="424">
        <v>1.4125247940663592E-3</v>
      </c>
      <c r="NM90" s="424">
        <v>1.3181099179101225E-3</v>
      </c>
      <c r="NN90" s="424">
        <v>1.1226700188798745E-3</v>
      </c>
      <c r="NO90" s="424">
        <v>1.3631337632883918E-3</v>
      </c>
      <c r="NP90" s="424">
        <v>5.6554374585533577E-4</v>
      </c>
      <c r="NQ90" s="424">
        <v>2.1419064065211985E-3</v>
      </c>
      <c r="NR90" s="424">
        <v>1.8624682047146393E-3</v>
      </c>
      <c r="NS90" s="424">
        <v>2.0901065860641321E-3</v>
      </c>
      <c r="NT90" s="424">
        <v>2.2154401887201089E-3</v>
      </c>
      <c r="NU90" s="424">
        <v>2.6609353887496823E-3</v>
      </c>
      <c r="NV90" s="424">
        <v>2.5300117546765066E-3</v>
      </c>
      <c r="NW90" s="424">
        <v>2.7335207760751071E-3</v>
      </c>
      <c r="NX90" s="424">
        <v>2.1009737149763944E-3</v>
      </c>
      <c r="NY90" s="424">
        <v>3.3144128437766983E-3</v>
      </c>
      <c r="NZ90" s="424">
        <v>3.010440556015129E-3</v>
      </c>
      <c r="OA90" s="424">
        <v>2.3060497700620615E-3</v>
      </c>
      <c r="OB90" s="424">
        <v>2.3478792835604544E-3</v>
      </c>
      <c r="OC90" s="424">
        <v>1.9665869450414112E-3</v>
      </c>
      <c r="OD90" s="424">
        <v>3.5873952315582745E-3</v>
      </c>
      <c r="OE90" s="424">
        <v>1.2440926737645665E-3</v>
      </c>
      <c r="OF90" s="424">
        <v>3.1408025436772463E-3</v>
      </c>
      <c r="OG90" s="424">
        <v>3.3453480581989662E-3</v>
      </c>
      <c r="OH90" s="424">
        <v>3.5203243061079953E-3</v>
      </c>
      <c r="OI90" s="424">
        <v>2.4230339768171408E-3</v>
      </c>
      <c r="OJ90" s="424">
        <v>2.8184930427996953E-3</v>
      </c>
      <c r="OK90" s="424">
        <v>3.2317464750465435E-3</v>
      </c>
      <c r="OL90" s="424">
        <v>2.6881027575720771E-3</v>
      </c>
      <c r="OM90" s="424">
        <v>6.9066311627518024E-3</v>
      </c>
      <c r="ON90" s="424">
        <v>2.9109466037010633E-3</v>
      </c>
      <c r="OO90" s="424">
        <v>1.9426271617313657E-3</v>
      </c>
      <c r="OP90" s="424">
        <v>1.0012455148070016</v>
      </c>
      <c r="OQ90" s="424">
        <v>1.7725449810399331E-3</v>
      </c>
      <c r="OR90" s="424">
        <v>1.3968327051845626E-3</v>
      </c>
      <c r="OS90" s="424">
        <v>3.7050236775487003E-3</v>
      </c>
      <c r="OT90" s="424">
        <v>2.7517679197787926E-3</v>
      </c>
      <c r="OU90" s="424">
        <v>1.814016500127939E-3</v>
      </c>
      <c r="OV90" s="424">
        <v>4.1959424121070831E-3</v>
      </c>
      <c r="OW90" s="424">
        <v>2.5333532043786866E-3</v>
      </c>
      <c r="OX90" s="424">
        <v>1.0294268286079886E-3</v>
      </c>
      <c r="OY90" s="424">
        <v>2.0834578117584152E-3</v>
      </c>
      <c r="OZ90" s="424">
        <v>1.6970263617848815E-3</v>
      </c>
      <c r="PA90" s="424">
        <v>1.9442681677367445E-3</v>
      </c>
      <c r="PB90" s="424">
        <v>2.2057719074473703E-3</v>
      </c>
      <c r="PC90" s="424">
        <v>2.6021017363158259E-3</v>
      </c>
      <c r="PD90" s="424">
        <v>2.3644929421541843E-3</v>
      </c>
      <c r="PE90" s="424">
        <v>1.743718870186068E-3</v>
      </c>
      <c r="PF90" s="424">
        <v>9.0335622078135762E-4</v>
      </c>
      <c r="PG90" s="424">
        <v>8.8054127150260131E-4</v>
      </c>
      <c r="PH90" s="424">
        <v>1.1354752097655018E-3</v>
      </c>
      <c r="PI90" s="424">
        <v>2.7889858207099595E-3</v>
      </c>
      <c r="PJ90" s="424">
        <v>3.0125986090046471E-3</v>
      </c>
      <c r="PK90" s="424">
        <v>1.4694229954166488E-3</v>
      </c>
      <c r="PL90" s="424">
        <v>2.5396965037142133E-3</v>
      </c>
      <c r="PM90" s="424">
        <v>1.4597306786382834E-3</v>
      </c>
      <c r="PN90" s="424">
        <v>2.6822035979687823E-3</v>
      </c>
      <c r="PO90" s="424">
        <v>1.4662479739555657E-3</v>
      </c>
    </row>
    <row r="91" spans="1:431" x14ac:dyDescent="0.25">
      <c r="A91" s="210" t="s">
        <v>192</v>
      </c>
      <c r="B91" s="415">
        <f>'Input Output Table'!D87/B$117</f>
        <v>7.0135223963820612E-5</v>
      </c>
      <c r="C91" s="415">
        <f>'Input Output Table'!E87/C$117</f>
        <v>1.1562914133671951E-4</v>
      </c>
      <c r="D91" s="415">
        <f>'Input Output Table'!F87/D$117</f>
        <v>1.0230531474488902E-3</v>
      </c>
      <c r="E91" s="415">
        <f>'Input Output Table'!G87/E$117</f>
        <v>1.6533987066731924E-4</v>
      </c>
      <c r="F91" s="415">
        <f>'Input Output Table'!H87/F$117</f>
        <v>1.6982551596275826E-2</v>
      </c>
      <c r="G91" s="415">
        <f>'Input Output Table'!I87/G$117</f>
        <v>1.5547345607128433E-4</v>
      </c>
      <c r="H91" s="415">
        <f>'Input Output Table'!J87/H$117</f>
        <v>2.5537844169389496E-2</v>
      </c>
      <c r="I91" s="415">
        <f>'Input Output Table'!K87/I$117</f>
        <v>2.6682009352285561E-4</v>
      </c>
      <c r="J91" s="415">
        <f>'Input Output Table'!L87/J$117</f>
        <v>3.2676137261309377E-4</v>
      </c>
      <c r="K91" s="415">
        <f>'Input Output Table'!M87/K$117</f>
        <v>1.0824817539715882E-4</v>
      </c>
      <c r="L91" s="415">
        <f>'Input Output Table'!N87/L$117</f>
        <v>1.1154436096001662E-3</v>
      </c>
      <c r="M91" s="415">
        <f>'Input Output Table'!O87/M$117</f>
        <v>1.6919929708813541E-3</v>
      </c>
      <c r="N91" s="415">
        <f>'Input Output Table'!P87/N$117</f>
        <v>1.4641112744323286E-3</v>
      </c>
      <c r="O91" s="415">
        <f>'Input Output Table'!Q87/O$117</f>
        <v>1.6812397539316623E-3</v>
      </c>
      <c r="P91" s="415">
        <f>'Input Output Table'!R87/P$117</f>
        <v>7.6416872082960821E-4</v>
      </c>
      <c r="Q91" s="415">
        <f>'Input Output Table'!S87/Q$117</f>
        <v>2.4337783043072857E-3</v>
      </c>
      <c r="R91" s="415">
        <f>'Input Output Table'!T87/R$117</f>
        <v>9.7124593004398792E-4</v>
      </c>
      <c r="S91" s="415">
        <f>'Input Output Table'!U87/S$117</f>
        <v>3.4981736533283066E-3</v>
      </c>
      <c r="T91" s="415">
        <f>'Input Output Table'!V87/T$117</f>
        <v>1.7448606448937679E-3</v>
      </c>
      <c r="U91" s="415">
        <f>'Input Output Table'!W87/U$117</f>
        <v>1.4363591052715503E-3</v>
      </c>
      <c r="V91" s="415">
        <f>'Input Output Table'!X87/V$117</f>
        <v>3.7175792627952499E-3</v>
      </c>
      <c r="W91" s="415">
        <f>'Input Output Table'!Y87/W$117</f>
        <v>5.6278228750404732E-4</v>
      </c>
      <c r="X91" s="415">
        <f>'Input Output Table'!Z87/X$117</f>
        <v>1.2790076555800427E-3</v>
      </c>
      <c r="Y91" s="415">
        <f>'Input Output Table'!AA87/Y$117</f>
        <v>1.0629522693388993E-3</v>
      </c>
      <c r="Z91" s="415">
        <f>'Input Output Table'!AB87/Z$117</f>
        <v>6.9036454441052226E-4</v>
      </c>
      <c r="AA91" s="415">
        <f>'Input Output Table'!AC87/AA$117</f>
        <v>3.0563508858500437E-3</v>
      </c>
      <c r="AB91" s="415">
        <f>'Input Output Table'!AD87/AB$117</f>
        <v>1.8546627598510581E-3</v>
      </c>
      <c r="AC91" s="415">
        <f>'Input Output Table'!AE87/AC$117</f>
        <v>4.5981019228263989E-3</v>
      </c>
      <c r="AD91" s="415">
        <f>'Input Output Table'!AF87/AD$117</f>
        <v>1.2801235630433205E-3</v>
      </c>
      <c r="AE91" s="415">
        <f>'Input Output Table'!AG87/AE$117</f>
        <v>1.8877297167018852E-3</v>
      </c>
      <c r="AF91" s="415">
        <f>'Input Output Table'!AH87/AF$117</f>
        <v>2.206772679057526E-3</v>
      </c>
      <c r="AG91" s="415">
        <f>'Input Output Table'!AI87/AG$117</f>
        <v>4.3168055738959247E-3</v>
      </c>
      <c r="AH91" s="415">
        <f>'Input Output Table'!AJ87/AH$117</f>
        <v>1.4958146105102817E-3</v>
      </c>
      <c r="AI91" s="415">
        <f>'Input Output Table'!AK87/AI$117</f>
        <v>9.8845162390942673E-4</v>
      </c>
      <c r="AJ91" s="415">
        <f>'Input Output Table'!AL87/AJ$117</f>
        <v>1.4471650314889723E-3</v>
      </c>
      <c r="AK91" s="415">
        <f>'Input Output Table'!AM87/AK$117</f>
        <v>7.8425907948154996E-4</v>
      </c>
      <c r="AL91" s="415">
        <f>'Input Output Table'!AN87/AL$117</f>
        <v>7.1359603001339817E-4</v>
      </c>
      <c r="AM91" s="415">
        <f>'Input Output Table'!AO87/AM$117</f>
        <v>7.8871414370223472E-4</v>
      </c>
      <c r="AN91" s="415">
        <f>'Input Output Table'!AP87/AN$117</f>
        <v>1.138886406334751E-3</v>
      </c>
      <c r="AO91" s="415">
        <f>'Input Output Table'!AQ87/AO$117</f>
        <v>1.1484408395217743E-3</v>
      </c>
      <c r="AP91" s="415">
        <f>'Input Output Table'!AR87/AP$117</f>
        <v>9.0596987620686581E-4</v>
      </c>
      <c r="AQ91" s="415">
        <f>'Input Output Table'!AS87/AQ$117</f>
        <v>1.775869352892189E-3</v>
      </c>
      <c r="AR91" s="415">
        <f>'Input Output Table'!AT87/AR$117</f>
        <v>8.2198038839389695E-4</v>
      </c>
      <c r="AS91" s="415">
        <f>'Input Output Table'!AU87/AS$117</f>
        <v>1.4771013297747322E-3</v>
      </c>
      <c r="AT91" s="415">
        <f>'Input Output Table'!AV87/AT$117</f>
        <v>2.6212981710642832E-3</v>
      </c>
      <c r="AU91" s="415">
        <f>'Input Output Table'!AW87/AU$117</f>
        <v>1.6841882210006664E-3</v>
      </c>
      <c r="AV91" s="415">
        <f>'Input Output Table'!AX87/AV$117</f>
        <v>9.5934639570447106E-4</v>
      </c>
      <c r="AW91" s="415">
        <f>'Input Output Table'!AY87/AW$117</f>
        <v>2.1047283538666397E-3</v>
      </c>
      <c r="AX91" s="415">
        <f>'Input Output Table'!AZ87/AX$117</f>
        <v>1.3421869186333414E-4</v>
      </c>
      <c r="AY91" s="415">
        <f>'Input Output Table'!BA87/AY$117</f>
        <v>1.1429612015867159E-3</v>
      </c>
      <c r="AZ91" s="415">
        <f>'Input Output Table'!BB87/AZ$117</f>
        <v>2.9315318534615096E-3</v>
      </c>
      <c r="BA91" s="415">
        <f>'Input Output Table'!BC87/BA$117</f>
        <v>1.6530239995795088E-3</v>
      </c>
      <c r="BB91" s="415">
        <f>'Input Output Table'!BD87/BB$117</f>
        <v>1.0800004672486736E-3</v>
      </c>
      <c r="BC91" s="415">
        <f>'Input Output Table'!BE87/BC$117</f>
        <v>2.9159424258957847E-3</v>
      </c>
      <c r="BD91" s="415">
        <f>'Input Output Table'!BF87/BD$117</f>
        <v>2.7214940584201043E-3</v>
      </c>
      <c r="BE91" s="415">
        <f>'Input Output Table'!BG87/BE$117</f>
        <v>4.506607587422589E-3</v>
      </c>
      <c r="BF91" s="415">
        <f>'Input Output Table'!BH87/BF$117</f>
        <v>9.985230467713907E-3</v>
      </c>
      <c r="BG91" s="415">
        <f>'Input Output Table'!BI87/BG$117</f>
        <v>4.1341733070268194E-3</v>
      </c>
      <c r="BH91" s="415">
        <f>'Input Output Table'!BJ87/BH$117</f>
        <v>3.7725413270843968E-3</v>
      </c>
      <c r="BI91" s="415">
        <f>'Input Output Table'!BK87/BI$117</f>
        <v>4.7400653410270208E-3</v>
      </c>
      <c r="BJ91" s="415">
        <f>'Input Output Table'!BL87/BJ$117</f>
        <v>4.7400650283033604E-3</v>
      </c>
      <c r="BK91" s="415">
        <f>'Input Output Table'!BM87/BK$117</f>
        <v>4.6331584694654709E-3</v>
      </c>
      <c r="BL91" s="415">
        <f>'Input Output Table'!BN87/BL$117</f>
        <v>4.8796844667227009E-3</v>
      </c>
      <c r="BM91" s="415">
        <f>'Input Output Table'!BO87/BM$117</f>
        <v>1.3553166564013957E-2</v>
      </c>
      <c r="BN91" s="415">
        <f>'Input Output Table'!BP87/BN$117</f>
        <v>6.7799107321335136E-3</v>
      </c>
      <c r="BO91" s="415">
        <f>'Input Output Table'!BQ87/BO$117</f>
        <v>7.1008677255952352E-3</v>
      </c>
      <c r="BP91" s="415">
        <f>'Input Output Table'!BR87/BP$117</f>
        <v>3.9880407761518372E-3</v>
      </c>
      <c r="BQ91" s="415">
        <f>'Input Output Table'!BS87/BQ$117</f>
        <v>3.9858139512749394E-3</v>
      </c>
      <c r="BR91" s="415">
        <f>'Input Output Table'!BT87/BR$117</f>
        <v>3.9858134232038656E-3</v>
      </c>
      <c r="BS91" s="415">
        <f>'Input Output Table'!BU87/BS$117</f>
        <v>4.1157878496899539E-3</v>
      </c>
      <c r="BT91" s="415">
        <f>'Input Output Table'!BV87/BT$117</f>
        <v>3.1303146005673354E-3</v>
      </c>
      <c r="BU91" s="415">
        <f>'Input Output Table'!BW87/BU$117</f>
        <v>1.7319828434993073E-3</v>
      </c>
      <c r="BV91" s="415">
        <f>'Input Output Table'!BX87/BV$117</f>
        <v>5.1139441772366998E-3</v>
      </c>
      <c r="BW91" s="415">
        <f>'Input Output Table'!BY87/BW$117</f>
        <v>3.2621916332608624E-3</v>
      </c>
      <c r="BX91" s="415">
        <f>'Input Output Table'!BZ87/BX$117</f>
        <v>1.4546802252543185E-2</v>
      </c>
      <c r="BY91" s="415">
        <f>'Input Output Table'!CA87/BY$117</f>
        <v>2.6993020873050156E-2</v>
      </c>
      <c r="BZ91" s="415">
        <f>'Input Output Table'!CB87/BZ$117</f>
        <v>1.2841985706145928E-2</v>
      </c>
      <c r="CA91" s="415">
        <f>'Input Output Table'!CC87/CA$117</f>
        <v>1.3794968373698329E-2</v>
      </c>
      <c r="CB91" s="415">
        <f>'Input Output Table'!CD87/CB$117</f>
        <v>7.3359402439324038E-3</v>
      </c>
      <c r="CC91" s="415">
        <f>'Input Output Table'!CE87/CC$117</f>
        <v>2.5679147166498355E-3</v>
      </c>
      <c r="CD91" s="415">
        <f>'Input Output Table'!CF87/CD$117</f>
        <v>3.3324659529293654E-3</v>
      </c>
      <c r="CE91" s="415">
        <f>'Input Output Table'!CG87/CE$117</f>
        <v>5.1905272046199651E-2</v>
      </c>
      <c r="CF91" s="415">
        <f>'Input Output Table'!CH87/CF$117</f>
        <v>2.5963114840043808E-2</v>
      </c>
      <c r="CG91" s="415">
        <f>'Input Output Table'!CI87/CG$117</f>
        <v>1.3924527208411048E-2</v>
      </c>
      <c r="CH91" s="415">
        <f>'Input Output Table'!CJ87/CH$117</f>
        <v>1.9828919263949071E-2</v>
      </c>
      <c r="CI91" s="415">
        <f>'Input Output Table'!CK87/CI$117</f>
        <v>6.7042655650234925E-3</v>
      </c>
      <c r="CJ91" s="415">
        <f>'Input Output Table'!CL87/CJ$117</f>
        <v>3.3261245186605538E-2</v>
      </c>
      <c r="CK91" s="415">
        <f>'Input Output Table'!CM87/CK$117</f>
        <v>1.2769063514598722E-2</v>
      </c>
      <c r="CL91" s="415">
        <f>'Input Output Table'!CN87/CL$117</f>
        <v>6.761432917388629E-3</v>
      </c>
      <c r="CM91" s="415">
        <f>'Input Output Table'!CO87/CM$117</f>
        <v>2.5687997721790253E-2</v>
      </c>
      <c r="CN91" s="415">
        <f>'Input Output Table'!CP87/CN$117</f>
        <v>9.9165422495299232E-3</v>
      </c>
      <c r="CO91" s="415">
        <f>'Input Output Table'!CQ87/CO$117</f>
        <v>1.6750009342304977E-3</v>
      </c>
      <c r="CP91" s="415">
        <f>'Input Output Table'!CR87/CP$117</f>
        <v>1.3765637843430691E-2</v>
      </c>
      <c r="CQ91" s="415">
        <f>'Input Output Table'!CS87/CQ$117</f>
        <v>1.3343539291010897E-2</v>
      </c>
      <c r="CR91" s="415">
        <f>'Input Output Table'!CT87/CR$117</f>
        <v>1.4557725518745634E-2</v>
      </c>
      <c r="CS91" s="415">
        <f>'Input Output Table'!CU87/CS$117</f>
        <v>1.6973690977490737E-2</v>
      </c>
      <c r="CT91" s="415">
        <f>'Input Output Table'!CV87/CT$117</f>
        <v>1.2855255208027274E-3</v>
      </c>
      <c r="CU91" s="415">
        <f>'Input Output Table'!CW87/CU$117</f>
        <v>9.7567209664144328E-3</v>
      </c>
      <c r="CV91" s="415">
        <f>'Input Output Table'!CX87/CV$117</f>
        <v>2.7518099720834533E-3</v>
      </c>
      <c r="CW91" s="415">
        <f>'Input Output Table'!CY87/CW$117</f>
        <v>3.4301756338303751E-3</v>
      </c>
      <c r="CX91" s="415">
        <f>'Input Output Table'!CZ87/CX$117</f>
        <v>1.3597842488522146E-3</v>
      </c>
      <c r="CY91" s="415">
        <f>'Input Output Table'!DA87/CY$117</f>
        <v>4.5446383083990825E-3</v>
      </c>
      <c r="CZ91" s="415">
        <f>'Input Output Table'!DB87/CZ$117</f>
        <v>2.7833214039093119E-3</v>
      </c>
      <c r="DA91" s="415">
        <f>'Input Output Table'!DC87/DA$117</f>
        <v>3.4286719383937805E-3</v>
      </c>
      <c r="DB91" s="415">
        <f>'Input Output Table'!DD87/DB$117</f>
        <v>2.1816437961060493E-2</v>
      </c>
      <c r="DC91" s="415">
        <f>'Input Output Table'!DE87/DC$117</f>
        <v>2.6041240053999819E-2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J91" s="423">
        <f t="shared" si="108"/>
        <v>-7.0135223963820612E-5</v>
      </c>
      <c r="HK91" s="423">
        <f t="shared" si="109"/>
        <v>-1.1562914133671951E-4</v>
      </c>
      <c r="HL91" s="423">
        <f t="shared" si="110"/>
        <v>-1.0230531474488902E-3</v>
      </c>
      <c r="HM91" s="423">
        <f t="shared" si="111"/>
        <v>-1.6533987066731924E-4</v>
      </c>
      <c r="HN91" s="423">
        <f t="shared" si="112"/>
        <v>-1.6982551596275826E-2</v>
      </c>
      <c r="HO91" s="423">
        <f t="shared" si="113"/>
        <v>-1.5547345607128433E-4</v>
      </c>
      <c r="HP91" s="423">
        <f t="shared" si="114"/>
        <v>-2.5537844169389496E-2</v>
      </c>
      <c r="HQ91" s="423">
        <f t="shared" si="115"/>
        <v>-2.6682009352285561E-4</v>
      </c>
      <c r="HR91" s="423">
        <f t="shared" si="116"/>
        <v>-3.2676137261309377E-4</v>
      </c>
      <c r="HS91" s="423">
        <f t="shared" si="117"/>
        <v>-1.0824817539715882E-4</v>
      </c>
      <c r="HT91" s="423">
        <f t="shared" si="118"/>
        <v>-1.1154436096001662E-3</v>
      </c>
      <c r="HU91" s="423">
        <f t="shared" si="119"/>
        <v>-1.6919929708813541E-3</v>
      </c>
      <c r="HV91" s="423">
        <f t="shared" si="120"/>
        <v>-1.4641112744323286E-3</v>
      </c>
      <c r="HW91" s="423">
        <f t="shared" si="121"/>
        <v>-1.6812397539316623E-3</v>
      </c>
      <c r="HX91" s="423">
        <f t="shared" si="122"/>
        <v>-7.6416872082960821E-4</v>
      </c>
      <c r="HY91" s="423">
        <f t="shared" si="123"/>
        <v>-2.4337783043072857E-3</v>
      </c>
      <c r="HZ91" s="423">
        <f t="shared" si="124"/>
        <v>-9.7124593004398792E-4</v>
      </c>
      <c r="IA91" s="423">
        <f t="shared" si="125"/>
        <v>-3.4981736533283066E-3</v>
      </c>
      <c r="IB91" s="423">
        <f t="shared" si="126"/>
        <v>-1.7448606448937679E-3</v>
      </c>
      <c r="IC91" s="423">
        <f t="shared" si="127"/>
        <v>-1.4363591052715503E-3</v>
      </c>
      <c r="ID91" s="423">
        <f t="shared" si="128"/>
        <v>-3.7175792627952499E-3</v>
      </c>
      <c r="IE91" s="423">
        <f t="shared" si="129"/>
        <v>-5.6278228750404732E-4</v>
      </c>
      <c r="IF91" s="423">
        <f t="shared" si="130"/>
        <v>-1.2790076555800427E-3</v>
      </c>
      <c r="IG91" s="423">
        <f t="shared" si="131"/>
        <v>-1.0629522693388993E-3</v>
      </c>
      <c r="IH91" s="423">
        <f t="shared" si="132"/>
        <v>-6.9036454441052226E-4</v>
      </c>
      <c r="II91" s="423">
        <f t="shared" si="133"/>
        <v>-3.0563508858500437E-3</v>
      </c>
      <c r="IJ91" s="423">
        <f t="shared" si="134"/>
        <v>-1.8546627598510581E-3</v>
      </c>
      <c r="IK91" s="423">
        <f t="shared" si="135"/>
        <v>-4.5981019228263989E-3</v>
      </c>
      <c r="IL91" s="423">
        <f t="shared" si="136"/>
        <v>-1.2801235630433205E-3</v>
      </c>
      <c r="IM91" s="423">
        <f t="shared" si="137"/>
        <v>-1.8877297167018852E-3</v>
      </c>
      <c r="IN91" s="423">
        <f t="shared" si="138"/>
        <v>-2.206772679057526E-3</v>
      </c>
      <c r="IO91" s="423">
        <f t="shared" si="139"/>
        <v>-4.3168055738959247E-3</v>
      </c>
      <c r="IP91" s="423">
        <f t="shared" si="140"/>
        <v>-1.4958146105102817E-3</v>
      </c>
      <c r="IQ91" s="423">
        <f t="shared" si="141"/>
        <v>-9.8845162390942673E-4</v>
      </c>
      <c r="IR91" s="423">
        <f t="shared" si="142"/>
        <v>-1.4471650314889723E-3</v>
      </c>
      <c r="IS91" s="423">
        <f t="shared" si="143"/>
        <v>-7.8425907948154996E-4</v>
      </c>
      <c r="IT91" s="423">
        <f t="shared" si="144"/>
        <v>-7.1359603001339817E-4</v>
      </c>
      <c r="IU91" s="423">
        <f t="shared" si="145"/>
        <v>-7.8871414370223472E-4</v>
      </c>
      <c r="IV91" s="423">
        <f t="shared" si="146"/>
        <v>-1.138886406334751E-3</v>
      </c>
      <c r="IW91" s="423">
        <f t="shared" si="147"/>
        <v>-1.1484408395217743E-3</v>
      </c>
      <c r="IX91" s="423">
        <f t="shared" si="148"/>
        <v>-9.0596987620686581E-4</v>
      </c>
      <c r="IY91" s="423">
        <f t="shared" si="149"/>
        <v>-1.775869352892189E-3</v>
      </c>
      <c r="IZ91" s="423">
        <f t="shared" si="150"/>
        <v>-8.2198038839389695E-4</v>
      </c>
      <c r="JA91" s="423">
        <f t="shared" si="151"/>
        <v>-1.4771013297747322E-3</v>
      </c>
      <c r="JB91" s="423">
        <f t="shared" si="152"/>
        <v>-2.6212981710642832E-3</v>
      </c>
      <c r="JC91" s="423">
        <f t="shared" si="153"/>
        <v>-1.6841882210006664E-3</v>
      </c>
      <c r="JD91" s="423">
        <f t="shared" si="154"/>
        <v>-9.5934639570447106E-4</v>
      </c>
      <c r="JE91" s="423">
        <f t="shared" si="155"/>
        <v>-2.1047283538666397E-3</v>
      </c>
      <c r="JF91" s="423">
        <f t="shared" si="156"/>
        <v>-1.3421869186333414E-4</v>
      </c>
      <c r="JG91" s="423">
        <f t="shared" si="157"/>
        <v>-1.1429612015867159E-3</v>
      </c>
      <c r="JH91" s="423">
        <f t="shared" si="158"/>
        <v>-2.9315318534615096E-3</v>
      </c>
      <c r="JI91" s="423">
        <f t="shared" si="159"/>
        <v>-1.6530239995795088E-3</v>
      </c>
      <c r="JJ91" s="423">
        <f t="shared" si="160"/>
        <v>-1.0800004672486736E-3</v>
      </c>
      <c r="JK91" s="423">
        <f t="shared" si="161"/>
        <v>-2.9159424258957847E-3</v>
      </c>
      <c r="JL91" s="423">
        <f t="shared" si="162"/>
        <v>-2.7214940584201043E-3</v>
      </c>
      <c r="JM91" s="423">
        <f t="shared" si="163"/>
        <v>-4.506607587422589E-3</v>
      </c>
      <c r="JN91" s="423">
        <f t="shared" si="164"/>
        <v>-9.985230467713907E-3</v>
      </c>
      <c r="JO91" s="423">
        <f t="shared" si="165"/>
        <v>-4.1341733070268194E-3</v>
      </c>
      <c r="JP91" s="423">
        <f t="shared" si="166"/>
        <v>-3.7725413270843968E-3</v>
      </c>
      <c r="JQ91" s="423">
        <f t="shared" si="167"/>
        <v>-4.7400653410270208E-3</v>
      </c>
      <c r="JR91" s="423">
        <f t="shared" si="168"/>
        <v>-4.7400650283033604E-3</v>
      </c>
      <c r="JS91" s="423">
        <f t="shared" si="169"/>
        <v>-4.6331584694654709E-3</v>
      </c>
      <c r="JT91" s="423">
        <f t="shared" si="170"/>
        <v>-4.8796844667227009E-3</v>
      </c>
      <c r="JU91" s="423">
        <f t="shared" si="171"/>
        <v>-1.3553166564013957E-2</v>
      </c>
      <c r="JV91" s="423">
        <f t="shared" si="172"/>
        <v>-6.7799107321335136E-3</v>
      </c>
      <c r="JW91" s="423">
        <f t="shared" si="173"/>
        <v>-7.1008677255952352E-3</v>
      </c>
      <c r="JX91" s="423">
        <f t="shared" si="174"/>
        <v>-3.9880407761518372E-3</v>
      </c>
      <c r="JY91" s="423">
        <f t="shared" si="175"/>
        <v>-3.9858139512749394E-3</v>
      </c>
      <c r="JZ91" s="423">
        <f t="shared" si="176"/>
        <v>-3.9858134232038656E-3</v>
      </c>
      <c r="KA91" s="423">
        <f t="shared" si="177"/>
        <v>-4.1157878496899539E-3</v>
      </c>
      <c r="KB91" s="423">
        <f t="shared" si="178"/>
        <v>-3.1303146005673354E-3</v>
      </c>
      <c r="KC91" s="423">
        <f t="shared" si="179"/>
        <v>-1.7319828434993073E-3</v>
      </c>
      <c r="KD91" s="423">
        <f t="shared" si="180"/>
        <v>-5.1139441772366998E-3</v>
      </c>
      <c r="KE91" s="423">
        <f t="shared" si="181"/>
        <v>-3.2621916332608624E-3</v>
      </c>
      <c r="KF91" s="423">
        <f t="shared" si="182"/>
        <v>-1.4546802252543185E-2</v>
      </c>
      <c r="KG91" s="423">
        <f t="shared" si="183"/>
        <v>-2.6993020873050156E-2</v>
      </c>
      <c r="KH91" s="423">
        <f t="shared" si="184"/>
        <v>-1.2841985706145928E-2</v>
      </c>
      <c r="KI91" s="423">
        <f t="shared" si="185"/>
        <v>-1.3794968373698329E-2</v>
      </c>
      <c r="KJ91" s="423">
        <f t="shared" si="186"/>
        <v>-7.3359402439324038E-3</v>
      </c>
      <c r="KK91" s="423">
        <f t="shared" si="187"/>
        <v>-2.5679147166498355E-3</v>
      </c>
      <c r="KL91" s="423">
        <f t="shared" si="188"/>
        <v>-3.3324659529293654E-3</v>
      </c>
      <c r="KM91" s="423">
        <f t="shared" si="189"/>
        <v>0.94809472795380034</v>
      </c>
      <c r="KN91" s="423">
        <f t="shared" si="190"/>
        <v>-2.5963114840043808E-2</v>
      </c>
      <c r="KO91" s="423">
        <f t="shared" si="191"/>
        <v>-1.3924527208411048E-2</v>
      </c>
      <c r="KP91" s="423">
        <f t="shared" si="192"/>
        <v>-1.9828919263949071E-2</v>
      </c>
      <c r="KQ91" s="423">
        <f t="shared" si="193"/>
        <v>-6.7042655650234925E-3</v>
      </c>
      <c r="KR91" s="423">
        <f t="shared" si="194"/>
        <v>-3.3261245186605538E-2</v>
      </c>
      <c r="KS91" s="423">
        <f t="shared" si="195"/>
        <v>-1.2769063514598722E-2</v>
      </c>
      <c r="KT91" s="423">
        <f t="shared" si="196"/>
        <v>-6.761432917388629E-3</v>
      </c>
      <c r="KU91" s="423">
        <f t="shared" si="197"/>
        <v>-2.5687997721790253E-2</v>
      </c>
      <c r="KV91" s="423">
        <f t="shared" si="198"/>
        <v>-9.9165422495299232E-3</v>
      </c>
      <c r="KW91" s="423">
        <f t="shared" si="199"/>
        <v>-1.6750009342304977E-3</v>
      </c>
      <c r="KX91" s="423">
        <f t="shared" si="200"/>
        <v>-1.3765637843430691E-2</v>
      </c>
      <c r="KY91" s="423">
        <f t="shared" si="201"/>
        <v>-1.3343539291010897E-2</v>
      </c>
      <c r="KZ91" s="423">
        <f t="shared" si="202"/>
        <v>-1.4557725518745634E-2</v>
      </c>
      <c r="LA91" s="423">
        <f t="shared" si="203"/>
        <v>-1.6973690977490737E-2</v>
      </c>
      <c r="LB91" s="423">
        <f t="shared" si="204"/>
        <v>-1.2855255208027274E-3</v>
      </c>
      <c r="LC91" s="423">
        <f t="shared" si="205"/>
        <v>-9.7567209664144328E-3</v>
      </c>
      <c r="LD91" s="423">
        <f t="shared" si="206"/>
        <v>-2.7518099720834533E-3</v>
      </c>
      <c r="LE91" s="423">
        <f t="shared" si="207"/>
        <v>-3.4301756338303751E-3</v>
      </c>
      <c r="LF91" s="423">
        <f t="shared" si="208"/>
        <v>-1.3597842488522146E-3</v>
      </c>
      <c r="LG91" s="423">
        <f t="shared" si="209"/>
        <v>-4.5446383083990825E-3</v>
      </c>
      <c r="LH91" s="423">
        <f t="shared" si="210"/>
        <v>-2.7833214039093119E-3</v>
      </c>
      <c r="LI91" s="423">
        <f t="shared" si="211"/>
        <v>-3.4286719383937805E-3</v>
      </c>
      <c r="LJ91" s="423">
        <f t="shared" si="212"/>
        <v>-2.1816437961060493E-2</v>
      </c>
      <c r="LK91" s="423">
        <f t="shared" si="213"/>
        <v>-2.6041240053999819E-2</v>
      </c>
      <c r="LN91" s="424">
        <v>3.88466578948506E-3</v>
      </c>
      <c r="LO91" s="424">
        <v>4.5186899421628696E-3</v>
      </c>
      <c r="LP91" s="424">
        <v>4.344287074590193E-3</v>
      </c>
      <c r="LQ91" s="424">
        <v>4.4780221585739473E-3</v>
      </c>
      <c r="LR91" s="424">
        <v>2.324387955942004E-2</v>
      </c>
      <c r="LS91" s="424">
        <v>3.5712228634665944E-3</v>
      </c>
      <c r="LT91" s="424">
        <v>3.3090788580840143E-2</v>
      </c>
      <c r="LU91" s="424">
        <v>4.5255160962251045E-3</v>
      </c>
      <c r="LV91" s="424">
        <v>5.151271748984422E-3</v>
      </c>
      <c r="LW91" s="424">
        <v>1.9633560531388023E-3</v>
      </c>
      <c r="LX91" s="424">
        <v>5.8990825790105781E-3</v>
      </c>
      <c r="LY91" s="424">
        <v>7.0228173722313419E-3</v>
      </c>
      <c r="LZ91" s="424">
        <v>5.5350034412573433E-3</v>
      </c>
      <c r="MA91" s="424">
        <v>6.3575010703582416E-3</v>
      </c>
      <c r="MB91" s="424">
        <v>4.9789751140956687E-3</v>
      </c>
      <c r="MC91" s="424">
        <v>8.6145904820904857E-3</v>
      </c>
      <c r="MD91" s="424">
        <v>6.724885917398833E-3</v>
      </c>
      <c r="ME91" s="424">
        <v>7.9894311947027799E-3</v>
      </c>
      <c r="MF91" s="424">
        <v>4.8858177471148272E-3</v>
      </c>
      <c r="MG91" s="424">
        <v>5.2331621187118628E-3</v>
      </c>
      <c r="MH91" s="424">
        <v>7.3629232900814193E-3</v>
      </c>
      <c r="MI91" s="424">
        <v>3.8004063864531547E-3</v>
      </c>
      <c r="MJ91" s="424">
        <v>5.1598851528860531E-3</v>
      </c>
      <c r="MK91" s="424">
        <v>4.4848444670120054E-3</v>
      </c>
      <c r="ML91" s="424">
        <v>3.3162975260935521E-3</v>
      </c>
      <c r="MM91" s="424">
        <v>7.2077572986290108E-3</v>
      </c>
      <c r="MN91" s="424">
        <v>7.1086244300463735E-3</v>
      </c>
      <c r="MO91" s="424">
        <v>9.0843632019521735E-3</v>
      </c>
      <c r="MP91" s="424">
        <v>5.569133355571537E-3</v>
      </c>
      <c r="MQ91" s="424">
        <v>5.3849453477925885E-3</v>
      </c>
      <c r="MR91" s="424">
        <v>7.0852597041188448E-3</v>
      </c>
      <c r="MS91" s="424">
        <v>8.1855831050677268E-3</v>
      </c>
      <c r="MT91" s="424">
        <v>4.4630541874477996E-3</v>
      </c>
      <c r="MU91" s="424">
        <v>6.0157579152974039E-3</v>
      </c>
      <c r="MV91" s="424">
        <v>6.0333016430261684E-3</v>
      </c>
      <c r="MW91" s="424">
        <v>5.1779244850198641E-3</v>
      </c>
      <c r="MX91" s="424">
        <v>3.39149121482851E-3</v>
      </c>
      <c r="MY91" s="424">
        <v>4.2614943519079648E-3</v>
      </c>
      <c r="MZ91" s="424">
        <v>4.3529873152537233E-3</v>
      </c>
      <c r="NA91" s="424">
        <v>4.4862657088948418E-3</v>
      </c>
      <c r="NB91" s="424">
        <v>4.1880248471716447E-3</v>
      </c>
      <c r="NC91" s="424">
        <v>5.2997888958876528E-3</v>
      </c>
      <c r="ND91" s="424">
        <v>5.2436624850544155E-3</v>
      </c>
      <c r="NE91" s="424">
        <v>5.0064709995009818E-3</v>
      </c>
      <c r="NF91" s="424">
        <v>7.248967850301196E-3</v>
      </c>
      <c r="NG91" s="424">
        <v>7.3630268397947988E-3</v>
      </c>
      <c r="NH91" s="424">
        <v>5.0018306401819835E-3</v>
      </c>
      <c r="NI91" s="424">
        <v>6.3221951034190234E-3</v>
      </c>
      <c r="NJ91" s="424">
        <v>3.1703287897123116E-3</v>
      </c>
      <c r="NK91" s="424">
        <v>5.4547022168462923E-3</v>
      </c>
      <c r="NL91" s="424">
        <v>8.9862554267020976E-3</v>
      </c>
      <c r="NM91" s="424">
        <v>1.0803994653281333E-2</v>
      </c>
      <c r="NN91" s="424">
        <v>1.0797785467739449E-2</v>
      </c>
      <c r="NO91" s="424">
        <v>6.577083935702931E-3</v>
      </c>
      <c r="NP91" s="424">
        <v>5.3708588479708308E-3</v>
      </c>
      <c r="NQ91" s="424">
        <v>1.165213241778951E-2</v>
      </c>
      <c r="NR91" s="424">
        <v>1.6374332324373513E-2</v>
      </c>
      <c r="NS91" s="424">
        <v>9.9130235165119651E-3</v>
      </c>
      <c r="NT91" s="424">
        <v>8.1132803257634497E-3</v>
      </c>
      <c r="NU91" s="424">
        <v>1.0171964082601643E-2</v>
      </c>
      <c r="NV91" s="424">
        <v>9.5292120087695584E-3</v>
      </c>
      <c r="NW91" s="424">
        <v>1.3895020170286375E-2</v>
      </c>
      <c r="NX91" s="424">
        <v>1.0625360745062023E-2</v>
      </c>
      <c r="NY91" s="424">
        <v>2.2679335147417073E-2</v>
      </c>
      <c r="NZ91" s="424">
        <v>1.1963636539484098E-2</v>
      </c>
      <c r="OA91" s="424">
        <v>1.5448150296864074E-2</v>
      </c>
      <c r="OB91" s="424">
        <v>8.4157215006318009E-3</v>
      </c>
      <c r="OC91" s="424">
        <v>7.9238463797146382E-3</v>
      </c>
      <c r="OD91" s="424">
        <v>1.2221057045027782E-2</v>
      </c>
      <c r="OE91" s="424">
        <v>7.4463000631666346E-3</v>
      </c>
      <c r="OF91" s="424">
        <v>9.1032396351878268E-3</v>
      </c>
      <c r="OG91" s="424">
        <v>6.1506769136696008E-3</v>
      </c>
      <c r="OH91" s="424">
        <v>1.0574273121969716E-2</v>
      </c>
      <c r="OI91" s="424">
        <v>6.9042011327993024E-3</v>
      </c>
      <c r="OJ91" s="424">
        <v>1.9914755894544958E-2</v>
      </c>
      <c r="OK91" s="424">
        <v>3.3475071360325459E-2</v>
      </c>
      <c r="OL91" s="424">
        <v>1.8239240296296866E-2</v>
      </c>
      <c r="OM91" s="424">
        <v>2.3131148548188547E-2</v>
      </c>
      <c r="ON91" s="424">
        <v>1.2144735989012091E-2</v>
      </c>
      <c r="OO91" s="424">
        <v>8.6442212378959483E-3</v>
      </c>
      <c r="OP91" s="424">
        <v>8.8340921414408712E-3</v>
      </c>
      <c r="OQ91" s="424">
        <v>1.0580524690082453</v>
      </c>
      <c r="OR91" s="424">
        <v>2.9907466205323953E-2</v>
      </c>
      <c r="OS91" s="424">
        <v>2.1693293096090093E-2</v>
      </c>
      <c r="OT91" s="424">
        <v>2.9638712114791656E-2</v>
      </c>
      <c r="OU91" s="424">
        <v>1.2224323840853481E-2</v>
      </c>
      <c r="OV91" s="424">
        <v>4.2030144563842457E-2</v>
      </c>
      <c r="OW91" s="424">
        <v>1.9762692547972919E-2</v>
      </c>
      <c r="OX91" s="424">
        <v>1.01506135317219E-2</v>
      </c>
      <c r="OY91" s="424">
        <v>3.146360993352592E-2</v>
      </c>
      <c r="OZ91" s="424">
        <v>1.62269951579192E-2</v>
      </c>
      <c r="PA91" s="424">
        <v>6.2794471032165252E-3</v>
      </c>
      <c r="PB91" s="424">
        <v>1.9046886024323695E-2</v>
      </c>
      <c r="PC91" s="424">
        <v>2.1343896128649714E-2</v>
      </c>
      <c r="PD91" s="424">
        <v>2.0891170310916012E-2</v>
      </c>
      <c r="PE91" s="424">
        <v>2.1325382557291859E-2</v>
      </c>
      <c r="PF91" s="424">
        <v>3.4380379939817325E-3</v>
      </c>
      <c r="PG91" s="424">
        <v>1.355616296381755E-2</v>
      </c>
      <c r="PH91" s="424">
        <v>6.8781764197333433E-3</v>
      </c>
      <c r="PI91" s="424">
        <v>1.0015072827039437E-2</v>
      </c>
      <c r="PJ91" s="424">
        <v>6.0581566234858449E-3</v>
      </c>
      <c r="PK91" s="424">
        <v>8.166751528450391E-3</v>
      </c>
      <c r="PL91" s="424">
        <v>8.8652553316446465E-3</v>
      </c>
      <c r="PM91" s="424">
        <v>6.4053066925853601E-3</v>
      </c>
      <c r="PN91" s="424">
        <v>2.7222944352401073E-2</v>
      </c>
      <c r="PO91" s="424">
        <v>3.0540139695851162E-2</v>
      </c>
    </row>
    <row r="92" spans="1:431" x14ac:dyDescent="0.25">
      <c r="A92" s="210" t="s">
        <v>193</v>
      </c>
      <c r="B92" s="415">
        <f>'Input Output Table'!D88/B$117</f>
        <v>1.013881491281678E-3</v>
      </c>
      <c r="C92" s="415">
        <f>'Input Output Table'!E88/C$117</f>
        <v>4.9558207537983828E-4</v>
      </c>
      <c r="D92" s="415">
        <f>'Input Output Table'!F88/D$117</f>
        <v>2.9559514639570569E-3</v>
      </c>
      <c r="E92" s="415">
        <f>'Input Output Table'!G88/E$117</f>
        <v>1.6676135079106823E-3</v>
      </c>
      <c r="F92" s="415">
        <f>'Input Output Table'!H88/F$117</f>
        <v>2.3520359837966086E-3</v>
      </c>
      <c r="G92" s="415">
        <f>'Input Output Table'!I88/G$117</f>
        <v>8.8953986732855745E-4</v>
      </c>
      <c r="H92" s="415">
        <f>'Input Output Table'!J88/H$117</f>
        <v>6.0498332124882754E-3</v>
      </c>
      <c r="I92" s="415">
        <f>'Input Output Table'!K88/I$117</f>
        <v>1.8074598671620344E-3</v>
      </c>
      <c r="J92" s="415">
        <f>'Input Output Table'!L88/J$117</f>
        <v>2.2187142787865473E-3</v>
      </c>
      <c r="K92" s="415">
        <f>'Input Output Table'!M88/K$117</f>
        <v>1.5315513017531797E-3</v>
      </c>
      <c r="L92" s="415">
        <f>'Input Output Table'!N88/L$117</f>
        <v>1.8054186028827336E-3</v>
      </c>
      <c r="M92" s="415">
        <f>'Input Output Table'!O88/M$117</f>
        <v>2.9696478739815028E-3</v>
      </c>
      <c r="N92" s="415">
        <f>'Input Output Table'!P88/N$117</f>
        <v>3.1775289829710741E-3</v>
      </c>
      <c r="O92" s="415">
        <f>'Input Output Table'!Q88/O$117</f>
        <v>2.6417995811974901E-3</v>
      </c>
      <c r="P92" s="415">
        <f>'Input Output Table'!R88/P$117</f>
        <v>1.5017095792909474E-3</v>
      </c>
      <c r="Q92" s="415">
        <f>'Input Output Table'!S88/Q$117</f>
        <v>3.5734951064334982E-3</v>
      </c>
      <c r="R92" s="415">
        <f>'Input Output Table'!T88/R$117</f>
        <v>2.1791768602771005E-3</v>
      </c>
      <c r="S92" s="415">
        <f>'Input Output Table'!U88/S$117</f>
        <v>8.6088138724570423E-3</v>
      </c>
      <c r="T92" s="415">
        <f>'Input Output Table'!V88/T$117</f>
        <v>2.9680497500955347E-3</v>
      </c>
      <c r="U92" s="415">
        <f>'Input Output Table'!W88/U$117</f>
        <v>4.7502892213608112E-3</v>
      </c>
      <c r="V92" s="415">
        <f>'Input Output Table'!X88/V$117</f>
        <v>4.5407010137637543E-3</v>
      </c>
      <c r="W92" s="415">
        <f>'Input Output Table'!Y88/W$117</f>
        <v>1.5179125692985193E-3</v>
      </c>
      <c r="X92" s="415">
        <f>'Input Output Table'!Z88/X$117</f>
        <v>2.6149303230687255E-3</v>
      </c>
      <c r="Y92" s="415">
        <f>'Input Output Table'!AA88/Y$117</f>
        <v>1.2875552282495823E-3</v>
      </c>
      <c r="Z92" s="415">
        <f>'Input Output Table'!AB88/Z$117</f>
        <v>9.8868502098482282E-4</v>
      </c>
      <c r="AA92" s="415">
        <f>'Input Output Table'!AC88/AA$117</f>
        <v>5.0884273452646758E-3</v>
      </c>
      <c r="AB92" s="415">
        <f>'Input Output Table'!AD88/AB$117</f>
        <v>3.8379493472105513E-3</v>
      </c>
      <c r="AC92" s="415">
        <f>'Input Output Table'!AE88/AC$117</f>
        <v>6.976207065829014E-3</v>
      </c>
      <c r="AD92" s="415">
        <f>'Input Output Table'!AF88/AD$117</f>
        <v>3.6965811295867888E-3</v>
      </c>
      <c r="AE92" s="415">
        <f>'Input Output Table'!AG88/AE$117</f>
        <v>2.3478004619241588E-3</v>
      </c>
      <c r="AF92" s="415">
        <f>'Input Output Table'!AH88/AF$117</f>
        <v>5.3220403962782482E-3</v>
      </c>
      <c r="AG92" s="415">
        <f>'Input Output Table'!AI88/AG$117</f>
        <v>7.1320567416478459E-3</v>
      </c>
      <c r="AH92" s="415">
        <f>'Input Output Table'!AJ88/AH$117</f>
        <v>2.3602712121685715E-3</v>
      </c>
      <c r="AI92" s="415">
        <f>'Input Output Table'!AK88/AI$117</f>
        <v>2.4977319299686667E-3</v>
      </c>
      <c r="AJ92" s="415">
        <f>'Input Output Table'!AL88/AJ$117</f>
        <v>3.7644455128047955E-3</v>
      </c>
      <c r="AK92" s="415">
        <f>'Input Output Table'!AM88/AK$117</f>
        <v>1.667287370279848E-3</v>
      </c>
      <c r="AL92" s="415">
        <f>'Input Output Table'!AN88/AL$117</f>
        <v>1.7266769380184471E-3</v>
      </c>
      <c r="AM92" s="415">
        <f>'Input Output Table'!AO88/AM$117</f>
        <v>1.9230407806781198E-3</v>
      </c>
      <c r="AN92" s="415">
        <f>'Input Output Table'!AP88/AN$117</f>
        <v>1.7335053930244704E-3</v>
      </c>
      <c r="AO92" s="415">
        <f>'Input Output Table'!AQ88/AO$117</f>
        <v>6.4708578075253526E-4</v>
      </c>
      <c r="AP92" s="415">
        <f>'Input Output Table'!AR88/AP$117</f>
        <v>3.540524760267658E-3</v>
      </c>
      <c r="AQ92" s="415">
        <f>'Input Output Table'!AS88/AQ$117</f>
        <v>2.7039319938488905E-3</v>
      </c>
      <c r="AR92" s="415">
        <f>'Input Output Table'!AT88/AR$117</f>
        <v>1.9341823934081168E-3</v>
      </c>
      <c r="AS92" s="415">
        <f>'Input Output Table'!AU88/AS$117</f>
        <v>2.7502425508823154E-3</v>
      </c>
      <c r="AT92" s="415">
        <f>'Input Output Table'!AV88/AT$117</f>
        <v>4.450365787054416E-3</v>
      </c>
      <c r="AU92" s="415">
        <f>'Input Output Table'!AW88/AU$117</f>
        <v>1.9508324255881593E-3</v>
      </c>
      <c r="AV92" s="415">
        <f>'Input Output Table'!AX88/AV$117</f>
        <v>2.6458964807482025E-3</v>
      </c>
      <c r="AW92" s="415">
        <f>'Input Output Table'!AY88/AW$117</f>
        <v>3.4662454128381345E-3</v>
      </c>
      <c r="AX92" s="415">
        <f>'Input Output Table'!AZ88/AX$117</f>
        <v>6.6040912439326081E-4</v>
      </c>
      <c r="AY92" s="415">
        <f>'Input Output Table'!BA88/AY$117</f>
        <v>2.1480195165789391E-3</v>
      </c>
      <c r="AZ92" s="415">
        <f>'Input Output Table'!BB88/AZ$117</f>
        <v>5.2212937957991021E-3</v>
      </c>
      <c r="BA92" s="415">
        <f>'Input Output Table'!BC88/BA$117</f>
        <v>3.5300566345905183E-3</v>
      </c>
      <c r="BB92" s="415">
        <f>'Input Output Table'!BD88/BB$117</f>
        <v>4.0485732963583274E-3</v>
      </c>
      <c r="BC92" s="415">
        <f>'Input Output Table'!BE88/BC$117</f>
        <v>3.2359539429957351E-3</v>
      </c>
      <c r="BD92" s="415">
        <f>'Input Output Table'!BF88/BD$117</f>
        <v>2.7968886507812058E-3</v>
      </c>
      <c r="BE92" s="415">
        <f>'Input Output Table'!BG88/BE$117</f>
        <v>7.2043662666063414E-3</v>
      </c>
      <c r="BF92" s="415">
        <f>'Input Output Table'!BH88/BF$117</f>
        <v>1.0379859161593046E-3</v>
      </c>
      <c r="BG92" s="415">
        <f>'Input Output Table'!BI88/BG$117</f>
        <v>3.0141204737786126E-3</v>
      </c>
      <c r="BH92" s="415">
        <f>'Input Output Table'!BJ88/BH$117</f>
        <v>4.2049904962070568E-3</v>
      </c>
      <c r="BI92" s="415">
        <f>'Input Output Table'!BK88/BI$117</f>
        <v>6.2907311386427899E-3</v>
      </c>
      <c r="BJ92" s="415">
        <f>'Input Output Table'!BL88/BJ$117</f>
        <v>6.2907307236146565E-3</v>
      </c>
      <c r="BK92" s="415">
        <f>'Input Output Table'!BM88/BK$117</f>
        <v>2.8640290439398467E-3</v>
      </c>
      <c r="BL92" s="415">
        <f>'Input Output Table'!BN88/BL$117</f>
        <v>5.4090574857313016E-3</v>
      </c>
      <c r="BM92" s="415">
        <f>'Input Output Table'!BO88/BM$117</f>
        <v>5.3564706113857748E-3</v>
      </c>
      <c r="BN92" s="415">
        <f>'Input Output Table'!BP88/BN$117</f>
        <v>3.8375074848215215E-3</v>
      </c>
      <c r="BO92" s="415">
        <f>'Input Output Table'!BQ88/BO$117</f>
        <v>7.8164250174849736E-3</v>
      </c>
      <c r="BP92" s="415">
        <f>'Input Output Table'!BR88/BP$117</f>
        <v>3.3211012292274152E-3</v>
      </c>
      <c r="BQ92" s="415">
        <f>'Input Output Table'!BS88/BQ$117</f>
        <v>5.0636255965013123E-3</v>
      </c>
      <c r="BR92" s="415">
        <f>'Input Output Table'!BT88/BR$117</f>
        <v>5.0636249256335196E-3</v>
      </c>
      <c r="BS92" s="415">
        <f>'Input Output Table'!BU88/BS$117</f>
        <v>5.5382719006866702E-3</v>
      </c>
      <c r="BT92" s="415">
        <f>'Input Output Table'!BV88/BT$117</f>
        <v>4.212202869965047E-3</v>
      </c>
      <c r="BU92" s="415">
        <f>'Input Output Table'!BW88/BU$117</f>
        <v>2.0786303088259237E-3</v>
      </c>
      <c r="BV92" s="415">
        <f>'Input Output Table'!BX88/BV$117</f>
        <v>5.8466502052272528E-3</v>
      </c>
      <c r="BW92" s="415">
        <f>'Input Output Table'!BY88/BW$117</f>
        <v>3.0787637886647273E-3</v>
      </c>
      <c r="BX92" s="415">
        <f>'Input Output Table'!BZ88/BX$117</f>
        <v>8.8886576201632466E-3</v>
      </c>
      <c r="BY92" s="415">
        <f>'Input Output Table'!CA88/BY$117</f>
        <v>7.8263110721687387E-3</v>
      </c>
      <c r="BZ92" s="415">
        <f>'Input Output Table'!CB88/BZ$117</f>
        <v>1.4098888163225626E-2</v>
      </c>
      <c r="CA92" s="415">
        <f>'Input Output Table'!CC88/CA$117</f>
        <v>9.7607786407768234E-3</v>
      </c>
      <c r="CB92" s="415">
        <f>'Input Output Table'!CD88/CB$117</f>
        <v>3.225269422127643E-3</v>
      </c>
      <c r="CC92" s="415">
        <f>'Input Output Table'!CE88/CC$117</f>
        <v>2.957919344832638E-3</v>
      </c>
      <c r="CD92" s="415">
        <f>'Input Output Table'!CF88/CD$117</f>
        <v>3.2401783210356651E-4</v>
      </c>
      <c r="CE92" s="415">
        <f>'Input Output Table'!CG88/CE$117</f>
        <v>1.7780016101265419E-2</v>
      </c>
      <c r="CF92" s="415">
        <f>'Input Output Table'!CH88/CF$117</f>
        <v>3.4539408912622545E-3</v>
      </c>
      <c r="CG92" s="415">
        <f>'Input Output Table'!CI88/CG$117</f>
        <v>1.3736902630124403E-2</v>
      </c>
      <c r="CH92" s="415">
        <f>'Input Output Table'!CJ88/CH$117</f>
        <v>2.8983812256123655E-2</v>
      </c>
      <c r="CI92" s="415">
        <f>'Input Output Table'!CK88/CI$117</f>
        <v>6.7325584737203533E-3</v>
      </c>
      <c r="CJ92" s="415">
        <f>'Input Output Table'!CL88/CJ$117</f>
        <v>7.7590043844571318E-3</v>
      </c>
      <c r="CK92" s="415">
        <f>'Input Output Table'!CM88/CK$117</f>
        <v>1.6402935460335302E-2</v>
      </c>
      <c r="CL92" s="415">
        <f>'Input Output Table'!CN88/CL$117</f>
        <v>1.7707981152133114E-3</v>
      </c>
      <c r="CM92" s="415">
        <f>'Input Output Table'!CO88/CM$117</f>
        <v>6.3104578193674005E-3</v>
      </c>
      <c r="CN92" s="415">
        <f>'Input Output Table'!CP88/CN$117</f>
        <v>1.0197180376279064E-2</v>
      </c>
      <c r="CO92" s="415">
        <f>'Input Output Table'!CQ88/CO$117</f>
        <v>4.2233433023455957E-3</v>
      </c>
      <c r="CP92" s="415">
        <f>'Input Output Table'!CR88/CP$117</f>
        <v>1.0464648146603514E-2</v>
      </c>
      <c r="CQ92" s="415">
        <f>'Input Output Table'!CS88/CQ$117</f>
        <v>9.2031303855378173E-3</v>
      </c>
      <c r="CR92" s="415">
        <f>'Input Output Table'!CT88/CR$117</f>
        <v>1.2092360229783824E-2</v>
      </c>
      <c r="CS92" s="415">
        <f>'Input Output Table'!CU88/CS$117</f>
        <v>3.3504421785154966E-3</v>
      </c>
      <c r="CT92" s="415">
        <f>'Input Output Table'!CV88/CT$117</f>
        <v>1.4497799938825316E-3</v>
      </c>
      <c r="CU92" s="415">
        <f>'Input Output Table'!CW88/CU$117</f>
        <v>2.0109816740692737E-3</v>
      </c>
      <c r="CV92" s="415">
        <f>'Input Output Table'!CX88/CV$117</f>
        <v>1.678802956763301E-3</v>
      </c>
      <c r="CW92" s="415">
        <f>'Input Output Table'!CY88/CW$117</f>
        <v>4.6189566350530089E-3</v>
      </c>
      <c r="CX92" s="415">
        <f>'Input Output Table'!CZ88/CX$117</f>
        <v>2.7231024488096152E-3</v>
      </c>
      <c r="CY92" s="415">
        <f>'Input Output Table'!DA88/CY$117</f>
        <v>2.996688034832733E-3</v>
      </c>
      <c r="CZ92" s="415">
        <f>'Input Output Table'!DB88/CZ$117</f>
        <v>4.2865330976432732E-3</v>
      </c>
      <c r="DA92" s="415">
        <f>'Input Output Table'!DC88/DA$117</f>
        <v>2.9501750021091204E-3</v>
      </c>
      <c r="DB92" s="415">
        <f>'Input Output Table'!DD88/DB$117</f>
        <v>6.8164947184739932E-3</v>
      </c>
      <c r="DC92" s="415">
        <f>'Input Output Table'!DE88/DC$117</f>
        <v>1.3777292471644996E-2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J92" s="423">
        <f t="shared" si="108"/>
        <v>-1.013881491281678E-3</v>
      </c>
      <c r="HK92" s="423">
        <f t="shared" si="109"/>
        <v>-4.9558207537983828E-4</v>
      </c>
      <c r="HL92" s="423">
        <f t="shared" si="110"/>
        <v>-2.9559514639570569E-3</v>
      </c>
      <c r="HM92" s="423">
        <f t="shared" si="111"/>
        <v>-1.6676135079106823E-3</v>
      </c>
      <c r="HN92" s="423">
        <f t="shared" si="112"/>
        <v>-2.3520359837966086E-3</v>
      </c>
      <c r="HO92" s="423">
        <f t="shared" si="113"/>
        <v>-8.8953986732855745E-4</v>
      </c>
      <c r="HP92" s="423">
        <f t="shared" si="114"/>
        <v>-6.0498332124882754E-3</v>
      </c>
      <c r="HQ92" s="423">
        <f t="shared" si="115"/>
        <v>-1.8074598671620344E-3</v>
      </c>
      <c r="HR92" s="423">
        <f t="shared" si="116"/>
        <v>-2.2187142787865473E-3</v>
      </c>
      <c r="HS92" s="423">
        <f t="shared" si="117"/>
        <v>-1.5315513017531797E-3</v>
      </c>
      <c r="HT92" s="423">
        <f t="shared" si="118"/>
        <v>-1.8054186028827336E-3</v>
      </c>
      <c r="HU92" s="423">
        <f t="shared" si="119"/>
        <v>-2.9696478739815028E-3</v>
      </c>
      <c r="HV92" s="423">
        <f t="shared" si="120"/>
        <v>-3.1775289829710741E-3</v>
      </c>
      <c r="HW92" s="423">
        <f t="shared" si="121"/>
        <v>-2.6417995811974901E-3</v>
      </c>
      <c r="HX92" s="423">
        <f t="shared" si="122"/>
        <v>-1.5017095792909474E-3</v>
      </c>
      <c r="HY92" s="423">
        <f t="shared" si="123"/>
        <v>-3.5734951064334982E-3</v>
      </c>
      <c r="HZ92" s="423">
        <f t="shared" si="124"/>
        <v>-2.1791768602771005E-3</v>
      </c>
      <c r="IA92" s="423">
        <f t="shared" si="125"/>
        <v>-8.6088138724570423E-3</v>
      </c>
      <c r="IB92" s="423">
        <f t="shared" si="126"/>
        <v>-2.9680497500955347E-3</v>
      </c>
      <c r="IC92" s="423">
        <f t="shared" si="127"/>
        <v>-4.7502892213608112E-3</v>
      </c>
      <c r="ID92" s="423">
        <f t="shared" si="128"/>
        <v>-4.5407010137637543E-3</v>
      </c>
      <c r="IE92" s="423">
        <f t="shared" si="129"/>
        <v>-1.5179125692985193E-3</v>
      </c>
      <c r="IF92" s="423">
        <f t="shared" si="130"/>
        <v>-2.6149303230687255E-3</v>
      </c>
      <c r="IG92" s="423">
        <f t="shared" si="131"/>
        <v>-1.2875552282495823E-3</v>
      </c>
      <c r="IH92" s="423">
        <f t="shared" si="132"/>
        <v>-9.8868502098482282E-4</v>
      </c>
      <c r="II92" s="423">
        <f t="shared" si="133"/>
        <v>-5.0884273452646758E-3</v>
      </c>
      <c r="IJ92" s="423">
        <f t="shared" si="134"/>
        <v>-3.8379493472105513E-3</v>
      </c>
      <c r="IK92" s="423">
        <f t="shared" si="135"/>
        <v>-6.976207065829014E-3</v>
      </c>
      <c r="IL92" s="423">
        <f t="shared" si="136"/>
        <v>-3.6965811295867888E-3</v>
      </c>
      <c r="IM92" s="423">
        <f t="shared" si="137"/>
        <v>-2.3478004619241588E-3</v>
      </c>
      <c r="IN92" s="423">
        <f t="shared" si="138"/>
        <v>-5.3220403962782482E-3</v>
      </c>
      <c r="IO92" s="423">
        <f t="shared" si="139"/>
        <v>-7.1320567416478459E-3</v>
      </c>
      <c r="IP92" s="423">
        <f t="shared" si="140"/>
        <v>-2.3602712121685715E-3</v>
      </c>
      <c r="IQ92" s="423">
        <f t="shared" si="141"/>
        <v>-2.4977319299686667E-3</v>
      </c>
      <c r="IR92" s="423">
        <f t="shared" si="142"/>
        <v>-3.7644455128047955E-3</v>
      </c>
      <c r="IS92" s="423">
        <f t="shared" si="143"/>
        <v>-1.667287370279848E-3</v>
      </c>
      <c r="IT92" s="423">
        <f t="shared" si="144"/>
        <v>-1.7266769380184471E-3</v>
      </c>
      <c r="IU92" s="423">
        <f t="shared" si="145"/>
        <v>-1.9230407806781198E-3</v>
      </c>
      <c r="IV92" s="423">
        <f t="shared" si="146"/>
        <v>-1.7335053930244704E-3</v>
      </c>
      <c r="IW92" s="423">
        <f t="shared" si="147"/>
        <v>-6.4708578075253526E-4</v>
      </c>
      <c r="IX92" s="423">
        <f t="shared" si="148"/>
        <v>-3.540524760267658E-3</v>
      </c>
      <c r="IY92" s="423">
        <f t="shared" si="149"/>
        <v>-2.7039319938488905E-3</v>
      </c>
      <c r="IZ92" s="423">
        <f t="shared" si="150"/>
        <v>-1.9341823934081168E-3</v>
      </c>
      <c r="JA92" s="423">
        <f t="shared" si="151"/>
        <v>-2.7502425508823154E-3</v>
      </c>
      <c r="JB92" s="423">
        <f t="shared" si="152"/>
        <v>-4.450365787054416E-3</v>
      </c>
      <c r="JC92" s="423">
        <f t="shared" si="153"/>
        <v>-1.9508324255881593E-3</v>
      </c>
      <c r="JD92" s="423">
        <f t="shared" si="154"/>
        <v>-2.6458964807482025E-3</v>
      </c>
      <c r="JE92" s="423">
        <f t="shared" si="155"/>
        <v>-3.4662454128381345E-3</v>
      </c>
      <c r="JF92" s="423">
        <f t="shared" si="156"/>
        <v>-6.6040912439326081E-4</v>
      </c>
      <c r="JG92" s="423">
        <f t="shared" si="157"/>
        <v>-2.1480195165789391E-3</v>
      </c>
      <c r="JH92" s="423">
        <f t="shared" si="158"/>
        <v>-5.2212937957991021E-3</v>
      </c>
      <c r="JI92" s="423">
        <f t="shared" si="159"/>
        <v>-3.5300566345905183E-3</v>
      </c>
      <c r="JJ92" s="423">
        <f t="shared" si="160"/>
        <v>-4.0485732963583274E-3</v>
      </c>
      <c r="JK92" s="423">
        <f t="shared" si="161"/>
        <v>-3.2359539429957351E-3</v>
      </c>
      <c r="JL92" s="423">
        <f t="shared" si="162"/>
        <v>-2.7968886507812058E-3</v>
      </c>
      <c r="JM92" s="423">
        <f t="shared" si="163"/>
        <v>-7.2043662666063414E-3</v>
      </c>
      <c r="JN92" s="423">
        <f t="shared" si="164"/>
        <v>-1.0379859161593046E-3</v>
      </c>
      <c r="JO92" s="423">
        <f t="shared" si="165"/>
        <v>-3.0141204737786126E-3</v>
      </c>
      <c r="JP92" s="423">
        <f t="shared" si="166"/>
        <v>-4.2049904962070568E-3</v>
      </c>
      <c r="JQ92" s="423">
        <f t="shared" si="167"/>
        <v>-6.2907311386427899E-3</v>
      </c>
      <c r="JR92" s="423">
        <f t="shared" si="168"/>
        <v>-6.2907307236146565E-3</v>
      </c>
      <c r="JS92" s="423">
        <f t="shared" si="169"/>
        <v>-2.8640290439398467E-3</v>
      </c>
      <c r="JT92" s="423">
        <f t="shared" si="170"/>
        <v>-5.4090574857313016E-3</v>
      </c>
      <c r="JU92" s="423">
        <f t="shared" si="171"/>
        <v>-5.3564706113857748E-3</v>
      </c>
      <c r="JV92" s="423">
        <f t="shared" si="172"/>
        <v>-3.8375074848215215E-3</v>
      </c>
      <c r="JW92" s="423">
        <f t="shared" si="173"/>
        <v>-7.8164250174849736E-3</v>
      </c>
      <c r="JX92" s="423">
        <f t="shared" si="174"/>
        <v>-3.3211012292274152E-3</v>
      </c>
      <c r="JY92" s="423">
        <f t="shared" si="175"/>
        <v>-5.0636255965013123E-3</v>
      </c>
      <c r="JZ92" s="423">
        <f t="shared" si="176"/>
        <v>-5.0636249256335196E-3</v>
      </c>
      <c r="KA92" s="423">
        <f t="shared" si="177"/>
        <v>-5.5382719006866702E-3</v>
      </c>
      <c r="KB92" s="423">
        <f t="shared" si="178"/>
        <v>-4.212202869965047E-3</v>
      </c>
      <c r="KC92" s="423">
        <f t="shared" si="179"/>
        <v>-2.0786303088259237E-3</v>
      </c>
      <c r="KD92" s="423">
        <f t="shared" si="180"/>
        <v>-5.8466502052272528E-3</v>
      </c>
      <c r="KE92" s="423">
        <f t="shared" si="181"/>
        <v>-3.0787637886647273E-3</v>
      </c>
      <c r="KF92" s="423">
        <f t="shared" si="182"/>
        <v>-8.8886576201632466E-3</v>
      </c>
      <c r="KG92" s="423">
        <f t="shared" si="183"/>
        <v>-7.8263110721687387E-3</v>
      </c>
      <c r="KH92" s="423">
        <f t="shared" si="184"/>
        <v>-1.4098888163225626E-2</v>
      </c>
      <c r="KI92" s="423">
        <f t="shared" si="185"/>
        <v>-9.7607786407768234E-3</v>
      </c>
      <c r="KJ92" s="423">
        <f t="shared" si="186"/>
        <v>-3.225269422127643E-3</v>
      </c>
      <c r="KK92" s="423">
        <f t="shared" si="187"/>
        <v>-2.957919344832638E-3</v>
      </c>
      <c r="KL92" s="423">
        <f t="shared" si="188"/>
        <v>-3.2401783210356651E-4</v>
      </c>
      <c r="KM92" s="423">
        <f t="shared" si="189"/>
        <v>-1.7780016101265419E-2</v>
      </c>
      <c r="KN92" s="423">
        <f t="shared" si="190"/>
        <v>0.99654605910873773</v>
      </c>
      <c r="KO92" s="423">
        <f t="shared" si="191"/>
        <v>-1.3736902630124403E-2</v>
      </c>
      <c r="KP92" s="423">
        <f t="shared" si="192"/>
        <v>-2.8983812256123655E-2</v>
      </c>
      <c r="KQ92" s="423">
        <f t="shared" si="193"/>
        <v>-6.7325584737203533E-3</v>
      </c>
      <c r="KR92" s="423">
        <f t="shared" si="194"/>
        <v>-7.7590043844571318E-3</v>
      </c>
      <c r="KS92" s="423">
        <f t="shared" si="195"/>
        <v>-1.6402935460335302E-2</v>
      </c>
      <c r="KT92" s="423">
        <f t="shared" si="196"/>
        <v>-1.7707981152133114E-3</v>
      </c>
      <c r="KU92" s="423">
        <f t="shared" si="197"/>
        <v>-6.3104578193674005E-3</v>
      </c>
      <c r="KV92" s="423">
        <f t="shared" si="198"/>
        <v>-1.0197180376279064E-2</v>
      </c>
      <c r="KW92" s="423">
        <f t="shared" si="199"/>
        <v>-4.2233433023455957E-3</v>
      </c>
      <c r="KX92" s="423">
        <f t="shared" si="200"/>
        <v>-1.0464648146603514E-2</v>
      </c>
      <c r="KY92" s="423">
        <f t="shared" si="201"/>
        <v>-9.2031303855378173E-3</v>
      </c>
      <c r="KZ92" s="423">
        <f t="shared" si="202"/>
        <v>-1.2092360229783824E-2</v>
      </c>
      <c r="LA92" s="423">
        <f t="shared" si="203"/>
        <v>-3.3504421785154966E-3</v>
      </c>
      <c r="LB92" s="423">
        <f t="shared" si="204"/>
        <v>-1.4497799938825316E-3</v>
      </c>
      <c r="LC92" s="423">
        <f t="shared" si="205"/>
        <v>-2.0109816740692737E-3</v>
      </c>
      <c r="LD92" s="423">
        <f t="shared" si="206"/>
        <v>-1.678802956763301E-3</v>
      </c>
      <c r="LE92" s="423">
        <f t="shared" si="207"/>
        <v>-4.6189566350530089E-3</v>
      </c>
      <c r="LF92" s="423">
        <f t="shared" si="208"/>
        <v>-2.7231024488096152E-3</v>
      </c>
      <c r="LG92" s="423">
        <f t="shared" si="209"/>
        <v>-2.996688034832733E-3</v>
      </c>
      <c r="LH92" s="423">
        <f t="shared" si="210"/>
        <v>-4.2865330976432732E-3</v>
      </c>
      <c r="LI92" s="423">
        <f t="shared" si="211"/>
        <v>-2.9501750021091204E-3</v>
      </c>
      <c r="LJ92" s="423">
        <f t="shared" si="212"/>
        <v>-6.8164947184739932E-3</v>
      </c>
      <c r="LK92" s="423">
        <f t="shared" si="213"/>
        <v>-1.3777292471644996E-2</v>
      </c>
      <c r="LN92" s="424">
        <v>4.7501429735542283E-3</v>
      </c>
      <c r="LO92" s="424">
        <v>4.4248368290083226E-3</v>
      </c>
      <c r="LP92" s="424">
        <v>5.8588324238847194E-3</v>
      </c>
      <c r="LQ92" s="424">
        <v>5.2386357408937961E-3</v>
      </c>
      <c r="LR92" s="424">
        <v>5.2534161680006771E-3</v>
      </c>
      <c r="LS92" s="424">
        <v>3.9394791307359412E-3</v>
      </c>
      <c r="LT92" s="424">
        <v>1.0117961063235733E-2</v>
      </c>
      <c r="LU92" s="424">
        <v>6.418371069613741E-3</v>
      </c>
      <c r="LV92" s="424">
        <v>7.0534505286315328E-3</v>
      </c>
      <c r="LW92" s="424">
        <v>3.2693407401620475E-3</v>
      </c>
      <c r="LX92" s="424">
        <v>6.7441469766606867E-3</v>
      </c>
      <c r="LY92" s="424">
        <v>8.0471111605205075E-3</v>
      </c>
      <c r="LZ92" s="424">
        <v>7.0797311137599361E-3</v>
      </c>
      <c r="MA92" s="424">
        <v>7.016609918311165E-3</v>
      </c>
      <c r="MB92" s="424">
        <v>5.8368304265119996E-3</v>
      </c>
      <c r="MC92" s="424">
        <v>9.0033217041998806E-3</v>
      </c>
      <c r="MD92" s="424">
        <v>7.5874454819442388E-3</v>
      </c>
      <c r="ME92" s="424">
        <v>1.2429227159217225E-2</v>
      </c>
      <c r="MF92" s="424">
        <v>5.7687762204918667E-3</v>
      </c>
      <c r="MG92" s="424">
        <v>8.2870566276349207E-3</v>
      </c>
      <c r="MH92" s="424">
        <v>7.7005311300660144E-3</v>
      </c>
      <c r="MI92" s="424">
        <v>4.5741946217491948E-3</v>
      </c>
      <c r="MJ92" s="424">
        <v>6.1129147312510681E-3</v>
      </c>
      <c r="MK92" s="424">
        <v>4.4959635778975575E-3</v>
      </c>
      <c r="ML92" s="424">
        <v>2.3661354054795233E-3</v>
      </c>
      <c r="MM92" s="424">
        <v>8.6651070007410548E-3</v>
      </c>
      <c r="MN92" s="424">
        <v>8.9459912755820038E-3</v>
      </c>
      <c r="MO92" s="424">
        <v>1.0769081053880919E-2</v>
      </c>
      <c r="MP92" s="424">
        <v>7.6301032464881685E-3</v>
      </c>
      <c r="MQ92" s="424">
        <v>5.5066004544411587E-3</v>
      </c>
      <c r="MR92" s="424">
        <v>9.4755890266548706E-3</v>
      </c>
      <c r="MS92" s="424">
        <v>1.0372056844597934E-2</v>
      </c>
      <c r="MT92" s="424">
        <v>5.059963220017955E-3</v>
      </c>
      <c r="MU92" s="424">
        <v>7.0440557546444706E-3</v>
      </c>
      <c r="MV92" s="424">
        <v>7.7204160150285478E-3</v>
      </c>
      <c r="MW92" s="424">
        <v>5.779372152476224E-3</v>
      </c>
      <c r="MX92" s="424">
        <v>4.169142379236484E-3</v>
      </c>
      <c r="MY92" s="424">
        <v>5.5082411102908594E-3</v>
      </c>
      <c r="MZ92" s="424">
        <v>4.6594797472576778E-3</v>
      </c>
      <c r="NA92" s="424">
        <v>3.9825885127972955E-3</v>
      </c>
      <c r="NB92" s="424">
        <v>6.6308687677585623E-3</v>
      </c>
      <c r="NC92" s="424">
        <v>6.0463271057206143E-3</v>
      </c>
      <c r="ND92" s="424">
        <v>6.2704444098173034E-3</v>
      </c>
      <c r="NE92" s="424">
        <v>5.9245565353977358E-3</v>
      </c>
      <c r="NF92" s="424">
        <v>8.8321803707101711E-3</v>
      </c>
      <c r="NG92" s="424">
        <v>7.265718146324718E-3</v>
      </c>
      <c r="NH92" s="424">
        <v>6.6349557892224015E-3</v>
      </c>
      <c r="NI92" s="424">
        <v>7.4580029908596478E-3</v>
      </c>
      <c r="NJ92" s="424">
        <v>3.5473825741814484E-3</v>
      </c>
      <c r="NK92" s="424">
        <v>6.8589471610508695E-3</v>
      </c>
      <c r="NL92" s="424">
        <v>1.082272217704156E-2</v>
      </c>
      <c r="NM92" s="424">
        <v>9.4046743925328847E-3</v>
      </c>
      <c r="NN92" s="424">
        <v>8.5325689443068731E-3</v>
      </c>
      <c r="NO92" s="424">
        <v>6.2244307950766586E-3</v>
      </c>
      <c r="NP92" s="424">
        <v>5.2413103714269681E-3</v>
      </c>
      <c r="NQ92" s="424">
        <v>1.3131331942514307E-2</v>
      </c>
      <c r="NR92" s="424">
        <v>5.3349433311862164E-3</v>
      </c>
      <c r="NS92" s="424">
        <v>7.607892600146546E-3</v>
      </c>
      <c r="NT92" s="424">
        <v>7.7261126848091957E-3</v>
      </c>
      <c r="NU92" s="424">
        <v>1.0728000609721875E-2</v>
      </c>
      <c r="NV92" s="424">
        <v>1.0195047530323274E-2</v>
      </c>
      <c r="NW92" s="424">
        <v>9.7342409746589004E-3</v>
      </c>
      <c r="NX92" s="424">
        <v>9.5065588154659379E-3</v>
      </c>
      <c r="NY92" s="424">
        <v>1.1830922488976268E-2</v>
      </c>
      <c r="NZ92" s="424">
        <v>7.8405265277866603E-3</v>
      </c>
      <c r="OA92" s="424">
        <v>1.4892061034880808E-2</v>
      </c>
      <c r="OB92" s="424">
        <v>6.6684383045084311E-3</v>
      </c>
      <c r="OC92" s="424">
        <v>8.4065174608076148E-3</v>
      </c>
      <c r="OD92" s="424">
        <v>1.2940046462168078E-2</v>
      </c>
      <c r="OE92" s="424">
        <v>8.4439575305146012E-3</v>
      </c>
      <c r="OF92" s="424">
        <v>9.6785306038060931E-3</v>
      </c>
      <c r="OG92" s="424">
        <v>5.7731072646674273E-3</v>
      </c>
      <c r="OH92" s="424">
        <v>1.017135658438534E-2</v>
      </c>
      <c r="OI92" s="424">
        <v>5.9501039392182943E-3</v>
      </c>
      <c r="OJ92" s="424">
        <v>1.2877436381620009E-2</v>
      </c>
      <c r="OK92" s="424">
        <v>1.2406570198592577E-2</v>
      </c>
      <c r="OL92" s="424">
        <v>1.7968496065541423E-2</v>
      </c>
      <c r="OM92" s="424">
        <v>1.6321708443676957E-2</v>
      </c>
      <c r="ON92" s="424">
        <v>6.5245271069670797E-3</v>
      </c>
      <c r="OO92" s="424">
        <v>7.307673427139812E-3</v>
      </c>
      <c r="OP92" s="424">
        <v>5.4934791049871222E-3</v>
      </c>
      <c r="OQ92" s="424">
        <v>2.1202435237394786E-2</v>
      </c>
      <c r="OR92" s="424">
        <v>1.0060693584352067</v>
      </c>
      <c r="OS92" s="424">
        <v>1.9717416125072836E-2</v>
      </c>
      <c r="OT92" s="424">
        <v>3.5894150907959214E-2</v>
      </c>
      <c r="OU92" s="424">
        <v>1.1184840422897527E-2</v>
      </c>
      <c r="OV92" s="424">
        <v>1.42652842482923E-2</v>
      </c>
      <c r="OW92" s="424">
        <v>2.1935502631976033E-2</v>
      </c>
      <c r="OX92" s="424">
        <v>4.1748998288609913E-3</v>
      </c>
      <c r="OY92" s="424">
        <v>1.0252635594600346E-2</v>
      </c>
      <c r="OZ92" s="424">
        <v>1.5499881586841293E-2</v>
      </c>
      <c r="PA92" s="424">
        <v>8.8591052607770657E-3</v>
      </c>
      <c r="PB92" s="424">
        <v>1.4292371477652938E-2</v>
      </c>
      <c r="PC92" s="424">
        <v>1.53407107517897E-2</v>
      </c>
      <c r="PD92" s="424">
        <v>1.6966342306492493E-2</v>
      </c>
      <c r="PE92" s="424">
        <v>6.5451294487752542E-3</v>
      </c>
      <c r="PF92" s="424">
        <v>3.1933170351485249E-3</v>
      </c>
      <c r="PG92" s="424">
        <v>4.504769958451684E-3</v>
      </c>
      <c r="PH92" s="424">
        <v>4.7759772772390701E-3</v>
      </c>
      <c r="PI92" s="424">
        <v>9.4224943997471017E-3</v>
      </c>
      <c r="PJ92" s="424">
        <v>6.3911220738950923E-3</v>
      </c>
      <c r="PK92" s="424">
        <v>5.7152643641462456E-3</v>
      </c>
      <c r="PL92" s="424">
        <v>9.220718566433481E-3</v>
      </c>
      <c r="PM92" s="424">
        <v>5.1023771833823128E-3</v>
      </c>
      <c r="PN92" s="424">
        <v>1.0611112735952491E-2</v>
      </c>
      <c r="PO92" s="424">
        <v>1.6522548657334588E-2</v>
      </c>
    </row>
    <row r="93" spans="1:431" x14ac:dyDescent="0.25">
      <c r="A93" s="210" t="s">
        <v>194</v>
      </c>
      <c r="B93" s="415">
        <f>'Input Output Table'!D89/B$117</f>
        <v>3.6889712462887539E-4</v>
      </c>
      <c r="C93" s="415">
        <f>'Input Output Table'!E89/C$117</f>
        <v>1.3480653174929947E-4</v>
      </c>
      <c r="D93" s="415">
        <f>'Input Output Table'!F89/D$117</f>
        <v>2.7927259099100858E-4</v>
      </c>
      <c r="E93" s="415">
        <f>'Input Output Table'!G89/E$117</f>
        <v>1.1920937483065966E-3</v>
      </c>
      <c r="F93" s="415">
        <f>'Input Output Table'!H89/F$117</f>
        <v>4.8252822173794064E-4</v>
      </c>
      <c r="G93" s="415">
        <f>'Input Output Table'!I89/G$117</f>
        <v>5.0496511562700712E-4</v>
      </c>
      <c r="H93" s="415">
        <f>'Input Output Table'!J89/H$117</f>
        <v>8.8494718612926681E-4</v>
      </c>
      <c r="I93" s="415">
        <f>'Input Output Table'!K89/I$117</f>
        <v>1.5341637265909387E-3</v>
      </c>
      <c r="J93" s="415">
        <f>'Input Output Table'!L89/J$117</f>
        <v>1.3088329681306379E-3</v>
      </c>
      <c r="K93" s="415">
        <f>'Input Output Table'!M89/K$117</f>
        <v>1.9240295720991034E-3</v>
      </c>
      <c r="L93" s="415">
        <f>'Input Output Table'!N89/L$117</f>
        <v>5.9468572255350245E-4</v>
      </c>
      <c r="M93" s="415">
        <f>'Input Output Table'!O89/M$117</f>
        <v>1.4488053062686134E-3</v>
      </c>
      <c r="N93" s="415">
        <f>'Input Output Table'!P89/N$117</f>
        <v>1.1385598477585718E-3</v>
      </c>
      <c r="O93" s="415">
        <f>'Input Output Table'!Q89/O$117</f>
        <v>1.6802589424151034E-3</v>
      </c>
      <c r="P93" s="415">
        <f>'Input Output Table'!R89/P$117</f>
        <v>7.3269872637232876E-4</v>
      </c>
      <c r="Q93" s="415">
        <f>'Input Output Table'!S89/Q$117</f>
        <v>4.8521796479313553E-2</v>
      </c>
      <c r="R93" s="415">
        <f>'Input Output Table'!T89/R$117</f>
        <v>1.3396873725164713E-2</v>
      </c>
      <c r="S93" s="415">
        <f>'Input Output Table'!U89/S$117</f>
        <v>1.2440178407559883E-2</v>
      </c>
      <c r="T93" s="415">
        <f>'Input Output Table'!V89/T$117</f>
        <v>4.879229913133859E-3</v>
      </c>
      <c r="U93" s="415">
        <f>'Input Output Table'!W89/U$117</f>
        <v>3.1734534030342402E-3</v>
      </c>
      <c r="V93" s="415">
        <f>'Input Output Table'!X89/V$117</f>
        <v>1.5392781374565293E-2</v>
      </c>
      <c r="W93" s="415">
        <f>'Input Output Table'!Y89/W$117</f>
        <v>2.1319507108099982E-3</v>
      </c>
      <c r="X93" s="415">
        <f>'Input Output Table'!Z89/X$117</f>
        <v>1.5023014005093095E-3</v>
      </c>
      <c r="Y93" s="415">
        <f>'Input Output Table'!AA89/Y$117</f>
        <v>3.1874023616812134E-3</v>
      </c>
      <c r="Z93" s="415">
        <f>'Input Output Table'!AB89/Z$117</f>
        <v>2.6913677998950198E-4</v>
      </c>
      <c r="AA93" s="415">
        <f>'Input Output Table'!AC89/AA$117</f>
        <v>5.4302980746974367E-3</v>
      </c>
      <c r="AB93" s="415">
        <f>'Input Output Table'!AD89/AB$117</f>
        <v>1.9225284583184173E-2</v>
      </c>
      <c r="AC93" s="415">
        <f>'Input Output Table'!AE89/AC$117</f>
        <v>4.1630694358814682E-3</v>
      </c>
      <c r="AD93" s="415">
        <f>'Input Output Table'!AF89/AD$117</f>
        <v>1.4780152833395661E-3</v>
      </c>
      <c r="AE93" s="415">
        <f>'Input Output Table'!AG89/AE$117</f>
        <v>2.0557410908014417E-3</v>
      </c>
      <c r="AF93" s="415">
        <f>'Input Output Table'!AH89/AF$117</f>
        <v>9.5801273509351173E-4</v>
      </c>
      <c r="AG93" s="415">
        <f>'Input Output Table'!AI89/AG$117</f>
        <v>4.8601396358162021E-3</v>
      </c>
      <c r="AH93" s="415">
        <f>'Input Output Table'!AJ89/AH$117</f>
        <v>2.09207719994488E-3</v>
      </c>
      <c r="AI93" s="415">
        <f>'Input Output Table'!AK89/AI$117</f>
        <v>1.5518667107514283E-3</v>
      </c>
      <c r="AJ93" s="415">
        <f>'Input Output Table'!AL89/AJ$117</f>
        <v>2.4915008576357296E-3</v>
      </c>
      <c r="AK93" s="415">
        <f>'Input Output Table'!AM89/AK$117</f>
        <v>1.237171451700521E-3</v>
      </c>
      <c r="AL93" s="415">
        <f>'Input Output Table'!AN89/AL$117</f>
        <v>8.5710901037565779E-4</v>
      </c>
      <c r="AM93" s="415">
        <f>'Input Output Table'!AO89/AM$117</f>
        <v>8.2251723577492209E-4</v>
      </c>
      <c r="AN93" s="415">
        <f>'Input Output Table'!AP89/AN$117</f>
        <v>1.1764299695910469E-3</v>
      </c>
      <c r="AO93" s="415">
        <f>'Input Output Table'!AQ89/AO$117</f>
        <v>1.4490754592571219E-3</v>
      </c>
      <c r="AP93" s="415">
        <f>'Input Output Table'!AR89/AP$117</f>
        <v>1.8809546282126503E-3</v>
      </c>
      <c r="AQ93" s="415">
        <f>'Input Output Table'!AS89/AQ$117</f>
        <v>1.5048989828984089E-3</v>
      </c>
      <c r="AR93" s="415">
        <f>'Input Output Table'!AT89/AR$117</f>
        <v>8.1761036813411177E-3</v>
      </c>
      <c r="AS93" s="415">
        <f>'Input Output Table'!AU89/AS$117</f>
        <v>1.4315331758349434E-3</v>
      </c>
      <c r="AT93" s="415">
        <f>'Input Output Table'!AV89/AT$117</f>
        <v>2.0487531673383133E-3</v>
      </c>
      <c r="AU93" s="415">
        <f>'Input Output Table'!AW89/AU$117</f>
        <v>1.901952680725175E-3</v>
      </c>
      <c r="AV93" s="415">
        <f>'Input Output Table'!AX89/AV$117</f>
        <v>2.7287935783927766E-3</v>
      </c>
      <c r="AW93" s="415">
        <f>'Input Output Table'!AY89/AW$117</f>
        <v>3.5019201294314551E-3</v>
      </c>
      <c r="AX93" s="415">
        <f>'Input Output Table'!AZ89/AX$117</f>
        <v>1.9571213055051737E-3</v>
      </c>
      <c r="AY93" s="415">
        <f>'Input Output Table'!BA89/AY$117</f>
        <v>9.2029398833109999E-4</v>
      </c>
      <c r="AZ93" s="415">
        <f>'Input Output Table'!BB89/AZ$117</f>
        <v>2.7587593334968581E-3</v>
      </c>
      <c r="BA93" s="415">
        <f>'Input Output Table'!BC89/BA$117</f>
        <v>1.583365559494495E-3</v>
      </c>
      <c r="BB93" s="415">
        <f>'Input Output Table'!BD89/BB$117</f>
        <v>1.2994838201009617E-3</v>
      </c>
      <c r="BC93" s="415">
        <f>'Input Output Table'!BE89/BC$117</f>
        <v>1.0856897184976608E-3</v>
      </c>
      <c r="BD93" s="415">
        <f>'Input Output Table'!BF89/BD$117</f>
        <v>2.1791257028201385E-3</v>
      </c>
      <c r="BE93" s="415">
        <f>'Input Output Table'!BG89/BE$117</f>
        <v>2.7783790844442741E-3</v>
      </c>
      <c r="BF93" s="415">
        <f>'Input Output Table'!BH89/BF$117</f>
        <v>5.6094893090191493E-4</v>
      </c>
      <c r="BG93" s="415">
        <f>'Input Output Table'!BI89/BG$117</f>
        <v>4.2182974495328296E-3</v>
      </c>
      <c r="BH93" s="415">
        <f>'Input Output Table'!BJ89/BH$117</f>
        <v>7.0322102529193891E-3</v>
      </c>
      <c r="BI93" s="415">
        <f>'Input Output Table'!BK89/BI$117</f>
        <v>1.8583095203571338E-2</v>
      </c>
      <c r="BJ93" s="415">
        <f>'Input Output Table'!BL89/BJ$117</f>
        <v>1.8583093977560059E-2</v>
      </c>
      <c r="BK93" s="415">
        <f>'Input Output Table'!BM89/BK$117</f>
        <v>4.5816970443507757E-3</v>
      </c>
      <c r="BL93" s="415">
        <f>'Input Output Table'!BN89/BL$117</f>
        <v>3.8389867775473789E-3</v>
      </c>
      <c r="BM93" s="415">
        <f>'Input Output Table'!BO89/BM$117</f>
        <v>4.7243390002667529E-3</v>
      </c>
      <c r="BN93" s="415">
        <f>'Input Output Table'!BP89/BN$117</f>
        <v>6.7656699982955064E-3</v>
      </c>
      <c r="BO93" s="415">
        <f>'Input Output Table'!BQ89/BO$117</f>
        <v>9.7657932845335374E-3</v>
      </c>
      <c r="BP93" s="415">
        <f>'Input Output Table'!BR89/BP$117</f>
        <v>5.9897152447929347E-3</v>
      </c>
      <c r="BQ93" s="415">
        <f>'Input Output Table'!BS89/BQ$117</f>
        <v>5.7780285589098977E-3</v>
      </c>
      <c r="BR93" s="415">
        <f>'Input Output Table'!BT89/BR$117</f>
        <v>0</v>
      </c>
      <c r="BS93" s="415">
        <f>'Input Output Table'!BU89/BS$117</f>
        <v>5.4623886826263013E-3</v>
      </c>
      <c r="BT93" s="415">
        <f>'Input Output Table'!BV89/BT$117</f>
        <v>4.154488926946749E-3</v>
      </c>
      <c r="BU93" s="415">
        <f>'Input Output Table'!BW89/BU$117</f>
        <v>6.4259508103721849E-3</v>
      </c>
      <c r="BV93" s="415">
        <f>'Input Output Table'!BX89/BV$117</f>
        <v>1.3817463364565004E-2</v>
      </c>
      <c r="BW93" s="415">
        <f>'Input Output Table'!BY89/BW$117</f>
        <v>4.2470340615669575E-3</v>
      </c>
      <c r="BX93" s="415">
        <f>'Input Output Table'!BZ89/BX$117</f>
        <v>1.6098904836867895E-2</v>
      </c>
      <c r="BY93" s="415">
        <f>'Input Output Table'!CA89/BY$117</f>
        <v>1.3968989553315644E-2</v>
      </c>
      <c r="BZ93" s="415">
        <f>'Input Output Table'!CB89/BZ$117</f>
        <v>3.7227301786673453E-2</v>
      </c>
      <c r="CA93" s="415">
        <f>'Input Output Table'!CC89/CA$117</f>
        <v>1.5342795655574386E-2</v>
      </c>
      <c r="CB93" s="415">
        <f>'Input Output Table'!CD89/CB$117</f>
        <v>3.0731752992995218E-3</v>
      </c>
      <c r="CC93" s="415">
        <f>'Input Output Table'!CE89/CC$117</f>
        <v>3.9671261024410908E-3</v>
      </c>
      <c r="CD93" s="415">
        <f>'Input Output Table'!CF89/CD$117</f>
        <v>1.8012241527603552E-4</v>
      </c>
      <c r="CE93" s="415">
        <f>'Input Output Table'!CG89/CE$117</f>
        <v>6.1545208088477519E-3</v>
      </c>
      <c r="CF93" s="415">
        <f>'Input Output Table'!CH89/CF$117</f>
        <v>3.85925642044727E-3</v>
      </c>
      <c r="CG93" s="415">
        <f>'Input Output Table'!CI89/CG$117</f>
        <v>9.4872541800385221E-2</v>
      </c>
      <c r="CH93" s="415">
        <f>'Input Output Table'!CJ89/CH$117</f>
        <v>1.5138646387321725E-2</v>
      </c>
      <c r="CI93" s="415">
        <f>'Input Output Table'!CK89/CI$117</f>
        <v>4.3393298491485252E-3</v>
      </c>
      <c r="CJ93" s="415">
        <f>'Input Output Table'!CL89/CJ$117</f>
        <v>8.371047758078351E-2</v>
      </c>
      <c r="CK93" s="415">
        <f>'Input Output Table'!CM89/CK$117</f>
        <v>1.6567460054797218E-2</v>
      </c>
      <c r="CL93" s="415">
        <f>'Input Output Table'!CN89/CL$117</f>
        <v>7.3893384649985827E-4</v>
      </c>
      <c r="CM93" s="415">
        <f>'Input Output Table'!CO89/CM$117</f>
        <v>4.8646244073060809E-3</v>
      </c>
      <c r="CN93" s="415">
        <f>'Input Output Table'!CP89/CN$117</f>
        <v>3.2125435425584589E-2</v>
      </c>
      <c r="CO93" s="415">
        <f>'Input Output Table'!CQ89/CO$117</f>
        <v>4.7853941646975361E-3</v>
      </c>
      <c r="CP93" s="415">
        <f>'Input Output Table'!CR89/CP$117</f>
        <v>1.9442978396280584E-2</v>
      </c>
      <c r="CQ93" s="415">
        <f>'Input Output Table'!CS89/CQ$117</f>
        <v>1.637513127414196E-2</v>
      </c>
      <c r="CR93" s="415">
        <f>'Input Output Table'!CT89/CR$117</f>
        <v>2.7901515955656452E-2</v>
      </c>
      <c r="CS93" s="415">
        <f>'Input Output Table'!CU89/CS$117</f>
        <v>7.419219213186644E-3</v>
      </c>
      <c r="CT93" s="415">
        <f>'Input Output Table'!CV89/CT$117</f>
        <v>1.7005559046965272E-3</v>
      </c>
      <c r="CU93" s="415">
        <f>'Input Output Table'!CW89/CU$117</f>
        <v>5.3036352364111371E-4</v>
      </c>
      <c r="CV93" s="415">
        <f>'Input Output Table'!CX89/CV$117</f>
        <v>6.5215413505705837E-4</v>
      </c>
      <c r="CW93" s="415">
        <f>'Input Output Table'!CY89/CW$117</f>
        <v>1.5987823009926717E-2</v>
      </c>
      <c r="CX93" s="415">
        <f>'Input Output Table'!CZ89/CX$117</f>
        <v>1.1771740885887521E-2</v>
      </c>
      <c r="CY93" s="415">
        <f>'Input Output Table'!DA89/CY$117</f>
        <v>9.288127316968672E-3</v>
      </c>
      <c r="CZ93" s="415">
        <f>'Input Output Table'!DB89/CZ$117</f>
        <v>1.5420473131546543E-2</v>
      </c>
      <c r="DA93" s="415">
        <f>'Input Output Table'!DC89/DA$117</f>
        <v>1.8924392696891155E-3</v>
      </c>
      <c r="DB93" s="415">
        <f>'Input Output Table'!DD89/DB$117</f>
        <v>1.1205067495087285E-2</v>
      </c>
      <c r="DC93" s="415">
        <f>'Input Output Table'!DE89/DC$117</f>
        <v>6.9584645177091396E-3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J93" s="423">
        <f t="shared" si="108"/>
        <v>-3.6889712462887539E-4</v>
      </c>
      <c r="HK93" s="423">
        <f t="shared" si="109"/>
        <v>-1.3480653174929947E-4</v>
      </c>
      <c r="HL93" s="423">
        <f t="shared" si="110"/>
        <v>-2.7927259099100858E-4</v>
      </c>
      <c r="HM93" s="423">
        <f t="shared" si="111"/>
        <v>-1.1920937483065966E-3</v>
      </c>
      <c r="HN93" s="423">
        <f t="shared" si="112"/>
        <v>-4.8252822173794064E-4</v>
      </c>
      <c r="HO93" s="423">
        <f t="shared" si="113"/>
        <v>-5.0496511562700712E-4</v>
      </c>
      <c r="HP93" s="423">
        <f t="shared" si="114"/>
        <v>-8.8494718612926681E-4</v>
      </c>
      <c r="HQ93" s="423">
        <f t="shared" si="115"/>
        <v>-1.5341637265909387E-3</v>
      </c>
      <c r="HR93" s="423">
        <f t="shared" si="116"/>
        <v>-1.3088329681306379E-3</v>
      </c>
      <c r="HS93" s="423">
        <f t="shared" si="117"/>
        <v>-1.9240295720991034E-3</v>
      </c>
      <c r="HT93" s="423">
        <f t="shared" si="118"/>
        <v>-5.9468572255350245E-4</v>
      </c>
      <c r="HU93" s="423">
        <f t="shared" si="119"/>
        <v>-1.4488053062686134E-3</v>
      </c>
      <c r="HV93" s="423">
        <f t="shared" si="120"/>
        <v>-1.1385598477585718E-3</v>
      </c>
      <c r="HW93" s="423">
        <f t="shared" si="121"/>
        <v>-1.6802589424151034E-3</v>
      </c>
      <c r="HX93" s="423">
        <f t="shared" si="122"/>
        <v>-7.3269872637232876E-4</v>
      </c>
      <c r="HY93" s="423">
        <f t="shared" si="123"/>
        <v>-4.8521796479313553E-2</v>
      </c>
      <c r="HZ93" s="423">
        <f t="shared" si="124"/>
        <v>-1.3396873725164713E-2</v>
      </c>
      <c r="IA93" s="423">
        <f t="shared" si="125"/>
        <v>-1.2440178407559883E-2</v>
      </c>
      <c r="IB93" s="423">
        <f t="shared" si="126"/>
        <v>-4.879229913133859E-3</v>
      </c>
      <c r="IC93" s="423">
        <f t="shared" si="127"/>
        <v>-3.1734534030342402E-3</v>
      </c>
      <c r="ID93" s="423">
        <f t="shared" si="128"/>
        <v>-1.5392781374565293E-2</v>
      </c>
      <c r="IE93" s="423">
        <f t="shared" si="129"/>
        <v>-2.1319507108099982E-3</v>
      </c>
      <c r="IF93" s="423">
        <f t="shared" si="130"/>
        <v>-1.5023014005093095E-3</v>
      </c>
      <c r="IG93" s="423">
        <f t="shared" si="131"/>
        <v>-3.1874023616812134E-3</v>
      </c>
      <c r="IH93" s="423">
        <f t="shared" si="132"/>
        <v>-2.6913677998950198E-4</v>
      </c>
      <c r="II93" s="423">
        <f t="shared" si="133"/>
        <v>-5.4302980746974367E-3</v>
      </c>
      <c r="IJ93" s="423">
        <f t="shared" si="134"/>
        <v>-1.9225284583184173E-2</v>
      </c>
      <c r="IK93" s="423">
        <f t="shared" si="135"/>
        <v>-4.1630694358814682E-3</v>
      </c>
      <c r="IL93" s="423">
        <f t="shared" si="136"/>
        <v>-1.4780152833395661E-3</v>
      </c>
      <c r="IM93" s="423">
        <f t="shared" si="137"/>
        <v>-2.0557410908014417E-3</v>
      </c>
      <c r="IN93" s="423">
        <f t="shared" si="138"/>
        <v>-9.5801273509351173E-4</v>
      </c>
      <c r="IO93" s="423">
        <f t="shared" si="139"/>
        <v>-4.8601396358162021E-3</v>
      </c>
      <c r="IP93" s="423">
        <f t="shared" si="140"/>
        <v>-2.09207719994488E-3</v>
      </c>
      <c r="IQ93" s="423">
        <f t="shared" si="141"/>
        <v>-1.5518667107514283E-3</v>
      </c>
      <c r="IR93" s="423">
        <f t="shared" si="142"/>
        <v>-2.4915008576357296E-3</v>
      </c>
      <c r="IS93" s="423">
        <f t="shared" si="143"/>
        <v>-1.237171451700521E-3</v>
      </c>
      <c r="IT93" s="423">
        <f t="shared" si="144"/>
        <v>-8.5710901037565779E-4</v>
      </c>
      <c r="IU93" s="423">
        <f t="shared" si="145"/>
        <v>-8.2251723577492209E-4</v>
      </c>
      <c r="IV93" s="423">
        <f t="shared" si="146"/>
        <v>-1.1764299695910469E-3</v>
      </c>
      <c r="IW93" s="423">
        <f t="shared" si="147"/>
        <v>-1.4490754592571219E-3</v>
      </c>
      <c r="IX93" s="423">
        <f t="shared" si="148"/>
        <v>-1.8809546282126503E-3</v>
      </c>
      <c r="IY93" s="423">
        <f t="shared" si="149"/>
        <v>-1.5048989828984089E-3</v>
      </c>
      <c r="IZ93" s="423">
        <f t="shared" si="150"/>
        <v>-8.1761036813411177E-3</v>
      </c>
      <c r="JA93" s="423">
        <f t="shared" si="151"/>
        <v>-1.4315331758349434E-3</v>
      </c>
      <c r="JB93" s="423">
        <f t="shared" si="152"/>
        <v>-2.0487531673383133E-3</v>
      </c>
      <c r="JC93" s="423">
        <f t="shared" si="153"/>
        <v>-1.901952680725175E-3</v>
      </c>
      <c r="JD93" s="423">
        <f t="shared" si="154"/>
        <v>-2.7287935783927766E-3</v>
      </c>
      <c r="JE93" s="423">
        <f t="shared" si="155"/>
        <v>-3.5019201294314551E-3</v>
      </c>
      <c r="JF93" s="423">
        <f t="shared" si="156"/>
        <v>-1.9571213055051737E-3</v>
      </c>
      <c r="JG93" s="423">
        <f t="shared" si="157"/>
        <v>-9.2029398833109999E-4</v>
      </c>
      <c r="JH93" s="423">
        <f t="shared" si="158"/>
        <v>-2.7587593334968581E-3</v>
      </c>
      <c r="JI93" s="423">
        <f t="shared" si="159"/>
        <v>-1.583365559494495E-3</v>
      </c>
      <c r="JJ93" s="423">
        <f t="shared" si="160"/>
        <v>-1.2994838201009617E-3</v>
      </c>
      <c r="JK93" s="423">
        <f t="shared" si="161"/>
        <v>-1.0856897184976608E-3</v>
      </c>
      <c r="JL93" s="423">
        <f t="shared" si="162"/>
        <v>-2.1791257028201385E-3</v>
      </c>
      <c r="JM93" s="423">
        <f t="shared" si="163"/>
        <v>-2.7783790844442741E-3</v>
      </c>
      <c r="JN93" s="423">
        <f t="shared" si="164"/>
        <v>-5.6094893090191493E-4</v>
      </c>
      <c r="JO93" s="423">
        <f t="shared" si="165"/>
        <v>-4.2182974495328296E-3</v>
      </c>
      <c r="JP93" s="423">
        <f t="shared" si="166"/>
        <v>-7.0322102529193891E-3</v>
      </c>
      <c r="JQ93" s="423">
        <f t="shared" si="167"/>
        <v>-1.8583095203571338E-2</v>
      </c>
      <c r="JR93" s="423">
        <f t="shared" si="168"/>
        <v>-1.8583093977560059E-2</v>
      </c>
      <c r="JS93" s="423">
        <f t="shared" si="169"/>
        <v>-4.5816970443507757E-3</v>
      </c>
      <c r="JT93" s="423">
        <f t="shared" si="170"/>
        <v>-3.8389867775473789E-3</v>
      </c>
      <c r="JU93" s="423">
        <f t="shared" si="171"/>
        <v>-4.7243390002667529E-3</v>
      </c>
      <c r="JV93" s="423">
        <f t="shared" si="172"/>
        <v>-6.7656699982955064E-3</v>
      </c>
      <c r="JW93" s="423">
        <f t="shared" si="173"/>
        <v>-9.7657932845335374E-3</v>
      </c>
      <c r="JX93" s="423">
        <f t="shared" si="174"/>
        <v>-5.9897152447929347E-3</v>
      </c>
      <c r="JY93" s="423">
        <f t="shared" si="175"/>
        <v>-5.7780285589098977E-3</v>
      </c>
      <c r="JZ93" s="423">
        <f t="shared" si="176"/>
        <v>0</v>
      </c>
      <c r="KA93" s="423">
        <f t="shared" si="177"/>
        <v>-5.4623886826263013E-3</v>
      </c>
      <c r="KB93" s="423">
        <f t="shared" si="178"/>
        <v>-4.154488926946749E-3</v>
      </c>
      <c r="KC93" s="423">
        <f t="shared" si="179"/>
        <v>-6.4259508103721849E-3</v>
      </c>
      <c r="KD93" s="423">
        <f t="shared" si="180"/>
        <v>-1.3817463364565004E-2</v>
      </c>
      <c r="KE93" s="423">
        <f t="shared" si="181"/>
        <v>-4.2470340615669575E-3</v>
      </c>
      <c r="KF93" s="423">
        <f t="shared" si="182"/>
        <v>-1.6098904836867895E-2</v>
      </c>
      <c r="KG93" s="423">
        <f t="shared" si="183"/>
        <v>-1.3968989553315644E-2</v>
      </c>
      <c r="KH93" s="423">
        <f t="shared" si="184"/>
        <v>-3.7227301786673453E-2</v>
      </c>
      <c r="KI93" s="423">
        <f t="shared" si="185"/>
        <v>-1.5342795655574386E-2</v>
      </c>
      <c r="KJ93" s="423">
        <f t="shared" si="186"/>
        <v>-3.0731752992995218E-3</v>
      </c>
      <c r="KK93" s="423">
        <f t="shared" si="187"/>
        <v>-3.9671261024410908E-3</v>
      </c>
      <c r="KL93" s="423">
        <f t="shared" si="188"/>
        <v>-1.8012241527603552E-4</v>
      </c>
      <c r="KM93" s="423">
        <f t="shared" si="189"/>
        <v>-6.1545208088477519E-3</v>
      </c>
      <c r="KN93" s="423">
        <f t="shared" si="190"/>
        <v>-3.85925642044727E-3</v>
      </c>
      <c r="KO93" s="423">
        <f t="shared" si="191"/>
        <v>0.90512745819961482</v>
      </c>
      <c r="KP93" s="423">
        <f t="shared" si="192"/>
        <v>-1.5138646387321725E-2</v>
      </c>
      <c r="KQ93" s="423">
        <f t="shared" si="193"/>
        <v>-4.3393298491485252E-3</v>
      </c>
      <c r="KR93" s="423">
        <f t="shared" si="194"/>
        <v>-8.371047758078351E-2</v>
      </c>
      <c r="KS93" s="423">
        <f t="shared" si="195"/>
        <v>-1.6567460054797218E-2</v>
      </c>
      <c r="KT93" s="423">
        <f t="shared" si="196"/>
        <v>-7.3893384649985827E-4</v>
      </c>
      <c r="KU93" s="423">
        <f t="shared" si="197"/>
        <v>-4.8646244073060809E-3</v>
      </c>
      <c r="KV93" s="423">
        <f t="shared" si="198"/>
        <v>-3.2125435425584589E-2</v>
      </c>
      <c r="KW93" s="423">
        <f t="shared" si="199"/>
        <v>-4.7853941646975361E-3</v>
      </c>
      <c r="KX93" s="423">
        <f t="shared" si="200"/>
        <v>-1.9442978396280584E-2</v>
      </c>
      <c r="KY93" s="423">
        <f t="shared" si="201"/>
        <v>-1.637513127414196E-2</v>
      </c>
      <c r="KZ93" s="423">
        <f t="shared" si="202"/>
        <v>-2.7901515955656452E-2</v>
      </c>
      <c r="LA93" s="423">
        <f t="shared" si="203"/>
        <v>-7.419219213186644E-3</v>
      </c>
      <c r="LB93" s="423">
        <f t="shared" si="204"/>
        <v>-1.7005559046965272E-3</v>
      </c>
      <c r="LC93" s="423">
        <f t="shared" si="205"/>
        <v>-5.3036352364111371E-4</v>
      </c>
      <c r="LD93" s="423">
        <f t="shared" si="206"/>
        <v>-6.5215413505705837E-4</v>
      </c>
      <c r="LE93" s="423">
        <f t="shared" si="207"/>
        <v>-1.5987823009926717E-2</v>
      </c>
      <c r="LF93" s="423">
        <f t="shared" si="208"/>
        <v>-1.1771740885887521E-2</v>
      </c>
      <c r="LG93" s="423">
        <f t="shared" si="209"/>
        <v>-9.288127316968672E-3</v>
      </c>
      <c r="LH93" s="423">
        <f t="shared" si="210"/>
        <v>-1.5420473131546543E-2</v>
      </c>
      <c r="LI93" s="423">
        <f t="shared" si="211"/>
        <v>-1.8924392696891155E-3</v>
      </c>
      <c r="LJ93" s="423">
        <f t="shared" si="212"/>
        <v>-1.1205067495087285E-2</v>
      </c>
      <c r="LK93" s="423">
        <f t="shared" si="213"/>
        <v>-6.9584645177091396E-3</v>
      </c>
      <c r="LN93" s="424">
        <v>7.181816943351271E-3</v>
      </c>
      <c r="LO93" s="424">
        <v>6.813453725837036E-3</v>
      </c>
      <c r="LP93" s="424">
        <v>4.897702600404067E-3</v>
      </c>
      <c r="LQ93" s="424">
        <v>6.9344120317785096E-3</v>
      </c>
      <c r="LR93" s="424">
        <v>4.1833108569059732E-3</v>
      </c>
      <c r="LS93" s="424">
        <v>5.8169324991102309E-3</v>
      </c>
      <c r="LT93" s="424">
        <v>6.4943975287471666E-3</v>
      </c>
      <c r="LU93" s="424">
        <v>9.1701126713803552E-3</v>
      </c>
      <c r="LV93" s="424">
        <v>9.2471024586942441E-3</v>
      </c>
      <c r="LW93" s="424">
        <v>5.1161832809351205E-3</v>
      </c>
      <c r="LX93" s="424">
        <v>8.4661361896513042E-3</v>
      </c>
      <c r="LY93" s="424">
        <v>1.0217466526731847E-2</v>
      </c>
      <c r="LZ93" s="424">
        <v>7.5856244862681256E-3</v>
      </c>
      <c r="MA93" s="424">
        <v>9.6571971568096982E-3</v>
      </c>
      <c r="MB93" s="424">
        <v>7.857433941617642E-3</v>
      </c>
      <c r="MC93" s="424">
        <v>6.2396328558957014E-2</v>
      </c>
      <c r="MD93" s="424">
        <v>2.3512286398136888E-2</v>
      </c>
      <c r="ME93" s="424">
        <v>2.0590151961364687E-2</v>
      </c>
      <c r="MF93" s="424">
        <v>1.0534637827772137E-2</v>
      </c>
      <c r="MG93" s="424">
        <v>1.0082346711312445E-2</v>
      </c>
      <c r="MH93" s="424">
        <v>2.2268795810247103E-2</v>
      </c>
      <c r="MI93" s="424">
        <v>7.7324859753661341E-3</v>
      </c>
      <c r="MJ93" s="424">
        <v>7.3848942502375463E-3</v>
      </c>
      <c r="MK93" s="424">
        <v>8.9723343270943379E-3</v>
      </c>
      <c r="ML93" s="424">
        <v>2.343422656203231E-3</v>
      </c>
      <c r="MM93" s="424">
        <v>1.2330895672233234E-2</v>
      </c>
      <c r="MN93" s="424">
        <v>3.2887286322286172E-2</v>
      </c>
      <c r="MO93" s="424">
        <v>1.173877782877366E-2</v>
      </c>
      <c r="MP93" s="424">
        <v>8.0073202578543733E-3</v>
      </c>
      <c r="MQ93" s="424">
        <v>7.7470713184092758E-3</v>
      </c>
      <c r="MR93" s="424">
        <v>7.3253210560373875E-3</v>
      </c>
      <c r="MS93" s="424">
        <v>1.1341944994217661E-2</v>
      </c>
      <c r="MT93" s="424">
        <v>6.8506025684719482E-3</v>
      </c>
      <c r="MU93" s="424">
        <v>8.7934348106414734E-3</v>
      </c>
      <c r="MV93" s="424">
        <v>9.1898472192921792E-3</v>
      </c>
      <c r="MW93" s="424">
        <v>8.2390620269334903E-3</v>
      </c>
      <c r="MX93" s="424">
        <v>5.4483234487122997E-3</v>
      </c>
      <c r="MY93" s="424">
        <v>6.2920426814929761E-3</v>
      </c>
      <c r="MZ93" s="424">
        <v>6.5462920214092585E-3</v>
      </c>
      <c r="NA93" s="424">
        <v>7.045066155862794E-3</v>
      </c>
      <c r="NB93" s="424">
        <v>7.5914663326616056E-3</v>
      </c>
      <c r="NC93" s="424">
        <v>7.4403556532711421E-3</v>
      </c>
      <c r="ND93" s="424">
        <v>1.7627774977538448E-2</v>
      </c>
      <c r="NE93" s="424">
        <v>6.6830727062131582E-3</v>
      </c>
      <c r="NF93" s="424">
        <v>8.6902168979683322E-3</v>
      </c>
      <c r="NG93" s="424">
        <v>1.1064586914570086E-2</v>
      </c>
      <c r="NH93" s="424">
        <v>9.7679412999293336E-3</v>
      </c>
      <c r="NI93" s="424">
        <v>1.0943894469461873E-2</v>
      </c>
      <c r="NJ93" s="424">
        <v>6.7593645574459075E-3</v>
      </c>
      <c r="NK93" s="424">
        <v>6.74741341623376E-3</v>
      </c>
      <c r="NL93" s="424">
        <v>1.5281788686787236E-2</v>
      </c>
      <c r="NM93" s="424">
        <v>8.2629886323976973E-3</v>
      </c>
      <c r="NN93" s="424">
        <v>6.5074935820307609E-3</v>
      </c>
      <c r="NO93" s="424">
        <v>5.9950856817117641E-3</v>
      </c>
      <c r="NP93" s="424">
        <v>5.6459203018700624E-3</v>
      </c>
      <c r="NQ93" s="424">
        <v>1.1708427141237933E-2</v>
      </c>
      <c r="NR93" s="424">
        <v>7.7482507366013788E-3</v>
      </c>
      <c r="NS93" s="424">
        <v>1.1658629749153188E-2</v>
      </c>
      <c r="NT93" s="424">
        <v>1.3557783720310818E-2</v>
      </c>
      <c r="NU93" s="424">
        <v>2.7409673267955178E-2</v>
      </c>
      <c r="NV93" s="424">
        <v>2.7543885428788238E-2</v>
      </c>
      <c r="NW93" s="424">
        <v>1.5817206074285495E-2</v>
      </c>
      <c r="NX93" s="424">
        <v>1.1174201274379767E-2</v>
      </c>
      <c r="NY93" s="424">
        <v>1.472538728257362E-2</v>
      </c>
      <c r="NZ93" s="424">
        <v>1.4115986581456576E-2</v>
      </c>
      <c r="OA93" s="424">
        <v>2.1794310941827946E-2</v>
      </c>
      <c r="OB93" s="424">
        <v>1.2447234636646494E-2</v>
      </c>
      <c r="OC93" s="424">
        <v>1.2246521678912386E-2</v>
      </c>
      <c r="OD93" s="424">
        <v>4.3816054926303E-2</v>
      </c>
      <c r="OE93" s="424">
        <v>1.1139922288885547E-2</v>
      </c>
      <c r="OF93" s="424">
        <v>2.4906990404453804E-2</v>
      </c>
      <c r="OG93" s="424">
        <v>1.464405997919473E-2</v>
      </c>
      <c r="OH93" s="424">
        <v>2.2887924725214673E-2</v>
      </c>
      <c r="OI93" s="424">
        <v>9.779063353781434E-3</v>
      </c>
      <c r="OJ93" s="424">
        <v>2.4098471442876464E-2</v>
      </c>
      <c r="OK93" s="424">
        <v>2.2365997511234473E-2</v>
      </c>
      <c r="OL93" s="424">
        <v>4.6931876947342216E-2</v>
      </c>
      <c r="OM93" s="424">
        <v>2.7827604173260207E-2</v>
      </c>
      <c r="ON93" s="424">
        <v>9.196854194209415E-3</v>
      </c>
      <c r="OO93" s="424">
        <v>1.2681939777868932E-2</v>
      </c>
      <c r="OP93" s="424">
        <v>1.2671943466729483E-2</v>
      </c>
      <c r="OQ93" s="424">
        <v>1.1454516275762357E-2</v>
      </c>
      <c r="OR93" s="424">
        <v>7.9952790972517458E-3</v>
      </c>
      <c r="OS93" s="424">
        <v>1.1133993682825725</v>
      </c>
      <c r="OT93" s="424">
        <v>2.5353675516486773E-2</v>
      </c>
      <c r="OU93" s="424">
        <v>1.3210866507850832E-2</v>
      </c>
      <c r="OV93" s="424">
        <v>0.10076591560397041</v>
      </c>
      <c r="OW93" s="424">
        <v>2.6551855590486981E-2</v>
      </c>
      <c r="OX93" s="424">
        <v>4.2346422898495275E-3</v>
      </c>
      <c r="OY93" s="424">
        <v>1.1326500771691807E-2</v>
      </c>
      <c r="OZ93" s="424">
        <v>4.5540459180870629E-2</v>
      </c>
      <c r="PA93" s="424">
        <v>1.2803997103418117E-2</v>
      </c>
      <c r="PB93" s="424">
        <v>2.7635974454036583E-2</v>
      </c>
      <c r="PC93" s="424">
        <v>2.7766178083253677E-2</v>
      </c>
      <c r="PD93" s="424">
        <v>3.8369014845521167E-2</v>
      </c>
      <c r="PE93" s="424">
        <v>1.3280089235724844E-2</v>
      </c>
      <c r="PF93" s="424">
        <v>4.808446682765608E-3</v>
      </c>
      <c r="PG93" s="424">
        <v>4.192432794315212E-3</v>
      </c>
      <c r="PH93" s="424">
        <v>5.3943302808165785E-3</v>
      </c>
      <c r="PI93" s="424">
        <v>2.6310106969927204E-2</v>
      </c>
      <c r="PJ93" s="424">
        <v>1.9614778650842303E-2</v>
      </c>
      <c r="PK93" s="424">
        <v>1.5079851697495915E-2</v>
      </c>
      <c r="PL93" s="424">
        <v>2.649692237081918E-2</v>
      </c>
      <c r="PM93" s="424">
        <v>5.9941428135367935E-3</v>
      </c>
      <c r="PN93" s="424">
        <v>1.8439329893746702E-2</v>
      </c>
      <c r="PO93" s="424">
        <v>1.2114268637165941E-2</v>
      </c>
    </row>
    <row r="94" spans="1:431" x14ac:dyDescent="0.25">
      <c r="A94" s="210" t="s">
        <v>195</v>
      </c>
      <c r="B94" s="415">
        <f>'Input Output Table'!D90/B$117</f>
        <v>1.404197670303479E-3</v>
      </c>
      <c r="C94" s="415">
        <f>'Input Output Table'!E90/C$117</f>
        <v>7.6029755336963598E-4</v>
      </c>
      <c r="D94" s="415">
        <f>'Input Output Table'!F90/D$117</f>
        <v>8.9619660927663808E-4</v>
      </c>
      <c r="E94" s="415">
        <f>'Input Output Table'!G90/E$117</f>
        <v>5.1560932788110147E-3</v>
      </c>
      <c r="F94" s="415">
        <f>'Input Output Table'!H90/F$117</f>
        <v>6.0443486393258741E-3</v>
      </c>
      <c r="G94" s="415">
        <f>'Input Output Table'!I90/G$117</f>
        <v>1.7449994697634054E-3</v>
      </c>
      <c r="H94" s="415">
        <f>'Input Output Table'!J90/H$117</f>
        <v>1.0694302201177138E-2</v>
      </c>
      <c r="I94" s="415">
        <f>'Input Output Table'!K90/I$117</f>
        <v>2.0882465029515716E-3</v>
      </c>
      <c r="J94" s="415">
        <f>'Input Output Table'!L90/J$117</f>
        <v>1.7703723789649042E-2</v>
      </c>
      <c r="K94" s="415">
        <f>'Input Output Table'!M90/K$117</f>
        <v>1.6053582363184532E-3</v>
      </c>
      <c r="L94" s="415">
        <f>'Input Output Table'!N90/L$117</f>
        <v>3.2206607532518938E-3</v>
      </c>
      <c r="M94" s="415">
        <f>'Input Output Table'!O90/M$117</f>
        <v>5.7089947887940902E-3</v>
      </c>
      <c r="N94" s="415">
        <f>'Input Output Table'!P90/N$117</f>
        <v>4.0735390532655224E-3</v>
      </c>
      <c r="O94" s="415">
        <f>'Input Output Table'!Q90/O$117</f>
        <v>3.9125415158861596E-3</v>
      </c>
      <c r="P94" s="415">
        <f>'Input Output Table'!R90/P$117</f>
        <v>2.0815460928687805E-3</v>
      </c>
      <c r="Q94" s="415">
        <f>'Input Output Table'!S90/Q$117</f>
        <v>6.9494427882899777E-3</v>
      </c>
      <c r="R94" s="415">
        <f>'Input Output Table'!T90/R$117</f>
        <v>2.7963870121721635E-3</v>
      </c>
      <c r="S94" s="415">
        <f>'Input Output Table'!U90/S$117</f>
        <v>9.7778517278406304E-3</v>
      </c>
      <c r="T94" s="415">
        <f>'Input Output Table'!V90/T$117</f>
        <v>5.1830205147464121E-3</v>
      </c>
      <c r="U94" s="415">
        <f>'Input Output Table'!W90/U$117</f>
        <v>1.0937867234998094E-2</v>
      </c>
      <c r="V94" s="415">
        <f>'Input Output Table'!X90/V$117</f>
        <v>4.2907130352957791E-3</v>
      </c>
      <c r="W94" s="415">
        <f>'Input Output Table'!Y90/W$117</f>
        <v>2.9018697210189898E-3</v>
      </c>
      <c r="X94" s="415">
        <f>'Input Output Table'!Z90/X$117</f>
        <v>4.7896876167341455E-3</v>
      </c>
      <c r="Y94" s="415">
        <f>'Input Output Table'!AA90/Y$117</f>
        <v>7.4352972980702451E-3</v>
      </c>
      <c r="Z94" s="415">
        <f>'Input Output Table'!AB90/Z$117</f>
        <v>1.4046448424596492E-3</v>
      </c>
      <c r="AA94" s="415">
        <f>'Input Output Table'!AC90/AA$117</f>
        <v>7.5189543506713483E-3</v>
      </c>
      <c r="AB94" s="415">
        <f>'Input Output Table'!AD90/AB$117</f>
        <v>1.3238556371564097E-3</v>
      </c>
      <c r="AC94" s="415">
        <f>'Input Output Table'!AE90/AC$117</f>
        <v>7.1670519376436309E-3</v>
      </c>
      <c r="AD94" s="415">
        <f>'Input Output Table'!AF90/AD$117</f>
        <v>5.4920053896469019E-3</v>
      </c>
      <c r="AE94" s="415">
        <f>'Input Output Table'!AG90/AE$117</f>
        <v>4.9664444355363253E-3</v>
      </c>
      <c r="AF94" s="415">
        <f>'Input Output Table'!AH90/AF$117</f>
        <v>6.7551009776099513E-3</v>
      </c>
      <c r="AG94" s="415">
        <f>'Input Output Table'!AI90/AG$117</f>
        <v>7.6036096149290824E-3</v>
      </c>
      <c r="AH94" s="415">
        <f>'Input Output Table'!AJ90/AH$117</f>
        <v>5.264143398955215E-3</v>
      </c>
      <c r="AI94" s="415">
        <f>'Input Output Table'!AK90/AI$117</f>
        <v>5.1570661969115063E-3</v>
      </c>
      <c r="AJ94" s="415">
        <f>'Input Output Table'!AL90/AJ$117</f>
        <v>6.6575637004765882E-3</v>
      </c>
      <c r="AK94" s="415">
        <f>'Input Output Table'!AM90/AK$117</f>
        <v>5.7400055713659852E-3</v>
      </c>
      <c r="AL94" s="415">
        <f>'Input Output Table'!AN90/AL$117</f>
        <v>2.6210046823805662E-3</v>
      </c>
      <c r="AM94" s="415">
        <f>'Input Output Table'!AO90/AM$117</f>
        <v>3.6464900594763367E-3</v>
      </c>
      <c r="AN94" s="415">
        <f>'Input Output Table'!AP90/AN$117</f>
        <v>2.1705689032177969E-3</v>
      </c>
      <c r="AO94" s="415">
        <f>'Input Output Table'!AQ90/AO$117</f>
        <v>1.2495670397527799E-2</v>
      </c>
      <c r="AP94" s="415">
        <f>'Input Output Table'!AR90/AP$117</f>
        <v>3.6803939684761891E-3</v>
      </c>
      <c r="AQ94" s="415">
        <f>'Input Output Table'!AS90/AQ$117</f>
        <v>5.8528948259969999E-3</v>
      </c>
      <c r="AR94" s="415">
        <f>'Input Output Table'!AT90/AR$117</f>
        <v>3.8942412483286312E-3</v>
      </c>
      <c r="AS94" s="415">
        <f>'Input Output Table'!AU90/AS$117</f>
        <v>4.8160277992836389E-3</v>
      </c>
      <c r="AT94" s="415">
        <f>'Input Output Table'!AV90/AT$117</f>
        <v>3.1490848116329934E-2</v>
      </c>
      <c r="AU94" s="415">
        <f>'Input Output Table'!AW90/AU$117</f>
        <v>5.0084098902114333E-3</v>
      </c>
      <c r="AV94" s="415">
        <f>'Input Output Table'!AX90/AV$117</f>
        <v>5.0416526586125384E-3</v>
      </c>
      <c r="AW94" s="415">
        <f>'Input Output Table'!AY90/AW$117</f>
        <v>5.1490361572780908E-3</v>
      </c>
      <c r="AX94" s="415">
        <f>'Input Output Table'!AZ90/AX$117</f>
        <v>6.562077000634786E-3</v>
      </c>
      <c r="AY94" s="415">
        <f>'Input Output Table'!BA90/AY$117</f>
        <v>1.43988909986993E-2</v>
      </c>
      <c r="AZ94" s="415">
        <f>'Input Output Table'!BB90/AZ$117</f>
        <v>4.344221704815244E-3</v>
      </c>
      <c r="BA94" s="415">
        <f>'Input Output Table'!BC90/BA$117</f>
        <v>6.7600410358398116E-3</v>
      </c>
      <c r="BB94" s="415">
        <f>'Input Output Table'!BD90/BB$117</f>
        <v>4.355599339974015E-3</v>
      </c>
      <c r="BC94" s="415">
        <f>'Input Output Table'!BE90/BC$117</f>
        <v>7.7139409440785574E-3</v>
      </c>
      <c r="BD94" s="415">
        <f>'Input Output Table'!BF90/BD$117</f>
        <v>2.1550150857548556E-3</v>
      </c>
      <c r="BE94" s="415">
        <f>'Input Output Table'!BG90/BE$117</f>
        <v>1.4362627706034895E-2</v>
      </c>
      <c r="BF94" s="415">
        <f>'Input Output Table'!BH90/BF$117</f>
        <v>1.3370042400330453E-2</v>
      </c>
      <c r="BG94" s="415">
        <f>'Input Output Table'!BI90/BG$117</f>
        <v>1.7225820232773512E-2</v>
      </c>
      <c r="BH94" s="415">
        <f>'Input Output Table'!BJ90/BH$117</f>
        <v>1.1180962367219585E-2</v>
      </c>
      <c r="BI94" s="415">
        <f>'Input Output Table'!BK90/BI$117</f>
        <v>7.2259265455250953E-3</v>
      </c>
      <c r="BJ94" s="415">
        <f>'Input Output Table'!BL90/BJ$117</f>
        <v>7.2259260687978699E-3</v>
      </c>
      <c r="BK94" s="415">
        <f>'Input Output Table'!BM90/BK$117</f>
        <v>5.9441011996601862E-3</v>
      </c>
      <c r="BL94" s="415">
        <f>'Input Output Table'!BN90/BL$117</f>
        <v>6.508050380064659E-3</v>
      </c>
      <c r="BM94" s="415">
        <f>'Input Output Table'!BO90/BM$117</f>
        <v>8.7642670445558773E-3</v>
      </c>
      <c r="BN94" s="415">
        <f>'Input Output Table'!BP90/BN$117</f>
        <v>2.9787887545750925E-3</v>
      </c>
      <c r="BO94" s="415">
        <f>'Input Output Table'!BQ90/BO$117</f>
        <v>1.5360377564686634E-2</v>
      </c>
      <c r="BP94" s="415">
        <f>'Input Output Table'!BR90/BP$117</f>
        <v>8.1613146965232169E-3</v>
      </c>
      <c r="BQ94" s="415">
        <f>'Input Output Table'!BS90/BQ$117</f>
        <v>6.3343933556357368E-3</v>
      </c>
      <c r="BR94" s="415">
        <f>'Input Output Table'!BT90/BR$117</f>
        <v>6.3343925164069245E-3</v>
      </c>
      <c r="BS94" s="415">
        <f>'Input Output Table'!BU90/BS$117</f>
        <v>4.1801420013722421E-3</v>
      </c>
      <c r="BT94" s="415">
        <f>'Input Output Table'!BV90/BT$117</f>
        <v>1.2280640431597689E-2</v>
      </c>
      <c r="BU94" s="415">
        <f>'Input Output Table'!BW90/BU$117</f>
        <v>7.2205507166662247E-3</v>
      </c>
      <c r="BV94" s="415">
        <f>'Input Output Table'!BX90/BV$117</f>
        <v>1.2528470260753936E-2</v>
      </c>
      <c r="BW94" s="415">
        <f>'Input Output Table'!BY90/BW$117</f>
        <v>5.1922374294930988E-3</v>
      </c>
      <c r="BX94" s="415">
        <f>'Input Output Table'!BZ90/BX$117</f>
        <v>2.2201701168930336E-2</v>
      </c>
      <c r="BY94" s="415">
        <f>'Input Output Table'!CA90/BY$117</f>
        <v>2.9033630350155847E-2</v>
      </c>
      <c r="BZ94" s="415">
        <f>'Input Output Table'!CB90/BZ$117</f>
        <v>1.0147936717276778E-2</v>
      </c>
      <c r="CA94" s="415">
        <f>'Input Output Table'!CC90/CA$117</f>
        <v>1.138426760080838E-2</v>
      </c>
      <c r="CB94" s="415">
        <f>'Input Output Table'!CD90/CB$117</f>
        <v>2.8639274016311563E-3</v>
      </c>
      <c r="CC94" s="415">
        <f>'Input Output Table'!CE90/CC$117</f>
        <v>8.8293914513615374E-3</v>
      </c>
      <c r="CD94" s="415">
        <f>'Input Output Table'!CF90/CD$117</f>
        <v>4.768115516926962E-3</v>
      </c>
      <c r="CE94" s="415">
        <f>'Input Output Table'!CG90/CE$117</f>
        <v>9.6597995265456527E-3</v>
      </c>
      <c r="CF94" s="415">
        <f>'Input Output Table'!CH90/CF$117</f>
        <v>1.3937361710970347E-2</v>
      </c>
      <c r="CG94" s="415">
        <f>'Input Output Table'!CI90/CG$117</f>
        <v>1.656342230959575E-2</v>
      </c>
      <c r="CH94" s="415">
        <f>'Input Output Table'!CJ90/CH$117</f>
        <v>9.1794855940757064E-2</v>
      </c>
      <c r="CI94" s="415">
        <f>'Input Output Table'!CK90/CI$117</f>
        <v>1.0074764347226371E-2</v>
      </c>
      <c r="CJ94" s="415">
        <f>'Input Output Table'!CL90/CJ$117</f>
        <v>2.9282184784558959E-2</v>
      </c>
      <c r="CK94" s="415">
        <f>'Input Output Table'!CM90/CK$117</f>
        <v>3.022735150753161E-2</v>
      </c>
      <c r="CL94" s="415">
        <f>'Input Output Table'!CN90/CL$117</f>
        <v>8.6140698390906358E-3</v>
      </c>
      <c r="CM94" s="415">
        <f>'Input Output Table'!CO90/CM$117</f>
        <v>2.1907361410412537E-2</v>
      </c>
      <c r="CN94" s="415">
        <f>'Input Output Table'!CP90/CN$117</f>
        <v>2.2910825019921081E-2</v>
      </c>
      <c r="CO94" s="415">
        <f>'Input Output Table'!CQ90/CO$117</f>
        <v>7.7706219144848838E-3</v>
      </c>
      <c r="CP94" s="415">
        <f>'Input Output Table'!CR90/CP$117</f>
        <v>1.5185877850113374E-2</v>
      </c>
      <c r="CQ94" s="415">
        <f>'Input Output Table'!CS90/CQ$117</f>
        <v>2.9608276629669587E-2</v>
      </c>
      <c r="CR94" s="415">
        <f>'Input Output Table'!CT90/CR$117</f>
        <v>2.3536473683489302E-2</v>
      </c>
      <c r="CS94" s="415">
        <f>'Input Output Table'!CU90/CS$117</f>
        <v>5.3325321569853241E-3</v>
      </c>
      <c r="CT94" s="415">
        <f>'Input Output Table'!CV90/CT$117</f>
        <v>2.2166775792895081E-3</v>
      </c>
      <c r="CU94" s="415">
        <f>'Input Output Table'!CW90/CU$117</f>
        <v>9.2267762170084224E-3</v>
      </c>
      <c r="CV94" s="415">
        <f>'Input Output Table'!CX90/CV$117</f>
        <v>1.6909384765176883E-3</v>
      </c>
      <c r="CW94" s="415">
        <f>'Input Output Table'!CY90/CW$117</f>
        <v>9.4085336624938221E-3</v>
      </c>
      <c r="CX94" s="415">
        <f>'Input Output Table'!CZ90/CX$117</f>
        <v>4.2696959518532676E-3</v>
      </c>
      <c r="CY94" s="415">
        <f>'Input Output Table'!DA90/CY$117</f>
        <v>7.689989201099554E-3</v>
      </c>
      <c r="CZ94" s="415">
        <f>'Input Output Table'!DB90/CZ$117</f>
        <v>1.0021717553955804E-2</v>
      </c>
      <c r="DA94" s="415">
        <f>'Input Output Table'!DC90/DA$117</f>
        <v>6.8305461174978472E-3</v>
      </c>
      <c r="DB94" s="415">
        <f>'Input Output Table'!DD90/DB$117</f>
        <v>1.5763109381014662E-2</v>
      </c>
      <c r="DC94" s="415">
        <f>'Input Output Table'!DE90/DC$117</f>
        <v>3.7586938783175598E-3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J94" s="423">
        <f t="shared" si="108"/>
        <v>-1.404197670303479E-3</v>
      </c>
      <c r="HK94" s="423">
        <f t="shared" si="109"/>
        <v>-7.6029755336963598E-4</v>
      </c>
      <c r="HL94" s="423">
        <f t="shared" si="110"/>
        <v>-8.9619660927663808E-4</v>
      </c>
      <c r="HM94" s="423">
        <f t="shared" si="111"/>
        <v>-5.1560932788110147E-3</v>
      </c>
      <c r="HN94" s="423">
        <f t="shared" si="112"/>
        <v>-6.0443486393258741E-3</v>
      </c>
      <c r="HO94" s="423">
        <f t="shared" si="113"/>
        <v>-1.7449994697634054E-3</v>
      </c>
      <c r="HP94" s="423">
        <f t="shared" si="114"/>
        <v>-1.0694302201177138E-2</v>
      </c>
      <c r="HQ94" s="423">
        <f t="shared" si="115"/>
        <v>-2.0882465029515716E-3</v>
      </c>
      <c r="HR94" s="423">
        <f t="shared" si="116"/>
        <v>-1.7703723789649042E-2</v>
      </c>
      <c r="HS94" s="423">
        <f t="shared" si="117"/>
        <v>-1.6053582363184532E-3</v>
      </c>
      <c r="HT94" s="423">
        <f t="shared" si="118"/>
        <v>-3.2206607532518938E-3</v>
      </c>
      <c r="HU94" s="423">
        <f t="shared" si="119"/>
        <v>-5.7089947887940902E-3</v>
      </c>
      <c r="HV94" s="423">
        <f t="shared" si="120"/>
        <v>-4.0735390532655224E-3</v>
      </c>
      <c r="HW94" s="423">
        <f t="shared" si="121"/>
        <v>-3.9125415158861596E-3</v>
      </c>
      <c r="HX94" s="423">
        <f t="shared" si="122"/>
        <v>-2.0815460928687805E-3</v>
      </c>
      <c r="HY94" s="423">
        <f t="shared" si="123"/>
        <v>-6.9494427882899777E-3</v>
      </c>
      <c r="HZ94" s="423">
        <f t="shared" si="124"/>
        <v>-2.7963870121721635E-3</v>
      </c>
      <c r="IA94" s="423">
        <f t="shared" si="125"/>
        <v>-9.7778517278406304E-3</v>
      </c>
      <c r="IB94" s="423">
        <f t="shared" si="126"/>
        <v>-5.1830205147464121E-3</v>
      </c>
      <c r="IC94" s="423">
        <f t="shared" si="127"/>
        <v>-1.0937867234998094E-2</v>
      </c>
      <c r="ID94" s="423">
        <f t="shared" si="128"/>
        <v>-4.2907130352957791E-3</v>
      </c>
      <c r="IE94" s="423">
        <f t="shared" si="129"/>
        <v>-2.9018697210189898E-3</v>
      </c>
      <c r="IF94" s="423">
        <f t="shared" si="130"/>
        <v>-4.7896876167341455E-3</v>
      </c>
      <c r="IG94" s="423">
        <f t="shared" si="131"/>
        <v>-7.4352972980702451E-3</v>
      </c>
      <c r="IH94" s="423">
        <f t="shared" si="132"/>
        <v>-1.4046448424596492E-3</v>
      </c>
      <c r="II94" s="423">
        <f t="shared" si="133"/>
        <v>-7.5189543506713483E-3</v>
      </c>
      <c r="IJ94" s="423">
        <f t="shared" si="134"/>
        <v>-1.3238556371564097E-3</v>
      </c>
      <c r="IK94" s="423">
        <f t="shared" si="135"/>
        <v>-7.1670519376436309E-3</v>
      </c>
      <c r="IL94" s="423">
        <f t="shared" si="136"/>
        <v>-5.4920053896469019E-3</v>
      </c>
      <c r="IM94" s="423">
        <f t="shared" si="137"/>
        <v>-4.9664444355363253E-3</v>
      </c>
      <c r="IN94" s="423">
        <f t="shared" si="138"/>
        <v>-6.7551009776099513E-3</v>
      </c>
      <c r="IO94" s="423">
        <f t="shared" si="139"/>
        <v>-7.6036096149290824E-3</v>
      </c>
      <c r="IP94" s="423">
        <f t="shared" si="140"/>
        <v>-5.264143398955215E-3</v>
      </c>
      <c r="IQ94" s="423">
        <f t="shared" si="141"/>
        <v>-5.1570661969115063E-3</v>
      </c>
      <c r="IR94" s="423">
        <f t="shared" si="142"/>
        <v>-6.6575637004765882E-3</v>
      </c>
      <c r="IS94" s="423">
        <f t="shared" si="143"/>
        <v>-5.7400055713659852E-3</v>
      </c>
      <c r="IT94" s="423">
        <f t="shared" si="144"/>
        <v>-2.6210046823805662E-3</v>
      </c>
      <c r="IU94" s="423">
        <f t="shared" si="145"/>
        <v>-3.6464900594763367E-3</v>
      </c>
      <c r="IV94" s="423">
        <f t="shared" si="146"/>
        <v>-2.1705689032177969E-3</v>
      </c>
      <c r="IW94" s="423">
        <f t="shared" si="147"/>
        <v>-1.2495670397527799E-2</v>
      </c>
      <c r="IX94" s="423">
        <f t="shared" si="148"/>
        <v>-3.6803939684761891E-3</v>
      </c>
      <c r="IY94" s="423">
        <f t="shared" si="149"/>
        <v>-5.8528948259969999E-3</v>
      </c>
      <c r="IZ94" s="423">
        <f t="shared" si="150"/>
        <v>-3.8942412483286312E-3</v>
      </c>
      <c r="JA94" s="423">
        <f t="shared" si="151"/>
        <v>-4.8160277992836389E-3</v>
      </c>
      <c r="JB94" s="423">
        <f t="shared" si="152"/>
        <v>-3.1490848116329934E-2</v>
      </c>
      <c r="JC94" s="423">
        <f t="shared" si="153"/>
        <v>-5.0084098902114333E-3</v>
      </c>
      <c r="JD94" s="423">
        <f t="shared" si="154"/>
        <v>-5.0416526586125384E-3</v>
      </c>
      <c r="JE94" s="423">
        <f t="shared" si="155"/>
        <v>-5.1490361572780908E-3</v>
      </c>
      <c r="JF94" s="423">
        <f t="shared" si="156"/>
        <v>-6.562077000634786E-3</v>
      </c>
      <c r="JG94" s="423">
        <f t="shared" si="157"/>
        <v>-1.43988909986993E-2</v>
      </c>
      <c r="JH94" s="423">
        <f t="shared" si="158"/>
        <v>-4.344221704815244E-3</v>
      </c>
      <c r="JI94" s="423">
        <f t="shared" si="159"/>
        <v>-6.7600410358398116E-3</v>
      </c>
      <c r="JJ94" s="423">
        <f t="shared" si="160"/>
        <v>-4.355599339974015E-3</v>
      </c>
      <c r="JK94" s="423">
        <f t="shared" si="161"/>
        <v>-7.7139409440785574E-3</v>
      </c>
      <c r="JL94" s="423">
        <f t="shared" si="162"/>
        <v>-2.1550150857548556E-3</v>
      </c>
      <c r="JM94" s="423">
        <f t="shared" si="163"/>
        <v>-1.4362627706034895E-2</v>
      </c>
      <c r="JN94" s="423">
        <f t="shared" si="164"/>
        <v>-1.3370042400330453E-2</v>
      </c>
      <c r="JO94" s="423">
        <f t="shared" si="165"/>
        <v>-1.7225820232773512E-2</v>
      </c>
      <c r="JP94" s="423">
        <f t="shared" si="166"/>
        <v>-1.1180962367219585E-2</v>
      </c>
      <c r="JQ94" s="423">
        <f t="shared" si="167"/>
        <v>-7.2259265455250953E-3</v>
      </c>
      <c r="JR94" s="423">
        <f t="shared" si="168"/>
        <v>-7.2259260687978699E-3</v>
      </c>
      <c r="JS94" s="423">
        <f t="shared" si="169"/>
        <v>-5.9441011996601862E-3</v>
      </c>
      <c r="JT94" s="423">
        <f t="shared" si="170"/>
        <v>-6.508050380064659E-3</v>
      </c>
      <c r="JU94" s="423">
        <f t="shared" si="171"/>
        <v>-8.7642670445558773E-3</v>
      </c>
      <c r="JV94" s="423">
        <f t="shared" si="172"/>
        <v>-2.9787887545750925E-3</v>
      </c>
      <c r="JW94" s="423">
        <f t="shared" si="173"/>
        <v>-1.5360377564686634E-2</v>
      </c>
      <c r="JX94" s="423">
        <f t="shared" si="174"/>
        <v>-8.1613146965232169E-3</v>
      </c>
      <c r="JY94" s="423">
        <f t="shared" si="175"/>
        <v>-6.3343933556357368E-3</v>
      </c>
      <c r="JZ94" s="423">
        <f t="shared" si="176"/>
        <v>-6.3343925164069245E-3</v>
      </c>
      <c r="KA94" s="423">
        <f t="shared" si="177"/>
        <v>-4.1801420013722421E-3</v>
      </c>
      <c r="KB94" s="423">
        <f t="shared" si="178"/>
        <v>-1.2280640431597689E-2</v>
      </c>
      <c r="KC94" s="423">
        <f t="shared" si="179"/>
        <v>-7.2205507166662247E-3</v>
      </c>
      <c r="KD94" s="423">
        <f t="shared" si="180"/>
        <v>-1.2528470260753936E-2</v>
      </c>
      <c r="KE94" s="423">
        <f t="shared" si="181"/>
        <v>-5.1922374294930988E-3</v>
      </c>
      <c r="KF94" s="423">
        <f t="shared" si="182"/>
        <v>-2.2201701168930336E-2</v>
      </c>
      <c r="KG94" s="423">
        <f t="shared" si="183"/>
        <v>-2.9033630350155847E-2</v>
      </c>
      <c r="KH94" s="423">
        <f t="shared" si="184"/>
        <v>-1.0147936717276778E-2</v>
      </c>
      <c r="KI94" s="423">
        <f t="shared" si="185"/>
        <v>-1.138426760080838E-2</v>
      </c>
      <c r="KJ94" s="423">
        <f t="shared" si="186"/>
        <v>-2.8639274016311563E-3</v>
      </c>
      <c r="KK94" s="423">
        <f t="shared" si="187"/>
        <v>-8.8293914513615374E-3</v>
      </c>
      <c r="KL94" s="423">
        <f t="shared" si="188"/>
        <v>-4.768115516926962E-3</v>
      </c>
      <c r="KM94" s="423">
        <f t="shared" si="189"/>
        <v>-9.6597995265456527E-3</v>
      </c>
      <c r="KN94" s="423">
        <f t="shared" si="190"/>
        <v>-1.3937361710970347E-2</v>
      </c>
      <c r="KO94" s="423">
        <f t="shared" si="191"/>
        <v>-1.656342230959575E-2</v>
      </c>
      <c r="KP94" s="423">
        <f t="shared" si="192"/>
        <v>0.90820514405924291</v>
      </c>
      <c r="KQ94" s="423">
        <f t="shared" si="193"/>
        <v>-1.0074764347226371E-2</v>
      </c>
      <c r="KR94" s="423">
        <f t="shared" si="194"/>
        <v>-2.9282184784558959E-2</v>
      </c>
      <c r="KS94" s="423">
        <f t="shared" si="195"/>
        <v>-3.022735150753161E-2</v>
      </c>
      <c r="KT94" s="423">
        <f t="shared" si="196"/>
        <v>-8.6140698390906358E-3</v>
      </c>
      <c r="KU94" s="423">
        <f t="shared" si="197"/>
        <v>-2.1907361410412537E-2</v>
      </c>
      <c r="KV94" s="423">
        <f t="shared" si="198"/>
        <v>-2.2910825019921081E-2</v>
      </c>
      <c r="KW94" s="423">
        <f t="shared" si="199"/>
        <v>-7.7706219144848838E-3</v>
      </c>
      <c r="KX94" s="423">
        <f t="shared" si="200"/>
        <v>-1.5185877850113374E-2</v>
      </c>
      <c r="KY94" s="423">
        <f t="shared" si="201"/>
        <v>-2.9608276629669587E-2</v>
      </c>
      <c r="KZ94" s="423">
        <f t="shared" si="202"/>
        <v>-2.3536473683489302E-2</v>
      </c>
      <c r="LA94" s="423">
        <f t="shared" si="203"/>
        <v>-5.3325321569853241E-3</v>
      </c>
      <c r="LB94" s="423">
        <f t="shared" si="204"/>
        <v>-2.2166775792895081E-3</v>
      </c>
      <c r="LC94" s="423">
        <f t="shared" si="205"/>
        <v>-9.2267762170084224E-3</v>
      </c>
      <c r="LD94" s="423">
        <f t="shared" si="206"/>
        <v>-1.6909384765176883E-3</v>
      </c>
      <c r="LE94" s="423">
        <f t="shared" si="207"/>
        <v>-9.4085336624938221E-3</v>
      </c>
      <c r="LF94" s="423">
        <f t="shared" si="208"/>
        <v>-4.2696959518532676E-3</v>
      </c>
      <c r="LG94" s="423">
        <f t="shared" si="209"/>
        <v>-7.689989201099554E-3</v>
      </c>
      <c r="LH94" s="423">
        <f t="shared" si="210"/>
        <v>-1.0021717553955804E-2</v>
      </c>
      <c r="LI94" s="423">
        <f t="shared" si="211"/>
        <v>-6.8305461174978472E-3</v>
      </c>
      <c r="LJ94" s="423">
        <f t="shared" si="212"/>
        <v>-1.5763109381014662E-2</v>
      </c>
      <c r="LK94" s="423">
        <f t="shared" si="213"/>
        <v>-3.7586938783175598E-3</v>
      </c>
      <c r="LN94" s="424">
        <v>7.7571767086370823E-3</v>
      </c>
      <c r="LO94" s="424">
        <v>8.0290286671964705E-3</v>
      </c>
      <c r="LP94" s="424">
        <v>6.4167170984850514E-3</v>
      </c>
      <c r="LQ94" s="424">
        <v>1.2177803770980105E-2</v>
      </c>
      <c r="LR94" s="424">
        <v>1.1366223313564213E-2</v>
      </c>
      <c r="LS94" s="424">
        <v>6.588906394080489E-3</v>
      </c>
      <c r="LT94" s="424">
        <v>1.8217620786686265E-2</v>
      </c>
      <c r="LU94" s="424">
        <v>1.004956381194342E-2</v>
      </c>
      <c r="LV94" s="424">
        <v>2.7824197174285879E-2</v>
      </c>
      <c r="LW94" s="424">
        <v>4.6313941943797723E-3</v>
      </c>
      <c r="LX94" s="424">
        <v>1.2040093385497493E-2</v>
      </c>
      <c r="LY94" s="424">
        <v>1.4946203400207914E-2</v>
      </c>
      <c r="LZ94" s="424">
        <v>1.137799608540346E-2</v>
      </c>
      <c r="MA94" s="424">
        <v>1.1635227584765363E-2</v>
      </c>
      <c r="MB94" s="424">
        <v>9.7147938661294713E-3</v>
      </c>
      <c r="MC94" s="424">
        <v>1.6536513447368468E-2</v>
      </c>
      <c r="MD94" s="424">
        <v>1.2801953092616303E-2</v>
      </c>
      <c r="ME94" s="424">
        <v>1.6577356752536528E-2</v>
      </c>
      <c r="MF94" s="424">
        <v>1.0113887958732257E-2</v>
      </c>
      <c r="MG94" s="424">
        <v>1.7328956738296659E-2</v>
      </c>
      <c r="MH94" s="424">
        <v>9.8374424499180595E-3</v>
      </c>
      <c r="MI94" s="424">
        <v>8.2169263636249247E-3</v>
      </c>
      <c r="MJ94" s="424">
        <v>1.1036471728539169E-2</v>
      </c>
      <c r="MK94" s="424">
        <v>1.3844665762020047E-2</v>
      </c>
      <c r="ML94" s="424">
        <v>3.9321214770558751E-3</v>
      </c>
      <c r="MM94" s="424">
        <v>1.3897128078054537E-2</v>
      </c>
      <c r="MN94" s="424">
        <v>9.0918569642290861E-3</v>
      </c>
      <c r="MO94" s="424">
        <v>1.3600713500196256E-2</v>
      </c>
      <c r="MP94" s="424">
        <v>1.2343915766671622E-2</v>
      </c>
      <c r="MQ94" s="424">
        <v>1.0725514018270273E-2</v>
      </c>
      <c r="MR94" s="424">
        <v>1.408775304524461E-2</v>
      </c>
      <c r="MS94" s="424">
        <v>1.301476096285956E-2</v>
      </c>
      <c r="MT94" s="424">
        <v>1.020858765504757E-2</v>
      </c>
      <c r="MU94" s="424">
        <v>1.3205049542946145E-2</v>
      </c>
      <c r="MV94" s="424">
        <v>1.363718614547213E-2</v>
      </c>
      <c r="MW94" s="424">
        <v>1.3909518416180985E-2</v>
      </c>
      <c r="MX94" s="424">
        <v>6.9139894013890832E-3</v>
      </c>
      <c r="MY94" s="424">
        <v>1.0667235977766804E-2</v>
      </c>
      <c r="MZ94" s="424">
        <v>7.3413109409583115E-3</v>
      </c>
      <c r="NA94" s="424">
        <v>2.0237119340574115E-2</v>
      </c>
      <c r="NB94" s="424">
        <v>9.2054782447310683E-3</v>
      </c>
      <c r="NC94" s="424">
        <v>1.2164257285297953E-2</v>
      </c>
      <c r="ND94" s="424">
        <v>1.1895515474347031E-2</v>
      </c>
      <c r="NE94" s="424">
        <v>1.1170412413363959E-2</v>
      </c>
      <c r="NF94" s="424">
        <v>4.2792838085927945E-2</v>
      </c>
      <c r="NG94" s="424">
        <v>1.557436223341294E-2</v>
      </c>
      <c r="NH94" s="424">
        <v>1.2723367764923088E-2</v>
      </c>
      <c r="NI94" s="424">
        <v>1.2937675361274791E-2</v>
      </c>
      <c r="NJ94" s="424">
        <v>1.2694244553110575E-2</v>
      </c>
      <c r="NK94" s="424">
        <v>3.0927762928283777E-2</v>
      </c>
      <c r="NL94" s="424">
        <v>1.5760214633200948E-2</v>
      </c>
      <c r="NM94" s="424">
        <v>1.8120533671526991E-2</v>
      </c>
      <c r="NN94" s="424">
        <v>1.3322512742100959E-2</v>
      </c>
      <c r="NO94" s="424">
        <v>1.4150797613409089E-2</v>
      </c>
      <c r="NP94" s="424">
        <v>6.3374539723695823E-3</v>
      </c>
      <c r="NQ94" s="424">
        <v>2.634995706335207E-2</v>
      </c>
      <c r="NR94" s="424">
        <v>2.3055221953172975E-2</v>
      </c>
      <c r="NS94" s="424">
        <v>2.9574252689202312E-2</v>
      </c>
      <c r="NT94" s="424">
        <v>1.8284735622667574E-2</v>
      </c>
      <c r="NU94" s="424">
        <v>1.6482333621969658E-2</v>
      </c>
      <c r="NV94" s="424">
        <v>1.4499976860841736E-2</v>
      </c>
      <c r="NW94" s="424">
        <v>2.0228620540515933E-2</v>
      </c>
      <c r="NX94" s="424">
        <v>1.4627862432760222E-2</v>
      </c>
      <c r="NY94" s="424">
        <v>2.1688973231370999E-2</v>
      </c>
      <c r="NZ94" s="424">
        <v>1.1212799409847044E-2</v>
      </c>
      <c r="OA94" s="424">
        <v>2.9805788691398643E-2</v>
      </c>
      <c r="OB94" s="424">
        <v>1.4809948740097546E-2</v>
      </c>
      <c r="OC94" s="424">
        <v>1.2932678602195501E-2</v>
      </c>
      <c r="OD94" s="424">
        <v>2.0903327676465879E-2</v>
      </c>
      <c r="OE94" s="424">
        <v>9.8600747075271705E-3</v>
      </c>
      <c r="OF94" s="424">
        <v>2.2386460002001202E-2</v>
      </c>
      <c r="OG94" s="424">
        <v>1.5175286173596423E-2</v>
      </c>
      <c r="OH94" s="424">
        <v>2.1205857774252532E-2</v>
      </c>
      <c r="OI94" s="424">
        <v>1.1095688187863734E-2</v>
      </c>
      <c r="OJ94" s="424">
        <v>3.0482131199868839E-2</v>
      </c>
      <c r="OK94" s="424">
        <v>3.8485468468483289E-2</v>
      </c>
      <c r="OL94" s="424">
        <v>1.7362498215351675E-2</v>
      </c>
      <c r="OM94" s="424">
        <v>2.3079215734295753E-2</v>
      </c>
      <c r="ON94" s="424">
        <v>8.9450632222195341E-3</v>
      </c>
      <c r="OO94" s="424">
        <v>1.8607046751884192E-2</v>
      </c>
      <c r="OP94" s="424">
        <v>1.1175570172829483E-2</v>
      </c>
      <c r="OQ94" s="424">
        <v>1.5421847675827112E-2</v>
      </c>
      <c r="OR94" s="424">
        <v>1.8607540532525606E-2</v>
      </c>
      <c r="OS94" s="424">
        <v>2.7654871181054676E-2</v>
      </c>
      <c r="OT94" s="424">
        <v>1.1080400480601145</v>
      </c>
      <c r="OU94" s="424">
        <v>1.8682165192758497E-2</v>
      </c>
      <c r="OV94" s="424">
        <v>4.1141298739382451E-2</v>
      </c>
      <c r="OW94" s="424">
        <v>4.1394195657176308E-2</v>
      </c>
      <c r="OX94" s="424">
        <v>1.349511062272562E-2</v>
      </c>
      <c r="OY94" s="424">
        <v>2.9621886535846371E-2</v>
      </c>
      <c r="OZ94" s="424">
        <v>3.3509526721283593E-2</v>
      </c>
      <c r="PA94" s="424">
        <v>1.6648607020921712E-2</v>
      </c>
      <c r="PB94" s="424">
        <v>2.2713504211400691E-2</v>
      </c>
      <c r="PC94" s="424">
        <v>4.3733530508253002E-2</v>
      </c>
      <c r="PD94" s="424">
        <v>3.3129482678355325E-2</v>
      </c>
      <c r="PE94" s="424">
        <v>1.1470476280081764E-2</v>
      </c>
      <c r="PF94" s="424">
        <v>5.7893960312830573E-3</v>
      </c>
      <c r="PG94" s="424">
        <v>1.4468602262982517E-2</v>
      </c>
      <c r="PH94" s="424">
        <v>6.9470707845011278E-3</v>
      </c>
      <c r="PI94" s="424">
        <v>1.9408041451109911E-2</v>
      </c>
      <c r="PJ94" s="424">
        <v>1.2183273385215201E-2</v>
      </c>
      <c r="PK94" s="424">
        <v>1.3052703952676919E-2</v>
      </c>
      <c r="PL94" s="424">
        <v>2.03796551770681E-2</v>
      </c>
      <c r="PM94" s="424">
        <v>1.1379407165622794E-2</v>
      </c>
      <c r="PN94" s="424">
        <v>2.3242152271562497E-2</v>
      </c>
      <c r="PO94" s="424">
        <v>8.1755163690646754E-3</v>
      </c>
    </row>
    <row r="95" spans="1:431" x14ac:dyDescent="0.25">
      <c r="A95" s="210" t="s">
        <v>196</v>
      </c>
      <c r="B95" s="415">
        <f>'Input Output Table'!D91/B$117</f>
        <v>5.9941575996376624E-4</v>
      </c>
      <c r="C95" s="415">
        <f>'Input Output Table'!E91/C$117</f>
        <v>9.9850613226739585E-5</v>
      </c>
      <c r="D95" s="415">
        <f>'Input Output Table'!F91/D$117</f>
        <v>1.1182390875946789E-4</v>
      </c>
      <c r="E95" s="415">
        <f>'Input Output Table'!G91/E$117</f>
        <v>1.6763081053822006E-3</v>
      </c>
      <c r="F95" s="415">
        <f>'Input Output Table'!H91/F$117</f>
        <v>9.5322925347964883E-4</v>
      </c>
      <c r="G95" s="415">
        <f>'Input Output Table'!I91/G$117</f>
        <v>2.8548135762329716E-4</v>
      </c>
      <c r="H95" s="415">
        <f>'Input Output Table'!J91/H$117</f>
        <v>2.1336748177716407E-3</v>
      </c>
      <c r="I95" s="415">
        <f>'Input Output Table'!K91/I$117</f>
        <v>4.1790360681867789E-4</v>
      </c>
      <c r="J95" s="415">
        <f>'Input Output Table'!L91/J$117</f>
        <v>4.9500530739566805E-3</v>
      </c>
      <c r="K95" s="415">
        <f>'Input Output Table'!M91/K$117</f>
        <v>8.0482195284795773E-5</v>
      </c>
      <c r="L95" s="415">
        <f>'Input Output Table'!N91/L$117</f>
        <v>6.9979734946525258E-4</v>
      </c>
      <c r="M95" s="415">
        <f>'Input Output Table'!O91/M$117</f>
        <v>9.788702150234261E-4</v>
      </c>
      <c r="N95" s="415">
        <f>'Input Output Table'!P91/N$117</f>
        <v>1.2097354691545487E-3</v>
      </c>
      <c r="O95" s="415">
        <f>'Input Output Table'!Q91/O$117</f>
        <v>1.1748799295625565E-3</v>
      </c>
      <c r="P95" s="415">
        <f>'Input Output Table'!R91/P$117</f>
        <v>4.1390693820966872E-4</v>
      </c>
      <c r="Q95" s="415">
        <f>'Input Output Table'!S91/Q$117</f>
        <v>1.3721061419648085E-3</v>
      </c>
      <c r="R95" s="415">
        <f>'Input Output Table'!T91/R$117</f>
        <v>5.338893412088464E-4</v>
      </c>
      <c r="S95" s="415">
        <f>'Input Output Table'!U91/S$117</f>
        <v>2.995652998267402E-3</v>
      </c>
      <c r="T95" s="415">
        <f>'Input Output Table'!V91/T$117</f>
        <v>1.1583976225659144E-3</v>
      </c>
      <c r="U95" s="415">
        <f>'Input Output Table'!W91/U$117</f>
        <v>1.5374668005436109E-3</v>
      </c>
      <c r="V95" s="415">
        <f>'Input Output Table'!X91/V$117</f>
        <v>1.4408070234121801E-3</v>
      </c>
      <c r="W95" s="415">
        <f>'Input Output Table'!Y91/W$117</f>
        <v>4.220579642396645E-4</v>
      </c>
      <c r="X95" s="415">
        <f>'Input Output Table'!Z91/X$117</f>
        <v>9.4196063418798266E-4</v>
      </c>
      <c r="Y95" s="415">
        <f>'Input Output Table'!AA91/Y$117</f>
        <v>4.2223594912895471E-4</v>
      </c>
      <c r="Z95" s="415">
        <f>'Input Output Table'!AB91/Z$117</f>
        <v>1.2251529259310262E-4</v>
      </c>
      <c r="AA95" s="415">
        <f>'Input Output Table'!AC91/AA$117</f>
        <v>2.0523151330042282E-3</v>
      </c>
      <c r="AB95" s="415">
        <f>'Input Output Table'!AD91/AB$117</f>
        <v>1.3797807785021923E-3</v>
      </c>
      <c r="AC95" s="415">
        <f>'Input Output Table'!AE91/AC$117</f>
        <v>2.6295088763163294E-3</v>
      </c>
      <c r="AD95" s="415">
        <f>'Input Output Table'!AF91/AD$117</f>
        <v>1.5031390512595167E-3</v>
      </c>
      <c r="AE95" s="415">
        <f>'Input Output Table'!AG91/AE$117</f>
        <v>9.7528636110507045E-4</v>
      </c>
      <c r="AF95" s="415">
        <f>'Input Output Table'!AH91/AF$117</f>
        <v>1.9077210209807573E-3</v>
      </c>
      <c r="AG95" s="415">
        <f>'Input Output Table'!AI91/AG$117</f>
        <v>2.8781689998738252E-3</v>
      </c>
      <c r="AH95" s="415">
        <f>'Input Output Table'!AJ91/AH$117</f>
        <v>8.6876828807552189E-4</v>
      </c>
      <c r="AI95" s="415">
        <f>'Input Output Table'!AK91/AI$117</f>
        <v>5.3555340014811508E-4</v>
      </c>
      <c r="AJ95" s="415">
        <f>'Input Output Table'!AL91/AJ$117</f>
        <v>1.0459388028742193E-3</v>
      </c>
      <c r="AK95" s="415">
        <f>'Input Output Table'!AM91/AK$117</f>
        <v>4.2760188261334412E-4</v>
      </c>
      <c r="AL95" s="415">
        <f>'Input Output Table'!AN91/AL$117</f>
        <v>3.6264087615893177E-4</v>
      </c>
      <c r="AM95" s="415">
        <f>'Input Output Table'!AO91/AM$117</f>
        <v>8.2465631120985953E-4</v>
      </c>
      <c r="AN95" s="415">
        <f>'Input Output Table'!AP91/AN$117</f>
        <v>8.1068853184535113E-4</v>
      </c>
      <c r="AO95" s="415">
        <f>'Input Output Table'!AQ91/AO$117</f>
        <v>1.0574601656308967E-3</v>
      </c>
      <c r="AP95" s="415">
        <f>'Input Output Table'!AR91/AP$117</f>
        <v>6.5833696384727579E-4</v>
      </c>
      <c r="AQ95" s="415">
        <f>'Input Output Table'!AS91/AQ$117</f>
        <v>1.1098190167505915E-3</v>
      </c>
      <c r="AR95" s="415">
        <f>'Input Output Table'!AT91/AR$117</f>
        <v>3.5478439345324624E-4</v>
      </c>
      <c r="AS95" s="415">
        <f>'Input Output Table'!AU91/AS$117</f>
        <v>1.0742476309713398E-3</v>
      </c>
      <c r="AT95" s="415">
        <f>'Input Output Table'!AV91/AT$117</f>
        <v>1.9216989531352666E-3</v>
      </c>
      <c r="AU95" s="415">
        <f>'Input Output Table'!AW91/AU$117</f>
        <v>9.4402695932995601E-4</v>
      </c>
      <c r="AV95" s="415">
        <f>'Input Output Table'!AX91/AV$117</f>
        <v>6.0606093731307075E-4</v>
      </c>
      <c r="AW95" s="415">
        <f>'Input Output Table'!AY91/AW$117</f>
        <v>1.1897064653137979E-3</v>
      </c>
      <c r="AX95" s="415">
        <f>'Input Output Table'!AZ91/AX$117</f>
        <v>8.6815114737620873E-4</v>
      </c>
      <c r="AY95" s="415">
        <f>'Input Output Table'!BA91/AY$117</f>
        <v>6.5414591323747964E-4</v>
      </c>
      <c r="AZ95" s="415">
        <f>'Input Output Table'!BB91/AZ$117</f>
        <v>1.1244335140063956E-3</v>
      </c>
      <c r="BA95" s="415">
        <f>'Input Output Table'!BC91/BA$117</f>
        <v>6.8925814905898726E-4</v>
      </c>
      <c r="BB95" s="415">
        <f>'Input Output Table'!BD91/BB$117</f>
        <v>1.0581365295429517E-3</v>
      </c>
      <c r="BC95" s="415">
        <f>'Input Output Table'!BE91/BC$117</f>
        <v>1.3319327103794929E-3</v>
      </c>
      <c r="BD95" s="415">
        <f>'Input Output Table'!BF91/BD$117</f>
        <v>4.1701097939454762E-3</v>
      </c>
      <c r="BE95" s="415">
        <f>'Input Output Table'!BG91/BE$117</f>
        <v>2.1245455136635473E-3</v>
      </c>
      <c r="BF95" s="415">
        <f>'Input Output Table'!BH91/BF$117</f>
        <v>7.3319045335935506E-3</v>
      </c>
      <c r="BG95" s="415">
        <f>'Input Output Table'!BI91/BG$117</f>
        <v>5.0082898673859614E-4</v>
      </c>
      <c r="BH95" s="415">
        <f>'Input Output Table'!BJ91/BH$117</f>
        <v>1.6308714662901608E-4</v>
      </c>
      <c r="BI95" s="415">
        <f>'Input Output Table'!BK91/BI$117</f>
        <v>6.6883073844042874E-4</v>
      </c>
      <c r="BJ95" s="415">
        <f>'Input Output Table'!BL91/BJ$117</f>
        <v>6.6883069431462416E-4</v>
      </c>
      <c r="BK95" s="415">
        <f>'Input Output Table'!BM91/BK$117</f>
        <v>1.5373708694462484E-3</v>
      </c>
      <c r="BL95" s="415">
        <f>'Input Output Table'!BN91/BL$117</f>
        <v>8.9115858450958252E-4</v>
      </c>
      <c r="BM95" s="415">
        <f>'Input Output Table'!BO91/BM$117</f>
        <v>1.5372752580266025E-3</v>
      </c>
      <c r="BN95" s="415">
        <f>'Input Output Table'!BP91/BN$117</f>
        <v>8.398803890781345E-4</v>
      </c>
      <c r="BO95" s="415">
        <f>'Input Output Table'!BQ91/BO$117</f>
        <v>9.6012246744060521E-4</v>
      </c>
      <c r="BP95" s="415">
        <f>'Input Output Table'!BR91/BP$117</f>
        <v>6.1376472111671673E-4</v>
      </c>
      <c r="BQ95" s="415">
        <f>'Input Output Table'!BS91/BQ$117</f>
        <v>2.7749776183980866E-4</v>
      </c>
      <c r="BR95" s="415">
        <f>'Input Output Table'!BT91/BR$117</f>
        <v>2.7749772507478578E-4</v>
      </c>
      <c r="BS95" s="415">
        <f>'Input Output Table'!BU91/BS$117</f>
        <v>3.4084057413824738E-4</v>
      </c>
      <c r="BT95" s="415">
        <f>'Input Output Table'!BV91/BT$117</f>
        <v>0</v>
      </c>
      <c r="BU95" s="415">
        <f>'Input Output Table'!BW91/BU$117</f>
        <v>4.6049818351962646E-4</v>
      </c>
      <c r="BV95" s="415">
        <f>'Input Output Table'!BX91/BV$117</f>
        <v>2.0912815058778036E-3</v>
      </c>
      <c r="BW95" s="415">
        <f>'Input Output Table'!BY91/BW$117</f>
        <v>4.6826049177303865E-4</v>
      </c>
      <c r="BX95" s="415">
        <f>'Input Output Table'!BZ91/BX$117</f>
        <v>1.5489131423705601E-3</v>
      </c>
      <c r="BY95" s="415">
        <f>'Input Output Table'!CA91/BY$117</f>
        <v>2.1197521888391309E-3</v>
      </c>
      <c r="BZ95" s="415">
        <f>'Input Output Table'!CB91/BZ$117</f>
        <v>4.8835023119512459E-4</v>
      </c>
      <c r="CA95" s="415">
        <f>'Input Output Table'!CC91/CA$117</f>
        <v>1.0834352698918831E-3</v>
      </c>
      <c r="CB95" s="415">
        <f>'Input Output Table'!CD91/CB$117</f>
        <v>1.8345154088246951E-4</v>
      </c>
      <c r="CC95" s="415">
        <f>'Input Output Table'!CE91/CC$117</f>
        <v>3.0464587524331205E-4</v>
      </c>
      <c r="CD95" s="415">
        <f>'Input Output Table'!CF91/CD$117</f>
        <v>6.9804789857276113E-5</v>
      </c>
      <c r="CE95" s="415">
        <f>'Input Output Table'!CG91/CE$117</f>
        <v>3.7142322802479085E-4</v>
      </c>
      <c r="CF95" s="415">
        <f>'Input Output Table'!CH91/CF$117</f>
        <v>3.2854314296294757E-4</v>
      </c>
      <c r="CG95" s="415">
        <f>'Input Output Table'!CI91/CG$117</f>
        <v>1.3362605060350189E-3</v>
      </c>
      <c r="CH95" s="415">
        <f>'Input Output Table'!CJ91/CH$117</f>
        <v>1.3326604777176387E-3</v>
      </c>
      <c r="CI95" s="415">
        <f>'Input Output Table'!CK91/CI$117</f>
        <v>2.5535026787400876E-2</v>
      </c>
      <c r="CJ95" s="415">
        <f>'Input Output Table'!CL91/CJ$117</f>
        <v>1.719657119199034E-3</v>
      </c>
      <c r="CK95" s="415">
        <f>'Input Output Table'!CM91/CK$117</f>
        <v>1.3216843108432707E-3</v>
      </c>
      <c r="CL95" s="415">
        <f>'Input Output Table'!CN91/CL$117</f>
        <v>8.7720886985622627E-3</v>
      </c>
      <c r="CM95" s="415">
        <f>'Input Output Table'!CO91/CM$117</f>
        <v>2.7672673108842399E-4</v>
      </c>
      <c r="CN95" s="415">
        <f>'Input Output Table'!CP91/CN$117</f>
        <v>2.3991024079211463E-3</v>
      </c>
      <c r="CO95" s="415">
        <f>'Input Output Table'!CQ91/CO$117</f>
        <v>3.3416152110533252E-4</v>
      </c>
      <c r="CP95" s="415">
        <f>'Input Output Table'!CR91/CP$117</f>
        <v>1.3885761593855155E-3</v>
      </c>
      <c r="CQ95" s="415">
        <f>'Input Output Table'!CS91/CQ$117</f>
        <v>2.2282281149166865E-3</v>
      </c>
      <c r="CR95" s="415">
        <f>'Input Output Table'!CT91/CR$117</f>
        <v>1.5806864367426481E-3</v>
      </c>
      <c r="CS95" s="415">
        <f>'Input Output Table'!CU91/CS$117</f>
        <v>2.4132172920806722E-3</v>
      </c>
      <c r="CT95" s="415">
        <f>'Input Output Table'!CV91/CT$117</f>
        <v>1.2700950567921694E-3</v>
      </c>
      <c r="CU95" s="415">
        <f>'Input Output Table'!CW91/CU$117</f>
        <v>6.0488774352069263E-3</v>
      </c>
      <c r="CV95" s="415">
        <f>'Input Output Table'!CX91/CV$117</f>
        <v>1.3741487360531817E-4</v>
      </c>
      <c r="CW95" s="415">
        <f>'Input Output Table'!CY91/CW$117</f>
        <v>1.3343420649826452E-3</v>
      </c>
      <c r="CX95" s="415">
        <f>'Input Output Table'!CZ91/CX$117</f>
        <v>4.6438730047522535E-4</v>
      </c>
      <c r="CY95" s="415">
        <f>'Input Output Table'!DA91/CY$117</f>
        <v>1.1342961567001239E-3</v>
      </c>
      <c r="CZ95" s="415">
        <f>'Input Output Table'!DB91/CZ$117</f>
        <v>8.9086902063679129E-4</v>
      </c>
      <c r="DA95" s="415">
        <f>'Input Output Table'!DC91/DA$117</f>
        <v>1.2367835241845835E-3</v>
      </c>
      <c r="DB95" s="415">
        <f>'Input Output Table'!DD91/DB$117</f>
        <v>2.1061573225544818E-3</v>
      </c>
      <c r="DC95" s="415">
        <f>'Input Output Table'!DE91/DC$117</f>
        <v>7.3800623006807403E-5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1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J95" s="423">
        <f t="shared" si="108"/>
        <v>-5.9941575996376624E-4</v>
      </c>
      <c r="HK95" s="423">
        <f t="shared" si="109"/>
        <v>-9.9850613226739585E-5</v>
      </c>
      <c r="HL95" s="423">
        <f t="shared" si="110"/>
        <v>-1.1182390875946789E-4</v>
      </c>
      <c r="HM95" s="423">
        <f t="shared" si="111"/>
        <v>-1.6763081053822006E-3</v>
      </c>
      <c r="HN95" s="423">
        <f t="shared" si="112"/>
        <v>-9.5322925347964883E-4</v>
      </c>
      <c r="HO95" s="423">
        <f t="shared" si="113"/>
        <v>-2.8548135762329716E-4</v>
      </c>
      <c r="HP95" s="423">
        <f t="shared" si="114"/>
        <v>-2.1336748177716407E-3</v>
      </c>
      <c r="HQ95" s="423">
        <f t="shared" si="115"/>
        <v>-4.1790360681867789E-4</v>
      </c>
      <c r="HR95" s="423">
        <f t="shared" si="116"/>
        <v>-4.9500530739566805E-3</v>
      </c>
      <c r="HS95" s="423">
        <f t="shared" si="117"/>
        <v>-8.0482195284795773E-5</v>
      </c>
      <c r="HT95" s="423">
        <f t="shared" si="118"/>
        <v>-6.9979734946525258E-4</v>
      </c>
      <c r="HU95" s="423">
        <f t="shared" si="119"/>
        <v>-9.788702150234261E-4</v>
      </c>
      <c r="HV95" s="423">
        <f t="shared" si="120"/>
        <v>-1.2097354691545487E-3</v>
      </c>
      <c r="HW95" s="423">
        <f t="shared" si="121"/>
        <v>-1.1748799295625565E-3</v>
      </c>
      <c r="HX95" s="423">
        <f t="shared" si="122"/>
        <v>-4.1390693820966872E-4</v>
      </c>
      <c r="HY95" s="423">
        <f t="shared" si="123"/>
        <v>-1.3721061419648085E-3</v>
      </c>
      <c r="HZ95" s="423">
        <f t="shared" si="124"/>
        <v>-5.338893412088464E-4</v>
      </c>
      <c r="IA95" s="423">
        <f t="shared" si="125"/>
        <v>-2.995652998267402E-3</v>
      </c>
      <c r="IB95" s="423">
        <f t="shared" si="126"/>
        <v>-1.1583976225659144E-3</v>
      </c>
      <c r="IC95" s="423">
        <f t="shared" si="127"/>
        <v>-1.5374668005436109E-3</v>
      </c>
      <c r="ID95" s="423">
        <f t="shared" si="128"/>
        <v>-1.4408070234121801E-3</v>
      </c>
      <c r="IE95" s="423">
        <f t="shared" si="129"/>
        <v>-4.220579642396645E-4</v>
      </c>
      <c r="IF95" s="423">
        <f t="shared" si="130"/>
        <v>-9.4196063418798266E-4</v>
      </c>
      <c r="IG95" s="423">
        <f t="shared" si="131"/>
        <v>-4.2223594912895471E-4</v>
      </c>
      <c r="IH95" s="423">
        <f t="shared" si="132"/>
        <v>-1.2251529259310262E-4</v>
      </c>
      <c r="II95" s="423">
        <f t="shared" si="133"/>
        <v>-2.0523151330042282E-3</v>
      </c>
      <c r="IJ95" s="423">
        <f t="shared" si="134"/>
        <v>-1.3797807785021923E-3</v>
      </c>
      <c r="IK95" s="423">
        <f t="shared" si="135"/>
        <v>-2.6295088763163294E-3</v>
      </c>
      <c r="IL95" s="423">
        <f t="shared" si="136"/>
        <v>-1.5031390512595167E-3</v>
      </c>
      <c r="IM95" s="423">
        <f t="shared" si="137"/>
        <v>-9.7528636110507045E-4</v>
      </c>
      <c r="IN95" s="423">
        <f t="shared" si="138"/>
        <v>-1.9077210209807573E-3</v>
      </c>
      <c r="IO95" s="423">
        <f t="shared" si="139"/>
        <v>-2.8781689998738252E-3</v>
      </c>
      <c r="IP95" s="423">
        <f t="shared" si="140"/>
        <v>-8.6876828807552189E-4</v>
      </c>
      <c r="IQ95" s="423">
        <f t="shared" si="141"/>
        <v>-5.3555340014811508E-4</v>
      </c>
      <c r="IR95" s="423">
        <f t="shared" si="142"/>
        <v>-1.0459388028742193E-3</v>
      </c>
      <c r="IS95" s="423">
        <f t="shared" si="143"/>
        <v>-4.2760188261334412E-4</v>
      </c>
      <c r="IT95" s="423">
        <f t="shared" si="144"/>
        <v>-3.6264087615893177E-4</v>
      </c>
      <c r="IU95" s="423">
        <f t="shared" si="145"/>
        <v>-8.2465631120985953E-4</v>
      </c>
      <c r="IV95" s="423">
        <f t="shared" si="146"/>
        <v>-8.1068853184535113E-4</v>
      </c>
      <c r="IW95" s="423">
        <f t="shared" si="147"/>
        <v>-1.0574601656308967E-3</v>
      </c>
      <c r="IX95" s="423">
        <f t="shared" si="148"/>
        <v>-6.5833696384727579E-4</v>
      </c>
      <c r="IY95" s="423">
        <f t="shared" si="149"/>
        <v>-1.1098190167505915E-3</v>
      </c>
      <c r="IZ95" s="423">
        <f t="shared" si="150"/>
        <v>-3.5478439345324624E-4</v>
      </c>
      <c r="JA95" s="423">
        <f t="shared" si="151"/>
        <v>-1.0742476309713398E-3</v>
      </c>
      <c r="JB95" s="423">
        <f t="shared" si="152"/>
        <v>-1.9216989531352666E-3</v>
      </c>
      <c r="JC95" s="423">
        <f t="shared" si="153"/>
        <v>-9.4402695932995601E-4</v>
      </c>
      <c r="JD95" s="423">
        <f t="shared" si="154"/>
        <v>-6.0606093731307075E-4</v>
      </c>
      <c r="JE95" s="423">
        <f t="shared" si="155"/>
        <v>-1.1897064653137979E-3</v>
      </c>
      <c r="JF95" s="423">
        <f t="shared" si="156"/>
        <v>-8.6815114737620873E-4</v>
      </c>
      <c r="JG95" s="423">
        <f t="shared" si="157"/>
        <v>-6.5414591323747964E-4</v>
      </c>
      <c r="JH95" s="423">
        <f t="shared" si="158"/>
        <v>-1.1244335140063956E-3</v>
      </c>
      <c r="JI95" s="423">
        <f t="shared" si="159"/>
        <v>-6.8925814905898726E-4</v>
      </c>
      <c r="JJ95" s="423">
        <f t="shared" si="160"/>
        <v>-1.0581365295429517E-3</v>
      </c>
      <c r="JK95" s="423">
        <f t="shared" si="161"/>
        <v>-1.3319327103794929E-3</v>
      </c>
      <c r="JL95" s="423">
        <f t="shared" si="162"/>
        <v>-4.1701097939454762E-3</v>
      </c>
      <c r="JM95" s="423">
        <f t="shared" si="163"/>
        <v>-2.1245455136635473E-3</v>
      </c>
      <c r="JN95" s="423">
        <f t="shared" si="164"/>
        <v>-7.3319045335935506E-3</v>
      </c>
      <c r="JO95" s="423">
        <f t="shared" si="165"/>
        <v>-5.0082898673859614E-4</v>
      </c>
      <c r="JP95" s="423">
        <f t="shared" si="166"/>
        <v>-1.6308714662901608E-4</v>
      </c>
      <c r="JQ95" s="423">
        <f t="shared" si="167"/>
        <v>-6.6883073844042874E-4</v>
      </c>
      <c r="JR95" s="423">
        <f t="shared" si="168"/>
        <v>-6.6883069431462416E-4</v>
      </c>
      <c r="JS95" s="423">
        <f t="shared" si="169"/>
        <v>-1.5373708694462484E-3</v>
      </c>
      <c r="JT95" s="423">
        <f t="shared" si="170"/>
        <v>-8.9115858450958252E-4</v>
      </c>
      <c r="JU95" s="423">
        <f t="shared" si="171"/>
        <v>-1.5372752580266025E-3</v>
      </c>
      <c r="JV95" s="423">
        <f t="shared" si="172"/>
        <v>-8.398803890781345E-4</v>
      </c>
      <c r="JW95" s="423">
        <f t="shared" si="173"/>
        <v>-9.6012246744060521E-4</v>
      </c>
      <c r="JX95" s="423">
        <f t="shared" si="174"/>
        <v>-6.1376472111671673E-4</v>
      </c>
      <c r="JY95" s="423">
        <f t="shared" si="175"/>
        <v>-2.7749776183980866E-4</v>
      </c>
      <c r="JZ95" s="423">
        <f t="shared" si="176"/>
        <v>-2.7749772507478578E-4</v>
      </c>
      <c r="KA95" s="423">
        <f t="shared" si="177"/>
        <v>-3.4084057413824738E-4</v>
      </c>
      <c r="KB95" s="423">
        <f t="shared" si="178"/>
        <v>0</v>
      </c>
      <c r="KC95" s="423">
        <f t="shared" si="179"/>
        <v>-4.6049818351962646E-4</v>
      </c>
      <c r="KD95" s="423">
        <f t="shared" si="180"/>
        <v>-2.0912815058778036E-3</v>
      </c>
      <c r="KE95" s="423">
        <f t="shared" si="181"/>
        <v>-4.6826049177303865E-4</v>
      </c>
      <c r="KF95" s="423">
        <f t="shared" si="182"/>
        <v>-1.5489131423705601E-3</v>
      </c>
      <c r="KG95" s="423">
        <f t="shared" si="183"/>
        <v>-2.1197521888391309E-3</v>
      </c>
      <c r="KH95" s="423">
        <f t="shared" si="184"/>
        <v>-4.8835023119512459E-4</v>
      </c>
      <c r="KI95" s="423">
        <f t="shared" si="185"/>
        <v>-1.0834352698918831E-3</v>
      </c>
      <c r="KJ95" s="423">
        <f t="shared" si="186"/>
        <v>-1.8345154088246951E-4</v>
      </c>
      <c r="KK95" s="423">
        <f t="shared" si="187"/>
        <v>-3.0464587524331205E-4</v>
      </c>
      <c r="KL95" s="423">
        <f t="shared" si="188"/>
        <v>-6.9804789857276113E-5</v>
      </c>
      <c r="KM95" s="423">
        <f t="shared" si="189"/>
        <v>-3.7142322802479085E-4</v>
      </c>
      <c r="KN95" s="423">
        <f t="shared" si="190"/>
        <v>-3.2854314296294757E-4</v>
      </c>
      <c r="KO95" s="423">
        <f t="shared" si="191"/>
        <v>-1.3362605060350189E-3</v>
      </c>
      <c r="KP95" s="423">
        <f t="shared" si="192"/>
        <v>-1.3326604777176387E-3</v>
      </c>
      <c r="KQ95" s="423">
        <f t="shared" si="193"/>
        <v>0.97446497321259917</v>
      </c>
      <c r="KR95" s="423">
        <f t="shared" si="194"/>
        <v>-1.719657119199034E-3</v>
      </c>
      <c r="KS95" s="423">
        <f t="shared" si="195"/>
        <v>-1.3216843108432707E-3</v>
      </c>
      <c r="KT95" s="423">
        <f t="shared" si="196"/>
        <v>-8.7720886985622627E-3</v>
      </c>
      <c r="KU95" s="423">
        <f t="shared" si="197"/>
        <v>-2.7672673108842399E-4</v>
      </c>
      <c r="KV95" s="423">
        <f t="shared" si="198"/>
        <v>-2.3991024079211463E-3</v>
      </c>
      <c r="KW95" s="423">
        <f t="shared" si="199"/>
        <v>-3.3416152110533252E-4</v>
      </c>
      <c r="KX95" s="423">
        <f t="shared" si="200"/>
        <v>-1.3885761593855155E-3</v>
      </c>
      <c r="KY95" s="423">
        <f t="shared" si="201"/>
        <v>-2.2282281149166865E-3</v>
      </c>
      <c r="KZ95" s="423">
        <f t="shared" si="202"/>
        <v>-1.5806864367426481E-3</v>
      </c>
      <c r="LA95" s="423">
        <f t="shared" si="203"/>
        <v>-2.4132172920806722E-3</v>
      </c>
      <c r="LB95" s="423">
        <f t="shared" si="204"/>
        <v>-1.2700950567921694E-3</v>
      </c>
      <c r="LC95" s="423">
        <f t="shared" si="205"/>
        <v>-6.0488774352069263E-3</v>
      </c>
      <c r="LD95" s="423">
        <f t="shared" si="206"/>
        <v>-1.3741487360531817E-4</v>
      </c>
      <c r="LE95" s="423">
        <f t="shared" si="207"/>
        <v>-1.3343420649826452E-3</v>
      </c>
      <c r="LF95" s="423">
        <f t="shared" si="208"/>
        <v>-4.6438730047522535E-4</v>
      </c>
      <c r="LG95" s="423">
        <f t="shared" si="209"/>
        <v>-1.1342961567001239E-3</v>
      </c>
      <c r="LH95" s="423">
        <f t="shared" si="210"/>
        <v>-8.9086902063679129E-4</v>
      </c>
      <c r="LI95" s="423">
        <f t="shared" si="211"/>
        <v>-1.2367835241845835E-3</v>
      </c>
      <c r="LJ95" s="423">
        <f t="shared" si="212"/>
        <v>-2.1061573225544818E-3</v>
      </c>
      <c r="LK95" s="423">
        <f t="shared" si="213"/>
        <v>-7.3800623006807403E-5</v>
      </c>
      <c r="LN95" s="424">
        <v>1.2897896154222361E-3</v>
      </c>
      <c r="LO95" s="424">
        <v>7.4104903084142926E-4</v>
      </c>
      <c r="LP95" s="424">
        <v>6.2433491576990581E-4</v>
      </c>
      <c r="LQ95" s="424">
        <v>2.3349107031907248E-3</v>
      </c>
      <c r="LR95" s="424">
        <v>1.4751872387501895E-3</v>
      </c>
      <c r="LS95" s="424">
        <v>7.1100769508729365E-4</v>
      </c>
      <c r="LT95" s="424">
        <v>2.7941109186322534E-3</v>
      </c>
      <c r="LU95" s="424">
        <v>1.4276280519447597E-3</v>
      </c>
      <c r="LV95" s="424">
        <v>6.2454231477791491E-3</v>
      </c>
      <c r="LW95" s="424">
        <v>3.8140332982494187E-4</v>
      </c>
      <c r="LX95" s="424">
        <v>1.8946572717584123E-3</v>
      </c>
      <c r="LY95" s="424">
        <v>2.072684784309442E-3</v>
      </c>
      <c r="LZ95" s="424">
        <v>2.1089799323486167E-3</v>
      </c>
      <c r="MA95" s="424">
        <v>2.0799642979437184E-3</v>
      </c>
      <c r="MB95" s="424">
        <v>1.3928279936405183E-3</v>
      </c>
      <c r="MC95" s="424">
        <v>2.309998523125779E-3</v>
      </c>
      <c r="MD95" s="424">
        <v>1.7645749647529556E-3</v>
      </c>
      <c r="ME95" s="424">
        <v>3.6615294339013625E-3</v>
      </c>
      <c r="MF95" s="424">
        <v>1.6312059563398224E-3</v>
      </c>
      <c r="MG95" s="424">
        <v>2.1465426207895955E-3</v>
      </c>
      <c r="MH95" s="424">
        <v>1.9681671893965781E-3</v>
      </c>
      <c r="MI95" s="424">
        <v>9.2503919424722367E-4</v>
      </c>
      <c r="MJ95" s="424">
        <v>1.5560623552255443E-3</v>
      </c>
      <c r="MK95" s="424">
        <v>9.9723981152102553E-4</v>
      </c>
      <c r="ML95" s="424">
        <v>3.5978517193809007E-4</v>
      </c>
      <c r="MM95" s="424">
        <v>2.6752525700836443E-3</v>
      </c>
      <c r="MN95" s="424">
        <v>2.3517112014157927E-3</v>
      </c>
      <c r="MO95" s="424">
        <v>3.2166469087354199E-3</v>
      </c>
      <c r="MP95" s="424">
        <v>2.2330144738871901E-3</v>
      </c>
      <c r="MQ95" s="424">
        <v>1.4938658021883572E-3</v>
      </c>
      <c r="MR95" s="424">
        <v>2.6478659689184877E-3</v>
      </c>
      <c r="MS95" s="424">
        <v>3.4313929667251944E-3</v>
      </c>
      <c r="MT95" s="424">
        <v>1.3467291753643711E-3</v>
      </c>
      <c r="MU95" s="424">
        <v>1.2895707431109095E-3</v>
      </c>
      <c r="MV95" s="424">
        <v>1.7002405955271424E-3</v>
      </c>
      <c r="MW95" s="424">
        <v>1.1364987048753507E-3</v>
      </c>
      <c r="MX95" s="424">
        <v>7.4624605810566741E-4</v>
      </c>
      <c r="MY95" s="424">
        <v>1.6665886977426725E-3</v>
      </c>
      <c r="MZ95" s="424">
        <v>1.3029121883697322E-3</v>
      </c>
      <c r="NA95" s="424">
        <v>1.7440849640198213E-3</v>
      </c>
      <c r="NB95" s="424">
        <v>1.1864349874259712E-3</v>
      </c>
      <c r="NC95" s="424">
        <v>1.7337526028158225E-3</v>
      </c>
      <c r="ND95" s="424">
        <v>1.0253715308047868E-3</v>
      </c>
      <c r="NE95" s="424">
        <v>1.7024856899688027E-3</v>
      </c>
      <c r="NF95" s="424">
        <v>2.592361883369546E-3</v>
      </c>
      <c r="NG95" s="424">
        <v>1.9495769058543448E-3</v>
      </c>
      <c r="NH95" s="424">
        <v>1.3382623004275162E-3</v>
      </c>
      <c r="NI95" s="424">
        <v>1.9378059400220072E-3</v>
      </c>
      <c r="NJ95" s="424">
        <v>1.4647938299147554E-3</v>
      </c>
      <c r="NK95" s="424">
        <v>1.6043246095504263E-3</v>
      </c>
      <c r="NL95" s="424">
        <v>2.1879363319434139E-3</v>
      </c>
      <c r="NM95" s="424">
        <v>1.8482222527335694E-3</v>
      </c>
      <c r="NN95" s="424">
        <v>2.0144198178612249E-3</v>
      </c>
      <c r="NO95" s="424">
        <v>1.8142850515112474E-3</v>
      </c>
      <c r="NP95" s="424">
        <v>5.2960794126181284E-3</v>
      </c>
      <c r="NQ95" s="424">
        <v>3.1987281707522748E-3</v>
      </c>
      <c r="NR95" s="424">
        <v>9.0795718551990937E-3</v>
      </c>
      <c r="NS95" s="424">
        <v>1.1653655899360156E-3</v>
      </c>
      <c r="NT95" s="424">
        <v>6.0044613114744612E-4</v>
      </c>
      <c r="NU95" s="424">
        <v>1.3201408340713045E-3</v>
      </c>
      <c r="NV95" s="424">
        <v>1.2103732009851723E-3</v>
      </c>
      <c r="NW95" s="424">
        <v>2.4961227025295835E-3</v>
      </c>
      <c r="NX95" s="424">
        <v>1.525088959399573E-3</v>
      </c>
      <c r="NY95" s="424">
        <v>2.5454104399061242E-3</v>
      </c>
      <c r="NZ95" s="424">
        <v>1.4228884252195622E-3</v>
      </c>
      <c r="OA95" s="424">
        <v>1.8655807541403781E-3</v>
      </c>
      <c r="OB95" s="424">
        <v>1.1044496966756455E-3</v>
      </c>
      <c r="OC95" s="424">
        <v>9.0324383885059378E-4</v>
      </c>
      <c r="OD95" s="424">
        <v>2.0272751791887305E-3</v>
      </c>
      <c r="OE95" s="424">
        <v>9.1171704597705109E-4</v>
      </c>
      <c r="OF95" s="424">
        <v>9.3258455952963538E-4</v>
      </c>
      <c r="OG95" s="424">
        <v>1.0590519280163763E-3</v>
      </c>
      <c r="OH95" s="424">
        <v>2.8326816494260764E-3</v>
      </c>
      <c r="OI95" s="424">
        <v>8.9859249768216255E-4</v>
      </c>
      <c r="OJ95" s="424">
        <v>2.0770080927042848E-3</v>
      </c>
      <c r="OK95" s="424">
        <v>2.7032040166945722E-3</v>
      </c>
      <c r="OL95" s="424">
        <v>9.7265040728828993E-4</v>
      </c>
      <c r="OM95" s="424">
        <v>1.9326141739694565E-3</v>
      </c>
      <c r="ON95" s="424">
        <v>6.2486138441243265E-4</v>
      </c>
      <c r="OO95" s="424">
        <v>9.2674040224927491E-4</v>
      </c>
      <c r="OP95" s="424">
        <v>4.0525391606059197E-4</v>
      </c>
      <c r="OQ95" s="424">
        <v>7.3525347539534619E-4</v>
      </c>
      <c r="OR95" s="424">
        <v>6.0601929077194316E-4</v>
      </c>
      <c r="OS95" s="424">
        <v>2.1075377304731338E-3</v>
      </c>
      <c r="OT95" s="424">
        <v>2.2300263722277447E-3</v>
      </c>
      <c r="OU95" s="424">
        <v>1.0268561027928003</v>
      </c>
      <c r="OV95" s="424">
        <v>2.5209114168453389E-3</v>
      </c>
      <c r="OW95" s="424">
        <v>1.9596203553612296E-3</v>
      </c>
      <c r="OX95" s="424">
        <v>9.6675512672091662E-3</v>
      </c>
      <c r="OY95" s="424">
        <v>6.7977338678355402E-4</v>
      </c>
      <c r="OZ95" s="424">
        <v>3.2089443302453029E-3</v>
      </c>
      <c r="PA95" s="424">
        <v>8.4656091716713933E-4</v>
      </c>
      <c r="PB95" s="424">
        <v>1.9081728778732815E-3</v>
      </c>
      <c r="PC95" s="424">
        <v>3.1977807206687637E-3</v>
      </c>
      <c r="PD95" s="424">
        <v>2.1682597949531225E-3</v>
      </c>
      <c r="PE95" s="424">
        <v>2.9511043516087139E-3</v>
      </c>
      <c r="PF95" s="424">
        <v>1.6715733594024609E-3</v>
      </c>
      <c r="PG95" s="424">
        <v>7.0662236012658036E-3</v>
      </c>
      <c r="PH95" s="424">
        <v>6.2319500135546955E-4</v>
      </c>
      <c r="PI95" s="424">
        <v>2.0989597493773623E-3</v>
      </c>
      <c r="PJ95" s="424">
        <v>1.1063302670174041E-3</v>
      </c>
      <c r="PK95" s="424">
        <v>1.5796870859260959E-3</v>
      </c>
      <c r="PL95" s="424">
        <v>1.8027618511371965E-3</v>
      </c>
      <c r="PM95" s="424">
        <v>1.6345570693915147E-3</v>
      </c>
      <c r="PN95" s="424">
        <v>2.647310137007385E-3</v>
      </c>
      <c r="PO95" s="424">
        <v>3.7626014911126539E-4</v>
      </c>
    </row>
    <row r="96" spans="1:431" x14ac:dyDescent="0.25">
      <c r="A96" s="210" t="s">
        <v>197</v>
      </c>
      <c r="B96" s="415">
        <f>'Input Output Table'!D92/B$117</f>
        <v>6.797381430761276E-4</v>
      </c>
      <c r="C96" s="415">
        <f>'Input Output Table'!E92/C$117</f>
        <v>1.1897126210841196E-3</v>
      </c>
      <c r="D96" s="415">
        <f>'Input Output Table'!F92/D$117</f>
        <v>5.6265843740823632E-4</v>
      </c>
      <c r="E96" s="415">
        <f>'Input Output Table'!G92/E$117</f>
        <v>2.1457578323769637E-3</v>
      </c>
      <c r="F96" s="415">
        <f>'Input Output Table'!H92/F$117</f>
        <v>9.1791692243022732E-4</v>
      </c>
      <c r="G96" s="415">
        <f>'Input Output Table'!I92/G$117</f>
        <v>1.1485610050411207E-3</v>
      </c>
      <c r="H96" s="415">
        <f>'Input Output Table'!J92/H$117</f>
        <v>2.0163741569250802E-3</v>
      </c>
      <c r="I96" s="415">
        <f>'Input Output Table'!K92/I$117</f>
        <v>1.3535858664340652E-3</v>
      </c>
      <c r="J96" s="415">
        <f>'Input Output Table'!L92/J$117</f>
        <v>3.1341554112529709E-3</v>
      </c>
      <c r="K96" s="415">
        <f>'Input Output Table'!M92/K$117</f>
        <v>9.3071327487192503E-4</v>
      </c>
      <c r="L96" s="415">
        <f>'Input Output Table'!N92/L$117</f>
        <v>1.4046902993106033E-3</v>
      </c>
      <c r="M96" s="415">
        <f>'Input Output Table'!O92/M$117</f>
        <v>7.0870310618209387E-3</v>
      </c>
      <c r="N96" s="415">
        <f>'Input Output Table'!P92/N$117</f>
        <v>2.0043860060089732E-3</v>
      </c>
      <c r="O96" s="415">
        <f>'Input Output Table'!Q92/O$117</f>
        <v>4.603432147802281E-3</v>
      </c>
      <c r="P96" s="415">
        <f>'Input Output Table'!R92/P$117</f>
        <v>1.1387718446782575E-3</v>
      </c>
      <c r="Q96" s="415">
        <f>'Input Output Table'!S92/Q$117</f>
        <v>5.366183211702894E-3</v>
      </c>
      <c r="R96" s="415">
        <f>'Input Output Table'!T92/R$117</f>
        <v>6.2301090174642767E-3</v>
      </c>
      <c r="S96" s="415">
        <f>'Input Output Table'!U92/S$117</f>
        <v>6.7895678473750875E-3</v>
      </c>
      <c r="T96" s="415">
        <f>'Input Output Table'!V92/T$117</f>
        <v>2.3408717607870002E-3</v>
      </c>
      <c r="U96" s="415">
        <f>'Input Output Table'!W92/U$117</f>
        <v>2.2609099493315506E-3</v>
      </c>
      <c r="V96" s="415">
        <f>'Input Output Table'!X92/V$117</f>
        <v>3.7101218958033736E-3</v>
      </c>
      <c r="W96" s="415">
        <f>'Input Output Table'!Y92/W$117</f>
        <v>1.4249540353314771E-3</v>
      </c>
      <c r="X96" s="415">
        <f>'Input Output Table'!Z92/X$117</f>
        <v>1.4383056619285729E-3</v>
      </c>
      <c r="Y96" s="415">
        <f>'Input Output Table'!AA92/Y$117</f>
        <v>1.4311724204767642E-3</v>
      </c>
      <c r="Z96" s="415">
        <f>'Input Output Table'!AB92/Z$117</f>
        <v>4.6713076149075295E-4</v>
      </c>
      <c r="AA96" s="415">
        <f>'Input Output Table'!AC92/AA$117</f>
        <v>3.8646903514824005E-3</v>
      </c>
      <c r="AB96" s="415">
        <f>'Input Output Table'!AD92/AB$117</f>
        <v>4.0422167216415672E-3</v>
      </c>
      <c r="AC96" s="415">
        <f>'Input Output Table'!AE92/AC$117</f>
        <v>2.2380534069583605E-3</v>
      </c>
      <c r="AD96" s="415">
        <f>'Input Output Table'!AF92/AD$117</f>
        <v>9.5834128671419929E-4</v>
      </c>
      <c r="AE96" s="415">
        <f>'Input Output Table'!AG92/AE$117</f>
        <v>8.0584838551784872E-4</v>
      </c>
      <c r="AF96" s="415">
        <f>'Input Output Table'!AH92/AF$117</f>
        <v>1.3335307929617211E-3</v>
      </c>
      <c r="AG96" s="415">
        <f>'Input Output Table'!AI92/AG$117</f>
        <v>3.0847420428450961E-3</v>
      </c>
      <c r="AH96" s="415">
        <f>'Input Output Table'!AJ92/AH$117</f>
        <v>1.22873840087241E-3</v>
      </c>
      <c r="AI96" s="415">
        <f>'Input Output Table'!AK92/AI$117</f>
        <v>1.9096163336194854E-3</v>
      </c>
      <c r="AJ96" s="415">
        <f>'Input Output Table'!AL92/AJ$117</f>
        <v>2.1846672804489023E-3</v>
      </c>
      <c r="AK96" s="415">
        <f>'Input Output Table'!AM92/AK$117</f>
        <v>1.5209256469899785E-3</v>
      </c>
      <c r="AL96" s="415">
        <f>'Input Output Table'!AN92/AL$117</f>
        <v>8.6393441267981091E-4</v>
      </c>
      <c r="AM96" s="415">
        <f>'Input Output Table'!AO92/AM$117</f>
        <v>1.0490225179873678E-3</v>
      </c>
      <c r="AN96" s="415">
        <f>'Input Output Table'!AP92/AN$117</f>
        <v>9.5200901140156586E-4</v>
      </c>
      <c r="AO96" s="415">
        <f>'Input Output Table'!AQ92/AO$117</f>
        <v>1.504414254440309E-3</v>
      </c>
      <c r="AP96" s="415">
        <f>'Input Output Table'!AR92/AP$117</f>
        <v>1.307863905539554E-3</v>
      </c>
      <c r="AQ96" s="415">
        <f>'Input Output Table'!AS92/AQ$117</f>
        <v>1.1253204546469136E-3</v>
      </c>
      <c r="AR96" s="415">
        <f>'Input Output Table'!AT92/AR$117</f>
        <v>1.1713742715333221E-3</v>
      </c>
      <c r="AS96" s="415">
        <f>'Input Output Table'!AU92/AS$117</f>
        <v>1.3410590753211793E-3</v>
      </c>
      <c r="AT96" s="415">
        <f>'Input Output Table'!AV92/AT$117</f>
        <v>2.0642827168509147E-3</v>
      </c>
      <c r="AU96" s="415">
        <f>'Input Output Table'!AW92/AU$117</f>
        <v>2.1028369746702216E-3</v>
      </c>
      <c r="AV96" s="415">
        <f>'Input Output Table'!AX92/AV$117</f>
        <v>1.3202566488339049E-3</v>
      </c>
      <c r="AW96" s="415">
        <f>'Input Output Table'!AY92/AW$117</f>
        <v>1.9669791272621351E-3</v>
      </c>
      <c r="AX96" s="415">
        <f>'Input Output Table'!AZ92/AX$117</f>
        <v>1.2192494145215316E-3</v>
      </c>
      <c r="AY96" s="415">
        <f>'Input Output Table'!BA92/AY$117</f>
        <v>8.0219312045751124E-4</v>
      </c>
      <c r="AZ96" s="415">
        <f>'Input Output Table'!BB92/AZ$117</f>
        <v>2.0663106606408862E-3</v>
      </c>
      <c r="BA96" s="415">
        <f>'Input Output Table'!BC92/BA$117</f>
        <v>1.5689957496244969E-3</v>
      </c>
      <c r="BB96" s="415">
        <f>'Input Output Table'!BD92/BB$117</f>
        <v>1.5852191762195066E-3</v>
      </c>
      <c r="BC96" s="415">
        <f>'Input Output Table'!BE92/BC$117</f>
        <v>1.3488597592682585E-3</v>
      </c>
      <c r="BD96" s="415">
        <f>'Input Output Table'!BF92/BD$117</f>
        <v>2.608646786894372E-4</v>
      </c>
      <c r="BE96" s="415">
        <f>'Input Output Table'!BG92/BE$117</f>
        <v>3.7437754063995741E-3</v>
      </c>
      <c r="BF96" s="415">
        <f>'Input Output Table'!BH92/BF$117</f>
        <v>2.6522397161779913E-3</v>
      </c>
      <c r="BG96" s="415">
        <f>'Input Output Table'!BI92/BG$117</f>
        <v>2.1483522641310175E-3</v>
      </c>
      <c r="BH96" s="415">
        <f>'Input Output Table'!BJ92/BH$117</f>
        <v>3.4936168006453865E-3</v>
      </c>
      <c r="BI96" s="415">
        <f>'Input Output Table'!BK92/BI$117</f>
        <v>3.2329905348578124E-3</v>
      </c>
      <c r="BJ96" s="415">
        <f>'Input Output Table'!BL92/BJ$117</f>
        <v>3.2329903215627281E-3</v>
      </c>
      <c r="BK96" s="415">
        <f>'Input Output Table'!BM92/BK$117</f>
        <v>7.2236738940604688E-3</v>
      </c>
      <c r="BL96" s="415">
        <f>'Input Output Table'!BN92/BL$117</f>
        <v>3.7765555802672184E-3</v>
      </c>
      <c r="BM96" s="415">
        <f>'Input Output Table'!BO92/BM$117</f>
        <v>3.5392379191743666E-3</v>
      </c>
      <c r="BN96" s="415">
        <f>'Input Output Table'!BP92/BN$117</f>
        <v>4.174402395319611E-3</v>
      </c>
      <c r="BO96" s="415">
        <f>'Input Output Table'!BQ92/BO$117</f>
        <v>3.3987599959925587E-3</v>
      </c>
      <c r="BP96" s="415">
        <f>'Input Output Table'!BR92/BP$117</f>
        <v>4.0073794887363649E-3</v>
      </c>
      <c r="BQ96" s="415">
        <f>'Input Output Table'!BS92/BQ$117</f>
        <v>2.7843029632906888E-3</v>
      </c>
      <c r="BR96" s="415">
        <f>'Input Output Table'!BT92/BR$117</f>
        <v>2.7843025944049664E-3</v>
      </c>
      <c r="BS96" s="415">
        <f>'Input Output Table'!BU92/BS$117</f>
        <v>1.5184001549920375E-3</v>
      </c>
      <c r="BT96" s="415">
        <f>'Input Output Table'!BV92/BT$117</f>
        <v>4.4608356196076766E-3</v>
      </c>
      <c r="BU96" s="415">
        <f>'Input Output Table'!BW92/BU$117</f>
        <v>8.1737727410556675E-3</v>
      </c>
      <c r="BV96" s="415">
        <f>'Input Output Table'!BX92/BV$117</f>
        <v>5.5712357717859441E-3</v>
      </c>
      <c r="BW96" s="415">
        <f>'Input Output Table'!BY92/BW$117</f>
        <v>3.9534019913801078E-3</v>
      </c>
      <c r="BX96" s="415">
        <f>'Input Output Table'!BZ92/BX$117</f>
        <v>5.3901292788829328E-3</v>
      </c>
      <c r="BY96" s="415">
        <f>'Input Output Table'!CA92/BY$117</f>
        <v>5.7716328467073818E-3</v>
      </c>
      <c r="BZ96" s="415">
        <f>'Input Output Table'!CB92/BZ$117</f>
        <v>4.3975423328707986E-3</v>
      </c>
      <c r="CA96" s="415">
        <f>'Input Output Table'!CC92/CA$117</f>
        <v>5.1970447786027218E-3</v>
      </c>
      <c r="CB96" s="415">
        <f>'Input Output Table'!CD92/CB$117</f>
        <v>3.6148394119207708E-3</v>
      </c>
      <c r="CC96" s="415">
        <f>'Input Output Table'!CE92/CC$117</f>
        <v>1.1683927901794974E-3</v>
      </c>
      <c r="CD96" s="415">
        <f>'Input Output Table'!CF92/CD$117</f>
        <v>3.5101147542803795E-4</v>
      </c>
      <c r="CE96" s="415">
        <f>'Input Output Table'!CG92/CE$117</f>
        <v>2.6188109390486891E-3</v>
      </c>
      <c r="CF96" s="415">
        <f>'Input Output Table'!CH92/CF$117</f>
        <v>1.9250049751696446E-3</v>
      </c>
      <c r="CG96" s="415">
        <f>'Input Output Table'!CI92/CG$117</f>
        <v>6.2050161358249449E-3</v>
      </c>
      <c r="CH96" s="415">
        <f>'Input Output Table'!CJ92/CH$117</f>
        <v>4.1911691572955635E-3</v>
      </c>
      <c r="CI96" s="415">
        <f>'Input Output Table'!CK92/CI$117</f>
        <v>2.3686836942170809E-3</v>
      </c>
      <c r="CJ96" s="415">
        <f>'Input Output Table'!CL92/CJ$117</f>
        <v>6.6313534853874243E-3</v>
      </c>
      <c r="CK96" s="415">
        <f>'Input Output Table'!CM92/CK$117</f>
        <v>3.9001126322433929E-3</v>
      </c>
      <c r="CL96" s="415">
        <f>'Input Output Table'!CN92/CL$117</f>
        <v>1.2868245022288852E-3</v>
      </c>
      <c r="CM96" s="415">
        <f>'Input Output Table'!CO92/CM$117</f>
        <v>4.9360344710626279E-3</v>
      </c>
      <c r="CN96" s="415">
        <f>'Input Output Table'!CP92/CN$117</f>
        <v>2.6468429787444908E-3</v>
      </c>
      <c r="CO96" s="415">
        <f>'Input Output Table'!CQ92/CO$117</f>
        <v>2.0620777984273111E-3</v>
      </c>
      <c r="CP96" s="415">
        <f>'Input Output Table'!CR92/CP$117</f>
        <v>3.652180794367417E-3</v>
      </c>
      <c r="CQ96" s="415">
        <f>'Input Output Table'!CS92/CQ$117</f>
        <v>3.2045689040690597E-3</v>
      </c>
      <c r="CR96" s="415">
        <f>'Input Output Table'!CT92/CR$117</f>
        <v>3.5330650031074064E-3</v>
      </c>
      <c r="CS96" s="415">
        <f>'Input Output Table'!CU92/CS$117</f>
        <v>2.3979746994346445E-3</v>
      </c>
      <c r="CT96" s="415">
        <f>'Input Output Table'!CV92/CT$117</f>
        <v>1.4326212357370219E-3</v>
      </c>
      <c r="CU96" s="415">
        <f>'Input Output Table'!CW92/CU$117</f>
        <v>1.039415891602017E-3</v>
      </c>
      <c r="CV96" s="415">
        <f>'Input Output Table'!CX92/CV$117</f>
        <v>2.0467127137518124E-3</v>
      </c>
      <c r="CW96" s="415">
        <f>'Input Output Table'!CY92/CW$117</f>
        <v>3.7940856415262835E-3</v>
      </c>
      <c r="CX96" s="415">
        <f>'Input Output Table'!CZ92/CX$117</f>
        <v>6.7575551590237882E-3</v>
      </c>
      <c r="CY96" s="415">
        <f>'Input Output Table'!DA92/CY$117</f>
        <v>2.2469132397279503E-3</v>
      </c>
      <c r="CZ96" s="415">
        <f>'Input Output Table'!DB92/CZ$117</f>
        <v>4.7838369003277998E-3</v>
      </c>
      <c r="DA96" s="415">
        <f>'Input Output Table'!DC92/DA$117</f>
        <v>3.1909996880087649E-3</v>
      </c>
      <c r="DB96" s="415">
        <f>'Input Output Table'!DD92/DB$117</f>
        <v>4.7811893608685329E-3</v>
      </c>
      <c r="DC96" s="415">
        <f>'Input Output Table'!DE92/DC$117</f>
        <v>2.1088188972493613E-3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J96" s="423">
        <f t="shared" si="108"/>
        <v>-6.797381430761276E-4</v>
      </c>
      <c r="HK96" s="423">
        <f t="shared" si="109"/>
        <v>-1.1897126210841196E-3</v>
      </c>
      <c r="HL96" s="423">
        <f t="shared" si="110"/>
        <v>-5.6265843740823632E-4</v>
      </c>
      <c r="HM96" s="423">
        <f t="shared" si="111"/>
        <v>-2.1457578323769637E-3</v>
      </c>
      <c r="HN96" s="423">
        <f t="shared" si="112"/>
        <v>-9.1791692243022732E-4</v>
      </c>
      <c r="HO96" s="423">
        <f t="shared" si="113"/>
        <v>-1.1485610050411207E-3</v>
      </c>
      <c r="HP96" s="423">
        <f t="shared" si="114"/>
        <v>-2.0163741569250802E-3</v>
      </c>
      <c r="HQ96" s="423">
        <f t="shared" si="115"/>
        <v>-1.3535858664340652E-3</v>
      </c>
      <c r="HR96" s="423">
        <f t="shared" si="116"/>
        <v>-3.1341554112529709E-3</v>
      </c>
      <c r="HS96" s="423">
        <f t="shared" si="117"/>
        <v>-9.3071327487192503E-4</v>
      </c>
      <c r="HT96" s="423">
        <f t="shared" si="118"/>
        <v>-1.4046902993106033E-3</v>
      </c>
      <c r="HU96" s="423">
        <f t="shared" si="119"/>
        <v>-7.0870310618209387E-3</v>
      </c>
      <c r="HV96" s="423">
        <f t="shared" si="120"/>
        <v>-2.0043860060089732E-3</v>
      </c>
      <c r="HW96" s="423">
        <f t="shared" si="121"/>
        <v>-4.603432147802281E-3</v>
      </c>
      <c r="HX96" s="423">
        <f t="shared" si="122"/>
        <v>-1.1387718446782575E-3</v>
      </c>
      <c r="HY96" s="423">
        <f t="shared" si="123"/>
        <v>-5.366183211702894E-3</v>
      </c>
      <c r="HZ96" s="423">
        <f t="shared" si="124"/>
        <v>-6.2301090174642767E-3</v>
      </c>
      <c r="IA96" s="423">
        <f t="shared" si="125"/>
        <v>-6.7895678473750875E-3</v>
      </c>
      <c r="IB96" s="423">
        <f t="shared" si="126"/>
        <v>-2.3408717607870002E-3</v>
      </c>
      <c r="IC96" s="423">
        <f t="shared" si="127"/>
        <v>-2.2609099493315506E-3</v>
      </c>
      <c r="ID96" s="423">
        <f t="shared" si="128"/>
        <v>-3.7101218958033736E-3</v>
      </c>
      <c r="IE96" s="423">
        <f t="shared" si="129"/>
        <v>-1.4249540353314771E-3</v>
      </c>
      <c r="IF96" s="423">
        <f t="shared" si="130"/>
        <v>-1.4383056619285729E-3</v>
      </c>
      <c r="IG96" s="423">
        <f t="shared" si="131"/>
        <v>-1.4311724204767642E-3</v>
      </c>
      <c r="IH96" s="423">
        <f t="shared" si="132"/>
        <v>-4.6713076149075295E-4</v>
      </c>
      <c r="II96" s="423">
        <f t="shared" si="133"/>
        <v>-3.8646903514824005E-3</v>
      </c>
      <c r="IJ96" s="423">
        <f t="shared" si="134"/>
        <v>-4.0422167216415672E-3</v>
      </c>
      <c r="IK96" s="423">
        <f t="shared" si="135"/>
        <v>-2.2380534069583605E-3</v>
      </c>
      <c r="IL96" s="423">
        <f t="shared" si="136"/>
        <v>-9.5834128671419929E-4</v>
      </c>
      <c r="IM96" s="423">
        <f t="shared" si="137"/>
        <v>-8.0584838551784872E-4</v>
      </c>
      <c r="IN96" s="423">
        <f t="shared" si="138"/>
        <v>-1.3335307929617211E-3</v>
      </c>
      <c r="IO96" s="423">
        <f t="shared" si="139"/>
        <v>-3.0847420428450961E-3</v>
      </c>
      <c r="IP96" s="423">
        <f t="shared" si="140"/>
        <v>-1.22873840087241E-3</v>
      </c>
      <c r="IQ96" s="423">
        <f t="shared" si="141"/>
        <v>-1.9096163336194854E-3</v>
      </c>
      <c r="IR96" s="423">
        <f t="shared" si="142"/>
        <v>-2.1846672804489023E-3</v>
      </c>
      <c r="IS96" s="423">
        <f t="shared" si="143"/>
        <v>-1.5209256469899785E-3</v>
      </c>
      <c r="IT96" s="423">
        <f t="shared" si="144"/>
        <v>-8.6393441267981091E-4</v>
      </c>
      <c r="IU96" s="423">
        <f t="shared" si="145"/>
        <v>-1.0490225179873678E-3</v>
      </c>
      <c r="IV96" s="423">
        <f t="shared" si="146"/>
        <v>-9.5200901140156586E-4</v>
      </c>
      <c r="IW96" s="423">
        <f t="shared" si="147"/>
        <v>-1.504414254440309E-3</v>
      </c>
      <c r="IX96" s="423">
        <f t="shared" si="148"/>
        <v>-1.307863905539554E-3</v>
      </c>
      <c r="IY96" s="423">
        <f t="shared" si="149"/>
        <v>-1.1253204546469136E-3</v>
      </c>
      <c r="IZ96" s="423">
        <f t="shared" si="150"/>
        <v>-1.1713742715333221E-3</v>
      </c>
      <c r="JA96" s="423">
        <f t="shared" si="151"/>
        <v>-1.3410590753211793E-3</v>
      </c>
      <c r="JB96" s="423">
        <f t="shared" si="152"/>
        <v>-2.0642827168509147E-3</v>
      </c>
      <c r="JC96" s="423">
        <f t="shared" si="153"/>
        <v>-2.1028369746702216E-3</v>
      </c>
      <c r="JD96" s="423">
        <f t="shared" si="154"/>
        <v>-1.3202566488339049E-3</v>
      </c>
      <c r="JE96" s="423">
        <f t="shared" si="155"/>
        <v>-1.9669791272621351E-3</v>
      </c>
      <c r="JF96" s="423">
        <f t="shared" si="156"/>
        <v>-1.2192494145215316E-3</v>
      </c>
      <c r="JG96" s="423">
        <f t="shared" si="157"/>
        <v>-8.0219312045751124E-4</v>
      </c>
      <c r="JH96" s="423">
        <f t="shared" si="158"/>
        <v>-2.0663106606408862E-3</v>
      </c>
      <c r="JI96" s="423">
        <f t="shared" si="159"/>
        <v>-1.5689957496244969E-3</v>
      </c>
      <c r="JJ96" s="423">
        <f t="shared" si="160"/>
        <v>-1.5852191762195066E-3</v>
      </c>
      <c r="JK96" s="423">
        <f t="shared" si="161"/>
        <v>-1.3488597592682585E-3</v>
      </c>
      <c r="JL96" s="423">
        <f t="shared" si="162"/>
        <v>-2.608646786894372E-4</v>
      </c>
      <c r="JM96" s="423">
        <f t="shared" si="163"/>
        <v>-3.7437754063995741E-3</v>
      </c>
      <c r="JN96" s="423">
        <f t="shared" si="164"/>
        <v>-2.6522397161779913E-3</v>
      </c>
      <c r="JO96" s="423">
        <f t="shared" si="165"/>
        <v>-2.1483522641310175E-3</v>
      </c>
      <c r="JP96" s="423">
        <f t="shared" si="166"/>
        <v>-3.4936168006453865E-3</v>
      </c>
      <c r="JQ96" s="423">
        <f t="shared" si="167"/>
        <v>-3.2329905348578124E-3</v>
      </c>
      <c r="JR96" s="423">
        <f t="shared" si="168"/>
        <v>-3.2329903215627281E-3</v>
      </c>
      <c r="JS96" s="423">
        <f t="shared" si="169"/>
        <v>-7.2236738940604688E-3</v>
      </c>
      <c r="JT96" s="423">
        <f t="shared" si="170"/>
        <v>-3.7765555802672184E-3</v>
      </c>
      <c r="JU96" s="423">
        <f t="shared" si="171"/>
        <v>-3.5392379191743666E-3</v>
      </c>
      <c r="JV96" s="423">
        <f t="shared" si="172"/>
        <v>-4.174402395319611E-3</v>
      </c>
      <c r="JW96" s="423">
        <f t="shared" si="173"/>
        <v>-3.3987599959925587E-3</v>
      </c>
      <c r="JX96" s="423">
        <f t="shared" si="174"/>
        <v>-4.0073794887363649E-3</v>
      </c>
      <c r="JY96" s="423">
        <f t="shared" si="175"/>
        <v>-2.7843029632906888E-3</v>
      </c>
      <c r="JZ96" s="423">
        <f t="shared" si="176"/>
        <v>-2.7843025944049664E-3</v>
      </c>
      <c r="KA96" s="423">
        <f t="shared" si="177"/>
        <v>-1.5184001549920375E-3</v>
      </c>
      <c r="KB96" s="423">
        <f t="shared" si="178"/>
        <v>-4.4608356196076766E-3</v>
      </c>
      <c r="KC96" s="423">
        <f t="shared" si="179"/>
        <v>-8.1737727410556675E-3</v>
      </c>
      <c r="KD96" s="423">
        <f t="shared" si="180"/>
        <v>-5.5712357717859441E-3</v>
      </c>
      <c r="KE96" s="423">
        <f t="shared" si="181"/>
        <v>-3.9534019913801078E-3</v>
      </c>
      <c r="KF96" s="423">
        <f t="shared" si="182"/>
        <v>-5.3901292788829328E-3</v>
      </c>
      <c r="KG96" s="423">
        <f t="shared" si="183"/>
        <v>-5.7716328467073818E-3</v>
      </c>
      <c r="KH96" s="423">
        <f t="shared" si="184"/>
        <v>-4.3975423328707986E-3</v>
      </c>
      <c r="KI96" s="423">
        <f t="shared" si="185"/>
        <v>-5.1970447786027218E-3</v>
      </c>
      <c r="KJ96" s="423">
        <f t="shared" si="186"/>
        <v>-3.6148394119207708E-3</v>
      </c>
      <c r="KK96" s="423">
        <f t="shared" si="187"/>
        <v>-1.1683927901794974E-3</v>
      </c>
      <c r="KL96" s="423">
        <f t="shared" si="188"/>
        <v>-3.5101147542803795E-4</v>
      </c>
      <c r="KM96" s="423">
        <f t="shared" si="189"/>
        <v>-2.6188109390486891E-3</v>
      </c>
      <c r="KN96" s="423">
        <f t="shared" si="190"/>
        <v>-1.9250049751696446E-3</v>
      </c>
      <c r="KO96" s="423">
        <f t="shared" si="191"/>
        <v>-6.2050161358249449E-3</v>
      </c>
      <c r="KP96" s="423">
        <f t="shared" si="192"/>
        <v>-4.1911691572955635E-3</v>
      </c>
      <c r="KQ96" s="423">
        <f t="shared" si="193"/>
        <v>-2.3686836942170809E-3</v>
      </c>
      <c r="KR96" s="423">
        <f t="shared" si="194"/>
        <v>0.99336864651461254</v>
      </c>
      <c r="KS96" s="423">
        <f t="shared" si="195"/>
        <v>-3.9001126322433929E-3</v>
      </c>
      <c r="KT96" s="423">
        <f t="shared" si="196"/>
        <v>-1.2868245022288852E-3</v>
      </c>
      <c r="KU96" s="423">
        <f t="shared" si="197"/>
        <v>-4.9360344710626279E-3</v>
      </c>
      <c r="KV96" s="423">
        <f t="shared" si="198"/>
        <v>-2.6468429787444908E-3</v>
      </c>
      <c r="KW96" s="423">
        <f t="shared" si="199"/>
        <v>-2.0620777984273111E-3</v>
      </c>
      <c r="KX96" s="423">
        <f t="shared" si="200"/>
        <v>-3.652180794367417E-3</v>
      </c>
      <c r="KY96" s="423">
        <f t="shared" si="201"/>
        <v>-3.2045689040690597E-3</v>
      </c>
      <c r="KZ96" s="423">
        <f t="shared" si="202"/>
        <v>-3.5330650031074064E-3</v>
      </c>
      <c r="LA96" s="423">
        <f t="shared" si="203"/>
        <v>-2.3979746994346445E-3</v>
      </c>
      <c r="LB96" s="423">
        <f t="shared" si="204"/>
        <v>-1.4326212357370219E-3</v>
      </c>
      <c r="LC96" s="423">
        <f t="shared" si="205"/>
        <v>-1.039415891602017E-3</v>
      </c>
      <c r="LD96" s="423">
        <f t="shared" si="206"/>
        <v>-2.0467127137518124E-3</v>
      </c>
      <c r="LE96" s="423">
        <f t="shared" si="207"/>
        <v>-3.7940856415262835E-3</v>
      </c>
      <c r="LF96" s="423">
        <f t="shared" si="208"/>
        <v>-6.7575551590237882E-3</v>
      </c>
      <c r="LG96" s="423">
        <f t="shared" si="209"/>
        <v>-2.2469132397279503E-3</v>
      </c>
      <c r="LH96" s="423">
        <f t="shared" si="210"/>
        <v>-4.7838369003277998E-3</v>
      </c>
      <c r="LI96" s="423">
        <f t="shared" si="211"/>
        <v>-3.1909996880087649E-3</v>
      </c>
      <c r="LJ96" s="423">
        <f t="shared" si="212"/>
        <v>-4.7811893608685329E-3</v>
      </c>
      <c r="LK96" s="423">
        <f t="shared" si="213"/>
        <v>-2.1088188972493613E-3</v>
      </c>
      <c r="LN96" s="424">
        <v>2.6643282787091158E-3</v>
      </c>
      <c r="LO96" s="424">
        <v>3.6207340962222923E-3</v>
      </c>
      <c r="LP96" s="424">
        <v>2.0186240075446399E-3</v>
      </c>
      <c r="LQ96" s="424">
        <v>3.8814094390994384E-3</v>
      </c>
      <c r="LR96" s="424">
        <v>1.9914945678097176E-3</v>
      </c>
      <c r="LS96" s="424">
        <v>2.6232827933415303E-3</v>
      </c>
      <c r="LT96" s="424">
        <v>3.5708074171406329E-3</v>
      </c>
      <c r="LU96" s="424">
        <v>4.0450961950718759E-3</v>
      </c>
      <c r="LV96" s="424">
        <v>5.6065558196625081E-3</v>
      </c>
      <c r="LW96" s="424">
        <v>1.8945228358044251E-3</v>
      </c>
      <c r="LX96" s="424">
        <v>4.1192747826517013E-3</v>
      </c>
      <c r="LY96" s="424">
        <v>1.0436627841444708E-2</v>
      </c>
      <c r="LZ96" s="424">
        <v>4.7167567095252388E-3</v>
      </c>
      <c r="MA96" s="424">
        <v>7.1865314391690929E-3</v>
      </c>
      <c r="MB96" s="424">
        <v>4.4629018325371313E-3</v>
      </c>
      <c r="MC96" s="424">
        <v>8.3106308226362224E-3</v>
      </c>
      <c r="MD96" s="424">
        <v>9.6447667331107292E-3</v>
      </c>
      <c r="ME96" s="424">
        <v>8.5370515132693579E-3</v>
      </c>
      <c r="MF96" s="424">
        <v>3.6505213401831116E-3</v>
      </c>
      <c r="MG96" s="424">
        <v>3.9295450541664565E-3</v>
      </c>
      <c r="MH96" s="424">
        <v>5.2506246056130699E-3</v>
      </c>
      <c r="MI96" s="424">
        <v>2.9901783982471306E-3</v>
      </c>
      <c r="MJ96" s="424">
        <v>3.1196385278847204E-3</v>
      </c>
      <c r="MK96" s="424">
        <v>3.0499741115376832E-3</v>
      </c>
      <c r="ML96" s="424">
        <v>1.0402227559711131E-3</v>
      </c>
      <c r="MM96" s="424">
        <v>5.5333562048120559E-3</v>
      </c>
      <c r="MN96" s="424">
        <v>6.8333806253606149E-3</v>
      </c>
      <c r="MO96" s="424">
        <v>3.9111025273524426E-3</v>
      </c>
      <c r="MP96" s="424">
        <v>2.6738687120280392E-3</v>
      </c>
      <c r="MQ96" s="424">
        <v>2.2433924825040006E-3</v>
      </c>
      <c r="MR96" s="424">
        <v>3.1438165045582101E-3</v>
      </c>
      <c r="MS96" s="424">
        <v>4.4740438163489325E-3</v>
      </c>
      <c r="MT96" s="424">
        <v>2.4337459133007612E-3</v>
      </c>
      <c r="MU96" s="424">
        <v>4.2004460445865472E-3</v>
      </c>
      <c r="MV96" s="424">
        <v>3.9994973084335897E-3</v>
      </c>
      <c r="MW96" s="424">
        <v>3.6276905756707657E-3</v>
      </c>
      <c r="MX96" s="424">
        <v>2.0080063999772793E-3</v>
      </c>
      <c r="MY96" s="424">
        <v>2.7554045153892529E-3</v>
      </c>
      <c r="MZ96" s="424">
        <v>2.4005003449783947E-3</v>
      </c>
      <c r="NA96" s="424">
        <v>3.0629419447066623E-3</v>
      </c>
      <c r="NB96" s="424">
        <v>2.7444337297612802E-3</v>
      </c>
      <c r="NC96" s="424">
        <v>2.7038098290646786E-3</v>
      </c>
      <c r="ND96" s="424">
        <v>3.3229581659782099E-3</v>
      </c>
      <c r="NE96" s="424">
        <v>2.8690009720967152E-3</v>
      </c>
      <c r="NF96" s="424">
        <v>3.7193130701002161E-3</v>
      </c>
      <c r="NG96" s="424">
        <v>4.7332478967780879E-3</v>
      </c>
      <c r="NH96" s="424">
        <v>3.3581082915594097E-3</v>
      </c>
      <c r="NI96" s="424">
        <v>3.8703613326647262E-3</v>
      </c>
      <c r="NJ96" s="424">
        <v>2.6192709226092003E-3</v>
      </c>
      <c r="NK96" s="424">
        <v>2.6454691299256099E-3</v>
      </c>
      <c r="NL96" s="424">
        <v>4.3686282613572816E-3</v>
      </c>
      <c r="NM96" s="424">
        <v>4.0713383922569768E-3</v>
      </c>
      <c r="NN96" s="424">
        <v>3.4620500998515783E-3</v>
      </c>
      <c r="NO96" s="424">
        <v>2.6685403863088999E-3</v>
      </c>
      <c r="NP96" s="424">
        <v>1.2804993273902593E-3</v>
      </c>
      <c r="NQ96" s="424">
        <v>6.5300992050752581E-3</v>
      </c>
      <c r="NR96" s="424">
        <v>4.635052918064906E-3</v>
      </c>
      <c r="NS96" s="424">
        <v>4.3462904766674113E-3</v>
      </c>
      <c r="NT96" s="424">
        <v>5.1575126336835088E-3</v>
      </c>
      <c r="NU96" s="424">
        <v>5.3589762334456765E-3</v>
      </c>
      <c r="NV96" s="424">
        <v>5.0798135362306899E-3</v>
      </c>
      <c r="NW96" s="424">
        <v>1.0471695053176966E-2</v>
      </c>
      <c r="NX96" s="424">
        <v>5.7093187113487999E-3</v>
      </c>
      <c r="NY96" s="424">
        <v>6.6000651100990943E-3</v>
      </c>
      <c r="NZ96" s="424">
        <v>6.0405812511707653E-3</v>
      </c>
      <c r="OA96" s="424">
        <v>6.4391240584953961E-3</v>
      </c>
      <c r="OB96" s="424">
        <v>5.6330151314123765E-3</v>
      </c>
      <c r="OC96" s="424">
        <v>4.4963738979709109E-3</v>
      </c>
      <c r="OD96" s="424">
        <v>8.9933578734493116E-3</v>
      </c>
      <c r="OE96" s="424">
        <v>3.0541053787308814E-3</v>
      </c>
      <c r="OF96" s="424">
        <v>7.7834499297565656E-3</v>
      </c>
      <c r="OG96" s="424">
        <v>1.0624567632772922E-2</v>
      </c>
      <c r="OH96" s="424">
        <v>7.7792980479363281E-3</v>
      </c>
      <c r="OI96" s="424">
        <v>5.3642004568391268E-3</v>
      </c>
      <c r="OJ96" s="424">
        <v>6.9136198992155165E-3</v>
      </c>
      <c r="OK96" s="424">
        <v>7.4245422810646881E-3</v>
      </c>
      <c r="OL96" s="424">
        <v>6.1298836877064109E-3</v>
      </c>
      <c r="OM96" s="424">
        <v>8.3758921556364423E-3</v>
      </c>
      <c r="ON96" s="424">
        <v>5.4888594236955019E-3</v>
      </c>
      <c r="OO96" s="424">
        <v>3.1085801954530202E-3</v>
      </c>
      <c r="OP96" s="424">
        <v>2.1870164526965928E-3</v>
      </c>
      <c r="OQ96" s="424">
        <v>3.8839703156759876E-3</v>
      </c>
      <c r="OR96" s="424">
        <v>2.8884969736262802E-3</v>
      </c>
      <c r="OS96" s="424">
        <v>8.5833727860624345E-3</v>
      </c>
      <c r="OT96" s="424">
        <v>6.4179926310495121E-3</v>
      </c>
      <c r="OU96" s="424">
        <v>4.0695578148175976E-3</v>
      </c>
      <c r="OV96" s="424">
        <v>1.0093631662298341</v>
      </c>
      <c r="OW96" s="424">
        <v>5.8075261754466706E-3</v>
      </c>
      <c r="OX96" s="424">
        <v>2.4721440649331681E-3</v>
      </c>
      <c r="OY96" s="424">
        <v>6.4626488836488291E-3</v>
      </c>
      <c r="OZ96" s="424">
        <v>4.5312546937138288E-3</v>
      </c>
      <c r="PA96" s="424">
        <v>4.1613452889994436E-3</v>
      </c>
      <c r="PB96" s="424">
        <v>5.1911177457423744E-3</v>
      </c>
      <c r="PC96" s="424">
        <v>5.5237032099635982E-3</v>
      </c>
      <c r="PD96" s="424">
        <v>5.237032977761992E-3</v>
      </c>
      <c r="PE96" s="424">
        <v>3.8486982902803178E-3</v>
      </c>
      <c r="PF96" s="424">
        <v>2.3637586356946602E-3</v>
      </c>
      <c r="PG96" s="424">
        <v>2.085110464011177E-3</v>
      </c>
      <c r="PH96" s="424">
        <v>4.1163391180364401E-3</v>
      </c>
      <c r="PI96" s="424">
        <v>5.9788270266512575E-3</v>
      </c>
      <c r="PJ96" s="424">
        <v>8.6482430290462115E-3</v>
      </c>
      <c r="PK96" s="424">
        <v>3.5222440422576886E-3</v>
      </c>
      <c r="PL96" s="424">
        <v>7.0781859804465528E-3</v>
      </c>
      <c r="PM96" s="424">
        <v>4.2958712160093828E-3</v>
      </c>
      <c r="PN96" s="424">
        <v>6.2712641826585848E-3</v>
      </c>
      <c r="PO96" s="424">
        <v>3.1851965139093235E-3</v>
      </c>
    </row>
    <row r="97" spans="1:431" x14ac:dyDescent="0.25">
      <c r="A97" s="210" t="s">
        <v>198</v>
      </c>
      <c r="B97" s="415">
        <f>'Input Output Table'!D93/B$117</f>
        <v>1.5881984512746122E-4</v>
      </c>
      <c r="C97" s="415">
        <f>'Input Output Table'!E93/C$117</f>
        <v>4.9526847744914225E-5</v>
      </c>
      <c r="D97" s="415">
        <f>'Input Output Table'!F93/D$117</f>
        <v>7.9166756548392566E-4</v>
      </c>
      <c r="E97" s="415">
        <f>'Input Output Table'!G93/E$117</f>
        <v>1.7166662885691314E-4</v>
      </c>
      <c r="F97" s="415">
        <f>'Input Output Table'!H93/F$117</f>
        <v>5.2165493707429747E-4</v>
      </c>
      <c r="G97" s="415">
        <f>'Input Output Table'!I93/G$117</f>
        <v>2.5709572633444213E-4</v>
      </c>
      <c r="H97" s="415">
        <f>'Input Output Table'!J93/H$117</f>
        <v>1.1948706273888807E-3</v>
      </c>
      <c r="I97" s="415">
        <f>'Input Output Table'!K93/I$117</f>
        <v>1.3230242566860272E-3</v>
      </c>
      <c r="J97" s="415">
        <f>'Input Output Table'!L93/J$117</f>
        <v>1.3607910677409941E-3</v>
      </c>
      <c r="K97" s="415">
        <f>'Input Output Table'!M93/K$117</f>
        <v>1.0336264107050858E-3</v>
      </c>
      <c r="L97" s="415">
        <f>'Input Output Table'!N93/L$117</f>
        <v>6.8412052344158118E-4</v>
      </c>
      <c r="M97" s="415">
        <f>'Input Output Table'!O93/M$117</f>
        <v>6.2892949304175344E-4</v>
      </c>
      <c r="N97" s="415">
        <f>'Input Output Table'!P93/N$117</f>
        <v>1.1569580041033007E-4</v>
      </c>
      <c r="O97" s="415">
        <f>'Input Output Table'!Q93/O$117</f>
        <v>1.1728343044173544E-3</v>
      </c>
      <c r="P97" s="415">
        <f>'Input Output Table'!R93/P$117</f>
        <v>2.5873500230773165E-4</v>
      </c>
      <c r="Q97" s="415">
        <f>'Input Output Table'!S93/Q$117</f>
        <v>1.3310393767588984E-3</v>
      </c>
      <c r="R97" s="415">
        <f>'Input Output Table'!T93/R$117</f>
        <v>8.2420998601693554E-4</v>
      </c>
      <c r="S97" s="415">
        <f>'Input Output Table'!U93/S$117</f>
        <v>7.5193237292492767E-4</v>
      </c>
      <c r="T97" s="415">
        <f>'Input Output Table'!V93/T$117</f>
        <v>6.1963707771330978E-4</v>
      </c>
      <c r="U97" s="415">
        <f>'Input Output Table'!W93/U$117</f>
        <v>5.4523520492615941E-4</v>
      </c>
      <c r="V97" s="415">
        <f>'Input Output Table'!X93/V$117</f>
        <v>1.7133759741336357E-4</v>
      </c>
      <c r="W97" s="415">
        <f>'Input Output Table'!Y93/W$117</f>
        <v>2.2218139095858563E-4</v>
      </c>
      <c r="X97" s="415">
        <f>'Input Output Table'!Z93/X$117</f>
        <v>2.2944674525330098E-4</v>
      </c>
      <c r="Y97" s="415">
        <f>'Input Output Table'!AA93/Y$117</f>
        <v>1.9438179449836476E-4</v>
      </c>
      <c r="Z97" s="415">
        <f>'Input Output Table'!AB93/Z$117</f>
        <v>4.6689506323425116E-4</v>
      </c>
      <c r="AA97" s="415">
        <f>'Input Output Table'!AC93/AA$117</f>
        <v>7.1299190638152805E-4</v>
      </c>
      <c r="AB97" s="415">
        <f>'Input Output Table'!AD93/AB$117</f>
        <v>6.0967923803583401E-4</v>
      </c>
      <c r="AC97" s="415">
        <f>'Input Output Table'!AE93/AC$117</f>
        <v>1.2447451304754631E-3</v>
      </c>
      <c r="AD97" s="415">
        <f>'Input Output Table'!AF93/AD$117</f>
        <v>8.4398960997933252E-4</v>
      </c>
      <c r="AE97" s="415">
        <f>'Input Output Table'!AG93/AE$117</f>
        <v>7.4812418480805283E-4</v>
      </c>
      <c r="AF97" s="415">
        <f>'Input Output Table'!AH93/AF$117</f>
        <v>9.9877459864432141E-4</v>
      </c>
      <c r="AG97" s="415">
        <f>'Input Output Table'!AI93/AG$117</f>
        <v>1.4333626627643784E-3</v>
      </c>
      <c r="AH97" s="415">
        <f>'Input Output Table'!AJ93/AH$117</f>
        <v>1.877780787281543E-4</v>
      </c>
      <c r="AI97" s="415">
        <f>'Input Output Table'!AK93/AI$117</f>
        <v>3.0059250369333278E-4</v>
      </c>
      <c r="AJ97" s="415">
        <f>'Input Output Table'!AL93/AJ$117</f>
        <v>8.7480975417978464E-4</v>
      </c>
      <c r="AK97" s="415">
        <f>'Input Output Table'!AM93/AK$117</f>
        <v>7.2640841126050298E-4</v>
      </c>
      <c r="AL97" s="415">
        <f>'Input Output Table'!AN93/AL$117</f>
        <v>3.8447198400116603E-4</v>
      </c>
      <c r="AM97" s="415">
        <f>'Input Output Table'!AO93/AM$117</f>
        <v>7.1033252110975803E-4</v>
      </c>
      <c r="AN97" s="415">
        <f>'Input Output Table'!AP93/AN$117</f>
        <v>7.9951740313965374E-4</v>
      </c>
      <c r="AO97" s="415">
        <f>'Input Output Table'!AQ93/AO$117</f>
        <v>7.9813286029129221E-4</v>
      </c>
      <c r="AP97" s="415">
        <f>'Input Output Table'!AR93/AP$117</f>
        <v>3.1439282747456032E-4</v>
      </c>
      <c r="AQ97" s="415">
        <f>'Input Output Table'!AS93/AQ$117</f>
        <v>4.8906948614092403E-4</v>
      </c>
      <c r="AR97" s="415">
        <f>'Input Output Table'!AT93/AR$117</f>
        <v>6.4857700244864242E-4</v>
      </c>
      <c r="AS97" s="415">
        <f>'Input Output Table'!AU93/AS$117</f>
        <v>1.0049297718616936E-3</v>
      </c>
      <c r="AT97" s="415">
        <f>'Input Output Table'!AV93/AT$117</f>
        <v>1.8216336073164292E-3</v>
      </c>
      <c r="AU97" s="415">
        <f>'Input Output Table'!AW93/AU$117</f>
        <v>1.5131507031713079E-3</v>
      </c>
      <c r="AV97" s="415">
        <f>'Input Output Table'!AX93/AV$117</f>
        <v>1.3389989108189798E-4</v>
      </c>
      <c r="AW97" s="415">
        <f>'Input Output Table'!AY93/AW$117</f>
        <v>1.4073087776997201E-4</v>
      </c>
      <c r="AX97" s="415">
        <f>'Input Output Table'!AZ93/AX$117</f>
        <v>1.1042349569127287E-3</v>
      </c>
      <c r="AY97" s="415">
        <f>'Input Output Table'!BA93/AY$117</f>
        <v>7.9685032542374111E-4</v>
      </c>
      <c r="AZ97" s="415">
        <f>'Input Output Table'!BB93/AZ$117</f>
        <v>1.5110076836753904E-3</v>
      </c>
      <c r="BA97" s="415">
        <f>'Input Output Table'!BC93/BA$117</f>
        <v>5.8252562650322655E-4</v>
      </c>
      <c r="BB97" s="415">
        <f>'Input Output Table'!BD93/BB$117</f>
        <v>2.7533193212911166E-4</v>
      </c>
      <c r="BC97" s="415">
        <f>'Input Output Table'!BE93/BC$117</f>
        <v>4.5604863351561396E-4</v>
      </c>
      <c r="BD97" s="415">
        <f>'Input Output Table'!BF93/BD$117</f>
        <v>2.0783282547713977E-4</v>
      </c>
      <c r="BE97" s="415">
        <f>'Input Output Table'!BG93/BE$117</f>
        <v>4.2733317455733218E-3</v>
      </c>
      <c r="BF97" s="415">
        <f>'Input Output Table'!BH93/BF$117</f>
        <v>3.1833712543222923E-3</v>
      </c>
      <c r="BG97" s="415">
        <f>'Input Output Table'!BI93/BG$117</f>
        <v>1.5129432190612627E-3</v>
      </c>
      <c r="BH97" s="415">
        <f>'Input Output Table'!BJ93/BH$117</f>
        <v>2.4559311534836604E-3</v>
      </c>
      <c r="BI97" s="415">
        <f>'Input Output Table'!BK93/BI$117</f>
        <v>1.2974665547494781E-3</v>
      </c>
      <c r="BJ97" s="415">
        <f>'Input Output Table'!BL93/BJ$117</f>
        <v>1.2974664691497108E-3</v>
      </c>
      <c r="BK97" s="415">
        <f>'Input Output Table'!BM93/BK$117</f>
        <v>1.524608323622986E-3</v>
      </c>
      <c r="BL97" s="415">
        <f>'Input Output Table'!BN93/BL$117</f>
        <v>2.4052261322515828E-3</v>
      </c>
      <c r="BM97" s="415">
        <f>'Input Output Table'!BO93/BM$117</f>
        <v>1.5875887068702577E-3</v>
      </c>
      <c r="BN97" s="415">
        <f>'Input Output Table'!BP93/BN$117</f>
        <v>1.4741354450602147E-3</v>
      </c>
      <c r="BO97" s="415">
        <f>'Input Output Table'!BQ93/BO$117</f>
        <v>3.4486730782955638E-3</v>
      </c>
      <c r="BP97" s="415">
        <f>'Input Output Table'!BR93/BP$117</f>
        <v>2.8479611484055656E-3</v>
      </c>
      <c r="BQ97" s="415">
        <f>'Input Output Table'!BS93/BQ$117</f>
        <v>1.7782980995176218E-3</v>
      </c>
      <c r="BR97" s="415">
        <f>'Input Output Table'!BT93/BR$117</f>
        <v>1.7782978639151079E-3</v>
      </c>
      <c r="BS97" s="415">
        <f>'Input Output Table'!BU93/BS$117</f>
        <v>1.277305516258884E-3</v>
      </c>
      <c r="BT97" s="415">
        <f>'Input Output Table'!BV93/BT$117</f>
        <v>3.752535143859283E-3</v>
      </c>
      <c r="BU97" s="415">
        <f>'Input Output Table'!BW93/BU$117</f>
        <v>7.0189030270179542E-4</v>
      </c>
      <c r="BV97" s="415">
        <f>'Input Output Table'!BX93/BV$117</f>
        <v>4.2474480988233237E-3</v>
      </c>
      <c r="BW97" s="415">
        <f>'Input Output Table'!BY93/BW$117</f>
        <v>1.0682324926759201E-3</v>
      </c>
      <c r="BX97" s="415">
        <f>'Input Output Table'!BZ93/BX$117</f>
        <v>5.0314412522900415E-3</v>
      </c>
      <c r="BY97" s="415">
        <f>'Input Output Table'!CA93/BY$117</f>
        <v>4.9604534602604609E-3</v>
      </c>
      <c r="BZ97" s="415">
        <f>'Input Output Table'!CB93/BZ$117</f>
        <v>2.538569460418734E-3</v>
      </c>
      <c r="CA97" s="415">
        <f>'Input Output Table'!CC93/CA$117</f>
        <v>4.0330865120023563E-3</v>
      </c>
      <c r="CB97" s="415">
        <f>'Input Output Table'!CD93/CB$117</f>
        <v>1.6909990152738331E-3</v>
      </c>
      <c r="CC97" s="415">
        <f>'Input Output Table'!CE93/CC$117</f>
        <v>1.0701400200795264E-3</v>
      </c>
      <c r="CD97" s="415">
        <f>'Input Output Table'!CF93/CD$117</f>
        <v>1.2868578292497468E-4</v>
      </c>
      <c r="CE97" s="415">
        <f>'Input Output Table'!CG93/CE$117</f>
        <v>2.6433215123676051E-3</v>
      </c>
      <c r="CF97" s="415">
        <f>'Input Output Table'!CH93/CF$117</f>
        <v>1.1335160144530104E-3</v>
      </c>
      <c r="CG97" s="415">
        <f>'Input Output Table'!CI93/CG$117</f>
        <v>8.3223126854544728E-3</v>
      </c>
      <c r="CH97" s="415">
        <f>'Input Output Table'!CJ93/CH$117</f>
        <v>6.7852597108538065E-3</v>
      </c>
      <c r="CI97" s="415">
        <f>'Input Output Table'!CK93/CI$117</f>
        <v>1.3335832896998219E-2</v>
      </c>
      <c r="CJ97" s="415">
        <f>'Input Output Table'!CL93/CJ$117</f>
        <v>1.0806069496897956E-3</v>
      </c>
      <c r="CK97" s="415">
        <f>'Input Output Table'!CM93/CK$117</f>
        <v>4.4052725482117382E-2</v>
      </c>
      <c r="CL97" s="415">
        <f>'Input Output Table'!CN93/CL$117</f>
        <v>1.8307509077878626E-3</v>
      </c>
      <c r="CM97" s="415">
        <f>'Input Output Table'!CO93/CM$117</f>
        <v>3.2376147294398629E-3</v>
      </c>
      <c r="CN97" s="415">
        <f>'Input Output Table'!CP93/CN$117</f>
        <v>1.9759629105842724E-3</v>
      </c>
      <c r="CO97" s="415">
        <f>'Input Output Table'!CQ93/CO$117</f>
        <v>9.8593335370525696E-4</v>
      </c>
      <c r="CP97" s="415">
        <f>'Input Output Table'!CR93/CP$117</f>
        <v>6.0029098536699987E-4</v>
      </c>
      <c r="CQ97" s="415">
        <f>'Input Output Table'!CS93/CQ$117</f>
        <v>2.3373734797962334E-3</v>
      </c>
      <c r="CR97" s="415">
        <f>'Input Output Table'!CT93/CR$117</f>
        <v>1.4691228858357136E-2</v>
      </c>
      <c r="CS97" s="415">
        <f>'Input Output Table'!CU93/CS$117</f>
        <v>2.3546738301309317E-3</v>
      </c>
      <c r="CT97" s="415">
        <f>'Input Output Table'!CV93/CT$117</f>
        <v>3.4319468536472258E-3</v>
      </c>
      <c r="CU97" s="415">
        <f>'Input Output Table'!CW93/CU$117</f>
        <v>1.3320184461097866E-3</v>
      </c>
      <c r="CV97" s="415">
        <f>'Input Output Table'!CX93/CV$117</f>
        <v>9.6966313275298087E-4</v>
      </c>
      <c r="CW97" s="415">
        <f>'Input Output Table'!CY93/CW$117</f>
        <v>3.9719306622699761E-3</v>
      </c>
      <c r="CX97" s="415">
        <f>'Input Output Table'!CZ93/CX$117</f>
        <v>3.5966391624385856E-3</v>
      </c>
      <c r="CY97" s="415">
        <f>'Input Output Table'!DA93/CY$117</f>
        <v>3.3197615452261755E-3</v>
      </c>
      <c r="CZ97" s="415">
        <f>'Input Output Table'!DB93/CZ$117</f>
        <v>6.2970100072326576E-3</v>
      </c>
      <c r="DA97" s="415">
        <f>'Input Output Table'!DC93/DA$117</f>
        <v>2.093253826988186E-3</v>
      </c>
      <c r="DB97" s="415">
        <f>'Input Output Table'!DD93/DB$117</f>
        <v>2.2638429096874762E-3</v>
      </c>
      <c r="DC97" s="415">
        <f>'Input Output Table'!DE93/DC$117</f>
        <v>2.3909456123096507E-3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J97" s="423">
        <f t="shared" si="108"/>
        <v>-1.5881984512746122E-4</v>
      </c>
      <c r="HK97" s="423">
        <f t="shared" si="109"/>
        <v>-4.9526847744914225E-5</v>
      </c>
      <c r="HL97" s="423">
        <f t="shared" si="110"/>
        <v>-7.9166756548392566E-4</v>
      </c>
      <c r="HM97" s="423">
        <f t="shared" si="111"/>
        <v>-1.7166662885691314E-4</v>
      </c>
      <c r="HN97" s="423">
        <f t="shared" si="112"/>
        <v>-5.2165493707429747E-4</v>
      </c>
      <c r="HO97" s="423">
        <f t="shared" si="113"/>
        <v>-2.5709572633444213E-4</v>
      </c>
      <c r="HP97" s="423">
        <f t="shared" si="114"/>
        <v>-1.1948706273888807E-3</v>
      </c>
      <c r="HQ97" s="423">
        <f t="shared" si="115"/>
        <v>-1.3230242566860272E-3</v>
      </c>
      <c r="HR97" s="423">
        <f t="shared" si="116"/>
        <v>-1.3607910677409941E-3</v>
      </c>
      <c r="HS97" s="423">
        <f t="shared" si="117"/>
        <v>-1.0336264107050858E-3</v>
      </c>
      <c r="HT97" s="423">
        <f t="shared" si="118"/>
        <v>-6.8412052344158118E-4</v>
      </c>
      <c r="HU97" s="423">
        <f t="shared" si="119"/>
        <v>-6.2892949304175344E-4</v>
      </c>
      <c r="HV97" s="423">
        <f t="shared" si="120"/>
        <v>-1.1569580041033007E-4</v>
      </c>
      <c r="HW97" s="423">
        <f t="shared" si="121"/>
        <v>-1.1728343044173544E-3</v>
      </c>
      <c r="HX97" s="423">
        <f t="shared" si="122"/>
        <v>-2.5873500230773165E-4</v>
      </c>
      <c r="HY97" s="423">
        <f t="shared" si="123"/>
        <v>-1.3310393767588984E-3</v>
      </c>
      <c r="HZ97" s="423">
        <f t="shared" si="124"/>
        <v>-8.2420998601693554E-4</v>
      </c>
      <c r="IA97" s="423">
        <f t="shared" si="125"/>
        <v>-7.5193237292492767E-4</v>
      </c>
      <c r="IB97" s="423">
        <f t="shared" si="126"/>
        <v>-6.1963707771330978E-4</v>
      </c>
      <c r="IC97" s="423">
        <f t="shared" si="127"/>
        <v>-5.4523520492615941E-4</v>
      </c>
      <c r="ID97" s="423">
        <f t="shared" si="128"/>
        <v>-1.7133759741336357E-4</v>
      </c>
      <c r="IE97" s="423">
        <f t="shared" si="129"/>
        <v>-2.2218139095858563E-4</v>
      </c>
      <c r="IF97" s="423">
        <f t="shared" si="130"/>
        <v>-2.2944674525330098E-4</v>
      </c>
      <c r="IG97" s="423">
        <f t="shared" si="131"/>
        <v>-1.9438179449836476E-4</v>
      </c>
      <c r="IH97" s="423">
        <f t="shared" si="132"/>
        <v>-4.6689506323425116E-4</v>
      </c>
      <c r="II97" s="423">
        <f t="shared" si="133"/>
        <v>-7.1299190638152805E-4</v>
      </c>
      <c r="IJ97" s="423">
        <f t="shared" si="134"/>
        <v>-6.0967923803583401E-4</v>
      </c>
      <c r="IK97" s="423">
        <f t="shared" si="135"/>
        <v>-1.2447451304754631E-3</v>
      </c>
      <c r="IL97" s="423">
        <f t="shared" si="136"/>
        <v>-8.4398960997933252E-4</v>
      </c>
      <c r="IM97" s="423">
        <f t="shared" si="137"/>
        <v>-7.4812418480805283E-4</v>
      </c>
      <c r="IN97" s="423">
        <f t="shared" si="138"/>
        <v>-9.9877459864432141E-4</v>
      </c>
      <c r="IO97" s="423">
        <f t="shared" si="139"/>
        <v>-1.4333626627643784E-3</v>
      </c>
      <c r="IP97" s="423">
        <f t="shared" si="140"/>
        <v>-1.877780787281543E-4</v>
      </c>
      <c r="IQ97" s="423">
        <f t="shared" si="141"/>
        <v>-3.0059250369333278E-4</v>
      </c>
      <c r="IR97" s="423">
        <f t="shared" si="142"/>
        <v>-8.7480975417978464E-4</v>
      </c>
      <c r="IS97" s="423">
        <f t="shared" si="143"/>
        <v>-7.2640841126050298E-4</v>
      </c>
      <c r="IT97" s="423">
        <f t="shared" si="144"/>
        <v>-3.8447198400116603E-4</v>
      </c>
      <c r="IU97" s="423">
        <f t="shared" si="145"/>
        <v>-7.1033252110975803E-4</v>
      </c>
      <c r="IV97" s="423">
        <f t="shared" si="146"/>
        <v>-7.9951740313965374E-4</v>
      </c>
      <c r="IW97" s="423">
        <f t="shared" si="147"/>
        <v>-7.9813286029129221E-4</v>
      </c>
      <c r="IX97" s="423">
        <f t="shared" si="148"/>
        <v>-3.1439282747456032E-4</v>
      </c>
      <c r="IY97" s="423">
        <f t="shared" si="149"/>
        <v>-4.8906948614092403E-4</v>
      </c>
      <c r="IZ97" s="423">
        <f t="shared" si="150"/>
        <v>-6.4857700244864242E-4</v>
      </c>
      <c r="JA97" s="423">
        <f t="shared" si="151"/>
        <v>-1.0049297718616936E-3</v>
      </c>
      <c r="JB97" s="423">
        <f t="shared" si="152"/>
        <v>-1.8216336073164292E-3</v>
      </c>
      <c r="JC97" s="423">
        <f t="shared" si="153"/>
        <v>-1.5131507031713079E-3</v>
      </c>
      <c r="JD97" s="423">
        <f t="shared" si="154"/>
        <v>-1.3389989108189798E-4</v>
      </c>
      <c r="JE97" s="423">
        <f t="shared" si="155"/>
        <v>-1.4073087776997201E-4</v>
      </c>
      <c r="JF97" s="423">
        <f t="shared" si="156"/>
        <v>-1.1042349569127287E-3</v>
      </c>
      <c r="JG97" s="423">
        <f t="shared" si="157"/>
        <v>-7.9685032542374111E-4</v>
      </c>
      <c r="JH97" s="423">
        <f t="shared" si="158"/>
        <v>-1.5110076836753904E-3</v>
      </c>
      <c r="JI97" s="423">
        <f t="shared" si="159"/>
        <v>-5.8252562650322655E-4</v>
      </c>
      <c r="JJ97" s="423">
        <f t="shared" si="160"/>
        <v>-2.7533193212911166E-4</v>
      </c>
      <c r="JK97" s="423">
        <f t="shared" si="161"/>
        <v>-4.5604863351561396E-4</v>
      </c>
      <c r="JL97" s="423">
        <f t="shared" si="162"/>
        <v>-2.0783282547713977E-4</v>
      </c>
      <c r="JM97" s="423">
        <f t="shared" si="163"/>
        <v>-4.2733317455733218E-3</v>
      </c>
      <c r="JN97" s="423">
        <f t="shared" si="164"/>
        <v>-3.1833712543222923E-3</v>
      </c>
      <c r="JO97" s="423">
        <f t="shared" si="165"/>
        <v>-1.5129432190612627E-3</v>
      </c>
      <c r="JP97" s="423">
        <f t="shared" si="166"/>
        <v>-2.4559311534836604E-3</v>
      </c>
      <c r="JQ97" s="423">
        <f t="shared" si="167"/>
        <v>-1.2974665547494781E-3</v>
      </c>
      <c r="JR97" s="423">
        <f t="shared" si="168"/>
        <v>-1.2974664691497108E-3</v>
      </c>
      <c r="JS97" s="423">
        <f t="shared" si="169"/>
        <v>-1.524608323622986E-3</v>
      </c>
      <c r="JT97" s="423">
        <f t="shared" si="170"/>
        <v>-2.4052261322515828E-3</v>
      </c>
      <c r="JU97" s="423">
        <f t="shared" si="171"/>
        <v>-1.5875887068702577E-3</v>
      </c>
      <c r="JV97" s="423">
        <f t="shared" si="172"/>
        <v>-1.4741354450602147E-3</v>
      </c>
      <c r="JW97" s="423">
        <f t="shared" si="173"/>
        <v>-3.4486730782955638E-3</v>
      </c>
      <c r="JX97" s="423">
        <f t="shared" si="174"/>
        <v>-2.8479611484055656E-3</v>
      </c>
      <c r="JY97" s="423">
        <f t="shared" si="175"/>
        <v>-1.7782980995176218E-3</v>
      </c>
      <c r="JZ97" s="423">
        <f t="shared" si="176"/>
        <v>-1.7782978639151079E-3</v>
      </c>
      <c r="KA97" s="423">
        <f t="shared" si="177"/>
        <v>-1.277305516258884E-3</v>
      </c>
      <c r="KB97" s="423">
        <f t="shared" si="178"/>
        <v>-3.752535143859283E-3</v>
      </c>
      <c r="KC97" s="423">
        <f t="shared" si="179"/>
        <v>-7.0189030270179542E-4</v>
      </c>
      <c r="KD97" s="423">
        <f t="shared" si="180"/>
        <v>-4.2474480988233237E-3</v>
      </c>
      <c r="KE97" s="423">
        <f t="shared" si="181"/>
        <v>-1.0682324926759201E-3</v>
      </c>
      <c r="KF97" s="423">
        <f t="shared" si="182"/>
        <v>-5.0314412522900415E-3</v>
      </c>
      <c r="KG97" s="423">
        <f t="shared" si="183"/>
        <v>-4.9604534602604609E-3</v>
      </c>
      <c r="KH97" s="423">
        <f t="shared" si="184"/>
        <v>-2.538569460418734E-3</v>
      </c>
      <c r="KI97" s="423">
        <f t="shared" si="185"/>
        <v>-4.0330865120023563E-3</v>
      </c>
      <c r="KJ97" s="423">
        <f t="shared" si="186"/>
        <v>-1.6909990152738331E-3</v>
      </c>
      <c r="KK97" s="423">
        <f t="shared" si="187"/>
        <v>-1.0701400200795264E-3</v>
      </c>
      <c r="KL97" s="423">
        <f t="shared" si="188"/>
        <v>-1.2868578292497468E-4</v>
      </c>
      <c r="KM97" s="423">
        <f t="shared" si="189"/>
        <v>-2.6433215123676051E-3</v>
      </c>
      <c r="KN97" s="423">
        <f t="shared" si="190"/>
        <v>-1.1335160144530104E-3</v>
      </c>
      <c r="KO97" s="423">
        <f t="shared" si="191"/>
        <v>-8.3223126854544728E-3</v>
      </c>
      <c r="KP97" s="423">
        <f t="shared" si="192"/>
        <v>-6.7852597108538065E-3</v>
      </c>
      <c r="KQ97" s="423">
        <f t="shared" si="193"/>
        <v>-1.3335832896998219E-2</v>
      </c>
      <c r="KR97" s="423">
        <f t="shared" si="194"/>
        <v>-1.0806069496897956E-3</v>
      </c>
      <c r="KS97" s="423">
        <f t="shared" si="195"/>
        <v>0.95594727451788264</v>
      </c>
      <c r="KT97" s="423">
        <f t="shared" si="196"/>
        <v>-1.8307509077878626E-3</v>
      </c>
      <c r="KU97" s="423">
        <f t="shared" si="197"/>
        <v>-3.2376147294398629E-3</v>
      </c>
      <c r="KV97" s="423">
        <f t="shared" si="198"/>
        <v>-1.9759629105842724E-3</v>
      </c>
      <c r="KW97" s="423">
        <f t="shared" si="199"/>
        <v>-9.8593335370525696E-4</v>
      </c>
      <c r="KX97" s="423">
        <f t="shared" si="200"/>
        <v>-6.0029098536699987E-4</v>
      </c>
      <c r="KY97" s="423">
        <f t="shared" si="201"/>
        <v>-2.3373734797962334E-3</v>
      </c>
      <c r="KZ97" s="423">
        <f t="shared" si="202"/>
        <v>-1.4691228858357136E-2</v>
      </c>
      <c r="LA97" s="423">
        <f t="shared" si="203"/>
        <v>-2.3546738301309317E-3</v>
      </c>
      <c r="LB97" s="423">
        <f t="shared" si="204"/>
        <v>-3.4319468536472258E-3</v>
      </c>
      <c r="LC97" s="423">
        <f t="shared" si="205"/>
        <v>-1.3320184461097866E-3</v>
      </c>
      <c r="LD97" s="423">
        <f t="shared" si="206"/>
        <v>-9.6966313275298087E-4</v>
      </c>
      <c r="LE97" s="423">
        <f t="shared" si="207"/>
        <v>-3.9719306622699761E-3</v>
      </c>
      <c r="LF97" s="423">
        <f t="shared" si="208"/>
        <v>-3.5966391624385856E-3</v>
      </c>
      <c r="LG97" s="423">
        <f t="shared" si="209"/>
        <v>-3.3197615452261755E-3</v>
      </c>
      <c r="LH97" s="423">
        <f t="shared" si="210"/>
        <v>-6.2970100072326576E-3</v>
      </c>
      <c r="LI97" s="423">
        <f t="shared" si="211"/>
        <v>-2.093253826988186E-3</v>
      </c>
      <c r="LJ97" s="423">
        <f t="shared" si="212"/>
        <v>-2.2638429096874762E-3</v>
      </c>
      <c r="LK97" s="423">
        <f t="shared" si="213"/>
        <v>-2.3909456123096507E-3</v>
      </c>
      <c r="LN97" s="424">
        <v>1.3295270489942336E-3</v>
      </c>
      <c r="LO97" s="424">
        <v>1.4182950398120299E-3</v>
      </c>
      <c r="LP97" s="424">
        <v>1.7853112470484103E-3</v>
      </c>
      <c r="LQ97" s="424">
        <v>1.3714776241876277E-3</v>
      </c>
      <c r="LR97" s="424">
        <v>1.375000052549791E-3</v>
      </c>
      <c r="LS97" s="424">
        <v>1.2501777832278663E-3</v>
      </c>
      <c r="LT97" s="424">
        <v>2.4832195475371129E-3</v>
      </c>
      <c r="LU97" s="424">
        <v>3.0043965653135051E-3</v>
      </c>
      <c r="LV97" s="424">
        <v>3.0667962458105738E-3</v>
      </c>
      <c r="LW97" s="424">
        <v>1.6863452155363476E-3</v>
      </c>
      <c r="LX97" s="424">
        <v>2.2841198967806279E-3</v>
      </c>
      <c r="LY97" s="424">
        <v>2.2838073422925655E-3</v>
      </c>
      <c r="LZ97" s="424">
        <v>1.3908341700164246E-3</v>
      </c>
      <c r="MA97" s="424">
        <v>2.7024972754123187E-3</v>
      </c>
      <c r="MB97" s="424">
        <v>1.6625174236156014E-3</v>
      </c>
      <c r="MC97" s="424">
        <v>3.4140343292033519E-3</v>
      </c>
      <c r="MD97" s="424">
        <v>2.855717759136111E-3</v>
      </c>
      <c r="ME97" s="424">
        <v>2.0659215689680845E-3</v>
      </c>
      <c r="MF97" s="424">
        <v>1.5403252449703597E-3</v>
      </c>
      <c r="MG97" s="424">
        <v>1.6670357945897229E-3</v>
      </c>
      <c r="MH97" s="424">
        <v>1.3698492520045058E-3</v>
      </c>
      <c r="MI97" s="424">
        <v>1.1846980508389508E-3</v>
      </c>
      <c r="MJ97" s="424">
        <v>1.2772617393886569E-3</v>
      </c>
      <c r="MK97" s="424">
        <v>1.1793050448659908E-3</v>
      </c>
      <c r="ML97" s="424">
        <v>9.1619755324752841E-4</v>
      </c>
      <c r="MM97" s="424">
        <v>1.9555237569847811E-3</v>
      </c>
      <c r="MN97" s="424">
        <v>2.2918014616556824E-3</v>
      </c>
      <c r="MO97" s="424">
        <v>2.5325939405591914E-3</v>
      </c>
      <c r="MP97" s="424">
        <v>2.108960225384874E-3</v>
      </c>
      <c r="MQ97" s="424">
        <v>1.8629870111548231E-3</v>
      </c>
      <c r="MR97" s="424">
        <v>2.272041178227679E-3</v>
      </c>
      <c r="MS97" s="424">
        <v>2.5892335568723779E-3</v>
      </c>
      <c r="MT97" s="424">
        <v>1.047076993061839E-3</v>
      </c>
      <c r="MU97" s="424">
        <v>1.7352649795254397E-3</v>
      </c>
      <c r="MV97" s="424">
        <v>2.1595105348949824E-3</v>
      </c>
      <c r="MW97" s="424">
        <v>2.1473281712144142E-3</v>
      </c>
      <c r="MX97" s="424">
        <v>1.1653313842851947E-3</v>
      </c>
      <c r="MY97" s="424">
        <v>1.9607416104957501E-3</v>
      </c>
      <c r="MZ97" s="424">
        <v>1.8138955400564647E-3</v>
      </c>
      <c r="NA97" s="424">
        <v>1.9488299889480285E-3</v>
      </c>
      <c r="NB97" s="424">
        <v>1.3123877885530605E-3</v>
      </c>
      <c r="NC97" s="424">
        <v>1.5899164652808967E-3</v>
      </c>
      <c r="ND97" s="424">
        <v>2.2082829550365952E-3</v>
      </c>
      <c r="NE97" s="424">
        <v>2.101471581995743E-3</v>
      </c>
      <c r="NF97" s="424">
        <v>3.3441819033874893E-3</v>
      </c>
      <c r="NG97" s="424">
        <v>3.4490487176073743E-3</v>
      </c>
      <c r="NH97" s="424">
        <v>1.3738170587869545E-3</v>
      </c>
      <c r="NI97" s="424">
        <v>1.4096910829416393E-3</v>
      </c>
      <c r="NJ97" s="424">
        <v>2.1040293704079347E-3</v>
      </c>
      <c r="NK97" s="424">
        <v>2.4481156676578754E-3</v>
      </c>
      <c r="NL97" s="424">
        <v>3.2921686101367539E-3</v>
      </c>
      <c r="NM97" s="424">
        <v>2.1082477882548478E-3</v>
      </c>
      <c r="NN97" s="424">
        <v>1.500348120468832E-3</v>
      </c>
      <c r="NO97" s="424">
        <v>1.4496980272462373E-3</v>
      </c>
      <c r="NP97" s="424">
        <v>1.1151987436681227E-3</v>
      </c>
      <c r="NQ97" s="424">
        <v>6.9114280422781452E-3</v>
      </c>
      <c r="NR97" s="424">
        <v>5.3000444705584241E-3</v>
      </c>
      <c r="NS97" s="424">
        <v>3.2758055850719368E-3</v>
      </c>
      <c r="NT97" s="424">
        <v>3.9330512878189491E-3</v>
      </c>
      <c r="NU97" s="424">
        <v>3.1251827252583605E-3</v>
      </c>
      <c r="NV97" s="424">
        <v>2.9155411376123805E-3</v>
      </c>
      <c r="NW97" s="424">
        <v>4.4974510674215592E-3</v>
      </c>
      <c r="NX97" s="424">
        <v>4.1849709441770374E-3</v>
      </c>
      <c r="NY97" s="424">
        <v>4.083341260033806E-3</v>
      </c>
      <c r="NZ97" s="424">
        <v>3.102291870118669E-3</v>
      </c>
      <c r="OA97" s="424">
        <v>6.454829650883385E-3</v>
      </c>
      <c r="OB97" s="424">
        <v>4.3176980743672025E-3</v>
      </c>
      <c r="OC97" s="424">
        <v>3.0789182024002909E-3</v>
      </c>
      <c r="OD97" s="424">
        <v>4.7637041997540402E-3</v>
      </c>
      <c r="OE97" s="424">
        <v>2.4079349371334989E-3</v>
      </c>
      <c r="OF97" s="424">
        <v>5.7629865575539018E-3</v>
      </c>
      <c r="OG97" s="424">
        <v>2.0476201935947119E-3</v>
      </c>
      <c r="OH97" s="424">
        <v>6.3352378032324992E-3</v>
      </c>
      <c r="OI97" s="424">
        <v>2.2181327133088419E-3</v>
      </c>
      <c r="OJ97" s="424">
        <v>6.7278123714466266E-3</v>
      </c>
      <c r="OK97" s="424">
        <v>6.8272372344004555E-3</v>
      </c>
      <c r="OL97" s="424">
        <v>4.224267834028966E-3</v>
      </c>
      <c r="OM97" s="424">
        <v>6.8321463468647876E-3</v>
      </c>
      <c r="ON97" s="424">
        <v>3.1412656186343363E-3</v>
      </c>
      <c r="OO97" s="424">
        <v>2.693936734964457E-3</v>
      </c>
      <c r="OP97" s="424">
        <v>1.4407996458274397E-3</v>
      </c>
      <c r="OQ97" s="424">
        <v>3.9273117882784054E-3</v>
      </c>
      <c r="OR97" s="424">
        <v>2.0676079134803876E-3</v>
      </c>
      <c r="OS97" s="424">
        <v>1.1382318358366145E-2</v>
      </c>
      <c r="OT97" s="424">
        <v>9.4743927556530192E-3</v>
      </c>
      <c r="OU97" s="424">
        <v>1.6018407127944664E-2</v>
      </c>
      <c r="OV97" s="424">
        <v>3.7282562718513931E-3</v>
      </c>
      <c r="OW97" s="424">
        <v>1.0478173782181952</v>
      </c>
      <c r="OX97" s="424">
        <v>2.9832435254849919E-3</v>
      </c>
      <c r="OY97" s="424">
        <v>4.7348049495641734E-3</v>
      </c>
      <c r="OZ97" s="424">
        <v>3.8281500829759744E-3</v>
      </c>
      <c r="PA97" s="424">
        <v>2.5268364608055064E-3</v>
      </c>
      <c r="PB97" s="424">
        <v>1.9433646411019722E-3</v>
      </c>
      <c r="PC97" s="424">
        <v>4.4061450421294937E-3</v>
      </c>
      <c r="PD97" s="424">
        <v>1.7926206656528037E-2</v>
      </c>
      <c r="PE97" s="424">
        <v>3.6873905610736784E-3</v>
      </c>
      <c r="PF97" s="424">
        <v>4.4410311724309599E-3</v>
      </c>
      <c r="PG97" s="424">
        <v>2.322827312401265E-3</v>
      </c>
      <c r="PH97" s="424">
        <v>2.3100107263004624E-3</v>
      </c>
      <c r="PI97" s="424">
        <v>6.1292221637149948E-3</v>
      </c>
      <c r="PJ97" s="424">
        <v>5.1871993550417729E-3</v>
      </c>
      <c r="PK97" s="424">
        <v>4.6262767306020644E-3</v>
      </c>
      <c r="PL97" s="424">
        <v>8.4801986909974186E-3</v>
      </c>
      <c r="PM97" s="424">
        <v>3.1327349306902899E-3</v>
      </c>
      <c r="PN97" s="424">
        <v>3.6902963315152437E-3</v>
      </c>
      <c r="PO97" s="424">
        <v>3.4003873360191998E-3</v>
      </c>
    </row>
    <row r="98" spans="1:431" x14ac:dyDescent="0.25">
      <c r="A98" s="210" t="s">
        <v>199</v>
      </c>
      <c r="B98" s="415">
        <f>'Input Output Table'!D94/B$117</f>
        <v>6.6671688043623018E-3</v>
      </c>
      <c r="C98" s="415">
        <f>'Input Output Table'!E94/C$117</f>
        <v>1.5787483046063797E-5</v>
      </c>
      <c r="D98" s="415">
        <f>'Input Output Table'!F94/D$117</f>
        <v>6.9839469606512924E-6</v>
      </c>
      <c r="E98" s="415">
        <f>'Input Output Table'!G94/E$117</f>
        <v>2.518110219270228E-5</v>
      </c>
      <c r="F98" s="415">
        <f>'Input Output Table'!H94/F$117</f>
        <v>8.7615635384011732E-6</v>
      </c>
      <c r="G98" s="415">
        <f>'Input Output Table'!I94/G$117</f>
        <v>1.9180645817166336E-5</v>
      </c>
      <c r="H98" s="415">
        <f>'Input Output Table'!J94/H$117</f>
        <v>2.2377383963657956E-5</v>
      </c>
      <c r="I98" s="415">
        <f>'Input Output Table'!K94/I$117</f>
        <v>1.3654951958931078E-5</v>
      </c>
      <c r="J98" s="415">
        <f>'Input Output Table'!L94/J$117</f>
        <v>1.9386493352177549E-5</v>
      </c>
      <c r="K98" s="415">
        <f>'Input Output Table'!M94/K$117</f>
        <v>7.4640530428611292E-6</v>
      </c>
      <c r="L98" s="415">
        <f>'Input Output Table'!N94/L$117</f>
        <v>1.3499479107737352E-5</v>
      </c>
      <c r="M98" s="415">
        <f>'Input Output Table'!O94/M$117</f>
        <v>3.1041792126408368E-5</v>
      </c>
      <c r="N98" s="415">
        <f>'Input Output Table'!P94/N$117</f>
        <v>1.4826423420413818E-5</v>
      </c>
      <c r="O98" s="415">
        <f>'Input Output Table'!Q94/O$117</f>
        <v>2.1861732855452812E-5</v>
      </c>
      <c r="P98" s="415">
        <f>'Input Output Table'!R94/P$117</f>
        <v>9.3607140448184868E-6</v>
      </c>
      <c r="Q98" s="415">
        <f>'Input Output Table'!S94/Q$117</f>
        <v>2.7394683899919971E-5</v>
      </c>
      <c r="R98" s="415">
        <f>'Input Output Table'!T94/R$117</f>
        <v>2.9938233907605396E-5</v>
      </c>
      <c r="S98" s="415">
        <f>'Input Output Table'!U94/S$117</f>
        <v>2.436555765177856E-5</v>
      </c>
      <c r="T98" s="415">
        <f>'Input Output Table'!V94/T$117</f>
        <v>1.2055110090535875E-5</v>
      </c>
      <c r="U98" s="415">
        <f>'Input Output Table'!W94/U$117</f>
        <v>1.0899282842003298E-5</v>
      </c>
      <c r="V98" s="415">
        <f>'Input Output Table'!X94/V$117</f>
        <v>1.6896815840140029E-5</v>
      </c>
      <c r="W98" s="415">
        <f>'Input Output Table'!Y94/W$117</f>
        <v>1.1726020173404706E-5</v>
      </c>
      <c r="X98" s="415">
        <f>'Input Output Table'!Z94/X$117</f>
        <v>1.32940149717948E-5</v>
      </c>
      <c r="Y98" s="415">
        <f>'Input Output Table'!AA94/Y$117</f>
        <v>1.1972892351219193E-5</v>
      </c>
      <c r="Z98" s="415">
        <f>'Input Output Table'!AB94/Z$117</f>
        <v>3.3743251921953037E-6</v>
      </c>
      <c r="AA98" s="415">
        <f>'Input Output Table'!AC94/AA$117</f>
        <v>2.0496714403821672E-5</v>
      </c>
      <c r="AB98" s="415">
        <f>'Input Output Table'!AD94/AB$117</f>
        <v>1.6136755627079275E-5</v>
      </c>
      <c r="AC98" s="415">
        <f>'Input Output Table'!AE94/AC$117</f>
        <v>1.4701711572667114E-5</v>
      </c>
      <c r="AD98" s="415">
        <f>'Input Output Table'!AF94/AD$117</f>
        <v>1.1098015424237946E-5</v>
      </c>
      <c r="AE98" s="415">
        <f>'Input Output Table'!AG94/AE$117</f>
        <v>7.7204124548822249E-6</v>
      </c>
      <c r="AF98" s="415">
        <f>'Input Output Table'!AH94/AF$117</f>
        <v>1.7689894555622688E-5</v>
      </c>
      <c r="AG98" s="415">
        <f>'Input Output Table'!AI94/AG$117</f>
        <v>5.4911199063627652E-5</v>
      </c>
      <c r="AH98" s="415">
        <f>'Input Output Table'!AJ94/AH$117</f>
        <v>8.6113668503643149E-6</v>
      </c>
      <c r="AI98" s="415">
        <f>'Input Output Table'!AK94/AI$117</f>
        <v>2.4521320630759398E-5</v>
      </c>
      <c r="AJ98" s="415">
        <f>'Input Output Table'!AL94/AJ$117</f>
        <v>2.3694190222999171E-5</v>
      </c>
      <c r="AK98" s="415">
        <f>'Input Output Table'!AM94/AK$117</f>
        <v>1.2649493060895461E-5</v>
      </c>
      <c r="AL98" s="415">
        <f>'Input Output Table'!AN94/AL$117</f>
        <v>5.315721793880121E-6</v>
      </c>
      <c r="AM98" s="415">
        <f>'Input Output Table'!AO94/AM$117</f>
        <v>5.1467399751831989E-6</v>
      </c>
      <c r="AN98" s="415">
        <f>'Input Output Table'!AP94/AN$117</f>
        <v>1.0489594159465154E-5</v>
      </c>
      <c r="AO98" s="415">
        <f>'Input Output Table'!AQ94/AO$117</f>
        <v>1.003574864398911E-5</v>
      </c>
      <c r="AP98" s="415">
        <f>'Input Output Table'!AR94/AP$117</f>
        <v>9.0968367100352877E-6</v>
      </c>
      <c r="AQ98" s="415">
        <f>'Input Output Table'!AS94/AQ$117</f>
        <v>7.2095153647420843E-6</v>
      </c>
      <c r="AR98" s="415">
        <f>'Input Output Table'!AT94/AR$117</f>
        <v>7.1027138982722339E-6</v>
      </c>
      <c r="AS98" s="415">
        <f>'Input Output Table'!AU94/AS$117</f>
        <v>1.0341404905246765E-5</v>
      </c>
      <c r="AT98" s="415">
        <f>'Input Output Table'!AV94/AT$117</f>
        <v>9.3653191373452322E-6</v>
      </c>
      <c r="AU98" s="415">
        <f>'Input Output Table'!AW94/AU$117</f>
        <v>1.5766787535716729E-5</v>
      </c>
      <c r="AV98" s="415">
        <f>'Input Output Table'!AX94/AV$117</f>
        <v>1.0352412474138971E-5</v>
      </c>
      <c r="AW98" s="415">
        <f>'Input Output Table'!AY94/AW$117</f>
        <v>9.336922548254217E-6</v>
      </c>
      <c r="AX98" s="415">
        <f>'Input Output Table'!AZ94/AX$117</f>
        <v>9.6382844161316729E-6</v>
      </c>
      <c r="AY98" s="415">
        <f>'Input Output Table'!BA94/AY$117</f>
        <v>3.8480266077183626E-6</v>
      </c>
      <c r="AZ98" s="415">
        <f>'Input Output Table'!BB94/AZ$117</f>
        <v>3.4472191727429558E-5</v>
      </c>
      <c r="BA98" s="415">
        <f>'Input Output Table'!BC94/BA$117</f>
        <v>3.0012779702867253E-5</v>
      </c>
      <c r="BB98" s="415">
        <f>'Input Output Table'!BD94/BB$117</f>
        <v>1.9011060398101093E-5</v>
      </c>
      <c r="BC98" s="415">
        <f>'Input Output Table'!BE94/BC$117</f>
        <v>1.1282618206006409E-5</v>
      </c>
      <c r="BD98" s="415">
        <f>'Input Output Table'!BF94/BD$117</f>
        <v>4.9236224419614393E-6</v>
      </c>
      <c r="BE98" s="415">
        <f>'Input Output Table'!BG94/BE$117</f>
        <v>4.7360653653824827E-5</v>
      </c>
      <c r="BF98" s="415">
        <f>'Input Output Table'!BH94/BF$117</f>
        <v>2.1215913321535994E-5</v>
      </c>
      <c r="BG98" s="415">
        <f>'Input Output Table'!BI94/BG$117</f>
        <v>3.0831127531574009E-5</v>
      </c>
      <c r="BH98" s="415">
        <f>'Input Output Table'!BJ94/BH$117</f>
        <v>2.0642216303915917E-5</v>
      </c>
      <c r="BI98" s="415">
        <f>'Input Output Table'!BK94/BI$117</f>
        <v>3.0156756232831287E-5</v>
      </c>
      <c r="BJ98" s="415">
        <f>'Input Output Table'!BL94/BJ$117</f>
        <v>3.0156754243252975E-5</v>
      </c>
      <c r="BK98" s="415">
        <f>'Input Output Table'!BM94/BK$117</f>
        <v>6.9534031384089963E-5</v>
      </c>
      <c r="BL98" s="415">
        <f>'Input Output Table'!BN94/BL$117</f>
        <v>2.8598608559787859E-5</v>
      </c>
      <c r="BM98" s="415">
        <f>'Input Output Table'!BO94/BM$117</f>
        <v>1.4766600156876258E-5</v>
      </c>
      <c r="BN98" s="415">
        <f>'Input Output Table'!BP94/BN$117</f>
        <v>1.8915426946859608E-5</v>
      </c>
      <c r="BO98" s="415">
        <f>'Input Output Table'!BQ94/BO$117</f>
        <v>2.7287967802881097E-5</v>
      </c>
      <c r="BP98" s="415">
        <f>'Input Output Table'!BR94/BP$117</f>
        <v>2.2057329935324886E-5</v>
      </c>
      <c r="BQ98" s="415">
        <f>'Input Output Table'!BS94/BQ$117</f>
        <v>6.0559404256190982E-5</v>
      </c>
      <c r="BR98" s="415">
        <f>'Input Output Table'!BT94/BR$117</f>
        <v>6.0559396232818577E-5</v>
      </c>
      <c r="BS98" s="415">
        <f>'Input Output Table'!BU94/BS$117</f>
        <v>1.5177598042752753E-5</v>
      </c>
      <c r="BT98" s="415">
        <f>'Input Output Table'!BV94/BT$117</f>
        <v>0</v>
      </c>
      <c r="BU98" s="415">
        <f>'Input Output Table'!BW94/BU$117</f>
        <v>3.9174877773710313E-5</v>
      </c>
      <c r="BV98" s="415">
        <f>'Input Output Table'!BX94/BV$117</f>
        <v>2.0312297592051855E-4</v>
      </c>
      <c r="BW98" s="415">
        <f>'Input Output Table'!BY94/BW$117</f>
        <v>1.7114574715392005E-5</v>
      </c>
      <c r="BX98" s="415">
        <f>'Input Output Table'!BZ94/BX$117</f>
        <v>2.4132920911780487E-5</v>
      </c>
      <c r="BY98" s="415">
        <f>'Input Output Table'!CA94/BY$117</f>
        <v>2.5253590688576025E-5</v>
      </c>
      <c r="BZ98" s="415">
        <f>'Input Output Table'!CB94/BZ$117</f>
        <v>2.00213271774688E-5</v>
      </c>
      <c r="CA98" s="415">
        <f>'Input Output Table'!CC94/CA$117</f>
        <v>2.5558768469181815E-5</v>
      </c>
      <c r="CB98" s="415">
        <f>'Input Output Table'!CD94/CB$117</f>
        <v>1.2868459976464054E-5</v>
      </c>
      <c r="CC98" s="415">
        <f>'Input Output Table'!CE94/CC$117</f>
        <v>1.3217893269312606E-5</v>
      </c>
      <c r="CD98" s="415">
        <f>'Input Output Table'!CF94/CD$117</f>
        <v>3.1951251213287874E-6</v>
      </c>
      <c r="CE98" s="415">
        <f>'Input Output Table'!CG94/CE$117</f>
        <v>1.3837760429967226E-5</v>
      </c>
      <c r="CF98" s="415">
        <f>'Input Output Table'!CH94/CF$117</f>
        <v>9.4724666784916696E-6</v>
      </c>
      <c r="CG98" s="415">
        <f>'Input Output Table'!CI94/CG$117</f>
        <v>2.7448318755160334E-5</v>
      </c>
      <c r="CH98" s="415">
        <f>'Input Output Table'!CJ94/CH$117</f>
        <v>1.8772684990788848E-5</v>
      </c>
      <c r="CI98" s="415">
        <f>'Input Output Table'!CK94/CI$117</f>
        <v>2.7919753572164343E-5</v>
      </c>
      <c r="CJ98" s="415">
        <f>'Input Output Table'!CL94/CJ$117</f>
        <v>2.8960542199613536E-5</v>
      </c>
      <c r="CK98" s="415">
        <f>'Input Output Table'!CM94/CK$117</f>
        <v>1.9540640973215276E-5</v>
      </c>
      <c r="CL98" s="415">
        <f>'Input Output Table'!CN94/CL$117</f>
        <v>3.0635557392579126E-2</v>
      </c>
      <c r="CM98" s="415">
        <f>'Input Output Table'!CO94/CM$117</f>
        <v>3.1603313672216031E-5</v>
      </c>
      <c r="CN98" s="415">
        <f>'Input Output Table'!CP94/CN$117</f>
        <v>3.2613570106276519E-5</v>
      </c>
      <c r="CO98" s="415">
        <f>'Input Output Table'!CQ94/CO$117</f>
        <v>1.7542361946435553E-5</v>
      </c>
      <c r="CP98" s="415">
        <f>'Input Output Table'!CR94/CP$117</f>
        <v>2.0458137335466739E-5</v>
      </c>
      <c r="CQ98" s="415">
        <f>'Input Output Table'!CS94/CQ$117</f>
        <v>1.6927624602596883E-5</v>
      </c>
      <c r="CR98" s="415">
        <f>'Input Output Table'!CT94/CR$117</f>
        <v>1.6176161495314262E-5</v>
      </c>
      <c r="CS98" s="415">
        <f>'Input Output Table'!CU94/CS$117</f>
        <v>3.6991913773128553E-5</v>
      </c>
      <c r="CT98" s="415">
        <f>'Input Output Table'!CV94/CT$117</f>
        <v>7.3923819380884042E-5</v>
      </c>
      <c r="CU98" s="415">
        <f>'Input Output Table'!CW94/CU$117</f>
        <v>6.7620356641487033E-5</v>
      </c>
      <c r="CV98" s="415">
        <f>'Input Output Table'!CX94/CV$117</f>
        <v>7.0775687204959034E-5</v>
      </c>
      <c r="CW98" s="415">
        <f>'Input Output Table'!CY94/CW$117</f>
        <v>3.5312590120805571E-5</v>
      </c>
      <c r="CX98" s="415">
        <f>'Input Output Table'!CZ94/CX$117</f>
        <v>5.1784747860292382E-5</v>
      </c>
      <c r="CY98" s="415">
        <f>'Input Output Table'!DA94/CY$117</f>
        <v>1.5449935896402552E-5</v>
      </c>
      <c r="CZ98" s="415">
        <f>'Input Output Table'!DB94/CZ$117</f>
        <v>3.9131540807153592E-3</v>
      </c>
      <c r="DA98" s="415">
        <f>'Input Output Table'!DC94/DA$117</f>
        <v>2.4090543862235884E-5</v>
      </c>
      <c r="DB98" s="415">
        <f>'Input Output Table'!DD94/DB$117</f>
        <v>2.2298447748866052E-5</v>
      </c>
      <c r="DC98" s="415">
        <f>'Input Output Table'!DE94/DC$117</f>
        <v>1.2641137561102462E-5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J98" s="423">
        <f t="shared" si="108"/>
        <v>-6.6671688043623018E-3</v>
      </c>
      <c r="HK98" s="423">
        <f t="shared" si="109"/>
        <v>-1.5787483046063797E-5</v>
      </c>
      <c r="HL98" s="423">
        <f t="shared" si="110"/>
        <v>-6.9839469606512924E-6</v>
      </c>
      <c r="HM98" s="423">
        <f t="shared" si="111"/>
        <v>-2.518110219270228E-5</v>
      </c>
      <c r="HN98" s="423">
        <f t="shared" si="112"/>
        <v>-8.7615635384011732E-6</v>
      </c>
      <c r="HO98" s="423">
        <f t="shared" si="113"/>
        <v>-1.9180645817166336E-5</v>
      </c>
      <c r="HP98" s="423">
        <f t="shared" si="114"/>
        <v>-2.2377383963657956E-5</v>
      </c>
      <c r="HQ98" s="423">
        <f t="shared" si="115"/>
        <v>-1.3654951958931078E-5</v>
      </c>
      <c r="HR98" s="423">
        <f t="shared" si="116"/>
        <v>-1.9386493352177549E-5</v>
      </c>
      <c r="HS98" s="423">
        <f t="shared" si="117"/>
        <v>-7.4640530428611292E-6</v>
      </c>
      <c r="HT98" s="423">
        <f t="shared" si="118"/>
        <v>-1.3499479107737352E-5</v>
      </c>
      <c r="HU98" s="423">
        <f t="shared" si="119"/>
        <v>-3.1041792126408368E-5</v>
      </c>
      <c r="HV98" s="423">
        <f t="shared" si="120"/>
        <v>-1.4826423420413818E-5</v>
      </c>
      <c r="HW98" s="423">
        <f t="shared" si="121"/>
        <v>-2.1861732855452812E-5</v>
      </c>
      <c r="HX98" s="423">
        <f t="shared" si="122"/>
        <v>-9.3607140448184868E-6</v>
      </c>
      <c r="HY98" s="423">
        <f t="shared" si="123"/>
        <v>-2.7394683899919971E-5</v>
      </c>
      <c r="HZ98" s="423">
        <f t="shared" si="124"/>
        <v>-2.9938233907605396E-5</v>
      </c>
      <c r="IA98" s="423">
        <f t="shared" si="125"/>
        <v>-2.436555765177856E-5</v>
      </c>
      <c r="IB98" s="423">
        <f t="shared" si="126"/>
        <v>-1.2055110090535875E-5</v>
      </c>
      <c r="IC98" s="423">
        <f t="shared" si="127"/>
        <v>-1.0899282842003298E-5</v>
      </c>
      <c r="ID98" s="423">
        <f t="shared" si="128"/>
        <v>-1.6896815840140029E-5</v>
      </c>
      <c r="IE98" s="423">
        <f t="shared" si="129"/>
        <v>-1.1726020173404706E-5</v>
      </c>
      <c r="IF98" s="423">
        <f t="shared" si="130"/>
        <v>-1.32940149717948E-5</v>
      </c>
      <c r="IG98" s="423">
        <f t="shared" si="131"/>
        <v>-1.1972892351219193E-5</v>
      </c>
      <c r="IH98" s="423">
        <f t="shared" si="132"/>
        <v>-3.3743251921953037E-6</v>
      </c>
      <c r="II98" s="423">
        <f t="shared" si="133"/>
        <v>-2.0496714403821672E-5</v>
      </c>
      <c r="IJ98" s="423">
        <f t="shared" si="134"/>
        <v>-1.6136755627079275E-5</v>
      </c>
      <c r="IK98" s="423">
        <f t="shared" si="135"/>
        <v>-1.4701711572667114E-5</v>
      </c>
      <c r="IL98" s="423">
        <f t="shared" si="136"/>
        <v>-1.1098015424237946E-5</v>
      </c>
      <c r="IM98" s="423">
        <f t="shared" si="137"/>
        <v>-7.7204124548822249E-6</v>
      </c>
      <c r="IN98" s="423">
        <f t="shared" si="138"/>
        <v>-1.7689894555622688E-5</v>
      </c>
      <c r="IO98" s="423">
        <f t="shared" si="139"/>
        <v>-5.4911199063627652E-5</v>
      </c>
      <c r="IP98" s="423">
        <f t="shared" si="140"/>
        <v>-8.6113668503643149E-6</v>
      </c>
      <c r="IQ98" s="423">
        <f t="shared" si="141"/>
        <v>-2.4521320630759398E-5</v>
      </c>
      <c r="IR98" s="423">
        <f t="shared" si="142"/>
        <v>-2.3694190222999171E-5</v>
      </c>
      <c r="IS98" s="423">
        <f t="shared" si="143"/>
        <v>-1.2649493060895461E-5</v>
      </c>
      <c r="IT98" s="423">
        <f t="shared" si="144"/>
        <v>-5.315721793880121E-6</v>
      </c>
      <c r="IU98" s="423">
        <f t="shared" si="145"/>
        <v>-5.1467399751831989E-6</v>
      </c>
      <c r="IV98" s="423">
        <f t="shared" si="146"/>
        <v>-1.0489594159465154E-5</v>
      </c>
      <c r="IW98" s="423">
        <f t="shared" si="147"/>
        <v>-1.003574864398911E-5</v>
      </c>
      <c r="IX98" s="423">
        <f t="shared" si="148"/>
        <v>-9.0968367100352877E-6</v>
      </c>
      <c r="IY98" s="423">
        <f t="shared" si="149"/>
        <v>-7.2095153647420843E-6</v>
      </c>
      <c r="IZ98" s="423">
        <f t="shared" si="150"/>
        <v>-7.1027138982722339E-6</v>
      </c>
      <c r="JA98" s="423">
        <f t="shared" si="151"/>
        <v>-1.0341404905246765E-5</v>
      </c>
      <c r="JB98" s="423">
        <f t="shared" si="152"/>
        <v>-9.3653191373452322E-6</v>
      </c>
      <c r="JC98" s="423">
        <f t="shared" si="153"/>
        <v>-1.5766787535716729E-5</v>
      </c>
      <c r="JD98" s="423">
        <f t="shared" si="154"/>
        <v>-1.0352412474138971E-5</v>
      </c>
      <c r="JE98" s="423">
        <f t="shared" si="155"/>
        <v>-9.336922548254217E-6</v>
      </c>
      <c r="JF98" s="423">
        <f t="shared" si="156"/>
        <v>-9.6382844161316729E-6</v>
      </c>
      <c r="JG98" s="423">
        <f t="shared" si="157"/>
        <v>-3.8480266077183626E-6</v>
      </c>
      <c r="JH98" s="423">
        <f t="shared" si="158"/>
        <v>-3.4472191727429558E-5</v>
      </c>
      <c r="JI98" s="423">
        <f t="shared" si="159"/>
        <v>-3.0012779702867253E-5</v>
      </c>
      <c r="JJ98" s="423">
        <f t="shared" si="160"/>
        <v>-1.9011060398101093E-5</v>
      </c>
      <c r="JK98" s="423">
        <f t="shared" si="161"/>
        <v>-1.1282618206006409E-5</v>
      </c>
      <c r="JL98" s="423">
        <f t="shared" si="162"/>
        <v>-4.9236224419614393E-6</v>
      </c>
      <c r="JM98" s="423">
        <f t="shared" si="163"/>
        <v>-4.7360653653824827E-5</v>
      </c>
      <c r="JN98" s="423">
        <f t="shared" si="164"/>
        <v>-2.1215913321535994E-5</v>
      </c>
      <c r="JO98" s="423">
        <f t="shared" si="165"/>
        <v>-3.0831127531574009E-5</v>
      </c>
      <c r="JP98" s="423">
        <f t="shared" si="166"/>
        <v>-2.0642216303915917E-5</v>
      </c>
      <c r="JQ98" s="423">
        <f t="shared" si="167"/>
        <v>-3.0156756232831287E-5</v>
      </c>
      <c r="JR98" s="423">
        <f t="shared" si="168"/>
        <v>-3.0156754243252975E-5</v>
      </c>
      <c r="JS98" s="423">
        <f t="shared" si="169"/>
        <v>-6.9534031384089963E-5</v>
      </c>
      <c r="JT98" s="423">
        <f t="shared" si="170"/>
        <v>-2.8598608559787859E-5</v>
      </c>
      <c r="JU98" s="423">
        <f t="shared" si="171"/>
        <v>-1.4766600156876258E-5</v>
      </c>
      <c r="JV98" s="423">
        <f t="shared" si="172"/>
        <v>-1.8915426946859608E-5</v>
      </c>
      <c r="JW98" s="423">
        <f t="shared" si="173"/>
        <v>-2.7287967802881097E-5</v>
      </c>
      <c r="JX98" s="423">
        <f t="shared" si="174"/>
        <v>-2.2057329935324886E-5</v>
      </c>
      <c r="JY98" s="423">
        <f t="shared" si="175"/>
        <v>-6.0559404256190982E-5</v>
      </c>
      <c r="JZ98" s="423">
        <f t="shared" si="176"/>
        <v>-6.0559396232818577E-5</v>
      </c>
      <c r="KA98" s="423">
        <f t="shared" si="177"/>
        <v>-1.5177598042752753E-5</v>
      </c>
      <c r="KB98" s="423">
        <f t="shared" si="178"/>
        <v>0</v>
      </c>
      <c r="KC98" s="423">
        <f t="shared" si="179"/>
        <v>-3.9174877773710313E-5</v>
      </c>
      <c r="KD98" s="423">
        <f t="shared" si="180"/>
        <v>-2.0312297592051855E-4</v>
      </c>
      <c r="KE98" s="423">
        <f t="shared" si="181"/>
        <v>-1.7114574715392005E-5</v>
      </c>
      <c r="KF98" s="423">
        <f t="shared" si="182"/>
        <v>-2.4132920911780487E-5</v>
      </c>
      <c r="KG98" s="423">
        <f t="shared" si="183"/>
        <v>-2.5253590688576025E-5</v>
      </c>
      <c r="KH98" s="423">
        <f t="shared" si="184"/>
        <v>-2.00213271774688E-5</v>
      </c>
      <c r="KI98" s="423">
        <f t="shared" si="185"/>
        <v>-2.5558768469181815E-5</v>
      </c>
      <c r="KJ98" s="423">
        <f t="shared" si="186"/>
        <v>-1.2868459976464054E-5</v>
      </c>
      <c r="KK98" s="423">
        <f t="shared" si="187"/>
        <v>-1.3217893269312606E-5</v>
      </c>
      <c r="KL98" s="423">
        <f t="shared" si="188"/>
        <v>-3.1951251213287874E-6</v>
      </c>
      <c r="KM98" s="423">
        <f t="shared" si="189"/>
        <v>-1.3837760429967226E-5</v>
      </c>
      <c r="KN98" s="423">
        <f t="shared" si="190"/>
        <v>-9.4724666784916696E-6</v>
      </c>
      <c r="KO98" s="423">
        <f t="shared" si="191"/>
        <v>-2.7448318755160334E-5</v>
      </c>
      <c r="KP98" s="423">
        <f t="shared" si="192"/>
        <v>-1.8772684990788848E-5</v>
      </c>
      <c r="KQ98" s="423">
        <f t="shared" si="193"/>
        <v>-2.7919753572164343E-5</v>
      </c>
      <c r="KR98" s="423">
        <f t="shared" si="194"/>
        <v>-2.8960542199613536E-5</v>
      </c>
      <c r="KS98" s="423">
        <f t="shared" si="195"/>
        <v>-1.9540640973215276E-5</v>
      </c>
      <c r="KT98" s="423">
        <f t="shared" si="196"/>
        <v>0.96936444260742083</v>
      </c>
      <c r="KU98" s="423">
        <f t="shared" si="197"/>
        <v>-3.1603313672216031E-5</v>
      </c>
      <c r="KV98" s="423">
        <f t="shared" si="198"/>
        <v>-3.2613570106276519E-5</v>
      </c>
      <c r="KW98" s="423">
        <f t="shared" si="199"/>
        <v>-1.7542361946435553E-5</v>
      </c>
      <c r="KX98" s="423">
        <f t="shared" si="200"/>
        <v>-2.0458137335466739E-5</v>
      </c>
      <c r="KY98" s="423">
        <f t="shared" si="201"/>
        <v>-1.6927624602596883E-5</v>
      </c>
      <c r="KZ98" s="423">
        <f t="shared" si="202"/>
        <v>-1.6176161495314262E-5</v>
      </c>
      <c r="LA98" s="423">
        <f t="shared" si="203"/>
        <v>-3.6991913773128553E-5</v>
      </c>
      <c r="LB98" s="423">
        <f t="shared" si="204"/>
        <v>-7.3923819380884042E-5</v>
      </c>
      <c r="LC98" s="423">
        <f t="shared" si="205"/>
        <v>-6.7620356641487033E-5</v>
      </c>
      <c r="LD98" s="423">
        <f t="shared" si="206"/>
        <v>-7.0775687204959034E-5</v>
      </c>
      <c r="LE98" s="423">
        <f t="shared" si="207"/>
        <v>-3.5312590120805571E-5</v>
      </c>
      <c r="LF98" s="423">
        <f t="shared" si="208"/>
        <v>-5.1784747860292382E-5</v>
      </c>
      <c r="LG98" s="423">
        <f t="shared" si="209"/>
        <v>-1.5449935896402552E-5</v>
      </c>
      <c r="LH98" s="423">
        <f t="shared" si="210"/>
        <v>-3.9131540807153592E-3</v>
      </c>
      <c r="LI98" s="423">
        <f t="shared" si="211"/>
        <v>-2.4090543862235884E-5</v>
      </c>
      <c r="LJ98" s="423">
        <f t="shared" si="212"/>
        <v>-2.2298447748866052E-5</v>
      </c>
      <c r="LK98" s="423">
        <f t="shared" si="213"/>
        <v>-1.2641137561102462E-5</v>
      </c>
      <c r="LN98" s="424">
        <v>7.7750789152049313E-3</v>
      </c>
      <c r="LO98" s="424">
        <v>5.6839609826475341E-4</v>
      </c>
      <c r="LP98" s="424">
        <v>9.0603128538905173E-5</v>
      </c>
      <c r="LQ98" s="424">
        <v>5.6518634462433285E-5</v>
      </c>
      <c r="LR98" s="424">
        <v>2.8827748609566925E-5</v>
      </c>
      <c r="LS98" s="424">
        <v>4.3766323829365322E-5</v>
      </c>
      <c r="LT98" s="424">
        <v>5.3671644853461002E-5</v>
      </c>
      <c r="LU98" s="424">
        <v>2.2446427980089417E-3</v>
      </c>
      <c r="LV98" s="424">
        <v>8.6833580838422634E-4</v>
      </c>
      <c r="LW98" s="424">
        <v>6.8931438122785428E-5</v>
      </c>
      <c r="LX98" s="424">
        <v>3.2415806817410234E-3</v>
      </c>
      <c r="LY98" s="424">
        <v>1.4494927532358219E-3</v>
      </c>
      <c r="LZ98" s="424">
        <v>3.2497861854675377E-4</v>
      </c>
      <c r="MA98" s="424">
        <v>6.1645628669272819E-4</v>
      </c>
      <c r="MB98" s="424">
        <v>1.1145090208377539E-3</v>
      </c>
      <c r="MC98" s="424">
        <v>2.2870055912205186E-4</v>
      </c>
      <c r="MD98" s="424">
        <v>2.0277803310977789E-4</v>
      </c>
      <c r="ME98" s="424">
        <v>9.1684716191194071E-4</v>
      </c>
      <c r="MF98" s="424">
        <v>4.1479550959167002E-5</v>
      </c>
      <c r="MG98" s="424">
        <v>4.1205615306493151E-5</v>
      </c>
      <c r="MH98" s="424">
        <v>1.8420977487987054E-4</v>
      </c>
      <c r="MI98" s="424">
        <v>5.03350217902045E-5</v>
      </c>
      <c r="MJ98" s="424">
        <v>5.0240951314068028E-5</v>
      </c>
      <c r="MK98" s="424">
        <v>4.0137421670398751E-5</v>
      </c>
      <c r="ML98" s="424">
        <v>1.3681898164615361E-5</v>
      </c>
      <c r="MM98" s="424">
        <v>5.5418754126487877E-5</v>
      </c>
      <c r="MN98" s="424">
        <v>6.2893505252556071E-5</v>
      </c>
      <c r="MO98" s="424">
        <v>4.7763788932924364E-5</v>
      </c>
      <c r="MP98" s="424">
        <v>4.436943876499391E-5</v>
      </c>
      <c r="MQ98" s="424">
        <v>3.4933279490318624E-5</v>
      </c>
      <c r="MR98" s="424">
        <v>5.2585533726291975E-5</v>
      </c>
      <c r="MS98" s="424">
        <v>9.0775499610613579E-5</v>
      </c>
      <c r="MT98" s="424">
        <v>4.1928791537106668E-5</v>
      </c>
      <c r="MU98" s="424">
        <v>6.9626540710821753E-5</v>
      </c>
      <c r="MV98" s="424">
        <v>6.0663849298756633E-5</v>
      </c>
      <c r="MW98" s="424">
        <v>7.1830842802126342E-5</v>
      </c>
      <c r="MX98" s="424">
        <v>2.7477922786930789E-5</v>
      </c>
      <c r="MY98" s="424">
        <v>3.6382437199746795E-5</v>
      </c>
      <c r="MZ98" s="424">
        <v>3.4203312280372247E-5</v>
      </c>
      <c r="NA98" s="424">
        <v>4.3951811391551027E-5</v>
      </c>
      <c r="NB98" s="424">
        <v>3.3513708823780137E-5</v>
      </c>
      <c r="NC98" s="424">
        <v>3.4378792477027958E-5</v>
      </c>
      <c r="ND98" s="424">
        <v>3.8445389133207342E-5</v>
      </c>
      <c r="NE98" s="424">
        <v>3.9356007570242489E-5</v>
      </c>
      <c r="NF98" s="424">
        <v>3.720793075588883E-5</v>
      </c>
      <c r="NG98" s="424">
        <v>6.0219806219737835E-5</v>
      </c>
      <c r="NH98" s="424">
        <v>4.5481023480621785E-5</v>
      </c>
      <c r="NI98" s="424">
        <v>4.1049426601394231E-5</v>
      </c>
      <c r="NJ98" s="424">
        <v>3.2924052071231297E-5</v>
      </c>
      <c r="NK98" s="424">
        <v>2.9082501361793329E-5</v>
      </c>
      <c r="NL98" s="424">
        <v>8.1393297454578639E-5</v>
      </c>
      <c r="NM98" s="424">
        <v>7.9182817453573936E-5</v>
      </c>
      <c r="NN98" s="424">
        <v>5.4976991710782644E-5</v>
      </c>
      <c r="NO98" s="424">
        <v>3.511798067157055E-5</v>
      </c>
      <c r="NP98" s="424">
        <v>2.1674191937863921E-5</v>
      </c>
      <c r="NQ98" s="424">
        <v>1.0006620966026182E-4</v>
      </c>
      <c r="NR98" s="424">
        <v>6.232974759196108E-5</v>
      </c>
      <c r="NS98" s="424">
        <v>7.5044281850912979E-5</v>
      </c>
      <c r="NT98" s="424">
        <v>5.1306439589199758E-5</v>
      </c>
      <c r="NU98" s="424">
        <v>9.4939866448257021E-5</v>
      </c>
      <c r="NV98" s="424">
        <v>6.1975985849750117E-5</v>
      </c>
      <c r="NW98" s="424">
        <v>1.322998833243564E-4</v>
      </c>
      <c r="NX98" s="424">
        <v>6.3231270889045738E-5</v>
      </c>
      <c r="NY98" s="424">
        <v>8.569175825075662E-5</v>
      </c>
      <c r="NZ98" s="424">
        <v>5.71032444684402E-5</v>
      </c>
      <c r="OA98" s="424">
        <v>7.5695885543804002E-5</v>
      </c>
      <c r="OB98" s="424">
        <v>5.9992492342341183E-5</v>
      </c>
      <c r="OC98" s="424">
        <v>2.5265551169756676E-4</v>
      </c>
      <c r="OD98" s="424">
        <v>2.2565829539564493E-4</v>
      </c>
      <c r="OE98" s="424">
        <v>2.1967814660114272E-4</v>
      </c>
      <c r="OF98" s="424">
        <v>6.9945743661666273E-5</v>
      </c>
      <c r="OG98" s="424">
        <v>8.5967704831167212E-5</v>
      </c>
      <c r="OH98" s="424">
        <v>2.747776014978901E-4</v>
      </c>
      <c r="OI98" s="424">
        <v>4.7241126719284639E-5</v>
      </c>
      <c r="OJ98" s="424">
        <v>5.5351532692825003E-5</v>
      </c>
      <c r="OK98" s="424">
        <v>5.8318924915354802E-5</v>
      </c>
      <c r="OL98" s="424">
        <v>5.1773814187260262E-5</v>
      </c>
      <c r="OM98" s="424">
        <v>7.0859201248652719E-5</v>
      </c>
      <c r="ON98" s="424">
        <v>4.2039919391910228E-5</v>
      </c>
      <c r="OO98" s="424">
        <v>4.3767193962347549E-5</v>
      </c>
      <c r="OP98" s="424">
        <v>2.1689225891502574E-5</v>
      </c>
      <c r="OQ98" s="424">
        <v>3.7425245016370882E-5</v>
      </c>
      <c r="OR98" s="424">
        <v>2.7943346094496405E-5</v>
      </c>
      <c r="OS98" s="424">
        <v>6.9925221841689162E-5</v>
      </c>
      <c r="OT98" s="424">
        <v>5.7892707527479632E-5</v>
      </c>
      <c r="OU98" s="424">
        <v>7.4113658217317714E-5</v>
      </c>
      <c r="OV98" s="424">
        <v>8.2676613137977801E-5</v>
      </c>
      <c r="OW98" s="424">
        <v>5.4219910514874154E-5</v>
      </c>
      <c r="OX98" s="424">
        <v>1.0316381172938731</v>
      </c>
      <c r="OY98" s="424">
        <v>6.2310152062806226E-5</v>
      </c>
      <c r="OZ98" s="424">
        <v>7.7440016163565702E-5</v>
      </c>
      <c r="PA98" s="424">
        <v>5.608681522662702E-5</v>
      </c>
      <c r="PB98" s="424">
        <v>5.4400067654934844E-5</v>
      </c>
      <c r="PC98" s="424">
        <v>5.7389098881556469E-5</v>
      </c>
      <c r="PD98" s="424">
        <v>5.1583284542295918E-5</v>
      </c>
      <c r="PE98" s="424">
        <v>6.841731555784005E-5</v>
      </c>
      <c r="PF98" s="424">
        <v>1.0934738506627129E-4</v>
      </c>
      <c r="PG98" s="424">
        <v>1.0352363222396166E-4</v>
      </c>
      <c r="PH98" s="424">
        <v>1.6537119943631061E-4</v>
      </c>
      <c r="PI98" s="424">
        <v>8.578767447684716E-5</v>
      </c>
      <c r="PJ98" s="424">
        <v>1.1735530401431519E-4</v>
      </c>
      <c r="PK98" s="424">
        <v>4.8594824800619184E-5</v>
      </c>
      <c r="PL98" s="424">
        <v>4.1068556501297022E-3</v>
      </c>
      <c r="PM98" s="424">
        <v>5.3896386492311625E-5</v>
      </c>
      <c r="PN98" s="424">
        <v>5.3290002455067765E-5</v>
      </c>
      <c r="PO98" s="424">
        <v>3.6356675966464737E-5</v>
      </c>
    </row>
    <row r="99" spans="1:431" x14ac:dyDescent="0.25">
      <c r="A99" s="210" t="s">
        <v>200</v>
      </c>
      <c r="B99" s="415">
        <f>'Input Output Table'!D95/B$117</f>
        <v>1.9342430685183323E-3</v>
      </c>
      <c r="C99" s="415">
        <f>'Input Output Table'!E95/C$117</f>
        <v>7.7068491604758791E-3</v>
      </c>
      <c r="D99" s="415">
        <f>'Input Output Table'!F95/D$117</f>
        <v>2.4407533727575995E-3</v>
      </c>
      <c r="E99" s="415">
        <f>'Input Output Table'!G95/E$117</f>
        <v>1.9263480349991698E-2</v>
      </c>
      <c r="F99" s="415">
        <f>'Input Output Table'!H95/F$117</f>
        <v>3.8873987938873298E-3</v>
      </c>
      <c r="G99" s="415">
        <f>'Input Output Table'!I95/G$117</f>
        <v>5.7056871454934177E-3</v>
      </c>
      <c r="H99" s="415">
        <f>'Input Output Table'!J95/H$117</f>
        <v>1.4778075774177234E-2</v>
      </c>
      <c r="I99" s="415">
        <f>'Input Output Table'!K95/I$117</f>
        <v>3.3206339177939215E-3</v>
      </c>
      <c r="J99" s="415">
        <f>'Input Output Table'!L95/J$117</f>
        <v>3.3313957917536115E-3</v>
      </c>
      <c r="K99" s="415">
        <f>'Input Output Table'!M95/K$117</f>
        <v>1.2399949243532796E-3</v>
      </c>
      <c r="L99" s="415">
        <f>'Input Output Table'!N95/L$117</f>
        <v>3.4020903570406848E-3</v>
      </c>
      <c r="M99" s="415">
        <f>'Input Output Table'!O95/M$117</f>
        <v>3.6177611842806187E-3</v>
      </c>
      <c r="N99" s="415">
        <f>'Input Output Table'!P95/N$117</f>
        <v>3.4252851496387993E-3</v>
      </c>
      <c r="O99" s="415">
        <f>'Input Output Table'!Q95/O$117</f>
        <v>4.2438652016120685E-3</v>
      </c>
      <c r="P99" s="415">
        <f>'Input Output Table'!R95/P$117</f>
        <v>2.3302291474975264E-3</v>
      </c>
      <c r="Q99" s="415">
        <f>'Input Output Table'!S95/Q$117</f>
        <v>6.8693120548996992E-3</v>
      </c>
      <c r="R99" s="415">
        <f>'Input Output Table'!T95/R$117</f>
        <v>6.0248293114349297E-3</v>
      </c>
      <c r="S99" s="415">
        <f>'Input Output Table'!U95/S$117</f>
        <v>1.9191638528761484E-3</v>
      </c>
      <c r="T99" s="415">
        <f>'Input Output Table'!V95/T$117</f>
        <v>2.8859392071422397E-3</v>
      </c>
      <c r="U99" s="415">
        <f>'Input Output Table'!W95/U$117</f>
        <v>3.2864431317500523E-3</v>
      </c>
      <c r="V99" s="415">
        <f>'Input Output Table'!X95/V$117</f>
        <v>3.1884044603414804E-3</v>
      </c>
      <c r="W99" s="415">
        <f>'Input Output Table'!Y95/W$117</f>
        <v>3.5148803875431796E-3</v>
      </c>
      <c r="X99" s="415">
        <f>'Input Output Table'!Z95/X$117</f>
        <v>3.1000834100115829E-3</v>
      </c>
      <c r="Y99" s="415">
        <f>'Input Output Table'!AA95/Y$117</f>
        <v>5.1700757410825986E-3</v>
      </c>
      <c r="Z99" s="415">
        <f>'Input Output Table'!AB95/Z$117</f>
        <v>6.4553794879722781E-4</v>
      </c>
      <c r="AA99" s="415">
        <f>'Input Output Table'!AC95/AA$117</f>
        <v>5.351149314581762E-3</v>
      </c>
      <c r="AB99" s="415">
        <f>'Input Output Table'!AD95/AB$117</f>
        <v>3.1483278080786138E-3</v>
      </c>
      <c r="AC99" s="415">
        <f>'Input Output Table'!AE95/AC$117</f>
        <v>5.0975079456262633E-3</v>
      </c>
      <c r="AD99" s="415">
        <f>'Input Output Table'!AF95/AD$117</f>
        <v>2.838845120526652E-3</v>
      </c>
      <c r="AE99" s="415">
        <f>'Input Output Table'!AG95/AE$117</f>
        <v>2.1024422876265089E-3</v>
      </c>
      <c r="AF99" s="415">
        <f>'Input Output Table'!AH95/AF$117</f>
        <v>4.9073565671568058E-3</v>
      </c>
      <c r="AG99" s="415">
        <f>'Input Output Table'!AI95/AG$117</f>
        <v>1.6829697077120973E-3</v>
      </c>
      <c r="AH99" s="415">
        <f>'Input Output Table'!AJ95/AH$117</f>
        <v>3.0960624719196068E-3</v>
      </c>
      <c r="AI99" s="415">
        <f>'Input Output Table'!AK95/AI$117</f>
        <v>8.4044319815575648E-3</v>
      </c>
      <c r="AJ99" s="415">
        <f>'Input Output Table'!AL95/AJ$117</f>
        <v>7.37329704450703E-3</v>
      </c>
      <c r="AK99" s="415">
        <f>'Input Output Table'!AM95/AK$117</f>
        <v>5.1106869288090476E-3</v>
      </c>
      <c r="AL99" s="415">
        <f>'Input Output Table'!AN95/AL$117</f>
        <v>1.6706413046842321E-3</v>
      </c>
      <c r="AM99" s="415">
        <f>'Input Output Table'!AO95/AM$117</f>
        <v>9.4911566407537178E-4</v>
      </c>
      <c r="AN99" s="415">
        <f>'Input Output Table'!AP95/AN$117</f>
        <v>5.9504923100806347E-3</v>
      </c>
      <c r="AO99" s="415">
        <f>'Input Output Table'!AQ95/AO$117</f>
        <v>2.3640139921331563E-3</v>
      </c>
      <c r="AP99" s="415">
        <f>'Input Output Table'!AR95/AP$117</f>
        <v>4.0030180233435906E-3</v>
      </c>
      <c r="AQ99" s="415">
        <f>'Input Output Table'!AS95/AQ$117</f>
        <v>2.6138825147148611E-3</v>
      </c>
      <c r="AR99" s="415">
        <f>'Input Output Table'!AT95/AR$117</f>
        <v>2.3928678058952272E-3</v>
      </c>
      <c r="AS99" s="415">
        <f>'Input Output Table'!AU95/AS$117</f>
        <v>4.6385057349413884E-3</v>
      </c>
      <c r="AT99" s="415">
        <f>'Input Output Table'!AV95/AT$117</f>
        <v>2.1643434908800658E-3</v>
      </c>
      <c r="AU99" s="415">
        <f>'Input Output Table'!AW95/AU$117</f>
        <v>7.2172999132126001E-3</v>
      </c>
      <c r="AV99" s="415">
        <f>'Input Output Table'!AX95/AV$117</f>
        <v>3.3179533689468173E-3</v>
      </c>
      <c r="AW99" s="415">
        <f>'Input Output Table'!AY95/AW$117</f>
        <v>2.9113925229968824E-3</v>
      </c>
      <c r="AX99" s="415">
        <f>'Input Output Table'!AZ95/AX$117</f>
        <v>5.0236623978546033E-3</v>
      </c>
      <c r="AY99" s="415">
        <f>'Input Output Table'!BA95/AY$117</f>
        <v>9.4723418132888824E-4</v>
      </c>
      <c r="AZ99" s="415">
        <f>'Input Output Table'!BB95/AZ$117</f>
        <v>4.8032422367034746E-3</v>
      </c>
      <c r="BA99" s="415">
        <f>'Input Output Table'!BC95/BA$117</f>
        <v>3.2353410301102711E-3</v>
      </c>
      <c r="BB99" s="415">
        <f>'Input Output Table'!BD95/BB$117</f>
        <v>4.234618153933444E-3</v>
      </c>
      <c r="BC99" s="415">
        <f>'Input Output Table'!BE95/BC$117</f>
        <v>3.1510749366553442E-3</v>
      </c>
      <c r="BD99" s="415">
        <f>'Input Output Table'!BF95/BD$117</f>
        <v>3.4574778220247503E-4</v>
      </c>
      <c r="BE99" s="415">
        <f>'Input Output Table'!BG95/BE$117</f>
        <v>2.5676430758140585E-2</v>
      </c>
      <c r="BF99" s="415">
        <f>'Input Output Table'!BH95/BF$117</f>
        <v>9.3229361363906874E-3</v>
      </c>
      <c r="BG99" s="415">
        <f>'Input Output Table'!BI95/BG$117</f>
        <v>1.7410534064576121E-2</v>
      </c>
      <c r="BH99" s="415">
        <f>'Input Output Table'!BJ95/BH$117</f>
        <v>7.4891710347355644E-3</v>
      </c>
      <c r="BI99" s="415">
        <f>'Input Output Table'!BK95/BI$117</f>
        <v>2.9607505554874285E-3</v>
      </c>
      <c r="BJ99" s="415">
        <f>'Input Output Table'!BL95/BJ$117</f>
        <v>2.9607503601532543E-3</v>
      </c>
      <c r="BK99" s="415">
        <f>'Input Output Table'!BM95/BK$117</f>
        <v>6.0328940069129568E-2</v>
      </c>
      <c r="BL99" s="415">
        <f>'Input Output Table'!BN95/BL$117</f>
        <v>1.3941854657693204E-2</v>
      </c>
      <c r="BM99" s="415">
        <f>'Input Output Table'!BO95/BM$117</f>
        <v>1.2818350180685311E-3</v>
      </c>
      <c r="BN99" s="415">
        <f>'Input Output Table'!BP95/BN$117</f>
        <v>2.1382173085733309E-3</v>
      </c>
      <c r="BO99" s="415">
        <f>'Input Output Table'!BQ95/BO$117</f>
        <v>1.2451175619794563E-2</v>
      </c>
      <c r="BP99" s="415">
        <f>'Input Output Table'!BR95/BP$117</f>
        <v>5.316802600864633E-3</v>
      </c>
      <c r="BQ99" s="415">
        <f>'Input Output Table'!BS95/BQ$117</f>
        <v>1.2771886972326742E-3</v>
      </c>
      <c r="BR99" s="415">
        <f>'Input Output Table'!BT95/BR$117</f>
        <v>1.277188528020961E-3</v>
      </c>
      <c r="BS99" s="415">
        <f>'Input Output Table'!BU95/BS$117</f>
        <v>8.0057983173559516E-4</v>
      </c>
      <c r="BT99" s="415">
        <f>'Input Output Table'!BV95/BT$117</f>
        <v>2.2015544165385568E-3</v>
      </c>
      <c r="BU99" s="415">
        <f>'Input Output Table'!BW95/BU$117</f>
        <v>5.4556029420701089E-3</v>
      </c>
      <c r="BV99" s="415">
        <f>'Input Output Table'!BX95/BV$117</f>
        <v>4.7659237211010643E-3</v>
      </c>
      <c r="BW99" s="415">
        <f>'Input Output Table'!BY95/BW$117</f>
        <v>1.93020106062445E-3</v>
      </c>
      <c r="BX99" s="415">
        <f>'Input Output Table'!BZ95/BX$117</f>
        <v>3.4129602411082489E-3</v>
      </c>
      <c r="BY99" s="415">
        <f>'Input Output Table'!CA95/BY$117</f>
        <v>3.0996803558810157E-3</v>
      </c>
      <c r="BZ99" s="415">
        <f>'Input Output Table'!CB95/BZ$117</f>
        <v>1.817769361535327E-3</v>
      </c>
      <c r="CA99" s="415">
        <f>'Input Output Table'!CC95/CA$117</f>
        <v>3.5444605447405714E-3</v>
      </c>
      <c r="CB99" s="415">
        <f>'Input Output Table'!CD95/CB$117</f>
        <v>1.9687432111822104E-3</v>
      </c>
      <c r="CC99" s="415">
        <f>'Input Output Table'!CE95/CC$117</f>
        <v>1.2976692674883099E-3</v>
      </c>
      <c r="CD99" s="415">
        <f>'Input Output Table'!CF95/CD$117</f>
        <v>3.9791043195218053E-4</v>
      </c>
      <c r="CE99" s="415">
        <f>'Input Output Table'!CG95/CE$117</f>
        <v>2.287752853046087E-3</v>
      </c>
      <c r="CF99" s="415">
        <f>'Input Output Table'!CH95/CF$117</f>
        <v>1.5538835117394421E-3</v>
      </c>
      <c r="CG99" s="415">
        <f>'Input Output Table'!CI95/CG$117</f>
        <v>2.5611872521931157E-3</v>
      </c>
      <c r="CH99" s="415">
        <f>'Input Output Table'!CJ95/CH$117</f>
        <v>1.983177589826704E-3</v>
      </c>
      <c r="CI99" s="415">
        <f>'Input Output Table'!CK95/CI$117</f>
        <v>2.685486109406211E-3</v>
      </c>
      <c r="CJ99" s="415">
        <f>'Input Output Table'!CL95/CJ$117</f>
        <v>3.7893815587414239E-3</v>
      </c>
      <c r="CK99" s="415">
        <f>'Input Output Table'!CM95/CK$117</f>
        <v>2.2432463759362083E-3</v>
      </c>
      <c r="CL99" s="415">
        <f>'Input Output Table'!CN95/CL$117</f>
        <v>2.5828672151654922E-3</v>
      </c>
      <c r="CM99" s="415">
        <f>'Input Output Table'!CO95/CM$117</f>
        <v>1.7429342440875698E-2</v>
      </c>
      <c r="CN99" s="415">
        <f>'Input Output Table'!CP95/CN$117</f>
        <v>2.8694757933729058E-3</v>
      </c>
      <c r="CO99" s="415">
        <f>'Input Output Table'!CQ95/CO$117</f>
        <v>6.2462206140462533E-3</v>
      </c>
      <c r="CP99" s="415">
        <f>'Input Output Table'!CR95/CP$117</f>
        <v>2.3737882241199257E-3</v>
      </c>
      <c r="CQ99" s="415">
        <f>'Input Output Table'!CS95/CQ$117</f>
        <v>2.6878205218484152E-3</v>
      </c>
      <c r="CR99" s="415">
        <f>'Input Output Table'!CT95/CR$117</f>
        <v>2.1304181710143175E-3</v>
      </c>
      <c r="CS99" s="415">
        <f>'Input Output Table'!CU95/CS$117</f>
        <v>1.499216243227731E-3</v>
      </c>
      <c r="CT99" s="415">
        <f>'Input Output Table'!CV95/CT$117</f>
        <v>4.9663095028590143E-3</v>
      </c>
      <c r="CU99" s="415">
        <f>'Input Output Table'!CW95/CU$117</f>
        <v>2.0376125900229761E-3</v>
      </c>
      <c r="CV99" s="415">
        <f>'Input Output Table'!CX95/CV$117</f>
        <v>2.0070689091076328E-3</v>
      </c>
      <c r="CW99" s="415">
        <f>'Input Output Table'!CY95/CW$117</f>
        <v>2.9862058003819582E-3</v>
      </c>
      <c r="CX99" s="415">
        <f>'Input Output Table'!CZ95/CX$117</f>
        <v>5.2260319247583419E-3</v>
      </c>
      <c r="CY99" s="415">
        <f>'Input Output Table'!DA95/CY$117</f>
        <v>1.7415173307458686E-3</v>
      </c>
      <c r="CZ99" s="415">
        <f>'Input Output Table'!DB95/CZ$117</f>
        <v>4.3508670929130978E-3</v>
      </c>
      <c r="DA99" s="415">
        <f>'Input Output Table'!DC95/DA$117</f>
        <v>2.6172748544247412E-3</v>
      </c>
      <c r="DB99" s="415">
        <f>'Input Output Table'!DD95/DB$117</f>
        <v>3.5805982208112134E-3</v>
      </c>
      <c r="DC99" s="415">
        <f>'Input Output Table'!DE95/DC$117</f>
        <v>4.9330098172660391E-3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J99" s="423">
        <f t="shared" si="108"/>
        <v>-1.9342430685183323E-3</v>
      </c>
      <c r="HK99" s="423">
        <f t="shared" si="109"/>
        <v>-7.7068491604758791E-3</v>
      </c>
      <c r="HL99" s="423">
        <f t="shared" si="110"/>
        <v>-2.4407533727575995E-3</v>
      </c>
      <c r="HM99" s="423">
        <f t="shared" si="111"/>
        <v>-1.9263480349991698E-2</v>
      </c>
      <c r="HN99" s="423">
        <f t="shared" si="112"/>
        <v>-3.8873987938873298E-3</v>
      </c>
      <c r="HO99" s="423">
        <f t="shared" si="113"/>
        <v>-5.7056871454934177E-3</v>
      </c>
      <c r="HP99" s="423">
        <f t="shared" si="114"/>
        <v>-1.4778075774177234E-2</v>
      </c>
      <c r="HQ99" s="423">
        <f t="shared" si="115"/>
        <v>-3.3206339177939215E-3</v>
      </c>
      <c r="HR99" s="423">
        <f t="shared" si="116"/>
        <v>-3.3313957917536115E-3</v>
      </c>
      <c r="HS99" s="423">
        <f t="shared" si="117"/>
        <v>-1.2399949243532796E-3</v>
      </c>
      <c r="HT99" s="423">
        <f t="shared" si="118"/>
        <v>-3.4020903570406848E-3</v>
      </c>
      <c r="HU99" s="423">
        <f t="shared" si="119"/>
        <v>-3.6177611842806187E-3</v>
      </c>
      <c r="HV99" s="423">
        <f t="shared" si="120"/>
        <v>-3.4252851496387993E-3</v>
      </c>
      <c r="HW99" s="423">
        <f t="shared" si="121"/>
        <v>-4.2438652016120685E-3</v>
      </c>
      <c r="HX99" s="423">
        <f t="shared" si="122"/>
        <v>-2.3302291474975264E-3</v>
      </c>
      <c r="HY99" s="423">
        <f t="shared" si="123"/>
        <v>-6.8693120548996992E-3</v>
      </c>
      <c r="HZ99" s="423">
        <f t="shared" si="124"/>
        <v>-6.0248293114349297E-3</v>
      </c>
      <c r="IA99" s="423">
        <f t="shared" si="125"/>
        <v>-1.9191638528761484E-3</v>
      </c>
      <c r="IB99" s="423">
        <f t="shared" si="126"/>
        <v>-2.8859392071422397E-3</v>
      </c>
      <c r="IC99" s="423">
        <f t="shared" si="127"/>
        <v>-3.2864431317500523E-3</v>
      </c>
      <c r="ID99" s="423">
        <f t="shared" si="128"/>
        <v>-3.1884044603414804E-3</v>
      </c>
      <c r="IE99" s="423">
        <f t="shared" si="129"/>
        <v>-3.5148803875431796E-3</v>
      </c>
      <c r="IF99" s="423">
        <f t="shared" si="130"/>
        <v>-3.1000834100115829E-3</v>
      </c>
      <c r="IG99" s="423">
        <f t="shared" si="131"/>
        <v>-5.1700757410825986E-3</v>
      </c>
      <c r="IH99" s="423">
        <f t="shared" si="132"/>
        <v>-6.4553794879722781E-4</v>
      </c>
      <c r="II99" s="423">
        <f t="shared" si="133"/>
        <v>-5.351149314581762E-3</v>
      </c>
      <c r="IJ99" s="423">
        <f t="shared" si="134"/>
        <v>-3.1483278080786138E-3</v>
      </c>
      <c r="IK99" s="423">
        <f t="shared" si="135"/>
        <v>-5.0975079456262633E-3</v>
      </c>
      <c r="IL99" s="423">
        <f t="shared" si="136"/>
        <v>-2.838845120526652E-3</v>
      </c>
      <c r="IM99" s="423">
        <f t="shared" si="137"/>
        <v>-2.1024422876265089E-3</v>
      </c>
      <c r="IN99" s="423">
        <f t="shared" si="138"/>
        <v>-4.9073565671568058E-3</v>
      </c>
      <c r="IO99" s="423">
        <f t="shared" si="139"/>
        <v>-1.6829697077120973E-3</v>
      </c>
      <c r="IP99" s="423">
        <f t="shared" si="140"/>
        <v>-3.0960624719196068E-3</v>
      </c>
      <c r="IQ99" s="423">
        <f t="shared" si="141"/>
        <v>-8.4044319815575648E-3</v>
      </c>
      <c r="IR99" s="423">
        <f t="shared" si="142"/>
        <v>-7.37329704450703E-3</v>
      </c>
      <c r="IS99" s="423">
        <f t="shared" si="143"/>
        <v>-5.1106869288090476E-3</v>
      </c>
      <c r="IT99" s="423">
        <f t="shared" si="144"/>
        <v>-1.6706413046842321E-3</v>
      </c>
      <c r="IU99" s="423">
        <f t="shared" si="145"/>
        <v>-9.4911566407537178E-4</v>
      </c>
      <c r="IV99" s="423">
        <f t="shared" si="146"/>
        <v>-5.9504923100806347E-3</v>
      </c>
      <c r="IW99" s="423">
        <f t="shared" si="147"/>
        <v>-2.3640139921331563E-3</v>
      </c>
      <c r="IX99" s="423">
        <f t="shared" si="148"/>
        <v>-4.0030180233435906E-3</v>
      </c>
      <c r="IY99" s="423">
        <f t="shared" si="149"/>
        <v>-2.6138825147148611E-3</v>
      </c>
      <c r="IZ99" s="423">
        <f t="shared" si="150"/>
        <v>-2.3928678058952272E-3</v>
      </c>
      <c r="JA99" s="423">
        <f t="shared" si="151"/>
        <v>-4.6385057349413884E-3</v>
      </c>
      <c r="JB99" s="423">
        <f t="shared" si="152"/>
        <v>-2.1643434908800658E-3</v>
      </c>
      <c r="JC99" s="423">
        <f t="shared" si="153"/>
        <v>-7.2172999132126001E-3</v>
      </c>
      <c r="JD99" s="423">
        <f t="shared" si="154"/>
        <v>-3.3179533689468173E-3</v>
      </c>
      <c r="JE99" s="423">
        <f t="shared" si="155"/>
        <v>-2.9113925229968824E-3</v>
      </c>
      <c r="JF99" s="423">
        <f t="shared" si="156"/>
        <v>-5.0236623978546033E-3</v>
      </c>
      <c r="JG99" s="423">
        <f t="shared" si="157"/>
        <v>-9.4723418132888824E-4</v>
      </c>
      <c r="JH99" s="423">
        <f t="shared" si="158"/>
        <v>-4.8032422367034746E-3</v>
      </c>
      <c r="JI99" s="423">
        <f t="shared" si="159"/>
        <v>-3.2353410301102711E-3</v>
      </c>
      <c r="JJ99" s="423">
        <f t="shared" si="160"/>
        <v>-4.234618153933444E-3</v>
      </c>
      <c r="JK99" s="423">
        <f t="shared" si="161"/>
        <v>-3.1510749366553442E-3</v>
      </c>
      <c r="JL99" s="423">
        <f t="shared" si="162"/>
        <v>-3.4574778220247503E-4</v>
      </c>
      <c r="JM99" s="423">
        <f t="shared" si="163"/>
        <v>-2.5676430758140585E-2</v>
      </c>
      <c r="JN99" s="423">
        <f t="shared" si="164"/>
        <v>-9.3229361363906874E-3</v>
      </c>
      <c r="JO99" s="423">
        <f t="shared" si="165"/>
        <v>-1.7410534064576121E-2</v>
      </c>
      <c r="JP99" s="423">
        <f t="shared" si="166"/>
        <v>-7.4891710347355644E-3</v>
      </c>
      <c r="JQ99" s="423">
        <f t="shared" si="167"/>
        <v>-2.9607505554874285E-3</v>
      </c>
      <c r="JR99" s="423">
        <f t="shared" si="168"/>
        <v>-2.9607503601532543E-3</v>
      </c>
      <c r="JS99" s="423">
        <f t="shared" si="169"/>
        <v>-6.0328940069129568E-2</v>
      </c>
      <c r="JT99" s="423">
        <f t="shared" si="170"/>
        <v>-1.3941854657693204E-2</v>
      </c>
      <c r="JU99" s="423">
        <f t="shared" si="171"/>
        <v>-1.2818350180685311E-3</v>
      </c>
      <c r="JV99" s="423">
        <f t="shared" si="172"/>
        <v>-2.1382173085733309E-3</v>
      </c>
      <c r="JW99" s="423">
        <f t="shared" si="173"/>
        <v>-1.2451175619794563E-2</v>
      </c>
      <c r="JX99" s="423">
        <f t="shared" si="174"/>
        <v>-5.316802600864633E-3</v>
      </c>
      <c r="JY99" s="423">
        <f t="shared" si="175"/>
        <v>-1.2771886972326742E-3</v>
      </c>
      <c r="JZ99" s="423">
        <f t="shared" si="176"/>
        <v>-1.277188528020961E-3</v>
      </c>
      <c r="KA99" s="423">
        <f t="shared" si="177"/>
        <v>-8.0057983173559516E-4</v>
      </c>
      <c r="KB99" s="423">
        <f t="shared" si="178"/>
        <v>-2.2015544165385568E-3</v>
      </c>
      <c r="KC99" s="423">
        <f t="shared" si="179"/>
        <v>-5.4556029420701089E-3</v>
      </c>
      <c r="KD99" s="423">
        <f t="shared" si="180"/>
        <v>-4.7659237211010643E-3</v>
      </c>
      <c r="KE99" s="423">
        <f t="shared" si="181"/>
        <v>-1.93020106062445E-3</v>
      </c>
      <c r="KF99" s="423">
        <f t="shared" si="182"/>
        <v>-3.4129602411082489E-3</v>
      </c>
      <c r="KG99" s="423">
        <f t="shared" si="183"/>
        <v>-3.0996803558810157E-3</v>
      </c>
      <c r="KH99" s="423">
        <f t="shared" si="184"/>
        <v>-1.817769361535327E-3</v>
      </c>
      <c r="KI99" s="423">
        <f t="shared" si="185"/>
        <v>-3.5444605447405714E-3</v>
      </c>
      <c r="KJ99" s="423">
        <f t="shared" si="186"/>
        <v>-1.9687432111822104E-3</v>
      </c>
      <c r="KK99" s="423">
        <f t="shared" si="187"/>
        <v>-1.2976692674883099E-3</v>
      </c>
      <c r="KL99" s="423">
        <f t="shared" si="188"/>
        <v>-3.9791043195218053E-4</v>
      </c>
      <c r="KM99" s="423">
        <f t="shared" si="189"/>
        <v>-2.287752853046087E-3</v>
      </c>
      <c r="KN99" s="423">
        <f t="shared" si="190"/>
        <v>-1.5538835117394421E-3</v>
      </c>
      <c r="KO99" s="423">
        <f t="shared" si="191"/>
        <v>-2.5611872521931157E-3</v>
      </c>
      <c r="KP99" s="423">
        <f t="shared" si="192"/>
        <v>-1.983177589826704E-3</v>
      </c>
      <c r="KQ99" s="423">
        <f t="shared" si="193"/>
        <v>-2.685486109406211E-3</v>
      </c>
      <c r="KR99" s="423">
        <f t="shared" si="194"/>
        <v>-3.7893815587414239E-3</v>
      </c>
      <c r="KS99" s="423">
        <f t="shared" si="195"/>
        <v>-2.2432463759362083E-3</v>
      </c>
      <c r="KT99" s="423">
        <f t="shared" si="196"/>
        <v>-2.5828672151654922E-3</v>
      </c>
      <c r="KU99" s="423">
        <f t="shared" si="197"/>
        <v>0.98257065755912432</v>
      </c>
      <c r="KV99" s="423">
        <f t="shared" si="198"/>
        <v>-2.8694757933729058E-3</v>
      </c>
      <c r="KW99" s="423">
        <f t="shared" si="199"/>
        <v>-6.2462206140462533E-3</v>
      </c>
      <c r="KX99" s="423">
        <f t="shared" si="200"/>
        <v>-2.3737882241199257E-3</v>
      </c>
      <c r="KY99" s="423">
        <f t="shared" si="201"/>
        <v>-2.6878205218484152E-3</v>
      </c>
      <c r="KZ99" s="423">
        <f t="shared" si="202"/>
        <v>-2.1304181710143175E-3</v>
      </c>
      <c r="LA99" s="423">
        <f t="shared" si="203"/>
        <v>-1.499216243227731E-3</v>
      </c>
      <c r="LB99" s="423">
        <f t="shared" si="204"/>
        <v>-4.9663095028590143E-3</v>
      </c>
      <c r="LC99" s="423">
        <f t="shared" si="205"/>
        <v>-2.0376125900229761E-3</v>
      </c>
      <c r="LD99" s="423">
        <f t="shared" si="206"/>
        <v>-2.0070689091076328E-3</v>
      </c>
      <c r="LE99" s="423">
        <f t="shared" si="207"/>
        <v>-2.9862058003819582E-3</v>
      </c>
      <c r="LF99" s="423">
        <f t="shared" si="208"/>
        <v>-5.2260319247583419E-3</v>
      </c>
      <c r="LG99" s="423">
        <f t="shared" si="209"/>
        <v>-1.7415173307458686E-3</v>
      </c>
      <c r="LH99" s="423">
        <f t="shared" si="210"/>
        <v>-4.3508670929130978E-3</v>
      </c>
      <c r="LI99" s="423">
        <f t="shared" si="211"/>
        <v>-2.6172748544247412E-3</v>
      </c>
      <c r="LJ99" s="423">
        <f t="shared" si="212"/>
        <v>-3.5805982208112134E-3</v>
      </c>
      <c r="LK99" s="423">
        <f t="shared" si="213"/>
        <v>-4.9330098172660391E-3</v>
      </c>
      <c r="LN99" s="424">
        <v>5.4177882118695226E-3</v>
      </c>
      <c r="LO99" s="424">
        <v>1.4315347291650486E-2</v>
      </c>
      <c r="LP99" s="424">
        <v>5.7615967975934643E-3</v>
      </c>
      <c r="LQ99" s="424">
        <v>2.328321381149772E-2</v>
      </c>
      <c r="LR99" s="424">
        <v>7.2158751780116515E-3</v>
      </c>
      <c r="LS99" s="424">
        <v>8.9984699085556286E-3</v>
      </c>
      <c r="LT99" s="424">
        <v>1.8894046831936941E-2</v>
      </c>
      <c r="LU99" s="424">
        <v>8.1570493430410673E-3</v>
      </c>
      <c r="LV99" s="424">
        <v>7.1801706658332701E-3</v>
      </c>
      <c r="LW99" s="424">
        <v>2.8494933477199863E-3</v>
      </c>
      <c r="LX99" s="424">
        <v>8.5748072676567772E-3</v>
      </c>
      <c r="LY99" s="424">
        <v>8.4304009036010891E-3</v>
      </c>
      <c r="LZ99" s="424">
        <v>7.1025314890721756E-3</v>
      </c>
      <c r="MA99" s="424">
        <v>8.1402239131689574E-3</v>
      </c>
      <c r="MB99" s="424">
        <v>6.672983709879874E-3</v>
      </c>
      <c r="MC99" s="424">
        <v>1.1134222959178331E-2</v>
      </c>
      <c r="MD99" s="424">
        <v>1.1605411595267467E-2</v>
      </c>
      <c r="ME99" s="424">
        <v>4.508054042099357E-3</v>
      </c>
      <c r="MF99" s="424">
        <v>4.9354906663898086E-3</v>
      </c>
      <c r="MG99" s="424">
        <v>5.7381728172472913E-3</v>
      </c>
      <c r="MH99" s="424">
        <v>5.8523360008721917E-3</v>
      </c>
      <c r="MI99" s="424">
        <v>6.7775171847926216E-3</v>
      </c>
      <c r="MJ99" s="424">
        <v>6.1799804388745477E-3</v>
      </c>
      <c r="MK99" s="424">
        <v>8.1742282344657597E-3</v>
      </c>
      <c r="ML99" s="424">
        <v>1.8905054636189961E-3</v>
      </c>
      <c r="MM99" s="424">
        <v>8.2270133338417494E-3</v>
      </c>
      <c r="MN99" s="424">
        <v>7.0040239735443856E-3</v>
      </c>
      <c r="MO99" s="424">
        <v>7.6434276571635618E-3</v>
      </c>
      <c r="MP99" s="424">
        <v>6.0832462200398531E-3</v>
      </c>
      <c r="MQ99" s="424">
        <v>4.6801573407936605E-3</v>
      </c>
      <c r="MR99" s="424">
        <v>8.3748147881997307E-3</v>
      </c>
      <c r="MS99" s="424">
        <v>3.329947195007578E-3</v>
      </c>
      <c r="MT99" s="424">
        <v>5.3222324959124601E-3</v>
      </c>
      <c r="MU99" s="424">
        <v>1.3713320450375242E-2</v>
      </c>
      <c r="MV99" s="424">
        <v>1.0934563698349864E-2</v>
      </c>
      <c r="MW99" s="424">
        <v>9.4672985916692664E-3</v>
      </c>
      <c r="MX99" s="424">
        <v>3.71026186479559E-3</v>
      </c>
      <c r="MY99" s="424">
        <v>3.9250430438343333E-3</v>
      </c>
      <c r="MZ99" s="424">
        <v>8.8864716747013E-3</v>
      </c>
      <c r="NA99" s="424">
        <v>5.0701721157600252E-3</v>
      </c>
      <c r="NB99" s="424">
        <v>6.6448156198759024E-3</v>
      </c>
      <c r="NC99" s="424">
        <v>5.6742434865980698E-3</v>
      </c>
      <c r="ND99" s="424">
        <v>6.2684903771028635E-3</v>
      </c>
      <c r="NE99" s="424">
        <v>7.8691014510104632E-3</v>
      </c>
      <c r="NF99" s="424">
        <v>4.5519063548976413E-3</v>
      </c>
      <c r="NG99" s="424">
        <v>1.230675513696193E-2</v>
      </c>
      <c r="NH99" s="424">
        <v>7.4437193996962567E-3</v>
      </c>
      <c r="NI99" s="424">
        <v>6.2810543968148209E-3</v>
      </c>
      <c r="NJ99" s="424">
        <v>7.8753476109056364E-3</v>
      </c>
      <c r="NK99" s="424">
        <v>3.7821674896297342E-3</v>
      </c>
      <c r="NL99" s="424">
        <v>8.4823807216517586E-3</v>
      </c>
      <c r="NM99" s="424">
        <v>9.0348557165758903E-3</v>
      </c>
      <c r="NN99" s="424">
        <v>9.0127613622957362E-3</v>
      </c>
      <c r="NO99" s="424">
        <v>6.1497206990291471E-3</v>
      </c>
      <c r="NP99" s="424">
        <v>3.141163012393229E-3</v>
      </c>
      <c r="NQ99" s="424">
        <v>3.3770475749141105E-2</v>
      </c>
      <c r="NR99" s="424">
        <v>1.3413190662217482E-2</v>
      </c>
      <c r="NS99" s="424">
        <v>2.4923707239893626E-2</v>
      </c>
      <c r="NT99" s="424">
        <v>1.0384671018308136E-2</v>
      </c>
      <c r="NU99" s="424">
        <v>7.7040705258596019E-3</v>
      </c>
      <c r="NV99" s="424">
        <v>6.1525123655311242E-3</v>
      </c>
      <c r="NW99" s="424">
        <v>6.8152614269595402E-2</v>
      </c>
      <c r="NX99" s="424">
        <v>1.7655387586127086E-2</v>
      </c>
      <c r="NY99" s="424">
        <v>7.0456051302922023E-3</v>
      </c>
      <c r="NZ99" s="424">
        <v>5.4670672663940725E-3</v>
      </c>
      <c r="OA99" s="424">
        <v>1.971583479586704E-2</v>
      </c>
      <c r="OB99" s="424">
        <v>8.0143200351360626E-3</v>
      </c>
      <c r="OC99" s="424">
        <v>3.8277467411069787E-3</v>
      </c>
      <c r="OD99" s="424">
        <v>9.8187029940284033E-3</v>
      </c>
      <c r="OE99" s="424">
        <v>3.1823087515766599E-3</v>
      </c>
      <c r="OF99" s="424">
        <v>7.005671351619485E-3</v>
      </c>
      <c r="OG99" s="424">
        <v>8.8543473433875027E-3</v>
      </c>
      <c r="OH99" s="424">
        <v>7.3701567014121559E-3</v>
      </c>
      <c r="OI99" s="424">
        <v>4.3351342848818638E-3</v>
      </c>
      <c r="OJ99" s="424">
        <v>5.2712006764005157E-3</v>
      </c>
      <c r="OK99" s="424">
        <v>4.9565122820178784E-3</v>
      </c>
      <c r="OL99" s="424">
        <v>3.9428376187135208E-3</v>
      </c>
      <c r="OM99" s="424">
        <v>7.4615304678418105E-3</v>
      </c>
      <c r="ON99" s="424">
        <v>4.0727842817898539E-3</v>
      </c>
      <c r="OO99" s="424">
        <v>6.6765622478044268E-3</v>
      </c>
      <c r="OP99" s="424">
        <v>2.5527870705116707E-3</v>
      </c>
      <c r="OQ99" s="424">
        <v>4.0786161625409869E-3</v>
      </c>
      <c r="OR99" s="424">
        <v>2.8446277692943112E-3</v>
      </c>
      <c r="OS99" s="424">
        <v>4.8057585129546374E-3</v>
      </c>
      <c r="OT99" s="424">
        <v>4.4096397501391972E-3</v>
      </c>
      <c r="OU99" s="424">
        <v>4.9039203509399047E-3</v>
      </c>
      <c r="OV99" s="424">
        <v>6.7662029540303979E-3</v>
      </c>
      <c r="OW99" s="424">
        <v>4.2114878453087031E-3</v>
      </c>
      <c r="OX99" s="424">
        <v>4.388089102586562E-3</v>
      </c>
      <c r="OY99" s="424">
        <v>1.0197568212157264</v>
      </c>
      <c r="OZ99" s="424">
        <v>5.0493597108865447E-3</v>
      </c>
      <c r="PA99" s="424">
        <v>1.0696023078943438E-2</v>
      </c>
      <c r="PB99" s="424">
        <v>4.2658368998053711E-3</v>
      </c>
      <c r="PC99" s="424">
        <v>5.555619018795404E-3</v>
      </c>
      <c r="PD99" s="424">
        <v>3.9229189049689072E-3</v>
      </c>
      <c r="PE99" s="424">
        <v>4.504204387003009E-3</v>
      </c>
      <c r="PF99" s="424">
        <v>6.7917747899299673E-3</v>
      </c>
      <c r="PG99" s="424">
        <v>3.7757658671944642E-3</v>
      </c>
      <c r="PH99" s="424">
        <v>4.7287110532010851E-3</v>
      </c>
      <c r="PI99" s="424">
        <v>5.6286863675500355E-3</v>
      </c>
      <c r="PJ99" s="424">
        <v>8.3899001374083924E-3</v>
      </c>
      <c r="PK99" s="424">
        <v>3.2408854184751315E-3</v>
      </c>
      <c r="PL99" s="424">
        <v>7.5792185047392421E-3</v>
      </c>
      <c r="PM99" s="424">
        <v>3.9648949583546223E-3</v>
      </c>
      <c r="PN99" s="424">
        <v>5.5084454551501388E-3</v>
      </c>
      <c r="PO99" s="424">
        <v>6.4006652496090954E-3</v>
      </c>
    </row>
    <row r="100" spans="1:431" x14ac:dyDescent="0.25">
      <c r="A100" s="210" t="s">
        <v>201</v>
      </c>
      <c r="B100" s="415">
        <f>'Input Output Table'!D96/B$117</f>
        <v>4.1562074030760911E-4</v>
      </c>
      <c r="C100" s="415">
        <f>'Input Output Table'!E96/C$117</f>
        <v>8.3214624283726004E-4</v>
      </c>
      <c r="D100" s="415">
        <f>'Input Output Table'!F96/D$117</f>
        <v>3.0249448055103259E-3</v>
      </c>
      <c r="E100" s="415">
        <f>'Input Output Table'!G96/E$117</f>
        <v>1.1710112281407986E-4</v>
      </c>
      <c r="F100" s="415">
        <f>'Input Output Table'!H96/F$117</f>
        <v>6.0558709014899362E-3</v>
      </c>
      <c r="G100" s="415">
        <f>'Input Output Table'!I96/G$117</f>
        <v>6.5506950857257434E-4</v>
      </c>
      <c r="H100" s="415">
        <f>'Input Output Table'!J96/H$117</f>
        <v>2.127546534222867E-3</v>
      </c>
      <c r="I100" s="415">
        <f>'Input Output Table'!K96/I$117</f>
        <v>1.6139104210523884E-2</v>
      </c>
      <c r="J100" s="415">
        <f>'Input Output Table'!L96/J$117</f>
        <v>1.4092708470901546E-2</v>
      </c>
      <c r="K100" s="415">
        <f>'Input Output Table'!M96/K$117</f>
        <v>1.0375688195722931E-3</v>
      </c>
      <c r="L100" s="415">
        <f>'Input Output Table'!N96/L$117</f>
        <v>5.6568052597849947E-3</v>
      </c>
      <c r="M100" s="415">
        <f>'Input Output Table'!O96/M$117</f>
        <v>3.4327438961745714E-3</v>
      </c>
      <c r="N100" s="415">
        <f>'Input Output Table'!P96/N$117</f>
        <v>7.5379315220609547E-3</v>
      </c>
      <c r="O100" s="415">
        <f>'Input Output Table'!Q96/O$117</f>
        <v>4.7258170067349921E-3</v>
      </c>
      <c r="P100" s="415">
        <f>'Input Output Table'!R96/P$117</f>
        <v>6.343893471207775E-4</v>
      </c>
      <c r="Q100" s="415">
        <f>'Input Output Table'!S96/Q$117</f>
        <v>2.699857791218526E-3</v>
      </c>
      <c r="R100" s="415">
        <f>'Input Output Table'!T96/R$117</f>
        <v>2.9669416243912326E-3</v>
      </c>
      <c r="S100" s="415">
        <f>'Input Output Table'!U96/S$117</f>
        <v>2.2116991940539924E-4</v>
      </c>
      <c r="T100" s="415">
        <f>'Input Output Table'!V96/T$117</f>
        <v>1.2116966153973472E-3</v>
      </c>
      <c r="U100" s="415">
        <f>'Input Output Table'!W96/U$117</f>
        <v>1.2135310347954134E-3</v>
      </c>
      <c r="V100" s="415">
        <f>'Input Output Table'!X96/V$117</f>
        <v>2.5592288970041751E-4</v>
      </c>
      <c r="W100" s="415">
        <f>'Input Output Table'!Y96/W$117</f>
        <v>8.7065639049389062E-4</v>
      </c>
      <c r="X100" s="415">
        <f>'Input Output Table'!Z96/X$117</f>
        <v>9.7233154837268417E-4</v>
      </c>
      <c r="Y100" s="415">
        <f>'Input Output Table'!AA96/Y$117</f>
        <v>1.6638721839234046E-3</v>
      </c>
      <c r="Z100" s="415">
        <f>'Input Output Table'!AB96/Z$117</f>
        <v>9.0809178362816602E-4</v>
      </c>
      <c r="AA100" s="415">
        <f>'Input Output Table'!AC96/AA$117</f>
        <v>1.6586291413473034E-3</v>
      </c>
      <c r="AB100" s="415">
        <f>'Input Output Table'!AD96/AB$117</f>
        <v>2.0291480248573321E-3</v>
      </c>
      <c r="AC100" s="415">
        <f>'Input Output Table'!AE96/AC$117</f>
        <v>3.8460077410850959E-3</v>
      </c>
      <c r="AD100" s="415">
        <f>'Input Output Table'!AF96/AD$117</f>
        <v>1.9419852608651719E-3</v>
      </c>
      <c r="AE100" s="415">
        <f>'Input Output Table'!AG96/AE$117</f>
        <v>1.1342800176376288E-4</v>
      </c>
      <c r="AF100" s="415">
        <f>'Input Output Table'!AH96/AF$117</f>
        <v>2.9319627243061188E-3</v>
      </c>
      <c r="AG100" s="415">
        <f>'Input Output Table'!AI96/AG$117</f>
        <v>4.5965188151198362E-3</v>
      </c>
      <c r="AH100" s="415">
        <f>'Input Output Table'!AJ96/AH$117</f>
        <v>1.3785758148746081E-3</v>
      </c>
      <c r="AI100" s="415">
        <f>'Input Output Table'!AK96/AI$117</f>
        <v>1.1430916370229768E-3</v>
      </c>
      <c r="AJ100" s="415">
        <f>'Input Output Table'!AL96/AJ$117</f>
        <v>2.9473076874363818E-3</v>
      </c>
      <c r="AK100" s="415">
        <f>'Input Output Table'!AM96/AK$117</f>
        <v>2.4964601291973831E-3</v>
      </c>
      <c r="AL100" s="415">
        <f>'Input Output Table'!AN96/AL$117</f>
        <v>9.6236263321186199E-4</v>
      </c>
      <c r="AM100" s="415">
        <f>'Input Output Table'!AO96/AM$117</f>
        <v>2.8072049067881183E-3</v>
      </c>
      <c r="AN100" s="415">
        <f>'Input Output Table'!AP96/AN$117</f>
        <v>2.0524436480796409E-3</v>
      </c>
      <c r="AO100" s="415">
        <f>'Input Output Table'!AQ96/AO$117</f>
        <v>5.1594867569655922E-3</v>
      </c>
      <c r="AP100" s="415">
        <f>'Input Output Table'!AR96/AP$117</f>
        <v>2.9205318690999332E-3</v>
      </c>
      <c r="AQ100" s="415">
        <f>'Input Output Table'!AS96/AQ$117</f>
        <v>2.2861801279929319E-3</v>
      </c>
      <c r="AR100" s="415">
        <f>'Input Output Table'!AT96/AR$117</f>
        <v>2.2844877431293332E-3</v>
      </c>
      <c r="AS100" s="415">
        <f>'Input Output Table'!AU96/AS$117</f>
        <v>4.1045750239463953E-3</v>
      </c>
      <c r="AT100" s="415">
        <f>'Input Output Table'!AV96/AT$117</f>
        <v>1.8799871920633243E-3</v>
      </c>
      <c r="AU100" s="415">
        <f>'Input Output Table'!AW96/AU$117</f>
        <v>5.5066426193626054E-3</v>
      </c>
      <c r="AV100" s="415">
        <f>'Input Output Table'!AX96/AV$117</f>
        <v>1.9405894831831128E-3</v>
      </c>
      <c r="AW100" s="415">
        <f>'Input Output Table'!AY96/AW$117</f>
        <v>1.1860463503175058E-3</v>
      </c>
      <c r="AX100" s="415">
        <f>'Input Output Table'!AZ96/AX$117</f>
        <v>3.7861911598776592E-3</v>
      </c>
      <c r="AY100" s="415">
        <f>'Input Output Table'!BA96/AY$117</f>
        <v>7.7019399624485123E-4</v>
      </c>
      <c r="AZ100" s="415">
        <f>'Input Output Table'!BB96/AZ$117</f>
        <v>0.13520504628452618</v>
      </c>
      <c r="BA100" s="415">
        <f>'Input Output Table'!BC96/BA$117</f>
        <v>3.1242999620951033E-3</v>
      </c>
      <c r="BB100" s="415">
        <f>'Input Output Table'!BD96/BB$117</f>
        <v>6.1582261767173848E-3</v>
      </c>
      <c r="BC100" s="415">
        <f>'Input Output Table'!BE96/BC$117</f>
        <v>8.1129970215534867E-3</v>
      </c>
      <c r="BD100" s="415">
        <f>'Input Output Table'!BF96/BD$117</f>
        <v>4.4419531299280937E-3</v>
      </c>
      <c r="BE100" s="415">
        <f>'Input Output Table'!BG96/BE$117</f>
        <v>1.1401654818744618E-2</v>
      </c>
      <c r="BF100" s="415">
        <f>'Input Output Table'!BH96/BF$117</f>
        <v>1.1506132356677717E-2</v>
      </c>
      <c r="BG100" s="415">
        <f>'Input Output Table'!BI96/BG$117</f>
        <v>3.7217761132790897E-3</v>
      </c>
      <c r="BH100" s="415">
        <f>'Input Output Table'!BJ96/BH$117</f>
        <v>1.0152622970684845E-3</v>
      </c>
      <c r="BI100" s="415">
        <f>'Input Output Table'!BK96/BI$117</f>
        <v>7.4504378268920746E-3</v>
      </c>
      <c r="BJ100" s="415">
        <f>'Input Output Table'!BL96/BJ$117</f>
        <v>7.4504373353528183E-3</v>
      </c>
      <c r="BK100" s="415">
        <f>'Input Output Table'!BM96/BK$117</f>
        <v>4.1530569021566511E-3</v>
      </c>
      <c r="BL100" s="415">
        <f>'Input Output Table'!BN96/BL$117</f>
        <v>9.0615227406040839E-3</v>
      </c>
      <c r="BM100" s="415">
        <f>'Input Output Table'!BO96/BM$117</f>
        <v>5.3535594392968887E-3</v>
      </c>
      <c r="BN100" s="415">
        <f>'Input Output Table'!BP96/BN$117</f>
        <v>4.9541874546657179E-3</v>
      </c>
      <c r="BO100" s="415">
        <f>'Input Output Table'!BQ96/BO$117</f>
        <v>1.1820822606296376E-2</v>
      </c>
      <c r="BP100" s="415">
        <f>'Input Output Table'!BR96/BP$117</f>
        <v>8.7425764227178765E-3</v>
      </c>
      <c r="BQ100" s="415">
        <f>'Input Output Table'!BS96/BQ$117</f>
        <v>6.2827341312540986E-3</v>
      </c>
      <c r="BR100" s="415">
        <f>'Input Output Table'!BT96/BR$117</f>
        <v>6.2827332988694964E-3</v>
      </c>
      <c r="BS100" s="415">
        <f>'Input Output Table'!BU96/BS$117</f>
        <v>7.5372617542676336E-3</v>
      </c>
      <c r="BT100" s="415">
        <f>'Input Output Table'!BV96/BT$117</f>
        <v>2.1785260013871236E-3</v>
      </c>
      <c r="BU100" s="415">
        <f>'Input Output Table'!BW96/BU$117</f>
        <v>2.281771032808334E-2</v>
      </c>
      <c r="BV100" s="415">
        <f>'Input Output Table'!BX96/BV$117</f>
        <v>1.1948957191625554E-2</v>
      </c>
      <c r="BW100" s="415">
        <f>'Input Output Table'!BY96/BW$117</f>
        <v>3.9374993560126453E-3</v>
      </c>
      <c r="BX100" s="415">
        <f>'Input Output Table'!BZ96/BX$117</f>
        <v>2.4097638439676237E-2</v>
      </c>
      <c r="BY100" s="415">
        <f>'Input Output Table'!CA96/BY$117</f>
        <v>2.7163957916689092E-2</v>
      </c>
      <c r="BZ100" s="415">
        <f>'Input Output Table'!CB96/BZ$117</f>
        <v>1.0626981982460202E-2</v>
      </c>
      <c r="CA100" s="415">
        <f>'Input Output Table'!CC96/CA$117</f>
        <v>1.0051231912183373E-2</v>
      </c>
      <c r="CB100" s="415">
        <f>'Input Output Table'!CD96/CB$117</f>
        <v>5.6465774579537078E-3</v>
      </c>
      <c r="CC100" s="415">
        <f>'Input Output Table'!CE96/CC$117</f>
        <v>2.4564402219712216E-3</v>
      </c>
      <c r="CD100" s="415">
        <f>'Input Output Table'!CF96/CD$117</f>
        <v>2.1895850961177799E-4</v>
      </c>
      <c r="CE100" s="415">
        <f>'Input Output Table'!CG96/CE$117</f>
        <v>8.101568184843708E-3</v>
      </c>
      <c r="CF100" s="415">
        <f>'Input Output Table'!CH96/CF$117</f>
        <v>2.9564322931837092E-3</v>
      </c>
      <c r="CG100" s="415">
        <f>'Input Output Table'!CI96/CG$117</f>
        <v>3.2361224260578532E-2</v>
      </c>
      <c r="CH100" s="415">
        <f>'Input Output Table'!CJ96/CH$117</f>
        <v>1.3495835250873863E-2</v>
      </c>
      <c r="CI100" s="415">
        <f>'Input Output Table'!CK96/CI$117</f>
        <v>5.3671252994251392E-2</v>
      </c>
      <c r="CJ100" s="415">
        <f>'Input Output Table'!CL96/CJ$117</f>
        <v>9.0324897080576467E-3</v>
      </c>
      <c r="CK100" s="415">
        <f>'Input Output Table'!CM96/CK$117</f>
        <v>8.723501660439073E-3</v>
      </c>
      <c r="CL100" s="415">
        <f>'Input Output Table'!CN96/CL$117</f>
        <v>4.962574903153368E-3</v>
      </c>
      <c r="CM100" s="415">
        <f>'Input Output Table'!CO96/CM$117</f>
        <v>8.4160973463878134E-3</v>
      </c>
      <c r="CN100" s="415">
        <f>'Input Output Table'!CP96/CN$117</f>
        <v>0.11814824332703205</v>
      </c>
      <c r="CO100" s="415">
        <f>'Input Output Table'!CQ96/CO$117</f>
        <v>5.3531436777715284E-3</v>
      </c>
      <c r="CP100" s="415">
        <f>'Input Output Table'!CR96/CP$117</f>
        <v>2.013573506545038E-2</v>
      </c>
      <c r="CQ100" s="415">
        <f>'Input Output Table'!CS96/CQ$117</f>
        <v>8.1335941827481769E-3</v>
      </c>
      <c r="CR100" s="415">
        <f>'Input Output Table'!CT96/CR$117</f>
        <v>9.4152822288097026E-3</v>
      </c>
      <c r="CS100" s="415">
        <f>'Input Output Table'!CU96/CS$117</f>
        <v>4.8694084501953198E-3</v>
      </c>
      <c r="CT100" s="415">
        <f>'Input Output Table'!CV96/CT$117</f>
        <v>6.1449028793959101E-3</v>
      </c>
      <c r="CU100" s="415">
        <f>'Input Output Table'!CW96/CU$117</f>
        <v>9.6068478168164755E-3</v>
      </c>
      <c r="CV100" s="415">
        <f>'Input Output Table'!CX96/CV$117</f>
        <v>1.1345835936839563E-2</v>
      </c>
      <c r="CW100" s="415">
        <f>'Input Output Table'!CY96/CW$117</f>
        <v>1.6067697316950048E-2</v>
      </c>
      <c r="CX100" s="415">
        <f>'Input Output Table'!CZ96/CX$117</f>
        <v>9.0601458647518902E-3</v>
      </c>
      <c r="CY100" s="415">
        <f>'Input Output Table'!DA96/CY$117</f>
        <v>2.853897008611318E-3</v>
      </c>
      <c r="CZ100" s="415">
        <f>'Input Output Table'!DB96/CZ$117</f>
        <v>6.677441710569583E-2</v>
      </c>
      <c r="DA100" s="415">
        <f>'Input Output Table'!DC96/DA$117</f>
        <v>2.8058057609195845E-3</v>
      </c>
      <c r="DB100" s="415">
        <f>'Input Output Table'!DD96/DB$117</f>
        <v>2.1208863754545327E-2</v>
      </c>
      <c r="DC100" s="415">
        <f>'Input Output Table'!DE96/DC$117</f>
        <v>4.0305375528095098E-3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J100" s="423">
        <f t="shared" si="108"/>
        <v>-4.1562074030760911E-4</v>
      </c>
      <c r="HK100" s="423">
        <f t="shared" si="109"/>
        <v>-8.3214624283726004E-4</v>
      </c>
      <c r="HL100" s="423">
        <f t="shared" si="110"/>
        <v>-3.0249448055103259E-3</v>
      </c>
      <c r="HM100" s="423">
        <f t="shared" si="111"/>
        <v>-1.1710112281407986E-4</v>
      </c>
      <c r="HN100" s="423">
        <f t="shared" si="112"/>
        <v>-6.0558709014899362E-3</v>
      </c>
      <c r="HO100" s="423">
        <f t="shared" si="113"/>
        <v>-6.5506950857257434E-4</v>
      </c>
      <c r="HP100" s="423">
        <f t="shared" si="114"/>
        <v>-2.127546534222867E-3</v>
      </c>
      <c r="HQ100" s="423">
        <f t="shared" si="115"/>
        <v>-1.6139104210523884E-2</v>
      </c>
      <c r="HR100" s="423">
        <f t="shared" si="116"/>
        <v>-1.4092708470901546E-2</v>
      </c>
      <c r="HS100" s="423">
        <f t="shared" si="117"/>
        <v>-1.0375688195722931E-3</v>
      </c>
      <c r="HT100" s="423">
        <f t="shared" si="118"/>
        <v>-5.6568052597849947E-3</v>
      </c>
      <c r="HU100" s="423">
        <f t="shared" si="119"/>
        <v>-3.4327438961745714E-3</v>
      </c>
      <c r="HV100" s="423">
        <f t="shared" si="120"/>
        <v>-7.5379315220609547E-3</v>
      </c>
      <c r="HW100" s="423">
        <f t="shared" si="121"/>
        <v>-4.7258170067349921E-3</v>
      </c>
      <c r="HX100" s="423">
        <f t="shared" si="122"/>
        <v>-6.343893471207775E-4</v>
      </c>
      <c r="HY100" s="423">
        <f t="shared" si="123"/>
        <v>-2.699857791218526E-3</v>
      </c>
      <c r="HZ100" s="423">
        <f t="shared" si="124"/>
        <v>-2.9669416243912326E-3</v>
      </c>
      <c r="IA100" s="423">
        <f t="shared" si="125"/>
        <v>-2.2116991940539924E-4</v>
      </c>
      <c r="IB100" s="423">
        <f t="shared" si="126"/>
        <v>-1.2116966153973472E-3</v>
      </c>
      <c r="IC100" s="423">
        <f t="shared" si="127"/>
        <v>-1.2135310347954134E-3</v>
      </c>
      <c r="ID100" s="423">
        <f t="shared" si="128"/>
        <v>-2.5592288970041751E-4</v>
      </c>
      <c r="IE100" s="423">
        <f t="shared" si="129"/>
        <v>-8.7065639049389062E-4</v>
      </c>
      <c r="IF100" s="423">
        <f t="shared" si="130"/>
        <v>-9.7233154837268417E-4</v>
      </c>
      <c r="IG100" s="423">
        <f t="shared" si="131"/>
        <v>-1.6638721839234046E-3</v>
      </c>
      <c r="IH100" s="423">
        <f t="shared" si="132"/>
        <v>-9.0809178362816602E-4</v>
      </c>
      <c r="II100" s="423">
        <f t="shared" si="133"/>
        <v>-1.6586291413473034E-3</v>
      </c>
      <c r="IJ100" s="423">
        <f t="shared" si="134"/>
        <v>-2.0291480248573321E-3</v>
      </c>
      <c r="IK100" s="423">
        <f t="shared" si="135"/>
        <v>-3.8460077410850959E-3</v>
      </c>
      <c r="IL100" s="423">
        <f t="shared" si="136"/>
        <v>-1.9419852608651719E-3</v>
      </c>
      <c r="IM100" s="423">
        <f t="shared" si="137"/>
        <v>-1.1342800176376288E-4</v>
      </c>
      <c r="IN100" s="423">
        <f t="shared" si="138"/>
        <v>-2.9319627243061188E-3</v>
      </c>
      <c r="IO100" s="423">
        <f t="shared" si="139"/>
        <v>-4.5965188151198362E-3</v>
      </c>
      <c r="IP100" s="423">
        <f t="shared" si="140"/>
        <v>-1.3785758148746081E-3</v>
      </c>
      <c r="IQ100" s="423">
        <f t="shared" si="141"/>
        <v>-1.1430916370229768E-3</v>
      </c>
      <c r="IR100" s="423">
        <f t="shared" si="142"/>
        <v>-2.9473076874363818E-3</v>
      </c>
      <c r="IS100" s="423">
        <f t="shared" si="143"/>
        <v>-2.4964601291973831E-3</v>
      </c>
      <c r="IT100" s="423">
        <f t="shared" si="144"/>
        <v>-9.6236263321186199E-4</v>
      </c>
      <c r="IU100" s="423">
        <f t="shared" si="145"/>
        <v>-2.8072049067881183E-3</v>
      </c>
      <c r="IV100" s="423">
        <f t="shared" si="146"/>
        <v>-2.0524436480796409E-3</v>
      </c>
      <c r="IW100" s="423">
        <f t="shared" si="147"/>
        <v>-5.1594867569655922E-3</v>
      </c>
      <c r="IX100" s="423">
        <f t="shared" si="148"/>
        <v>-2.9205318690999332E-3</v>
      </c>
      <c r="IY100" s="423">
        <f t="shared" si="149"/>
        <v>-2.2861801279929319E-3</v>
      </c>
      <c r="IZ100" s="423">
        <f t="shared" si="150"/>
        <v>-2.2844877431293332E-3</v>
      </c>
      <c r="JA100" s="423">
        <f t="shared" si="151"/>
        <v>-4.1045750239463953E-3</v>
      </c>
      <c r="JB100" s="423">
        <f t="shared" si="152"/>
        <v>-1.8799871920633243E-3</v>
      </c>
      <c r="JC100" s="423">
        <f t="shared" si="153"/>
        <v>-5.5066426193626054E-3</v>
      </c>
      <c r="JD100" s="423">
        <f t="shared" si="154"/>
        <v>-1.9405894831831128E-3</v>
      </c>
      <c r="JE100" s="423">
        <f t="shared" si="155"/>
        <v>-1.1860463503175058E-3</v>
      </c>
      <c r="JF100" s="423">
        <f t="shared" si="156"/>
        <v>-3.7861911598776592E-3</v>
      </c>
      <c r="JG100" s="423">
        <f t="shared" si="157"/>
        <v>-7.7019399624485123E-4</v>
      </c>
      <c r="JH100" s="423">
        <f t="shared" si="158"/>
        <v>-0.13520504628452618</v>
      </c>
      <c r="JI100" s="423">
        <f t="shared" si="159"/>
        <v>-3.1242999620951033E-3</v>
      </c>
      <c r="JJ100" s="423">
        <f t="shared" si="160"/>
        <v>-6.1582261767173848E-3</v>
      </c>
      <c r="JK100" s="423">
        <f t="shared" si="161"/>
        <v>-8.1129970215534867E-3</v>
      </c>
      <c r="JL100" s="423">
        <f t="shared" si="162"/>
        <v>-4.4419531299280937E-3</v>
      </c>
      <c r="JM100" s="423">
        <f t="shared" si="163"/>
        <v>-1.1401654818744618E-2</v>
      </c>
      <c r="JN100" s="423">
        <f t="shared" si="164"/>
        <v>-1.1506132356677717E-2</v>
      </c>
      <c r="JO100" s="423">
        <f t="shared" si="165"/>
        <v>-3.7217761132790897E-3</v>
      </c>
      <c r="JP100" s="423">
        <f t="shared" si="166"/>
        <v>-1.0152622970684845E-3</v>
      </c>
      <c r="JQ100" s="423">
        <f t="shared" si="167"/>
        <v>-7.4504378268920746E-3</v>
      </c>
      <c r="JR100" s="423">
        <f t="shared" si="168"/>
        <v>-7.4504373353528183E-3</v>
      </c>
      <c r="JS100" s="423">
        <f t="shared" si="169"/>
        <v>-4.1530569021566511E-3</v>
      </c>
      <c r="JT100" s="423">
        <f t="shared" si="170"/>
        <v>-9.0615227406040839E-3</v>
      </c>
      <c r="JU100" s="423">
        <f t="shared" si="171"/>
        <v>-5.3535594392968887E-3</v>
      </c>
      <c r="JV100" s="423">
        <f t="shared" si="172"/>
        <v>-4.9541874546657179E-3</v>
      </c>
      <c r="JW100" s="423">
        <f t="shared" si="173"/>
        <v>-1.1820822606296376E-2</v>
      </c>
      <c r="JX100" s="423">
        <f t="shared" si="174"/>
        <v>-8.7425764227178765E-3</v>
      </c>
      <c r="JY100" s="423">
        <f t="shared" si="175"/>
        <v>-6.2827341312540986E-3</v>
      </c>
      <c r="JZ100" s="423">
        <f t="shared" si="176"/>
        <v>-6.2827332988694964E-3</v>
      </c>
      <c r="KA100" s="423">
        <f t="shared" si="177"/>
        <v>-7.5372617542676336E-3</v>
      </c>
      <c r="KB100" s="423">
        <f t="shared" si="178"/>
        <v>-2.1785260013871236E-3</v>
      </c>
      <c r="KC100" s="423">
        <f t="shared" si="179"/>
        <v>-2.281771032808334E-2</v>
      </c>
      <c r="KD100" s="423">
        <f t="shared" si="180"/>
        <v>-1.1948957191625554E-2</v>
      </c>
      <c r="KE100" s="423">
        <f t="shared" si="181"/>
        <v>-3.9374993560126453E-3</v>
      </c>
      <c r="KF100" s="423">
        <f t="shared" si="182"/>
        <v>-2.4097638439676237E-2</v>
      </c>
      <c r="KG100" s="423">
        <f t="shared" si="183"/>
        <v>-2.7163957916689092E-2</v>
      </c>
      <c r="KH100" s="423">
        <f t="shared" si="184"/>
        <v>-1.0626981982460202E-2</v>
      </c>
      <c r="KI100" s="423">
        <f t="shared" si="185"/>
        <v>-1.0051231912183373E-2</v>
      </c>
      <c r="KJ100" s="423">
        <f t="shared" si="186"/>
        <v>-5.6465774579537078E-3</v>
      </c>
      <c r="KK100" s="423">
        <f t="shared" si="187"/>
        <v>-2.4564402219712216E-3</v>
      </c>
      <c r="KL100" s="423">
        <f t="shared" si="188"/>
        <v>-2.1895850961177799E-4</v>
      </c>
      <c r="KM100" s="423">
        <f t="shared" si="189"/>
        <v>-8.101568184843708E-3</v>
      </c>
      <c r="KN100" s="423">
        <f t="shared" si="190"/>
        <v>-2.9564322931837092E-3</v>
      </c>
      <c r="KO100" s="423">
        <f t="shared" si="191"/>
        <v>-3.2361224260578532E-2</v>
      </c>
      <c r="KP100" s="423">
        <f t="shared" si="192"/>
        <v>-1.3495835250873863E-2</v>
      </c>
      <c r="KQ100" s="423">
        <f t="shared" si="193"/>
        <v>-5.3671252994251392E-2</v>
      </c>
      <c r="KR100" s="423">
        <f t="shared" si="194"/>
        <v>-9.0324897080576467E-3</v>
      </c>
      <c r="KS100" s="423">
        <f t="shared" si="195"/>
        <v>-8.723501660439073E-3</v>
      </c>
      <c r="KT100" s="423">
        <f t="shared" si="196"/>
        <v>-4.962574903153368E-3</v>
      </c>
      <c r="KU100" s="423">
        <f t="shared" si="197"/>
        <v>-8.4160973463878134E-3</v>
      </c>
      <c r="KV100" s="423">
        <f t="shared" si="198"/>
        <v>0.881851756672968</v>
      </c>
      <c r="KW100" s="423">
        <f t="shared" si="199"/>
        <v>-5.3531436777715284E-3</v>
      </c>
      <c r="KX100" s="423">
        <f t="shared" si="200"/>
        <v>-2.013573506545038E-2</v>
      </c>
      <c r="KY100" s="423">
        <f t="shared" si="201"/>
        <v>-8.1335941827481769E-3</v>
      </c>
      <c r="KZ100" s="423">
        <f t="shared" si="202"/>
        <v>-9.4152822288097026E-3</v>
      </c>
      <c r="LA100" s="423">
        <f t="shared" si="203"/>
        <v>-4.8694084501953198E-3</v>
      </c>
      <c r="LB100" s="423">
        <f t="shared" si="204"/>
        <v>-6.1449028793959101E-3</v>
      </c>
      <c r="LC100" s="423">
        <f t="shared" si="205"/>
        <v>-9.6068478168164755E-3</v>
      </c>
      <c r="LD100" s="423">
        <f t="shared" si="206"/>
        <v>-1.1345835936839563E-2</v>
      </c>
      <c r="LE100" s="423">
        <f t="shared" si="207"/>
        <v>-1.6067697316950048E-2</v>
      </c>
      <c r="LF100" s="423">
        <f t="shared" si="208"/>
        <v>-9.0601458647518902E-3</v>
      </c>
      <c r="LG100" s="423">
        <f t="shared" si="209"/>
        <v>-2.853897008611318E-3</v>
      </c>
      <c r="LH100" s="423">
        <f t="shared" si="210"/>
        <v>-6.677441710569583E-2</v>
      </c>
      <c r="LI100" s="423">
        <f t="shared" si="211"/>
        <v>-2.8058057609195845E-3</v>
      </c>
      <c r="LJ100" s="423">
        <f t="shared" si="212"/>
        <v>-2.1208863754545327E-2</v>
      </c>
      <c r="LK100" s="423">
        <f t="shared" si="213"/>
        <v>-4.0305375528095098E-3</v>
      </c>
      <c r="LN100" s="424">
        <v>5.184397599783298E-3</v>
      </c>
      <c r="LO100" s="424">
        <v>7.1121950692110561E-3</v>
      </c>
      <c r="LP100" s="424">
        <v>7.7401409713942467E-3</v>
      </c>
      <c r="LQ100" s="424">
        <v>7.0589774269776175E-3</v>
      </c>
      <c r="LR100" s="424">
        <v>1.0191569589623624E-2</v>
      </c>
      <c r="LS100" s="424">
        <v>5.1676676737073476E-3</v>
      </c>
      <c r="LT100" s="424">
        <v>7.3704710845646929E-3</v>
      </c>
      <c r="LU100" s="424">
        <v>2.8355026473476326E-2</v>
      </c>
      <c r="LV100" s="424">
        <v>2.3514968378011796E-2</v>
      </c>
      <c r="LW100" s="424">
        <v>3.9847468264122736E-3</v>
      </c>
      <c r="LX100" s="424">
        <v>1.3649813882695599E-2</v>
      </c>
      <c r="LY100" s="424">
        <v>1.1264990837403786E-2</v>
      </c>
      <c r="LZ100" s="424">
        <v>1.4731360181152661E-2</v>
      </c>
      <c r="MA100" s="424">
        <v>1.2530473393484459E-2</v>
      </c>
      <c r="MB100" s="424">
        <v>7.3946618088399294E-3</v>
      </c>
      <c r="MC100" s="424">
        <v>1.2184823373976103E-2</v>
      </c>
      <c r="MD100" s="424">
        <v>1.2589047480484535E-2</v>
      </c>
      <c r="ME100" s="424">
        <v>5.6837364395769885E-3</v>
      </c>
      <c r="MF100" s="424">
        <v>5.2743256919232E-3</v>
      </c>
      <c r="MG100" s="424">
        <v>5.9829216082623255E-3</v>
      </c>
      <c r="MH100" s="424">
        <v>6.3305808333714627E-3</v>
      </c>
      <c r="MI100" s="424">
        <v>5.7976778296287791E-3</v>
      </c>
      <c r="MJ100" s="424">
        <v>6.0203042337810238E-3</v>
      </c>
      <c r="MK100" s="424">
        <v>6.292774618457478E-3</v>
      </c>
      <c r="ML100" s="424">
        <v>3.088232059991299E-3</v>
      </c>
      <c r="MM100" s="424">
        <v>6.9941362078014399E-3</v>
      </c>
      <c r="MN100" s="424">
        <v>9.5706366182522797E-3</v>
      </c>
      <c r="MO100" s="424">
        <v>1.0059059554579076E-2</v>
      </c>
      <c r="MP100" s="424">
        <v>7.417743040497876E-3</v>
      </c>
      <c r="MQ100" s="424">
        <v>4.2568874338985482E-3</v>
      </c>
      <c r="MR100" s="424">
        <v>9.4542080817090045E-3</v>
      </c>
      <c r="MS100" s="424">
        <v>9.6073692980973673E-3</v>
      </c>
      <c r="MT100" s="424">
        <v>5.4649537174552938E-3</v>
      </c>
      <c r="MU100" s="424">
        <v>7.9394765104263982E-3</v>
      </c>
      <c r="MV100" s="424">
        <v>9.1962232682496203E-3</v>
      </c>
      <c r="MW100" s="424">
        <v>9.5247425716154938E-3</v>
      </c>
      <c r="MX100" s="424">
        <v>4.9854736410361658E-3</v>
      </c>
      <c r="MY100" s="424">
        <v>1.6562445923978094E-2</v>
      </c>
      <c r="MZ100" s="424">
        <v>6.8512059653944388E-3</v>
      </c>
      <c r="NA100" s="424">
        <v>1.3090318948853317E-2</v>
      </c>
      <c r="NB100" s="424">
        <v>9.3178748144731073E-3</v>
      </c>
      <c r="NC100" s="424">
        <v>9.1677008932136896E-3</v>
      </c>
      <c r="ND100" s="424">
        <v>9.7744814794529285E-3</v>
      </c>
      <c r="NE100" s="424">
        <v>1.1062747720327613E-2</v>
      </c>
      <c r="NF100" s="424">
        <v>8.4343273092606311E-3</v>
      </c>
      <c r="NG100" s="424">
        <v>2.6296473695001564E-2</v>
      </c>
      <c r="NH100" s="424">
        <v>7.9044212437593218E-3</v>
      </c>
      <c r="NI100" s="424">
        <v>8.7711351849035883E-3</v>
      </c>
      <c r="NJ100" s="424">
        <v>1.0586480736711932E-2</v>
      </c>
      <c r="NK100" s="424">
        <v>7.1301186458351973E-3</v>
      </c>
      <c r="NL100" s="424">
        <v>0.16063637385186533</v>
      </c>
      <c r="NM100" s="424">
        <v>1.2305326716118418E-2</v>
      </c>
      <c r="NN100" s="424">
        <v>1.4197842546467538E-2</v>
      </c>
      <c r="NO100" s="424">
        <v>1.3750639930841991E-2</v>
      </c>
      <c r="NP100" s="424">
        <v>9.0357835467984923E-3</v>
      </c>
      <c r="NQ100" s="424">
        <v>2.1899906647460998E-2</v>
      </c>
      <c r="NR100" s="424">
        <v>2.0137528712949295E-2</v>
      </c>
      <c r="NS100" s="424">
        <v>1.094560543575096E-2</v>
      </c>
      <c r="NT100" s="424">
        <v>6.2833893274980108E-3</v>
      </c>
      <c r="NU100" s="424">
        <v>1.5257233838657786E-2</v>
      </c>
      <c r="NV100" s="424">
        <v>1.4337621057592932E-2</v>
      </c>
      <c r="NW100" s="424">
        <v>1.6144244977421167E-2</v>
      </c>
      <c r="NX100" s="424">
        <v>1.6194620305679707E-2</v>
      </c>
      <c r="NY100" s="424">
        <v>1.5845586797048557E-2</v>
      </c>
      <c r="NZ100" s="424">
        <v>1.1978420688727114E-2</v>
      </c>
      <c r="OA100" s="424">
        <v>2.3850875837800493E-2</v>
      </c>
      <c r="OB100" s="424">
        <v>1.4993585417148765E-2</v>
      </c>
      <c r="OC100" s="424">
        <v>1.2576346355094074E-2</v>
      </c>
      <c r="OD100" s="424">
        <v>1.7644209242571849E-2</v>
      </c>
      <c r="OE100" s="424">
        <v>1.324526502213802E-2</v>
      </c>
      <c r="OF100" s="424">
        <v>9.6306167494088334E-3</v>
      </c>
      <c r="OG100" s="424">
        <v>3.2992057480974148E-2</v>
      </c>
      <c r="OH100" s="424">
        <v>2.0281385455648428E-2</v>
      </c>
      <c r="OI100" s="424">
        <v>9.4329188019066854E-3</v>
      </c>
      <c r="OJ100" s="424">
        <v>3.2660402070160965E-2</v>
      </c>
      <c r="OK100" s="424">
        <v>3.666253424153168E-2</v>
      </c>
      <c r="OL100" s="424">
        <v>1.8137752204040652E-2</v>
      </c>
      <c r="OM100" s="424">
        <v>2.0620022553554E-2</v>
      </c>
      <c r="ON100" s="424">
        <v>1.217154077607965E-2</v>
      </c>
      <c r="OO100" s="424">
        <v>8.3824422002569451E-3</v>
      </c>
      <c r="OP100" s="424">
        <v>5.6205172690331684E-3</v>
      </c>
      <c r="OQ100" s="424">
        <v>1.3239529787733705E-2</v>
      </c>
      <c r="OR100" s="424">
        <v>6.6213388492655902E-3</v>
      </c>
      <c r="OS100" s="424">
        <v>4.5879618392795467E-2</v>
      </c>
      <c r="OT100" s="424">
        <v>2.277312232481836E-2</v>
      </c>
      <c r="OU100" s="424">
        <v>6.7499900848517078E-2</v>
      </c>
      <c r="OV100" s="424">
        <v>2.0461610508986414E-2</v>
      </c>
      <c r="OW100" s="424">
        <v>1.661240579212761E-2</v>
      </c>
      <c r="OX100" s="424">
        <v>1.1116522128690739E-2</v>
      </c>
      <c r="OY100" s="424">
        <v>1.4130603919219005E-2</v>
      </c>
      <c r="OZ100" s="424">
        <v>1.1397742940213038</v>
      </c>
      <c r="PA100" s="424">
        <v>1.2708166009922138E-2</v>
      </c>
      <c r="PB100" s="424">
        <v>2.8196182164977893E-2</v>
      </c>
      <c r="PC100" s="424">
        <v>1.69594546505707E-2</v>
      </c>
      <c r="PD100" s="424">
        <v>1.6692238711305867E-2</v>
      </c>
      <c r="PE100" s="424">
        <v>1.0636491843612662E-2</v>
      </c>
      <c r="PF100" s="424">
        <v>1.0097839797304132E-2</v>
      </c>
      <c r="PG100" s="424">
        <v>1.5148954992877486E-2</v>
      </c>
      <c r="PH100" s="424">
        <v>2.1964313707853265E-2</v>
      </c>
      <c r="PI100" s="424">
        <v>2.5730862883469371E-2</v>
      </c>
      <c r="PJ100" s="424">
        <v>1.6646533945402546E-2</v>
      </c>
      <c r="PK100" s="424">
        <v>7.2937145593178956E-3</v>
      </c>
      <c r="PL100" s="424">
        <v>8.2712148114675713E-2</v>
      </c>
      <c r="PM100" s="424">
        <v>6.5136768082913995E-3</v>
      </c>
      <c r="PN100" s="424">
        <v>2.9734825009553767E-2</v>
      </c>
      <c r="PO100" s="424">
        <v>8.0334540686457113E-3</v>
      </c>
    </row>
    <row r="101" spans="1:431" x14ac:dyDescent="0.25">
      <c r="A101" s="210" t="s">
        <v>202</v>
      </c>
      <c r="B101" s="415">
        <f>'Input Output Table'!D97/B$117</f>
        <v>7.1674954083232525E-4</v>
      </c>
      <c r="C101" s="415">
        <f>'Input Output Table'!E97/C$117</f>
        <v>2.8307320953089299E-5</v>
      </c>
      <c r="D101" s="415">
        <f>'Input Output Table'!F97/D$117</f>
        <v>3.8918643400563699E-3</v>
      </c>
      <c r="E101" s="415">
        <f>'Input Output Table'!G97/E$117</f>
        <v>0</v>
      </c>
      <c r="F101" s="415">
        <f>'Input Output Table'!H97/F$117</f>
        <v>5.1242404353563614E-6</v>
      </c>
      <c r="G101" s="415">
        <f>'Input Output Table'!I97/G$117</f>
        <v>6.554511688879179E-4</v>
      </c>
      <c r="H101" s="415">
        <f>'Input Output Table'!J97/H$117</f>
        <v>1.3368188425242941E-5</v>
      </c>
      <c r="I101" s="415">
        <f>'Input Output Table'!K97/I$117</f>
        <v>6.5722214108368602E-4</v>
      </c>
      <c r="J101" s="415">
        <f>'Input Output Table'!L97/J$117</f>
        <v>8.4210526315789435E-4</v>
      </c>
      <c r="K101" s="415">
        <f>'Input Output Table'!M97/K$117</f>
        <v>0</v>
      </c>
      <c r="L101" s="415">
        <f>'Input Output Table'!N97/L$117</f>
        <v>6.8889501240011026E-4</v>
      </c>
      <c r="M101" s="415">
        <f>'Input Output Table'!O97/M$117</f>
        <v>7.5159714393085303E-4</v>
      </c>
      <c r="N101" s="415">
        <f>'Input Output Table'!P97/N$117</f>
        <v>1.9118174214362523E-3</v>
      </c>
      <c r="O101" s="415">
        <f>'Input Output Table'!Q97/O$117</f>
        <v>9.2209310438063589E-4</v>
      </c>
      <c r="P101" s="415">
        <f>'Input Output Table'!R97/P$117</f>
        <v>1.3547076089410702E-3</v>
      </c>
      <c r="Q101" s="415">
        <f>'Input Output Table'!S97/Q$117</f>
        <v>2.7667299373690711E-3</v>
      </c>
      <c r="R101" s="415">
        <f>'Input Output Table'!T97/R$117</f>
        <v>0</v>
      </c>
      <c r="S101" s="415">
        <f>'Input Output Table'!U97/S$117</f>
        <v>3.4602076124567475E-3</v>
      </c>
      <c r="T101" s="415">
        <f>'Input Output Table'!V97/T$117</f>
        <v>1.4660069635330771E-3</v>
      </c>
      <c r="U101" s="415">
        <f>'Input Output Table'!W97/U$117</f>
        <v>1.3227513227513225E-3</v>
      </c>
      <c r="V101" s="415">
        <f>'Input Output Table'!X97/V$117</f>
        <v>3.7071362372567184E-3</v>
      </c>
      <c r="W101" s="415">
        <f>'Input Output Table'!Y97/W$117</f>
        <v>9.3254585017096673E-4</v>
      </c>
      <c r="X101" s="415">
        <f>'Input Output Table'!Z97/X$117</f>
        <v>1.1394513103690068E-3</v>
      </c>
      <c r="Y101" s="415">
        <f>'Input Output Table'!AA97/Y$117</f>
        <v>7.2002646851836388E-4</v>
      </c>
      <c r="Z101" s="415">
        <f>'Input Output Table'!AB97/Z$117</f>
        <v>1.1994719764026766E-6</v>
      </c>
      <c r="AA101" s="415">
        <f>'Input Output Table'!AC97/AA$117</f>
        <v>9.3007357454694122E-6</v>
      </c>
      <c r="AB101" s="415">
        <f>'Input Output Table'!AD97/AB$117</f>
        <v>0</v>
      </c>
      <c r="AC101" s="415">
        <f>'Input Output Table'!AE97/AC$117</f>
        <v>0</v>
      </c>
      <c r="AD101" s="415">
        <f>'Input Output Table'!AF97/AD$117</f>
        <v>8.3341351029399965E-6</v>
      </c>
      <c r="AE101" s="415">
        <f>'Input Output Table'!AG97/AE$117</f>
        <v>5.1194750038792794E-6</v>
      </c>
      <c r="AF101" s="415">
        <f>'Input Output Table'!AH97/AF$117</f>
        <v>1.4026379357151264E-5</v>
      </c>
      <c r="AG101" s="415">
        <f>'Input Output Table'!AI97/AG$117</f>
        <v>5.5038891430116739E-6</v>
      </c>
      <c r="AH101" s="415">
        <f>'Input Output Table'!AJ97/AH$117</f>
        <v>3.4122366758154025E-6</v>
      </c>
      <c r="AI101" s="415">
        <f>'Input Output Table'!AK97/AI$117</f>
        <v>1.2979750772664803E-5</v>
      </c>
      <c r="AJ101" s="415">
        <f>'Input Output Table'!AL97/AJ$117</f>
        <v>1.891158999109088E-5</v>
      </c>
      <c r="AK101" s="415">
        <f>'Input Output Table'!AM97/AK$117</f>
        <v>0</v>
      </c>
      <c r="AL101" s="415">
        <f>'Input Output Table'!AN97/AL$117</f>
        <v>1.8367091197776973E-5</v>
      </c>
      <c r="AM101" s="415">
        <f>'Input Output Table'!AO97/AM$117</f>
        <v>0</v>
      </c>
      <c r="AN101" s="415">
        <f>'Input Output Table'!AP97/AN$117</f>
        <v>7.1761370348066279E-6</v>
      </c>
      <c r="AO101" s="415">
        <f>'Input Output Table'!AQ97/AO$117</f>
        <v>1.2476619414180348E-5</v>
      </c>
      <c r="AP101" s="415">
        <f>'Input Output Table'!AR97/AP$117</f>
        <v>1.3659006909850554E-3</v>
      </c>
      <c r="AQ101" s="415">
        <f>'Input Output Table'!AS97/AQ$117</f>
        <v>1.7519005126572739E-3</v>
      </c>
      <c r="AR101" s="415">
        <f>'Input Output Table'!AT97/AR$117</f>
        <v>2.0073771108824932E-3</v>
      </c>
      <c r="AS101" s="415">
        <f>'Input Output Table'!AU97/AS$117</f>
        <v>0</v>
      </c>
      <c r="AT101" s="415">
        <f>'Input Output Table'!AV97/AT$117</f>
        <v>3.3340417400379808E-3</v>
      </c>
      <c r="AU101" s="415">
        <f>'Input Output Table'!AW97/AU$117</f>
        <v>2.4965720440419685E-5</v>
      </c>
      <c r="AV101" s="415">
        <f>'Input Output Table'!AX97/AV$117</f>
        <v>1.334863652287614E-3</v>
      </c>
      <c r="AW101" s="415">
        <f>'Input Output Table'!AY97/AW$117</f>
        <v>1.9591682216011943E-3</v>
      </c>
      <c r="AX101" s="415">
        <f>'Input Output Table'!AZ97/AX$117</f>
        <v>0</v>
      </c>
      <c r="AY101" s="415">
        <f>'Input Output Table'!BA97/AY$117</f>
        <v>1.1475077334729021E-3</v>
      </c>
      <c r="AZ101" s="415">
        <f>'Input Output Table'!BB97/AZ$117</f>
        <v>4.0944935479419161E-3</v>
      </c>
      <c r="BA101" s="415">
        <f>'Input Output Table'!BC97/BA$117</f>
        <v>1.1928556346387639E-3</v>
      </c>
      <c r="BB101" s="415">
        <f>'Input Output Table'!BD97/BB$117</f>
        <v>1.1358468792697957E-3</v>
      </c>
      <c r="BC101" s="415">
        <f>'Input Output Table'!BE97/BC$117</f>
        <v>0</v>
      </c>
      <c r="BD101" s="415">
        <f>'Input Output Table'!BF97/BD$117</f>
        <v>1.3769889840881274E-3</v>
      </c>
      <c r="BE101" s="415">
        <f>'Input Output Table'!BG97/BE$117</f>
        <v>3.8801348772599421E-5</v>
      </c>
      <c r="BF101" s="415">
        <f>'Input Output Table'!BH97/BF$117</f>
        <v>5.2693695422811502E-4</v>
      </c>
      <c r="BG101" s="415">
        <f>'Input Output Table'!BI97/BG$117</f>
        <v>2.8580743497136406E-4</v>
      </c>
      <c r="BH101" s="415">
        <f>'Input Output Table'!BJ97/BH$117</f>
        <v>1.5046878573061971E-2</v>
      </c>
      <c r="BI101" s="415">
        <f>'Input Output Table'!BK97/BI$117</f>
        <v>5.3075472775270145E-3</v>
      </c>
      <c r="BJ101" s="415">
        <f>'Input Output Table'!BL97/BJ$117</f>
        <v>5.3075469273639901E-3</v>
      </c>
      <c r="BK101" s="415">
        <f>'Input Output Table'!BM97/BK$117</f>
        <v>2.1776996517101337E-3</v>
      </c>
      <c r="BL101" s="415">
        <f>'Input Output Table'!BN97/BL$117</f>
        <v>3.5943838554528755E-2</v>
      </c>
      <c r="BM101" s="415">
        <f>'Input Output Table'!BO97/BM$117</f>
        <v>6.9645240863587629E-2</v>
      </c>
      <c r="BN101" s="415">
        <f>'Input Output Table'!BP97/BN$117</f>
        <v>5.3463012133647021E-2</v>
      </c>
      <c r="BO101" s="415">
        <f>'Input Output Table'!BQ97/BO$117</f>
        <v>7.1779601286383393E-3</v>
      </c>
      <c r="BP101" s="415">
        <f>'Input Output Table'!BR97/BP$117</f>
        <v>9.5801436680614544E-3</v>
      </c>
      <c r="BQ101" s="415">
        <f>'Input Output Table'!BS97/BQ$117</f>
        <v>1.2600862466847511E-2</v>
      </c>
      <c r="BR101" s="415">
        <f>'Input Output Table'!BT97/BR$117</f>
        <v>0</v>
      </c>
      <c r="BS101" s="415">
        <f>'Input Output Table'!BU97/BS$117</f>
        <v>1.6269375000456492E-2</v>
      </c>
      <c r="BT101" s="415">
        <f>'Input Output Table'!BV97/BT$117</f>
        <v>4.7024048812878182E-3</v>
      </c>
      <c r="BU101" s="415">
        <f>'Input Output Table'!BW97/BU$117</f>
        <v>5.455552094031311E-4</v>
      </c>
      <c r="BV101" s="415">
        <f>'Input Output Table'!BX97/BV$117</f>
        <v>5.0408039678505427E-3</v>
      </c>
      <c r="BW101" s="415">
        <f>'Input Output Table'!BY97/BW$117</f>
        <v>6.0711665428829775E-3</v>
      </c>
      <c r="BX101" s="415">
        <f>'Input Output Table'!BZ97/BX$117</f>
        <v>9.5362733938053243E-4</v>
      </c>
      <c r="BY101" s="415">
        <f>'Input Output Table'!CA97/BY$117</f>
        <v>1.4176409694046518E-3</v>
      </c>
      <c r="BZ101" s="415">
        <f>'Input Output Table'!CB97/BZ$117</f>
        <v>4.5897452622704858E-3</v>
      </c>
      <c r="CA101" s="415">
        <f>'Input Output Table'!CC97/CA$117</f>
        <v>9.9163240106371745E-6</v>
      </c>
      <c r="CB101" s="415">
        <f>'Input Output Table'!CD97/CB$117</f>
        <v>7.756487225940252E-3</v>
      </c>
      <c r="CC101" s="415">
        <f>'Input Output Table'!CE97/CC$117</f>
        <v>7.3220154273162259E-4</v>
      </c>
      <c r="CD101" s="415">
        <f>'Input Output Table'!CF97/CD$117</f>
        <v>8.3871355736983054E-5</v>
      </c>
      <c r="CE101" s="415">
        <f>'Input Output Table'!CG97/CE$117</f>
        <v>1.3469481952336107E-3</v>
      </c>
      <c r="CF101" s="415">
        <f>'Input Output Table'!CH97/CF$117</f>
        <v>4.2242004060364302E-3</v>
      </c>
      <c r="CG101" s="415">
        <f>'Input Output Table'!CI97/CG$117</f>
        <v>2.0458873710643988E-5</v>
      </c>
      <c r="CH101" s="415">
        <f>'Input Output Table'!CJ97/CH$117</f>
        <v>5.469416957754578E-5</v>
      </c>
      <c r="CI101" s="415">
        <f>'Input Output Table'!CK97/CI$117</f>
        <v>2.8840557208186209E-5</v>
      </c>
      <c r="CJ101" s="415">
        <f>'Input Output Table'!CL97/CJ$117</f>
        <v>1.9614200855380356E-4</v>
      </c>
      <c r="CK101" s="415">
        <f>'Input Output Table'!CM97/CK$117</f>
        <v>4.830196289733415E-5</v>
      </c>
      <c r="CL101" s="415">
        <f>'Input Output Table'!CN97/CL$117</f>
        <v>7.1574763342954672E-5</v>
      </c>
      <c r="CM101" s="415">
        <f>'Input Output Table'!CO97/CM$117</f>
        <v>1.9927871727823561E-4</v>
      </c>
      <c r="CN101" s="415">
        <f>'Input Output Table'!CP97/CN$117</f>
        <v>7.0139159848406074E-3</v>
      </c>
      <c r="CO101" s="415">
        <f>'Input Output Table'!CQ97/CO$117</f>
        <v>0.26130437777497301</v>
      </c>
      <c r="CP101" s="415">
        <f>'Input Output Table'!CR97/CP$117</f>
        <v>7.5884048709437045E-5</v>
      </c>
      <c r="CQ101" s="415">
        <f>'Input Output Table'!CS97/CQ$117</f>
        <v>2.2262823073297467E-5</v>
      </c>
      <c r="CR101" s="415">
        <f>'Input Output Table'!CT97/CR$117</f>
        <v>0</v>
      </c>
      <c r="CS101" s="415">
        <f>'Input Output Table'!CU97/CS$117</f>
        <v>5.9325546705003959E-4</v>
      </c>
      <c r="CT101" s="415">
        <f>'Input Output Table'!CV97/CT$117</f>
        <v>2.0620292587963914E-3</v>
      </c>
      <c r="CU101" s="415">
        <f>'Input Output Table'!CW97/CU$117</f>
        <v>4.0784310320418485E-4</v>
      </c>
      <c r="CV101" s="415">
        <f>'Input Output Table'!CX97/CV$117</f>
        <v>1.9860289010147273E-4</v>
      </c>
      <c r="CW101" s="415">
        <f>'Input Output Table'!CY97/CW$117</f>
        <v>2.0130590581735113E-3</v>
      </c>
      <c r="CX101" s="415">
        <f>'Input Output Table'!CZ97/CX$117</f>
        <v>4.8264055219656136E-5</v>
      </c>
      <c r="CY101" s="415">
        <f>'Input Output Table'!DA97/CY$117</f>
        <v>3.4172205897507198E-5</v>
      </c>
      <c r="CZ101" s="415">
        <f>'Input Output Table'!DB97/CZ$117</f>
        <v>6.6994593353342279E-5</v>
      </c>
      <c r="DA101" s="415">
        <f>'Input Output Table'!DC97/DA$117</f>
        <v>1.8299059233397374E-5</v>
      </c>
      <c r="DB101" s="415">
        <f>'Input Output Table'!DD97/DB$117</f>
        <v>9.6938059945010604E-6</v>
      </c>
      <c r="DC101" s="415">
        <f>'Input Output Table'!DE97/DC$117</f>
        <v>3.6648280922875113E-4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J101" s="423">
        <f t="shared" si="108"/>
        <v>-7.1674954083232525E-4</v>
      </c>
      <c r="HK101" s="423">
        <f t="shared" si="109"/>
        <v>-2.8307320953089299E-5</v>
      </c>
      <c r="HL101" s="423">
        <f t="shared" si="110"/>
        <v>-3.8918643400563699E-3</v>
      </c>
      <c r="HM101" s="423">
        <f t="shared" si="111"/>
        <v>0</v>
      </c>
      <c r="HN101" s="423">
        <f t="shared" si="112"/>
        <v>-5.1242404353563614E-6</v>
      </c>
      <c r="HO101" s="423">
        <f t="shared" si="113"/>
        <v>-6.554511688879179E-4</v>
      </c>
      <c r="HP101" s="423">
        <f t="shared" si="114"/>
        <v>-1.3368188425242941E-5</v>
      </c>
      <c r="HQ101" s="423">
        <f t="shared" si="115"/>
        <v>-6.5722214108368602E-4</v>
      </c>
      <c r="HR101" s="423">
        <f t="shared" si="116"/>
        <v>-8.4210526315789435E-4</v>
      </c>
      <c r="HS101" s="423">
        <f t="shared" si="117"/>
        <v>0</v>
      </c>
      <c r="HT101" s="423">
        <f t="shared" si="118"/>
        <v>-6.8889501240011026E-4</v>
      </c>
      <c r="HU101" s="423">
        <f t="shared" si="119"/>
        <v>-7.5159714393085303E-4</v>
      </c>
      <c r="HV101" s="423">
        <f t="shared" si="120"/>
        <v>-1.9118174214362523E-3</v>
      </c>
      <c r="HW101" s="423">
        <f t="shared" si="121"/>
        <v>-9.2209310438063589E-4</v>
      </c>
      <c r="HX101" s="423">
        <f t="shared" si="122"/>
        <v>-1.3547076089410702E-3</v>
      </c>
      <c r="HY101" s="423">
        <f t="shared" si="123"/>
        <v>-2.7667299373690711E-3</v>
      </c>
      <c r="HZ101" s="423">
        <f t="shared" si="124"/>
        <v>0</v>
      </c>
      <c r="IA101" s="423">
        <f t="shared" si="125"/>
        <v>-3.4602076124567475E-3</v>
      </c>
      <c r="IB101" s="423">
        <f t="shared" si="126"/>
        <v>-1.4660069635330771E-3</v>
      </c>
      <c r="IC101" s="423">
        <f t="shared" si="127"/>
        <v>-1.3227513227513225E-3</v>
      </c>
      <c r="ID101" s="423">
        <f t="shared" si="128"/>
        <v>-3.7071362372567184E-3</v>
      </c>
      <c r="IE101" s="423">
        <f t="shared" si="129"/>
        <v>-9.3254585017096673E-4</v>
      </c>
      <c r="IF101" s="423">
        <f t="shared" si="130"/>
        <v>-1.1394513103690068E-3</v>
      </c>
      <c r="IG101" s="423">
        <f t="shared" si="131"/>
        <v>-7.2002646851836388E-4</v>
      </c>
      <c r="IH101" s="423">
        <f t="shared" si="132"/>
        <v>-1.1994719764026766E-6</v>
      </c>
      <c r="II101" s="423">
        <f t="shared" si="133"/>
        <v>-9.3007357454694122E-6</v>
      </c>
      <c r="IJ101" s="423">
        <f t="shared" si="134"/>
        <v>0</v>
      </c>
      <c r="IK101" s="423">
        <f t="shared" si="135"/>
        <v>0</v>
      </c>
      <c r="IL101" s="423">
        <f t="shared" si="136"/>
        <v>-8.3341351029399965E-6</v>
      </c>
      <c r="IM101" s="423">
        <f t="shared" si="137"/>
        <v>-5.1194750038792794E-6</v>
      </c>
      <c r="IN101" s="423">
        <f t="shared" si="138"/>
        <v>-1.4026379357151264E-5</v>
      </c>
      <c r="IO101" s="423">
        <f t="shared" si="139"/>
        <v>-5.5038891430116739E-6</v>
      </c>
      <c r="IP101" s="423">
        <f t="shared" si="140"/>
        <v>-3.4122366758154025E-6</v>
      </c>
      <c r="IQ101" s="423">
        <f t="shared" si="141"/>
        <v>-1.2979750772664803E-5</v>
      </c>
      <c r="IR101" s="423">
        <f t="shared" si="142"/>
        <v>-1.891158999109088E-5</v>
      </c>
      <c r="IS101" s="423">
        <f t="shared" si="143"/>
        <v>0</v>
      </c>
      <c r="IT101" s="423">
        <f t="shared" si="144"/>
        <v>-1.8367091197776973E-5</v>
      </c>
      <c r="IU101" s="423">
        <f t="shared" si="145"/>
        <v>0</v>
      </c>
      <c r="IV101" s="423">
        <f t="shared" si="146"/>
        <v>-7.1761370348066279E-6</v>
      </c>
      <c r="IW101" s="423">
        <f t="shared" si="147"/>
        <v>-1.2476619414180348E-5</v>
      </c>
      <c r="IX101" s="423">
        <f t="shared" si="148"/>
        <v>-1.3659006909850554E-3</v>
      </c>
      <c r="IY101" s="423">
        <f t="shared" si="149"/>
        <v>-1.7519005126572739E-3</v>
      </c>
      <c r="IZ101" s="423">
        <f t="shared" si="150"/>
        <v>-2.0073771108824932E-3</v>
      </c>
      <c r="JA101" s="423">
        <f t="shared" si="151"/>
        <v>0</v>
      </c>
      <c r="JB101" s="423">
        <f t="shared" si="152"/>
        <v>-3.3340417400379808E-3</v>
      </c>
      <c r="JC101" s="423">
        <f t="shared" si="153"/>
        <v>-2.4965720440419685E-5</v>
      </c>
      <c r="JD101" s="423">
        <f t="shared" si="154"/>
        <v>-1.334863652287614E-3</v>
      </c>
      <c r="JE101" s="423">
        <f t="shared" si="155"/>
        <v>-1.9591682216011943E-3</v>
      </c>
      <c r="JF101" s="423">
        <f t="shared" si="156"/>
        <v>0</v>
      </c>
      <c r="JG101" s="423">
        <f t="shared" si="157"/>
        <v>-1.1475077334729021E-3</v>
      </c>
      <c r="JH101" s="423">
        <f t="shared" si="158"/>
        <v>-4.0944935479419161E-3</v>
      </c>
      <c r="JI101" s="423">
        <f t="shared" si="159"/>
        <v>-1.1928556346387639E-3</v>
      </c>
      <c r="JJ101" s="423">
        <f t="shared" si="160"/>
        <v>-1.1358468792697957E-3</v>
      </c>
      <c r="JK101" s="423">
        <f t="shared" si="161"/>
        <v>0</v>
      </c>
      <c r="JL101" s="423">
        <f t="shared" si="162"/>
        <v>-1.3769889840881274E-3</v>
      </c>
      <c r="JM101" s="423">
        <f t="shared" si="163"/>
        <v>-3.8801348772599421E-5</v>
      </c>
      <c r="JN101" s="423">
        <f t="shared" si="164"/>
        <v>-5.2693695422811502E-4</v>
      </c>
      <c r="JO101" s="423">
        <f t="shared" si="165"/>
        <v>-2.8580743497136406E-4</v>
      </c>
      <c r="JP101" s="423">
        <f t="shared" si="166"/>
        <v>-1.5046878573061971E-2</v>
      </c>
      <c r="JQ101" s="423">
        <f t="shared" si="167"/>
        <v>-5.3075472775270145E-3</v>
      </c>
      <c r="JR101" s="423">
        <f t="shared" si="168"/>
        <v>-5.3075469273639901E-3</v>
      </c>
      <c r="JS101" s="423">
        <f t="shared" si="169"/>
        <v>-2.1776996517101337E-3</v>
      </c>
      <c r="JT101" s="423">
        <f t="shared" si="170"/>
        <v>-3.5943838554528755E-2</v>
      </c>
      <c r="JU101" s="423">
        <f t="shared" si="171"/>
        <v>-6.9645240863587629E-2</v>
      </c>
      <c r="JV101" s="423">
        <f t="shared" si="172"/>
        <v>-5.3463012133647021E-2</v>
      </c>
      <c r="JW101" s="423">
        <f t="shared" si="173"/>
        <v>-7.1779601286383393E-3</v>
      </c>
      <c r="JX101" s="423">
        <f t="shared" si="174"/>
        <v>-9.5801436680614544E-3</v>
      </c>
      <c r="JY101" s="423">
        <f t="shared" si="175"/>
        <v>-1.2600862466847511E-2</v>
      </c>
      <c r="JZ101" s="423">
        <f t="shared" si="176"/>
        <v>0</v>
      </c>
      <c r="KA101" s="423">
        <f t="shared" si="177"/>
        <v>-1.6269375000456492E-2</v>
      </c>
      <c r="KB101" s="423">
        <f t="shared" si="178"/>
        <v>-4.7024048812878182E-3</v>
      </c>
      <c r="KC101" s="423">
        <f t="shared" si="179"/>
        <v>-5.455552094031311E-4</v>
      </c>
      <c r="KD101" s="423">
        <f t="shared" si="180"/>
        <v>-5.0408039678505427E-3</v>
      </c>
      <c r="KE101" s="423">
        <f t="shared" si="181"/>
        <v>-6.0711665428829775E-3</v>
      </c>
      <c r="KF101" s="423">
        <f t="shared" si="182"/>
        <v>-9.5362733938053243E-4</v>
      </c>
      <c r="KG101" s="423">
        <f t="shared" si="183"/>
        <v>-1.4176409694046518E-3</v>
      </c>
      <c r="KH101" s="423">
        <f t="shared" si="184"/>
        <v>-4.5897452622704858E-3</v>
      </c>
      <c r="KI101" s="423">
        <f t="shared" si="185"/>
        <v>-9.9163240106371745E-6</v>
      </c>
      <c r="KJ101" s="423">
        <f t="shared" si="186"/>
        <v>-7.756487225940252E-3</v>
      </c>
      <c r="KK101" s="423">
        <f t="shared" si="187"/>
        <v>-7.3220154273162259E-4</v>
      </c>
      <c r="KL101" s="423">
        <f t="shared" si="188"/>
        <v>-8.3871355736983054E-5</v>
      </c>
      <c r="KM101" s="423">
        <f t="shared" si="189"/>
        <v>-1.3469481952336107E-3</v>
      </c>
      <c r="KN101" s="423">
        <f t="shared" si="190"/>
        <v>-4.2242004060364302E-3</v>
      </c>
      <c r="KO101" s="423">
        <f t="shared" si="191"/>
        <v>-2.0458873710643988E-5</v>
      </c>
      <c r="KP101" s="423">
        <f t="shared" si="192"/>
        <v>-5.469416957754578E-5</v>
      </c>
      <c r="KQ101" s="423">
        <f t="shared" si="193"/>
        <v>-2.8840557208186209E-5</v>
      </c>
      <c r="KR101" s="423">
        <f t="shared" si="194"/>
        <v>-1.9614200855380356E-4</v>
      </c>
      <c r="KS101" s="423">
        <f t="shared" si="195"/>
        <v>-4.830196289733415E-5</v>
      </c>
      <c r="KT101" s="423">
        <f t="shared" si="196"/>
        <v>-7.1574763342954672E-5</v>
      </c>
      <c r="KU101" s="423">
        <f t="shared" si="197"/>
        <v>-1.9927871727823561E-4</v>
      </c>
      <c r="KV101" s="423">
        <f t="shared" si="198"/>
        <v>-7.0139159848406074E-3</v>
      </c>
      <c r="KW101" s="423">
        <f t="shared" si="199"/>
        <v>0.73869562222502694</v>
      </c>
      <c r="KX101" s="423">
        <f t="shared" si="200"/>
        <v>-7.5884048709437045E-5</v>
      </c>
      <c r="KY101" s="423">
        <f t="shared" si="201"/>
        <v>-2.2262823073297467E-5</v>
      </c>
      <c r="KZ101" s="423">
        <f t="shared" si="202"/>
        <v>0</v>
      </c>
      <c r="LA101" s="423">
        <f t="shared" si="203"/>
        <v>-5.9325546705003959E-4</v>
      </c>
      <c r="LB101" s="423">
        <f t="shared" si="204"/>
        <v>-2.0620292587963914E-3</v>
      </c>
      <c r="LC101" s="423">
        <f t="shared" si="205"/>
        <v>-4.0784310320418485E-4</v>
      </c>
      <c r="LD101" s="423">
        <f t="shared" si="206"/>
        <v>-1.9860289010147273E-4</v>
      </c>
      <c r="LE101" s="423">
        <f t="shared" si="207"/>
        <v>-2.0130590581735113E-3</v>
      </c>
      <c r="LF101" s="423">
        <f t="shared" si="208"/>
        <v>-4.8264055219656136E-5</v>
      </c>
      <c r="LG101" s="423">
        <f t="shared" si="209"/>
        <v>-3.4172205897507198E-5</v>
      </c>
      <c r="LH101" s="423">
        <f t="shared" si="210"/>
        <v>-6.6994593353342279E-5</v>
      </c>
      <c r="LI101" s="423">
        <f t="shared" si="211"/>
        <v>-1.8299059233397374E-5</v>
      </c>
      <c r="LJ101" s="423">
        <f t="shared" si="212"/>
        <v>-9.6938059945010604E-6</v>
      </c>
      <c r="LK101" s="423">
        <f t="shared" si="213"/>
        <v>-3.6648280922875113E-4</v>
      </c>
      <c r="LN101" s="424">
        <v>4.3803858694478597E-3</v>
      </c>
      <c r="LO101" s="424">
        <v>5.2498282177319659E-3</v>
      </c>
      <c r="LP101" s="424">
        <v>7.7421344503655195E-3</v>
      </c>
      <c r="LQ101" s="424">
        <v>2.7870663455971207E-3</v>
      </c>
      <c r="LR101" s="424">
        <v>1.4085410537871838E-3</v>
      </c>
      <c r="LS101" s="424">
        <v>6.1464873876324521E-3</v>
      </c>
      <c r="LT101" s="424">
        <v>2.0080174339075778E-3</v>
      </c>
      <c r="LU101" s="424">
        <v>5.6181675313849233E-3</v>
      </c>
      <c r="LV101" s="424">
        <v>5.2584555641710133E-3</v>
      </c>
      <c r="LW101" s="424">
        <v>1.7588498908399509E-3</v>
      </c>
      <c r="LX101" s="424">
        <v>6.50385801955652E-3</v>
      </c>
      <c r="LY101" s="424">
        <v>6.5381365965203504E-3</v>
      </c>
      <c r="LZ101" s="424">
        <v>6.3615540825440854E-3</v>
      </c>
      <c r="MA101" s="424">
        <v>4.8925582107758039E-3</v>
      </c>
      <c r="MB101" s="424">
        <v>6.3648605748372099E-3</v>
      </c>
      <c r="MC101" s="424">
        <v>7.8252219888213775E-3</v>
      </c>
      <c r="MD101" s="424">
        <v>5.6339649427455249E-3</v>
      </c>
      <c r="ME101" s="424">
        <v>7.4236793912330918E-3</v>
      </c>
      <c r="MF101" s="424">
        <v>4.1505282492142028E-3</v>
      </c>
      <c r="MG101" s="424">
        <v>4.0911114433786798E-3</v>
      </c>
      <c r="MH101" s="424">
        <v>7.5087198851928952E-3</v>
      </c>
      <c r="MI101" s="424">
        <v>4.5504572901132537E-3</v>
      </c>
      <c r="MJ101" s="424">
        <v>4.9166205777581452E-3</v>
      </c>
      <c r="MK101" s="424">
        <v>4.0313077514685727E-3</v>
      </c>
      <c r="ML101" s="424">
        <v>7.4360757978664792E-4</v>
      </c>
      <c r="MM101" s="424">
        <v>3.3615045173863499E-3</v>
      </c>
      <c r="MN101" s="424">
        <v>4.0689131075245149E-3</v>
      </c>
      <c r="MO101" s="424">
        <v>3.2103394588142669E-3</v>
      </c>
      <c r="MP101" s="424">
        <v>3.4589686392507502E-3</v>
      </c>
      <c r="MQ101" s="424">
        <v>3.1458530934340002E-3</v>
      </c>
      <c r="MR101" s="424">
        <v>3.1785029283450477E-3</v>
      </c>
      <c r="MS101" s="424">
        <v>1.9141777208584213E-3</v>
      </c>
      <c r="MT101" s="424">
        <v>2.0282754015857143E-3</v>
      </c>
      <c r="MU101" s="424">
        <v>5.6873282923806398E-3</v>
      </c>
      <c r="MV101" s="424">
        <v>4.1610262080947532E-3</v>
      </c>
      <c r="MW101" s="424">
        <v>3.4994780620330834E-3</v>
      </c>
      <c r="MX101" s="424">
        <v>1.958916155693009E-3</v>
      </c>
      <c r="MY101" s="424">
        <v>2.1735150431699594E-3</v>
      </c>
      <c r="MZ101" s="424">
        <v>2.6847119232378753E-3</v>
      </c>
      <c r="NA101" s="424">
        <v>2.5036647780572775E-3</v>
      </c>
      <c r="NB101" s="424">
        <v>4.3184613602003444E-3</v>
      </c>
      <c r="NC101" s="424">
        <v>4.9860585299311162E-3</v>
      </c>
      <c r="ND101" s="424">
        <v>7.0846428365357473E-3</v>
      </c>
      <c r="NE101" s="424">
        <v>2.1646969985082858E-3</v>
      </c>
      <c r="NF101" s="424">
        <v>6.781915546333379E-3</v>
      </c>
      <c r="NG101" s="424">
        <v>4.6738708414529387E-3</v>
      </c>
      <c r="NH101" s="424">
        <v>5.4114355149755527E-3</v>
      </c>
      <c r="NI101" s="424">
        <v>5.4236625121590479E-3</v>
      </c>
      <c r="NJ101" s="424">
        <v>1.7670937250296014E-3</v>
      </c>
      <c r="NK101" s="424">
        <v>4.5143533182868201E-3</v>
      </c>
      <c r="NL101" s="424">
        <v>1.0014757078934185E-2</v>
      </c>
      <c r="NM101" s="424">
        <v>4.4721235179532772E-3</v>
      </c>
      <c r="NN101" s="424">
        <v>3.6072253732645624E-3</v>
      </c>
      <c r="NO101" s="424">
        <v>1.6104887586525368E-3</v>
      </c>
      <c r="NP101" s="424">
        <v>3.6893845862608762E-3</v>
      </c>
      <c r="NQ101" s="424">
        <v>5.7979196826995587E-3</v>
      </c>
      <c r="NR101" s="424">
        <v>3.5879765661697063E-3</v>
      </c>
      <c r="NS101" s="424">
        <v>2.9430394695605911E-3</v>
      </c>
      <c r="NT101" s="424">
        <v>2.4197954485085622E-2</v>
      </c>
      <c r="NU101" s="424">
        <v>1.2033791581442474E-2</v>
      </c>
      <c r="NV101" s="424">
        <v>1.1809471048218438E-2</v>
      </c>
      <c r="NW101" s="424">
        <v>9.2745123277318403E-3</v>
      </c>
      <c r="NX101" s="424">
        <v>5.269272519934888E-2</v>
      </c>
      <c r="NY101" s="424">
        <v>0.11316901374561668</v>
      </c>
      <c r="NZ101" s="424">
        <v>7.5207081463857878E-2</v>
      </c>
      <c r="OA101" s="424">
        <v>1.6665281192337476E-2</v>
      </c>
      <c r="OB101" s="424">
        <v>1.6153061798029392E-2</v>
      </c>
      <c r="OC101" s="424">
        <v>1.9456039837417578E-2</v>
      </c>
      <c r="OD101" s="424">
        <v>6.5739880936592655E-3</v>
      </c>
      <c r="OE101" s="424">
        <v>2.4366556490207469E-2</v>
      </c>
      <c r="OF101" s="424">
        <v>1.020371896009821E-2</v>
      </c>
      <c r="OG101" s="424">
        <v>4.4677711487848661E-3</v>
      </c>
      <c r="OH101" s="424">
        <v>9.6754681155483604E-3</v>
      </c>
      <c r="OI101" s="424">
        <v>1.036970063894942E-2</v>
      </c>
      <c r="OJ101" s="424">
        <v>3.2953099119246384E-3</v>
      </c>
      <c r="OK101" s="424">
        <v>3.9405029119457865E-3</v>
      </c>
      <c r="OL101" s="424">
        <v>8.6828452399825701E-3</v>
      </c>
      <c r="OM101" s="424">
        <v>3.4451608623071745E-3</v>
      </c>
      <c r="ON101" s="424">
        <v>1.3747358335328691E-2</v>
      </c>
      <c r="OO101" s="424">
        <v>2.9296474724945965E-3</v>
      </c>
      <c r="OP101" s="424">
        <v>2.5218972350602394E-3</v>
      </c>
      <c r="OQ101" s="424">
        <v>3.7155782595972931E-3</v>
      </c>
      <c r="OR101" s="424">
        <v>7.1600632231169272E-3</v>
      </c>
      <c r="OS101" s="424">
        <v>2.345282481063503E-3</v>
      </c>
      <c r="OT101" s="424">
        <v>2.4261329568869166E-3</v>
      </c>
      <c r="OU101" s="424">
        <v>2.5579768647873658E-3</v>
      </c>
      <c r="OV101" s="424">
        <v>3.5003255612173355E-3</v>
      </c>
      <c r="OW101" s="424">
        <v>1.9686800573726643E-3</v>
      </c>
      <c r="OX101" s="424">
        <v>1.5414259070231659E-3</v>
      </c>
      <c r="OY101" s="424">
        <v>3.1324683499080307E-3</v>
      </c>
      <c r="OZ101" s="424">
        <v>1.2548178456695829E-2</v>
      </c>
      <c r="PA101" s="424">
        <v>1.356485565020942</v>
      </c>
      <c r="PB101" s="424">
        <v>2.2417367591657756E-3</v>
      </c>
      <c r="PC101" s="424">
        <v>2.4281334987232843E-3</v>
      </c>
      <c r="PD101" s="424">
        <v>1.7300430388380225E-3</v>
      </c>
      <c r="PE101" s="424">
        <v>2.7796768538337576E-3</v>
      </c>
      <c r="PF101" s="424">
        <v>4.3820989536340798E-3</v>
      </c>
      <c r="PG101" s="424">
        <v>2.1264069405792442E-3</v>
      </c>
      <c r="PH101" s="424">
        <v>2.6851610642607921E-3</v>
      </c>
      <c r="PI101" s="424">
        <v>5.099155559511296E-3</v>
      </c>
      <c r="PJ101" s="424">
        <v>2.0992929295741776E-3</v>
      </c>
      <c r="PK101" s="424">
        <v>1.4624215993592948E-3</v>
      </c>
      <c r="PL101" s="424">
        <v>3.0801872940848679E-3</v>
      </c>
      <c r="PM101" s="424">
        <v>1.1613297221009368E-3</v>
      </c>
      <c r="PN101" s="424">
        <v>1.9771654724507655E-3</v>
      </c>
      <c r="PO101" s="424">
        <v>1.9660656955323742E-3</v>
      </c>
    </row>
    <row r="102" spans="1:431" x14ac:dyDescent="0.25">
      <c r="A102" s="210" t="s">
        <v>203</v>
      </c>
      <c r="B102" s="415">
        <f>'Input Output Table'!D98/B$117</f>
        <v>1.9960420119721084E-5</v>
      </c>
      <c r="C102" s="415">
        <f>'Input Output Table'!E98/C$117</f>
        <v>2.7732020199392023E-5</v>
      </c>
      <c r="D102" s="415">
        <f>'Input Output Table'!F98/D$117</f>
        <v>8.7302185889961124E-5</v>
      </c>
      <c r="E102" s="415">
        <f>'Input Output Table'!G98/E$117</f>
        <v>5.069299186143952E-5</v>
      </c>
      <c r="F102" s="415">
        <f>'Input Output Table'!H98/F$117</f>
        <v>1.8698823472375995E-5</v>
      </c>
      <c r="G102" s="415">
        <f>'Input Output Table'!I98/G$117</f>
        <v>2.9530620167468012E-5</v>
      </c>
      <c r="H102" s="415">
        <f>'Input Output Table'!J98/H$117</f>
        <v>8.2718570146061673E-5</v>
      </c>
      <c r="I102" s="415">
        <f>'Input Output Table'!K98/I$117</f>
        <v>3.5987792219097268E-5</v>
      </c>
      <c r="J102" s="415">
        <f>'Input Output Table'!L98/J$117</f>
        <v>7.0345361712406072E-5</v>
      </c>
      <c r="K102" s="415">
        <f>'Input Output Table'!M98/K$117</f>
        <v>2.6744101812423618E-5</v>
      </c>
      <c r="L102" s="415">
        <f>'Input Output Table'!N98/L$117</f>
        <v>3.7736853537278039E-5</v>
      </c>
      <c r="M102" s="415">
        <f>'Input Output Table'!O98/M$117</f>
        <v>1.0562730818130786E-4</v>
      </c>
      <c r="N102" s="415">
        <f>'Input Output Table'!P98/N$117</f>
        <v>4.5030741041702137E-5</v>
      </c>
      <c r="O102" s="415">
        <f>'Input Output Table'!Q98/O$117</f>
        <v>8.791322351402109E-5</v>
      </c>
      <c r="P102" s="415">
        <f>'Input Output Table'!R98/P$117</f>
        <v>2.5885250475829331E-5</v>
      </c>
      <c r="Q102" s="415">
        <f>'Input Output Table'!S98/Q$117</f>
        <v>2.7697888431237408E-4</v>
      </c>
      <c r="R102" s="415">
        <f>'Input Output Table'!T98/R$117</f>
        <v>1.3104036408484308E-4</v>
      </c>
      <c r="S102" s="415">
        <f>'Input Output Table'!U98/S$117</f>
        <v>4.5346774266117679E-4</v>
      </c>
      <c r="T102" s="415">
        <f>'Input Output Table'!V98/T$117</f>
        <v>9.6899260232474006E-5</v>
      </c>
      <c r="U102" s="415">
        <f>'Input Output Table'!W98/U$117</f>
        <v>8.9742329061701033E-5</v>
      </c>
      <c r="V102" s="415">
        <f>'Input Output Table'!X98/V$117</f>
        <v>6.7291477632473005E-5</v>
      </c>
      <c r="W102" s="415">
        <f>'Input Output Table'!Y98/W$117</f>
        <v>6.832021203523904E-5</v>
      </c>
      <c r="X102" s="415">
        <f>'Input Output Table'!Z98/X$117</f>
        <v>1.2166505724721198E-4</v>
      </c>
      <c r="Y102" s="415">
        <f>'Input Output Table'!AA98/Y$117</f>
        <v>5.9514295009633577E-5</v>
      </c>
      <c r="Z102" s="415">
        <f>'Input Output Table'!AB98/Z$117</f>
        <v>4.134284497215349E-5</v>
      </c>
      <c r="AA102" s="415">
        <f>'Input Output Table'!AC98/AA$117</f>
        <v>9.855201074586229E-5</v>
      </c>
      <c r="AB102" s="415">
        <f>'Input Output Table'!AD98/AB$117</f>
        <v>1.5253936657095421E-4</v>
      </c>
      <c r="AC102" s="415">
        <f>'Input Output Table'!AE98/AC$117</f>
        <v>1.2678787405790212E-4</v>
      </c>
      <c r="AD102" s="415">
        <f>'Input Output Table'!AF98/AD$117</f>
        <v>1.5200903550094123E-4</v>
      </c>
      <c r="AE102" s="415">
        <f>'Input Output Table'!AG98/AE$117</f>
        <v>1.1060602723827783E-4</v>
      </c>
      <c r="AF102" s="415">
        <f>'Input Output Table'!AH98/AF$117</f>
        <v>1.5191398626889847E-4</v>
      </c>
      <c r="AG102" s="415">
        <f>'Input Output Table'!AI98/AG$117</f>
        <v>1.2003454859068733E-4</v>
      </c>
      <c r="AH102" s="415">
        <f>'Input Output Table'!AJ98/AH$117</f>
        <v>1.1888017575997739E-4</v>
      </c>
      <c r="AI102" s="415">
        <f>'Input Output Table'!AK98/AI$117</f>
        <v>1.0120131785045685E-4</v>
      </c>
      <c r="AJ102" s="415">
        <f>'Input Output Table'!AL98/AJ$117</f>
        <v>1.67886114449943E-4</v>
      </c>
      <c r="AK102" s="415">
        <f>'Input Output Table'!AM98/AK$117</f>
        <v>1.0715224501180253E-4</v>
      </c>
      <c r="AL102" s="415">
        <f>'Input Output Table'!AN98/AL$117</f>
        <v>6.8754068663556394E-5</v>
      </c>
      <c r="AM102" s="415">
        <f>'Input Output Table'!AO98/AM$117</f>
        <v>6.0301424543299371E-5</v>
      </c>
      <c r="AN102" s="415">
        <f>'Input Output Table'!AP98/AN$117</f>
        <v>3.8668827788968946E-5</v>
      </c>
      <c r="AO102" s="415">
        <f>'Input Output Table'!AQ98/AO$117</f>
        <v>6.0525759009205253E-5</v>
      </c>
      <c r="AP102" s="415">
        <f>'Input Output Table'!AR98/AP$117</f>
        <v>7.3476694811334823E-5</v>
      </c>
      <c r="AQ102" s="415">
        <f>'Input Output Table'!AS98/AQ$117</f>
        <v>7.0674623872724187E-5</v>
      </c>
      <c r="AR102" s="415">
        <f>'Input Output Table'!AT98/AR$117</f>
        <v>5.6978033907642281E-5</v>
      </c>
      <c r="AS102" s="415">
        <f>'Input Output Table'!AU98/AS$117</f>
        <v>7.8000744937637304E-5</v>
      </c>
      <c r="AT102" s="415">
        <f>'Input Output Table'!AV98/AT$117</f>
        <v>6.2397018715996356E-5</v>
      </c>
      <c r="AU102" s="415">
        <f>'Input Output Table'!AW98/AU$117</f>
        <v>1.5324769612041965E-4</v>
      </c>
      <c r="AV102" s="415">
        <f>'Input Output Table'!AX98/AV$117</f>
        <v>7.8450017253037116E-5</v>
      </c>
      <c r="AW102" s="415">
        <f>'Input Output Table'!AY98/AW$117</f>
        <v>6.3549575311548981E-5</v>
      </c>
      <c r="AX102" s="415">
        <f>'Input Output Table'!AZ98/AX$117</f>
        <v>9.5615520156056287E-5</v>
      </c>
      <c r="AY102" s="415">
        <f>'Input Output Table'!BA98/AY$117</f>
        <v>2.7196805311144591E-5</v>
      </c>
      <c r="AZ102" s="415">
        <f>'Input Output Table'!BB98/AZ$117</f>
        <v>1.5306901496046785E-4</v>
      </c>
      <c r="BA102" s="415">
        <f>'Input Output Table'!BC98/BA$117</f>
        <v>1.4756490522664479E-4</v>
      </c>
      <c r="BB102" s="415">
        <f>'Input Output Table'!BD98/BB$117</f>
        <v>1.68342658304405E-4</v>
      </c>
      <c r="BC102" s="415">
        <f>'Input Output Table'!BE98/BC$117</f>
        <v>2.8694295466926601E-5</v>
      </c>
      <c r="BD102" s="415">
        <f>'Input Output Table'!BF98/BD$117</f>
        <v>6.8528595168322354E-4</v>
      </c>
      <c r="BE102" s="415">
        <f>'Input Output Table'!BG98/BE$117</f>
        <v>4.5246564237269157E-3</v>
      </c>
      <c r="BF102" s="415">
        <f>'Input Output Table'!BH98/BF$117</f>
        <v>2.3931152772979733E-4</v>
      </c>
      <c r="BG102" s="415">
        <f>'Input Output Table'!BI98/BG$117</f>
        <v>2.808600274729589E-3</v>
      </c>
      <c r="BH102" s="415">
        <f>'Input Output Table'!BJ98/BH$117</f>
        <v>8.4265847036698834E-4</v>
      </c>
      <c r="BI102" s="415">
        <f>'Input Output Table'!BK98/BI$117</f>
        <v>1.0360535324329576E-3</v>
      </c>
      <c r="BJ102" s="415">
        <f>'Input Output Table'!BL98/BJ$117</f>
        <v>1.0360534640797957E-3</v>
      </c>
      <c r="BK102" s="415">
        <f>'Input Output Table'!BM98/BK$117</f>
        <v>6.6596054181363427E-4</v>
      </c>
      <c r="BL102" s="415">
        <f>'Input Output Table'!BN98/BL$117</f>
        <v>9.7902755848645168E-4</v>
      </c>
      <c r="BM102" s="415">
        <f>'Input Output Table'!BO98/BM$117</f>
        <v>7.1919923107876572E-4</v>
      </c>
      <c r="BN102" s="415">
        <f>'Input Output Table'!BP98/BN$117</f>
        <v>8.7718451789618767E-4</v>
      </c>
      <c r="BO102" s="415">
        <f>'Input Output Table'!BQ98/BO$117</f>
        <v>1.3225440900746543E-3</v>
      </c>
      <c r="BP102" s="415">
        <f>'Input Output Table'!BR98/BP$117</f>
        <v>1.5615318860646976E-3</v>
      </c>
      <c r="BQ102" s="415">
        <f>'Input Output Table'!BS98/BQ$117</f>
        <v>8.3475016502864981E-4</v>
      </c>
      <c r="BR102" s="415">
        <f>'Input Output Table'!BT98/BR$117</f>
        <v>8.3475005443457251E-4</v>
      </c>
      <c r="BS102" s="415">
        <f>'Input Output Table'!BU98/BS$117</f>
        <v>7.9059526099894853E-4</v>
      </c>
      <c r="BT102" s="415">
        <f>'Input Output Table'!BV98/BT$117</f>
        <v>2.2850902473759197E-4</v>
      </c>
      <c r="BU102" s="415">
        <f>'Input Output Table'!BW98/BU$117</f>
        <v>1.9719219153738776E-4</v>
      </c>
      <c r="BV102" s="415">
        <f>'Input Output Table'!BX98/BV$117</f>
        <v>2.2299835134482861E-3</v>
      </c>
      <c r="BW102" s="415">
        <f>'Input Output Table'!BY98/BW$117</f>
        <v>5.0991497862604152E-4</v>
      </c>
      <c r="BX102" s="415">
        <f>'Input Output Table'!BZ98/BX$117</f>
        <v>3.1451382665539309E-3</v>
      </c>
      <c r="BY102" s="415">
        <f>'Input Output Table'!CA98/BY$117</f>
        <v>3.3350667134825407E-3</v>
      </c>
      <c r="BZ102" s="415">
        <f>'Input Output Table'!CB98/BZ$117</f>
        <v>6.2652347911839688E-3</v>
      </c>
      <c r="CA102" s="415">
        <f>'Input Output Table'!CC98/CA$117</f>
        <v>1.3364096761251303E-3</v>
      </c>
      <c r="CB102" s="415">
        <f>'Input Output Table'!CD98/CB$117</f>
        <v>6.3678599126734377E-4</v>
      </c>
      <c r="CC102" s="415">
        <f>'Input Output Table'!CE98/CC$117</f>
        <v>4.1957035504202255E-4</v>
      </c>
      <c r="CD102" s="415">
        <f>'Input Output Table'!CF98/CD$117</f>
        <v>7.2952566287444944E-5</v>
      </c>
      <c r="CE102" s="415">
        <f>'Input Output Table'!CG98/CE$117</f>
        <v>6.7586399837471045E-4</v>
      </c>
      <c r="CF102" s="415">
        <f>'Input Output Table'!CH98/CF$117</f>
        <v>3.4872360105686411E-4</v>
      </c>
      <c r="CG102" s="415">
        <f>'Input Output Table'!CI98/CG$117</f>
        <v>1.327384580725368E-3</v>
      </c>
      <c r="CH102" s="415">
        <f>'Input Output Table'!CJ98/CH$117</f>
        <v>3.6937828851141486E-4</v>
      </c>
      <c r="CI102" s="415">
        <f>'Input Output Table'!CK98/CI$117</f>
        <v>3.8225266826434818E-3</v>
      </c>
      <c r="CJ102" s="415">
        <f>'Input Output Table'!CL98/CJ$117</f>
        <v>2.9082769347741082E-4</v>
      </c>
      <c r="CK102" s="415">
        <f>'Input Output Table'!CM98/CK$117</f>
        <v>2.7892601649171386E-2</v>
      </c>
      <c r="CL102" s="415">
        <f>'Input Output Table'!CN98/CL$117</f>
        <v>2.4039674337717211E-4</v>
      </c>
      <c r="CM102" s="415">
        <f>'Input Output Table'!CO98/CM$117</f>
        <v>1.0522594878782613E-3</v>
      </c>
      <c r="CN102" s="415">
        <f>'Input Output Table'!CP98/CN$117</f>
        <v>1.0735482055959239E-4</v>
      </c>
      <c r="CO102" s="415">
        <f>'Input Output Table'!CQ98/CO$117</f>
        <v>3.7604406733093296E-3</v>
      </c>
      <c r="CP102" s="415">
        <f>'Input Output Table'!CR98/CP$117</f>
        <v>2.2521627589050356E-2</v>
      </c>
      <c r="CQ102" s="415">
        <f>'Input Output Table'!CS98/CQ$117</f>
        <v>1.2180111136070605E-2</v>
      </c>
      <c r="CR102" s="415">
        <f>'Input Output Table'!CT98/CR$117</f>
        <v>1.2623255147472122E-4</v>
      </c>
      <c r="CS102" s="415">
        <f>'Input Output Table'!CU98/CS$117</f>
        <v>2.7774388615501517E-3</v>
      </c>
      <c r="CT102" s="415">
        <f>'Input Output Table'!CV98/CT$117</f>
        <v>2.7264422125070635E-3</v>
      </c>
      <c r="CU102" s="415">
        <f>'Input Output Table'!CW98/CU$117</f>
        <v>1.3293822613077086E-3</v>
      </c>
      <c r="CV102" s="415">
        <f>'Input Output Table'!CX98/CV$117</f>
        <v>1.5246367514346235E-3</v>
      </c>
      <c r="CW102" s="415">
        <f>'Input Output Table'!CY98/CW$117</f>
        <v>5.3681590841906041E-3</v>
      </c>
      <c r="CX102" s="415">
        <f>'Input Output Table'!CZ98/CX$117</f>
        <v>9.3173190822294794E-3</v>
      </c>
      <c r="CY102" s="415">
        <f>'Input Output Table'!DA98/CY$117</f>
        <v>1.6591948684284122E-3</v>
      </c>
      <c r="CZ102" s="415">
        <f>'Input Output Table'!DB98/CZ$117</f>
        <v>5.2523220253006681E-3</v>
      </c>
      <c r="DA102" s="415">
        <f>'Input Output Table'!DC98/DA$117</f>
        <v>9.1742570166028937E-4</v>
      </c>
      <c r="DB102" s="415">
        <f>'Input Output Table'!DD98/DB$117</f>
        <v>3.3315930597857565E-3</v>
      </c>
      <c r="DC102" s="415">
        <f>'Input Output Table'!DE98/DC$117</f>
        <v>1.009070858953095E-3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J102" s="423">
        <f t="shared" si="108"/>
        <v>-1.9960420119721084E-5</v>
      </c>
      <c r="HK102" s="423">
        <f t="shared" si="109"/>
        <v>-2.7732020199392023E-5</v>
      </c>
      <c r="HL102" s="423">
        <f t="shared" si="110"/>
        <v>-8.7302185889961124E-5</v>
      </c>
      <c r="HM102" s="423">
        <f t="shared" si="111"/>
        <v>-5.069299186143952E-5</v>
      </c>
      <c r="HN102" s="423">
        <f t="shared" si="112"/>
        <v>-1.8698823472375995E-5</v>
      </c>
      <c r="HO102" s="423">
        <f t="shared" si="113"/>
        <v>-2.9530620167468012E-5</v>
      </c>
      <c r="HP102" s="423">
        <f t="shared" si="114"/>
        <v>-8.2718570146061673E-5</v>
      </c>
      <c r="HQ102" s="423">
        <f t="shared" si="115"/>
        <v>-3.5987792219097268E-5</v>
      </c>
      <c r="HR102" s="423">
        <f t="shared" si="116"/>
        <v>-7.0345361712406072E-5</v>
      </c>
      <c r="HS102" s="423">
        <f t="shared" si="117"/>
        <v>-2.6744101812423618E-5</v>
      </c>
      <c r="HT102" s="423">
        <f t="shared" si="118"/>
        <v>-3.7736853537278039E-5</v>
      </c>
      <c r="HU102" s="423">
        <f t="shared" si="119"/>
        <v>-1.0562730818130786E-4</v>
      </c>
      <c r="HV102" s="423">
        <f t="shared" si="120"/>
        <v>-4.5030741041702137E-5</v>
      </c>
      <c r="HW102" s="423">
        <f t="shared" si="121"/>
        <v>-8.791322351402109E-5</v>
      </c>
      <c r="HX102" s="423">
        <f t="shared" si="122"/>
        <v>-2.5885250475829331E-5</v>
      </c>
      <c r="HY102" s="423">
        <f t="shared" si="123"/>
        <v>-2.7697888431237408E-4</v>
      </c>
      <c r="HZ102" s="423">
        <f t="shared" si="124"/>
        <v>-1.3104036408484308E-4</v>
      </c>
      <c r="IA102" s="423">
        <f t="shared" si="125"/>
        <v>-4.5346774266117679E-4</v>
      </c>
      <c r="IB102" s="423">
        <f t="shared" si="126"/>
        <v>-9.6899260232474006E-5</v>
      </c>
      <c r="IC102" s="423">
        <f t="shared" si="127"/>
        <v>-8.9742329061701033E-5</v>
      </c>
      <c r="ID102" s="423">
        <f t="shared" si="128"/>
        <v>-6.7291477632473005E-5</v>
      </c>
      <c r="IE102" s="423">
        <f t="shared" si="129"/>
        <v>-6.832021203523904E-5</v>
      </c>
      <c r="IF102" s="423">
        <f t="shared" si="130"/>
        <v>-1.2166505724721198E-4</v>
      </c>
      <c r="IG102" s="423">
        <f t="shared" si="131"/>
        <v>-5.9514295009633577E-5</v>
      </c>
      <c r="IH102" s="423">
        <f t="shared" si="132"/>
        <v>-4.134284497215349E-5</v>
      </c>
      <c r="II102" s="423">
        <f t="shared" si="133"/>
        <v>-9.855201074586229E-5</v>
      </c>
      <c r="IJ102" s="423">
        <f t="shared" si="134"/>
        <v>-1.5253936657095421E-4</v>
      </c>
      <c r="IK102" s="423">
        <f t="shared" si="135"/>
        <v>-1.2678787405790212E-4</v>
      </c>
      <c r="IL102" s="423">
        <f t="shared" si="136"/>
        <v>-1.5200903550094123E-4</v>
      </c>
      <c r="IM102" s="423">
        <f t="shared" si="137"/>
        <v>-1.1060602723827783E-4</v>
      </c>
      <c r="IN102" s="423">
        <f t="shared" si="138"/>
        <v>-1.5191398626889847E-4</v>
      </c>
      <c r="IO102" s="423">
        <f t="shared" si="139"/>
        <v>-1.2003454859068733E-4</v>
      </c>
      <c r="IP102" s="423">
        <f t="shared" si="140"/>
        <v>-1.1888017575997739E-4</v>
      </c>
      <c r="IQ102" s="423">
        <f t="shared" si="141"/>
        <v>-1.0120131785045685E-4</v>
      </c>
      <c r="IR102" s="423">
        <f t="shared" si="142"/>
        <v>-1.67886114449943E-4</v>
      </c>
      <c r="IS102" s="423">
        <f t="shared" si="143"/>
        <v>-1.0715224501180253E-4</v>
      </c>
      <c r="IT102" s="423">
        <f t="shared" si="144"/>
        <v>-6.8754068663556394E-5</v>
      </c>
      <c r="IU102" s="423">
        <f t="shared" si="145"/>
        <v>-6.0301424543299371E-5</v>
      </c>
      <c r="IV102" s="423">
        <f t="shared" si="146"/>
        <v>-3.8668827788968946E-5</v>
      </c>
      <c r="IW102" s="423">
        <f t="shared" si="147"/>
        <v>-6.0525759009205253E-5</v>
      </c>
      <c r="IX102" s="423">
        <f t="shared" si="148"/>
        <v>-7.3476694811334823E-5</v>
      </c>
      <c r="IY102" s="423">
        <f t="shared" si="149"/>
        <v>-7.0674623872724187E-5</v>
      </c>
      <c r="IZ102" s="423">
        <f t="shared" si="150"/>
        <v>-5.6978033907642281E-5</v>
      </c>
      <c r="JA102" s="423">
        <f t="shared" si="151"/>
        <v>-7.8000744937637304E-5</v>
      </c>
      <c r="JB102" s="423">
        <f t="shared" si="152"/>
        <v>-6.2397018715996356E-5</v>
      </c>
      <c r="JC102" s="423">
        <f t="shared" si="153"/>
        <v>-1.5324769612041965E-4</v>
      </c>
      <c r="JD102" s="423">
        <f t="shared" si="154"/>
        <v>-7.8450017253037116E-5</v>
      </c>
      <c r="JE102" s="423">
        <f t="shared" si="155"/>
        <v>-6.3549575311548981E-5</v>
      </c>
      <c r="JF102" s="423">
        <f t="shared" si="156"/>
        <v>-9.5615520156056287E-5</v>
      </c>
      <c r="JG102" s="423">
        <f t="shared" si="157"/>
        <v>-2.7196805311144591E-5</v>
      </c>
      <c r="JH102" s="423">
        <f t="shared" si="158"/>
        <v>-1.5306901496046785E-4</v>
      </c>
      <c r="JI102" s="423">
        <f t="shared" si="159"/>
        <v>-1.4756490522664479E-4</v>
      </c>
      <c r="JJ102" s="423">
        <f t="shared" si="160"/>
        <v>-1.68342658304405E-4</v>
      </c>
      <c r="JK102" s="423">
        <f t="shared" si="161"/>
        <v>-2.8694295466926601E-5</v>
      </c>
      <c r="JL102" s="423">
        <f t="shared" si="162"/>
        <v>-6.8528595168322354E-4</v>
      </c>
      <c r="JM102" s="423">
        <f t="shared" si="163"/>
        <v>-4.5246564237269157E-3</v>
      </c>
      <c r="JN102" s="423">
        <f t="shared" si="164"/>
        <v>-2.3931152772979733E-4</v>
      </c>
      <c r="JO102" s="423">
        <f t="shared" si="165"/>
        <v>-2.808600274729589E-3</v>
      </c>
      <c r="JP102" s="423">
        <f t="shared" si="166"/>
        <v>-8.4265847036698834E-4</v>
      </c>
      <c r="JQ102" s="423">
        <f t="shared" si="167"/>
        <v>-1.0360535324329576E-3</v>
      </c>
      <c r="JR102" s="423">
        <f t="shared" si="168"/>
        <v>-1.0360534640797957E-3</v>
      </c>
      <c r="JS102" s="423">
        <f t="shared" si="169"/>
        <v>-6.6596054181363427E-4</v>
      </c>
      <c r="JT102" s="423">
        <f t="shared" si="170"/>
        <v>-9.7902755848645168E-4</v>
      </c>
      <c r="JU102" s="423">
        <f t="shared" si="171"/>
        <v>-7.1919923107876572E-4</v>
      </c>
      <c r="JV102" s="423">
        <f t="shared" si="172"/>
        <v>-8.7718451789618767E-4</v>
      </c>
      <c r="JW102" s="423">
        <f t="shared" si="173"/>
        <v>-1.3225440900746543E-3</v>
      </c>
      <c r="JX102" s="423">
        <f t="shared" si="174"/>
        <v>-1.5615318860646976E-3</v>
      </c>
      <c r="JY102" s="423">
        <f t="shared" si="175"/>
        <v>-8.3475016502864981E-4</v>
      </c>
      <c r="JZ102" s="423">
        <f t="shared" si="176"/>
        <v>-8.3475005443457251E-4</v>
      </c>
      <c r="KA102" s="423">
        <f t="shared" si="177"/>
        <v>-7.9059526099894853E-4</v>
      </c>
      <c r="KB102" s="423">
        <f t="shared" si="178"/>
        <v>-2.2850902473759197E-4</v>
      </c>
      <c r="KC102" s="423">
        <f t="shared" si="179"/>
        <v>-1.9719219153738776E-4</v>
      </c>
      <c r="KD102" s="423">
        <f t="shared" si="180"/>
        <v>-2.2299835134482861E-3</v>
      </c>
      <c r="KE102" s="423">
        <f t="shared" si="181"/>
        <v>-5.0991497862604152E-4</v>
      </c>
      <c r="KF102" s="423">
        <f t="shared" si="182"/>
        <v>-3.1451382665539309E-3</v>
      </c>
      <c r="KG102" s="423">
        <f t="shared" si="183"/>
        <v>-3.3350667134825407E-3</v>
      </c>
      <c r="KH102" s="423">
        <f t="shared" si="184"/>
        <v>-6.2652347911839688E-3</v>
      </c>
      <c r="KI102" s="423">
        <f t="shared" si="185"/>
        <v>-1.3364096761251303E-3</v>
      </c>
      <c r="KJ102" s="423">
        <f t="shared" si="186"/>
        <v>-6.3678599126734377E-4</v>
      </c>
      <c r="KK102" s="423">
        <f t="shared" si="187"/>
        <v>-4.1957035504202255E-4</v>
      </c>
      <c r="KL102" s="423">
        <f t="shared" si="188"/>
        <v>-7.2952566287444944E-5</v>
      </c>
      <c r="KM102" s="423">
        <f t="shared" si="189"/>
        <v>-6.7586399837471045E-4</v>
      </c>
      <c r="KN102" s="423">
        <f t="shared" si="190"/>
        <v>-3.4872360105686411E-4</v>
      </c>
      <c r="KO102" s="423">
        <f t="shared" si="191"/>
        <v>-1.327384580725368E-3</v>
      </c>
      <c r="KP102" s="423">
        <f t="shared" si="192"/>
        <v>-3.6937828851141486E-4</v>
      </c>
      <c r="KQ102" s="423">
        <f t="shared" si="193"/>
        <v>-3.8225266826434818E-3</v>
      </c>
      <c r="KR102" s="423">
        <f t="shared" si="194"/>
        <v>-2.9082769347741082E-4</v>
      </c>
      <c r="KS102" s="423">
        <f t="shared" si="195"/>
        <v>-2.7892601649171386E-2</v>
      </c>
      <c r="KT102" s="423">
        <f t="shared" si="196"/>
        <v>-2.4039674337717211E-4</v>
      </c>
      <c r="KU102" s="423">
        <f t="shared" si="197"/>
        <v>-1.0522594878782613E-3</v>
      </c>
      <c r="KV102" s="423">
        <f t="shared" si="198"/>
        <v>-1.0735482055959239E-4</v>
      </c>
      <c r="KW102" s="423">
        <f t="shared" si="199"/>
        <v>-3.7604406733093296E-3</v>
      </c>
      <c r="KX102" s="423">
        <f t="shared" si="200"/>
        <v>0.97747837241094959</v>
      </c>
      <c r="KY102" s="423">
        <f t="shared" si="201"/>
        <v>-1.2180111136070605E-2</v>
      </c>
      <c r="KZ102" s="423">
        <f t="shared" si="202"/>
        <v>-1.2623255147472122E-4</v>
      </c>
      <c r="LA102" s="423">
        <f t="shared" si="203"/>
        <v>-2.7774388615501517E-3</v>
      </c>
      <c r="LB102" s="423">
        <f t="shared" si="204"/>
        <v>-2.7264422125070635E-3</v>
      </c>
      <c r="LC102" s="423">
        <f t="shared" si="205"/>
        <v>-1.3293822613077086E-3</v>
      </c>
      <c r="LD102" s="423">
        <f t="shared" si="206"/>
        <v>-1.5246367514346235E-3</v>
      </c>
      <c r="LE102" s="423">
        <f t="shared" si="207"/>
        <v>-5.3681590841906041E-3</v>
      </c>
      <c r="LF102" s="423">
        <f t="shared" si="208"/>
        <v>-9.3173190822294794E-3</v>
      </c>
      <c r="LG102" s="423">
        <f t="shared" si="209"/>
        <v>-1.6591948684284122E-3</v>
      </c>
      <c r="LH102" s="423">
        <f t="shared" si="210"/>
        <v>-5.2523220253006681E-3</v>
      </c>
      <c r="LI102" s="423">
        <f t="shared" si="211"/>
        <v>-9.1742570166028937E-4</v>
      </c>
      <c r="LJ102" s="423">
        <f t="shared" si="212"/>
        <v>-3.3315930597857565E-3</v>
      </c>
      <c r="LK102" s="423">
        <f t="shared" si="213"/>
        <v>-1.009070858953095E-3</v>
      </c>
      <c r="LN102" s="424">
        <v>9.7883028213172378E-4</v>
      </c>
      <c r="LO102" s="424">
        <v>9.4381223016696083E-4</v>
      </c>
      <c r="LP102" s="424">
        <v>8.1647312542600082E-4</v>
      </c>
      <c r="LQ102" s="424">
        <v>8.1269894619194797E-4</v>
      </c>
      <c r="LR102" s="424">
        <v>5.7746219284262365E-4</v>
      </c>
      <c r="LS102" s="424">
        <v>8.5269662281460578E-4</v>
      </c>
      <c r="LT102" s="424">
        <v>9.6613491217385772E-4</v>
      </c>
      <c r="LU102" s="424">
        <v>9.0551725909916541E-4</v>
      </c>
      <c r="LV102" s="424">
        <v>1.0292774874405032E-3</v>
      </c>
      <c r="LW102" s="424">
        <v>4.2930760428812407E-4</v>
      </c>
      <c r="LX102" s="424">
        <v>1.0583183819067928E-3</v>
      </c>
      <c r="LY102" s="424">
        <v>1.1781473091256262E-3</v>
      </c>
      <c r="LZ102" s="424">
        <v>8.4976154206972362E-4</v>
      </c>
      <c r="MA102" s="424">
        <v>1.1352771717388509E-3</v>
      </c>
      <c r="MB102" s="424">
        <v>8.6654890765504853E-4</v>
      </c>
      <c r="MC102" s="424">
        <v>1.5061771913730856E-3</v>
      </c>
      <c r="MD102" s="424">
        <v>1.2441976303449193E-3</v>
      </c>
      <c r="ME102" s="424">
        <v>1.4854343606848066E-3</v>
      </c>
      <c r="MF102" s="424">
        <v>7.6267118383096654E-4</v>
      </c>
      <c r="MG102" s="424">
        <v>9.1659798560559259E-4</v>
      </c>
      <c r="MH102" s="424">
        <v>8.2397042268777848E-4</v>
      </c>
      <c r="MI102" s="424">
        <v>8.0297422132048638E-4</v>
      </c>
      <c r="MJ102" s="424">
        <v>8.7038997832732275E-4</v>
      </c>
      <c r="MK102" s="424">
        <v>7.0113820481903014E-4</v>
      </c>
      <c r="ML102" s="424">
        <v>3.5775684088666762E-4</v>
      </c>
      <c r="MM102" s="424">
        <v>9.4430204302864938E-4</v>
      </c>
      <c r="MN102" s="424">
        <v>1.1874787214527505E-3</v>
      </c>
      <c r="MO102" s="424">
        <v>1.1122694881626212E-3</v>
      </c>
      <c r="MP102" s="424">
        <v>1.0330849627260376E-3</v>
      </c>
      <c r="MQ102" s="424">
        <v>8.4962963941868496E-4</v>
      </c>
      <c r="MR102" s="424">
        <v>1.0272404579140903E-3</v>
      </c>
      <c r="MS102" s="424">
        <v>9.6984706744578282E-4</v>
      </c>
      <c r="MT102" s="424">
        <v>7.0653194359221146E-4</v>
      </c>
      <c r="MU102" s="424">
        <v>1.0990120232435108E-3</v>
      </c>
      <c r="MV102" s="424">
        <v>1.0831002405954364E-3</v>
      </c>
      <c r="MW102" s="424">
        <v>9.6205586606878241E-4</v>
      </c>
      <c r="MX102" s="424">
        <v>6.275426223483169E-4</v>
      </c>
      <c r="MY102" s="424">
        <v>6.8573467026165165E-4</v>
      </c>
      <c r="MZ102" s="424">
        <v>7.0839504496861066E-4</v>
      </c>
      <c r="NA102" s="424">
        <v>6.3761734558786403E-4</v>
      </c>
      <c r="NB102" s="424">
        <v>7.3601575316731662E-4</v>
      </c>
      <c r="NC102" s="424">
        <v>7.4460578736848743E-4</v>
      </c>
      <c r="ND102" s="424">
        <v>9.6860805690932039E-4</v>
      </c>
      <c r="NE102" s="424">
        <v>7.2917276069238803E-4</v>
      </c>
      <c r="NF102" s="424">
        <v>9.5783911057686357E-4</v>
      </c>
      <c r="NG102" s="424">
        <v>1.2769123886441256E-3</v>
      </c>
      <c r="NH102" s="424">
        <v>9.0688426777890793E-4</v>
      </c>
      <c r="NI102" s="424">
        <v>9.3613698845982621E-4</v>
      </c>
      <c r="NJ102" s="424">
        <v>6.6125828701883661E-4</v>
      </c>
      <c r="NK102" s="424">
        <v>7.5019623694673931E-4</v>
      </c>
      <c r="NL102" s="424">
        <v>1.0951364298737438E-3</v>
      </c>
      <c r="NM102" s="424">
        <v>1.0333022532904006E-3</v>
      </c>
      <c r="NN102" s="424">
        <v>8.9669119894597864E-4</v>
      </c>
      <c r="NO102" s="424">
        <v>8.1920629199737523E-4</v>
      </c>
      <c r="NP102" s="424">
        <v>1.4383564077215842E-3</v>
      </c>
      <c r="NQ102" s="424">
        <v>6.7101762006890279E-3</v>
      </c>
      <c r="NR102" s="424">
        <v>1.295237011415571E-3</v>
      </c>
      <c r="NS102" s="424">
        <v>4.4202989044603664E-3</v>
      </c>
      <c r="NT102" s="424">
        <v>1.8092005664942584E-3</v>
      </c>
      <c r="NU102" s="424">
        <v>2.2924079744650813E-3</v>
      </c>
      <c r="NV102" s="424">
        <v>2.0211507782656114E-3</v>
      </c>
      <c r="NW102" s="424">
        <v>2.2626552645382708E-3</v>
      </c>
      <c r="NX102" s="424">
        <v>2.2685682314110803E-3</v>
      </c>
      <c r="NY102" s="424">
        <v>2.5649121209301009E-3</v>
      </c>
      <c r="NZ102" s="424">
        <v>2.2357035268206161E-3</v>
      </c>
      <c r="OA102" s="424">
        <v>3.0690858553479097E-3</v>
      </c>
      <c r="OB102" s="424">
        <v>2.6059495886233239E-3</v>
      </c>
      <c r="OC102" s="424">
        <v>1.7778493772861309E-3</v>
      </c>
      <c r="OD102" s="424">
        <v>2.4541981267243297E-3</v>
      </c>
      <c r="OE102" s="424">
        <v>1.6150025902009089E-3</v>
      </c>
      <c r="OF102" s="424">
        <v>1.5608889590503652E-3</v>
      </c>
      <c r="OG102" s="424">
        <v>1.0080005155390403E-3</v>
      </c>
      <c r="OH102" s="424">
        <v>3.511776234570504E-3</v>
      </c>
      <c r="OI102" s="424">
        <v>1.337774619247225E-3</v>
      </c>
      <c r="OJ102" s="424">
        <v>4.198696874937141E-3</v>
      </c>
      <c r="OK102" s="424">
        <v>4.4116482279983145E-3</v>
      </c>
      <c r="OL102" s="424">
        <v>7.3796810391635482E-3</v>
      </c>
      <c r="OM102" s="424">
        <v>2.9923234193645972E-3</v>
      </c>
      <c r="ON102" s="424">
        <v>1.6141800897074841E-3</v>
      </c>
      <c r="OO102" s="424">
        <v>2.3268407203723483E-3</v>
      </c>
      <c r="OP102" s="424">
        <v>2.1207249884744547E-3</v>
      </c>
      <c r="OQ102" s="424">
        <v>1.483256216714617E-3</v>
      </c>
      <c r="OR102" s="424">
        <v>9.8870765183235992E-4</v>
      </c>
      <c r="OS102" s="424">
        <v>2.8701873104921899E-3</v>
      </c>
      <c r="OT102" s="424">
        <v>1.8381738832552049E-3</v>
      </c>
      <c r="OU102" s="424">
        <v>5.4147705367562898E-3</v>
      </c>
      <c r="OV102" s="424">
        <v>1.6246659515653757E-3</v>
      </c>
      <c r="OW102" s="424">
        <v>3.0888771064447734E-2</v>
      </c>
      <c r="OX102" s="424">
        <v>1.0019248398965275E-3</v>
      </c>
      <c r="OY102" s="424">
        <v>1.9499231016460565E-3</v>
      </c>
      <c r="OZ102" s="424">
        <v>1.0578916428132189E-3</v>
      </c>
      <c r="PA102" s="424">
        <v>6.0858475869211481E-3</v>
      </c>
      <c r="PB102" s="424">
        <v>1.0239215681691625</v>
      </c>
      <c r="PC102" s="424">
        <v>1.5322015282001108E-2</v>
      </c>
      <c r="PD102" s="424">
        <v>1.2607084436006095E-3</v>
      </c>
      <c r="PE102" s="424">
        <v>3.8430995839725261E-3</v>
      </c>
      <c r="PF102" s="424">
        <v>3.5006700072296709E-3</v>
      </c>
      <c r="PG102" s="424">
        <v>2.0236398470220764E-3</v>
      </c>
      <c r="PH102" s="424">
        <v>2.8062410234181477E-3</v>
      </c>
      <c r="PI102" s="424">
        <v>7.2152656929847219E-3</v>
      </c>
      <c r="PJ102" s="424">
        <v>1.0953992551578242E-2</v>
      </c>
      <c r="PK102" s="424">
        <v>2.5324202339142201E-3</v>
      </c>
      <c r="PL102" s="424">
        <v>6.7207876702204492E-3</v>
      </c>
      <c r="PM102" s="424">
        <v>1.6128241746681047E-3</v>
      </c>
      <c r="PN102" s="424">
        <v>4.285120467817676E-3</v>
      </c>
      <c r="PO102" s="424">
        <v>1.7665969374133681E-3</v>
      </c>
    </row>
    <row r="103" spans="1:431" x14ac:dyDescent="0.25">
      <c r="A103" s="210" t="s">
        <v>204</v>
      </c>
      <c r="B103" s="415">
        <f>'Input Output Table'!D99/B$117</f>
        <v>2.7919050619229437E-4</v>
      </c>
      <c r="C103" s="415">
        <f>'Input Output Table'!E99/C$117</f>
        <v>4.0964533886897865E-4</v>
      </c>
      <c r="D103" s="415">
        <f>'Input Output Table'!F99/D$117</f>
        <v>9.4714806966314448E-4</v>
      </c>
      <c r="E103" s="415">
        <f>'Input Output Table'!G99/E$117</f>
        <v>4.3397078870523637E-4</v>
      </c>
      <c r="F103" s="415">
        <f>'Input Output Table'!H99/F$117</f>
        <v>1.3601178792521667E-4</v>
      </c>
      <c r="G103" s="415">
        <f>'Input Output Table'!I99/G$117</f>
        <v>3.3684952895942949E-4</v>
      </c>
      <c r="H103" s="415">
        <f>'Input Output Table'!J99/H$117</f>
        <v>7.2371794120281428E-4</v>
      </c>
      <c r="I103" s="415">
        <f>'Input Output Table'!K99/I$117</f>
        <v>3.5590366422183847E-4</v>
      </c>
      <c r="J103" s="415">
        <f>'Input Output Table'!L99/J$117</f>
        <v>6.1358613149713052E-4</v>
      </c>
      <c r="K103" s="415">
        <f>'Input Output Table'!M99/K$117</f>
        <v>3.1431456702706284E-4</v>
      </c>
      <c r="L103" s="415">
        <f>'Input Output Table'!N99/L$117</f>
        <v>3.9321724682347102E-4</v>
      </c>
      <c r="M103" s="415">
        <f>'Input Output Table'!O99/M$117</f>
        <v>1.2003804603091524E-3</v>
      </c>
      <c r="N103" s="415">
        <f>'Input Output Table'!P99/N$117</f>
        <v>4.1809088210772636E-4</v>
      </c>
      <c r="O103" s="415">
        <f>'Input Output Table'!Q99/O$117</f>
        <v>7.8729872986343864E-4</v>
      </c>
      <c r="P103" s="415">
        <f>'Input Output Table'!R99/P$117</f>
        <v>4.3494495835091023E-4</v>
      </c>
      <c r="Q103" s="415">
        <f>'Input Output Table'!S99/Q$117</f>
        <v>3.4304233198689496E-3</v>
      </c>
      <c r="R103" s="415">
        <f>'Input Output Table'!T99/R$117</f>
        <v>1.6816057505940438E-3</v>
      </c>
      <c r="S103" s="415">
        <f>'Input Output Table'!U99/S$117</f>
        <v>6.2620600406891481E-3</v>
      </c>
      <c r="T103" s="415">
        <f>'Input Output Table'!V99/T$117</f>
        <v>1.1721244693592193E-3</v>
      </c>
      <c r="U103" s="415">
        <f>'Input Output Table'!W99/U$117</f>
        <v>1.0676601246825776E-3</v>
      </c>
      <c r="V103" s="415">
        <f>'Input Output Table'!X99/V$117</f>
        <v>6.454875832741469E-4</v>
      </c>
      <c r="W103" s="415">
        <f>'Input Output Table'!Y99/W$117</f>
        <v>8.4442627022735981E-4</v>
      </c>
      <c r="X103" s="415">
        <f>'Input Output Table'!Z99/X$117</f>
        <v>1.3425159040248247E-3</v>
      </c>
      <c r="Y103" s="415">
        <f>'Input Output Table'!AA99/Y$117</f>
        <v>8.9059587896231471E-4</v>
      </c>
      <c r="Z103" s="415">
        <f>'Input Output Table'!AB99/Z$117</f>
        <v>5.1551476889324563E-4</v>
      </c>
      <c r="AA103" s="415">
        <f>'Input Output Table'!AC99/AA$117</f>
        <v>1.2860304193350811E-3</v>
      </c>
      <c r="AB103" s="415">
        <f>'Input Output Table'!AD99/AB$117</f>
        <v>2.3694116036378169E-3</v>
      </c>
      <c r="AC103" s="415">
        <f>'Input Output Table'!AE99/AC$117</f>
        <v>1.7518370868975089E-3</v>
      </c>
      <c r="AD103" s="415">
        <f>'Input Output Table'!AF99/AD$117</f>
        <v>1.8061580141444918E-3</v>
      </c>
      <c r="AE103" s="415">
        <f>'Input Output Table'!AG99/AE$117</f>
        <v>1.5095584846227443E-3</v>
      </c>
      <c r="AF103" s="415">
        <f>'Input Output Table'!AH99/AF$117</f>
        <v>9.8387682968212515E-4</v>
      </c>
      <c r="AG103" s="415">
        <f>'Input Output Table'!AI99/AG$117</f>
        <v>1.5841128651852853E-3</v>
      </c>
      <c r="AH103" s="415">
        <f>'Input Output Table'!AJ99/AH$117</f>
        <v>1.5317847787061981E-3</v>
      </c>
      <c r="AI103" s="415">
        <f>'Input Output Table'!AK99/AI$117</f>
        <v>8.5460697177479176E-4</v>
      </c>
      <c r="AJ103" s="415">
        <f>'Input Output Table'!AL99/AJ$117</f>
        <v>1.4405131826703155E-3</v>
      </c>
      <c r="AK103" s="415">
        <f>'Input Output Table'!AM99/AK$117</f>
        <v>1.2825339506792209E-3</v>
      </c>
      <c r="AL103" s="415">
        <f>'Input Output Table'!AN99/AL$117</f>
        <v>9.543108263976724E-4</v>
      </c>
      <c r="AM103" s="415">
        <f>'Input Output Table'!AO99/AM$117</f>
        <v>8.1421356816532571E-4</v>
      </c>
      <c r="AN103" s="415">
        <f>'Input Output Table'!AP99/AN$117</f>
        <v>3.8820455990931424E-4</v>
      </c>
      <c r="AO103" s="415">
        <f>'Input Output Table'!AQ99/AO$117</f>
        <v>9.1904714074316136E-4</v>
      </c>
      <c r="AP103" s="415">
        <f>'Input Output Table'!AR99/AP$117</f>
        <v>1.0119016620611929E-3</v>
      </c>
      <c r="AQ103" s="415">
        <f>'Input Output Table'!AS99/AQ$117</f>
        <v>9.9398397761266588E-4</v>
      </c>
      <c r="AR103" s="415">
        <f>'Input Output Table'!AT99/AR$117</f>
        <v>7.9203183595238393E-4</v>
      </c>
      <c r="AS103" s="415">
        <f>'Input Output Table'!AU99/AS$117</f>
        <v>9.1170470133963768E-4</v>
      </c>
      <c r="AT103" s="415">
        <f>'Input Output Table'!AV99/AT$117</f>
        <v>8.5057440607492942E-4</v>
      </c>
      <c r="AU103" s="415">
        <f>'Input Output Table'!AW99/AU$117</f>
        <v>1.978794296271201E-3</v>
      </c>
      <c r="AV103" s="415">
        <f>'Input Output Table'!AX99/AV$117</f>
        <v>1.0827200582206136E-3</v>
      </c>
      <c r="AW103" s="415">
        <f>'Input Output Table'!AY99/AW$117</f>
        <v>9.0588358887865419E-4</v>
      </c>
      <c r="AX103" s="415">
        <f>'Input Output Table'!AZ99/AX$117</f>
        <v>1.187089314313584E-3</v>
      </c>
      <c r="AY103" s="415">
        <f>'Input Output Table'!BA99/AY$117</f>
        <v>3.4415503606650662E-4</v>
      </c>
      <c r="AZ103" s="415">
        <f>'Input Output Table'!BB99/AZ$117</f>
        <v>1.8475959667201699E-3</v>
      </c>
      <c r="BA103" s="415">
        <f>'Input Output Table'!BC99/BA$117</f>
        <v>6.9259372815345401E-4</v>
      </c>
      <c r="BB103" s="415">
        <f>'Input Output Table'!BD99/BB$117</f>
        <v>7.5716733536595885E-4</v>
      </c>
      <c r="BC103" s="415">
        <f>'Input Output Table'!BE99/BC$117</f>
        <v>1.9440291570779739E-4</v>
      </c>
      <c r="BD103" s="415">
        <f>'Input Output Table'!BF99/BD$117</f>
        <v>1.1666784004002227E-4</v>
      </c>
      <c r="BE103" s="415">
        <f>'Input Output Table'!BG99/BE$117</f>
        <v>7.3329219308060642E-3</v>
      </c>
      <c r="BF103" s="415">
        <f>'Input Output Table'!BH99/BF$117</f>
        <v>3.2405121785025123E-3</v>
      </c>
      <c r="BG103" s="415">
        <f>'Input Output Table'!BI99/BG$117</f>
        <v>2.1244005513591248E-3</v>
      </c>
      <c r="BH103" s="415">
        <f>'Input Output Table'!BJ99/BH$117</f>
        <v>2.7716768596288363E-3</v>
      </c>
      <c r="BI103" s="415">
        <f>'Input Output Table'!BK99/BI$117</f>
        <v>3.8854514910669261E-3</v>
      </c>
      <c r="BJ103" s="415">
        <f>'Input Output Table'!BL99/BJ$117</f>
        <v>3.8854512347260266E-3</v>
      </c>
      <c r="BK103" s="415">
        <f>'Input Output Table'!BM99/BK$117</f>
        <v>2.5176937057286687E-3</v>
      </c>
      <c r="BL103" s="415">
        <f>'Input Output Table'!BN99/BL$117</f>
        <v>3.0150341331290384E-3</v>
      </c>
      <c r="BM103" s="415">
        <f>'Input Output Table'!BO99/BM$117</f>
        <v>2.390941857668887E-3</v>
      </c>
      <c r="BN103" s="415">
        <f>'Input Output Table'!BP99/BN$117</f>
        <v>6.7903473430323425E-3</v>
      </c>
      <c r="BO103" s="415">
        <f>'Input Output Table'!BQ99/BO$117</f>
        <v>4.199476200100024E-3</v>
      </c>
      <c r="BP103" s="415">
        <f>'Input Output Table'!BR99/BP$117</f>
        <v>3.0519686156517405E-3</v>
      </c>
      <c r="BQ103" s="415">
        <f>'Input Output Table'!BS99/BQ$117</f>
        <v>4.3024879022666484E-3</v>
      </c>
      <c r="BR103" s="415">
        <f>'Input Output Table'!BT99/BR$117</f>
        <v>4.30248733224019E-3</v>
      </c>
      <c r="BS103" s="415">
        <f>'Input Output Table'!BU99/BS$117</f>
        <v>5.2601348582169867E-3</v>
      </c>
      <c r="BT103" s="415">
        <f>'Input Output Table'!BV99/BT$117</f>
        <v>1.5203585775616913E-3</v>
      </c>
      <c r="BU103" s="415">
        <f>'Input Output Table'!BW99/BU$117</f>
        <v>1.5745465884148813E-3</v>
      </c>
      <c r="BV103" s="415">
        <f>'Input Output Table'!BX99/BV$117</f>
        <v>7.7435002233955282E-3</v>
      </c>
      <c r="BW103" s="415">
        <f>'Input Output Table'!BY99/BW$117</f>
        <v>1.7199069700423876E-3</v>
      </c>
      <c r="BX103" s="415">
        <f>'Input Output Table'!BZ99/BX$117</f>
        <v>9.9526623344231065E-3</v>
      </c>
      <c r="BY103" s="415">
        <f>'Input Output Table'!CA99/BY$117</f>
        <v>9.0764257834867121E-3</v>
      </c>
      <c r="BZ103" s="415">
        <f>'Input Output Table'!CB99/BZ$117</f>
        <v>4.3598070627398821E-3</v>
      </c>
      <c r="CA103" s="415">
        <f>'Input Output Table'!CC99/CA$117</f>
        <v>6.6510450018700496E-3</v>
      </c>
      <c r="CB103" s="415">
        <f>'Input Output Table'!CD99/CB$117</f>
        <v>2.4144980510545162E-3</v>
      </c>
      <c r="CC103" s="415">
        <f>'Input Output Table'!CE99/CC$117</f>
        <v>5.9278189664364826E-3</v>
      </c>
      <c r="CD103" s="415">
        <f>'Input Output Table'!CF99/CD$117</f>
        <v>2.9031174202610226E-4</v>
      </c>
      <c r="CE103" s="415">
        <f>'Input Output Table'!CG99/CE$117</f>
        <v>3.1482184657542992E-3</v>
      </c>
      <c r="CF103" s="415">
        <f>'Input Output Table'!CH99/CF$117</f>
        <v>1.3765803948477366E-3</v>
      </c>
      <c r="CG103" s="415">
        <f>'Input Output Table'!CI99/CG$117</f>
        <v>1.8748756025881823E-2</v>
      </c>
      <c r="CH103" s="415">
        <f>'Input Output Table'!CJ99/CH$117</f>
        <v>5.0682290429513253E-3</v>
      </c>
      <c r="CI103" s="415">
        <f>'Input Output Table'!CK99/CI$117</f>
        <v>9.1284716067815772E-3</v>
      </c>
      <c r="CJ103" s="415">
        <f>'Input Output Table'!CL99/CJ$117</f>
        <v>3.7147297302114993E-3</v>
      </c>
      <c r="CK103" s="415">
        <f>'Input Output Table'!CM99/CK$117</f>
        <v>1.6866498788613536E-2</v>
      </c>
      <c r="CL103" s="415">
        <f>'Input Output Table'!CN99/CL$117</f>
        <v>3.337070938892287E-3</v>
      </c>
      <c r="CM103" s="415">
        <f>'Input Output Table'!CO99/CM$117</f>
        <v>3.7317927159352298E-3</v>
      </c>
      <c r="CN103" s="415">
        <f>'Input Output Table'!CP99/CN$117</f>
        <v>1.1170665129755343E-3</v>
      </c>
      <c r="CO103" s="415">
        <f>'Input Output Table'!CQ99/CO$117</f>
        <v>1.2714630155299298E-3</v>
      </c>
      <c r="CP103" s="415">
        <f>'Input Output Table'!CR99/CP$117</f>
        <v>1.3196794218542784E-2</v>
      </c>
      <c r="CQ103" s="415">
        <f>'Input Output Table'!CS99/CQ$117</f>
        <v>0.13393907621117207</v>
      </c>
      <c r="CR103" s="415">
        <f>'Input Output Table'!CT99/CR$117</f>
        <v>1.4639386946158561E-3</v>
      </c>
      <c r="CS103" s="415">
        <f>'Input Output Table'!CU99/CS$117</f>
        <v>3.6869728783997325E-3</v>
      </c>
      <c r="CT103" s="415">
        <f>'Input Output Table'!CV99/CT$117</f>
        <v>5.57066684515003E-3</v>
      </c>
      <c r="CU103" s="415">
        <f>'Input Output Table'!CW99/CU$117</f>
        <v>4.2047662355137383E-3</v>
      </c>
      <c r="CV103" s="415">
        <f>'Input Output Table'!CX99/CV$117</f>
        <v>2.6316937573046257E-3</v>
      </c>
      <c r="CW103" s="415">
        <f>'Input Output Table'!CY99/CW$117</f>
        <v>3.318301039160889E-2</v>
      </c>
      <c r="CX103" s="415">
        <f>'Input Output Table'!CZ99/CX$117</f>
        <v>2.8210879390762115E-2</v>
      </c>
      <c r="CY103" s="415">
        <f>'Input Output Table'!DA99/CY$117</f>
        <v>4.9325889610276098E-3</v>
      </c>
      <c r="CZ103" s="415">
        <f>'Input Output Table'!DB99/CZ$117</f>
        <v>1.4366744863730328E-2</v>
      </c>
      <c r="DA103" s="415">
        <f>'Input Output Table'!DC99/DA$117</f>
        <v>4.3922405871791624E-3</v>
      </c>
      <c r="DB103" s="415">
        <f>'Input Output Table'!DD99/DB$117</f>
        <v>8.9923975365114959E-3</v>
      </c>
      <c r="DC103" s="415">
        <f>'Input Output Table'!DE99/DC$117</f>
        <v>3.6188128127518674E-3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J103" s="423">
        <f t="shared" si="108"/>
        <v>-2.7919050619229437E-4</v>
      </c>
      <c r="HK103" s="423">
        <f t="shared" si="109"/>
        <v>-4.0964533886897865E-4</v>
      </c>
      <c r="HL103" s="423">
        <f t="shared" si="110"/>
        <v>-9.4714806966314448E-4</v>
      </c>
      <c r="HM103" s="423">
        <f t="shared" si="111"/>
        <v>-4.3397078870523637E-4</v>
      </c>
      <c r="HN103" s="423">
        <f t="shared" si="112"/>
        <v>-1.3601178792521667E-4</v>
      </c>
      <c r="HO103" s="423">
        <f t="shared" si="113"/>
        <v>-3.3684952895942949E-4</v>
      </c>
      <c r="HP103" s="423">
        <f t="shared" si="114"/>
        <v>-7.2371794120281428E-4</v>
      </c>
      <c r="HQ103" s="423">
        <f t="shared" si="115"/>
        <v>-3.5590366422183847E-4</v>
      </c>
      <c r="HR103" s="423">
        <f t="shared" si="116"/>
        <v>-6.1358613149713052E-4</v>
      </c>
      <c r="HS103" s="423">
        <f t="shared" si="117"/>
        <v>-3.1431456702706284E-4</v>
      </c>
      <c r="HT103" s="423">
        <f t="shared" si="118"/>
        <v>-3.9321724682347102E-4</v>
      </c>
      <c r="HU103" s="423">
        <f t="shared" si="119"/>
        <v>-1.2003804603091524E-3</v>
      </c>
      <c r="HV103" s="423">
        <f t="shared" si="120"/>
        <v>-4.1809088210772636E-4</v>
      </c>
      <c r="HW103" s="423">
        <f t="shared" si="121"/>
        <v>-7.8729872986343864E-4</v>
      </c>
      <c r="HX103" s="423">
        <f t="shared" si="122"/>
        <v>-4.3494495835091023E-4</v>
      </c>
      <c r="HY103" s="423">
        <f t="shared" si="123"/>
        <v>-3.4304233198689496E-3</v>
      </c>
      <c r="HZ103" s="423">
        <f t="shared" si="124"/>
        <v>-1.6816057505940438E-3</v>
      </c>
      <c r="IA103" s="423">
        <f t="shared" si="125"/>
        <v>-6.2620600406891481E-3</v>
      </c>
      <c r="IB103" s="423">
        <f t="shared" si="126"/>
        <v>-1.1721244693592193E-3</v>
      </c>
      <c r="IC103" s="423">
        <f t="shared" si="127"/>
        <v>-1.0676601246825776E-3</v>
      </c>
      <c r="ID103" s="423">
        <f t="shared" si="128"/>
        <v>-6.454875832741469E-4</v>
      </c>
      <c r="IE103" s="423">
        <f t="shared" si="129"/>
        <v>-8.4442627022735981E-4</v>
      </c>
      <c r="IF103" s="423">
        <f t="shared" si="130"/>
        <v>-1.3425159040248247E-3</v>
      </c>
      <c r="IG103" s="423">
        <f t="shared" si="131"/>
        <v>-8.9059587896231471E-4</v>
      </c>
      <c r="IH103" s="423">
        <f t="shared" si="132"/>
        <v>-5.1551476889324563E-4</v>
      </c>
      <c r="II103" s="423">
        <f t="shared" si="133"/>
        <v>-1.2860304193350811E-3</v>
      </c>
      <c r="IJ103" s="423">
        <f t="shared" si="134"/>
        <v>-2.3694116036378169E-3</v>
      </c>
      <c r="IK103" s="423">
        <f t="shared" si="135"/>
        <v>-1.7518370868975089E-3</v>
      </c>
      <c r="IL103" s="423">
        <f t="shared" si="136"/>
        <v>-1.8061580141444918E-3</v>
      </c>
      <c r="IM103" s="423">
        <f t="shared" si="137"/>
        <v>-1.5095584846227443E-3</v>
      </c>
      <c r="IN103" s="423">
        <f t="shared" si="138"/>
        <v>-9.8387682968212515E-4</v>
      </c>
      <c r="IO103" s="423">
        <f t="shared" si="139"/>
        <v>-1.5841128651852853E-3</v>
      </c>
      <c r="IP103" s="423">
        <f t="shared" si="140"/>
        <v>-1.5317847787061981E-3</v>
      </c>
      <c r="IQ103" s="423">
        <f t="shared" si="141"/>
        <v>-8.5460697177479176E-4</v>
      </c>
      <c r="IR103" s="423">
        <f t="shared" si="142"/>
        <v>-1.4405131826703155E-3</v>
      </c>
      <c r="IS103" s="423">
        <f t="shared" si="143"/>
        <v>-1.2825339506792209E-3</v>
      </c>
      <c r="IT103" s="423">
        <f t="shared" si="144"/>
        <v>-9.543108263976724E-4</v>
      </c>
      <c r="IU103" s="423">
        <f t="shared" si="145"/>
        <v>-8.1421356816532571E-4</v>
      </c>
      <c r="IV103" s="423">
        <f t="shared" si="146"/>
        <v>-3.8820455990931424E-4</v>
      </c>
      <c r="IW103" s="423">
        <f t="shared" si="147"/>
        <v>-9.1904714074316136E-4</v>
      </c>
      <c r="IX103" s="423">
        <f t="shared" si="148"/>
        <v>-1.0119016620611929E-3</v>
      </c>
      <c r="IY103" s="423">
        <f t="shared" si="149"/>
        <v>-9.9398397761266588E-4</v>
      </c>
      <c r="IZ103" s="423">
        <f t="shared" si="150"/>
        <v>-7.9203183595238393E-4</v>
      </c>
      <c r="JA103" s="423">
        <f t="shared" si="151"/>
        <v>-9.1170470133963768E-4</v>
      </c>
      <c r="JB103" s="423">
        <f t="shared" si="152"/>
        <v>-8.5057440607492942E-4</v>
      </c>
      <c r="JC103" s="423">
        <f t="shared" si="153"/>
        <v>-1.978794296271201E-3</v>
      </c>
      <c r="JD103" s="423">
        <f t="shared" si="154"/>
        <v>-1.0827200582206136E-3</v>
      </c>
      <c r="JE103" s="423">
        <f t="shared" si="155"/>
        <v>-9.0588358887865419E-4</v>
      </c>
      <c r="JF103" s="423">
        <f t="shared" si="156"/>
        <v>-1.187089314313584E-3</v>
      </c>
      <c r="JG103" s="423">
        <f t="shared" si="157"/>
        <v>-3.4415503606650662E-4</v>
      </c>
      <c r="JH103" s="423">
        <f t="shared" si="158"/>
        <v>-1.8475959667201699E-3</v>
      </c>
      <c r="JI103" s="423">
        <f t="shared" si="159"/>
        <v>-6.9259372815345401E-4</v>
      </c>
      <c r="JJ103" s="423">
        <f t="shared" si="160"/>
        <v>-7.5716733536595885E-4</v>
      </c>
      <c r="JK103" s="423">
        <f t="shared" si="161"/>
        <v>-1.9440291570779739E-4</v>
      </c>
      <c r="JL103" s="423">
        <f t="shared" si="162"/>
        <v>-1.1666784004002227E-4</v>
      </c>
      <c r="JM103" s="423">
        <f t="shared" si="163"/>
        <v>-7.3329219308060642E-3</v>
      </c>
      <c r="JN103" s="423">
        <f t="shared" si="164"/>
        <v>-3.2405121785025123E-3</v>
      </c>
      <c r="JO103" s="423">
        <f t="shared" si="165"/>
        <v>-2.1244005513591248E-3</v>
      </c>
      <c r="JP103" s="423">
        <f t="shared" si="166"/>
        <v>-2.7716768596288363E-3</v>
      </c>
      <c r="JQ103" s="423">
        <f t="shared" si="167"/>
        <v>-3.8854514910669261E-3</v>
      </c>
      <c r="JR103" s="423">
        <f t="shared" si="168"/>
        <v>-3.8854512347260266E-3</v>
      </c>
      <c r="JS103" s="423">
        <f t="shared" si="169"/>
        <v>-2.5176937057286687E-3</v>
      </c>
      <c r="JT103" s="423">
        <f t="shared" si="170"/>
        <v>-3.0150341331290384E-3</v>
      </c>
      <c r="JU103" s="423">
        <f t="shared" si="171"/>
        <v>-2.390941857668887E-3</v>
      </c>
      <c r="JV103" s="423">
        <f t="shared" si="172"/>
        <v>-6.7903473430323425E-3</v>
      </c>
      <c r="JW103" s="423">
        <f t="shared" si="173"/>
        <v>-4.199476200100024E-3</v>
      </c>
      <c r="JX103" s="423">
        <f t="shared" si="174"/>
        <v>-3.0519686156517405E-3</v>
      </c>
      <c r="JY103" s="423">
        <f t="shared" si="175"/>
        <v>-4.3024879022666484E-3</v>
      </c>
      <c r="JZ103" s="423">
        <f t="shared" si="176"/>
        <v>-4.30248733224019E-3</v>
      </c>
      <c r="KA103" s="423">
        <f t="shared" si="177"/>
        <v>-5.2601348582169867E-3</v>
      </c>
      <c r="KB103" s="423">
        <f t="shared" si="178"/>
        <v>-1.5203585775616913E-3</v>
      </c>
      <c r="KC103" s="423">
        <f t="shared" si="179"/>
        <v>-1.5745465884148813E-3</v>
      </c>
      <c r="KD103" s="423">
        <f t="shared" si="180"/>
        <v>-7.7435002233955282E-3</v>
      </c>
      <c r="KE103" s="423">
        <f t="shared" si="181"/>
        <v>-1.7199069700423876E-3</v>
      </c>
      <c r="KF103" s="423">
        <f t="shared" si="182"/>
        <v>-9.9526623344231065E-3</v>
      </c>
      <c r="KG103" s="423">
        <f t="shared" si="183"/>
        <v>-9.0764257834867121E-3</v>
      </c>
      <c r="KH103" s="423">
        <f t="shared" si="184"/>
        <v>-4.3598070627398821E-3</v>
      </c>
      <c r="KI103" s="423">
        <f t="shared" si="185"/>
        <v>-6.6510450018700496E-3</v>
      </c>
      <c r="KJ103" s="423">
        <f t="shared" si="186"/>
        <v>-2.4144980510545162E-3</v>
      </c>
      <c r="KK103" s="423">
        <f t="shared" si="187"/>
        <v>-5.9278189664364826E-3</v>
      </c>
      <c r="KL103" s="423">
        <f t="shared" si="188"/>
        <v>-2.9031174202610226E-4</v>
      </c>
      <c r="KM103" s="423">
        <f t="shared" si="189"/>
        <v>-3.1482184657542992E-3</v>
      </c>
      <c r="KN103" s="423">
        <f t="shared" si="190"/>
        <v>-1.3765803948477366E-3</v>
      </c>
      <c r="KO103" s="423">
        <f t="shared" si="191"/>
        <v>-1.8748756025881823E-2</v>
      </c>
      <c r="KP103" s="423">
        <f t="shared" si="192"/>
        <v>-5.0682290429513253E-3</v>
      </c>
      <c r="KQ103" s="423">
        <f t="shared" si="193"/>
        <v>-9.1284716067815772E-3</v>
      </c>
      <c r="KR103" s="423">
        <f t="shared" si="194"/>
        <v>-3.7147297302114993E-3</v>
      </c>
      <c r="KS103" s="423">
        <f t="shared" si="195"/>
        <v>-1.6866498788613536E-2</v>
      </c>
      <c r="KT103" s="423">
        <f t="shared" si="196"/>
        <v>-3.337070938892287E-3</v>
      </c>
      <c r="KU103" s="423">
        <f t="shared" si="197"/>
        <v>-3.7317927159352298E-3</v>
      </c>
      <c r="KV103" s="423">
        <f t="shared" si="198"/>
        <v>-1.1170665129755343E-3</v>
      </c>
      <c r="KW103" s="423">
        <f t="shared" si="199"/>
        <v>-1.2714630155299298E-3</v>
      </c>
      <c r="KX103" s="423">
        <f t="shared" si="200"/>
        <v>-1.3196794218542784E-2</v>
      </c>
      <c r="KY103" s="423">
        <f t="shared" si="201"/>
        <v>0.86606092378882793</v>
      </c>
      <c r="KZ103" s="423">
        <f t="shared" si="202"/>
        <v>-1.4639386946158561E-3</v>
      </c>
      <c r="LA103" s="423">
        <f t="shared" si="203"/>
        <v>-3.6869728783997325E-3</v>
      </c>
      <c r="LB103" s="423">
        <f t="shared" si="204"/>
        <v>-5.57066684515003E-3</v>
      </c>
      <c r="LC103" s="423">
        <f t="shared" si="205"/>
        <v>-4.2047662355137383E-3</v>
      </c>
      <c r="LD103" s="423">
        <f t="shared" si="206"/>
        <v>-2.6316937573046257E-3</v>
      </c>
      <c r="LE103" s="423">
        <f t="shared" si="207"/>
        <v>-3.318301039160889E-2</v>
      </c>
      <c r="LF103" s="423">
        <f t="shared" si="208"/>
        <v>-2.8210879390762115E-2</v>
      </c>
      <c r="LG103" s="423">
        <f t="shared" si="209"/>
        <v>-4.9325889610276098E-3</v>
      </c>
      <c r="LH103" s="423">
        <f t="shared" si="210"/>
        <v>-1.4366744863730328E-2</v>
      </c>
      <c r="LI103" s="423">
        <f t="shared" si="211"/>
        <v>-4.3922405871791624E-3</v>
      </c>
      <c r="LJ103" s="423">
        <f t="shared" si="212"/>
        <v>-8.9923975365114959E-3</v>
      </c>
      <c r="LK103" s="423">
        <f t="shared" si="213"/>
        <v>-3.6188128127518674E-3</v>
      </c>
      <c r="LN103" s="424">
        <v>2.3991826612095009E-3</v>
      </c>
      <c r="LO103" s="424">
        <v>2.984589148882129E-3</v>
      </c>
      <c r="LP103" s="424">
        <v>2.689088721869588E-3</v>
      </c>
      <c r="LQ103" s="424">
        <v>2.4882307905390272E-3</v>
      </c>
      <c r="LR103" s="424">
        <v>1.358564324120953E-3</v>
      </c>
      <c r="LS103" s="424">
        <v>2.0756873519816857E-3</v>
      </c>
      <c r="LT103" s="424">
        <v>2.6975784193625668E-3</v>
      </c>
      <c r="LU103" s="424">
        <v>2.8347662491477561E-3</v>
      </c>
      <c r="LV103" s="424">
        <v>3.2149927696472616E-3</v>
      </c>
      <c r="LW103" s="424">
        <v>1.3864184872506963E-3</v>
      </c>
      <c r="LX103" s="424">
        <v>3.0919854485575234E-3</v>
      </c>
      <c r="LY103" s="424">
        <v>4.3417326011823592E-3</v>
      </c>
      <c r="LZ103" s="424">
        <v>2.6150328482769845E-3</v>
      </c>
      <c r="MA103" s="424">
        <v>3.3688589142646368E-3</v>
      </c>
      <c r="MB103" s="424">
        <v>2.9340114557535615E-3</v>
      </c>
      <c r="MC103" s="424">
        <v>7.8315998347263851E-3</v>
      </c>
      <c r="MD103" s="424">
        <v>5.3387411874421349E-3</v>
      </c>
      <c r="ME103" s="424">
        <v>9.6373131314706605E-3</v>
      </c>
      <c r="MF103" s="424">
        <v>3.0293936517202637E-3</v>
      </c>
      <c r="MG103" s="424">
        <v>3.2802614890686645E-3</v>
      </c>
      <c r="MH103" s="424">
        <v>2.8422642628182582E-3</v>
      </c>
      <c r="MI103" s="424">
        <v>2.7621136757850799E-3</v>
      </c>
      <c r="MJ103" s="424">
        <v>3.5140629387959161E-3</v>
      </c>
      <c r="MK103" s="424">
        <v>2.9938707831267926E-3</v>
      </c>
      <c r="ML103" s="424">
        <v>1.2336038784296092E-3</v>
      </c>
      <c r="MM103" s="424">
        <v>3.7144632626934454E-3</v>
      </c>
      <c r="MN103" s="424">
        <v>6.371779530898943E-3</v>
      </c>
      <c r="MO103" s="424">
        <v>4.2836802880568516E-3</v>
      </c>
      <c r="MP103" s="424">
        <v>4.2966433070060735E-3</v>
      </c>
      <c r="MQ103" s="424">
        <v>3.6859411706972591E-3</v>
      </c>
      <c r="MR103" s="424">
        <v>3.2317635029334947E-3</v>
      </c>
      <c r="MS103" s="424">
        <v>3.7004125668990361E-3</v>
      </c>
      <c r="MT103" s="424">
        <v>3.3278656110517267E-3</v>
      </c>
      <c r="MU103" s="424">
        <v>3.4894091608668513E-3</v>
      </c>
      <c r="MV103" s="424">
        <v>3.8502876151649441E-3</v>
      </c>
      <c r="MW103" s="424">
        <v>4.0671213033370282E-3</v>
      </c>
      <c r="MX103" s="424">
        <v>2.5474069123401473E-3</v>
      </c>
      <c r="MY103" s="424">
        <v>2.9079508897436324E-3</v>
      </c>
      <c r="MZ103" s="424">
        <v>2.1860936428745479E-3</v>
      </c>
      <c r="NA103" s="424">
        <v>2.9362615263037548E-3</v>
      </c>
      <c r="NB103" s="424">
        <v>2.977089825106226E-3</v>
      </c>
      <c r="NC103" s="424">
        <v>3.0797349070730449E-3</v>
      </c>
      <c r="ND103" s="424">
        <v>3.5973708492614267E-3</v>
      </c>
      <c r="NE103" s="424">
        <v>2.8758228959591225E-3</v>
      </c>
      <c r="NF103" s="424">
        <v>3.1764303749751018E-3</v>
      </c>
      <c r="NG103" s="424">
        <v>5.3880409647591781E-3</v>
      </c>
      <c r="NH103" s="424">
        <v>3.6361739977480876E-3</v>
      </c>
      <c r="NI103" s="424">
        <v>3.3765039347273978E-3</v>
      </c>
      <c r="NJ103" s="424">
        <v>3.0285015062628921E-3</v>
      </c>
      <c r="NK103" s="424">
        <v>2.3988112008389312E-3</v>
      </c>
      <c r="NL103" s="424">
        <v>4.8245284682267506E-3</v>
      </c>
      <c r="NM103" s="424">
        <v>3.0993427540255717E-3</v>
      </c>
      <c r="NN103" s="424">
        <v>2.6403740636270225E-3</v>
      </c>
      <c r="NO103" s="424">
        <v>1.8765094028798111E-3</v>
      </c>
      <c r="NP103" s="424">
        <v>1.6198156662076062E-3</v>
      </c>
      <c r="NQ103" s="424">
        <v>1.2724427145086153E-2</v>
      </c>
      <c r="NR103" s="424">
        <v>6.4580722888641518E-3</v>
      </c>
      <c r="NS103" s="424">
        <v>5.319931673538161E-3</v>
      </c>
      <c r="NT103" s="424">
        <v>5.4847285693418466E-3</v>
      </c>
      <c r="NU103" s="424">
        <v>7.5502564134970005E-3</v>
      </c>
      <c r="NV103" s="424">
        <v>7.2592012073578781E-3</v>
      </c>
      <c r="NW103" s="424">
        <v>7.4613805396816493E-3</v>
      </c>
      <c r="NX103" s="424">
        <v>6.140140742281943E-3</v>
      </c>
      <c r="NY103" s="424">
        <v>6.7475373219932095E-3</v>
      </c>
      <c r="NZ103" s="424">
        <v>1.057931412378465E-2</v>
      </c>
      <c r="OA103" s="424">
        <v>9.156992781546431E-3</v>
      </c>
      <c r="OB103" s="424">
        <v>5.7947462923878925E-3</v>
      </c>
      <c r="OC103" s="424">
        <v>7.0351522777010508E-3</v>
      </c>
      <c r="OD103" s="424">
        <v>1.1205360012584445E-2</v>
      </c>
      <c r="OE103" s="424">
        <v>7.8114213750122121E-3</v>
      </c>
      <c r="OF103" s="424">
        <v>5.4799430954864808E-3</v>
      </c>
      <c r="OG103" s="424">
        <v>4.3954757143841727E-3</v>
      </c>
      <c r="OH103" s="424">
        <v>1.2236399668785198E-2</v>
      </c>
      <c r="OI103" s="424">
        <v>3.9975249377111237E-3</v>
      </c>
      <c r="OJ103" s="424">
        <v>1.3940019904556872E-2</v>
      </c>
      <c r="OK103" s="424">
        <v>1.3097633959020064E-2</v>
      </c>
      <c r="OL103" s="424">
        <v>8.0046575237742845E-3</v>
      </c>
      <c r="OM103" s="424">
        <v>1.2433890386558139E-2</v>
      </c>
      <c r="ON103" s="424">
        <v>5.1895207647754075E-3</v>
      </c>
      <c r="OO103" s="424">
        <v>9.5587109269424427E-3</v>
      </c>
      <c r="OP103" s="424">
        <v>2.7272620599164861E-3</v>
      </c>
      <c r="OQ103" s="424">
        <v>5.522743719306146E-3</v>
      </c>
      <c r="OR103" s="424">
        <v>3.0571795764387645E-3</v>
      </c>
      <c r="OS103" s="424">
        <v>2.6266504344726081E-2</v>
      </c>
      <c r="OT103" s="424">
        <v>9.3871986692208656E-3</v>
      </c>
      <c r="OU103" s="424">
        <v>1.342983216660709E-2</v>
      </c>
      <c r="OV103" s="424">
        <v>9.2429011015868374E-3</v>
      </c>
      <c r="OW103" s="424">
        <v>2.3234318042967654E-2</v>
      </c>
      <c r="OX103" s="424">
        <v>5.6597030381547887E-3</v>
      </c>
      <c r="OY103" s="424">
        <v>6.4393861797975484E-3</v>
      </c>
      <c r="OZ103" s="424">
        <v>4.1746115036047733E-3</v>
      </c>
      <c r="PA103" s="424">
        <v>4.0495595031860496E-3</v>
      </c>
      <c r="PB103" s="424">
        <v>1.7820721852622293E-2</v>
      </c>
      <c r="PC103" s="424">
        <v>1.1576342289659163</v>
      </c>
      <c r="PD103" s="424">
        <v>4.4584563689793778E-3</v>
      </c>
      <c r="PE103" s="424">
        <v>6.5086078658074158E-3</v>
      </c>
      <c r="PF103" s="424">
        <v>7.9885985100863147E-3</v>
      </c>
      <c r="PG103" s="424">
        <v>6.5808110697406401E-3</v>
      </c>
      <c r="PH103" s="424">
        <v>5.8699013118883557E-3</v>
      </c>
      <c r="PI103" s="424">
        <v>4.1963127498990185E-2</v>
      </c>
      <c r="PJ103" s="424">
        <v>3.5768597344507214E-2</v>
      </c>
      <c r="PK103" s="424">
        <v>7.7219651705148461E-3</v>
      </c>
      <c r="PL103" s="424">
        <v>2.0040742358527222E-2</v>
      </c>
      <c r="PM103" s="424">
        <v>6.7831968489773476E-3</v>
      </c>
      <c r="PN103" s="424">
        <v>1.2690565898388061E-2</v>
      </c>
      <c r="PO103" s="424">
        <v>5.8016145850468418E-3</v>
      </c>
    </row>
    <row r="104" spans="1:431" x14ac:dyDescent="0.25">
      <c r="A104" s="210" t="s">
        <v>205</v>
      </c>
      <c r="B104" s="415">
        <f>'Input Output Table'!D100/B$117</f>
        <v>3.6377678015576541E-4</v>
      </c>
      <c r="C104" s="415">
        <f>'Input Output Table'!E100/C$117</f>
        <v>1.045910395730809E-4</v>
      </c>
      <c r="D104" s="415">
        <f>'Input Output Table'!F100/D$117</f>
        <v>1.6331628639840606E-3</v>
      </c>
      <c r="E104" s="415">
        <f>'Input Output Table'!G100/E$117</f>
        <v>2.4900315464309464E-4</v>
      </c>
      <c r="F104" s="415">
        <f>'Input Output Table'!H100/F$117</f>
        <v>4.143199680576608E-4</v>
      </c>
      <c r="G104" s="415">
        <f>'Input Output Table'!I100/G$117</f>
        <v>5.023781064898452E-4</v>
      </c>
      <c r="H104" s="415">
        <f>'Input Output Table'!J100/H$117</f>
        <v>1.9497569490362651E-3</v>
      </c>
      <c r="I104" s="415">
        <f>'Input Output Table'!K100/I$117</f>
        <v>1.9240851948597415E-4</v>
      </c>
      <c r="J104" s="415">
        <f>'Input Output Table'!L100/J$117</f>
        <v>3.795169272410785E-3</v>
      </c>
      <c r="K104" s="415">
        <f>'Input Output Table'!M100/K$117</f>
        <v>1.0922880427960287E-3</v>
      </c>
      <c r="L104" s="415">
        <f>'Input Output Table'!N100/L$117</f>
        <v>1.1105541086195725E-3</v>
      </c>
      <c r="M104" s="415">
        <f>'Input Output Table'!O100/M$117</f>
        <v>1.0960243679923717E-3</v>
      </c>
      <c r="N104" s="415">
        <f>'Input Output Table'!P100/N$117</f>
        <v>2.1178164619508919E-4</v>
      </c>
      <c r="O104" s="415">
        <f>'Input Output Table'!Q100/O$117</f>
        <v>1.0240478958038911E-3</v>
      </c>
      <c r="P104" s="415">
        <f>'Input Output Table'!R100/P$117</f>
        <v>5.094142690099812E-4</v>
      </c>
      <c r="Q104" s="415">
        <f>'Input Output Table'!S100/Q$117</f>
        <v>1.5406888698161275E-3</v>
      </c>
      <c r="R104" s="415">
        <f>'Input Output Table'!T100/R$117</f>
        <v>1.8931936084216542E-3</v>
      </c>
      <c r="S104" s="415">
        <f>'Input Output Table'!U100/S$117</f>
        <v>9.1363822700587529E-4</v>
      </c>
      <c r="T104" s="415">
        <f>'Input Output Table'!V100/T$117</f>
        <v>1.1830304523557486E-3</v>
      </c>
      <c r="U104" s="415">
        <f>'Input Output Table'!W100/U$117</f>
        <v>5.3552699264070903E-4</v>
      </c>
      <c r="V104" s="415">
        <f>'Input Output Table'!X100/V$117</f>
        <v>3.3969942152390958E-4</v>
      </c>
      <c r="W104" s="415">
        <f>'Input Output Table'!Y100/W$117</f>
        <v>3.9938074901802503E-4</v>
      </c>
      <c r="X104" s="415">
        <f>'Input Output Table'!Z100/X$117</f>
        <v>3.3086665072734351E-4</v>
      </c>
      <c r="Y104" s="415">
        <f>'Input Output Table'!AA100/Y$117</f>
        <v>6.7747530436930263E-4</v>
      </c>
      <c r="Z104" s="415">
        <f>'Input Output Table'!AB100/Z$117</f>
        <v>1.1972842935450362E-3</v>
      </c>
      <c r="AA104" s="415">
        <f>'Input Output Table'!AC100/AA$117</f>
        <v>8.2122715436355655E-4</v>
      </c>
      <c r="AB104" s="415">
        <f>'Input Output Table'!AD100/AB$117</f>
        <v>7.4060641328076735E-4</v>
      </c>
      <c r="AC104" s="415">
        <f>'Input Output Table'!AE100/AC$117</f>
        <v>2.2506783461105039E-3</v>
      </c>
      <c r="AD104" s="415">
        <f>'Input Output Table'!AF100/AD$117</f>
        <v>1.2294229846719277E-3</v>
      </c>
      <c r="AE104" s="415">
        <f>'Input Output Table'!AG100/AE$117</f>
        <v>1.879780935164909E-3</v>
      </c>
      <c r="AF104" s="415">
        <f>'Input Output Table'!AH100/AF$117</f>
        <v>2.1079931087422468E-3</v>
      </c>
      <c r="AG104" s="415">
        <f>'Input Output Table'!AI100/AG$117</f>
        <v>2.7266404620888735E-3</v>
      </c>
      <c r="AH104" s="415">
        <f>'Input Output Table'!AJ100/AH$117</f>
        <v>7.353791463856963E-4</v>
      </c>
      <c r="AI104" s="415">
        <f>'Input Output Table'!AK100/AI$117</f>
        <v>1.2827284042902173E-3</v>
      </c>
      <c r="AJ104" s="415">
        <f>'Input Output Table'!AL100/AJ$117</f>
        <v>1.7716701302169379E-3</v>
      </c>
      <c r="AK104" s="415">
        <f>'Input Output Table'!AM100/AK$117</f>
        <v>1.286948557665859E-3</v>
      </c>
      <c r="AL104" s="415">
        <f>'Input Output Table'!AN100/AL$117</f>
        <v>9.6133065716360688E-4</v>
      </c>
      <c r="AM104" s="415">
        <f>'Input Output Table'!AO100/AM$117</f>
        <v>4.3208255884899716E-4</v>
      </c>
      <c r="AN104" s="415">
        <f>'Input Output Table'!AP100/AN$117</f>
        <v>1.94648245509311E-4</v>
      </c>
      <c r="AO104" s="415">
        <f>'Input Output Table'!AQ100/AO$117</f>
        <v>1.5221340870283128E-3</v>
      </c>
      <c r="AP104" s="415">
        <f>'Input Output Table'!AR100/AP$117</f>
        <v>5.6448789378893503E-4</v>
      </c>
      <c r="AQ104" s="415">
        <f>'Input Output Table'!AS100/AQ$117</f>
        <v>3.2553082507995296E-4</v>
      </c>
      <c r="AR104" s="415">
        <f>'Input Output Table'!AT100/AR$117</f>
        <v>9.8137377288239308E-4</v>
      </c>
      <c r="AS104" s="415">
        <f>'Input Output Table'!AU100/AS$117</f>
        <v>1.3595120628975524E-3</v>
      </c>
      <c r="AT104" s="415">
        <f>'Input Output Table'!AV100/AT$117</f>
        <v>1.1027948487412366E-3</v>
      </c>
      <c r="AU104" s="415">
        <f>'Input Output Table'!AW100/AU$117</f>
        <v>2.0791928504893586E-4</v>
      </c>
      <c r="AV104" s="415">
        <f>'Input Output Table'!AX100/AV$117</f>
        <v>2.5905255371419538E-4</v>
      </c>
      <c r="AW104" s="415">
        <f>'Input Output Table'!AY100/AW$117</f>
        <v>1.915806970465733E-4</v>
      </c>
      <c r="AX104" s="415">
        <f>'Input Output Table'!AZ100/AX$117</f>
        <v>1.1061973399819056E-3</v>
      </c>
      <c r="AY104" s="415">
        <f>'Input Output Table'!BA100/AY$117</f>
        <v>5.6589180148072891E-4</v>
      </c>
      <c r="AZ104" s="415">
        <f>'Input Output Table'!BB100/AZ$117</f>
        <v>3.4540632831730339E-3</v>
      </c>
      <c r="BA104" s="415">
        <f>'Input Output Table'!BC100/BA$117</f>
        <v>9.3158383795473971E-4</v>
      </c>
      <c r="BB104" s="415">
        <f>'Input Output Table'!BD100/BB$117</f>
        <v>9.664059944580086E-4</v>
      </c>
      <c r="BC104" s="415">
        <f>'Input Output Table'!BE100/BC$117</f>
        <v>4.310503697359453E-4</v>
      </c>
      <c r="BD104" s="415">
        <f>'Input Output Table'!BF100/BD$117</f>
        <v>1.0193267389992076E-3</v>
      </c>
      <c r="BE104" s="415">
        <f>'Input Output Table'!BG100/BE$117</f>
        <v>4.4089876109981397E-3</v>
      </c>
      <c r="BF104" s="415">
        <f>'Input Output Table'!BH100/BF$117</f>
        <v>1.4712666580792849E-2</v>
      </c>
      <c r="BG104" s="415">
        <f>'Input Output Table'!BI100/BG$117</f>
        <v>2.2384181063290608E-3</v>
      </c>
      <c r="BH104" s="415">
        <f>'Input Output Table'!BJ100/BH$117</f>
        <v>4.4215826414503948E-3</v>
      </c>
      <c r="BI104" s="415">
        <f>'Input Output Table'!BK100/BI$117</f>
        <v>4.2453630880502444E-3</v>
      </c>
      <c r="BJ104" s="415">
        <f>'Input Output Table'!BL100/BJ$117</f>
        <v>4.2453628079643403E-3</v>
      </c>
      <c r="BK104" s="415">
        <f>'Input Output Table'!BM100/BK$117</f>
        <v>2.921278606863845E-3</v>
      </c>
      <c r="BL104" s="415">
        <f>'Input Output Table'!BN100/BL$117</f>
        <v>7.4660282956413148E-3</v>
      </c>
      <c r="BM104" s="415">
        <f>'Input Output Table'!BO100/BM$117</f>
        <v>1.5382995011667226E-3</v>
      </c>
      <c r="BN104" s="415">
        <f>'Input Output Table'!BP100/BN$117</f>
        <v>3.1304307110432174E-3</v>
      </c>
      <c r="BO104" s="415">
        <f>'Input Output Table'!BQ100/BO$117</f>
        <v>7.5842181852225849E-3</v>
      </c>
      <c r="BP104" s="415">
        <f>'Input Output Table'!BR100/BP$117</f>
        <v>4.638051830446824E-3</v>
      </c>
      <c r="BQ104" s="415">
        <f>'Input Output Table'!BS100/BQ$117</f>
        <v>3.6473745399118332E-3</v>
      </c>
      <c r="BR104" s="415">
        <f>'Input Output Table'!BT100/BR$117</f>
        <v>3.6473740566797968E-3</v>
      </c>
      <c r="BS104" s="415">
        <f>'Input Output Table'!BU100/BS$117</f>
        <v>4.9127363917224609E-3</v>
      </c>
      <c r="BT104" s="415">
        <f>'Input Output Table'!BV100/BT$117</f>
        <v>1.4199485590729707E-3</v>
      </c>
      <c r="BU104" s="415">
        <f>'Input Output Table'!BW100/BU$117</f>
        <v>1.3100052075410041E-3</v>
      </c>
      <c r="BV104" s="415">
        <f>'Input Output Table'!BX100/BV$117</f>
        <v>1.2835862454965978E-2</v>
      </c>
      <c r="BW104" s="415">
        <f>'Input Output Table'!BY100/BW$117</f>
        <v>2.1245810393377266E-3</v>
      </c>
      <c r="BX104" s="415">
        <f>'Input Output Table'!BZ100/BX$117</f>
        <v>6.9504146247143924E-3</v>
      </c>
      <c r="BY104" s="415">
        <f>'Input Output Table'!CA100/BY$117</f>
        <v>9.9135008116110895E-3</v>
      </c>
      <c r="BZ104" s="415">
        <f>'Input Output Table'!CB100/BZ$117</f>
        <v>3.9241945826984535E-3</v>
      </c>
      <c r="CA104" s="415">
        <f>'Input Output Table'!CC100/CA$117</f>
        <v>3.0474569708135273E-3</v>
      </c>
      <c r="CB104" s="415">
        <f>'Input Output Table'!CD100/CB$117</f>
        <v>2.8987438103540725E-3</v>
      </c>
      <c r="CC104" s="415">
        <f>'Input Output Table'!CE100/CC$117</f>
        <v>1.5354434245140713E-3</v>
      </c>
      <c r="CD104" s="415">
        <f>'Input Output Table'!CF100/CD$117</f>
        <v>5.9278770214411629E-5</v>
      </c>
      <c r="CE104" s="415">
        <f>'Input Output Table'!CG100/CE$117</f>
        <v>5.0140974916647735E-3</v>
      </c>
      <c r="CF104" s="415">
        <f>'Input Output Table'!CH100/CF$117</f>
        <v>1.4692556205226079E-3</v>
      </c>
      <c r="CG104" s="415">
        <f>'Input Output Table'!CI100/CG$117</f>
        <v>2.56674070010551E-2</v>
      </c>
      <c r="CH104" s="415">
        <f>'Input Output Table'!CJ100/CH$117</f>
        <v>7.1190411870337648E-3</v>
      </c>
      <c r="CI104" s="415">
        <f>'Input Output Table'!CK100/CI$117</f>
        <v>2.181989085171537E-2</v>
      </c>
      <c r="CJ104" s="415">
        <f>'Input Output Table'!CL100/CJ$117</f>
        <v>1.8409156962385105E-3</v>
      </c>
      <c r="CK104" s="415">
        <f>'Input Output Table'!CM100/CK$117</f>
        <v>1.6537874365858001E-2</v>
      </c>
      <c r="CL104" s="415">
        <f>'Input Output Table'!CN100/CL$117</f>
        <v>4.1102431901179062E-3</v>
      </c>
      <c r="CM104" s="415">
        <f>'Input Output Table'!CO100/CM$117</f>
        <v>5.0653259785848944E-3</v>
      </c>
      <c r="CN104" s="415">
        <f>'Input Output Table'!CP100/CN$117</f>
        <v>5.9920612310976112E-4</v>
      </c>
      <c r="CO104" s="415">
        <f>'Input Output Table'!CQ100/CO$117</f>
        <v>2.6020767509718499E-3</v>
      </c>
      <c r="CP104" s="415">
        <f>'Input Output Table'!CR100/CP$117</f>
        <v>6.8467279525566112E-4</v>
      </c>
      <c r="CQ104" s="415">
        <f>'Input Output Table'!CS100/CQ$117</f>
        <v>5.8785461450887148E-4</v>
      </c>
      <c r="CR104" s="415">
        <f>'Input Output Table'!CT100/CR$117</f>
        <v>7.4820429341161482E-2</v>
      </c>
      <c r="CS104" s="415">
        <f>'Input Output Table'!CU100/CS$117</f>
        <v>1.6756696874275954E-3</v>
      </c>
      <c r="CT104" s="415">
        <f>'Input Output Table'!CV100/CT$117</f>
        <v>2.4285974003760966E-3</v>
      </c>
      <c r="CU104" s="415">
        <f>'Input Output Table'!CW100/CU$117</f>
        <v>9.1409650709695209E-4</v>
      </c>
      <c r="CV104" s="415">
        <f>'Input Output Table'!CX100/CV$117</f>
        <v>1.6958381427777309E-3</v>
      </c>
      <c r="CW104" s="415">
        <f>'Input Output Table'!CY100/CW$117</f>
        <v>1.5332904523901861E-2</v>
      </c>
      <c r="CX104" s="415">
        <f>'Input Output Table'!CZ100/CX$117</f>
        <v>4.8706701435956758E-3</v>
      </c>
      <c r="CY104" s="415">
        <f>'Input Output Table'!DA100/CY$117</f>
        <v>4.8052526830008012E-3</v>
      </c>
      <c r="CZ104" s="415">
        <f>'Input Output Table'!DB100/CZ$117</f>
        <v>7.8036070457750389E-3</v>
      </c>
      <c r="DA104" s="415">
        <f>'Input Output Table'!DC100/DA$117</f>
        <v>2.588054573860727E-3</v>
      </c>
      <c r="DB104" s="415">
        <f>'Input Output Table'!DD100/DB$117</f>
        <v>2.4781792198916791E-3</v>
      </c>
      <c r="DC104" s="415">
        <f>'Input Output Table'!DE100/DC$117</f>
        <v>2.6056850372230727E-3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J104" s="423">
        <f t="shared" si="108"/>
        <v>-3.6377678015576541E-4</v>
      </c>
      <c r="HK104" s="423">
        <f t="shared" si="109"/>
        <v>-1.045910395730809E-4</v>
      </c>
      <c r="HL104" s="423">
        <f t="shared" si="110"/>
        <v>-1.6331628639840606E-3</v>
      </c>
      <c r="HM104" s="423">
        <f t="shared" si="111"/>
        <v>-2.4900315464309464E-4</v>
      </c>
      <c r="HN104" s="423">
        <f t="shared" si="112"/>
        <v>-4.143199680576608E-4</v>
      </c>
      <c r="HO104" s="423">
        <f t="shared" si="113"/>
        <v>-5.023781064898452E-4</v>
      </c>
      <c r="HP104" s="423">
        <f t="shared" si="114"/>
        <v>-1.9497569490362651E-3</v>
      </c>
      <c r="HQ104" s="423">
        <f t="shared" si="115"/>
        <v>-1.9240851948597415E-4</v>
      </c>
      <c r="HR104" s="423">
        <f t="shared" si="116"/>
        <v>-3.795169272410785E-3</v>
      </c>
      <c r="HS104" s="423">
        <f t="shared" si="117"/>
        <v>-1.0922880427960287E-3</v>
      </c>
      <c r="HT104" s="423">
        <f t="shared" si="118"/>
        <v>-1.1105541086195725E-3</v>
      </c>
      <c r="HU104" s="423">
        <f t="shared" si="119"/>
        <v>-1.0960243679923717E-3</v>
      </c>
      <c r="HV104" s="423">
        <f t="shared" si="120"/>
        <v>-2.1178164619508919E-4</v>
      </c>
      <c r="HW104" s="423">
        <f t="shared" si="121"/>
        <v>-1.0240478958038911E-3</v>
      </c>
      <c r="HX104" s="423">
        <f t="shared" si="122"/>
        <v>-5.094142690099812E-4</v>
      </c>
      <c r="HY104" s="423">
        <f t="shared" si="123"/>
        <v>-1.5406888698161275E-3</v>
      </c>
      <c r="HZ104" s="423">
        <f t="shared" si="124"/>
        <v>-1.8931936084216542E-3</v>
      </c>
      <c r="IA104" s="423">
        <f t="shared" si="125"/>
        <v>-9.1363822700587529E-4</v>
      </c>
      <c r="IB104" s="423">
        <f t="shared" si="126"/>
        <v>-1.1830304523557486E-3</v>
      </c>
      <c r="IC104" s="423">
        <f t="shared" si="127"/>
        <v>-5.3552699264070903E-4</v>
      </c>
      <c r="ID104" s="423">
        <f t="shared" si="128"/>
        <v>-3.3969942152390958E-4</v>
      </c>
      <c r="IE104" s="423">
        <f t="shared" si="129"/>
        <v>-3.9938074901802503E-4</v>
      </c>
      <c r="IF104" s="423">
        <f t="shared" si="130"/>
        <v>-3.3086665072734351E-4</v>
      </c>
      <c r="IG104" s="423">
        <f t="shared" si="131"/>
        <v>-6.7747530436930263E-4</v>
      </c>
      <c r="IH104" s="423">
        <f t="shared" si="132"/>
        <v>-1.1972842935450362E-3</v>
      </c>
      <c r="II104" s="423">
        <f t="shared" si="133"/>
        <v>-8.2122715436355655E-4</v>
      </c>
      <c r="IJ104" s="423">
        <f t="shared" si="134"/>
        <v>-7.4060641328076735E-4</v>
      </c>
      <c r="IK104" s="423">
        <f t="shared" si="135"/>
        <v>-2.2506783461105039E-3</v>
      </c>
      <c r="IL104" s="423">
        <f t="shared" si="136"/>
        <v>-1.2294229846719277E-3</v>
      </c>
      <c r="IM104" s="423">
        <f t="shared" si="137"/>
        <v>-1.879780935164909E-3</v>
      </c>
      <c r="IN104" s="423">
        <f t="shared" si="138"/>
        <v>-2.1079931087422468E-3</v>
      </c>
      <c r="IO104" s="423">
        <f t="shared" si="139"/>
        <v>-2.7266404620888735E-3</v>
      </c>
      <c r="IP104" s="423">
        <f t="shared" si="140"/>
        <v>-7.353791463856963E-4</v>
      </c>
      <c r="IQ104" s="423">
        <f t="shared" si="141"/>
        <v>-1.2827284042902173E-3</v>
      </c>
      <c r="IR104" s="423">
        <f t="shared" si="142"/>
        <v>-1.7716701302169379E-3</v>
      </c>
      <c r="IS104" s="423">
        <f t="shared" si="143"/>
        <v>-1.286948557665859E-3</v>
      </c>
      <c r="IT104" s="423">
        <f t="shared" si="144"/>
        <v>-9.6133065716360688E-4</v>
      </c>
      <c r="IU104" s="423">
        <f t="shared" si="145"/>
        <v>-4.3208255884899716E-4</v>
      </c>
      <c r="IV104" s="423">
        <f t="shared" si="146"/>
        <v>-1.94648245509311E-4</v>
      </c>
      <c r="IW104" s="423">
        <f t="shared" si="147"/>
        <v>-1.5221340870283128E-3</v>
      </c>
      <c r="IX104" s="423">
        <f t="shared" si="148"/>
        <v>-5.6448789378893503E-4</v>
      </c>
      <c r="IY104" s="423">
        <f t="shared" si="149"/>
        <v>-3.2553082507995296E-4</v>
      </c>
      <c r="IZ104" s="423">
        <f t="shared" si="150"/>
        <v>-9.8137377288239308E-4</v>
      </c>
      <c r="JA104" s="423">
        <f t="shared" si="151"/>
        <v>-1.3595120628975524E-3</v>
      </c>
      <c r="JB104" s="423">
        <f t="shared" si="152"/>
        <v>-1.1027948487412366E-3</v>
      </c>
      <c r="JC104" s="423">
        <f t="shared" si="153"/>
        <v>-2.0791928504893586E-4</v>
      </c>
      <c r="JD104" s="423">
        <f t="shared" si="154"/>
        <v>-2.5905255371419538E-4</v>
      </c>
      <c r="JE104" s="423">
        <f t="shared" si="155"/>
        <v>-1.915806970465733E-4</v>
      </c>
      <c r="JF104" s="423">
        <f t="shared" si="156"/>
        <v>-1.1061973399819056E-3</v>
      </c>
      <c r="JG104" s="423">
        <f t="shared" si="157"/>
        <v>-5.6589180148072891E-4</v>
      </c>
      <c r="JH104" s="423">
        <f t="shared" si="158"/>
        <v>-3.4540632831730339E-3</v>
      </c>
      <c r="JI104" s="423">
        <f t="shared" si="159"/>
        <v>-9.3158383795473971E-4</v>
      </c>
      <c r="JJ104" s="423">
        <f t="shared" si="160"/>
        <v>-9.664059944580086E-4</v>
      </c>
      <c r="JK104" s="423">
        <f t="shared" si="161"/>
        <v>-4.310503697359453E-4</v>
      </c>
      <c r="JL104" s="423">
        <f t="shared" si="162"/>
        <v>-1.0193267389992076E-3</v>
      </c>
      <c r="JM104" s="423">
        <f t="shared" si="163"/>
        <v>-4.4089876109981397E-3</v>
      </c>
      <c r="JN104" s="423">
        <f t="shared" si="164"/>
        <v>-1.4712666580792849E-2</v>
      </c>
      <c r="JO104" s="423">
        <f t="shared" si="165"/>
        <v>-2.2384181063290608E-3</v>
      </c>
      <c r="JP104" s="423">
        <f t="shared" si="166"/>
        <v>-4.4215826414503948E-3</v>
      </c>
      <c r="JQ104" s="423">
        <f t="shared" si="167"/>
        <v>-4.2453630880502444E-3</v>
      </c>
      <c r="JR104" s="423">
        <f t="shared" si="168"/>
        <v>-4.2453628079643403E-3</v>
      </c>
      <c r="JS104" s="423">
        <f t="shared" si="169"/>
        <v>-2.921278606863845E-3</v>
      </c>
      <c r="JT104" s="423">
        <f t="shared" si="170"/>
        <v>-7.4660282956413148E-3</v>
      </c>
      <c r="JU104" s="423">
        <f t="shared" si="171"/>
        <v>-1.5382995011667226E-3</v>
      </c>
      <c r="JV104" s="423">
        <f t="shared" si="172"/>
        <v>-3.1304307110432174E-3</v>
      </c>
      <c r="JW104" s="423">
        <f t="shared" si="173"/>
        <v>-7.5842181852225849E-3</v>
      </c>
      <c r="JX104" s="423">
        <f t="shared" si="174"/>
        <v>-4.638051830446824E-3</v>
      </c>
      <c r="JY104" s="423">
        <f t="shared" si="175"/>
        <v>-3.6473745399118332E-3</v>
      </c>
      <c r="JZ104" s="423">
        <f t="shared" si="176"/>
        <v>-3.6473740566797968E-3</v>
      </c>
      <c r="KA104" s="423">
        <f t="shared" si="177"/>
        <v>-4.9127363917224609E-3</v>
      </c>
      <c r="KB104" s="423">
        <f t="shared" si="178"/>
        <v>-1.4199485590729707E-3</v>
      </c>
      <c r="KC104" s="423">
        <f t="shared" si="179"/>
        <v>-1.3100052075410041E-3</v>
      </c>
      <c r="KD104" s="423">
        <f t="shared" si="180"/>
        <v>-1.2835862454965978E-2</v>
      </c>
      <c r="KE104" s="423">
        <f t="shared" si="181"/>
        <v>-2.1245810393377266E-3</v>
      </c>
      <c r="KF104" s="423">
        <f t="shared" si="182"/>
        <v>-6.9504146247143924E-3</v>
      </c>
      <c r="KG104" s="423">
        <f t="shared" si="183"/>
        <v>-9.9135008116110895E-3</v>
      </c>
      <c r="KH104" s="423">
        <f t="shared" si="184"/>
        <v>-3.9241945826984535E-3</v>
      </c>
      <c r="KI104" s="423">
        <f t="shared" si="185"/>
        <v>-3.0474569708135273E-3</v>
      </c>
      <c r="KJ104" s="423">
        <f t="shared" si="186"/>
        <v>-2.8987438103540725E-3</v>
      </c>
      <c r="KK104" s="423">
        <f t="shared" si="187"/>
        <v>-1.5354434245140713E-3</v>
      </c>
      <c r="KL104" s="423">
        <f t="shared" si="188"/>
        <v>-5.9278770214411629E-5</v>
      </c>
      <c r="KM104" s="423">
        <f t="shared" si="189"/>
        <v>-5.0140974916647735E-3</v>
      </c>
      <c r="KN104" s="423">
        <f t="shared" si="190"/>
        <v>-1.4692556205226079E-3</v>
      </c>
      <c r="KO104" s="423">
        <f t="shared" si="191"/>
        <v>-2.56674070010551E-2</v>
      </c>
      <c r="KP104" s="423">
        <f t="shared" si="192"/>
        <v>-7.1190411870337648E-3</v>
      </c>
      <c r="KQ104" s="423">
        <f t="shared" si="193"/>
        <v>-2.181989085171537E-2</v>
      </c>
      <c r="KR104" s="423">
        <f t="shared" si="194"/>
        <v>-1.8409156962385105E-3</v>
      </c>
      <c r="KS104" s="423">
        <f t="shared" si="195"/>
        <v>-1.6537874365858001E-2</v>
      </c>
      <c r="KT104" s="423">
        <f t="shared" si="196"/>
        <v>-4.1102431901179062E-3</v>
      </c>
      <c r="KU104" s="423">
        <f t="shared" si="197"/>
        <v>-5.0653259785848944E-3</v>
      </c>
      <c r="KV104" s="423">
        <f t="shared" si="198"/>
        <v>-5.9920612310976112E-4</v>
      </c>
      <c r="KW104" s="423">
        <f t="shared" si="199"/>
        <v>-2.6020767509718499E-3</v>
      </c>
      <c r="KX104" s="423">
        <f t="shared" si="200"/>
        <v>-6.8467279525566112E-4</v>
      </c>
      <c r="KY104" s="423">
        <f t="shared" si="201"/>
        <v>-5.8785461450887148E-4</v>
      </c>
      <c r="KZ104" s="423">
        <f t="shared" si="202"/>
        <v>0.92517957065883849</v>
      </c>
      <c r="LA104" s="423">
        <f t="shared" si="203"/>
        <v>-1.6756696874275954E-3</v>
      </c>
      <c r="LB104" s="423">
        <f t="shared" si="204"/>
        <v>-2.4285974003760966E-3</v>
      </c>
      <c r="LC104" s="423">
        <f t="shared" si="205"/>
        <v>-9.1409650709695209E-4</v>
      </c>
      <c r="LD104" s="423">
        <f t="shared" si="206"/>
        <v>-1.6958381427777309E-3</v>
      </c>
      <c r="LE104" s="423">
        <f t="shared" si="207"/>
        <v>-1.5332904523901861E-2</v>
      </c>
      <c r="LF104" s="423">
        <f t="shared" si="208"/>
        <v>-4.8706701435956758E-3</v>
      </c>
      <c r="LG104" s="423">
        <f t="shared" si="209"/>
        <v>-4.8052526830008012E-3</v>
      </c>
      <c r="LH104" s="423">
        <f t="shared" si="210"/>
        <v>-7.8036070457750389E-3</v>
      </c>
      <c r="LI104" s="423">
        <f t="shared" si="211"/>
        <v>-2.588054573860727E-3</v>
      </c>
      <c r="LJ104" s="423">
        <f t="shared" si="212"/>
        <v>-2.4781792198916791E-3</v>
      </c>
      <c r="LK104" s="423">
        <f t="shared" si="213"/>
        <v>-2.6056850372230727E-3</v>
      </c>
      <c r="LN104" s="424">
        <v>2.4960071095480761E-3</v>
      </c>
      <c r="LO104" s="424">
        <v>2.6829573271197568E-3</v>
      </c>
      <c r="LP104" s="424">
        <v>3.3733712474098088E-3</v>
      </c>
      <c r="LQ104" s="424">
        <v>2.3866204882262124E-3</v>
      </c>
      <c r="LR104" s="424">
        <v>1.7761195051958477E-3</v>
      </c>
      <c r="LS104" s="424">
        <v>2.5350194926243279E-3</v>
      </c>
      <c r="LT104" s="424">
        <v>4.0886340816490173E-3</v>
      </c>
      <c r="LU104" s="424">
        <v>2.6708229480204328E-3</v>
      </c>
      <c r="LV104" s="424">
        <v>6.9906030112653374E-3</v>
      </c>
      <c r="LW104" s="424">
        <v>2.2687417279388927E-3</v>
      </c>
      <c r="LX104" s="424">
        <v>4.1586439227591912E-3</v>
      </c>
      <c r="LY104" s="424">
        <v>4.2356816409112596E-3</v>
      </c>
      <c r="LZ104" s="424">
        <v>2.5030661984983692E-3</v>
      </c>
      <c r="MA104" s="424">
        <v>3.6156342408400458E-3</v>
      </c>
      <c r="MB104" s="424">
        <v>3.1153982911205145E-3</v>
      </c>
      <c r="MC104" s="424">
        <v>5.8525617048985111E-3</v>
      </c>
      <c r="MD104" s="424">
        <v>5.6400156364856515E-3</v>
      </c>
      <c r="ME104" s="424">
        <v>3.3823030556973761E-3</v>
      </c>
      <c r="MF104" s="424">
        <v>2.9599334823575507E-3</v>
      </c>
      <c r="MG104" s="424">
        <v>2.5599725037351263E-3</v>
      </c>
      <c r="MH104" s="424">
        <v>2.5244817315652327E-3</v>
      </c>
      <c r="MI104" s="424">
        <v>2.194081558016692E-3</v>
      </c>
      <c r="MJ104" s="424">
        <v>2.3539173524562799E-3</v>
      </c>
      <c r="MK104" s="424">
        <v>2.6143722584617331E-3</v>
      </c>
      <c r="ML104" s="424">
        <v>1.9975585038642775E-3</v>
      </c>
      <c r="MM104" s="424">
        <v>3.2080087585207757E-3</v>
      </c>
      <c r="MN104" s="424">
        <v>4.3199740577184358E-3</v>
      </c>
      <c r="MO104" s="424">
        <v>4.7040332593535749E-3</v>
      </c>
      <c r="MP104" s="424">
        <v>3.632884685816907E-3</v>
      </c>
      <c r="MQ104" s="424">
        <v>4.0829816487086747E-3</v>
      </c>
      <c r="MR104" s="424">
        <v>4.4306896168093378E-3</v>
      </c>
      <c r="MS104" s="424">
        <v>4.8398826950906181E-3</v>
      </c>
      <c r="MT104" s="424">
        <v>2.3400610359653865E-3</v>
      </c>
      <c r="MU104" s="424">
        <v>4.1841525964370898E-3</v>
      </c>
      <c r="MV104" s="424">
        <v>4.2390872821445385E-3</v>
      </c>
      <c r="MW104" s="424">
        <v>4.0115444613691058E-3</v>
      </c>
      <c r="MX104" s="424">
        <v>2.4818492472337399E-3</v>
      </c>
      <c r="MY104" s="424">
        <v>2.357295107100226E-3</v>
      </c>
      <c r="MZ104" s="424">
        <v>1.9507082295961561E-3</v>
      </c>
      <c r="NA104" s="424">
        <v>3.604058334220402E-3</v>
      </c>
      <c r="NB104" s="424">
        <v>2.3965860460855937E-3</v>
      </c>
      <c r="NC104" s="424">
        <v>2.2367300847929272E-3</v>
      </c>
      <c r="ND104" s="424">
        <v>3.8217260040984539E-3</v>
      </c>
      <c r="NE104" s="424">
        <v>3.23679305539369E-3</v>
      </c>
      <c r="NF104" s="424">
        <v>3.3656099063066537E-3</v>
      </c>
      <c r="NG104" s="424">
        <v>3.3494832061275498E-3</v>
      </c>
      <c r="NH104" s="424">
        <v>2.5652172243449249E-3</v>
      </c>
      <c r="NI104" s="424">
        <v>2.5053429396987925E-3</v>
      </c>
      <c r="NJ104" s="424">
        <v>2.8009586076525915E-3</v>
      </c>
      <c r="NK104" s="424">
        <v>2.6835976499962029E-3</v>
      </c>
      <c r="NL104" s="424">
        <v>6.3092686748506596E-3</v>
      </c>
      <c r="NM104" s="424">
        <v>3.4485673413414486E-3</v>
      </c>
      <c r="NN104" s="424">
        <v>2.9360434583716429E-3</v>
      </c>
      <c r="NO104" s="424">
        <v>2.0394345249832328E-3</v>
      </c>
      <c r="NP104" s="424">
        <v>2.6060020895689816E-3</v>
      </c>
      <c r="NQ104" s="424">
        <v>8.5493975938889678E-3</v>
      </c>
      <c r="NR104" s="424">
        <v>2.0097113729959343E-2</v>
      </c>
      <c r="NS104" s="424">
        <v>5.2007301432984978E-3</v>
      </c>
      <c r="NT104" s="424">
        <v>7.1750289116492526E-3</v>
      </c>
      <c r="NU104" s="424">
        <v>7.9057566985923887E-3</v>
      </c>
      <c r="NV104" s="424">
        <v>7.5693949883027063E-3</v>
      </c>
      <c r="NW104" s="424">
        <v>8.6320286537417378E-3</v>
      </c>
      <c r="NX104" s="424">
        <v>1.0848285630537809E-2</v>
      </c>
      <c r="NY104" s="424">
        <v>5.9020999214176115E-3</v>
      </c>
      <c r="NZ104" s="424">
        <v>6.0638503261297213E-3</v>
      </c>
      <c r="OA104" s="424">
        <v>1.3547511714230511E-2</v>
      </c>
      <c r="OB104" s="424">
        <v>7.2352314506932136E-3</v>
      </c>
      <c r="OC104" s="424">
        <v>6.0489402345053614E-3</v>
      </c>
      <c r="OD104" s="424">
        <v>8.8598344508621259E-3</v>
      </c>
      <c r="OE104" s="424">
        <v>7.1506748183337672E-3</v>
      </c>
      <c r="OF104" s="424">
        <v>4.7530179229329419E-3</v>
      </c>
      <c r="OG104" s="424">
        <v>3.8106901354795818E-3</v>
      </c>
      <c r="OH104" s="424">
        <v>1.716668339731214E-2</v>
      </c>
      <c r="OI104" s="424">
        <v>4.1880129799594231E-3</v>
      </c>
      <c r="OJ104" s="424">
        <v>9.8964527289223964E-3</v>
      </c>
      <c r="OK104" s="424">
        <v>1.3245929155365214E-2</v>
      </c>
      <c r="OL104" s="424">
        <v>7.2592425782532412E-3</v>
      </c>
      <c r="OM104" s="424">
        <v>7.1047095646216028E-3</v>
      </c>
      <c r="ON104" s="424">
        <v>5.4124875429728868E-3</v>
      </c>
      <c r="OO104" s="424">
        <v>4.0565466851209516E-3</v>
      </c>
      <c r="OP104" s="424">
        <v>2.2521584460658893E-3</v>
      </c>
      <c r="OQ104" s="424">
        <v>7.2651163055915194E-3</v>
      </c>
      <c r="OR104" s="424">
        <v>3.0081752153142817E-3</v>
      </c>
      <c r="OS104" s="424">
        <v>3.2779205410939621E-2</v>
      </c>
      <c r="OT104" s="424">
        <v>1.1097786064564791E-2</v>
      </c>
      <c r="OU104" s="424">
        <v>2.6387657987768567E-2</v>
      </c>
      <c r="OV104" s="424">
        <v>7.3451714242738671E-3</v>
      </c>
      <c r="OW104" s="424">
        <v>2.1149586050251159E-2</v>
      </c>
      <c r="OX104" s="424">
        <v>6.1396070469943364E-3</v>
      </c>
      <c r="OY104" s="424">
        <v>7.6705334154416605E-3</v>
      </c>
      <c r="OZ104" s="424">
        <v>3.6455925202772206E-3</v>
      </c>
      <c r="PA104" s="424">
        <v>5.6883532884842219E-3</v>
      </c>
      <c r="PB104" s="424">
        <v>3.0565367880180539E-3</v>
      </c>
      <c r="PC104" s="424">
        <v>3.558570972176967E-3</v>
      </c>
      <c r="PD104" s="424">
        <v>1.0836764898119935</v>
      </c>
      <c r="PE104" s="424">
        <v>3.7942696687996353E-3</v>
      </c>
      <c r="PF104" s="424">
        <v>3.8485515066825514E-3</v>
      </c>
      <c r="PG104" s="424">
        <v>2.4345867492862388E-3</v>
      </c>
      <c r="PH104" s="424">
        <v>4.0105287603435383E-3</v>
      </c>
      <c r="PI104" s="424">
        <v>1.9758521489899521E-2</v>
      </c>
      <c r="PJ104" s="424">
        <v>7.6745421739350455E-3</v>
      </c>
      <c r="PK104" s="424">
        <v>7.1277851530435086E-3</v>
      </c>
      <c r="PL104" s="424">
        <v>1.1505845068995988E-2</v>
      </c>
      <c r="PM104" s="424">
        <v>4.2845322024600311E-3</v>
      </c>
      <c r="PN104" s="424">
        <v>4.8680487026588832E-3</v>
      </c>
      <c r="PO104" s="424">
        <v>4.3641834922177334E-3</v>
      </c>
    </row>
    <row r="105" spans="1:431" x14ac:dyDescent="0.25">
      <c r="A105" s="210" t="s">
        <v>206</v>
      </c>
      <c r="B105" s="415">
        <f>'Input Output Table'!D101/B$117</f>
        <v>5.3756215562424396E-4</v>
      </c>
      <c r="C105" s="415">
        <f>'Input Output Table'!E101/C$117</f>
        <v>4.5372050816696917E-3</v>
      </c>
      <c r="D105" s="415">
        <f>'Input Output Table'!F101/D$117</f>
        <v>0</v>
      </c>
      <c r="E105" s="415">
        <f>'Input Output Table'!G101/E$117</f>
        <v>1.076426264800861E-3</v>
      </c>
      <c r="F105" s="415">
        <f>'Input Output Table'!H101/F$117</f>
        <v>3.5591085801894542E-4</v>
      </c>
      <c r="G105" s="415">
        <f>'Input Output Table'!I101/G$117</f>
        <v>6.554511688879179E-4</v>
      </c>
      <c r="H105" s="415">
        <f>'Input Output Table'!J101/H$117</f>
        <v>6.4281122776944487E-4</v>
      </c>
      <c r="I105" s="415">
        <f>'Input Output Table'!K101/I$117</f>
        <v>3.6512341171315892E-4</v>
      </c>
      <c r="J105" s="415">
        <f>'Input Output Table'!L101/J$117</f>
        <v>1.2631578947368415E-3</v>
      </c>
      <c r="K105" s="415">
        <f>'Input Output Table'!M101/K$117</f>
        <v>1.1428571428571429E-3</v>
      </c>
      <c r="L105" s="415">
        <f>'Input Output Table'!N101/L$117</f>
        <v>2.7555800496004411E-4</v>
      </c>
      <c r="M105" s="415">
        <f>'Input Output Table'!O101/M$117</f>
        <v>2.6305900037579856E-3</v>
      </c>
      <c r="N105" s="415">
        <f>'Input Output Table'!P101/N$117</f>
        <v>1.4338630660771894E-3</v>
      </c>
      <c r="O105" s="415">
        <f>'Input Output Table'!Q101/O$117</f>
        <v>1.1073475768629494E-3</v>
      </c>
      <c r="P105" s="415">
        <f>'Input Output Table'!R101/P$117</f>
        <v>6.7735380447053511E-4</v>
      </c>
      <c r="Q105" s="415">
        <f>'Input Output Table'!S101/Q$117</f>
        <v>3.996003996003996E-3</v>
      </c>
      <c r="R105" s="415">
        <f>'Input Output Table'!T101/R$117</f>
        <v>1.0810810810810809E-3</v>
      </c>
      <c r="S105" s="415">
        <f>'Input Output Table'!U101/S$117</f>
        <v>6.3437139561707033E-3</v>
      </c>
      <c r="T105" s="415">
        <f>'Input Output Table'!V101/T$117</f>
        <v>2.5655121861828849E-3</v>
      </c>
      <c r="U105" s="415">
        <f>'Input Output Table'!W101/U$117</f>
        <v>1.3227513227513225E-3</v>
      </c>
      <c r="V105" s="415">
        <f>'Input Output Table'!X101/V$117</f>
        <v>2.780352177942539E-3</v>
      </c>
      <c r="W105" s="415">
        <f>'Input Output Table'!Y101/W$117</f>
        <v>1.3988187752564502E-3</v>
      </c>
      <c r="X105" s="415">
        <f>'Input Output Table'!Z101/X$117</f>
        <v>1.4024016127618547E-3</v>
      </c>
      <c r="Y105" s="415">
        <f>'Input Output Table'!AA101/Y$117</f>
        <v>4.4310528181495923E-4</v>
      </c>
      <c r="Z105" s="415">
        <f>'Input Output Table'!AB101/Z$117</f>
        <v>4.6141423462913833E-4</v>
      </c>
      <c r="AA105" s="415">
        <f>'Input Output Table'!AC101/AA$117</f>
        <v>3.5778175313059034E-3</v>
      </c>
      <c r="AB105" s="415">
        <f>'Input Output Table'!AD101/AB$117</f>
        <v>3.2160423760877791E-3</v>
      </c>
      <c r="AC105" s="415">
        <f>'Input Output Table'!AE101/AC$117</f>
        <v>4.5806906272022555E-3</v>
      </c>
      <c r="AD105" s="415">
        <f>'Input Output Table'!AF101/AD$117</f>
        <v>1.6029922522041143E-3</v>
      </c>
      <c r="AE105" s="415">
        <f>'Input Output Table'!AG101/AE$117</f>
        <v>0</v>
      </c>
      <c r="AF105" s="415">
        <f>'Input Output Table'!AH101/AF$117</f>
        <v>3.5971223021582736E-3</v>
      </c>
      <c r="AG105" s="415">
        <f>'Input Output Table'!AI101/AG$117</f>
        <v>4.6314675135635842E-3</v>
      </c>
      <c r="AH105" s="415">
        <f>'Input Output Table'!AJ101/AH$117</f>
        <v>1.4767009407131919E-3</v>
      </c>
      <c r="AI105" s="415">
        <f>'Input Output Table'!AK101/AI$117</f>
        <v>1.3869625520110957E-4</v>
      </c>
      <c r="AJ105" s="415">
        <f>'Input Output Table'!AL101/AJ$117</f>
        <v>1.3640497120339496E-3</v>
      </c>
      <c r="AK105" s="415">
        <f>'Input Output Table'!AM101/AK$117</f>
        <v>2.378378378378379E-3</v>
      </c>
      <c r="AL105" s="415">
        <f>'Input Output Table'!AN101/AL$117</f>
        <v>1.8841262364578427E-3</v>
      </c>
      <c r="AM105" s="415">
        <f>'Input Output Table'!AO101/AM$117</f>
        <v>7.2411296162201277E-4</v>
      </c>
      <c r="AN105" s="415">
        <f>'Input Output Table'!AP101/AN$117</f>
        <v>2.3771183191473046E-3</v>
      </c>
      <c r="AO105" s="415">
        <f>'Input Output Table'!AQ101/AO$117</f>
        <v>4.9995000499950014E-4</v>
      </c>
      <c r="AP105" s="415">
        <f>'Input Output Table'!AR101/AP$117</f>
        <v>1.2052064920456372E-3</v>
      </c>
      <c r="AQ105" s="415">
        <f>'Input Output Table'!AS101/AQ$117</f>
        <v>1.8673765346259293E-3</v>
      </c>
      <c r="AR105" s="415">
        <f>'Input Output Table'!AT101/AR$117</f>
        <v>1.1040574109853713E-3</v>
      </c>
      <c r="AS105" s="415">
        <f>'Input Output Table'!AU101/AS$117</f>
        <v>1.3586956521739132E-3</v>
      </c>
      <c r="AT105" s="415">
        <f>'Input Output Table'!AV101/AT$117</f>
        <v>1.5681263793704263E-3</v>
      </c>
      <c r="AU105" s="415">
        <f>'Input Output Table'!AW101/AU$117</f>
        <v>2.0008003201280504E-3</v>
      </c>
      <c r="AV105" s="415">
        <f>'Input Output Table'!AX101/AV$117</f>
        <v>1.6202680807188106E-3</v>
      </c>
      <c r="AW105" s="415">
        <f>'Input Output Table'!AY101/AW$117</f>
        <v>2.5906735751295338E-3</v>
      </c>
      <c r="AX105" s="415">
        <f>'Input Output Table'!AZ101/AX$117</f>
        <v>1.0952902519167579E-3</v>
      </c>
      <c r="AY105" s="415">
        <f>'Input Output Table'!BA101/AY$117</f>
        <v>8.5397096498719064E-4</v>
      </c>
      <c r="AZ105" s="415">
        <f>'Input Output Table'!BB101/AZ$117</f>
        <v>6.5841453779299434E-4</v>
      </c>
      <c r="BA105" s="415">
        <f>'Input Output Table'!BC101/BA$117</f>
        <v>4.5338208409506398E-4</v>
      </c>
      <c r="BB105" s="415">
        <f>'Input Output Table'!BD101/BB$117</f>
        <v>1.4142937959645479E-4</v>
      </c>
      <c r="BC105" s="415">
        <f>'Input Output Table'!BE101/BC$117</f>
        <v>3.9726680438582542E-3</v>
      </c>
      <c r="BD105" s="415">
        <f>'Input Output Table'!BF101/BD$117</f>
        <v>0</v>
      </c>
      <c r="BE105" s="415">
        <f>'Input Output Table'!BG101/BE$117</f>
        <v>5.7009587976159628E-3</v>
      </c>
      <c r="BF105" s="415">
        <f>'Input Output Table'!BH101/BF$117</f>
        <v>0</v>
      </c>
      <c r="BG105" s="415">
        <f>'Input Output Table'!BI101/BG$117</f>
        <v>4.1808400641361832E-3</v>
      </c>
      <c r="BH105" s="415">
        <f>'Input Output Table'!BJ101/BH$117</f>
        <v>6.4029270523667959E-4</v>
      </c>
      <c r="BI105" s="415">
        <f>'Input Output Table'!BK101/BI$117</f>
        <v>1.8056551611089237E-3</v>
      </c>
      <c r="BJ105" s="415">
        <f>'Input Output Table'!BL101/BJ$117</f>
        <v>1.8056550419816434E-3</v>
      </c>
      <c r="BK105" s="415">
        <f>'Input Output Table'!BM101/BK$117</f>
        <v>1.0374865420377802E-2</v>
      </c>
      <c r="BL105" s="415">
        <f>'Input Output Table'!BN101/BL$117</f>
        <v>4.490416196872396E-2</v>
      </c>
      <c r="BM105" s="415">
        <f>'Input Output Table'!BO101/BM$117</f>
        <v>1.878341280161826E-3</v>
      </c>
      <c r="BN105" s="415">
        <f>'Input Output Table'!BP101/BN$117</f>
        <v>6.6839018853647779E-3</v>
      </c>
      <c r="BO105" s="415">
        <f>'Input Output Table'!BQ101/BO$117</f>
        <v>6.0832296419189821E-4</v>
      </c>
      <c r="BP105" s="415">
        <f>'Input Output Table'!BR101/BP$117</f>
        <v>8.7624405019472093E-3</v>
      </c>
      <c r="BQ105" s="415">
        <f>'Input Output Table'!BS101/BQ$117</f>
        <v>1.4374938184158899E-3</v>
      </c>
      <c r="BR105" s="415">
        <f>'Input Output Table'!BT101/BR$117</f>
        <v>1.43749362796573E-3</v>
      </c>
      <c r="BS105" s="415">
        <f>'Input Output Table'!BU101/BS$117</f>
        <v>1.7838281891796738E-3</v>
      </c>
      <c r="BT105" s="415">
        <f>'Input Output Table'!BV101/BT$117</f>
        <v>0</v>
      </c>
      <c r="BU105" s="415">
        <f>'Input Output Table'!BW101/BU$117</f>
        <v>4.2583392476933996E-4</v>
      </c>
      <c r="BV105" s="415">
        <f>'Input Output Table'!BX101/BV$117</f>
        <v>1.6102394715111479E-3</v>
      </c>
      <c r="BW105" s="415">
        <f>'Input Output Table'!BY101/BW$117</f>
        <v>5.8058273303945808E-4</v>
      </c>
      <c r="BX105" s="415">
        <f>'Input Output Table'!BZ101/BX$117</f>
        <v>3.5441810143819135E-4</v>
      </c>
      <c r="BY105" s="415">
        <f>'Input Output Table'!CA101/BY$117</f>
        <v>6.9579738380183694E-4</v>
      </c>
      <c r="BZ105" s="415">
        <f>'Input Output Table'!CB101/BZ$117</f>
        <v>1.0111223458038423E-3</v>
      </c>
      <c r="CA105" s="415">
        <f>'Input Output Table'!CC101/CA$117</f>
        <v>6.357704534047182E-4</v>
      </c>
      <c r="CB105" s="415">
        <f>'Input Output Table'!CD101/CB$117</f>
        <v>4.2699850550523071E-4</v>
      </c>
      <c r="CC105" s="415">
        <f>'Input Output Table'!CE101/CC$117</f>
        <v>6.4621043131779243E-2</v>
      </c>
      <c r="CD105" s="415">
        <f>'Input Output Table'!CF101/CD$117</f>
        <v>6.225616336017266E-5</v>
      </c>
      <c r="CE105" s="415">
        <f>'Input Output Table'!CG101/CE$117</f>
        <v>1.8515089798185522E-4</v>
      </c>
      <c r="CF105" s="415">
        <f>'Input Output Table'!CH101/CF$117</f>
        <v>3.1620553359683795E-4</v>
      </c>
      <c r="CG105" s="415">
        <f>'Input Output Table'!CI101/CG$117</f>
        <v>4.5909165436956887E-3</v>
      </c>
      <c r="CH105" s="415">
        <f>'Input Output Table'!CJ101/CH$117</f>
        <v>9.9013758675270916E-2</v>
      </c>
      <c r="CI105" s="415">
        <f>'Input Output Table'!CK101/CI$117</f>
        <v>3.3514388073500518E-3</v>
      </c>
      <c r="CJ105" s="415">
        <f>'Input Output Table'!CL101/CJ$117</f>
        <v>1.9446425098852661E-4</v>
      </c>
      <c r="CK105" s="415">
        <f>'Input Output Table'!CM101/CK$117</f>
        <v>5.3857546788743768E-4</v>
      </c>
      <c r="CL105" s="415">
        <f>'Input Output Table'!CN101/CL$117</f>
        <v>7.6481835564053537E-4</v>
      </c>
      <c r="CM105" s="415">
        <f>'Input Output Table'!CO101/CM$117</f>
        <v>3.871654648405362E-4</v>
      </c>
      <c r="CN105" s="415">
        <f>'Input Output Table'!CP101/CN$117</f>
        <v>3.5429238855363052E-3</v>
      </c>
      <c r="CO105" s="415">
        <f>'Input Output Table'!CQ101/CO$117</f>
        <v>1.3902405116085083E-4</v>
      </c>
      <c r="CP105" s="415">
        <f>'Input Output Table'!CR101/CP$117</f>
        <v>2.6353131968376241E-3</v>
      </c>
      <c r="CQ105" s="415">
        <f>'Input Output Table'!CS101/CQ$117</f>
        <v>2.0696545817870397E-3</v>
      </c>
      <c r="CR105" s="415">
        <f>'Input Output Table'!CT101/CR$117</f>
        <v>2.2436105872406841E-3</v>
      </c>
      <c r="CS105" s="415">
        <f>'Input Output Table'!CU101/CS$117</f>
        <v>2.1228213601170642E-3</v>
      </c>
      <c r="CT105" s="415">
        <f>'Input Output Table'!CV101/CT$117</f>
        <v>5.185556496638031E-5</v>
      </c>
      <c r="CU105" s="415">
        <f>'Input Output Table'!CW101/CU$117</f>
        <v>6.352497919009302E-4</v>
      </c>
      <c r="CV105" s="415">
        <f>'Input Output Table'!CX101/CV$117</f>
        <v>0</v>
      </c>
      <c r="CW105" s="415">
        <f>'Input Output Table'!CY101/CW$117</f>
        <v>1.7541062031573912E-3</v>
      </c>
      <c r="CX105" s="415">
        <f>'Input Output Table'!CZ101/CX$117</f>
        <v>5.1572975760701394E-4</v>
      </c>
      <c r="CY105" s="415">
        <f>'Input Output Table'!DA101/CY$117</f>
        <v>9.4939019937194174E-4</v>
      </c>
      <c r="CZ105" s="415">
        <f>'Input Output Table'!DB101/CZ$117</f>
        <v>1.1931275851097677E-3</v>
      </c>
      <c r="DA105" s="415">
        <f>'Input Output Table'!DC101/DA$117</f>
        <v>5.0280734098717846E-4</v>
      </c>
      <c r="DB105" s="415">
        <f>'Input Output Table'!DD101/DB$117</f>
        <v>9.3225605966438781E-4</v>
      </c>
      <c r="DC105" s="415">
        <f>'Input Output Table'!DE101/DC$117</f>
        <v>1.2587412587412587E-3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J105" s="423">
        <f t="shared" si="108"/>
        <v>-5.3756215562424396E-4</v>
      </c>
      <c r="HK105" s="423">
        <f t="shared" si="109"/>
        <v>-4.5372050816696917E-3</v>
      </c>
      <c r="HL105" s="423">
        <f t="shared" si="110"/>
        <v>0</v>
      </c>
      <c r="HM105" s="423">
        <f t="shared" si="111"/>
        <v>-1.076426264800861E-3</v>
      </c>
      <c r="HN105" s="423">
        <f t="shared" si="112"/>
        <v>-3.5591085801894542E-4</v>
      </c>
      <c r="HO105" s="423">
        <f t="shared" si="113"/>
        <v>-6.554511688879179E-4</v>
      </c>
      <c r="HP105" s="423">
        <f t="shared" si="114"/>
        <v>-6.4281122776944487E-4</v>
      </c>
      <c r="HQ105" s="423">
        <f t="shared" si="115"/>
        <v>-3.6512341171315892E-4</v>
      </c>
      <c r="HR105" s="423">
        <f t="shared" si="116"/>
        <v>-1.2631578947368415E-3</v>
      </c>
      <c r="HS105" s="423">
        <f t="shared" si="117"/>
        <v>-1.1428571428571429E-3</v>
      </c>
      <c r="HT105" s="423">
        <f t="shared" si="118"/>
        <v>-2.7555800496004411E-4</v>
      </c>
      <c r="HU105" s="423">
        <f t="shared" si="119"/>
        <v>-2.6305900037579856E-3</v>
      </c>
      <c r="HV105" s="423">
        <f t="shared" si="120"/>
        <v>-1.4338630660771894E-3</v>
      </c>
      <c r="HW105" s="423">
        <f t="shared" si="121"/>
        <v>-1.1073475768629494E-3</v>
      </c>
      <c r="HX105" s="423">
        <f t="shared" si="122"/>
        <v>-6.7735380447053511E-4</v>
      </c>
      <c r="HY105" s="423">
        <f t="shared" si="123"/>
        <v>-3.996003996003996E-3</v>
      </c>
      <c r="HZ105" s="423">
        <f t="shared" si="124"/>
        <v>-1.0810810810810809E-3</v>
      </c>
      <c r="IA105" s="423">
        <f t="shared" si="125"/>
        <v>-6.3437139561707033E-3</v>
      </c>
      <c r="IB105" s="423">
        <f t="shared" si="126"/>
        <v>-2.5655121861828849E-3</v>
      </c>
      <c r="IC105" s="423">
        <f t="shared" si="127"/>
        <v>-1.3227513227513225E-3</v>
      </c>
      <c r="ID105" s="423">
        <f t="shared" si="128"/>
        <v>-2.780352177942539E-3</v>
      </c>
      <c r="IE105" s="423">
        <f t="shared" si="129"/>
        <v>-1.3988187752564502E-3</v>
      </c>
      <c r="IF105" s="423">
        <f t="shared" si="130"/>
        <v>-1.4024016127618547E-3</v>
      </c>
      <c r="IG105" s="423">
        <f t="shared" si="131"/>
        <v>-4.4310528181495923E-4</v>
      </c>
      <c r="IH105" s="423">
        <f t="shared" si="132"/>
        <v>-4.6141423462913833E-4</v>
      </c>
      <c r="II105" s="423">
        <f t="shared" si="133"/>
        <v>-3.5778175313059034E-3</v>
      </c>
      <c r="IJ105" s="423">
        <f t="shared" si="134"/>
        <v>-3.2160423760877791E-3</v>
      </c>
      <c r="IK105" s="423">
        <f t="shared" si="135"/>
        <v>-4.5806906272022555E-3</v>
      </c>
      <c r="IL105" s="423">
        <f t="shared" si="136"/>
        <v>-1.6029922522041143E-3</v>
      </c>
      <c r="IM105" s="423">
        <f t="shared" si="137"/>
        <v>0</v>
      </c>
      <c r="IN105" s="423">
        <f t="shared" si="138"/>
        <v>-3.5971223021582736E-3</v>
      </c>
      <c r="IO105" s="423">
        <f t="shared" si="139"/>
        <v>-4.6314675135635842E-3</v>
      </c>
      <c r="IP105" s="423">
        <f t="shared" si="140"/>
        <v>-1.4767009407131919E-3</v>
      </c>
      <c r="IQ105" s="423">
        <f t="shared" si="141"/>
        <v>-1.3869625520110957E-4</v>
      </c>
      <c r="IR105" s="423">
        <f t="shared" si="142"/>
        <v>-1.3640497120339496E-3</v>
      </c>
      <c r="IS105" s="423">
        <f t="shared" si="143"/>
        <v>-2.378378378378379E-3</v>
      </c>
      <c r="IT105" s="423">
        <f t="shared" si="144"/>
        <v>-1.8841262364578427E-3</v>
      </c>
      <c r="IU105" s="423">
        <f t="shared" si="145"/>
        <v>-7.2411296162201277E-4</v>
      </c>
      <c r="IV105" s="423">
        <f t="shared" si="146"/>
        <v>-2.3771183191473046E-3</v>
      </c>
      <c r="IW105" s="423">
        <f t="shared" si="147"/>
        <v>-4.9995000499950014E-4</v>
      </c>
      <c r="IX105" s="423">
        <f t="shared" si="148"/>
        <v>-1.2052064920456372E-3</v>
      </c>
      <c r="IY105" s="423">
        <f t="shared" si="149"/>
        <v>-1.8673765346259293E-3</v>
      </c>
      <c r="IZ105" s="423">
        <f t="shared" si="150"/>
        <v>-1.1040574109853713E-3</v>
      </c>
      <c r="JA105" s="423">
        <f t="shared" si="151"/>
        <v>-1.3586956521739132E-3</v>
      </c>
      <c r="JB105" s="423">
        <f t="shared" si="152"/>
        <v>-1.5681263793704263E-3</v>
      </c>
      <c r="JC105" s="423">
        <f t="shared" si="153"/>
        <v>-2.0008003201280504E-3</v>
      </c>
      <c r="JD105" s="423">
        <f t="shared" si="154"/>
        <v>-1.6202680807188106E-3</v>
      </c>
      <c r="JE105" s="423">
        <f t="shared" si="155"/>
        <v>-2.5906735751295338E-3</v>
      </c>
      <c r="JF105" s="423">
        <f t="shared" si="156"/>
        <v>-1.0952902519167579E-3</v>
      </c>
      <c r="JG105" s="423">
        <f t="shared" si="157"/>
        <v>-8.5397096498719064E-4</v>
      </c>
      <c r="JH105" s="423">
        <f t="shared" si="158"/>
        <v>-6.5841453779299434E-4</v>
      </c>
      <c r="JI105" s="423">
        <f t="shared" si="159"/>
        <v>-4.5338208409506398E-4</v>
      </c>
      <c r="JJ105" s="423">
        <f t="shared" si="160"/>
        <v>-1.4142937959645479E-4</v>
      </c>
      <c r="JK105" s="423">
        <f t="shared" si="161"/>
        <v>-3.9726680438582542E-3</v>
      </c>
      <c r="JL105" s="423">
        <f t="shared" si="162"/>
        <v>0</v>
      </c>
      <c r="JM105" s="423">
        <f t="shared" si="163"/>
        <v>-5.7009587976159628E-3</v>
      </c>
      <c r="JN105" s="423">
        <f t="shared" si="164"/>
        <v>0</v>
      </c>
      <c r="JO105" s="423">
        <f t="shared" si="165"/>
        <v>-4.1808400641361832E-3</v>
      </c>
      <c r="JP105" s="423">
        <f t="shared" si="166"/>
        <v>-6.4029270523667959E-4</v>
      </c>
      <c r="JQ105" s="423">
        <f t="shared" si="167"/>
        <v>-1.8056551611089237E-3</v>
      </c>
      <c r="JR105" s="423">
        <f t="shared" si="168"/>
        <v>-1.8056550419816434E-3</v>
      </c>
      <c r="JS105" s="423">
        <f t="shared" si="169"/>
        <v>-1.0374865420377802E-2</v>
      </c>
      <c r="JT105" s="423">
        <f t="shared" si="170"/>
        <v>-4.490416196872396E-2</v>
      </c>
      <c r="JU105" s="423">
        <f t="shared" si="171"/>
        <v>-1.878341280161826E-3</v>
      </c>
      <c r="JV105" s="423">
        <f t="shared" si="172"/>
        <v>-6.6839018853647779E-3</v>
      </c>
      <c r="JW105" s="423">
        <f t="shared" si="173"/>
        <v>-6.0832296419189821E-4</v>
      </c>
      <c r="JX105" s="423">
        <f t="shared" si="174"/>
        <v>-8.7624405019472093E-3</v>
      </c>
      <c r="JY105" s="423">
        <f t="shared" si="175"/>
        <v>-1.4374938184158899E-3</v>
      </c>
      <c r="JZ105" s="423">
        <f t="shared" si="176"/>
        <v>-1.43749362796573E-3</v>
      </c>
      <c r="KA105" s="423">
        <f t="shared" si="177"/>
        <v>-1.7838281891796738E-3</v>
      </c>
      <c r="KB105" s="423">
        <f t="shared" si="178"/>
        <v>0</v>
      </c>
      <c r="KC105" s="423">
        <f t="shared" si="179"/>
        <v>-4.2583392476933996E-4</v>
      </c>
      <c r="KD105" s="423">
        <f t="shared" si="180"/>
        <v>-1.6102394715111479E-3</v>
      </c>
      <c r="KE105" s="423">
        <f t="shared" si="181"/>
        <v>-5.8058273303945808E-4</v>
      </c>
      <c r="KF105" s="423">
        <f t="shared" si="182"/>
        <v>-3.5441810143819135E-4</v>
      </c>
      <c r="KG105" s="423">
        <f t="shared" si="183"/>
        <v>-6.9579738380183694E-4</v>
      </c>
      <c r="KH105" s="423">
        <f t="shared" si="184"/>
        <v>-1.0111223458038423E-3</v>
      </c>
      <c r="KI105" s="423">
        <f t="shared" si="185"/>
        <v>-6.357704534047182E-4</v>
      </c>
      <c r="KJ105" s="423">
        <f t="shared" si="186"/>
        <v>-4.2699850550523071E-4</v>
      </c>
      <c r="KK105" s="423">
        <f t="shared" si="187"/>
        <v>-6.4621043131779243E-2</v>
      </c>
      <c r="KL105" s="423">
        <f t="shared" si="188"/>
        <v>-6.225616336017266E-5</v>
      </c>
      <c r="KM105" s="423">
        <f t="shared" si="189"/>
        <v>-1.8515089798185522E-4</v>
      </c>
      <c r="KN105" s="423">
        <f t="shared" si="190"/>
        <v>-3.1620553359683795E-4</v>
      </c>
      <c r="KO105" s="423">
        <f t="shared" si="191"/>
        <v>-4.5909165436956887E-3</v>
      </c>
      <c r="KP105" s="423">
        <f t="shared" si="192"/>
        <v>-9.9013758675270916E-2</v>
      </c>
      <c r="KQ105" s="423">
        <f t="shared" si="193"/>
        <v>-3.3514388073500518E-3</v>
      </c>
      <c r="KR105" s="423">
        <f t="shared" si="194"/>
        <v>-1.9446425098852661E-4</v>
      </c>
      <c r="KS105" s="423">
        <f t="shared" si="195"/>
        <v>-5.3857546788743768E-4</v>
      </c>
      <c r="KT105" s="423">
        <f t="shared" si="196"/>
        <v>-7.6481835564053537E-4</v>
      </c>
      <c r="KU105" s="423">
        <f t="shared" si="197"/>
        <v>-3.871654648405362E-4</v>
      </c>
      <c r="KV105" s="423">
        <f t="shared" si="198"/>
        <v>-3.5429238855363052E-3</v>
      </c>
      <c r="KW105" s="423">
        <f t="shared" si="199"/>
        <v>-1.3902405116085083E-4</v>
      </c>
      <c r="KX105" s="423">
        <f t="shared" si="200"/>
        <v>-2.6353131968376241E-3</v>
      </c>
      <c r="KY105" s="423">
        <f t="shared" si="201"/>
        <v>-2.0696545817870397E-3</v>
      </c>
      <c r="KZ105" s="423">
        <f t="shared" si="202"/>
        <v>-2.2436105872406841E-3</v>
      </c>
      <c r="LA105" s="423">
        <f t="shared" si="203"/>
        <v>0.9978771786398829</v>
      </c>
      <c r="LB105" s="423">
        <f t="shared" si="204"/>
        <v>-5.185556496638031E-5</v>
      </c>
      <c r="LC105" s="423">
        <f t="shared" si="205"/>
        <v>-6.352497919009302E-4</v>
      </c>
      <c r="LD105" s="423">
        <f t="shared" si="206"/>
        <v>0</v>
      </c>
      <c r="LE105" s="423">
        <f t="shared" si="207"/>
        <v>-1.7541062031573912E-3</v>
      </c>
      <c r="LF105" s="423">
        <f t="shared" si="208"/>
        <v>-5.1572975760701394E-4</v>
      </c>
      <c r="LG105" s="423">
        <f t="shared" si="209"/>
        <v>-9.4939019937194174E-4</v>
      </c>
      <c r="LH105" s="423">
        <f t="shared" si="210"/>
        <v>-1.1931275851097677E-3</v>
      </c>
      <c r="LI105" s="423">
        <f t="shared" si="211"/>
        <v>-5.0280734098717846E-4</v>
      </c>
      <c r="LJ105" s="423">
        <f t="shared" si="212"/>
        <v>-9.3225605966438781E-4</v>
      </c>
      <c r="LK105" s="423">
        <f t="shared" si="213"/>
        <v>-1.2587412587412587E-3</v>
      </c>
      <c r="LN105" s="424">
        <v>3.3343930757159103E-3</v>
      </c>
      <c r="LO105" s="424">
        <v>9.9847667462722636E-3</v>
      </c>
      <c r="LP105" s="424">
        <v>1.9627177615328751E-3</v>
      </c>
      <c r="LQ105" s="424">
        <v>4.3590257322944515E-3</v>
      </c>
      <c r="LR105" s="424">
        <v>2.3004718605787863E-3</v>
      </c>
      <c r="LS105" s="424">
        <v>5.5784448155515214E-3</v>
      </c>
      <c r="LT105" s="424">
        <v>3.7200025284820542E-3</v>
      </c>
      <c r="LU105" s="424">
        <v>4.5304370411558695E-3</v>
      </c>
      <c r="LV105" s="424">
        <v>6.8043716096119816E-3</v>
      </c>
      <c r="LW105" s="424">
        <v>2.9071122434349761E-3</v>
      </c>
      <c r="LX105" s="424">
        <v>5.246537148114171E-3</v>
      </c>
      <c r="LY105" s="424">
        <v>8.2731997932119685E-3</v>
      </c>
      <c r="LZ105" s="424">
        <v>5.5299010881007171E-3</v>
      </c>
      <c r="MA105" s="424">
        <v>4.7902705148968779E-3</v>
      </c>
      <c r="MB105" s="424">
        <v>5.296600155341627E-3</v>
      </c>
      <c r="MC105" s="424">
        <v>8.8993428725008469E-3</v>
      </c>
      <c r="MD105" s="424">
        <v>6.8046901227028804E-3</v>
      </c>
      <c r="ME105" s="424">
        <v>9.7628525824974607E-3</v>
      </c>
      <c r="MF105" s="424">
        <v>5.0597792436163618E-3</v>
      </c>
      <c r="MG105" s="424">
        <v>4.7141518703578368E-3</v>
      </c>
      <c r="MH105" s="424">
        <v>5.7667699754991699E-3</v>
      </c>
      <c r="MI105" s="424">
        <v>5.0218878649140979E-3</v>
      </c>
      <c r="MJ105" s="424">
        <v>4.9967548014558339E-3</v>
      </c>
      <c r="MK105" s="424">
        <v>4.1327456060317814E-3</v>
      </c>
      <c r="ML105" s="424">
        <v>1.3653551056340954E-3</v>
      </c>
      <c r="MM105" s="424">
        <v>7.548012860941122E-3</v>
      </c>
      <c r="MN105" s="424">
        <v>7.467140030838682E-3</v>
      </c>
      <c r="MO105" s="424">
        <v>8.0607477072405752E-3</v>
      </c>
      <c r="MP105" s="424">
        <v>5.2009822296669311E-3</v>
      </c>
      <c r="MQ105" s="424">
        <v>2.794203853695209E-3</v>
      </c>
      <c r="MR105" s="424">
        <v>7.0935827377889855E-3</v>
      </c>
      <c r="MS105" s="424">
        <v>7.2035017470627877E-3</v>
      </c>
      <c r="MT105" s="424">
        <v>3.8539002436463301E-3</v>
      </c>
      <c r="MU105" s="424">
        <v>5.9151556388647502E-3</v>
      </c>
      <c r="MV105" s="424">
        <v>5.8244220561668265E-3</v>
      </c>
      <c r="MW105" s="424">
        <v>6.6081578800286731E-3</v>
      </c>
      <c r="MX105" s="424">
        <v>3.8426497479107117E-3</v>
      </c>
      <c r="MY105" s="424">
        <v>3.3526800873725868E-3</v>
      </c>
      <c r="MZ105" s="424">
        <v>5.0651003981724762E-3</v>
      </c>
      <c r="NA105" s="424">
        <v>4.1975385859462089E-3</v>
      </c>
      <c r="NB105" s="424">
        <v>3.8521760847254854E-3</v>
      </c>
      <c r="NC105" s="424">
        <v>4.92798354109891E-3</v>
      </c>
      <c r="ND105" s="424">
        <v>4.3146432014604117E-3</v>
      </c>
      <c r="NE105" s="424">
        <v>4.106703691722881E-3</v>
      </c>
      <c r="NF105" s="424">
        <v>7.213718993808022E-3</v>
      </c>
      <c r="NG105" s="424">
        <v>6.1810892849582339E-3</v>
      </c>
      <c r="NH105" s="424">
        <v>5.8866495642753225E-3</v>
      </c>
      <c r="NI105" s="424">
        <v>5.730504366503803E-3</v>
      </c>
      <c r="NJ105" s="424">
        <v>3.8326803862777869E-3</v>
      </c>
      <c r="NK105" s="424">
        <v>5.7490995844570571E-3</v>
      </c>
      <c r="NL105" s="424">
        <v>4.7618561502886739E-3</v>
      </c>
      <c r="NM105" s="424">
        <v>3.9868934379257296E-3</v>
      </c>
      <c r="NN105" s="424">
        <v>2.981355521010972E-3</v>
      </c>
      <c r="NO105" s="424">
        <v>6.8543168316697288E-3</v>
      </c>
      <c r="NP105" s="424">
        <v>2.075963763783416E-3</v>
      </c>
      <c r="NQ105" s="424">
        <v>1.422828040660278E-2</v>
      </c>
      <c r="NR105" s="424">
        <v>4.8431953109964402E-3</v>
      </c>
      <c r="NS105" s="424">
        <v>1.0182169223472558E-2</v>
      </c>
      <c r="NT105" s="424">
        <v>4.6009265649729417E-3</v>
      </c>
      <c r="NU105" s="424">
        <v>8.5217791010785832E-3</v>
      </c>
      <c r="NV105" s="424">
        <v>7.8835573182780873E-3</v>
      </c>
      <c r="NW105" s="424">
        <v>1.4576851086246442E-2</v>
      </c>
      <c r="NX105" s="424">
        <v>4.8972213509414317E-2</v>
      </c>
      <c r="NY105" s="424">
        <v>6.5901074769223467E-3</v>
      </c>
      <c r="NZ105" s="424">
        <v>9.8976243238544735E-3</v>
      </c>
      <c r="OA105" s="424">
        <v>6.3946667504462158E-3</v>
      </c>
      <c r="OB105" s="424">
        <v>1.2391774425485044E-2</v>
      </c>
      <c r="OC105" s="424">
        <v>4.448305670980107E-3</v>
      </c>
      <c r="OD105" s="424">
        <v>9.3390368063655596E-3</v>
      </c>
      <c r="OE105" s="424">
        <v>4.4129802652052045E-3</v>
      </c>
      <c r="OF105" s="424">
        <v>5.6893788675174486E-3</v>
      </c>
      <c r="OG105" s="424">
        <v>4.1141778287057933E-3</v>
      </c>
      <c r="OH105" s="424">
        <v>5.2383403535935262E-3</v>
      </c>
      <c r="OI105" s="424">
        <v>3.3059220779235524E-3</v>
      </c>
      <c r="OJ105" s="424">
        <v>4.6232413453586507E-3</v>
      </c>
      <c r="OK105" s="424">
        <v>5.7163012414719111E-3</v>
      </c>
      <c r="OL105" s="424">
        <v>4.7388346307771249E-3</v>
      </c>
      <c r="OM105" s="424">
        <v>6.1909233980752109E-3</v>
      </c>
      <c r="ON105" s="424">
        <v>2.7019661092602342E-3</v>
      </c>
      <c r="OO105" s="424">
        <v>6.8898459073970617E-2</v>
      </c>
      <c r="OP105" s="424">
        <v>2.3339237491892244E-3</v>
      </c>
      <c r="OQ105" s="424">
        <v>2.938335393025559E-3</v>
      </c>
      <c r="OR105" s="424">
        <v>3.1180235353323758E-3</v>
      </c>
      <c r="OS105" s="424">
        <v>9.1579674089950509E-3</v>
      </c>
      <c r="OT105" s="424">
        <v>0.11140179932120958</v>
      </c>
      <c r="OU105" s="424">
        <v>7.3133192604604479E-3</v>
      </c>
      <c r="OV105" s="424">
        <v>6.5903316725504221E-3</v>
      </c>
      <c r="OW105" s="424">
        <v>5.9684268373471029E-3</v>
      </c>
      <c r="OX105" s="424">
        <v>3.2267645464253755E-3</v>
      </c>
      <c r="OY105" s="424">
        <v>4.7689269527894373E-3</v>
      </c>
      <c r="OZ105" s="424">
        <v>8.5457334349156519E-3</v>
      </c>
      <c r="PA105" s="424">
        <v>4.1868880647553328E-3</v>
      </c>
      <c r="PB105" s="424">
        <v>6.1518603728820372E-3</v>
      </c>
      <c r="PC105" s="424">
        <v>8.7677775255752908E-3</v>
      </c>
      <c r="PD105" s="424">
        <v>6.7690712613035289E-3</v>
      </c>
      <c r="PE105" s="424">
        <v>1.005613625677968</v>
      </c>
      <c r="PF105" s="424">
        <v>1.7943305961984448E-3</v>
      </c>
      <c r="PG105" s="424">
        <v>3.6912600130197884E-3</v>
      </c>
      <c r="PH105" s="424">
        <v>2.1987887036939583E-3</v>
      </c>
      <c r="PI105" s="424">
        <v>5.4270787827963591E-3</v>
      </c>
      <c r="PJ105" s="424">
        <v>3.6762432019082545E-3</v>
      </c>
      <c r="PK105" s="424">
        <v>3.1900837479801663E-3</v>
      </c>
      <c r="PL105" s="424">
        <v>5.4271034668350341E-3</v>
      </c>
      <c r="PM105" s="424">
        <v>2.3600520343292158E-3</v>
      </c>
      <c r="PN105" s="424">
        <v>4.4682286866318697E-3</v>
      </c>
      <c r="PO105" s="424">
        <v>3.1586639195047236E-3</v>
      </c>
    </row>
    <row r="106" spans="1:431" x14ac:dyDescent="0.25">
      <c r="A106" s="210" t="s">
        <v>207</v>
      </c>
      <c r="B106" s="415">
        <f>'Input Output Table'!D102/B$117</f>
        <v>1.0104456751247211E-3</v>
      </c>
      <c r="C106" s="415">
        <f>'Input Output Table'!E102/C$117</f>
        <v>1.4955605120374139E-3</v>
      </c>
      <c r="D106" s="415">
        <f>'Input Output Table'!F102/D$117</f>
        <v>6.382328598551455E-4</v>
      </c>
      <c r="E106" s="415">
        <f>'Input Output Table'!G102/E$117</f>
        <v>2.1107106831248063E-3</v>
      </c>
      <c r="F106" s="415">
        <f>'Input Output Table'!H102/F$117</f>
        <v>9.5849314662204799E-4</v>
      </c>
      <c r="G106" s="415">
        <f>'Input Output Table'!I102/G$117</f>
        <v>1.9611221536229928E-3</v>
      </c>
      <c r="H106" s="415">
        <f>'Input Output Table'!J102/H$117</f>
        <v>2.298533629583932E-3</v>
      </c>
      <c r="I106" s="415">
        <f>'Input Output Table'!K102/I$117</f>
        <v>1.0644943173884255E-3</v>
      </c>
      <c r="J106" s="415">
        <f>'Input Output Table'!L102/J$117</f>
        <v>1.7559771782906923E-3</v>
      </c>
      <c r="K106" s="415">
        <f>'Input Output Table'!M102/K$117</f>
        <v>1.8188941128767443E-3</v>
      </c>
      <c r="L106" s="415">
        <f>'Input Output Table'!N102/L$117</f>
        <v>1.9270954349418182E-3</v>
      </c>
      <c r="M106" s="415">
        <f>'Input Output Table'!O102/M$117</f>
        <v>4.4797216659438121E-3</v>
      </c>
      <c r="N106" s="415">
        <f>'Input Output Table'!P102/N$117</f>
        <v>2.4790373622969415E-3</v>
      </c>
      <c r="O106" s="415">
        <f>'Input Output Table'!Q102/O$117</f>
        <v>3.9253366836024149E-3</v>
      </c>
      <c r="P106" s="415">
        <f>'Input Output Table'!R102/P$117</f>
        <v>1.4773147704545627E-3</v>
      </c>
      <c r="Q106" s="415">
        <f>'Input Output Table'!S102/Q$117</f>
        <v>3.0526667207518145E-3</v>
      </c>
      <c r="R106" s="415">
        <f>'Input Output Table'!T102/R$117</f>
        <v>5.0187980930891229E-3</v>
      </c>
      <c r="S106" s="415">
        <f>'Input Output Table'!U102/S$117</f>
        <v>8.0528937168971235E-3</v>
      </c>
      <c r="T106" s="415">
        <f>'Input Output Table'!V102/T$117</f>
        <v>2.810357012553106E-3</v>
      </c>
      <c r="U106" s="415">
        <f>'Input Output Table'!W102/U$117</f>
        <v>2.995476405871523E-3</v>
      </c>
      <c r="V106" s="415">
        <f>'Input Output Table'!X102/V$117</f>
        <v>4.4198311878216523E-3</v>
      </c>
      <c r="W106" s="415">
        <f>'Input Output Table'!Y102/W$117</f>
        <v>1.490213526588778E-3</v>
      </c>
      <c r="X106" s="415">
        <f>'Input Output Table'!Z102/X$117</f>
        <v>2.2495446390943417E-3</v>
      </c>
      <c r="Y106" s="415">
        <f>'Input Output Table'!AA102/Y$117</f>
        <v>1.9340592016213805E-3</v>
      </c>
      <c r="Z106" s="415">
        <f>'Input Output Table'!AB102/Z$117</f>
        <v>5.7021937827143692E-4</v>
      </c>
      <c r="AA106" s="415">
        <f>'Input Output Table'!AC102/AA$117</f>
        <v>4.6805408328554291E-3</v>
      </c>
      <c r="AB106" s="415">
        <f>'Input Output Table'!AD102/AB$117</f>
        <v>3.7116487596067184E-3</v>
      </c>
      <c r="AC106" s="415">
        <f>'Input Output Table'!AE102/AC$117</f>
        <v>4.5455988293054764E-3</v>
      </c>
      <c r="AD106" s="415">
        <f>'Input Output Table'!AF102/AD$117</f>
        <v>2.5307595645595485E-3</v>
      </c>
      <c r="AE106" s="415">
        <f>'Input Output Table'!AG102/AE$117</f>
        <v>2.1256287527149685E-3</v>
      </c>
      <c r="AF106" s="415">
        <f>'Input Output Table'!AH102/AF$117</f>
        <v>3.9294487544047326E-3</v>
      </c>
      <c r="AG106" s="415">
        <f>'Input Output Table'!AI102/AG$117</f>
        <v>4.3241695952444615E-3</v>
      </c>
      <c r="AH106" s="415">
        <f>'Input Output Table'!AJ102/AH$117</f>
        <v>1.9414000139697627E-3</v>
      </c>
      <c r="AI106" s="415">
        <f>'Input Output Table'!AK102/AI$117</f>
        <v>3.5054485168756577E-3</v>
      </c>
      <c r="AJ106" s="415">
        <f>'Input Output Table'!AL102/AJ$117</f>
        <v>3.4230335379794772E-3</v>
      </c>
      <c r="AK106" s="415">
        <f>'Input Output Table'!AM102/AK$117</f>
        <v>2.0508015966647706E-3</v>
      </c>
      <c r="AL106" s="415">
        <f>'Input Output Table'!AN102/AL$117</f>
        <v>1.2724647105250523E-3</v>
      </c>
      <c r="AM106" s="415">
        <f>'Input Output Table'!AO102/AM$117</f>
        <v>1.1807087108822389E-3</v>
      </c>
      <c r="AN106" s="415">
        <f>'Input Output Table'!AP102/AN$117</f>
        <v>2.0517223328464598E-3</v>
      </c>
      <c r="AO106" s="415">
        <f>'Input Output Table'!AQ102/AO$117</f>
        <v>1.9339641198801202E-3</v>
      </c>
      <c r="AP106" s="415">
        <f>'Input Output Table'!AR102/AP$117</f>
        <v>1.875032811876335E-3</v>
      </c>
      <c r="AQ106" s="415">
        <f>'Input Output Table'!AS102/AQ$117</f>
        <v>2.0676225271966924E-3</v>
      </c>
      <c r="AR106" s="415">
        <f>'Input Output Table'!AT102/AR$117</f>
        <v>1.6203139007977131E-3</v>
      </c>
      <c r="AS106" s="415">
        <f>'Input Output Table'!AU102/AS$117</f>
        <v>1.5960747768789987E-3</v>
      </c>
      <c r="AT106" s="415">
        <f>'Input Output Table'!AV102/AT$117</f>
        <v>3.3509102218800763E-3</v>
      </c>
      <c r="AU106" s="415">
        <f>'Input Output Table'!AW102/AU$117</f>
        <v>2.1131398689465913E-3</v>
      </c>
      <c r="AV106" s="415">
        <f>'Input Output Table'!AX102/AV$117</f>
        <v>2.2650476854747543E-3</v>
      </c>
      <c r="AW106" s="415">
        <f>'Input Output Table'!AY102/AW$117</f>
        <v>2.446212481983442E-3</v>
      </c>
      <c r="AX106" s="415">
        <f>'Input Output Table'!AZ102/AX$117</f>
        <v>9.259062801074367E-4</v>
      </c>
      <c r="AY106" s="415">
        <f>'Input Output Table'!BA102/AY$117</f>
        <v>8.9434339887960049E-4</v>
      </c>
      <c r="AZ106" s="415">
        <f>'Input Output Table'!BB102/AZ$117</f>
        <v>2.6942651548001219E-3</v>
      </c>
      <c r="BA106" s="415">
        <f>'Input Output Table'!BC102/BA$117</f>
        <v>2.1532376212445069E-3</v>
      </c>
      <c r="BB106" s="415">
        <f>'Input Output Table'!BD102/BB$117</f>
        <v>1.8011593245080412E-3</v>
      </c>
      <c r="BC106" s="415">
        <f>'Input Output Table'!BE102/BC$117</f>
        <v>2.2498568863883357E-3</v>
      </c>
      <c r="BD106" s="415">
        <f>'Input Output Table'!BF102/BD$117</f>
        <v>2.4784787952133363E-3</v>
      </c>
      <c r="BE106" s="415">
        <f>'Input Output Table'!BG102/BE$117</f>
        <v>8.698985689694955E-3</v>
      </c>
      <c r="BF106" s="415">
        <f>'Input Output Table'!BH102/BF$117</f>
        <v>1.8123858074936441E-3</v>
      </c>
      <c r="BG106" s="415">
        <f>'Input Output Table'!BI102/BG$117</f>
        <v>3.5634187021095923E-3</v>
      </c>
      <c r="BH106" s="415">
        <f>'Input Output Table'!BJ102/BH$117</f>
        <v>2.718517880152926E-3</v>
      </c>
      <c r="BI106" s="415">
        <f>'Input Output Table'!BK102/BI$117</f>
        <v>4.5825452592827163E-3</v>
      </c>
      <c r="BJ106" s="415">
        <f>'Input Output Table'!BL102/BJ$117</f>
        <v>4.5825449569513723E-3</v>
      </c>
      <c r="BK106" s="415">
        <f>'Input Output Table'!BM102/BK$117</f>
        <v>7.818572709615312E-3</v>
      </c>
      <c r="BL106" s="415">
        <f>'Input Output Table'!BN102/BL$117</f>
        <v>4.470328553497673E-3</v>
      </c>
      <c r="BM106" s="415">
        <f>'Input Output Table'!BO102/BM$117</f>
        <v>2.9746797147570197E-3</v>
      </c>
      <c r="BN106" s="415">
        <f>'Input Output Table'!BP102/BN$117</f>
        <v>6.9054025813415085E-3</v>
      </c>
      <c r="BO106" s="415">
        <f>'Input Output Table'!BQ102/BO$117</f>
        <v>8.0297355969123751E-3</v>
      </c>
      <c r="BP106" s="415">
        <f>'Input Output Table'!BR102/BP$117</f>
        <v>1.1226948824184447E-2</v>
      </c>
      <c r="BQ106" s="415">
        <f>'Input Output Table'!BS102/BQ$117</f>
        <v>3.7330987593159879E-3</v>
      </c>
      <c r="BR106" s="415">
        <f>'Input Output Table'!BT102/BR$117</f>
        <v>3.7330982647265525E-3</v>
      </c>
      <c r="BS106" s="415">
        <f>'Input Output Table'!BU102/BS$117</f>
        <v>4.8326054284900258E-3</v>
      </c>
      <c r="BT106" s="415">
        <f>'Input Output Table'!BV102/BT$117</f>
        <v>1.3967879746844541E-3</v>
      </c>
      <c r="BU106" s="415">
        <f>'Input Output Table'!BW102/BU$117</f>
        <v>4.2405136479988243E-3</v>
      </c>
      <c r="BV106" s="415">
        <f>'Input Output Table'!BX102/BV$117</f>
        <v>9.137595704907393E-3</v>
      </c>
      <c r="BW106" s="415">
        <f>'Input Output Table'!BY102/BW$117</f>
        <v>8.9779755041404421E-3</v>
      </c>
      <c r="BX106" s="415">
        <f>'Input Output Table'!BZ102/BX$117</f>
        <v>8.1627730308275973E-3</v>
      </c>
      <c r="BY106" s="415">
        <f>'Input Output Table'!CA102/BY$117</f>
        <v>2.859847318733723E-3</v>
      </c>
      <c r="BZ106" s="415">
        <f>'Input Output Table'!CB102/BZ$117</f>
        <v>1.0145100144466547E-2</v>
      </c>
      <c r="CA106" s="415">
        <f>'Input Output Table'!CC102/CA$117</f>
        <v>8.0452108531172701E-3</v>
      </c>
      <c r="CB106" s="415">
        <f>'Input Output Table'!CD102/CB$117</f>
        <v>3.6644622666623557E-3</v>
      </c>
      <c r="CC106" s="415">
        <f>'Input Output Table'!CE102/CC$117</f>
        <v>3.119757912582709E-3</v>
      </c>
      <c r="CD106" s="415">
        <f>'Input Output Table'!CF102/CD$117</f>
        <v>3.7189704419060017E-4</v>
      </c>
      <c r="CE106" s="415">
        <f>'Input Output Table'!CG102/CE$117</f>
        <v>2.2818163928507742E-2</v>
      </c>
      <c r="CF106" s="415">
        <f>'Input Output Table'!CH102/CF$117</f>
        <v>1.6131546294299835E-2</v>
      </c>
      <c r="CG106" s="415">
        <f>'Input Output Table'!CI102/CG$117</f>
        <v>6.0138949598468527E-3</v>
      </c>
      <c r="CH106" s="415">
        <f>'Input Output Table'!CJ102/CH$117</f>
        <v>1.1321427797556474E-2</v>
      </c>
      <c r="CI106" s="415">
        <f>'Input Output Table'!CK102/CI$117</f>
        <v>4.5346066596313933E-2</v>
      </c>
      <c r="CJ106" s="415">
        <f>'Input Output Table'!CL102/CJ$117</f>
        <v>1.8433132610569794E-2</v>
      </c>
      <c r="CK106" s="415">
        <f>'Input Output Table'!CM102/CK$117</f>
        <v>4.9252812116806583E-3</v>
      </c>
      <c r="CL106" s="415">
        <f>'Input Output Table'!CN102/CL$117</f>
        <v>6.0590941205948311E-3</v>
      </c>
      <c r="CM106" s="415">
        <f>'Input Output Table'!CO102/CM$117</f>
        <v>3.1683935640886324E-3</v>
      </c>
      <c r="CN106" s="415">
        <f>'Input Output Table'!CP102/CN$117</f>
        <v>6.5060158467867245E-3</v>
      </c>
      <c r="CO106" s="415">
        <f>'Input Output Table'!CQ102/CO$117</f>
        <v>4.4621956887526916E-3</v>
      </c>
      <c r="CP106" s="415">
        <f>'Input Output Table'!CR102/CP$117</f>
        <v>4.9962020521076688E-3</v>
      </c>
      <c r="CQ106" s="415">
        <f>'Input Output Table'!CS102/CQ$117</f>
        <v>5.4624912655645754E-3</v>
      </c>
      <c r="CR106" s="415">
        <f>'Input Output Table'!CT102/CR$117</f>
        <v>3.4186756442585566E-3</v>
      </c>
      <c r="CS106" s="415">
        <f>'Input Output Table'!CU102/CS$117</f>
        <v>3.3132604898769964E-2</v>
      </c>
      <c r="CT106" s="415">
        <f>'Input Output Table'!CV102/CT$117</f>
        <v>6.8835221418788659E-2</v>
      </c>
      <c r="CU106" s="415">
        <f>'Input Output Table'!CW102/CU$117</f>
        <v>2.772703333042257E-3</v>
      </c>
      <c r="CV106" s="415">
        <f>'Input Output Table'!CX102/CV$117</f>
        <v>6.9549056804302676E-3</v>
      </c>
      <c r="CW106" s="415">
        <f>'Input Output Table'!CY102/CW$117</f>
        <v>7.1263360596319717E-3</v>
      </c>
      <c r="CX106" s="415">
        <f>'Input Output Table'!CZ102/CX$117</f>
        <v>6.8031037499726842E-3</v>
      </c>
      <c r="CY106" s="415">
        <f>'Input Output Table'!DA102/CY$117</f>
        <v>4.2425726588209743E-3</v>
      </c>
      <c r="CZ106" s="415">
        <f>'Input Output Table'!DB102/CZ$117</f>
        <v>7.0773876237929367E-3</v>
      </c>
      <c r="DA106" s="415">
        <f>'Input Output Table'!DC102/DA$117</f>
        <v>6.9282020827094162E-3</v>
      </c>
      <c r="DB106" s="415">
        <f>'Input Output Table'!DD102/DB$117</f>
        <v>6.8029835676833711E-3</v>
      </c>
      <c r="DC106" s="415">
        <f>'Input Output Table'!DE102/DC$117</f>
        <v>6.7801809085384027E-3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J106" s="423">
        <f t="shared" si="108"/>
        <v>-1.0104456751247211E-3</v>
      </c>
      <c r="HK106" s="423">
        <f t="shared" si="109"/>
        <v>-1.4955605120374139E-3</v>
      </c>
      <c r="HL106" s="423">
        <f t="shared" si="110"/>
        <v>-6.382328598551455E-4</v>
      </c>
      <c r="HM106" s="423">
        <f t="shared" si="111"/>
        <v>-2.1107106831248063E-3</v>
      </c>
      <c r="HN106" s="423">
        <f t="shared" si="112"/>
        <v>-9.5849314662204799E-4</v>
      </c>
      <c r="HO106" s="423">
        <f t="shared" si="113"/>
        <v>-1.9611221536229928E-3</v>
      </c>
      <c r="HP106" s="423">
        <f t="shared" si="114"/>
        <v>-2.298533629583932E-3</v>
      </c>
      <c r="HQ106" s="423">
        <f t="shared" si="115"/>
        <v>-1.0644943173884255E-3</v>
      </c>
      <c r="HR106" s="423">
        <f t="shared" si="116"/>
        <v>-1.7559771782906923E-3</v>
      </c>
      <c r="HS106" s="423">
        <f t="shared" si="117"/>
        <v>-1.8188941128767443E-3</v>
      </c>
      <c r="HT106" s="423">
        <f t="shared" si="118"/>
        <v>-1.9270954349418182E-3</v>
      </c>
      <c r="HU106" s="423">
        <f t="shared" si="119"/>
        <v>-4.4797216659438121E-3</v>
      </c>
      <c r="HV106" s="423">
        <f t="shared" si="120"/>
        <v>-2.4790373622969415E-3</v>
      </c>
      <c r="HW106" s="423">
        <f t="shared" si="121"/>
        <v>-3.9253366836024149E-3</v>
      </c>
      <c r="HX106" s="423">
        <f t="shared" si="122"/>
        <v>-1.4773147704545627E-3</v>
      </c>
      <c r="HY106" s="423">
        <f t="shared" si="123"/>
        <v>-3.0526667207518145E-3</v>
      </c>
      <c r="HZ106" s="423">
        <f t="shared" si="124"/>
        <v>-5.0187980930891229E-3</v>
      </c>
      <c r="IA106" s="423">
        <f t="shared" si="125"/>
        <v>-8.0528937168971235E-3</v>
      </c>
      <c r="IB106" s="423">
        <f t="shared" si="126"/>
        <v>-2.810357012553106E-3</v>
      </c>
      <c r="IC106" s="423">
        <f t="shared" si="127"/>
        <v>-2.995476405871523E-3</v>
      </c>
      <c r="ID106" s="423">
        <f t="shared" si="128"/>
        <v>-4.4198311878216523E-3</v>
      </c>
      <c r="IE106" s="423">
        <f t="shared" si="129"/>
        <v>-1.490213526588778E-3</v>
      </c>
      <c r="IF106" s="423">
        <f t="shared" si="130"/>
        <v>-2.2495446390943417E-3</v>
      </c>
      <c r="IG106" s="423">
        <f t="shared" si="131"/>
        <v>-1.9340592016213805E-3</v>
      </c>
      <c r="IH106" s="423">
        <f t="shared" si="132"/>
        <v>-5.7021937827143692E-4</v>
      </c>
      <c r="II106" s="423">
        <f t="shared" si="133"/>
        <v>-4.6805408328554291E-3</v>
      </c>
      <c r="IJ106" s="423">
        <f t="shared" si="134"/>
        <v>-3.7116487596067184E-3</v>
      </c>
      <c r="IK106" s="423">
        <f t="shared" si="135"/>
        <v>-4.5455988293054764E-3</v>
      </c>
      <c r="IL106" s="423">
        <f t="shared" si="136"/>
        <v>-2.5307595645595485E-3</v>
      </c>
      <c r="IM106" s="423">
        <f t="shared" si="137"/>
        <v>-2.1256287527149685E-3</v>
      </c>
      <c r="IN106" s="423">
        <f t="shared" si="138"/>
        <v>-3.9294487544047326E-3</v>
      </c>
      <c r="IO106" s="423">
        <f t="shared" si="139"/>
        <v>-4.3241695952444615E-3</v>
      </c>
      <c r="IP106" s="423">
        <f t="shared" si="140"/>
        <v>-1.9414000139697627E-3</v>
      </c>
      <c r="IQ106" s="423">
        <f t="shared" si="141"/>
        <v>-3.5054485168756577E-3</v>
      </c>
      <c r="IR106" s="423">
        <f t="shared" si="142"/>
        <v>-3.4230335379794772E-3</v>
      </c>
      <c r="IS106" s="423">
        <f t="shared" si="143"/>
        <v>-2.0508015966647706E-3</v>
      </c>
      <c r="IT106" s="423">
        <f t="shared" si="144"/>
        <v>-1.2724647105250523E-3</v>
      </c>
      <c r="IU106" s="423">
        <f t="shared" si="145"/>
        <v>-1.1807087108822389E-3</v>
      </c>
      <c r="IV106" s="423">
        <f t="shared" si="146"/>
        <v>-2.0517223328464598E-3</v>
      </c>
      <c r="IW106" s="423">
        <f t="shared" si="147"/>
        <v>-1.9339641198801202E-3</v>
      </c>
      <c r="IX106" s="423">
        <f t="shared" si="148"/>
        <v>-1.875032811876335E-3</v>
      </c>
      <c r="IY106" s="423">
        <f t="shared" si="149"/>
        <v>-2.0676225271966924E-3</v>
      </c>
      <c r="IZ106" s="423">
        <f t="shared" si="150"/>
        <v>-1.6203139007977131E-3</v>
      </c>
      <c r="JA106" s="423">
        <f t="shared" si="151"/>
        <v>-1.5960747768789987E-3</v>
      </c>
      <c r="JB106" s="423">
        <f t="shared" si="152"/>
        <v>-3.3509102218800763E-3</v>
      </c>
      <c r="JC106" s="423">
        <f t="shared" si="153"/>
        <v>-2.1131398689465913E-3</v>
      </c>
      <c r="JD106" s="423">
        <f t="shared" si="154"/>
        <v>-2.2650476854747543E-3</v>
      </c>
      <c r="JE106" s="423">
        <f t="shared" si="155"/>
        <v>-2.446212481983442E-3</v>
      </c>
      <c r="JF106" s="423">
        <f t="shared" si="156"/>
        <v>-9.259062801074367E-4</v>
      </c>
      <c r="JG106" s="423">
        <f t="shared" si="157"/>
        <v>-8.9434339887960049E-4</v>
      </c>
      <c r="JH106" s="423">
        <f t="shared" si="158"/>
        <v>-2.6942651548001219E-3</v>
      </c>
      <c r="JI106" s="423">
        <f t="shared" si="159"/>
        <v>-2.1532376212445069E-3</v>
      </c>
      <c r="JJ106" s="423">
        <f t="shared" si="160"/>
        <v>-1.8011593245080412E-3</v>
      </c>
      <c r="JK106" s="423">
        <f t="shared" si="161"/>
        <v>-2.2498568863883357E-3</v>
      </c>
      <c r="JL106" s="423">
        <f t="shared" si="162"/>
        <v>-2.4784787952133363E-3</v>
      </c>
      <c r="JM106" s="423">
        <f t="shared" si="163"/>
        <v>-8.698985689694955E-3</v>
      </c>
      <c r="JN106" s="423">
        <f t="shared" si="164"/>
        <v>-1.8123858074936441E-3</v>
      </c>
      <c r="JO106" s="423">
        <f t="shared" si="165"/>
        <v>-3.5634187021095923E-3</v>
      </c>
      <c r="JP106" s="423">
        <f t="shared" si="166"/>
        <v>-2.718517880152926E-3</v>
      </c>
      <c r="JQ106" s="423">
        <f t="shared" si="167"/>
        <v>-4.5825452592827163E-3</v>
      </c>
      <c r="JR106" s="423">
        <f t="shared" si="168"/>
        <v>-4.5825449569513723E-3</v>
      </c>
      <c r="JS106" s="423">
        <f t="shared" si="169"/>
        <v>-7.818572709615312E-3</v>
      </c>
      <c r="JT106" s="423">
        <f t="shared" si="170"/>
        <v>-4.470328553497673E-3</v>
      </c>
      <c r="JU106" s="423">
        <f t="shared" si="171"/>
        <v>-2.9746797147570197E-3</v>
      </c>
      <c r="JV106" s="423">
        <f t="shared" si="172"/>
        <v>-6.9054025813415085E-3</v>
      </c>
      <c r="JW106" s="423">
        <f t="shared" si="173"/>
        <v>-8.0297355969123751E-3</v>
      </c>
      <c r="JX106" s="423">
        <f t="shared" si="174"/>
        <v>-1.1226948824184447E-2</v>
      </c>
      <c r="JY106" s="423">
        <f t="shared" si="175"/>
        <v>-3.7330987593159879E-3</v>
      </c>
      <c r="JZ106" s="423">
        <f t="shared" si="176"/>
        <v>-3.7330982647265525E-3</v>
      </c>
      <c r="KA106" s="423">
        <f t="shared" si="177"/>
        <v>-4.8326054284900258E-3</v>
      </c>
      <c r="KB106" s="423">
        <f t="shared" si="178"/>
        <v>-1.3967879746844541E-3</v>
      </c>
      <c r="KC106" s="423">
        <f t="shared" si="179"/>
        <v>-4.2405136479988243E-3</v>
      </c>
      <c r="KD106" s="423">
        <f t="shared" si="180"/>
        <v>-9.137595704907393E-3</v>
      </c>
      <c r="KE106" s="423">
        <f t="shared" si="181"/>
        <v>-8.9779755041404421E-3</v>
      </c>
      <c r="KF106" s="423">
        <f t="shared" si="182"/>
        <v>-8.1627730308275973E-3</v>
      </c>
      <c r="KG106" s="423">
        <f t="shared" si="183"/>
        <v>-2.859847318733723E-3</v>
      </c>
      <c r="KH106" s="423">
        <f t="shared" si="184"/>
        <v>-1.0145100144466547E-2</v>
      </c>
      <c r="KI106" s="423">
        <f t="shared" si="185"/>
        <v>-8.0452108531172701E-3</v>
      </c>
      <c r="KJ106" s="423">
        <f t="shared" si="186"/>
        <v>-3.6644622666623557E-3</v>
      </c>
      <c r="KK106" s="423">
        <f t="shared" si="187"/>
        <v>-3.119757912582709E-3</v>
      </c>
      <c r="KL106" s="423">
        <f t="shared" si="188"/>
        <v>-3.7189704419060017E-4</v>
      </c>
      <c r="KM106" s="423">
        <f t="shared" si="189"/>
        <v>-2.2818163928507742E-2</v>
      </c>
      <c r="KN106" s="423">
        <f t="shared" si="190"/>
        <v>-1.6131546294299835E-2</v>
      </c>
      <c r="KO106" s="423">
        <f t="shared" si="191"/>
        <v>-6.0138949598468527E-3</v>
      </c>
      <c r="KP106" s="423">
        <f t="shared" si="192"/>
        <v>-1.1321427797556474E-2</v>
      </c>
      <c r="KQ106" s="423">
        <f t="shared" si="193"/>
        <v>-4.5346066596313933E-2</v>
      </c>
      <c r="KR106" s="423">
        <f t="shared" si="194"/>
        <v>-1.8433132610569794E-2</v>
      </c>
      <c r="KS106" s="423">
        <f t="shared" si="195"/>
        <v>-4.9252812116806583E-3</v>
      </c>
      <c r="KT106" s="423">
        <f t="shared" si="196"/>
        <v>-6.0590941205948311E-3</v>
      </c>
      <c r="KU106" s="423">
        <f t="shared" si="197"/>
        <v>-3.1683935640886324E-3</v>
      </c>
      <c r="KV106" s="423">
        <f t="shared" si="198"/>
        <v>-6.5060158467867245E-3</v>
      </c>
      <c r="KW106" s="423">
        <f t="shared" si="199"/>
        <v>-4.4621956887526916E-3</v>
      </c>
      <c r="KX106" s="423">
        <f t="shared" si="200"/>
        <v>-4.9962020521076688E-3</v>
      </c>
      <c r="KY106" s="423">
        <f t="shared" si="201"/>
        <v>-5.4624912655645754E-3</v>
      </c>
      <c r="KZ106" s="423">
        <f t="shared" si="202"/>
        <v>-3.4186756442585566E-3</v>
      </c>
      <c r="LA106" s="423">
        <f t="shared" si="203"/>
        <v>-3.3132604898769964E-2</v>
      </c>
      <c r="LB106" s="423">
        <f t="shared" si="204"/>
        <v>0.93116477858121138</v>
      </c>
      <c r="LC106" s="423">
        <f t="shared" si="205"/>
        <v>-2.772703333042257E-3</v>
      </c>
      <c r="LD106" s="423">
        <f t="shared" si="206"/>
        <v>-6.9549056804302676E-3</v>
      </c>
      <c r="LE106" s="423">
        <f t="shared" si="207"/>
        <v>-7.1263360596319717E-3</v>
      </c>
      <c r="LF106" s="423">
        <f t="shared" si="208"/>
        <v>-6.8031037499726842E-3</v>
      </c>
      <c r="LG106" s="423">
        <f t="shared" si="209"/>
        <v>-4.2425726588209743E-3</v>
      </c>
      <c r="LH106" s="423">
        <f t="shared" si="210"/>
        <v>-7.0773876237929367E-3</v>
      </c>
      <c r="LI106" s="423">
        <f t="shared" si="211"/>
        <v>-6.9282020827094162E-3</v>
      </c>
      <c r="LJ106" s="423">
        <f t="shared" si="212"/>
        <v>-6.8029835676833711E-3</v>
      </c>
      <c r="LK106" s="423">
        <f t="shared" si="213"/>
        <v>-6.7801809085384027E-3</v>
      </c>
      <c r="LN106" s="424">
        <v>4.6933086457050651E-3</v>
      </c>
      <c r="LO106" s="424">
        <v>5.8686825056547976E-3</v>
      </c>
      <c r="LP106" s="424">
        <v>3.3505162742625619E-3</v>
      </c>
      <c r="LQ106" s="424">
        <v>5.5388484322750594E-3</v>
      </c>
      <c r="LR106" s="424">
        <v>3.5518739872195055E-3</v>
      </c>
      <c r="LS106" s="424">
        <v>5.0130408973877638E-3</v>
      </c>
      <c r="LT106" s="424">
        <v>6.2168262286799508E-3</v>
      </c>
      <c r="LU106" s="424">
        <v>5.4405167864841602E-3</v>
      </c>
      <c r="LV106" s="424">
        <v>6.4123595108722762E-3</v>
      </c>
      <c r="LW106" s="424">
        <v>3.6502628617436387E-3</v>
      </c>
      <c r="LX106" s="424">
        <v>6.8462052385402433E-3</v>
      </c>
      <c r="LY106" s="424">
        <v>1.0119848182515434E-2</v>
      </c>
      <c r="LZ106" s="424">
        <v>6.7279155613907855E-3</v>
      </c>
      <c r="MA106" s="424">
        <v>8.6799646471006336E-3</v>
      </c>
      <c r="MB106" s="424">
        <v>6.1362975762884646E-3</v>
      </c>
      <c r="MC106" s="424">
        <v>8.3757527805754101E-3</v>
      </c>
      <c r="MD106" s="424">
        <v>1.0972807798215243E-2</v>
      </c>
      <c r="ME106" s="424">
        <v>1.2554626249422848E-2</v>
      </c>
      <c r="MF106" s="424">
        <v>5.6805468524846183E-3</v>
      </c>
      <c r="MG106" s="424">
        <v>6.5626776026152956E-3</v>
      </c>
      <c r="MH106" s="424">
        <v>7.847298026807413E-3</v>
      </c>
      <c r="MI106" s="424">
        <v>4.5420465572824599E-3</v>
      </c>
      <c r="MJ106" s="424">
        <v>5.6262715977494163E-3</v>
      </c>
      <c r="MK106" s="424">
        <v>5.0651108094629865E-3</v>
      </c>
      <c r="ML106" s="424">
        <v>1.758071135225152E-3</v>
      </c>
      <c r="MM106" s="424">
        <v>8.5877394424028163E-3</v>
      </c>
      <c r="MN106" s="424">
        <v>8.9296496699534569E-3</v>
      </c>
      <c r="MO106" s="424">
        <v>8.6140178814081599E-3</v>
      </c>
      <c r="MP106" s="424">
        <v>6.305437972238607E-3</v>
      </c>
      <c r="MQ106" s="424">
        <v>5.1328396632006508E-3</v>
      </c>
      <c r="MR106" s="424">
        <v>7.9353119049199693E-3</v>
      </c>
      <c r="MS106" s="424">
        <v>7.9036726563345098E-3</v>
      </c>
      <c r="MT106" s="424">
        <v>4.5611037661271404E-3</v>
      </c>
      <c r="MU106" s="424">
        <v>8.1584761313123113E-3</v>
      </c>
      <c r="MV106" s="424">
        <v>7.2693029657453986E-3</v>
      </c>
      <c r="MW106" s="424">
        <v>6.1009569666348627E-3</v>
      </c>
      <c r="MX106" s="424">
        <v>3.6204297272422153E-3</v>
      </c>
      <c r="MY106" s="424">
        <v>4.4352542997233195E-3</v>
      </c>
      <c r="MZ106" s="424">
        <v>5.0351896313137259E-3</v>
      </c>
      <c r="NA106" s="424">
        <v>5.1241682182411709E-3</v>
      </c>
      <c r="NB106" s="424">
        <v>4.8647611463594883E-3</v>
      </c>
      <c r="NC106" s="424">
        <v>5.3771902381100165E-3</v>
      </c>
      <c r="ND106" s="424">
        <v>5.6120255354410349E-3</v>
      </c>
      <c r="NE106" s="424">
        <v>4.6632149499768174E-3</v>
      </c>
      <c r="NF106" s="424">
        <v>7.2923112694309065E-3</v>
      </c>
      <c r="NG106" s="424">
        <v>7.154897847176071E-3</v>
      </c>
      <c r="NH106" s="424">
        <v>6.2665041284431025E-3</v>
      </c>
      <c r="NI106" s="424">
        <v>6.4222528289888088E-3</v>
      </c>
      <c r="NJ106" s="424">
        <v>3.6006559152284355E-3</v>
      </c>
      <c r="NK106" s="424">
        <v>4.5834955915334081E-3</v>
      </c>
      <c r="NL106" s="424">
        <v>7.7568409701414091E-3</v>
      </c>
      <c r="NM106" s="424">
        <v>6.857014826061803E-3</v>
      </c>
      <c r="NN106" s="424">
        <v>5.4275311474892302E-3</v>
      </c>
      <c r="NO106" s="424">
        <v>5.2987145421873987E-3</v>
      </c>
      <c r="NP106" s="424">
        <v>5.3976012962446539E-3</v>
      </c>
      <c r="NQ106" s="424">
        <v>1.5533166176811082E-2</v>
      </c>
      <c r="NR106" s="424">
        <v>6.2859125527023477E-3</v>
      </c>
      <c r="NS106" s="424">
        <v>8.3489371735602641E-3</v>
      </c>
      <c r="NT106" s="424">
        <v>6.199096722229713E-3</v>
      </c>
      <c r="NU106" s="424">
        <v>9.4012860825462268E-3</v>
      </c>
      <c r="NV106" s="424">
        <v>8.8132976421863556E-3</v>
      </c>
      <c r="NW106" s="424">
        <v>1.5527579855200611E-2</v>
      </c>
      <c r="NX106" s="424">
        <v>1.022902241874481E-2</v>
      </c>
      <c r="NY106" s="424">
        <v>9.5663690358059345E-3</v>
      </c>
      <c r="NZ106" s="424">
        <v>1.1602505198339835E-2</v>
      </c>
      <c r="OA106" s="424">
        <v>1.5632483724168568E-2</v>
      </c>
      <c r="OB106" s="424">
        <v>1.5768440307026635E-2</v>
      </c>
      <c r="OC106" s="424">
        <v>7.2901679433885159E-3</v>
      </c>
      <c r="OD106" s="424">
        <v>1.1483074006029792E-2</v>
      </c>
      <c r="OE106" s="424">
        <v>8.1086679605227863E-3</v>
      </c>
      <c r="OF106" s="424">
        <v>6.5388549533030894E-3</v>
      </c>
      <c r="OG106" s="424">
        <v>8.4018747979771324E-3</v>
      </c>
      <c r="OH106" s="424">
        <v>1.4526504260370023E-2</v>
      </c>
      <c r="OI106" s="424">
        <v>1.2604345559695522E-2</v>
      </c>
      <c r="OJ106" s="424">
        <v>1.2371182630076076E-2</v>
      </c>
      <c r="OK106" s="424">
        <v>7.2381129332677492E-3</v>
      </c>
      <c r="OL106" s="424">
        <v>1.482066148607253E-2</v>
      </c>
      <c r="OM106" s="424">
        <v>1.528860352166227E-2</v>
      </c>
      <c r="ON106" s="424">
        <v>7.8895945619441472E-3</v>
      </c>
      <c r="OO106" s="424">
        <v>9.5354479087302896E-3</v>
      </c>
      <c r="OP106" s="424">
        <v>4.7905547445666078E-3</v>
      </c>
      <c r="OQ106" s="424">
        <v>2.8388743010331702E-2</v>
      </c>
      <c r="OR106" s="424">
        <v>1.9956292031409719E-2</v>
      </c>
      <c r="OS106" s="424">
        <v>1.1501050171126716E-2</v>
      </c>
      <c r="OT106" s="424">
        <v>2.1239626571897388E-2</v>
      </c>
      <c r="OU106" s="424">
        <v>5.3560556008557601E-2</v>
      </c>
      <c r="OV106" s="424">
        <v>2.5886415298576666E-2</v>
      </c>
      <c r="OW106" s="424">
        <v>9.669904785586084E-3</v>
      </c>
      <c r="OX106" s="424">
        <v>9.9815424260046165E-3</v>
      </c>
      <c r="OY106" s="424">
        <v>7.0594063631892606E-3</v>
      </c>
      <c r="OZ106" s="424">
        <v>1.1647284390534285E-2</v>
      </c>
      <c r="PA106" s="424">
        <v>9.3853704978921759E-3</v>
      </c>
      <c r="PB106" s="424">
        <v>8.9492801744330119E-3</v>
      </c>
      <c r="PC106" s="424">
        <v>1.1215883891585534E-2</v>
      </c>
      <c r="PD106" s="424">
        <v>7.4820353937634435E-3</v>
      </c>
      <c r="PE106" s="424">
        <v>3.8992072829347114E-2</v>
      </c>
      <c r="PF106" s="424">
        <v>1.0755070285154722</v>
      </c>
      <c r="PG106" s="424">
        <v>5.7737692016361971E-3</v>
      </c>
      <c r="PH106" s="424">
        <v>1.2979219383622143E-2</v>
      </c>
      <c r="PI106" s="424">
        <v>1.2029567084516373E-2</v>
      </c>
      <c r="PJ106" s="424">
        <v>1.0833732749290739E-2</v>
      </c>
      <c r="PK106" s="424">
        <v>7.2096561342953266E-3</v>
      </c>
      <c r="PL106" s="424">
        <v>1.2292414311533401E-2</v>
      </c>
      <c r="PM106" s="424">
        <v>9.7926066026883911E-3</v>
      </c>
      <c r="PN106" s="424">
        <v>1.0925805870679095E-2</v>
      </c>
      <c r="PO106" s="424">
        <v>1.0196276196114958E-2</v>
      </c>
    </row>
    <row r="107" spans="1:431" x14ac:dyDescent="0.25">
      <c r="A107" s="210" t="s">
        <v>208</v>
      </c>
      <c r="B107" s="415">
        <f>'Input Output Table'!D103/B$117</f>
        <v>3.2911887068512961E-5</v>
      </c>
      <c r="C107" s="415">
        <f>'Input Output Table'!E103/C$117</f>
        <v>8.5396464471928265E-5</v>
      </c>
      <c r="D107" s="415">
        <f>'Input Output Table'!F103/D$117</f>
        <v>9.1377891589565876E-4</v>
      </c>
      <c r="E107" s="415">
        <f>'Input Output Table'!G103/E$117</f>
        <v>1.1969941216010819E-4</v>
      </c>
      <c r="F107" s="415">
        <f>'Input Output Table'!H103/F$117</f>
        <v>4.1806760609912108E-4</v>
      </c>
      <c r="G107" s="415">
        <f>'Input Output Table'!I103/G$117</f>
        <v>1.1854206560014822E-4</v>
      </c>
      <c r="H107" s="415">
        <f>'Input Output Table'!J103/H$117</f>
        <v>5.4328659078891565E-4</v>
      </c>
      <c r="I107" s="415">
        <f>'Input Output Table'!K103/I$117</f>
        <v>8.2640630619307487E-5</v>
      </c>
      <c r="J107" s="415">
        <f>'Input Output Table'!L103/J$117</f>
        <v>2.3243123040335802E-4</v>
      </c>
      <c r="K107" s="415">
        <f>'Input Output Table'!M103/K$117</f>
        <v>4.252596055680548E-5</v>
      </c>
      <c r="L107" s="415">
        <f>'Input Output Table'!N103/L$117</f>
        <v>2.1109352362546881E-4</v>
      </c>
      <c r="M107" s="415">
        <f>'Input Output Table'!O103/M$117</f>
        <v>3.0631721626787244E-4</v>
      </c>
      <c r="N107" s="415">
        <f>'Input Output Table'!P103/N$117</f>
        <v>1.9684980788110045E-4</v>
      </c>
      <c r="O107" s="415">
        <f>'Input Output Table'!Q103/O$117</f>
        <v>1.5104134559212965E-4</v>
      </c>
      <c r="P107" s="415">
        <f>'Input Output Table'!R103/P$117</f>
        <v>5.8393384543819735E-5</v>
      </c>
      <c r="Q107" s="415">
        <f>'Input Output Table'!S103/Q$117</f>
        <v>2.4419292056993995E-4</v>
      </c>
      <c r="R107" s="415">
        <f>'Input Output Table'!T103/R$117</f>
        <v>1.3345547898434298E-4</v>
      </c>
      <c r="S107" s="415">
        <f>'Input Output Table'!U103/S$117</f>
        <v>8.6481427432850223E-5</v>
      </c>
      <c r="T107" s="415">
        <f>'Input Output Table'!V103/T$117</f>
        <v>2.3431841609207173E-4</v>
      </c>
      <c r="U107" s="415">
        <f>'Input Output Table'!W103/U$117</f>
        <v>3.9302253902245415E-4</v>
      </c>
      <c r="V107" s="415">
        <f>'Input Output Table'!X103/V$117</f>
        <v>8.5554927403119646E-5</v>
      </c>
      <c r="W107" s="415">
        <f>'Input Output Table'!Y103/W$117</f>
        <v>2.2068140036838544E-4</v>
      </c>
      <c r="X107" s="415">
        <f>'Input Output Table'!Z103/X$117</f>
        <v>1.5307113061794838E-4</v>
      </c>
      <c r="Y107" s="415">
        <f>'Input Output Table'!AA103/Y$117</f>
        <v>1.6686384087212893E-4</v>
      </c>
      <c r="Z107" s="415">
        <f>'Input Output Table'!AB103/Z$117</f>
        <v>9.4950444338289284E-5</v>
      </c>
      <c r="AA107" s="415">
        <f>'Input Output Table'!AC103/AA$117</f>
        <v>4.0059093583153562E-4</v>
      </c>
      <c r="AB107" s="415">
        <f>'Input Output Table'!AD103/AB$117</f>
        <v>2.4988873899824951E-4</v>
      </c>
      <c r="AC107" s="415">
        <f>'Input Output Table'!AE103/AC$117</f>
        <v>4.3838608461334847E-4</v>
      </c>
      <c r="AD107" s="415">
        <f>'Input Output Table'!AF103/AD$117</f>
        <v>3.1839093204370745E-4</v>
      </c>
      <c r="AE107" s="415">
        <f>'Input Output Table'!AG103/AE$117</f>
        <v>4.5982260637579744E-5</v>
      </c>
      <c r="AF107" s="415">
        <f>'Input Output Table'!AH103/AF$117</f>
        <v>5.1344109588217157E-4</v>
      </c>
      <c r="AG107" s="415">
        <f>'Input Output Table'!AI103/AG$117</f>
        <v>5.1732111133657294E-4</v>
      </c>
      <c r="AH107" s="415">
        <f>'Input Output Table'!AJ103/AH$117</f>
        <v>2.0182019135793627E-4</v>
      </c>
      <c r="AI107" s="415">
        <f>'Input Output Table'!AK103/AI$117</f>
        <v>2.6283231460859586E-4</v>
      </c>
      <c r="AJ107" s="415">
        <f>'Input Output Table'!AL103/AJ$117</f>
        <v>1.0421042545007082E-4</v>
      </c>
      <c r="AK107" s="415">
        <f>'Input Output Table'!AM103/AK$117</f>
        <v>1.827447490798713E-4</v>
      </c>
      <c r="AL107" s="415">
        <f>'Input Output Table'!AN103/AL$117</f>
        <v>2.7101877910768916E-4</v>
      </c>
      <c r="AM107" s="415">
        <f>'Input Output Table'!AO103/AM$117</f>
        <v>7.6381056112537606E-4</v>
      </c>
      <c r="AN107" s="415">
        <f>'Input Output Table'!AP103/AN$117</f>
        <v>1.9995548682968285E-4</v>
      </c>
      <c r="AO107" s="415">
        <f>'Input Output Table'!AQ103/AO$117</f>
        <v>1.5133067609176976E-4</v>
      </c>
      <c r="AP107" s="415">
        <f>'Input Output Table'!AR103/AP$117</f>
        <v>2.1665492292144257E-4</v>
      </c>
      <c r="AQ107" s="415">
        <f>'Input Output Table'!AS103/AQ$117</f>
        <v>2.0235698500557144E-4</v>
      </c>
      <c r="AR107" s="415">
        <f>'Input Output Table'!AT103/AR$117</f>
        <v>1.3530928963545149E-4</v>
      </c>
      <c r="AS107" s="415">
        <f>'Input Output Table'!AU103/AS$117</f>
        <v>7.4487270308957641E-4</v>
      </c>
      <c r="AT107" s="415">
        <f>'Input Output Table'!AV103/AT$117</f>
        <v>3.2920345430109975E-4</v>
      </c>
      <c r="AU107" s="415">
        <f>'Input Output Table'!AW103/AU$117</f>
        <v>1.0178963581249487E-4</v>
      </c>
      <c r="AV107" s="415">
        <f>'Input Output Table'!AX103/AV$117</f>
        <v>2.1173579533349622E-4</v>
      </c>
      <c r="AW107" s="415">
        <f>'Input Output Table'!AY103/AW$117</f>
        <v>1.8365328979651698E-4</v>
      </c>
      <c r="AX107" s="415">
        <f>'Input Output Table'!AZ103/AX$117</f>
        <v>6.4264480894991505E-5</v>
      </c>
      <c r="AY107" s="415">
        <f>'Input Output Table'!BA103/AY$117</f>
        <v>4.2906745940956084E-5</v>
      </c>
      <c r="AZ107" s="415">
        <f>'Input Output Table'!BB103/AZ$117</f>
        <v>5.4250311051400317E-4</v>
      </c>
      <c r="BA107" s="415">
        <f>'Input Output Table'!BC103/BA$117</f>
        <v>1.9263671227238115E-4</v>
      </c>
      <c r="BB107" s="415">
        <f>'Input Output Table'!BD103/BB$117</f>
        <v>1.0827007105143415E-4</v>
      </c>
      <c r="BC107" s="415">
        <f>'Input Output Table'!BE103/BC$117</f>
        <v>2.6326015965510291E-4</v>
      </c>
      <c r="BD107" s="415">
        <f>'Input Output Table'!BF103/BD$117</f>
        <v>3.9658175074590484E-5</v>
      </c>
      <c r="BE107" s="415">
        <f>'Input Output Table'!BG103/BE$117</f>
        <v>1.1261159253918261E-3</v>
      </c>
      <c r="BF107" s="415">
        <f>'Input Output Table'!BH103/BF$117</f>
        <v>1.4099137592886438E-4</v>
      </c>
      <c r="BG107" s="415">
        <f>'Input Output Table'!BI103/BG$117</f>
        <v>2.597251379460144E-4</v>
      </c>
      <c r="BH107" s="415">
        <f>'Input Output Table'!BJ103/BH$117</f>
        <v>2.5117194724378342E-4</v>
      </c>
      <c r="BI107" s="415">
        <f>'Input Output Table'!BK103/BI$117</f>
        <v>2.965721930992665E-4</v>
      </c>
      <c r="BJ107" s="415">
        <f>'Input Output Table'!BL103/BJ$117</f>
        <v>2.9657217353305055E-4</v>
      </c>
      <c r="BK107" s="415">
        <f>'Input Output Table'!BM103/BK$117</f>
        <v>4.4479515714523226E-4</v>
      </c>
      <c r="BL107" s="415">
        <f>'Input Output Table'!BN103/BL$117</f>
        <v>2.3856700488026212E-4</v>
      </c>
      <c r="BM107" s="415">
        <f>'Input Output Table'!BO103/BM$117</f>
        <v>3.094371463976996E-4</v>
      </c>
      <c r="BN107" s="415">
        <f>'Input Output Table'!BP103/BN$117</f>
        <v>3.1656779328858024E-4</v>
      </c>
      <c r="BO107" s="415">
        <f>'Input Output Table'!BQ103/BO$117</f>
        <v>2.3990526469127034E-4</v>
      </c>
      <c r="BP107" s="415">
        <f>'Input Output Table'!BR103/BP$117</f>
        <v>3.2029113074118811E-4</v>
      </c>
      <c r="BQ107" s="415">
        <f>'Input Output Table'!BS103/BQ$117</f>
        <v>2.0578387417959651E-4</v>
      </c>
      <c r="BR107" s="415">
        <f>'Input Output Table'!BT103/BR$117</f>
        <v>2.0578384691577719E-4</v>
      </c>
      <c r="BS107" s="415">
        <f>'Input Output Table'!BU103/BS$117</f>
        <v>2.8835530604207922E-4</v>
      </c>
      <c r="BT107" s="415">
        <f>'Input Output Table'!BV103/BT$117</f>
        <v>0</v>
      </c>
      <c r="BU107" s="415">
        <f>'Input Output Table'!BW103/BU$117</f>
        <v>2.4173129808216889E-4</v>
      </c>
      <c r="BV107" s="415">
        <f>'Input Output Table'!BX103/BV$117</f>
        <v>6.5867601591567434E-4</v>
      </c>
      <c r="BW107" s="415">
        <f>'Input Output Table'!BY103/BW$117</f>
        <v>3.3844012038319659E-4</v>
      </c>
      <c r="BX107" s="415">
        <f>'Input Output Table'!BZ103/BX$117</f>
        <v>1.9538246143798385E-4</v>
      </c>
      <c r="BY107" s="415">
        <f>'Input Output Table'!CA103/BY$117</f>
        <v>2.1319003125202051E-4</v>
      </c>
      <c r="BZ107" s="415">
        <f>'Input Output Table'!CB103/BZ$117</f>
        <v>2.7459599475627983E-4</v>
      </c>
      <c r="CA107" s="415">
        <f>'Input Output Table'!CC103/CA$117</f>
        <v>3.1304330505903125E-3</v>
      </c>
      <c r="CB107" s="415">
        <f>'Input Output Table'!CD103/CB$117</f>
        <v>2.3459160993833584E-4</v>
      </c>
      <c r="CC107" s="415">
        <f>'Input Output Table'!CE103/CC$117</f>
        <v>1.2715798149391663E-4</v>
      </c>
      <c r="CD107" s="415">
        <f>'Input Output Table'!CF103/CD$117</f>
        <v>3.3306557055188147E-5</v>
      </c>
      <c r="CE107" s="415">
        <f>'Input Output Table'!CG103/CE$117</f>
        <v>2.1433261737178804E-4</v>
      </c>
      <c r="CF107" s="415">
        <f>'Input Output Table'!CH103/CF$117</f>
        <v>3.0004271385222639E-4</v>
      </c>
      <c r="CG107" s="415">
        <f>'Input Output Table'!CI103/CG$117</f>
        <v>2.1203890577814601E-4</v>
      </c>
      <c r="CH107" s="415">
        <f>'Input Output Table'!CJ103/CH$117</f>
        <v>1.7896993373432962E-4</v>
      </c>
      <c r="CI107" s="415">
        <f>'Input Output Table'!CK103/CI$117</f>
        <v>7.8355470319544241E-4</v>
      </c>
      <c r="CJ107" s="415">
        <f>'Input Output Table'!CL103/CJ$117</f>
        <v>3.3469002466247899E-4</v>
      </c>
      <c r="CK107" s="415">
        <f>'Input Output Table'!CM103/CK$117</f>
        <v>2.026101737623847E-4</v>
      </c>
      <c r="CL107" s="415">
        <f>'Input Output Table'!CN103/CL$117</f>
        <v>8.4632591609104628E-3</v>
      </c>
      <c r="CM107" s="415">
        <f>'Input Output Table'!CO103/CM$117</f>
        <v>2.0593667544307949E-4</v>
      </c>
      <c r="CN107" s="415">
        <f>'Input Output Table'!CP103/CN$117</f>
        <v>3.8906024041900756E-4</v>
      </c>
      <c r="CO107" s="415">
        <f>'Input Output Table'!CQ103/CO$117</f>
        <v>2.1249644946109668E-4</v>
      </c>
      <c r="CP107" s="415">
        <f>'Input Output Table'!CR103/CP$117</f>
        <v>1.4430069080636305E-4</v>
      </c>
      <c r="CQ107" s="415">
        <f>'Input Output Table'!CS103/CQ$117</f>
        <v>6.2238722610957883E-4</v>
      </c>
      <c r="CR107" s="415">
        <f>'Input Output Table'!CT103/CR$117</f>
        <v>1.8753205547083281E-4</v>
      </c>
      <c r="CS107" s="415">
        <f>'Input Output Table'!CU103/CS$117</f>
        <v>1.394034542976337E-3</v>
      </c>
      <c r="CT107" s="415">
        <f>'Input Output Table'!CV103/CT$117</f>
        <v>1.5331586542518516E-4</v>
      </c>
      <c r="CU107" s="415">
        <f>'Input Output Table'!CW103/CU$117</f>
        <v>7.452127241439746E-2</v>
      </c>
      <c r="CV107" s="415">
        <f>'Input Output Table'!CX103/CV$117</f>
        <v>4.2866134034496314E-4</v>
      </c>
      <c r="CW107" s="415">
        <f>'Input Output Table'!CY103/CW$117</f>
        <v>3.0208687011465889E-4</v>
      </c>
      <c r="CX107" s="415">
        <f>'Input Output Table'!CZ103/CX$117</f>
        <v>5.1313580853091796E-4</v>
      </c>
      <c r="CY107" s="415">
        <f>'Input Output Table'!DA103/CY$117</f>
        <v>3.4262708699421031E-4</v>
      </c>
      <c r="CZ107" s="415">
        <f>'Input Output Table'!DB103/CZ$117</f>
        <v>3.8600773628304832E-4</v>
      </c>
      <c r="DA107" s="415">
        <f>'Input Output Table'!DC103/DA$117</f>
        <v>3.5898801493870037E-4</v>
      </c>
      <c r="DB107" s="415">
        <f>'Input Output Table'!DD103/DB$117</f>
        <v>1.7910650519983271E-4</v>
      </c>
      <c r="DC107" s="415">
        <f>'Input Output Table'!DE103/DC$117</f>
        <v>1.4196492008025768E-4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J107" s="423">
        <f t="shared" si="108"/>
        <v>-3.2911887068512961E-5</v>
      </c>
      <c r="HK107" s="423">
        <f t="shared" si="109"/>
        <v>-8.5396464471928265E-5</v>
      </c>
      <c r="HL107" s="423">
        <f t="shared" si="110"/>
        <v>-9.1377891589565876E-4</v>
      </c>
      <c r="HM107" s="423">
        <f t="shared" si="111"/>
        <v>-1.1969941216010819E-4</v>
      </c>
      <c r="HN107" s="423">
        <f t="shared" si="112"/>
        <v>-4.1806760609912108E-4</v>
      </c>
      <c r="HO107" s="423">
        <f t="shared" si="113"/>
        <v>-1.1854206560014822E-4</v>
      </c>
      <c r="HP107" s="423">
        <f t="shared" si="114"/>
        <v>-5.4328659078891565E-4</v>
      </c>
      <c r="HQ107" s="423">
        <f t="shared" si="115"/>
        <v>-8.2640630619307487E-5</v>
      </c>
      <c r="HR107" s="423">
        <f t="shared" si="116"/>
        <v>-2.3243123040335802E-4</v>
      </c>
      <c r="HS107" s="423">
        <f t="shared" si="117"/>
        <v>-4.252596055680548E-5</v>
      </c>
      <c r="HT107" s="423">
        <f t="shared" si="118"/>
        <v>-2.1109352362546881E-4</v>
      </c>
      <c r="HU107" s="423">
        <f t="shared" si="119"/>
        <v>-3.0631721626787244E-4</v>
      </c>
      <c r="HV107" s="423">
        <f t="shared" si="120"/>
        <v>-1.9684980788110045E-4</v>
      </c>
      <c r="HW107" s="423">
        <f t="shared" si="121"/>
        <v>-1.5104134559212965E-4</v>
      </c>
      <c r="HX107" s="423">
        <f t="shared" si="122"/>
        <v>-5.8393384543819735E-5</v>
      </c>
      <c r="HY107" s="423">
        <f t="shared" si="123"/>
        <v>-2.4419292056993995E-4</v>
      </c>
      <c r="HZ107" s="423">
        <f t="shared" si="124"/>
        <v>-1.3345547898434298E-4</v>
      </c>
      <c r="IA107" s="423">
        <f t="shared" si="125"/>
        <v>-8.6481427432850223E-5</v>
      </c>
      <c r="IB107" s="423">
        <f t="shared" si="126"/>
        <v>-2.3431841609207173E-4</v>
      </c>
      <c r="IC107" s="423">
        <f t="shared" si="127"/>
        <v>-3.9302253902245415E-4</v>
      </c>
      <c r="ID107" s="423">
        <f t="shared" si="128"/>
        <v>-8.5554927403119646E-5</v>
      </c>
      <c r="IE107" s="423">
        <f t="shared" si="129"/>
        <v>-2.2068140036838544E-4</v>
      </c>
      <c r="IF107" s="423">
        <f t="shared" si="130"/>
        <v>-1.5307113061794838E-4</v>
      </c>
      <c r="IG107" s="423">
        <f t="shared" si="131"/>
        <v>-1.6686384087212893E-4</v>
      </c>
      <c r="IH107" s="423">
        <f t="shared" si="132"/>
        <v>-9.4950444338289284E-5</v>
      </c>
      <c r="II107" s="423">
        <f t="shared" si="133"/>
        <v>-4.0059093583153562E-4</v>
      </c>
      <c r="IJ107" s="423">
        <f t="shared" si="134"/>
        <v>-2.4988873899824951E-4</v>
      </c>
      <c r="IK107" s="423">
        <f t="shared" si="135"/>
        <v>-4.3838608461334847E-4</v>
      </c>
      <c r="IL107" s="423">
        <f t="shared" si="136"/>
        <v>-3.1839093204370745E-4</v>
      </c>
      <c r="IM107" s="423">
        <f t="shared" si="137"/>
        <v>-4.5982260637579744E-5</v>
      </c>
      <c r="IN107" s="423">
        <f t="shared" si="138"/>
        <v>-5.1344109588217157E-4</v>
      </c>
      <c r="IO107" s="423">
        <f t="shared" si="139"/>
        <v>-5.1732111133657294E-4</v>
      </c>
      <c r="IP107" s="423">
        <f t="shared" si="140"/>
        <v>-2.0182019135793627E-4</v>
      </c>
      <c r="IQ107" s="423">
        <f t="shared" si="141"/>
        <v>-2.6283231460859586E-4</v>
      </c>
      <c r="IR107" s="423">
        <f t="shared" si="142"/>
        <v>-1.0421042545007082E-4</v>
      </c>
      <c r="IS107" s="423">
        <f t="shared" si="143"/>
        <v>-1.827447490798713E-4</v>
      </c>
      <c r="IT107" s="423">
        <f t="shared" si="144"/>
        <v>-2.7101877910768916E-4</v>
      </c>
      <c r="IU107" s="423">
        <f t="shared" si="145"/>
        <v>-7.6381056112537606E-4</v>
      </c>
      <c r="IV107" s="423">
        <f t="shared" si="146"/>
        <v>-1.9995548682968285E-4</v>
      </c>
      <c r="IW107" s="423">
        <f t="shared" si="147"/>
        <v>-1.5133067609176976E-4</v>
      </c>
      <c r="IX107" s="423">
        <f t="shared" si="148"/>
        <v>-2.1665492292144257E-4</v>
      </c>
      <c r="IY107" s="423">
        <f t="shared" si="149"/>
        <v>-2.0235698500557144E-4</v>
      </c>
      <c r="IZ107" s="423">
        <f t="shared" si="150"/>
        <v>-1.3530928963545149E-4</v>
      </c>
      <c r="JA107" s="423">
        <f t="shared" si="151"/>
        <v>-7.4487270308957641E-4</v>
      </c>
      <c r="JB107" s="423">
        <f t="shared" si="152"/>
        <v>-3.2920345430109975E-4</v>
      </c>
      <c r="JC107" s="423">
        <f t="shared" si="153"/>
        <v>-1.0178963581249487E-4</v>
      </c>
      <c r="JD107" s="423">
        <f t="shared" si="154"/>
        <v>-2.1173579533349622E-4</v>
      </c>
      <c r="JE107" s="423">
        <f t="shared" si="155"/>
        <v>-1.8365328979651698E-4</v>
      </c>
      <c r="JF107" s="423">
        <f t="shared" si="156"/>
        <v>-6.4264480894991505E-5</v>
      </c>
      <c r="JG107" s="423">
        <f t="shared" si="157"/>
        <v>-4.2906745940956084E-5</v>
      </c>
      <c r="JH107" s="423">
        <f t="shared" si="158"/>
        <v>-5.4250311051400317E-4</v>
      </c>
      <c r="JI107" s="423">
        <f t="shared" si="159"/>
        <v>-1.9263671227238115E-4</v>
      </c>
      <c r="JJ107" s="423">
        <f t="shared" si="160"/>
        <v>-1.0827007105143415E-4</v>
      </c>
      <c r="JK107" s="423">
        <f t="shared" si="161"/>
        <v>-2.6326015965510291E-4</v>
      </c>
      <c r="JL107" s="423">
        <f t="shared" si="162"/>
        <v>-3.9658175074590484E-5</v>
      </c>
      <c r="JM107" s="423">
        <f t="shared" si="163"/>
        <v>-1.1261159253918261E-3</v>
      </c>
      <c r="JN107" s="423">
        <f t="shared" si="164"/>
        <v>-1.4099137592886438E-4</v>
      </c>
      <c r="JO107" s="423">
        <f t="shared" si="165"/>
        <v>-2.597251379460144E-4</v>
      </c>
      <c r="JP107" s="423">
        <f t="shared" si="166"/>
        <v>-2.5117194724378342E-4</v>
      </c>
      <c r="JQ107" s="423">
        <f t="shared" si="167"/>
        <v>-2.965721930992665E-4</v>
      </c>
      <c r="JR107" s="423">
        <f t="shared" si="168"/>
        <v>-2.9657217353305055E-4</v>
      </c>
      <c r="JS107" s="423">
        <f t="shared" si="169"/>
        <v>-4.4479515714523226E-4</v>
      </c>
      <c r="JT107" s="423">
        <f t="shared" si="170"/>
        <v>-2.3856700488026212E-4</v>
      </c>
      <c r="JU107" s="423">
        <f t="shared" si="171"/>
        <v>-3.094371463976996E-4</v>
      </c>
      <c r="JV107" s="423">
        <f t="shared" si="172"/>
        <v>-3.1656779328858024E-4</v>
      </c>
      <c r="JW107" s="423">
        <f t="shared" si="173"/>
        <v>-2.3990526469127034E-4</v>
      </c>
      <c r="JX107" s="423">
        <f t="shared" si="174"/>
        <v>-3.2029113074118811E-4</v>
      </c>
      <c r="JY107" s="423">
        <f t="shared" si="175"/>
        <v>-2.0578387417959651E-4</v>
      </c>
      <c r="JZ107" s="423">
        <f t="shared" si="176"/>
        <v>-2.0578384691577719E-4</v>
      </c>
      <c r="KA107" s="423">
        <f t="shared" si="177"/>
        <v>-2.8835530604207922E-4</v>
      </c>
      <c r="KB107" s="423">
        <f t="shared" si="178"/>
        <v>0</v>
      </c>
      <c r="KC107" s="423">
        <f t="shared" si="179"/>
        <v>-2.4173129808216889E-4</v>
      </c>
      <c r="KD107" s="423">
        <f t="shared" si="180"/>
        <v>-6.5867601591567434E-4</v>
      </c>
      <c r="KE107" s="423">
        <f t="shared" si="181"/>
        <v>-3.3844012038319659E-4</v>
      </c>
      <c r="KF107" s="423">
        <f t="shared" si="182"/>
        <v>-1.9538246143798385E-4</v>
      </c>
      <c r="KG107" s="423">
        <f t="shared" si="183"/>
        <v>-2.1319003125202051E-4</v>
      </c>
      <c r="KH107" s="423">
        <f t="shared" si="184"/>
        <v>-2.7459599475627983E-4</v>
      </c>
      <c r="KI107" s="423">
        <f t="shared" si="185"/>
        <v>-3.1304330505903125E-3</v>
      </c>
      <c r="KJ107" s="423">
        <f t="shared" si="186"/>
        <v>-2.3459160993833584E-4</v>
      </c>
      <c r="KK107" s="423">
        <f t="shared" si="187"/>
        <v>-1.2715798149391663E-4</v>
      </c>
      <c r="KL107" s="423">
        <f t="shared" si="188"/>
        <v>-3.3306557055188147E-5</v>
      </c>
      <c r="KM107" s="423">
        <f t="shared" si="189"/>
        <v>-2.1433261737178804E-4</v>
      </c>
      <c r="KN107" s="423">
        <f t="shared" si="190"/>
        <v>-3.0004271385222639E-4</v>
      </c>
      <c r="KO107" s="423">
        <f t="shared" si="191"/>
        <v>-2.1203890577814601E-4</v>
      </c>
      <c r="KP107" s="423">
        <f t="shared" si="192"/>
        <v>-1.7896993373432962E-4</v>
      </c>
      <c r="KQ107" s="423">
        <f t="shared" si="193"/>
        <v>-7.8355470319544241E-4</v>
      </c>
      <c r="KR107" s="423">
        <f t="shared" si="194"/>
        <v>-3.3469002466247899E-4</v>
      </c>
      <c r="KS107" s="423">
        <f t="shared" si="195"/>
        <v>-2.026101737623847E-4</v>
      </c>
      <c r="KT107" s="423">
        <f t="shared" si="196"/>
        <v>-8.4632591609104628E-3</v>
      </c>
      <c r="KU107" s="423">
        <f t="shared" si="197"/>
        <v>-2.0593667544307949E-4</v>
      </c>
      <c r="KV107" s="423">
        <f t="shared" si="198"/>
        <v>-3.8906024041900756E-4</v>
      </c>
      <c r="KW107" s="423">
        <f t="shared" si="199"/>
        <v>-2.1249644946109668E-4</v>
      </c>
      <c r="KX107" s="423">
        <f t="shared" si="200"/>
        <v>-1.4430069080636305E-4</v>
      </c>
      <c r="KY107" s="423">
        <f t="shared" si="201"/>
        <v>-6.2238722610957883E-4</v>
      </c>
      <c r="KZ107" s="423">
        <f t="shared" si="202"/>
        <v>-1.8753205547083281E-4</v>
      </c>
      <c r="LA107" s="423">
        <f t="shared" si="203"/>
        <v>-1.394034542976337E-3</v>
      </c>
      <c r="LB107" s="423">
        <f t="shared" si="204"/>
        <v>-1.5331586542518516E-4</v>
      </c>
      <c r="LC107" s="423">
        <f t="shared" si="205"/>
        <v>0.92547872758560257</v>
      </c>
      <c r="LD107" s="423">
        <f t="shared" si="206"/>
        <v>-4.2866134034496314E-4</v>
      </c>
      <c r="LE107" s="423">
        <f t="shared" si="207"/>
        <v>-3.0208687011465889E-4</v>
      </c>
      <c r="LF107" s="423">
        <f t="shared" si="208"/>
        <v>-5.1313580853091796E-4</v>
      </c>
      <c r="LG107" s="423">
        <f t="shared" si="209"/>
        <v>-3.4262708699421031E-4</v>
      </c>
      <c r="LH107" s="423">
        <f t="shared" si="210"/>
        <v>-3.8600773628304832E-4</v>
      </c>
      <c r="LI107" s="423">
        <f t="shared" si="211"/>
        <v>-3.5898801493870037E-4</v>
      </c>
      <c r="LJ107" s="423">
        <f t="shared" si="212"/>
        <v>-1.7910650519983271E-4</v>
      </c>
      <c r="LK107" s="423">
        <f t="shared" si="213"/>
        <v>-1.4196492008025768E-4</v>
      </c>
      <c r="LN107" s="424">
        <v>3.1841040448067024E-4</v>
      </c>
      <c r="LO107" s="424">
        <v>3.8357511020420621E-4</v>
      </c>
      <c r="LP107" s="424">
        <v>1.1865971823064236E-3</v>
      </c>
      <c r="LQ107" s="424">
        <v>3.3691464425421926E-4</v>
      </c>
      <c r="LR107" s="424">
        <v>6.0916176628319206E-4</v>
      </c>
      <c r="LS107" s="424">
        <v>2.8047903519081606E-4</v>
      </c>
      <c r="LT107" s="424">
        <v>7.8187491252213078E-4</v>
      </c>
      <c r="LU107" s="424">
        <v>3.5774672382217916E-4</v>
      </c>
      <c r="LV107" s="424">
        <v>5.2509301630414176E-4</v>
      </c>
      <c r="LW107" s="424">
        <v>1.4133250789904913E-4</v>
      </c>
      <c r="LX107" s="424">
        <v>5.3671670837960607E-4</v>
      </c>
      <c r="LY107" s="424">
        <v>6.2626626433472013E-4</v>
      </c>
      <c r="LZ107" s="424">
        <v>4.4414919120047989E-4</v>
      </c>
      <c r="MA107" s="424">
        <v>3.9637660288171286E-4</v>
      </c>
      <c r="MB107" s="424">
        <v>3.3616527138587957E-4</v>
      </c>
      <c r="MC107" s="424">
        <v>5.2496974369315092E-4</v>
      </c>
      <c r="MD107" s="424">
        <v>4.5450626023043944E-4</v>
      </c>
      <c r="ME107" s="424">
        <v>2.771745429346581E-4</v>
      </c>
      <c r="MF107" s="424">
        <v>3.9791765845034028E-4</v>
      </c>
      <c r="MG107" s="424">
        <v>6.0424632060456667E-4</v>
      </c>
      <c r="MH107" s="424">
        <v>2.4696476925699715E-4</v>
      </c>
      <c r="MI107" s="424">
        <v>4.2650866363086855E-4</v>
      </c>
      <c r="MJ107" s="424">
        <v>3.5256165664983118E-4</v>
      </c>
      <c r="MK107" s="424">
        <v>3.556707062629394E-4</v>
      </c>
      <c r="ML107" s="424">
        <v>1.9231850654882304E-4</v>
      </c>
      <c r="MM107" s="424">
        <v>6.0806110585331496E-4</v>
      </c>
      <c r="MN107" s="424">
        <v>5.5133186763372047E-4</v>
      </c>
      <c r="MO107" s="424">
        <v>6.5269365710642459E-4</v>
      </c>
      <c r="MP107" s="424">
        <v>5.5220528348878513E-4</v>
      </c>
      <c r="MQ107" s="424">
        <v>2.145992073880029E-4</v>
      </c>
      <c r="MR107" s="424">
        <v>7.8284520179661653E-4</v>
      </c>
      <c r="MS107" s="424">
        <v>7.064163370424112E-4</v>
      </c>
      <c r="MT107" s="424">
        <v>3.6338774511102703E-4</v>
      </c>
      <c r="MU107" s="424">
        <v>5.3240778799229505E-4</v>
      </c>
      <c r="MV107" s="424">
        <v>3.0499466361976933E-4</v>
      </c>
      <c r="MW107" s="424">
        <v>4.421401078341787E-4</v>
      </c>
      <c r="MX107" s="424">
        <v>4.2596967961931747E-4</v>
      </c>
      <c r="MY107" s="424">
        <v>1.2175898439628998E-3</v>
      </c>
      <c r="MZ107" s="424">
        <v>3.9773896911750404E-4</v>
      </c>
      <c r="NA107" s="424">
        <v>3.548225283290845E-4</v>
      </c>
      <c r="NB107" s="424">
        <v>4.1011022593172801E-4</v>
      </c>
      <c r="NC107" s="424">
        <v>4.2061045454393502E-4</v>
      </c>
      <c r="ND107" s="424">
        <v>4.2243954273649267E-4</v>
      </c>
      <c r="NE107" s="424">
        <v>9.9752426186107434E-4</v>
      </c>
      <c r="NF107" s="424">
        <v>5.2463222427220132E-4</v>
      </c>
      <c r="NG107" s="424">
        <v>4.6334127968501515E-4</v>
      </c>
      <c r="NH107" s="424">
        <v>4.7714372579565103E-4</v>
      </c>
      <c r="NI107" s="424">
        <v>4.2874784124534134E-4</v>
      </c>
      <c r="NJ107" s="424">
        <v>2.3723991951329923E-4</v>
      </c>
      <c r="NK107" s="424">
        <v>2.3673586358122825E-4</v>
      </c>
      <c r="NL107" s="424">
        <v>8.7084718944323574E-4</v>
      </c>
      <c r="NM107" s="424">
        <v>5.7541227948529675E-4</v>
      </c>
      <c r="NN107" s="424">
        <v>4.3642516410033423E-4</v>
      </c>
      <c r="NO107" s="424">
        <v>4.4438548246892494E-4</v>
      </c>
      <c r="NP107" s="424">
        <v>2.1435018855611658E-4</v>
      </c>
      <c r="NQ107" s="424">
        <v>1.6356621843336221E-3</v>
      </c>
      <c r="NR107" s="424">
        <v>3.43479294065501E-4</v>
      </c>
      <c r="NS107" s="424">
        <v>5.3646264562712471E-4</v>
      </c>
      <c r="NT107" s="424">
        <v>4.5397882835770969E-4</v>
      </c>
      <c r="NU107" s="424">
        <v>5.3683908550607737E-4</v>
      </c>
      <c r="NV107" s="424">
        <v>4.981397505235825E-4</v>
      </c>
      <c r="NW107" s="424">
        <v>7.9231655895201222E-4</v>
      </c>
      <c r="NX107" s="424">
        <v>5.2111978520583873E-4</v>
      </c>
      <c r="NY107" s="424">
        <v>6.3119589656621946E-4</v>
      </c>
      <c r="NZ107" s="424">
        <v>5.4970602596602876E-4</v>
      </c>
      <c r="OA107" s="424">
        <v>5.3725767914342669E-4</v>
      </c>
      <c r="OB107" s="424">
        <v>5.1795406812543156E-4</v>
      </c>
      <c r="OC107" s="424">
        <v>3.916640656323308E-4</v>
      </c>
      <c r="OD107" s="424">
        <v>6.604823303677272E-4</v>
      </c>
      <c r="OE107" s="424">
        <v>4.5665862032418929E-4</v>
      </c>
      <c r="OF107" s="424">
        <v>2.788204981587561E-4</v>
      </c>
      <c r="OG107" s="424">
        <v>4.8391944226183818E-4</v>
      </c>
      <c r="OH107" s="424">
        <v>9.3973823579508785E-4</v>
      </c>
      <c r="OI107" s="424">
        <v>5.0785176573597737E-4</v>
      </c>
      <c r="OJ107" s="424">
        <v>3.6098321952918682E-4</v>
      </c>
      <c r="OK107" s="424">
        <v>3.9026875950200565E-4</v>
      </c>
      <c r="OL107" s="424">
        <v>4.5182860249280736E-4</v>
      </c>
      <c r="OM107" s="424">
        <v>4.2293558970615012E-3</v>
      </c>
      <c r="ON107" s="424">
        <v>4.1436245348927683E-4</v>
      </c>
      <c r="OO107" s="424">
        <v>4.342755860290826E-4</v>
      </c>
      <c r="OP107" s="424">
        <v>1.9861311742016543E-4</v>
      </c>
      <c r="OQ107" s="424">
        <v>3.5393897929724213E-4</v>
      </c>
      <c r="OR107" s="424">
        <v>4.1327463951310414E-4</v>
      </c>
      <c r="OS107" s="424">
        <v>4.2884445943294991E-4</v>
      </c>
      <c r="OT107" s="424">
        <v>5.2346687669060791E-4</v>
      </c>
      <c r="OU107" s="424">
        <v>1.0416628960472146E-3</v>
      </c>
      <c r="OV107" s="424">
        <v>5.9222669801114948E-4</v>
      </c>
      <c r="OW107" s="424">
        <v>3.8507370025357723E-4</v>
      </c>
      <c r="OX107" s="424">
        <v>9.5930453952673862E-3</v>
      </c>
      <c r="OY107" s="424">
        <v>3.8365232161718428E-4</v>
      </c>
      <c r="OZ107" s="424">
        <v>6.1199114816541927E-4</v>
      </c>
      <c r="PA107" s="424">
        <v>4.4292501359730551E-4</v>
      </c>
      <c r="PB107" s="424">
        <v>3.0850948184880299E-4</v>
      </c>
      <c r="PC107" s="424">
        <v>9.5279916320517154E-4</v>
      </c>
      <c r="PD107" s="424">
        <v>3.4496855068946486E-4</v>
      </c>
      <c r="PE107" s="424">
        <v>1.6850901205572495E-3</v>
      </c>
      <c r="PF107" s="424">
        <v>2.6649465279484638E-4</v>
      </c>
      <c r="PG107" s="424">
        <v>1.0806464988493651</v>
      </c>
      <c r="PH107" s="424">
        <v>7.9381169068087323E-4</v>
      </c>
      <c r="PI107" s="424">
        <v>5.4048836537627589E-4</v>
      </c>
      <c r="PJ107" s="424">
        <v>7.57657472972493E-4</v>
      </c>
      <c r="PK107" s="424">
        <v>4.9664017362716474E-4</v>
      </c>
      <c r="PL107" s="424">
        <v>7.0269053429306949E-4</v>
      </c>
      <c r="PM107" s="424">
        <v>5.0042391404175629E-4</v>
      </c>
      <c r="PN107" s="424">
        <v>3.4802237602953381E-4</v>
      </c>
      <c r="PO107" s="424">
        <v>2.5981887489068695E-4</v>
      </c>
    </row>
    <row r="108" spans="1:431" x14ac:dyDescent="0.25">
      <c r="A108" s="210" t="s">
        <v>209</v>
      </c>
      <c r="B108" s="415">
        <f>'Input Output Table'!D104/B$117</f>
        <v>1.4449466473723149E-4</v>
      </c>
      <c r="C108" s="415">
        <f>'Input Output Table'!E104/C$117</f>
        <v>3.8678524876584517E-4</v>
      </c>
      <c r="D108" s="415">
        <f>'Input Output Table'!F104/D$117</f>
        <v>1.6388574169842106E-4</v>
      </c>
      <c r="E108" s="415">
        <f>'Input Output Table'!G104/E$117</f>
        <v>5.8650626015688235E-4</v>
      </c>
      <c r="F108" s="415">
        <f>'Input Output Table'!H104/F$117</f>
        <v>3.3625921509730628E-4</v>
      </c>
      <c r="G108" s="415">
        <f>'Input Output Table'!I104/G$117</f>
        <v>4.9138111374290999E-4</v>
      </c>
      <c r="H108" s="415">
        <f>'Input Output Table'!J104/H$117</f>
        <v>5.1804873229980826E-4</v>
      </c>
      <c r="I108" s="415">
        <f>'Input Output Table'!K104/I$117</f>
        <v>3.1471773070131684E-4</v>
      </c>
      <c r="J108" s="415">
        <f>'Input Output Table'!L104/J$117</f>
        <v>4.213993728685682E-4</v>
      </c>
      <c r="K108" s="415">
        <f>'Input Output Table'!M104/K$117</f>
        <v>1.7378494922688732E-4</v>
      </c>
      <c r="L108" s="415">
        <f>'Input Output Table'!N104/L$117</f>
        <v>3.1801977789398735E-4</v>
      </c>
      <c r="M108" s="415">
        <f>'Input Output Table'!O104/M$117</f>
        <v>7.2048855551962426E-4</v>
      </c>
      <c r="N108" s="415">
        <f>'Input Output Table'!P104/N$117</f>
        <v>3.4290958216611476E-4</v>
      </c>
      <c r="O108" s="415">
        <f>'Input Output Table'!Q104/O$117</f>
        <v>4.8232809735088741E-4</v>
      </c>
      <c r="P108" s="415">
        <f>'Input Output Table'!R104/P$117</f>
        <v>2.2739289037666975E-4</v>
      </c>
      <c r="Q108" s="415">
        <f>'Input Output Table'!S104/Q$117</f>
        <v>1.4244083641844962E-3</v>
      </c>
      <c r="R108" s="415">
        <f>'Input Output Table'!T104/R$117</f>
        <v>7.0536644806964131E-4</v>
      </c>
      <c r="S108" s="415">
        <f>'Input Output Table'!U104/S$117</f>
        <v>5.359444105169053E-4</v>
      </c>
      <c r="T108" s="415">
        <f>'Input Output Table'!V104/T$117</f>
        <v>2.6686663871066724E-4</v>
      </c>
      <c r="U108" s="415">
        <f>'Input Output Table'!W104/U$117</f>
        <v>2.5027239977244416E-4</v>
      </c>
      <c r="V108" s="415">
        <f>'Input Output Table'!X104/V$117</f>
        <v>3.7846267579206487E-4</v>
      </c>
      <c r="W108" s="415">
        <f>'Input Output Table'!Y104/W$117</f>
        <v>2.8161449077507332E-4</v>
      </c>
      <c r="X108" s="415">
        <f>'Input Output Table'!Z104/X$117</f>
        <v>2.8206848848859355E-4</v>
      </c>
      <c r="Y108" s="415">
        <f>'Input Output Table'!AA104/Y$117</f>
        <v>2.4034367057097572E-3</v>
      </c>
      <c r="Z108" s="415">
        <f>'Input Output Table'!AB104/Z$117</f>
        <v>6.7002476873261657E-5</v>
      </c>
      <c r="AA108" s="415">
        <f>'Input Output Table'!AC104/AA$117</f>
        <v>4.7320077332232014E-4</v>
      </c>
      <c r="AB108" s="415">
        <f>'Input Output Table'!AD104/AB$117</f>
        <v>3.6367987975086943E-4</v>
      </c>
      <c r="AC108" s="415">
        <f>'Input Output Table'!AE104/AC$117</f>
        <v>3.3396031648430432E-4</v>
      </c>
      <c r="AD108" s="415">
        <f>'Input Output Table'!AF104/AD$117</f>
        <v>2.28143321113319E-4</v>
      </c>
      <c r="AE108" s="415">
        <f>'Input Output Table'!AG104/AE$117</f>
        <v>1.6077420507331025E-4</v>
      </c>
      <c r="AF108" s="415">
        <f>'Input Output Table'!AH104/AF$117</f>
        <v>3.1398083569637663E-4</v>
      </c>
      <c r="AG108" s="415">
        <f>'Input Output Table'!AI104/AG$117</f>
        <v>2.713427597830327E-4</v>
      </c>
      <c r="AH108" s="415">
        <f>'Input Output Table'!AJ104/AH$117</f>
        <v>1.8561624679526279E-4</v>
      </c>
      <c r="AI108" s="415">
        <f>'Input Output Table'!AK104/AI$117</f>
        <v>5.646372372432475E-4</v>
      </c>
      <c r="AJ108" s="415">
        <f>'Input Output Table'!AL104/AJ$117</f>
        <v>4.9697046890039443E-4</v>
      </c>
      <c r="AK108" s="415">
        <f>'Input Output Table'!AM104/AK$117</f>
        <v>2.6795098122335542E-4</v>
      </c>
      <c r="AL108" s="415">
        <f>'Input Output Table'!AN104/AL$117</f>
        <v>1.0769381383198826E-4</v>
      </c>
      <c r="AM108" s="415">
        <f>'Input Output Table'!AO104/AM$117</f>
        <v>1.0609249105354405E-4</v>
      </c>
      <c r="AN108" s="415">
        <f>'Input Output Table'!AP104/AN$117</f>
        <v>2.3463922263260238E-4</v>
      </c>
      <c r="AO108" s="415">
        <f>'Input Output Table'!AQ104/AO$117</f>
        <v>7.012928747532688E-4</v>
      </c>
      <c r="AP108" s="415">
        <f>'Input Output Table'!AR104/AP$117</f>
        <v>2.0497585495149413E-4</v>
      </c>
      <c r="AQ108" s="415">
        <f>'Input Output Table'!AS104/AQ$117</f>
        <v>1.5497493295189721E-4</v>
      </c>
      <c r="AR108" s="415">
        <f>'Input Output Table'!AT104/AR$117</f>
        <v>1.444376011496497E-4</v>
      </c>
      <c r="AS108" s="415">
        <f>'Input Output Table'!AU104/AS$117</f>
        <v>2.3747948059041183E-4</v>
      </c>
      <c r="AT108" s="415">
        <f>'Input Output Table'!AV104/AT$117</f>
        <v>1.9637897587884747E-4</v>
      </c>
      <c r="AU108" s="415">
        <f>'Input Output Table'!AW104/AU$117</f>
        <v>3.6038100770843519E-4</v>
      </c>
      <c r="AV108" s="415">
        <f>'Input Output Table'!AX104/AV$117</f>
        <v>2.5164406437911985E-4</v>
      </c>
      <c r="AW108" s="415">
        <f>'Input Output Table'!AY104/AW$117</f>
        <v>2.0593828311723527E-4</v>
      </c>
      <c r="AX108" s="415">
        <f>'Input Output Table'!AZ104/AX$117</f>
        <v>2.3113669513474019E-4</v>
      </c>
      <c r="AY108" s="415">
        <f>'Input Output Table'!BA104/AY$117</f>
        <v>8.1964942670470996E-5</v>
      </c>
      <c r="AZ108" s="415">
        <f>'Input Output Table'!BB104/AZ$117</f>
        <v>7.8941364569117597E-4</v>
      </c>
      <c r="BA108" s="415">
        <f>'Input Output Table'!BC104/BA$117</f>
        <v>2.5824811608018516E-4</v>
      </c>
      <c r="BB108" s="415">
        <f>'Input Output Table'!BD104/BB$117</f>
        <v>3.1816120597262027E-4</v>
      </c>
      <c r="BC108" s="415">
        <f>'Input Output Table'!BE104/BC$117</f>
        <v>2.7325338277626147E-4</v>
      </c>
      <c r="BD108" s="415">
        <f>'Input Output Table'!BF104/BD$117</f>
        <v>2.2832330885684968E-4</v>
      </c>
      <c r="BE108" s="415">
        <f>'Input Output Table'!BG104/BE$117</f>
        <v>1.0955122448717467E-3</v>
      </c>
      <c r="BF108" s="415">
        <f>'Input Output Table'!BH104/BF$117</f>
        <v>5.0493765482617951E-4</v>
      </c>
      <c r="BG108" s="415">
        <f>'Input Output Table'!BI104/BG$117</f>
        <v>8.570433828727985E-4</v>
      </c>
      <c r="BH108" s="415">
        <f>'Input Output Table'!BJ104/BH$117</f>
        <v>8.4390489212403104E-4</v>
      </c>
      <c r="BI108" s="415">
        <f>'Input Output Table'!BK104/BI$117</f>
        <v>8.7292206120206917E-4</v>
      </c>
      <c r="BJ108" s="415">
        <f>'Input Output Table'!BL104/BJ$117</f>
        <v>8.7292200361143205E-4</v>
      </c>
      <c r="BK108" s="415">
        <f>'Input Output Table'!BM104/BK$117</f>
        <v>1.65683259648527E-3</v>
      </c>
      <c r="BL108" s="415">
        <f>'Input Output Table'!BN104/BL$117</f>
        <v>8.8798884673865514E-4</v>
      </c>
      <c r="BM108" s="415">
        <f>'Input Output Table'!BO104/BM$117</f>
        <v>3.3543903161308019E-4</v>
      </c>
      <c r="BN108" s="415">
        <f>'Input Output Table'!BP104/BN$117</f>
        <v>4.1905634133573573E-4</v>
      </c>
      <c r="BO108" s="415">
        <f>'Input Output Table'!BQ104/BO$117</f>
        <v>9.936676195366782E-4</v>
      </c>
      <c r="BP108" s="415">
        <f>'Input Output Table'!BR104/BP$117</f>
        <v>5.0660874376028857E-4</v>
      </c>
      <c r="BQ108" s="415">
        <f>'Input Output Table'!BS104/BQ$117</f>
        <v>1.3800383314040488E-3</v>
      </c>
      <c r="BR108" s="415">
        <f>'Input Output Table'!BT104/BR$117</f>
        <v>1.3800381485660305E-3</v>
      </c>
      <c r="BS108" s="415">
        <f>'Input Output Table'!BU104/BS$117</f>
        <v>9.2918790961676238E-4</v>
      </c>
      <c r="BT108" s="415">
        <f>'Input Output Table'!BV104/BT$117</f>
        <v>0</v>
      </c>
      <c r="BU108" s="415">
        <f>'Input Output Table'!BW104/BU$117</f>
        <v>1.3201095756902924E-2</v>
      </c>
      <c r="BV108" s="415">
        <f>'Input Output Table'!BX104/BV$117</f>
        <v>1.1043976657799223E-3</v>
      </c>
      <c r="BW108" s="415">
        <f>'Input Output Table'!BY104/BW$117</f>
        <v>3.8664891730940678E-4</v>
      </c>
      <c r="BX108" s="415">
        <f>'Input Output Table'!BZ104/BX$117</f>
        <v>5.1972117989202197E-4</v>
      </c>
      <c r="BY108" s="415">
        <f>'Input Output Table'!CA104/BY$117</f>
        <v>5.3524949741090685E-4</v>
      </c>
      <c r="BZ108" s="415">
        <f>'Input Output Table'!CB104/BZ$117</f>
        <v>4.4888670110857377E-4</v>
      </c>
      <c r="CA108" s="415">
        <f>'Input Output Table'!CC104/CA$117</f>
        <v>7.4941629995115802E-4</v>
      </c>
      <c r="CB108" s="415">
        <f>'Input Output Table'!CD104/CB$117</f>
        <v>2.6657857909836389E-4</v>
      </c>
      <c r="CC108" s="415">
        <f>'Input Output Table'!CE104/CC$117</f>
        <v>3.8577619105528271E-4</v>
      </c>
      <c r="CD108" s="415">
        <f>'Input Output Table'!CF104/CD$117</f>
        <v>8.9076598405072346E-5</v>
      </c>
      <c r="CE108" s="415">
        <f>'Input Output Table'!CG104/CE$117</f>
        <v>3.0200208292361107E-4</v>
      </c>
      <c r="CF108" s="415">
        <f>'Input Output Table'!CH104/CF$117</f>
        <v>2.0666997916946302E-4</v>
      </c>
      <c r="CG108" s="415">
        <f>'Input Output Table'!CI104/CG$117</f>
        <v>5.729650237435896E-4</v>
      </c>
      <c r="CH108" s="415">
        <f>'Input Output Table'!CJ104/CH$117</f>
        <v>3.9094728710311873E-4</v>
      </c>
      <c r="CI108" s="415">
        <f>'Input Output Table'!CK104/CI$117</f>
        <v>5.8160335965374481E-4</v>
      </c>
      <c r="CJ108" s="415">
        <f>'Input Output Table'!CL104/CJ$117</f>
        <v>6.1507435804137635E-4</v>
      </c>
      <c r="CK108" s="415">
        <f>'Input Output Table'!CM104/CK$117</f>
        <v>3.9064331282311873E-4</v>
      </c>
      <c r="CL108" s="415">
        <f>'Input Output Table'!CN104/CL$117</f>
        <v>7.9314196597873934E-2</v>
      </c>
      <c r="CM108" s="415">
        <f>'Input Output Table'!CO104/CM$117</f>
        <v>7.3449220989890501E-4</v>
      </c>
      <c r="CN108" s="415">
        <f>'Input Output Table'!CP104/CN$117</f>
        <v>7.3465393883018215E-4</v>
      </c>
      <c r="CO108" s="415">
        <f>'Input Output Table'!CQ104/CO$117</f>
        <v>4.2519901765189825E-4</v>
      </c>
      <c r="CP108" s="415">
        <f>'Input Output Table'!CR104/CP$117</f>
        <v>4.0272919953809606E-4</v>
      </c>
      <c r="CQ108" s="415">
        <f>'Input Output Table'!CS104/CQ$117</f>
        <v>4.1139826728274064E-4</v>
      </c>
      <c r="CR108" s="415">
        <f>'Input Output Table'!CT104/CR$117</f>
        <v>4.7692212325584836E-4</v>
      </c>
      <c r="CS108" s="415">
        <f>'Input Output Table'!CU104/CS$117</f>
        <v>5.1757474932430847E-4</v>
      </c>
      <c r="CT108" s="415">
        <f>'Input Output Table'!CV104/CT$117</f>
        <v>1.4220946243537868E-3</v>
      </c>
      <c r="CU108" s="415">
        <f>'Input Output Table'!CW104/CU$117</f>
        <v>9.9560838022311991E-3</v>
      </c>
      <c r="CV108" s="415">
        <f>'Input Output Table'!CX104/CV$117</f>
        <v>0.29930084893259545</v>
      </c>
      <c r="CW108" s="415">
        <f>'Input Output Table'!CY104/CW$117</f>
        <v>5.8027905208348383E-3</v>
      </c>
      <c r="CX108" s="415">
        <f>'Input Output Table'!CZ104/CX$117</f>
        <v>1.3537208060231242E-3</v>
      </c>
      <c r="CY108" s="415">
        <f>'Input Output Table'!DA104/CY$117</f>
        <v>9.6788308466320549E-4</v>
      </c>
      <c r="CZ108" s="415">
        <f>'Input Output Table'!DB104/CZ$117</f>
        <v>5.1320891868629854E-3</v>
      </c>
      <c r="DA108" s="415">
        <f>'Input Output Table'!DC104/DA$117</f>
        <v>4.0177835235018621E-3</v>
      </c>
      <c r="DB108" s="415">
        <f>'Input Output Table'!DD104/DB$117</f>
        <v>4.8146179326892952E-4</v>
      </c>
      <c r="DC108" s="415">
        <f>'Input Output Table'!DE104/DC$117</f>
        <v>1.9256992570992704E-3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J108" s="423">
        <f t="shared" si="108"/>
        <v>-1.4449466473723149E-4</v>
      </c>
      <c r="HK108" s="423">
        <f t="shared" si="109"/>
        <v>-3.8678524876584517E-4</v>
      </c>
      <c r="HL108" s="423">
        <f t="shared" si="110"/>
        <v>-1.6388574169842106E-4</v>
      </c>
      <c r="HM108" s="423">
        <f t="shared" si="111"/>
        <v>-5.8650626015688235E-4</v>
      </c>
      <c r="HN108" s="423">
        <f t="shared" si="112"/>
        <v>-3.3625921509730628E-4</v>
      </c>
      <c r="HO108" s="423">
        <f t="shared" si="113"/>
        <v>-4.9138111374290999E-4</v>
      </c>
      <c r="HP108" s="423">
        <f t="shared" si="114"/>
        <v>-5.1804873229980826E-4</v>
      </c>
      <c r="HQ108" s="423">
        <f t="shared" si="115"/>
        <v>-3.1471773070131684E-4</v>
      </c>
      <c r="HR108" s="423">
        <f t="shared" si="116"/>
        <v>-4.213993728685682E-4</v>
      </c>
      <c r="HS108" s="423">
        <f t="shared" si="117"/>
        <v>-1.7378494922688732E-4</v>
      </c>
      <c r="HT108" s="423">
        <f t="shared" si="118"/>
        <v>-3.1801977789398735E-4</v>
      </c>
      <c r="HU108" s="423">
        <f t="shared" si="119"/>
        <v>-7.2048855551962426E-4</v>
      </c>
      <c r="HV108" s="423">
        <f t="shared" si="120"/>
        <v>-3.4290958216611476E-4</v>
      </c>
      <c r="HW108" s="423">
        <f t="shared" si="121"/>
        <v>-4.8232809735088741E-4</v>
      </c>
      <c r="HX108" s="423">
        <f t="shared" si="122"/>
        <v>-2.2739289037666975E-4</v>
      </c>
      <c r="HY108" s="423">
        <f t="shared" si="123"/>
        <v>-1.4244083641844962E-3</v>
      </c>
      <c r="HZ108" s="423">
        <f t="shared" si="124"/>
        <v>-7.0536644806964131E-4</v>
      </c>
      <c r="IA108" s="423">
        <f t="shared" si="125"/>
        <v>-5.359444105169053E-4</v>
      </c>
      <c r="IB108" s="423">
        <f t="shared" si="126"/>
        <v>-2.6686663871066724E-4</v>
      </c>
      <c r="IC108" s="423">
        <f t="shared" si="127"/>
        <v>-2.5027239977244416E-4</v>
      </c>
      <c r="ID108" s="423">
        <f t="shared" si="128"/>
        <v>-3.7846267579206487E-4</v>
      </c>
      <c r="IE108" s="423">
        <f t="shared" si="129"/>
        <v>-2.8161449077507332E-4</v>
      </c>
      <c r="IF108" s="423">
        <f t="shared" si="130"/>
        <v>-2.8206848848859355E-4</v>
      </c>
      <c r="IG108" s="423">
        <f t="shared" si="131"/>
        <v>-2.4034367057097572E-3</v>
      </c>
      <c r="IH108" s="423">
        <f t="shared" si="132"/>
        <v>-6.7002476873261657E-5</v>
      </c>
      <c r="II108" s="423">
        <f t="shared" si="133"/>
        <v>-4.7320077332232014E-4</v>
      </c>
      <c r="IJ108" s="423">
        <f t="shared" si="134"/>
        <v>-3.6367987975086943E-4</v>
      </c>
      <c r="IK108" s="423">
        <f t="shared" si="135"/>
        <v>-3.3396031648430432E-4</v>
      </c>
      <c r="IL108" s="423">
        <f t="shared" si="136"/>
        <v>-2.28143321113319E-4</v>
      </c>
      <c r="IM108" s="423">
        <f t="shared" si="137"/>
        <v>-1.6077420507331025E-4</v>
      </c>
      <c r="IN108" s="423">
        <f t="shared" si="138"/>
        <v>-3.1398083569637663E-4</v>
      </c>
      <c r="IO108" s="423">
        <f t="shared" si="139"/>
        <v>-2.713427597830327E-4</v>
      </c>
      <c r="IP108" s="423">
        <f t="shared" si="140"/>
        <v>-1.8561624679526279E-4</v>
      </c>
      <c r="IQ108" s="423">
        <f t="shared" si="141"/>
        <v>-5.646372372432475E-4</v>
      </c>
      <c r="IR108" s="423">
        <f t="shared" si="142"/>
        <v>-4.9697046890039443E-4</v>
      </c>
      <c r="IS108" s="423">
        <f t="shared" si="143"/>
        <v>-2.6795098122335542E-4</v>
      </c>
      <c r="IT108" s="423">
        <f t="shared" si="144"/>
        <v>-1.0769381383198826E-4</v>
      </c>
      <c r="IU108" s="423">
        <f t="shared" si="145"/>
        <v>-1.0609249105354405E-4</v>
      </c>
      <c r="IV108" s="423">
        <f t="shared" si="146"/>
        <v>-2.3463922263260238E-4</v>
      </c>
      <c r="IW108" s="423">
        <f t="shared" si="147"/>
        <v>-7.012928747532688E-4</v>
      </c>
      <c r="IX108" s="423">
        <f t="shared" si="148"/>
        <v>-2.0497585495149413E-4</v>
      </c>
      <c r="IY108" s="423">
        <f t="shared" si="149"/>
        <v>-1.5497493295189721E-4</v>
      </c>
      <c r="IZ108" s="423">
        <f t="shared" si="150"/>
        <v>-1.444376011496497E-4</v>
      </c>
      <c r="JA108" s="423">
        <f t="shared" si="151"/>
        <v>-2.3747948059041183E-4</v>
      </c>
      <c r="JB108" s="423">
        <f t="shared" si="152"/>
        <v>-1.9637897587884747E-4</v>
      </c>
      <c r="JC108" s="423">
        <f t="shared" si="153"/>
        <v>-3.6038100770843519E-4</v>
      </c>
      <c r="JD108" s="423">
        <f t="shared" si="154"/>
        <v>-2.5164406437911985E-4</v>
      </c>
      <c r="JE108" s="423">
        <f t="shared" si="155"/>
        <v>-2.0593828311723527E-4</v>
      </c>
      <c r="JF108" s="423">
        <f t="shared" si="156"/>
        <v>-2.3113669513474019E-4</v>
      </c>
      <c r="JG108" s="423">
        <f t="shared" si="157"/>
        <v>-8.1964942670470996E-5</v>
      </c>
      <c r="JH108" s="423">
        <f t="shared" si="158"/>
        <v>-7.8941364569117597E-4</v>
      </c>
      <c r="JI108" s="423">
        <f t="shared" si="159"/>
        <v>-2.5824811608018516E-4</v>
      </c>
      <c r="JJ108" s="423">
        <f t="shared" si="160"/>
        <v>-3.1816120597262027E-4</v>
      </c>
      <c r="JK108" s="423">
        <f t="shared" si="161"/>
        <v>-2.7325338277626147E-4</v>
      </c>
      <c r="JL108" s="423">
        <f t="shared" si="162"/>
        <v>-2.2832330885684968E-4</v>
      </c>
      <c r="JM108" s="423">
        <f t="shared" si="163"/>
        <v>-1.0955122448717467E-3</v>
      </c>
      <c r="JN108" s="423">
        <f t="shared" si="164"/>
        <v>-5.0493765482617951E-4</v>
      </c>
      <c r="JO108" s="423">
        <f t="shared" si="165"/>
        <v>-8.570433828727985E-4</v>
      </c>
      <c r="JP108" s="423">
        <f t="shared" si="166"/>
        <v>-8.4390489212403104E-4</v>
      </c>
      <c r="JQ108" s="423">
        <f t="shared" si="167"/>
        <v>-8.7292206120206917E-4</v>
      </c>
      <c r="JR108" s="423">
        <f t="shared" si="168"/>
        <v>-8.7292200361143205E-4</v>
      </c>
      <c r="JS108" s="423">
        <f t="shared" si="169"/>
        <v>-1.65683259648527E-3</v>
      </c>
      <c r="JT108" s="423">
        <f t="shared" si="170"/>
        <v>-8.8798884673865514E-4</v>
      </c>
      <c r="JU108" s="423">
        <f t="shared" si="171"/>
        <v>-3.3543903161308019E-4</v>
      </c>
      <c r="JV108" s="423">
        <f t="shared" si="172"/>
        <v>-4.1905634133573573E-4</v>
      </c>
      <c r="JW108" s="423">
        <f t="shared" si="173"/>
        <v>-9.936676195366782E-4</v>
      </c>
      <c r="JX108" s="423">
        <f t="shared" si="174"/>
        <v>-5.0660874376028857E-4</v>
      </c>
      <c r="JY108" s="423">
        <f t="shared" si="175"/>
        <v>-1.3800383314040488E-3</v>
      </c>
      <c r="JZ108" s="423">
        <f t="shared" si="176"/>
        <v>-1.3800381485660305E-3</v>
      </c>
      <c r="KA108" s="423">
        <f t="shared" si="177"/>
        <v>-9.2918790961676238E-4</v>
      </c>
      <c r="KB108" s="423">
        <f t="shared" si="178"/>
        <v>0</v>
      </c>
      <c r="KC108" s="423">
        <f t="shared" si="179"/>
        <v>-1.3201095756902924E-2</v>
      </c>
      <c r="KD108" s="423">
        <f t="shared" si="180"/>
        <v>-1.1043976657799223E-3</v>
      </c>
      <c r="KE108" s="423">
        <f t="shared" si="181"/>
        <v>-3.8664891730940678E-4</v>
      </c>
      <c r="KF108" s="423">
        <f t="shared" si="182"/>
        <v>-5.1972117989202197E-4</v>
      </c>
      <c r="KG108" s="423">
        <f t="shared" si="183"/>
        <v>-5.3524949741090685E-4</v>
      </c>
      <c r="KH108" s="423">
        <f t="shared" si="184"/>
        <v>-4.4888670110857377E-4</v>
      </c>
      <c r="KI108" s="423">
        <f t="shared" si="185"/>
        <v>-7.4941629995115802E-4</v>
      </c>
      <c r="KJ108" s="423">
        <f t="shared" si="186"/>
        <v>-2.6657857909836389E-4</v>
      </c>
      <c r="KK108" s="423">
        <f t="shared" si="187"/>
        <v>-3.8577619105528271E-4</v>
      </c>
      <c r="KL108" s="423">
        <f t="shared" si="188"/>
        <v>-8.9076598405072346E-5</v>
      </c>
      <c r="KM108" s="423">
        <f t="shared" si="189"/>
        <v>-3.0200208292361107E-4</v>
      </c>
      <c r="KN108" s="423">
        <f t="shared" si="190"/>
        <v>-2.0666997916946302E-4</v>
      </c>
      <c r="KO108" s="423">
        <f t="shared" si="191"/>
        <v>-5.729650237435896E-4</v>
      </c>
      <c r="KP108" s="423">
        <f t="shared" si="192"/>
        <v>-3.9094728710311873E-4</v>
      </c>
      <c r="KQ108" s="423">
        <f t="shared" si="193"/>
        <v>-5.8160335965374481E-4</v>
      </c>
      <c r="KR108" s="423">
        <f t="shared" si="194"/>
        <v>-6.1507435804137635E-4</v>
      </c>
      <c r="KS108" s="423">
        <f t="shared" si="195"/>
        <v>-3.9064331282311873E-4</v>
      </c>
      <c r="KT108" s="423">
        <f t="shared" si="196"/>
        <v>-7.9314196597873934E-2</v>
      </c>
      <c r="KU108" s="423">
        <f t="shared" si="197"/>
        <v>-7.3449220989890501E-4</v>
      </c>
      <c r="KV108" s="423">
        <f t="shared" si="198"/>
        <v>-7.3465393883018215E-4</v>
      </c>
      <c r="KW108" s="423">
        <f t="shared" si="199"/>
        <v>-4.2519901765189825E-4</v>
      </c>
      <c r="KX108" s="423">
        <f t="shared" si="200"/>
        <v>-4.0272919953809606E-4</v>
      </c>
      <c r="KY108" s="423">
        <f t="shared" si="201"/>
        <v>-4.1139826728274064E-4</v>
      </c>
      <c r="KZ108" s="423">
        <f t="shared" si="202"/>
        <v>-4.7692212325584836E-4</v>
      </c>
      <c r="LA108" s="423">
        <f t="shared" si="203"/>
        <v>-5.1757474932430847E-4</v>
      </c>
      <c r="LB108" s="423">
        <f t="shared" si="204"/>
        <v>-1.4220946243537868E-3</v>
      </c>
      <c r="LC108" s="423">
        <f t="shared" si="205"/>
        <v>-9.9560838022311991E-3</v>
      </c>
      <c r="LD108" s="423">
        <f t="shared" si="206"/>
        <v>0.70069915106740455</v>
      </c>
      <c r="LE108" s="423">
        <f t="shared" si="207"/>
        <v>-5.8027905208348383E-3</v>
      </c>
      <c r="LF108" s="423">
        <f t="shared" si="208"/>
        <v>-1.3537208060231242E-3</v>
      </c>
      <c r="LG108" s="423">
        <f t="shared" si="209"/>
        <v>-9.6788308466320549E-4</v>
      </c>
      <c r="LH108" s="423">
        <f t="shared" si="210"/>
        <v>-5.1320891868629854E-3</v>
      </c>
      <c r="LI108" s="423">
        <f t="shared" si="211"/>
        <v>-4.0177835235018621E-3</v>
      </c>
      <c r="LJ108" s="423">
        <f t="shared" si="212"/>
        <v>-4.8146179326892952E-4</v>
      </c>
      <c r="LK108" s="423">
        <f t="shared" si="213"/>
        <v>-1.9256992570992704E-3</v>
      </c>
      <c r="LN108" s="424">
        <v>1.6685090199757195E-3</v>
      </c>
      <c r="LO108" s="424">
        <v>1.6435243334859391E-3</v>
      </c>
      <c r="LP108" s="424">
        <v>7.3460328351982894E-4</v>
      </c>
      <c r="LQ108" s="424">
        <v>1.4412391072837713E-3</v>
      </c>
      <c r="LR108" s="424">
        <v>8.4283391512794572E-4</v>
      </c>
      <c r="LS108" s="424">
        <v>1.192428141073651E-3</v>
      </c>
      <c r="LT108" s="424">
        <v>1.2577110688406241E-3</v>
      </c>
      <c r="LU108" s="424">
        <v>1.5341487460293912E-3</v>
      </c>
      <c r="LV108" s="424">
        <v>1.4313664361433115E-3</v>
      </c>
      <c r="LW108" s="424">
        <v>5.8164655238118507E-4</v>
      </c>
      <c r="LX108" s="424">
        <v>1.6596276786753066E-3</v>
      </c>
      <c r="LY108" s="424">
        <v>2.158713185847027E-3</v>
      </c>
      <c r="LZ108" s="424">
        <v>1.2402983772536204E-3</v>
      </c>
      <c r="MA108" s="424">
        <v>1.5131471789046611E-3</v>
      </c>
      <c r="MB108" s="424">
        <v>1.2943359479569583E-3</v>
      </c>
      <c r="MC108" s="424">
        <v>2.9281113232981289E-3</v>
      </c>
      <c r="MD108" s="424">
        <v>1.985878123781181E-3</v>
      </c>
      <c r="ME108" s="424">
        <v>1.4663083434692159E-3</v>
      </c>
      <c r="MF108" s="424">
        <v>8.1585621544128829E-4</v>
      </c>
      <c r="MG108" s="424">
        <v>8.834907133232464E-4</v>
      </c>
      <c r="MH108" s="424">
        <v>1.0684363003046712E-3</v>
      </c>
      <c r="MI108" s="424">
        <v>9.1835109806155831E-4</v>
      </c>
      <c r="MJ108" s="424">
        <v>9.8755091566580383E-4</v>
      </c>
      <c r="MK108" s="424">
        <v>4.1835334966792443E-3</v>
      </c>
      <c r="ML108" s="424">
        <v>2.9351027343112987E-4</v>
      </c>
      <c r="MM108" s="424">
        <v>1.2560415884436509E-3</v>
      </c>
      <c r="MN108" s="424">
        <v>1.3789569515544264E-3</v>
      </c>
      <c r="MO108" s="424">
        <v>1.0507671015684698E-3</v>
      </c>
      <c r="MP108" s="424">
        <v>9.319977966389595E-4</v>
      </c>
      <c r="MQ108" s="424">
        <v>7.1692042971010486E-4</v>
      </c>
      <c r="MR108" s="424">
        <v>1.110595669626607E-3</v>
      </c>
      <c r="MS108" s="424">
        <v>8.5934472852725605E-4</v>
      </c>
      <c r="MT108" s="424">
        <v>6.8156829306859502E-4</v>
      </c>
      <c r="MU108" s="424">
        <v>1.6213389985429557E-3</v>
      </c>
      <c r="MV108" s="424">
        <v>1.3793505253726437E-3</v>
      </c>
      <c r="MW108" s="424">
        <v>1.1109915413373597E-3</v>
      </c>
      <c r="MX108" s="424">
        <v>5.6410671165082549E-4</v>
      </c>
      <c r="MY108" s="424">
        <v>7.3864748647124051E-4</v>
      </c>
      <c r="MZ108" s="424">
        <v>8.2604329863522716E-4</v>
      </c>
      <c r="NA108" s="424">
        <v>1.5875834236100702E-3</v>
      </c>
      <c r="NB108" s="424">
        <v>7.8913583029574606E-4</v>
      </c>
      <c r="NC108" s="424">
        <v>7.7194330933432224E-4</v>
      </c>
      <c r="ND108" s="424">
        <v>8.8009788637979729E-4</v>
      </c>
      <c r="NE108" s="424">
        <v>8.7698603488510041E-4</v>
      </c>
      <c r="NF108" s="424">
        <v>7.9163806090989637E-4</v>
      </c>
      <c r="NG108" s="424">
        <v>1.4675707722800364E-3</v>
      </c>
      <c r="NH108" s="424">
        <v>1.0138898119472805E-3</v>
      </c>
      <c r="NI108" s="424">
        <v>9.5750389611482553E-4</v>
      </c>
      <c r="NJ108" s="424">
        <v>8.1185762887978064E-4</v>
      </c>
      <c r="NK108" s="424">
        <v>6.0956368896259772E-4</v>
      </c>
      <c r="NL108" s="424">
        <v>1.9616239841509825E-3</v>
      </c>
      <c r="NM108" s="424">
        <v>1.2646548440720341E-3</v>
      </c>
      <c r="NN108" s="424">
        <v>1.1925064585300627E-3</v>
      </c>
      <c r="NO108" s="424">
        <v>8.8721089686223827E-4</v>
      </c>
      <c r="NP108" s="424">
        <v>7.5563204594300559E-4</v>
      </c>
      <c r="NQ108" s="424">
        <v>2.6971457139207309E-3</v>
      </c>
      <c r="NR108" s="424">
        <v>1.3710933118310695E-3</v>
      </c>
      <c r="NS108" s="424">
        <v>2.0785731940007545E-3</v>
      </c>
      <c r="NT108" s="424">
        <v>1.7565434497249142E-3</v>
      </c>
      <c r="NU108" s="424">
        <v>1.9821469527554285E-3</v>
      </c>
      <c r="NV108" s="424">
        <v>1.8575946333821468E-3</v>
      </c>
      <c r="NW108" s="424">
        <v>3.5419045559301589E-3</v>
      </c>
      <c r="NX108" s="424">
        <v>1.9193543090860994E-3</v>
      </c>
      <c r="NY108" s="424">
        <v>1.423354247912107E-3</v>
      </c>
      <c r="NZ108" s="424">
        <v>1.228301459700849E-3</v>
      </c>
      <c r="OA108" s="424">
        <v>2.5357898638320828E-3</v>
      </c>
      <c r="OB108" s="424">
        <v>1.2660770805245343E-3</v>
      </c>
      <c r="OC108" s="424">
        <v>2.5206728207329315E-3</v>
      </c>
      <c r="OD108" s="424">
        <v>4.1723844378377655E-3</v>
      </c>
      <c r="OE108" s="424">
        <v>1.8271987126535171E-3</v>
      </c>
      <c r="OF108" s="424">
        <v>1.1126186299553293E-3</v>
      </c>
      <c r="OG108" s="424">
        <v>2.1222842583375645E-2</v>
      </c>
      <c r="OH108" s="424">
        <v>2.4735585152444979E-3</v>
      </c>
      <c r="OI108" s="424">
        <v>1.047576372743868E-3</v>
      </c>
      <c r="OJ108" s="424">
        <v>1.2201576684580232E-3</v>
      </c>
      <c r="OK108" s="424">
        <v>1.2653875558445511E-3</v>
      </c>
      <c r="OL108" s="424">
        <v>1.1635167955618359E-3</v>
      </c>
      <c r="OM108" s="424">
        <v>2.0401355545782013E-3</v>
      </c>
      <c r="ON108" s="424">
        <v>8.9839774543475862E-4</v>
      </c>
      <c r="OO108" s="424">
        <v>1.2418772687092026E-3</v>
      </c>
      <c r="OP108" s="424">
        <v>5.4285005186582305E-4</v>
      </c>
      <c r="OQ108" s="424">
        <v>8.7647178106665447E-4</v>
      </c>
      <c r="OR108" s="424">
        <v>6.1188695900438162E-4</v>
      </c>
      <c r="OS108" s="424">
        <v>1.4691167411113502E-3</v>
      </c>
      <c r="OT108" s="424">
        <v>1.2156881430285473E-3</v>
      </c>
      <c r="OU108" s="424">
        <v>1.4680838612221928E-3</v>
      </c>
      <c r="OV108" s="424">
        <v>1.7122550499752318E-3</v>
      </c>
      <c r="OW108" s="424">
        <v>1.0940756448603792E-3</v>
      </c>
      <c r="OX108" s="424">
        <v>0.11722193621468378</v>
      </c>
      <c r="OY108" s="424">
        <v>1.5187867728937809E-3</v>
      </c>
      <c r="OZ108" s="424">
        <v>1.6693406715837377E-3</v>
      </c>
      <c r="PA108" s="424">
        <v>1.2915448194137425E-3</v>
      </c>
      <c r="PB108" s="424">
        <v>1.0701778398686935E-3</v>
      </c>
      <c r="PC108" s="424">
        <v>1.2576402394692935E-3</v>
      </c>
      <c r="PD108" s="424">
        <v>1.1666982091631951E-3</v>
      </c>
      <c r="PE108" s="424">
        <v>1.3498703918792044E-3</v>
      </c>
      <c r="PF108" s="424">
        <v>2.6011723796410674E-3</v>
      </c>
      <c r="PG108" s="424">
        <v>1.5679508936735177E-2</v>
      </c>
      <c r="PH108" s="424">
        <v>1.4276703278033331</v>
      </c>
      <c r="PI108" s="424">
        <v>9.1605514623197583E-3</v>
      </c>
      <c r="PJ108" s="424">
        <v>2.8014819985259388E-3</v>
      </c>
      <c r="PK108" s="424">
        <v>1.8762928325510512E-3</v>
      </c>
      <c r="PL108" s="424">
        <v>8.8830735575005926E-3</v>
      </c>
      <c r="PM108" s="424">
        <v>6.3466550227305662E-3</v>
      </c>
      <c r="PN108" s="424">
        <v>1.1649750851612647E-3</v>
      </c>
      <c r="PO108" s="424">
        <v>3.0764783225693255E-3</v>
      </c>
    </row>
    <row r="109" spans="1:431" x14ac:dyDescent="0.25">
      <c r="A109" s="210" t="s">
        <v>210</v>
      </c>
      <c r="B109" s="415">
        <f>'Input Output Table'!D105/B$117</f>
        <v>2.52100015476558E-5</v>
      </c>
      <c r="C109" s="415">
        <f>'Input Output Table'!E105/C$117</f>
        <v>5.3711477380599075E-5</v>
      </c>
      <c r="D109" s="415">
        <f>'Input Output Table'!F105/D$117</f>
        <v>2.7545631116883351E-5</v>
      </c>
      <c r="E109" s="415">
        <f>'Input Output Table'!G105/E$117</f>
        <v>8.666991586723537E-5</v>
      </c>
      <c r="F109" s="415">
        <f>'Input Output Table'!H105/F$117</f>
        <v>3.7003425679947147E-5</v>
      </c>
      <c r="G109" s="415">
        <f>'Input Output Table'!I105/G$117</f>
        <v>6.8258088593946872E-5</v>
      </c>
      <c r="H109" s="415">
        <f>'Input Output Table'!J105/H$117</f>
        <v>7.2129859632399918E-5</v>
      </c>
      <c r="I109" s="415">
        <f>'Input Output Table'!K105/I$117</f>
        <v>6.2945071450476518E-5</v>
      </c>
      <c r="J109" s="415">
        <f>'Input Output Table'!L105/J$117</f>
        <v>7.0221146583131054E-5</v>
      </c>
      <c r="K109" s="415">
        <f>'Input Output Table'!M105/K$117</f>
        <v>2.6477253212132977E-5</v>
      </c>
      <c r="L109" s="415">
        <f>'Input Output Table'!N105/L$117</f>
        <v>5.2102705270128299E-5</v>
      </c>
      <c r="M109" s="415">
        <f>'Input Output Table'!O105/M$117</f>
        <v>9.4573369558635461E-5</v>
      </c>
      <c r="N109" s="415">
        <f>'Input Output Table'!P105/N$117</f>
        <v>5.6311480075459722E-5</v>
      </c>
      <c r="O109" s="415">
        <f>'Input Output Table'!Q105/O$117</f>
        <v>7.1349528062317774E-5</v>
      </c>
      <c r="P109" s="415">
        <f>'Input Output Table'!R105/P$117</f>
        <v>4.3859056169288236E-5</v>
      </c>
      <c r="Q109" s="415">
        <f>'Input Output Table'!S105/Q$117</f>
        <v>9.3079823518182542E-5</v>
      </c>
      <c r="R109" s="415">
        <f>'Input Output Table'!T105/R$117</f>
        <v>9.5610170304852416E-5</v>
      </c>
      <c r="S109" s="415">
        <f>'Input Output Table'!U105/S$117</f>
        <v>7.1111551893532709E-5</v>
      </c>
      <c r="T109" s="415">
        <f>'Input Output Table'!V105/T$117</f>
        <v>4.3764344372634124E-5</v>
      </c>
      <c r="U109" s="415">
        <f>'Input Output Table'!W105/U$117</f>
        <v>4.7542320231632532E-5</v>
      </c>
      <c r="V109" s="415">
        <f>'Input Output Table'!X105/V$117</f>
        <v>6.2171187531781497E-5</v>
      </c>
      <c r="W109" s="415">
        <f>'Input Output Table'!Y105/W$117</f>
        <v>4.4449453406641009E-5</v>
      </c>
      <c r="X109" s="415">
        <f>'Input Output Table'!Z105/X$117</f>
        <v>5.607315834108142E-5</v>
      </c>
      <c r="Y109" s="415">
        <f>'Input Output Table'!AA105/Y$117</f>
        <v>5.8715950028898767E-5</v>
      </c>
      <c r="Z109" s="415">
        <f>'Input Output Table'!AB105/Z$117</f>
        <v>1.359064365619424E-5</v>
      </c>
      <c r="AA109" s="415">
        <f>'Input Output Table'!AC105/AA$117</f>
        <v>7.6867575470584211E-5</v>
      </c>
      <c r="AB109" s="415">
        <f>'Input Output Table'!AD105/AB$117</f>
        <v>7.0676184279725227E-5</v>
      </c>
      <c r="AC109" s="415">
        <f>'Input Output Table'!AE105/AC$117</f>
        <v>6.5705759468211487E-5</v>
      </c>
      <c r="AD109" s="415">
        <f>'Input Output Table'!AF105/AD$117</f>
        <v>4.4361340561869752E-5</v>
      </c>
      <c r="AE109" s="415">
        <f>'Input Output Table'!AG105/AE$117</f>
        <v>3.8964780562419159E-5</v>
      </c>
      <c r="AF109" s="415">
        <f>'Input Output Table'!AH105/AF$117</f>
        <v>6.1124841540232064E-5</v>
      </c>
      <c r="AG109" s="415">
        <f>'Input Output Table'!AI105/AG$117</f>
        <v>5.5699002697761072E-5</v>
      </c>
      <c r="AH109" s="415">
        <f>'Input Output Table'!AJ105/AH$117</f>
        <v>3.3641593218749288E-5</v>
      </c>
      <c r="AI109" s="415">
        <f>'Input Output Table'!AK105/AI$117</f>
        <v>8.452320572205055E-5</v>
      </c>
      <c r="AJ109" s="415">
        <f>'Input Output Table'!AL105/AJ$117</f>
        <v>8.1483758221158933E-5</v>
      </c>
      <c r="AK109" s="415">
        <f>'Input Output Table'!AM105/AK$117</f>
        <v>1.6394671262578522E-4</v>
      </c>
      <c r="AL109" s="415">
        <f>'Input Output Table'!AN105/AL$117</f>
        <v>3.6108250691745358E-5</v>
      </c>
      <c r="AM109" s="415">
        <f>'Input Output Table'!AO105/AM$117</f>
        <v>3.1307792602075319E-5</v>
      </c>
      <c r="AN109" s="415">
        <f>'Input Output Table'!AP105/AN$117</f>
        <v>4.0982616960609406E-5</v>
      </c>
      <c r="AO109" s="415">
        <f>'Input Output Table'!AQ105/AO$117</f>
        <v>5.048877419786283E-5</v>
      </c>
      <c r="AP109" s="415">
        <f>'Input Output Table'!AR105/AP$117</f>
        <v>4.5829139157686809E-5</v>
      </c>
      <c r="AQ109" s="415">
        <f>'Input Output Table'!AS105/AQ$117</f>
        <v>3.9682285625118755E-5</v>
      </c>
      <c r="AR109" s="415">
        <f>'Input Output Table'!AT105/AR$117</f>
        <v>3.178949740337942E-5</v>
      </c>
      <c r="AS109" s="415">
        <f>'Input Output Table'!AU105/AS$117</f>
        <v>4.906046558990768E-5</v>
      </c>
      <c r="AT109" s="415">
        <f>'Input Output Table'!AV105/AT$117</f>
        <v>6.2872027031498259E-5</v>
      </c>
      <c r="AU109" s="415">
        <f>'Input Output Table'!AW105/AU$117</f>
        <v>6.5855235071843473E-5</v>
      </c>
      <c r="AV109" s="415">
        <f>'Input Output Table'!AX105/AV$117</f>
        <v>4.4154496519943092E-5</v>
      </c>
      <c r="AW109" s="415">
        <f>'Input Output Table'!AY105/AW$117</f>
        <v>4.4009333676802428E-5</v>
      </c>
      <c r="AX109" s="415">
        <f>'Input Output Table'!AZ105/AX$117</f>
        <v>4.3610588966454821E-5</v>
      </c>
      <c r="AY109" s="415">
        <f>'Input Output Table'!BA105/AY$117</f>
        <v>2.6729362147017992E-5</v>
      </c>
      <c r="AZ109" s="415">
        <f>'Input Output Table'!BB105/AZ$117</f>
        <v>2.0313712351879257E-4</v>
      </c>
      <c r="BA109" s="415">
        <f>'Input Output Table'!BC105/BA$117</f>
        <v>4.8737895928590503E-5</v>
      </c>
      <c r="BB109" s="415">
        <f>'Input Output Table'!BD105/BB$117</f>
        <v>5.8848127550651495E-5</v>
      </c>
      <c r="BC109" s="415">
        <f>'Input Output Table'!BE105/BC$117</f>
        <v>6.4100378693657581E-5</v>
      </c>
      <c r="BD109" s="415">
        <f>'Input Output Table'!BF105/BD$117</f>
        <v>1.7074252381568904E-5</v>
      </c>
      <c r="BE109" s="415">
        <f>'Input Output Table'!BG105/BE$117</f>
        <v>2.5950295853239175E-4</v>
      </c>
      <c r="BF109" s="415">
        <f>'Input Output Table'!BH105/BF$117</f>
        <v>9.2132060468379197E-5</v>
      </c>
      <c r="BG109" s="415">
        <f>'Input Output Table'!BI105/BG$117</f>
        <v>1.2983996977582185E-4</v>
      </c>
      <c r="BH109" s="415">
        <f>'Input Output Table'!BJ105/BH$117</f>
        <v>8.6708130581293456E-5</v>
      </c>
      <c r="BI109" s="415">
        <f>'Input Output Table'!BK105/BI$117</f>
        <v>1.133756499019542E-4</v>
      </c>
      <c r="BJ109" s="415">
        <f>'Input Output Table'!BL105/BJ$117</f>
        <v>1.1337564242204714E-4</v>
      </c>
      <c r="BK109" s="415">
        <f>'Input Output Table'!BM105/BK$117</f>
        <v>2.4277909913175078E-4</v>
      </c>
      <c r="BL109" s="415">
        <f>'Input Output Table'!BN105/BL$117</f>
        <v>1.0658865110361837E-4</v>
      </c>
      <c r="BM109" s="415">
        <f>'Input Output Table'!BO105/BM$117</f>
        <v>9.6361820137983684E-5</v>
      </c>
      <c r="BN109" s="415">
        <f>'Input Output Table'!BP105/BN$117</f>
        <v>1.73110568370069E-4</v>
      </c>
      <c r="BO109" s="415">
        <f>'Input Output Table'!BQ105/BO$117</f>
        <v>1.0025496995247681E-4</v>
      </c>
      <c r="BP109" s="415">
        <f>'Input Output Table'!BR105/BP$117</f>
        <v>1.4637386880091721E-4</v>
      </c>
      <c r="BQ109" s="415">
        <f>'Input Output Table'!BS105/BQ$117</f>
        <v>1.1398755046425682E-4</v>
      </c>
      <c r="BR109" s="415">
        <f>'Input Output Table'!BT105/BR$117</f>
        <v>1.1398753536231555E-4</v>
      </c>
      <c r="BS109" s="415">
        <f>'Input Output Table'!BU105/BS$117</f>
        <v>9.1314076429920769E-5</v>
      </c>
      <c r="BT109" s="415">
        <f>'Input Output Table'!BV105/BT$117</f>
        <v>0</v>
      </c>
      <c r="BU109" s="415">
        <f>'Input Output Table'!BW105/BU$117</f>
        <v>6.1547547048815255E-4</v>
      </c>
      <c r="BV109" s="415">
        <f>'Input Output Table'!BX105/BV$117</f>
        <v>7.1600699738735753E-4</v>
      </c>
      <c r="BW109" s="415">
        <f>'Input Output Table'!BY105/BW$117</f>
        <v>1.684527327477073E-4</v>
      </c>
      <c r="BX109" s="415">
        <f>'Input Output Table'!BZ105/BX$117</f>
        <v>1.1786292810421546E-4</v>
      </c>
      <c r="BY109" s="415">
        <f>'Input Output Table'!CA105/BY$117</f>
        <v>1.3577574818178449E-4</v>
      </c>
      <c r="BZ109" s="415">
        <f>'Input Output Table'!CB105/BZ$117</f>
        <v>9.1179717611665487E-5</v>
      </c>
      <c r="CA109" s="415">
        <f>'Input Output Table'!CC105/CA$117</f>
        <v>1.127591650201527E-4</v>
      </c>
      <c r="CB109" s="415">
        <f>'Input Output Table'!CD105/CB$117</f>
        <v>1.0321673594109749E-4</v>
      </c>
      <c r="CC109" s="415">
        <f>'Input Output Table'!CE105/CC$117</f>
        <v>6.8922772829264399E-5</v>
      </c>
      <c r="CD109" s="415">
        <f>'Input Output Table'!CF105/CD$117</f>
        <v>1.4208699645142658E-5</v>
      </c>
      <c r="CE109" s="415">
        <f>'Input Output Table'!CG105/CE$117</f>
        <v>6.4109766377905844E-5</v>
      </c>
      <c r="CF109" s="415">
        <f>'Input Output Table'!CH105/CF$117</f>
        <v>5.3103717073643068E-5</v>
      </c>
      <c r="CG109" s="415">
        <f>'Input Output Table'!CI105/CG$117</f>
        <v>1.851439109101321E-4</v>
      </c>
      <c r="CH109" s="415">
        <f>'Input Output Table'!CJ105/CH$117</f>
        <v>8.2231533026571428E-5</v>
      </c>
      <c r="CI109" s="415">
        <f>'Input Output Table'!CK105/CI$117</f>
        <v>1.2878314605613565E-4</v>
      </c>
      <c r="CJ109" s="415">
        <f>'Input Output Table'!CL105/CJ$117</f>
        <v>1.8448912113856863E-4</v>
      </c>
      <c r="CK109" s="415">
        <f>'Input Output Table'!CM105/CK$117</f>
        <v>9.5594863022061265E-5</v>
      </c>
      <c r="CL109" s="415">
        <f>'Input Output Table'!CN105/CL$117</f>
        <v>4.2447392976145693E-5</v>
      </c>
      <c r="CM109" s="415">
        <f>'Input Output Table'!CO105/CM$117</f>
        <v>1.0809717533317405E-4</v>
      </c>
      <c r="CN109" s="415">
        <f>'Input Output Table'!CP105/CN$117</f>
        <v>2.1838566442162311E-4</v>
      </c>
      <c r="CO109" s="415">
        <f>'Input Output Table'!CQ105/CO$117</f>
        <v>7.2103692112857176E-5</v>
      </c>
      <c r="CP109" s="415">
        <f>'Input Output Table'!CR105/CP$117</f>
        <v>8.9316557696961444E-5</v>
      </c>
      <c r="CQ109" s="415">
        <f>'Input Output Table'!CS105/CQ$117</f>
        <v>8.4924736044492136E-5</v>
      </c>
      <c r="CR109" s="415">
        <f>'Input Output Table'!CT105/CR$117</f>
        <v>2.5022229518652608E-4</v>
      </c>
      <c r="CS109" s="415">
        <f>'Input Output Table'!CU105/CS$117</f>
        <v>8.4639273295008071E-5</v>
      </c>
      <c r="CT109" s="415">
        <f>'Input Output Table'!CV105/CT$117</f>
        <v>2.4040635763682212E-4</v>
      </c>
      <c r="CU109" s="415">
        <f>'Input Output Table'!CW105/CU$117</f>
        <v>6.300073947919294E-5</v>
      </c>
      <c r="CV109" s="415">
        <f>'Input Output Table'!CX105/CV$117</f>
        <v>1.4430584281473357E-4</v>
      </c>
      <c r="CW109" s="415">
        <f>'Input Output Table'!CY105/CW$117</f>
        <v>1.2395636805327032E-2</v>
      </c>
      <c r="CX109" s="415">
        <f>'Input Output Table'!CZ105/CX$117</f>
        <v>2.9036666973280881E-3</v>
      </c>
      <c r="CY109" s="415">
        <f>'Input Output Table'!DA105/CY$117</f>
        <v>4.8508730790825603E-5</v>
      </c>
      <c r="CZ109" s="415">
        <f>'Input Output Table'!DB105/CZ$117</f>
        <v>2.3803369113811405E-3</v>
      </c>
      <c r="DA109" s="415">
        <f>'Input Output Table'!DC105/DA$117</f>
        <v>1.399932465126238E-4</v>
      </c>
      <c r="DB109" s="415">
        <f>'Input Output Table'!DD105/DB$117</f>
        <v>1.1197667022553126E-4</v>
      </c>
      <c r="DC109" s="415">
        <f>'Input Output Table'!DE105/DC$117</f>
        <v>5.9889657992431783E-5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J109" s="423">
        <f t="shared" si="108"/>
        <v>-2.52100015476558E-5</v>
      </c>
      <c r="HK109" s="423">
        <f t="shared" si="109"/>
        <v>-5.3711477380599075E-5</v>
      </c>
      <c r="HL109" s="423">
        <f t="shared" si="110"/>
        <v>-2.7545631116883351E-5</v>
      </c>
      <c r="HM109" s="423">
        <f t="shared" si="111"/>
        <v>-8.666991586723537E-5</v>
      </c>
      <c r="HN109" s="423">
        <f t="shared" si="112"/>
        <v>-3.7003425679947147E-5</v>
      </c>
      <c r="HO109" s="423">
        <f t="shared" si="113"/>
        <v>-6.8258088593946872E-5</v>
      </c>
      <c r="HP109" s="423">
        <f t="shared" si="114"/>
        <v>-7.2129859632399918E-5</v>
      </c>
      <c r="HQ109" s="423">
        <f t="shared" si="115"/>
        <v>-6.2945071450476518E-5</v>
      </c>
      <c r="HR109" s="423">
        <f t="shared" si="116"/>
        <v>-7.0221146583131054E-5</v>
      </c>
      <c r="HS109" s="423">
        <f t="shared" si="117"/>
        <v>-2.6477253212132977E-5</v>
      </c>
      <c r="HT109" s="423">
        <f t="shared" si="118"/>
        <v>-5.2102705270128299E-5</v>
      </c>
      <c r="HU109" s="423">
        <f t="shared" si="119"/>
        <v>-9.4573369558635461E-5</v>
      </c>
      <c r="HV109" s="423">
        <f t="shared" si="120"/>
        <v>-5.6311480075459722E-5</v>
      </c>
      <c r="HW109" s="423">
        <f t="shared" si="121"/>
        <v>-7.1349528062317774E-5</v>
      </c>
      <c r="HX109" s="423">
        <f t="shared" si="122"/>
        <v>-4.3859056169288236E-5</v>
      </c>
      <c r="HY109" s="423">
        <f t="shared" si="123"/>
        <v>-9.3079823518182542E-5</v>
      </c>
      <c r="HZ109" s="423">
        <f t="shared" si="124"/>
        <v>-9.5610170304852416E-5</v>
      </c>
      <c r="IA109" s="423">
        <f t="shared" si="125"/>
        <v>-7.1111551893532709E-5</v>
      </c>
      <c r="IB109" s="423">
        <f t="shared" si="126"/>
        <v>-4.3764344372634124E-5</v>
      </c>
      <c r="IC109" s="423">
        <f t="shared" si="127"/>
        <v>-4.7542320231632532E-5</v>
      </c>
      <c r="ID109" s="423">
        <f t="shared" si="128"/>
        <v>-6.2171187531781497E-5</v>
      </c>
      <c r="IE109" s="423">
        <f t="shared" si="129"/>
        <v>-4.4449453406641009E-5</v>
      </c>
      <c r="IF109" s="423">
        <f t="shared" si="130"/>
        <v>-5.607315834108142E-5</v>
      </c>
      <c r="IG109" s="423">
        <f t="shared" si="131"/>
        <v>-5.8715950028898767E-5</v>
      </c>
      <c r="IH109" s="423">
        <f t="shared" si="132"/>
        <v>-1.359064365619424E-5</v>
      </c>
      <c r="II109" s="423">
        <f t="shared" si="133"/>
        <v>-7.6867575470584211E-5</v>
      </c>
      <c r="IJ109" s="423">
        <f t="shared" si="134"/>
        <v>-7.0676184279725227E-5</v>
      </c>
      <c r="IK109" s="423">
        <f t="shared" si="135"/>
        <v>-6.5705759468211487E-5</v>
      </c>
      <c r="IL109" s="423">
        <f t="shared" si="136"/>
        <v>-4.4361340561869752E-5</v>
      </c>
      <c r="IM109" s="423">
        <f t="shared" si="137"/>
        <v>-3.8964780562419159E-5</v>
      </c>
      <c r="IN109" s="423">
        <f t="shared" si="138"/>
        <v>-6.1124841540232064E-5</v>
      </c>
      <c r="IO109" s="423">
        <f t="shared" si="139"/>
        <v>-5.5699002697761072E-5</v>
      </c>
      <c r="IP109" s="423">
        <f t="shared" si="140"/>
        <v>-3.3641593218749288E-5</v>
      </c>
      <c r="IQ109" s="423">
        <f t="shared" si="141"/>
        <v>-8.452320572205055E-5</v>
      </c>
      <c r="IR109" s="423">
        <f t="shared" si="142"/>
        <v>-8.1483758221158933E-5</v>
      </c>
      <c r="IS109" s="423">
        <f t="shared" si="143"/>
        <v>-1.6394671262578522E-4</v>
      </c>
      <c r="IT109" s="423">
        <f t="shared" si="144"/>
        <v>-3.6108250691745358E-5</v>
      </c>
      <c r="IU109" s="423">
        <f t="shared" si="145"/>
        <v>-3.1307792602075319E-5</v>
      </c>
      <c r="IV109" s="423">
        <f t="shared" si="146"/>
        <v>-4.0982616960609406E-5</v>
      </c>
      <c r="IW109" s="423">
        <f t="shared" si="147"/>
        <v>-5.048877419786283E-5</v>
      </c>
      <c r="IX109" s="423">
        <f t="shared" si="148"/>
        <v>-4.5829139157686809E-5</v>
      </c>
      <c r="IY109" s="423">
        <f t="shared" si="149"/>
        <v>-3.9682285625118755E-5</v>
      </c>
      <c r="IZ109" s="423">
        <f t="shared" si="150"/>
        <v>-3.178949740337942E-5</v>
      </c>
      <c r="JA109" s="423">
        <f t="shared" si="151"/>
        <v>-4.906046558990768E-5</v>
      </c>
      <c r="JB109" s="423">
        <f t="shared" si="152"/>
        <v>-6.2872027031498259E-5</v>
      </c>
      <c r="JC109" s="423">
        <f t="shared" si="153"/>
        <v>-6.5855235071843473E-5</v>
      </c>
      <c r="JD109" s="423">
        <f t="shared" si="154"/>
        <v>-4.4154496519943092E-5</v>
      </c>
      <c r="JE109" s="423">
        <f t="shared" si="155"/>
        <v>-4.4009333676802428E-5</v>
      </c>
      <c r="JF109" s="423">
        <f t="shared" si="156"/>
        <v>-4.3610588966454821E-5</v>
      </c>
      <c r="JG109" s="423">
        <f t="shared" si="157"/>
        <v>-2.6729362147017992E-5</v>
      </c>
      <c r="JH109" s="423">
        <f t="shared" si="158"/>
        <v>-2.0313712351879257E-4</v>
      </c>
      <c r="JI109" s="423">
        <f t="shared" si="159"/>
        <v>-4.8737895928590503E-5</v>
      </c>
      <c r="JJ109" s="423">
        <f t="shared" si="160"/>
        <v>-5.8848127550651495E-5</v>
      </c>
      <c r="JK109" s="423">
        <f t="shared" si="161"/>
        <v>-6.4100378693657581E-5</v>
      </c>
      <c r="JL109" s="423">
        <f t="shared" si="162"/>
        <v>-1.7074252381568904E-5</v>
      </c>
      <c r="JM109" s="423">
        <f t="shared" si="163"/>
        <v>-2.5950295853239175E-4</v>
      </c>
      <c r="JN109" s="423">
        <f t="shared" si="164"/>
        <v>-9.2132060468379197E-5</v>
      </c>
      <c r="JO109" s="423">
        <f t="shared" si="165"/>
        <v>-1.2983996977582185E-4</v>
      </c>
      <c r="JP109" s="423">
        <f t="shared" si="166"/>
        <v>-8.6708130581293456E-5</v>
      </c>
      <c r="JQ109" s="423">
        <f t="shared" si="167"/>
        <v>-1.133756499019542E-4</v>
      </c>
      <c r="JR109" s="423">
        <f t="shared" si="168"/>
        <v>-1.1337564242204714E-4</v>
      </c>
      <c r="JS109" s="423">
        <f t="shared" si="169"/>
        <v>-2.4277909913175078E-4</v>
      </c>
      <c r="JT109" s="423">
        <f t="shared" si="170"/>
        <v>-1.0658865110361837E-4</v>
      </c>
      <c r="JU109" s="423">
        <f t="shared" si="171"/>
        <v>-9.6361820137983684E-5</v>
      </c>
      <c r="JV109" s="423">
        <f t="shared" si="172"/>
        <v>-1.73110568370069E-4</v>
      </c>
      <c r="JW109" s="423">
        <f t="shared" si="173"/>
        <v>-1.0025496995247681E-4</v>
      </c>
      <c r="JX109" s="423">
        <f t="shared" si="174"/>
        <v>-1.4637386880091721E-4</v>
      </c>
      <c r="JY109" s="423">
        <f t="shared" si="175"/>
        <v>-1.1398755046425682E-4</v>
      </c>
      <c r="JZ109" s="423">
        <f t="shared" si="176"/>
        <v>-1.1398753536231555E-4</v>
      </c>
      <c r="KA109" s="423">
        <f t="shared" si="177"/>
        <v>-9.1314076429920769E-5</v>
      </c>
      <c r="KB109" s="423">
        <f t="shared" si="178"/>
        <v>0</v>
      </c>
      <c r="KC109" s="423">
        <f t="shared" si="179"/>
        <v>-6.1547547048815255E-4</v>
      </c>
      <c r="KD109" s="423">
        <f t="shared" si="180"/>
        <v>-7.1600699738735753E-4</v>
      </c>
      <c r="KE109" s="423">
        <f t="shared" si="181"/>
        <v>-1.684527327477073E-4</v>
      </c>
      <c r="KF109" s="423">
        <f t="shared" si="182"/>
        <v>-1.1786292810421546E-4</v>
      </c>
      <c r="KG109" s="423">
        <f t="shared" si="183"/>
        <v>-1.3577574818178449E-4</v>
      </c>
      <c r="KH109" s="423">
        <f t="shared" si="184"/>
        <v>-9.1179717611665487E-5</v>
      </c>
      <c r="KI109" s="423">
        <f t="shared" si="185"/>
        <v>-1.127591650201527E-4</v>
      </c>
      <c r="KJ109" s="423">
        <f t="shared" si="186"/>
        <v>-1.0321673594109749E-4</v>
      </c>
      <c r="KK109" s="423">
        <f t="shared" si="187"/>
        <v>-6.8922772829264399E-5</v>
      </c>
      <c r="KL109" s="423">
        <f t="shared" si="188"/>
        <v>-1.4208699645142658E-5</v>
      </c>
      <c r="KM109" s="423">
        <f t="shared" si="189"/>
        <v>-6.4109766377905844E-5</v>
      </c>
      <c r="KN109" s="423">
        <f t="shared" si="190"/>
        <v>-5.3103717073643068E-5</v>
      </c>
      <c r="KO109" s="423">
        <f t="shared" si="191"/>
        <v>-1.851439109101321E-4</v>
      </c>
      <c r="KP109" s="423">
        <f t="shared" si="192"/>
        <v>-8.2231533026571428E-5</v>
      </c>
      <c r="KQ109" s="423">
        <f t="shared" si="193"/>
        <v>-1.2878314605613565E-4</v>
      </c>
      <c r="KR109" s="423">
        <f t="shared" si="194"/>
        <v>-1.8448912113856863E-4</v>
      </c>
      <c r="KS109" s="423">
        <f t="shared" si="195"/>
        <v>-9.5594863022061265E-5</v>
      </c>
      <c r="KT109" s="423">
        <f t="shared" si="196"/>
        <v>-4.2447392976145693E-5</v>
      </c>
      <c r="KU109" s="423">
        <f t="shared" si="197"/>
        <v>-1.0809717533317405E-4</v>
      </c>
      <c r="KV109" s="423">
        <f t="shared" si="198"/>
        <v>-2.1838566442162311E-4</v>
      </c>
      <c r="KW109" s="423">
        <f t="shared" si="199"/>
        <v>-7.2103692112857176E-5</v>
      </c>
      <c r="KX109" s="423">
        <f t="shared" si="200"/>
        <v>-8.9316557696961444E-5</v>
      </c>
      <c r="KY109" s="423">
        <f t="shared" si="201"/>
        <v>-8.4924736044492136E-5</v>
      </c>
      <c r="KZ109" s="423">
        <f t="shared" si="202"/>
        <v>-2.5022229518652608E-4</v>
      </c>
      <c r="LA109" s="423">
        <f t="shared" si="203"/>
        <v>-8.4639273295008071E-5</v>
      </c>
      <c r="LB109" s="423">
        <f t="shared" si="204"/>
        <v>-2.4040635763682212E-4</v>
      </c>
      <c r="LC109" s="423">
        <f t="shared" si="205"/>
        <v>-6.300073947919294E-5</v>
      </c>
      <c r="LD109" s="423">
        <f t="shared" si="206"/>
        <v>-1.4430584281473357E-4</v>
      </c>
      <c r="LE109" s="423">
        <f t="shared" si="207"/>
        <v>0.98760436319467293</v>
      </c>
      <c r="LF109" s="423">
        <f t="shared" si="208"/>
        <v>-2.9036666973280881E-3</v>
      </c>
      <c r="LG109" s="423">
        <f t="shared" si="209"/>
        <v>-4.8508730790825603E-5</v>
      </c>
      <c r="LH109" s="423">
        <f t="shared" si="210"/>
        <v>-2.3803369113811405E-3</v>
      </c>
      <c r="LI109" s="423">
        <f t="shared" si="211"/>
        <v>-1.399932465126238E-4</v>
      </c>
      <c r="LJ109" s="423">
        <f t="shared" si="212"/>
        <v>-1.1197667022553126E-4</v>
      </c>
      <c r="LK109" s="423">
        <f t="shared" si="213"/>
        <v>-5.9889657992431783E-5</v>
      </c>
      <c r="LN109" s="424">
        <v>9.4218173816531099E-5</v>
      </c>
      <c r="LO109" s="424">
        <v>1.5104574218212713E-4</v>
      </c>
      <c r="LP109" s="424">
        <v>8.3106963480004424E-5</v>
      </c>
      <c r="LQ109" s="424">
        <v>1.5816981014102943E-4</v>
      </c>
      <c r="LR109" s="424">
        <v>8.1289449809921841E-5</v>
      </c>
      <c r="LS109" s="424">
        <v>1.2398407497391016E-4</v>
      </c>
      <c r="LT109" s="424">
        <v>1.3709302350436176E-4</v>
      </c>
      <c r="LU109" s="424">
        <v>1.6407344690819747E-4</v>
      </c>
      <c r="LV109" s="424">
        <v>1.5934678457172084E-4</v>
      </c>
      <c r="LW109" s="424">
        <v>6.282476699973752E-5</v>
      </c>
      <c r="LX109" s="424">
        <v>1.5010013547495896E-4</v>
      </c>
      <c r="LY109" s="424">
        <v>2.0709228028109749E-4</v>
      </c>
      <c r="LZ109" s="424">
        <v>1.3767404104442883E-4</v>
      </c>
      <c r="MA109" s="424">
        <v>1.6222363216283079E-4</v>
      </c>
      <c r="MB109" s="424">
        <v>1.3674561454476622E-4</v>
      </c>
      <c r="MC109" s="424">
        <v>2.0065046187192677E-4</v>
      </c>
      <c r="MD109" s="424">
        <v>2.135276060790575E-4</v>
      </c>
      <c r="ME109" s="424">
        <v>1.4523016142045964E-4</v>
      </c>
      <c r="MF109" s="424">
        <v>9.4490306356530488E-5</v>
      </c>
      <c r="MG109" s="424">
        <v>1.0795508249797979E-4</v>
      </c>
      <c r="MH109" s="424">
        <v>1.2664531781030365E-4</v>
      </c>
      <c r="MI109" s="424">
        <v>1.0389804122292202E-4</v>
      </c>
      <c r="MJ109" s="424">
        <v>1.20542120101897E-4</v>
      </c>
      <c r="MK109" s="424">
        <v>1.2363110975613077E-4</v>
      </c>
      <c r="ML109" s="424">
        <v>3.6230324153091939E-5</v>
      </c>
      <c r="MM109" s="424">
        <v>1.4464877348033229E-4</v>
      </c>
      <c r="MN109" s="424">
        <v>1.7172223690709989E-4</v>
      </c>
      <c r="MO109" s="424">
        <v>1.3187482328322694E-4</v>
      </c>
      <c r="MP109" s="424">
        <v>1.1218278338927442E-4</v>
      </c>
      <c r="MQ109" s="424">
        <v>9.4177199322258612E-5</v>
      </c>
      <c r="MR109" s="424">
        <v>1.3356763257132097E-4</v>
      </c>
      <c r="MS109" s="424">
        <v>1.1005307452457358E-4</v>
      </c>
      <c r="MT109" s="424">
        <v>8.1381646287843838E-5</v>
      </c>
      <c r="MU109" s="424">
        <v>1.7642534238994614E-4</v>
      </c>
      <c r="MV109" s="424">
        <v>1.5506593767436228E-4</v>
      </c>
      <c r="MW109" s="424">
        <v>2.7347760824772145E-4</v>
      </c>
      <c r="MX109" s="424">
        <v>8.3000590753690688E-5</v>
      </c>
      <c r="MY109" s="424">
        <v>1.0515573179227175E-4</v>
      </c>
      <c r="MZ109" s="424">
        <v>1.0420600048127569E-4</v>
      </c>
      <c r="NA109" s="424">
        <v>1.1504057161424297E-4</v>
      </c>
      <c r="NB109" s="424">
        <v>1.0521154551557442E-4</v>
      </c>
      <c r="NC109" s="424">
        <v>1.0683333059383587E-4</v>
      </c>
      <c r="ND109" s="424">
        <v>1.1260734813916091E-4</v>
      </c>
      <c r="NE109" s="424">
        <v>1.1331720720422116E-4</v>
      </c>
      <c r="NF109" s="424">
        <v>1.2752780100809934E-4</v>
      </c>
      <c r="NG109" s="424">
        <v>1.8347020712874062E-4</v>
      </c>
      <c r="NH109" s="424">
        <v>1.2753171574578093E-4</v>
      </c>
      <c r="NI109" s="424">
        <v>1.1987695252280919E-4</v>
      </c>
      <c r="NJ109" s="424">
        <v>1.0216625966997576E-4</v>
      </c>
      <c r="NK109" s="424">
        <v>9.6441623437533986E-5</v>
      </c>
      <c r="NL109" s="424">
        <v>3.2167364232495871E-4</v>
      </c>
      <c r="NM109" s="424">
        <v>1.4743807560155765E-4</v>
      </c>
      <c r="NN109" s="424">
        <v>1.3726395931276236E-4</v>
      </c>
      <c r="NO109" s="424">
        <v>1.216963384932548E-4</v>
      </c>
      <c r="NP109" s="424">
        <v>6.6426837956413314E-5</v>
      </c>
      <c r="NQ109" s="424">
        <v>3.9750872257695381E-4</v>
      </c>
      <c r="NR109" s="424">
        <v>1.7578614175601834E-4</v>
      </c>
      <c r="NS109" s="424">
        <v>2.3216509391891266E-4</v>
      </c>
      <c r="NT109" s="424">
        <v>1.5178973209945709E-4</v>
      </c>
      <c r="NU109" s="424">
        <v>2.0184488677877963E-4</v>
      </c>
      <c r="NV109" s="424">
        <v>1.8648878480437888E-4</v>
      </c>
      <c r="NW109" s="424">
        <v>3.7361600190526578E-4</v>
      </c>
      <c r="NX109" s="424">
        <v>1.859332902018682E-4</v>
      </c>
      <c r="NY109" s="424">
        <v>2.1203876589657186E-4</v>
      </c>
      <c r="NZ109" s="424">
        <v>2.5264427109773546E-4</v>
      </c>
      <c r="OA109" s="424">
        <v>2.184309179474166E-4</v>
      </c>
      <c r="OB109" s="424">
        <v>2.1715960824861526E-4</v>
      </c>
      <c r="OC109" s="424">
        <v>1.804508054596621E-4</v>
      </c>
      <c r="OD109" s="424">
        <v>2.8485324714450658E-4</v>
      </c>
      <c r="OE109" s="424">
        <v>1.5108800798239682E-4</v>
      </c>
      <c r="OF109" s="424">
        <v>9.8910269892407346E-5</v>
      </c>
      <c r="OG109" s="424">
        <v>7.6399184205410526E-4</v>
      </c>
      <c r="OH109" s="424">
        <v>8.550869545998509E-4</v>
      </c>
      <c r="OI109" s="424">
        <v>2.3228270639002132E-4</v>
      </c>
      <c r="OJ109" s="424">
        <v>1.8733163824812178E-4</v>
      </c>
      <c r="OK109" s="424">
        <v>2.1005710730361593E-4</v>
      </c>
      <c r="OL109" s="424">
        <v>1.6576449817252514E-4</v>
      </c>
      <c r="OM109" s="424">
        <v>2.3088543163505543E-4</v>
      </c>
      <c r="ON109" s="424">
        <v>1.7983042858460505E-4</v>
      </c>
      <c r="OO109" s="424">
        <v>1.5223997378898465E-4</v>
      </c>
      <c r="OP109" s="424">
        <v>7.0377845675262247E-5</v>
      </c>
      <c r="OQ109" s="424">
        <v>1.2144480861563513E-4</v>
      </c>
      <c r="OR109" s="424">
        <v>9.4357651174699684E-5</v>
      </c>
      <c r="OS109" s="424">
        <v>2.9261760864854162E-4</v>
      </c>
      <c r="OT109" s="424">
        <v>1.7156043597220763E-4</v>
      </c>
      <c r="OU109" s="424">
        <v>2.1991956889905377E-4</v>
      </c>
      <c r="OV109" s="424">
        <v>3.0280104907696428E-4</v>
      </c>
      <c r="OW109" s="424">
        <v>1.7172540249765859E-4</v>
      </c>
      <c r="OX109" s="424">
        <v>1.0160886485514134E-4</v>
      </c>
      <c r="OY109" s="424">
        <v>1.7074139753286846E-4</v>
      </c>
      <c r="OZ109" s="424">
        <v>3.1546503905980012E-4</v>
      </c>
      <c r="PA109" s="424">
        <v>1.5810616877993719E-4</v>
      </c>
      <c r="PB109" s="424">
        <v>1.546092297429432E-4</v>
      </c>
      <c r="PC109" s="424">
        <v>1.7298793176467132E-4</v>
      </c>
      <c r="PD109" s="424">
        <v>3.3208836892789298E-4</v>
      </c>
      <c r="PE109" s="424">
        <v>1.5556914078838886E-4</v>
      </c>
      <c r="PF109" s="424">
        <v>2.9897472432276624E-4</v>
      </c>
      <c r="PG109" s="424">
        <v>1.0946707852680491E-4</v>
      </c>
      <c r="PH109" s="424">
        <v>2.6387923358394842E-4</v>
      </c>
      <c r="PI109" s="424">
        <v>1.0126468545128364</v>
      </c>
      <c r="PJ109" s="424">
        <v>3.0830735133097814E-3</v>
      </c>
      <c r="PK109" s="424">
        <v>9.848041599985737E-5</v>
      </c>
      <c r="PL109" s="424">
        <v>2.5324537985998018E-3</v>
      </c>
      <c r="PM109" s="424">
        <v>1.9202005041218297E-4</v>
      </c>
      <c r="PN109" s="424">
        <v>1.7901747576104179E-4</v>
      </c>
      <c r="PO109" s="424">
        <v>1.0369999746111136E-4</v>
      </c>
    </row>
    <row r="110" spans="1:431" x14ac:dyDescent="0.25">
      <c r="A110" s="210" t="s">
        <v>211</v>
      </c>
      <c r="B110" s="415">
        <f>'Input Output Table'!D106/B$117</f>
        <v>1.3982654156884908E-4</v>
      </c>
      <c r="C110" s="415">
        <f>'Input Output Table'!E106/C$117</f>
        <v>2.984376582201408E-4</v>
      </c>
      <c r="D110" s="415">
        <f>'Input Output Table'!F106/D$117</f>
        <v>1.2662603141750403E-4</v>
      </c>
      <c r="E110" s="415">
        <f>'Input Output Table'!G106/E$117</f>
        <v>5.2131782923936097E-4</v>
      </c>
      <c r="F110" s="415">
        <f>'Input Output Table'!H106/F$117</f>
        <v>1.8942966997176794E-4</v>
      </c>
      <c r="G110" s="415">
        <f>'Input Output Table'!I106/G$117</f>
        <v>3.0582399903028763E-4</v>
      </c>
      <c r="H110" s="415">
        <f>'Input Output Table'!J106/H$117</f>
        <v>4.3166773724245903E-4</v>
      </c>
      <c r="I110" s="415">
        <f>'Input Output Table'!K106/I$117</f>
        <v>2.8109704976831573E-4</v>
      </c>
      <c r="J110" s="415">
        <f>'Input Output Table'!L106/J$117</f>
        <v>5.3908571438747064E-4</v>
      </c>
      <c r="K110" s="415">
        <f>'Input Output Table'!M106/K$117</f>
        <v>1.6499108334466157E-4</v>
      </c>
      <c r="L110" s="415">
        <f>'Input Output Table'!N106/L$117</f>
        <v>2.8958288899887943E-4</v>
      </c>
      <c r="M110" s="415">
        <f>'Input Output Table'!O106/M$117</f>
        <v>1.1030810177141456E-3</v>
      </c>
      <c r="N110" s="415">
        <f>'Input Output Table'!P106/N$117</f>
        <v>3.6704233994137126E-4</v>
      </c>
      <c r="O110" s="415">
        <f>'Input Output Table'!Q106/O$117</f>
        <v>7.2794365426617823E-4</v>
      </c>
      <c r="P110" s="415">
        <f>'Input Output Table'!R106/P$117</f>
        <v>2.3980588538638422E-4</v>
      </c>
      <c r="Q110" s="415">
        <f>'Input Output Table'!S106/Q$117</f>
        <v>9.8126038792947573E-4</v>
      </c>
      <c r="R110" s="415">
        <f>'Input Output Table'!T106/R$117</f>
        <v>1.047605466734172E-3</v>
      </c>
      <c r="S110" s="415">
        <f>'Input Output Table'!U106/S$117</f>
        <v>1.0456824170719083E-3</v>
      </c>
      <c r="T110" s="415">
        <f>'Input Output Table'!V106/T$117</f>
        <v>3.9666831141128693E-4</v>
      </c>
      <c r="U110" s="415">
        <f>'Input Output Table'!W106/U$117</f>
        <v>4.0011434295053757E-4</v>
      </c>
      <c r="V110" s="415">
        <f>'Input Output Table'!X106/V$117</f>
        <v>6.3567321131127513E-4</v>
      </c>
      <c r="W110" s="415">
        <f>'Input Output Table'!Y106/W$117</f>
        <v>2.8216512005127314E-4</v>
      </c>
      <c r="X110" s="415">
        <f>'Input Output Table'!Z106/X$117</f>
        <v>2.8433279395916831E-4</v>
      </c>
      <c r="Y110" s="415">
        <f>'Input Output Table'!AA106/Y$117</f>
        <v>5.0465495348666755E-4</v>
      </c>
      <c r="Z110" s="415">
        <f>'Input Output Table'!AB106/Z$117</f>
        <v>8.8077336514194349E-5</v>
      </c>
      <c r="AA110" s="415">
        <f>'Input Output Table'!AC106/AA$117</f>
        <v>6.7815836223575506E-4</v>
      </c>
      <c r="AB110" s="415">
        <f>'Input Output Table'!AD106/AB$117</f>
        <v>7.0183670130601788E-4</v>
      </c>
      <c r="AC110" s="415">
        <f>'Input Output Table'!AE106/AC$117</f>
        <v>4.3707352860082767E-4</v>
      </c>
      <c r="AD110" s="415">
        <f>'Input Output Table'!AF106/AD$117</f>
        <v>2.0467114219258235E-4</v>
      </c>
      <c r="AE110" s="415">
        <f>'Input Output Table'!AG106/AE$117</f>
        <v>1.8891409799368097E-4</v>
      </c>
      <c r="AF110" s="415">
        <f>'Input Output Table'!AH106/AF$117</f>
        <v>2.6258029833707818E-4</v>
      </c>
      <c r="AG110" s="415">
        <f>'Input Output Table'!AI106/AG$117</f>
        <v>5.2197407251663584E-4</v>
      </c>
      <c r="AH110" s="415">
        <f>'Input Output Table'!AJ106/AH$117</f>
        <v>2.2953168014294692E-4</v>
      </c>
      <c r="AI110" s="415">
        <f>'Input Output Table'!AK106/AI$117</f>
        <v>4.206746246529104E-4</v>
      </c>
      <c r="AJ110" s="415">
        <f>'Input Output Table'!AL106/AJ$117</f>
        <v>4.3376631840799852E-4</v>
      </c>
      <c r="AK110" s="415">
        <f>'Input Output Table'!AM106/AK$117</f>
        <v>3.2675458277644864E-4</v>
      </c>
      <c r="AL110" s="415">
        <f>'Input Output Table'!AN106/AL$117</f>
        <v>1.7985001104840086E-4</v>
      </c>
      <c r="AM110" s="415">
        <f>'Input Output Table'!AO106/AM$117</f>
        <v>2.0141872676680825E-4</v>
      </c>
      <c r="AN110" s="415">
        <f>'Input Output Table'!AP106/AN$117</f>
        <v>2.1809425015138819E-4</v>
      </c>
      <c r="AO110" s="415">
        <f>'Input Output Table'!AQ106/AO$117</f>
        <v>2.5877513670141732E-4</v>
      </c>
      <c r="AP110" s="415">
        <f>'Input Output Table'!AR106/AP$117</f>
        <v>2.7010596185937609E-4</v>
      </c>
      <c r="AQ110" s="415">
        <f>'Input Output Table'!AS106/AQ$117</f>
        <v>2.2677552287662632E-4</v>
      </c>
      <c r="AR110" s="415">
        <f>'Input Output Table'!AT106/AR$117</f>
        <v>2.4978957302451368E-4</v>
      </c>
      <c r="AS110" s="415">
        <f>'Input Output Table'!AU106/AS$117</f>
        <v>2.8044843778691689E-4</v>
      </c>
      <c r="AT110" s="415">
        <f>'Input Output Table'!AV106/AT$117</f>
        <v>4.0426720122985319E-4</v>
      </c>
      <c r="AU110" s="415">
        <f>'Input Output Table'!AW106/AU$117</f>
        <v>4.3318976404016225E-4</v>
      </c>
      <c r="AV110" s="415">
        <f>'Input Output Table'!AX106/AV$117</f>
        <v>2.7302762352799525E-4</v>
      </c>
      <c r="AW110" s="415">
        <f>'Input Output Table'!AY106/AW$117</f>
        <v>3.5623682821103752E-4</v>
      </c>
      <c r="AX110" s="415">
        <f>'Input Output Table'!AZ106/AX$117</f>
        <v>2.587909251028202E-4</v>
      </c>
      <c r="AY110" s="415">
        <f>'Input Output Table'!BA106/AY$117</f>
        <v>1.6277750964893595E-4</v>
      </c>
      <c r="AZ110" s="415">
        <f>'Input Output Table'!BB106/AZ$117</f>
        <v>5.7810457882707424E-4</v>
      </c>
      <c r="BA110" s="415">
        <f>'Input Output Table'!BC106/BA$117</f>
        <v>2.5461091833628788E-4</v>
      </c>
      <c r="BB110" s="415">
        <f>'Input Output Table'!BD106/BB$117</f>
        <v>2.651125917724569E-4</v>
      </c>
      <c r="BC110" s="415">
        <f>'Input Output Table'!BE106/BC$117</f>
        <v>2.9341831075962489E-4</v>
      </c>
      <c r="BD110" s="415">
        <f>'Input Output Table'!BF106/BD$117</f>
        <v>6.4909183301223102E-5</v>
      </c>
      <c r="BE110" s="415">
        <f>'Input Output Table'!BG106/BE$117</f>
        <v>9.4944401942632201E-4</v>
      </c>
      <c r="BF110" s="415">
        <f>'Input Output Table'!BH106/BF$117</f>
        <v>5.3848754075024421E-4</v>
      </c>
      <c r="BG110" s="415">
        <f>'Input Output Table'!BI106/BG$117</f>
        <v>5.8287075001477032E-4</v>
      </c>
      <c r="BH110" s="415">
        <f>'Input Output Table'!BJ106/BH$117</f>
        <v>6.8749992930972894E-4</v>
      </c>
      <c r="BI110" s="415">
        <f>'Input Output Table'!BK106/BI$117</f>
        <v>6.2478165917509638E-4</v>
      </c>
      <c r="BJ110" s="415">
        <f>'Input Output Table'!BL106/BJ$117</f>
        <v>6.2478161795540975E-4</v>
      </c>
      <c r="BK110" s="415">
        <f>'Input Output Table'!BM106/BK$117</f>
        <v>1.659186778958455E-3</v>
      </c>
      <c r="BL110" s="415">
        <f>'Input Output Table'!BN106/BL$117</f>
        <v>7.6103450173053673E-4</v>
      </c>
      <c r="BM110" s="415">
        <f>'Input Output Table'!BO106/BM$117</f>
        <v>6.5551321022832578E-4</v>
      </c>
      <c r="BN110" s="415">
        <f>'Input Output Table'!BP106/BN$117</f>
        <v>8.1188479836492085E-4</v>
      </c>
      <c r="BO110" s="415">
        <f>'Input Output Table'!BQ106/BO$117</f>
        <v>6.860532294650154E-4</v>
      </c>
      <c r="BP110" s="415">
        <f>'Input Output Table'!BR106/BP$117</f>
        <v>7.4247785419698307E-4</v>
      </c>
      <c r="BQ110" s="415">
        <f>'Input Output Table'!BS106/BQ$117</f>
        <v>5.0874693310250685E-4</v>
      </c>
      <c r="BR110" s="415">
        <f>'Input Output Table'!BT106/BR$117</f>
        <v>5.0874686569982749E-4</v>
      </c>
      <c r="BS110" s="415">
        <f>'Input Output Table'!BU106/BS$117</f>
        <v>5.1235715684255117E-4</v>
      </c>
      <c r="BT110" s="415">
        <f>'Input Output Table'!BV106/BT$117</f>
        <v>0</v>
      </c>
      <c r="BU110" s="415">
        <f>'Input Output Table'!BW106/BU$117</f>
        <v>3.1561043902476123E-3</v>
      </c>
      <c r="BV110" s="415">
        <f>'Input Output Table'!BX106/BV$117</f>
        <v>2.7613618161203436E-3</v>
      </c>
      <c r="BW110" s="415">
        <f>'Input Output Table'!BY106/BW$117</f>
        <v>6.9480617249274119E-4</v>
      </c>
      <c r="BX110" s="415">
        <f>'Input Output Table'!BZ106/BX$117</f>
        <v>9.7478371818000744E-4</v>
      </c>
      <c r="BY110" s="415">
        <f>'Input Output Table'!CA106/BY$117</f>
        <v>1.0602954773540369E-3</v>
      </c>
      <c r="BZ110" s="415">
        <f>'Input Output Table'!CB106/BZ$117</f>
        <v>8.1929660854173074E-4</v>
      </c>
      <c r="CA110" s="415">
        <f>'Input Output Table'!CC106/CA$117</f>
        <v>9.1105368883738079E-4</v>
      </c>
      <c r="CB110" s="415">
        <f>'Input Output Table'!CD106/CB$117</f>
        <v>7.0603345669127432E-4</v>
      </c>
      <c r="CC110" s="415">
        <f>'Input Output Table'!CE106/CC$117</f>
        <v>2.6797371079536621E-4</v>
      </c>
      <c r="CD110" s="415">
        <f>'Input Output Table'!CF106/CD$117</f>
        <v>6.8124781210570124E-5</v>
      </c>
      <c r="CE110" s="415">
        <f>'Input Output Table'!CG106/CE$117</f>
        <v>4.9467294484951832E-4</v>
      </c>
      <c r="CF110" s="415">
        <f>'Input Output Table'!CH106/CF$117</f>
        <v>4.1066091175060018E-4</v>
      </c>
      <c r="CG110" s="415">
        <f>'Input Output Table'!CI106/CG$117</f>
        <v>1.3119282889528356E-3</v>
      </c>
      <c r="CH110" s="415">
        <f>'Input Output Table'!CJ106/CH$117</f>
        <v>7.4492000745665816E-4</v>
      </c>
      <c r="CI110" s="415">
        <f>'Input Output Table'!CK106/CI$117</f>
        <v>5.1524959834087507E-4</v>
      </c>
      <c r="CJ110" s="415">
        <f>'Input Output Table'!CL106/CJ$117</f>
        <v>1.2933778525601686E-3</v>
      </c>
      <c r="CK110" s="415">
        <f>'Input Output Table'!CM106/CK$117</f>
        <v>8.6196467787338395E-4</v>
      </c>
      <c r="CL110" s="415">
        <f>'Input Output Table'!CN106/CL$117</f>
        <v>2.3796977689691714E-4</v>
      </c>
      <c r="CM110" s="415">
        <f>'Input Output Table'!CO106/CM$117</f>
        <v>9.3436211350355605E-4</v>
      </c>
      <c r="CN110" s="415">
        <f>'Input Output Table'!CP106/CN$117</f>
        <v>8.0562017341058261E-4</v>
      </c>
      <c r="CO110" s="415">
        <f>'Input Output Table'!CQ106/CO$117</f>
        <v>4.3503463663773303E-4</v>
      </c>
      <c r="CP110" s="415">
        <f>'Input Output Table'!CR106/CP$117</f>
        <v>7.7916712670709717E-4</v>
      </c>
      <c r="CQ110" s="415">
        <f>'Input Output Table'!CS106/CQ$117</f>
        <v>6.8315757368153196E-4</v>
      </c>
      <c r="CR110" s="415">
        <f>'Input Output Table'!CT106/CR$117</f>
        <v>7.9208559413889042E-4</v>
      </c>
      <c r="CS110" s="415">
        <f>'Input Output Table'!CU106/CS$117</f>
        <v>5.8761825845642362E-4</v>
      </c>
      <c r="CT110" s="415">
        <f>'Input Output Table'!CV106/CT$117</f>
        <v>4.2530009184477266E-4</v>
      </c>
      <c r="CU110" s="415">
        <f>'Input Output Table'!CW106/CU$117</f>
        <v>2.2395502497217932E-4</v>
      </c>
      <c r="CV110" s="415">
        <f>'Input Output Table'!CX106/CV$117</f>
        <v>3.9015275039737423E-4</v>
      </c>
      <c r="CW110" s="415">
        <f>'Input Output Table'!CY106/CW$117</f>
        <v>1.4425646865439947E-3</v>
      </c>
      <c r="CX110" s="415">
        <f>'Input Output Table'!CZ106/CX$117</f>
        <v>1.812403018198883E-2</v>
      </c>
      <c r="CY110" s="415">
        <f>'Input Output Table'!DA106/CY$117</f>
        <v>4.2895262361152838E-4</v>
      </c>
      <c r="CZ110" s="415">
        <f>'Input Output Table'!DB106/CZ$117</f>
        <v>3.4578796161371409E-3</v>
      </c>
      <c r="DA110" s="415">
        <f>'Input Output Table'!DC106/DA$117</f>
        <v>9.2543958654522256E-4</v>
      </c>
      <c r="DB110" s="415">
        <f>'Input Output Table'!DD106/DB$117</f>
        <v>8.7396415648565708E-4</v>
      </c>
      <c r="DC110" s="415">
        <f>'Input Output Table'!DE106/DC$117</f>
        <v>4.5135442833767794E-4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0</v>
      </c>
      <c r="HD110">
        <v>0</v>
      </c>
      <c r="HE110">
        <v>0</v>
      </c>
      <c r="HF110">
        <v>0</v>
      </c>
      <c r="HG110">
        <v>0</v>
      </c>
      <c r="HJ110" s="423">
        <f t="shared" si="108"/>
        <v>-1.3982654156884908E-4</v>
      </c>
      <c r="HK110" s="423">
        <f t="shared" si="109"/>
        <v>-2.984376582201408E-4</v>
      </c>
      <c r="HL110" s="423">
        <f t="shared" si="110"/>
        <v>-1.2662603141750403E-4</v>
      </c>
      <c r="HM110" s="423">
        <f t="shared" si="111"/>
        <v>-5.2131782923936097E-4</v>
      </c>
      <c r="HN110" s="423">
        <f t="shared" si="112"/>
        <v>-1.8942966997176794E-4</v>
      </c>
      <c r="HO110" s="423">
        <f t="shared" si="113"/>
        <v>-3.0582399903028763E-4</v>
      </c>
      <c r="HP110" s="423">
        <f t="shared" si="114"/>
        <v>-4.3166773724245903E-4</v>
      </c>
      <c r="HQ110" s="423">
        <f t="shared" si="115"/>
        <v>-2.8109704976831573E-4</v>
      </c>
      <c r="HR110" s="423">
        <f t="shared" si="116"/>
        <v>-5.3908571438747064E-4</v>
      </c>
      <c r="HS110" s="423">
        <f t="shared" si="117"/>
        <v>-1.6499108334466157E-4</v>
      </c>
      <c r="HT110" s="423">
        <f t="shared" si="118"/>
        <v>-2.8958288899887943E-4</v>
      </c>
      <c r="HU110" s="423">
        <f t="shared" si="119"/>
        <v>-1.1030810177141456E-3</v>
      </c>
      <c r="HV110" s="423">
        <f t="shared" si="120"/>
        <v>-3.6704233994137126E-4</v>
      </c>
      <c r="HW110" s="423">
        <f t="shared" si="121"/>
        <v>-7.2794365426617823E-4</v>
      </c>
      <c r="HX110" s="423">
        <f t="shared" si="122"/>
        <v>-2.3980588538638422E-4</v>
      </c>
      <c r="HY110" s="423">
        <f t="shared" si="123"/>
        <v>-9.8126038792947573E-4</v>
      </c>
      <c r="HZ110" s="423">
        <f t="shared" si="124"/>
        <v>-1.047605466734172E-3</v>
      </c>
      <c r="IA110" s="423">
        <f t="shared" si="125"/>
        <v>-1.0456824170719083E-3</v>
      </c>
      <c r="IB110" s="423">
        <f t="shared" si="126"/>
        <v>-3.9666831141128693E-4</v>
      </c>
      <c r="IC110" s="423">
        <f t="shared" si="127"/>
        <v>-4.0011434295053757E-4</v>
      </c>
      <c r="ID110" s="423">
        <f t="shared" si="128"/>
        <v>-6.3567321131127513E-4</v>
      </c>
      <c r="IE110" s="423">
        <f t="shared" si="129"/>
        <v>-2.8216512005127314E-4</v>
      </c>
      <c r="IF110" s="423">
        <f t="shared" si="130"/>
        <v>-2.8433279395916831E-4</v>
      </c>
      <c r="IG110" s="423">
        <f t="shared" si="131"/>
        <v>-5.0465495348666755E-4</v>
      </c>
      <c r="IH110" s="423">
        <f t="shared" si="132"/>
        <v>-8.8077336514194349E-5</v>
      </c>
      <c r="II110" s="423">
        <f t="shared" si="133"/>
        <v>-6.7815836223575506E-4</v>
      </c>
      <c r="IJ110" s="423">
        <f t="shared" si="134"/>
        <v>-7.0183670130601788E-4</v>
      </c>
      <c r="IK110" s="423">
        <f t="shared" si="135"/>
        <v>-4.3707352860082767E-4</v>
      </c>
      <c r="IL110" s="423">
        <f t="shared" si="136"/>
        <v>-2.0467114219258235E-4</v>
      </c>
      <c r="IM110" s="423">
        <f t="shared" si="137"/>
        <v>-1.8891409799368097E-4</v>
      </c>
      <c r="IN110" s="423">
        <f t="shared" si="138"/>
        <v>-2.6258029833707818E-4</v>
      </c>
      <c r="IO110" s="423">
        <f t="shared" si="139"/>
        <v>-5.2197407251663584E-4</v>
      </c>
      <c r="IP110" s="423">
        <f t="shared" si="140"/>
        <v>-2.2953168014294692E-4</v>
      </c>
      <c r="IQ110" s="423">
        <f t="shared" si="141"/>
        <v>-4.206746246529104E-4</v>
      </c>
      <c r="IR110" s="423">
        <f t="shared" si="142"/>
        <v>-4.3376631840799852E-4</v>
      </c>
      <c r="IS110" s="423">
        <f t="shared" si="143"/>
        <v>-3.2675458277644864E-4</v>
      </c>
      <c r="IT110" s="423">
        <f t="shared" si="144"/>
        <v>-1.7985001104840086E-4</v>
      </c>
      <c r="IU110" s="423">
        <f t="shared" si="145"/>
        <v>-2.0141872676680825E-4</v>
      </c>
      <c r="IV110" s="423">
        <f t="shared" si="146"/>
        <v>-2.1809425015138819E-4</v>
      </c>
      <c r="IW110" s="423">
        <f t="shared" si="147"/>
        <v>-2.5877513670141732E-4</v>
      </c>
      <c r="IX110" s="423">
        <f t="shared" si="148"/>
        <v>-2.7010596185937609E-4</v>
      </c>
      <c r="IY110" s="423">
        <f t="shared" si="149"/>
        <v>-2.2677552287662632E-4</v>
      </c>
      <c r="IZ110" s="423">
        <f t="shared" si="150"/>
        <v>-2.4978957302451368E-4</v>
      </c>
      <c r="JA110" s="423">
        <f t="shared" si="151"/>
        <v>-2.8044843778691689E-4</v>
      </c>
      <c r="JB110" s="423">
        <f t="shared" si="152"/>
        <v>-4.0426720122985319E-4</v>
      </c>
      <c r="JC110" s="423">
        <f t="shared" si="153"/>
        <v>-4.3318976404016225E-4</v>
      </c>
      <c r="JD110" s="423">
        <f t="shared" si="154"/>
        <v>-2.7302762352799525E-4</v>
      </c>
      <c r="JE110" s="423">
        <f t="shared" si="155"/>
        <v>-3.5623682821103752E-4</v>
      </c>
      <c r="JF110" s="423">
        <f t="shared" si="156"/>
        <v>-2.587909251028202E-4</v>
      </c>
      <c r="JG110" s="423">
        <f t="shared" si="157"/>
        <v>-1.6277750964893595E-4</v>
      </c>
      <c r="JH110" s="423">
        <f t="shared" si="158"/>
        <v>-5.7810457882707424E-4</v>
      </c>
      <c r="JI110" s="423">
        <f t="shared" si="159"/>
        <v>-2.5461091833628788E-4</v>
      </c>
      <c r="JJ110" s="423">
        <f t="shared" si="160"/>
        <v>-2.651125917724569E-4</v>
      </c>
      <c r="JK110" s="423">
        <f t="shared" si="161"/>
        <v>-2.9341831075962489E-4</v>
      </c>
      <c r="JL110" s="423">
        <f t="shared" si="162"/>
        <v>-6.4909183301223102E-5</v>
      </c>
      <c r="JM110" s="423">
        <f t="shared" si="163"/>
        <v>-9.4944401942632201E-4</v>
      </c>
      <c r="JN110" s="423">
        <f t="shared" si="164"/>
        <v>-5.3848754075024421E-4</v>
      </c>
      <c r="JO110" s="423">
        <f t="shared" si="165"/>
        <v>-5.8287075001477032E-4</v>
      </c>
      <c r="JP110" s="423">
        <f t="shared" si="166"/>
        <v>-6.8749992930972894E-4</v>
      </c>
      <c r="JQ110" s="423">
        <f t="shared" si="167"/>
        <v>-6.2478165917509638E-4</v>
      </c>
      <c r="JR110" s="423">
        <f t="shared" si="168"/>
        <v>-6.2478161795540975E-4</v>
      </c>
      <c r="JS110" s="423">
        <f t="shared" si="169"/>
        <v>-1.659186778958455E-3</v>
      </c>
      <c r="JT110" s="423">
        <f t="shared" si="170"/>
        <v>-7.6103450173053673E-4</v>
      </c>
      <c r="JU110" s="423">
        <f t="shared" si="171"/>
        <v>-6.5551321022832578E-4</v>
      </c>
      <c r="JV110" s="423">
        <f t="shared" si="172"/>
        <v>-8.1188479836492085E-4</v>
      </c>
      <c r="JW110" s="423">
        <f t="shared" si="173"/>
        <v>-6.860532294650154E-4</v>
      </c>
      <c r="JX110" s="423">
        <f t="shared" si="174"/>
        <v>-7.4247785419698307E-4</v>
      </c>
      <c r="JY110" s="423">
        <f t="shared" si="175"/>
        <v>-5.0874693310250685E-4</v>
      </c>
      <c r="JZ110" s="423">
        <f t="shared" si="176"/>
        <v>-5.0874686569982749E-4</v>
      </c>
      <c r="KA110" s="423">
        <f t="shared" si="177"/>
        <v>-5.1235715684255117E-4</v>
      </c>
      <c r="KB110" s="423">
        <f t="shared" si="178"/>
        <v>0</v>
      </c>
      <c r="KC110" s="423">
        <f t="shared" si="179"/>
        <v>-3.1561043902476123E-3</v>
      </c>
      <c r="KD110" s="423">
        <f t="shared" si="180"/>
        <v>-2.7613618161203436E-3</v>
      </c>
      <c r="KE110" s="423">
        <f t="shared" si="181"/>
        <v>-6.9480617249274119E-4</v>
      </c>
      <c r="KF110" s="423">
        <f t="shared" si="182"/>
        <v>-9.7478371818000744E-4</v>
      </c>
      <c r="KG110" s="423">
        <f t="shared" si="183"/>
        <v>-1.0602954773540369E-3</v>
      </c>
      <c r="KH110" s="423">
        <f t="shared" si="184"/>
        <v>-8.1929660854173074E-4</v>
      </c>
      <c r="KI110" s="423">
        <f t="shared" si="185"/>
        <v>-9.1105368883738079E-4</v>
      </c>
      <c r="KJ110" s="423">
        <f t="shared" si="186"/>
        <v>-7.0603345669127432E-4</v>
      </c>
      <c r="KK110" s="423">
        <f t="shared" si="187"/>
        <v>-2.6797371079536621E-4</v>
      </c>
      <c r="KL110" s="423">
        <f t="shared" si="188"/>
        <v>-6.8124781210570124E-5</v>
      </c>
      <c r="KM110" s="423">
        <f t="shared" si="189"/>
        <v>-4.9467294484951832E-4</v>
      </c>
      <c r="KN110" s="423">
        <f t="shared" si="190"/>
        <v>-4.1066091175060018E-4</v>
      </c>
      <c r="KO110" s="423">
        <f t="shared" si="191"/>
        <v>-1.3119282889528356E-3</v>
      </c>
      <c r="KP110" s="423">
        <f t="shared" si="192"/>
        <v>-7.4492000745665816E-4</v>
      </c>
      <c r="KQ110" s="423">
        <f t="shared" si="193"/>
        <v>-5.1524959834087507E-4</v>
      </c>
      <c r="KR110" s="423">
        <f t="shared" si="194"/>
        <v>-1.2933778525601686E-3</v>
      </c>
      <c r="KS110" s="423">
        <f t="shared" si="195"/>
        <v>-8.6196467787338395E-4</v>
      </c>
      <c r="KT110" s="423">
        <f t="shared" si="196"/>
        <v>-2.3796977689691714E-4</v>
      </c>
      <c r="KU110" s="423">
        <f t="shared" si="197"/>
        <v>-9.3436211350355605E-4</v>
      </c>
      <c r="KV110" s="423">
        <f t="shared" si="198"/>
        <v>-8.0562017341058261E-4</v>
      </c>
      <c r="KW110" s="423">
        <f t="shared" si="199"/>
        <v>-4.3503463663773303E-4</v>
      </c>
      <c r="KX110" s="423">
        <f t="shared" si="200"/>
        <v>-7.7916712670709717E-4</v>
      </c>
      <c r="KY110" s="423">
        <f t="shared" si="201"/>
        <v>-6.8315757368153196E-4</v>
      </c>
      <c r="KZ110" s="423">
        <f t="shared" si="202"/>
        <v>-7.9208559413889042E-4</v>
      </c>
      <c r="LA110" s="423">
        <f t="shared" si="203"/>
        <v>-5.8761825845642362E-4</v>
      </c>
      <c r="LB110" s="423">
        <f t="shared" si="204"/>
        <v>-4.2530009184477266E-4</v>
      </c>
      <c r="LC110" s="423">
        <f t="shared" si="205"/>
        <v>-2.2395502497217932E-4</v>
      </c>
      <c r="LD110" s="423">
        <f t="shared" si="206"/>
        <v>-3.9015275039737423E-4</v>
      </c>
      <c r="LE110" s="423">
        <f t="shared" si="207"/>
        <v>-1.4425646865439947E-3</v>
      </c>
      <c r="LF110" s="423">
        <f t="shared" si="208"/>
        <v>0.98187596981801117</v>
      </c>
      <c r="LG110" s="423">
        <f t="shared" si="209"/>
        <v>-4.2895262361152838E-4</v>
      </c>
      <c r="LH110" s="423">
        <f t="shared" si="210"/>
        <v>-3.4578796161371409E-3</v>
      </c>
      <c r="LI110" s="423">
        <f t="shared" si="211"/>
        <v>-9.2543958654522256E-4</v>
      </c>
      <c r="LJ110" s="423">
        <f t="shared" si="212"/>
        <v>-8.7396415648565708E-4</v>
      </c>
      <c r="LK110" s="423">
        <f t="shared" si="213"/>
        <v>-4.5135442833767794E-4</v>
      </c>
      <c r="LN110" s="424">
        <v>5.4693795601445017E-4</v>
      </c>
      <c r="LO110" s="424">
        <v>8.4669126836155401E-4</v>
      </c>
      <c r="LP110" s="424">
        <v>4.3431781653613898E-4</v>
      </c>
      <c r="LQ110" s="424">
        <v>9.0112784714010377E-4</v>
      </c>
      <c r="LR110" s="424">
        <v>4.2787178959603485E-4</v>
      </c>
      <c r="LS110" s="424">
        <v>6.2277288551536509E-4</v>
      </c>
      <c r="LT110" s="424">
        <v>7.7756869299960721E-4</v>
      </c>
      <c r="LU110" s="424">
        <v>8.4061380489806035E-4</v>
      </c>
      <c r="LV110" s="424">
        <v>1.0528865468716296E-3</v>
      </c>
      <c r="LW110" s="424">
        <v>3.6779453144524166E-4</v>
      </c>
      <c r="LX110" s="424">
        <v>8.5364783780457498E-4</v>
      </c>
      <c r="LY110" s="424">
        <v>1.7868411381985279E-3</v>
      </c>
      <c r="LZ110" s="424">
        <v>8.9478131150837062E-4</v>
      </c>
      <c r="MA110" s="424">
        <v>1.2612396655641181E-3</v>
      </c>
      <c r="MB110" s="424">
        <v>8.6925978171305761E-4</v>
      </c>
      <c r="MC110" s="424">
        <v>1.6084773975900283E-3</v>
      </c>
      <c r="MD110" s="424">
        <v>1.7499831760078596E-3</v>
      </c>
      <c r="ME110" s="424">
        <v>1.4454737693252921E-3</v>
      </c>
      <c r="MF110" s="424">
        <v>6.7895276262198751E-4</v>
      </c>
      <c r="MG110" s="424">
        <v>7.5204030440291795E-4</v>
      </c>
      <c r="MH110" s="424">
        <v>9.7939222355089691E-4</v>
      </c>
      <c r="MI110" s="424">
        <v>6.1799369411812794E-4</v>
      </c>
      <c r="MJ110" s="424">
        <v>6.38314098847371E-4</v>
      </c>
      <c r="MK110" s="424">
        <v>8.7052406751708417E-4</v>
      </c>
      <c r="ML110" s="424">
        <v>2.1092485170792281E-4</v>
      </c>
      <c r="MM110" s="424">
        <v>1.0484868925130621E-3</v>
      </c>
      <c r="MN110" s="424">
        <v>1.2912505116899882E-3</v>
      </c>
      <c r="MO110" s="424">
        <v>8.0184470855607559E-4</v>
      </c>
      <c r="MP110" s="424">
        <v>5.7233446242759239E-4</v>
      </c>
      <c r="MQ110" s="424">
        <v>4.9636359543531877E-4</v>
      </c>
      <c r="MR110" s="424">
        <v>6.4545929060606875E-4</v>
      </c>
      <c r="MS110" s="424">
        <v>8.2801439498187193E-4</v>
      </c>
      <c r="MT110" s="424">
        <v>4.8968722666155328E-4</v>
      </c>
      <c r="MU110" s="424">
        <v>9.1450783171193072E-4</v>
      </c>
      <c r="MV110" s="424">
        <v>8.2925042980611097E-4</v>
      </c>
      <c r="MW110" s="424">
        <v>7.8137676358936163E-4</v>
      </c>
      <c r="MX110" s="424">
        <v>4.2392980841067247E-4</v>
      </c>
      <c r="MY110" s="424">
        <v>5.7170794526587108E-4</v>
      </c>
      <c r="MZ110" s="424">
        <v>5.2918871600766103E-4</v>
      </c>
      <c r="NA110" s="424">
        <v>5.9179131409096118E-4</v>
      </c>
      <c r="NB110" s="424">
        <v>5.8238950184714056E-4</v>
      </c>
      <c r="NC110" s="424">
        <v>5.6840707404131555E-4</v>
      </c>
      <c r="ND110" s="424">
        <v>7.0904355443266863E-4</v>
      </c>
      <c r="NE110" s="424">
        <v>6.1124739758220564E-4</v>
      </c>
      <c r="NF110" s="424">
        <v>7.6350122409381434E-4</v>
      </c>
      <c r="NG110" s="424">
        <v>1.0138285715575856E-3</v>
      </c>
      <c r="NH110" s="424">
        <v>7.0787165306095622E-4</v>
      </c>
      <c r="NI110" s="424">
        <v>7.6526812923657862E-4</v>
      </c>
      <c r="NJ110" s="424">
        <v>5.6235707773474419E-4</v>
      </c>
      <c r="NK110" s="424">
        <v>5.5428544499768221E-4</v>
      </c>
      <c r="NL110" s="424">
        <v>1.1254705495740331E-3</v>
      </c>
      <c r="NM110" s="424">
        <v>7.6664456015390506E-4</v>
      </c>
      <c r="NN110" s="424">
        <v>6.6523116025465619E-4</v>
      </c>
      <c r="NO110" s="424">
        <v>5.8912486241047887E-4</v>
      </c>
      <c r="NP110" s="424">
        <v>2.9837869700499427E-4</v>
      </c>
      <c r="NQ110" s="424">
        <v>1.6122240588540247E-3</v>
      </c>
      <c r="NR110" s="424">
        <v>9.7607998714982079E-4</v>
      </c>
      <c r="NS110" s="424">
        <v>1.1002153791294827E-3</v>
      </c>
      <c r="NT110" s="424">
        <v>1.0558074842951966E-3</v>
      </c>
      <c r="NU110" s="424">
        <v>1.1011032198993294E-3</v>
      </c>
      <c r="NV110" s="424">
        <v>1.0315837446128121E-3</v>
      </c>
      <c r="NW110" s="424">
        <v>2.387827348791143E-3</v>
      </c>
      <c r="NX110" s="424">
        <v>1.1970950164804765E-3</v>
      </c>
      <c r="NY110" s="424">
        <v>1.3157461515023296E-3</v>
      </c>
      <c r="NZ110" s="424">
        <v>1.2340143000773359E-3</v>
      </c>
      <c r="OA110" s="424">
        <v>1.3543654182343468E-3</v>
      </c>
      <c r="OB110" s="424">
        <v>1.1089040067558964E-3</v>
      </c>
      <c r="OC110" s="424">
        <v>8.765790396764165E-4</v>
      </c>
      <c r="OD110" s="424">
        <v>1.7465031944149476E-3</v>
      </c>
      <c r="OE110" s="424">
        <v>8.4259087578572123E-4</v>
      </c>
      <c r="OF110" s="424">
        <v>6.6862205194739789E-4</v>
      </c>
      <c r="OG110" s="424">
        <v>3.8878053577461598E-3</v>
      </c>
      <c r="OH110" s="424">
        <v>3.3762290690868596E-3</v>
      </c>
      <c r="OI110" s="424">
        <v>1.0148948795126993E-3</v>
      </c>
      <c r="OJ110" s="424">
        <v>1.33209611812178E-3</v>
      </c>
      <c r="OK110" s="424">
        <v>1.4464062767410237E-3</v>
      </c>
      <c r="OL110" s="424">
        <v>1.2136244423726164E-3</v>
      </c>
      <c r="OM110" s="424">
        <v>1.5863810028811643E-3</v>
      </c>
      <c r="ON110" s="424">
        <v>1.1125665342787494E-3</v>
      </c>
      <c r="OO110" s="424">
        <v>7.1801807306979811E-4</v>
      </c>
      <c r="OP110" s="424">
        <v>4.4343577819077744E-4</v>
      </c>
      <c r="OQ110" s="424">
        <v>7.8246434612910028E-4</v>
      </c>
      <c r="OR110" s="424">
        <v>6.2542718426230107E-4</v>
      </c>
      <c r="OS110" s="424">
        <v>1.8699623626952976E-3</v>
      </c>
      <c r="OT110" s="424">
        <v>1.2468492025542099E-3</v>
      </c>
      <c r="OU110" s="424">
        <v>9.1863598225298273E-4</v>
      </c>
      <c r="OV110" s="424">
        <v>1.9168611495571026E-3</v>
      </c>
      <c r="OW110" s="424">
        <v>1.2947991690870923E-3</v>
      </c>
      <c r="OX110" s="424">
        <v>4.9472639277938716E-4</v>
      </c>
      <c r="OY110" s="424">
        <v>1.2798783192634717E-3</v>
      </c>
      <c r="OZ110" s="424">
        <v>1.2656559057404205E-3</v>
      </c>
      <c r="PA110" s="424">
        <v>9.0262745627488455E-4</v>
      </c>
      <c r="PB110" s="424">
        <v>1.134654308257951E-3</v>
      </c>
      <c r="PC110" s="424">
        <v>1.1973582747842736E-3</v>
      </c>
      <c r="PD110" s="424">
        <v>1.1833644304234576E-3</v>
      </c>
      <c r="PE110" s="424">
        <v>9.275877641453528E-4</v>
      </c>
      <c r="PF110" s="424">
        <v>6.5816511571605214E-4</v>
      </c>
      <c r="PG110" s="424">
        <v>4.5442383199718525E-4</v>
      </c>
      <c r="PH110" s="424">
        <v>8.3718589141783977E-4</v>
      </c>
      <c r="PI110" s="424">
        <v>1.9680977651710171E-3</v>
      </c>
      <c r="PJ110" s="424">
        <v>1.0188881312239357</v>
      </c>
      <c r="PK110" s="424">
        <v>7.111595766524987E-4</v>
      </c>
      <c r="PL110" s="424">
        <v>4.0736585739901288E-3</v>
      </c>
      <c r="PM110" s="424">
        <v>1.1954462605917573E-3</v>
      </c>
      <c r="PN110" s="424">
        <v>1.2201479266447577E-3</v>
      </c>
      <c r="PO110" s="424">
        <v>6.9067813579527673E-4</v>
      </c>
    </row>
    <row r="111" spans="1:431" x14ac:dyDescent="0.25">
      <c r="A111" s="210" t="s">
        <v>212</v>
      </c>
      <c r="B111" s="415">
        <f>'Input Output Table'!D107/B$117</f>
        <v>5.2696216659568111E-4</v>
      </c>
      <c r="C111" s="415">
        <f>'Input Output Table'!E107/C$117</f>
        <v>9.3662435519515578E-4</v>
      </c>
      <c r="D111" s="415">
        <f>'Input Output Table'!F107/D$117</f>
        <v>4.246806362537645E-4</v>
      </c>
      <c r="E111" s="415">
        <f>'Input Output Table'!G107/E$117</f>
        <v>1.3171385952434043E-3</v>
      </c>
      <c r="F111" s="415">
        <f>'Input Output Table'!H107/F$117</f>
        <v>3.6344955592119662E-4</v>
      </c>
      <c r="G111" s="415">
        <f>'Input Output Table'!I107/G$117</f>
        <v>7.9682911160837931E-4</v>
      </c>
      <c r="H111" s="415">
        <f>'Input Output Table'!J107/H$117</f>
        <v>1.0742593526390245E-3</v>
      </c>
      <c r="I111" s="415">
        <f>'Input Output Table'!K107/I$117</f>
        <v>6.8925299532519087E-4</v>
      </c>
      <c r="J111" s="415">
        <f>'Input Output Table'!L107/J$117</f>
        <v>1.1255215163961196E-3</v>
      </c>
      <c r="K111" s="415">
        <f>'Input Output Table'!M107/K$117</f>
        <v>5.546479517082952E-4</v>
      </c>
      <c r="L111" s="415">
        <f>'Input Output Table'!N107/L$117</f>
        <v>7.6308490695541477E-4</v>
      </c>
      <c r="M111" s="415">
        <f>'Input Output Table'!O107/M$117</f>
        <v>2.1948082794477474E-3</v>
      </c>
      <c r="N111" s="415">
        <f>'Input Output Table'!P107/N$117</f>
        <v>8.191419720705482E-4</v>
      </c>
      <c r="O111" s="415">
        <f>'Input Output Table'!Q107/O$117</f>
        <v>1.4619543861667851E-3</v>
      </c>
      <c r="P111" s="415">
        <f>'Input Output Table'!R107/P$117</f>
        <v>7.8869542198127421E-4</v>
      </c>
      <c r="Q111" s="415">
        <f>'Input Output Table'!S107/Q$117</f>
        <v>2.0412434795583946E-3</v>
      </c>
      <c r="R111" s="415">
        <f>'Input Output Table'!T107/R$117</f>
        <v>2.0063138340727644E-3</v>
      </c>
      <c r="S111" s="415">
        <f>'Input Output Table'!U107/S$117</f>
        <v>1.9126957963345769E-3</v>
      </c>
      <c r="T111" s="415">
        <f>'Input Output Table'!V107/T$117</f>
        <v>1.0203861475199404E-3</v>
      </c>
      <c r="U111" s="415">
        <f>'Input Output Table'!W107/U$117</f>
        <v>9.7441332335467749E-4</v>
      </c>
      <c r="V111" s="415">
        <f>'Input Output Table'!X107/V$117</f>
        <v>1.2211081114857707E-3</v>
      </c>
      <c r="W111" s="415">
        <f>'Input Output Table'!Y107/W$117</f>
        <v>6.876136263540422E-4</v>
      </c>
      <c r="X111" s="415">
        <f>'Input Output Table'!Z107/X$117</f>
        <v>1.0416563299186544E-3</v>
      </c>
      <c r="Y111" s="415">
        <f>'Input Output Table'!AA107/Y$117</f>
        <v>1.0343472745921992E-3</v>
      </c>
      <c r="Z111" s="415">
        <f>'Input Output Table'!AB107/Z$117</f>
        <v>1.8825255377645498E-4</v>
      </c>
      <c r="AA111" s="415">
        <f>'Input Output Table'!AC107/AA$117</f>
        <v>1.5248723470395534E-3</v>
      </c>
      <c r="AB111" s="415">
        <f>'Input Output Table'!AD107/AB$117</f>
        <v>2.1695005583588036E-3</v>
      </c>
      <c r="AC111" s="415">
        <f>'Input Output Table'!AE107/AC$117</f>
        <v>1.1481307975795951E-3</v>
      </c>
      <c r="AD111" s="415">
        <f>'Input Output Table'!AF107/AD$117</f>
        <v>8.2299091086911625E-4</v>
      </c>
      <c r="AE111" s="415">
        <f>'Input Output Table'!AG107/AE$117</f>
        <v>7.3971046708899582E-4</v>
      </c>
      <c r="AF111" s="415">
        <f>'Input Output Table'!AH107/AF$117</f>
        <v>9.7163163696354499E-4</v>
      </c>
      <c r="AG111" s="415">
        <f>'Input Output Table'!AI107/AG$117</f>
        <v>9.227263034513204E-4</v>
      </c>
      <c r="AH111" s="415">
        <f>'Input Output Table'!AJ107/AH$117</f>
        <v>6.756749309995585E-4</v>
      </c>
      <c r="AI111" s="415">
        <f>'Input Output Table'!AK107/AI$117</f>
        <v>1.2596938978501871E-3</v>
      </c>
      <c r="AJ111" s="415">
        <f>'Input Output Table'!AL107/AJ$117</f>
        <v>1.2639986528883017E-3</v>
      </c>
      <c r="AK111" s="415">
        <f>'Input Output Table'!AM107/AK$117</f>
        <v>1.1680983575207415E-3</v>
      </c>
      <c r="AL111" s="415">
        <f>'Input Output Table'!AN107/AL$117</f>
        <v>7.6840000267993161E-4</v>
      </c>
      <c r="AM111" s="415">
        <f>'Input Output Table'!AO107/AM$117</f>
        <v>3.9239189669290674E-4</v>
      </c>
      <c r="AN111" s="415">
        <f>'Input Output Table'!AP107/AN$117</f>
        <v>7.8633636412910144E-4</v>
      </c>
      <c r="AO111" s="415">
        <f>'Input Output Table'!AQ107/AO$117</f>
        <v>7.6648694602513435E-4</v>
      </c>
      <c r="AP111" s="415">
        <f>'Input Output Table'!AR107/AP$117</f>
        <v>7.9975014144118266E-4</v>
      </c>
      <c r="AQ111" s="415">
        <f>'Input Output Table'!AS107/AQ$117</f>
        <v>7.7172525753765734E-4</v>
      </c>
      <c r="AR111" s="415">
        <f>'Input Output Table'!AT107/AR$117</f>
        <v>6.7238749693059692E-4</v>
      </c>
      <c r="AS111" s="415">
        <f>'Input Output Table'!AU107/AS$117</f>
        <v>7.156049496216593E-4</v>
      </c>
      <c r="AT111" s="415">
        <f>'Input Output Table'!AV107/AT$117</f>
        <v>6.4052455048766018E-4</v>
      </c>
      <c r="AU111" s="415">
        <f>'Input Output Table'!AW107/AU$117</f>
        <v>8.3970610066941677E-4</v>
      </c>
      <c r="AV111" s="415">
        <f>'Input Output Table'!AX107/AV$117</f>
        <v>7.2146214782565295E-4</v>
      </c>
      <c r="AW111" s="415">
        <f>'Input Output Table'!AY107/AW$117</f>
        <v>8.8745810970930895E-4</v>
      </c>
      <c r="AX111" s="415">
        <f>'Input Output Table'!AZ107/AX$117</f>
        <v>6.3064148002694856E-4</v>
      </c>
      <c r="AY111" s="415">
        <f>'Input Output Table'!BA107/AY$117</f>
        <v>2.2680373564331566E-4</v>
      </c>
      <c r="AZ111" s="415">
        <f>'Input Output Table'!BB107/AZ$117</f>
        <v>7.4488228910728595E-4</v>
      </c>
      <c r="BA111" s="415">
        <f>'Input Output Table'!BC107/BA$117</f>
        <v>6.9175341562905269E-4</v>
      </c>
      <c r="BB111" s="415">
        <f>'Input Output Table'!BD107/BB$117</f>
        <v>7.2426808109054359E-4</v>
      </c>
      <c r="BC111" s="415">
        <f>'Input Output Table'!BE107/BC$117</f>
        <v>4.712297338501743E-4</v>
      </c>
      <c r="BD111" s="415">
        <f>'Input Output Table'!BF107/BD$117</f>
        <v>2.1547169408744676E-4</v>
      </c>
      <c r="BE111" s="415">
        <f>'Input Output Table'!BG107/BE$117</f>
        <v>2.1156283321750145E-3</v>
      </c>
      <c r="BF111" s="415">
        <f>'Input Output Table'!BH107/BF$117</f>
        <v>1.1345248008512046E-3</v>
      </c>
      <c r="BG111" s="415">
        <f>'Input Output Table'!BI107/BG$117</f>
        <v>1.5256681850338884E-3</v>
      </c>
      <c r="BH111" s="415">
        <f>'Input Output Table'!BJ107/BH$117</f>
        <v>1.1182358933068308E-3</v>
      </c>
      <c r="BI111" s="415">
        <f>'Input Output Table'!BK107/BI$117</f>
        <v>1.2746693642259029E-3</v>
      </c>
      <c r="BJ111" s="415">
        <f>'Input Output Table'!BL107/BJ$117</f>
        <v>1.2746692801301699E-3</v>
      </c>
      <c r="BK111" s="415">
        <f>'Input Output Table'!BM107/BK$117</f>
        <v>3.4138274277385637E-3</v>
      </c>
      <c r="BL111" s="415">
        <f>'Input Output Table'!BN107/BL$117</f>
        <v>1.4283880616138432E-3</v>
      </c>
      <c r="BM111" s="415">
        <f>'Input Output Table'!BO107/BM$117</f>
        <v>6.9312487064970428E-4</v>
      </c>
      <c r="BN111" s="415">
        <f>'Input Output Table'!BP107/BN$117</f>
        <v>9.3705978935687529E-4</v>
      </c>
      <c r="BO111" s="415">
        <f>'Input Output Table'!BQ107/BO$117</f>
        <v>1.412033809844033E-3</v>
      </c>
      <c r="BP111" s="415">
        <f>'Input Output Table'!BR107/BP$117</f>
        <v>1.1687327744714026E-3</v>
      </c>
      <c r="BQ111" s="415">
        <f>'Input Output Table'!BS107/BQ$117</f>
        <v>4.6348234323572487E-3</v>
      </c>
      <c r="BR111" s="415">
        <f>'Input Output Table'!BT107/BR$117</f>
        <v>4.6348228183004407E-3</v>
      </c>
      <c r="BS111" s="415">
        <f>'Input Output Table'!BU107/BS$117</f>
        <v>1.0837360349950007E-3</v>
      </c>
      <c r="BT111" s="415">
        <f>'Input Output Table'!BV107/BT$117</f>
        <v>0</v>
      </c>
      <c r="BU111" s="415">
        <f>'Input Output Table'!BW107/BU$117</f>
        <v>2.3249322771497511E-3</v>
      </c>
      <c r="BV111" s="415">
        <f>'Input Output Table'!BX107/BV$117</f>
        <v>2.6253615612272622E-3</v>
      </c>
      <c r="BW111" s="415">
        <f>'Input Output Table'!BY107/BW$117</f>
        <v>1.0130048523652314E-3</v>
      </c>
      <c r="BX111" s="415">
        <f>'Input Output Table'!BZ107/BX$117</f>
        <v>1.3097884427413424E-3</v>
      </c>
      <c r="BY111" s="415">
        <f>'Input Output Table'!CA107/BY$117</f>
        <v>1.2923067763146593E-3</v>
      </c>
      <c r="BZ111" s="415">
        <f>'Input Output Table'!CB107/BZ$117</f>
        <v>2.9112950835369082E-3</v>
      </c>
      <c r="CA111" s="415">
        <f>'Input Output Table'!CC107/CA$117</f>
        <v>1.4642147264978882E-3</v>
      </c>
      <c r="CB111" s="415">
        <f>'Input Output Table'!CD107/CB$117</f>
        <v>5.6382893202795129E-4</v>
      </c>
      <c r="CC111" s="415">
        <f>'Input Output Table'!CE107/CC$117</f>
        <v>6.0406418283080157E-4</v>
      </c>
      <c r="CD111" s="415">
        <f>'Input Output Table'!CF107/CD$117</f>
        <v>1.5619233299278028E-4</v>
      </c>
      <c r="CE111" s="415">
        <f>'Input Output Table'!CG107/CE$117</f>
        <v>7.4408610808159113E-4</v>
      </c>
      <c r="CF111" s="415">
        <f>'Input Output Table'!CH107/CF$117</f>
        <v>4.65573389390289E-4</v>
      </c>
      <c r="CG111" s="415">
        <f>'Input Output Table'!CI107/CG$117</f>
        <v>1.9200045077507903E-3</v>
      </c>
      <c r="CH111" s="415">
        <f>'Input Output Table'!CJ107/CH$117</f>
        <v>1.1052119310958415E-3</v>
      </c>
      <c r="CI111" s="415">
        <f>'Input Output Table'!CK107/CI$117</f>
        <v>8.7481616771114623E-4</v>
      </c>
      <c r="CJ111" s="415">
        <f>'Input Output Table'!CL107/CJ$117</f>
        <v>2.0609205703714787E-3</v>
      </c>
      <c r="CK111" s="415">
        <f>'Input Output Table'!CM107/CK$117</f>
        <v>1.5482407386003417E-3</v>
      </c>
      <c r="CL111" s="415">
        <f>'Input Output Table'!CN107/CL$117</f>
        <v>4.6054294807665541E-4</v>
      </c>
      <c r="CM111" s="415">
        <f>'Input Output Table'!CO107/CM$117</f>
        <v>1.7030342980627838E-3</v>
      </c>
      <c r="CN111" s="415">
        <f>'Input Output Table'!CP107/CN$117</f>
        <v>7.5087614604845776E-4</v>
      </c>
      <c r="CO111" s="415">
        <f>'Input Output Table'!CQ107/CO$117</f>
        <v>8.2456273634504823E-4</v>
      </c>
      <c r="CP111" s="415">
        <f>'Input Output Table'!CR107/CP$117</f>
        <v>1.4397885094875802E-3</v>
      </c>
      <c r="CQ111" s="415">
        <f>'Input Output Table'!CS107/CQ$117</f>
        <v>1.4416807820881031E-3</v>
      </c>
      <c r="CR111" s="415">
        <f>'Input Output Table'!CT107/CR$117</f>
        <v>1.106741428068312E-3</v>
      </c>
      <c r="CS111" s="415">
        <f>'Input Output Table'!CU107/CS$117</f>
        <v>9.2253103055589937E-4</v>
      </c>
      <c r="CT111" s="415">
        <f>'Input Output Table'!CV107/CT$117</f>
        <v>8.2938969515168983E-4</v>
      </c>
      <c r="CU111" s="415">
        <f>'Input Output Table'!CW107/CU$117</f>
        <v>4.8333482703757447E-4</v>
      </c>
      <c r="CV111" s="415">
        <f>'Input Output Table'!CX107/CV$117</f>
        <v>7.4279831845097124E-4</v>
      </c>
      <c r="CW111" s="415">
        <f>'Input Output Table'!CY107/CW$117</f>
        <v>2.3030941891562218E-3</v>
      </c>
      <c r="CX111" s="415">
        <f>'Input Output Table'!CZ107/CX$117</f>
        <v>2.4650177563465118E-3</v>
      </c>
      <c r="CY111" s="415">
        <f>'Input Output Table'!DA107/CY$117</f>
        <v>4.2097167888699695E-2</v>
      </c>
      <c r="CZ111" s="415">
        <f>'Input Output Table'!DB107/CZ$117</f>
        <v>2.0657887402837881E-2</v>
      </c>
      <c r="DA111" s="415">
        <f>'Input Output Table'!DC107/DA$117</f>
        <v>2.9322303052021405E-2</v>
      </c>
      <c r="DB111" s="415">
        <f>'Input Output Table'!DD107/DB$117</f>
        <v>1.209608770145756E-3</v>
      </c>
      <c r="DC111" s="415">
        <f>'Input Output Table'!DE107/DC$117</f>
        <v>6.9340174482024829E-4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1</v>
      </c>
      <c r="HD111">
        <v>0</v>
      </c>
      <c r="HE111">
        <v>0</v>
      </c>
      <c r="HF111">
        <v>0</v>
      </c>
      <c r="HG111">
        <v>0</v>
      </c>
      <c r="HJ111" s="423">
        <f t="shared" si="108"/>
        <v>-5.2696216659568111E-4</v>
      </c>
      <c r="HK111" s="423">
        <f t="shared" si="109"/>
        <v>-9.3662435519515578E-4</v>
      </c>
      <c r="HL111" s="423">
        <f t="shared" si="110"/>
        <v>-4.246806362537645E-4</v>
      </c>
      <c r="HM111" s="423">
        <f t="shared" si="111"/>
        <v>-1.3171385952434043E-3</v>
      </c>
      <c r="HN111" s="423">
        <f t="shared" si="112"/>
        <v>-3.6344955592119662E-4</v>
      </c>
      <c r="HO111" s="423">
        <f t="shared" si="113"/>
        <v>-7.9682911160837931E-4</v>
      </c>
      <c r="HP111" s="423">
        <f t="shared" si="114"/>
        <v>-1.0742593526390245E-3</v>
      </c>
      <c r="HQ111" s="423">
        <f t="shared" si="115"/>
        <v>-6.8925299532519087E-4</v>
      </c>
      <c r="HR111" s="423">
        <f t="shared" si="116"/>
        <v>-1.1255215163961196E-3</v>
      </c>
      <c r="HS111" s="423">
        <f t="shared" si="117"/>
        <v>-5.546479517082952E-4</v>
      </c>
      <c r="HT111" s="423">
        <f t="shared" si="118"/>
        <v>-7.6308490695541477E-4</v>
      </c>
      <c r="HU111" s="423">
        <f t="shared" si="119"/>
        <v>-2.1948082794477474E-3</v>
      </c>
      <c r="HV111" s="423">
        <f t="shared" si="120"/>
        <v>-8.191419720705482E-4</v>
      </c>
      <c r="HW111" s="423">
        <f t="shared" si="121"/>
        <v>-1.4619543861667851E-3</v>
      </c>
      <c r="HX111" s="423">
        <f t="shared" si="122"/>
        <v>-7.8869542198127421E-4</v>
      </c>
      <c r="HY111" s="423">
        <f t="shared" si="123"/>
        <v>-2.0412434795583946E-3</v>
      </c>
      <c r="HZ111" s="423">
        <f t="shared" si="124"/>
        <v>-2.0063138340727644E-3</v>
      </c>
      <c r="IA111" s="423">
        <f t="shared" si="125"/>
        <v>-1.9126957963345769E-3</v>
      </c>
      <c r="IB111" s="423">
        <f t="shared" si="126"/>
        <v>-1.0203861475199404E-3</v>
      </c>
      <c r="IC111" s="423">
        <f t="shared" si="127"/>
        <v>-9.7441332335467749E-4</v>
      </c>
      <c r="ID111" s="423">
        <f t="shared" si="128"/>
        <v>-1.2211081114857707E-3</v>
      </c>
      <c r="IE111" s="423">
        <f t="shared" si="129"/>
        <v>-6.876136263540422E-4</v>
      </c>
      <c r="IF111" s="423">
        <f t="shared" si="130"/>
        <v>-1.0416563299186544E-3</v>
      </c>
      <c r="IG111" s="423">
        <f t="shared" si="131"/>
        <v>-1.0343472745921992E-3</v>
      </c>
      <c r="IH111" s="423">
        <f t="shared" si="132"/>
        <v>-1.8825255377645498E-4</v>
      </c>
      <c r="II111" s="423">
        <f t="shared" si="133"/>
        <v>-1.5248723470395534E-3</v>
      </c>
      <c r="IJ111" s="423">
        <f t="shared" si="134"/>
        <v>-2.1695005583588036E-3</v>
      </c>
      <c r="IK111" s="423">
        <f t="shared" si="135"/>
        <v>-1.1481307975795951E-3</v>
      </c>
      <c r="IL111" s="423">
        <f t="shared" si="136"/>
        <v>-8.2299091086911625E-4</v>
      </c>
      <c r="IM111" s="423">
        <f t="shared" si="137"/>
        <v>-7.3971046708899582E-4</v>
      </c>
      <c r="IN111" s="423">
        <f t="shared" si="138"/>
        <v>-9.7163163696354499E-4</v>
      </c>
      <c r="IO111" s="423">
        <f t="shared" si="139"/>
        <v>-9.227263034513204E-4</v>
      </c>
      <c r="IP111" s="423">
        <f t="shared" si="140"/>
        <v>-6.756749309995585E-4</v>
      </c>
      <c r="IQ111" s="423">
        <f t="shared" si="141"/>
        <v>-1.2596938978501871E-3</v>
      </c>
      <c r="IR111" s="423">
        <f t="shared" si="142"/>
        <v>-1.2639986528883017E-3</v>
      </c>
      <c r="IS111" s="423">
        <f t="shared" si="143"/>
        <v>-1.1680983575207415E-3</v>
      </c>
      <c r="IT111" s="423">
        <f t="shared" si="144"/>
        <v>-7.6840000267993161E-4</v>
      </c>
      <c r="IU111" s="423">
        <f t="shared" si="145"/>
        <v>-3.9239189669290674E-4</v>
      </c>
      <c r="IV111" s="423">
        <f t="shared" si="146"/>
        <v>-7.8633636412910144E-4</v>
      </c>
      <c r="IW111" s="423">
        <f t="shared" si="147"/>
        <v>-7.6648694602513435E-4</v>
      </c>
      <c r="IX111" s="423">
        <f t="shared" si="148"/>
        <v>-7.9975014144118266E-4</v>
      </c>
      <c r="IY111" s="423">
        <f t="shared" si="149"/>
        <v>-7.7172525753765734E-4</v>
      </c>
      <c r="IZ111" s="423">
        <f t="shared" si="150"/>
        <v>-6.7238749693059692E-4</v>
      </c>
      <c r="JA111" s="423">
        <f t="shared" si="151"/>
        <v>-7.156049496216593E-4</v>
      </c>
      <c r="JB111" s="423">
        <f t="shared" si="152"/>
        <v>-6.4052455048766018E-4</v>
      </c>
      <c r="JC111" s="423">
        <f t="shared" si="153"/>
        <v>-8.3970610066941677E-4</v>
      </c>
      <c r="JD111" s="423">
        <f t="shared" si="154"/>
        <v>-7.2146214782565295E-4</v>
      </c>
      <c r="JE111" s="423">
        <f t="shared" si="155"/>
        <v>-8.8745810970930895E-4</v>
      </c>
      <c r="JF111" s="423">
        <f t="shared" si="156"/>
        <v>-6.3064148002694856E-4</v>
      </c>
      <c r="JG111" s="423">
        <f t="shared" si="157"/>
        <v>-2.2680373564331566E-4</v>
      </c>
      <c r="JH111" s="423">
        <f t="shared" si="158"/>
        <v>-7.4488228910728595E-4</v>
      </c>
      <c r="JI111" s="423">
        <f t="shared" si="159"/>
        <v>-6.9175341562905269E-4</v>
      </c>
      <c r="JJ111" s="423">
        <f t="shared" si="160"/>
        <v>-7.2426808109054359E-4</v>
      </c>
      <c r="JK111" s="423">
        <f t="shared" si="161"/>
        <v>-4.712297338501743E-4</v>
      </c>
      <c r="JL111" s="423">
        <f t="shared" si="162"/>
        <v>-2.1547169408744676E-4</v>
      </c>
      <c r="JM111" s="423">
        <f t="shared" si="163"/>
        <v>-2.1156283321750145E-3</v>
      </c>
      <c r="JN111" s="423">
        <f t="shared" si="164"/>
        <v>-1.1345248008512046E-3</v>
      </c>
      <c r="JO111" s="423">
        <f t="shared" si="165"/>
        <v>-1.5256681850338884E-3</v>
      </c>
      <c r="JP111" s="423">
        <f t="shared" si="166"/>
        <v>-1.1182358933068308E-3</v>
      </c>
      <c r="JQ111" s="423">
        <f t="shared" si="167"/>
        <v>-1.2746693642259029E-3</v>
      </c>
      <c r="JR111" s="423">
        <f t="shared" si="168"/>
        <v>-1.2746692801301699E-3</v>
      </c>
      <c r="JS111" s="423">
        <f t="shared" si="169"/>
        <v>-3.4138274277385637E-3</v>
      </c>
      <c r="JT111" s="423">
        <f t="shared" si="170"/>
        <v>-1.4283880616138432E-3</v>
      </c>
      <c r="JU111" s="423">
        <f t="shared" si="171"/>
        <v>-6.9312487064970428E-4</v>
      </c>
      <c r="JV111" s="423">
        <f t="shared" si="172"/>
        <v>-9.3705978935687529E-4</v>
      </c>
      <c r="JW111" s="423">
        <f t="shared" si="173"/>
        <v>-1.412033809844033E-3</v>
      </c>
      <c r="JX111" s="423">
        <f t="shared" si="174"/>
        <v>-1.1687327744714026E-3</v>
      </c>
      <c r="JY111" s="423">
        <f t="shared" si="175"/>
        <v>-4.6348234323572487E-3</v>
      </c>
      <c r="JZ111" s="423">
        <f t="shared" si="176"/>
        <v>-4.6348228183004407E-3</v>
      </c>
      <c r="KA111" s="423">
        <f t="shared" si="177"/>
        <v>-1.0837360349950007E-3</v>
      </c>
      <c r="KB111" s="423">
        <f t="shared" si="178"/>
        <v>0</v>
      </c>
      <c r="KC111" s="423">
        <f t="shared" si="179"/>
        <v>-2.3249322771497511E-3</v>
      </c>
      <c r="KD111" s="423">
        <f t="shared" si="180"/>
        <v>-2.6253615612272622E-3</v>
      </c>
      <c r="KE111" s="423">
        <f t="shared" si="181"/>
        <v>-1.0130048523652314E-3</v>
      </c>
      <c r="KF111" s="423">
        <f t="shared" si="182"/>
        <v>-1.3097884427413424E-3</v>
      </c>
      <c r="KG111" s="423">
        <f t="shared" si="183"/>
        <v>-1.2923067763146593E-3</v>
      </c>
      <c r="KH111" s="423">
        <f t="shared" si="184"/>
        <v>-2.9112950835369082E-3</v>
      </c>
      <c r="KI111" s="423">
        <f t="shared" si="185"/>
        <v>-1.4642147264978882E-3</v>
      </c>
      <c r="KJ111" s="423">
        <f t="shared" si="186"/>
        <v>-5.6382893202795129E-4</v>
      </c>
      <c r="KK111" s="423">
        <f t="shared" si="187"/>
        <v>-6.0406418283080157E-4</v>
      </c>
      <c r="KL111" s="423">
        <f t="shared" si="188"/>
        <v>-1.5619233299278028E-4</v>
      </c>
      <c r="KM111" s="423">
        <f t="shared" si="189"/>
        <v>-7.4408610808159113E-4</v>
      </c>
      <c r="KN111" s="423">
        <f t="shared" si="190"/>
        <v>-4.65573389390289E-4</v>
      </c>
      <c r="KO111" s="423">
        <f t="shared" si="191"/>
        <v>-1.9200045077507903E-3</v>
      </c>
      <c r="KP111" s="423">
        <f t="shared" si="192"/>
        <v>-1.1052119310958415E-3</v>
      </c>
      <c r="KQ111" s="423">
        <f t="shared" si="193"/>
        <v>-8.7481616771114623E-4</v>
      </c>
      <c r="KR111" s="423">
        <f t="shared" si="194"/>
        <v>-2.0609205703714787E-3</v>
      </c>
      <c r="KS111" s="423">
        <f t="shared" si="195"/>
        <v>-1.5482407386003417E-3</v>
      </c>
      <c r="KT111" s="423">
        <f t="shared" si="196"/>
        <v>-4.6054294807665541E-4</v>
      </c>
      <c r="KU111" s="423">
        <f t="shared" si="197"/>
        <v>-1.7030342980627838E-3</v>
      </c>
      <c r="KV111" s="423">
        <f t="shared" si="198"/>
        <v>-7.5087614604845776E-4</v>
      </c>
      <c r="KW111" s="423">
        <f t="shared" si="199"/>
        <v>-8.2456273634504823E-4</v>
      </c>
      <c r="KX111" s="423">
        <f t="shared" si="200"/>
        <v>-1.4397885094875802E-3</v>
      </c>
      <c r="KY111" s="423">
        <f t="shared" si="201"/>
        <v>-1.4416807820881031E-3</v>
      </c>
      <c r="KZ111" s="423">
        <f t="shared" si="202"/>
        <v>-1.106741428068312E-3</v>
      </c>
      <c r="LA111" s="423">
        <f t="shared" si="203"/>
        <v>-9.2253103055589937E-4</v>
      </c>
      <c r="LB111" s="423">
        <f t="shared" si="204"/>
        <v>-8.2938969515168983E-4</v>
      </c>
      <c r="LC111" s="423">
        <f t="shared" si="205"/>
        <v>-4.8333482703757447E-4</v>
      </c>
      <c r="LD111" s="423">
        <f t="shared" si="206"/>
        <v>-7.4279831845097124E-4</v>
      </c>
      <c r="LE111" s="423">
        <f t="shared" si="207"/>
        <v>-2.3030941891562218E-3</v>
      </c>
      <c r="LF111" s="423">
        <f t="shared" si="208"/>
        <v>-2.4650177563465118E-3</v>
      </c>
      <c r="LG111" s="423">
        <f t="shared" si="209"/>
        <v>0.95790283211130034</v>
      </c>
      <c r="LH111" s="423">
        <f t="shared" si="210"/>
        <v>-2.0657887402837881E-2</v>
      </c>
      <c r="LI111" s="423">
        <f t="shared" si="211"/>
        <v>-2.9322303052021405E-2</v>
      </c>
      <c r="LJ111" s="423">
        <f t="shared" si="212"/>
        <v>-1.209608770145756E-3</v>
      </c>
      <c r="LK111" s="423">
        <f t="shared" si="213"/>
        <v>-6.9340174482024829E-4</v>
      </c>
      <c r="LN111" s="424">
        <v>1.5741649191486102E-3</v>
      </c>
      <c r="LO111" s="424">
        <v>2.418635960370054E-3</v>
      </c>
      <c r="LP111" s="424">
        <v>1.1805195040717963E-3</v>
      </c>
      <c r="LQ111" s="424">
        <v>2.2674952924566466E-3</v>
      </c>
      <c r="LR111" s="424">
        <v>9.4761690527330931E-4</v>
      </c>
      <c r="LS111" s="424">
        <v>1.5973015151722386E-3</v>
      </c>
      <c r="LT111" s="424">
        <v>1.9534031579460181E-3</v>
      </c>
      <c r="LU111" s="424">
        <v>2.0690045839946874E-3</v>
      </c>
      <c r="LV111" s="424">
        <v>2.3487700825011739E-3</v>
      </c>
      <c r="LW111" s="424">
        <v>1.0408949419726354E-3</v>
      </c>
      <c r="LX111" s="424">
        <v>2.2151092745811719E-3</v>
      </c>
      <c r="LY111" s="424">
        <v>3.8403698830634103E-3</v>
      </c>
      <c r="LZ111" s="424">
        <v>2.0491145173423277E-3</v>
      </c>
      <c r="MA111" s="424">
        <v>2.7559835835565989E-3</v>
      </c>
      <c r="MB111" s="424">
        <v>2.2603052791743028E-3</v>
      </c>
      <c r="MC111" s="424">
        <v>3.4910240399422914E-3</v>
      </c>
      <c r="MD111" s="424">
        <v>3.6601300485481704E-3</v>
      </c>
      <c r="ME111" s="424">
        <v>2.9318815516342425E-3</v>
      </c>
      <c r="MF111" s="424">
        <v>1.715232931684427E-3</v>
      </c>
      <c r="MG111" s="424">
        <v>1.8463349735963733E-3</v>
      </c>
      <c r="MH111" s="424">
        <v>2.0437763715102069E-3</v>
      </c>
      <c r="MI111" s="424">
        <v>1.5279117479149883E-3</v>
      </c>
      <c r="MJ111" s="424">
        <v>1.9207713135803437E-3</v>
      </c>
      <c r="MK111" s="424">
        <v>1.9017340744167538E-3</v>
      </c>
      <c r="ML111" s="424">
        <v>4.9337053248507874E-4</v>
      </c>
      <c r="MM111" s="424">
        <v>2.4363366229840813E-3</v>
      </c>
      <c r="MN111" s="424">
        <v>3.6419758984589279E-3</v>
      </c>
      <c r="MO111" s="424">
        <v>2.0463939426616736E-3</v>
      </c>
      <c r="MP111" s="424">
        <v>1.7689645772996205E-3</v>
      </c>
      <c r="MQ111" s="424">
        <v>1.4910846129401723E-3</v>
      </c>
      <c r="MR111" s="424">
        <v>1.9514119973895276E-3</v>
      </c>
      <c r="MS111" s="424">
        <v>1.6384743306218244E-3</v>
      </c>
      <c r="MT111" s="424">
        <v>1.3411580802317657E-3</v>
      </c>
      <c r="MU111" s="424">
        <v>2.5068943067758985E-3</v>
      </c>
      <c r="MV111" s="424">
        <v>2.2449990115324405E-3</v>
      </c>
      <c r="MW111" s="424">
        <v>2.3394560821639165E-3</v>
      </c>
      <c r="MX111" s="424">
        <v>1.3753039834313325E-3</v>
      </c>
      <c r="MY111" s="424">
        <v>1.2619455263708453E-3</v>
      </c>
      <c r="MZ111" s="424">
        <v>1.5873797826487985E-3</v>
      </c>
      <c r="NA111" s="424">
        <v>1.5891270859293128E-3</v>
      </c>
      <c r="NB111" s="424">
        <v>1.5836541671003896E-3</v>
      </c>
      <c r="NC111" s="424">
        <v>1.6289790751675996E-3</v>
      </c>
      <c r="ND111" s="424">
        <v>1.7782906662077776E-3</v>
      </c>
      <c r="NE111" s="424">
        <v>1.5399437927868308E-3</v>
      </c>
      <c r="NF111" s="424">
        <v>1.4527228992164039E-3</v>
      </c>
      <c r="NG111" s="424">
        <v>2.2026599949229197E-3</v>
      </c>
      <c r="NH111" s="424">
        <v>1.8239072078684384E-3</v>
      </c>
      <c r="NI111" s="424">
        <v>1.9209707117309128E-3</v>
      </c>
      <c r="NJ111" s="424">
        <v>1.3743481490475803E-3</v>
      </c>
      <c r="NK111" s="424">
        <v>1.0668952438093484E-3</v>
      </c>
      <c r="NL111" s="424">
        <v>1.916499726739991E-3</v>
      </c>
      <c r="NM111" s="424">
        <v>1.9818309152116868E-3</v>
      </c>
      <c r="NN111" s="424">
        <v>1.7025854661990812E-3</v>
      </c>
      <c r="NO111" s="424">
        <v>1.1875279450724091E-3</v>
      </c>
      <c r="NP111" s="424">
        <v>7.3932939481823458E-4</v>
      </c>
      <c r="NQ111" s="424">
        <v>3.6187774030248102E-3</v>
      </c>
      <c r="NR111" s="424">
        <v>2.1372351176149672E-3</v>
      </c>
      <c r="NS111" s="424">
        <v>2.8243972605546709E-3</v>
      </c>
      <c r="NT111" s="424">
        <v>1.9188936528578785E-3</v>
      </c>
      <c r="NU111" s="424">
        <v>2.3624577170925057E-3</v>
      </c>
      <c r="NV111" s="424">
        <v>2.178508602533452E-3</v>
      </c>
      <c r="NW111" s="424">
        <v>5.0864703795951236E-3</v>
      </c>
      <c r="NX111" s="424">
        <v>2.3890604448851644E-3</v>
      </c>
      <c r="NY111" s="424">
        <v>2.0069374486466384E-3</v>
      </c>
      <c r="NZ111" s="424">
        <v>1.8544212602917627E-3</v>
      </c>
      <c r="OA111" s="424">
        <v>2.9260553467879841E-3</v>
      </c>
      <c r="OB111" s="424">
        <v>2.0006428410965569E-3</v>
      </c>
      <c r="OC111" s="424">
        <v>5.6629932564722938E-3</v>
      </c>
      <c r="OD111" s="424">
        <v>7.559512326056065E-3</v>
      </c>
      <c r="OE111" s="424">
        <v>1.8914866801004507E-3</v>
      </c>
      <c r="OF111" s="424">
        <v>1.4636698466627207E-3</v>
      </c>
      <c r="OG111" s="424">
        <v>3.5241324967742404E-3</v>
      </c>
      <c r="OH111" s="424">
        <v>4.6768660776491441E-3</v>
      </c>
      <c r="OI111" s="424">
        <v>1.7736005061537588E-3</v>
      </c>
      <c r="OJ111" s="424">
        <v>2.0525428097391192E-3</v>
      </c>
      <c r="OK111" s="424">
        <v>2.0799785106277013E-3</v>
      </c>
      <c r="OL111" s="424">
        <v>3.8165873773139225E-3</v>
      </c>
      <c r="OM111" s="424">
        <v>2.8221179192643871E-3</v>
      </c>
      <c r="ON111" s="424">
        <v>1.3365874572322199E-3</v>
      </c>
      <c r="OO111" s="424">
        <v>1.7401857516544136E-3</v>
      </c>
      <c r="OP111" s="424">
        <v>1.2778461708225762E-3</v>
      </c>
      <c r="OQ111" s="424">
        <v>1.3512639090838476E-3</v>
      </c>
      <c r="OR111" s="424">
        <v>9.4287090835457933E-4</v>
      </c>
      <c r="OS111" s="424">
        <v>3.0359556370868107E-3</v>
      </c>
      <c r="OT111" s="424">
        <v>2.1102602636656493E-3</v>
      </c>
      <c r="OU111" s="424">
        <v>1.729492722703782E-3</v>
      </c>
      <c r="OV111" s="424">
        <v>3.4801384197384829E-3</v>
      </c>
      <c r="OW111" s="424">
        <v>2.5575513645289304E-3</v>
      </c>
      <c r="OX111" s="424">
        <v>1.0239848870543767E-3</v>
      </c>
      <c r="OY111" s="424">
        <v>2.4718599010620261E-3</v>
      </c>
      <c r="OZ111" s="424">
        <v>1.7738437208353515E-3</v>
      </c>
      <c r="PA111" s="424">
        <v>1.8926549531244723E-3</v>
      </c>
      <c r="PB111" s="424">
        <v>2.2889144902613558E-3</v>
      </c>
      <c r="PC111" s="424">
        <v>2.6590378329501454E-3</v>
      </c>
      <c r="PD111" s="424">
        <v>1.9304473782107031E-3</v>
      </c>
      <c r="PE111" s="424">
        <v>1.7298248323892563E-3</v>
      </c>
      <c r="PF111" s="424">
        <v>1.3534557401594985E-3</v>
      </c>
      <c r="PG111" s="424">
        <v>9.9081072263480134E-4</v>
      </c>
      <c r="PH111" s="424">
        <v>1.8229948423026025E-3</v>
      </c>
      <c r="PI111" s="424">
        <v>4.0049041320575083E-3</v>
      </c>
      <c r="PJ111" s="424">
        <v>3.8186360192382896E-3</v>
      </c>
      <c r="PK111" s="424">
        <v>1.0449591682662112</v>
      </c>
      <c r="PL111" s="424">
        <v>2.3676744625929228E-2</v>
      </c>
      <c r="PM111" s="424">
        <v>3.2284145476565225E-2</v>
      </c>
      <c r="PN111" s="424">
        <v>1.9518505314337334E-3</v>
      </c>
      <c r="PO111" s="424">
        <v>1.2626498551693366E-3</v>
      </c>
    </row>
    <row r="112" spans="1:431" x14ac:dyDescent="0.25">
      <c r="A112" s="210" t="s">
        <v>213</v>
      </c>
      <c r="B112" s="415">
        <f>'Input Output Table'!D108/B$117</f>
        <v>3.1568906935736368E-4</v>
      </c>
      <c r="C112" s="415">
        <f>'Input Output Table'!E108/C$117</f>
        <v>6.006741702192193E-4</v>
      </c>
      <c r="D112" s="415">
        <f>'Input Output Table'!F108/D$117</f>
        <v>3.7443615425704173E-4</v>
      </c>
      <c r="E112" s="415">
        <f>'Input Output Table'!G108/E$117</f>
        <v>1.0963131745318074E-3</v>
      </c>
      <c r="F112" s="415">
        <f>'Input Output Table'!H108/F$117</f>
        <v>9.4207510025464509E-4</v>
      </c>
      <c r="G112" s="415">
        <f>'Input Output Table'!I108/G$117</f>
        <v>5.6348354642330638E-4</v>
      </c>
      <c r="H112" s="415">
        <f>'Input Output Table'!J108/H$117</f>
        <v>1.7862038164109344E-3</v>
      </c>
      <c r="I112" s="415">
        <f>'Input Output Table'!K108/I$117</f>
        <v>8.4294772756783891E-4</v>
      </c>
      <c r="J112" s="415">
        <f>'Input Output Table'!L108/J$117</f>
        <v>1.2511550753253984E-3</v>
      </c>
      <c r="K112" s="415">
        <f>'Input Output Table'!M108/K$117</f>
        <v>9.9670866408366828E-4</v>
      </c>
      <c r="L112" s="415">
        <f>'Input Output Table'!N108/L$117</f>
        <v>6.1662957390631889E-4</v>
      </c>
      <c r="M112" s="415">
        <f>'Input Output Table'!O108/M$117</f>
        <v>2.1256375897509712E-3</v>
      </c>
      <c r="N112" s="415">
        <f>'Input Output Table'!P108/N$117</f>
        <v>8.3357483969214287E-4</v>
      </c>
      <c r="O112" s="415">
        <f>'Input Output Table'!Q108/O$117</f>
        <v>1.5058374644396097E-3</v>
      </c>
      <c r="P112" s="415">
        <f>'Input Output Table'!R108/P$117</f>
        <v>4.5559453639708569E-4</v>
      </c>
      <c r="Q112" s="415">
        <f>'Input Output Table'!S108/Q$117</f>
        <v>2.0214819753550262E-3</v>
      </c>
      <c r="R112" s="415">
        <f>'Input Output Table'!T108/R$117</f>
        <v>1.9006097462378553E-3</v>
      </c>
      <c r="S112" s="415">
        <f>'Input Output Table'!U108/S$117</f>
        <v>1.9987903160285656E-3</v>
      </c>
      <c r="T112" s="415">
        <f>'Input Output Table'!V108/T$117</f>
        <v>9.2367460829166897E-4</v>
      </c>
      <c r="U112" s="415">
        <f>'Input Output Table'!W108/U$117</f>
        <v>8.7374172818079087E-4</v>
      </c>
      <c r="V112" s="415">
        <f>'Input Output Table'!X108/V$117</f>
        <v>1.288361285386667E-3</v>
      </c>
      <c r="W112" s="415">
        <f>'Input Output Table'!Y108/W$117</f>
        <v>5.5896615277329265E-4</v>
      </c>
      <c r="X112" s="415">
        <f>'Input Output Table'!Z108/X$117</f>
        <v>7.0781148583452011E-4</v>
      </c>
      <c r="Y112" s="415">
        <f>'Input Output Table'!AA108/Y$117</f>
        <v>6.718900987192915E-4</v>
      </c>
      <c r="Z112" s="415">
        <f>'Input Output Table'!AB108/Z$117</f>
        <v>2.6606491888329968E-4</v>
      </c>
      <c r="AA112" s="415">
        <f>'Input Output Table'!AC108/AA$117</f>
        <v>1.3148783143675351E-3</v>
      </c>
      <c r="AB112" s="415">
        <f>'Input Output Table'!AD108/AB$117</f>
        <v>1.2915257835038963E-3</v>
      </c>
      <c r="AC112" s="415">
        <f>'Input Output Table'!AE108/AC$117</f>
        <v>9.7247076152117199E-4</v>
      </c>
      <c r="AD112" s="415">
        <f>'Input Output Table'!AF108/AD$117</f>
        <v>5.3620834954868778E-4</v>
      </c>
      <c r="AE112" s="415">
        <f>'Input Output Table'!AG108/AE$117</f>
        <v>4.553560033325549E-4</v>
      </c>
      <c r="AF112" s="415">
        <f>'Input Output Table'!AH108/AF$117</f>
        <v>8.979979165221134E-4</v>
      </c>
      <c r="AG112" s="415">
        <f>'Input Output Table'!AI108/AG$117</f>
        <v>1.1732659695100312E-3</v>
      </c>
      <c r="AH112" s="415">
        <f>'Input Output Table'!AJ108/AH$117</f>
        <v>5.2525529907380801E-4</v>
      </c>
      <c r="AI112" s="415">
        <f>'Input Output Table'!AK108/AI$117</f>
        <v>1.1677304631965012E-3</v>
      </c>
      <c r="AJ112" s="415">
        <f>'Input Output Table'!AL108/AJ$117</f>
        <v>1.1200362639806549E-3</v>
      </c>
      <c r="AK112" s="415">
        <f>'Input Output Table'!AM108/AK$117</f>
        <v>7.9038270308871871E-4</v>
      </c>
      <c r="AL112" s="415">
        <f>'Input Output Table'!AN108/AL$117</f>
        <v>4.3185986946299719E-4</v>
      </c>
      <c r="AM112" s="415">
        <f>'Input Output Table'!AO108/AM$117</f>
        <v>5.2364293426641906E-4</v>
      </c>
      <c r="AN112" s="415">
        <f>'Input Output Table'!AP108/AN$117</f>
        <v>4.9109344094582137E-4</v>
      </c>
      <c r="AO112" s="415">
        <f>'Input Output Table'!AQ108/AO$117</f>
        <v>8.2690875069670977E-4</v>
      </c>
      <c r="AP112" s="415">
        <f>'Input Output Table'!AR108/AP$117</f>
        <v>6.1696700071812451E-4</v>
      </c>
      <c r="AQ112" s="415">
        <f>'Input Output Table'!AS108/AQ$117</f>
        <v>5.3921574023158686E-4</v>
      </c>
      <c r="AR112" s="415">
        <f>'Input Output Table'!AT108/AR$117</f>
        <v>5.4341483044640585E-4</v>
      </c>
      <c r="AS112" s="415">
        <f>'Input Output Table'!AU108/AS$117</f>
        <v>7.143917587922327E-4</v>
      </c>
      <c r="AT112" s="415">
        <f>'Input Output Table'!AV108/AT$117</f>
        <v>1.0725105014413986E-3</v>
      </c>
      <c r="AU112" s="415">
        <f>'Input Output Table'!AW108/AU$117</f>
        <v>1.4338184243271926E-3</v>
      </c>
      <c r="AV112" s="415">
        <f>'Input Output Table'!AX108/AV$117</f>
        <v>5.6995706438145595E-4</v>
      </c>
      <c r="AW112" s="415">
        <f>'Input Output Table'!AY108/AW$117</f>
        <v>8.3117208581213499E-4</v>
      </c>
      <c r="AX112" s="415">
        <f>'Input Output Table'!AZ108/AX$117</f>
        <v>6.3573362520364957E-4</v>
      </c>
      <c r="AY112" s="415">
        <f>'Input Output Table'!BA108/AY$117</f>
        <v>4.3327078076939573E-4</v>
      </c>
      <c r="AZ112" s="415">
        <f>'Input Output Table'!BB108/AZ$117</f>
        <v>2.6771106012276643E-3</v>
      </c>
      <c r="BA112" s="415">
        <f>'Input Output Table'!BC108/BA$117</f>
        <v>9.3334412836776804E-4</v>
      </c>
      <c r="BB112" s="415">
        <f>'Input Output Table'!BD108/BB$117</f>
        <v>1.035626356969853E-3</v>
      </c>
      <c r="BC112" s="415">
        <f>'Input Output Table'!BE108/BC$117</f>
        <v>8.3763991749153863E-4</v>
      </c>
      <c r="BD112" s="415">
        <f>'Input Output Table'!BF108/BD$117</f>
        <v>2.8187442110758244E-4</v>
      </c>
      <c r="BE112" s="415">
        <f>'Input Output Table'!BG108/BE$117</f>
        <v>2.1849241012484007E-3</v>
      </c>
      <c r="BF112" s="415">
        <f>'Input Output Table'!BH108/BF$117</f>
        <v>1.321935009190091E-3</v>
      </c>
      <c r="BG112" s="415">
        <f>'Input Output Table'!BI108/BG$117</f>
        <v>1.2729666234243034E-3</v>
      </c>
      <c r="BH112" s="415">
        <f>'Input Output Table'!BJ108/BH$117</f>
        <v>1.4336381093535289E-3</v>
      </c>
      <c r="BI112" s="415">
        <f>'Input Output Table'!BK108/BI$117</f>
        <v>1.4960510595927259E-3</v>
      </c>
      <c r="BJ112" s="415">
        <f>'Input Output Table'!BL108/BJ$117</f>
        <v>1.4960509608914359E-3</v>
      </c>
      <c r="BK112" s="415">
        <f>'Input Output Table'!BM108/BK$117</f>
        <v>3.3409636027277451E-3</v>
      </c>
      <c r="BL112" s="415">
        <f>'Input Output Table'!BN108/BL$117</f>
        <v>1.6169601256823367E-3</v>
      </c>
      <c r="BM112" s="415">
        <f>'Input Output Table'!BO108/BM$117</f>
        <v>1.6723852504980806E-3</v>
      </c>
      <c r="BN112" s="415">
        <f>'Input Output Table'!BP108/BN$117</f>
        <v>1.9819608853149867E-3</v>
      </c>
      <c r="BO112" s="415">
        <f>'Input Output Table'!BQ108/BO$117</f>
        <v>1.5853288406507922E-3</v>
      </c>
      <c r="BP112" s="415">
        <f>'Input Output Table'!BR108/BP$117</f>
        <v>1.7049729670216502E-3</v>
      </c>
      <c r="BQ112" s="415">
        <f>'Input Output Table'!BS108/BQ$117</f>
        <v>1.2113374199840511E-3</v>
      </c>
      <c r="BR112" s="415">
        <f>'Input Output Table'!BT108/BR$117</f>
        <v>1.2113372594968182E-3</v>
      </c>
      <c r="BS112" s="415">
        <f>'Input Output Table'!BU108/BS$117</f>
        <v>1.2496894401557079E-3</v>
      </c>
      <c r="BT112" s="415">
        <f>'Input Output Table'!BV108/BT$117</f>
        <v>0</v>
      </c>
      <c r="BU112" s="415">
        <f>'Input Output Table'!BW108/BU$117</f>
        <v>3.0207114294201485E-3</v>
      </c>
      <c r="BV112" s="415">
        <f>'Input Output Table'!BX108/BV$117</f>
        <v>4.1631535141235555E-3</v>
      </c>
      <c r="BW112" s="415">
        <f>'Input Output Table'!BY108/BW$117</f>
        <v>1.6529401945247575E-3</v>
      </c>
      <c r="BX112" s="415">
        <f>'Input Output Table'!BZ108/BX$117</f>
        <v>2.4108511851204926E-3</v>
      </c>
      <c r="BY112" s="415">
        <f>'Input Output Table'!CA108/BY$117</f>
        <v>2.6926045965122822E-3</v>
      </c>
      <c r="BZ112" s="415">
        <f>'Input Output Table'!CB108/BZ$117</f>
        <v>1.9775605716509728E-3</v>
      </c>
      <c r="CA112" s="415">
        <f>'Input Output Table'!CC108/CA$117</f>
        <v>2.2748718553853931E-3</v>
      </c>
      <c r="CB112" s="415">
        <f>'Input Output Table'!CD108/CB$117</f>
        <v>1.7776316575176532E-3</v>
      </c>
      <c r="CC112" s="415">
        <f>'Input Output Table'!CE108/CC$117</f>
        <v>7.1266916260078329E-4</v>
      </c>
      <c r="CD112" s="415">
        <f>'Input Output Table'!CF108/CD$117</f>
        <v>1.5909143716732771E-4</v>
      </c>
      <c r="CE112" s="415">
        <f>'Input Output Table'!CG108/CE$117</f>
        <v>1.3583835793206764E-3</v>
      </c>
      <c r="CF112" s="415">
        <f>'Input Output Table'!CH108/CF$117</f>
        <v>1.0183901461000104E-3</v>
      </c>
      <c r="CG112" s="415">
        <f>'Input Output Table'!CI108/CG$117</f>
        <v>3.0788626979133126E-3</v>
      </c>
      <c r="CH112" s="415">
        <f>'Input Output Table'!CJ108/CH$117</f>
        <v>1.9662943773934745E-3</v>
      </c>
      <c r="CI112" s="415">
        <f>'Input Output Table'!CK108/CI$117</f>
        <v>2.515539808970956E-3</v>
      </c>
      <c r="CJ112" s="415">
        <f>'Input Output Table'!CL108/CJ$117</f>
        <v>3.1128188797939394E-3</v>
      </c>
      <c r="CK112" s="415">
        <f>'Input Output Table'!CM108/CK$117</f>
        <v>1.8986373469341896E-3</v>
      </c>
      <c r="CL112" s="415">
        <f>'Input Output Table'!CN108/CL$117</f>
        <v>8.4308628335507394E-4</v>
      </c>
      <c r="CM112" s="415">
        <f>'Input Output Table'!CO108/CM$117</f>
        <v>1.974434192747745E-3</v>
      </c>
      <c r="CN112" s="415">
        <f>'Input Output Table'!CP108/CN$117</f>
        <v>3.0116043437157635E-3</v>
      </c>
      <c r="CO112" s="415">
        <f>'Input Output Table'!CQ108/CO$117</f>
        <v>2.2502276916097569E-3</v>
      </c>
      <c r="CP112" s="415">
        <f>'Input Output Table'!CR108/CP$117</f>
        <v>1.9604149163369952E-3</v>
      </c>
      <c r="CQ112" s="415">
        <f>'Input Output Table'!CS108/CQ$117</f>
        <v>1.7987505128749498E-3</v>
      </c>
      <c r="CR112" s="415">
        <f>'Input Output Table'!CT108/CR$117</f>
        <v>1.8117046016288933E-3</v>
      </c>
      <c r="CS112" s="415">
        <f>'Input Output Table'!CU108/CS$117</f>
        <v>1.378903649612165E-3</v>
      </c>
      <c r="CT112" s="415">
        <f>'Input Output Table'!CV108/CT$117</f>
        <v>1.0168046734067039E-3</v>
      </c>
      <c r="CU112" s="415">
        <f>'Input Output Table'!CW108/CU$117</f>
        <v>7.6820632198342431E-4</v>
      </c>
      <c r="CV112" s="415">
        <f>'Input Output Table'!CX108/CV$117</f>
        <v>1.6831352447229397E-3</v>
      </c>
      <c r="CW112" s="415">
        <f>'Input Output Table'!CY108/CW$117</f>
        <v>2.5599149203802663E-3</v>
      </c>
      <c r="CX112" s="415">
        <f>'Input Output Table'!CZ108/CX$117</f>
        <v>5.7530734792426222E-3</v>
      </c>
      <c r="CY112" s="415">
        <f>'Input Output Table'!DA108/CY$117</f>
        <v>1.3198743437004578E-3</v>
      </c>
      <c r="CZ112" s="415">
        <f>'Input Output Table'!DB108/CZ$117</f>
        <v>4.2670912176747565E-3</v>
      </c>
      <c r="DA112" s="415">
        <f>'Input Output Table'!DC108/DA$117</f>
        <v>2.000874872825297E-3</v>
      </c>
      <c r="DB112" s="415">
        <f>'Input Output Table'!DD108/DB$117</f>
        <v>2.2171226179142998E-3</v>
      </c>
      <c r="DC112" s="415">
        <f>'Input Output Table'!DE108/DC$117</f>
        <v>1.0912553892478756E-3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0</v>
      </c>
      <c r="HJ112" s="423">
        <f t="shared" si="108"/>
        <v>-3.1568906935736368E-4</v>
      </c>
      <c r="HK112" s="423">
        <f t="shared" si="109"/>
        <v>-6.006741702192193E-4</v>
      </c>
      <c r="HL112" s="423">
        <f t="shared" si="110"/>
        <v>-3.7443615425704173E-4</v>
      </c>
      <c r="HM112" s="423">
        <f t="shared" si="111"/>
        <v>-1.0963131745318074E-3</v>
      </c>
      <c r="HN112" s="423">
        <f t="shared" si="112"/>
        <v>-9.4207510025464509E-4</v>
      </c>
      <c r="HO112" s="423">
        <f t="shared" si="113"/>
        <v>-5.6348354642330638E-4</v>
      </c>
      <c r="HP112" s="423">
        <f t="shared" si="114"/>
        <v>-1.7862038164109344E-3</v>
      </c>
      <c r="HQ112" s="423">
        <f t="shared" si="115"/>
        <v>-8.4294772756783891E-4</v>
      </c>
      <c r="HR112" s="423">
        <f t="shared" si="116"/>
        <v>-1.2511550753253984E-3</v>
      </c>
      <c r="HS112" s="423">
        <f t="shared" si="117"/>
        <v>-9.9670866408366828E-4</v>
      </c>
      <c r="HT112" s="423">
        <f t="shared" si="118"/>
        <v>-6.1662957390631889E-4</v>
      </c>
      <c r="HU112" s="423">
        <f t="shared" si="119"/>
        <v>-2.1256375897509712E-3</v>
      </c>
      <c r="HV112" s="423">
        <f t="shared" si="120"/>
        <v>-8.3357483969214287E-4</v>
      </c>
      <c r="HW112" s="423">
        <f t="shared" si="121"/>
        <v>-1.5058374644396097E-3</v>
      </c>
      <c r="HX112" s="423">
        <f t="shared" si="122"/>
        <v>-4.5559453639708569E-4</v>
      </c>
      <c r="HY112" s="423">
        <f t="shared" si="123"/>
        <v>-2.0214819753550262E-3</v>
      </c>
      <c r="HZ112" s="423">
        <f t="shared" si="124"/>
        <v>-1.9006097462378553E-3</v>
      </c>
      <c r="IA112" s="423">
        <f t="shared" si="125"/>
        <v>-1.9987903160285656E-3</v>
      </c>
      <c r="IB112" s="423">
        <f t="shared" si="126"/>
        <v>-9.2367460829166897E-4</v>
      </c>
      <c r="IC112" s="423">
        <f t="shared" si="127"/>
        <v>-8.7374172818079087E-4</v>
      </c>
      <c r="ID112" s="423">
        <f t="shared" si="128"/>
        <v>-1.288361285386667E-3</v>
      </c>
      <c r="IE112" s="423">
        <f t="shared" si="129"/>
        <v>-5.5896615277329265E-4</v>
      </c>
      <c r="IF112" s="423">
        <f t="shared" si="130"/>
        <v>-7.0781148583452011E-4</v>
      </c>
      <c r="IG112" s="423">
        <f t="shared" si="131"/>
        <v>-6.718900987192915E-4</v>
      </c>
      <c r="IH112" s="423">
        <f t="shared" si="132"/>
        <v>-2.6606491888329968E-4</v>
      </c>
      <c r="II112" s="423">
        <f t="shared" si="133"/>
        <v>-1.3148783143675351E-3</v>
      </c>
      <c r="IJ112" s="423">
        <f t="shared" si="134"/>
        <v>-1.2915257835038963E-3</v>
      </c>
      <c r="IK112" s="423">
        <f t="shared" si="135"/>
        <v>-9.7247076152117199E-4</v>
      </c>
      <c r="IL112" s="423">
        <f t="shared" si="136"/>
        <v>-5.3620834954868778E-4</v>
      </c>
      <c r="IM112" s="423">
        <f t="shared" si="137"/>
        <v>-4.553560033325549E-4</v>
      </c>
      <c r="IN112" s="423">
        <f t="shared" si="138"/>
        <v>-8.979979165221134E-4</v>
      </c>
      <c r="IO112" s="423">
        <f t="shared" si="139"/>
        <v>-1.1732659695100312E-3</v>
      </c>
      <c r="IP112" s="423">
        <f t="shared" si="140"/>
        <v>-5.2525529907380801E-4</v>
      </c>
      <c r="IQ112" s="423">
        <f t="shared" si="141"/>
        <v>-1.1677304631965012E-3</v>
      </c>
      <c r="IR112" s="423">
        <f t="shared" si="142"/>
        <v>-1.1200362639806549E-3</v>
      </c>
      <c r="IS112" s="423">
        <f t="shared" si="143"/>
        <v>-7.9038270308871871E-4</v>
      </c>
      <c r="IT112" s="423">
        <f t="shared" si="144"/>
        <v>-4.3185986946299719E-4</v>
      </c>
      <c r="IU112" s="423">
        <f t="shared" si="145"/>
        <v>-5.2364293426641906E-4</v>
      </c>
      <c r="IV112" s="423">
        <f t="shared" si="146"/>
        <v>-4.9109344094582137E-4</v>
      </c>
      <c r="IW112" s="423">
        <f t="shared" si="147"/>
        <v>-8.2690875069670977E-4</v>
      </c>
      <c r="IX112" s="423">
        <f t="shared" si="148"/>
        <v>-6.1696700071812451E-4</v>
      </c>
      <c r="IY112" s="423">
        <f t="shared" si="149"/>
        <v>-5.3921574023158686E-4</v>
      </c>
      <c r="IZ112" s="423">
        <f t="shared" si="150"/>
        <v>-5.4341483044640585E-4</v>
      </c>
      <c r="JA112" s="423">
        <f t="shared" si="151"/>
        <v>-7.143917587922327E-4</v>
      </c>
      <c r="JB112" s="423">
        <f t="shared" si="152"/>
        <v>-1.0725105014413986E-3</v>
      </c>
      <c r="JC112" s="423">
        <f t="shared" si="153"/>
        <v>-1.4338184243271926E-3</v>
      </c>
      <c r="JD112" s="423">
        <f t="shared" si="154"/>
        <v>-5.6995706438145595E-4</v>
      </c>
      <c r="JE112" s="423">
        <f t="shared" si="155"/>
        <v>-8.3117208581213499E-4</v>
      </c>
      <c r="JF112" s="423">
        <f t="shared" si="156"/>
        <v>-6.3573362520364957E-4</v>
      </c>
      <c r="JG112" s="423">
        <f t="shared" si="157"/>
        <v>-4.3327078076939573E-4</v>
      </c>
      <c r="JH112" s="423">
        <f t="shared" si="158"/>
        <v>-2.6771106012276643E-3</v>
      </c>
      <c r="JI112" s="423">
        <f t="shared" si="159"/>
        <v>-9.3334412836776804E-4</v>
      </c>
      <c r="JJ112" s="423">
        <f t="shared" si="160"/>
        <v>-1.035626356969853E-3</v>
      </c>
      <c r="JK112" s="423">
        <f t="shared" si="161"/>
        <v>-8.3763991749153863E-4</v>
      </c>
      <c r="JL112" s="423">
        <f t="shared" si="162"/>
        <v>-2.8187442110758244E-4</v>
      </c>
      <c r="JM112" s="423">
        <f t="shared" si="163"/>
        <v>-2.1849241012484007E-3</v>
      </c>
      <c r="JN112" s="423">
        <f t="shared" si="164"/>
        <v>-1.321935009190091E-3</v>
      </c>
      <c r="JO112" s="423">
        <f t="shared" si="165"/>
        <v>-1.2729666234243034E-3</v>
      </c>
      <c r="JP112" s="423">
        <f t="shared" si="166"/>
        <v>-1.4336381093535289E-3</v>
      </c>
      <c r="JQ112" s="423">
        <f t="shared" si="167"/>
        <v>-1.4960510595927259E-3</v>
      </c>
      <c r="JR112" s="423">
        <f t="shared" si="168"/>
        <v>-1.4960509608914359E-3</v>
      </c>
      <c r="JS112" s="423">
        <f t="shared" si="169"/>
        <v>-3.3409636027277451E-3</v>
      </c>
      <c r="JT112" s="423">
        <f t="shared" si="170"/>
        <v>-1.6169601256823367E-3</v>
      </c>
      <c r="JU112" s="423">
        <f t="shared" si="171"/>
        <v>-1.6723852504980806E-3</v>
      </c>
      <c r="JV112" s="423">
        <f t="shared" si="172"/>
        <v>-1.9819608853149867E-3</v>
      </c>
      <c r="JW112" s="423">
        <f t="shared" si="173"/>
        <v>-1.5853288406507922E-3</v>
      </c>
      <c r="JX112" s="423">
        <f t="shared" si="174"/>
        <v>-1.7049729670216502E-3</v>
      </c>
      <c r="JY112" s="423">
        <f t="shared" si="175"/>
        <v>-1.2113374199840511E-3</v>
      </c>
      <c r="JZ112" s="423">
        <f t="shared" si="176"/>
        <v>-1.2113372594968182E-3</v>
      </c>
      <c r="KA112" s="423">
        <f t="shared" si="177"/>
        <v>-1.2496894401557079E-3</v>
      </c>
      <c r="KB112" s="423">
        <f t="shared" si="178"/>
        <v>0</v>
      </c>
      <c r="KC112" s="423">
        <f t="shared" si="179"/>
        <v>-3.0207114294201485E-3</v>
      </c>
      <c r="KD112" s="423">
        <f t="shared" si="180"/>
        <v>-4.1631535141235555E-3</v>
      </c>
      <c r="KE112" s="423">
        <f t="shared" si="181"/>
        <v>-1.6529401945247575E-3</v>
      </c>
      <c r="KF112" s="423">
        <f t="shared" si="182"/>
        <v>-2.4108511851204926E-3</v>
      </c>
      <c r="KG112" s="423">
        <f t="shared" si="183"/>
        <v>-2.6926045965122822E-3</v>
      </c>
      <c r="KH112" s="423">
        <f t="shared" si="184"/>
        <v>-1.9775605716509728E-3</v>
      </c>
      <c r="KI112" s="423">
        <f t="shared" si="185"/>
        <v>-2.2748718553853931E-3</v>
      </c>
      <c r="KJ112" s="423">
        <f t="shared" si="186"/>
        <v>-1.7776316575176532E-3</v>
      </c>
      <c r="KK112" s="423">
        <f t="shared" si="187"/>
        <v>-7.1266916260078329E-4</v>
      </c>
      <c r="KL112" s="423">
        <f t="shared" si="188"/>
        <v>-1.5909143716732771E-4</v>
      </c>
      <c r="KM112" s="423">
        <f t="shared" si="189"/>
        <v>-1.3583835793206764E-3</v>
      </c>
      <c r="KN112" s="423">
        <f t="shared" si="190"/>
        <v>-1.0183901461000104E-3</v>
      </c>
      <c r="KO112" s="423">
        <f t="shared" si="191"/>
        <v>-3.0788626979133126E-3</v>
      </c>
      <c r="KP112" s="423">
        <f t="shared" si="192"/>
        <v>-1.9662943773934745E-3</v>
      </c>
      <c r="KQ112" s="423">
        <f t="shared" si="193"/>
        <v>-2.515539808970956E-3</v>
      </c>
      <c r="KR112" s="423">
        <f t="shared" si="194"/>
        <v>-3.1128188797939394E-3</v>
      </c>
      <c r="KS112" s="423">
        <f t="shared" si="195"/>
        <v>-1.8986373469341896E-3</v>
      </c>
      <c r="KT112" s="423">
        <f t="shared" si="196"/>
        <v>-8.4308628335507394E-4</v>
      </c>
      <c r="KU112" s="423">
        <f t="shared" si="197"/>
        <v>-1.974434192747745E-3</v>
      </c>
      <c r="KV112" s="423">
        <f t="shared" si="198"/>
        <v>-3.0116043437157635E-3</v>
      </c>
      <c r="KW112" s="423">
        <f t="shared" si="199"/>
        <v>-2.2502276916097569E-3</v>
      </c>
      <c r="KX112" s="423">
        <f t="shared" si="200"/>
        <v>-1.9604149163369952E-3</v>
      </c>
      <c r="KY112" s="423">
        <f t="shared" si="201"/>
        <v>-1.7987505128749498E-3</v>
      </c>
      <c r="KZ112" s="423">
        <f t="shared" si="202"/>
        <v>-1.8117046016288933E-3</v>
      </c>
      <c r="LA112" s="423">
        <f t="shared" si="203"/>
        <v>-1.378903649612165E-3</v>
      </c>
      <c r="LB112" s="423">
        <f t="shared" si="204"/>
        <v>-1.0168046734067039E-3</v>
      </c>
      <c r="LC112" s="423">
        <f t="shared" si="205"/>
        <v>-7.6820632198342431E-4</v>
      </c>
      <c r="LD112" s="423">
        <f t="shared" si="206"/>
        <v>-1.6831352447229397E-3</v>
      </c>
      <c r="LE112" s="423">
        <f t="shared" si="207"/>
        <v>-2.5599149203802663E-3</v>
      </c>
      <c r="LF112" s="423">
        <f t="shared" si="208"/>
        <v>-5.7530734792426222E-3</v>
      </c>
      <c r="LG112" s="423">
        <f t="shared" si="209"/>
        <v>-1.3198743437004578E-3</v>
      </c>
      <c r="LH112" s="423">
        <f t="shared" si="210"/>
        <v>0.99573290878232523</v>
      </c>
      <c r="LI112" s="423">
        <f t="shared" si="211"/>
        <v>-2.000874872825297E-3</v>
      </c>
      <c r="LJ112" s="423">
        <f t="shared" si="212"/>
        <v>-2.2171226179142998E-3</v>
      </c>
      <c r="LK112" s="423">
        <f t="shared" si="213"/>
        <v>-1.0912553892478756E-3</v>
      </c>
      <c r="LN112" s="424">
        <v>1.2480907791545719E-3</v>
      </c>
      <c r="LO112" s="424">
        <v>1.7956901569367145E-3</v>
      </c>
      <c r="LP112" s="424">
        <v>1.1167656694053242E-3</v>
      </c>
      <c r="LQ112" s="424">
        <v>2.0140823321915854E-3</v>
      </c>
      <c r="LR112" s="424">
        <v>1.5909008798592284E-3</v>
      </c>
      <c r="LS112" s="424">
        <v>1.3068998750713685E-3</v>
      </c>
      <c r="LT112" s="424">
        <v>2.6562486129116094E-3</v>
      </c>
      <c r="LU112" s="424">
        <v>2.1795718082677335E-3</v>
      </c>
      <c r="LV112" s="424">
        <v>2.4459850423769643E-3</v>
      </c>
      <c r="LW112" s="424">
        <v>1.4692170814853845E-3</v>
      </c>
      <c r="LX112" s="424">
        <v>1.9089068615895941E-3</v>
      </c>
      <c r="LY112" s="424">
        <v>3.6004255563771089E-3</v>
      </c>
      <c r="LZ112" s="424">
        <v>2.0000593781455212E-3</v>
      </c>
      <c r="MA112" s="424">
        <v>2.6974788079771779E-3</v>
      </c>
      <c r="MB112" s="424">
        <v>1.8251725680459745E-3</v>
      </c>
      <c r="MC112" s="424">
        <v>3.4254106985557838E-3</v>
      </c>
      <c r="MD112" s="424">
        <v>3.4427256870644342E-3</v>
      </c>
      <c r="ME112" s="424">
        <v>2.8783599875020082E-3</v>
      </c>
      <c r="MF112" s="424">
        <v>1.5750093021635863E-3</v>
      </c>
      <c r="MG112" s="424">
        <v>1.6772306992229701E-3</v>
      </c>
      <c r="MH112" s="424">
        <v>2.0777228103837212E-3</v>
      </c>
      <c r="MI112" s="424">
        <v>1.3238531579545197E-3</v>
      </c>
      <c r="MJ112" s="424">
        <v>1.5577536415309562E-3</v>
      </c>
      <c r="MK112" s="424">
        <v>1.4646584380180185E-3</v>
      </c>
      <c r="ML112" s="424">
        <v>6.004790383074011E-4</v>
      </c>
      <c r="MM112" s="424">
        <v>2.1411863941804363E-3</v>
      </c>
      <c r="MN112" s="424">
        <v>2.5737663563896824E-3</v>
      </c>
      <c r="MO112" s="424">
        <v>1.8142193209853131E-3</v>
      </c>
      <c r="MP112" s="424">
        <v>1.4218723951622326E-3</v>
      </c>
      <c r="MQ112" s="424">
        <v>1.174757012455742E-3</v>
      </c>
      <c r="MR112" s="424">
        <v>1.8706669862969842E-3</v>
      </c>
      <c r="MS112" s="424">
        <v>1.8543724877469565E-3</v>
      </c>
      <c r="MT112" s="424">
        <v>1.1403445275403354E-3</v>
      </c>
      <c r="MU112" s="424">
        <v>2.3512485612671554E-3</v>
      </c>
      <c r="MV112" s="424">
        <v>2.0566737051895627E-3</v>
      </c>
      <c r="MW112" s="424">
        <v>1.8753033685991152E-3</v>
      </c>
      <c r="MX112" s="424">
        <v>1.0214587404596613E-3</v>
      </c>
      <c r="MY112" s="424">
        <v>1.4996673639310516E-3</v>
      </c>
      <c r="MZ112" s="424">
        <v>1.2182126939251187E-3</v>
      </c>
      <c r="NA112" s="424">
        <v>1.655125604671074E-3</v>
      </c>
      <c r="NB112" s="424">
        <v>1.3618193752586618E-3</v>
      </c>
      <c r="NC112" s="424">
        <v>1.3585793537984642E-3</v>
      </c>
      <c r="ND112" s="424">
        <v>1.6098084223769857E-3</v>
      </c>
      <c r="NE112" s="424">
        <v>1.5216815319643591E-3</v>
      </c>
      <c r="NF112" s="424">
        <v>1.9277597160254393E-3</v>
      </c>
      <c r="NG112" s="424">
        <v>2.9228886556086991E-3</v>
      </c>
      <c r="NH112" s="424">
        <v>1.5652788369304651E-3</v>
      </c>
      <c r="NI112" s="424">
        <v>1.8040839959121533E-3</v>
      </c>
      <c r="NJ112" s="424">
        <v>1.3730029913368719E-3</v>
      </c>
      <c r="NK112" s="424">
        <v>1.3998575616142358E-3</v>
      </c>
      <c r="NL112" s="424">
        <v>4.111848580334615E-3</v>
      </c>
      <c r="NM112" s="424">
        <v>2.426740343244518E-3</v>
      </c>
      <c r="NN112" s="424">
        <v>2.2233275563844452E-3</v>
      </c>
      <c r="NO112" s="424">
        <v>1.5541678111815759E-3</v>
      </c>
      <c r="NP112" s="424">
        <v>8.4396089076959355E-4</v>
      </c>
      <c r="NQ112" s="424">
        <v>3.639703897747433E-3</v>
      </c>
      <c r="NR112" s="424">
        <v>2.3569182110167496E-3</v>
      </c>
      <c r="NS112" s="424">
        <v>2.4397137700651848E-3</v>
      </c>
      <c r="NT112" s="424">
        <v>2.2688822979222045E-3</v>
      </c>
      <c r="NU112" s="424">
        <v>2.5813299538889139E-3</v>
      </c>
      <c r="NV112" s="424">
        <v>2.4229646034352429E-3</v>
      </c>
      <c r="NW112" s="424">
        <v>4.9532992634245682E-3</v>
      </c>
      <c r="NX112" s="424">
        <v>2.65615036358695E-3</v>
      </c>
      <c r="NY112" s="424">
        <v>3.3338761753897539E-3</v>
      </c>
      <c r="NZ112" s="424">
        <v>3.0208251177225374E-3</v>
      </c>
      <c r="OA112" s="424">
        <v>3.1158566792119421E-3</v>
      </c>
      <c r="OB112" s="424">
        <v>2.5397583102744798E-3</v>
      </c>
      <c r="OC112" s="424">
        <v>2.0651953325376516E-3</v>
      </c>
      <c r="OD112" s="424">
        <v>3.8712764974421048E-3</v>
      </c>
      <c r="OE112" s="424">
        <v>2.0141314932578341E-3</v>
      </c>
      <c r="OF112" s="424">
        <v>1.5087248103888384E-3</v>
      </c>
      <c r="OG112" s="424">
        <v>4.2157252506821938E-3</v>
      </c>
      <c r="OH112" s="424">
        <v>5.3732189025898604E-3</v>
      </c>
      <c r="OI112" s="424">
        <v>2.3807292367709113E-3</v>
      </c>
      <c r="OJ112" s="424">
        <v>3.2291859471903165E-3</v>
      </c>
      <c r="OK112" s="424">
        <v>3.5818311126993903E-3</v>
      </c>
      <c r="OL112" s="424">
        <v>2.8735598734730854E-3</v>
      </c>
      <c r="OM112" s="424">
        <v>3.8293514370669629E-3</v>
      </c>
      <c r="ON112" s="424">
        <v>2.7116196002710822E-3</v>
      </c>
      <c r="OO112" s="424">
        <v>1.734955794492365E-3</v>
      </c>
      <c r="OP112" s="424">
        <v>1.0421149041975467E-3</v>
      </c>
      <c r="OQ112" s="424">
        <v>2.0138105579557103E-3</v>
      </c>
      <c r="OR112" s="424">
        <v>1.512450539025414E-3</v>
      </c>
      <c r="OS112" s="424">
        <v>4.346729123375608E-3</v>
      </c>
      <c r="OT112" s="424">
        <v>3.1305984633314497E-3</v>
      </c>
      <c r="OU112" s="424">
        <v>3.5260432342670276E-3</v>
      </c>
      <c r="OV112" s="424">
        <v>4.4970423053530949E-3</v>
      </c>
      <c r="OW112" s="424">
        <v>2.8798193018004124E-3</v>
      </c>
      <c r="OX112" s="424">
        <v>1.5525402233315653E-3</v>
      </c>
      <c r="OY112" s="424">
        <v>2.7413793604592861E-3</v>
      </c>
      <c r="OZ112" s="424">
        <v>4.199315748190535E-3</v>
      </c>
      <c r="PA112" s="424">
        <v>3.7435420036480635E-3</v>
      </c>
      <c r="PB112" s="424">
        <v>2.7746322968106112E-3</v>
      </c>
      <c r="PC112" s="424">
        <v>3.0051183849724001E-3</v>
      </c>
      <c r="PD112" s="424">
        <v>2.6920614820336547E-3</v>
      </c>
      <c r="PE112" s="424">
        <v>2.1443420552657313E-3</v>
      </c>
      <c r="PF112" s="424">
        <v>1.5188087241206347E-3</v>
      </c>
      <c r="PG112" s="424">
        <v>1.3487925390878351E-3</v>
      </c>
      <c r="PH112" s="424">
        <v>3.0249094335431386E-3</v>
      </c>
      <c r="PI112" s="424">
        <v>3.7248934028228306E-3</v>
      </c>
      <c r="PJ112" s="424">
        <v>6.8048454332599144E-3</v>
      </c>
      <c r="PK112" s="424">
        <v>1.9679080793184342E-3</v>
      </c>
      <c r="PL112" s="424">
        <v>1.0055897846508086</v>
      </c>
      <c r="PM112" s="424">
        <v>2.5839132536696718E-3</v>
      </c>
      <c r="PN112" s="424">
        <v>3.0181139055577805E-3</v>
      </c>
      <c r="PO112" s="424">
        <v>1.6361015923647738E-3</v>
      </c>
    </row>
    <row r="113" spans="1:432" x14ac:dyDescent="0.25">
      <c r="A113" s="210" t="s">
        <v>214</v>
      </c>
      <c r="B113" s="415">
        <f>'Input Output Table'!D109/B$117</f>
        <v>1.5226583391117908E-4</v>
      </c>
      <c r="C113" s="415">
        <f>'Input Output Table'!E109/C$117</f>
        <v>4.1135036763789001E-3</v>
      </c>
      <c r="D113" s="415">
        <f>'Input Output Table'!F109/D$117</f>
        <v>2.3651075890618634E-4</v>
      </c>
      <c r="E113" s="415">
        <f>'Input Output Table'!G109/E$117</f>
        <v>4.5931545075137428E-4</v>
      </c>
      <c r="F113" s="415">
        <f>'Input Output Table'!H109/F$117</f>
        <v>2.5933214312919646E-4</v>
      </c>
      <c r="G113" s="415">
        <f>'Input Output Table'!I109/G$117</f>
        <v>4.9598407209582647E-4</v>
      </c>
      <c r="H113" s="415">
        <f>'Input Output Table'!J109/H$117</f>
        <v>5.1404739862235594E-4</v>
      </c>
      <c r="I113" s="415">
        <f>'Input Output Table'!K109/I$117</f>
        <v>3.6561345185615886E-4</v>
      </c>
      <c r="J113" s="415">
        <f>'Input Output Table'!L109/J$117</f>
        <v>3.9821494473338194E-4</v>
      </c>
      <c r="K113" s="415">
        <f>'Input Output Table'!M109/K$117</f>
        <v>2.5076611461223103E-4</v>
      </c>
      <c r="L113" s="415">
        <f>'Input Output Table'!N109/L$117</f>
        <v>3.3778252312263208E-4</v>
      </c>
      <c r="M113" s="415">
        <f>'Input Output Table'!O109/M$117</f>
        <v>4.4914199560639931E-4</v>
      </c>
      <c r="N113" s="415">
        <f>'Input Output Table'!P109/N$117</f>
        <v>6.6221468967364388E-4</v>
      </c>
      <c r="O113" s="415">
        <f>'Input Output Table'!Q109/O$117</f>
        <v>4.7560564676967128E-4</v>
      </c>
      <c r="P113" s="415">
        <f>'Input Output Table'!R109/P$117</f>
        <v>6.0968667238895616E-4</v>
      </c>
      <c r="Q113" s="415">
        <f>'Input Output Table'!S109/Q$117</f>
        <v>7.7087508189676549E-4</v>
      </c>
      <c r="R113" s="415">
        <f>'Input Output Table'!T109/R$117</f>
        <v>4.6100490047816322E-4</v>
      </c>
      <c r="S113" s="415">
        <f>'Input Output Table'!U109/S$117</f>
        <v>1.1154154161022345E-3</v>
      </c>
      <c r="T113" s="415">
        <f>'Input Output Table'!V109/T$117</f>
        <v>2.9259032552886549E-4</v>
      </c>
      <c r="U113" s="415">
        <f>'Input Output Table'!W109/U$117</f>
        <v>7.60877869384617E-4</v>
      </c>
      <c r="V113" s="415">
        <f>'Input Output Table'!X109/V$117</f>
        <v>3.9324522646917378E-4</v>
      </c>
      <c r="W113" s="415">
        <f>'Input Output Table'!Y109/W$117</f>
        <v>2.9185053556850048E-4</v>
      </c>
      <c r="X113" s="415">
        <f>'Input Output Table'!Z109/X$117</f>
        <v>6.2599346150827065E-4</v>
      </c>
      <c r="Y113" s="415">
        <f>'Input Output Table'!AA109/Y$117</f>
        <v>5.8679039374278351E-4</v>
      </c>
      <c r="Z113" s="415">
        <f>'Input Output Table'!AB109/Z$117</f>
        <v>2.5776819142820626E-4</v>
      </c>
      <c r="AA113" s="415">
        <f>'Input Output Table'!AC109/AA$117</f>
        <v>8.5623774224477913E-4</v>
      </c>
      <c r="AB113" s="415">
        <f>'Input Output Table'!AD109/AB$117</f>
        <v>4.5420804677816738E-4</v>
      </c>
      <c r="AC113" s="415">
        <f>'Input Output Table'!AE109/AC$117</f>
        <v>7.6601176818254192E-4</v>
      </c>
      <c r="AD113" s="415">
        <f>'Input Output Table'!AF109/AD$117</f>
        <v>7.7816464751487519E-4</v>
      </c>
      <c r="AE113" s="415">
        <f>'Input Output Table'!AG109/AE$117</f>
        <v>3.6934665662707286E-4</v>
      </c>
      <c r="AF113" s="415">
        <f>'Input Output Table'!AH109/AF$117</f>
        <v>1.7041658628952415E-3</v>
      </c>
      <c r="AG113" s="415">
        <f>'Input Output Table'!AI109/AG$117</f>
        <v>8.7287711248721842E-4</v>
      </c>
      <c r="AH113" s="415">
        <f>'Input Output Table'!AJ109/AH$117</f>
        <v>4.5787447605074417E-4</v>
      </c>
      <c r="AI113" s="415">
        <f>'Input Output Table'!AK109/AI$117</f>
        <v>7.3261144966190221E-4</v>
      </c>
      <c r="AJ113" s="415">
        <f>'Input Output Table'!AL109/AJ$117</f>
        <v>7.7740904931935281E-4</v>
      </c>
      <c r="AK113" s="415">
        <f>'Input Output Table'!AM109/AK$117</f>
        <v>4.8675895378096865E-4</v>
      </c>
      <c r="AL113" s="415">
        <f>'Input Output Table'!AN109/AL$117</f>
        <v>4.3435574944351212E-4</v>
      </c>
      <c r="AM113" s="415">
        <f>'Input Output Table'!AO109/AM$117</f>
        <v>7.4217438995506451E-4</v>
      </c>
      <c r="AN113" s="415">
        <f>'Input Output Table'!AP109/AN$117</f>
        <v>4.2011611783594353E-4</v>
      </c>
      <c r="AO113" s="415">
        <f>'Input Output Table'!AQ109/AO$117</f>
        <v>4.0627583567411448E-4</v>
      </c>
      <c r="AP113" s="415">
        <f>'Input Output Table'!AR109/AP$117</f>
        <v>5.0517732955603675E-4</v>
      </c>
      <c r="AQ113" s="415">
        <f>'Input Output Table'!AS109/AQ$117</f>
        <v>4.2836476721079601E-4</v>
      </c>
      <c r="AR113" s="415">
        <f>'Input Output Table'!AT109/AR$117</f>
        <v>3.5009160699432478E-4</v>
      </c>
      <c r="AS113" s="415">
        <f>'Input Output Table'!AU109/AS$117</f>
        <v>8.2217515621894584E-4</v>
      </c>
      <c r="AT113" s="415">
        <f>'Input Output Table'!AV109/AT$117</f>
        <v>8.1623912608609584E-4</v>
      </c>
      <c r="AU113" s="415">
        <f>'Input Output Table'!AW109/AU$117</f>
        <v>7.075440639972971E-4</v>
      </c>
      <c r="AV113" s="415">
        <f>'Input Output Table'!AX109/AV$117</f>
        <v>5.7347250407472445E-4</v>
      </c>
      <c r="AW113" s="415">
        <f>'Input Output Table'!AY109/AW$117</f>
        <v>4.5199174752254392E-4</v>
      </c>
      <c r="AX113" s="415">
        <f>'Input Output Table'!AZ109/AX$117</f>
        <v>3.0960774307862927E-4</v>
      </c>
      <c r="AY113" s="415">
        <f>'Input Output Table'!BA109/AY$117</f>
        <v>4.1173048746276819E-4</v>
      </c>
      <c r="AZ113" s="415">
        <f>'Input Output Table'!BB109/AZ$117</f>
        <v>6.345776115477868E-4</v>
      </c>
      <c r="BA113" s="415">
        <f>'Input Output Table'!BC109/BA$117</f>
        <v>9.2047793055827177E-4</v>
      </c>
      <c r="BB113" s="415">
        <f>'Input Output Table'!BD109/BB$117</f>
        <v>9.1976571621551638E-4</v>
      </c>
      <c r="BC113" s="415">
        <f>'Input Output Table'!BE109/BC$117</f>
        <v>7.3444442558106356E-4</v>
      </c>
      <c r="BD113" s="415">
        <f>'Input Output Table'!BF109/BD$117</f>
        <v>7.9923558673409889E-5</v>
      </c>
      <c r="BE113" s="415">
        <f>'Input Output Table'!BG109/BE$117</f>
        <v>8.7795143028501657E-4</v>
      </c>
      <c r="BF113" s="415">
        <f>'Input Output Table'!BH109/BF$117</f>
        <v>4.5740231441102525E-4</v>
      </c>
      <c r="BG113" s="415">
        <f>'Input Output Table'!BI109/BG$117</f>
        <v>6.5624663668784067E-4</v>
      </c>
      <c r="BH113" s="415">
        <f>'Input Output Table'!BJ109/BH$117</f>
        <v>5.9514792992031954E-4</v>
      </c>
      <c r="BI113" s="415">
        <f>'Input Output Table'!BK109/BI$117</f>
        <v>8.3301585854300285E-4</v>
      </c>
      <c r="BJ113" s="415">
        <f>'Input Output Table'!BL109/BJ$117</f>
        <v>8.3301580358515956E-4</v>
      </c>
      <c r="BK113" s="415">
        <f>'Input Output Table'!BM109/BK$117</f>
        <v>1.3921050997788655E-3</v>
      </c>
      <c r="BL113" s="415">
        <f>'Input Output Table'!BN109/BL$117</f>
        <v>8.326276745369074E-4</v>
      </c>
      <c r="BM113" s="415">
        <f>'Input Output Table'!BO109/BM$117</f>
        <v>8.6240509068379631E-4</v>
      </c>
      <c r="BN113" s="415">
        <f>'Input Output Table'!BP109/BN$117</f>
        <v>1.1951644036427025E-3</v>
      </c>
      <c r="BO113" s="415">
        <f>'Input Output Table'!BQ109/BO$117</f>
        <v>1.8202351893441011E-3</v>
      </c>
      <c r="BP113" s="415">
        <f>'Input Output Table'!BR109/BP$117</f>
        <v>1.8544234396104722E-3</v>
      </c>
      <c r="BQ113" s="415">
        <f>'Input Output Table'!BS109/BQ$117</f>
        <v>1.5641974986270232E-3</v>
      </c>
      <c r="BR113" s="415">
        <f>'Input Output Table'!BT109/BR$117</f>
        <v>1.5641972913901917E-3</v>
      </c>
      <c r="BS113" s="415">
        <f>'Input Output Table'!BU109/BS$117</f>
        <v>1.852655289358681E-3</v>
      </c>
      <c r="BT113" s="415">
        <f>'Input Output Table'!BV109/BT$117</f>
        <v>0</v>
      </c>
      <c r="BU113" s="415">
        <f>'Input Output Table'!BW109/BU$117</f>
        <v>8.964485255102551E-4</v>
      </c>
      <c r="BV113" s="415">
        <f>'Input Output Table'!BX109/BV$117</f>
        <v>2.8997902161907882E-2</v>
      </c>
      <c r="BW113" s="415">
        <f>'Input Output Table'!BY109/BW$117</f>
        <v>2.0789595601041454E-3</v>
      </c>
      <c r="BX113" s="415">
        <f>'Input Output Table'!BZ109/BX$117</f>
        <v>7.2189975298952958E-4</v>
      </c>
      <c r="BY113" s="415">
        <f>'Input Output Table'!CA109/BY$117</f>
        <v>1.0123212672588434E-3</v>
      </c>
      <c r="BZ113" s="415">
        <f>'Input Output Table'!CB109/BZ$117</f>
        <v>1.3833448102795766E-3</v>
      </c>
      <c r="CA113" s="415">
        <f>'Input Output Table'!CC109/CA$117</f>
        <v>1.0412857743640664E-3</v>
      </c>
      <c r="CB113" s="415">
        <f>'Input Output Table'!CD109/CB$117</f>
        <v>1.1003129254387558E-3</v>
      </c>
      <c r="CC113" s="415">
        <f>'Input Output Table'!CE109/CC$117</f>
        <v>4.2714169439364916E-4</v>
      </c>
      <c r="CD113" s="415">
        <f>'Input Output Table'!CF109/CD$117</f>
        <v>8.5356483646463767E-5</v>
      </c>
      <c r="CE113" s="415">
        <f>'Input Output Table'!CG109/CE$117</f>
        <v>6.1586501394969692E-4</v>
      </c>
      <c r="CF113" s="415">
        <f>'Input Output Table'!CH109/CF$117</f>
        <v>8.6688543221054271E-4</v>
      </c>
      <c r="CG113" s="415">
        <f>'Input Output Table'!CI109/CG$117</f>
        <v>8.0560328897729446E-4</v>
      </c>
      <c r="CH113" s="415">
        <f>'Input Output Table'!CJ109/CH$117</f>
        <v>9.4593123914937078E-4</v>
      </c>
      <c r="CI113" s="415">
        <f>'Input Output Table'!CK109/CI$117</f>
        <v>7.5673628482579873E-4</v>
      </c>
      <c r="CJ113" s="415">
        <f>'Input Output Table'!CL109/CJ$117</f>
        <v>5.7706189713999066E-3</v>
      </c>
      <c r="CK113" s="415">
        <f>'Input Output Table'!CM109/CK$117</f>
        <v>3.3320008656470622E-3</v>
      </c>
      <c r="CL113" s="415">
        <f>'Input Output Table'!CN109/CL$117</f>
        <v>3.9222695242813459E-4</v>
      </c>
      <c r="CM113" s="415">
        <f>'Input Output Table'!CO109/CM$117</f>
        <v>5.8413010882955266E-4</v>
      </c>
      <c r="CN113" s="415">
        <f>'Input Output Table'!CP109/CN$117</f>
        <v>4.8449960230740746E-3</v>
      </c>
      <c r="CO113" s="415">
        <f>'Input Output Table'!CQ109/CO$117</f>
        <v>8.7466388951336794E-4</v>
      </c>
      <c r="CP113" s="415">
        <f>'Input Output Table'!CR109/CP$117</f>
        <v>3.6368580003740482E-3</v>
      </c>
      <c r="CQ113" s="415">
        <f>'Input Output Table'!CS109/CQ$117</f>
        <v>2.8574466704273977E-3</v>
      </c>
      <c r="CR113" s="415">
        <f>'Input Output Table'!CT109/CR$117</f>
        <v>2.0277349256121817E-3</v>
      </c>
      <c r="CS113" s="415">
        <f>'Input Output Table'!CU109/CS$117</f>
        <v>1.630704280263535E-3</v>
      </c>
      <c r="CT113" s="415">
        <f>'Input Output Table'!CV109/CT$117</f>
        <v>1.1080245214823289E-3</v>
      </c>
      <c r="CU113" s="415">
        <f>'Input Output Table'!CW109/CU$117</f>
        <v>3.3365143463623908E-4</v>
      </c>
      <c r="CV113" s="415">
        <f>'Input Output Table'!CX109/CV$117</f>
        <v>3.1153882573661091E-3</v>
      </c>
      <c r="CW113" s="415">
        <f>'Input Output Table'!CY109/CW$117</f>
        <v>1.9643368717638752E-2</v>
      </c>
      <c r="CX113" s="415">
        <f>'Input Output Table'!CZ109/CX$117</f>
        <v>8.6392086682168003E-3</v>
      </c>
      <c r="CY113" s="415">
        <f>'Input Output Table'!DA109/CY$117</f>
        <v>1.5247325145075281E-2</v>
      </c>
      <c r="CZ113" s="415">
        <f>'Input Output Table'!DB109/CZ$117</f>
        <v>3.4201773119358118E-2</v>
      </c>
      <c r="DA113" s="415">
        <f>'Input Output Table'!DC109/DA$117</f>
        <v>3.8750488227519045E-2</v>
      </c>
      <c r="DB113" s="415">
        <f>'Input Output Table'!DD109/DB$117</f>
        <v>9.5111810592324038E-4</v>
      </c>
      <c r="DC113" s="415">
        <f>'Input Output Table'!DE109/DC$117</f>
        <v>1.2615509326281533E-3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</v>
      </c>
      <c r="HF113">
        <v>0</v>
      </c>
      <c r="HG113">
        <v>0</v>
      </c>
      <c r="HJ113" s="423">
        <f t="shared" si="108"/>
        <v>-1.5226583391117908E-4</v>
      </c>
      <c r="HK113" s="423">
        <f t="shared" si="109"/>
        <v>-4.1135036763789001E-3</v>
      </c>
      <c r="HL113" s="423">
        <f t="shared" si="110"/>
        <v>-2.3651075890618634E-4</v>
      </c>
      <c r="HM113" s="423">
        <f t="shared" si="111"/>
        <v>-4.5931545075137428E-4</v>
      </c>
      <c r="HN113" s="423">
        <f t="shared" si="112"/>
        <v>-2.5933214312919646E-4</v>
      </c>
      <c r="HO113" s="423">
        <f t="shared" si="113"/>
        <v>-4.9598407209582647E-4</v>
      </c>
      <c r="HP113" s="423">
        <f t="shared" si="114"/>
        <v>-5.1404739862235594E-4</v>
      </c>
      <c r="HQ113" s="423">
        <f t="shared" si="115"/>
        <v>-3.6561345185615886E-4</v>
      </c>
      <c r="HR113" s="423">
        <f t="shared" si="116"/>
        <v>-3.9821494473338194E-4</v>
      </c>
      <c r="HS113" s="423">
        <f t="shared" si="117"/>
        <v>-2.5076611461223103E-4</v>
      </c>
      <c r="HT113" s="423">
        <f t="shared" si="118"/>
        <v>-3.3778252312263208E-4</v>
      </c>
      <c r="HU113" s="423">
        <f t="shared" si="119"/>
        <v>-4.4914199560639931E-4</v>
      </c>
      <c r="HV113" s="423">
        <f t="shared" si="120"/>
        <v>-6.6221468967364388E-4</v>
      </c>
      <c r="HW113" s="423">
        <f t="shared" si="121"/>
        <v>-4.7560564676967128E-4</v>
      </c>
      <c r="HX113" s="423">
        <f t="shared" si="122"/>
        <v>-6.0968667238895616E-4</v>
      </c>
      <c r="HY113" s="423">
        <f t="shared" si="123"/>
        <v>-7.7087508189676549E-4</v>
      </c>
      <c r="HZ113" s="423">
        <f t="shared" si="124"/>
        <v>-4.6100490047816322E-4</v>
      </c>
      <c r="IA113" s="423">
        <f t="shared" si="125"/>
        <v>-1.1154154161022345E-3</v>
      </c>
      <c r="IB113" s="423">
        <f t="shared" si="126"/>
        <v>-2.9259032552886549E-4</v>
      </c>
      <c r="IC113" s="423">
        <f t="shared" si="127"/>
        <v>-7.60877869384617E-4</v>
      </c>
      <c r="ID113" s="423">
        <f t="shared" si="128"/>
        <v>-3.9324522646917378E-4</v>
      </c>
      <c r="IE113" s="423">
        <f t="shared" si="129"/>
        <v>-2.9185053556850048E-4</v>
      </c>
      <c r="IF113" s="423">
        <f t="shared" si="130"/>
        <v>-6.2599346150827065E-4</v>
      </c>
      <c r="IG113" s="423">
        <f t="shared" si="131"/>
        <v>-5.8679039374278351E-4</v>
      </c>
      <c r="IH113" s="423">
        <f t="shared" si="132"/>
        <v>-2.5776819142820626E-4</v>
      </c>
      <c r="II113" s="423">
        <f t="shared" si="133"/>
        <v>-8.5623774224477913E-4</v>
      </c>
      <c r="IJ113" s="423">
        <f t="shared" si="134"/>
        <v>-4.5420804677816738E-4</v>
      </c>
      <c r="IK113" s="423">
        <f t="shared" si="135"/>
        <v>-7.6601176818254192E-4</v>
      </c>
      <c r="IL113" s="423">
        <f t="shared" si="136"/>
        <v>-7.7816464751487519E-4</v>
      </c>
      <c r="IM113" s="423">
        <f t="shared" si="137"/>
        <v>-3.6934665662707286E-4</v>
      </c>
      <c r="IN113" s="423">
        <f t="shared" si="138"/>
        <v>-1.7041658628952415E-3</v>
      </c>
      <c r="IO113" s="423">
        <f t="shared" si="139"/>
        <v>-8.7287711248721842E-4</v>
      </c>
      <c r="IP113" s="423">
        <f t="shared" si="140"/>
        <v>-4.5787447605074417E-4</v>
      </c>
      <c r="IQ113" s="423">
        <f t="shared" si="141"/>
        <v>-7.3261144966190221E-4</v>
      </c>
      <c r="IR113" s="423">
        <f t="shared" si="142"/>
        <v>-7.7740904931935281E-4</v>
      </c>
      <c r="IS113" s="423">
        <f t="shared" si="143"/>
        <v>-4.8675895378096865E-4</v>
      </c>
      <c r="IT113" s="423">
        <f t="shared" si="144"/>
        <v>-4.3435574944351212E-4</v>
      </c>
      <c r="IU113" s="423">
        <f t="shared" si="145"/>
        <v>-7.4217438995506451E-4</v>
      </c>
      <c r="IV113" s="423">
        <f t="shared" si="146"/>
        <v>-4.2011611783594353E-4</v>
      </c>
      <c r="IW113" s="423">
        <f t="shared" si="147"/>
        <v>-4.0627583567411448E-4</v>
      </c>
      <c r="IX113" s="423">
        <f t="shared" si="148"/>
        <v>-5.0517732955603675E-4</v>
      </c>
      <c r="IY113" s="423">
        <f t="shared" si="149"/>
        <v>-4.2836476721079601E-4</v>
      </c>
      <c r="IZ113" s="423">
        <f t="shared" si="150"/>
        <v>-3.5009160699432478E-4</v>
      </c>
      <c r="JA113" s="423">
        <f t="shared" si="151"/>
        <v>-8.2217515621894584E-4</v>
      </c>
      <c r="JB113" s="423">
        <f t="shared" si="152"/>
        <v>-8.1623912608609584E-4</v>
      </c>
      <c r="JC113" s="423">
        <f t="shared" si="153"/>
        <v>-7.075440639972971E-4</v>
      </c>
      <c r="JD113" s="423">
        <f t="shared" si="154"/>
        <v>-5.7347250407472445E-4</v>
      </c>
      <c r="JE113" s="423">
        <f t="shared" si="155"/>
        <v>-4.5199174752254392E-4</v>
      </c>
      <c r="JF113" s="423">
        <f t="shared" si="156"/>
        <v>-3.0960774307862927E-4</v>
      </c>
      <c r="JG113" s="423">
        <f t="shared" si="157"/>
        <v>-4.1173048746276819E-4</v>
      </c>
      <c r="JH113" s="423">
        <f t="shared" si="158"/>
        <v>-6.345776115477868E-4</v>
      </c>
      <c r="JI113" s="423">
        <f t="shared" si="159"/>
        <v>-9.2047793055827177E-4</v>
      </c>
      <c r="JJ113" s="423">
        <f t="shared" si="160"/>
        <v>-9.1976571621551638E-4</v>
      </c>
      <c r="JK113" s="423">
        <f t="shared" si="161"/>
        <v>-7.3444442558106356E-4</v>
      </c>
      <c r="JL113" s="423">
        <f t="shared" si="162"/>
        <v>-7.9923558673409889E-5</v>
      </c>
      <c r="JM113" s="423">
        <f t="shared" si="163"/>
        <v>-8.7795143028501657E-4</v>
      </c>
      <c r="JN113" s="423">
        <f t="shared" si="164"/>
        <v>-4.5740231441102525E-4</v>
      </c>
      <c r="JO113" s="423">
        <f t="shared" si="165"/>
        <v>-6.5624663668784067E-4</v>
      </c>
      <c r="JP113" s="423">
        <f t="shared" si="166"/>
        <v>-5.9514792992031954E-4</v>
      </c>
      <c r="JQ113" s="423">
        <f t="shared" si="167"/>
        <v>-8.3301585854300285E-4</v>
      </c>
      <c r="JR113" s="423">
        <f t="shared" si="168"/>
        <v>-8.3301580358515956E-4</v>
      </c>
      <c r="JS113" s="423">
        <f t="shared" si="169"/>
        <v>-1.3921050997788655E-3</v>
      </c>
      <c r="JT113" s="423">
        <f t="shared" si="170"/>
        <v>-8.326276745369074E-4</v>
      </c>
      <c r="JU113" s="423">
        <f t="shared" si="171"/>
        <v>-8.6240509068379631E-4</v>
      </c>
      <c r="JV113" s="423">
        <f t="shared" si="172"/>
        <v>-1.1951644036427025E-3</v>
      </c>
      <c r="JW113" s="423">
        <f t="shared" si="173"/>
        <v>-1.8202351893441011E-3</v>
      </c>
      <c r="JX113" s="423">
        <f t="shared" si="174"/>
        <v>-1.8544234396104722E-3</v>
      </c>
      <c r="JY113" s="423">
        <f t="shared" si="175"/>
        <v>-1.5641974986270232E-3</v>
      </c>
      <c r="JZ113" s="423">
        <f t="shared" si="176"/>
        <v>-1.5641972913901917E-3</v>
      </c>
      <c r="KA113" s="423">
        <f t="shared" si="177"/>
        <v>-1.852655289358681E-3</v>
      </c>
      <c r="KB113" s="423">
        <f t="shared" si="178"/>
        <v>0</v>
      </c>
      <c r="KC113" s="423">
        <f t="shared" si="179"/>
        <v>-8.964485255102551E-4</v>
      </c>
      <c r="KD113" s="423">
        <f t="shared" si="180"/>
        <v>-2.8997902161907882E-2</v>
      </c>
      <c r="KE113" s="423">
        <f t="shared" si="181"/>
        <v>-2.0789595601041454E-3</v>
      </c>
      <c r="KF113" s="423">
        <f t="shared" si="182"/>
        <v>-7.2189975298952958E-4</v>
      </c>
      <c r="KG113" s="423">
        <f t="shared" si="183"/>
        <v>-1.0123212672588434E-3</v>
      </c>
      <c r="KH113" s="423">
        <f t="shared" si="184"/>
        <v>-1.3833448102795766E-3</v>
      </c>
      <c r="KI113" s="423">
        <f t="shared" si="185"/>
        <v>-1.0412857743640664E-3</v>
      </c>
      <c r="KJ113" s="423">
        <f t="shared" si="186"/>
        <v>-1.1003129254387558E-3</v>
      </c>
      <c r="KK113" s="423">
        <f t="shared" si="187"/>
        <v>-4.2714169439364916E-4</v>
      </c>
      <c r="KL113" s="423">
        <f t="shared" si="188"/>
        <v>-8.5356483646463767E-5</v>
      </c>
      <c r="KM113" s="423">
        <f t="shared" si="189"/>
        <v>-6.1586501394969692E-4</v>
      </c>
      <c r="KN113" s="423">
        <f t="shared" si="190"/>
        <v>-8.6688543221054271E-4</v>
      </c>
      <c r="KO113" s="423">
        <f t="shared" si="191"/>
        <v>-8.0560328897729446E-4</v>
      </c>
      <c r="KP113" s="423">
        <f t="shared" si="192"/>
        <v>-9.4593123914937078E-4</v>
      </c>
      <c r="KQ113" s="423">
        <f t="shared" si="193"/>
        <v>-7.5673628482579873E-4</v>
      </c>
      <c r="KR113" s="423">
        <f t="shared" si="194"/>
        <v>-5.7706189713999066E-3</v>
      </c>
      <c r="KS113" s="423">
        <f t="shared" si="195"/>
        <v>-3.3320008656470622E-3</v>
      </c>
      <c r="KT113" s="423">
        <f t="shared" si="196"/>
        <v>-3.9222695242813459E-4</v>
      </c>
      <c r="KU113" s="423">
        <f t="shared" si="197"/>
        <v>-5.8413010882955266E-4</v>
      </c>
      <c r="KV113" s="423">
        <f t="shared" si="198"/>
        <v>-4.8449960230740746E-3</v>
      </c>
      <c r="KW113" s="423">
        <f t="shared" si="199"/>
        <v>-8.7466388951336794E-4</v>
      </c>
      <c r="KX113" s="423">
        <f t="shared" si="200"/>
        <v>-3.6368580003740482E-3</v>
      </c>
      <c r="KY113" s="423">
        <f t="shared" si="201"/>
        <v>-2.8574466704273977E-3</v>
      </c>
      <c r="KZ113" s="423">
        <f t="shared" si="202"/>
        <v>-2.0277349256121817E-3</v>
      </c>
      <c r="LA113" s="423">
        <f t="shared" si="203"/>
        <v>-1.630704280263535E-3</v>
      </c>
      <c r="LB113" s="423">
        <f t="shared" si="204"/>
        <v>-1.1080245214823289E-3</v>
      </c>
      <c r="LC113" s="423">
        <f t="shared" si="205"/>
        <v>-3.3365143463623908E-4</v>
      </c>
      <c r="LD113" s="423">
        <f t="shared" si="206"/>
        <v>-3.1153882573661091E-3</v>
      </c>
      <c r="LE113" s="423">
        <f t="shared" si="207"/>
        <v>-1.9643368717638752E-2</v>
      </c>
      <c r="LF113" s="423">
        <f t="shared" si="208"/>
        <v>-8.6392086682168003E-3</v>
      </c>
      <c r="LG113" s="423">
        <f t="shared" si="209"/>
        <v>-1.5247325145075281E-2</v>
      </c>
      <c r="LH113" s="423">
        <f t="shared" si="210"/>
        <v>-3.4201773119358118E-2</v>
      </c>
      <c r="LI113" s="423">
        <f t="shared" si="211"/>
        <v>0.96124951177248097</v>
      </c>
      <c r="LJ113" s="423">
        <f t="shared" si="212"/>
        <v>-9.5111810592324038E-4</v>
      </c>
      <c r="LK113" s="423">
        <f t="shared" si="213"/>
        <v>-1.2615509326281533E-3</v>
      </c>
      <c r="LN113" s="424">
        <v>9.5108111335116547E-4</v>
      </c>
      <c r="LO113" s="424">
        <v>6.4869243194700882E-3</v>
      </c>
      <c r="LP113" s="424">
        <v>8.937300511171573E-4</v>
      </c>
      <c r="LQ113" s="424">
        <v>1.3307643493690256E-3</v>
      </c>
      <c r="LR113" s="424">
        <v>7.7448637872708681E-4</v>
      </c>
      <c r="LS113" s="424">
        <v>1.1801192439299833E-3</v>
      </c>
      <c r="LT113" s="424">
        <v>1.2890712991208953E-3</v>
      </c>
      <c r="LU113" s="424">
        <v>1.4805783541100292E-3</v>
      </c>
      <c r="LV113" s="424">
        <v>1.4770970462261001E-3</v>
      </c>
      <c r="LW113" s="424">
        <v>6.8025909344552942E-4</v>
      </c>
      <c r="LX113" s="424">
        <v>1.4199612043850379E-3</v>
      </c>
      <c r="LY113" s="424">
        <v>1.7831741938005271E-3</v>
      </c>
      <c r="LZ113" s="424">
        <v>1.5877113502321869E-3</v>
      </c>
      <c r="MA113" s="424">
        <v>1.5686444073806298E-3</v>
      </c>
      <c r="MB113" s="424">
        <v>1.5854675697955206E-3</v>
      </c>
      <c r="MC113" s="424">
        <v>2.0574807087607532E-3</v>
      </c>
      <c r="MD113" s="424">
        <v>1.8562276283392025E-3</v>
      </c>
      <c r="ME113" s="424">
        <v>2.1156964867622987E-3</v>
      </c>
      <c r="MF113" s="424">
        <v>9.1484585105591689E-4</v>
      </c>
      <c r="MG113" s="424">
        <v>1.4827183888809123E-3</v>
      </c>
      <c r="MH113" s="424">
        <v>1.1590020942936945E-3</v>
      </c>
      <c r="MI113" s="424">
        <v>1.0804537532925636E-3</v>
      </c>
      <c r="MJ113" s="424">
        <v>1.4242034995406499E-3</v>
      </c>
      <c r="MK113" s="424">
        <v>1.3562471550034639E-3</v>
      </c>
      <c r="ML113" s="424">
        <v>5.4696907724900885E-4</v>
      </c>
      <c r="MM113" s="424">
        <v>1.7241082304363096E-3</v>
      </c>
      <c r="MN113" s="424">
        <v>1.6240669632589166E-3</v>
      </c>
      <c r="MO113" s="424">
        <v>1.6097299204238563E-3</v>
      </c>
      <c r="MP113" s="424">
        <v>1.6264187790100526E-3</v>
      </c>
      <c r="MQ113" s="424">
        <v>1.0109532911582845E-3</v>
      </c>
      <c r="MR113" s="424">
        <v>2.6889400973833986E-3</v>
      </c>
      <c r="MS113" s="424">
        <v>1.6141755973755941E-3</v>
      </c>
      <c r="MT113" s="424">
        <v>1.0400335326915121E-3</v>
      </c>
      <c r="MU113" s="424">
        <v>1.827139673321332E-3</v>
      </c>
      <c r="MV113" s="424">
        <v>1.6920682866461536E-3</v>
      </c>
      <c r="MW113" s="424">
        <v>1.4630312705731024E-3</v>
      </c>
      <c r="MX113" s="424">
        <v>9.8711459516104445E-4</v>
      </c>
      <c r="MY113" s="424">
        <v>1.6723003240523815E-3</v>
      </c>
      <c r="MZ113" s="424">
        <v>1.0838858052783496E-3</v>
      </c>
      <c r="NA113" s="424">
        <v>1.1634396507134357E-3</v>
      </c>
      <c r="NB113" s="424">
        <v>1.1982989268843733E-3</v>
      </c>
      <c r="NC113" s="424">
        <v>1.1658493932019303E-3</v>
      </c>
      <c r="ND113" s="424">
        <v>1.2481455409364421E-3</v>
      </c>
      <c r="NE113" s="424">
        <v>1.586854453432919E-3</v>
      </c>
      <c r="NF113" s="424">
        <v>1.6461537258310483E-3</v>
      </c>
      <c r="NG113" s="424">
        <v>1.9672827426845153E-3</v>
      </c>
      <c r="NH113" s="424">
        <v>1.4685638293418064E-3</v>
      </c>
      <c r="NI113" s="424">
        <v>1.3319106639000848E-3</v>
      </c>
      <c r="NJ113" s="424">
        <v>9.7836153902094904E-4</v>
      </c>
      <c r="NK113" s="424">
        <v>1.3128514970012211E-3</v>
      </c>
      <c r="NL113" s="424">
        <v>2.415155329289482E-3</v>
      </c>
      <c r="NM113" s="424">
        <v>2.2698262251053128E-3</v>
      </c>
      <c r="NN113" s="424">
        <v>1.9194450610094892E-3</v>
      </c>
      <c r="NO113" s="424">
        <v>1.4419419270399177E-3</v>
      </c>
      <c r="NP113" s="424">
        <v>5.2460978243289559E-4</v>
      </c>
      <c r="NQ113" s="424">
        <v>2.2803792059669543E-3</v>
      </c>
      <c r="NR113" s="424">
        <v>1.4488712425510214E-3</v>
      </c>
      <c r="NS113" s="424">
        <v>1.711262615868473E-3</v>
      </c>
      <c r="NT113" s="424">
        <v>1.4267728758244106E-3</v>
      </c>
      <c r="NU113" s="424">
        <v>1.9310539497058923E-3</v>
      </c>
      <c r="NV113" s="424">
        <v>1.8125788358979568E-3</v>
      </c>
      <c r="NW113" s="424">
        <v>3.3337969532711035E-3</v>
      </c>
      <c r="NX113" s="424">
        <v>1.9429297275187277E-3</v>
      </c>
      <c r="NY113" s="424">
        <v>2.3830157155760937E-3</v>
      </c>
      <c r="NZ113" s="424">
        <v>2.2698711008007195E-3</v>
      </c>
      <c r="OA113" s="424">
        <v>3.5792625239551325E-3</v>
      </c>
      <c r="OB113" s="424">
        <v>2.8386373143871788E-3</v>
      </c>
      <c r="OC113" s="424">
        <v>2.5032614914097286E-3</v>
      </c>
      <c r="OD113" s="424">
        <v>3.5822506727465836E-3</v>
      </c>
      <c r="OE113" s="424">
        <v>2.6391526818535637E-3</v>
      </c>
      <c r="OF113" s="424">
        <v>1.170325884844835E-3</v>
      </c>
      <c r="OG113" s="424">
        <v>2.2453626430825051E-3</v>
      </c>
      <c r="OH113" s="424">
        <v>3.2785742265888096E-2</v>
      </c>
      <c r="OI113" s="424">
        <v>2.9483496130057515E-3</v>
      </c>
      <c r="OJ113" s="424">
        <v>1.7409391985916986E-3</v>
      </c>
      <c r="OK113" s="424">
        <v>2.1159350584579197E-3</v>
      </c>
      <c r="OL113" s="424">
        <v>2.4342066673723618E-3</v>
      </c>
      <c r="OM113" s="424">
        <v>2.5383807056239636E-3</v>
      </c>
      <c r="ON113" s="424">
        <v>2.1411509182827065E-3</v>
      </c>
      <c r="OO113" s="424">
        <v>1.3660560731871992E-3</v>
      </c>
      <c r="OP113" s="424">
        <v>8.3717707970284614E-4</v>
      </c>
      <c r="OQ113" s="424">
        <v>1.3361196527906737E-3</v>
      </c>
      <c r="OR113" s="424">
        <v>1.4030426021815418E-3</v>
      </c>
      <c r="OS113" s="424">
        <v>2.2422446206512201E-3</v>
      </c>
      <c r="OT113" s="424">
        <v>2.22384939319822E-3</v>
      </c>
      <c r="OU113" s="424">
        <v>2.0170640266187925E-3</v>
      </c>
      <c r="OV113" s="424">
        <v>7.4580199582744986E-3</v>
      </c>
      <c r="OW113" s="424">
        <v>4.6720598603993274E-3</v>
      </c>
      <c r="OX113" s="424">
        <v>1.2932653903258151E-3</v>
      </c>
      <c r="OY113" s="424">
        <v>1.4580236032212695E-3</v>
      </c>
      <c r="OZ113" s="424">
        <v>6.5407988584446249E-3</v>
      </c>
      <c r="PA113" s="424">
        <v>2.0206391874532164E-3</v>
      </c>
      <c r="PB113" s="424">
        <v>4.7439721529514822E-3</v>
      </c>
      <c r="PC113" s="424">
        <v>4.4269944904459305E-3</v>
      </c>
      <c r="PD113" s="424">
        <v>3.0972684740125439E-3</v>
      </c>
      <c r="PE113" s="424">
        <v>2.4925398069081325E-3</v>
      </c>
      <c r="PF113" s="424">
        <v>1.7300235355714357E-3</v>
      </c>
      <c r="PG113" s="424">
        <v>9.3008614087849095E-4</v>
      </c>
      <c r="PH113" s="424">
        <v>5.3618250889149212E-3</v>
      </c>
      <c r="PI113" s="424">
        <v>2.2098037898284736E-2</v>
      </c>
      <c r="PJ113" s="424">
        <v>1.0614204311597535E-2</v>
      </c>
      <c r="PK113" s="424">
        <v>1.7142747476896467E-2</v>
      </c>
      <c r="PL113" s="424">
        <v>3.7706695331772323E-2</v>
      </c>
      <c r="PM113" s="424">
        <v>1.0413828361837372</v>
      </c>
      <c r="PN113" s="424">
        <v>1.9144420626071492E-3</v>
      </c>
      <c r="PO113" s="424">
        <v>1.8795646403583107E-3</v>
      </c>
    </row>
    <row r="114" spans="1:432" x14ac:dyDescent="0.25">
      <c r="A114" s="210" t="s">
        <v>215</v>
      </c>
      <c r="B114" s="415">
        <f>'Input Output Table'!D110/B$117</f>
        <v>4.6396525951843853E-5</v>
      </c>
      <c r="C114" s="415">
        <f>'Input Output Table'!E110/C$117</f>
        <v>9.5772903911533667E-5</v>
      </c>
      <c r="D114" s="415">
        <f>'Input Output Table'!F110/D$117</f>
        <v>6.6482329253793668E-5</v>
      </c>
      <c r="E114" s="415">
        <f>'Input Output Table'!G110/E$117</f>
        <v>2.641258947264535E-4</v>
      </c>
      <c r="F114" s="415">
        <f>'Input Output Table'!H110/F$117</f>
        <v>1.9237905044647464E-4</v>
      </c>
      <c r="G114" s="415">
        <f>'Input Output Table'!I110/G$117</f>
        <v>1.5611596753600909E-4</v>
      </c>
      <c r="H114" s="415">
        <f>'Input Output Table'!J110/H$117</f>
        <v>1.983493656039409E-4</v>
      </c>
      <c r="I114" s="415">
        <f>'Input Output Table'!K110/I$117</f>
        <v>1.5086710892794254E-4</v>
      </c>
      <c r="J114" s="415">
        <f>'Input Output Table'!L110/J$117</f>
        <v>1.7840033581574869E-4</v>
      </c>
      <c r="K114" s="415">
        <f>'Input Output Table'!M110/K$117</f>
        <v>6.2068244544585729E-5</v>
      </c>
      <c r="L114" s="415">
        <f>'Input Output Table'!N110/L$117</f>
        <v>1.2447753107891813E-4</v>
      </c>
      <c r="M114" s="415">
        <f>'Input Output Table'!O110/M$117</f>
        <v>1.5798801992802049E-4</v>
      </c>
      <c r="N114" s="415">
        <f>'Input Output Table'!P110/N$117</f>
        <v>1.4040159599448837E-4</v>
      </c>
      <c r="O114" s="415">
        <f>'Input Output Table'!Q110/O$117</f>
        <v>1.9109946175265753E-4</v>
      </c>
      <c r="P114" s="415">
        <f>'Input Output Table'!R110/P$117</f>
        <v>1.5882878521716572E-4</v>
      </c>
      <c r="Q114" s="415">
        <f>'Input Output Table'!S110/Q$117</f>
        <v>3.0888453337958344E-4</v>
      </c>
      <c r="R114" s="415">
        <f>'Input Output Table'!T110/R$117</f>
        <v>2.5976871944912301E-4</v>
      </c>
      <c r="S114" s="415">
        <f>'Input Output Table'!U110/S$117</f>
        <v>2.1991969551124732E-4</v>
      </c>
      <c r="T114" s="415">
        <f>'Input Output Table'!V110/T$117</f>
        <v>1.3452773173295952E-4</v>
      </c>
      <c r="U114" s="415">
        <f>'Input Output Table'!W110/U$117</f>
        <v>4.5612400890935988E-4</v>
      </c>
      <c r="V114" s="415">
        <f>'Input Output Table'!X110/V$117</f>
        <v>3.1565076574738965E-4</v>
      </c>
      <c r="W114" s="415">
        <f>'Input Output Table'!Y110/W$117</f>
        <v>1.4429974128010034E-4</v>
      </c>
      <c r="X114" s="415">
        <f>'Input Output Table'!Z110/X$117</f>
        <v>1.913761414512724E-4</v>
      </c>
      <c r="Y114" s="415">
        <f>'Input Output Table'!AA110/Y$117</f>
        <v>2.0174644891492069E-4</v>
      </c>
      <c r="Z114" s="415">
        <f>'Input Output Table'!AB110/Z$117</f>
        <v>8.3552580345517549E-5</v>
      </c>
      <c r="AA114" s="415">
        <f>'Input Output Table'!AC110/AA$117</f>
        <v>3.1295695701579666E-4</v>
      </c>
      <c r="AB114" s="415">
        <f>'Input Output Table'!AD110/AB$117</f>
        <v>1.3690930300360972E-4</v>
      </c>
      <c r="AC114" s="415">
        <f>'Input Output Table'!AE110/AC$117</f>
        <v>4.005035440430822E-4</v>
      </c>
      <c r="AD114" s="415">
        <f>'Input Output Table'!AF110/AD$117</f>
        <v>1.269579743160254E-4</v>
      </c>
      <c r="AE114" s="415">
        <f>'Input Output Table'!AG110/AE$117</f>
        <v>1.8787496146389966E-4</v>
      </c>
      <c r="AF114" s="415">
        <f>'Input Output Table'!AH110/AF$117</f>
        <v>2.2914941470487528E-4</v>
      </c>
      <c r="AG114" s="415">
        <f>'Input Output Table'!AI110/AG$117</f>
        <v>4.0723707620532706E-4</v>
      </c>
      <c r="AH114" s="415">
        <f>'Input Output Table'!AJ110/AH$117</f>
        <v>9.4605836142592725E-5</v>
      </c>
      <c r="AI114" s="415">
        <f>'Input Output Table'!AK110/AI$117</f>
        <v>2.0166438151924827E-4</v>
      </c>
      <c r="AJ114" s="415">
        <f>'Input Output Table'!AL110/AJ$117</f>
        <v>2.7117194983576539E-4</v>
      </c>
      <c r="AK114" s="415">
        <f>'Input Output Table'!AM110/AK$117</f>
        <v>3.3441948380946083E-4</v>
      </c>
      <c r="AL114" s="415">
        <f>'Input Output Table'!AN110/AL$117</f>
        <v>2.1698093401095977E-4</v>
      </c>
      <c r="AM114" s="415">
        <f>'Input Output Table'!AO110/AM$117</f>
        <v>2.8331506986894415E-4</v>
      </c>
      <c r="AN114" s="415">
        <f>'Input Output Table'!AP110/AN$117</f>
        <v>8.2137741618108385E-5</v>
      </c>
      <c r="AO114" s="415">
        <f>'Input Output Table'!AQ110/AO$117</f>
        <v>1.225025636736922E-4</v>
      </c>
      <c r="AP114" s="415">
        <f>'Input Output Table'!AR110/AP$117</f>
        <v>2.7216986430714127E-4</v>
      </c>
      <c r="AQ114" s="415">
        <f>'Input Output Table'!AS110/AQ$117</f>
        <v>1.9904645272231857E-4</v>
      </c>
      <c r="AR114" s="415">
        <f>'Input Output Table'!AT110/AR$117</f>
        <v>1.435702938313227E-4</v>
      </c>
      <c r="AS114" s="415">
        <f>'Input Output Table'!AU110/AS$117</f>
        <v>2.7326598704991768E-4</v>
      </c>
      <c r="AT114" s="415">
        <f>'Input Output Table'!AV110/AT$117</f>
        <v>6.9143932890609525E-4</v>
      </c>
      <c r="AU114" s="415">
        <f>'Input Output Table'!AW110/AU$117</f>
        <v>3.6666033494771707E-4</v>
      </c>
      <c r="AV114" s="415">
        <f>'Input Output Table'!AX110/AV$117</f>
        <v>1.7319748118346887E-4</v>
      </c>
      <c r="AW114" s="415">
        <f>'Input Output Table'!AY110/AW$117</f>
        <v>2.6052771073581155E-4</v>
      </c>
      <c r="AX114" s="415">
        <f>'Input Output Table'!AZ110/AX$117</f>
        <v>2.2640693469551189E-4</v>
      </c>
      <c r="AY114" s="415">
        <f>'Input Output Table'!BA110/AY$117</f>
        <v>3.0172256587196304E-4</v>
      </c>
      <c r="AZ114" s="415">
        <f>'Input Output Table'!BB110/AZ$117</f>
        <v>2.6401687960969899E-4</v>
      </c>
      <c r="BA114" s="415">
        <f>'Input Output Table'!BC110/BA$117</f>
        <v>2.0625391371370639E-4</v>
      </c>
      <c r="BB114" s="415">
        <f>'Input Output Table'!BD110/BB$117</f>
        <v>2.1209507587386685E-4</v>
      </c>
      <c r="BC114" s="415">
        <f>'Input Output Table'!BE110/BC$117</f>
        <v>4.3930762921778194E-4</v>
      </c>
      <c r="BD114" s="415">
        <f>'Input Output Table'!BF110/BD$117</f>
        <v>1.110107404425527E-4</v>
      </c>
      <c r="BE114" s="415">
        <f>'Input Output Table'!BG110/BE$117</f>
        <v>8.4279615660139953E-4</v>
      </c>
      <c r="BF114" s="415">
        <f>'Input Output Table'!BH110/BF$117</f>
        <v>3.6762301171464599E-4</v>
      </c>
      <c r="BG114" s="415">
        <f>'Input Output Table'!BI110/BG$117</f>
        <v>3.0629923517908877E-4</v>
      </c>
      <c r="BH114" s="415">
        <f>'Input Output Table'!BJ110/BH$117</f>
        <v>6.2459574200686733E-4</v>
      </c>
      <c r="BI114" s="415">
        <f>'Input Output Table'!BK110/BI$117</f>
        <v>4.6080286975985242E-4</v>
      </c>
      <c r="BJ114" s="415">
        <f>'Input Output Table'!BL110/BJ$117</f>
        <v>4.6080283935859214E-4</v>
      </c>
      <c r="BK114" s="415">
        <f>'Input Output Table'!BM110/BK$117</f>
        <v>9.0864611346737974E-4</v>
      </c>
      <c r="BL114" s="415">
        <f>'Input Output Table'!BN110/BL$117</f>
        <v>5.6951992094520008E-4</v>
      </c>
      <c r="BM114" s="415">
        <f>'Input Output Table'!BO110/BM$117</f>
        <v>1.1621072355169442E-3</v>
      </c>
      <c r="BN114" s="415">
        <f>'Input Output Table'!BP110/BN$117</f>
        <v>1.6237834192227136E-3</v>
      </c>
      <c r="BO114" s="415">
        <f>'Input Output Table'!BQ110/BO$117</f>
        <v>3.5816214764161592E-4</v>
      </c>
      <c r="BP114" s="415">
        <f>'Input Output Table'!BR110/BP$117</f>
        <v>7.7026225372555182E-4</v>
      </c>
      <c r="BQ114" s="415">
        <f>'Input Output Table'!BS110/BQ$117</f>
        <v>6.0323410704659773E-4</v>
      </c>
      <c r="BR114" s="415">
        <f>'Input Output Table'!BT110/BR$117</f>
        <v>6.0323402712553589E-4</v>
      </c>
      <c r="BS114" s="415">
        <f>'Input Output Table'!BU110/BS$117</f>
        <v>3.5851660832903658E-4</v>
      </c>
      <c r="BT114" s="415">
        <f>'Input Output Table'!BV110/BT$117</f>
        <v>0</v>
      </c>
      <c r="BU114" s="415">
        <f>'Input Output Table'!BW110/BU$117</f>
        <v>2.799804047959558E-4</v>
      </c>
      <c r="BV114" s="415">
        <f>'Input Output Table'!BX110/BV$117</f>
        <v>6.7558969191864769E-4</v>
      </c>
      <c r="BW114" s="415">
        <f>'Input Output Table'!BY110/BW$117</f>
        <v>8.4605416039835958E-4</v>
      </c>
      <c r="BX114" s="415">
        <f>'Input Output Table'!BZ110/BX$117</f>
        <v>8.5486964123917121E-4</v>
      </c>
      <c r="BY114" s="415">
        <f>'Input Output Table'!CA110/BY$117</f>
        <v>1.1970264042354389E-3</v>
      </c>
      <c r="BZ114" s="415">
        <f>'Input Output Table'!CB110/BZ$117</f>
        <v>6.9021801715867166E-4</v>
      </c>
      <c r="CA114" s="415">
        <f>'Input Output Table'!CC110/CA$117</f>
        <v>8.0156386762339472E-4</v>
      </c>
      <c r="CB114" s="415">
        <f>'Input Output Table'!CD110/CB$117</f>
        <v>1.7651774125181678E-3</v>
      </c>
      <c r="CC114" s="415">
        <f>'Input Output Table'!CE110/CC$117</f>
        <v>2.5185269483443782E-4</v>
      </c>
      <c r="CD114" s="415">
        <f>'Input Output Table'!CF110/CD$117</f>
        <v>4.1311043146174328E-5</v>
      </c>
      <c r="CE114" s="415">
        <f>'Input Output Table'!CG110/CE$117</f>
        <v>4.4783206575371774E-4</v>
      </c>
      <c r="CF114" s="415">
        <f>'Input Output Table'!CH110/CF$117</f>
        <v>5.9159417597127973E-4</v>
      </c>
      <c r="CG114" s="415">
        <f>'Input Output Table'!CI110/CG$117</f>
        <v>5.7330798164878277E-4</v>
      </c>
      <c r="CH114" s="415">
        <f>'Input Output Table'!CJ110/CH$117</f>
        <v>6.6377075679376518E-4</v>
      </c>
      <c r="CI114" s="415">
        <f>'Input Output Table'!CK110/CI$117</f>
        <v>4.3873356531136403E-4</v>
      </c>
      <c r="CJ114" s="415">
        <f>'Input Output Table'!CL110/CJ$117</f>
        <v>1.0199809635780578E-3</v>
      </c>
      <c r="CK114" s="415">
        <f>'Input Output Table'!CM110/CK$117</f>
        <v>6.2224054058324812E-4</v>
      </c>
      <c r="CL114" s="415">
        <f>'Input Output Table'!CN110/CL$117</f>
        <v>3.188993152367141E-4</v>
      </c>
      <c r="CM114" s="415">
        <f>'Input Output Table'!CO110/CM$117</f>
        <v>4.0943286783672332E-4</v>
      </c>
      <c r="CN114" s="415">
        <f>'Input Output Table'!CP110/CN$117</f>
        <v>4.3861197510851606E-4</v>
      </c>
      <c r="CO114" s="415">
        <f>'Input Output Table'!CQ110/CO$117</f>
        <v>5.1033492392206427E-4</v>
      </c>
      <c r="CP114" s="415">
        <f>'Input Output Table'!CR110/CP$117</f>
        <v>6.1239958431608956E-4</v>
      </c>
      <c r="CQ114" s="415">
        <f>'Input Output Table'!CS110/CQ$117</f>
        <v>4.5871915913332648E-4</v>
      </c>
      <c r="CR114" s="415">
        <f>'Input Output Table'!CT110/CR$117</f>
        <v>3.4252328566074979E-4</v>
      </c>
      <c r="CS114" s="415">
        <f>'Input Output Table'!CU110/CS$117</f>
        <v>1.9121981083640742E-3</v>
      </c>
      <c r="CT114" s="415">
        <f>'Input Output Table'!CV110/CT$117</f>
        <v>4.8261744211280683E-4</v>
      </c>
      <c r="CU114" s="415">
        <f>'Input Output Table'!CW110/CU$117</f>
        <v>8.0884122689771679E-4</v>
      </c>
      <c r="CV114" s="415">
        <f>'Input Output Table'!CX110/CV$117</f>
        <v>4.9716165925379238E-4</v>
      </c>
      <c r="CW114" s="415">
        <f>'Input Output Table'!CY110/CW$117</f>
        <v>6.9281203970243059E-4</v>
      </c>
      <c r="CX114" s="415">
        <f>'Input Output Table'!CZ110/CX$117</f>
        <v>7.8819585413122983E-4</v>
      </c>
      <c r="CY114" s="415">
        <f>'Input Output Table'!DA110/CY$117</f>
        <v>5.1251059846130773E-4</v>
      </c>
      <c r="CZ114" s="415">
        <f>'Input Output Table'!DB110/CZ$117</f>
        <v>9.8473718303371672E-4</v>
      </c>
      <c r="DA114" s="415">
        <f>'Input Output Table'!DC110/DA$117</f>
        <v>4.5811048655064582E-4</v>
      </c>
      <c r="DB114" s="415">
        <f>'Input Output Table'!DD110/DB$117</f>
        <v>2.7381566719317527E-3</v>
      </c>
      <c r="DC114" s="415">
        <f>'Input Output Table'!DE110/DC$117</f>
        <v>4.3403708746190086E-4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J114" s="423">
        <f t="shared" si="108"/>
        <v>-4.6396525951843853E-5</v>
      </c>
      <c r="HK114" s="423">
        <f t="shared" si="109"/>
        <v>-9.5772903911533667E-5</v>
      </c>
      <c r="HL114" s="423">
        <f t="shared" si="110"/>
        <v>-6.6482329253793668E-5</v>
      </c>
      <c r="HM114" s="423">
        <f t="shared" si="111"/>
        <v>-2.641258947264535E-4</v>
      </c>
      <c r="HN114" s="423">
        <f t="shared" si="112"/>
        <v>-1.9237905044647464E-4</v>
      </c>
      <c r="HO114" s="423">
        <f t="shared" si="113"/>
        <v>-1.5611596753600909E-4</v>
      </c>
      <c r="HP114" s="423">
        <f t="shared" si="114"/>
        <v>-1.983493656039409E-4</v>
      </c>
      <c r="HQ114" s="423">
        <f t="shared" si="115"/>
        <v>-1.5086710892794254E-4</v>
      </c>
      <c r="HR114" s="423">
        <f t="shared" si="116"/>
        <v>-1.7840033581574869E-4</v>
      </c>
      <c r="HS114" s="423">
        <f t="shared" si="117"/>
        <v>-6.2068244544585729E-5</v>
      </c>
      <c r="HT114" s="423">
        <f t="shared" si="118"/>
        <v>-1.2447753107891813E-4</v>
      </c>
      <c r="HU114" s="423">
        <f t="shared" si="119"/>
        <v>-1.5798801992802049E-4</v>
      </c>
      <c r="HV114" s="423">
        <f t="shared" si="120"/>
        <v>-1.4040159599448837E-4</v>
      </c>
      <c r="HW114" s="423">
        <f t="shared" si="121"/>
        <v>-1.9109946175265753E-4</v>
      </c>
      <c r="HX114" s="423">
        <f t="shared" si="122"/>
        <v>-1.5882878521716572E-4</v>
      </c>
      <c r="HY114" s="423">
        <f t="shared" si="123"/>
        <v>-3.0888453337958344E-4</v>
      </c>
      <c r="HZ114" s="423">
        <f t="shared" si="124"/>
        <v>-2.5976871944912301E-4</v>
      </c>
      <c r="IA114" s="423">
        <f t="shared" si="125"/>
        <v>-2.1991969551124732E-4</v>
      </c>
      <c r="IB114" s="423">
        <f t="shared" si="126"/>
        <v>-1.3452773173295952E-4</v>
      </c>
      <c r="IC114" s="423">
        <f t="shared" si="127"/>
        <v>-4.5612400890935988E-4</v>
      </c>
      <c r="ID114" s="423">
        <f t="shared" si="128"/>
        <v>-3.1565076574738965E-4</v>
      </c>
      <c r="IE114" s="423">
        <f t="shared" si="129"/>
        <v>-1.4429974128010034E-4</v>
      </c>
      <c r="IF114" s="423">
        <f t="shared" si="130"/>
        <v>-1.913761414512724E-4</v>
      </c>
      <c r="IG114" s="423">
        <f t="shared" si="131"/>
        <v>-2.0174644891492069E-4</v>
      </c>
      <c r="IH114" s="423">
        <f t="shared" si="132"/>
        <v>-8.3552580345517549E-5</v>
      </c>
      <c r="II114" s="423">
        <f t="shared" si="133"/>
        <v>-3.1295695701579666E-4</v>
      </c>
      <c r="IJ114" s="423">
        <f t="shared" si="134"/>
        <v>-1.3690930300360972E-4</v>
      </c>
      <c r="IK114" s="423">
        <f t="shared" si="135"/>
        <v>-4.005035440430822E-4</v>
      </c>
      <c r="IL114" s="423">
        <f t="shared" si="136"/>
        <v>-1.269579743160254E-4</v>
      </c>
      <c r="IM114" s="423">
        <f t="shared" si="137"/>
        <v>-1.8787496146389966E-4</v>
      </c>
      <c r="IN114" s="423">
        <f t="shared" si="138"/>
        <v>-2.2914941470487528E-4</v>
      </c>
      <c r="IO114" s="423">
        <f t="shared" si="139"/>
        <v>-4.0723707620532706E-4</v>
      </c>
      <c r="IP114" s="423">
        <f t="shared" si="140"/>
        <v>-9.4605836142592725E-5</v>
      </c>
      <c r="IQ114" s="423">
        <f t="shared" si="141"/>
        <v>-2.0166438151924827E-4</v>
      </c>
      <c r="IR114" s="423">
        <f t="shared" si="142"/>
        <v>-2.7117194983576539E-4</v>
      </c>
      <c r="IS114" s="423">
        <f t="shared" si="143"/>
        <v>-3.3441948380946083E-4</v>
      </c>
      <c r="IT114" s="423">
        <f t="shared" si="144"/>
        <v>-2.1698093401095977E-4</v>
      </c>
      <c r="IU114" s="423">
        <f t="shared" si="145"/>
        <v>-2.8331506986894415E-4</v>
      </c>
      <c r="IV114" s="423">
        <f t="shared" si="146"/>
        <v>-8.2137741618108385E-5</v>
      </c>
      <c r="IW114" s="423">
        <f t="shared" si="147"/>
        <v>-1.225025636736922E-4</v>
      </c>
      <c r="IX114" s="423">
        <f t="shared" si="148"/>
        <v>-2.7216986430714127E-4</v>
      </c>
      <c r="IY114" s="423">
        <f t="shared" si="149"/>
        <v>-1.9904645272231857E-4</v>
      </c>
      <c r="IZ114" s="423">
        <f t="shared" si="150"/>
        <v>-1.435702938313227E-4</v>
      </c>
      <c r="JA114" s="423">
        <f t="shared" si="151"/>
        <v>-2.7326598704991768E-4</v>
      </c>
      <c r="JB114" s="423">
        <f t="shared" si="152"/>
        <v>-6.9143932890609525E-4</v>
      </c>
      <c r="JC114" s="423">
        <f t="shared" si="153"/>
        <v>-3.6666033494771707E-4</v>
      </c>
      <c r="JD114" s="423">
        <f t="shared" si="154"/>
        <v>-1.7319748118346887E-4</v>
      </c>
      <c r="JE114" s="423">
        <f t="shared" si="155"/>
        <v>-2.6052771073581155E-4</v>
      </c>
      <c r="JF114" s="423">
        <f t="shared" si="156"/>
        <v>-2.2640693469551189E-4</v>
      </c>
      <c r="JG114" s="423">
        <f t="shared" si="157"/>
        <v>-3.0172256587196304E-4</v>
      </c>
      <c r="JH114" s="423">
        <f t="shared" si="158"/>
        <v>-2.6401687960969899E-4</v>
      </c>
      <c r="JI114" s="423">
        <f t="shared" si="159"/>
        <v>-2.0625391371370639E-4</v>
      </c>
      <c r="JJ114" s="423">
        <f t="shared" si="160"/>
        <v>-2.1209507587386685E-4</v>
      </c>
      <c r="JK114" s="423">
        <f t="shared" si="161"/>
        <v>-4.3930762921778194E-4</v>
      </c>
      <c r="JL114" s="423">
        <f t="shared" si="162"/>
        <v>-1.110107404425527E-4</v>
      </c>
      <c r="JM114" s="423">
        <f t="shared" si="163"/>
        <v>-8.4279615660139953E-4</v>
      </c>
      <c r="JN114" s="423">
        <f t="shared" si="164"/>
        <v>-3.6762301171464599E-4</v>
      </c>
      <c r="JO114" s="423">
        <f t="shared" si="165"/>
        <v>-3.0629923517908877E-4</v>
      </c>
      <c r="JP114" s="423">
        <f t="shared" si="166"/>
        <v>-6.2459574200686733E-4</v>
      </c>
      <c r="JQ114" s="423">
        <f t="shared" si="167"/>
        <v>-4.6080286975985242E-4</v>
      </c>
      <c r="JR114" s="423">
        <f t="shared" si="168"/>
        <v>-4.6080283935859214E-4</v>
      </c>
      <c r="JS114" s="423">
        <f t="shared" si="169"/>
        <v>-9.0864611346737974E-4</v>
      </c>
      <c r="JT114" s="423">
        <f t="shared" si="170"/>
        <v>-5.6951992094520008E-4</v>
      </c>
      <c r="JU114" s="423">
        <f t="shared" si="171"/>
        <v>-1.1621072355169442E-3</v>
      </c>
      <c r="JV114" s="423">
        <f t="shared" si="172"/>
        <v>-1.6237834192227136E-3</v>
      </c>
      <c r="JW114" s="423">
        <f t="shared" si="173"/>
        <v>-3.5816214764161592E-4</v>
      </c>
      <c r="JX114" s="423">
        <f t="shared" si="174"/>
        <v>-7.7026225372555182E-4</v>
      </c>
      <c r="JY114" s="423">
        <f t="shared" si="175"/>
        <v>-6.0323410704659773E-4</v>
      </c>
      <c r="JZ114" s="423">
        <f t="shared" si="176"/>
        <v>-6.0323402712553589E-4</v>
      </c>
      <c r="KA114" s="423">
        <f t="shared" si="177"/>
        <v>-3.5851660832903658E-4</v>
      </c>
      <c r="KB114" s="423">
        <f t="shared" si="178"/>
        <v>0</v>
      </c>
      <c r="KC114" s="423">
        <f t="shared" si="179"/>
        <v>-2.799804047959558E-4</v>
      </c>
      <c r="KD114" s="423">
        <f t="shared" si="180"/>
        <v>-6.7558969191864769E-4</v>
      </c>
      <c r="KE114" s="423">
        <f t="shared" si="181"/>
        <v>-8.4605416039835958E-4</v>
      </c>
      <c r="KF114" s="423">
        <f t="shared" si="182"/>
        <v>-8.5486964123917121E-4</v>
      </c>
      <c r="KG114" s="423">
        <f t="shared" si="183"/>
        <v>-1.1970264042354389E-3</v>
      </c>
      <c r="KH114" s="423">
        <f t="shared" si="184"/>
        <v>-6.9021801715867166E-4</v>
      </c>
      <c r="KI114" s="423">
        <f t="shared" si="185"/>
        <v>-8.0156386762339472E-4</v>
      </c>
      <c r="KJ114" s="423">
        <f t="shared" si="186"/>
        <v>-1.7651774125181678E-3</v>
      </c>
      <c r="KK114" s="423">
        <f t="shared" si="187"/>
        <v>-2.5185269483443782E-4</v>
      </c>
      <c r="KL114" s="423">
        <f t="shared" si="188"/>
        <v>-4.1311043146174328E-5</v>
      </c>
      <c r="KM114" s="423">
        <f t="shared" si="189"/>
        <v>-4.4783206575371774E-4</v>
      </c>
      <c r="KN114" s="423">
        <f t="shared" si="190"/>
        <v>-5.9159417597127973E-4</v>
      </c>
      <c r="KO114" s="423">
        <f t="shared" si="191"/>
        <v>-5.7330798164878277E-4</v>
      </c>
      <c r="KP114" s="423">
        <f t="shared" si="192"/>
        <v>-6.6377075679376518E-4</v>
      </c>
      <c r="KQ114" s="423">
        <f t="shared" si="193"/>
        <v>-4.3873356531136403E-4</v>
      </c>
      <c r="KR114" s="423">
        <f t="shared" si="194"/>
        <v>-1.0199809635780578E-3</v>
      </c>
      <c r="KS114" s="423">
        <f t="shared" si="195"/>
        <v>-6.2224054058324812E-4</v>
      </c>
      <c r="KT114" s="423">
        <f t="shared" si="196"/>
        <v>-3.188993152367141E-4</v>
      </c>
      <c r="KU114" s="423">
        <f t="shared" si="197"/>
        <v>-4.0943286783672332E-4</v>
      </c>
      <c r="KV114" s="423">
        <f t="shared" si="198"/>
        <v>-4.3861197510851606E-4</v>
      </c>
      <c r="KW114" s="423">
        <f t="shared" si="199"/>
        <v>-5.1033492392206427E-4</v>
      </c>
      <c r="KX114" s="423">
        <f t="shared" si="200"/>
        <v>-6.1239958431608956E-4</v>
      </c>
      <c r="KY114" s="423">
        <f t="shared" si="201"/>
        <v>-4.5871915913332648E-4</v>
      </c>
      <c r="KZ114" s="423">
        <f t="shared" si="202"/>
        <v>-3.4252328566074979E-4</v>
      </c>
      <c r="LA114" s="423">
        <f t="shared" si="203"/>
        <v>-1.9121981083640742E-3</v>
      </c>
      <c r="LB114" s="423">
        <f t="shared" si="204"/>
        <v>-4.8261744211280683E-4</v>
      </c>
      <c r="LC114" s="423">
        <f t="shared" si="205"/>
        <v>-8.0884122689771679E-4</v>
      </c>
      <c r="LD114" s="423">
        <f t="shared" si="206"/>
        <v>-4.9716165925379238E-4</v>
      </c>
      <c r="LE114" s="423">
        <f t="shared" si="207"/>
        <v>-6.9281203970243059E-4</v>
      </c>
      <c r="LF114" s="423">
        <f t="shared" si="208"/>
        <v>-7.8819585413122983E-4</v>
      </c>
      <c r="LG114" s="423">
        <f t="shared" si="209"/>
        <v>-5.1251059846130773E-4</v>
      </c>
      <c r="LH114" s="423">
        <f t="shared" si="210"/>
        <v>-9.8473718303371672E-4</v>
      </c>
      <c r="LI114" s="423">
        <f t="shared" si="211"/>
        <v>-4.5811048655064582E-4</v>
      </c>
      <c r="LJ114" s="423">
        <f t="shared" si="212"/>
        <v>0.99726184332806822</v>
      </c>
      <c r="LK114" s="423">
        <f t="shared" si="213"/>
        <v>-4.3403708746190086E-4</v>
      </c>
      <c r="LN114" s="424">
        <v>3.2367812181132685E-4</v>
      </c>
      <c r="LO114" s="424">
        <v>4.409357178587999E-4</v>
      </c>
      <c r="LP114" s="424">
        <v>2.7850313135743734E-4</v>
      </c>
      <c r="LQ114" s="424">
        <v>5.2341081986156089E-4</v>
      </c>
      <c r="LR114" s="424">
        <v>3.541858937264942E-4</v>
      </c>
      <c r="LS114" s="424">
        <v>3.8625655604801966E-4</v>
      </c>
      <c r="LT114" s="424">
        <v>4.3524080653171683E-4</v>
      </c>
      <c r="LU114" s="424">
        <v>4.8048805781909993E-4</v>
      </c>
      <c r="LV114" s="424">
        <v>4.9457551968759377E-4</v>
      </c>
      <c r="LW114" s="424">
        <v>1.9117227041838124E-4</v>
      </c>
      <c r="LX114" s="424">
        <v>4.7417432563346274E-4</v>
      </c>
      <c r="LY114" s="424">
        <v>5.2786534676481215E-4</v>
      </c>
      <c r="LZ114" s="424">
        <v>4.144108155945577E-4</v>
      </c>
      <c r="MA114" s="424">
        <v>5.0535247373437522E-4</v>
      </c>
      <c r="MB114" s="424">
        <v>4.6658163199325974E-4</v>
      </c>
      <c r="MC114" s="424">
        <v>6.8193429874465958E-4</v>
      </c>
      <c r="MD114" s="424">
        <v>6.6056013058264727E-4</v>
      </c>
      <c r="ME114" s="424">
        <v>4.8999731734561533E-4</v>
      </c>
      <c r="MF114" s="424">
        <v>3.2731143824297679E-4</v>
      </c>
      <c r="MG114" s="424">
        <v>6.8819634289648526E-4</v>
      </c>
      <c r="MH114" s="424">
        <v>5.4352738506476829E-4</v>
      </c>
      <c r="MI114" s="424">
        <v>3.7179438329149083E-4</v>
      </c>
      <c r="MJ114" s="424">
        <v>4.4043636496734047E-4</v>
      </c>
      <c r="MK114" s="424">
        <v>4.3872211173166445E-4</v>
      </c>
      <c r="ML114" s="424">
        <v>1.7728039144287669E-4</v>
      </c>
      <c r="MM114" s="424">
        <v>5.7014420097164674E-4</v>
      </c>
      <c r="MN114" s="424">
        <v>4.8805276234063322E-4</v>
      </c>
      <c r="MO114" s="424">
        <v>6.6943853586804661E-4</v>
      </c>
      <c r="MP114" s="424">
        <v>4.0119302115911856E-4</v>
      </c>
      <c r="MQ114" s="424">
        <v>4.2262699217403412E-4</v>
      </c>
      <c r="MR114" s="424">
        <v>5.1350035597810589E-4</v>
      </c>
      <c r="MS114" s="424">
        <v>6.2975176438069395E-4</v>
      </c>
      <c r="MT114" s="424">
        <v>2.8121077564738952E-4</v>
      </c>
      <c r="MU114" s="424">
        <v>5.4334125920286319E-4</v>
      </c>
      <c r="MV114" s="424">
        <v>5.5053145347368454E-4</v>
      </c>
      <c r="MW114" s="424">
        <v>6.8241867275772438E-4</v>
      </c>
      <c r="MX114" s="424">
        <v>3.9570284151137415E-4</v>
      </c>
      <c r="MY114" s="424">
        <v>5.7135696278055067E-4</v>
      </c>
      <c r="MZ114" s="424">
        <v>3.1047577484479108E-4</v>
      </c>
      <c r="NA114" s="424">
        <v>3.5649590262890323E-4</v>
      </c>
      <c r="NB114" s="424">
        <v>4.9830643107506194E-4</v>
      </c>
      <c r="NC114" s="424">
        <v>4.4388846366007261E-4</v>
      </c>
      <c r="ND114" s="424">
        <v>4.7009339454848404E-4</v>
      </c>
      <c r="NE114" s="424">
        <v>5.03748656334564E-4</v>
      </c>
      <c r="NF114" s="424">
        <v>9.9487019574338257E-4</v>
      </c>
      <c r="NG114" s="424">
        <v>7.7439703768289578E-4</v>
      </c>
      <c r="NH114" s="424">
        <v>4.7915594387905048E-4</v>
      </c>
      <c r="NI114" s="424">
        <v>5.5282809742865065E-4</v>
      </c>
      <c r="NJ114" s="424">
        <v>4.355945451717326E-4</v>
      </c>
      <c r="NK114" s="424">
        <v>7.1653429345853526E-4</v>
      </c>
      <c r="NL114" s="424">
        <v>6.2759774626323418E-4</v>
      </c>
      <c r="NM114" s="424">
        <v>5.849989507929256E-4</v>
      </c>
      <c r="NN114" s="424">
        <v>5.0631311381694663E-4</v>
      </c>
      <c r="NO114" s="424">
        <v>6.5091372537731847E-4</v>
      </c>
      <c r="NP114" s="424">
        <v>2.9526108295758411E-4</v>
      </c>
      <c r="NQ114" s="424">
        <v>1.328803472930561E-3</v>
      </c>
      <c r="NR114" s="424">
        <v>6.695538144492649E-4</v>
      </c>
      <c r="NS114" s="424">
        <v>6.4156218045130541E-4</v>
      </c>
      <c r="NT114" s="424">
        <v>8.9156021040471102E-4</v>
      </c>
      <c r="NU114" s="424">
        <v>7.8772803664395557E-4</v>
      </c>
      <c r="NV114" s="424">
        <v>7.4449277089116874E-4</v>
      </c>
      <c r="NW114" s="424">
        <v>1.3677333013187279E-3</v>
      </c>
      <c r="NX114" s="424">
        <v>9.4783932805061132E-4</v>
      </c>
      <c r="NY114" s="424">
        <v>1.7566094205894514E-3</v>
      </c>
      <c r="NZ114" s="424">
        <v>1.9576077398583856E-3</v>
      </c>
      <c r="OA114" s="424">
        <v>7.9252966993503056E-4</v>
      </c>
      <c r="OB114" s="424">
        <v>1.0507496291441731E-3</v>
      </c>
      <c r="OC114" s="424">
        <v>8.482509172633789E-4</v>
      </c>
      <c r="OD114" s="424">
        <v>1.1918006786360985E-3</v>
      </c>
      <c r="OE114" s="424">
        <v>5.7043963033124169E-4</v>
      </c>
      <c r="OF114" s="424">
        <v>3.8245592621313925E-4</v>
      </c>
      <c r="OG114" s="424">
        <v>5.8249935601403563E-4</v>
      </c>
      <c r="OH114" s="424">
        <v>1.0231500524028353E-3</v>
      </c>
      <c r="OI114" s="424">
        <v>1.077861739716831E-3</v>
      </c>
      <c r="OJ114" s="424">
        <v>1.1045844100645583E-3</v>
      </c>
      <c r="OK114" s="424">
        <v>1.4696334546862701E-3</v>
      </c>
      <c r="OL114" s="424">
        <v>9.8982701494285141E-4</v>
      </c>
      <c r="OM114" s="424">
        <v>1.3598553124198514E-3</v>
      </c>
      <c r="ON114" s="424">
        <v>2.1720931603345073E-3</v>
      </c>
      <c r="OO114" s="424">
        <v>6.5634810742571997E-4</v>
      </c>
      <c r="OP114" s="424">
        <v>3.3664959776335098E-4</v>
      </c>
      <c r="OQ114" s="424">
        <v>6.6729589655058598E-4</v>
      </c>
      <c r="OR114" s="424">
        <v>7.5738222565856575E-4</v>
      </c>
      <c r="OS114" s="424">
        <v>9.2461877667103672E-4</v>
      </c>
      <c r="OT114" s="424">
        <v>1.2030329546186978E-3</v>
      </c>
      <c r="OU114" s="424">
        <v>7.330247273716361E-4</v>
      </c>
      <c r="OV114" s="424">
        <v>1.4404446583980296E-3</v>
      </c>
      <c r="OW114" s="424">
        <v>9.3360951421222137E-4</v>
      </c>
      <c r="OX114" s="424">
        <v>5.3799388056662771E-4</v>
      </c>
      <c r="OY114" s="424">
        <v>6.5719617639440578E-4</v>
      </c>
      <c r="OZ114" s="424">
        <v>7.4240597325843632E-4</v>
      </c>
      <c r="PA114" s="424">
        <v>9.1425860026169206E-4</v>
      </c>
      <c r="PB114" s="424">
        <v>8.6427615846110294E-4</v>
      </c>
      <c r="PC114" s="424">
        <v>8.2650843426025449E-4</v>
      </c>
      <c r="PD114" s="424">
        <v>5.997628799698305E-4</v>
      </c>
      <c r="PE114" s="424">
        <v>2.1624167976718699E-3</v>
      </c>
      <c r="PF114" s="424">
        <v>6.3719110065844746E-4</v>
      </c>
      <c r="PG114" s="424">
        <v>1.0324494682133899E-3</v>
      </c>
      <c r="PH114" s="424">
        <v>8.8581038073960424E-4</v>
      </c>
      <c r="PI114" s="424">
        <v>1.0455205687600229E-3</v>
      </c>
      <c r="PJ114" s="424">
        <v>1.0672072201115079E-3</v>
      </c>
      <c r="PK114" s="424">
        <v>7.1988545356014254E-4</v>
      </c>
      <c r="PL114" s="424">
        <v>1.3380383437649817E-3</v>
      </c>
      <c r="PM114" s="424">
        <v>6.3727463793624328E-4</v>
      </c>
      <c r="PN114" s="424">
        <v>1.0029873858460552</v>
      </c>
      <c r="PO114" s="424">
        <v>6.1094349794985146E-4</v>
      </c>
    </row>
    <row r="115" spans="1:432" x14ac:dyDescent="0.25">
      <c r="A115" s="210" t="s">
        <v>216</v>
      </c>
      <c r="B115" s="415">
        <f>'Input Output Table'!D111/B$117</f>
        <v>7.2834982541542101E-4</v>
      </c>
      <c r="C115" s="415">
        <f>'Input Output Table'!E111/C$117</f>
        <v>1.6216610497206032E-3</v>
      </c>
      <c r="D115" s="415">
        <f>'Input Output Table'!F111/D$117</f>
        <v>3.8108123856936326E-3</v>
      </c>
      <c r="E115" s="415">
        <f>'Input Output Table'!G111/E$117</f>
        <v>1.3991562677395269E-3</v>
      </c>
      <c r="F115" s="415">
        <f>'Input Output Table'!H111/F$117</f>
        <v>1.0540710096054503E-3</v>
      </c>
      <c r="G115" s="415">
        <f>'Input Output Table'!I111/G$117</f>
        <v>1.7149693335782089E-3</v>
      </c>
      <c r="H115" s="415">
        <f>'Input Output Table'!J111/H$117</f>
        <v>1.6513750233006874E-3</v>
      </c>
      <c r="I115" s="415">
        <f>'Input Output Table'!K111/I$117</f>
        <v>1.3080781065835953E-3</v>
      </c>
      <c r="J115" s="415">
        <f>'Input Output Table'!L111/J$117</f>
        <v>1.8570447282431814E-3</v>
      </c>
      <c r="K115" s="415">
        <f>'Input Output Table'!M111/K$117</f>
        <v>9.3589065188668026E-4</v>
      </c>
      <c r="L115" s="415">
        <f>'Input Output Table'!N111/L$117</f>
        <v>1.3982705071377912E-3</v>
      </c>
      <c r="M115" s="415">
        <f>'Input Output Table'!O111/M$117</f>
        <v>2.1432445293840278E-3</v>
      </c>
      <c r="N115" s="415">
        <f>'Input Output Table'!P111/N$117</f>
        <v>1.3355641910916447E-3</v>
      </c>
      <c r="O115" s="415">
        <f>'Input Output Table'!Q111/O$117</f>
        <v>1.8445748477777923E-3</v>
      </c>
      <c r="P115" s="415">
        <f>'Input Output Table'!R111/P$117</f>
        <v>1.3521069163287915E-3</v>
      </c>
      <c r="Q115" s="415">
        <f>'Input Output Table'!S111/Q$117</f>
        <v>2.6645758417967826E-3</v>
      </c>
      <c r="R115" s="415">
        <f>'Input Output Table'!T111/R$117</f>
        <v>2.3952438513602978E-3</v>
      </c>
      <c r="S115" s="415">
        <f>'Input Output Table'!U111/S$117</f>
        <v>1.9106814134865571E-3</v>
      </c>
      <c r="T115" s="415">
        <f>'Input Output Table'!V111/T$117</f>
        <v>1.2826367549724608E-3</v>
      </c>
      <c r="U115" s="415">
        <f>'Input Output Table'!W111/U$117</f>
        <v>1.5464935358314952E-3</v>
      </c>
      <c r="V115" s="415">
        <f>'Input Output Table'!X111/V$117</f>
        <v>1.856097203017695E-3</v>
      </c>
      <c r="W115" s="415">
        <f>'Input Output Table'!Y111/W$117</f>
        <v>1.1808443840437457E-3</v>
      </c>
      <c r="X115" s="415">
        <f>'Input Output Table'!Z111/X$117</f>
        <v>1.8677937761379664E-3</v>
      </c>
      <c r="Y115" s="415">
        <f>'Input Output Table'!AA111/Y$117</f>
        <v>1.5535713917811337E-3</v>
      </c>
      <c r="Z115" s="415">
        <f>'Input Output Table'!AB111/Z$117</f>
        <v>5.7793723993703437E-4</v>
      </c>
      <c r="AA115" s="415">
        <f>'Input Output Table'!AC111/AA$117</f>
        <v>2.2166028069224623E-3</v>
      </c>
      <c r="AB115" s="415">
        <f>'Input Output Table'!AD111/AB$117</f>
        <v>1.6226140996446765E-3</v>
      </c>
      <c r="AC115" s="415">
        <f>'Input Output Table'!AE111/AC$117</f>
        <v>1.991913014463467E-3</v>
      </c>
      <c r="AD115" s="415">
        <f>'Input Output Table'!AF111/AD$117</f>
        <v>1.5806820780837154E-3</v>
      </c>
      <c r="AE115" s="415">
        <f>'Input Output Table'!AG111/AE$117</f>
        <v>1.723022362050126E-3</v>
      </c>
      <c r="AF115" s="415">
        <f>'Input Output Table'!AH111/AF$117</f>
        <v>2.6335990912138914E-3</v>
      </c>
      <c r="AG115" s="415">
        <f>'Input Output Table'!AI111/AG$117</f>
        <v>2.2891658579794068E-3</v>
      </c>
      <c r="AH115" s="415">
        <f>'Input Output Table'!AJ111/AH$117</f>
        <v>9.7855260895855019E-4</v>
      </c>
      <c r="AI115" s="415">
        <f>'Input Output Table'!AK111/AI$117</f>
        <v>2.4603382031847002E-3</v>
      </c>
      <c r="AJ115" s="415">
        <f>'Input Output Table'!AL111/AJ$117</f>
        <v>2.69812540301272E-3</v>
      </c>
      <c r="AK115" s="415">
        <f>'Input Output Table'!AM111/AK$117</f>
        <v>2.1293976641209526E-3</v>
      </c>
      <c r="AL115" s="415">
        <f>'Input Output Table'!AN111/AL$117</f>
        <v>1.4873548966857517E-3</v>
      </c>
      <c r="AM115" s="415">
        <f>'Input Output Table'!AO111/AM$117</f>
        <v>1.3717250270773049E-3</v>
      </c>
      <c r="AN115" s="415">
        <f>'Input Output Table'!AP111/AN$117</f>
        <v>1.0339750913964528E-3</v>
      </c>
      <c r="AO115" s="415">
        <f>'Input Output Table'!AQ111/AO$117</f>
        <v>1.0891322652878518E-3</v>
      </c>
      <c r="AP115" s="415">
        <f>'Input Output Table'!AR111/AP$117</f>
        <v>1.3692603244282143E-3</v>
      </c>
      <c r="AQ115" s="415">
        <f>'Input Output Table'!AS111/AQ$117</f>
        <v>1.3222813435243518E-3</v>
      </c>
      <c r="AR115" s="415">
        <f>'Input Output Table'!AT111/AR$117</f>
        <v>1.4475901052311533E-3</v>
      </c>
      <c r="AS115" s="415">
        <f>'Input Output Table'!AU111/AS$117</f>
        <v>1.6897009178958888E-3</v>
      </c>
      <c r="AT115" s="415">
        <f>'Input Output Table'!AV111/AT$117</f>
        <v>3.1619133463872497E-3</v>
      </c>
      <c r="AU115" s="415">
        <f>'Input Output Table'!AW111/AU$117</f>
        <v>2.4689372703372713E-3</v>
      </c>
      <c r="AV115" s="415">
        <f>'Input Output Table'!AX111/AV$117</f>
        <v>1.2855673944413917E-3</v>
      </c>
      <c r="AW115" s="415">
        <f>'Input Output Table'!AY111/AW$117</f>
        <v>1.597801833095871E-3</v>
      </c>
      <c r="AX115" s="415">
        <f>'Input Output Table'!AZ111/AX$117</f>
        <v>1.4484143410098229E-3</v>
      </c>
      <c r="AY115" s="415">
        <f>'Input Output Table'!BA111/AY$117</f>
        <v>1.33271846950538E-3</v>
      </c>
      <c r="AZ115" s="415">
        <f>'Input Output Table'!BB111/AZ$117</f>
        <v>2.5024448885228837E-3</v>
      </c>
      <c r="BA115" s="415">
        <f>'Input Output Table'!BC111/BA$117</f>
        <v>2.2895364346817906E-3</v>
      </c>
      <c r="BB115" s="415">
        <f>'Input Output Table'!BD111/BB$117</f>
        <v>2.4319162739029785E-3</v>
      </c>
      <c r="BC115" s="415">
        <f>'Input Output Table'!BE111/BC$117</f>
        <v>1.9550712796478939E-3</v>
      </c>
      <c r="BD115" s="415">
        <f>'Input Output Table'!BF111/BD$117</f>
        <v>3.7780778114566396E-4</v>
      </c>
      <c r="BE115" s="415">
        <f>'Input Output Table'!BG111/BE$117</f>
        <v>2.8916189960199231E-3</v>
      </c>
      <c r="BF115" s="415">
        <f>'Input Output Table'!BH111/BF$117</f>
        <v>6.501294262779218E-3</v>
      </c>
      <c r="BG115" s="415">
        <f>'Input Output Table'!BI111/BG$117</f>
        <v>2.1108882481547251E-3</v>
      </c>
      <c r="BH115" s="415">
        <f>'Input Output Table'!BJ111/BH$117</f>
        <v>3.5344407476621885E-3</v>
      </c>
      <c r="BI115" s="415">
        <f>'Input Output Table'!BK111/BI$117</f>
        <v>3.1273525365000387E-3</v>
      </c>
      <c r="BJ115" s="415">
        <f>'Input Output Table'!BL111/BJ$117</f>
        <v>3.1273523301743734E-3</v>
      </c>
      <c r="BK115" s="415">
        <f>'Input Output Table'!BM111/BK$117</f>
        <v>3.6513367881877367E-3</v>
      </c>
      <c r="BL115" s="415">
        <f>'Input Output Table'!BN111/BL$117</f>
        <v>2.9662929581806404E-3</v>
      </c>
      <c r="BM115" s="415">
        <f>'Input Output Table'!BO111/BM$117</f>
        <v>5.2638809796989846E-3</v>
      </c>
      <c r="BN115" s="415">
        <f>'Input Output Table'!BP111/BN$117</f>
        <v>6.7530528590597303E-3</v>
      </c>
      <c r="BO115" s="415">
        <f>'Input Output Table'!BQ111/BO$117</f>
        <v>2.6207187897569636E-3</v>
      </c>
      <c r="BP115" s="415">
        <f>'Input Output Table'!BR111/BP$117</f>
        <v>5.4961780028030243E-3</v>
      </c>
      <c r="BQ115" s="415">
        <f>'Input Output Table'!BS111/BQ$117</f>
        <v>3.2775188757289807E-3</v>
      </c>
      <c r="BR115" s="415">
        <f>'Input Output Table'!BT111/BR$117</f>
        <v>3.2775184414982478E-3</v>
      </c>
      <c r="BS115" s="415">
        <f>'Input Output Table'!BU111/BS$117</f>
        <v>3.2778167375471425E-3</v>
      </c>
      <c r="BT115" s="415">
        <f>'Input Output Table'!BV111/BT$117</f>
        <v>9.4740095585577901E-4</v>
      </c>
      <c r="BU115" s="415">
        <f>'Input Output Table'!BW111/BU$117</f>
        <v>3.1694738189050409E-3</v>
      </c>
      <c r="BV115" s="415">
        <f>'Input Output Table'!BX111/BV$117</f>
        <v>7.1690364983213219E-3</v>
      </c>
      <c r="BW115" s="415">
        <f>'Input Output Table'!BY111/BW$117</f>
        <v>4.3507976641883753E-3</v>
      </c>
      <c r="BX115" s="415">
        <f>'Input Output Table'!BZ111/BX$117</f>
        <v>4.5876475822778139E-3</v>
      </c>
      <c r="BY115" s="415">
        <f>'Input Output Table'!CA111/BY$117</f>
        <v>5.9897954883084041E-3</v>
      </c>
      <c r="BZ115" s="415">
        <f>'Input Output Table'!CB111/BZ$117</f>
        <v>3.820877141209658E-3</v>
      </c>
      <c r="CA115" s="415">
        <f>'Input Output Table'!CC111/CA$117</f>
        <v>4.1417177501655474E-3</v>
      </c>
      <c r="CB115" s="415">
        <f>'Input Output Table'!CD111/CB$117</f>
        <v>5.8183270313434269E-3</v>
      </c>
      <c r="CC115" s="415">
        <f>'Input Output Table'!CE111/CC$117</f>
        <v>1.6740642715240392E-3</v>
      </c>
      <c r="CD115" s="415">
        <f>'Input Output Table'!CF111/CD$117</f>
        <v>2.617550516075589E-4</v>
      </c>
      <c r="CE115" s="415">
        <f>'Input Output Table'!CG111/CE$117</f>
        <v>2.724284198694102E-3</v>
      </c>
      <c r="CF115" s="415">
        <f>'Input Output Table'!CH111/CF$117</f>
        <v>2.9722493181364011E-3</v>
      </c>
      <c r="CG115" s="415">
        <f>'Input Output Table'!CI111/CG$117</f>
        <v>4.4300837997360357E-3</v>
      </c>
      <c r="CH115" s="415">
        <f>'Input Output Table'!CJ111/CH$117</f>
        <v>3.7223426752080188E-3</v>
      </c>
      <c r="CI115" s="415">
        <f>'Input Output Table'!CK111/CI$117</f>
        <v>4.727329520942211E-3</v>
      </c>
      <c r="CJ115" s="415">
        <f>'Input Output Table'!CL111/CJ$117</f>
        <v>6.3731416285264597E-3</v>
      </c>
      <c r="CK115" s="415">
        <f>'Input Output Table'!CM111/CK$117</f>
        <v>6.7650893444829658E-3</v>
      </c>
      <c r="CL115" s="415">
        <f>'Input Output Table'!CN111/CL$117</f>
        <v>2.6011243399105661E-3</v>
      </c>
      <c r="CM115" s="415">
        <f>'Input Output Table'!CO111/CM$117</f>
        <v>3.9599671995873727E-3</v>
      </c>
      <c r="CN115" s="415">
        <f>'Input Output Table'!CP111/CN$117</f>
        <v>3.1199164896745621E-3</v>
      </c>
      <c r="CO115" s="415">
        <f>'Input Output Table'!CQ111/CO$117</f>
        <v>2.8673814499440083E-3</v>
      </c>
      <c r="CP115" s="415">
        <f>'Input Output Table'!CR111/CP$117</f>
        <v>4.9169098649229949E-3</v>
      </c>
      <c r="CQ115" s="415">
        <f>'Input Output Table'!CS111/CQ$117</f>
        <v>3.381987169387834E-3</v>
      </c>
      <c r="CR115" s="415">
        <f>'Input Output Table'!CT111/CR$117</f>
        <v>5.211730570493023E-3</v>
      </c>
      <c r="CS115" s="415">
        <f>'Input Output Table'!CU111/CS$117</f>
        <v>2.8295441188451575E-3</v>
      </c>
      <c r="CT115" s="415">
        <f>'Input Output Table'!CV111/CT$117</f>
        <v>2.3236982151259773E-3</v>
      </c>
      <c r="CU115" s="415">
        <f>'Input Output Table'!CW111/CU$117</f>
        <v>1.8245122523058959E-3</v>
      </c>
      <c r="CV115" s="415">
        <f>'Input Output Table'!CX111/CV$117</f>
        <v>3.2690010256945625E-3</v>
      </c>
      <c r="CW115" s="415">
        <f>'Input Output Table'!CY111/CW$117</f>
        <v>8.6998018108563422E-3</v>
      </c>
      <c r="CX115" s="415">
        <f>'Input Output Table'!CZ111/CX$117</f>
        <v>8.3353781629503104E-3</v>
      </c>
      <c r="CY115" s="415">
        <f>'Input Output Table'!DA111/CY$117</f>
        <v>3.7079327555988501E-3</v>
      </c>
      <c r="CZ115" s="415">
        <f>'Input Output Table'!DB111/CZ$117</f>
        <v>6.4230911182960532E-3</v>
      </c>
      <c r="DA115" s="415">
        <f>'Input Output Table'!DC111/DA$117</f>
        <v>3.9454317362910586E-3</v>
      </c>
      <c r="DB115" s="415">
        <f>'Input Output Table'!DD111/DB$117</f>
        <v>4.6091013412278125E-3</v>
      </c>
      <c r="DC115" s="415">
        <f>'Input Output Table'!DE111/DC$117</f>
        <v>5.0034251569662461E-3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1</v>
      </c>
      <c r="HJ115" s="423">
        <f t="shared" si="108"/>
        <v>-7.2834982541542101E-4</v>
      </c>
      <c r="HK115" s="423">
        <f t="shared" si="109"/>
        <v>-1.6216610497206032E-3</v>
      </c>
      <c r="HL115" s="423">
        <f t="shared" si="110"/>
        <v>-3.8108123856936326E-3</v>
      </c>
      <c r="HM115" s="423">
        <f t="shared" si="111"/>
        <v>-1.3991562677395269E-3</v>
      </c>
      <c r="HN115" s="423">
        <f t="shared" si="112"/>
        <v>-1.0540710096054503E-3</v>
      </c>
      <c r="HO115" s="423">
        <f t="shared" si="113"/>
        <v>-1.7149693335782089E-3</v>
      </c>
      <c r="HP115" s="423">
        <f t="shared" si="114"/>
        <v>-1.6513750233006874E-3</v>
      </c>
      <c r="HQ115" s="423">
        <f t="shared" si="115"/>
        <v>-1.3080781065835953E-3</v>
      </c>
      <c r="HR115" s="423">
        <f t="shared" si="116"/>
        <v>-1.8570447282431814E-3</v>
      </c>
      <c r="HS115" s="423">
        <f t="shared" si="117"/>
        <v>-9.3589065188668026E-4</v>
      </c>
      <c r="HT115" s="423">
        <f t="shared" si="118"/>
        <v>-1.3982705071377912E-3</v>
      </c>
      <c r="HU115" s="423">
        <f t="shared" si="119"/>
        <v>-2.1432445293840278E-3</v>
      </c>
      <c r="HV115" s="423">
        <f t="shared" si="120"/>
        <v>-1.3355641910916447E-3</v>
      </c>
      <c r="HW115" s="423">
        <f t="shared" si="121"/>
        <v>-1.8445748477777923E-3</v>
      </c>
      <c r="HX115" s="423">
        <f t="shared" si="122"/>
        <v>-1.3521069163287915E-3</v>
      </c>
      <c r="HY115" s="423">
        <f t="shared" si="123"/>
        <v>-2.6645758417967826E-3</v>
      </c>
      <c r="HZ115" s="423">
        <f t="shared" si="124"/>
        <v>-2.3952438513602978E-3</v>
      </c>
      <c r="IA115" s="423">
        <f t="shared" si="125"/>
        <v>-1.9106814134865571E-3</v>
      </c>
      <c r="IB115" s="423">
        <f t="shared" si="126"/>
        <v>-1.2826367549724608E-3</v>
      </c>
      <c r="IC115" s="423">
        <f t="shared" si="127"/>
        <v>-1.5464935358314952E-3</v>
      </c>
      <c r="ID115" s="423">
        <f t="shared" si="128"/>
        <v>-1.856097203017695E-3</v>
      </c>
      <c r="IE115" s="423">
        <f t="shared" si="129"/>
        <v>-1.1808443840437457E-3</v>
      </c>
      <c r="IF115" s="423">
        <f t="shared" si="130"/>
        <v>-1.8677937761379664E-3</v>
      </c>
      <c r="IG115" s="423">
        <f t="shared" si="131"/>
        <v>-1.5535713917811337E-3</v>
      </c>
      <c r="IH115" s="423">
        <f t="shared" si="132"/>
        <v>-5.7793723993703437E-4</v>
      </c>
      <c r="II115" s="423">
        <f t="shared" si="133"/>
        <v>-2.2166028069224623E-3</v>
      </c>
      <c r="IJ115" s="423">
        <f t="shared" si="134"/>
        <v>-1.6226140996446765E-3</v>
      </c>
      <c r="IK115" s="423">
        <f t="shared" si="135"/>
        <v>-1.991913014463467E-3</v>
      </c>
      <c r="IL115" s="423">
        <f t="shared" si="136"/>
        <v>-1.5806820780837154E-3</v>
      </c>
      <c r="IM115" s="423">
        <f t="shared" si="137"/>
        <v>-1.723022362050126E-3</v>
      </c>
      <c r="IN115" s="423">
        <f t="shared" si="138"/>
        <v>-2.6335990912138914E-3</v>
      </c>
      <c r="IO115" s="423">
        <f t="shared" si="139"/>
        <v>-2.2891658579794068E-3</v>
      </c>
      <c r="IP115" s="423">
        <f t="shared" si="140"/>
        <v>-9.7855260895855019E-4</v>
      </c>
      <c r="IQ115" s="423">
        <f t="shared" si="141"/>
        <v>-2.4603382031847002E-3</v>
      </c>
      <c r="IR115" s="423">
        <f t="shared" si="142"/>
        <v>-2.69812540301272E-3</v>
      </c>
      <c r="IS115" s="423">
        <f t="shared" si="143"/>
        <v>-2.1293976641209526E-3</v>
      </c>
      <c r="IT115" s="423">
        <f t="shared" si="144"/>
        <v>-1.4873548966857517E-3</v>
      </c>
      <c r="IU115" s="423">
        <f t="shared" si="145"/>
        <v>-1.3717250270773049E-3</v>
      </c>
      <c r="IV115" s="423">
        <f t="shared" si="146"/>
        <v>-1.0339750913964528E-3</v>
      </c>
      <c r="IW115" s="423">
        <f t="shared" si="147"/>
        <v>-1.0891322652878518E-3</v>
      </c>
      <c r="IX115" s="423">
        <f t="shared" si="148"/>
        <v>-1.3692603244282143E-3</v>
      </c>
      <c r="IY115" s="423">
        <f t="shared" si="149"/>
        <v>-1.3222813435243518E-3</v>
      </c>
      <c r="IZ115" s="423">
        <f t="shared" si="150"/>
        <v>-1.4475901052311533E-3</v>
      </c>
      <c r="JA115" s="423">
        <f t="shared" si="151"/>
        <v>-1.6897009178958888E-3</v>
      </c>
      <c r="JB115" s="423">
        <f t="shared" si="152"/>
        <v>-3.1619133463872497E-3</v>
      </c>
      <c r="JC115" s="423">
        <f t="shared" si="153"/>
        <v>-2.4689372703372713E-3</v>
      </c>
      <c r="JD115" s="423">
        <f t="shared" si="154"/>
        <v>-1.2855673944413917E-3</v>
      </c>
      <c r="JE115" s="423">
        <f t="shared" si="155"/>
        <v>-1.597801833095871E-3</v>
      </c>
      <c r="JF115" s="423">
        <f t="shared" si="156"/>
        <v>-1.4484143410098229E-3</v>
      </c>
      <c r="JG115" s="423">
        <f t="shared" si="157"/>
        <v>-1.33271846950538E-3</v>
      </c>
      <c r="JH115" s="423">
        <f t="shared" si="158"/>
        <v>-2.5024448885228837E-3</v>
      </c>
      <c r="JI115" s="423">
        <f t="shared" si="159"/>
        <v>-2.2895364346817906E-3</v>
      </c>
      <c r="JJ115" s="423">
        <f t="shared" si="160"/>
        <v>-2.4319162739029785E-3</v>
      </c>
      <c r="JK115" s="423">
        <f t="shared" si="161"/>
        <v>-1.9550712796478939E-3</v>
      </c>
      <c r="JL115" s="423">
        <f t="shared" si="162"/>
        <v>-3.7780778114566396E-4</v>
      </c>
      <c r="JM115" s="423">
        <f t="shared" si="163"/>
        <v>-2.8916189960199231E-3</v>
      </c>
      <c r="JN115" s="423">
        <f t="shared" si="164"/>
        <v>-6.501294262779218E-3</v>
      </c>
      <c r="JO115" s="423">
        <f t="shared" si="165"/>
        <v>-2.1108882481547251E-3</v>
      </c>
      <c r="JP115" s="423">
        <f t="shared" si="166"/>
        <v>-3.5344407476621885E-3</v>
      </c>
      <c r="JQ115" s="423">
        <f t="shared" si="167"/>
        <v>-3.1273525365000387E-3</v>
      </c>
      <c r="JR115" s="423">
        <f t="shared" si="168"/>
        <v>-3.1273523301743734E-3</v>
      </c>
      <c r="JS115" s="423">
        <f t="shared" si="169"/>
        <v>-3.6513367881877367E-3</v>
      </c>
      <c r="JT115" s="423">
        <f t="shared" si="170"/>
        <v>-2.9662929581806404E-3</v>
      </c>
      <c r="JU115" s="423">
        <f t="shared" si="171"/>
        <v>-5.2638809796989846E-3</v>
      </c>
      <c r="JV115" s="423">
        <f t="shared" si="172"/>
        <v>-6.7530528590597303E-3</v>
      </c>
      <c r="JW115" s="423">
        <f t="shared" si="173"/>
        <v>-2.6207187897569636E-3</v>
      </c>
      <c r="JX115" s="423">
        <f t="shared" si="174"/>
        <v>-5.4961780028030243E-3</v>
      </c>
      <c r="JY115" s="423">
        <f t="shared" si="175"/>
        <v>-3.2775188757289807E-3</v>
      </c>
      <c r="JZ115" s="423">
        <f t="shared" si="176"/>
        <v>-3.2775184414982478E-3</v>
      </c>
      <c r="KA115" s="423">
        <f t="shared" si="177"/>
        <v>-3.2778167375471425E-3</v>
      </c>
      <c r="KB115" s="423">
        <f t="shared" si="178"/>
        <v>-9.4740095585577901E-4</v>
      </c>
      <c r="KC115" s="423">
        <f t="shared" si="179"/>
        <v>-3.1694738189050409E-3</v>
      </c>
      <c r="KD115" s="423">
        <f t="shared" si="180"/>
        <v>-7.1690364983213219E-3</v>
      </c>
      <c r="KE115" s="423">
        <f t="shared" si="181"/>
        <v>-4.3507976641883753E-3</v>
      </c>
      <c r="KF115" s="423">
        <f t="shared" si="182"/>
        <v>-4.5876475822778139E-3</v>
      </c>
      <c r="KG115" s="423">
        <f t="shared" si="183"/>
        <v>-5.9897954883084041E-3</v>
      </c>
      <c r="KH115" s="423">
        <f t="shared" si="184"/>
        <v>-3.820877141209658E-3</v>
      </c>
      <c r="KI115" s="423">
        <f t="shared" si="185"/>
        <v>-4.1417177501655474E-3</v>
      </c>
      <c r="KJ115" s="423">
        <f t="shared" si="186"/>
        <v>-5.8183270313434269E-3</v>
      </c>
      <c r="KK115" s="423">
        <f t="shared" si="187"/>
        <v>-1.6740642715240392E-3</v>
      </c>
      <c r="KL115" s="423">
        <f t="shared" si="188"/>
        <v>-2.617550516075589E-4</v>
      </c>
      <c r="KM115" s="423">
        <f t="shared" si="189"/>
        <v>-2.724284198694102E-3</v>
      </c>
      <c r="KN115" s="423">
        <f t="shared" si="190"/>
        <v>-2.9722493181364011E-3</v>
      </c>
      <c r="KO115" s="423">
        <f t="shared" si="191"/>
        <v>-4.4300837997360357E-3</v>
      </c>
      <c r="KP115" s="423">
        <f t="shared" si="192"/>
        <v>-3.7223426752080188E-3</v>
      </c>
      <c r="KQ115" s="423">
        <f t="shared" si="193"/>
        <v>-4.727329520942211E-3</v>
      </c>
      <c r="KR115" s="423">
        <f t="shared" si="194"/>
        <v>-6.3731416285264597E-3</v>
      </c>
      <c r="KS115" s="423">
        <f t="shared" si="195"/>
        <v>-6.7650893444829658E-3</v>
      </c>
      <c r="KT115" s="423">
        <f t="shared" si="196"/>
        <v>-2.6011243399105661E-3</v>
      </c>
      <c r="KU115" s="423">
        <f t="shared" si="197"/>
        <v>-3.9599671995873727E-3</v>
      </c>
      <c r="KV115" s="423">
        <f t="shared" si="198"/>
        <v>-3.1199164896745621E-3</v>
      </c>
      <c r="KW115" s="423">
        <f t="shared" si="199"/>
        <v>-2.8673814499440083E-3</v>
      </c>
      <c r="KX115" s="423">
        <f t="shared" si="200"/>
        <v>-4.9169098649229949E-3</v>
      </c>
      <c r="KY115" s="423">
        <f t="shared" si="201"/>
        <v>-3.381987169387834E-3</v>
      </c>
      <c r="KZ115" s="423">
        <f t="shared" si="202"/>
        <v>-5.211730570493023E-3</v>
      </c>
      <c r="LA115" s="423">
        <f t="shared" si="203"/>
        <v>-2.8295441188451575E-3</v>
      </c>
      <c r="LB115" s="423">
        <f t="shared" si="204"/>
        <v>-2.3236982151259773E-3</v>
      </c>
      <c r="LC115" s="423">
        <f t="shared" si="205"/>
        <v>-1.8245122523058959E-3</v>
      </c>
      <c r="LD115" s="423">
        <f t="shared" si="206"/>
        <v>-3.2690010256945625E-3</v>
      </c>
      <c r="LE115" s="423">
        <f t="shared" si="207"/>
        <v>-8.6998018108563422E-3</v>
      </c>
      <c r="LF115" s="423">
        <f t="shared" si="208"/>
        <v>-8.3353781629503104E-3</v>
      </c>
      <c r="LG115" s="423">
        <f t="shared" si="209"/>
        <v>-3.7079327555988501E-3</v>
      </c>
      <c r="LH115" s="423">
        <f t="shared" si="210"/>
        <v>-6.4230911182960532E-3</v>
      </c>
      <c r="LI115" s="423">
        <f t="shared" si="211"/>
        <v>-3.9454317362910586E-3</v>
      </c>
      <c r="LJ115" s="423">
        <f t="shared" si="212"/>
        <v>-4.6091013412278125E-3</v>
      </c>
      <c r="LK115" s="423">
        <f t="shared" si="213"/>
        <v>0.99499657484303372</v>
      </c>
      <c r="LN115" s="424">
        <v>2.621041005333963E-3</v>
      </c>
      <c r="LO115" s="424">
        <v>4.1285846322439059E-3</v>
      </c>
      <c r="LP115" s="424">
        <v>5.3303808902643727E-3</v>
      </c>
      <c r="LQ115" s="424">
        <v>3.186992842516168E-3</v>
      </c>
      <c r="LR115" s="424">
        <v>2.105706098420897E-3</v>
      </c>
      <c r="LS115" s="424">
        <v>3.1937316208469789E-3</v>
      </c>
      <c r="LT115" s="424">
        <v>3.2127193754477442E-3</v>
      </c>
      <c r="LU115" s="424">
        <v>3.7567064937429539E-3</v>
      </c>
      <c r="LV115" s="424">
        <v>4.160142108403278E-3</v>
      </c>
      <c r="LW115" s="424">
        <v>1.8016993476429072E-3</v>
      </c>
      <c r="LX115" s="424">
        <v>3.9771762001823288E-3</v>
      </c>
      <c r="LY115" s="424">
        <v>4.807814696246436E-3</v>
      </c>
      <c r="LZ115" s="424">
        <v>3.3214230615432475E-3</v>
      </c>
      <c r="MA115" s="424">
        <v>4.0621265362145425E-3</v>
      </c>
      <c r="MB115" s="424">
        <v>3.6627388828594488E-3</v>
      </c>
      <c r="MC115" s="424">
        <v>5.2372751001433706E-3</v>
      </c>
      <c r="MD115" s="424">
        <v>5.2310297071979468E-3</v>
      </c>
      <c r="ME115" s="424">
        <v>3.6593470964974097E-3</v>
      </c>
      <c r="MF115" s="424">
        <v>2.5468703291853675E-3</v>
      </c>
      <c r="MG115" s="424">
        <v>3.047026337352805E-3</v>
      </c>
      <c r="MH115" s="424">
        <v>3.3536775565490024E-3</v>
      </c>
      <c r="MI115" s="424">
        <v>2.7026301597655742E-3</v>
      </c>
      <c r="MJ115" s="424">
        <v>3.5780526725677996E-3</v>
      </c>
      <c r="MK115" s="424">
        <v>3.1439599250494971E-3</v>
      </c>
      <c r="ML115" s="424">
        <v>1.187268449577471E-3</v>
      </c>
      <c r="MM115" s="424">
        <v>3.8720047926875832E-3</v>
      </c>
      <c r="MN115" s="424">
        <v>4.0452834505507922E-3</v>
      </c>
      <c r="MO115" s="424">
        <v>3.6727480228896693E-3</v>
      </c>
      <c r="MP115" s="424">
        <v>3.4600320421979886E-3</v>
      </c>
      <c r="MQ115" s="424">
        <v>3.2752401467014414E-3</v>
      </c>
      <c r="MR115" s="424">
        <v>4.6068235751696163E-3</v>
      </c>
      <c r="MS115" s="424">
        <v>3.6451844367544053E-3</v>
      </c>
      <c r="MT115" s="424">
        <v>2.2513116565826921E-3</v>
      </c>
      <c r="MU115" s="424">
        <v>4.8568871223137449E-3</v>
      </c>
      <c r="MV115" s="424">
        <v>4.5839701627423323E-3</v>
      </c>
      <c r="MW115" s="424">
        <v>4.4118147928487476E-3</v>
      </c>
      <c r="MX115" s="424">
        <v>2.6856277077574992E-3</v>
      </c>
      <c r="MY115" s="424">
        <v>3.1998664975590343E-3</v>
      </c>
      <c r="MZ115" s="424">
        <v>2.5298724403032477E-3</v>
      </c>
      <c r="NA115" s="424">
        <v>2.6416421166332569E-3</v>
      </c>
      <c r="NB115" s="424">
        <v>2.8515297870698735E-3</v>
      </c>
      <c r="NC115" s="424">
        <v>2.9523258487908336E-3</v>
      </c>
      <c r="ND115" s="424">
        <v>3.6537041545538478E-3</v>
      </c>
      <c r="NE115" s="424">
        <v>3.273173717002181E-3</v>
      </c>
      <c r="NF115" s="424">
        <v>4.9222632308172755E-3</v>
      </c>
      <c r="NG115" s="424">
        <v>5.1490512132196182E-3</v>
      </c>
      <c r="NH115" s="424">
        <v>3.3144097243472774E-3</v>
      </c>
      <c r="NI115" s="424">
        <v>3.4939215570627732E-3</v>
      </c>
      <c r="NJ115" s="424">
        <v>2.8763209672713489E-3</v>
      </c>
      <c r="NK115" s="424">
        <v>3.5525809556813085E-3</v>
      </c>
      <c r="NL115" s="424">
        <v>4.8930243456566771E-3</v>
      </c>
      <c r="NM115" s="424">
        <v>5.2106445899024675E-3</v>
      </c>
      <c r="NN115" s="424">
        <v>4.5419323595103948E-3</v>
      </c>
      <c r="NO115" s="424">
        <v>3.3402904169720182E-3</v>
      </c>
      <c r="NP115" s="424">
        <v>1.3671000022637101E-3</v>
      </c>
      <c r="NQ115" s="424">
        <v>5.5069125285080716E-3</v>
      </c>
      <c r="NR115" s="424">
        <v>8.9847411060416816E-3</v>
      </c>
      <c r="NS115" s="424">
        <v>4.3185158340491936E-3</v>
      </c>
      <c r="NT115" s="424">
        <v>5.1807514334159931E-3</v>
      </c>
      <c r="NU115" s="424">
        <v>5.1866298076357837E-3</v>
      </c>
      <c r="NV115" s="424">
        <v>4.8904056108662122E-3</v>
      </c>
      <c r="NW115" s="424">
        <v>6.6708145953396948E-3</v>
      </c>
      <c r="NX115" s="424">
        <v>4.9354319510746579E-3</v>
      </c>
      <c r="NY115" s="424">
        <v>8.6135281161235592E-3</v>
      </c>
      <c r="NZ115" s="424">
        <v>8.6997214399926678E-3</v>
      </c>
      <c r="OA115" s="424">
        <v>5.4534380875696595E-3</v>
      </c>
      <c r="OB115" s="424">
        <v>7.1698305373241265E-3</v>
      </c>
      <c r="OC115" s="424">
        <v>4.8883475682099395E-3</v>
      </c>
      <c r="OD115" s="424">
        <v>7.5774815775970306E-3</v>
      </c>
      <c r="OE115" s="424">
        <v>4.685701343182842E-3</v>
      </c>
      <c r="OF115" s="424">
        <v>3.579488630581021E-3</v>
      </c>
      <c r="OG115" s="424">
        <v>5.2491157650452463E-3</v>
      </c>
      <c r="OH115" s="424">
        <v>9.5365122169686223E-3</v>
      </c>
      <c r="OI115" s="424">
        <v>5.7891564979569016E-3</v>
      </c>
      <c r="OJ115" s="424">
        <v>6.1504555337488507E-3</v>
      </c>
      <c r="OK115" s="424">
        <v>7.6879546930618556E-3</v>
      </c>
      <c r="OL115" s="424">
        <v>5.6206872039734745E-3</v>
      </c>
      <c r="OM115" s="424">
        <v>7.273508381146823E-3</v>
      </c>
      <c r="ON115" s="424">
        <v>7.9481444558648189E-3</v>
      </c>
      <c r="OO115" s="424">
        <v>3.6082035783292811E-3</v>
      </c>
      <c r="OP115" s="424">
        <v>1.9764853033098452E-3</v>
      </c>
      <c r="OQ115" s="424">
        <v>4.0632903124876094E-3</v>
      </c>
      <c r="OR115" s="424">
        <v>3.9606137760497635E-3</v>
      </c>
      <c r="OS115" s="424">
        <v>6.7595452829117457E-3</v>
      </c>
      <c r="OT115" s="424">
        <v>6.0418052592411623E-3</v>
      </c>
      <c r="OU115" s="424">
        <v>6.6568654113998045E-3</v>
      </c>
      <c r="OV115" s="424">
        <v>9.0016363821853358E-3</v>
      </c>
      <c r="OW115" s="424">
        <v>8.8762430901638337E-3</v>
      </c>
      <c r="OX115" s="424">
        <v>4.0084889618424028E-3</v>
      </c>
      <c r="OY115" s="424">
        <v>5.4935623073841091E-3</v>
      </c>
      <c r="OZ115" s="424">
        <v>5.0223655913504287E-3</v>
      </c>
      <c r="PA115" s="424">
        <v>5.2486067475767057E-3</v>
      </c>
      <c r="PB115" s="424">
        <v>6.4814965258563244E-3</v>
      </c>
      <c r="PC115" s="424">
        <v>5.719575144599278E-3</v>
      </c>
      <c r="PD115" s="424">
        <v>7.0775297499490481E-3</v>
      </c>
      <c r="PE115" s="424">
        <v>4.3308597528289227E-3</v>
      </c>
      <c r="PF115" s="424">
        <v>3.3116707045004064E-3</v>
      </c>
      <c r="PG115" s="424">
        <v>2.971287107870649E-3</v>
      </c>
      <c r="PH115" s="424">
        <v>5.84391726615947E-3</v>
      </c>
      <c r="PI115" s="424">
        <v>1.104372607274862E-2</v>
      </c>
      <c r="PJ115" s="424">
        <v>1.0320510758762899E-2</v>
      </c>
      <c r="PK115" s="424">
        <v>5.044776664355142E-3</v>
      </c>
      <c r="PL115" s="424">
        <v>8.8308095285606868E-3</v>
      </c>
      <c r="PM115" s="424">
        <v>5.1376323747926028E-3</v>
      </c>
      <c r="PN115" s="424">
        <v>6.1309180382538419E-3</v>
      </c>
      <c r="PO115" s="424">
        <v>1.0060937138736235</v>
      </c>
    </row>
    <row r="116" spans="1:432" ht="15.75" thickBot="1" x14ac:dyDescent="0.3"/>
    <row r="117" spans="1:432" s="228" customFormat="1" ht="16.5" thickTop="1" thickBot="1" x14ac:dyDescent="0.3">
      <c r="A117" s="216" t="s">
        <v>353</v>
      </c>
      <c r="B117" s="217">
        <v>22323.000000000004</v>
      </c>
      <c r="C117" s="217">
        <v>1102</v>
      </c>
      <c r="D117" s="217">
        <v>1140</v>
      </c>
      <c r="E117" s="217">
        <v>929</v>
      </c>
      <c r="F117" s="217">
        <v>36526</v>
      </c>
      <c r="G117" s="217">
        <v>4577</v>
      </c>
      <c r="H117" s="217">
        <v>4667.0000000000009</v>
      </c>
      <c r="I117" s="217">
        <v>13694.000000000005</v>
      </c>
      <c r="J117" s="217">
        <v>7125.0000000000036</v>
      </c>
      <c r="K117" s="217">
        <v>875</v>
      </c>
      <c r="L117" s="217">
        <v>7257.9999999999991</v>
      </c>
      <c r="M117" s="217">
        <v>5322</v>
      </c>
      <c r="N117" s="217">
        <v>8369.0000000000018</v>
      </c>
      <c r="O117" s="217">
        <v>15352</v>
      </c>
      <c r="P117" s="217">
        <v>4429</v>
      </c>
      <c r="Q117" s="217">
        <v>8008</v>
      </c>
      <c r="R117" s="217">
        <v>3700.0000000000009</v>
      </c>
      <c r="S117" s="217">
        <v>1734</v>
      </c>
      <c r="T117" s="217">
        <v>5456.9999999999991</v>
      </c>
      <c r="U117" s="217">
        <v>3024.0000000000009</v>
      </c>
      <c r="V117" s="217">
        <v>1079.0000000000002</v>
      </c>
      <c r="W117" s="217">
        <v>6434</v>
      </c>
      <c r="X117" s="217">
        <v>11409</v>
      </c>
      <c r="Y117" s="217">
        <v>11284</v>
      </c>
      <c r="Z117" s="217">
        <v>26007</v>
      </c>
      <c r="AA117" s="217">
        <v>3354</v>
      </c>
      <c r="AB117" s="217">
        <v>5286</v>
      </c>
      <c r="AC117" s="217">
        <v>5676</v>
      </c>
      <c r="AD117" s="217">
        <v>3743</v>
      </c>
      <c r="AE117" s="217">
        <v>18280</v>
      </c>
      <c r="AF117" s="217">
        <v>2224</v>
      </c>
      <c r="AG117" s="217">
        <v>22670.999999999996</v>
      </c>
      <c r="AH117" s="217">
        <v>18284</v>
      </c>
      <c r="AI117" s="217">
        <v>7210</v>
      </c>
      <c r="AJ117" s="217">
        <v>6598.0000000000009</v>
      </c>
      <c r="AK117" s="217">
        <v>9249.9999999999982</v>
      </c>
      <c r="AL117" s="217">
        <v>8492</v>
      </c>
      <c r="AM117" s="217">
        <v>2762.0000000000009</v>
      </c>
      <c r="AN117" s="217">
        <v>26082</v>
      </c>
      <c r="AO117" s="217">
        <v>20001.999999999996</v>
      </c>
      <c r="AP117" s="217">
        <v>12446</v>
      </c>
      <c r="AQ117" s="217">
        <v>25168.999999999993</v>
      </c>
      <c r="AR117" s="217">
        <v>39853</v>
      </c>
      <c r="AS117" s="217">
        <v>2943.9999999999995</v>
      </c>
      <c r="AT117" s="217">
        <v>17218</v>
      </c>
      <c r="AU117" s="217">
        <v>2499.0000000000009</v>
      </c>
      <c r="AV117" s="217">
        <v>6788.9999999999973</v>
      </c>
      <c r="AW117" s="217">
        <v>7719.9999999999991</v>
      </c>
      <c r="AX117" s="217">
        <v>913</v>
      </c>
      <c r="AY117" s="217">
        <v>3512.9999999999991</v>
      </c>
      <c r="AZ117" s="217">
        <v>7594.0000000000009</v>
      </c>
      <c r="BA117" s="217">
        <v>68375</v>
      </c>
      <c r="BB117" s="217">
        <v>21212.000000000007</v>
      </c>
      <c r="BC117" s="217">
        <v>6293.0000000000009</v>
      </c>
      <c r="BD117" s="217">
        <v>6536</v>
      </c>
      <c r="BE117" s="217">
        <v>19295</v>
      </c>
      <c r="BF117" s="217">
        <v>296</v>
      </c>
      <c r="BG117" s="217">
        <v>200199.00000000006</v>
      </c>
      <c r="BH117" s="217">
        <v>43730</v>
      </c>
      <c r="BI117" s="218">
        <v>228706.74306584962</v>
      </c>
      <c r="BJ117" s="218">
        <v>5557.256934150395</v>
      </c>
      <c r="BK117" s="217">
        <v>10217</v>
      </c>
      <c r="BL117" s="217">
        <v>40798</v>
      </c>
      <c r="BM117" s="217">
        <v>13842.000000000002</v>
      </c>
      <c r="BN117" s="217">
        <v>15858.999999999998</v>
      </c>
      <c r="BO117" s="217">
        <v>36165</v>
      </c>
      <c r="BP117" s="217">
        <v>18488</v>
      </c>
      <c r="BQ117" s="218">
        <v>18636.99859001724</v>
      </c>
      <c r="BR117" s="218">
        <v>1537.0014099827595</v>
      </c>
      <c r="BS117" s="218">
        <v>42605</v>
      </c>
      <c r="BT117" s="218">
        <v>13315</v>
      </c>
      <c r="BU117" s="217">
        <v>21135</v>
      </c>
      <c r="BV117" s="217">
        <v>24220</v>
      </c>
      <c r="BW117" s="217">
        <v>46505</v>
      </c>
      <c r="BX117" s="217">
        <v>53609</v>
      </c>
      <c r="BY117" s="217">
        <v>7185.9999999999991</v>
      </c>
      <c r="BZ117" s="217">
        <v>148350</v>
      </c>
      <c r="CA117" s="217">
        <v>59769.999999999993</v>
      </c>
      <c r="CB117" s="217">
        <v>32787</v>
      </c>
      <c r="CC117" s="217">
        <v>58727</v>
      </c>
      <c r="CD117" s="217">
        <v>144564</v>
      </c>
      <c r="CE117" s="217">
        <v>27005</v>
      </c>
      <c r="CF117" s="217">
        <v>18975</v>
      </c>
      <c r="CG117" s="217">
        <v>30494.999999999993</v>
      </c>
      <c r="CH117" s="217">
        <v>41065</v>
      </c>
      <c r="CI117" s="217">
        <v>8653</v>
      </c>
      <c r="CJ117" s="217">
        <v>15427</v>
      </c>
      <c r="CK117" s="217">
        <v>14854</v>
      </c>
      <c r="CL117" s="217">
        <v>2615</v>
      </c>
      <c r="CM117" s="217">
        <v>20663</v>
      </c>
      <c r="CN117" s="217">
        <v>25685</v>
      </c>
      <c r="CO117" s="217">
        <v>14386</v>
      </c>
      <c r="CP117" s="217">
        <v>4933</v>
      </c>
      <c r="CQ117" s="217">
        <v>14012</v>
      </c>
      <c r="CR117" s="217">
        <v>30754.000000000004</v>
      </c>
      <c r="CS117" s="217">
        <v>145561</v>
      </c>
      <c r="CT117" s="217">
        <v>115706</v>
      </c>
      <c r="CU117" s="217">
        <v>136954</v>
      </c>
      <c r="CV117" s="217">
        <v>63510.000000000007</v>
      </c>
      <c r="CW117" s="217">
        <v>6271</v>
      </c>
      <c r="CX117" s="217">
        <v>3877.9999999999995</v>
      </c>
      <c r="CY117" s="217">
        <v>13693.000000000002</v>
      </c>
      <c r="CZ117" s="217">
        <v>12572</v>
      </c>
      <c r="DA117" s="217">
        <v>11933</v>
      </c>
      <c r="DB117" s="217">
        <v>3218</v>
      </c>
      <c r="DC117" s="217">
        <v>21450</v>
      </c>
    </row>
    <row r="118" spans="1:432" ht="15.75" thickTop="1" x14ac:dyDescent="0.25">
      <c r="A118" s="219"/>
      <c r="B118" s="219"/>
      <c r="C118" s="412"/>
      <c r="D118" s="219"/>
      <c r="E118" s="219"/>
      <c r="F118" s="219"/>
      <c r="G118" s="219"/>
      <c r="H118" s="219"/>
      <c r="I118" s="219"/>
      <c r="J118" s="219"/>
      <c r="K118" s="219"/>
      <c r="L118" s="219"/>
      <c r="M118" s="219"/>
      <c r="N118" s="219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19"/>
      <c r="AL118" s="219"/>
      <c r="AM118" s="219"/>
      <c r="AN118" s="219"/>
      <c r="AO118" s="219"/>
      <c r="AP118" s="219"/>
      <c r="AQ118" s="219"/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1"/>
      <c r="BL118" s="211"/>
      <c r="BM118" s="219"/>
      <c r="BN118" s="219"/>
      <c r="BO118" s="219"/>
      <c r="BP118" s="219"/>
      <c r="BQ118" s="219"/>
      <c r="BR118" s="219"/>
      <c r="BS118" s="211"/>
      <c r="BT118" s="211"/>
      <c r="BU118" s="211"/>
      <c r="BV118" s="211"/>
      <c r="BW118" s="219"/>
      <c r="BX118" s="219"/>
      <c r="BY118" s="219"/>
      <c r="BZ118" s="219"/>
      <c r="CA118" s="219"/>
      <c r="CB118" s="219"/>
      <c r="CC118" s="219"/>
      <c r="CD118" s="219"/>
      <c r="CE118" s="219"/>
      <c r="CF118" s="219"/>
      <c r="CG118" s="219"/>
      <c r="CH118" s="219"/>
      <c r="CI118" s="219"/>
      <c r="CJ118" s="219"/>
      <c r="CK118" s="219"/>
      <c r="CL118" s="219"/>
      <c r="CM118" s="219"/>
      <c r="CN118" s="219"/>
      <c r="CO118" s="219"/>
      <c r="CP118" s="219"/>
      <c r="CQ118" s="219"/>
      <c r="CR118" s="219"/>
      <c r="CS118" s="219"/>
      <c r="CT118" s="219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</row>
    <row r="119" spans="1:432" x14ac:dyDescent="0.25">
      <c r="B119" s="573" t="s">
        <v>537</v>
      </c>
      <c r="C119" s="573"/>
      <c r="D119" s="573"/>
      <c r="E119" s="573"/>
      <c r="F119" s="573"/>
      <c r="G119" s="573"/>
      <c r="H119" s="573"/>
      <c r="I119" s="573"/>
      <c r="J119" s="573"/>
      <c r="K119" s="573"/>
      <c r="L119" s="573"/>
      <c r="M119" s="573"/>
      <c r="N119" s="573"/>
      <c r="O119" s="573"/>
      <c r="P119" s="573"/>
      <c r="Q119" s="573"/>
      <c r="R119" s="573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19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1"/>
      <c r="BL119" s="211"/>
      <c r="BM119" s="219"/>
      <c r="BN119" s="219"/>
      <c r="BO119" s="219"/>
      <c r="BP119" s="219"/>
      <c r="BQ119" s="219"/>
      <c r="BR119" s="219"/>
      <c r="BS119" s="211"/>
      <c r="BT119" s="211"/>
      <c r="BU119" s="211"/>
      <c r="BV119" s="211"/>
      <c r="BW119" s="219"/>
      <c r="BX119" s="219"/>
      <c r="BY119" s="219"/>
      <c r="BZ119" s="219"/>
      <c r="CA119" s="219"/>
      <c r="CB119" s="219"/>
      <c r="CC119" s="219"/>
      <c r="CD119" s="219"/>
      <c r="CE119" s="219"/>
      <c r="CF119" s="219"/>
      <c r="CG119" s="219"/>
      <c r="CH119" s="219"/>
      <c r="CI119" s="219"/>
      <c r="CJ119" s="219"/>
      <c r="CK119" s="219"/>
      <c r="CL119" s="219"/>
      <c r="CM119" s="219"/>
      <c r="CN119" s="219"/>
      <c r="CO119" s="219"/>
      <c r="CP119" s="219"/>
      <c r="CQ119" s="219"/>
      <c r="CR119" s="219"/>
      <c r="CS119" s="219"/>
      <c r="CT119" s="219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574" t="s">
        <v>540</v>
      </c>
      <c r="DG119" s="574"/>
      <c r="DH119" s="574"/>
      <c r="DI119" s="574"/>
      <c r="DJ119" s="574"/>
      <c r="DK119" s="574"/>
      <c r="DL119" s="574"/>
      <c r="DM119" s="574"/>
      <c r="DN119" s="574"/>
      <c r="DO119" s="574"/>
      <c r="DP119" s="574"/>
      <c r="DQ119" s="574"/>
      <c r="DR119" s="574"/>
      <c r="DS119" s="574"/>
      <c r="DT119" s="574"/>
      <c r="DU119" s="574"/>
      <c r="DV119" s="574"/>
      <c r="HJ119" s="571" t="s">
        <v>544</v>
      </c>
      <c r="HK119" s="571"/>
      <c r="HL119" s="571"/>
      <c r="HM119" s="571"/>
      <c r="HN119" s="571"/>
      <c r="HO119" s="571"/>
      <c r="HP119" s="571"/>
      <c r="HQ119" s="571"/>
      <c r="HR119" s="571"/>
      <c r="HS119" s="571"/>
      <c r="HT119" s="571"/>
      <c r="HU119" s="571"/>
      <c r="HV119" s="571"/>
      <c r="HW119" s="571"/>
      <c r="HX119" s="571"/>
      <c r="HY119" s="571"/>
      <c r="HZ119" s="571"/>
      <c r="LN119" s="572" t="s">
        <v>543</v>
      </c>
      <c r="LO119" s="572"/>
      <c r="LP119" s="572"/>
      <c r="LQ119" s="572"/>
      <c r="LR119" s="572"/>
      <c r="LS119" s="572"/>
      <c r="LT119" s="572"/>
      <c r="LU119" s="572"/>
      <c r="LV119" s="572"/>
      <c r="LW119" s="572"/>
      <c r="LX119" s="572"/>
      <c r="LY119" s="572"/>
      <c r="LZ119" s="572"/>
      <c r="MA119" s="572"/>
      <c r="MB119" s="572"/>
      <c r="MC119" s="572"/>
      <c r="MD119" s="572"/>
    </row>
    <row r="120" spans="1:432" x14ac:dyDescent="0.25">
      <c r="B120" s="573"/>
      <c r="C120" s="573"/>
      <c r="D120" s="573"/>
      <c r="E120" s="573"/>
      <c r="F120" s="573"/>
      <c r="G120" s="573"/>
      <c r="H120" s="573"/>
      <c r="I120" s="573"/>
      <c r="J120" s="573"/>
      <c r="K120" s="573"/>
      <c r="L120" s="573"/>
      <c r="M120" s="573"/>
      <c r="N120" s="573"/>
      <c r="O120" s="573"/>
      <c r="P120" s="573"/>
      <c r="Q120" s="573"/>
      <c r="R120" s="573"/>
      <c r="S120" s="219"/>
      <c r="T120" s="219"/>
      <c r="U120" s="219"/>
      <c r="V120" s="219"/>
      <c r="W120" s="219"/>
      <c r="X120" s="219"/>
      <c r="Y120" s="219"/>
      <c r="Z120" s="219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19"/>
      <c r="AL120" s="219"/>
      <c r="AM120" s="219"/>
      <c r="AN120" s="219"/>
      <c r="AO120" s="219"/>
      <c r="AP120" s="219"/>
      <c r="AQ120" s="219"/>
      <c r="AR120" s="219"/>
      <c r="AS120" s="219"/>
      <c r="AT120" s="219"/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1"/>
      <c r="BL120" s="211"/>
      <c r="BM120" s="219"/>
      <c r="BN120" s="219"/>
      <c r="BO120" s="219"/>
      <c r="BP120" s="219"/>
      <c r="BQ120" s="219"/>
      <c r="BR120" s="219"/>
      <c r="BS120" s="211"/>
      <c r="BT120" s="211"/>
      <c r="BU120" s="211"/>
      <c r="BV120" s="211"/>
      <c r="BW120" s="219"/>
      <c r="BX120" s="219"/>
      <c r="BY120" s="219"/>
      <c r="BZ120" s="219"/>
      <c r="CA120" s="219"/>
      <c r="CB120" s="219"/>
      <c r="CC120" s="219"/>
      <c r="CD120" s="219"/>
      <c r="CE120" s="219"/>
      <c r="CF120" s="219"/>
      <c r="CG120" s="219"/>
      <c r="CH120" s="219"/>
      <c r="CI120" s="219"/>
      <c r="CJ120" s="219"/>
      <c r="CK120" s="219"/>
      <c r="CL120" s="219"/>
      <c r="CM120" s="219"/>
      <c r="CN120" s="219"/>
      <c r="CO120" s="219"/>
      <c r="CP120" s="219"/>
      <c r="CQ120" s="219"/>
      <c r="CR120" s="219"/>
      <c r="CS120" s="219"/>
      <c r="CT120" s="219"/>
      <c r="CU120" s="219"/>
      <c r="CV120" s="219"/>
      <c r="CW120" s="219"/>
      <c r="CX120" s="219"/>
      <c r="CY120" s="219"/>
      <c r="CZ120" s="219"/>
      <c r="DA120" s="219"/>
      <c r="DB120" s="219"/>
      <c r="DC120" s="219"/>
      <c r="DD120" s="219"/>
      <c r="DE120" s="219"/>
      <c r="DF120" s="574"/>
      <c r="DG120" s="574"/>
      <c r="DH120" s="574"/>
      <c r="DI120" s="574"/>
      <c r="DJ120" s="574"/>
      <c r="DK120" s="574"/>
      <c r="DL120" s="574"/>
      <c r="DM120" s="574"/>
      <c r="DN120" s="574"/>
      <c r="DO120" s="574"/>
      <c r="DP120" s="574"/>
      <c r="DQ120" s="574"/>
      <c r="DR120" s="574"/>
      <c r="DS120" s="574"/>
      <c r="DT120" s="574"/>
      <c r="DU120" s="574"/>
      <c r="DV120" s="574"/>
      <c r="HJ120" s="571"/>
      <c r="HK120" s="571"/>
      <c r="HL120" s="571"/>
      <c r="HM120" s="571"/>
      <c r="HN120" s="571"/>
      <c r="HO120" s="571"/>
      <c r="HP120" s="571"/>
      <c r="HQ120" s="571"/>
      <c r="HR120" s="571"/>
      <c r="HS120" s="571"/>
      <c r="HT120" s="571"/>
      <c r="HU120" s="571"/>
      <c r="HV120" s="571"/>
      <c r="HW120" s="571"/>
      <c r="HX120" s="571"/>
      <c r="HY120" s="571"/>
      <c r="HZ120" s="571"/>
      <c r="LN120" s="572"/>
      <c r="LO120" s="572"/>
      <c r="LP120" s="572"/>
      <c r="LQ120" s="572"/>
      <c r="LR120" s="572"/>
      <c r="LS120" s="572"/>
      <c r="LT120" s="572"/>
      <c r="LU120" s="572"/>
      <c r="LV120" s="572"/>
      <c r="LW120" s="572"/>
      <c r="LX120" s="572"/>
      <c r="LY120" s="572"/>
      <c r="LZ120" s="572"/>
      <c r="MA120" s="572"/>
      <c r="MB120" s="572"/>
      <c r="MC120" s="572"/>
      <c r="MD120" s="572"/>
    </row>
    <row r="121" spans="1:432" x14ac:dyDescent="0.25">
      <c r="A121" s="219"/>
      <c r="B121" s="219"/>
      <c r="C121" s="412"/>
      <c r="D121" s="219"/>
      <c r="E121" s="219"/>
      <c r="F121" s="219"/>
      <c r="G121" s="219"/>
      <c r="H121" s="219"/>
      <c r="I121" s="219"/>
      <c r="J121" s="219"/>
      <c r="K121" s="219"/>
      <c r="L121" s="219"/>
      <c r="M121" s="219"/>
      <c r="N121" s="219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19"/>
      <c r="Z121" s="219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19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1"/>
      <c r="BL121" s="211"/>
      <c r="BM121" s="219"/>
      <c r="BN121" s="219"/>
      <c r="BO121" s="219"/>
      <c r="BP121" s="219"/>
      <c r="BQ121" s="219"/>
      <c r="BR121" s="219"/>
      <c r="BS121" s="211"/>
      <c r="BT121" s="211"/>
      <c r="BU121" s="211"/>
      <c r="BV121" s="211"/>
      <c r="BW121" s="219"/>
      <c r="BX121" s="219"/>
      <c r="BY121" s="219"/>
      <c r="BZ121" s="219"/>
      <c r="CA121" s="219"/>
      <c r="CB121" s="219"/>
      <c r="CC121" s="219"/>
      <c r="CD121" s="219"/>
      <c r="CE121" s="219"/>
      <c r="CF121" s="219"/>
      <c r="CG121" s="219"/>
      <c r="CH121" s="219"/>
      <c r="CI121" s="219"/>
      <c r="CJ121" s="219"/>
      <c r="CK121" s="219"/>
      <c r="CL121" s="219"/>
      <c r="CM121" s="219"/>
      <c r="CN121" s="219"/>
      <c r="CO121" s="219"/>
      <c r="CP121" s="219"/>
      <c r="CQ121" s="219"/>
      <c r="CR121" s="219"/>
      <c r="CS121" s="219"/>
      <c r="CT121" s="219"/>
      <c r="CU121" s="219"/>
      <c r="CV121" s="219"/>
      <c r="CW121" s="219"/>
      <c r="CX121" s="219"/>
      <c r="CY121" s="219"/>
      <c r="CZ121" s="219"/>
      <c r="DA121" s="219"/>
      <c r="DB121" s="219"/>
      <c r="DC121" s="219"/>
      <c r="DD121" s="219"/>
      <c r="DE121" s="219"/>
    </row>
    <row r="122" spans="1:432" x14ac:dyDescent="0.25">
      <c r="A122" s="210" t="s">
        <v>111</v>
      </c>
      <c r="B122" s="415">
        <f>'Input Output Table'!D6/B$230</f>
        <v>9.8329077632934622E-2</v>
      </c>
      <c r="C122" s="415">
        <f>'Input Output Table'!E6/C$230</f>
        <v>5.0590609795438703E-2</v>
      </c>
      <c r="D122" s="415">
        <f>'Input Output Table'!F6/D$230</f>
        <v>6.8022433477050548E-4</v>
      </c>
      <c r="E122" s="415">
        <f>'Input Output Table'!G6/E$230</f>
        <v>1.4954483755441358E-5</v>
      </c>
      <c r="F122" s="415">
        <f>'Input Output Table'!H6/F$230</f>
        <v>9.0986742317219398E-6</v>
      </c>
      <c r="G122" s="415">
        <f>'Input Output Table'!I6/G$230</f>
        <v>0</v>
      </c>
      <c r="H122" s="415">
        <f>'Input Output Table'!J6/H$230</f>
        <v>2.3736745588734769E-5</v>
      </c>
      <c r="I122" s="415">
        <f>'Input Output Table'!K6/I$230</f>
        <v>0.21995034321600693</v>
      </c>
      <c r="J122" s="415">
        <f>'Input Output Table'!L6/J$230</f>
        <v>9.0666666666666618E-2</v>
      </c>
      <c r="K122" s="415">
        <f>'Input Output Table'!M6/K$230</f>
        <v>0</v>
      </c>
      <c r="L122" s="415">
        <f>'Input Output Table'!N6/L$230</f>
        <v>0.36690548360429875</v>
      </c>
      <c r="M122" s="415">
        <f>'Input Output Table'!O6/M$230</f>
        <v>0.15370161593385945</v>
      </c>
      <c r="N122" s="415">
        <f>'Input Output Table'!P6/N$230</f>
        <v>1.4338630660771894E-3</v>
      </c>
      <c r="O122" s="415">
        <f>'Input Output Table'!Q6/O$230</f>
        <v>4.6852328587751207E-2</v>
      </c>
      <c r="P122" s="415">
        <f>'Input Output Table'!R6/P$230</f>
        <v>0.10002257846014902</v>
      </c>
      <c r="Q122" s="415">
        <f>'Input Output Table'!S6/Q$230</f>
        <v>9.8997188410535168E-3</v>
      </c>
      <c r="R122" s="415">
        <f>'Input Output Table'!T6/R$230</f>
        <v>0</v>
      </c>
      <c r="S122" s="415">
        <f>'Input Output Table'!U6/S$230</f>
        <v>0.11072664359861592</v>
      </c>
      <c r="T122" s="415">
        <f>'Input Output Table'!V6/T$230</f>
        <v>5.4975261132490392E-4</v>
      </c>
      <c r="U122" s="415">
        <f>'Input Output Table'!W6/U$230</f>
        <v>0</v>
      </c>
      <c r="V122" s="415">
        <f>'Input Output Table'!X6/V$230</f>
        <v>0</v>
      </c>
      <c r="W122" s="415">
        <f>'Input Output Table'!Y6/W$230</f>
        <v>2.5911188204174739E-4</v>
      </c>
      <c r="X122" s="415">
        <f>'Input Output Table'!Z6/X$230</f>
        <v>0</v>
      </c>
      <c r="Y122" s="415">
        <f>'Input Output Table'!AA6/Y$230</f>
        <v>1.963477342478291E-5</v>
      </c>
      <c r="Z122" s="415">
        <f>'Input Output Table'!AB6/Z$230</f>
        <v>2.1297995090288226E-6</v>
      </c>
      <c r="AA122" s="415">
        <f>'Input Output Table'!AC6/AA$230</f>
        <v>1.6514518733247642E-5</v>
      </c>
      <c r="AB122" s="415">
        <f>'Input Output Table'!AD6/AB$230</f>
        <v>0</v>
      </c>
      <c r="AC122" s="415">
        <f>'Input Output Table'!AE6/AC$230</f>
        <v>3.6215131459394292E-4</v>
      </c>
      <c r="AD122" s="415">
        <f>'Input Output Table'!AF6/AD$230</f>
        <v>2.8196358424560847E-4</v>
      </c>
      <c r="AE122" s="415">
        <f>'Input Output Table'!AG6/AE$230</f>
        <v>4.4672697415174711E-4</v>
      </c>
      <c r="AF122" s="415">
        <f>'Input Output Table'!AH6/AF$230</f>
        <v>2.4905438773072207E-5</v>
      </c>
      <c r="AG122" s="415">
        <f>'Input Output Table'!AI6/AG$230</f>
        <v>9.3606628659191268E-4</v>
      </c>
      <c r="AH122" s="415">
        <f>'Input Output Table'!AJ6/AH$230</f>
        <v>1.5374523841425632E-3</v>
      </c>
      <c r="AI122" s="415">
        <f>'Input Output Table'!AK6/AI$230</f>
        <v>2.3047030165594697E-5</v>
      </c>
      <c r="AJ122" s="415">
        <f>'Input Output Table'!AL6/AJ$230</f>
        <v>3.3579688288155554E-5</v>
      </c>
      <c r="AK122" s="415">
        <f>'Input Output Table'!AM6/AK$230</f>
        <v>0</v>
      </c>
      <c r="AL122" s="415">
        <f>'Input Output Table'!AN6/AL$230</f>
        <v>3.2612868482873642E-5</v>
      </c>
      <c r="AM122" s="415">
        <f>'Input Output Table'!AO6/AM$230</f>
        <v>0</v>
      </c>
      <c r="AN122" s="415">
        <f>'Input Output Table'!AP6/AN$230</f>
        <v>1.2742051030897767E-5</v>
      </c>
      <c r="AO122" s="415">
        <f>'Input Output Table'!AQ6/AO$230</f>
        <v>2.2153662966228417E-5</v>
      </c>
      <c r="AP122" s="415">
        <f>'Input Output Table'!AR6/AP$230</f>
        <v>0</v>
      </c>
      <c r="AQ122" s="415">
        <f>'Input Output Table'!AS6/AQ$230</f>
        <v>6.6021330801357951E-6</v>
      </c>
      <c r="AR122" s="415">
        <f>'Input Output Table'!AT6/AR$230</f>
        <v>0</v>
      </c>
      <c r="AS122" s="415">
        <f>'Input Output Table'!AU6/AS$230</f>
        <v>0</v>
      </c>
      <c r="AT122" s="415">
        <f>'Input Output Table'!AV6/AT$230</f>
        <v>4.1820539308111491E-5</v>
      </c>
      <c r="AU122" s="415">
        <f>'Input Output Table'!AW6/AU$230</f>
        <v>4.4329488460434232E-5</v>
      </c>
      <c r="AV122" s="415">
        <f>'Input Output Table'!AX6/AV$230</f>
        <v>1.6317482937490826E-5</v>
      </c>
      <c r="AW122" s="415">
        <f>'Input Output Table'!AY6/AW$230</f>
        <v>2.8699324264928806E-5</v>
      </c>
      <c r="AX122" s="415">
        <f>'Input Output Table'!AZ6/AX$230</f>
        <v>0</v>
      </c>
      <c r="AY122" s="415">
        <f>'Input Output Table'!BA6/AY$230</f>
        <v>1.5767063999804327E-5</v>
      </c>
      <c r="AZ122" s="415">
        <f>'Input Output Table'!BB6/AZ$230</f>
        <v>2.1881628587560935E-5</v>
      </c>
      <c r="BA122" s="415">
        <f>'Input Output Table'!BC6/BA$230</f>
        <v>1.315833934181152E-4</v>
      </c>
      <c r="BB122" s="415">
        <f>'Input Output Table'!BD6/BB$230</f>
        <v>7.8337303174588782E-6</v>
      </c>
      <c r="BC122" s="415">
        <f>'Input Output Table'!BE6/BC$230</f>
        <v>0</v>
      </c>
      <c r="BD122" s="415">
        <f>'Input Output Table'!BF6/BD$230</f>
        <v>0</v>
      </c>
      <c r="BE122" s="415">
        <f>'Input Output Table'!BG6/BE$230</f>
        <v>6.8896226999300446E-5</v>
      </c>
      <c r="BF122" s="415">
        <f>'Input Output Table'!BH6/BF$230</f>
        <v>9.3563675390730724E-4</v>
      </c>
      <c r="BG122" s="415">
        <f>'Input Output Table'!BI6/BG$230</f>
        <v>4.629381285812518E-4</v>
      </c>
      <c r="BH122" s="415">
        <f>'Input Output Table'!BJ6/BH$230</f>
        <v>3.2014635261833979E-4</v>
      </c>
      <c r="BI122" s="415">
        <f>'Input Output Table'!BK6/BI$230</f>
        <v>1.2494365211353164E-3</v>
      </c>
      <c r="BJ122" s="415">
        <f>'Input Output Table'!BL6/BJ$230</f>
        <v>0</v>
      </c>
      <c r="BK122" s="415">
        <f>'Input Output Table'!BM6/BK$230</f>
        <v>4.3370614334002228E-5</v>
      </c>
      <c r="BL122" s="415">
        <f>'Input Output Table'!BN6/BL$230</f>
        <v>1.9007199902896621E-5</v>
      </c>
      <c r="BM122" s="415">
        <f>'Input Output Table'!BO6/BM$230</f>
        <v>2.7328319579853571E-3</v>
      </c>
      <c r="BN122" s="415">
        <f>'Input Output Table'!BP6/BN$230</f>
        <v>3.2132240472165709E-4</v>
      </c>
      <c r="BO122" s="415">
        <f>'Input Output Table'!BQ6/BO$230</f>
        <v>7.8110728256517139E-5</v>
      </c>
      <c r="BP122" s="415">
        <f>'Input Output Table'!BR6/BP$230</f>
        <v>3.9546948559786142E-4</v>
      </c>
      <c r="BQ122" s="415">
        <f>'Input Output Table'!BS6/BQ$230</f>
        <v>1.0596959635616023E-2</v>
      </c>
      <c r="BR122" s="415">
        <f>'Input Output Table'!BT6/BR$230</f>
        <v>0</v>
      </c>
      <c r="BS122" s="415">
        <f>'Input Output Table'!BU6/BS$230</f>
        <v>1.2111713742410393E-2</v>
      </c>
      <c r="BT122" s="415">
        <f>'Input Output Table'!BV6/BT$230</f>
        <v>0</v>
      </c>
      <c r="BU122" s="415">
        <f>'Input Output Table'!BW6/BU$230</f>
        <v>4.4552866294408044E-5</v>
      </c>
      <c r="BV122" s="415">
        <f>'Input Output Table'!BX6/BV$230</f>
        <v>7.2186539584227685E-4</v>
      </c>
      <c r="BW122" s="415">
        <f>'Input Output Table'!BY6/BW$230</f>
        <v>1.1083167804211255E-4</v>
      </c>
      <c r="BX122" s="415">
        <f>'Input Output Table'!BZ6/BX$230</f>
        <v>3.71957889519904E-5</v>
      </c>
      <c r="BY122" s="415">
        <f>'Input Output Table'!CA6/BY$230</f>
        <v>4.6248006538808179E-5</v>
      </c>
      <c r="BZ122" s="415">
        <f>'Input Output Table'!CB6/BZ$230</f>
        <v>1.1835883773863223E-4</v>
      </c>
      <c r="CA122" s="415">
        <f>'Input Output Table'!CC6/CA$230</f>
        <v>1.7607566016311518E-5</v>
      </c>
      <c r="CB122" s="415">
        <f>'Input Output Table'!CD6/CB$230</f>
        <v>1.689379810025699E-5</v>
      </c>
      <c r="CC122" s="415">
        <f>'Input Output Table'!CE6/CC$230</f>
        <v>0</v>
      </c>
      <c r="CD122" s="415">
        <f>'Input Output Table'!CF6/CD$230</f>
        <v>1.532599978730876E-6</v>
      </c>
      <c r="CE122" s="415">
        <f>'Input Output Table'!CG6/CE$230</f>
        <v>2.4613084613062436E-5</v>
      </c>
      <c r="CF122" s="415">
        <f>'Input Output Table'!CH6/CF$230</f>
        <v>1.0800625801099161E-4</v>
      </c>
      <c r="CG122" s="415">
        <f>'Input Output Table'!CI6/CG$230</f>
        <v>3.6327067277463588E-5</v>
      </c>
      <c r="CH122" s="415">
        <f>'Input Output Table'!CJ6/CH$230</f>
        <v>9.7115745765359956E-5</v>
      </c>
      <c r="CI122" s="415">
        <f>'Input Output Table'!CK6/CI$230</f>
        <v>9.7574454716866982E-4</v>
      </c>
      <c r="CJ122" s="415">
        <f>'Input Output Table'!CL6/CJ$230</f>
        <v>3.4827254136496539E-4</v>
      </c>
      <c r="CK122" s="415">
        <f>'Input Output Table'!CM6/CK$230</f>
        <v>8.5765652626914617E-5</v>
      </c>
      <c r="CL122" s="415">
        <f>'Input Output Table'!CN6/CL$230</f>
        <v>1.2708916825540173E-4</v>
      </c>
      <c r="CM122" s="415">
        <f>'Input Output Table'!CO6/CM$230</f>
        <v>3.5384212600944983E-4</v>
      </c>
      <c r="CN122" s="415">
        <f>'Input Output Table'!CP6/CN$230</f>
        <v>1.8773171159667387E-4</v>
      </c>
      <c r="CO122" s="415">
        <f>'Input Output Table'!CQ6/CO$230</f>
        <v>1.5400999814072735E-5</v>
      </c>
      <c r="CP122" s="415">
        <f>'Input Output Table'!CR6/CP$230</f>
        <v>1.347407966705354E-4</v>
      </c>
      <c r="CQ122" s="415">
        <f>'Input Output Table'!CS6/CQ$230</f>
        <v>3.9530185434850549E-5</v>
      </c>
      <c r="CR122" s="415">
        <f>'Input Output Table'!CT6/CR$230</f>
        <v>0</v>
      </c>
      <c r="CS122" s="415">
        <f>'Input Output Table'!CU6/CS$230</f>
        <v>1.3851134083028957E-4</v>
      </c>
      <c r="CT122" s="415">
        <f>'Input Output Table'!CV6/CT$230</f>
        <v>2.9036821559814486E-4</v>
      </c>
      <c r="CU122" s="415">
        <f>'Input Output Table'!CW6/CU$230</f>
        <v>3.013830494129181E-4</v>
      </c>
      <c r="CV122" s="415">
        <f>'Input Output Table'!CX6/CV$230</f>
        <v>7.2024272581071107E-4</v>
      </c>
      <c r="CW122" s="415">
        <f>'Input Output Table'!CY6/CW$230</f>
        <v>3.3611767128468374E-4</v>
      </c>
      <c r="CX122" s="415">
        <f>'Input Output Table'!CZ6/CX$230</f>
        <v>8.5698343215027232E-5</v>
      </c>
      <c r="CY122" s="415">
        <f>'Input Output Table'!DA6/CY$230</f>
        <v>4.9885674705832817E-4</v>
      </c>
      <c r="CZ122" s="415">
        <f>'Input Output Table'!DB6/CZ$230</f>
        <v>3.5758207027087501E-4</v>
      </c>
      <c r="DA122" s="415">
        <f>'Input Output Table'!DC6/DA$230</f>
        <v>2.000945169545955E-4</v>
      </c>
      <c r="DB122" s="415">
        <f>'Input Output Table'!DD6/DB$230</f>
        <v>1.7212459860569482E-5</v>
      </c>
      <c r="DC122" s="415">
        <f>'Input Output Table'!DE6/DC$230</f>
        <v>6.5073209088535079E-4</v>
      </c>
      <c r="DD122" s="416">
        <f>'Input Output Table'!DG6/DD$230</f>
        <v>9.703735543940115E-3</v>
      </c>
      <c r="DF122">
        <f t="array" ref="DF122:HH228">_xlfn.MUNIT(107)</f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J122" s="423">
        <f>DF122-B122</f>
        <v>0.90167092236706536</v>
      </c>
      <c r="HK122" s="423">
        <f t="shared" ref="HK122:JV122" si="214">DG122-C122</f>
        <v>-5.0590609795438703E-2</v>
      </c>
      <c r="HL122" s="423">
        <f t="shared" si="214"/>
        <v>-6.8022433477050548E-4</v>
      </c>
      <c r="HM122" s="423">
        <f t="shared" si="214"/>
        <v>-1.4954483755441358E-5</v>
      </c>
      <c r="HN122" s="423">
        <f t="shared" si="214"/>
        <v>-9.0986742317219398E-6</v>
      </c>
      <c r="HO122" s="423">
        <f t="shared" si="214"/>
        <v>0</v>
      </c>
      <c r="HP122" s="423">
        <f t="shared" si="214"/>
        <v>-2.3736745588734769E-5</v>
      </c>
      <c r="HQ122" s="423">
        <f t="shared" si="214"/>
        <v>-0.21995034321600693</v>
      </c>
      <c r="HR122" s="423">
        <f t="shared" si="214"/>
        <v>-9.0666666666666618E-2</v>
      </c>
      <c r="HS122" s="423">
        <f t="shared" si="214"/>
        <v>0</v>
      </c>
      <c r="HT122" s="423">
        <f t="shared" si="214"/>
        <v>-0.36690548360429875</v>
      </c>
      <c r="HU122" s="423">
        <f t="shared" si="214"/>
        <v>-0.15370161593385945</v>
      </c>
      <c r="HV122" s="423">
        <f t="shared" si="214"/>
        <v>-1.4338630660771894E-3</v>
      </c>
      <c r="HW122" s="423">
        <f t="shared" si="214"/>
        <v>-4.6852328587751207E-2</v>
      </c>
      <c r="HX122" s="423">
        <f t="shared" si="214"/>
        <v>-0.10002257846014902</v>
      </c>
      <c r="HY122" s="423">
        <f t="shared" si="214"/>
        <v>-9.8997188410535168E-3</v>
      </c>
      <c r="HZ122" s="423">
        <f t="shared" si="214"/>
        <v>0</v>
      </c>
      <c r="IA122" s="423">
        <f t="shared" si="214"/>
        <v>-0.11072664359861592</v>
      </c>
      <c r="IB122" s="423">
        <f t="shared" si="214"/>
        <v>-5.4975261132490392E-4</v>
      </c>
      <c r="IC122" s="423">
        <f t="shared" si="214"/>
        <v>0</v>
      </c>
      <c r="ID122" s="423">
        <f t="shared" si="214"/>
        <v>0</v>
      </c>
      <c r="IE122" s="423">
        <f t="shared" si="214"/>
        <v>-2.5911188204174739E-4</v>
      </c>
      <c r="IF122" s="423">
        <f t="shared" si="214"/>
        <v>0</v>
      </c>
      <c r="IG122" s="423">
        <f t="shared" si="214"/>
        <v>-1.963477342478291E-5</v>
      </c>
      <c r="IH122" s="423">
        <f t="shared" si="214"/>
        <v>-2.1297995090288226E-6</v>
      </c>
      <c r="II122" s="423">
        <f t="shared" si="214"/>
        <v>-1.6514518733247642E-5</v>
      </c>
      <c r="IJ122" s="423">
        <f t="shared" si="214"/>
        <v>0</v>
      </c>
      <c r="IK122" s="423">
        <f t="shared" si="214"/>
        <v>-3.6215131459394292E-4</v>
      </c>
      <c r="IL122" s="423">
        <f t="shared" si="214"/>
        <v>-2.8196358424560847E-4</v>
      </c>
      <c r="IM122" s="423">
        <f t="shared" si="214"/>
        <v>-4.4672697415174711E-4</v>
      </c>
      <c r="IN122" s="423">
        <f t="shared" si="214"/>
        <v>-2.4905438773072207E-5</v>
      </c>
      <c r="IO122" s="423">
        <f t="shared" si="214"/>
        <v>-9.3606628659191268E-4</v>
      </c>
      <c r="IP122" s="423">
        <f t="shared" si="214"/>
        <v>-1.5374523841425632E-3</v>
      </c>
      <c r="IQ122" s="423">
        <f t="shared" si="214"/>
        <v>-2.3047030165594697E-5</v>
      </c>
      <c r="IR122" s="423">
        <f t="shared" si="214"/>
        <v>-3.3579688288155554E-5</v>
      </c>
      <c r="IS122" s="423">
        <f t="shared" si="214"/>
        <v>0</v>
      </c>
      <c r="IT122" s="423">
        <f t="shared" si="214"/>
        <v>-3.2612868482873642E-5</v>
      </c>
      <c r="IU122" s="423">
        <f t="shared" si="214"/>
        <v>0</v>
      </c>
      <c r="IV122" s="423">
        <f t="shared" si="214"/>
        <v>-1.2742051030897767E-5</v>
      </c>
      <c r="IW122" s="423">
        <f t="shared" si="214"/>
        <v>-2.2153662966228417E-5</v>
      </c>
      <c r="IX122" s="423">
        <f t="shared" si="214"/>
        <v>0</v>
      </c>
      <c r="IY122" s="423">
        <f t="shared" si="214"/>
        <v>-6.6021330801357951E-6</v>
      </c>
      <c r="IZ122" s="423">
        <f t="shared" si="214"/>
        <v>0</v>
      </c>
      <c r="JA122" s="423">
        <f t="shared" si="214"/>
        <v>0</v>
      </c>
      <c r="JB122" s="423">
        <f t="shared" si="214"/>
        <v>-4.1820539308111491E-5</v>
      </c>
      <c r="JC122" s="423">
        <f t="shared" si="214"/>
        <v>-4.4329488460434232E-5</v>
      </c>
      <c r="JD122" s="423">
        <f t="shared" si="214"/>
        <v>-1.6317482937490826E-5</v>
      </c>
      <c r="JE122" s="423">
        <f t="shared" si="214"/>
        <v>-2.8699324264928806E-5</v>
      </c>
      <c r="JF122" s="423">
        <f t="shared" si="214"/>
        <v>0</v>
      </c>
      <c r="JG122" s="423">
        <f t="shared" si="214"/>
        <v>-1.5767063999804327E-5</v>
      </c>
      <c r="JH122" s="423">
        <f t="shared" si="214"/>
        <v>-2.1881628587560935E-5</v>
      </c>
      <c r="JI122" s="423">
        <f t="shared" si="214"/>
        <v>-1.315833934181152E-4</v>
      </c>
      <c r="JJ122" s="423">
        <f t="shared" si="214"/>
        <v>-7.8337303174588782E-6</v>
      </c>
      <c r="JK122" s="423">
        <f t="shared" si="214"/>
        <v>0</v>
      </c>
      <c r="JL122" s="423">
        <f t="shared" si="214"/>
        <v>0</v>
      </c>
      <c r="JM122" s="423">
        <f t="shared" si="214"/>
        <v>-6.8896226999300446E-5</v>
      </c>
      <c r="JN122" s="423">
        <f t="shared" si="214"/>
        <v>-9.3563675390730724E-4</v>
      </c>
      <c r="JO122" s="423">
        <f t="shared" si="214"/>
        <v>-4.629381285812518E-4</v>
      </c>
      <c r="JP122" s="423">
        <f t="shared" si="214"/>
        <v>-3.2014635261833979E-4</v>
      </c>
      <c r="JQ122" s="423">
        <f t="shared" si="214"/>
        <v>-1.2494365211353164E-3</v>
      </c>
      <c r="JR122" s="423">
        <f t="shared" si="214"/>
        <v>0</v>
      </c>
      <c r="JS122" s="423">
        <f t="shared" si="214"/>
        <v>-4.3370614334002228E-5</v>
      </c>
      <c r="JT122" s="423">
        <f t="shared" si="214"/>
        <v>-1.9007199902896621E-5</v>
      </c>
      <c r="JU122" s="423">
        <f t="shared" si="214"/>
        <v>-2.7328319579853571E-3</v>
      </c>
      <c r="JV122" s="423">
        <f t="shared" si="214"/>
        <v>-3.2132240472165709E-4</v>
      </c>
      <c r="JW122" s="423">
        <f t="shared" ref="JW122:LL122" si="215">FS122-BO122</f>
        <v>-7.8110728256517139E-5</v>
      </c>
      <c r="JX122" s="423">
        <f t="shared" si="215"/>
        <v>-3.9546948559786142E-4</v>
      </c>
      <c r="JY122" s="423">
        <f t="shared" si="215"/>
        <v>-1.0596959635616023E-2</v>
      </c>
      <c r="JZ122" s="423">
        <f t="shared" si="215"/>
        <v>0</v>
      </c>
      <c r="KA122" s="423">
        <f t="shared" si="215"/>
        <v>-1.2111713742410393E-2</v>
      </c>
      <c r="KB122" s="423">
        <f t="shared" si="215"/>
        <v>0</v>
      </c>
      <c r="KC122" s="423">
        <f t="shared" si="215"/>
        <v>-4.4552866294408044E-5</v>
      </c>
      <c r="KD122" s="423">
        <f t="shared" si="215"/>
        <v>-7.2186539584227685E-4</v>
      </c>
      <c r="KE122" s="423">
        <f t="shared" si="215"/>
        <v>-1.1083167804211255E-4</v>
      </c>
      <c r="KF122" s="423">
        <f t="shared" si="215"/>
        <v>-3.71957889519904E-5</v>
      </c>
      <c r="KG122" s="423">
        <f t="shared" si="215"/>
        <v>-4.6248006538808179E-5</v>
      </c>
      <c r="KH122" s="423">
        <f t="shared" si="215"/>
        <v>-1.1835883773863223E-4</v>
      </c>
      <c r="KI122" s="423">
        <f t="shared" si="215"/>
        <v>-1.7607566016311518E-5</v>
      </c>
      <c r="KJ122" s="423">
        <f t="shared" si="215"/>
        <v>-1.689379810025699E-5</v>
      </c>
      <c r="KK122" s="423">
        <f t="shared" si="215"/>
        <v>0</v>
      </c>
      <c r="KL122" s="423">
        <f t="shared" si="215"/>
        <v>-1.532599978730876E-6</v>
      </c>
      <c r="KM122" s="423">
        <f t="shared" si="215"/>
        <v>-2.4613084613062436E-5</v>
      </c>
      <c r="KN122" s="423">
        <f t="shared" si="215"/>
        <v>-1.0800625801099161E-4</v>
      </c>
      <c r="KO122" s="423">
        <f t="shared" si="215"/>
        <v>-3.6327067277463588E-5</v>
      </c>
      <c r="KP122" s="423">
        <f t="shared" si="215"/>
        <v>-9.7115745765359956E-5</v>
      </c>
      <c r="KQ122" s="423">
        <f t="shared" si="215"/>
        <v>-9.7574454716866982E-4</v>
      </c>
      <c r="KR122" s="423">
        <f t="shared" si="215"/>
        <v>-3.4827254136496539E-4</v>
      </c>
      <c r="KS122" s="423">
        <f t="shared" si="215"/>
        <v>-8.5765652626914617E-5</v>
      </c>
      <c r="KT122" s="423">
        <f t="shared" si="215"/>
        <v>-1.2708916825540173E-4</v>
      </c>
      <c r="KU122" s="423">
        <f t="shared" si="215"/>
        <v>-3.5384212600944983E-4</v>
      </c>
      <c r="KV122" s="423">
        <f t="shared" si="215"/>
        <v>-1.8773171159667387E-4</v>
      </c>
      <c r="KW122" s="423">
        <f t="shared" si="215"/>
        <v>-1.5400999814072735E-5</v>
      </c>
      <c r="KX122" s="423">
        <f t="shared" si="215"/>
        <v>-1.347407966705354E-4</v>
      </c>
      <c r="KY122" s="423">
        <f t="shared" si="215"/>
        <v>-3.9530185434850549E-5</v>
      </c>
      <c r="KZ122" s="423">
        <f t="shared" si="215"/>
        <v>0</v>
      </c>
      <c r="LA122" s="423">
        <f t="shared" si="215"/>
        <v>-1.3851134083028957E-4</v>
      </c>
      <c r="LB122" s="423">
        <f t="shared" si="215"/>
        <v>-2.9036821559814486E-4</v>
      </c>
      <c r="LC122" s="423">
        <f t="shared" si="215"/>
        <v>-3.013830494129181E-4</v>
      </c>
      <c r="LD122" s="423">
        <f t="shared" si="215"/>
        <v>-7.2024272581071107E-4</v>
      </c>
      <c r="LE122" s="423">
        <f t="shared" si="215"/>
        <v>-3.3611767128468374E-4</v>
      </c>
      <c r="LF122" s="423">
        <f t="shared" si="215"/>
        <v>-8.5698343215027232E-5</v>
      </c>
      <c r="LG122" s="423">
        <f t="shared" si="215"/>
        <v>-4.9885674705832817E-4</v>
      </c>
      <c r="LH122" s="423">
        <f t="shared" si="215"/>
        <v>-3.5758207027087501E-4</v>
      </c>
      <c r="LI122" s="423">
        <f t="shared" si="215"/>
        <v>-2.000945169545955E-4</v>
      </c>
      <c r="LJ122" s="423">
        <f t="shared" si="215"/>
        <v>-1.7212459860569482E-5</v>
      </c>
      <c r="LK122" s="423">
        <f t="shared" si="215"/>
        <v>-6.5073209088535079E-4</v>
      </c>
      <c r="LL122" s="423">
        <f t="shared" si="215"/>
        <v>-9.703735543940115E-3</v>
      </c>
      <c r="LN122" s="424">
        <f t="array" ref="LN122:PP228">MINVERSE(HJ122:LL228)</f>
        <v>1.1406481670184707</v>
      </c>
      <c r="LO122" s="424">
        <v>9.2693809784982581E-2</v>
      </c>
      <c r="LP122" s="424">
        <v>1.7672326445886972E-2</v>
      </c>
      <c r="LQ122" s="424">
        <v>1.7533183735527119E-2</v>
      </c>
      <c r="LR122" s="424">
        <v>6.5176565156277472E-3</v>
      </c>
      <c r="LS122" s="424">
        <v>1.6240346627384376E-2</v>
      </c>
      <c r="LT122" s="424">
        <v>8.3507642348243354E-3</v>
      </c>
      <c r="LU122" s="424">
        <v>0.33702541608899683</v>
      </c>
      <c r="LV122" s="424">
        <v>0.1383791528303269</v>
      </c>
      <c r="LW122" s="424">
        <v>1.9840182901379309E-2</v>
      </c>
      <c r="LX122" s="424">
        <v>0.48016275824310006</v>
      </c>
      <c r="LY122" s="424">
        <v>0.21649257113462911</v>
      </c>
      <c r="LZ122" s="424">
        <v>6.1918473478166002E-2</v>
      </c>
      <c r="MA122" s="424">
        <v>0.10026530330043953</v>
      </c>
      <c r="MB122" s="424">
        <v>0.16941692224581339</v>
      </c>
      <c r="MC122" s="424">
        <v>3.9523983246391302E-2</v>
      </c>
      <c r="MD122" s="424">
        <v>3.5864268435366983E-2</v>
      </c>
      <c r="ME122" s="424">
        <v>0.13787795300514044</v>
      </c>
      <c r="MF122" s="424">
        <v>1.7619167248281782E-2</v>
      </c>
      <c r="MG122" s="424">
        <v>2.0342106687846001E-2</v>
      </c>
      <c r="MH122" s="424">
        <v>3.362952762405759E-2</v>
      </c>
      <c r="MI122" s="424">
        <v>1.7602610217532271E-2</v>
      </c>
      <c r="MJ122" s="424">
        <v>1.6036390505604702E-2</v>
      </c>
      <c r="MK122" s="424">
        <v>1.8946627798743017E-2</v>
      </c>
      <c r="ML122" s="424">
        <v>5.7624051610218009E-3</v>
      </c>
      <c r="MM122" s="424">
        <v>1.634269791175633E-2</v>
      </c>
      <c r="MN122" s="424">
        <v>1.9951846809160432E-2</v>
      </c>
      <c r="MO122" s="424">
        <v>1.3059869765727088E-2</v>
      </c>
      <c r="MP122" s="424">
        <v>1.273770184302336E-2</v>
      </c>
      <c r="MQ122" s="424">
        <v>9.59266269440112E-3</v>
      </c>
      <c r="MR122" s="424">
        <v>1.2625424344105796E-2</v>
      </c>
      <c r="MS122" s="424">
        <v>1.4573959795320638E-2</v>
      </c>
      <c r="MT122" s="424">
        <v>1.8078822653394663E-2</v>
      </c>
      <c r="MU122" s="424">
        <v>1.7672666685113646E-2</v>
      </c>
      <c r="MV122" s="424">
        <v>1.7520827237401899E-2</v>
      </c>
      <c r="MW122" s="424">
        <v>1.6410479930269652E-2</v>
      </c>
      <c r="MX122" s="424">
        <v>9.3816081793733058E-3</v>
      </c>
      <c r="MY122" s="424">
        <v>1.9556316673609925E-2</v>
      </c>
      <c r="MZ122" s="424">
        <v>1.9548674244283679E-2</v>
      </c>
      <c r="NA122" s="424">
        <v>1.9402014013059174E-2</v>
      </c>
      <c r="NB122" s="424">
        <v>1.6271239649425479E-2</v>
      </c>
      <c r="NC122" s="424">
        <v>1.9420345231147069E-2</v>
      </c>
      <c r="ND122" s="424">
        <v>1.6380673086438563E-2</v>
      </c>
      <c r="NE122" s="424">
        <v>2.1119587951520222E-2</v>
      </c>
      <c r="NF122" s="424">
        <v>1.6377481188673052E-2</v>
      </c>
      <c r="NG122" s="424">
        <v>2.198522387104785E-2</v>
      </c>
      <c r="NH122" s="424">
        <v>2.0270777463021101E-2</v>
      </c>
      <c r="NI122" s="424">
        <v>1.8812878212138021E-2</v>
      </c>
      <c r="NJ122" s="424">
        <v>2.0858550424382134E-2</v>
      </c>
      <c r="NK122" s="424">
        <v>2.0839495955074398E-2</v>
      </c>
      <c r="NL122" s="424">
        <v>2.1339701190199744E-2</v>
      </c>
      <c r="NM122" s="424">
        <v>1.0340557900613136E-2</v>
      </c>
      <c r="NN122" s="424">
        <v>1.0010143919353108E-2</v>
      </c>
      <c r="NO122" s="424">
        <v>1.0519604075636587E-2</v>
      </c>
      <c r="NP122" s="424">
        <v>1.3610992411311607E-2</v>
      </c>
      <c r="NQ122" s="424">
        <v>1.788943015883751E-2</v>
      </c>
      <c r="NR122" s="424">
        <v>2.264015952847917E-2</v>
      </c>
      <c r="NS122" s="424">
        <v>1.7714280579850972E-2</v>
      </c>
      <c r="NT122" s="424">
        <v>2.1350459256560202E-2</v>
      </c>
      <c r="NU122" s="424">
        <v>2.4432611227206951E-2</v>
      </c>
      <c r="NV122" s="424">
        <v>1.8912748023239341E-2</v>
      </c>
      <c r="NW122" s="424">
        <v>2.6131110605003088E-2</v>
      </c>
      <c r="NX122" s="424">
        <v>2.0410312900832027E-2</v>
      </c>
      <c r="NY122" s="424">
        <v>2.4337557701297762E-2</v>
      </c>
      <c r="NZ122" s="424">
        <v>1.6255861372843062E-2</v>
      </c>
      <c r="OA122" s="424">
        <v>2.3618119744709908E-2</v>
      </c>
      <c r="OB122" s="424">
        <v>2.4170119738806929E-2</v>
      </c>
      <c r="OC122" s="424">
        <v>4.1457112206241757E-2</v>
      </c>
      <c r="OD122" s="424">
        <v>3.1136433836258481E-2</v>
      </c>
      <c r="OE122" s="424">
        <v>4.4686287485798164E-2</v>
      </c>
      <c r="OF122" s="424">
        <v>2.1831164660291481E-2</v>
      </c>
      <c r="OG122" s="424">
        <v>2.0444736896217966E-2</v>
      </c>
      <c r="OH122" s="424">
        <v>1.7505957521931851E-2</v>
      </c>
      <c r="OI122" s="424">
        <v>1.5341568356916691E-2</v>
      </c>
      <c r="OJ122" s="424">
        <v>2.1876398517379558E-2</v>
      </c>
      <c r="OK122" s="424">
        <v>2.1491150055237763E-2</v>
      </c>
      <c r="OL122" s="424">
        <v>1.6379102155169797E-2</v>
      </c>
      <c r="OM122" s="424">
        <v>1.3915359756383038E-2</v>
      </c>
      <c r="ON122" s="424">
        <v>2.3790185706706182E-2</v>
      </c>
      <c r="OO122" s="424">
        <v>1.1132852685678051E-2</v>
      </c>
      <c r="OP122" s="424">
        <v>5.9521482551420013E-3</v>
      </c>
      <c r="OQ122" s="424">
        <v>1.6867506065563753E-2</v>
      </c>
      <c r="OR122" s="424">
        <v>1.9027801275946561E-2</v>
      </c>
      <c r="OS122" s="424">
        <v>1.9482185821533719E-2</v>
      </c>
      <c r="OT122" s="424">
        <v>2.4103388309599037E-2</v>
      </c>
      <c r="OU122" s="424">
        <v>3.0198679703595167E-2</v>
      </c>
      <c r="OV122" s="424">
        <v>2.1226312388979388E-2</v>
      </c>
      <c r="OW122" s="424">
        <v>2.0456205251369708E-2</v>
      </c>
      <c r="OX122" s="424">
        <v>2.386946995929138E-2</v>
      </c>
      <c r="OY122" s="424">
        <v>1.7966439302832111E-2</v>
      </c>
      <c r="OZ122" s="424">
        <v>2.1579458748292979E-2</v>
      </c>
      <c r="PA122" s="424">
        <v>2.2411517825852628E-2</v>
      </c>
      <c r="PB122" s="424">
        <v>1.7778846936194248E-2</v>
      </c>
      <c r="PC122" s="424">
        <v>1.8575686455580658E-2</v>
      </c>
      <c r="PD122" s="424">
        <v>1.8953896745402127E-2</v>
      </c>
      <c r="PE122" s="424">
        <v>2.1486441419573305E-2</v>
      </c>
      <c r="PF122" s="424">
        <v>3.0438481111254669E-2</v>
      </c>
      <c r="PG122" s="424">
        <v>2.3201878680146441E-2</v>
      </c>
      <c r="PH122" s="424">
        <v>2.8697032901333151E-2</v>
      </c>
      <c r="PI122" s="424">
        <v>2.0491989242336164E-2</v>
      </c>
      <c r="PJ122" s="424">
        <v>2.6643799902708737E-2</v>
      </c>
      <c r="PK122" s="424">
        <v>1.3559584277795127E-2</v>
      </c>
      <c r="PL122" s="424">
        <v>2.2201125976959699E-2</v>
      </c>
      <c r="PM122" s="424">
        <v>2.3964759926946109E-2</v>
      </c>
      <c r="PN122" s="424">
        <v>2.1570616111171306E-2</v>
      </c>
      <c r="PO122" s="424">
        <v>2.0791672682296116E-2</v>
      </c>
      <c r="PP122" s="425">
        <v>3.5605849620686469E-2</v>
      </c>
    </row>
    <row r="123" spans="1:432" x14ac:dyDescent="0.25">
      <c r="A123" s="210" t="s">
        <v>112</v>
      </c>
      <c r="B123" s="415">
        <f>'Input Output Table'!D7/B$230</f>
        <v>0</v>
      </c>
      <c r="C123" s="415">
        <f>'Input Output Table'!E7/C$230</f>
        <v>0.23804353536827677</v>
      </c>
      <c r="D123" s="415">
        <f>'Input Output Table'!F7/D$230</f>
        <v>2.3871565277530025E-4</v>
      </c>
      <c r="E123" s="415">
        <f>'Input Output Table'!G7/E$230</f>
        <v>1.0614717810454198E-3</v>
      </c>
      <c r="F123" s="415">
        <f>'Input Output Table'!H7/F$230</f>
        <v>3.1930583009031805E-6</v>
      </c>
      <c r="G123" s="415">
        <f>'Input Output Table'!I7/G$230</f>
        <v>0</v>
      </c>
      <c r="H123" s="415">
        <f>'Input Output Table'!J7/H$230</f>
        <v>8.3300941003349425E-6</v>
      </c>
      <c r="I123" s="415">
        <f>'Input Output Table'!K7/I$230</f>
        <v>0</v>
      </c>
      <c r="J123" s="415">
        <f>'Input Output Table'!L7/J$230</f>
        <v>0</v>
      </c>
      <c r="K123" s="415">
        <f>'Input Output Table'!M7/K$230</f>
        <v>0</v>
      </c>
      <c r="L123" s="415">
        <f>'Input Output Table'!N7/L$230</f>
        <v>0</v>
      </c>
      <c r="M123" s="415">
        <f>'Input Output Table'!O7/M$230</f>
        <v>0</v>
      </c>
      <c r="N123" s="415">
        <f>'Input Output Table'!P7/N$230</f>
        <v>0</v>
      </c>
      <c r="O123" s="415">
        <f>'Input Output Table'!Q7/O$230</f>
        <v>6.3308606641257144E-6</v>
      </c>
      <c r="P123" s="415">
        <f>'Input Output Table'!R7/P$230</f>
        <v>0</v>
      </c>
      <c r="Q123" s="415">
        <f>'Input Output Table'!S7/Q$230</f>
        <v>1.2136784829627618E-5</v>
      </c>
      <c r="R123" s="415">
        <f>'Input Output Table'!T7/R$230</f>
        <v>0</v>
      </c>
      <c r="S123" s="415">
        <f>'Input Output Table'!U7/S$230</f>
        <v>0</v>
      </c>
      <c r="T123" s="415">
        <f>'Input Output Table'!V7/T$230</f>
        <v>0</v>
      </c>
      <c r="U123" s="415">
        <f>'Input Output Table'!W7/U$230</f>
        <v>0</v>
      </c>
      <c r="V123" s="415">
        <f>'Input Output Table'!X7/V$230</f>
        <v>0</v>
      </c>
      <c r="W123" s="415">
        <f>'Input Output Table'!Y7/W$230</f>
        <v>1.8391805121377586E-2</v>
      </c>
      <c r="X123" s="415">
        <f>'Input Output Table'!Z7/X$230</f>
        <v>0</v>
      </c>
      <c r="Y123" s="415">
        <f>'Input Output Table'!AA7/Y$230</f>
        <v>6.8905617097240671E-6</v>
      </c>
      <c r="Z123" s="415">
        <f>'Input Output Table'!AB7/Z$230</f>
        <v>7.4742471577389134E-7</v>
      </c>
      <c r="AA123" s="415">
        <f>'Input Output Table'!AC7/AA$230</f>
        <v>5.7955499651555141E-6</v>
      </c>
      <c r="AB123" s="415">
        <f>'Input Output Table'!AD7/AB$230</f>
        <v>0</v>
      </c>
      <c r="AC123" s="415">
        <f>'Input Output Table'!AE7/AC$230</f>
        <v>6.9493113783734677E-4</v>
      </c>
      <c r="AD123" s="415">
        <f>'Input Output Table'!AF7/AD$230</f>
        <v>5.1932339254960172E-6</v>
      </c>
      <c r="AE123" s="415">
        <f>'Input Output Table'!AG7/AE$230</f>
        <v>3.1900888265533252E-6</v>
      </c>
      <c r="AF123" s="415">
        <f>'Input Output Table'!AH7/AF$230</f>
        <v>8.7402313773073717E-6</v>
      </c>
      <c r="AG123" s="415">
        <f>'Input Output Table'!AI7/AG$230</f>
        <v>3.4296280857715313E-6</v>
      </c>
      <c r="AH123" s="415">
        <f>'Input Output Table'!AJ7/AH$230</f>
        <v>2.1262606194630927E-6</v>
      </c>
      <c r="AI123" s="415">
        <f>'Input Output Table'!AK7/AI$230</f>
        <v>8.0880476767537848E-6</v>
      </c>
      <c r="AJ123" s="415">
        <f>'Input Output Table'!AL7/AJ$230</f>
        <v>1.1784343487803329E-5</v>
      </c>
      <c r="AK123" s="415">
        <f>'Input Output Table'!AM7/AK$230</f>
        <v>0</v>
      </c>
      <c r="AL123" s="415">
        <f>'Input Output Table'!AN7/AL$230</f>
        <v>1.1445050979234334E-5</v>
      </c>
      <c r="AM123" s="415">
        <f>'Input Output Table'!AO7/AM$230</f>
        <v>0</v>
      </c>
      <c r="AN123" s="415">
        <f>'Input Output Table'!AP7/AN$230</f>
        <v>4.4716527681462145E-6</v>
      </c>
      <c r="AO123" s="415">
        <f>'Input Output Table'!AQ7/AO$230</f>
        <v>7.7745323800146376E-6</v>
      </c>
      <c r="AP123" s="415">
        <f>'Input Output Table'!AR7/AP$230</f>
        <v>0</v>
      </c>
      <c r="AQ123" s="415">
        <f>'Input Output Table'!AS7/AQ$230</f>
        <v>2.316930499797163E-6</v>
      </c>
      <c r="AR123" s="415">
        <f>'Input Output Table'!AT7/AR$230</f>
        <v>0</v>
      </c>
      <c r="AS123" s="415">
        <f>'Input Output Table'!AU7/AS$230</f>
        <v>0</v>
      </c>
      <c r="AT123" s="415">
        <f>'Input Output Table'!AV7/AT$230</f>
        <v>1.4676360180085418E-5</v>
      </c>
      <c r="AU123" s="415">
        <f>'Input Output Table'!AW7/AU$230</f>
        <v>1.5556842403466656E-5</v>
      </c>
      <c r="AV123" s="415">
        <f>'Input Output Table'!AX7/AV$230</f>
        <v>5.7264028820537934E-6</v>
      </c>
      <c r="AW123" s="415">
        <f>'Input Output Table'!AY7/AW$230</f>
        <v>1.0071644861726215E-5</v>
      </c>
      <c r="AX123" s="415">
        <f>'Input Output Table'!AZ7/AX$230</f>
        <v>0</v>
      </c>
      <c r="AY123" s="415">
        <f>'Input Output Table'!BA7/AY$230</f>
        <v>5.5332407011476226E-6</v>
      </c>
      <c r="AZ123" s="415">
        <f>'Input Output Table'!BB7/AZ$230</f>
        <v>7.6790655450875397E-6</v>
      </c>
      <c r="BA123" s="415">
        <f>'Input Output Table'!BC7/BA$230</f>
        <v>5.1172057403490851E-6</v>
      </c>
      <c r="BB123" s="415">
        <f>'Input Output Table'!BD7/BB$230</f>
        <v>2.7491431147178371E-6</v>
      </c>
      <c r="BC123" s="415">
        <f>'Input Output Table'!BE7/BC$230</f>
        <v>0</v>
      </c>
      <c r="BD123" s="415">
        <f>'Input Output Table'!BF7/BD$230</f>
        <v>0</v>
      </c>
      <c r="BE123" s="415">
        <f>'Input Output Table'!BG7/BE$230</f>
        <v>2.4178211453493561E-5</v>
      </c>
      <c r="BF123" s="415">
        <f>'Input Output Table'!BH7/BF$230</f>
        <v>3.2834923282316881E-4</v>
      </c>
      <c r="BG123" s="415">
        <f>'Input Output Table'!BI7/BG$230</f>
        <v>4.5876375700709308E-4</v>
      </c>
      <c r="BH123" s="415">
        <f>'Input Output Table'!BJ7/BH$230</f>
        <v>0</v>
      </c>
      <c r="BI123" s="415">
        <f>'Input Output Table'!BK7/BI$230</f>
        <v>1.1898899023081647E-5</v>
      </c>
      <c r="BJ123" s="415">
        <f>'Input Output Table'!BL7/BJ$230</f>
        <v>0</v>
      </c>
      <c r="BK123" s="415">
        <f>'Input Output Table'!BM7/BK$230</f>
        <v>1.5220338324855902E-5</v>
      </c>
      <c r="BL123" s="415">
        <f>'Input Output Table'!BN7/BL$230</f>
        <v>6.6703231571116791E-6</v>
      </c>
      <c r="BM123" s="415">
        <f>'Input Output Table'!BO7/BM$230</f>
        <v>4.6341790293551692E-5</v>
      </c>
      <c r="BN123" s="415">
        <f>'Input Output Table'!BP7/BN$230</f>
        <v>1.1276380992799715E-4</v>
      </c>
      <c r="BO123" s="415">
        <f>'Input Output Table'!BQ7/BO$230</f>
        <v>2.7411917703296315E-5</v>
      </c>
      <c r="BP123" s="415">
        <f>'Input Output Table'!BR7/BP$230</f>
        <v>1.3878473847757304E-4</v>
      </c>
      <c r="BQ123" s="415">
        <f>'Input Output Table'!BS7/BQ$230</f>
        <v>2.8160833473780263E-5</v>
      </c>
      <c r="BR123" s="415">
        <f>'Input Output Table'!BT7/BR$230</f>
        <v>0</v>
      </c>
      <c r="BS123" s="415">
        <f>'Input Output Table'!BU7/BS$230</f>
        <v>9.9004942718919275E-5</v>
      </c>
      <c r="BT123" s="415">
        <f>'Input Output Table'!BV7/BT$230</f>
        <v>0</v>
      </c>
      <c r="BU123" s="415">
        <f>'Input Output Table'!BW7/BU$230</f>
        <v>1.5635233873349281E-5</v>
      </c>
      <c r="BV123" s="415">
        <f>'Input Output Table'!BX7/BV$230</f>
        <v>7.9454549286954072E-5</v>
      </c>
      <c r="BW123" s="415">
        <f>'Input Output Table'!BY7/BW$230</f>
        <v>3.1348684952905482E-5</v>
      </c>
      <c r="BX123" s="415">
        <f>'Input Output Table'!BZ7/BX$230</f>
        <v>1.305336575934521E-5</v>
      </c>
      <c r="BY123" s="415">
        <f>'Input Output Table'!CA7/BY$230</f>
        <v>1.6230120720677648E-5</v>
      </c>
      <c r="BZ123" s="415">
        <f>'Input Output Table'!CB7/BZ$230</f>
        <v>4.15364546198363E-5</v>
      </c>
      <c r="CA123" s="415">
        <f>'Input Output Table'!CC7/CA$230</f>
        <v>6.1791403225614907E-6</v>
      </c>
      <c r="CB123" s="415">
        <f>'Input Output Table'!CD7/CB$230</f>
        <v>5.9286529975696442E-6</v>
      </c>
      <c r="CC123" s="415">
        <f>'Input Output Table'!CE7/CC$230</f>
        <v>0</v>
      </c>
      <c r="CD123" s="415">
        <f>'Input Output Table'!CF7/CD$230</f>
        <v>5.3784551017214778E-7</v>
      </c>
      <c r="CE123" s="415">
        <f>'Input Output Table'!CG7/CE$230</f>
        <v>8.6376335862832484E-6</v>
      </c>
      <c r="CF123" s="415">
        <f>'Input Output Table'!CH7/CF$230</f>
        <v>3.7903354918359364E-5</v>
      </c>
      <c r="CG123" s="415">
        <f>'Input Output Table'!CI7/CG$230</f>
        <v>1.2748499480656893E-5</v>
      </c>
      <c r="CH123" s="415">
        <f>'Input Output Table'!CJ7/CH$230</f>
        <v>3.4081474978338603E-5</v>
      </c>
      <c r="CI123" s="415">
        <f>'Input Output Table'!CK7/CI$230</f>
        <v>1.7971362147816104E-5</v>
      </c>
      <c r="CJ123" s="415">
        <f>'Input Output Table'!CL7/CJ$230</f>
        <v>1.2222160073661531E-4</v>
      </c>
      <c r="CK123" s="415">
        <f>'Input Output Table'!CM7/CK$230</f>
        <v>3.0098311257036935E-5</v>
      </c>
      <c r="CL123" s="415">
        <f>'Input Output Table'!CN7/CL$230</f>
        <v>4.4600247609479761E-5</v>
      </c>
      <c r="CM123" s="415">
        <f>'Input Output Table'!CO7/CM$230</f>
        <v>1.2417617214215606E-4</v>
      </c>
      <c r="CN123" s="415">
        <f>'Input Output Table'!CP7/CN$230</f>
        <v>5.2218841589880474E-5</v>
      </c>
      <c r="CO123" s="415">
        <f>'Input Output Table'!CQ7/CO$230</f>
        <v>5.4047753602479061E-6</v>
      </c>
      <c r="CP123" s="415">
        <f>'Input Output Table'!CR7/CP$230</f>
        <v>4.7285484491704668E-5</v>
      </c>
      <c r="CQ123" s="415">
        <f>'Input Output Table'!CS7/CQ$230</f>
        <v>1.3872591052763055E-5</v>
      </c>
      <c r="CR123" s="415">
        <f>'Input Output Table'!CT7/CR$230</f>
        <v>0</v>
      </c>
      <c r="CS123" s="415">
        <f>'Input Output Table'!CU7/CS$230</f>
        <v>4.8608706647109459E-5</v>
      </c>
      <c r="CT123" s="415">
        <f>'Input Output Table'!CV7/CT$230</f>
        <v>1.3943760828305553E-5</v>
      </c>
      <c r="CU123" s="415">
        <f>'Input Output Table'!CW7/CU$230</f>
        <v>4.9392639535389948E-5</v>
      </c>
      <c r="CV123" s="415">
        <f>'Input Output Table'!CX7/CV$230</f>
        <v>6.4886068518719847E-5</v>
      </c>
      <c r="CW123" s="415">
        <f>'Input Output Table'!CY7/CW$230</f>
        <v>6.1994178227177784E-5</v>
      </c>
      <c r="CX123" s="415">
        <f>'Input Output Table'!CZ7/CX$230</f>
        <v>3.0074689917171116E-5</v>
      </c>
      <c r="CY123" s="415">
        <f>'Input Output Table'!DA7/CY$230</f>
        <v>2.1293662363760598E-5</v>
      </c>
      <c r="CZ123" s="415">
        <f>'Input Output Table'!DB7/CZ$230</f>
        <v>4.1746214901730278E-5</v>
      </c>
      <c r="DA123" s="415">
        <f>'Input Output Table'!DC7/DA$230</f>
        <v>1.1402658349276891E-5</v>
      </c>
      <c r="DB123" s="415">
        <f>'Input Output Table'!DD7/DB$230</f>
        <v>6.0404830898482264E-6</v>
      </c>
      <c r="DC123" s="415">
        <f>'Input Output Table'!DE7/DC$230</f>
        <v>2.2836574335427325E-4</v>
      </c>
      <c r="DD123" s="416">
        <f>'Input Output Table'!DG7/DD$230</f>
        <v>6.9249047106270721E-4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J123" s="423">
        <f t="shared" ref="HJ123:HJ186" si="216">DF123-B123</f>
        <v>0</v>
      </c>
      <c r="HK123" s="423">
        <f t="shared" ref="HK123:HK186" si="217">DG123-C123</f>
        <v>0.76195646463172317</v>
      </c>
      <c r="HL123" s="423">
        <f t="shared" ref="HL123:HL186" si="218">DH123-D123</f>
        <v>-2.3871565277530025E-4</v>
      </c>
      <c r="HM123" s="423">
        <f t="shared" ref="HM123:HM186" si="219">DI123-E123</f>
        <v>-1.0614717810454198E-3</v>
      </c>
      <c r="HN123" s="423">
        <f t="shared" ref="HN123:HN186" si="220">DJ123-F123</f>
        <v>-3.1930583009031805E-6</v>
      </c>
      <c r="HO123" s="423">
        <f t="shared" ref="HO123:HO186" si="221">DK123-G123</f>
        <v>0</v>
      </c>
      <c r="HP123" s="423">
        <f t="shared" ref="HP123:HP186" si="222">DL123-H123</f>
        <v>-8.3300941003349425E-6</v>
      </c>
      <c r="HQ123" s="423">
        <f t="shared" ref="HQ123:HQ186" si="223">DM123-I123</f>
        <v>0</v>
      </c>
      <c r="HR123" s="423">
        <f t="shared" ref="HR123:HR186" si="224">DN123-J123</f>
        <v>0</v>
      </c>
      <c r="HS123" s="423">
        <f t="shared" ref="HS123:HS186" si="225">DO123-K123</f>
        <v>0</v>
      </c>
      <c r="HT123" s="423">
        <f t="shared" ref="HT123:HT186" si="226">DP123-L123</f>
        <v>0</v>
      </c>
      <c r="HU123" s="423">
        <f t="shared" ref="HU123:HU186" si="227">DQ123-M123</f>
        <v>0</v>
      </c>
      <c r="HV123" s="423">
        <f t="shared" ref="HV123:HV186" si="228">DR123-N123</f>
        <v>0</v>
      </c>
      <c r="HW123" s="423">
        <f t="shared" ref="HW123:HW186" si="229">DS123-O123</f>
        <v>-6.3308606641257144E-6</v>
      </c>
      <c r="HX123" s="423">
        <f t="shared" ref="HX123:HX186" si="230">DT123-P123</f>
        <v>0</v>
      </c>
      <c r="HY123" s="423">
        <f t="shared" ref="HY123:HY186" si="231">DU123-Q123</f>
        <v>-1.2136784829627618E-5</v>
      </c>
      <c r="HZ123" s="423">
        <f t="shared" ref="HZ123:HZ186" si="232">DV123-R123</f>
        <v>0</v>
      </c>
      <c r="IA123" s="423">
        <f t="shared" ref="IA123:IA186" si="233">DW123-S123</f>
        <v>0</v>
      </c>
      <c r="IB123" s="423">
        <f t="shared" ref="IB123:IB186" si="234">DX123-T123</f>
        <v>0</v>
      </c>
      <c r="IC123" s="423">
        <f t="shared" ref="IC123:IC186" si="235">DY123-U123</f>
        <v>0</v>
      </c>
      <c r="ID123" s="423">
        <f t="shared" ref="ID123:ID186" si="236">DZ123-V123</f>
        <v>0</v>
      </c>
      <c r="IE123" s="423">
        <f t="shared" ref="IE123:IE186" si="237">EA123-W123</f>
        <v>-1.8391805121377586E-2</v>
      </c>
      <c r="IF123" s="423">
        <f t="shared" ref="IF123:IF186" si="238">EB123-X123</f>
        <v>0</v>
      </c>
      <c r="IG123" s="423">
        <f t="shared" ref="IG123:IG186" si="239">EC123-Y123</f>
        <v>-6.8905617097240671E-6</v>
      </c>
      <c r="IH123" s="423">
        <f t="shared" ref="IH123:IH186" si="240">ED123-Z123</f>
        <v>-7.4742471577389134E-7</v>
      </c>
      <c r="II123" s="423">
        <f t="shared" ref="II123:II186" si="241">EE123-AA123</f>
        <v>-5.7955499651555141E-6</v>
      </c>
      <c r="IJ123" s="423">
        <f t="shared" ref="IJ123:IJ186" si="242">EF123-AB123</f>
        <v>0</v>
      </c>
      <c r="IK123" s="423">
        <f t="shared" ref="IK123:IK186" si="243">EG123-AC123</f>
        <v>-6.9493113783734677E-4</v>
      </c>
      <c r="IL123" s="423">
        <f t="shared" ref="IL123:IL186" si="244">EH123-AD123</f>
        <v>-5.1932339254960172E-6</v>
      </c>
      <c r="IM123" s="423">
        <f t="shared" ref="IM123:IM186" si="245">EI123-AE123</f>
        <v>-3.1900888265533252E-6</v>
      </c>
      <c r="IN123" s="423">
        <f t="shared" ref="IN123:IN186" si="246">EJ123-AF123</f>
        <v>-8.7402313773073717E-6</v>
      </c>
      <c r="IO123" s="423">
        <f t="shared" ref="IO123:IO186" si="247">EK123-AG123</f>
        <v>-3.4296280857715313E-6</v>
      </c>
      <c r="IP123" s="423">
        <f t="shared" ref="IP123:IP186" si="248">EL123-AH123</f>
        <v>-2.1262606194630927E-6</v>
      </c>
      <c r="IQ123" s="423">
        <f t="shared" ref="IQ123:IQ186" si="249">EM123-AI123</f>
        <v>-8.0880476767537848E-6</v>
      </c>
      <c r="IR123" s="423">
        <f t="shared" ref="IR123:IR186" si="250">EN123-AJ123</f>
        <v>-1.1784343487803329E-5</v>
      </c>
      <c r="IS123" s="423">
        <f t="shared" ref="IS123:IS186" si="251">EO123-AK123</f>
        <v>0</v>
      </c>
      <c r="IT123" s="423">
        <f t="shared" ref="IT123:IT186" si="252">EP123-AL123</f>
        <v>-1.1445050979234334E-5</v>
      </c>
      <c r="IU123" s="423">
        <f t="shared" ref="IU123:IU186" si="253">EQ123-AM123</f>
        <v>0</v>
      </c>
      <c r="IV123" s="423">
        <f t="shared" ref="IV123:IV186" si="254">ER123-AN123</f>
        <v>-4.4716527681462145E-6</v>
      </c>
      <c r="IW123" s="423">
        <f t="shared" ref="IW123:IW186" si="255">ES123-AO123</f>
        <v>-7.7745323800146376E-6</v>
      </c>
      <c r="IX123" s="423">
        <f t="shared" ref="IX123:IX186" si="256">ET123-AP123</f>
        <v>0</v>
      </c>
      <c r="IY123" s="423">
        <f t="shared" ref="IY123:IY186" si="257">EU123-AQ123</f>
        <v>-2.316930499797163E-6</v>
      </c>
      <c r="IZ123" s="423">
        <f t="shared" ref="IZ123:IZ186" si="258">EV123-AR123</f>
        <v>0</v>
      </c>
      <c r="JA123" s="423">
        <f t="shared" ref="JA123:JA186" si="259">EW123-AS123</f>
        <v>0</v>
      </c>
      <c r="JB123" s="423">
        <f t="shared" ref="JB123:JB186" si="260">EX123-AT123</f>
        <v>-1.4676360180085418E-5</v>
      </c>
      <c r="JC123" s="423">
        <f t="shared" ref="JC123:JC186" si="261">EY123-AU123</f>
        <v>-1.5556842403466656E-5</v>
      </c>
      <c r="JD123" s="423">
        <f t="shared" ref="JD123:JD186" si="262">EZ123-AV123</f>
        <v>-5.7264028820537934E-6</v>
      </c>
      <c r="JE123" s="423">
        <f t="shared" ref="JE123:JE186" si="263">FA123-AW123</f>
        <v>-1.0071644861726215E-5</v>
      </c>
      <c r="JF123" s="423">
        <f t="shared" ref="JF123:JF186" si="264">FB123-AX123</f>
        <v>0</v>
      </c>
      <c r="JG123" s="423">
        <f t="shared" ref="JG123:JG186" si="265">FC123-AY123</f>
        <v>-5.5332407011476226E-6</v>
      </c>
      <c r="JH123" s="423">
        <f t="shared" ref="JH123:JH186" si="266">FD123-AZ123</f>
        <v>-7.6790655450875397E-6</v>
      </c>
      <c r="JI123" s="423">
        <f t="shared" ref="JI123:JI186" si="267">FE123-BA123</f>
        <v>-5.1172057403490851E-6</v>
      </c>
      <c r="JJ123" s="423">
        <f t="shared" ref="JJ123:JJ186" si="268">FF123-BB123</f>
        <v>-2.7491431147178371E-6</v>
      </c>
      <c r="JK123" s="423">
        <f t="shared" ref="JK123:JK186" si="269">FG123-BC123</f>
        <v>0</v>
      </c>
      <c r="JL123" s="423">
        <f t="shared" ref="JL123:JL186" si="270">FH123-BD123</f>
        <v>0</v>
      </c>
      <c r="JM123" s="423">
        <f t="shared" ref="JM123:JM186" si="271">FI123-BE123</f>
        <v>-2.4178211453493561E-5</v>
      </c>
      <c r="JN123" s="423">
        <f t="shared" ref="JN123:JN186" si="272">FJ123-BF123</f>
        <v>-3.2834923282316881E-4</v>
      </c>
      <c r="JO123" s="423">
        <f t="shared" ref="JO123:JO186" si="273">FK123-BG123</f>
        <v>-4.5876375700709308E-4</v>
      </c>
      <c r="JP123" s="423">
        <f t="shared" ref="JP123:JP186" si="274">FL123-BH123</f>
        <v>0</v>
      </c>
      <c r="JQ123" s="423">
        <f t="shared" ref="JQ123:JQ186" si="275">FM123-BI123</f>
        <v>-1.1898899023081647E-5</v>
      </c>
      <c r="JR123" s="423">
        <f t="shared" ref="JR123:JR186" si="276">FN123-BJ123</f>
        <v>0</v>
      </c>
      <c r="JS123" s="423">
        <f t="shared" ref="JS123:JS186" si="277">FO123-BK123</f>
        <v>-1.5220338324855902E-5</v>
      </c>
      <c r="JT123" s="423">
        <f t="shared" ref="JT123:JT186" si="278">FP123-BL123</f>
        <v>-6.6703231571116791E-6</v>
      </c>
      <c r="JU123" s="423">
        <f t="shared" ref="JU123:JU186" si="279">FQ123-BM123</f>
        <v>-4.6341790293551692E-5</v>
      </c>
      <c r="JV123" s="423">
        <f t="shared" ref="JV123:JV186" si="280">FR123-BN123</f>
        <v>-1.1276380992799715E-4</v>
      </c>
      <c r="JW123" s="423">
        <f t="shared" ref="JW123:JW186" si="281">FS123-BO123</f>
        <v>-2.7411917703296315E-5</v>
      </c>
      <c r="JX123" s="423">
        <f t="shared" ref="JX123:JX186" si="282">FT123-BP123</f>
        <v>-1.3878473847757304E-4</v>
      </c>
      <c r="JY123" s="423">
        <f t="shared" ref="JY123:JY186" si="283">FU123-BQ123</f>
        <v>-2.8160833473780263E-5</v>
      </c>
      <c r="JZ123" s="423">
        <f t="shared" ref="JZ123:JZ186" si="284">FV123-BR123</f>
        <v>0</v>
      </c>
      <c r="KA123" s="423">
        <f t="shared" ref="KA123:KA186" si="285">FW123-BS123</f>
        <v>-9.9004942718919275E-5</v>
      </c>
      <c r="KB123" s="423">
        <f t="shared" ref="KB123:KB186" si="286">FX123-BT123</f>
        <v>0</v>
      </c>
      <c r="KC123" s="423">
        <f t="shared" ref="KC123:KC186" si="287">FY123-BU123</f>
        <v>-1.5635233873349281E-5</v>
      </c>
      <c r="KD123" s="423">
        <f t="shared" ref="KD123:KD186" si="288">FZ123-BV123</f>
        <v>-7.9454549286954072E-5</v>
      </c>
      <c r="KE123" s="423">
        <f t="shared" ref="KE123:KE186" si="289">GA123-BW123</f>
        <v>-3.1348684952905482E-5</v>
      </c>
      <c r="KF123" s="423">
        <f t="shared" ref="KF123:KF186" si="290">GB123-BX123</f>
        <v>-1.305336575934521E-5</v>
      </c>
      <c r="KG123" s="423">
        <f t="shared" ref="KG123:KG186" si="291">GC123-BY123</f>
        <v>-1.6230120720677648E-5</v>
      </c>
      <c r="KH123" s="423">
        <f t="shared" ref="KH123:KH186" si="292">GD123-BZ123</f>
        <v>-4.15364546198363E-5</v>
      </c>
      <c r="KI123" s="423">
        <f t="shared" ref="KI123:KI186" si="293">GE123-CA123</f>
        <v>-6.1791403225614907E-6</v>
      </c>
      <c r="KJ123" s="423">
        <f t="shared" ref="KJ123:KJ186" si="294">GF123-CB123</f>
        <v>-5.9286529975696442E-6</v>
      </c>
      <c r="KK123" s="423">
        <f t="shared" ref="KK123:KK186" si="295">GG123-CC123</f>
        <v>0</v>
      </c>
      <c r="KL123" s="423">
        <f t="shared" ref="KL123:KL186" si="296">GH123-CD123</f>
        <v>-5.3784551017214778E-7</v>
      </c>
      <c r="KM123" s="423">
        <f t="shared" ref="KM123:KM186" si="297">GI123-CE123</f>
        <v>-8.6376335862832484E-6</v>
      </c>
      <c r="KN123" s="423">
        <f t="shared" ref="KN123:KN186" si="298">GJ123-CF123</f>
        <v>-3.7903354918359364E-5</v>
      </c>
      <c r="KO123" s="423">
        <f t="shared" ref="KO123:KO186" si="299">GK123-CG123</f>
        <v>-1.2748499480656893E-5</v>
      </c>
      <c r="KP123" s="423">
        <f t="shared" ref="KP123:KP186" si="300">GL123-CH123</f>
        <v>-3.4081474978338603E-5</v>
      </c>
      <c r="KQ123" s="423">
        <f t="shared" ref="KQ123:KQ186" si="301">GM123-CI123</f>
        <v>-1.7971362147816104E-5</v>
      </c>
      <c r="KR123" s="423">
        <f t="shared" ref="KR123:KR186" si="302">GN123-CJ123</f>
        <v>-1.2222160073661531E-4</v>
      </c>
      <c r="KS123" s="423">
        <f t="shared" ref="KS123:KS186" si="303">GO123-CK123</f>
        <v>-3.0098311257036935E-5</v>
      </c>
      <c r="KT123" s="423">
        <f t="shared" ref="KT123:KT186" si="304">GP123-CL123</f>
        <v>-4.4600247609479761E-5</v>
      </c>
      <c r="KU123" s="423">
        <f t="shared" ref="KU123:KU186" si="305">GQ123-CM123</f>
        <v>-1.2417617214215606E-4</v>
      </c>
      <c r="KV123" s="423">
        <f t="shared" ref="KV123:KV186" si="306">GR123-CN123</f>
        <v>-5.2218841589880474E-5</v>
      </c>
      <c r="KW123" s="423">
        <f t="shared" ref="KW123:KW186" si="307">GS123-CO123</f>
        <v>-5.4047753602479061E-6</v>
      </c>
      <c r="KX123" s="423">
        <f t="shared" ref="KX123:KX186" si="308">GT123-CP123</f>
        <v>-4.7285484491704668E-5</v>
      </c>
      <c r="KY123" s="423">
        <f t="shared" ref="KY123:KY186" si="309">GU123-CQ123</f>
        <v>-1.3872591052763055E-5</v>
      </c>
      <c r="KZ123" s="423">
        <f t="shared" ref="KZ123:KZ186" si="310">GV123-CR123</f>
        <v>0</v>
      </c>
      <c r="LA123" s="423">
        <f t="shared" ref="LA123:LA186" si="311">GW123-CS123</f>
        <v>-4.8608706647109459E-5</v>
      </c>
      <c r="LB123" s="423">
        <f t="shared" ref="LB123:LB186" si="312">GX123-CT123</f>
        <v>-1.3943760828305553E-5</v>
      </c>
      <c r="LC123" s="423">
        <f t="shared" ref="LC123:LC186" si="313">GY123-CU123</f>
        <v>-4.9392639535389948E-5</v>
      </c>
      <c r="LD123" s="423">
        <f t="shared" ref="LD123:LD186" si="314">GZ123-CV123</f>
        <v>-6.4886068518719847E-5</v>
      </c>
      <c r="LE123" s="423">
        <f t="shared" ref="LE123:LE186" si="315">HA123-CW123</f>
        <v>-6.1994178227177784E-5</v>
      </c>
      <c r="LF123" s="423">
        <f t="shared" ref="LF123:LF186" si="316">HB123-CX123</f>
        <v>-3.0074689917171116E-5</v>
      </c>
      <c r="LG123" s="423">
        <f t="shared" ref="LG123:LG186" si="317">HC123-CY123</f>
        <v>-2.1293662363760598E-5</v>
      </c>
      <c r="LH123" s="423">
        <f t="shared" ref="LH123:LH186" si="318">HD123-CZ123</f>
        <v>-4.1746214901730278E-5</v>
      </c>
      <c r="LI123" s="423">
        <f t="shared" ref="LI123:LI186" si="319">HE123-DA123</f>
        <v>-1.1402658349276891E-5</v>
      </c>
      <c r="LJ123" s="423">
        <f t="shared" ref="LJ123:LJ186" si="320">HF123-DB123</f>
        <v>-6.0404830898482264E-6</v>
      </c>
      <c r="LK123" s="423">
        <f t="shared" ref="LK123:LK186" si="321">HG123-DC123</f>
        <v>-2.2836574335427325E-4</v>
      </c>
      <c r="LL123" s="423">
        <f t="shared" ref="LL123:LL186" si="322">HH123-DD123</f>
        <v>-6.9249047106270721E-4</v>
      </c>
      <c r="LN123" s="424">
        <v>7.7140442262178951E-4</v>
      </c>
      <c r="LO123" s="424">
        <v>1.3134882151763509</v>
      </c>
      <c r="LP123" s="424">
        <v>8.2275228319252341E-4</v>
      </c>
      <c r="LQ123" s="424">
        <v>2.5733530869972415E-3</v>
      </c>
      <c r="LR123" s="424">
        <v>3.6686910828244104E-4</v>
      </c>
      <c r="LS123" s="424">
        <v>8.4813862374711105E-4</v>
      </c>
      <c r="LT123" s="424">
        <v>4.7790396891200728E-4</v>
      </c>
      <c r="LU123" s="424">
        <v>9.6389085370553239E-4</v>
      </c>
      <c r="LV123" s="424">
        <v>1.0491279607828226E-3</v>
      </c>
      <c r="LW123" s="424">
        <v>6.8276700799248735E-4</v>
      </c>
      <c r="LX123" s="424">
        <v>8.6858932207354732E-4</v>
      </c>
      <c r="LY123" s="424">
        <v>9.0698808936298463E-4</v>
      </c>
      <c r="LZ123" s="424">
        <v>1.1271007011418096E-3</v>
      </c>
      <c r="MA123" s="424">
        <v>1.0239086655193525E-3</v>
      </c>
      <c r="MB123" s="424">
        <v>7.433775162011062E-4</v>
      </c>
      <c r="MC123" s="424">
        <v>9.5216291728997412E-4</v>
      </c>
      <c r="MD123" s="424">
        <v>1.0262952409351653E-3</v>
      </c>
      <c r="ME123" s="424">
        <v>6.8257857811449625E-4</v>
      </c>
      <c r="MF123" s="424">
        <v>8.5386294379974359E-4</v>
      </c>
      <c r="MG123" s="424">
        <v>1.0039707076455458E-3</v>
      </c>
      <c r="MH123" s="424">
        <v>6.9030683412266462E-4</v>
      </c>
      <c r="MI123" s="424">
        <v>2.8594627099911115E-2</v>
      </c>
      <c r="MJ123" s="424">
        <v>8.0598368346982742E-4</v>
      </c>
      <c r="MK123" s="424">
        <v>9.9348834126409104E-4</v>
      </c>
      <c r="ML123" s="424">
        <v>2.9757447068318947E-4</v>
      </c>
      <c r="MM123" s="424">
        <v>8.5519211438763885E-4</v>
      </c>
      <c r="MN123" s="424">
        <v>9.8871296756744358E-4</v>
      </c>
      <c r="MO123" s="424">
        <v>1.5425084283284117E-3</v>
      </c>
      <c r="MP123" s="424">
        <v>6.3319817323865093E-4</v>
      </c>
      <c r="MQ123" s="424">
        <v>5.0390383349359011E-4</v>
      </c>
      <c r="MR123" s="424">
        <v>6.4973158424624412E-4</v>
      </c>
      <c r="MS123" s="424">
        <v>6.776544757103733E-4</v>
      </c>
      <c r="MT123" s="424">
        <v>8.6459167672278681E-4</v>
      </c>
      <c r="MU123" s="424">
        <v>1.1265694056219826E-3</v>
      </c>
      <c r="MV123" s="424">
        <v>8.8348444543791824E-4</v>
      </c>
      <c r="MW123" s="424">
        <v>6.6575882631078501E-4</v>
      </c>
      <c r="MX123" s="424">
        <v>4.8690612511725955E-4</v>
      </c>
      <c r="MY123" s="424">
        <v>1.0720646564330884E-3</v>
      </c>
      <c r="MZ123" s="424">
        <v>1.0879493247142871E-3</v>
      </c>
      <c r="NA123" s="424">
        <v>9.7333781732913841E-4</v>
      </c>
      <c r="NB123" s="424">
        <v>8.7527868185137154E-4</v>
      </c>
      <c r="NC123" s="424">
        <v>1.0236803782775732E-3</v>
      </c>
      <c r="ND123" s="424">
        <v>9.427726506456382E-4</v>
      </c>
      <c r="NE123" s="424">
        <v>1.5586747623473536E-3</v>
      </c>
      <c r="NF123" s="424">
        <v>8.7087791664708933E-4</v>
      </c>
      <c r="NG123" s="424">
        <v>1.1756717483215782E-3</v>
      </c>
      <c r="NH123" s="424">
        <v>3.6921018397725386E-3</v>
      </c>
      <c r="NI123" s="424">
        <v>1.1322753379900453E-3</v>
      </c>
      <c r="NJ123" s="424">
        <v>1.5050552345430102E-3</v>
      </c>
      <c r="NK123" s="424">
        <v>1.093685621421332E-3</v>
      </c>
      <c r="NL123" s="424">
        <v>1.1329015134823896E-3</v>
      </c>
      <c r="NM123" s="424">
        <v>5.683180230524168E-4</v>
      </c>
      <c r="NN123" s="424">
        <v>5.35736952451282E-4</v>
      </c>
      <c r="NO123" s="424">
        <v>6.0233756055527179E-4</v>
      </c>
      <c r="NP123" s="424">
        <v>7.0729061168839022E-4</v>
      </c>
      <c r="NQ123" s="424">
        <v>9.598511808730127E-4</v>
      </c>
      <c r="NR123" s="424">
        <v>1.6021267695634871E-3</v>
      </c>
      <c r="NS123" s="424">
        <v>2.0616575864117995E-3</v>
      </c>
      <c r="NT123" s="424">
        <v>1.0825080891345602E-3</v>
      </c>
      <c r="NU123" s="424">
        <v>1.1301141780341493E-3</v>
      </c>
      <c r="NV123" s="424">
        <v>9.5605130290539453E-4</v>
      </c>
      <c r="NW123" s="424">
        <v>1.3548313009404858E-3</v>
      </c>
      <c r="NX123" s="424">
        <v>1.0585710204597664E-3</v>
      </c>
      <c r="NY123" s="424">
        <v>1.1628012747188859E-3</v>
      </c>
      <c r="NZ123" s="424">
        <v>9.6139789725596073E-4</v>
      </c>
      <c r="OA123" s="424">
        <v>1.2710576520195043E-3</v>
      </c>
      <c r="OB123" s="424">
        <v>1.374300730554115E-3</v>
      </c>
      <c r="OC123" s="424">
        <v>9.7507791200060457E-4</v>
      </c>
      <c r="OD123" s="424">
        <v>9.2949578440472609E-4</v>
      </c>
      <c r="OE123" s="424">
        <v>1.1160481150699151E-3</v>
      </c>
      <c r="OF123" s="424">
        <v>8.9746237462738935E-4</v>
      </c>
      <c r="OG123" s="424">
        <v>1.0587164315316003E-3</v>
      </c>
      <c r="OH123" s="424">
        <v>9.2512944241031044E-4</v>
      </c>
      <c r="OI123" s="424">
        <v>8.3082396150434366E-4</v>
      </c>
      <c r="OJ123" s="424">
        <v>1.1334447289057465E-3</v>
      </c>
      <c r="OK123" s="424">
        <v>1.1187539545389953E-3</v>
      </c>
      <c r="OL123" s="424">
        <v>8.8795163480791001E-4</v>
      </c>
      <c r="OM123" s="424">
        <v>7.7103678753563437E-4</v>
      </c>
      <c r="ON123" s="424">
        <v>1.2324487147280202E-3</v>
      </c>
      <c r="OO123" s="424">
        <v>7.7431141944104241E-4</v>
      </c>
      <c r="OP123" s="424">
        <v>3.6833006946672484E-4</v>
      </c>
      <c r="OQ123" s="424">
        <v>8.9810825824893472E-4</v>
      </c>
      <c r="OR123" s="424">
        <v>1.0208919668221001E-3</v>
      </c>
      <c r="OS123" s="424">
        <v>1.0060783436115423E-3</v>
      </c>
      <c r="OT123" s="424">
        <v>1.2813036138677766E-3</v>
      </c>
      <c r="OU123" s="424">
        <v>1.5134623499652052E-3</v>
      </c>
      <c r="OV123" s="424">
        <v>1.2094553434154637E-3</v>
      </c>
      <c r="OW123" s="424">
        <v>1.0629501505634857E-3</v>
      </c>
      <c r="OX123" s="424">
        <v>1.2393534902395593E-3</v>
      </c>
      <c r="OY123" s="424">
        <v>1.0762160062721315E-3</v>
      </c>
      <c r="OZ123" s="424">
        <v>1.1434801032436414E-3</v>
      </c>
      <c r="PA123" s="424">
        <v>1.1651566599506483E-3</v>
      </c>
      <c r="PB123" s="424">
        <v>9.3092969997059889E-4</v>
      </c>
      <c r="PC123" s="424">
        <v>1.0614593149586473E-3</v>
      </c>
      <c r="PD123" s="424">
        <v>9.1863685137785148E-4</v>
      </c>
      <c r="PE123" s="424">
        <v>1.193234476533603E-3</v>
      </c>
      <c r="PF123" s="424">
        <v>1.5310285555082E-3</v>
      </c>
      <c r="PG123" s="424">
        <v>1.1879861868061296E-3</v>
      </c>
      <c r="PH123" s="424">
        <v>1.3580861690572928E-3</v>
      </c>
      <c r="PI123" s="424">
        <v>1.0752819848457186E-3</v>
      </c>
      <c r="PJ123" s="424">
        <v>1.3517311452855216E-3</v>
      </c>
      <c r="PK123" s="424">
        <v>6.6896851551542151E-4</v>
      </c>
      <c r="PL123" s="424">
        <v>1.0718154562243179E-3</v>
      </c>
      <c r="PM123" s="424">
        <v>1.2200001353615752E-3</v>
      </c>
      <c r="PN123" s="424">
        <v>1.1009297563622301E-3</v>
      </c>
      <c r="PO123" s="424">
        <v>1.3335069700925032E-3</v>
      </c>
      <c r="PP123" s="425">
        <v>1.8159770723388566E-3</v>
      </c>
    </row>
    <row r="124" spans="1:432" x14ac:dyDescent="0.25">
      <c r="A124" s="210" t="s">
        <v>113</v>
      </c>
      <c r="B124" s="415">
        <f>'Input Output Table'!D8/B$230</f>
        <v>0</v>
      </c>
      <c r="C124" s="415">
        <f>'Input Output Table'!E8/C$230</f>
        <v>1.910855798031639E-6</v>
      </c>
      <c r="D124" s="415">
        <f>'Input Output Table'!F8/D$230</f>
        <v>2.3710070774782484E-2</v>
      </c>
      <c r="E124" s="415">
        <f>'Input Output Table'!G8/E$230</f>
        <v>0</v>
      </c>
      <c r="F124" s="415">
        <f>'Input Output Table'!H8/F$230</f>
        <v>3.4590643751259914E-7</v>
      </c>
      <c r="G124" s="415">
        <f>'Input Output Table'!I8/G$230</f>
        <v>0</v>
      </c>
      <c r="H124" s="415">
        <f>'Input Output Table'!J8/H$230</f>
        <v>9.0240543793908961E-7</v>
      </c>
      <c r="I124" s="415">
        <f>'Input Output Table'!K8/I$230</f>
        <v>0</v>
      </c>
      <c r="J124" s="415">
        <f>'Input Output Table'!L8/J$230</f>
        <v>2.3859649122807004E-2</v>
      </c>
      <c r="K124" s="415">
        <f>'Input Output Table'!M8/K$230</f>
        <v>0</v>
      </c>
      <c r="L124" s="415">
        <f>'Input Output Table'!N8/L$230</f>
        <v>0</v>
      </c>
      <c r="M124" s="415">
        <f>'Input Output Table'!O8/M$230</f>
        <v>0</v>
      </c>
      <c r="N124" s="415">
        <f>'Input Output Table'!P8/N$230</f>
        <v>0</v>
      </c>
      <c r="O124" s="415">
        <f>'Input Output Table'!Q8/O$230</f>
        <v>6.8582695721432583E-7</v>
      </c>
      <c r="P124" s="415">
        <f>'Input Output Table'!R8/P$230</f>
        <v>0</v>
      </c>
      <c r="Q124" s="415">
        <f>'Input Output Table'!S8/Q$230</f>
        <v>1.3147871437505406E-6</v>
      </c>
      <c r="R124" s="415">
        <f>'Input Output Table'!T8/R$230</f>
        <v>0</v>
      </c>
      <c r="S124" s="415">
        <f>'Input Output Table'!U8/S$230</f>
        <v>0</v>
      </c>
      <c r="T124" s="415">
        <f>'Input Output Table'!V8/T$230</f>
        <v>0</v>
      </c>
      <c r="U124" s="415">
        <f>'Input Output Table'!W8/U$230</f>
        <v>0</v>
      </c>
      <c r="V124" s="415">
        <f>'Input Output Table'!X8/V$230</f>
        <v>0</v>
      </c>
      <c r="W124" s="415">
        <f>'Input Output Table'!Y8/W$230</f>
        <v>0</v>
      </c>
      <c r="X124" s="415">
        <f>'Input Output Table'!Z8/X$230</f>
        <v>0</v>
      </c>
      <c r="Y124" s="415">
        <f>'Input Output Table'!AA8/Y$230</f>
        <v>7.4645979774224251E-7</v>
      </c>
      <c r="Z124" s="415">
        <f>'Input Output Table'!AB8/Z$230</f>
        <v>8.0969088685002735E-8</v>
      </c>
      <c r="AA124" s="415">
        <f>'Input Output Table'!AC8/AA$230</f>
        <v>6.278363415118861E-7</v>
      </c>
      <c r="AB124" s="415">
        <f>'Input Output Table'!AD8/AB$230</f>
        <v>0</v>
      </c>
      <c r="AC124" s="415">
        <f>'Input Output Table'!AE8/AC$230</f>
        <v>0</v>
      </c>
      <c r="AD124" s="415">
        <f>'Input Output Table'!AF8/AD$230</f>
        <v>5.6258698622251294E-7</v>
      </c>
      <c r="AE124" s="415">
        <f>'Input Output Table'!AG8/AE$230</f>
        <v>3.4558475209478111E-7</v>
      </c>
      <c r="AF124" s="415">
        <f>'Input Output Table'!AH8/AF$230</f>
        <v>9.4683592150668436E-7</v>
      </c>
      <c r="AG124" s="415">
        <f>'Input Output Table'!AI8/AG$230</f>
        <v>3.7153422247467976E-7</v>
      </c>
      <c r="AH124" s="415">
        <f>'Input Output Table'!AJ8/AH$230</f>
        <v>2.3033943222827238E-7</v>
      </c>
      <c r="AI124" s="415">
        <f>'Input Output Table'!AK8/AI$230</f>
        <v>8.76184364534341E-7</v>
      </c>
      <c r="AJ124" s="415">
        <f>'Input Output Table'!AL8/AJ$230</f>
        <v>1.27660690477773E-6</v>
      </c>
      <c r="AK124" s="415">
        <f>'Input Output Table'!AM8/AK$230</f>
        <v>0</v>
      </c>
      <c r="AL124" s="415">
        <f>'Input Output Table'!AN8/AL$230</f>
        <v>1.2398510889253803E-6</v>
      </c>
      <c r="AM124" s="415">
        <f>'Input Output Table'!AO8/AM$230</f>
        <v>0</v>
      </c>
      <c r="AN124" s="415">
        <f>'Input Output Table'!AP8/AN$230</f>
        <v>4.8441754990358086E-7</v>
      </c>
      <c r="AO124" s="415">
        <f>'Input Output Table'!AQ8/AO$230</f>
        <v>8.4222101367097943E-7</v>
      </c>
      <c r="AP124" s="415">
        <f>'Input Output Table'!AR8/AP$230</f>
        <v>0</v>
      </c>
      <c r="AQ124" s="415">
        <f>'Input Output Table'!AS8/AQ$230</f>
        <v>2.5099484557561288E-7</v>
      </c>
      <c r="AR124" s="415">
        <f>'Input Output Table'!AT8/AR$230</f>
        <v>0</v>
      </c>
      <c r="AS124" s="415">
        <f>'Input Output Table'!AU8/AS$230</f>
        <v>0</v>
      </c>
      <c r="AT124" s="415">
        <f>'Input Output Table'!AV8/AT$230</f>
        <v>1.589901275560533E-6</v>
      </c>
      <c r="AU124" s="415">
        <f>'Input Output Table'!AW8/AU$230</f>
        <v>1.6852845853788438E-6</v>
      </c>
      <c r="AV124" s="415">
        <f>'Input Output Table'!AX8/AV$230</f>
        <v>6.203455853383022E-7</v>
      </c>
      <c r="AW124" s="415">
        <f>'Input Output Table'!AY8/AW$230</f>
        <v>1.0910689582543348E-6</v>
      </c>
      <c r="AX124" s="415">
        <f>'Input Output Table'!AZ8/AX$230</f>
        <v>0</v>
      </c>
      <c r="AY124" s="415">
        <f>'Input Output Table'!BA8/AY$230</f>
        <v>5.9942017917189482E-7</v>
      </c>
      <c r="AZ124" s="415">
        <f>'Input Output Table'!BB8/AZ$230</f>
        <v>8.3187901873750295E-7</v>
      </c>
      <c r="BA124" s="415">
        <f>'Input Output Table'!BC8/BA$230</f>
        <v>5.5435079502384775E-7</v>
      </c>
      <c r="BB124" s="415">
        <f>'Input Output Table'!BD8/BB$230</f>
        <v>2.9781676731532133E-7</v>
      </c>
      <c r="BC124" s="415">
        <f>'Input Output Table'!BE8/BC$230</f>
        <v>0</v>
      </c>
      <c r="BD124" s="415">
        <f>'Input Output Table'!BF8/BD$230</f>
        <v>0</v>
      </c>
      <c r="BE124" s="415">
        <f>'Input Output Table'!BG8/BE$230</f>
        <v>2.6192440604478251E-6</v>
      </c>
      <c r="BF124" s="415">
        <f>'Input Output Table'!BH8/BF$230</f>
        <v>3.5570322456602462E-5</v>
      </c>
      <c r="BG124" s="415">
        <f>'Input Output Table'!BI8/BG$230</f>
        <v>7.3628447824494919E-8</v>
      </c>
      <c r="BH124" s="415">
        <f>'Input Output Table'!BJ8/BH$230</f>
        <v>0</v>
      </c>
      <c r="BI124" s="415">
        <f>'Input Output Table'!BK8/BI$230</f>
        <v>1.289016793157865E-6</v>
      </c>
      <c r="BJ124" s="415">
        <f>'Input Output Table'!BL8/BJ$230</f>
        <v>0</v>
      </c>
      <c r="BK124" s="415">
        <f>'Input Output Table'!BM8/BK$230</f>
        <v>1.6488308422674884E-6</v>
      </c>
      <c r="BL124" s="415">
        <f>'Input Output Table'!BN8/BL$230</f>
        <v>7.2260118760802306E-7</v>
      </c>
      <c r="BM124" s="415">
        <f>'Input Output Table'!BO8/BM$230</f>
        <v>1.522142044643203E-3</v>
      </c>
      <c r="BN124" s="415">
        <f>'Input Output Table'!BP8/BN$230</f>
        <v>1.2215789408388908E-5</v>
      </c>
      <c r="BO124" s="415">
        <f>'Input Output Table'!BQ8/BO$230</f>
        <v>2.9695539212214618E-6</v>
      </c>
      <c r="BP124" s="415">
        <f>'Input Output Table'!BR8/BP$230</f>
        <v>1.503465641523552E-5</v>
      </c>
      <c r="BQ124" s="415">
        <f>'Input Output Table'!BS8/BQ$230</f>
        <v>2.3639458569800686E-3</v>
      </c>
      <c r="BR124" s="415">
        <f>'Input Output Table'!BT8/BR$230</f>
        <v>0</v>
      </c>
      <c r="BS124" s="415">
        <f>'Input Output Table'!BU8/BS$230</f>
        <v>1.0904107637696632E-3</v>
      </c>
      <c r="BT124" s="415">
        <f>'Input Output Table'!BV8/BT$230</f>
        <v>0</v>
      </c>
      <c r="BU124" s="415">
        <f>'Input Output Table'!BW8/BU$230</f>
        <v>1.693776793012762E-6</v>
      </c>
      <c r="BV124" s="415">
        <f>'Input Output Table'!BX8/BV$230</f>
        <v>8.6073718354110545E-6</v>
      </c>
      <c r="BW124" s="415">
        <f>'Input Output Table'!BY8/BW$230</f>
        <v>3.3960269155427364E-6</v>
      </c>
      <c r="BX124" s="415">
        <f>'Input Output Table'!BZ8/BX$230</f>
        <v>1.4140810539183939E-6</v>
      </c>
      <c r="BY124" s="415">
        <f>'Input Output Table'!CA8/BY$230</f>
        <v>1.7582213382389644E-6</v>
      </c>
      <c r="BZ124" s="415">
        <f>'Input Output Table'!CB8/BZ$230</f>
        <v>4.4996757623834478E-6</v>
      </c>
      <c r="CA124" s="415">
        <f>'Input Output Table'!CC8/CA$230</f>
        <v>6.6939097706519092E-7</v>
      </c>
      <c r="CB124" s="415">
        <f>'Input Output Table'!CD8/CB$230</f>
        <v>6.422554943821838E-7</v>
      </c>
      <c r="CC124" s="415">
        <f>'Input Output Table'!CE8/CC$230</f>
        <v>0</v>
      </c>
      <c r="CD124" s="415">
        <f>'Input Output Table'!CF8/CD$230</f>
        <v>5.826521373041327E-8</v>
      </c>
      <c r="CE124" s="415">
        <f>'Input Output Table'!CG8/CE$230</f>
        <v>9.3572142466840936E-7</v>
      </c>
      <c r="CF124" s="415">
        <f>'Input Output Table'!CH8/CF$230</f>
        <v>4.1060993048190796E-6</v>
      </c>
      <c r="CG124" s="415">
        <f>'Input Output Table'!CI8/CG$230</f>
        <v>1.3810546577674152E-6</v>
      </c>
      <c r="CH124" s="415">
        <f>'Input Output Table'!CJ8/CH$230</f>
        <v>3.6920721402416254E-6</v>
      </c>
      <c r="CI124" s="415">
        <f>'Input Output Table'!CK8/CI$230</f>
        <v>1.9468513481390185E-6</v>
      </c>
      <c r="CJ124" s="415">
        <f>'Input Output Table'!CL8/CJ$230</f>
        <v>1.3240359089569845E-5</v>
      </c>
      <c r="CK124" s="415">
        <f>'Input Output Table'!CM8/CK$230</f>
        <v>3.2605729808071847E-6</v>
      </c>
      <c r="CL124" s="415">
        <f>'Input Output Table'!CN8/CL$230</f>
        <v>4.8315787902811463E-6</v>
      </c>
      <c r="CM124" s="415">
        <f>'Input Output Table'!CO8/CM$230</f>
        <v>1.345209929849849E-5</v>
      </c>
      <c r="CN124" s="415">
        <f>'Input Output Table'!CP8/CN$230</f>
        <v>5.6569068783620699E-6</v>
      </c>
      <c r="CO124" s="415">
        <f>'Input Output Table'!CQ8/CO$230</f>
        <v>5.8550343095533606E-7</v>
      </c>
      <c r="CP124" s="415">
        <f>'Input Output Table'!CR8/CP$230</f>
        <v>5.1224725467606718E-6</v>
      </c>
      <c r="CQ124" s="415">
        <f>'Input Output Table'!CS8/CQ$230</f>
        <v>1.5028283538615944E-6</v>
      </c>
      <c r="CR124" s="415">
        <f>'Input Output Table'!CT8/CR$230</f>
        <v>0</v>
      </c>
      <c r="CS124" s="415">
        <f>'Input Output Table'!CU8/CS$230</f>
        <v>5.2658182105978607E-6</v>
      </c>
      <c r="CT124" s="415">
        <f>'Input Output Table'!CV8/CT$230</f>
        <v>1.5105382298477337E-6</v>
      </c>
      <c r="CU124" s="415">
        <f>'Input Output Table'!CW8/CU$230</f>
        <v>5.3507422574144699E-6</v>
      </c>
      <c r="CV124" s="415">
        <f>'Input Output Table'!CX8/CV$230</f>
        <v>7.0291572186953793E-6</v>
      </c>
      <c r="CW124" s="415">
        <f>'Input Output Table'!CY8/CW$230</f>
        <v>6.7158765410010078E-6</v>
      </c>
      <c r="CX124" s="415">
        <f>'Input Output Table'!CZ8/CX$230</f>
        <v>3.2580140630699326E-6</v>
      </c>
      <c r="CY124" s="415">
        <f>'Input Output Table'!DA8/CY$230</f>
        <v>2.3067586607363605E-6</v>
      </c>
      <c r="CZ124" s="415">
        <f>'Input Output Table'!DB8/CZ$230</f>
        <v>4.5223992534706791E-6</v>
      </c>
      <c r="DA124" s="415">
        <f>'Input Output Table'!DC8/DA$230</f>
        <v>1.2352586630366263E-6</v>
      </c>
      <c r="DB124" s="415">
        <f>'Input Output Table'!DD8/DB$230</f>
        <v>6.5437013344650898E-7</v>
      </c>
      <c r="DC124" s="415">
        <f>'Input Output Table'!DE8/DC$230</f>
        <v>2.4739034896810174E-5</v>
      </c>
      <c r="DD124" s="416">
        <f>'Input Output Table'!DG8/DD$230</f>
        <v>3.4155059924577164E-4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J124" s="423">
        <f t="shared" si="216"/>
        <v>0</v>
      </c>
      <c r="HK124" s="423">
        <f t="shared" si="217"/>
        <v>-1.910855798031639E-6</v>
      </c>
      <c r="HL124" s="423">
        <f t="shared" si="218"/>
        <v>0.97628992922521751</v>
      </c>
      <c r="HM124" s="423">
        <f t="shared" si="219"/>
        <v>0</v>
      </c>
      <c r="HN124" s="423">
        <f t="shared" si="220"/>
        <v>-3.4590643751259914E-7</v>
      </c>
      <c r="HO124" s="423">
        <f t="shared" si="221"/>
        <v>0</v>
      </c>
      <c r="HP124" s="423">
        <f t="shared" si="222"/>
        <v>-9.0240543793908961E-7</v>
      </c>
      <c r="HQ124" s="423">
        <f t="shared" si="223"/>
        <v>0</v>
      </c>
      <c r="HR124" s="423">
        <f t="shared" si="224"/>
        <v>-2.3859649122807004E-2</v>
      </c>
      <c r="HS124" s="423">
        <f t="shared" si="225"/>
        <v>0</v>
      </c>
      <c r="HT124" s="423">
        <f t="shared" si="226"/>
        <v>0</v>
      </c>
      <c r="HU124" s="423">
        <f t="shared" si="227"/>
        <v>0</v>
      </c>
      <c r="HV124" s="423">
        <f t="shared" si="228"/>
        <v>0</v>
      </c>
      <c r="HW124" s="423">
        <f t="shared" si="229"/>
        <v>-6.8582695721432583E-7</v>
      </c>
      <c r="HX124" s="423">
        <f t="shared" si="230"/>
        <v>0</v>
      </c>
      <c r="HY124" s="423">
        <f t="shared" si="231"/>
        <v>-1.3147871437505406E-6</v>
      </c>
      <c r="HZ124" s="423">
        <f t="shared" si="232"/>
        <v>0</v>
      </c>
      <c r="IA124" s="423">
        <f t="shared" si="233"/>
        <v>0</v>
      </c>
      <c r="IB124" s="423">
        <f t="shared" si="234"/>
        <v>0</v>
      </c>
      <c r="IC124" s="423">
        <f t="shared" si="235"/>
        <v>0</v>
      </c>
      <c r="ID124" s="423">
        <f t="shared" si="236"/>
        <v>0</v>
      </c>
      <c r="IE124" s="423">
        <f t="shared" si="237"/>
        <v>0</v>
      </c>
      <c r="IF124" s="423">
        <f t="shared" si="238"/>
        <v>0</v>
      </c>
      <c r="IG124" s="423">
        <f t="shared" si="239"/>
        <v>-7.4645979774224251E-7</v>
      </c>
      <c r="IH124" s="423">
        <f t="shared" si="240"/>
        <v>-8.0969088685002735E-8</v>
      </c>
      <c r="II124" s="423">
        <f t="shared" si="241"/>
        <v>-6.278363415118861E-7</v>
      </c>
      <c r="IJ124" s="423">
        <f t="shared" si="242"/>
        <v>0</v>
      </c>
      <c r="IK124" s="423">
        <f t="shared" si="243"/>
        <v>0</v>
      </c>
      <c r="IL124" s="423">
        <f t="shared" si="244"/>
        <v>-5.6258698622251294E-7</v>
      </c>
      <c r="IM124" s="423">
        <f t="shared" si="245"/>
        <v>-3.4558475209478111E-7</v>
      </c>
      <c r="IN124" s="423">
        <f t="shared" si="246"/>
        <v>-9.4683592150668436E-7</v>
      </c>
      <c r="IO124" s="423">
        <f t="shared" si="247"/>
        <v>-3.7153422247467976E-7</v>
      </c>
      <c r="IP124" s="423">
        <f t="shared" si="248"/>
        <v>-2.3033943222827238E-7</v>
      </c>
      <c r="IQ124" s="423">
        <f t="shared" si="249"/>
        <v>-8.76184364534341E-7</v>
      </c>
      <c r="IR124" s="423">
        <f t="shared" si="250"/>
        <v>-1.27660690477773E-6</v>
      </c>
      <c r="IS124" s="423">
        <f t="shared" si="251"/>
        <v>0</v>
      </c>
      <c r="IT124" s="423">
        <f t="shared" si="252"/>
        <v>-1.2398510889253803E-6</v>
      </c>
      <c r="IU124" s="423">
        <f t="shared" si="253"/>
        <v>0</v>
      </c>
      <c r="IV124" s="423">
        <f t="shared" si="254"/>
        <v>-4.8441754990358086E-7</v>
      </c>
      <c r="IW124" s="423">
        <f t="shared" si="255"/>
        <v>-8.4222101367097943E-7</v>
      </c>
      <c r="IX124" s="423">
        <f t="shared" si="256"/>
        <v>0</v>
      </c>
      <c r="IY124" s="423">
        <f t="shared" si="257"/>
        <v>-2.5099484557561288E-7</v>
      </c>
      <c r="IZ124" s="423">
        <f t="shared" si="258"/>
        <v>0</v>
      </c>
      <c r="JA124" s="423">
        <f t="shared" si="259"/>
        <v>0</v>
      </c>
      <c r="JB124" s="423">
        <f t="shared" si="260"/>
        <v>-1.589901275560533E-6</v>
      </c>
      <c r="JC124" s="423">
        <f t="shared" si="261"/>
        <v>-1.6852845853788438E-6</v>
      </c>
      <c r="JD124" s="423">
        <f t="shared" si="262"/>
        <v>-6.203455853383022E-7</v>
      </c>
      <c r="JE124" s="423">
        <f t="shared" si="263"/>
        <v>-1.0910689582543348E-6</v>
      </c>
      <c r="JF124" s="423">
        <f t="shared" si="264"/>
        <v>0</v>
      </c>
      <c r="JG124" s="423">
        <f t="shared" si="265"/>
        <v>-5.9942017917189482E-7</v>
      </c>
      <c r="JH124" s="423">
        <f t="shared" si="266"/>
        <v>-8.3187901873750295E-7</v>
      </c>
      <c r="JI124" s="423">
        <f t="shared" si="267"/>
        <v>-5.5435079502384775E-7</v>
      </c>
      <c r="JJ124" s="423">
        <f t="shared" si="268"/>
        <v>-2.9781676731532133E-7</v>
      </c>
      <c r="JK124" s="423">
        <f t="shared" si="269"/>
        <v>0</v>
      </c>
      <c r="JL124" s="423">
        <f t="shared" si="270"/>
        <v>0</v>
      </c>
      <c r="JM124" s="423">
        <f t="shared" si="271"/>
        <v>-2.6192440604478251E-6</v>
      </c>
      <c r="JN124" s="423">
        <f t="shared" si="272"/>
        <v>-3.5570322456602462E-5</v>
      </c>
      <c r="JO124" s="423">
        <f t="shared" si="273"/>
        <v>-7.3628447824494919E-8</v>
      </c>
      <c r="JP124" s="423">
        <f t="shared" si="274"/>
        <v>0</v>
      </c>
      <c r="JQ124" s="423">
        <f t="shared" si="275"/>
        <v>-1.289016793157865E-6</v>
      </c>
      <c r="JR124" s="423">
        <f t="shared" si="276"/>
        <v>0</v>
      </c>
      <c r="JS124" s="423">
        <f t="shared" si="277"/>
        <v>-1.6488308422674884E-6</v>
      </c>
      <c r="JT124" s="423">
        <f t="shared" si="278"/>
        <v>-7.2260118760802306E-7</v>
      </c>
      <c r="JU124" s="423">
        <f t="shared" si="279"/>
        <v>-1.522142044643203E-3</v>
      </c>
      <c r="JV124" s="423">
        <f t="shared" si="280"/>
        <v>-1.2215789408388908E-5</v>
      </c>
      <c r="JW124" s="423">
        <f t="shared" si="281"/>
        <v>-2.9695539212214618E-6</v>
      </c>
      <c r="JX124" s="423">
        <f t="shared" si="282"/>
        <v>-1.503465641523552E-5</v>
      </c>
      <c r="JY124" s="423">
        <f t="shared" si="283"/>
        <v>-2.3639458569800686E-3</v>
      </c>
      <c r="JZ124" s="423">
        <f t="shared" si="284"/>
        <v>0</v>
      </c>
      <c r="KA124" s="423">
        <f t="shared" si="285"/>
        <v>-1.0904107637696632E-3</v>
      </c>
      <c r="KB124" s="423">
        <f t="shared" si="286"/>
        <v>0</v>
      </c>
      <c r="KC124" s="423">
        <f t="shared" si="287"/>
        <v>-1.693776793012762E-6</v>
      </c>
      <c r="KD124" s="423">
        <f t="shared" si="288"/>
        <v>-8.6073718354110545E-6</v>
      </c>
      <c r="KE124" s="423">
        <f t="shared" si="289"/>
        <v>-3.3960269155427364E-6</v>
      </c>
      <c r="KF124" s="423">
        <f t="shared" si="290"/>
        <v>-1.4140810539183939E-6</v>
      </c>
      <c r="KG124" s="423">
        <f t="shared" si="291"/>
        <v>-1.7582213382389644E-6</v>
      </c>
      <c r="KH124" s="423">
        <f t="shared" si="292"/>
        <v>-4.4996757623834478E-6</v>
      </c>
      <c r="KI124" s="423">
        <f t="shared" si="293"/>
        <v>-6.6939097706519092E-7</v>
      </c>
      <c r="KJ124" s="423">
        <f t="shared" si="294"/>
        <v>-6.422554943821838E-7</v>
      </c>
      <c r="KK124" s="423">
        <f t="shared" si="295"/>
        <v>0</v>
      </c>
      <c r="KL124" s="423">
        <f t="shared" si="296"/>
        <v>-5.826521373041327E-8</v>
      </c>
      <c r="KM124" s="423">
        <f t="shared" si="297"/>
        <v>-9.3572142466840936E-7</v>
      </c>
      <c r="KN124" s="423">
        <f t="shared" si="298"/>
        <v>-4.1060993048190796E-6</v>
      </c>
      <c r="KO124" s="423">
        <f t="shared" si="299"/>
        <v>-1.3810546577674152E-6</v>
      </c>
      <c r="KP124" s="423">
        <f t="shared" si="300"/>
        <v>-3.6920721402416254E-6</v>
      </c>
      <c r="KQ124" s="423">
        <f t="shared" si="301"/>
        <v>-1.9468513481390185E-6</v>
      </c>
      <c r="KR124" s="423">
        <f t="shared" si="302"/>
        <v>-1.3240359089569845E-5</v>
      </c>
      <c r="KS124" s="423">
        <f t="shared" si="303"/>
        <v>-3.2605729808071847E-6</v>
      </c>
      <c r="KT124" s="423">
        <f t="shared" si="304"/>
        <v>-4.8315787902811463E-6</v>
      </c>
      <c r="KU124" s="423">
        <f t="shared" si="305"/>
        <v>-1.345209929849849E-5</v>
      </c>
      <c r="KV124" s="423">
        <f t="shared" si="306"/>
        <v>-5.6569068783620699E-6</v>
      </c>
      <c r="KW124" s="423">
        <f t="shared" si="307"/>
        <v>-5.8550343095533606E-7</v>
      </c>
      <c r="KX124" s="423">
        <f t="shared" si="308"/>
        <v>-5.1224725467606718E-6</v>
      </c>
      <c r="KY124" s="423">
        <f t="shared" si="309"/>
        <v>-1.5028283538615944E-6</v>
      </c>
      <c r="KZ124" s="423">
        <f t="shared" si="310"/>
        <v>0</v>
      </c>
      <c r="LA124" s="423">
        <f t="shared" si="311"/>
        <v>-5.2658182105978607E-6</v>
      </c>
      <c r="LB124" s="423">
        <f t="shared" si="312"/>
        <v>-1.5105382298477337E-6</v>
      </c>
      <c r="LC124" s="423">
        <f t="shared" si="313"/>
        <v>-5.3507422574144699E-6</v>
      </c>
      <c r="LD124" s="423">
        <f t="shared" si="314"/>
        <v>-7.0291572186953793E-6</v>
      </c>
      <c r="LE124" s="423">
        <f t="shared" si="315"/>
        <v>-6.7158765410010078E-6</v>
      </c>
      <c r="LF124" s="423">
        <f t="shared" si="316"/>
        <v>-3.2580140630699326E-6</v>
      </c>
      <c r="LG124" s="423">
        <f t="shared" si="317"/>
        <v>-2.3067586607363605E-6</v>
      </c>
      <c r="LH124" s="423">
        <f t="shared" si="318"/>
        <v>-4.5223992534706791E-6</v>
      </c>
      <c r="LI124" s="423">
        <f t="shared" si="319"/>
        <v>-1.2352586630366263E-6</v>
      </c>
      <c r="LJ124" s="423">
        <f t="shared" si="320"/>
        <v>-6.5437013344650898E-7</v>
      </c>
      <c r="LK124" s="423">
        <f t="shared" si="321"/>
        <v>-2.4739034896810174E-5</v>
      </c>
      <c r="LL124" s="423">
        <f t="shared" si="322"/>
        <v>-3.4155059924577164E-4</v>
      </c>
      <c r="LN124" s="424">
        <v>4.7825827770210492E-4</v>
      </c>
      <c r="LO124" s="424">
        <v>5.1499253184493087E-4</v>
      </c>
      <c r="LP124" s="424">
        <v>1.0246118477850923</v>
      </c>
      <c r="LQ124" s="424">
        <v>5.0446792783626071E-4</v>
      </c>
      <c r="LR124" s="424">
        <v>1.9584067105676194E-4</v>
      </c>
      <c r="LS124" s="424">
        <v>4.743647729545173E-4</v>
      </c>
      <c r="LT124" s="424">
        <v>2.5065821491845929E-4</v>
      </c>
      <c r="LU124" s="424">
        <v>6.817034157314783E-4</v>
      </c>
      <c r="LV124" s="424">
        <v>2.6997290821458037E-2</v>
      </c>
      <c r="LW124" s="424">
        <v>4.0346698010578847E-4</v>
      </c>
      <c r="LX124" s="424">
        <v>1.117611270466415E-3</v>
      </c>
      <c r="LY124" s="424">
        <v>8.9741408463181504E-4</v>
      </c>
      <c r="LZ124" s="424">
        <v>1.3054375183368314E-3</v>
      </c>
      <c r="MA124" s="424">
        <v>1.020519396216996E-3</v>
      </c>
      <c r="MB124" s="424">
        <v>7.7774497290844264E-4</v>
      </c>
      <c r="MC124" s="424">
        <v>7.3562569354419967E-4</v>
      </c>
      <c r="MD124" s="424">
        <v>1.1815315254016705E-3</v>
      </c>
      <c r="ME124" s="424">
        <v>3.948066072130512E-4</v>
      </c>
      <c r="MF124" s="424">
        <v>4.9399524106678719E-4</v>
      </c>
      <c r="MG124" s="424">
        <v>5.847460556085485E-4</v>
      </c>
      <c r="MH124" s="424">
        <v>3.9209232694005248E-4</v>
      </c>
      <c r="MI124" s="424">
        <v>4.5744228677536139E-4</v>
      </c>
      <c r="MJ124" s="424">
        <v>4.3641270457386535E-4</v>
      </c>
      <c r="MK124" s="424">
        <v>5.5002624178941857E-4</v>
      </c>
      <c r="ML124" s="424">
        <v>1.7199718922187755E-4</v>
      </c>
      <c r="MM124" s="424">
        <v>4.6079434775096555E-4</v>
      </c>
      <c r="MN124" s="424">
        <v>5.7231755706165888E-4</v>
      </c>
      <c r="MO124" s="424">
        <v>3.8240049775683751E-4</v>
      </c>
      <c r="MP124" s="424">
        <v>3.679579839765866E-4</v>
      </c>
      <c r="MQ124" s="424">
        <v>2.6270669338793163E-4</v>
      </c>
      <c r="MR124" s="424">
        <v>3.646141816425965E-4</v>
      </c>
      <c r="MS124" s="424">
        <v>3.8486670986762414E-4</v>
      </c>
      <c r="MT124" s="424">
        <v>4.7354773068674478E-4</v>
      </c>
      <c r="MU124" s="424">
        <v>4.9770951795899919E-4</v>
      </c>
      <c r="MV124" s="424">
        <v>5.1241545644385006E-4</v>
      </c>
      <c r="MW124" s="424">
        <v>4.7498508887254515E-4</v>
      </c>
      <c r="MX124" s="424">
        <v>2.7438786923781618E-4</v>
      </c>
      <c r="MY124" s="424">
        <v>5.6435697289168487E-4</v>
      </c>
      <c r="MZ124" s="424">
        <v>5.6516618950303173E-4</v>
      </c>
      <c r="NA124" s="424">
        <v>5.4536858634808007E-4</v>
      </c>
      <c r="NB124" s="424">
        <v>4.7239544472129957E-4</v>
      </c>
      <c r="NC124" s="424">
        <v>5.6441151460349351E-4</v>
      </c>
      <c r="ND124" s="424">
        <v>4.7394126003883608E-4</v>
      </c>
      <c r="NE124" s="424">
        <v>6.1374687359189921E-4</v>
      </c>
      <c r="NF124" s="424">
        <v>4.7707076678815864E-4</v>
      </c>
      <c r="NG124" s="424">
        <v>6.3980948585957639E-4</v>
      </c>
      <c r="NH124" s="424">
        <v>5.7989294839839675E-4</v>
      </c>
      <c r="NI124" s="424">
        <v>5.4155954928615361E-4</v>
      </c>
      <c r="NJ124" s="424">
        <v>5.9947315779330425E-4</v>
      </c>
      <c r="NK124" s="424">
        <v>6.0223650577946944E-4</v>
      </c>
      <c r="NL124" s="424">
        <v>6.1916803597784756E-4</v>
      </c>
      <c r="NM124" s="424">
        <v>2.978270759342267E-4</v>
      </c>
      <c r="NN124" s="424">
        <v>2.9239390062564617E-4</v>
      </c>
      <c r="NO124" s="424">
        <v>3.0157688654524039E-4</v>
      </c>
      <c r="NP124" s="424">
        <v>3.9414236830607888E-4</v>
      </c>
      <c r="NQ124" s="424">
        <v>5.190952957958324E-4</v>
      </c>
      <c r="NR124" s="424">
        <v>6.5843191980144802E-4</v>
      </c>
      <c r="NS124" s="424">
        <v>4.9381324025855075E-4</v>
      </c>
      <c r="NT124" s="424">
        <v>6.1225282536968306E-4</v>
      </c>
      <c r="NU124" s="424">
        <v>7.0140372789708209E-4</v>
      </c>
      <c r="NV124" s="424">
        <v>5.4712827565076786E-4</v>
      </c>
      <c r="NW124" s="424">
        <v>7.7464467580258068E-4</v>
      </c>
      <c r="NX124" s="424">
        <v>6.0155715701364217E-4</v>
      </c>
      <c r="NY124" s="424">
        <v>2.4383599286098971E-3</v>
      </c>
      <c r="NZ124" s="424">
        <v>4.9301730398711803E-4</v>
      </c>
      <c r="OA124" s="424">
        <v>7.2001545190597148E-4</v>
      </c>
      <c r="OB124" s="424">
        <v>7.1737751297010969E-4</v>
      </c>
      <c r="OC124" s="424">
        <v>3.5704897887488861E-3</v>
      </c>
      <c r="OD124" s="424">
        <v>6.4587960610384195E-4</v>
      </c>
      <c r="OE124" s="424">
        <v>2.2810951285606161E-3</v>
      </c>
      <c r="OF124" s="424">
        <v>5.3930752758895651E-4</v>
      </c>
      <c r="OG124" s="424">
        <v>5.9844345146343157E-4</v>
      </c>
      <c r="OH124" s="424">
        <v>5.107719153827784E-4</v>
      </c>
      <c r="OI124" s="424">
        <v>4.5207607877140746E-4</v>
      </c>
      <c r="OJ124" s="424">
        <v>6.3873495772420069E-4</v>
      </c>
      <c r="OK124" s="424">
        <v>6.2557817497918447E-4</v>
      </c>
      <c r="OL124" s="424">
        <v>4.8375421017772503E-4</v>
      </c>
      <c r="OM124" s="424">
        <v>4.0953099787781138E-4</v>
      </c>
      <c r="ON124" s="424">
        <v>6.8388033580550893E-4</v>
      </c>
      <c r="OO124" s="424">
        <v>3.222007771967723E-4</v>
      </c>
      <c r="OP124" s="424">
        <v>1.7437399168799284E-4</v>
      </c>
      <c r="OQ124" s="424">
        <v>4.930301212021168E-4</v>
      </c>
      <c r="OR124" s="424">
        <v>5.4981034980982344E-4</v>
      </c>
      <c r="OS124" s="424">
        <v>5.6966837160869516E-4</v>
      </c>
      <c r="OT124" s="424">
        <v>7.0141695979796708E-4</v>
      </c>
      <c r="OU124" s="424">
        <v>8.5230986911725417E-4</v>
      </c>
      <c r="OV124" s="424">
        <v>6.3096234708447867E-4</v>
      </c>
      <c r="OW124" s="424">
        <v>6.0033776751594636E-4</v>
      </c>
      <c r="OX124" s="424">
        <v>7.0028477354822972E-4</v>
      </c>
      <c r="OY124" s="424">
        <v>5.2353338861156737E-4</v>
      </c>
      <c r="OZ124" s="424">
        <v>6.3171402797829754E-4</v>
      </c>
      <c r="PA124" s="424">
        <v>6.6759143400848208E-4</v>
      </c>
      <c r="PB124" s="424">
        <v>5.1592597755018791E-4</v>
      </c>
      <c r="PC124" s="424">
        <v>5.5366764014209101E-4</v>
      </c>
      <c r="PD124" s="424">
        <v>5.4001324096461815E-4</v>
      </c>
      <c r="PE124" s="424">
        <v>6.2486553669581263E-4</v>
      </c>
      <c r="PF124" s="424">
        <v>8.7633711157329112E-4</v>
      </c>
      <c r="PG124" s="424">
        <v>6.6203303701644104E-4</v>
      </c>
      <c r="PH124" s="424">
        <v>8.1682783468733987E-4</v>
      </c>
      <c r="PI124" s="424">
        <v>5.8536691408294479E-4</v>
      </c>
      <c r="PJ124" s="424">
        <v>7.6746311478048733E-4</v>
      </c>
      <c r="PK124" s="424">
        <v>4.1022671667309264E-4</v>
      </c>
      <c r="PL124" s="424">
        <v>6.1923525397772675E-4</v>
      </c>
      <c r="PM124" s="424">
        <v>7.0263456820364922E-4</v>
      </c>
      <c r="PN124" s="424">
        <v>6.2389465944915734E-4</v>
      </c>
      <c r="PO124" s="424">
        <v>6.0402342737918236E-4</v>
      </c>
      <c r="PP124" s="425">
        <v>1.0261287930860867E-3</v>
      </c>
    </row>
    <row r="125" spans="1:432" x14ac:dyDescent="0.25">
      <c r="A125" s="210" t="s">
        <v>114</v>
      </c>
      <c r="B125" s="415">
        <f>'Input Output Table'!D9/B$230</f>
        <v>0</v>
      </c>
      <c r="C125" s="415">
        <f>'Input Output Table'!E9/C$230</f>
        <v>3.9967296031993891E-6</v>
      </c>
      <c r="D125" s="415">
        <f>'Input Output Table'!F9/D$230</f>
        <v>5.40890739632984E-5</v>
      </c>
      <c r="E125" s="415">
        <f>'Input Output Table'!G9/E$230</f>
        <v>2.0452099031216361E-2</v>
      </c>
      <c r="F125" s="415">
        <f>'Input Output Table'!H9/F$230</f>
        <v>7.5631091659881562E-7</v>
      </c>
      <c r="G125" s="415">
        <f>'Input Output Table'!I9/G$230</f>
        <v>2.1848372296263927E-4</v>
      </c>
      <c r="H125" s="415">
        <f>'Input Output Table'!J9/H$230</f>
        <v>1.8874634766341232E-6</v>
      </c>
      <c r="I125" s="415">
        <f>'Input Output Table'!K9/I$230</f>
        <v>7.3024682342631776E-5</v>
      </c>
      <c r="J125" s="415">
        <f>'Input Output Table'!L9/J$230</f>
        <v>1.4035087719298239E-4</v>
      </c>
      <c r="K125" s="415">
        <f>'Input Output Table'!M9/K$230</f>
        <v>0</v>
      </c>
      <c r="L125" s="415">
        <f>'Input Output Table'!N9/L$230</f>
        <v>1.3777900248002206E-4</v>
      </c>
      <c r="M125" s="415">
        <f>'Input Output Table'!O9/M$230</f>
        <v>1.8789928598271326E-4</v>
      </c>
      <c r="N125" s="415">
        <f>'Input Output Table'!P9/N$230</f>
        <v>0</v>
      </c>
      <c r="O125" s="415">
        <f>'Input Output Table'!Q9/O$230</f>
        <v>8.4822967561969955E-4</v>
      </c>
      <c r="P125" s="415">
        <f>'Input Output Table'!R9/P$230</f>
        <v>6.7735380447053511E-4</v>
      </c>
      <c r="Q125" s="415">
        <f>'Input Output Table'!S9/Q$230</f>
        <v>2.7499975166868927E-6</v>
      </c>
      <c r="R125" s="415">
        <f>'Input Output Table'!T9/R$230</f>
        <v>0</v>
      </c>
      <c r="S125" s="415">
        <f>'Input Output Table'!U9/S$230</f>
        <v>0</v>
      </c>
      <c r="T125" s="415">
        <f>'Input Output Table'!V9/T$230</f>
        <v>0</v>
      </c>
      <c r="U125" s="415">
        <f>'Input Output Table'!W9/U$230</f>
        <v>0</v>
      </c>
      <c r="V125" s="415">
        <f>'Input Output Table'!X9/V$230</f>
        <v>0</v>
      </c>
      <c r="W125" s="415">
        <f>'Input Output Table'!Y9/W$230</f>
        <v>0</v>
      </c>
      <c r="X125" s="415">
        <f>'Input Output Table'!Z9/X$230</f>
        <v>8.7650100797615914E-4</v>
      </c>
      <c r="Y125" s="415">
        <f>'Input Output Table'!AA9/Y$230</f>
        <v>1.5612889126996551E-6</v>
      </c>
      <c r="Z125" s="415">
        <f>'Input Output Table'!AB9/Z$230</f>
        <v>4.6168357280502992E-4</v>
      </c>
      <c r="AA125" s="415">
        <f>'Input Output Table'!AC9/AA$230</f>
        <v>1.3131771087435083E-6</v>
      </c>
      <c r="AB125" s="415">
        <f>'Input Output Table'!AD9/AB$230</f>
        <v>0</v>
      </c>
      <c r="AC125" s="415">
        <f>'Input Output Table'!AE9/AC$230</f>
        <v>0</v>
      </c>
      <c r="AD125" s="415">
        <f>'Input Output Table'!AF9/AD$230</f>
        <v>1.1823616302796253E-6</v>
      </c>
      <c r="AE125" s="415">
        <f>'Input Output Table'!AG9/AE$230</f>
        <v>7.2282210438606027E-7</v>
      </c>
      <c r="AF125" s="415">
        <f>'Input Output Table'!AH9/AF$230</f>
        <v>2.2501818327440313E-3</v>
      </c>
      <c r="AG125" s="415">
        <f>'Input Output Table'!AI9/AG$230</f>
        <v>7.7709779413801384E-7</v>
      </c>
      <c r="AH125" s="415">
        <f>'Input Output Table'!AJ9/AH$230</f>
        <v>4.8177598148389054E-7</v>
      </c>
      <c r="AI125" s="415">
        <f>'Input Output Table'!AK9/AI$230</f>
        <v>4.7175052965420499E-3</v>
      </c>
      <c r="AJ125" s="415">
        <f>'Input Output Table'!AL9/AJ$230</f>
        <v>2.6701400562144447E-6</v>
      </c>
      <c r="AK125" s="415">
        <f>'Input Output Table'!AM9/AK$230</f>
        <v>0</v>
      </c>
      <c r="AL125" s="415">
        <f>'Input Output Table'!AN9/AL$230</f>
        <v>3.5586693124277304E-4</v>
      </c>
      <c r="AM125" s="415">
        <f>'Input Output Table'!AO9/AM$230</f>
        <v>0</v>
      </c>
      <c r="AN125" s="415">
        <f>'Input Output Table'!AP9/AN$230</f>
        <v>3.8441938410153958E-4</v>
      </c>
      <c r="AO125" s="415">
        <f>'Input Output Table'!AQ9/AO$230</f>
        <v>1.7615822508652048E-6</v>
      </c>
      <c r="AP125" s="415">
        <f>'Input Output Table'!AR9/AP$230</f>
        <v>8.0347099469709143E-5</v>
      </c>
      <c r="AQ125" s="415">
        <f>'Input Output Table'!AS9/AQ$230</f>
        <v>5.2497866693858256E-7</v>
      </c>
      <c r="AR125" s="415">
        <f>'Input Output Table'!AT9/AR$230</f>
        <v>2.5092213886031163E-5</v>
      </c>
      <c r="AS125" s="415">
        <f>'Input Output Table'!AU9/AS$230</f>
        <v>0</v>
      </c>
      <c r="AT125" s="415">
        <f>'Input Output Table'!AV9/AT$230</f>
        <v>3.3254238759109338E-6</v>
      </c>
      <c r="AU125" s="415">
        <f>'Input Output Table'!AW9/AU$230</f>
        <v>3.5249267888961389E-6</v>
      </c>
      <c r="AV125" s="415">
        <f>'Input Output Table'!AX9/AV$230</f>
        <v>1.2975095073577049E-6</v>
      </c>
      <c r="AW125" s="415">
        <f>'Input Output Table'!AY9/AW$230</f>
        <v>2.2820704780962318E-6</v>
      </c>
      <c r="AX125" s="415">
        <f>'Input Output Table'!AZ9/AX$230</f>
        <v>0</v>
      </c>
      <c r="AY125" s="415">
        <f>'Input Output Table'!BA9/AY$230</f>
        <v>1.2537421072376113E-6</v>
      </c>
      <c r="AZ125" s="415">
        <f>'Input Output Table'!BB9/AZ$230</f>
        <v>1.7399510229361574E-6</v>
      </c>
      <c r="BA125" s="415">
        <f>'Input Output Table'!BC9/BA$230</f>
        <v>1.1101942554209428E-2</v>
      </c>
      <c r="BB125" s="415">
        <f>'Input Output Table'!BD9/BB$230</f>
        <v>4.2535079273031511E-4</v>
      </c>
      <c r="BC125" s="415">
        <f>'Input Output Table'!BE9/BC$230</f>
        <v>0</v>
      </c>
      <c r="BD125" s="415">
        <f>'Input Output Table'!BF9/BD$230</f>
        <v>0</v>
      </c>
      <c r="BE125" s="415">
        <f>'Input Output Table'!BG9/BE$230</f>
        <v>5.4783884190421072E-6</v>
      </c>
      <c r="BF125" s="415">
        <f>'Input Output Table'!BH9/BF$230</f>
        <v>7.4398581464961617E-5</v>
      </c>
      <c r="BG125" s="415">
        <f>'Input Output Table'!BI9/BG$230</f>
        <v>1.5400063016838286E-7</v>
      </c>
      <c r="BH125" s="415">
        <f>'Input Output Table'!BJ9/BH$230</f>
        <v>0</v>
      </c>
      <c r="BI125" s="415">
        <f>'Input Output Table'!BK9/BI$230</f>
        <v>2.6960964723460945E-6</v>
      </c>
      <c r="BJ125" s="415">
        <f>'Input Output Table'!BL9/BJ$230</f>
        <v>0</v>
      </c>
      <c r="BK125" s="415">
        <f>'Input Output Table'!BM9/BK$230</f>
        <v>3.448680452364277E-6</v>
      </c>
      <c r="BL125" s="415">
        <f>'Input Output Table'!BN9/BL$230</f>
        <v>1.5113864483102157E-6</v>
      </c>
      <c r="BM125" s="415">
        <f>'Input Output Table'!BO9/BM$230</f>
        <v>1.0500293942345685E-5</v>
      </c>
      <c r="BN125" s="415">
        <f>'Input Output Table'!BP9/BN$230</f>
        <v>2.5550440386579669E-5</v>
      </c>
      <c r="BO125" s="415">
        <f>'Input Output Table'!BQ9/BO$230</f>
        <v>6.2110935202270725E-6</v>
      </c>
      <c r="BP125" s="415">
        <f>'Input Output Table'!BR9/BP$230</f>
        <v>3.1446358448712461E-5</v>
      </c>
      <c r="BQ125" s="415">
        <f>'Input Output Table'!BS9/BQ$230</f>
        <v>6.380785620560839E-6</v>
      </c>
      <c r="BR125" s="415">
        <f>'Input Output Table'!BT9/BR$230</f>
        <v>0</v>
      </c>
      <c r="BS125" s="415">
        <f>'Input Output Table'!BU9/BS$230</f>
        <v>2.2432905455497778E-5</v>
      </c>
      <c r="BT125" s="415">
        <f>'Input Output Table'!BV9/BT$230</f>
        <v>0</v>
      </c>
      <c r="BU125" s="415">
        <f>'Input Output Table'!BW9/BU$230</f>
        <v>3.5426890175697832E-6</v>
      </c>
      <c r="BV125" s="415">
        <f>'Input Output Table'!BX9/BV$230</f>
        <v>1.8003105130051485E-5</v>
      </c>
      <c r="BW125" s="415">
        <f>'Input Output Table'!BY9/BW$230</f>
        <v>7.1031007785061724E-6</v>
      </c>
      <c r="BX125" s="415">
        <f>'Input Output Table'!BZ9/BX$230</f>
        <v>2.9576798078331287E-6</v>
      </c>
      <c r="BY125" s="415">
        <f>'Input Output Table'!CA9/BY$230</f>
        <v>3.6774806758077326E-6</v>
      </c>
      <c r="BZ125" s="415">
        <f>'Input Output Table'!CB9/BZ$230</f>
        <v>9.411483243707823E-6</v>
      </c>
      <c r="CA125" s="415">
        <f>'Input Output Table'!CC9/CA$230</f>
        <v>1.4000924281711367E-6</v>
      </c>
      <c r="CB125" s="415">
        <f>'Input Output Table'!CD9/CB$230</f>
        <v>1.3433360852550484E-6</v>
      </c>
      <c r="CC125" s="415">
        <f>'Input Output Table'!CE9/CC$230</f>
        <v>0</v>
      </c>
      <c r="CD125" s="415">
        <f>'Input Output Table'!CF9/CD$230</f>
        <v>1.2186702146387004E-7</v>
      </c>
      <c r="CE125" s="415">
        <f>'Input Output Table'!CG9/CE$230</f>
        <v>1.9571469088209119E-6</v>
      </c>
      <c r="CF125" s="415">
        <f>'Input Output Table'!CH9/CF$230</f>
        <v>8.5882820996496395E-6</v>
      </c>
      <c r="CG125" s="415">
        <f>'Input Output Table'!CI9/CG$230</f>
        <v>2.8886020808170053E-6</v>
      </c>
      <c r="CH125" s="415">
        <f>'Input Output Table'!CJ9/CH$230</f>
        <v>7.7223064321503079E-6</v>
      </c>
      <c r="CI125" s="415">
        <f>'Input Output Table'!CK9/CI$230</f>
        <v>4.0720175871727512E-6</v>
      </c>
      <c r="CJ125" s="415">
        <f>'Input Output Table'!CL9/CJ$230</f>
        <v>2.7693421546923935E-5</v>
      </c>
      <c r="CK125" s="415">
        <f>'Input Output Table'!CM9/CK$230</f>
        <v>6.8197864900156E-6</v>
      </c>
      <c r="CL125" s="415">
        <f>'Input Output Table'!CN9/CL$230</f>
        <v>1.0105688771072414E-5</v>
      </c>
      <c r="CM125" s="415">
        <f>'Input Output Table'!CO9/CM$230</f>
        <v>2.8136295552426848E-5</v>
      </c>
      <c r="CN125" s="415">
        <f>'Input Output Table'!CP9/CN$230</f>
        <v>1.1831937923615931E-5</v>
      </c>
      <c r="CO125" s="415">
        <f>'Input Output Table'!CQ9/CO$230</f>
        <v>1.2246339559921387E-6</v>
      </c>
      <c r="CP125" s="415">
        <f>'Input Output Table'!CR9/CP$230</f>
        <v>1.0714119657958388E-5</v>
      </c>
      <c r="CQ125" s="415">
        <f>'Input Output Table'!CS9/CQ$230</f>
        <v>3.1433028994616953E-6</v>
      </c>
      <c r="CR125" s="415">
        <f>'Input Output Table'!CT9/CR$230</f>
        <v>0</v>
      </c>
      <c r="CS125" s="415">
        <f>'Input Output Table'!CU9/CS$230</f>
        <v>1.1013940219373077E-5</v>
      </c>
      <c r="CT125" s="415">
        <f>'Input Output Table'!CV9/CT$230</f>
        <v>3.772980545422221E-5</v>
      </c>
      <c r="CU125" s="415">
        <f>'Input Output Table'!CW9/CU$230</f>
        <v>1.1191566627543212E-5</v>
      </c>
      <c r="CV125" s="415">
        <f>'Input Output Table'!CX9/CV$230</f>
        <v>1.4702124969577295E-5</v>
      </c>
      <c r="CW125" s="415">
        <f>'Input Output Table'!CY9/CW$230</f>
        <v>1.4046869790227165E-5</v>
      </c>
      <c r="CX125" s="415">
        <f>'Input Output Table'!CZ9/CX$230</f>
        <v>6.8144342796169075E-6</v>
      </c>
      <c r="CY125" s="415">
        <f>'Input Output Table'!DA9/CY$230</f>
        <v>4.8247966363021909E-6</v>
      </c>
      <c r="CZ125" s="415">
        <f>'Input Output Table'!DB9/CZ$230</f>
        <v>9.4590115028312637E-6</v>
      </c>
      <c r="DA125" s="415">
        <f>'Input Output Table'!DC9/DA$230</f>
        <v>2.5836564283147649E-6</v>
      </c>
      <c r="DB125" s="415">
        <f>'Input Output Table'!DD9/DB$230</f>
        <v>1.3686749604492626E-6</v>
      </c>
      <c r="DC125" s="415">
        <f>'Input Output Table'!DE9/DC$230</f>
        <v>5.1743953273980568E-5</v>
      </c>
      <c r="DD125" s="416">
        <f>'Input Output Table'!DG9/DD$230</f>
        <v>3.8907007612591263E-4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J125" s="423">
        <f t="shared" si="216"/>
        <v>0</v>
      </c>
      <c r="HK125" s="423">
        <f t="shared" si="217"/>
        <v>-3.9967296031993891E-6</v>
      </c>
      <c r="HL125" s="423">
        <f t="shared" si="218"/>
        <v>-5.40890739632984E-5</v>
      </c>
      <c r="HM125" s="423">
        <f t="shared" si="219"/>
        <v>0.97954790096878364</v>
      </c>
      <c r="HN125" s="423">
        <f t="shared" si="220"/>
        <v>-7.5631091659881562E-7</v>
      </c>
      <c r="HO125" s="423">
        <f t="shared" si="221"/>
        <v>-2.1848372296263927E-4</v>
      </c>
      <c r="HP125" s="423">
        <f t="shared" si="222"/>
        <v>-1.8874634766341232E-6</v>
      </c>
      <c r="HQ125" s="423">
        <f t="shared" si="223"/>
        <v>-7.3024682342631776E-5</v>
      </c>
      <c r="HR125" s="423">
        <f t="shared" si="224"/>
        <v>-1.4035087719298239E-4</v>
      </c>
      <c r="HS125" s="423">
        <f t="shared" si="225"/>
        <v>0</v>
      </c>
      <c r="HT125" s="423">
        <f t="shared" si="226"/>
        <v>-1.3777900248002206E-4</v>
      </c>
      <c r="HU125" s="423">
        <f t="shared" si="227"/>
        <v>-1.8789928598271326E-4</v>
      </c>
      <c r="HV125" s="423">
        <f t="shared" si="228"/>
        <v>0</v>
      </c>
      <c r="HW125" s="423">
        <f t="shared" si="229"/>
        <v>-8.4822967561969955E-4</v>
      </c>
      <c r="HX125" s="423">
        <f t="shared" si="230"/>
        <v>-6.7735380447053511E-4</v>
      </c>
      <c r="HY125" s="423">
        <f t="shared" si="231"/>
        <v>-2.7499975166868927E-6</v>
      </c>
      <c r="HZ125" s="423">
        <f t="shared" si="232"/>
        <v>0</v>
      </c>
      <c r="IA125" s="423">
        <f t="shared" si="233"/>
        <v>0</v>
      </c>
      <c r="IB125" s="423">
        <f t="shared" si="234"/>
        <v>0</v>
      </c>
      <c r="IC125" s="423">
        <f t="shared" si="235"/>
        <v>0</v>
      </c>
      <c r="ID125" s="423">
        <f t="shared" si="236"/>
        <v>0</v>
      </c>
      <c r="IE125" s="423">
        <f t="shared" si="237"/>
        <v>0</v>
      </c>
      <c r="IF125" s="423">
        <f t="shared" si="238"/>
        <v>-8.7650100797615914E-4</v>
      </c>
      <c r="IG125" s="423">
        <f t="shared" si="239"/>
        <v>-1.5612889126996551E-6</v>
      </c>
      <c r="IH125" s="423">
        <f t="shared" si="240"/>
        <v>-4.6168357280502992E-4</v>
      </c>
      <c r="II125" s="423">
        <f t="shared" si="241"/>
        <v>-1.3131771087435083E-6</v>
      </c>
      <c r="IJ125" s="423">
        <f t="shared" si="242"/>
        <v>0</v>
      </c>
      <c r="IK125" s="423">
        <f t="shared" si="243"/>
        <v>0</v>
      </c>
      <c r="IL125" s="423">
        <f t="shared" si="244"/>
        <v>-1.1823616302796253E-6</v>
      </c>
      <c r="IM125" s="423">
        <f t="shared" si="245"/>
        <v>-7.2282210438606027E-7</v>
      </c>
      <c r="IN125" s="423">
        <f t="shared" si="246"/>
        <v>-2.2501818327440313E-3</v>
      </c>
      <c r="IO125" s="423">
        <f t="shared" si="247"/>
        <v>-7.7709779413801384E-7</v>
      </c>
      <c r="IP125" s="423">
        <f t="shared" si="248"/>
        <v>-4.8177598148389054E-7</v>
      </c>
      <c r="IQ125" s="423">
        <f t="shared" si="249"/>
        <v>-4.7175052965420499E-3</v>
      </c>
      <c r="IR125" s="423">
        <f t="shared" si="250"/>
        <v>-2.6701400562144447E-6</v>
      </c>
      <c r="IS125" s="423">
        <f t="shared" si="251"/>
        <v>0</v>
      </c>
      <c r="IT125" s="423">
        <f t="shared" si="252"/>
        <v>-3.5586693124277304E-4</v>
      </c>
      <c r="IU125" s="423">
        <f t="shared" si="253"/>
        <v>0</v>
      </c>
      <c r="IV125" s="423">
        <f t="shared" si="254"/>
        <v>-3.8441938410153958E-4</v>
      </c>
      <c r="IW125" s="423">
        <f t="shared" si="255"/>
        <v>-1.7615822508652048E-6</v>
      </c>
      <c r="IX125" s="423">
        <f t="shared" si="256"/>
        <v>-8.0347099469709143E-5</v>
      </c>
      <c r="IY125" s="423">
        <f t="shared" si="257"/>
        <v>-5.2497866693858256E-7</v>
      </c>
      <c r="IZ125" s="423">
        <f t="shared" si="258"/>
        <v>-2.5092213886031163E-5</v>
      </c>
      <c r="JA125" s="423">
        <f t="shared" si="259"/>
        <v>0</v>
      </c>
      <c r="JB125" s="423">
        <f t="shared" si="260"/>
        <v>-3.3254238759109338E-6</v>
      </c>
      <c r="JC125" s="423">
        <f t="shared" si="261"/>
        <v>-3.5249267888961389E-6</v>
      </c>
      <c r="JD125" s="423">
        <f t="shared" si="262"/>
        <v>-1.2975095073577049E-6</v>
      </c>
      <c r="JE125" s="423">
        <f t="shared" si="263"/>
        <v>-2.2820704780962318E-6</v>
      </c>
      <c r="JF125" s="423">
        <f t="shared" si="264"/>
        <v>0</v>
      </c>
      <c r="JG125" s="423">
        <f t="shared" si="265"/>
        <v>-1.2537421072376113E-6</v>
      </c>
      <c r="JH125" s="423">
        <f t="shared" si="266"/>
        <v>-1.7399510229361574E-6</v>
      </c>
      <c r="JI125" s="423">
        <f t="shared" si="267"/>
        <v>-1.1101942554209428E-2</v>
      </c>
      <c r="JJ125" s="423">
        <f t="shared" si="268"/>
        <v>-4.2535079273031511E-4</v>
      </c>
      <c r="JK125" s="423">
        <f t="shared" si="269"/>
        <v>0</v>
      </c>
      <c r="JL125" s="423">
        <f t="shared" si="270"/>
        <v>0</v>
      </c>
      <c r="JM125" s="423">
        <f t="shared" si="271"/>
        <v>-5.4783884190421072E-6</v>
      </c>
      <c r="JN125" s="423">
        <f t="shared" si="272"/>
        <v>-7.4398581464961617E-5</v>
      </c>
      <c r="JO125" s="423">
        <f t="shared" si="273"/>
        <v>-1.5400063016838286E-7</v>
      </c>
      <c r="JP125" s="423">
        <f t="shared" si="274"/>
        <v>0</v>
      </c>
      <c r="JQ125" s="423">
        <f t="shared" si="275"/>
        <v>-2.6960964723460945E-6</v>
      </c>
      <c r="JR125" s="423">
        <f t="shared" si="276"/>
        <v>0</v>
      </c>
      <c r="JS125" s="423">
        <f t="shared" si="277"/>
        <v>-3.448680452364277E-6</v>
      </c>
      <c r="JT125" s="423">
        <f t="shared" si="278"/>
        <v>-1.5113864483102157E-6</v>
      </c>
      <c r="JU125" s="423">
        <f t="shared" si="279"/>
        <v>-1.0500293942345685E-5</v>
      </c>
      <c r="JV125" s="423">
        <f t="shared" si="280"/>
        <v>-2.5550440386579669E-5</v>
      </c>
      <c r="JW125" s="423">
        <f t="shared" si="281"/>
        <v>-6.2110935202270725E-6</v>
      </c>
      <c r="JX125" s="423">
        <f t="shared" si="282"/>
        <v>-3.1446358448712461E-5</v>
      </c>
      <c r="JY125" s="423">
        <f t="shared" si="283"/>
        <v>-6.380785620560839E-6</v>
      </c>
      <c r="JZ125" s="423">
        <f t="shared" si="284"/>
        <v>0</v>
      </c>
      <c r="KA125" s="423">
        <f t="shared" si="285"/>
        <v>-2.2432905455497778E-5</v>
      </c>
      <c r="KB125" s="423">
        <f t="shared" si="286"/>
        <v>0</v>
      </c>
      <c r="KC125" s="423">
        <f t="shared" si="287"/>
        <v>-3.5426890175697832E-6</v>
      </c>
      <c r="KD125" s="423">
        <f t="shared" si="288"/>
        <v>-1.8003105130051485E-5</v>
      </c>
      <c r="KE125" s="423">
        <f t="shared" si="289"/>
        <v>-7.1031007785061724E-6</v>
      </c>
      <c r="KF125" s="423">
        <f t="shared" si="290"/>
        <v>-2.9576798078331287E-6</v>
      </c>
      <c r="KG125" s="423">
        <f t="shared" si="291"/>
        <v>-3.6774806758077326E-6</v>
      </c>
      <c r="KH125" s="423">
        <f t="shared" si="292"/>
        <v>-9.411483243707823E-6</v>
      </c>
      <c r="KI125" s="423">
        <f t="shared" si="293"/>
        <v>-1.4000924281711367E-6</v>
      </c>
      <c r="KJ125" s="423">
        <f t="shared" si="294"/>
        <v>-1.3433360852550484E-6</v>
      </c>
      <c r="KK125" s="423">
        <f t="shared" si="295"/>
        <v>0</v>
      </c>
      <c r="KL125" s="423">
        <f t="shared" si="296"/>
        <v>-1.2186702146387004E-7</v>
      </c>
      <c r="KM125" s="423">
        <f t="shared" si="297"/>
        <v>-1.9571469088209119E-6</v>
      </c>
      <c r="KN125" s="423">
        <f t="shared" si="298"/>
        <v>-8.5882820996496395E-6</v>
      </c>
      <c r="KO125" s="423">
        <f t="shared" si="299"/>
        <v>-2.8886020808170053E-6</v>
      </c>
      <c r="KP125" s="423">
        <f t="shared" si="300"/>
        <v>-7.7223064321503079E-6</v>
      </c>
      <c r="KQ125" s="423">
        <f t="shared" si="301"/>
        <v>-4.0720175871727512E-6</v>
      </c>
      <c r="KR125" s="423">
        <f t="shared" si="302"/>
        <v>-2.7693421546923935E-5</v>
      </c>
      <c r="KS125" s="423">
        <f t="shared" si="303"/>
        <v>-6.8197864900156E-6</v>
      </c>
      <c r="KT125" s="423">
        <f t="shared" si="304"/>
        <v>-1.0105688771072414E-5</v>
      </c>
      <c r="KU125" s="423">
        <f t="shared" si="305"/>
        <v>-2.8136295552426848E-5</v>
      </c>
      <c r="KV125" s="423">
        <f t="shared" si="306"/>
        <v>-1.1831937923615931E-5</v>
      </c>
      <c r="KW125" s="423">
        <f t="shared" si="307"/>
        <v>-1.2246339559921387E-6</v>
      </c>
      <c r="KX125" s="423">
        <f t="shared" si="308"/>
        <v>-1.0714119657958388E-5</v>
      </c>
      <c r="KY125" s="423">
        <f t="shared" si="309"/>
        <v>-3.1433028994616953E-6</v>
      </c>
      <c r="KZ125" s="423">
        <f t="shared" si="310"/>
        <v>0</v>
      </c>
      <c r="LA125" s="423">
        <f t="shared" si="311"/>
        <v>-1.1013940219373077E-5</v>
      </c>
      <c r="LB125" s="423">
        <f t="shared" si="312"/>
        <v>-3.772980545422221E-5</v>
      </c>
      <c r="LC125" s="423">
        <f t="shared" si="313"/>
        <v>-1.1191566627543212E-5</v>
      </c>
      <c r="LD125" s="423">
        <f t="shared" si="314"/>
        <v>-1.4702124969577295E-5</v>
      </c>
      <c r="LE125" s="423">
        <f t="shared" si="315"/>
        <v>-1.4046869790227165E-5</v>
      </c>
      <c r="LF125" s="423">
        <f t="shared" si="316"/>
        <v>-6.8144342796169075E-6</v>
      </c>
      <c r="LG125" s="423">
        <f t="shared" si="317"/>
        <v>-4.8247966363021909E-6</v>
      </c>
      <c r="LH125" s="423">
        <f t="shared" si="318"/>
        <v>-9.4590115028312637E-6</v>
      </c>
      <c r="LI125" s="423">
        <f t="shared" si="319"/>
        <v>-2.5836564283147649E-6</v>
      </c>
      <c r="LJ125" s="423">
        <f t="shared" si="320"/>
        <v>-1.3686749604492626E-6</v>
      </c>
      <c r="LK125" s="423">
        <f t="shared" si="321"/>
        <v>-5.1743953273980568E-5</v>
      </c>
      <c r="LL125" s="423">
        <f t="shared" si="322"/>
        <v>-3.8907007612591263E-4</v>
      </c>
      <c r="LN125" s="424">
        <v>1.3509209353160976E-3</v>
      </c>
      <c r="LO125" s="424">
        <v>1.4455243829186099E-3</v>
      </c>
      <c r="LP125" s="424">
        <v>1.2801046342572947E-3</v>
      </c>
      <c r="LQ125" s="424">
        <v>1.0229681143974494</v>
      </c>
      <c r="LR125" s="424">
        <v>4.7475971592938825E-4</v>
      </c>
      <c r="LS125" s="424">
        <v>1.8769660035843688E-3</v>
      </c>
      <c r="LT125" s="424">
        <v>6.4431549967572637E-4</v>
      </c>
      <c r="LU125" s="424">
        <v>1.7204359164645557E-3</v>
      </c>
      <c r="LV125" s="424">
        <v>1.8416259544873435E-3</v>
      </c>
      <c r="LW125" s="424">
        <v>1.0017004906702645E-3</v>
      </c>
      <c r="LX125" s="424">
        <v>1.6651860489893876E-3</v>
      </c>
      <c r="LY125" s="424">
        <v>1.8531797254802108E-3</v>
      </c>
      <c r="LZ125" s="424">
        <v>1.7588386497753531E-3</v>
      </c>
      <c r="MA125" s="424">
        <v>2.5105767210397232E-3</v>
      </c>
      <c r="MB125" s="424">
        <v>2.0501405525376929E-3</v>
      </c>
      <c r="MC125" s="424">
        <v>1.5811350892248905E-3</v>
      </c>
      <c r="MD125" s="424">
        <v>1.6190478547813516E-3</v>
      </c>
      <c r="ME125" s="424">
        <v>1.0304515446026784E-3</v>
      </c>
      <c r="MF125" s="424">
        <v>1.2661119063549684E-3</v>
      </c>
      <c r="MG125" s="424">
        <v>1.3294434284533785E-3</v>
      </c>
      <c r="MH125" s="424">
        <v>9.7039865004584606E-4</v>
      </c>
      <c r="MI125" s="424">
        <v>1.2463891177852552E-3</v>
      </c>
      <c r="MJ125" s="424">
        <v>2.814275692686163E-3</v>
      </c>
      <c r="MK125" s="424">
        <v>1.4238875714135796E-3</v>
      </c>
      <c r="ML125" s="424">
        <v>1.1187867632915865E-3</v>
      </c>
      <c r="MM125" s="424">
        <v>1.1256898109791578E-3</v>
      </c>
      <c r="MN125" s="424">
        <v>1.3721350131397393E-3</v>
      </c>
      <c r="MO125" s="424">
        <v>1.012663338647185E-3</v>
      </c>
      <c r="MP125" s="424">
        <v>1.4874315420173078E-3</v>
      </c>
      <c r="MQ125" s="424">
        <v>8.4693726258574468E-4</v>
      </c>
      <c r="MR125" s="424">
        <v>4.6869153951360652E-3</v>
      </c>
      <c r="MS125" s="424">
        <v>8.8031596104246089E-4</v>
      </c>
      <c r="MT125" s="424">
        <v>1.3533709388676295E-3</v>
      </c>
      <c r="MU125" s="424">
        <v>7.2877511714902312E-3</v>
      </c>
      <c r="MV125" s="424">
        <v>1.7690540958399577E-3</v>
      </c>
      <c r="MW125" s="424">
        <v>1.4967974529228919E-3</v>
      </c>
      <c r="MX125" s="424">
        <v>1.5293717122082703E-3</v>
      </c>
      <c r="MY125" s="424">
        <v>1.4758806964452786E-3</v>
      </c>
      <c r="MZ125" s="424">
        <v>1.857695374860065E-3</v>
      </c>
      <c r="NA125" s="424">
        <v>1.2675067803653863E-3</v>
      </c>
      <c r="NB125" s="424">
        <v>1.3059496566907778E-3</v>
      </c>
      <c r="NC125" s="424">
        <v>1.4689650007801776E-3</v>
      </c>
      <c r="ND125" s="424">
        <v>1.2670498717486205E-3</v>
      </c>
      <c r="NE125" s="424">
        <v>1.9778818793940662E-3</v>
      </c>
      <c r="NF125" s="424">
        <v>1.1597979399434394E-3</v>
      </c>
      <c r="NG125" s="424">
        <v>1.6337078316478787E-3</v>
      </c>
      <c r="NH125" s="424">
        <v>1.4951729952871996E-3</v>
      </c>
      <c r="NI125" s="424">
        <v>1.3607736959143216E-3</v>
      </c>
      <c r="NJ125" s="424">
        <v>1.681060637027397E-3</v>
      </c>
      <c r="NK125" s="424">
        <v>1.4038888384232313E-3</v>
      </c>
      <c r="NL125" s="424">
        <v>1.4533646725834466E-3</v>
      </c>
      <c r="NM125" s="424">
        <v>1.7279991459880181E-2</v>
      </c>
      <c r="NN125" s="424">
        <v>3.2892492300556045E-3</v>
      </c>
      <c r="NO125" s="424">
        <v>1.6902755744331492E-3</v>
      </c>
      <c r="NP125" s="424">
        <v>9.0426266921345762E-4</v>
      </c>
      <c r="NQ125" s="424">
        <v>1.1701403991139349E-3</v>
      </c>
      <c r="NR125" s="424">
        <v>1.6415290546819832E-3</v>
      </c>
      <c r="NS125" s="424">
        <v>1.307737180184076E-3</v>
      </c>
      <c r="NT125" s="424">
        <v>1.3388588475691085E-3</v>
      </c>
      <c r="NU125" s="424">
        <v>1.4562480287697238E-3</v>
      </c>
      <c r="NV125" s="424">
        <v>1.3323758552922483E-3</v>
      </c>
      <c r="NW125" s="424">
        <v>1.8987522832586252E-3</v>
      </c>
      <c r="NX125" s="424">
        <v>1.3373576689171046E-3</v>
      </c>
      <c r="NY125" s="424">
        <v>1.3581445353011534E-3</v>
      </c>
      <c r="NZ125" s="424">
        <v>1.1137608703812548E-3</v>
      </c>
      <c r="OA125" s="424">
        <v>1.4944797150250792E-3</v>
      </c>
      <c r="OB125" s="424">
        <v>1.5376287575685102E-3</v>
      </c>
      <c r="OC125" s="424">
        <v>1.2505999550449496E-3</v>
      </c>
      <c r="OD125" s="424">
        <v>1.5003514724249262E-3</v>
      </c>
      <c r="OE125" s="424">
        <v>1.1297472527077681E-3</v>
      </c>
      <c r="OF125" s="424">
        <v>1.8150392887854824E-3</v>
      </c>
      <c r="OG125" s="424">
        <v>1.3333138077197462E-3</v>
      </c>
      <c r="OH125" s="424">
        <v>1.041410300279597E-3</v>
      </c>
      <c r="OI125" s="424">
        <v>1.0478965241404511E-3</v>
      </c>
      <c r="OJ125" s="424">
        <v>1.3831451215738848E-3</v>
      </c>
      <c r="OK125" s="424">
        <v>1.3632513488678827E-3</v>
      </c>
      <c r="OL125" s="424">
        <v>1.0449298075238915E-3</v>
      </c>
      <c r="OM125" s="424">
        <v>9.646488166467689E-4</v>
      </c>
      <c r="ON125" s="424">
        <v>1.5525301820838349E-3</v>
      </c>
      <c r="OO125" s="424">
        <v>7.5376377631929071E-4</v>
      </c>
      <c r="OP125" s="424">
        <v>4.7964994007025494E-4</v>
      </c>
      <c r="OQ125" s="424">
        <v>1.0316379094731758E-3</v>
      </c>
      <c r="OR125" s="424">
        <v>1.1680972121632177E-3</v>
      </c>
      <c r="OS125" s="424">
        <v>1.1906378888578127E-3</v>
      </c>
      <c r="OT125" s="424">
        <v>1.4934055995168398E-3</v>
      </c>
      <c r="OU125" s="424">
        <v>1.8278004844617256E-3</v>
      </c>
      <c r="OV125" s="424">
        <v>1.3447728728710946E-3</v>
      </c>
      <c r="OW125" s="424">
        <v>1.2532635389439976E-3</v>
      </c>
      <c r="OX125" s="424">
        <v>1.4546412314253422E-3</v>
      </c>
      <c r="OY125" s="424">
        <v>1.1730921869952218E-3</v>
      </c>
      <c r="OZ125" s="424">
        <v>1.2836076849082811E-3</v>
      </c>
      <c r="PA125" s="424">
        <v>1.4055292452573934E-3</v>
      </c>
      <c r="PB125" s="424">
        <v>1.075515290705721E-3</v>
      </c>
      <c r="PC125" s="424">
        <v>1.222770637780162E-3</v>
      </c>
      <c r="PD125" s="424">
        <v>1.1227134310285395E-3</v>
      </c>
      <c r="PE125" s="424">
        <v>1.398397349964828E-3</v>
      </c>
      <c r="PF125" s="424">
        <v>1.8190324897837569E-3</v>
      </c>
      <c r="PG125" s="424">
        <v>1.4011926374823611E-3</v>
      </c>
      <c r="PH125" s="424">
        <v>1.5338458836079137E-3</v>
      </c>
      <c r="PI125" s="424">
        <v>1.4016549776135641E-3</v>
      </c>
      <c r="PJ125" s="424">
        <v>1.8014933382706159E-3</v>
      </c>
      <c r="PK125" s="424">
        <v>7.6944421957663301E-4</v>
      </c>
      <c r="PL125" s="424">
        <v>1.3932347941972869E-3</v>
      </c>
      <c r="PM125" s="424">
        <v>1.3992143195775304E-3</v>
      </c>
      <c r="PN125" s="424">
        <v>1.3586582063230576E-3</v>
      </c>
      <c r="PO125" s="424">
        <v>1.2743593054012014E-3</v>
      </c>
      <c r="PP125" s="425">
        <v>2.0311736193603241E-3</v>
      </c>
    </row>
    <row r="126" spans="1:432" x14ac:dyDescent="0.25">
      <c r="A126" s="210" t="s">
        <v>115</v>
      </c>
      <c r="B126" s="415">
        <f>'Input Output Table'!D10/B$230</f>
        <v>0</v>
      </c>
      <c r="C126" s="415">
        <f>'Input Output Table'!E10/C$230</f>
        <v>8.1745247360230414E-5</v>
      </c>
      <c r="D126" s="415">
        <f>'Input Output Table'!F10/D$230</f>
        <v>1.106285680941785E-3</v>
      </c>
      <c r="E126" s="415">
        <f>'Input Output Table'!G10/E$230</f>
        <v>0</v>
      </c>
      <c r="F126" s="415">
        <f>'Input Output Table'!H10/F$230</f>
        <v>1.8543124810436906E-2</v>
      </c>
      <c r="G126" s="415">
        <f>'Input Output Table'!I10/G$230</f>
        <v>0</v>
      </c>
      <c r="H126" s="415">
        <f>'Input Output Table'!J10/H$230</f>
        <v>3.8604355085054166E-5</v>
      </c>
      <c r="I126" s="415">
        <f>'Input Output Table'!K10/I$230</f>
        <v>0</v>
      </c>
      <c r="J126" s="415">
        <f>'Input Output Table'!L10/J$230</f>
        <v>0</v>
      </c>
      <c r="K126" s="415">
        <f>'Input Output Table'!M10/K$230</f>
        <v>0</v>
      </c>
      <c r="L126" s="415">
        <f>'Input Output Table'!N10/L$230</f>
        <v>0</v>
      </c>
      <c r="M126" s="415">
        <f>'Input Output Table'!O10/M$230</f>
        <v>0</v>
      </c>
      <c r="N126" s="415">
        <f>'Input Output Table'!P10/N$230</f>
        <v>0</v>
      </c>
      <c r="O126" s="415">
        <f>'Input Output Table'!Q10/O$230</f>
        <v>2.9339259572359929E-5</v>
      </c>
      <c r="P126" s="415">
        <f>'Input Output Table'!R10/P$230</f>
        <v>0</v>
      </c>
      <c r="Q126" s="415">
        <f>'Input Output Table'!S10/Q$230</f>
        <v>5.6245793326032668E-5</v>
      </c>
      <c r="R126" s="415">
        <f>'Input Output Table'!T10/R$230</f>
        <v>0</v>
      </c>
      <c r="S126" s="415">
        <f>'Input Output Table'!U10/S$230</f>
        <v>0</v>
      </c>
      <c r="T126" s="415">
        <f>'Input Output Table'!V10/T$230</f>
        <v>0</v>
      </c>
      <c r="U126" s="415">
        <f>'Input Output Table'!W10/U$230</f>
        <v>0</v>
      </c>
      <c r="V126" s="415">
        <f>'Input Output Table'!X10/V$230</f>
        <v>0</v>
      </c>
      <c r="W126" s="415">
        <f>'Input Output Table'!Y10/W$230</f>
        <v>0</v>
      </c>
      <c r="X126" s="415">
        <f>'Input Output Table'!Z10/X$230</f>
        <v>0</v>
      </c>
      <c r="Y126" s="415">
        <f>'Input Output Table'!AA10/Y$230</f>
        <v>3.1933095565747577E-5</v>
      </c>
      <c r="Z126" s="415">
        <f>'Input Output Table'!AB10/Z$230</f>
        <v>5.6455685694524721E-2</v>
      </c>
      <c r="AA126" s="415">
        <f>'Input Output Table'!AC10/AA$230</f>
        <v>2.6858456347934978E-5</v>
      </c>
      <c r="AB126" s="415">
        <f>'Input Output Table'!AD10/AB$230</f>
        <v>0</v>
      </c>
      <c r="AC126" s="415">
        <f>'Input Output Table'!AE10/AC$230</f>
        <v>0</v>
      </c>
      <c r="AD126" s="415">
        <f>'Input Output Table'!AF10/AD$230</f>
        <v>3.2195019952039852E-3</v>
      </c>
      <c r="AE126" s="415">
        <f>'Input Output Table'!AG10/AE$230</f>
        <v>1.4783905239218914E-5</v>
      </c>
      <c r="AF126" s="415">
        <f>'Input Output Table'!AH10/AF$230</f>
        <v>4.0505064114646547E-5</v>
      </c>
      <c r="AG126" s="415">
        <f>'Input Output Table'!AI10/AG$230</f>
        <v>1.5894007779272893E-5</v>
      </c>
      <c r="AH126" s="415">
        <f>'Input Output Table'!AJ10/AH$230</f>
        <v>9.8537806378225676E-6</v>
      </c>
      <c r="AI126" s="415">
        <f>'Input Output Table'!AK10/AI$230</f>
        <v>3.7482633532998853E-5</v>
      </c>
      <c r="AJ126" s="415">
        <f>'Input Output Table'!AL10/AJ$230</f>
        <v>5.4612465953909617E-5</v>
      </c>
      <c r="AK126" s="415">
        <f>'Input Output Table'!AM10/AK$230</f>
        <v>0</v>
      </c>
      <c r="AL126" s="415">
        <f>'Input Output Table'!AN10/AL$230</f>
        <v>5.304007453542977E-5</v>
      </c>
      <c r="AM126" s="415">
        <f>'Input Output Table'!AO10/AM$230</f>
        <v>0</v>
      </c>
      <c r="AN126" s="415">
        <f>'Input Output Table'!AP10/AN$230</f>
        <v>2.0723087782602694E-5</v>
      </c>
      <c r="AO126" s="415">
        <f>'Input Output Table'!AQ10/AO$230</f>
        <v>3.6029702066182957E-5</v>
      </c>
      <c r="AP126" s="415">
        <f>'Input Output Table'!AR10/AP$230</f>
        <v>0</v>
      </c>
      <c r="AQ126" s="415">
        <f>'Input Output Table'!AS10/AQ$230</f>
        <v>1.073740664201684E-5</v>
      </c>
      <c r="AR126" s="415">
        <f>'Input Output Table'!AT10/AR$230</f>
        <v>0</v>
      </c>
      <c r="AS126" s="415">
        <f>'Input Output Table'!AU10/AS$230</f>
        <v>0</v>
      </c>
      <c r="AT126" s="415">
        <f>'Input Output Table'!AV10/AT$230</f>
        <v>6.8015008344910041E-5</v>
      </c>
      <c r="AU126" s="415">
        <f>'Input Output Table'!AW10/AU$230</f>
        <v>7.2095448252079938E-5</v>
      </c>
      <c r="AV126" s="415">
        <f>'Input Output Table'!AX10/AV$230</f>
        <v>2.6538006360575622E-5</v>
      </c>
      <c r="AW126" s="415">
        <f>'Input Output Table'!AY10/AW$230</f>
        <v>4.6675265591178203E-5</v>
      </c>
      <c r="AX126" s="415">
        <f>'Input Output Table'!AZ10/AX$230</f>
        <v>0</v>
      </c>
      <c r="AY126" s="415">
        <f>'Input Output Table'!BA10/AY$230</f>
        <v>2.5642830228002831E-5</v>
      </c>
      <c r="AZ126" s="415">
        <f>'Input Output Table'!BB10/AZ$230</f>
        <v>3.5587277821032621E-5</v>
      </c>
      <c r="BA126" s="415">
        <f>'Input Output Table'!BC10/BA$230</f>
        <v>0.13250042346364146</v>
      </c>
      <c r="BB126" s="415">
        <f>'Input Output Table'!BD10/BB$230</f>
        <v>0.2482973165075229</v>
      </c>
      <c r="BC126" s="415">
        <f>'Input Output Table'!BE10/BC$230</f>
        <v>0</v>
      </c>
      <c r="BD126" s="415">
        <f>'Input Output Table'!BF10/BD$230</f>
        <v>0</v>
      </c>
      <c r="BE126" s="415">
        <f>'Input Output Table'!BG10/BE$230</f>
        <v>1.1204966582966436E-4</v>
      </c>
      <c r="BF126" s="415">
        <f>'Input Output Table'!BH10/BF$230</f>
        <v>1.5216767329556406E-3</v>
      </c>
      <c r="BG126" s="415">
        <f>'Input Output Table'!BI10/BG$230</f>
        <v>3.1497801594254583E-6</v>
      </c>
      <c r="BH126" s="415">
        <f>'Input Output Table'!BJ10/BH$230</f>
        <v>0</v>
      </c>
      <c r="BI126" s="415">
        <f>'Input Output Table'!BK10/BI$230</f>
        <v>5.5143353421395099E-5</v>
      </c>
      <c r="BJ126" s="415">
        <f>'Input Output Table'!BL10/BJ$230</f>
        <v>0</v>
      </c>
      <c r="BK126" s="415">
        <f>'Input Output Table'!BM10/BK$230</f>
        <v>7.0535979321502529E-5</v>
      </c>
      <c r="BL126" s="415">
        <f>'Input Output Table'!BN10/BL$230</f>
        <v>3.0912438753704468E-5</v>
      </c>
      <c r="BM126" s="415">
        <f>'Input Output Table'!BO10/BM$230</f>
        <v>2.1476287136989878E-4</v>
      </c>
      <c r="BN126" s="415">
        <f>'Input Output Table'!BP10/BN$230</f>
        <v>5.2258403167725596E-4</v>
      </c>
      <c r="BO126" s="415">
        <f>'Input Output Table'!BQ10/BO$230</f>
        <v>1.2703570834065174E-4</v>
      </c>
      <c r="BP126" s="415">
        <f>'Input Output Table'!BR10/BP$230</f>
        <v>6.4317344558678907E-4</v>
      </c>
      <c r="BQ126" s="415">
        <f>'Input Output Table'!BS10/BQ$230</f>
        <v>1.3050642667640218E-4</v>
      </c>
      <c r="BR126" s="415">
        <f>'Input Output Table'!BT10/BR$230</f>
        <v>0</v>
      </c>
      <c r="BS126" s="415">
        <f>'Input Output Table'!BU10/BS$230</f>
        <v>4.588209830358254E-4</v>
      </c>
      <c r="BT126" s="415">
        <f>'Input Output Table'!BV10/BT$230</f>
        <v>0</v>
      </c>
      <c r="BU126" s="415">
        <f>'Input Output Table'!BW10/BU$230</f>
        <v>7.2458739723045028E-5</v>
      </c>
      <c r="BV126" s="415">
        <f>'Input Output Table'!BX10/BV$230</f>
        <v>3.6821812537185869E-4</v>
      </c>
      <c r="BW126" s="415">
        <f>'Input Output Table'!BY10/BW$230</f>
        <v>1.4527996332271893E-4</v>
      </c>
      <c r="BX126" s="415">
        <f>'Input Output Table'!BZ10/BX$230</f>
        <v>6.0493526334665093E-5</v>
      </c>
      <c r="BY126" s="415">
        <f>'Input Output Table'!CA10/BY$230</f>
        <v>7.5215638122160246E-5</v>
      </c>
      <c r="BZ126" s="415">
        <f>'Input Output Table'!CB10/BZ$230</f>
        <v>1.9249338888667835E-4</v>
      </c>
      <c r="CA126" s="415">
        <f>'Input Output Table'!CC10/CA$230</f>
        <v>2.8636138350819887E-5</v>
      </c>
      <c r="CB126" s="415">
        <f>'Input Output Table'!CD10/CB$230</f>
        <v>2.7475298926700803E-5</v>
      </c>
      <c r="CC126" s="415">
        <f>'Input Output Table'!CE10/CC$230</f>
        <v>0</v>
      </c>
      <c r="CD126" s="415">
        <f>'Input Output Table'!CF10/CD$230</f>
        <v>2.4925503608360012E-6</v>
      </c>
      <c r="CE126" s="415">
        <f>'Input Output Table'!CG10/CE$230</f>
        <v>4.0029592708449804E-5</v>
      </c>
      <c r="CF126" s="415">
        <f>'Input Output Table'!CH10/CF$230</f>
        <v>1.7565642771362504E-4</v>
      </c>
      <c r="CG126" s="415">
        <f>'Input Output Table'!CI10/CG$230</f>
        <v>5.908067721985502E-5</v>
      </c>
      <c r="CH126" s="415">
        <f>'Input Output Table'!CJ10/CH$230</f>
        <v>1.5794459774869408E-4</v>
      </c>
      <c r="CI126" s="415">
        <f>'Input Output Table'!CK10/CI$230</f>
        <v>8.3285115073129709E-5</v>
      </c>
      <c r="CJ126" s="415">
        <f>'Input Output Table'!CL10/CJ$230</f>
        <v>5.6641449869219355E-4</v>
      </c>
      <c r="CK126" s="415">
        <f>'Input Output Table'!CM10/CK$230</f>
        <v>1.3948532648393701E-4</v>
      </c>
      <c r="CL126" s="415">
        <f>'Input Output Table'!CN10/CL$230</f>
        <v>2.0669199829668968E-4</v>
      </c>
      <c r="CM126" s="415">
        <f>'Input Output Table'!CO10/CM$230</f>
        <v>5.7547261588387726E-4</v>
      </c>
      <c r="CN126" s="415">
        <f>'Input Output Table'!CP10/CN$230</f>
        <v>2.4199903129364222E-4</v>
      </c>
      <c r="CO126" s="415">
        <f>'Input Output Table'!CQ10/CO$230</f>
        <v>2.5047480214367836E-5</v>
      </c>
      <c r="CP126" s="415">
        <f>'Input Output Table'!CR10/CP$230</f>
        <v>2.1913625604939936E-4</v>
      </c>
      <c r="CQ126" s="415">
        <f>'Input Output Table'!CS10/CQ$230</f>
        <v>6.429008178059801E-5</v>
      </c>
      <c r="CR126" s="415">
        <f>'Input Output Table'!CT10/CR$230</f>
        <v>0</v>
      </c>
      <c r="CS126" s="415">
        <f>'Input Output Table'!CU10/CS$230</f>
        <v>2.2526849625321689E-4</v>
      </c>
      <c r="CT126" s="415">
        <f>'Input Output Table'!CV10/CT$230</f>
        <v>6.4619905580098132E-5</v>
      </c>
      <c r="CU126" s="415">
        <f>'Input Output Table'!CW10/CU$230</f>
        <v>2.2890149525869215E-4</v>
      </c>
      <c r="CV126" s="415">
        <f>'Input Output Table'!CX10/CV$230</f>
        <v>3.0070306517534986E-4</v>
      </c>
      <c r="CW126" s="415">
        <f>'Input Output Table'!CY10/CW$230</f>
        <v>2.8730110856633366E-4</v>
      </c>
      <c r="CX126" s="415">
        <f>'Input Output Table'!CZ10/CX$230</f>
        <v>1.3937585754147591E-4</v>
      </c>
      <c r="CY126" s="415">
        <f>'Input Output Table'!DA10/CY$230</f>
        <v>9.868173072844581E-5</v>
      </c>
      <c r="CZ126" s="415">
        <f>'Input Output Table'!DB10/CZ$230</f>
        <v>1.9346548599716003E-4</v>
      </c>
      <c r="DA126" s="415">
        <f>'Input Output Table'!DC10/DA$230</f>
        <v>5.2843613352620255E-5</v>
      </c>
      <c r="DB126" s="415">
        <f>'Input Output Table'!DD10/DB$230</f>
        <v>2.7993555808257899E-5</v>
      </c>
      <c r="DC126" s="415">
        <f>'Input Output Table'!DE10/DC$230</f>
        <v>1.0583208472226308E-3</v>
      </c>
      <c r="DD126" s="416">
        <f>'Input Output Table'!DG10/DD$230</f>
        <v>2.0799142866371897E-3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J126" s="423">
        <f t="shared" si="216"/>
        <v>0</v>
      </c>
      <c r="HK126" s="423">
        <f t="shared" si="217"/>
        <v>-8.1745247360230414E-5</v>
      </c>
      <c r="HL126" s="423">
        <f t="shared" si="218"/>
        <v>-1.106285680941785E-3</v>
      </c>
      <c r="HM126" s="423">
        <f t="shared" si="219"/>
        <v>0</v>
      </c>
      <c r="HN126" s="423">
        <f t="shared" si="220"/>
        <v>0.98145687518956315</v>
      </c>
      <c r="HO126" s="423">
        <f t="shared" si="221"/>
        <v>0</v>
      </c>
      <c r="HP126" s="423">
        <f t="shared" si="222"/>
        <v>-3.8604355085054166E-5</v>
      </c>
      <c r="HQ126" s="423">
        <f t="shared" si="223"/>
        <v>0</v>
      </c>
      <c r="HR126" s="423">
        <f t="shared" si="224"/>
        <v>0</v>
      </c>
      <c r="HS126" s="423">
        <f t="shared" si="225"/>
        <v>0</v>
      </c>
      <c r="HT126" s="423">
        <f t="shared" si="226"/>
        <v>0</v>
      </c>
      <c r="HU126" s="423">
        <f t="shared" si="227"/>
        <v>0</v>
      </c>
      <c r="HV126" s="423">
        <f t="shared" si="228"/>
        <v>0</v>
      </c>
      <c r="HW126" s="423">
        <f t="shared" si="229"/>
        <v>-2.9339259572359929E-5</v>
      </c>
      <c r="HX126" s="423">
        <f t="shared" si="230"/>
        <v>0</v>
      </c>
      <c r="HY126" s="423">
        <f t="shared" si="231"/>
        <v>-5.6245793326032668E-5</v>
      </c>
      <c r="HZ126" s="423">
        <f t="shared" si="232"/>
        <v>0</v>
      </c>
      <c r="IA126" s="423">
        <f t="shared" si="233"/>
        <v>0</v>
      </c>
      <c r="IB126" s="423">
        <f t="shared" si="234"/>
        <v>0</v>
      </c>
      <c r="IC126" s="423">
        <f t="shared" si="235"/>
        <v>0</v>
      </c>
      <c r="ID126" s="423">
        <f t="shared" si="236"/>
        <v>0</v>
      </c>
      <c r="IE126" s="423">
        <f t="shared" si="237"/>
        <v>0</v>
      </c>
      <c r="IF126" s="423">
        <f t="shared" si="238"/>
        <v>0</v>
      </c>
      <c r="IG126" s="423">
        <f t="shared" si="239"/>
        <v>-3.1933095565747577E-5</v>
      </c>
      <c r="IH126" s="423">
        <f t="shared" si="240"/>
        <v>-5.6455685694524721E-2</v>
      </c>
      <c r="II126" s="423">
        <f t="shared" si="241"/>
        <v>-2.6858456347934978E-5</v>
      </c>
      <c r="IJ126" s="423">
        <f t="shared" si="242"/>
        <v>0</v>
      </c>
      <c r="IK126" s="423">
        <f t="shared" si="243"/>
        <v>0</v>
      </c>
      <c r="IL126" s="423">
        <f t="shared" si="244"/>
        <v>-3.2195019952039852E-3</v>
      </c>
      <c r="IM126" s="423">
        <f t="shared" si="245"/>
        <v>-1.4783905239218914E-5</v>
      </c>
      <c r="IN126" s="423">
        <f t="shared" si="246"/>
        <v>-4.0505064114646547E-5</v>
      </c>
      <c r="IO126" s="423">
        <f t="shared" si="247"/>
        <v>-1.5894007779272893E-5</v>
      </c>
      <c r="IP126" s="423">
        <f t="shared" si="248"/>
        <v>-9.8537806378225676E-6</v>
      </c>
      <c r="IQ126" s="423">
        <f t="shared" si="249"/>
        <v>-3.7482633532998853E-5</v>
      </c>
      <c r="IR126" s="423">
        <f t="shared" si="250"/>
        <v>-5.4612465953909617E-5</v>
      </c>
      <c r="IS126" s="423">
        <f t="shared" si="251"/>
        <v>0</v>
      </c>
      <c r="IT126" s="423">
        <f t="shared" si="252"/>
        <v>-5.304007453542977E-5</v>
      </c>
      <c r="IU126" s="423">
        <f t="shared" si="253"/>
        <v>0</v>
      </c>
      <c r="IV126" s="423">
        <f t="shared" si="254"/>
        <v>-2.0723087782602694E-5</v>
      </c>
      <c r="IW126" s="423">
        <f t="shared" si="255"/>
        <v>-3.6029702066182957E-5</v>
      </c>
      <c r="IX126" s="423">
        <f t="shared" si="256"/>
        <v>0</v>
      </c>
      <c r="IY126" s="423">
        <f t="shared" si="257"/>
        <v>-1.073740664201684E-5</v>
      </c>
      <c r="IZ126" s="423">
        <f t="shared" si="258"/>
        <v>0</v>
      </c>
      <c r="JA126" s="423">
        <f t="shared" si="259"/>
        <v>0</v>
      </c>
      <c r="JB126" s="423">
        <f t="shared" si="260"/>
        <v>-6.8015008344910041E-5</v>
      </c>
      <c r="JC126" s="423">
        <f t="shared" si="261"/>
        <v>-7.2095448252079938E-5</v>
      </c>
      <c r="JD126" s="423">
        <f t="shared" si="262"/>
        <v>-2.6538006360575622E-5</v>
      </c>
      <c r="JE126" s="423">
        <f t="shared" si="263"/>
        <v>-4.6675265591178203E-5</v>
      </c>
      <c r="JF126" s="423">
        <f t="shared" si="264"/>
        <v>0</v>
      </c>
      <c r="JG126" s="423">
        <f t="shared" si="265"/>
        <v>-2.5642830228002831E-5</v>
      </c>
      <c r="JH126" s="423">
        <f t="shared" si="266"/>
        <v>-3.5587277821032621E-5</v>
      </c>
      <c r="JI126" s="423">
        <f t="shared" si="267"/>
        <v>-0.13250042346364146</v>
      </c>
      <c r="JJ126" s="423">
        <f t="shared" si="268"/>
        <v>-0.2482973165075229</v>
      </c>
      <c r="JK126" s="423">
        <f t="shared" si="269"/>
        <v>0</v>
      </c>
      <c r="JL126" s="423">
        <f t="shared" si="270"/>
        <v>0</v>
      </c>
      <c r="JM126" s="423">
        <f t="shared" si="271"/>
        <v>-1.1204966582966436E-4</v>
      </c>
      <c r="JN126" s="423">
        <f t="shared" si="272"/>
        <v>-1.5216767329556406E-3</v>
      </c>
      <c r="JO126" s="423">
        <f t="shared" si="273"/>
        <v>-3.1497801594254583E-6</v>
      </c>
      <c r="JP126" s="423">
        <f t="shared" si="274"/>
        <v>0</v>
      </c>
      <c r="JQ126" s="423">
        <f t="shared" si="275"/>
        <v>-5.5143353421395099E-5</v>
      </c>
      <c r="JR126" s="423">
        <f t="shared" si="276"/>
        <v>0</v>
      </c>
      <c r="JS126" s="423">
        <f t="shared" si="277"/>
        <v>-7.0535979321502529E-5</v>
      </c>
      <c r="JT126" s="423">
        <f t="shared" si="278"/>
        <v>-3.0912438753704468E-5</v>
      </c>
      <c r="JU126" s="423">
        <f t="shared" si="279"/>
        <v>-2.1476287136989878E-4</v>
      </c>
      <c r="JV126" s="423">
        <f t="shared" si="280"/>
        <v>-5.2258403167725596E-4</v>
      </c>
      <c r="JW126" s="423">
        <f t="shared" si="281"/>
        <v>-1.2703570834065174E-4</v>
      </c>
      <c r="JX126" s="423">
        <f t="shared" si="282"/>
        <v>-6.4317344558678907E-4</v>
      </c>
      <c r="JY126" s="423">
        <f t="shared" si="283"/>
        <v>-1.3050642667640218E-4</v>
      </c>
      <c r="JZ126" s="423">
        <f t="shared" si="284"/>
        <v>0</v>
      </c>
      <c r="KA126" s="423">
        <f t="shared" si="285"/>
        <v>-4.588209830358254E-4</v>
      </c>
      <c r="KB126" s="423">
        <f t="shared" si="286"/>
        <v>0</v>
      </c>
      <c r="KC126" s="423">
        <f t="shared" si="287"/>
        <v>-7.2458739723045028E-5</v>
      </c>
      <c r="KD126" s="423">
        <f t="shared" si="288"/>
        <v>-3.6821812537185869E-4</v>
      </c>
      <c r="KE126" s="423">
        <f t="shared" si="289"/>
        <v>-1.4527996332271893E-4</v>
      </c>
      <c r="KF126" s="423">
        <f t="shared" si="290"/>
        <v>-6.0493526334665093E-5</v>
      </c>
      <c r="KG126" s="423">
        <f t="shared" si="291"/>
        <v>-7.5215638122160246E-5</v>
      </c>
      <c r="KH126" s="423">
        <f t="shared" si="292"/>
        <v>-1.9249338888667835E-4</v>
      </c>
      <c r="KI126" s="423">
        <f t="shared" si="293"/>
        <v>-2.8636138350819887E-5</v>
      </c>
      <c r="KJ126" s="423">
        <f t="shared" si="294"/>
        <v>-2.7475298926700803E-5</v>
      </c>
      <c r="KK126" s="423">
        <f t="shared" si="295"/>
        <v>0</v>
      </c>
      <c r="KL126" s="423">
        <f t="shared" si="296"/>
        <v>-2.4925503608360012E-6</v>
      </c>
      <c r="KM126" s="423">
        <f t="shared" si="297"/>
        <v>-4.0029592708449804E-5</v>
      </c>
      <c r="KN126" s="423">
        <f t="shared" si="298"/>
        <v>-1.7565642771362504E-4</v>
      </c>
      <c r="KO126" s="423">
        <f t="shared" si="299"/>
        <v>-5.908067721985502E-5</v>
      </c>
      <c r="KP126" s="423">
        <f t="shared" si="300"/>
        <v>-1.5794459774869408E-4</v>
      </c>
      <c r="KQ126" s="423">
        <f t="shared" si="301"/>
        <v>-8.3285115073129709E-5</v>
      </c>
      <c r="KR126" s="423">
        <f t="shared" si="302"/>
        <v>-5.6641449869219355E-4</v>
      </c>
      <c r="KS126" s="423">
        <f t="shared" si="303"/>
        <v>-1.3948532648393701E-4</v>
      </c>
      <c r="KT126" s="423">
        <f t="shared" si="304"/>
        <v>-2.0669199829668968E-4</v>
      </c>
      <c r="KU126" s="423">
        <f t="shared" si="305"/>
        <v>-5.7547261588387726E-4</v>
      </c>
      <c r="KV126" s="423">
        <f t="shared" si="306"/>
        <v>-2.4199903129364222E-4</v>
      </c>
      <c r="KW126" s="423">
        <f t="shared" si="307"/>
        <v>-2.5047480214367836E-5</v>
      </c>
      <c r="KX126" s="423">
        <f t="shared" si="308"/>
        <v>-2.1913625604939936E-4</v>
      </c>
      <c r="KY126" s="423">
        <f t="shared" si="309"/>
        <v>-6.429008178059801E-5</v>
      </c>
      <c r="KZ126" s="423">
        <f t="shared" si="310"/>
        <v>0</v>
      </c>
      <c r="LA126" s="423">
        <f t="shared" si="311"/>
        <v>-2.2526849625321689E-4</v>
      </c>
      <c r="LB126" s="423">
        <f t="shared" si="312"/>
        <v>-6.4619905580098132E-5</v>
      </c>
      <c r="LC126" s="423">
        <f t="shared" si="313"/>
        <v>-2.2890149525869215E-4</v>
      </c>
      <c r="LD126" s="423">
        <f t="shared" si="314"/>
        <v>-3.0070306517534986E-4</v>
      </c>
      <c r="LE126" s="423">
        <f t="shared" si="315"/>
        <v>-2.8730110856633366E-4</v>
      </c>
      <c r="LF126" s="423">
        <f t="shared" si="316"/>
        <v>-1.3937585754147591E-4</v>
      </c>
      <c r="LG126" s="423">
        <f t="shared" si="317"/>
        <v>-9.868173072844581E-5</v>
      </c>
      <c r="LH126" s="423">
        <f t="shared" si="318"/>
        <v>-1.9346548599716003E-4</v>
      </c>
      <c r="LI126" s="423">
        <f t="shared" si="319"/>
        <v>-5.2843613352620255E-5</v>
      </c>
      <c r="LJ126" s="423">
        <f t="shared" si="320"/>
        <v>-2.7993555808257899E-5</v>
      </c>
      <c r="LK126" s="423">
        <f t="shared" si="321"/>
        <v>-1.0583208472226308E-3</v>
      </c>
      <c r="LL126" s="423">
        <f t="shared" si="322"/>
        <v>-2.0799142866371897E-3</v>
      </c>
      <c r="LN126" s="424">
        <v>1.8891940009174654E-2</v>
      </c>
      <c r="LO126" s="424">
        <v>2.5410067443481479E-2</v>
      </c>
      <c r="LP126" s="424">
        <v>2.2542290722233554E-2</v>
      </c>
      <c r="LQ126" s="424">
        <v>3.7485921370049281E-2</v>
      </c>
      <c r="LR126" s="424">
        <v>1.0274454405542996</v>
      </c>
      <c r="LS126" s="424">
        <v>2.396827475516411E-2</v>
      </c>
      <c r="LT126" s="424">
        <v>1.4596910821267843E-2</v>
      </c>
      <c r="LU126" s="424">
        <v>2.5472940783514121E-2</v>
      </c>
      <c r="LV126" s="424">
        <v>2.8215545556922284E-2</v>
      </c>
      <c r="LW126" s="424">
        <v>1.6033386954121986E-2</v>
      </c>
      <c r="LX126" s="424">
        <v>2.4304145582752901E-2</v>
      </c>
      <c r="LY126" s="424">
        <v>2.5634693066266343E-2</v>
      </c>
      <c r="LZ126" s="424">
        <v>2.7206755851568544E-2</v>
      </c>
      <c r="MA126" s="424">
        <v>2.6646229467742227E-2</v>
      </c>
      <c r="MB126" s="424">
        <v>1.9908303278481525E-2</v>
      </c>
      <c r="MC126" s="424">
        <v>2.7525236392354064E-2</v>
      </c>
      <c r="MD126" s="424">
        <v>2.2932837593788283E-2</v>
      </c>
      <c r="ME126" s="424">
        <v>1.546228218617985E-2</v>
      </c>
      <c r="MF126" s="424">
        <v>2.1048961233293747E-2</v>
      </c>
      <c r="MG126" s="424">
        <v>2.070624924211632E-2</v>
      </c>
      <c r="MH126" s="424">
        <v>1.604650538447186E-2</v>
      </c>
      <c r="MI126" s="424">
        <v>2.0063766339434904E-2</v>
      </c>
      <c r="MJ126" s="424">
        <v>3.3781881787144578E-2</v>
      </c>
      <c r="MK126" s="424">
        <v>2.0764309699914271E-2</v>
      </c>
      <c r="ML126" s="424">
        <v>7.1779329939312672E-2</v>
      </c>
      <c r="MM126" s="424">
        <v>1.7751272410161226E-2</v>
      </c>
      <c r="MN126" s="424">
        <v>2.0181288752806843E-2</v>
      </c>
      <c r="MO126" s="424">
        <v>1.5722797687940653E-2</v>
      </c>
      <c r="MP126" s="424">
        <v>3.1073743243456249E-2</v>
      </c>
      <c r="MQ126" s="424">
        <v>1.5507721761933426E-2</v>
      </c>
      <c r="MR126" s="424">
        <v>4.9283308806325567E-2</v>
      </c>
      <c r="MS126" s="424">
        <v>1.3599391856858583E-2</v>
      </c>
      <c r="MT126" s="424">
        <v>2.2025349789306703E-2</v>
      </c>
      <c r="MU126" s="424">
        <v>3.7583548642667504E-2</v>
      </c>
      <c r="MV126" s="424">
        <v>3.8124025440400368E-2</v>
      </c>
      <c r="MW126" s="424">
        <v>2.7319622896764841E-2</v>
      </c>
      <c r="MX126" s="424">
        <v>1.8261982389865438E-2</v>
      </c>
      <c r="MY126" s="424">
        <v>2.2348794759505318E-2</v>
      </c>
      <c r="MZ126" s="424">
        <v>2.3925865614901988E-2</v>
      </c>
      <c r="NA126" s="424">
        <v>1.9143920579536847E-2</v>
      </c>
      <c r="NB126" s="424">
        <v>1.8885381253543707E-2</v>
      </c>
      <c r="NC126" s="424">
        <v>2.268082294554187E-2</v>
      </c>
      <c r="ND126" s="424">
        <v>1.8817079710438889E-2</v>
      </c>
      <c r="NE126" s="424">
        <v>3.06927967045648E-2</v>
      </c>
      <c r="NF126" s="424">
        <v>1.720153501997455E-2</v>
      </c>
      <c r="NG126" s="424">
        <v>2.5041404814287602E-2</v>
      </c>
      <c r="NH126" s="424">
        <v>2.3174175558922813E-2</v>
      </c>
      <c r="NI126" s="424">
        <v>2.0533377988429004E-2</v>
      </c>
      <c r="NJ126" s="424">
        <v>2.6653949042352611E-2</v>
      </c>
      <c r="NK126" s="424">
        <v>2.0717612573934226E-2</v>
      </c>
      <c r="NL126" s="424">
        <v>2.2058894395725084E-2</v>
      </c>
      <c r="NM126" s="424">
        <v>0.23466435462429738</v>
      </c>
      <c r="NN126" s="424">
        <v>0.31300949136073952</v>
      </c>
      <c r="NO126" s="424">
        <v>2.4407030798111393E-2</v>
      </c>
      <c r="NP126" s="424">
        <v>1.3642663010939303E-2</v>
      </c>
      <c r="NQ126" s="424">
        <v>1.7136628533772701E-2</v>
      </c>
      <c r="NR126" s="424">
        <v>2.4679217322489816E-2</v>
      </c>
      <c r="NS126" s="424">
        <v>1.7332304889979347E-2</v>
      </c>
      <c r="NT126" s="424">
        <v>1.977583115514649E-2</v>
      </c>
      <c r="NU126" s="424">
        <v>2.1309243396242707E-2</v>
      </c>
      <c r="NV126" s="424">
        <v>1.9471831783365957E-2</v>
      </c>
      <c r="NW126" s="424">
        <v>2.8412128385571386E-2</v>
      </c>
      <c r="NX126" s="424">
        <v>2.0352621608541788E-2</v>
      </c>
      <c r="NY126" s="424">
        <v>2.0150807481771515E-2</v>
      </c>
      <c r="NZ126" s="424">
        <v>1.7723813705546758E-2</v>
      </c>
      <c r="OA126" s="424">
        <v>2.185930242419383E-2</v>
      </c>
      <c r="OB126" s="424">
        <v>2.2730832912790856E-2</v>
      </c>
      <c r="OC126" s="424">
        <v>1.9047675560939389E-2</v>
      </c>
      <c r="OD126" s="424">
        <v>2.488358041318597E-2</v>
      </c>
      <c r="OE126" s="424">
        <v>1.6517514060266657E-2</v>
      </c>
      <c r="OF126" s="424">
        <v>2.8474429438622943E-2</v>
      </c>
      <c r="OG126" s="424">
        <v>1.9824489664524509E-2</v>
      </c>
      <c r="OH126" s="424">
        <v>1.5326249081941745E-2</v>
      </c>
      <c r="OI126" s="424">
        <v>1.5678096516404862E-2</v>
      </c>
      <c r="OJ126" s="424">
        <v>2.0143705108889437E-2</v>
      </c>
      <c r="OK126" s="424">
        <v>2.0072790605471107E-2</v>
      </c>
      <c r="OL126" s="424">
        <v>1.5304275231486877E-2</v>
      </c>
      <c r="OM126" s="424">
        <v>1.4056949683617467E-2</v>
      </c>
      <c r="ON126" s="424">
        <v>2.2816387220369098E-2</v>
      </c>
      <c r="OO126" s="424">
        <v>1.0678050604008534E-2</v>
      </c>
      <c r="OP126" s="424">
        <v>6.8424775192439469E-3</v>
      </c>
      <c r="OQ126" s="424">
        <v>1.5144138189942168E-2</v>
      </c>
      <c r="OR126" s="424">
        <v>1.7247494861848491E-2</v>
      </c>
      <c r="OS126" s="424">
        <v>1.7379334276281248E-2</v>
      </c>
      <c r="OT126" s="424">
        <v>2.1957657902203585E-2</v>
      </c>
      <c r="OU126" s="424">
        <v>2.7555525275900959E-2</v>
      </c>
      <c r="OV126" s="424">
        <v>1.9888776873672975E-2</v>
      </c>
      <c r="OW126" s="424">
        <v>1.8528969188166298E-2</v>
      </c>
      <c r="OX126" s="424">
        <v>2.1862451503236725E-2</v>
      </c>
      <c r="OY126" s="424">
        <v>1.743656686769935E-2</v>
      </c>
      <c r="OZ126" s="424">
        <v>1.8830429200431899E-2</v>
      </c>
      <c r="PA126" s="424">
        <v>2.0725264177077946E-2</v>
      </c>
      <c r="PB126" s="424">
        <v>1.5710272466782464E-2</v>
      </c>
      <c r="PC126" s="424">
        <v>1.7770960973682526E-2</v>
      </c>
      <c r="PD126" s="424">
        <v>1.6490774322169909E-2</v>
      </c>
      <c r="PE126" s="424">
        <v>2.0516948030396935E-2</v>
      </c>
      <c r="PF126" s="424">
        <v>2.6399900439948727E-2</v>
      </c>
      <c r="PG126" s="424">
        <v>2.0912601439103364E-2</v>
      </c>
      <c r="PH126" s="424">
        <v>2.3241490928664683E-2</v>
      </c>
      <c r="PI126" s="424">
        <v>2.0463998920581223E-2</v>
      </c>
      <c r="PJ126" s="424">
        <v>2.7128654823260615E-2</v>
      </c>
      <c r="PK126" s="424">
        <v>1.15662703209012E-2</v>
      </c>
      <c r="PL126" s="424">
        <v>2.0534081090783703E-2</v>
      </c>
      <c r="PM126" s="424">
        <v>2.0643269288585335E-2</v>
      </c>
      <c r="PN126" s="424">
        <v>2.0104975913752474E-2</v>
      </c>
      <c r="PO126" s="424">
        <v>1.8919419883338649E-2</v>
      </c>
      <c r="PP126" s="425">
        <v>2.9487834408681898E-2</v>
      </c>
    </row>
    <row r="127" spans="1:432" x14ac:dyDescent="0.25">
      <c r="A127" s="210" t="s">
        <v>116</v>
      </c>
      <c r="B127" s="415">
        <f>'Input Output Table'!D11/B$230</f>
        <v>4.9634759041362336E-5</v>
      </c>
      <c r="C127" s="415">
        <f>'Input Output Table'!E11/C$230</f>
        <v>9.1253567385395884E-5</v>
      </c>
      <c r="D127" s="415">
        <f>'Input Output Table'!F11/D$230</f>
        <v>1.1016982809768725E-4</v>
      </c>
      <c r="E127" s="415">
        <f>'Input Output Table'!G11/E$230</f>
        <v>1.3416311867963334E-4</v>
      </c>
      <c r="F127" s="415">
        <f>'Input Output Table'!H11/F$230</f>
        <v>5.920840913563304E-5</v>
      </c>
      <c r="G127" s="415">
        <f>'Input Output Table'!I11/G$230</f>
        <v>2.592413348578082E-2</v>
      </c>
      <c r="H127" s="415">
        <f>'Input Output Table'!J11/H$230</f>
        <v>1.6081449362372201E-4</v>
      </c>
      <c r="I127" s="415">
        <f>'Input Output Table'!K11/I$230</f>
        <v>1.7271197456338234E-4</v>
      </c>
      <c r="J127" s="415">
        <f>'Input Output Table'!L11/J$230</f>
        <v>1.8021838877277783E-4</v>
      </c>
      <c r="K127" s="415">
        <f>'Input Output Table'!M11/K$230</f>
        <v>7.9866836339562801E-5</v>
      </c>
      <c r="L127" s="415">
        <f>'Input Output Table'!N11/L$230</f>
        <v>9.6539913491285062E-5</v>
      </c>
      <c r="M127" s="415">
        <f>'Input Output Table'!O11/M$230</f>
        <v>5.6319266850608644E-4</v>
      </c>
      <c r="N127" s="415">
        <f>'Input Output Table'!P11/N$230</f>
        <v>4.5633025808851835E-4</v>
      </c>
      <c r="O127" s="415">
        <f>'Input Output Table'!Q11/O$230</f>
        <v>1.9260799325278497E-4</v>
      </c>
      <c r="P127" s="415">
        <f>'Input Output Table'!R11/P$230</f>
        <v>6.809756660164384E-4</v>
      </c>
      <c r="Q127" s="415">
        <f>'Input Output Table'!S11/Q$230</f>
        <v>3.810769367124512E-4</v>
      </c>
      <c r="R127" s="415">
        <f>'Input Output Table'!T11/R$230</f>
        <v>1.4451637341065547E-4</v>
      </c>
      <c r="S127" s="415">
        <f>'Input Output Table'!U11/S$230</f>
        <v>1.4804332845458958E-4</v>
      </c>
      <c r="T127" s="415">
        <f>'Input Output Table'!V11/T$230</f>
        <v>1.021123256235094E-4</v>
      </c>
      <c r="U127" s="415">
        <f>'Input Output Table'!W11/U$230</f>
        <v>8.756643151137124E-5</v>
      </c>
      <c r="V127" s="415">
        <f>'Input Output Table'!X11/V$230</f>
        <v>1.0723833619046531E-4</v>
      </c>
      <c r="W127" s="415">
        <f>'Input Output Table'!Y11/W$230</f>
        <v>6.794040173007926E-5</v>
      </c>
      <c r="X127" s="415">
        <f>'Input Output Table'!Z11/X$230</f>
        <v>5.0694550569841562E-4</v>
      </c>
      <c r="Y127" s="415">
        <f>'Input Output Table'!AA11/Y$230</f>
        <v>9.3953492435746382E-5</v>
      </c>
      <c r="Z127" s="415">
        <f>'Input Output Table'!AB11/Z$230</f>
        <v>3.4121185569398729E-5</v>
      </c>
      <c r="AA127" s="415">
        <f>'Input Output Table'!AC11/AA$230</f>
        <v>2.4165434204638596E-3</v>
      </c>
      <c r="AB127" s="415">
        <f>'Input Output Table'!AD11/AB$230</f>
        <v>1.3721598466020631E-4</v>
      </c>
      <c r="AC127" s="415">
        <f>'Input Output Table'!AE11/AC$230</f>
        <v>4.4035309654921626E-4</v>
      </c>
      <c r="AD127" s="415">
        <f>'Input Output Table'!AF11/AD$230</f>
        <v>1.5543593291641844E-2</v>
      </c>
      <c r="AE127" s="415">
        <f>'Input Output Table'!AG11/AE$230</f>
        <v>4.5538333780569202E-4</v>
      </c>
      <c r="AF127" s="415">
        <f>'Input Output Table'!AH11/AF$230</f>
        <v>6.9606551024659243E-4</v>
      </c>
      <c r="AG127" s="415">
        <f>'Input Output Table'!AI11/AG$230</f>
        <v>9.2294449128817315E-5</v>
      </c>
      <c r="AH127" s="415">
        <f>'Input Output Table'!AJ11/AH$230</f>
        <v>8.0058299527058319E-5</v>
      </c>
      <c r="AI127" s="415">
        <f>'Input Output Table'!AK11/AI$230</f>
        <v>1.3928497429564455E-2</v>
      </c>
      <c r="AJ127" s="415">
        <f>'Input Output Table'!AL11/AJ$230</f>
        <v>9.715167209784879E-3</v>
      </c>
      <c r="AK127" s="415">
        <f>'Input Output Table'!AM11/AK$230</f>
        <v>1.2540209201993468E-4</v>
      </c>
      <c r="AL127" s="415">
        <f>'Input Output Table'!AN11/AL$230</f>
        <v>6.336573298730124E-4</v>
      </c>
      <c r="AM127" s="415">
        <f>'Input Output Table'!AO11/AM$230</f>
        <v>7.1139065241467459E-5</v>
      </c>
      <c r="AN127" s="415">
        <f>'Input Output Table'!AP11/AN$230</f>
        <v>8.3921920037310753E-5</v>
      </c>
      <c r="AO127" s="415">
        <f>'Input Output Table'!AQ11/AO$230</f>
        <v>7.5979496772109911E-5</v>
      </c>
      <c r="AP127" s="415">
        <f>'Input Output Table'!AR11/AP$230</f>
        <v>7.0043163900745088E-5</v>
      </c>
      <c r="AQ127" s="415">
        <f>'Input Output Table'!AS11/AQ$230</f>
        <v>7.0715085365403131E-5</v>
      </c>
      <c r="AR127" s="415">
        <f>'Input Output Table'!AT11/AR$230</f>
        <v>6.3272752887937609E-5</v>
      </c>
      <c r="AS127" s="415">
        <f>'Input Output Table'!AU11/AS$230</f>
        <v>1.1466747296502288E-4</v>
      </c>
      <c r="AT127" s="415">
        <f>'Input Output Table'!AV11/AT$230</f>
        <v>7.1493955824548201E-5</v>
      </c>
      <c r="AU127" s="415">
        <f>'Input Output Table'!AW11/AU$230</f>
        <v>1.0484397493604857E-4</v>
      </c>
      <c r="AV127" s="415">
        <f>'Input Output Table'!AX11/AV$230</f>
        <v>6.8827236207165478E-5</v>
      </c>
      <c r="AW127" s="415">
        <f>'Input Output Table'!AY11/AW$230</f>
        <v>4.5610715986801765E-3</v>
      </c>
      <c r="AX127" s="415">
        <f>'Input Output Table'!AZ11/AX$230</f>
        <v>1.2179984696595765E-4</v>
      </c>
      <c r="AY127" s="415">
        <f>'Input Output Table'!BA11/AY$230</f>
        <v>2.851786310757276E-5</v>
      </c>
      <c r="AZ127" s="415">
        <f>'Input Output Table'!BB11/AZ$230</f>
        <v>1.6126984678294182E-4</v>
      </c>
      <c r="BA127" s="415">
        <f>'Input Output Table'!BC11/BA$230</f>
        <v>2.6555758802333156E-4</v>
      </c>
      <c r="BB127" s="415">
        <f>'Input Output Table'!BD11/BB$230</f>
        <v>2.9654919696768447E-4</v>
      </c>
      <c r="BC127" s="415">
        <f>'Input Output Table'!BE11/BC$230</f>
        <v>5.4812308928491454E-5</v>
      </c>
      <c r="BD127" s="415">
        <f>'Input Output Table'!BF11/BD$230</f>
        <v>2.8229279494769624E-5</v>
      </c>
      <c r="BE127" s="415">
        <f>'Input Output Table'!BG11/BE$230</f>
        <v>1.7514086158538274E-4</v>
      </c>
      <c r="BF127" s="415">
        <f>'Input Output Table'!BH11/BF$230</f>
        <v>1.0677497562201943E-4</v>
      </c>
      <c r="BG127" s="415">
        <f>'Input Output Table'!BI11/BG$230</f>
        <v>1.7248186502351634E-3</v>
      </c>
      <c r="BH127" s="415">
        <f>'Input Output Table'!BJ11/BH$230</f>
        <v>1.0791183630014623E-4</v>
      </c>
      <c r="BI127" s="415">
        <f>'Input Output Table'!BK11/BI$230</f>
        <v>2.3884383045939575E-4</v>
      </c>
      <c r="BJ127" s="415">
        <f>'Input Output Table'!BL11/BJ$230</f>
        <v>0</v>
      </c>
      <c r="BK127" s="415">
        <f>'Input Output Table'!BM11/BK$230</f>
        <v>3.3859521182042575E-4</v>
      </c>
      <c r="BL127" s="415">
        <f>'Input Output Table'!BN11/BL$230</f>
        <v>1.2624060327164912E-4</v>
      </c>
      <c r="BM127" s="415">
        <f>'Input Output Table'!BO11/BM$230</f>
        <v>1.0188620140481629E-4</v>
      </c>
      <c r="BN127" s="415">
        <f>'Input Output Table'!BP11/BN$230</f>
        <v>1.0925635956933012E-4</v>
      </c>
      <c r="BO127" s="415">
        <f>'Input Output Table'!BQ11/BO$230</f>
        <v>3.7049257349350506E-4</v>
      </c>
      <c r="BP127" s="415">
        <f>'Input Output Table'!BR11/BP$230</f>
        <v>1.1552069625363497E-4</v>
      </c>
      <c r="BQ127" s="415">
        <f>'Input Output Table'!BS11/BQ$230</f>
        <v>2.1691815119473062E-4</v>
      </c>
      <c r="BR127" s="415">
        <f>'Input Output Table'!BT11/BR$230</f>
        <v>0</v>
      </c>
      <c r="BS127" s="415">
        <f>'Input Output Table'!BU11/BS$230</f>
        <v>2.2622787769983448E-4</v>
      </c>
      <c r="BT127" s="415">
        <f>'Input Output Table'!BV11/BT$230</f>
        <v>0</v>
      </c>
      <c r="BU127" s="415">
        <f>'Input Output Table'!BW11/BU$230</f>
        <v>3.3977169282684575E-4</v>
      </c>
      <c r="BV127" s="415">
        <f>'Input Output Table'!BX11/BV$230</f>
        <v>5.4443762952576023E-4</v>
      </c>
      <c r="BW127" s="415">
        <f>'Input Output Table'!BY11/BW$230</f>
        <v>9.291022450947052E-5</v>
      </c>
      <c r="BX127" s="415">
        <f>'Input Output Table'!BZ11/BX$230</f>
        <v>1.4656184230109527E-4</v>
      </c>
      <c r="BY127" s="415">
        <f>'Input Output Table'!CA11/BY$230</f>
        <v>1.6112193044361096E-4</v>
      </c>
      <c r="BZ127" s="415">
        <f>'Input Output Table'!CB11/BZ$230</f>
        <v>1.4019343196681829E-4</v>
      </c>
      <c r="CA127" s="415">
        <f>'Input Output Table'!CC11/CA$230</f>
        <v>1.4110842501722579E-4</v>
      </c>
      <c r="CB127" s="415">
        <f>'Input Output Table'!CD11/CB$230</f>
        <v>7.7037619821778254E-5</v>
      </c>
      <c r="CC127" s="415">
        <f>'Input Output Table'!CE11/CC$230</f>
        <v>5.5337320008962284E-5</v>
      </c>
      <c r="CD127" s="415">
        <f>'Input Output Table'!CF11/CD$230</f>
        <v>1.2944849503494E-5</v>
      </c>
      <c r="CE127" s="415">
        <f>'Input Output Table'!CG11/CE$230</f>
        <v>9.0841647153809429E-5</v>
      </c>
      <c r="CF127" s="415">
        <f>'Input Output Table'!CH11/CF$230</f>
        <v>5.9800889117855766E-5</v>
      </c>
      <c r="CG127" s="415">
        <f>'Input Output Table'!CI11/CG$230</f>
        <v>1.9748150291008557E-4</v>
      </c>
      <c r="CH127" s="415">
        <f>'Input Output Table'!CJ11/CH$230</f>
        <v>1.3583669995007849E-4</v>
      </c>
      <c r="CI127" s="415">
        <f>'Input Output Table'!CK11/CI$230</f>
        <v>1.9741570938118158E-4</v>
      </c>
      <c r="CJ127" s="415">
        <f>'Input Output Table'!CL11/CJ$230</f>
        <v>1.958903480590629E-4</v>
      </c>
      <c r="CK127" s="415">
        <f>'Input Output Table'!CM11/CK$230</f>
        <v>2.7780013788969644E-4</v>
      </c>
      <c r="CL127" s="415">
        <f>'Input Output Table'!CN11/CL$230</f>
        <v>2.2681152631038527E-4</v>
      </c>
      <c r="CM127" s="415">
        <f>'Input Output Table'!CO11/CM$230</f>
        <v>1.4471005625926785E-4</v>
      </c>
      <c r="CN127" s="415">
        <f>'Input Output Table'!CP11/CN$230</f>
        <v>2.0223867250522109E-4</v>
      </c>
      <c r="CO127" s="415">
        <f>'Input Output Table'!CQ11/CO$230</f>
        <v>2.9251722113180206E-4</v>
      </c>
      <c r="CP127" s="415">
        <f>'Input Output Table'!CR11/CP$230</f>
        <v>2.1226029906204819E-4</v>
      </c>
      <c r="CQ127" s="415">
        <f>'Input Output Table'!CS11/CQ$230</f>
        <v>3.3007979844505231E-4</v>
      </c>
      <c r="CR127" s="415">
        <f>'Input Output Table'!CT11/CR$230</f>
        <v>1.4656591464870275E-4</v>
      </c>
      <c r="CS127" s="415">
        <f>'Input Output Table'!CU11/CS$230</f>
        <v>1.285934692000552E-4</v>
      </c>
      <c r="CT127" s="415">
        <f>'Input Output Table'!CV11/CT$230</f>
        <v>1.1266232227844747E-4</v>
      </c>
      <c r="CU127" s="415">
        <f>'Input Output Table'!CW11/CU$230</f>
        <v>8.9961136235336978E-5</v>
      </c>
      <c r="CV127" s="415">
        <f>'Input Output Table'!CX11/CV$230</f>
        <v>5.7093083745592089E-4</v>
      </c>
      <c r="CW127" s="415">
        <f>'Input Output Table'!CY11/CW$230</f>
        <v>4.0107024338769352E-4</v>
      </c>
      <c r="CX127" s="415">
        <f>'Input Output Table'!CZ11/CX$230</f>
        <v>1.3025536168317549E-3</v>
      </c>
      <c r="CY127" s="415">
        <f>'Input Output Table'!DA11/CY$230</f>
        <v>2.426734382544007E-4</v>
      </c>
      <c r="CZ127" s="415">
        <f>'Input Output Table'!DB11/CZ$230</f>
        <v>5.9143419008231876E-4</v>
      </c>
      <c r="DA127" s="415">
        <f>'Input Output Table'!DC11/DA$230</f>
        <v>3.2717041656251365E-4</v>
      </c>
      <c r="DB127" s="415">
        <f>'Input Output Table'!DD11/DB$230</f>
        <v>1.5467506374709862E-4</v>
      </c>
      <c r="DC127" s="415">
        <f>'Input Output Table'!DE11/DC$230</f>
        <v>7.9118311288064251E-5</v>
      </c>
      <c r="DD127" s="416">
        <f>'Input Output Table'!DG11/DD$230</f>
        <v>4.7535077808471372E-4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J127" s="423">
        <f t="shared" si="216"/>
        <v>-4.9634759041362336E-5</v>
      </c>
      <c r="HK127" s="423">
        <f t="shared" si="217"/>
        <v>-9.1253567385395884E-5</v>
      </c>
      <c r="HL127" s="423">
        <f t="shared" si="218"/>
        <v>-1.1016982809768725E-4</v>
      </c>
      <c r="HM127" s="423">
        <f t="shared" si="219"/>
        <v>-1.3416311867963334E-4</v>
      </c>
      <c r="HN127" s="423">
        <f t="shared" si="220"/>
        <v>-5.920840913563304E-5</v>
      </c>
      <c r="HO127" s="423">
        <f t="shared" si="221"/>
        <v>0.97407586651421918</v>
      </c>
      <c r="HP127" s="423">
        <f t="shared" si="222"/>
        <v>-1.6081449362372201E-4</v>
      </c>
      <c r="HQ127" s="423">
        <f t="shared" si="223"/>
        <v>-1.7271197456338234E-4</v>
      </c>
      <c r="HR127" s="423">
        <f t="shared" si="224"/>
        <v>-1.8021838877277783E-4</v>
      </c>
      <c r="HS127" s="423">
        <f t="shared" si="225"/>
        <v>-7.9866836339562801E-5</v>
      </c>
      <c r="HT127" s="423">
        <f t="shared" si="226"/>
        <v>-9.6539913491285062E-5</v>
      </c>
      <c r="HU127" s="423">
        <f t="shared" si="227"/>
        <v>-5.6319266850608644E-4</v>
      </c>
      <c r="HV127" s="423">
        <f t="shared" si="228"/>
        <v>-4.5633025808851835E-4</v>
      </c>
      <c r="HW127" s="423">
        <f t="shared" si="229"/>
        <v>-1.9260799325278497E-4</v>
      </c>
      <c r="HX127" s="423">
        <f t="shared" si="230"/>
        <v>-6.809756660164384E-4</v>
      </c>
      <c r="HY127" s="423">
        <f t="shared" si="231"/>
        <v>-3.810769367124512E-4</v>
      </c>
      <c r="HZ127" s="423">
        <f t="shared" si="232"/>
        <v>-1.4451637341065547E-4</v>
      </c>
      <c r="IA127" s="423">
        <f t="shared" si="233"/>
        <v>-1.4804332845458958E-4</v>
      </c>
      <c r="IB127" s="423">
        <f t="shared" si="234"/>
        <v>-1.021123256235094E-4</v>
      </c>
      <c r="IC127" s="423">
        <f t="shared" si="235"/>
        <v>-8.756643151137124E-5</v>
      </c>
      <c r="ID127" s="423">
        <f t="shared" si="236"/>
        <v>-1.0723833619046531E-4</v>
      </c>
      <c r="IE127" s="423">
        <f t="shared" si="237"/>
        <v>-6.794040173007926E-5</v>
      </c>
      <c r="IF127" s="423">
        <f t="shared" si="238"/>
        <v>-5.0694550569841562E-4</v>
      </c>
      <c r="IG127" s="423">
        <f t="shared" si="239"/>
        <v>-9.3953492435746382E-5</v>
      </c>
      <c r="IH127" s="423">
        <f t="shared" si="240"/>
        <v>-3.4121185569398729E-5</v>
      </c>
      <c r="II127" s="423">
        <f t="shared" si="241"/>
        <v>-2.4165434204638596E-3</v>
      </c>
      <c r="IJ127" s="423">
        <f t="shared" si="242"/>
        <v>-1.3721598466020631E-4</v>
      </c>
      <c r="IK127" s="423">
        <f t="shared" si="243"/>
        <v>-4.4035309654921626E-4</v>
      </c>
      <c r="IL127" s="423">
        <f t="shared" si="244"/>
        <v>-1.5543593291641844E-2</v>
      </c>
      <c r="IM127" s="423">
        <f t="shared" si="245"/>
        <v>-4.5538333780569202E-4</v>
      </c>
      <c r="IN127" s="423">
        <f t="shared" si="246"/>
        <v>-6.9606551024659243E-4</v>
      </c>
      <c r="IO127" s="423">
        <f t="shared" si="247"/>
        <v>-9.2294449128817315E-5</v>
      </c>
      <c r="IP127" s="423">
        <f t="shared" si="248"/>
        <v>-8.0058299527058319E-5</v>
      </c>
      <c r="IQ127" s="423">
        <f t="shared" si="249"/>
        <v>-1.3928497429564455E-2</v>
      </c>
      <c r="IR127" s="423">
        <f t="shared" si="250"/>
        <v>-9.715167209784879E-3</v>
      </c>
      <c r="IS127" s="423">
        <f t="shared" si="251"/>
        <v>-1.2540209201993468E-4</v>
      </c>
      <c r="IT127" s="423">
        <f t="shared" si="252"/>
        <v>-6.336573298730124E-4</v>
      </c>
      <c r="IU127" s="423">
        <f t="shared" si="253"/>
        <v>-7.1139065241467459E-5</v>
      </c>
      <c r="IV127" s="423">
        <f t="shared" si="254"/>
        <v>-8.3921920037310753E-5</v>
      </c>
      <c r="IW127" s="423">
        <f t="shared" si="255"/>
        <v>-7.5979496772109911E-5</v>
      </c>
      <c r="IX127" s="423">
        <f t="shared" si="256"/>
        <v>-7.0043163900745088E-5</v>
      </c>
      <c r="IY127" s="423">
        <f t="shared" si="257"/>
        <v>-7.0715085365403131E-5</v>
      </c>
      <c r="IZ127" s="423">
        <f t="shared" si="258"/>
        <v>-6.3272752887937609E-5</v>
      </c>
      <c r="JA127" s="423">
        <f t="shared" si="259"/>
        <v>-1.1466747296502288E-4</v>
      </c>
      <c r="JB127" s="423">
        <f t="shared" si="260"/>
        <v>-7.1493955824548201E-5</v>
      </c>
      <c r="JC127" s="423">
        <f t="shared" si="261"/>
        <v>-1.0484397493604857E-4</v>
      </c>
      <c r="JD127" s="423">
        <f t="shared" si="262"/>
        <v>-6.8827236207165478E-5</v>
      </c>
      <c r="JE127" s="423">
        <f t="shared" si="263"/>
        <v>-4.5610715986801765E-3</v>
      </c>
      <c r="JF127" s="423">
        <f t="shared" si="264"/>
        <v>-1.2179984696595765E-4</v>
      </c>
      <c r="JG127" s="423">
        <f t="shared" si="265"/>
        <v>-2.851786310757276E-5</v>
      </c>
      <c r="JH127" s="423">
        <f t="shared" si="266"/>
        <v>-1.6126984678294182E-4</v>
      </c>
      <c r="JI127" s="423">
        <f t="shared" si="267"/>
        <v>-2.6555758802333156E-4</v>
      </c>
      <c r="JJ127" s="423">
        <f t="shared" si="268"/>
        <v>-2.9654919696768447E-4</v>
      </c>
      <c r="JK127" s="423">
        <f t="shared" si="269"/>
        <v>-5.4812308928491454E-5</v>
      </c>
      <c r="JL127" s="423">
        <f t="shared" si="270"/>
        <v>-2.8229279494769624E-5</v>
      </c>
      <c r="JM127" s="423">
        <f t="shared" si="271"/>
        <v>-1.7514086158538274E-4</v>
      </c>
      <c r="JN127" s="423">
        <f t="shared" si="272"/>
        <v>-1.0677497562201943E-4</v>
      </c>
      <c r="JO127" s="423">
        <f t="shared" si="273"/>
        <v>-1.7248186502351634E-3</v>
      </c>
      <c r="JP127" s="423">
        <f t="shared" si="274"/>
        <v>-1.0791183630014623E-4</v>
      </c>
      <c r="JQ127" s="423">
        <f t="shared" si="275"/>
        <v>-2.3884383045939575E-4</v>
      </c>
      <c r="JR127" s="423">
        <f t="shared" si="276"/>
        <v>0</v>
      </c>
      <c r="JS127" s="423">
        <f t="shared" si="277"/>
        <v>-3.3859521182042575E-4</v>
      </c>
      <c r="JT127" s="423">
        <f t="shared" si="278"/>
        <v>-1.2624060327164912E-4</v>
      </c>
      <c r="JU127" s="423">
        <f t="shared" si="279"/>
        <v>-1.0188620140481629E-4</v>
      </c>
      <c r="JV127" s="423">
        <f t="shared" si="280"/>
        <v>-1.0925635956933012E-4</v>
      </c>
      <c r="JW127" s="423">
        <f t="shared" si="281"/>
        <v>-3.7049257349350506E-4</v>
      </c>
      <c r="JX127" s="423">
        <f t="shared" si="282"/>
        <v>-1.1552069625363497E-4</v>
      </c>
      <c r="JY127" s="423">
        <f t="shared" si="283"/>
        <v>-2.1691815119473062E-4</v>
      </c>
      <c r="JZ127" s="423">
        <f t="shared" si="284"/>
        <v>0</v>
      </c>
      <c r="KA127" s="423">
        <f t="shared" si="285"/>
        <v>-2.2622787769983448E-4</v>
      </c>
      <c r="KB127" s="423">
        <f t="shared" si="286"/>
        <v>0</v>
      </c>
      <c r="KC127" s="423">
        <f t="shared" si="287"/>
        <v>-3.3977169282684575E-4</v>
      </c>
      <c r="KD127" s="423">
        <f t="shared" si="288"/>
        <v>-5.4443762952576023E-4</v>
      </c>
      <c r="KE127" s="423">
        <f t="shared" si="289"/>
        <v>-9.291022450947052E-5</v>
      </c>
      <c r="KF127" s="423">
        <f t="shared" si="290"/>
        <v>-1.4656184230109527E-4</v>
      </c>
      <c r="KG127" s="423">
        <f t="shared" si="291"/>
        <v>-1.6112193044361096E-4</v>
      </c>
      <c r="KH127" s="423">
        <f t="shared" si="292"/>
        <v>-1.4019343196681829E-4</v>
      </c>
      <c r="KI127" s="423">
        <f t="shared" si="293"/>
        <v>-1.4110842501722579E-4</v>
      </c>
      <c r="KJ127" s="423">
        <f t="shared" si="294"/>
        <v>-7.7037619821778254E-5</v>
      </c>
      <c r="KK127" s="423">
        <f t="shared" si="295"/>
        <v>-5.5337320008962284E-5</v>
      </c>
      <c r="KL127" s="423">
        <f t="shared" si="296"/>
        <v>-1.2944849503494E-5</v>
      </c>
      <c r="KM127" s="423">
        <f t="shared" si="297"/>
        <v>-9.0841647153809429E-5</v>
      </c>
      <c r="KN127" s="423">
        <f t="shared" si="298"/>
        <v>-5.9800889117855766E-5</v>
      </c>
      <c r="KO127" s="423">
        <f t="shared" si="299"/>
        <v>-1.9748150291008557E-4</v>
      </c>
      <c r="KP127" s="423">
        <f t="shared" si="300"/>
        <v>-1.3583669995007849E-4</v>
      </c>
      <c r="KQ127" s="423">
        <f t="shared" si="301"/>
        <v>-1.9741570938118158E-4</v>
      </c>
      <c r="KR127" s="423">
        <f t="shared" si="302"/>
        <v>-1.958903480590629E-4</v>
      </c>
      <c r="KS127" s="423">
        <f t="shared" si="303"/>
        <v>-2.7780013788969644E-4</v>
      </c>
      <c r="KT127" s="423">
        <f t="shared" si="304"/>
        <v>-2.2681152631038527E-4</v>
      </c>
      <c r="KU127" s="423">
        <f t="shared" si="305"/>
        <v>-1.4471005625926785E-4</v>
      </c>
      <c r="KV127" s="423">
        <f t="shared" si="306"/>
        <v>-2.0223867250522109E-4</v>
      </c>
      <c r="KW127" s="423">
        <f t="shared" si="307"/>
        <v>-2.9251722113180206E-4</v>
      </c>
      <c r="KX127" s="423">
        <f t="shared" si="308"/>
        <v>-2.1226029906204819E-4</v>
      </c>
      <c r="KY127" s="423">
        <f t="shared" si="309"/>
        <v>-3.3007979844505231E-4</v>
      </c>
      <c r="KZ127" s="423">
        <f t="shared" si="310"/>
        <v>-1.4656591464870275E-4</v>
      </c>
      <c r="LA127" s="423">
        <f t="shared" si="311"/>
        <v>-1.285934692000552E-4</v>
      </c>
      <c r="LB127" s="423">
        <f t="shared" si="312"/>
        <v>-1.1266232227844747E-4</v>
      </c>
      <c r="LC127" s="423">
        <f t="shared" si="313"/>
        <v>-8.9961136235336978E-5</v>
      </c>
      <c r="LD127" s="423">
        <f t="shared" si="314"/>
        <v>-5.7093083745592089E-4</v>
      </c>
      <c r="LE127" s="423">
        <f t="shared" si="315"/>
        <v>-4.0107024338769352E-4</v>
      </c>
      <c r="LF127" s="423">
        <f t="shared" si="316"/>
        <v>-1.3025536168317549E-3</v>
      </c>
      <c r="LG127" s="423">
        <f t="shared" si="317"/>
        <v>-2.426734382544007E-4</v>
      </c>
      <c r="LH127" s="423">
        <f t="shared" si="318"/>
        <v>-5.9143419008231876E-4</v>
      </c>
      <c r="LI127" s="423">
        <f t="shared" si="319"/>
        <v>-3.2717041656251365E-4</v>
      </c>
      <c r="LJ127" s="423">
        <f t="shared" si="320"/>
        <v>-1.5467506374709862E-4</v>
      </c>
      <c r="LK127" s="423">
        <f t="shared" si="321"/>
        <v>-7.9118311288064251E-5</v>
      </c>
      <c r="LL127" s="423">
        <f t="shared" si="322"/>
        <v>-4.7535077808471372E-4</v>
      </c>
      <c r="LN127" s="424">
        <v>1.0950850867815819E-3</v>
      </c>
      <c r="LO127" s="424">
        <v>1.2275555395049468E-3</v>
      </c>
      <c r="LP127" s="424">
        <v>7.6638719283761165E-4</v>
      </c>
      <c r="LQ127" s="424">
        <v>1.2606938503554781E-3</v>
      </c>
      <c r="LR127" s="424">
        <v>4.8567936398673836E-4</v>
      </c>
      <c r="LS127" s="424">
        <v>1.0280672650903577</v>
      </c>
      <c r="LT127" s="424">
        <v>7.2160678374321038E-4</v>
      </c>
      <c r="LU127" s="424">
        <v>1.3087816576011439E-3</v>
      </c>
      <c r="LV127" s="424">
        <v>1.3689049889043868E-3</v>
      </c>
      <c r="LW127" s="424">
        <v>7.9070847638716571E-4</v>
      </c>
      <c r="LX127" s="424">
        <v>1.1568600805187961E-3</v>
      </c>
      <c r="LY127" s="424">
        <v>1.7201892501579729E-3</v>
      </c>
      <c r="LZ127" s="424">
        <v>1.706358187956925E-3</v>
      </c>
      <c r="MA127" s="424">
        <v>1.3672914053300762E-3</v>
      </c>
      <c r="MB127" s="424">
        <v>1.6525990199101304E-3</v>
      </c>
      <c r="MC127" s="424">
        <v>1.700748945503841E-3</v>
      </c>
      <c r="MD127" s="424">
        <v>1.4078061526616866E-3</v>
      </c>
      <c r="ME127" s="424">
        <v>9.1350550218263196E-4</v>
      </c>
      <c r="MF127" s="424">
        <v>1.0047251123632833E-3</v>
      </c>
      <c r="MG127" s="424">
        <v>1.1681029172784117E-3</v>
      </c>
      <c r="MH127" s="424">
        <v>9.025163870215909E-4</v>
      </c>
      <c r="MI127" s="424">
        <v>1.0030907577709407E-3</v>
      </c>
      <c r="MJ127" s="424">
        <v>1.433024865869268E-3</v>
      </c>
      <c r="MK127" s="424">
        <v>1.2810131058610429E-3</v>
      </c>
      <c r="ML127" s="424">
        <v>3.7441164249282435E-4</v>
      </c>
      <c r="MM127" s="424">
        <v>3.5350623265964537E-3</v>
      </c>
      <c r="MN127" s="424">
        <v>1.3165898433366728E-3</v>
      </c>
      <c r="MO127" s="424">
        <v>1.193908062620148E-3</v>
      </c>
      <c r="MP127" s="424">
        <v>1.7612847729799361E-2</v>
      </c>
      <c r="MQ127" s="424">
        <v>1.2818578583728005E-3</v>
      </c>
      <c r="MR127" s="424">
        <v>1.5599347112536582E-3</v>
      </c>
      <c r="MS127" s="424">
        <v>7.9837559155300595E-4</v>
      </c>
      <c r="MT127" s="424">
        <v>1.0499517976499311E-3</v>
      </c>
      <c r="MU127" s="424">
        <v>1.7031164817374832E-2</v>
      </c>
      <c r="MV127" s="424">
        <v>1.1059845235274748E-2</v>
      </c>
      <c r="MW127" s="424">
        <v>1.06482394830482E-3</v>
      </c>
      <c r="MX127" s="424">
        <v>1.3141126924037932E-3</v>
      </c>
      <c r="MY127" s="424">
        <v>1.1024037765972096E-3</v>
      </c>
      <c r="MZ127" s="424">
        <v>1.1304703208585656E-3</v>
      </c>
      <c r="NA127" s="424">
        <v>1.111836510673622E-3</v>
      </c>
      <c r="NB127" s="424">
        <v>1.0081069506538054E-3</v>
      </c>
      <c r="NC127" s="424">
        <v>1.1451042603978555E-3</v>
      </c>
      <c r="ND127" s="424">
        <v>1.0549742012801572E-3</v>
      </c>
      <c r="NE127" s="424">
        <v>1.3060300871435985E-3</v>
      </c>
      <c r="NF127" s="424">
        <v>9.5433549924817227E-4</v>
      </c>
      <c r="NG127" s="424">
        <v>1.3523158375187065E-3</v>
      </c>
      <c r="NH127" s="424">
        <v>1.2511684580944612E-3</v>
      </c>
      <c r="NI127" s="424">
        <v>5.9108476847065002E-3</v>
      </c>
      <c r="NJ127" s="424">
        <v>1.3616894080532892E-3</v>
      </c>
      <c r="NK127" s="424">
        <v>1.1263557578460965E-3</v>
      </c>
      <c r="NL127" s="424">
        <v>1.4442531227537106E-3</v>
      </c>
      <c r="NM127" s="424">
        <v>1.0562082977146759E-3</v>
      </c>
      <c r="NN127" s="424">
        <v>9.925444625921106E-4</v>
      </c>
      <c r="NO127" s="424">
        <v>8.5473456989757315E-4</v>
      </c>
      <c r="NP127" s="424">
        <v>8.1579062156393264E-4</v>
      </c>
      <c r="NQ127" s="424">
        <v>1.2439287545719818E-3</v>
      </c>
      <c r="NR127" s="424">
        <v>1.4216956595370684E-3</v>
      </c>
      <c r="NS127" s="424">
        <v>3.733123506291357E-3</v>
      </c>
      <c r="NT127" s="424">
        <v>1.2050201015973842E-3</v>
      </c>
      <c r="NU127" s="424">
        <v>1.4995903587620182E-3</v>
      </c>
      <c r="NV127" s="424">
        <v>1.0121492265720516E-3</v>
      </c>
      <c r="NW127" s="424">
        <v>1.8715705009137017E-3</v>
      </c>
      <c r="NX127" s="424">
        <v>1.2241191470469422E-3</v>
      </c>
      <c r="NY127" s="424">
        <v>1.3394642959623033E-3</v>
      </c>
      <c r="NZ127" s="424">
        <v>1.0095775329672407E-3</v>
      </c>
      <c r="OA127" s="424">
        <v>1.7698963481990284E-3</v>
      </c>
      <c r="OB127" s="424">
        <v>1.2959659507919244E-3</v>
      </c>
      <c r="OC127" s="424">
        <v>1.1949990173413774E-3</v>
      </c>
      <c r="OD127" s="424">
        <v>1.4612864297032517E-3</v>
      </c>
      <c r="OE127" s="424">
        <v>1.2319225798527119E-3</v>
      </c>
      <c r="OF127" s="424">
        <v>1.1162709582613491E-3</v>
      </c>
      <c r="OG127" s="424">
        <v>1.4980609525540695E-3</v>
      </c>
      <c r="OH127" s="424">
        <v>1.4521999645907993E-3</v>
      </c>
      <c r="OI127" s="424">
        <v>9.3888013999036339E-4</v>
      </c>
      <c r="OJ127" s="424">
        <v>1.2392014951815955E-3</v>
      </c>
      <c r="OK127" s="424">
        <v>1.2412765624685363E-3</v>
      </c>
      <c r="OL127" s="424">
        <v>9.8962639746032286E-4</v>
      </c>
      <c r="OM127" s="424">
        <v>1.0061606702561118E-3</v>
      </c>
      <c r="ON127" s="424">
        <v>1.2560935140398732E-3</v>
      </c>
      <c r="OO127" s="424">
        <v>1.1273608464685682E-3</v>
      </c>
      <c r="OP127" s="424">
        <v>4.6982954761018393E-4</v>
      </c>
      <c r="OQ127" s="424">
        <v>9.5867148386491116E-4</v>
      </c>
      <c r="OR127" s="424">
        <v>9.8402968114308571E-4</v>
      </c>
      <c r="OS127" s="424">
        <v>1.2103698705092233E-3</v>
      </c>
      <c r="OT127" s="424">
        <v>1.3663423500777352E-3</v>
      </c>
      <c r="OU127" s="424">
        <v>1.6338479459391414E-3</v>
      </c>
      <c r="OV127" s="424">
        <v>1.2908820428423513E-3</v>
      </c>
      <c r="OW127" s="424">
        <v>1.3090828962479496E-3</v>
      </c>
      <c r="OX127" s="424">
        <v>1.4389653607029156E-3</v>
      </c>
      <c r="OY127" s="424">
        <v>1.0404696725516184E-3</v>
      </c>
      <c r="OZ127" s="424">
        <v>1.2686236340035118E-3</v>
      </c>
      <c r="PA127" s="424">
        <v>1.5456193930010972E-3</v>
      </c>
      <c r="PB127" s="424">
        <v>1.1005603108192653E-3</v>
      </c>
      <c r="PC127" s="424">
        <v>1.3488994406194194E-3</v>
      </c>
      <c r="PD127" s="424">
        <v>1.0579121191218619E-3</v>
      </c>
      <c r="PE127" s="424">
        <v>1.294436987638721E-3</v>
      </c>
      <c r="PF127" s="424">
        <v>1.5598124038887196E-3</v>
      </c>
      <c r="PG127" s="424">
        <v>1.182965666588136E-3</v>
      </c>
      <c r="PH127" s="424">
        <v>2.0387745983108836E-3</v>
      </c>
      <c r="PI127" s="424">
        <v>1.4649768342506124E-3</v>
      </c>
      <c r="PJ127" s="424">
        <v>2.7752988316588957E-3</v>
      </c>
      <c r="PK127" s="424">
        <v>9.0025421517347622E-4</v>
      </c>
      <c r="PL127" s="424">
        <v>1.7644421431731831E-3</v>
      </c>
      <c r="PM127" s="424">
        <v>1.4891033570416387E-3</v>
      </c>
      <c r="PN127" s="424">
        <v>1.2354368054991608E-3</v>
      </c>
      <c r="PO127" s="424">
        <v>1.0768648483727831E-3</v>
      </c>
      <c r="PP127" s="425">
        <v>1.6267703018713218E-3</v>
      </c>
    </row>
    <row r="128" spans="1:432" x14ac:dyDescent="0.25">
      <c r="A128" s="210" t="s">
        <v>117</v>
      </c>
      <c r="B128" s="415">
        <f>'Input Output Table'!D12/B$230</f>
        <v>0</v>
      </c>
      <c r="C128" s="415">
        <f>'Input Output Table'!E12/C$230</f>
        <v>1.4155643074671741E-5</v>
      </c>
      <c r="D128" s="415">
        <f>'Input Output Table'!F12/D$230</f>
        <v>1.915730362772242E-4</v>
      </c>
      <c r="E128" s="415">
        <f>'Input Output Table'!G12/E$230</f>
        <v>0</v>
      </c>
      <c r="F128" s="415">
        <f>'Input Output Table'!H12/F$230</f>
        <v>9.1067369030967918E-2</v>
      </c>
      <c r="G128" s="415">
        <f>'Input Output Table'!I12/G$230</f>
        <v>0</v>
      </c>
      <c r="H128" s="415">
        <f>'Input Output Table'!J12/H$230</f>
        <v>8.0358088501679137E-2</v>
      </c>
      <c r="I128" s="415">
        <f>'Input Output Table'!K12/I$230</f>
        <v>0</v>
      </c>
      <c r="J128" s="415">
        <f>'Input Output Table'!L12/J$230</f>
        <v>0</v>
      </c>
      <c r="K128" s="415">
        <f>'Input Output Table'!M12/K$230</f>
        <v>0</v>
      </c>
      <c r="L128" s="415">
        <f>'Input Output Table'!N12/L$230</f>
        <v>0</v>
      </c>
      <c r="M128" s="415">
        <f>'Input Output Table'!O12/M$230</f>
        <v>0</v>
      </c>
      <c r="N128" s="415">
        <f>'Input Output Table'!P12/N$230</f>
        <v>0</v>
      </c>
      <c r="O128" s="415">
        <f>'Input Output Table'!Q12/O$230</f>
        <v>5.0806144698698079E-6</v>
      </c>
      <c r="P128" s="415">
        <f>'Input Output Table'!R12/P$230</f>
        <v>0</v>
      </c>
      <c r="Q128" s="415">
        <f>'Input Output Table'!S12/Q$230</f>
        <v>9.7399592084716908E-6</v>
      </c>
      <c r="R128" s="415">
        <f>'Input Output Table'!T12/R$230</f>
        <v>0</v>
      </c>
      <c r="S128" s="415">
        <f>'Input Output Table'!U12/S$230</f>
        <v>0</v>
      </c>
      <c r="T128" s="415">
        <f>'Input Output Table'!V12/T$230</f>
        <v>0</v>
      </c>
      <c r="U128" s="415">
        <f>'Input Output Table'!W12/U$230</f>
        <v>0</v>
      </c>
      <c r="V128" s="415">
        <f>'Input Output Table'!X12/V$230</f>
        <v>0</v>
      </c>
      <c r="W128" s="415">
        <f>'Input Output Table'!Y12/W$230</f>
        <v>0</v>
      </c>
      <c r="X128" s="415">
        <f>'Input Output Table'!Z12/X$230</f>
        <v>0</v>
      </c>
      <c r="Y128" s="415">
        <f>'Input Output Table'!AA12/Y$230</f>
        <v>5.5297832925516691E-6</v>
      </c>
      <c r="Z128" s="415">
        <f>'Input Output Table'!AB12/Z$230</f>
        <v>1.8687525058012127E-4</v>
      </c>
      <c r="AA128" s="415">
        <f>'Input Output Table'!AC12/AA$230</f>
        <v>4.651019280944621E-6</v>
      </c>
      <c r="AB128" s="415">
        <f>'Input Output Table'!AD12/AB$230</f>
        <v>0</v>
      </c>
      <c r="AC128" s="415">
        <f>'Input Output Table'!AE12/AC$230</f>
        <v>0</v>
      </c>
      <c r="AD128" s="415">
        <f>'Input Output Table'!AF12/AD$230</f>
        <v>1.471162961563839E-5</v>
      </c>
      <c r="AE128" s="415">
        <f>'Input Output Table'!AG12/AE$230</f>
        <v>2.5600960615352722E-6</v>
      </c>
      <c r="AF128" s="415">
        <f>'Input Output Table'!AH12/AF$230</f>
        <v>7.0141720630792523E-6</v>
      </c>
      <c r="AG128" s="415">
        <f>'Input Output Table'!AI12/AG$230</f>
        <v>2.7523300548345039E-6</v>
      </c>
      <c r="AH128" s="415">
        <f>'Input Output Table'!AJ12/AH$230</f>
        <v>1.7063573253432791E-6</v>
      </c>
      <c r="AI128" s="415">
        <f>'Input Output Table'!AK12/AI$230</f>
        <v>6.4907844666941434E-6</v>
      </c>
      <c r="AJ128" s="415">
        <f>'Input Output Table'!AL12/AJ$230</f>
        <v>9.4571195321541411E-6</v>
      </c>
      <c r="AK128" s="415">
        <f>'Input Output Table'!AM12/AK$230</f>
        <v>0</v>
      </c>
      <c r="AL128" s="415">
        <f>'Input Output Table'!AN12/AL$230</f>
        <v>9.1848319996986932E-6</v>
      </c>
      <c r="AM128" s="415">
        <f>'Input Output Table'!AO12/AM$230</f>
        <v>0</v>
      </c>
      <c r="AN128" s="415">
        <f>'Input Output Table'!AP12/AN$230</f>
        <v>3.5885711222195212E-6</v>
      </c>
      <c r="AO128" s="415">
        <f>'Input Output Table'!AQ12/AO$230</f>
        <v>6.2391835489604078E-6</v>
      </c>
      <c r="AP128" s="415">
        <f>'Input Output Table'!AR12/AP$230</f>
        <v>0</v>
      </c>
      <c r="AQ128" s="415">
        <f>'Input Output Table'!AS12/AQ$230</f>
        <v>1.8593728795289756E-6</v>
      </c>
      <c r="AR128" s="415">
        <f>'Input Output Table'!AT12/AR$230</f>
        <v>0</v>
      </c>
      <c r="AS128" s="415">
        <f>'Input Output Table'!AU12/AS$230</f>
        <v>0</v>
      </c>
      <c r="AT128" s="415">
        <f>'Input Output Table'!AV12/AT$230</f>
        <v>1.1778008054811671E-5</v>
      </c>
      <c r="AU128" s="415">
        <f>'Input Output Table'!AW12/AU$230</f>
        <v>1.2484608778141858E-5</v>
      </c>
      <c r="AV128" s="415">
        <f>'Input Output Table'!AX12/AV$230</f>
        <v>4.5955276677826669E-6</v>
      </c>
      <c r="AW128" s="415">
        <f>'Input Output Table'!AY12/AW$230</f>
        <v>8.0826521597348489E-6</v>
      </c>
      <c r="AX128" s="415">
        <f>'Input Output Table'!AZ12/AX$230</f>
        <v>0</v>
      </c>
      <c r="AY128" s="415">
        <f>'Input Output Table'!BA12/AY$230</f>
        <v>4.4405120034979399E-6</v>
      </c>
      <c r="AZ128" s="415">
        <f>'Input Output Table'!BB12/AZ$230</f>
        <v>6.1625699242645206E-6</v>
      </c>
      <c r="BA128" s="415">
        <f>'Input Output Table'!BC12/BA$230</f>
        <v>4.412401129144113E-4</v>
      </c>
      <c r="BB128" s="415">
        <f>'Input Output Table'!BD12/BB$230</f>
        <v>8.2147099560969661E-4</v>
      </c>
      <c r="BC128" s="415">
        <f>'Input Output Table'!BE12/BC$230</f>
        <v>0</v>
      </c>
      <c r="BD128" s="415">
        <f>'Input Output Table'!BF12/BD$230</f>
        <v>0</v>
      </c>
      <c r="BE128" s="415">
        <f>'Input Output Table'!BG12/BE$230</f>
        <v>1.9403391968847795E-5</v>
      </c>
      <c r="BF128" s="415">
        <f>'Input Output Table'!BH12/BF$230</f>
        <v>2.6350538291027465E-4</v>
      </c>
      <c r="BG128" s="415">
        <f>'Input Output Table'!BI12/BG$230</f>
        <v>5.4544044015213744E-7</v>
      </c>
      <c r="BH128" s="415">
        <f>'Input Output Table'!BJ12/BH$230</f>
        <v>0</v>
      </c>
      <c r="BI128" s="415">
        <f>'Input Output Table'!BK12/BI$230</f>
        <v>9.5490521367424428E-6</v>
      </c>
      <c r="BJ128" s="415">
        <f>'Input Output Table'!BL12/BJ$230</f>
        <v>0</v>
      </c>
      <c r="BK128" s="415">
        <f>'Input Output Table'!BM12/BK$230</f>
        <v>1.2214559004238629E-5</v>
      </c>
      <c r="BL128" s="415">
        <f>'Input Output Table'!BN12/BL$230</f>
        <v>5.3530384174723167E-6</v>
      </c>
      <c r="BM128" s="415">
        <f>'Input Output Table'!BO12/BM$230</f>
        <v>3.7190009829035719E-5</v>
      </c>
      <c r="BN128" s="415">
        <f>'Input Output Table'!BP12/BN$230</f>
        <v>9.0494717036542031E-5</v>
      </c>
      <c r="BO128" s="415">
        <f>'Input Output Table'!BQ12/BO$230</f>
        <v>2.1998491693148106E-5</v>
      </c>
      <c r="BP128" s="415">
        <f>'Input Output Table'!BR12/BP$230</f>
        <v>1.1137691822879976E-4</v>
      </c>
      <c r="BQ128" s="415">
        <f>'Input Output Table'!BS12/BQ$230</f>
        <v>2.2599508285061974E-5</v>
      </c>
      <c r="BR128" s="415">
        <f>'Input Output Table'!BT12/BR$230</f>
        <v>0</v>
      </c>
      <c r="BS128" s="415">
        <f>'Input Output Table'!BU12/BS$230</f>
        <v>7.9453011407547283E-5</v>
      </c>
      <c r="BT128" s="415">
        <f>'Input Output Table'!BV12/BT$230</f>
        <v>0</v>
      </c>
      <c r="BU128" s="415">
        <f>'Input Output Table'!BW12/BU$230</f>
        <v>1.2547519155945132E-5</v>
      </c>
      <c r="BV128" s="415">
        <f>'Input Output Table'!BX12/BV$230</f>
        <v>6.3763515613564722E-5</v>
      </c>
      <c r="BW128" s="415">
        <f>'Input Output Table'!BY12/BW$230</f>
        <v>2.515780884037457E-5</v>
      </c>
      <c r="BX128" s="415">
        <f>'Input Output Table'!BZ12/BX$230</f>
        <v>1.0475529706921922E-5</v>
      </c>
      <c r="BY128" s="415">
        <f>'Input Output Table'!CA12/BY$230</f>
        <v>1.3024925133555464E-5</v>
      </c>
      <c r="BZ128" s="415">
        <f>'Input Output Table'!CB12/BZ$230</f>
        <v>3.333365296830049E-5</v>
      </c>
      <c r="CA128" s="415">
        <f>'Input Output Table'!CC12/CA$230</f>
        <v>4.9588565283164955E-6</v>
      </c>
      <c r="CB128" s="415">
        <f>'Input Output Table'!CD12/CB$230</f>
        <v>4.7578365414000239E-6</v>
      </c>
      <c r="CC128" s="415">
        <f>'Input Output Table'!CE12/CC$230</f>
        <v>0</v>
      </c>
      <c r="CD128" s="415">
        <f>'Input Output Table'!CF12/CD$230</f>
        <v>4.3162941446800746E-7</v>
      </c>
      <c r="CE128" s="415">
        <f>'Input Output Table'!CG12/CE$230</f>
        <v>6.9318357348438842E-6</v>
      </c>
      <c r="CF128" s="415">
        <f>'Input Output Table'!CH12/CF$230</f>
        <v>3.0418033766886195E-5</v>
      </c>
      <c r="CG128" s="415">
        <f>'Input Output Table'!CI12/CG$230</f>
        <v>1.0230869761133473E-5</v>
      </c>
      <c r="CH128" s="415">
        <f>'Input Output Table'!CJ12/CH$230</f>
        <v>2.7350915478308891E-5</v>
      </c>
      <c r="CI128" s="415">
        <f>'Input Output Table'!CK12/CI$230</f>
        <v>1.4422298549209067E-5</v>
      </c>
      <c r="CJ128" s="415">
        <f>'Input Output Table'!CL12/CJ$230</f>
        <v>9.8084741740063594E-5</v>
      </c>
      <c r="CK128" s="415">
        <f>'Input Output Table'!CM12/CK$230</f>
        <v>2.4154364438577484E-5</v>
      </c>
      <c r="CL128" s="415">
        <f>'Input Output Table'!CN12/CL$230</f>
        <v>3.5792394649992176E-5</v>
      </c>
      <c r="CM128" s="415">
        <f>'Input Output Table'!CO12/CM$230</f>
        <v>9.965331579219135E-5</v>
      </c>
      <c r="CN128" s="415">
        <f>'Input Output Table'!CP12/CN$230</f>
        <v>4.1906435199995705E-5</v>
      </c>
      <c r="CO128" s="415">
        <f>'Input Output Table'!CQ12/CO$230</f>
        <v>4.3374165628495087E-6</v>
      </c>
      <c r="CP128" s="415">
        <f>'Input Output Table'!CR12/CP$230</f>
        <v>3.7947339148481469E-5</v>
      </c>
      <c r="CQ128" s="415">
        <f>'Input Output Table'!CS12/CQ$230</f>
        <v>1.1132970788101812E-5</v>
      </c>
      <c r="CR128" s="415">
        <f>'Input Output Table'!CT12/CR$230</f>
        <v>0</v>
      </c>
      <c r="CS128" s="415">
        <f>'Input Output Table'!CU12/CS$230</f>
        <v>3.900924557578559E-5</v>
      </c>
      <c r="CT128" s="415">
        <f>'Input Output Table'!CV12/CT$230</f>
        <v>1.1190085643509631E-5</v>
      </c>
      <c r="CU128" s="415">
        <f>'Input Output Table'!CW12/CU$230</f>
        <v>3.9638363951139167E-5</v>
      </c>
      <c r="CV128" s="415">
        <f>'Input Output Table'!CX12/CV$230</f>
        <v>5.2072082470116679E-5</v>
      </c>
      <c r="CW128" s="415">
        <f>'Input Output Table'!CY12/CW$230</f>
        <v>4.9751295386025385E-5</v>
      </c>
      <c r="CX128" s="415">
        <f>'Input Output Table'!CZ12/CX$230</f>
        <v>2.4135407944747178E-5</v>
      </c>
      <c r="CY128" s="415">
        <f>'Input Output Table'!DA12/CY$230</f>
        <v>1.7088496313760594E-5</v>
      </c>
      <c r="CZ128" s="415">
        <f>'Input Output Table'!DB12/CZ$230</f>
        <v>3.3501988867625117E-5</v>
      </c>
      <c r="DA128" s="415">
        <f>'Input Output Table'!DC12/DA$230</f>
        <v>9.1508112526621801E-6</v>
      </c>
      <c r="DB128" s="415">
        <f>'Input Output Table'!DD12/DB$230</f>
        <v>4.8475819354531569E-6</v>
      </c>
      <c r="DC128" s="415">
        <f>'Input Output Table'!DE12/DC$230</f>
        <v>1.8326707246660331E-4</v>
      </c>
      <c r="DD128" s="416">
        <f>'Input Output Table'!DG12/DD$230</f>
        <v>3.6017414122928597E-4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J128" s="423">
        <f t="shared" si="216"/>
        <v>0</v>
      </c>
      <c r="HK128" s="423">
        <f t="shared" si="217"/>
        <v>-1.4155643074671741E-5</v>
      </c>
      <c r="HL128" s="423">
        <f t="shared" si="218"/>
        <v>-1.915730362772242E-4</v>
      </c>
      <c r="HM128" s="423">
        <f t="shared" si="219"/>
        <v>0</v>
      </c>
      <c r="HN128" s="423">
        <f t="shared" si="220"/>
        <v>-9.1067369030967918E-2</v>
      </c>
      <c r="HO128" s="423">
        <f t="shared" si="221"/>
        <v>0</v>
      </c>
      <c r="HP128" s="423">
        <f t="shared" si="222"/>
        <v>0.91964191149832086</v>
      </c>
      <c r="HQ128" s="423">
        <f t="shared" si="223"/>
        <v>0</v>
      </c>
      <c r="HR128" s="423">
        <f t="shared" si="224"/>
        <v>0</v>
      </c>
      <c r="HS128" s="423">
        <f t="shared" si="225"/>
        <v>0</v>
      </c>
      <c r="HT128" s="423">
        <f t="shared" si="226"/>
        <v>0</v>
      </c>
      <c r="HU128" s="423">
        <f t="shared" si="227"/>
        <v>0</v>
      </c>
      <c r="HV128" s="423">
        <f t="shared" si="228"/>
        <v>0</v>
      </c>
      <c r="HW128" s="423">
        <f t="shared" si="229"/>
        <v>-5.0806144698698079E-6</v>
      </c>
      <c r="HX128" s="423">
        <f t="shared" si="230"/>
        <v>0</v>
      </c>
      <c r="HY128" s="423">
        <f t="shared" si="231"/>
        <v>-9.7399592084716908E-6</v>
      </c>
      <c r="HZ128" s="423">
        <f t="shared" si="232"/>
        <v>0</v>
      </c>
      <c r="IA128" s="423">
        <f t="shared" si="233"/>
        <v>0</v>
      </c>
      <c r="IB128" s="423">
        <f t="shared" si="234"/>
        <v>0</v>
      </c>
      <c r="IC128" s="423">
        <f t="shared" si="235"/>
        <v>0</v>
      </c>
      <c r="ID128" s="423">
        <f t="shared" si="236"/>
        <v>0</v>
      </c>
      <c r="IE128" s="423">
        <f t="shared" si="237"/>
        <v>0</v>
      </c>
      <c r="IF128" s="423">
        <f t="shared" si="238"/>
        <v>0</v>
      </c>
      <c r="IG128" s="423">
        <f t="shared" si="239"/>
        <v>-5.5297832925516691E-6</v>
      </c>
      <c r="IH128" s="423">
        <f t="shared" si="240"/>
        <v>-1.8687525058012127E-4</v>
      </c>
      <c r="II128" s="423">
        <f t="shared" si="241"/>
        <v>-4.651019280944621E-6</v>
      </c>
      <c r="IJ128" s="423">
        <f t="shared" si="242"/>
        <v>0</v>
      </c>
      <c r="IK128" s="423">
        <f t="shared" si="243"/>
        <v>0</v>
      </c>
      <c r="IL128" s="423">
        <f t="shared" si="244"/>
        <v>-1.471162961563839E-5</v>
      </c>
      <c r="IM128" s="423">
        <f t="shared" si="245"/>
        <v>-2.5600960615352722E-6</v>
      </c>
      <c r="IN128" s="423">
        <f t="shared" si="246"/>
        <v>-7.0141720630792523E-6</v>
      </c>
      <c r="IO128" s="423">
        <f t="shared" si="247"/>
        <v>-2.7523300548345039E-6</v>
      </c>
      <c r="IP128" s="423">
        <f t="shared" si="248"/>
        <v>-1.7063573253432791E-6</v>
      </c>
      <c r="IQ128" s="423">
        <f t="shared" si="249"/>
        <v>-6.4907844666941434E-6</v>
      </c>
      <c r="IR128" s="423">
        <f t="shared" si="250"/>
        <v>-9.4571195321541411E-6</v>
      </c>
      <c r="IS128" s="423">
        <f t="shared" si="251"/>
        <v>0</v>
      </c>
      <c r="IT128" s="423">
        <f t="shared" si="252"/>
        <v>-9.1848319996986932E-6</v>
      </c>
      <c r="IU128" s="423">
        <f t="shared" si="253"/>
        <v>0</v>
      </c>
      <c r="IV128" s="423">
        <f t="shared" si="254"/>
        <v>-3.5885711222195212E-6</v>
      </c>
      <c r="IW128" s="423">
        <f t="shared" si="255"/>
        <v>-6.2391835489604078E-6</v>
      </c>
      <c r="IX128" s="423">
        <f t="shared" si="256"/>
        <v>0</v>
      </c>
      <c r="IY128" s="423">
        <f t="shared" si="257"/>
        <v>-1.8593728795289756E-6</v>
      </c>
      <c r="IZ128" s="423">
        <f t="shared" si="258"/>
        <v>0</v>
      </c>
      <c r="JA128" s="423">
        <f t="shared" si="259"/>
        <v>0</v>
      </c>
      <c r="JB128" s="423">
        <f t="shared" si="260"/>
        <v>-1.1778008054811671E-5</v>
      </c>
      <c r="JC128" s="423">
        <f t="shared" si="261"/>
        <v>-1.2484608778141858E-5</v>
      </c>
      <c r="JD128" s="423">
        <f t="shared" si="262"/>
        <v>-4.5955276677826669E-6</v>
      </c>
      <c r="JE128" s="423">
        <f t="shared" si="263"/>
        <v>-8.0826521597348489E-6</v>
      </c>
      <c r="JF128" s="423">
        <f t="shared" si="264"/>
        <v>0</v>
      </c>
      <c r="JG128" s="423">
        <f t="shared" si="265"/>
        <v>-4.4405120034979399E-6</v>
      </c>
      <c r="JH128" s="423">
        <f t="shared" si="266"/>
        <v>-6.1625699242645206E-6</v>
      </c>
      <c r="JI128" s="423">
        <f t="shared" si="267"/>
        <v>-4.412401129144113E-4</v>
      </c>
      <c r="JJ128" s="423">
        <f t="shared" si="268"/>
        <v>-8.2147099560969661E-4</v>
      </c>
      <c r="JK128" s="423">
        <f t="shared" si="269"/>
        <v>0</v>
      </c>
      <c r="JL128" s="423">
        <f t="shared" si="270"/>
        <v>0</v>
      </c>
      <c r="JM128" s="423">
        <f t="shared" si="271"/>
        <v>-1.9403391968847795E-5</v>
      </c>
      <c r="JN128" s="423">
        <f t="shared" si="272"/>
        <v>-2.6350538291027465E-4</v>
      </c>
      <c r="JO128" s="423">
        <f t="shared" si="273"/>
        <v>-5.4544044015213744E-7</v>
      </c>
      <c r="JP128" s="423">
        <f t="shared" si="274"/>
        <v>0</v>
      </c>
      <c r="JQ128" s="423">
        <f t="shared" si="275"/>
        <v>-9.5490521367424428E-6</v>
      </c>
      <c r="JR128" s="423">
        <f t="shared" si="276"/>
        <v>0</v>
      </c>
      <c r="JS128" s="423">
        <f t="shared" si="277"/>
        <v>-1.2214559004238629E-5</v>
      </c>
      <c r="JT128" s="423">
        <f t="shared" si="278"/>
        <v>-5.3530384174723167E-6</v>
      </c>
      <c r="JU128" s="423">
        <f t="shared" si="279"/>
        <v>-3.7190009829035719E-5</v>
      </c>
      <c r="JV128" s="423">
        <f t="shared" si="280"/>
        <v>-9.0494717036542031E-5</v>
      </c>
      <c r="JW128" s="423">
        <f t="shared" si="281"/>
        <v>-2.1998491693148106E-5</v>
      </c>
      <c r="JX128" s="423">
        <f t="shared" si="282"/>
        <v>-1.1137691822879976E-4</v>
      </c>
      <c r="JY128" s="423">
        <f t="shared" si="283"/>
        <v>-2.2599508285061974E-5</v>
      </c>
      <c r="JZ128" s="423">
        <f t="shared" si="284"/>
        <v>0</v>
      </c>
      <c r="KA128" s="423">
        <f t="shared" si="285"/>
        <v>-7.9453011407547283E-5</v>
      </c>
      <c r="KB128" s="423">
        <f t="shared" si="286"/>
        <v>0</v>
      </c>
      <c r="KC128" s="423">
        <f t="shared" si="287"/>
        <v>-1.2547519155945132E-5</v>
      </c>
      <c r="KD128" s="423">
        <f t="shared" si="288"/>
        <v>-6.3763515613564722E-5</v>
      </c>
      <c r="KE128" s="423">
        <f t="shared" si="289"/>
        <v>-2.515780884037457E-5</v>
      </c>
      <c r="KF128" s="423">
        <f t="shared" si="290"/>
        <v>-1.0475529706921922E-5</v>
      </c>
      <c r="KG128" s="423">
        <f t="shared" si="291"/>
        <v>-1.3024925133555464E-5</v>
      </c>
      <c r="KH128" s="423">
        <f t="shared" si="292"/>
        <v>-3.333365296830049E-5</v>
      </c>
      <c r="KI128" s="423">
        <f t="shared" si="293"/>
        <v>-4.9588565283164955E-6</v>
      </c>
      <c r="KJ128" s="423">
        <f t="shared" si="294"/>
        <v>-4.7578365414000239E-6</v>
      </c>
      <c r="KK128" s="423">
        <f t="shared" si="295"/>
        <v>0</v>
      </c>
      <c r="KL128" s="423">
        <f t="shared" si="296"/>
        <v>-4.3162941446800746E-7</v>
      </c>
      <c r="KM128" s="423">
        <f t="shared" si="297"/>
        <v>-6.9318357348438842E-6</v>
      </c>
      <c r="KN128" s="423">
        <f t="shared" si="298"/>
        <v>-3.0418033766886195E-5</v>
      </c>
      <c r="KO128" s="423">
        <f t="shared" si="299"/>
        <v>-1.0230869761133473E-5</v>
      </c>
      <c r="KP128" s="423">
        <f t="shared" si="300"/>
        <v>-2.7350915478308891E-5</v>
      </c>
      <c r="KQ128" s="423">
        <f t="shared" si="301"/>
        <v>-1.4422298549209067E-5</v>
      </c>
      <c r="KR128" s="423">
        <f t="shared" si="302"/>
        <v>-9.8084741740063594E-5</v>
      </c>
      <c r="KS128" s="423">
        <f t="shared" si="303"/>
        <v>-2.4154364438577484E-5</v>
      </c>
      <c r="KT128" s="423">
        <f t="shared" si="304"/>
        <v>-3.5792394649992176E-5</v>
      </c>
      <c r="KU128" s="423">
        <f t="shared" si="305"/>
        <v>-9.965331579219135E-5</v>
      </c>
      <c r="KV128" s="423">
        <f t="shared" si="306"/>
        <v>-4.1906435199995705E-5</v>
      </c>
      <c r="KW128" s="423">
        <f t="shared" si="307"/>
        <v>-4.3374165628495087E-6</v>
      </c>
      <c r="KX128" s="423">
        <f t="shared" si="308"/>
        <v>-3.7947339148481469E-5</v>
      </c>
      <c r="KY128" s="423">
        <f t="shared" si="309"/>
        <v>-1.1132970788101812E-5</v>
      </c>
      <c r="KZ128" s="423">
        <f t="shared" si="310"/>
        <v>0</v>
      </c>
      <c r="LA128" s="423">
        <f t="shared" si="311"/>
        <v>-3.900924557578559E-5</v>
      </c>
      <c r="LB128" s="423">
        <f t="shared" si="312"/>
        <v>-1.1190085643509631E-5</v>
      </c>
      <c r="LC128" s="423">
        <f t="shared" si="313"/>
        <v>-3.9638363951139167E-5</v>
      </c>
      <c r="LD128" s="423">
        <f t="shared" si="314"/>
        <v>-5.2072082470116679E-5</v>
      </c>
      <c r="LE128" s="423">
        <f t="shared" si="315"/>
        <v>-4.9751295386025385E-5</v>
      </c>
      <c r="LF128" s="423">
        <f t="shared" si="316"/>
        <v>-2.4135407944747178E-5</v>
      </c>
      <c r="LG128" s="423">
        <f t="shared" si="317"/>
        <v>-1.7088496313760594E-5</v>
      </c>
      <c r="LH128" s="423">
        <f t="shared" si="318"/>
        <v>-3.3501988867625117E-5</v>
      </c>
      <c r="LI128" s="423">
        <f t="shared" si="319"/>
        <v>-9.1508112526621801E-6</v>
      </c>
      <c r="LJ128" s="423">
        <f t="shared" si="320"/>
        <v>-4.8475819354531569E-6</v>
      </c>
      <c r="LK128" s="423">
        <f t="shared" si="321"/>
        <v>-1.8326707246660331E-4</v>
      </c>
      <c r="LL128" s="423">
        <f t="shared" si="322"/>
        <v>-3.6017414122928597E-4</v>
      </c>
      <c r="LN128" s="424">
        <v>2.2080604754278277E-3</v>
      </c>
      <c r="LO128" s="424">
        <v>2.9679883854935828E-3</v>
      </c>
      <c r="LP128" s="424">
        <v>2.6896302490250416E-3</v>
      </c>
      <c r="LQ128" s="424">
        <v>4.187016513385362E-3</v>
      </c>
      <c r="LR128" s="424">
        <v>0.1018976585771674</v>
      </c>
      <c r="LS128" s="424">
        <v>2.774321857060739E-3</v>
      </c>
      <c r="LT128" s="424">
        <v>1.089034187098139</v>
      </c>
      <c r="LU128" s="424">
        <v>2.96147943100596E-3</v>
      </c>
      <c r="LV128" s="424">
        <v>3.2934475006929352E-3</v>
      </c>
      <c r="LW128" s="424">
        <v>1.9068356293542258E-3</v>
      </c>
      <c r="LX128" s="424">
        <v>2.7997580339284268E-3</v>
      </c>
      <c r="LY128" s="424">
        <v>2.960961406207861E-3</v>
      </c>
      <c r="LZ128" s="424">
        <v>3.215169020265115E-3</v>
      </c>
      <c r="MA128" s="424">
        <v>3.1161677059001625E-3</v>
      </c>
      <c r="MB128" s="424">
        <v>2.3123214259049272E-3</v>
      </c>
      <c r="MC128" s="424">
        <v>3.1591760898342972E-3</v>
      </c>
      <c r="MD128" s="424">
        <v>2.6983681689329727E-3</v>
      </c>
      <c r="ME128" s="424">
        <v>1.8339040441076352E-3</v>
      </c>
      <c r="MF128" s="424">
        <v>2.4828160631390839E-3</v>
      </c>
      <c r="MG128" s="424">
        <v>2.5076838417803049E-3</v>
      </c>
      <c r="MH128" s="424">
        <v>1.9024506516646389E-3</v>
      </c>
      <c r="MI128" s="424">
        <v>2.3603407190373477E-3</v>
      </c>
      <c r="MJ128" s="424">
        <v>3.7501379538592747E-3</v>
      </c>
      <c r="MK128" s="424">
        <v>2.4989076064458118E-3</v>
      </c>
      <c r="ML128" s="424">
        <v>7.4718100145816611E-3</v>
      </c>
      <c r="MM128" s="424">
        <v>2.1278020394421564E-3</v>
      </c>
      <c r="MN128" s="424">
        <v>2.4404317352423018E-3</v>
      </c>
      <c r="MO128" s="424">
        <v>1.84994701379915E-3</v>
      </c>
      <c r="MP128" s="424">
        <v>3.4213900802049606E-3</v>
      </c>
      <c r="MQ128" s="424">
        <v>1.7628277346454437E-3</v>
      </c>
      <c r="MR128" s="424">
        <v>5.2975319230955309E-3</v>
      </c>
      <c r="MS128" s="424">
        <v>1.6560565408050391E-3</v>
      </c>
      <c r="MT128" s="424">
        <v>2.57615677368558E-3</v>
      </c>
      <c r="MU128" s="424">
        <v>4.1881775522849257E-3</v>
      </c>
      <c r="MV128" s="424">
        <v>4.2463034621071693E-3</v>
      </c>
      <c r="MW128" s="424">
        <v>3.0462060202066182E-3</v>
      </c>
      <c r="MX128" s="424">
        <v>2.0555898606798811E-3</v>
      </c>
      <c r="MY128" s="424">
        <v>2.6606470525650529E-3</v>
      </c>
      <c r="MZ128" s="424">
        <v>2.8380127811054217E-3</v>
      </c>
      <c r="NA128" s="424">
        <v>2.3262321305629122E-3</v>
      </c>
      <c r="NB128" s="424">
        <v>2.2510999701412003E-3</v>
      </c>
      <c r="NC128" s="424">
        <v>2.701412355096479E-3</v>
      </c>
      <c r="ND128" s="424">
        <v>2.2430362055673695E-3</v>
      </c>
      <c r="NE128" s="424">
        <v>3.5530488524405735E-3</v>
      </c>
      <c r="NF128" s="424">
        <v>2.0935231350625062E-3</v>
      </c>
      <c r="NG128" s="424">
        <v>3.006476868765194E-3</v>
      </c>
      <c r="NH128" s="424">
        <v>2.7620413572556433E-3</v>
      </c>
      <c r="NI128" s="424">
        <v>2.4757531613186596E-3</v>
      </c>
      <c r="NJ128" s="424">
        <v>3.1423486828310188E-3</v>
      </c>
      <c r="NK128" s="424">
        <v>2.538360016934534E-3</v>
      </c>
      <c r="NL128" s="424">
        <v>2.6867169545987078E-3</v>
      </c>
      <c r="NM128" s="424">
        <v>2.4261381726788562E-2</v>
      </c>
      <c r="NN128" s="424">
        <v>3.2290869675978419E-2</v>
      </c>
      <c r="NO128" s="424">
        <v>2.708594171797289E-3</v>
      </c>
      <c r="NP128" s="424">
        <v>1.6668972057457519E-3</v>
      </c>
      <c r="NQ128" s="424">
        <v>2.1233661618102547E-3</v>
      </c>
      <c r="NR128" s="424">
        <v>3.2665858504709313E-3</v>
      </c>
      <c r="NS128" s="424">
        <v>2.1107079482754697E-3</v>
      </c>
      <c r="NT128" s="424">
        <v>2.4401773037077928E-3</v>
      </c>
      <c r="NU128" s="424">
        <v>2.5927205077861193E-3</v>
      </c>
      <c r="NV128" s="424">
        <v>2.3667926809979997E-3</v>
      </c>
      <c r="NW128" s="424">
        <v>3.4365400883987294E-3</v>
      </c>
      <c r="NX128" s="424">
        <v>2.4954090422415628E-3</v>
      </c>
      <c r="NY128" s="424">
        <v>2.5144998779418042E-3</v>
      </c>
      <c r="NZ128" s="424">
        <v>2.22060201667186E-3</v>
      </c>
      <c r="OA128" s="424">
        <v>2.7285304407484857E-3</v>
      </c>
      <c r="OB128" s="424">
        <v>2.906153436388623E-3</v>
      </c>
      <c r="OC128" s="424">
        <v>2.325743789622115E-3</v>
      </c>
      <c r="OD128" s="424">
        <v>2.88447350545196E-3</v>
      </c>
      <c r="OE128" s="424">
        <v>2.1446496902165794E-3</v>
      </c>
      <c r="OF128" s="424">
        <v>3.2535574295676122E-3</v>
      </c>
      <c r="OG128" s="424">
        <v>2.4420870067716482E-3</v>
      </c>
      <c r="OH128" s="424">
        <v>1.9505511600959066E-3</v>
      </c>
      <c r="OI128" s="424">
        <v>1.9264939485951905E-3</v>
      </c>
      <c r="OJ128" s="424">
        <v>2.5086701545108717E-3</v>
      </c>
      <c r="OK128" s="424">
        <v>2.4971834464264267E-3</v>
      </c>
      <c r="OL128" s="424">
        <v>1.9255230019925478E-3</v>
      </c>
      <c r="OM128" s="424">
        <v>1.7219802590424528E-3</v>
      </c>
      <c r="ON128" s="424">
        <v>2.8201496856540163E-3</v>
      </c>
      <c r="OO128" s="424">
        <v>1.3172369881881982E-3</v>
      </c>
      <c r="OP128" s="424">
        <v>8.2699717225236937E-4</v>
      </c>
      <c r="OQ128" s="424">
        <v>1.8942594525239225E-3</v>
      </c>
      <c r="OR128" s="424">
        <v>2.1766340338498619E-3</v>
      </c>
      <c r="OS128" s="424">
        <v>2.1748258586063115E-3</v>
      </c>
      <c r="OT128" s="424">
        <v>2.7600731250971818E-3</v>
      </c>
      <c r="OU128" s="424">
        <v>3.4163372871283222E-3</v>
      </c>
      <c r="OV128" s="424">
        <v>2.5429592107892125E-3</v>
      </c>
      <c r="OW128" s="424">
        <v>2.3214751323089489E-3</v>
      </c>
      <c r="OX128" s="424">
        <v>2.7386412816482342E-3</v>
      </c>
      <c r="OY128" s="424">
        <v>2.2436954001547635E-3</v>
      </c>
      <c r="OZ128" s="424">
        <v>2.3904132322044879E-3</v>
      </c>
      <c r="PA128" s="424">
        <v>2.5722403782306447E-3</v>
      </c>
      <c r="PB128" s="424">
        <v>1.9869281362813233E-3</v>
      </c>
      <c r="PC128" s="424">
        <v>2.1874042227778044E-3</v>
      </c>
      <c r="PD128" s="424">
        <v>2.0438234296011023E-3</v>
      </c>
      <c r="PE128" s="424">
        <v>2.563517396632731E-3</v>
      </c>
      <c r="PF128" s="424">
        <v>3.2919600762689755E-3</v>
      </c>
      <c r="PG128" s="424">
        <v>2.6227619717639648E-3</v>
      </c>
      <c r="PH128" s="424">
        <v>2.9322298979475572E-3</v>
      </c>
      <c r="PI128" s="424">
        <v>2.5278521933885401E-3</v>
      </c>
      <c r="PJ128" s="424">
        <v>3.2964841379257283E-3</v>
      </c>
      <c r="PK128" s="424">
        <v>1.4387269650352104E-3</v>
      </c>
      <c r="PL128" s="424">
        <v>2.5236139409891252E-3</v>
      </c>
      <c r="PM128" s="424">
        <v>2.5855404278536599E-3</v>
      </c>
      <c r="PN128" s="424">
        <v>2.4895301990391521E-3</v>
      </c>
      <c r="PO128" s="424">
        <v>2.5348924510705763E-3</v>
      </c>
      <c r="PP128" s="425">
        <v>3.735824747920597E-3</v>
      </c>
    </row>
    <row r="129" spans="1:432" x14ac:dyDescent="0.25">
      <c r="A129" s="210" t="s">
        <v>118</v>
      </c>
      <c r="B129" s="415">
        <f>'Input Output Table'!D13/B$230</f>
        <v>7.3738454308249054E-4</v>
      </c>
      <c r="C129" s="415">
        <f>'Input Output Table'!E13/C$230</f>
        <v>9.11078500631306E-4</v>
      </c>
      <c r="D129" s="415">
        <f>'Input Output Table'!F13/D$230</f>
        <v>1.1487582291800137E-3</v>
      </c>
      <c r="E129" s="415">
        <f>'Input Output Table'!G13/E$230</f>
        <v>5.6662525867035437E-5</v>
      </c>
      <c r="F129" s="415">
        <f>'Input Output Table'!H13/F$230</f>
        <v>1.1840393170844077E-4</v>
      </c>
      <c r="G129" s="415">
        <f>'Input Output Table'!I13/G$230</f>
        <v>2.7310220519419193E-4</v>
      </c>
      <c r="H129" s="415">
        <f>'Input Output Table'!J13/H$230</f>
        <v>9.6839145479025391E-5</v>
      </c>
      <c r="I129" s="415">
        <f>'Input Output Table'!K13/I$230</f>
        <v>0.19629071993502059</v>
      </c>
      <c r="J129" s="415">
        <f>'Input Output Table'!L13/J$230</f>
        <v>1.64796398682206E-3</v>
      </c>
      <c r="K129" s="415">
        <f>'Input Output Table'!M13/K$230</f>
        <v>5.902901133222802E-3</v>
      </c>
      <c r="L129" s="415">
        <f>'Input Output Table'!N13/L$230</f>
        <v>7.5034118882985959E-4</v>
      </c>
      <c r="M129" s="415">
        <f>'Input Output Table'!O13/M$230</f>
        <v>1.7114121072883946E-3</v>
      </c>
      <c r="N129" s="415">
        <f>'Input Output Table'!P13/N$230</f>
        <v>4.1722654735379646E-3</v>
      </c>
      <c r="O129" s="415">
        <f>'Input Output Table'!Q13/O$230</f>
        <v>2.1043294285245803E-2</v>
      </c>
      <c r="P129" s="415">
        <f>'Input Output Table'!R13/P$230</f>
        <v>1.9797539602474986E-2</v>
      </c>
      <c r="Q129" s="415">
        <f>'Input Output Table'!S13/Q$230</f>
        <v>8.0153917477285568E-4</v>
      </c>
      <c r="R129" s="415">
        <f>'Input Output Table'!T13/R$230</f>
        <v>3.3715002269857648E-3</v>
      </c>
      <c r="S129" s="415">
        <f>'Input Output Table'!U13/S$230</f>
        <v>6.3150261660401105E-4</v>
      </c>
      <c r="T129" s="415">
        <f>'Input Output Table'!V13/T$230</f>
        <v>4.1970569007699368E-4</v>
      </c>
      <c r="U129" s="415">
        <f>'Input Output Table'!W13/U$230</f>
        <v>7.2651872295678363E-4</v>
      </c>
      <c r="V129" s="415">
        <f>'Input Output Table'!X13/V$230</f>
        <v>6.3282660977590527E-2</v>
      </c>
      <c r="W129" s="415">
        <f>'Input Output Table'!Y13/W$230</f>
        <v>1.974271668983638E-4</v>
      </c>
      <c r="X129" s="415">
        <f>'Input Output Table'!Z13/X$230</f>
        <v>2.579687830476015E-4</v>
      </c>
      <c r="Y129" s="415">
        <f>'Input Output Table'!AA13/Y$230</f>
        <v>1.5084034718400709E-4</v>
      </c>
      <c r="Z129" s="415">
        <f>'Input Output Table'!AB13/Z$230</f>
        <v>1.0167367470906215E-4</v>
      </c>
      <c r="AA129" s="415">
        <f>'Input Output Table'!AC13/AA$230</f>
        <v>4.2321582501592342E-4</v>
      </c>
      <c r="AB129" s="415">
        <f>'Input Output Table'!AD13/AB$230</f>
        <v>2.6568360503711894E-4</v>
      </c>
      <c r="AC129" s="415">
        <f>'Input Output Table'!AE13/AC$230</f>
        <v>5.858573235528017E-4</v>
      </c>
      <c r="AD129" s="415">
        <f>'Input Output Table'!AF13/AD$230</f>
        <v>3.5193910991225628E-4</v>
      </c>
      <c r="AE129" s="415">
        <f>'Input Output Table'!AG13/AE$230</f>
        <v>1.5339733892631396E-4</v>
      </c>
      <c r="AF129" s="415">
        <f>'Input Output Table'!AH13/AF$230</f>
        <v>5.5217629684006406E-4</v>
      </c>
      <c r="AG129" s="415">
        <f>'Input Output Table'!AI13/AG$230</f>
        <v>2.2496256545815875E-4</v>
      </c>
      <c r="AH129" s="415">
        <f>'Input Output Table'!AJ13/AH$230</f>
        <v>1.5713774425011053E-4</v>
      </c>
      <c r="AI129" s="415">
        <f>'Input Output Table'!AK13/AI$230</f>
        <v>3.3965771398371708E-4</v>
      </c>
      <c r="AJ129" s="415">
        <f>'Input Output Table'!AL13/AJ$230</f>
        <v>1.0324096982118785E-3</v>
      </c>
      <c r="AK129" s="415">
        <f>'Input Output Table'!AM13/AK$230</f>
        <v>3.590852486151977E-3</v>
      </c>
      <c r="AL129" s="415">
        <f>'Input Output Table'!AN13/AL$230</f>
        <v>1.7349688770511586E-4</v>
      </c>
      <c r="AM129" s="415">
        <f>'Input Output Table'!AO13/AM$230</f>
        <v>7.3288454675092237E-4</v>
      </c>
      <c r="AN129" s="415">
        <f>'Input Output Table'!AP13/AN$230</f>
        <v>3.5474071448767278E-5</v>
      </c>
      <c r="AO129" s="415">
        <f>'Input Output Table'!AQ13/AO$230</f>
        <v>2.6882154622371373E-3</v>
      </c>
      <c r="AP129" s="415">
        <f>'Input Output Table'!AR13/AP$230</f>
        <v>1.1755791781112797E-4</v>
      </c>
      <c r="AQ129" s="415">
        <f>'Input Output Table'!AS13/AQ$230</f>
        <v>2.7048070515013492E-4</v>
      </c>
      <c r="AR129" s="415">
        <f>'Input Output Table'!AT13/AR$230</f>
        <v>1.3789668322660085E-4</v>
      </c>
      <c r="AS129" s="415">
        <f>'Input Output Table'!AU13/AS$230</f>
        <v>5.8971296341534545E-5</v>
      </c>
      <c r="AT129" s="415">
        <f>'Input Output Table'!AV13/AT$230</f>
        <v>2.6677728037061946E-4</v>
      </c>
      <c r="AU129" s="415">
        <f>'Input Output Table'!AW13/AU$230</f>
        <v>4.8028859233651848E-5</v>
      </c>
      <c r="AV129" s="415">
        <f>'Input Output Table'!AX13/AV$230</f>
        <v>1.9629025940009738E-4</v>
      </c>
      <c r="AW129" s="415">
        <f>'Input Output Table'!AY13/AW$230</f>
        <v>1.7509226635823748E-4</v>
      </c>
      <c r="AX129" s="415">
        <f>'Input Output Table'!AZ13/AX$230</f>
        <v>5.1838353698972611E-5</v>
      </c>
      <c r="AY129" s="415">
        <f>'Input Output Table'!BA13/AY$230</f>
        <v>2.8981024993572646E-4</v>
      </c>
      <c r="AZ129" s="415">
        <f>'Input Output Table'!BB13/AZ$230</f>
        <v>2.0512812797723209E-4</v>
      </c>
      <c r="BA129" s="415">
        <f>'Input Output Table'!BC13/BA$230</f>
        <v>2.2369248018348005E-4</v>
      </c>
      <c r="BB129" s="415">
        <f>'Input Output Table'!BD13/BB$230</f>
        <v>2.2715768852682298E-4</v>
      </c>
      <c r="BC129" s="415">
        <f>'Input Output Table'!BE13/BC$230</f>
        <v>1.9214720259096624E-4</v>
      </c>
      <c r="BD129" s="415">
        <f>'Input Output Table'!BF13/BD$230</f>
        <v>7.3379815015689001E-5</v>
      </c>
      <c r="BE129" s="415">
        <f>'Input Output Table'!BG13/BE$230</f>
        <v>5.3662610706442981E-4</v>
      </c>
      <c r="BF129" s="415">
        <f>'Input Output Table'!BH13/BF$230</f>
        <v>4.6251921561342769E-5</v>
      </c>
      <c r="BG129" s="415">
        <f>'Input Output Table'!BI13/BG$230</f>
        <v>9.2366137540144072E-5</v>
      </c>
      <c r="BH129" s="415">
        <f>'Input Output Table'!BJ13/BH$230</f>
        <v>2.1668215711143754E-4</v>
      </c>
      <c r="BI129" s="415">
        <f>'Input Output Table'!BK13/BI$230</f>
        <v>2.0419700931935659E-3</v>
      </c>
      <c r="BJ129" s="415">
        <f>'Input Output Table'!BL13/BJ$230</f>
        <v>0</v>
      </c>
      <c r="BK129" s="415">
        <f>'Input Output Table'!BM13/BK$230</f>
        <v>6.3267495331387105E-4</v>
      </c>
      <c r="BL129" s="415">
        <f>'Input Output Table'!BN13/BL$230</f>
        <v>2.3951595332032818E-4</v>
      </c>
      <c r="BM129" s="415">
        <f>'Input Output Table'!BO13/BM$230</f>
        <v>2.5190568354286805E-4</v>
      </c>
      <c r="BN129" s="415">
        <f>'Input Output Table'!BP13/BN$230</f>
        <v>1.0259708452444572E-4</v>
      </c>
      <c r="BO129" s="415">
        <f>'Input Output Table'!BQ13/BO$230</f>
        <v>2.7843435508287509E-4</v>
      </c>
      <c r="BP129" s="415">
        <f>'Input Output Table'!BR13/BP$230</f>
        <v>5.5473273033863392E-4</v>
      </c>
      <c r="BQ129" s="415">
        <f>'Input Output Table'!BS13/BQ$230</f>
        <v>1.2458499366297178E-2</v>
      </c>
      <c r="BR129" s="415">
        <f>'Input Output Table'!BT13/BR$230</f>
        <v>0</v>
      </c>
      <c r="BS129" s="415">
        <f>'Input Output Table'!BU13/BS$230</f>
        <v>1.2345463421313043E-2</v>
      </c>
      <c r="BT129" s="415">
        <f>'Input Output Table'!BV13/BT$230</f>
        <v>0</v>
      </c>
      <c r="BU129" s="415">
        <f>'Input Output Table'!BW13/BU$230</f>
        <v>2.4826901229582589E-4</v>
      </c>
      <c r="BV129" s="415">
        <f>'Input Output Table'!BX13/BV$230</f>
        <v>6.9758723794759723E-4</v>
      </c>
      <c r="BW129" s="415">
        <f>'Input Output Table'!BY13/BW$230</f>
        <v>3.0596593506158329E-4</v>
      </c>
      <c r="BX129" s="415">
        <f>'Input Output Table'!BZ13/BX$230</f>
        <v>2.0468737075050579E-4</v>
      </c>
      <c r="BY129" s="415">
        <f>'Input Output Table'!CA13/BY$230</f>
        <v>2.149766993987322E-4</v>
      </c>
      <c r="BZ129" s="415">
        <f>'Input Output Table'!CB13/BZ$230</f>
        <v>2.293246092372655E-4</v>
      </c>
      <c r="CA129" s="415">
        <f>'Input Output Table'!CC13/CA$230</f>
        <v>2.3685009572150175E-4</v>
      </c>
      <c r="CB129" s="415">
        <f>'Input Output Table'!CD13/CB$230</f>
        <v>5.5057816302632672E-5</v>
      </c>
      <c r="CC129" s="415">
        <f>'Input Output Table'!CE13/CC$230</f>
        <v>2.3288901171969253E-5</v>
      </c>
      <c r="CD129" s="415">
        <f>'Input Output Table'!CF13/CD$230</f>
        <v>5.5505509691027656E-6</v>
      </c>
      <c r="CE129" s="415">
        <f>'Input Output Table'!CG13/CE$230</f>
        <v>8.6013514427433666E-5</v>
      </c>
      <c r="CF129" s="415">
        <f>'Input Output Table'!CH13/CF$230</f>
        <v>1.4712909792993388E-4</v>
      </c>
      <c r="CG129" s="415">
        <f>'Input Output Table'!CI13/CG$230</f>
        <v>1.4475949909326796E-4</v>
      </c>
      <c r="CH129" s="415">
        <f>'Input Output Table'!CJ13/CH$230</f>
        <v>3.1219453617215877E-4</v>
      </c>
      <c r="CI129" s="415">
        <f>'Input Output Table'!CK13/CI$230</f>
        <v>2.2033368006403017E-4</v>
      </c>
      <c r="CJ129" s="415">
        <f>'Input Output Table'!CL13/CJ$230</f>
        <v>6.3667852006754004E-4</v>
      </c>
      <c r="CK129" s="415">
        <f>'Input Output Table'!CM13/CK$230</f>
        <v>3.6314534491910353E-4</v>
      </c>
      <c r="CL129" s="415">
        <f>'Input Output Table'!CN13/CL$230</f>
        <v>5.2077773980825648E-4</v>
      </c>
      <c r="CM129" s="415">
        <f>'Input Output Table'!CO13/CM$230</f>
        <v>1.1131085341024192E-4</v>
      </c>
      <c r="CN129" s="415">
        <f>'Input Output Table'!CP13/CN$230</f>
        <v>4.7896499448210356E-4</v>
      </c>
      <c r="CO129" s="415">
        <f>'Input Output Table'!CQ13/CO$230</f>
        <v>1.3056734320469982E-4</v>
      </c>
      <c r="CP129" s="415">
        <f>'Input Output Table'!CR13/CP$230</f>
        <v>5.4359890282917943E-4</v>
      </c>
      <c r="CQ129" s="415">
        <f>'Input Output Table'!CS13/CQ$230</f>
        <v>4.5593203666001436E-4</v>
      </c>
      <c r="CR129" s="415">
        <f>'Input Output Table'!CT13/CR$230</f>
        <v>2.5130719575564529E-3</v>
      </c>
      <c r="CS129" s="415">
        <f>'Input Output Table'!CU13/CS$230</f>
        <v>6.3455615911269425E-4</v>
      </c>
      <c r="CT129" s="415">
        <f>'Input Output Table'!CV13/CT$230</f>
        <v>1.3391252038700205E-3</v>
      </c>
      <c r="CU129" s="415">
        <f>'Input Output Table'!CW13/CU$230</f>
        <v>1.647825378304736E-3</v>
      </c>
      <c r="CV129" s="415">
        <f>'Input Output Table'!CX13/CV$230</f>
        <v>1.8966982713591002E-3</v>
      </c>
      <c r="CW129" s="415">
        <f>'Input Output Table'!CY13/CW$230</f>
        <v>3.7598088391254032E-4</v>
      </c>
      <c r="CX129" s="415">
        <f>'Input Output Table'!CZ13/CX$230</f>
        <v>1.1142376940287673E-3</v>
      </c>
      <c r="CY129" s="415">
        <f>'Input Output Table'!DA13/CY$230</f>
        <v>1.7421622746821322E-4</v>
      </c>
      <c r="CZ129" s="415">
        <f>'Input Output Table'!DB13/CZ$230</f>
        <v>2.9914304503587167E-3</v>
      </c>
      <c r="DA129" s="415">
        <f>'Input Output Table'!DC13/DA$230</f>
        <v>2.3130879382555003E-4</v>
      </c>
      <c r="DB129" s="415">
        <f>'Input Output Table'!DD13/DB$230</f>
        <v>3.8587979694700166E-4</v>
      </c>
      <c r="DC129" s="415">
        <f>'Input Output Table'!DE13/DC$230</f>
        <v>3.676530353535085E-5</v>
      </c>
      <c r="DD129" s="416">
        <f>'Input Output Table'!DG13/DD$230</f>
        <v>8.5693109052233998E-3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J129" s="423">
        <f t="shared" si="216"/>
        <v>-7.3738454308249054E-4</v>
      </c>
      <c r="HK129" s="423">
        <f t="shared" si="217"/>
        <v>-9.11078500631306E-4</v>
      </c>
      <c r="HL129" s="423">
        <f t="shared" si="218"/>
        <v>-1.1487582291800137E-3</v>
      </c>
      <c r="HM129" s="423">
        <f t="shared" si="219"/>
        <v>-5.6662525867035437E-5</v>
      </c>
      <c r="HN129" s="423">
        <f t="shared" si="220"/>
        <v>-1.1840393170844077E-4</v>
      </c>
      <c r="HO129" s="423">
        <f t="shared" si="221"/>
        <v>-2.7310220519419193E-4</v>
      </c>
      <c r="HP129" s="423">
        <f t="shared" si="222"/>
        <v>-9.6839145479025391E-5</v>
      </c>
      <c r="HQ129" s="423">
        <f t="shared" si="223"/>
        <v>0.80370928006497944</v>
      </c>
      <c r="HR129" s="423">
        <f t="shared" si="224"/>
        <v>-1.64796398682206E-3</v>
      </c>
      <c r="HS129" s="423">
        <f t="shared" si="225"/>
        <v>-5.902901133222802E-3</v>
      </c>
      <c r="HT129" s="423">
        <f t="shared" si="226"/>
        <v>-7.5034118882985959E-4</v>
      </c>
      <c r="HU129" s="423">
        <f t="shared" si="227"/>
        <v>-1.7114121072883946E-3</v>
      </c>
      <c r="HV129" s="423">
        <f t="shared" si="228"/>
        <v>-4.1722654735379646E-3</v>
      </c>
      <c r="HW129" s="423">
        <f t="shared" si="229"/>
        <v>-2.1043294285245803E-2</v>
      </c>
      <c r="HX129" s="423">
        <f t="shared" si="230"/>
        <v>-1.9797539602474986E-2</v>
      </c>
      <c r="HY129" s="423">
        <f t="shared" si="231"/>
        <v>-8.0153917477285568E-4</v>
      </c>
      <c r="HZ129" s="423">
        <f t="shared" si="232"/>
        <v>-3.3715002269857648E-3</v>
      </c>
      <c r="IA129" s="423">
        <f t="shared" si="233"/>
        <v>-6.3150261660401105E-4</v>
      </c>
      <c r="IB129" s="423">
        <f t="shared" si="234"/>
        <v>-4.1970569007699368E-4</v>
      </c>
      <c r="IC129" s="423">
        <f t="shared" si="235"/>
        <v>-7.2651872295678363E-4</v>
      </c>
      <c r="ID129" s="423">
        <f t="shared" si="236"/>
        <v>-6.3282660977590527E-2</v>
      </c>
      <c r="IE129" s="423">
        <f t="shared" si="237"/>
        <v>-1.974271668983638E-4</v>
      </c>
      <c r="IF129" s="423">
        <f t="shared" si="238"/>
        <v>-2.579687830476015E-4</v>
      </c>
      <c r="IG129" s="423">
        <f t="shared" si="239"/>
        <v>-1.5084034718400709E-4</v>
      </c>
      <c r="IH129" s="423">
        <f t="shared" si="240"/>
        <v>-1.0167367470906215E-4</v>
      </c>
      <c r="II129" s="423">
        <f t="shared" si="241"/>
        <v>-4.2321582501592342E-4</v>
      </c>
      <c r="IJ129" s="423">
        <f t="shared" si="242"/>
        <v>-2.6568360503711894E-4</v>
      </c>
      <c r="IK129" s="423">
        <f t="shared" si="243"/>
        <v>-5.858573235528017E-4</v>
      </c>
      <c r="IL129" s="423">
        <f t="shared" si="244"/>
        <v>-3.5193910991225628E-4</v>
      </c>
      <c r="IM129" s="423">
        <f t="shared" si="245"/>
        <v>-1.5339733892631396E-4</v>
      </c>
      <c r="IN129" s="423">
        <f t="shared" si="246"/>
        <v>-5.5217629684006406E-4</v>
      </c>
      <c r="IO129" s="423">
        <f t="shared" si="247"/>
        <v>-2.2496256545815875E-4</v>
      </c>
      <c r="IP129" s="423">
        <f t="shared" si="248"/>
        <v>-1.5713774425011053E-4</v>
      </c>
      <c r="IQ129" s="423">
        <f t="shared" si="249"/>
        <v>-3.3965771398371708E-4</v>
      </c>
      <c r="IR129" s="423">
        <f t="shared" si="250"/>
        <v>-1.0324096982118785E-3</v>
      </c>
      <c r="IS129" s="423">
        <f t="shared" si="251"/>
        <v>-3.590852486151977E-3</v>
      </c>
      <c r="IT129" s="423">
        <f t="shared" si="252"/>
        <v>-1.7349688770511586E-4</v>
      </c>
      <c r="IU129" s="423">
        <f t="shared" si="253"/>
        <v>-7.3288454675092237E-4</v>
      </c>
      <c r="IV129" s="423">
        <f t="shared" si="254"/>
        <v>-3.5474071448767278E-5</v>
      </c>
      <c r="IW129" s="423">
        <f t="shared" si="255"/>
        <v>-2.6882154622371373E-3</v>
      </c>
      <c r="IX129" s="423">
        <f t="shared" si="256"/>
        <v>-1.1755791781112797E-4</v>
      </c>
      <c r="IY129" s="423">
        <f t="shared" si="257"/>
        <v>-2.7048070515013492E-4</v>
      </c>
      <c r="IZ129" s="423">
        <f t="shared" si="258"/>
        <v>-1.3789668322660085E-4</v>
      </c>
      <c r="JA129" s="423">
        <f t="shared" si="259"/>
        <v>-5.8971296341534545E-5</v>
      </c>
      <c r="JB129" s="423">
        <f t="shared" si="260"/>
        <v>-2.6677728037061946E-4</v>
      </c>
      <c r="JC129" s="423">
        <f t="shared" si="261"/>
        <v>-4.8028859233651848E-5</v>
      </c>
      <c r="JD129" s="423">
        <f t="shared" si="262"/>
        <v>-1.9629025940009738E-4</v>
      </c>
      <c r="JE129" s="423">
        <f t="shared" si="263"/>
        <v>-1.7509226635823748E-4</v>
      </c>
      <c r="JF129" s="423">
        <f t="shared" si="264"/>
        <v>-5.1838353698972611E-5</v>
      </c>
      <c r="JG129" s="423">
        <f t="shared" si="265"/>
        <v>-2.8981024993572646E-4</v>
      </c>
      <c r="JH129" s="423">
        <f t="shared" si="266"/>
        <v>-2.0512812797723209E-4</v>
      </c>
      <c r="JI129" s="423">
        <f t="shared" si="267"/>
        <v>-2.2369248018348005E-4</v>
      </c>
      <c r="JJ129" s="423">
        <f t="shared" si="268"/>
        <v>-2.2715768852682298E-4</v>
      </c>
      <c r="JK129" s="423">
        <f t="shared" si="269"/>
        <v>-1.9214720259096624E-4</v>
      </c>
      <c r="JL129" s="423">
        <f t="shared" si="270"/>
        <v>-7.3379815015689001E-5</v>
      </c>
      <c r="JM129" s="423">
        <f t="shared" si="271"/>
        <v>-5.3662610706442981E-4</v>
      </c>
      <c r="JN129" s="423">
        <f t="shared" si="272"/>
        <v>-4.6251921561342769E-5</v>
      </c>
      <c r="JO129" s="423">
        <f t="shared" si="273"/>
        <v>-9.2366137540144072E-5</v>
      </c>
      <c r="JP129" s="423">
        <f t="shared" si="274"/>
        <v>-2.1668215711143754E-4</v>
      </c>
      <c r="JQ129" s="423">
        <f t="shared" si="275"/>
        <v>-2.0419700931935659E-3</v>
      </c>
      <c r="JR129" s="423">
        <f t="shared" si="276"/>
        <v>0</v>
      </c>
      <c r="JS129" s="423">
        <f t="shared" si="277"/>
        <v>-6.3267495331387105E-4</v>
      </c>
      <c r="JT129" s="423">
        <f t="shared" si="278"/>
        <v>-2.3951595332032818E-4</v>
      </c>
      <c r="JU129" s="423">
        <f t="shared" si="279"/>
        <v>-2.5190568354286805E-4</v>
      </c>
      <c r="JV129" s="423">
        <f t="shared" si="280"/>
        <v>-1.0259708452444572E-4</v>
      </c>
      <c r="JW129" s="423">
        <f t="shared" si="281"/>
        <v>-2.7843435508287509E-4</v>
      </c>
      <c r="JX129" s="423">
        <f t="shared" si="282"/>
        <v>-5.5473273033863392E-4</v>
      </c>
      <c r="JY129" s="423">
        <f t="shared" si="283"/>
        <v>-1.2458499366297178E-2</v>
      </c>
      <c r="JZ129" s="423">
        <f t="shared" si="284"/>
        <v>0</v>
      </c>
      <c r="KA129" s="423">
        <f t="shared" si="285"/>
        <v>-1.2345463421313043E-2</v>
      </c>
      <c r="KB129" s="423">
        <f t="shared" si="286"/>
        <v>0</v>
      </c>
      <c r="KC129" s="423">
        <f t="shared" si="287"/>
        <v>-2.4826901229582589E-4</v>
      </c>
      <c r="KD129" s="423">
        <f t="shared" si="288"/>
        <v>-6.9758723794759723E-4</v>
      </c>
      <c r="KE129" s="423">
        <f t="shared" si="289"/>
        <v>-3.0596593506158329E-4</v>
      </c>
      <c r="KF129" s="423">
        <f t="shared" si="290"/>
        <v>-2.0468737075050579E-4</v>
      </c>
      <c r="KG129" s="423">
        <f t="shared" si="291"/>
        <v>-2.149766993987322E-4</v>
      </c>
      <c r="KH129" s="423">
        <f t="shared" si="292"/>
        <v>-2.293246092372655E-4</v>
      </c>
      <c r="KI129" s="423">
        <f t="shared" si="293"/>
        <v>-2.3685009572150175E-4</v>
      </c>
      <c r="KJ129" s="423">
        <f t="shared" si="294"/>
        <v>-5.5057816302632672E-5</v>
      </c>
      <c r="KK129" s="423">
        <f t="shared" si="295"/>
        <v>-2.3288901171969253E-5</v>
      </c>
      <c r="KL129" s="423">
        <f t="shared" si="296"/>
        <v>-5.5505509691027656E-6</v>
      </c>
      <c r="KM129" s="423">
        <f t="shared" si="297"/>
        <v>-8.6013514427433666E-5</v>
      </c>
      <c r="KN129" s="423">
        <f t="shared" si="298"/>
        <v>-1.4712909792993388E-4</v>
      </c>
      <c r="KO129" s="423">
        <f t="shared" si="299"/>
        <v>-1.4475949909326796E-4</v>
      </c>
      <c r="KP129" s="423">
        <f t="shared" si="300"/>
        <v>-3.1219453617215877E-4</v>
      </c>
      <c r="KQ129" s="423">
        <f t="shared" si="301"/>
        <v>-2.2033368006403017E-4</v>
      </c>
      <c r="KR129" s="423">
        <f t="shared" si="302"/>
        <v>-6.3667852006754004E-4</v>
      </c>
      <c r="KS129" s="423">
        <f t="shared" si="303"/>
        <v>-3.6314534491910353E-4</v>
      </c>
      <c r="KT129" s="423">
        <f t="shared" si="304"/>
        <v>-5.2077773980825648E-4</v>
      </c>
      <c r="KU129" s="423">
        <f t="shared" si="305"/>
        <v>-1.1131085341024192E-4</v>
      </c>
      <c r="KV129" s="423">
        <f t="shared" si="306"/>
        <v>-4.7896499448210356E-4</v>
      </c>
      <c r="KW129" s="423">
        <f t="shared" si="307"/>
        <v>-1.3056734320469982E-4</v>
      </c>
      <c r="KX129" s="423">
        <f t="shared" si="308"/>
        <v>-5.4359890282917943E-4</v>
      </c>
      <c r="KY129" s="423">
        <f t="shared" si="309"/>
        <v>-4.5593203666001436E-4</v>
      </c>
      <c r="KZ129" s="423">
        <f t="shared" si="310"/>
        <v>-2.5130719575564529E-3</v>
      </c>
      <c r="LA129" s="423">
        <f t="shared" si="311"/>
        <v>-6.3455615911269425E-4</v>
      </c>
      <c r="LB129" s="423">
        <f t="shared" si="312"/>
        <v>-1.3391252038700205E-3</v>
      </c>
      <c r="LC129" s="423">
        <f t="shared" si="313"/>
        <v>-1.647825378304736E-3</v>
      </c>
      <c r="LD129" s="423">
        <f t="shared" si="314"/>
        <v>-1.8966982713591002E-3</v>
      </c>
      <c r="LE129" s="423">
        <f t="shared" si="315"/>
        <v>-3.7598088391254032E-4</v>
      </c>
      <c r="LF129" s="423">
        <f t="shared" si="316"/>
        <v>-1.1142376940287673E-3</v>
      </c>
      <c r="LG129" s="423">
        <f t="shared" si="317"/>
        <v>-1.7421622746821322E-4</v>
      </c>
      <c r="LH129" s="423">
        <f t="shared" si="318"/>
        <v>-2.9914304503587167E-3</v>
      </c>
      <c r="LI129" s="423">
        <f t="shared" si="319"/>
        <v>-2.3130879382555003E-4</v>
      </c>
      <c r="LJ129" s="423">
        <f t="shared" si="320"/>
        <v>-3.8587979694700166E-4</v>
      </c>
      <c r="LK129" s="423">
        <f t="shared" si="321"/>
        <v>-3.676530353535085E-5</v>
      </c>
      <c r="LL129" s="423">
        <f t="shared" si="322"/>
        <v>-8.5693109052233998E-3</v>
      </c>
      <c r="LN129" s="424">
        <v>1.2755552463889734E-2</v>
      </c>
      <c r="LO129" s="424">
        <v>1.2887126077056959E-2</v>
      </c>
      <c r="LP129" s="424">
        <v>8.3147591504131018E-3</v>
      </c>
      <c r="LQ129" s="424">
        <v>1.1211253805965838E-2</v>
      </c>
      <c r="LR129" s="424">
        <v>4.1669072149812707E-3</v>
      </c>
      <c r="LS129" s="424">
        <v>1.0519499304002951E-2</v>
      </c>
      <c r="LT129" s="424">
        <v>5.2134958945322584E-3</v>
      </c>
      <c r="LU129" s="424">
        <v>1.2577515912882575</v>
      </c>
      <c r="LV129" s="424">
        <v>1.6586059732475046E-2</v>
      </c>
      <c r="LW129" s="424">
        <v>1.6786862357569352E-2</v>
      </c>
      <c r="LX129" s="424">
        <v>1.3316325527169114E-2</v>
      </c>
      <c r="LY129" s="424">
        <v>1.546998569272556E-2</v>
      </c>
      <c r="LZ129" s="424">
        <v>2.1200258340550806E-2</v>
      </c>
      <c r="MA129" s="424">
        <v>4.1640333142183794E-2</v>
      </c>
      <c r="MB129" s="424">
        <v>3.5836857020560685E-2</v>
      </c>
      <c r="MC129" s="424">
        <v>1.2344960971812287E-2</v>
      </c>
      <c r="MD129" s="424">
        <v>2.0640251291340998E-2</v>
      </c>
      <c r="ME129" s="424">
        <v>9.3175575246014514E-3</v>
      </c>
      <c r="MF129" s="424">
        <v>1.1098363763476062E-2</v>
      </c>
      <c r="MG129" s="424">
        <v>1.3454097206748046E-2</v>
      </c>
      <c r="MH129" s="424">
        <v>8.7313950727429104E-2</v>
      </c>
      <c r="MI129" s="424">
        <v>1.0105242862644153E-2</v>
      </c>
      <c r="MJ129" s="424">
        <v>9.7364184617481971E-3</v>
      </c>
      <c r="MK129" s="424">
        <v>1.209296049742266E-2</v>
      </c>
      <c r="ML129" s="424">
        <v>3.6981453966235226E-3</v>
      </c>
      <c r="MM129" s="424">
        <v>1.0536686953262301E-2</v>
      </c>
      <c r="MN129" s="424">
        <v>1.2778751412660517E-2</v>
      </c>
      <c r="MO129" s="424">
        <v>8.5171431973162532E-3</v>
      </c>
      <c r="MP129" s="424">
        <v>8.0725340837091326E-3</v>
      </c>
      <c r="MQ129" s="424">
        <v>5.8434394716957863E-3</v>
      </c>
      <c r="MR129" s="424">
        <v>8.4241640227901236E-3</v>
      </c>
      <c r="MS129" s="424">
        <v>8.5844767932045391E-3</v>
      </c>
      <c r="MT129" s="424">
        <v>1.0451872897368032E-2</v>
      </c>
      <c r="MU129" s="424">
        <v>1.1312895516483392E-2</v>
      </c>
      <c r="MV129" s="424">
        <v>1.1961475384308315E-2</v>
      </c>
      <c r="MW129" s="424">
        <v>1.3713678011418854E-2</v>
      </c>
      <c r="MX129" s="424">
        <v>6.0497910217918935E-3</v>
      </c>
      <c r="MY129" s="424">
        <v>1.3265863088338317E-2</v>
      </c>
      <c r="MZ129" s="424">
        <v>1.2648378085263543E-2</v>
      </c>
      <c r="NA129" s="424">
        <v>1.5427482167711705E-2</v>
      </c>
      <c r="NB129" s="424">
        <v>1.0473732160516563E-2</v>
      </c>
      <c r="NC129" s="424">
        <v>1.2693412109590801E-2</v>
      </c>
      <c r="ND129" s="424">
        <v>1.0584940487290124E-2</v>
      </c>
      <c r="NE129" s="424">
        <v>1.3299295793467088E-2</v>
      </c>
      <c r="NF129" s="424">
        <v>1.0672062157461462E-2</v>
      </c>
      <c r="NG129" s="424">
        <v>1.4257266153210147E-2</v>
      </c>
      <c r="NH129" s="424">
        <v>1.3312827734810243E-2</v>
      </c>
      <c r="NI129" s="424">
        <v>1.2284126702991543E-2</v>
      </c>
      <c r="NJ129" s="424">
        <v>1.3408490622457345E-2</v>
      </c>
      <c r="NK129" s="424">
        <v>1.3640725910506062E-2</v>
      </c>
      <c r="NL129" s="424">
        <v>1.3888662360058538E-2</v>
      </c>
      <c r="NM129" s="424">
        <v>6.6695364146493472E-3</v>
      </c>
      <c r="NN129" s="424">
        <v>6.5164332972512864E-3</v>
      </c>
      <c r="NO129" s="424">
        <v>6.8893984881420222E-3</v>
      </c>
      <c r="NP129" s="424">
        <v>8.7370652731930849E-3</v>
      </c>
      <c r="NQ129" s="424">
        <v>1.1753470774836246E-2</v>
      </c>
      <c r="NR129" s="424">
        <v>1.3667000493838352E-2</v>
      </c>
      <c r="NS129" s="424">
        <v>1.0920476164219213E-2</v>
      </c>
      <c r="NT129" s="424">
        <v>1.3692387332485565E-2</v>
      </c>
      <c r="NU129" s="424">
        <v>1.5500142660966408E-2</v>
      </c>
      <c r="NV129" s="424">
        <v>1.1822728101734993E-2</v>
      </c>
      <c r="NW129" s="424">
        <v>1.6990218118641411E-2</v>
      </c>
      <c r="NX129" s="424">
        <v>1.315532138026923E-2</v>
      </c>
      <c r="NY129" s="424">
        <v>1.3194765028781572E-2</v>
      </c>
      <c r="NZ129" s="424">
        <v>9.9543890109837982E-3</v>
      </c>
      <c r="OA129" s="424">
        <v>1.5045885077700542E-2</v>
      </c>
      <c r="OB129" s="424">
        <v>1.5257928031218043E-2</v>
      </c>
      <c r="OC129" s="424">
        <v>2.7538594875182135E-2</v>
      </c>
      <c r="OD129" s="424">
        <v>1.1692046423276389E-2</v>
      </c>
      <c r="OE129" s="424">
        <v>2.8115870463759803E-2</v>
      </c>
      <c r="OF129" s="424">
        <v>1.0992163910315145E-2</v>
      </c>
      <c r="OG129" s="424">
        <v>1.3141654517449763E-2</v>
      </c>
      <c r="OH129" s="424">
        <v>1.0982388273379067E-2</v>
      </c>
      <c r="OI129" s="424">
        <v>9.8027714494046785E-3</v>
      </c>
      <c r="OJ129" s="424">
        <v>1.402949453156656E-2</v>
      </c>
      <c r="OK129" s="424">
        <v>1.3820398041636404E-2</v>
      </c>
      <c r="OL129" s="424">
        <v>1.0450987076569841E-2</v>
      </c>
      <c r="OM129" s="424">
        <v>9.0428939853981916E-3</v>
      </c>
      <c r="ON129" s="424">
        <v>1.5053770722831743E-2</v>
      </c>
      <c r="OO129" s="424">
        <v>7.0920827849797847E-3</v>
      </c>
      <c r="OP129" s="424">
        <v>3.7839460772707972E-3</v>
      </c>
      <c r="OQ129" s="424">
        <v>1.0744641536811358E-2</v>
      </c>
      <c r="OR129" s="424">
        <v>1.2132149858075789E-2</v>
      </c>
      <c r="OS129" s="424">
        <v>1.2448101824476138E-2</v>
      </c>
      <c r="OT129" s="424">
        <v>1.5572916561595297E-2</v>
      </c>
      <c r="OU129" s="424">
        <v>1.8732239099784106E-2</v>
      </c>
      <c r="OV129" s="424">
        <v>1.3576710069413977E-2</v>
      </c>
      <c r="OW129" s="424">
        <v>1.313263913243929E-2</v>
      </c>
      <c r="OX129" s="424">
        <v>1.5506199578048264E-2</v>
      </c>
      <c r="OY129" s="424">
        <v>1.1257027680485724E-2</v>
      </c>
      <c r="OZ129" s="424">
        <v>1.376988792741125E-2</v>
      </c>
      <c r="PA129" s="424">
        <v>1.4283955699857891E-2</v>
      </c>
      <c r="PB129" s="424">
        <v>1.1452638619602221E-2</v>
      </c>
      <c r="PC129" s="424">
        <v>1.199337731005249E-2</v>
      </c>
      <c r="PD129" s="424">
        <v>1.464042181324442E-2</v>
      </c>
      <c r="PE129" s="424">
        <v>1.4248633019337984E-2</v>
      </c>
      <c r="PF129" s="424">
        <v>2.0169167703932268E-2</v>
      </c>
      <c r="PG129" s="424">
        <v>1.6122703852624019E-2</v>
      </c>
      <c r="PH129" s="424">
        <v>1.9064938178987727E-2</v>
      </c>
      <c r="PI129" s="424">
        <v>1.2719549505418088E-2</v>
      </c>
      <c r="PJ129" s="424">
        <v>1.730832267985075E-2</v>
      </c>
      <c r="PK129" s="424">
        <v>7.8706376406617387E-3</v>
      </c>
      <c r="PL129" s="424">
        <v>1.6263226508226578E-2</v>
      </c>
      <c r="PM129" s="424">
        <v>1.5044428076614868E-2</v>
      </c>
      <c r="PN129" s="424">
        <v>1.4003754285802625E-2</v>
      </c>
      <c r="PO129" s="424">
        <v>1.2785966882724825E-2</v>
      </c>
      <c r="PP129" s="425">
        <v>2.2648787887344146E-2</v>
      </c>
    </row>
    <row r="130" spans="1:432" x14ac:dyDescent="0.25">
      <c r="A130" s="210" t="s">
        <v>119</v>
      </c>
      <c r="B130" s="415">
        <f>'Input Output Table'!D14/B$230</f>
        <v>1.1916403160217757E-3</v>
      </c>
      <c r="C130" s="415">
        <f>'Input Output Table'!E14/C$230</f>
        <v>5.5826984045582884E-6</v>
      </c>
      <c r="D130" s="415">
        <f>'Input Output Table'!F14/D$230</f>
        <v>1.8341939466938713E-3</v>
      </c>
      <c r="E130" s="415">
        <f>'Input Output Table'!G14/E$230</f>
        <v>7.9913699055215765E-6</v>
      </c>
      <c r="F130" s="415">
        <f>'Input Output Table'!H14/F$230</f>
        <v>2.0713883481756671E-4</v>
      </c>
      <c r="G130" s="415">
        <f>'Input Output Table'!I14/G$230</f>
        <v>4.1113097060905304E-4</v>
      </c>
      <c r="H130" s="415">
        <f>'Input Output Table'!J14/H$230</f>
        <v>4.0817646831638779E-4</v>
      </c>
      <c r="I130" s="415">
        <f>'Input Output Table'!K14/I$230</f>
        <v>3.4652199155866714E-3</v>
      </c>
      <c r="J130" s="415">
        <f>'Input Output Table'!L14/J$230</f>
        <v>7.359564884382469E-2</v>
      </c>
      <c r="K130" s="415">
        <f>'Input Output Table'!M14/K$230</f>
        <v>2.1714899025655776E-5</v>
      </c>
      <c r="L130" s="415">
        <f>'Input Output Table'!N14/L$230</f>
        <v>2.1046869702057693E-2</v>
      </c>
      <c r="M130" s="415">
        <f>'Input Output Table'!O14/M$230</f>
        <v>1.2216263893359962E-2</v>
      </c>
      <c r="N130" s="415">
        <f>'Input Output Table'!P14/N$230</f>
        <v>2.2622648988107674E-2</v>
      </c>
      <c r="O130" s="415">
        <f>'Input Output Table'!Q14/O$230</f>
        <v>1.4826529821152372E-2</v>
      </c>
      <c r="P130" s="415">
        <f>'Input Output Table'!R14/P$230</f>
        <v>1.0610292980277646E-2</v>
      </c>
      <c r="Q130" s="415">
        <f>'Input Output Table'!S14/Q$230</f>
        <v>8.2653858131739137E-3</v>
      </c>
      <c r="R130" s="415">
        <f>'Input Output Table'!T14/R$230</f>
        <v>2.2017637445878018E-2</v>
      </c>
      <c r="S130" s="415">
        <f>'Input Output Table'!U14/S$230</f>
        <v>5.4221401305412935E-4</v>
      </c>
      <c r="T130" s="415">
        <f>'Input Output Table'!V14/T$230</f>
        <v>5.156011533194553E-4</v>
      </c>
      <c r="U130" s="415">
        <f>'Input Output Table'!W14/U$230</f>
        <v>6.2133085629508553E-4</v>
      </c>
      <c r="V130" s="415">
        <f>'Input Output Table'!X14/V$230</f>
        <v>1.6398408525849408E-5</v>
      </c>
      <c r="W130" s="415">
        <f>'Input Output Table'!Y14/W$230</f>
        <v>4.3694037827560152E-4</v>
      </c>
      <c r="X130" s="415">
        <f>'Input Output Table'!Z14/X$230</f>
        <v>2.7120669474932482E-4</v>
      </c>
      <c r="Y130" s="415">
        <f>'Input Output Table'!AA14/Y$230</f>
        <v>2.5350835114329256E-4</v>
      </c>
      <c r="Z130" s="415">
        <f>'Input Output Table'!AB14/Z$230</f>
        <v>3.2261617227697829E-4</v>
      </c>
      <c r="AA130" s="415">
        <f>'Input Output Table'!AC14/AA$230</f>
        <v>2.8839432664367427E-4</v>
      </c>
      <c r="AB130" s="415">
        <f>'Input Output Table'!AD14/AB$230</f>
        <v>1.8456981881208372E-4</v>
      </c>
      <c r="AC130" s="415">
        <f>'Input Output Table'!AE14/AC$230</f>
        <v>9.8454204765241709E-4</v>
      </c>
      <c r="AD130" s="415">
        <f>'Input Output Table'!AF14/AD$230</f>
        <v>7.5084515725014475E-4</v>
      </c>
      <c r="AE130" s="415">
        <f>'Input Output Table'!AG14/AE$230</f>
        <v>1.5765028091120728E-4</v>
      </c>
      <c r="AF130" s="415">
        <f>'Input Output Table'!AH14/AF$230</f>
        <v>4.3113624643961566E-4</v>
      </c>
      <c r="AG130" s="415">
        <f>'Input Output Table'!AI14/AG$230</f>
        <v>2.1464004208493039E-4</v>
      </c>
      <c r="AH130" s="415">
        <f>'Input Output Table'!AJ14/AH$230</f>
        <v>3.0956698692766708E-4</v>
      </c>
      <c r="AI130" s="415">
        <f>'Input Output Table'!AK14/AI$230</f>
        <v>2.798574532765825E-4</v>
      </c>
      <c r="AJ130" s="415">
        <f>'Input Output Table'!AL14/AJ$230</f>
        <v>9.9861105796002149E-4</v>
      </c>
      <c r="AK130" s="415">
        <f>'Input Output Table'!AM14/AK$230</f>
        <v>2.9257111548516125E-3</v>
      </c>
      <c r="AL130" s="415">
        <f>'Input Output Table'!AN14/AL$230</f>
        <v>3.3340083786460818E-4</v>
      </c>
      <c r="AM130" s="415">
        <f>'Input Output Table'!AO14/AM$230</f>
        <v>6.7174275263049376E-4</v>
      </c>
      <c r="AN130" s="415">
        <f>'Input Output Table'!AP14/AN$230</f>
        <v>4.9390566501136057E-6</v>
      </c>
      <c r="AO130" s="415">
        <f>'Input Output Table'!AQ14/AO$230</f>
        <v>3.7587922751998747E-4</v>
      </c>
      <c r="AP130" s="415">
        <f>'Input Output Table'!AR14/AP$230</f>
        <v>2.2770340373401684E-4</v>
      </c>
      <c r="AQ130" s="415">
        <f>'Input Output Table'!AS14/AQ$230</f>
        <v>3.3523566788685067E-4</v>
      </c>
      <c r="AR130" s="415">
        <f>'Input Output Table'!AT14/AR$230</f>
        <v>2.1375583024007684E-4</v>
      </c>
      <c r="AS130" s="415">
        <f>'Input Output Table'!AU14/AS$230</f>
        <v>6.3468579575563853E-4</v>
      </c>
      <c r="AT130" s="415">
        <f>'Input Output Table'!AV14/AT$230</f>
        <v>4.343947561347999E-4</v>
      </c>
      <c r="AU130" s="415">
        <f>'Input Output Table'!AW14/AU$230</f>
        <v>3.7578994922037062E-4</v>
      </c>
      <c r="AV130" s="415">
        <f>'Input Output Table'!AX14/AV$230</f>
        <v>4.1505352124189185E-4</v>
      </c>
      <c r="AW130" s="415">
        <f>'Input Output Table'!AY14/AW$230</f>
        <v>1.2637315801960702E-4</v>
      </c>
      <c r="AX130" s="415">
        <f>'Input Output Table'!AZ14/AX$230</f>
        <v>7.4638808645500232E-6</v>
      </c>
      <c r="AY130" s="415">
        <f>'Input Output Table'!BA14/AY$230</f>
        <v>2.6476860285373814E-4</v>
      </c>
      <c r="AZ130" s="415">
        <f>'Input Output Table'!BB14/AZ$230</f>
        <v>2.5382380431769635E-4</v>
      </c>
      <c r="BA130" s="415">
        <f>'Input Output Table'!BC14/BA$230</f>
        <v>2.8683365391478556E-4</v>
      </c>
      <c r="BB130" s="415">
        <f>'Input Output Table'!BD14/BB$230</f>
        <v>2.7952704733956842E-4</v>
      </c>
      <c r="BC130" s="415">
        <f>'Input Output Table'!BE14/BC$230</f>
        <v>5.1584220246451213E-6</v>
      </c>
      <c r="BD130" s="415">
        <f>'Input Output Table'!BF14/BD$230</f>
        <v>1.5098703283813515E-4</v>
      </c>
      <c r="BE130" s="415">
        <f>'Input Output Table'!BG14/BE$230</f>
        <v>3.6730336773739975E-4</v>
      </c>
      <c r="BF130" s="415">
        <f>'Input Output Table'!BH14/BF$230</f>
        <v>6.3605372404868609E-6</v>
      </c>
      <c r="BG130" s="415">
        <f>'Input Output Table'!BI14/BG$230</f>
        <v>5.9237444717469273E-5</v>
      </c>
      <c r="BH130" s="415">
        <f>'Input Output Table'!BJ14/BH$230</f>
        <v>3.8798300709640945E-4</v>
      </c>
      <c r="BI130" s="415">
        <f>'Input Output Table'!BK14/BI$230</f>
        <v>4.0660760092888484E-3</v>
      </c>
      <c r="BJ130" s="415">
        <f>'Input Output Table'!BL14/BJ$230</f>
        <v>0</v>
      </c>
      <c r="BK130" s="415">
        <f>'Input Output Table'!BM14/BK$230</f>
        <v>8.3616403711434374E-4</v>
      </c>
      <c r="BL130" s="415">
        <f>'Input Output Table'!BN14/BL$230</f>
        <v>5.3006946675195716E-4</v>
      </c>
      <c r="BM130" s="415">
        <f>'Input Output Table'!BO14/BM$230</f>
        <v>1.3472268768576635E-3</v>
      </c>
      <c r="BN130" s="415">
        <f>'Input Output Table'!BP14/BN$230</f>
        <v>1.0615758976535864E-3</v>
      </c>
      <c r="BO130" s="415">
        <f>'Input Output Table'!BQ14/BO$230</f>
        <v>1.1123065911972394E-3</v>
      </c>
      <c r="BP130" s="415">
        <f>'Input Output Table'!BR14/BP$230</f>
        <v>1.4170617756329778E-3</v>
      </c>
      <c r="BQ130" s="415">
        <f>'Input Output Table'!BS14/BQ$230</f>
        <v>2.3133827522791098E-2</v>
      </c>
      <c r="BR130" s="415">
        <f>'Input Output Table'!BT14/BR$230</f>
        <v>0</v>
      </c>
      <c r="BS130" s="415">
        <f>'Input Output Table'!BU14/BS$230</f>
        <v>2.247775288172818E-2</v>
      </c>
      <c r="BT130" s="415">
        <f>'Input Output Table'!BV14/BT$230</f>
        <v>0</v>
      </c>
      <c r="BU130" s="415">
        <f>'Input Output Table'!BW14/BU$230</f>
        <v>2.8317813821757685E-4</v>
      </c>
      <c r="BV130" s="415">
        <f>'Input Output Table'!BX14/BV$230</f>
        <v>1.4257346868316316E-3</v>
      </c>
      <c r="BW130" s="415">
        <f>'Input Output Table'!BY14/BW$230</f>
        <v>7.4484046033548791E-4</v>
      </c>
      <c r="BX130" s="415">
        <f>'Input Output Table'!BZ14/BX$230</f>
        <v>3.7209330560040364E-4</v>
      </c>
      <c r="BY130" s="415">
        <f>'Input Output Table'!CA14/BY$230</f>
        <v>2.6768403882911746E-4</v>
      </c>
      <c r="BZ130" s="415">
        <f>'Input Output Table'!CB14/BZ$230</f>
        <v>5.1550895319872473E-4</v>
      </c>
      <c r="CA130" s="415">
        <f>'Input Output Table'!CC14/CA$230</f>
        <v>2.111707975655451E-4</v>
      </c>
      <c r="CB130" s="415">
        <f>'Input Output Table'!CD14/CB$230</f>
        <v>7.8044843060913534E-6</v>
      </c>
      <c r="CC130" s="415">
        <f>'Input Output Table'!CE14/CC$230</f>
        <v>3.2343074834800659E-6</v>
      </c>
      <c r="CD130" s="415">
        <f>'Input Output Table'!CF14/CD$230</f>
        <v>8.0049015546993491E-7</v>
      </c>
      <c r="CE130" s="415">
        <f>'Input Output Table'!CG14/CE$230</f>
        <v>3.1487409053594867E-4</v>
      </c>
      <c r="CF130" s="415">
        <f>'Input Output Table'!CH14/CF$230</f>
        <v>1.0353319082271048E-4</v>
      </c>
      <c r="CG130" s="415">
        <f>'Input Output Table'!CI14/CG$230</f>
        <v>3.4930701968663333E-4</v>
      </c>
      <c r="CH130" s="415">
        <f>'Input Output Table'!CJ14/CH$230</f>
        <v>3.473107112180657E-4</v>
      </c>
      <c r="CI130" s="415">
        <f>'Input Output Table'!CK14/CI$230</f>
        <v>6.5486692970717598E-4</v>
      </c>
      <c r="CJ130" s="415">
        <f>'Input Output Table'!CL14/CJ$230</f>
        <v>1.21544636244603E-3</v>
      </c>
      <c r="CK130" s="415">
        <f>'Input Output Table'!CM14/CK$230</f>
        <v>7.6889772221661501E-4</v>
      </c>
      <c r="CL130" s="415">
        <f>'Input Output Table'!CN14/CL$230</f>
        <v>1.0779323947266194E-3</v>
      </c>
      <c r="CM130" s="415">
        <f>'Input Output Table'!CO14/CM$230</f>
        <v>5.3593997164143561E-5</v>
      </c>
      <c r="CN130" s="415">
        <f>'Input Output Table'!CP14/CN$230</f>
        <v>1.0262235051880441E-3</v>
      </c>
      <c r="CO130" s="415">
        <f>'Input Output Table'!CQ14/CO$230</f>
        <v>5.8595206959920795E-4</v>
      </c>
      <c r="CP130" s="415">
        <f>'Input Output Table'!CR14/CP$230</f>
        <v>7.686892764178641E-4</v>
      </c>
      <c r="CQ130" s="415">
        <f>'Input Output Table'!CS14/CQ$230</f>
        <v>1.1462028776398825E-3</v>
      </c>
      <c r="CR130" s="415">
        <f>'Input Output Table'!CT14/CR$230</f>
        <v>8.8616815665728296E-4</v>
      </c>
      <c r="CS130" s="415">
        <f>'Input Output Table'!CU14/CS$230</f>
        <v>3.1981677217388365E-4</v>
      </c>
      <c r="CT130" s="415">
        <f>'Input Output Table'!CV14/CT$230</f>
        <v>1.3494725382545783E-3</v>
      </c>
      <c r="CU130" s="415">
        <f>'Input Output Table'!CW14/CU$230</f>
        <v>8.4915690131423245E-4</v>
      </c>
      <c r="CV130" s="415">
        <f>'Input Output Table'!CX14/CV$230</f>
        <v>2.3890100855995904E-3</v>
      </c>
      <c r="CW130" s="415">
        <f>'Input Output Table'!CY14/CW$230</f>
        <v>7.9068961061317072E-4</v>
      </c>
      <c r="CX130" s="415">
        <f>'Input Output Table'!CZ14/CX$230</f>
        <v>1.5234040170631483E-3</v>
      </c>
      <c r="CY130" s="415">
        <f>'Input Output Table'!DA14/CY$230</f>
        <v>2.1901695059099498E-3</v>
      </c>
      <c r="CZ130" s="415">
        <f>'Input Output Table'!DB14/CZ$230</f>
        <v>1.6941344319209397E-3</v>
      </c>
      <c r="DA130" s="415">
        <f>'Input Output Table'!DC14/DA$230</f>
        <v>1.0314043417521126E-3</v>
      </c>
      <c r="DB130" s="415">
        <f>'Input Output Table'!DD14/DB$230</f>
        <v>2.9839252664770903E-4</v>
      </c>
      <c r="DC130" s="415">
        <f>'Input Output Table'!DE14/DC$230</f>
        <v>4.8151483998973888E-5</v>
      </c>
      <c r="DD130" s="416">
        <f>'Input Output Table'!DG14/DD$230</f>
        <v>1.5999501335259665E-3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J130" s="423">
        <f t="shared" si="216"/>
        <v>-1.1916403160217757E-3</v>
      </c>
      <c r="HK130" s="423">
        <f t="shared" si="217"/>
        <v>-5.5826984045582884E-6</v>
      </c>
      <c r="HL130" s="423">
        <f t="shared" si="218"/>
        <v>-1.8341939466938713E-3</v>
      </c>
      <c r="HM130" s="423">
        <f t="shared" si="219"/>
        <v>-7.9913699055215765E-6</v>
      </c>
      <c r="HN130" s="423">
        <f t="shared" si="220"/>
        <v>-2.0713883481756671E-4</v>
      </c>
      <c r="HO130" s="423">
        <f t="shared" si="221"/>
        <v>-4.1113097060905304E-4</v>
      </c>
      <c r="HP130" s="423">
        <f t="shared" si="222"/>
        <v>-4.0817646831638779E-4</v>
      </c>
      <c r="HQ130" s="423">
        <f t="shared" si="223"/>
        <v>-3.4652199155866714E-3</v>
      </c>
      <c r="HR130" s="423">
        <f t="shared" si="224"/>
        <v>0.92640435115617525</v>
      </c>
      <c r="HS130" s="423">
        <f t="shared" si="225"/>
        <v>-2.1714899025655776E-5</v>
      </c>
      <c r="HT130" s="423">
        <f t="shared" si="226"/>
        <v>-2.1046869702057693E-2</v>
      </c>
      <c r="HU130" s="423">
        <f t="shared" si="227"/>
        <v>-1.2216263893359962E-2</v>
      </c>
      <c r="HV130" s="423">
        <f t="shared" si="228"/>
        <v>-2.2622648988107674E-2</v>
      </c>
      <c r="HW130" s="423">
        <f t="shared" si="229"/>
        <v>-1.4826529821152372E-2</v>
      </c>
      <c r="HX130" s="423">
        <f t="shared" si="230"/>
        <v>-1.0610292980277646E-2</v>
      </c>
      <c r="HY130" s="423">
        <f t="shared" si="231"/>
        <v>-8.2653858131739137E-3</v>
      </c>
      <c r="HZ130" s="423">
        <f t="shared" si="232"/>
        <v>-2.2017637445878018E-2</v>
      </c>
      <c r="IA130" s="423">
        <f t="shared" si="233"/>
        <v>-5.4221401305412935E-4</v>
      </c>
      <c r="IB130" s="423">
        <f t="shared" si="234"/>
        <v>-5.156011533194553E-4</v>
      </c>
      <c r="IC130" s="423">
        <f t="shared" si="235"/>
        <v>-6.2133085629508553E-4</v>
      </c>
      <c r="ID130" s="423">
        <f t="shared" si="236"/>
        <v>-1.6398408525849408E-5</v>
      </c>
      <c r="IE130" s="423">
        <f t="shared" si="237"/>
        <v>-4.3694037827560152E-4</v>
      </c>
      <c r="IF130" s="423">
        <f t="shared" si="238"/>
        <v>-2.7120669474932482E-4</v>
      </c>
      <c r="IG130" s="423">
        <f t="shared" si="239"/>
        <v>-2.5350835114329256E-4</v>
      </c>
      <c r="IH130" s="423">
        <f t="shared" si="240"/>
        <v>-3.2261617227697829E-4</v>
      </c>
      <c r="II130" s="423">
        <f t="shared" si="241"/>
        <v>-2.8839432664367427E-4</v>
      </c>
      <c r="IJ130" s="423">
        <f t="shared" si="242"/>
        <v>-1.8456981881208372E-4</v>
      </c>
      <c r="IK130" s="423">
        <f t="shared" si="243"/>
        <v>-9.8454204765241709E-4</v>
      </c>
      <c r="IL130" s="423">
        <f t="shared" si="244"/>
        <v>-7.5084515725014475E-4</v>
      </c>
      <c r="IM130" s="423">
        <f t="shared" si="245"/>
        <v>-1.5765028091120728E-4</v>
      </c>
      <c r="IN130" s="423">
        <f t="shared" si="246"/>
        <v>-4.3113624643961566E-4</v>
      </c>
      <c r="IO130" s="423">
        <f t="shared" si="247"/>
        <v>-2.1464004208493039E-4</v>
      </c>
      <c r="IP130" s="423">
        <f t="shared" si="248"/>
        <v>-3.0956698692766708E-4</v>
      </c>
      <c r="IQ130" s="423">
        <f t="shared" si="249"/>
        <v>-2.798574532765825E-4</v>
      </c>
      <c r="IR130" s="423">
        <f t="shared" si="250"/>
        <v>-9.9861105796002149E-4</v>
      </c>
      <c r="IS130" s="423">
        <f t="shared" si="251"/>
        <v>-2.9257111548516125E-3</v>
      </c>
      <c r="IT130" s="423">
        <f t="shared" si="252"/>
        <v>-3.3340083786460818E-4</v>
      </c>
      <c r="IU130" s="423">
        <f t="shared" si="253"/>
        <v>-6.7174275263049376E-4</v>
      </c>
      <c r="IV130" s="423">
        <f t="shared" si="254"/>
        <v>-4.9390566501136057E-6</v>
      </c>
      <c r="IW130" s="423">
        <f t="shared" si="255"/>
        <v>-3.7587922751998747E-4</v>
      </c>
      <c r="IX130" s="423">
        <f t="shared" si="256"/>
        <v>-2.2770340373401684E-4</v>
      </c>
      <c r="IY130" s="423">
        <f t="shared" si="257"/>
        <v>-3.3523566788685067E-4</v>
      </c>
      <c r="IZ130" s="423">
        <f t="shared" si="258"/>
        <v>-2.1375583024007684E-4</v>
      </c>
      <c r="JA130" s="423">
        <f t="shared" si="259"/>
        <v>-6.3468579575563853E-4</v>
      </c>
      <c r="JB130" s="423">
        <f t="shared" si="260"/>
        <v>-4.343947561347999E-4</v>
      </c>
      <c r="JC130" s="423">
        <f t="shared" si="261"/>
        <v>-3.7578994922037062E-4</v>
      </c>
      <c r="JD130" s="423">
        <f t="shared" si="262"/>
        <v>-4.1505352124189185E-4</v>
      </c>
      <c r="JE130" s="423">
        <f t="shared" si="263"/>
        <v>-1.2637315801960702E-4</v>
      </c>
      <c r="JF130" s="423">
        <f t="shared" si="264"/>
        <v>-7.4638808645500232E-6</v>
      </c>
      <c r="JG130" s="423">
        <f t="shared" si="265"/>
        <v>-2.6476860285373814E-4</v>
      </c>
      <c r="JH130" s="423">
        <f t="shared" si="266"/>
        <v>-2.5382380431769635E-4</v>
      </c>
      <c r="JI130" s="423">
        <f t="shared" si="267"/>
        <v>-2.8683365391478556E-4</v>
      </c>
      <c r="JJ130" s="423">
        <f t="shared" si="268"/>
        <v>-2.7952704733956842E-4</v>
      </c>
      <c r="JK130" s="423">
        <f t="shared" si="269"/>
        <v>-5.1584220246451213E-6</v>
      </c>
      <c r="JL130" s="423">
        <f t="shared" si="270"/>
        <v>-1.5098703283813515E-4</v>
      </c>
      <c r="JM130" s="423">
        <f t="shared" si="271"/>
        <v>-3.6730336773739975E-4</v>
      </c>
      <c r="JN130" s="423">
        <f t="shared" si="272"/>
        <v>-6.3605372404868609E-6</v>
      </c>
      <c r="JO130" s="423">
        <f t="shared" si="273"/>
        <v>-5.9237444717469273E-5</v>
      </c>
      <c r="JP130" s="423">
        <f t="shared" si="274"/>
        <v>-3.8798300709640945E-4</v>
      </c>
      <c r="JQ130" s="423">
        <f t="shared" si="275"/>
        <v>-4.0660760092888484E-3</v>
      </c>
      <c r="JR130" s="423">
        <f t="shared" si="276"/>
        <v>0</v>
      </c>
      <c r="JS130" s="423">
        <f t="shared" si="277"/>
        <v>-8.3616403711434374E-4</v>
      </c>
      <c r="JT130" s="423">
        <f t="shared" si="278"/>
        <v>-5.3006946675195716E-4</v>
      </c>
      <c r="JU130" s="423">
        <f t="shared" si="279"/>
        <v>-1.3472268768576635E-3</v>
      </c>
      <c r="JV130" s="423">
        <f t="shared" si="280"/>
        <v>-1.0615758976535864E-3</v>
      </c>
      <c r="JW130" s="423">
        <f t="shared" si="281"/>
        <v>-1.1123065911972394E-3</v>
      </c>
      <c r="JX130" s="423">
        <f t="shared" si="282"/>
        <v>-1.4170617756329778E-3</v>
      </c>
      <c r="JY130" s="423">
        <f t="shared" si="283"/>
        <v>-2.3133827522791098E-2</v>
      </c>
      <c r="JZ130" s="423">
        <f t="shared" si="284"/>
        <v>0</v>
      </c>
      <c r="KA130" s="423">
        <f t="shared" si="285"/>
        <v>-2.247775288172818E-2</v>
      </c>
      <c r="KB130" s="423">
        <f t="shared" si="286"/>
        <v>0</v>
      </c>
      <c r="KC130" s="423">
        <f t="shared" si="287"/>
        <v>-2.8317813821757685E-4</v>
      </c>
      <c r="KD130" s="423">
        <f t="shared" si="288"/>
        <v>-1.4257346868316316E-3</v>
      </c>
      <c r="KE130" s="423">
        <f t="shared" si="289"/>
        <v>-7.4484046033548791E-4</v>
      </c>
      <c r="KF130" s="423">
        <f t="shared" si="290"/>
        <v>-3.7209330560040364E-4</v>
      </c>
      <c r="KG130" s="423">
        <f t="shared" si="291"/>
        <v>-2.6768403882911746E-4</v>
      </c>
      <c r="KH130" s="423">
        <f t="shared" si="292"/>
        <v>-5.1550895319872473E-4</v>
      </c>
      <c r="KI130" s="423">
        <f t="shared" si="293"/>
        <v>-2.111707975655451E-4</v>
      </c>
      <c r="KJ130" s="423">
        <f t="shared" si="294"/>
        <v>-7.8044843060913534E-6</v>
      </c>
      <c r="KK130" s="423">
        <f t="shared" si="295"/>
        <v>-3.2343074834800659E-6</v>
      </c>
      <c r="KL130" s="423">
        <f t="shared" si="296"/>
        <v>-8.0049015546993491E-7</v>
      </c>
      <c r="KM130" s="423">
        <f t="shared" si="297"/>
        <v>-3.1487409053594867E-4</v>
      </c>
      <c r="KN130" s="423">
        <f t="shared" si="298"/>
        <v>-1.0353319082271048E-4</v>
      </c>
      <c r="KO130" s="423">
        <f t="shared" si="299"/>
        <v>-3.4930701968663333E-4</v>
      </c>
      <c r="KP130" s="423">
        <f t="shared" si="300"/>
        <v>-3.473107112180657E-4</v>
      </c>
      <c r="KQ130" s="423">
        <f t="shared" si="301"/>
        <v>-6.5486692970717598E-4</v>
      </c>
      <c r="KR130" s="423">
        <f t="shared" si="302"/>
        <v>-1.21544636244603E-3</v>
      </c>
      <c r="KS130" s="423">
        <f t="shared" si="303"/>
        <v>-7.6889772221661501E-4</v>
      </c>
      <c r="KT130" s="423">
        <f t="shared" si="304"/>
        <v>-1.0779323947266194E-3</v>
      </c>
      <c r="KU130" s="423">
        <f t="shared" si="305"/>
        <v>-5.3593997164143561E-5</v>
      </c>
      <c r="KV130" s="423">
        <f t="shared" si="306"/>
        <v>-1.0262235051880441E-3</v>
      </c>
      <c r="KW130" s="423">
        <f t="shared" si="307"/>
        <v>-5.8595206959920795E-4</v>
      </c>
      <c r="KX130" s="423">
        <f t="shared" si="308"/>
        <v>-7.686892764178641E-4</v>
      </c>
      <c r="KY130" s="423">
        <f t="shared" si="309"/>
        <v>-1.1462028776398825E-3</v>
      </c>
      <c r="KZ130" s="423">
        <f t="shared" si="310"/>
        <v>-8.8616815665728296E-4</v>
      </c>
      <c r="LA130" s="423">
        <f t="shared" si="311"/>
        <v>-3.1981677217388365E-4</v>
      </c>
      <c r="LB130" s="423">
        <f t="shared" si="312"/>
        <v>-1.3494725382545783E-3</v>
      </c>
      <c r="LC130" s="423">
        <f t="shared" si="313"/>
        <v>-8.4915690131423245E-4</v>
      </c>
      <c r="LD130" s="423">
        <f t="shared" si="314"/>
        <v>-2.3890100855995904E-3</v>
      </c>
      <c r="LE130" s="423">
        <f t="shared" si="315"/>
        <v>-7.9068961061317072E-4</v>
      </c>
      <c r="LF130" s="423">
        <f t="shared" si="316"/>
        <v>-1.5234040170631483E-3</v>
      </c>
      <c r="LG130" s="423">
        <f t="shared" si="317"/>
        <v>-2.1901695059099498E-3</v>
      </c>
      <c r="LH130" s="423">
        <f t="shared" si="318"/>
        <v>-1.6941344319209397E-3</v>
      </c>
      <c r="LI130" s="423">
        <f t="shared" si="319"/>
        <v>-1.0314043417521126E-3</v>
      </c>
      <c r="LJ130" s="423">
        <f t="shared" si="320"/>
        <v>-2.9839252664770903E-4</v>
      </c>
      <c r="LK130" s="423">
        <f t="shared" si="321"/>
        <v>-4.8151483998973888E-5</v>
      </c>
      <c r="LL130" s="423">
        <f t="shared" si="322"/>
        <v>-1.5999501335259665E-3</v>
      </c>
      <c r="LN130" s="424">
        <v>7.4207863616962853E-3</v>
      </c>
      <c r="LO130" s="424">
        <v>5.5567319961380883E-3</v>
      </c>
      <c r="LP130" s="424">
        <v>5.4888250980752035E-3</v>
      </c>
      <c r="LQ130" s="424">
        <v>5.2318533680243487E-3</v>
      </c>
      <c r="LR130" s="424">
        <v>2.187688415642321E-3</v>
      </c>
      <c r="LS130" s="424">
        <v>5.1689394872515681E-3</v>
      </c>
      <c r="LT130" s="424">
        <v>2.9992103520508676E-3</v>
      </c>
      <c r="LU130" s="424">
        <v>1.2107818720204874E-2</v>
      </c>
      <c r="LV130" s="424">
        <v>1.0869201694355406</v>
      </c>
      <c r="LW130" s="424">
        <v>4.6233353251646583E-3</v>
      </c>
      <c r="LX130" s="424">
        <v>3.1900970937706663E-2</v>
      </c>
      <c r="LY130" s="424">
        <v>2.165356995743805E-2</v>
      </c>
      <c r="LZ130" s="424">
        <v>3.4244752182675843E-2</v>
      </c>
      <c r="MA130" s="424">
        <v>2.4725888952050256E-2</v>
      </c>
      <c r="MB130" s="424">
        <v>1.9613963399173432E-2</v>
      </c>
      <c r="MC130" s="424">
        <v>1.5338479272496848E-2</v>
      </c>
      <c r="MD130" s="424">
        <v>3.2781377541777026E-2</v>
      </c>
      <c r="ME130" s="424">
        <v>4.9389138398430272E-3</v>
      </c>
      <c r="MF130" s="424">
        <v>5.5447873881805934E-3</v>
      </c>
      <c r="MG130" s="424">
        <v>6.5812147887198812E-3</v>
      </c>
      <c r="MH130" s="424">
        <v>4.4618641016919919E-3</v>
      </c>
      <c r="MI130" s="424">
        <v>5.1141533854532325E-3</v>
      </c>
      <c r="MJ130" s="424">
        <v>4.9743740083399478E-3</v>
      </c>
      <c r="MK130" s="424">
        <v>5.9516543835249269E-3</v>
      </c>
      <c r="ML130" s="424">
        <v>2.039325462348477E-3</v>
      </c>
      <c r="MM130" s="424">
        <v>5.2030316795718626E-3</v>
      </c>
      <c r="MN130" s="424">
        <v>6.6286706073483588E-3</v>
      </c>
      <c r="MO130" s="424">
        <v>4.9573745630731676E-3</v>
      </c>
      <c r="MP130" s="424">
        <v>4.660011483240219E-3</v>
      </c>
      <c r="MQ130" s="424">
        <v>3.0826863830494947E-3</v>
      </c>
      <c r="MR130" s="424">
        <v>4.2928581703794433E-3</v>
      </c>
      <c r="MS130" s="424">
        <v>4.1864250230193717E-3</v>
      </c>
      <c r="MT130" s="424">
        <v>5.122785887646697E-3</v>
      </c>
      <c r="MU130" s="424">
        <v>5.632656450106726E-3</v>
      </c>
      <c r="MV130" s="424">
        <v>6.2027188873575835E-3</v>
      </c>
      <c r="MW130" s="424">
        <v>8.3293068506675484E-3</v>
      </c>
      <c r="MX130" s="424">
        <v>3.3659778436623826E-3</v>
      </c>
      <c r="MY130" s="424">
        <v>6.4786353755807444E-3</v>
      </c>
      <c r="MZ130" s="424">
        <v>5.9444128755223539E-3</v>
      </c>
      <c r="NA130" s="424">
        <v>6.0543595282076925E-3</v>
      </c>
      <c r="NB130" s="424">
        <v>5.1626796042476336E-3</v>
      </c>
      <c r="NC130" s="424">
        <v>6.2361037276538883E-3</v>
      </c>
      <c r="ND130" s="424">
        <v>5.2795355373355642E-3</v>
      </c>
      <c r="NE130" s="424">
        <v>6.8136036220636138E-3</v>
      </c>
      <c r="NF130" s="424">
        <v>5.2890772643253894E-3</v>
      </c>
      <c r="NG130" s="424">
        <v>7.0301641332922672E-3</v>
      </c>
      <c r="NH130" s="424">
        <v>6.5556434185059841E-3</v>
      </c>
      <c r="NI130" s="424">
        <v>5.8223640529185151E-3</v>
      </c>
      <c r="NJ130" s="424">
        <v>6.0954083866249092E-3</v>
      </c>
      <c r="NK130" s="424">
        <v>6.3855183133651886E-3</v>
      </c>
      <c r="NL130" s="424">
        <v>6.7512031167812608E-3</v>
      </c>
      <c r="NM130" s="424">
        <v>3.5596293067698603E-3</v>
      </c>
      <c r="NN130" s="424">
        <v>3.3670072987771128E-3</v>
      </c>
      <c r="NO130" s="424">
        <v>3.13498840304455E-3</v>
      </c>
      <c r="NP130" s="424">
        <v>4.0934868727189218E-3</v>
      </c>
      <c r="NQ130" s="424">
        <v>5.725493243161784E-3</v>
      </c>
      <c r="NR130" s="424">
        <v>6.3197178944604743E-3</v>
      </c>
      <c r="NS130" s="424">
        <v>5.1695851563177929E-3</v>
      </c>
      <c r="NT130" s="424">
        <v>6.4626733174277936E-3</v>
      </c>
      <c r="NU130" s="424">
        <v>1.0703751105065972E-2</v>
      </c>
      <c r="NV130" s="424">
        <v>5.6816545371306372E-3</v>
      </c>
      <c r="NW130" s="424">
        <v>8.8156721115750045E-3</v>
      </c>
      <c r="NX130" s="424">
        <v>6.5482843532320666E-3</v>
      </c>
      <c r="NY130" s="424">
        <v>7.8263232832105258E-3</v>
      </c>
      <c r="NZ130" s="424">
        <v>5.8505230333443965E-3</v>
      </c>
      <c r="OA130" s="424">
        <v>8.3503520855995796E-3</v>
      </c>
      <c r="OB130" s="424">
        <v>8.2322429664137883E-3</v>
      </c>
      <c r="OC130" s="424">
        <v>3.1347699834506283E-2</v>
      </c>
      <c r="OD130" s="424">
        <v>1.1708272029893572E-2</v>
      </c>
      <c r="OE130" s="424">
        <v>3.1088742063371057E-2</v>
      </c>
      <c r="OF130" s="424">
        <v>7.31753395626677E-3</v>
      </c>
      <c r="OG130" s="424">
        <v>6.455758882588908E-3</v>
      </c>
      <c r="OH130" s="424">
        <v>6.6050031045347939E-3</v>
      </c>
      <c r="OI130" s="424">
        <v>5.233485208019392E-3</v>
      </c>
      <c r="OJ130" s="424">
        <v>6.6792475205528449E-3</v>
      </c>
      <c r="OK130" s="424">
        <v>6.465709899672295E-3</v>
      </c>
      <c r="OL130" s="424">
        <v>5.3190495826002503E-3</v>
      </c>
      <c r="OM130" s="424">
        <v>4.5004055266214069E-3</v>
      </c>
      <c r="ON130" s="424">
        <v>6.8209442679983716E-3</v>
      </c>
      <c r="OO130" s="424">
        <v>3.3363540983923877E-3</v>
      </c>
      <c r="OP130" s="424">
        <v>1.8817945380639493E-3</v>
      </c>
      <c r="OQ130" s="424">
        <v>5.2006010109741912E-3</v>
      </c>
      <c r="OR130" s="424">
        <v>5.4685689247891273E-3</v>
      </c>
      <c r="OS130" s="424">
        <v>6.146724105136437E-3</v>
      </c>
      <c r="OT130" s="424">
        <v>7.2982853680313856E-3</v>
      </c>
      <c r="OU130" s="424">
        <v>9.0465775139291146E-3</v>
      </c>
      <c r="OV130" s="424">
        <v>7.4185446807665681E-3</v>
      </c>
      <c r="OW130" s="424">
        <v>6.7268199237372735E-3</v>
      </c>
      <c r="OX130" s="424">
        <v>8.0384896665493515E-3</v>
      </c>
      <c r="OY130" s="424">
        <v>5.1776040743208409E-3</v>
      </c>
      <c r="OZ130" s="424">
        <v>7.2465947019287021E-3</v>
      </c>
      <c r="PA130" s="424">
        <v>7.2189836360757051E-3</v>
      </c>
      <c r="PB130" s="424">
        <v>5.8627236324974115E-3</v>
      </c>
      <c r="PC130" s="424">
        <v>6.7930360823077662E-3</v>
      </c>
      <c r="PD130" s="424">
        <v>6.2466291582250703E-3</v>
      </c>
      <c r="PE130" s="424">
        <v>6.4906535212675021E-3</v>
      </c>
      <c r="PF130" s="424">
        <v>9.7986042530039709E-3</v>
      </c>
      <c r="PG130" s="424">
        <v>7.3241971492562742E-3</v>
      </c>
      <c r="PH130" s="424">
        <v>1.1177958047646937E-2</v>
      </c>
      <c r="PI130" s="424">
        <v>6.7605339410593424E-3</v>
      </c>
      <c r="PJ130" s="424">
        <v>9.1193333814623412E-3</v>
      </c>
      <c r="PK130" s="424">
        <v>6.1557534279220397E-3</v>
      </c>
      <c r="PL130" s="424">
        <v>8.0352391797915926E-3</v>
      </c>
      <c r="PM130" s="424">
        <v>7.920129946028736E-3</v>
      </c>
      <c r="PN130" s="424">
        <v>6.5039008629666504E-3</v>
      </c>
      <c r="PO130" s="424">
        <v>5.7525640873856386E-3</v>
      </c>
      <c r="PP130" s="425">
        <v>9.7534307631851769E-3</v>
      </c>
    </row>
    <row r="131" spans="1:432" x14ac:dyDescent="0.25">
      <c r="A131" s="210" t="s">
        <v>120</v>
      </c>
      <c r="B131" s="415">
        <f>'Input Output Table'!D15/B$230</f>
        <v>2.3310986842130444E-4</v>
      </c>
      <c r="C131" s="415">
        <f>'Input Output Table'!E15/C$230</f>
        <v>1.5503553578550103E-5</v>
      </c>
      <c r="D131" s="415">
        <f>'Input Output Table'!F15/D$230</f>
        <v>1.0055244454253285E-4</v>
      </c>
      <c r="E131" s="415">
        <f>'Input Output Table'!G15/E$230</f>
        <v>1.2445852063242325E-5</v>
      </c>
      <c r="F131" s="415">
        <f>'Input Output Table'!H15/F$230</f>
        <v>1.9901718547547483E-5</v>
      </c>
      <c r="G131" s="415">
        <f>'Input Output Table'!I15/G$230</f>
        <v>1.0985018302995259E-5</v>
      </c>
      <c r="H131" s="415">
        <f>'Input Output Table'!J15/H$230</f>
        <v>1.8411413960719467E-5</v>
      </c>
      <c r="I131" s="415">
        <f>'Input Output Table'!K15/I$230</f>
        <v>9.143411547304608E-4</v>
      </c>
      <c r="J131" s="415">
        <f>'Input Output Table'!L15/J$230</f>
        <v>3.4596834581451063E-3</v>
      </c>
      <c r="K131" s="415">
        <f>'Input Output Table'!M15/K$230</f>
        <v>2.4590658930588118E-2</v>
      </c>
      <c r="L131" s="415">
        <f>'Input Output Table'!N15/L$230</f>
        <v>1.1939514086879419E-3</v>
      </c>
      <c r="M131" s="415">
        <f>'Input Output Table'!O15/M$230</f>
        <v>1.7213196872484665E-3</v>
      </c>
      <c r="N131" s="415">
        <f>'Input Output Table'!P15/N$230</f>
        <v>2.0725888114333612E-3</v>
      </c>
      <c r="O131" s="415">
        <f>'Input Output Table'!Q15/O$230</f>
        <v>2.5266882289017251E-4</v>
      </c>
      <c r="P131" s="415">
        <f>'Input Output Table'!R15/P$230</f>
        <v>4.6442345885949234E-3</v>
      </c>
      <c r="Q131" s="415">
        <f>'Input Output Table'!S15/Q$230</f>
        <v>5.6999319153275843E-5</v>
      </c>
      <c r="R131" s="415">
        <f>'Input Output Table'!T15/R$230</f>
        <v>1.1865772155570481E-4</v>
      </c>
      <c r="S131" s="415">
        <f>'Input Output Table'!U15/S$230</f>
        <v>1.5852033476486408E-5</v>
      </c>
      <c r="T131" s="415">
        <f>'Input Output Table'!V15/T$230</f>
        <v>1.4732454030960685E-5</v>
      </c>
      <c r="U131" s="415">
        <f>'Input Output Table'!W15/U$230</f>
        <v>1.7717576987978927E-5</v>
      </c>
      <c r="V131" s="415">
        <f>'Input Output Table'!X15/V$230</f>
        <v>7.5830345265673904E-5</v>
      </c>
      <c r="W131" s="415">
        <f>'Input Output Table'!Y15/W$230</f>
        <v>1.0197699159843763E-5</v>
      </c>
      <c r="X131" s="415">
        <f>'Input Output Table'!Z15/X$230</f>
        <v>1.6603240361986676E-5</v>
      </c>
      <c r="Y131" s="415">
        <f>'Input Output Table'!AA15/Y$230</f>
        <v>1.0767056278713235E-5</v>
      </c>
      <c r="Z131" s="415">
        <f>'Input Output Table'!AB15/Z$230</f>
        <v>1.1102938442862554E-4</v>
      </c>
      <c r="AA131" s="415">
        <f>'Input Output Table'!AC15/AA$230</f>
        <v>3.1521449449535381E-3</v>
      </c>
      <c r="AB131" s="415">
        <f>'Input Output Table'!AD15/AB$230</f>
        <v>7.9596111636110129E-4</v>
      </c>
      <c r="AC131" s="415">
        <f>'Input Output Table'!AE15/AC$230</f>
        <v>3.3849023796232817E-4</v>
      </c>
      <c r="AD131" s="415">
        <f>'Input Output Table'!AF15/AD$230</f>
        <v>2.6841322174869146E-4</v>
      </c>
      <c r="AE131" s="415">
        <f>'Input Output Table'!AG15/AE$230</f>
        <v>3.1600881916107046E-4</v>
      </c>
      <c r="AF131" s="415">
        <f>'Input Output Table'!AH15/AF$230</f>
        <v>3.1046164896821438E-5</v>
      </c>
      <c r="AG131" s="415">
        <f>'Input Output Table'!AI15/AG$230</f>
        <v>4.3720616289005446E-5</v>
      </c>
      <c r="AH131" s="415">
        <f>'Input Output Table'!AJ15/AH$230</f>
        <v>1.2754591281141555E-5</v>
      </c>
      <c r="AI131" s="415">
        <f>'Input Output Table'!AK15/AI$230</f>
        <v>2.0538379843876004E-5</v>
      </c>
      <c r="AJ131" s="415">
        <f>'Input Output Table'!AL15/AJ$230</f>
        <v>3.062732166838073E-5</v>
      </c>
      <c r="AK131" s="415">
        <f>'Input Output Table'!AM15/AK$230</f>
        <v>4.432242673969334E-5</v>
      </c>
      <c r="AL131" s="415">
        <f>'Input Output Table'!AN15/AL$230</f>
        <v>9.52857268699849E-6</v>
      </c>
      <c r="AM131" s="415">
        <f>'Input Output Table'!AO15/AM$230</f>
        <v>1.5173906130949988E-5</v>
      </c>
      <c r="AN131" s="415">
        <f>'Input Output Table'!AP15/AN$230</f>
        <v>7.4870168301417822E-6</v>
      </c>
      <c r="AO131" s="415">
        <f>'Input Output Table'!AQ15/AO$230</f>
        <v>1.3405370587890749E-5</v>
      </c>
      <c r="AP131" s="415">
        <f>'Input Output Table'!AR15/AP$230</f>
        <v>9.4713395627019578E-6</v>
      </c>
      <c r="AQ131" s="415">
        <f>'Input Output Table'!AS15/AQ$230</f>
        <v>9.1223363338026665E-6</v>
      </c>
      <c r="AR131" s="415">
        <f>'Input Output Table'!AT15/AR$230</f>
        <v>2.0005936204623075E-5</v>
      </c>
      <c r="AS131" s="415">
        <f>'Input Output Table'!AU15/AS$230</f>
        <v>1.7506996429497017E-5</v>
      </c>
      <c r="AT131" s="415">
        <f>'Input Output Table'!AV15/AT$230</f>
        <v>1.0973650999595517E-5</v>
      </c>
      <c r="AU131" s="415">
        <f>'Input Output Table'!AW15/AU$230</f>
        <v>1.3835278956191556E-5</v>
      </c>
      <c r="AV131" s="415">
        <f>'Input Output Table'!AX15/AV$230</f>
        <v>1.1525015399713296E-5</v>
      </c>
      <c r="AW131" s="415">
        <f>'Input Output Table'!AY15/AW$230</f>
        <v>1.031830391149637E-5</v>
      </c>
      <c r="AX131" s="415">
        <f>'Input Output Table'!AZ15/AX$230</f>
        <v>1.1456537649420253E-5</v>
      </c>
      <c r="AY131" s="415">
        <f>'Input Output Table'!BA15/AY$230</f>
        <v>5.9323787774879602E-6</v>
      </c>
      <c r="AZ131" s="415">
        <f>'Input Output Table'!BB15/AZ$230</f>
        <v>1.6948202317200859E-5</v>
      </c>
      <c r="BA131" s="415">
        <f>'Input Output Table'!BC15/BA$230</f>
        <v>3.2052708207222451E-5</v>
      </c>
      <c r="BB131" s="415">
        <f>'Input Output Table'!BD15/BB$230</f>
        <v>2.8152650211937797E-5</v>
      </c>
      <c r="BC131" s="415">
        <f>'Input Output Table'!BE15/BC$230</f>
        <v>5.799420732787175E-6</v>
      </c>
      <c r="BD131" s="415">
        <f>'Input Output Table'!BF15/BD$230</f>
        <v>1.9651800185327174E-5</v>
      </c>
      <c r="BE131" s="415">
        <f>'Input Output Table'!BG15/BE$230</f>
        <v>5.3398514806616633E-5</v>
      </c>
      <c r="BF131" s="415">
        <f>'Input Output Table'!BH15/BF$230</f>
        <v>2.7012991725646362E-5</v>
      </c>
      <c r="BG131" s="415">
        <f>'Input Output Table'!BI15/BG$230</f>
        <v>2.5064188047919998E-5</v>
      </c>
      <c r="BH131" s="415">
        <f>'Input Output Table'!BJ15/BH$230</f>
        <v>3.4684066117937936E-5</v>
      </c>
      <c r="BI131" s="415">
        <f>'Input Output Table'!BK15/BI$230</f>
        <v>1.8810739405055092E-4</v>
      </c>
      <c r="BJ131" s="415">
        <f>'Input Output Table'!BL15/BJ$230</f>
        <v>0</v>
      </c>
      <c r="BK131" s="415">
        <f>'Input Output Table'!BM15/BK$230</f>
        <v>2.9740545055624959E-5</v>
      </c>
      <c r="BL131" s="415">
        <f>'Input Output Table'!BN15/BL$230</f>
        <v>1.5143767481933219E-5</v>
      </c>
      <c r="BM131" s="415">
        <f>'Input Output Table'!BO15/BM$230</f>
        <v>1.5032027010032292E-4</v>
      </c>
      <c r="BN131" s="415">
        <f>'Input Output Table'!BP15/BN$230</f>
        <v>4.7111003046447097E-5</v>
      </c>
      <c r="BO131" s="415">
        <f>'Input Output Table'!BQ15/BO$230</f>
        <v>4.4112174010812684E-5</v>
      </c>
      <c r="BP131" s="415">
        <f>'Input Output Table'!BR15/BP$230</f>
        <v>6.6504109384075169E-4</v>
      </c>
      <c r="BQ131" s="415">
        <f>'Input Output Table'!BS15/BQ$230</f>
        <v>9.4956817743082104E-4</v>
      </c>
      <c r="BR131" s="415">
        <f>'Input Output Table'!BT15/BR$230</f>
        <v>0</v>
      </c>
      <c r="BS131" s="415">
        <f>'Input Output Table'!BU15/BS$230</f>
        <v>7.1273937731981482E-4</v>
      </c>
      <c r="BT131" s="415">
        <f>'Input Output Table'!BV15/BT$230</f>
        <v>0</v>
      </c>
      <c r="BU131" s="415">
        <f>'Input Output Table'!BW15/BU$230</f>
        <v>5.3372291371440006E-5</v>
      </c>
      <c r="BV131" s="415">
        <f>'Input Output Table'!BX15/BV$230</f>
        <v>1.1602491279334502E-4</v>
      </c>
      <c r="BW131" s="415">
        <f>'Input Output Table'!BY15/BW$230</f>
        <v>2.4284796962995231E-5</v>
      </c>
      <c r="BX131" s="415">
        <f>'Input Output Table'!BZ15/BX$230</f>
        <v>2.3447621890965815E-5</v>
      </c>
      <c r="BY131" s="415">
        <f>'Input Output Table'!CA15/BY$230</f>
        <v>1.5939577520053865E-5</v>
      </c>
      <c r="BZ131" s="415">
        <f>'Input Output Table'!CB15/BZ$230</f>
        <v>2.1968554040878639E-5</v>
      </c>
      <c r="CA131" s="415">
        <f>'Input Output Table'!CC15/CA$230</f>
        <v>3.6799233164077406E-5</v>
      </c>
      <c r="CB131" s="415">
        <f>'Input Output Table'!CD15/CB$230</f>
        <v>9.421560453196234E-6</v>
      </c>
      <c r="CC131" s="415">
        <f>'Input Output Table'!CE15/CC$230</f>
        <v>4.3493396077250918E-6</v>
      </c>
      <c r="CD131" s="415">
        <f>'Input Output Table'!CF15/CD$230</f>
        <v>1.2034810668536351E-6</v>
      </c>
      <c r="CE131" s="415">
        <f>'Input Output Table'!CG15/CE$230</f>
        <v>6.1096412765177275E-5</v>
      </c>
      <c r="CF131" s="415">
        <f>'Input Output Table'!CH15/CF$230</f>
        <v>7.9034943337654033E-5</v>
      </c>
      <c r="CG131" s="415">
        <f>'Input Output Table'!CI15/CG$230</f>
        <v>1.3868099468354494E-4</v>
      </c>
      <c r="CH131" s="415">
        <f>'Input Output Table'!CJ15/CH$230</f>
        <v>3.6730113941054334E-5</v>
      </c>
      <c r="CI131" s="415">
        <f>'Input Output Table'!CK15/CI$230</f>
        <v>1.2807193947059683E-4</v>
      </c>
      <c r="CJ131" s="415">
        <f>'Input Output Table'!CL15/CJ$230</f>
        <v>5.9320092440344456E-5</v>
      </c>
      <c r="CK131" s="415">
        <f>'Input Output Table'!CM15/CK$230</f>
        <v>3.6810612198920247E-4</v>
      </c>
      <c r="CL131" s="415">
        <f>'Input Output Table'!CN15/CL$230</f>
        <v>3.0682165471815736E-5</v>
      </c>
      <c r="CM131" s="415">
        <f>'Input Output Table'!CO15/CM$230</f>
        <v>1.3560467974779403E-5</v>
      </c>
      <c r="CN131" s="415">
        <f>'Input Output Table'!CP15/CN$230</f>
        <v>3.4491797787790217E-4</v>
      </c>
      <c r="CO131" s="415">
        <f>'Input Output Table'!CQ15/CO$230</f>
        <v>4.3683238161429104E-5</v>
      </c>
      <c r="CP131" s="415">
        <f>'Input Output Table'!CR15/CP$230</f>
        <v>1.1981693494389336E-4</v>
      </c>
      <c r="CQ131" s="415">
        <f>'Input Output Table'!CS15/CQ$230</f>
        <v>1.6612785497813697E-4</v>
      </c>
      <c r="CR131" s="415">
        <f>'Input Output Table'!CT15/CR$230</f>
        <v>1.265341196939505E-4</v>
      </c>
      <c r="CS131" s="415">
        <f>'Input Output Table'!CU15/CS$230</f>
        <v>2.4481460432707255E-5</v>
      </c>
      <c r="CT131" s="415">
        <f>'Input Output Table'!CV15/CT$230</f>
        <v>2.4565284604750236E-4</v>
      </c>
      <c r="CU131" s="415">
        <f>'Input Output Table'!CW15/CU$230</f>
        <v>6.4420060709474553E-5</v>
      </c>
      <c r="CV131" s="415">
        <f>'Input Output Table'!CX15/CV$230</f>
        <v>3.2349088875855284E-3</v>
      </c>
      <c r="CW131" s="415">
        <f>'Input Output Table'!CY15/CW$230</f>
        <v>1.1721347037439405E-4</v>
      </c>
      <c r="CX131" s="415">
        <f>'Input Output Table'!CZ15/CX$230</f>
        <v>1.3082839583268037E-4</v>
      </c>
      <c r="CY131" s="415">
        <f>'Input Output Table'!DA15/CY$230</f>
        <v>1.6508498590360644E-4</v>
      </c>
      <c r="CZ131" s="415">
        <f>'Input Output Table'!DB15/CZ$230</f>
        <v>1.7797279991793978E-4</v>
      </c>
      <c r="DA131" s="415">
        <f>'Input Output Table'!DC15/DA$230</f>
        <v>1.0633961383563214E-4</v>
      </c>
      <c r="DB131" s="415">
        <f>'Input Output Table'!DD15/DB$230</f>
        <v>1.6427387109657969E-5</v>
      </c>
      <c r="DC131" s="415">
        <f>'Input Output Table'!DE15/DC$230</f>
        <v>8.0628610222891492E-5</v>
      </c>
      <c r="DD131" s="416">
        <f>'Input Output Table'!DG15/DD$230</f>
        <v>9.454180378221131E-5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J131" s="423">
        <f t="shared" si="216"/>
        <v>-2.3310986842130444E-4</v>
      </c>
      <c r="HK131" s="423">
        <f t="shared" si="217"/>
        <v>-1.5503553578550103E-5</v>
      </c>
      <c r="HL131" s="423">
        <f t="shared" si="218"/>
        <v>-1.0055244454253285E-4</v>
      </c>
      <c r="HM131" s="423">
        <f t="shared" si="219"/>
        <v>-1.2445852063242325E-5</v>
      </c>
      <c r="HN131" s="423">
        <f t="shared" si="220"/>
        <v>-1.9901718547547483E-5</v>
      </c>
      <c r="HO131" s="423">
        <f t="shared" si="221"/>
        <v>-1.0985018302995259E-5</v>
      </c>
      <c r="HP131" s="423">
        <f t="shared" si="222"/>
        <v>-1.8411413960719467E-5</v>
      </c>
      <c r="HQ131" s="423">
        <f t="shared" si="223"/>
        <v>-9.143411547304608E-4</v>
      </c>
      <c r="HR131" s="423">
        <f t="shared" si="224"/>
        <v>-3.4596834581451063E-3</v>
      </c>
      <c r="HS131" s="423">
        <f t="shared" si="225"/>
        <v>0.97540934106941191</v>
      </c>
      <c r="HT131" s="423">
        <f t="shared" si="226"/>
        <v>-1.1939514086879419E-3</v>
      </c>
      <c r="HU131" s="423">
        <f t="shared" si="227"/>
        <v>-1.7213196872484665E-3</v>
      </c>
      <c r="HV131" s="423">
        <f t="shared" si="228"/>
        <v>-2.0725888114333612E-3</v>
      </c>
      <c r="HW131" s="423">
        <f t="shared" si="229"/>
        <v>-2.5266882289017251E-4</v>
      </c>
      <c r="HX131" s="423">
        <f t="shared" si="230"/>
        <v>-4.6442345885949234E-3</v>
      </c>
      <c r="HY131" s="423">
        <f t="shared" si="231"/>
        <v>-5.6999319153275843E-5</v>
      </c>
      <c r="HZ131" s="423">
        <f t="shared" si="232"/>
        <v>-1.1865772155570481E-4</v>
      </c>
      <c r="IA131" s="423">
        <f t="shared" si="233"/>
        <v>-1.5852033476486408E-5</v>
      </c>
      <c r="IB131" s="423">
        <f t="shared" si="234"/>
        <v>-1.4732454030960685E-5</v>
      </c>
      <c r="IC131" s="423">
        <f t="shared" si="235"/>
        <v>-1.7717576987978927E-5</v>
      </c>
      <c r="ID131" s="423">
        <f t="shared" si="236"/>
        <v>-7.5830345265673904E-5</v>
      </c>
      <c r="IE131" s="423">
        <f t="shared" si="237"/>
        <v>-1.0197699159843763E-5</v>
      </c>
      <c r="IF131" s="423">
        <f t="shared" si="238"/>
        <v>-1.6603240361986676E-5</v>
      </c>
      <c r="IG131" s="423">
        <f t="shared" si="239"/>
        <v>-1.0767056278713235E-5</v>
      </c>
      <c r="IH131" s="423">
        <f t="shared" si="240"/>
        <v>-1.1102938442862554E-4</v>
      </c>
      <c r="II131" s="423">
        <f t="shared" si="241"/>
        <v>-3.1521449449535381E-3</v>
      </c>
      <c r="IJ131" s="423">
        <f t="shared" si="242"/>
        <v>-7.9596111636110129E-4</v>
      </c>
      <c r="IK131" s="423">
        <f t="shared" si="243"/>
        <v>-3.3849023796232817E-4</v>
      </c>
      <c r="IL131" s="423">
        <f t="shared" si="244"/>
        <v>-2.6841322174869146E-4</v>
      </c>
      <c r="IM131" s="423">
        <f t="shared" si="245"/>
        <v>-3.1600881916107046E-4</v>
      </c>
      <c r="IN131" s="423">
        <f t="shared" si="246"/>
        <v>-3.1046164896821438E-5</v>
      </c>
      <c r="IO131" s="423">
        <f t="shared" si="247"/>
        <v>-4.3720616289005446E-5</v>
      </c>
      <c r="IP131" s="423">
        <f t="shared" si="248"/>
        <v>-1.2754591281141555E-5</v>
      </c>
      <c r="IQ131" s="423">
        <f t="shared" si="249"/>
        <v>-2.0538379843876004E-5</v>
      </c>
      <c r="IR131" s="423">
        <f t="shared" si="250"/>
        <v>-3.062732166838073E-5</v>
      </c>
      <c r="IS131" s="423">
        <f t="shared" si="251"/>
        <v>-4.432242673969334E-5</v>
      </c>
      <c r="IT131" s="423">
        <f t="shared" si="252"/>
        <v>-9.52857268699849E-6</v>
      </c>
      <c r="IU131" s="423">
        <f t="shared" si="253"/>
        <v>-1.5173906130949988E-5</v>
      </c>
      <c r="IV131" s="423">
        <f t="shared" si="254"/>
        <v>-7.4870168301417822E-6</v>
      </c>
      <c r="IW131" s="423">
        <f t="shared" si="255"/>
        <v>-1.3405370587890749E-5</v>
      </c>
      <c r="IX131" s="423">
        <f t="shared" si="256"/>
        <v>-9.4713395627019578E-6</v>
      </c>
      <c r="IY131" s="423">
        <f t="shared" si="257"/>
        <v>-9.1223363338026665E-6</v>
      </c>
      <c r="IZ131" s="423">
        <f t="shared" si="258"/>
        <v>-2.0005936204623075E-5</v>
      </c>
      <c r="JA131" s="423">
        <f t="shared" si="259"/>
        <v>-1.7506996429497017E-5</v>
      </c>
      <c r="JB131" s="423">
        <f t="shared" si="260"/>
        <v>-1.0973650999595517E-5</v>
      </c>
      <c r="JC131" s="423">
        <f t="shared" si="261"/>
        <v>-1.3835278956191556E-5</v>
      </c>
      <c r="JD131" s="423">
        <f t="shared" si="262"/>
        <v>-1.1525015399713296E-5</v>
      </c>
      <c r="JE131" s="423">
        <f t="shared" si="263"/>
        <v>-1.031830391149637E-5</v>
      </c>
      <c r="JF131" s="423">
        <f t="shared" si="264"/>
        <v>-1.1456537649420253E-5</v>
      </c>
      <c r="JG131" s="423">
        <f t="shared" si="265"/>
        <v>-5.9323787774879602E-6</v>
      </c>
      <c r="JH131" s="423">
        <f t="shared" si="266"/>
        <v>-1.6948202317200859E-5</v>
      </c>
      <c r="JI131" s="423">
        <f t="shared" si="267"/>
        <v>-3.2052708207222451E-5</v>
      </c>
      <c r="JJ131" s="423">
        <f t="shared" si="268"/>
        <v>-2.8152650211937797E-5</v>
      </c>
      <c r="JK131" s="423">
        <f t="shared" si="269"/>
        <v>-5.799420732787175E-6</v>
      </c>
      <c r="JL131" s="423">
        <f t="shared" si="270"/>
        <v>-1.9651800185327174E-5</v>
      </c>
      <c r="JM131" s="423">
        <f t="shared" si="271"/>
        <v>-5.3398514806616633E-5</v>
      </c>
      <c r="JN131" s="423">
        <f t="shared" si="272"/>
        <v>-2.7012991725646362E-5</v>
      </c>
      <c r="JO131" s="423">
        <f t="shared" si="273"/>
        <v>-2.5064188047919998E-5</v>
      </c>
      <c r="JP131" s="423">
        <f t="shared" si="274"/>
        <v>-3.4684066117937936E-5</v>
      </c>
      <c r="JQ131" s="423">
        <f t="shared" si="275"/>
        <v>-1.8810739405055092E-4</v>
      </c>
      <c r="JR131" s="423">
        <f t="shared" si="276"/>
        <v>0</v>
      </c>
      <c r="JS131" s="423">
        <f t="shared" si="277"/>
        <v>-2.9740545055624959E-5</v>
      </c>
      <c r="JT131" s="423">
        <f t="shared" si="278"/>
        <v>-1.5143767481933219E-5</v>
      </c>
      <c r="JU131" s="423">
        <f t="shared" si="279"/>
        <v>-1.5032027010032292E-4</v>
      </c>
      <c r="JV131" s="423">
        <f t="shared" si="280"/>
        <v>-4.7111003046447097E-5</v>
      </c>
      <c r="JW131" s="423">
        <f t="shared" si="281"/>
        <v>-4.4112174010812684E-5</v>
      </c>
      <c r="JX131" s="423">
        <f t="shared" si="282"/>
        <v>-6.6504109384075169E-4</v>
      </c>
      <c r="JY131" s="423">
        <f t="shared" si="283"/>
        <v>-9.4956817743082104E-4</v>
      </c>
      <c r="JZ131" s="423">
        <f t="shared" si="284"/>
        <v>0</v>
      </c>
      <c r="KA131" s="423">
        <f t="shared" si="285"/>
        <v>-7.1273937731981482E-4</v>
      </c>
      <c r="KB131" s="423">
        <f t="shared" si="286"/>
        <v>0</v>
      </c>
      <c r="KC131" s="423">
        <f t="shared" si="287"/>
        <v>-5.3372291371440006E-5</v>
      </c>
      <c r="KD131" s="423">
        <f t="shared" si="288"/>
        <v>-1.1602491279334502E-4</v>
      </c>
      <c r="KE131" s="423">
        <f t="shared" si="289"/>
        <v>-2.4284796962995231E-5</v>
      </c>
      <c r="KF131" s="423">
        <f t="shared" si="290"/>
        <v>-2.3447621890965815E-5</v>
      </c>
      <c r="KG131" s="423">
        <f t="shared" si="291"/>
        <v>-1.5939577520053865E-5</v>
      </c>
      <c r="KH131" s="423">
        <f t="shared" si="292"/>
        <v>-2.1968554040878639E-5</v>
      </c>
      <c r="KI131" s="423">
        <f t="shared" si="293"/>
        <v>-3.6799233164077406E-5</v>
      </c>
      <c r="KJ131" s="423">
        <f t="shared" si="294"/>
        <v>-9.421560453196234E-6</v>
      </c>
      <c r="KK131" s="423">
        <f t="shared" si="295"/>
        <v>-4.3493396077250918E-6</v>
      </c>
      <c r="KL131" s="423">
        <f t="shared" si="296"/>
        <v>-1.2034810668536351E-6</v>
      </c>
      <c r="KM131" s="423">
        <f t="shared" si="297"/>
        <v>-6.1096412765177275E-5</v>
      </c>
      <c r="KN131" s="423">
        <f t="shared" si="298"/>
        <v>-7.9034943337654033E-5</v>
      </c>
      <c r="KO131" s="423">
        <f t="shared" si="299"/>
        <v>-1.3868099468354494E-4</v>
      </c>
      <c r="KP131" s="423">
        <f t="shared" si="300"/>
        <v>-3.6730113941054334E-5</v>
      </c>
      <c r="KQ131" s="423">
        <f t="shared" si="301"/>
        <v>-1.2807193947059683E-4</v>
      </c>
      <c r="KR131" s="423">
        <f t="shared" si="302"/>
        <v>-5.9320092440344456E-5</v>
      </c>
      <c r="KS131" s="423">
        <f t="shared" si="303"/>
        <v>-3.6810612198920247E-4</v>
      </c>
      <c r="KT131" s="423">
        <f t="shared" si="304"/>
        <v>-3.0682165471815736E-5</v>
      </c>
      <c r="KU131" s="423">
        <f t="shared" si="305"/>
        <v>-1.3560467974779403E-5</v>
      </c>
      <c r="KV131" s="423">
        <f t="shared" si="306"/>
        <v>-3.4491797787790217E-4</v>
      </c>
      <c r="KW131" s="423">
        <f t="shared" si="307"/>
        <v>-4.3683238161429104E-5</v>
      </c>
      <c r="KX131" s="423">
        <f t="shared" si="308"/>
        <v>-1.1981693494389336E-4</v>
      </c>
      <c r="KY131" s="423">
        <f t="shared" si="309"/>
        <v>-1.6612785497813697E-4</v>
      </c>
      <c r="KZ131" s="423">
        <f t="shared" si="310"/>
        <v>-1.265341196939505E-4</v>
      </c>
      <c r="LA131" s="423">
        <f t="shared" si="311"/>
        <v>-2.4481460432707255E-5</v>
      </c>
      <c r="LB131" s="423">
        <f t="shared" si="312"/>
        <v>-2.4565284604750236E-4</v>
      </c>
      <c r="LC131" s="423">
        <f t="shared" si="313"/>
        <v>-6.4420060709474553E-5</v>
      </c>
      <c r="LD131" s="423">
        <f t="shared" si="314"/>
        <v>-3.2349088875855284E-3</v>
      </c>
      <c r="LE131" s="423">
        <f t="shared" si="315"/>
        <v>-1.1721347037439405E-4</v>
      </c>
      <c r="LF131" s="423">
        <f t="shared" si="316"/>
        <v>-1.3082839583268037E-4</v>
      </c>
      <c r="LG131" s="423">
        <f t="shared" si="317"/>
        <v>-1.6508498590360644E-4</v>
      </c>
      <c r="LH131" s="423">
        <f t="shared" si="318"/>
        <v>-1.7797279991793978E-4</v>
      </c>
      <c r="LI131" s="423">
        <f t="shared" si="319"/>
        <v>-1.0633961383563214E-4</v>
      </c>
      <c r="LJ131" s="423">
        <f t="shared" si="320"/>
        <v>-1.6427387109657969E-5</v>
      </c>
      <c r="LK131" s="423">
        <f t="shared" si="321"/>
        <v>-8.0628610222891492E-5</v>
      </c>
      <c r="LL131" s="423">
        <f t="shared" si="322"/>
        <v>-9.454180378221131E-5</v>
      </c>
      <c r="LN131" s="424">
        <v>1.1407086807075639E-3</v>
      </c>
      <c r="LO131" s="424">
        <v>4.9247471215533895E-4</v>
      </c>
      <c r="LP131" s="424">
        <v>5.5535295479092433E-4</v>
      </c>
      <c r="LQ131" s="424">
        <v>4.2136143261894466E-4</v>
      </c>
      <c r="LR131" s="424">
        <v>1.7566127029798809E-4</v>
      </c>
      <c r="LS131" s="424">
        <v>3.6926253553891099E-4</v>
      </c>
      <c r="LT131" s="424">
        <v>2.2148935841282441E-4</v>
      </c>
      <c r="LU131" s="424">
        <v>1.9680360994534037E-3</v>
      </c>
      <c r="LV131" s="424">
        <v>4.4302773061612524E-3</v>
      </c>
      <c r="LW131" s="424">
        <v>1.0255437522537496</v>
      </c>
      <c r="LX131" s="424">
        <v>2.177057913486876E-3</v>
      </c>
      <c r="LY131" s="424">
        <v>2.5922055120778556E-3</v>
      </c>
      <c r="LZ131" s="424">
        <v>2.9909358943547714E-3</v>
      </c>
      <c r="MA131" s="424">
        <v>9.5107402289587898E-4</v>
      </c>
      <c r="MB131" s="424">
        <v>5.6297252042160784E-3</v>
      </c>
      <c r="MC131" s="424">
        <v>6.1860620081765532E-4</v>
      </c>
      <c r="MD131" s="424">
        <v>7.4096442443361736E-4</v>
      </c>
      <c r="ME131" s="424">
        <v>4.1497625064523548E-4</v>
      </c>
      <c r="MF131" s="424">
        <v>3.9219539325006388E-4</v>
      </c>
      <c r="MG131" s="424">
        <v>4.6268323045363813E-4</v>
      </c>
      <c r="MH131" s="424">
        <v>4.9345888307636009E-4</v>
      </c>
      <c r="MI131" s="424">
        <v>3.8848209217565692E-4</v>
      </c>
      <c r="MJ131" s="424">
        <v>4.1459862783072455E-4</v>
      </c>
      <c r="MK131" s="424">
        <v>5.1451095727646115E-4</v>
      </c>
      <c r="ML131" s="424">
        <v>2.5207718194087954E-4</v>
      </c>
      <c r="MM131" s="424">
        <v>3.6802767421551023E-3</v>
      </c>
      <c r="MN131" s="424">
        <v>1.4115470756085448E-3</v>
      </c>
      <c r="MO131" s="424">
        <v>6.5375243000858913E-4</v>
      </c>
      <c r="MP131" s="424">
        <v>6.1002291719540339E-4</v>
      </c>
      <c r="MQ131" s="424">
        <v>5.8026462064723254E-4</v>
      </c>
      <c r="MR131" s="424">
        <v>3.306976729210936E-4</v>
      </c>
      <c r="MS131" s="424">
        <v>3.5815602348031713E-4</v>
      </c>
      <c r="MT131" s="424">
        <v>3.9369181732118279E-4</v>
      </c>
      <c r="MU131" s="424">
        <v>4.2893319859758911E-4</v>
      </c>
      <c r="MV131" s="424">
        <v>4.4132695275745921E-4</v>
      </c>
      <c r="MW131" s="424">
        <v>4.0884417313567372E-4</v>
      </c>
      <c r="MX131" s="424">
        <v>2.3117992368647112E-4</v>
      </c>
      <c r="MY131" s="424">
        <v>4.525454914493768E-4</v>
      </c>
      <c r="MZ131" s="424">
        <v>4.6774788044861524E-4</v>
      </c>
      <c r="NA131" s="424">
        <v>4.4346959714724625E-4</v>
      </c>
      <c r="NB131" s="424">
        <v>3.9422831669399719E-4</v>
      </c>
      <c r="NC131" s="424">
        <v>4.5384383616934974E-4</v>
      </c>
      <c r="ND131" s="424">
        <v>4.1931943684258584E-4</v>
      </c>
      <c r="NE131" s="424">
        <v>5.1095735407426246E-4</v>
      </c>
      <c r="NF131" s="424">
        <v>3.8105522608872678E-4</v>
      </c>
      <c r="NG131" s="424">
        <v>5.456453564439529E-4</v>
      </c>
      <c r="NH131" s="424">
        <v>4.945146378930802E-4</v>
      </c>
      <c r="NI131" s="424">
        <v>4.4898783224434752E-4</v>
      </c>
      <c r="NJ131" s="424">
        <v>5.1701531925999963E-4</v>
      </c>
      <c r="NK131" s="424">
        <v>4.6415283919449505E-4</v>
      </c>
      <c r="NL131" s="424">
        <v>5.6407888788423865E-4</v>
      </c>
      <c r="NM131" s="424">
        <v>2.9446634774016756E-4</v>
      </c>
      <c r="NN131" s="424">
        <v>2.7356647053160531E-4</v>
      </c>
      <c r="NO131" s="424">
        <v>2.5299442868560853E-4</v>
      </c>
      <c r="NP131" s="424">
        <v>3.3286138641093298E-4</v>
      </c>
      <c r="NQ131" s="424">
        <v>4.819103695209484E-4</v>
      </c>
      <c r="NR131" s="424">
        <v>5.3142762612092367E-4</v>
      </c>
      <c r="NS131" s="424">
        <v>4.3274219726085995E-4</v>
      </c>
      <c r="NT131" s="424">
        <v>5.0170502924284845E-4</v>
      </c>
      <c r="NU131" s="424">
        <v>7.006564330731815E-4</v>
      </c>
      <c r="NV131" s="424">
        <v>4.3043902730962225E-4</v>
      </c>
      <c r="NW131" s="424">
        <v>6.3075513270093931E-4</v>
      </c>
      <c r="NX131" s="424">
        <v>4.7929762460252579E-4</v>
      </c>
      <c r="NY131" s="424">
        <v>6.5651685323909895E-4</v>
      </c>
      <c r="NZ131" s="424">
        <v>4.1550353541312406E-4</v>
      </c>
      <c r="OA131" s="424">
        <v>5.9239384575119226E-4</v>
      </c>
      <c r="OB131" s="424">
        <v>1.2131539470354041E-3</v>
      </c>
      <c r="OC131" s="424">
        <v>1.5650836222370606E-3</v>
      </c>
      <c r="OD131" s="424">
        <v>5.5367072321597444E-4</v>
      </c>
      <c r="OE131" s="424">
        <v>1.3448387234008096E-3</v>
      </c>
      <c r="OF131" s="424">
        <v>4.3744247265738146E-4</v>
      </c>
      <c r="OG131" s="424">
        <v>6.2492082641714744E-4</v>
      </c>
      <c r="OH131" s="424">
        <v>5.1830759404032916E-4</v>
      </c>
      <c r="OI131" s="424">
        <v>3.696126977514023E-4</v>
      </c>
      <c r="OJ131" s="424">
        <v>5.1708797597509171E-4</v>
      </c>
      <c r="OK131" s="424">
        <v>5.0251008575397159E-4</v>
      </c>
      <c r="OL131" s="424">
        <v>4.1102983809444805E-4</v>
      </c>
      <c r="OM131" s="424">
        <v>3.998142140513183E-4</v>
      </c>
      <c r="ON131" s="424">
        <v>5.5562223459787636E-4</v>
      </c>
      <c r="OO131" s="424">
        <v>2.6984354573925112E-4</v>
      </c>
      <c r="OP131" s="424">
        <v>1.4816397802837523E-4</v>
      </c>
      <c r="OQ131" s="424">
        <v>4.5084341590659121E-4</v>
      </c>
      <c r="OR131" s="424">
        <v>4.971200269168844E-4</v>
      </c>
      <c r="OS131" s="424">
        <v>6.1179081805557865E-4</v>
      </c>
      <c r="OT131" s="424">
        <v>5.8329151510903257E-4</v>
      </c>
      <c r="OU131" s="424">
        <v>8.0427367074815102E-4</v>
      </c>
      <c r="OV131" s="424">
        <v>5.5994096251676148E-4</v>
      </c>
      <c r="OW131" s="424">
        <v>8.5326856294544006E-4</v>
      </c>
      <c r="OX131" s="424">
        <v>9.2310456349486384E-4</v>
      </c>
      <c r="OY131" s="424">
        <v>4.1043388016835723E-4</v>
      </c>
      <c r="OZ131" s="424">
        <v>8.6945900175507975E-4</v>
      </c>
      <c r="PA131" s="424">
        <v>5.5032929596013803E-4</v>
      </c>
      <c r="PB131" s="424">
        <v>5.2154962710222405E-4</v>
      </c>
      <c r="PC131" s="424">
        <v>6.2678199636337427E-4</v>
      </c>
      <c r="PD131" s="424">
        <v>5.5536607253476038E-4</v>
      </c>
      <c r="PE131" s="424">
        <v>5.0807889358949604E-4</v>
      </c>
      <c r="PF131" s="424">
        <v>9.0821921801395827E-4</v>
      </c>
      <c r="PG131" s="424">
        <v>6.0458062281471892E-4</v>
      </c>
      <c r="PH131" s="424">
        <v>5.3134292110510357E-3</v>
      </c>
      <c r="PI131" s="424">
        <v>6.2199311530058054E-4</v>
      </c>
      <c r="PJ131" s="424">
        <v>7.2710600758655285E-4</v>
      </c>
      <c r="PK131" s="424">
        <v>4.7240577739980508E-4</v>
      </c>
      <c r="PL131" s="424">
        <v>7.2987045844969561E-4</v>
      </c>
      <c r="PM131" s="424">
        <v>6.4500816286368031E-4</v>
      </c>
      <c r="PN131" s="424">
        <v>4.9841882701379234E-4</v>
      </c>
      <c r="PO131" s="424">
        <v>5.3320655586625173E-4</v>
      </c>
      <c r="PP131" s="425">
        <v>7.2868040474455633E-4</v>
      </c>
    </row>
    <row r="132" spans="1:432" x14ac:dyDescent="0.25">
      <c r="A132" s="210" t="s">
        <v>121</v>
      </c>
      <c r="B132" s="415">
        <f>'Input Output Table'!D16/B$230</f>
        <v>2.0229598099119257E-3</v>
      </c>
      <c r="C132" s="415">
        <f>'Input Output Table'!E16/C$230</f>
        <v>3.8314023406312451E-5</v>
      </c>
      <c r="D132" s="415">
        <f>'Input Output Table'!F16/D$230</f>
        <v>7.7198726350195476E-4</v>
      </c>
      <c r="E132" s="415">
        <f>'Input Output Table'!G16/E$230</f>
        <v>5.5825720004042398E-5</v>
      </c>
      <c r="F132" s="415">
        <f>'Input Output Table'!H16/F$230</f>
        <v>2.1378245507832789E-4</v>
      </c>
      <c r="G132" s="415">
        <f>'Input Output Table'!I16/G$230</f>
        <v>2.5268933564535749E-4</v>
      </c>
      <c r="H132" s="415">
        <f>'Input Output Table'!J16/H$230</f>
        <v>4.8813024068119424E-4</v>
      </c>
      <c r="I132" s="415">
        <f>'Input Output Table'!K16/I$230</f>
        <v>1.9796518241651504E-3</v>
      </c>
      <c r="J132" s="415">
        <f>'Input Output Table'!L16/J$230</f>
        <v>4.573926503137626E-3</v>
      </c>
      <c r="K132" s="415">
        <f>'Input Output Table'!M16/K$230</f>
        <v>3.471099761607018E-3</v>
      </c>
      <c r="L132" s="415">
        <f>'Input Output Table'!N16/L$230</f>
        <v>9.9852122024554416E-2</v>
      </c>
      <c r="M132" s="415">
        <f>'Input Output Table'!O16/M$230</f>
        <v>2.8134375119497025E-3</v>
      </c>
      <c r="N132" s="415">
        <f>'Input Output Table'!P16/N$230</f>
        <v>2.5965274594402836E-2</v>
      </c>
      <c r="O132" s="415">
        <f>'Input Output Table'!Q16/O$230</f>
        <v>2.0751278460340847E-2</v>
      </c>
      <c r="P132" s="415">
        <f>'Input Output Table'!R16/P$230</f>
        <v>2.6658552886473547E-3</v>
      </c>
      <c r="Q132" s="415">
        <f>'Input Output Table'!S16/Q$230</f>
        <v>1.3685240858910826E-4</v>
      </c>
      <c r="R132" s="415">
        <f>'Input Output Table'!T16/R$230</f>
        <v>9.3789133205623868E-4</v>
      </c>
      <c r="S132" s="415">
        <f>'Input Output Table'!U16/S$230</f>
        <v>6.3802262299617963E-5</v>
      </c>
      <c r="T132" s="415">
        <f>'Input Output Table'!V16/T$230</f>
        <v>4.0405368701093981E-4</v>
      </c>
      <c r="U132" s="415">
        <f>'Input Output Table'!W16/U$230</f>
        <v>6.9326588617228473E-4</v>
      </c>
      <c r="V132" s="415">
        <f>'Input Output Table'!X16/V$230</f>
        <v>7.4185049193180219E-5</v>
      </c>
      <c r="W132" s="415">
        <f>'Input Output Table'!Y16/W$230</f>
        <v>3.3707376236204937E-4</v>
      </c>
      <c r="X132" s="415">
        <f>'Input Output Table'!Z16/X$230</f>
        <v>2.3877269991135722E-4</v>
      </c>
      <c r="Y132" s="415">
        <f>'Input Output Table'!AA16/Y$230</f>
        <v>1.2860473670894633E-4</v>
      </c>
      <c r="Z132" s="415">
        <f>'Input Output Table'!AB16/Z$230</f>
        <v>1.6581940542975519E-4</v>
      </c>
      <c r="AA132" s="415">
        <f>'Input Output Table'!AC16/AA$230</f>
        <v>3.5862626682395835E-4</v>
      </c>
      <c r="AB132" s="415">
        <f>'Input Output Table'!AD16/AB$230</f>
        <v>2.4525596583517594E-4</v>
      </c>
      <c r="AC132" s="415">
        <f>'Input Output Table'!AE16/AC$230</f>
        <v>4.6260416004134096E-5</v>
      </c>
      <c r="AD132" s="415">
        <f>'Input Output Table'!AF16/AD$230</f>
        <v>3.2396661143169414E-4</v>
      </c>
      <c r="AE132" s="415">
        <f>'Input Output Table'!AG16/AE$230</f>
        <v>1.9869340735495416E-4</v>
      </c>
      <c r="AF132" s="415">
        <f>'Input Output Table'!AH16/AF$230</f>
        <v>5.531197263786659E-4</v>
      </c>
      <c r="AG132" s="415">
        <f>'Input Output Table'!AI16/AG$230</f>
        <v>2.5813855780287061E-4</v>
      </c>
      <c r="AH132" s="415">
        <f>'Input Output Table'!AJ16/AH$230</f>
        <v>1.9499097225512567E-4</v>
      </c>
      <c r="AI132" s="415">
        <f>'Input Output Table'!AK16/AI$230</f>
        <v>3.784485450247902E-4</v>
      </c>
      <c r="AJ132" s="415">
        <f>'Input Output Table'!AL16/AJ$230</f>
        <v>4.0937082541132717E-4</v>
      </c>
      <c r="AK132" s="415">
        <f>'Input Output Table'!AM16/AK$230</f>
        <v>2.6040459232181258E-3</v>
      </c>
      <c r="AL132" s="415">
        <f>'Input Output Table'!AN16/AL$230</f>
        <v>2.6484165407702901E-4</v>
      </c>
      <c r="AM132" s="415">
        <f>'Input Output Table'!AO16/AM$230</f>
        <v>7.3528688492537813E-4</v>
      </c>
      <c r="AN132" s="415">
        <f>'Input Output Table'!AP16/AN$230</f>
        <v>3.5164889056978147E-5</v>
      </c>
      <c r="AO132" s="415">
        <f>'Input Output Table'!AQ16/AO$230</f>
        <v>1.2770212106041591E-4</v>
      </c>
      <c r="AP132" s="415">
        <f>'Input Output Table'!AR16/AP$230</f>
        <v>1.8709176871081477E-4</v>
      </c>
      <c r="AQ132" s="415">
        <f>'Input Output Table'!AS16/AQ$230</f>
        <v>1.8605331023936533E-4</v>
      </c>
      <c r="AR132" s="415">
        <f>'Input Output Table'!AT16/AR$230</f>
        <v>1.9915962368920043E-4</v>
      </c>
      <c r="AS132" s="415">
        <f>'Input Output Table'!AU16/AS$230</f>
        <v>7.1421930469678656E-4</v>
      </c>
      <c r="AT132" s="415">
        <f>'Input Output Table'!AV16/AT$230</f>
        <v>4.2780136617816408E-4</v>
      </c>
      <c r="AU132" s="415">
        <f>'Input Output Table'!AW16/AU$230</f>
        <v>4.3350404534857665E-4</v>
      </c>
      <c r="AV132" s="415">
        <f>'Input Output Table'!AX16/AV$230</f>
        <v>3.2080211513455203E-4</v>
      </c>
      <c r="AW132" s="415">
        <f>'Input Output Table'!AY16/AW$230</f>
        <v>1.5970243328949083E-4</v>
      </c>
      <c r="AX132" s="415">
        <f>'Input Output Table'!AZ16/AX$230</f>
        <v>5.0656599315852687E-5</v>
      </c>
      <c r="AY132" s="415">
        <f>'Input Output Table'!BA16/AY$230</f>
        <v>2.9079679616550994E-4</v>
      </c>
      <c r="AZ132" s="415">
        <f>'Input Output Table'!BB16/AZ$230</f>
        <v>1.9569403074502241E-4</v>
      </c>
      <c r="BA132" s="415">
        <f>'Input Output Table'!BC16/BA$230</f>
        <v>2.2685592745027837E-4</v>
      </c>
      <c r="BB132" s="415">
        <f>'Input Output Table'!BD16/BB$230</f>
        <v>2.6386861426649504E-4</v>
      </c>
      <c r="BC132" s="415">
        <f>'Input Output Table'!BE16/BC$230</f>
        <v>2.6513545010538654E-5</v>
      </c>
      <c r="BD132" s="415">
        <f>'Input Output Table'!BF16/BD$230</f>
        <v>6.0342790854636539E-5</v>
      </c>
      <c r="BE132" s="415">
        <f>'Input Output Table'!BG16/BE$230</f>
        <v>5.2740159771241498E-4</v>
      </c>
      <c r="BF132" s="415">
        <f>'Input Output Table'!BH16/BF$230</f>
        <v>4.4895703210766598E-5</v>
      </c>
      <c r="BG132" s="415">
        <f>'Input Output Table'!BI16/BG$230</f>
        <v>7.3093458651623164E-5</v>
      </c>
      <c r="BH132" s="415">
        <f>'Input Output Table'!BJ16/BH$230</f>
        <v>1.814351872561116E-4</v>
      </c>
      <c r="BI132" s="415">
        <f>'Input Output Table'!BK16/BI$230</f>
        <v>2.2531762884397608E-3</v>
      </c>
      <c r="BJ132" s="415">
        <f>'Input Output Table'!BL16/BJ$230</f>
        <v>0</v>
      </c>
      <c r="BK132" s="415">
        <f>'Input Output Table'!BM16/BK$230</f>
        <v>6.8269179778541274E-4</v>
      </c>
      <c r="BL132" s="415">
        <f>'Input Output Table'!BN16/BL$230</f>
        <v>2.228286762981523E-4</v>
      </c>
      <c r="BM132" s="415">
        <f>'Input Output Table'!BO16/BM$230</f>
        <v>4.7296171687160655E-4</v>
      </c>
      <c r="BN132" s="415">
        <f>'Input Output Table'!BP16/BN$230</f>
        <v>5.4571812172593656E-4</v>
      </c>
      <c r="BO132" s="415">
        <f>'Input Output Table'!BQ16/BO$230</f>
        <v>4.0923654813186156E-4</v>
      </c>
      <c r="BP132" s="415">
        <f>'Input Output Table'!BR16/BP$230</f>
        <v>7.9832983921830191E-4</v>
      </c>
      <c r="BQ132" s="415">
        <f>'Input Output Table'!BS16/BQ$230</f>
        <v>5.7813796121218069E-3</v>
      </c>
      <c r="BR132" s="415">
        <f>'Input Output Table'!BT16/BR$230</f>
        <v>0</v>
      </c>
      <c r="BS132" s="415">
        <f>'Input Output Table'!BU16/BS$230</f>
        <v>6.3896725737770345E-3</v>
      </c>
      <c r="BT132" s="415">
        <f>'Input Output Table'!BV16/BT$230</f>
        <v>0</v>
      </c>
      <c r="BU132" s="415">
        <f>'Input Output Table'!BW16/BU$230</f>
        <v>2.2846704220916536E-4</v>
      </c>
      <c r="BV132" s="415">
        <f>'Input Output Table'!BX16/BV$230</f>
        <v>7.2373945998568208E-4</v>
      </c>
      <c r="BW132" s="415">
        <f>'Input Output Table'!BY16/BW$230</f>
        <v>4.6385114367356018E-4</v>
      </c>
      <c r="BX132" s="415">
        <f>'Input Output Table'!BZ16/BX$230</f>
        <v>2.2729303576513396E-4</v>
      </c>
      <c r="BY132" s="415">
        <f>'Input Output Table'!CA16/BY$230</f>
        <v>2.0489619721354404E-4</v>
      </c>
      <c r="BZ132" s="415">
        <f>'Input Output Table'!CB16/BZ$230</f>
        <v>2.8403924328249694E-4</v>
      </c>
      <c r="CA132" s="415">
        <f>'Input Output Table'!CC16/CA$230</f>
        <v>1.916756342771961E-4</v>
      </c>
      <c r="CB132" s="415">
        <f>'Input Output Table'!CD16/CB$230</f>
        <v>3.9290661699190396E-4</v>
      </c>
      <c r="CC132" s="415">
        <f>'Input Output Table'!CE16/CC$230</f>
        <v>2.3282375226902004E-5</v>
      </c>
      <c r="CD132" s="415">
        <f>'Input Output Table'!CF16/CD$230</f>
        <v>1.2321107897029052E-5</v>
      </c>
      <c r="CE132" s="415">
        <f>'Input Output Table'!CG16/CE$230</f>
        <v>1.8484559644707936E-4</v>
      </c>
      <c r="CF132" s="415">
        <f>'Input Output Table'!CH16/CF$230</f>
        <v>1.3078549055415666E-4</v>
      </c>
      <c r="CG132" s="415">
        <f>'Input Output Table'!CI16/CG$230</f>
        <v>3.4270484234127002E-4</v>
      </c>
      <c r="CH132" s="415">
        <f>'Input Output Table'!CJ16/CH$230</f>
        <v>2.4999865544413373E-4</v>
      </c>
      <c r="CI132" s="415">
        <f>'Input Output Table'!CK16/CI$230</f>
        <v>2.0018231172669852E-4</v>
      </c>
      <c r="CJ132" s="415">
        <f>'Input Output Table'!CL16/CJ$230</f>
        <v>7.863746685929661E-4</v>
      </c>
      <c r="CK132" s="415">
        <f>'Input Output Table'!CM16/CK$230</f>
        <v>5.1723696509050384E-4</v>
      </c>
      <c r="CL132" s="415">
        <f>'Input Output Table'!CN16/CL$230</f>
        <v>4.2458060532104565E-4</v>
      </c>
      <c r="CM132" s="415">
        <f>'Input Output Table'!CO16/CM$230</f>
        <v>1.0921885275956653E-4</v>
      </c>
      <c r="CN132" s="415">
        <f>'Input Output Table'!CP16/CN$230</f>
        <v>6.8663337843153337E-4</v>
      </c>
      <c r="CO132" s="415">
        <f>'Input Output Table'!CQ16/CO$230</f>
        <v>1.7762736892022011E-4</v>
      </c>
      <c r="CP132" s="415">
        <f>'Input Output Table'!CR16/CP$230</f>
        <v>8.8787379699643918E-4</v>
      </c>
      <c r="CQ132" s="415">
        <f>'Input Output Table'!CS16/CQ$230</f>
        <v>5.4359927629549383E-4</v>
      </c>
      <c r="CR132" s="415">
        <f>'Input Output Table'!CT16/CR$230</f>
        <v>4.7956487061357904E-4</v>
      </c>
      <c r="CS132" s="415">
        <f>'Input Output Table'!CU16/CS$230</f>
        <v>6.1009241160545335E-5</v>
      </c>
      <c r="CT132" s="415">
        <f>'Input Output Table'!CV16/CT$230</f>
        <v>7.87287845887667E-4</v>
      </c>
      <c r="CU132" s="415">
        <f>'Input Output Table'!CW16/CU$230</f>
        <v>3.6159645937275728E-4</v>
      </c>
      <c r="CV132" s="415">
        <f>'Input Output Table'!CX16/CV$230</f>
        <v>1.2604901479393272E-3</v>
      </c>
      <c r="CW132" s="415">
        <f>'Input Output Table'!CY16/CW$230</f>
        <v>3.8911710582828474E-4</v>
      </c>
      <c r="CX132" s="415">
        <f>'Input Output Table'!CZ16/CX$230</f>
        <v>1.5855384996464679E-3</v>
      </c>
      <c r="CY132" s="415">
        <f>'Input Output Table'!DA16/CY$230</f>
        <v>8.6873729535750339E-4</v>
      </c>
      <c r="CZ132" s="415">
        <f>'Input Output Table'!DB16/CZ$230</f>
        <v>6.9026587435056235E-4</v>
      </c>
      <c r="DA132" s="415">
        <f>'Input Output Table'!DC16/DA$230</f>
        <v>4.3506628473881126E-4</v>
      </c>
      <c r="DB132" s="415">
        <f>'Input Output Table'!DD16/DB$230</f>
        <v>3.7099294823174595E-4</v>
      </c>
      <c r="DC132" s="415">
        <f>'Input Output Table'!DE16/DC$230</f>
        <v>3.3648160254341759E-5</v>
      </c>
      <c r="DD132" s="416">
        <f>'Input Output Table'!DG16/DD$230</f>
        <v>4.1200513306150367E-3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J132" s="423">
        <f t="shared" si="216"/>
        <v>-2.0229598099119257E-3</v>
      </c>
      <c r="HK132" s="423">
        <f t="shared" si="217"/>
        <v>-3.8314023406312451E-5</v>
      </c>
      <c r="HL132" s="423">
        <f t="shared" si="218"/>
        <v>-7.7198726350195476E-4</v>
      </c>
      <c r="HM132" s="423">
        <f t="shared" si="219"/>
        <v>-5.5825720004042398E-5</v>
      </c>
      <c r="HN132" s="423">
        <f t="shared" si="220"/>
        <v>-2.1378245507832789E-4</v>
      </c>
      <c r="HO132" s="423">
        <f t="shared" si="221"/>
        <v>-2.5268933564535749E-4</v>
      </c>
      <c r="HP132" s="423">
        <f t="shared" si="222"/>
        <v>-4.8813024068119424E-4</v>
      </c>
      <c r="HQ132" s="423">
        <f t="shared" si="223"/>
        <v>-1.9796518241651504E-3</v>
      </c>
      <c r="HR132" s="423">
        <f t="shared" si="224"/>
        <v>-4.573926503137626E-3</v>
      </c>
      <c r="HS132" s="423">
        <f t="shared" si="225"/>
        <v>-3.471099761607018E-3</v>
      </c>
      <c r="HT132" s="423">
        <f t="shared" si="226"/>
        <v>0.9001478779754456</v>
      </c>
      <c r="HU132" s="423">
        <f t="shared" si="227"/>
        <v>-2.8134375119497025E-3</v>
      </c>
      <c r="HV132" s="423">
        <f t="shared" si="228"/>
        <v>-2.5965274594402836E-2</v>
      </c>
      <c r="HW132" s="423">
        <f t="shared" si="229"/>
        <v>-2.0751278460340847E-2</v>
      </c>
      <c r="HX132" s="423">
        <f t="shared" si="230"/>
        <v>-2.6658552886473547E-3</v>
      </c>
      <c r="HY132" s="423">
        <f t="shared" si="231"/>
        <v>-1.3685240858910826E-4</v>
      </c>
      <c r="HZ132" s="423">
        <f t="shared" si="232"/>
        <v>-9.3789133205623868E-4</v>
      </c>
      <c r="IA132" s="423">
        <f t="shared" si="233"/>
        <v>-6.3802262299617963E-5</v>
      </c>
      <c r="IB132" s="423">
        <f t="shared" si="234"/>
        <v>-4.0405368701093981E-4</v>
      </c>
      <c r="IC132" s="423">
        <f t="shared" si="235"/>
        <v>-6.9326588617228473E-4</v>
      </c>
      <c r="ID132" s="423">
        <f t="shared" si="236"/>
        <v>-7.4185049193180219E-5</v>
      </c>
      <c r="IE132" s="423">
        <f t="shared" si="237"/>
        <v>-3.3707376236204937E-4</v>
      </c>
      <c r="IF132" s="423">
        <f t="shared" si="238"/>
        <v>-2.3877269991135722E-4</v>
      </c>
      <c r="IG132" s="423">
        <f t="shared" si="239"/>
        <v>-1.2860473670894633E-4</v>
      </c>
      <c r="IH132" s="423">
        <f t="shared" si="240"/>
        <v>-1.6581940542975519E-4</v>
      </c>
      <c r="II132" s="423">
        <f t="shared" si="241"/>
        <v>-3.5862626682395835E-4</v>
      </c>
      <c r="IJ132" s="423">
        <f t="shared" si="242"/>
        <v>-2.4525596583517594E-4</v>
      </c>
      <c r="IK132" s="423">
        <f t="shared" si="243"/>
        <v>-4.6260416004134096E-5</v>
      </c>
      <c r="IL132" s="423">
        <f t="shared" si="244"/>
        <v>-3.2396661143169414E-4</v>
      </c>
      <c r="IM132" s="423">
        <f t="shared" si="245"/>
        <v>-1.9869340735495416E-4</v>
      </c>
      <c r="IN132" s="423">
        <f t="shared" si="246"/>
        <v>-5.531197263786659E-4</v>
      </c>
      <c r="IO132" s="423">
        <f t="shared" si="247"/>
        <v>-2.5813855780287061E-4</v>
      </c>
      <c r="IP132" s="423">
        <f t="shared" si="248"/>
        <v>-1.9499097225512567E-4</v>
      </c>
      <c r="IQ132" s="423">
        <f t="shared" si="249"/>
        <v>-3.784485450247902E-4</v>
      </c>
      <c r="IR132" s="423">
        <f t="shared" si="250"/>
        <v>-4.0937082541132717E-4</v>
      </c>
      <c r="IS132" s="423">
        <f t="shared" si="251"/>
        <v>-2.6040459232181258E-3</v>
      </c>
      <c r="IT132" s="423">
        <f t="shared" si="252"/>
        <v>-2.6484165407702901E-4</v>
      </c>
      <c r="IU132" s="423">
        <f t="shared" si="253"/>
        <v>-7.3528688492537813E-4</v>
      </c>
      <c r="IV132" s="423">
        <f t="shared" si="254"/>
        <v>-3.5164889056978147E-5</v>
      </c>
      <c r="IW132" s="423">
        <f t="shared" si="255"/>
        <v>-1.2770212106041591E-4</v>
      </c>
      <c r="IX132" s="423">
        <f t="shared" si="256"/>
        <v>-1.8709176871081477E-4</v>
      </c>
      <c r="IY132" s="423">
        <f t="shared" si="257"/>
        <v>-1.8605331023936533E-4</v>
      </c>
      <c r="IZ132" s="423">
        <f t="shared" si="258"/>
        <v>-1.9915962368920043E-4</v>
      </c>
      <c r="JA132" s="423">
        <f t="shared" si="259"/>
        <v>-7.1421930469678656E-4</v>
      </c>
      <c r="JB132" s="423">
        <f t="shared" si="260"/>
        <v>-4.2780136617816408E-4</v>
      </c>
      <c r="JC132" s="423">
        <f t="shared" si="261"/>
        <v>-4.3350404534857665E-4</v>
      </c>
      <c r="JD132" s="423">
        <f t="shared" si="262"/>
        <v>-3.2080211513455203E-4</v>
      </c>
      <c r="JE132" s="423">
        <f t="shared" si="263"/>
        <v>-1.5970243328949083E-4</v>
      </c>
      <c r="JF132" s="423">
        <f t="shared" si="264"/>
        <v>-5.0656599315852687E-5</v>
      </c>
      <c r="JG132" s="423">
        <f t="shared" si="265"/>
        <v>-2.9079679616550994E-4</v>
      </c>
      <c r="JH132" s="423">
        <f t="shared" si="266"/>
        <v>-1.9569403074502241E-4</v>
      </c>
      <c r="JI132" s="423">
        <f t="shared" si="267"/>
        <v>-2.2685592745027837E-4</v>
      </c>
      <c r="JJ132" s="423">
        <f t="shared" si="268"/>
        <v>-2.6386861426649504E-4</v>
      </c>
      <c r="JK132" s="423">
        <f t="shared" si="269"/>
        <v>-2.6513545010538654E-5</v>
      </c>
      <c r="JL132" s="423">
        <f t="shared" si="270"/>
        <v>-6.0342790854636539E-5</v>
      </c>
      <c r="JM132" s="423">
        <f t="shared" si="271"/>
        <v>-5.2740159771241498E-4</v>
      </c>
      <c r="JN132" s="423">
        <f t="shared" si="272"/>
        <v>-4.4895703210766598E-5</v>
      </c>
      <c r="JO132" s="423">
        <f t="shared" si="273"/>
        <v>-7.3093458651623164E-5</v>
      </c>
      <c r="JP132" s="423">
        <f t="shared" si="274"/>
        <v>-1.814351872561116E-4</v>
      </c>
      <c r="JQ132" s="423">
        <f t="shared" si="275"/>
        <v>-2.2531762884397608E-3</v>
      </c>
      <c r="JR132" s="423">
        <f t="shared" si="276"/>
        <v>0</v>
      </c>
      <c r="JS132" s="423">
        <f t="shared" si="277"/>
        <v>-6.8269179778541274E-4</v>
      </c>
      <c r="JT132" s="423">
        <f t="shared" si="278"/>
        <v>-2.228286762981523E-4</v>
      </c>
      <c r="JU132" s="423">
        <f t="shared" si="279"/>
        <v>-4.7296171687160655E-4</v>
      </c>
      <c r="JV132" s="423">
        <f t="shared" si="280"/>
        <v>-5.4571812172593656E-4</v>
      </c>
      <c r="JW132" s="423">
        <f t="shared" si="281"/>
        <v>-4.0923654813186156E-4</v>
      </c>
      <c r="JX132" s="423">
        <f t="shared" si="282"/>
        <v>-7.9832983921830191E-4</v>
      </c>
      <c r="JY132" s="423">
        <f t="shared" si="283"/>
        <v>-5.7813796121218069E-3</v>
      </c>
      <c r="JZ132" s="423">
        <f t="shared" si="284"/>
        <v>0</v>
      </c>
      <c r="KA132" s="423">
        <f t="shared" si="285"/>
        <v>-6.3896725737770345E-3</v>
      </c>
      <c r="KB132" s="423">
        <f t="shared" si="286"/>
        <v>0</v>
      </c>
      <c r="KC132" s="423">
        <f t="shared" si="287"/>
        <v>-2.2846704220916536E-4</v>
      </c>
      <c r="KD132" s="423">
        <f t="shared" si="288"/>
        <v>-7.2373945998568208E-4</v>
      </c>
      <c r="KE132" s="423">
        <f t="shared" si="289"/>
        <v>-4.6385114367356018E-4</v>
      </c>
      <c r="KF132" s="423">
        <f t="shared" si="290"/>
        <v>-2.2729303576513396E-4</v>
      </c>
      <c r="KG132" s="423">
        <f t="shared" si="291"/>
        <v>-2.0489619721354404E-4</v>
      </c>
      <c r="KH132" s="423">
        <f t="shared" si="292"/>
        <v>-2.8403924328249694E-4</v>
      </c>
      <c r="KI132" s="423">
        <f t="shared" si="293"/>
        <v>-1.916756342771961E-4</v>
      </c>
      <c r="KJ132" s="423">
        <f t="shared" si="294"/>
        <v>-3.9290661699190396E-4</v>
      </c>
      <c r="KK132" s="423">
        <f t="shared" si="295"/>
        <v>-2.3282375226902004E-5</v>
      </c>
      <c r="KL132" s="423">
        <f t="shared" si="296"/>
        <v>-1.2321107897029052E-5</v>
      </c>
      <c r="KM132" s="423">
        <f t="shared" si="297"/>
        <v>-1.8484559644707936E-4</v>
      </c>
      <c r="KN132" s="423">
        <f t="shared" si="298"/>
        <v>-1.3078549055415666E-4</v>
      </c>
      <c r="KO132" s="423">
        <f t="shared" si="299"/>
        <v>-3.4270484234127002E-4</v>
      </c>
      <c r="KP132" s="423">
        <f t="shared" si="300"/>
        <v>-2.4999865544413373E-4</v>
      </c>
      <c r="KQ132" s="423">
        <f t="shared" si="301"/>
        <v>-2.0018231172669852E-4</v>
      </c>
      <c r="KR132" s="423">
        <f t="shared" si="302"/>
        <v>-7.863746685929661E-4</v>
      </c>
      <c r="KS132" s="423">
        <f t="shared" si="303"/>
        <v>-5.1723696509050384E-4</v>
      </c>
      <c r="KT132" s="423">
        <f t="shared" si="304"/>
        <v>-4.2458060532104565E-4</v>
      </c>
      <c r="KU132" s="423">
        <f t="shared" si="305"/>
        <v>-1.0921885275956653E-4</v>
      </c>
      <c r="KV132" s="423">
        <f t="shared" si="306"/>
        <v>-6.8663337843153337E-4</v>
      </c>
      <c r="KW132" s="423">
        <f t="shared" si="307"/>
        <v>-1.7762736892022011E-4</v>
      </c>
      <c r="KX132" s="423">
        <f t="shared" si="308"/>
        <v>-8.8787379699643918E-4</v>
      </c>
      <c r="KY132" s="423">
        <f t="shared" si="309"/>
        <v>-5.4359927629549383E-4</v>
      </c>
      <c r="KZ132" s="423">
        <f t="shared" si="310"/>
        <v>-4.7956487061357904E-4</v>
      </c>
      <c r="LA132" s="423">
        <f t="shared" si="311"/>
        <v>-6.1009241160545335E-5</v>
      </c>
      <c r="LB132" s="423">
        <f t="shared" si="312"/>
        <v>-7.87287845887667E-4</v>
      </c>
      <c r="LC132" s="423">
        <f t="shared" si="313"/>
        <v>-3.6159645937275728E-4</v>
      </c>
      <c r="LD132" s="423">
        <f t="shared" si="314"/>
        <v>-1.2604901479393272E-3</v>
      </c>
      <c r="LE132" s="423">
        <f t="shared" si="315"/>
        <v>-3.8911710582828474E-4</v>
      </c>
      <c r="LF132" s="423">
        <f t="shared" si="316"/>
        <v>-1.5855384996464679E-3</v>
      </c>
      <c r="LG132" s="423">
        <f t="shared" si="317"/>
        <v>-8.6873729535750339E-4</v>
      </c>
      <c r="LH132" s="423">
        <f t="shared" si="318"/>
        <v>-6.9026587435056235E-4</v>
      </c>
      <c r="LI132" s="423">
        <f t="shared" si="319"/>
        <v>-4.3506628473881126E-4</v>
      </c>
      <c r="LJ132" s="423">
        <f t="shared" si="320"/>
        <v>-3.7099294823174595E-4</v>
      </c>
      <c r="LK132" s="423">
        <f t="shared" si="321"/>
        <v>-3.3648160254341759E-5</v>
      </c>
      <c r="LL132" s="423">
        <f t="shared" si="322"/>
        <v>-4.1200513306150367E-3</v>
      </c>
      <c r="LN132" s="424">
        <v>7.7640828760699139E-3</v>
      </c>
      <c r="LO132" s="424">
        <v>5.9843704702585328E-3</v>
      </c>
      <c r="LP132" s="424">
        <v>4.0966889584884503E-3</v>
      </c>
      <c r="LQ132" s="424">
        <v>5.7316487044382471E-3</v>
      </c>
      <c r="LR132" s="424">
        <v>2.3562401309494439E-3</v>
      </c>
      <c r="LS132" s="424">
        <v>5.4732451578303094E-3</v>
      </c>
      <c r="LT132" s="424">
        <v>3.2312322414344034E-3</v>
      </c>
      <c r="LU132" s="424">
        <v>1.0263889657393017E-2</v>
      </c>
      <c r="LV132" s="424">
        <v>1.3374784057299442E-2</v>
      </c>
      <c r="LW132" s="424">
        <v>8.9639903990312002E-3</v>
      </c>
      <c r="LX132" s="424">
        <v>1.1180926628374164</v>
      </c>
      <c r="LY132" s="424">
        <v>1.1078484706299529E-2</v>
      </c>
      <c r="LZ132" s="424">
        <v>3.8190180870914373E-2</v>
      </c>
      <c r="MA132" s="424">
        <v>3.2271644805624236E-2</v>
      </c>
      <c r="MB132" s="424">
        <v>9.7807550890729299E-3</v>
      </c>
      <c r="MC132" s="424">
        <v>6.3661969393798102E-3</v>
      </c>
      <c r="MD132" s="424">
        <v>1.1514889821371388E-2</v>
      </c>
      <c r="ME132" s="424">
        <v>4.6173478624983982E-3</v>
      </c>
      <c r="MF132" s="424">
        <v>5.8652030357621721E-3</v>
      </c>
      <c r="MG132" s="424">
        <v>7.2008144426391092E-3</v>
      </c>
      <c r="MH132" s="424">
        <v>4.6568897804183827E-3</v>
      </c>
      <c r="MI132" s="424">
        <v>5.4229456789781014E-3</v>
      </c>
      <c r="MJ132" s="424">
        <v>5.1811818320143177E-3</v>
      </c>
      <c r="MK132" s="424">
        <v>6.2743250478228211E-3</v>
      </c>
      <c r="ML132" s="424">
        <v>2.0295897092392394E-3</v>
      </c>
      <c r="MM132" s="424">
        <v>5.6250886451616093E-3</v>
      </c>
      <c r="MN132" s="424">
        <v>6.8644008066981212E-3</v>
      </c>
      <c r="MO132" s="424">
        <v>4.1242741206196773E-3</v>
      </c>
      <c r="MP132" s="424">
        <v>4.3802202002629622E-3</v>
      </c>
      <c r="MQ132" s="424">
        <v>3.2075376608461338E-3</v>
      </c>
      <c r="MR132" s="424">
        <v>4.6481444257060597E-3</v>
      </c>
      <c r="MS132" s="424">
        <v>4.551862087371546E-3</v>
      </c>
      <c r="MT132" s="424">
        <v>5.4601961426601116E-3</v>
      </c>
      <c r="MU132" s="424">
        <v>6.1501599993463198E-3</v>
      </c>
      <c r="MV132" s="424">
        <v>5.9768794363679253E-3</v>
      </c>
      <c r="MW132" s="424">
        <v>8.0448905929393997E-3</v>
      </c>
      <c r="MX132" s="424">
        <v>3.3857353287617283E-3</v>
      </c>
      <c r="MY132" s="424">
        <v>7.1121429862377331E-3</v>
      </c>
      <c r="MZ132" s="424">
        <v>6.5121844243180189E-3</v>
      </c>
      <c r="NA132" s="424">
        <v>6.1515796650464206E-3</v>
      </c>
      <c r="NB132" s="424">
        <v>5.5096686216188221E-3</v>
      </c>
      <c r="NC132" s="424">
        <v>6.5523524934225051E-3</v>
      </c>
      <c r="ND132" s="424">
        <v>5.6094435441293887E-3</v>
      </c>
      <c r="NE132" s="424">
        <v>7.5216181995943418E-3</v>
      </c>
      <c r="NF132" s="424">
        <v>5.7186456231934175E-3</v>
      </c>
      <c r="NG132" s="424">
        <v>7.6313499532313705E-3</v>
      </c>
      <c r="NH132" s="424">
        <v>6.9430509530307863E-3</v>
      </c>
      <c r="NI132" s="424">
        <v>6.2818277594902669E-3</v>
      </c>
      <c r="NJ132" s="424">
        <v>6.7985401217602092E-3</v>
      </c>
      <c r="NK132" s="424">
        <v>7.1124706242382072E-3</v>
      </c>
      <c r="NL132" s="424">
        <v>7.1944755283533156E-3</v>
      </c>
      <c r="NM132" s="424">
        <v>3.6629232598348839E-3</v>
      </c>
      <c r="NN132" s="424">
        <v>3.5811450518767416E-3</v>
      </c>
      <c r="NO132" s="424">
        <v>3.4350021198988135E-3</v>
      </c>
      <c r="NP132" s="424">
        <v>4.4476912211886552E-3</v>
      </c>
      <c r="NQ132" s="424">
        <v>6.282264778811197E-3</v>
      </c>
      <c r="NR132" s="424">
        <v>6.9611409305567204E-3</v>
      </c>
      <c r="NS132" s="424">
        <v>5.5958212404800542E-3</v>
      </c>
      <c r="NT132" s="424">
        <v>6.8762702976574181E-3</v>
      </c>
      <c r="NU132" s="424">
        <v>9.3385228553408053E-3</v>
      </c>
      <c r="NV132" s="424">
        <v>5.9973111249715279E-3</v>
      </c>
      <c r="NW132" s="424">
        <v>9.0697135025660184E-3</v>
      </c>
      <c r="NX132" s="424">
        <v>6.7504213138207363E-3</v>
      </c>
      <c r="NY132" s="424">
        <v>7.2056499874077543E-3</v>
      </c>
      <c r="NZ132" s="424">
        <v>5.6450875558965085E-3</v>
      </c>
      <c r="OA132" s="424">
        <v>8.00293874896142E-3</v>
      </c>
      <c r="OB132" s="424">
        <v>8.2965241039519803E-3</v>
      </c>
      <c r="OC132" s="424">
        <v>1.3248596793733022E-2</v>
      </c>
      <c r="OD132" s="424">
        <v>6.0534956260068374E-3</v>
      </c>
      <c r="OE132" s="424">
        <v>1.4366734407306864E-2</v>
      </c>
      <c r="OF132" s="424">
        <v>5.6451087121628914E-3</v>
      </c>
      <c r="OG132" s="424">
        <v>6.8329822378662046E-3</v>
      </c>
      <c r="OH132" s="424">
        <v>6.0257496070888232E-3</v>
      </c>
      <c r="OI132" s="424">
        <v>5.3199307011784673E-3</v>
      </c>
      <c r="OJ132" s="424">
        <v>7.2177748211976834E-3</v>
      </c>
      <c r="OK132" s="424">
        <v>7.0753030251952537E-3</v>
      </c>
      <c r="OL132" s="424">
        <v>5.5110295312351979E-3</v>
      </c>
      <c r="OM132" s="424">
        <v>4.7418620410024093E-3</v>
      </c>
      <c r="ON132" s="424">
        <v>8.0582549769762802E-3</v>
      </c>
      <c r="OO132" s="424">
        <v>3.6068715319917842E-3</v>
      </c>
      <c r="OP132" s="424">
        <v>1.9855828999048365E-3</v>
      </c>
      <c r="OQ132" s="424">
        <v>5.5877997994985629E-3</v>
      </c>
      <c r="OR132" s="424">
        <v>6.166091773361717E-3</v>
      </c>
      <c r="OS132" s="424">
        <v>6.6315320092008596E-3</v>
      </c>
      <c r="OT132" s="424">
        <v>7.9267258797138529E-3</v>
      </c>
      <c r="OU132" s="424">
        <v>9.5149025981699949E-3</v>
      </c>
      <c r="OV132" s="424">
        <v>7.4371211372717804E-3</v>
      </c>
      <c r="OW132" s="424">
        <v>7.0392368211150058E-3</v>
      </c>
      <c r="OX132" s="424">
        <v>7.9948206168046175E-3</v>
      </c>
      <c r="OY132" s="424">
        <v>5.7434790310914611E-3</v>
      </c>
      <c r="OZ132" s="424">
        <v>7.5174961937886581E-3</v>
      </c>
      <c r="PA132" s="424">
        <v>7.3646756691417127E-3</v>
      </c>
      <c r="PB132" s="424">
        <v>6.4901882916216114E-3</v>
      </c>
      <c r="PC132" s="424">
        <v>6.5100349274842826E-3</v>
      </c>
      <c r="PD132" s="424">
        <v>6.311097620756689E-3</v>
      </c>
      <c r="PE132" s="424">
        <v>6.8566772291394568E-3</v>
      </c>
      <c r="PF132" s="424">
        <v>1.0196679858397185E-2</v>
      </c>
      <c r="PG132" s="424">
        <v>7.4912559255021537E-3</v>
      </c>
      <c r="PH132" s="424">
        <v>1.0124070064453202E-2</v>
      </c>
      <c r="PI132" s="424">
        <v>6.6660716731265059E-3</v>
      </c>
      <c r="PJ132" s="424">
        <v>9.8627589133653305E-3</v>
      </c>
      <c r="PK132" s="424">
        <v>4.9441137049075481E-3</v>
      </c>
      <c r="PL132" s="424">
        <v>7.2195019734810576E-3</v>
      </c>
      <c r="PM132" s="424">
        <v>7.9581452388427041E-3</v>
      </c>
      <c r="PN132" s="424">
        <v>7.2609587456340411E-3</v>
      </c>
      <c r="PO132" s="424">
        <v>6.4358057649508216E-3</v>
      </c>
      <c r="PP132" s="425">
        <v>1.1285219629771106E-2</v>
      </c>
    </row>
    <row r="133" spans="1:432" x14ac:dyDescent="0.25">
      <c r="A133" s="210" t="s">
        <v>122</v>
      </c>
      <c r="B133" s="415">
        <f>'Input Output Table'!D17/B$230</f>
        <v>3.4885331721587183E-4</v>
      </c>
      <c r="C133" s="415">
        <f>'Input Output Table'!E17/C$230</f>
        <v>1.5270659267815481E-5</v>
      </c>
      <c r="D133" s="415">
        <f>'Input Output Table'!F17/D$230</f>
        <v>9.4331298492643151E-4</v>
      </c>
      <c r="E133" s="415">
        <f>'Input Output Table'!G17/E$230</f>
        <v>1.1332802183440839E-5</v>
      </c>
      <c r="F133" s="415">
        <f>'Input Output Table'!H17/F$230</f>
        <v>7.443497786331844E-6</v>
      </c>
      <c r="G133" s="415">
        <f>'Input Output Table'!I17/G$230</f>
        <v>8.4725455268283491E-6</v>
      </c>
      <c r="H133" s="415">
        <f>'Input Output Table'!J17/H$230</f>
        <v>1.3532145039199145E-5</v>
      </c>
      <c r="I133" s="415">
        <f>'Input Output Table'!K17/I$230</f>
        <v>2.2097272752407058E-2</v>
      </c>
      <c r="J133" s="415">
        <f>'Input Output Table'!L17/J$230</f>
        <v>9.3259954996880255E-3</v>
      </c>
      <c r="K133" s="415">
        <f>'Input Output Table'!M17/K$230</f>
        <v>4.4328808559874009E-3</v>
      </c>
      <c r="L133" s="415">
        <f>'Input Output Table'!N17/L$230</f>
        <v>2.5357781681824816E-3</v>
      </c>
      <c r="M133" s="415">
        <f>'Input Output Table'!O17/M$230</f>
        <v>9.583157408148392E-2</v>
      </c>
      <c r="N133" s="415">
        <f>'Input Output Table'!P17/N$230</f>
        <v>8.9428031928524887E-2</v>
      </c>
      <c r="O133" s="415">
        <f>'Input Output Table'!Q17/O$230</f>
        <v>1.1280507915053145E-2</v>
      </c>
      <c r="P133" s="415">
        <f>'Input Output Table'!R17/P$230</f>
        <v>0.15216781109025784</v>
      </c>
      <c r="Q133" s="415">
        <f>'Input Output Table'!S17/Q$230</f>
        <v>4.4990991563612852E-2</v>
      </c>
      <c r="R133" s="415">
        <f>'Input Output Table'!T17/R$230</f>
        <v>9.2030568906358408E-5</v>
      </c>
      <c r="S133" s="415">
        <f>'Input Output Table'!U17/S$230</f>
        <v>1.1113797987949913E-5</v>
      </c>
      <c r="T133" s="415">
        <f>'Input Output Table'!V17/T$230</f>
        <v>1.0515259245523178E-5</v>
      </c>
      <c r="U133" s="415">
        <f>'Input Output Table'!W17/U$230</f>
        <v>1.3823511319539524E-5</v>
      </c>
      <c r="V133" s="415">
        <f>'Input Output Table'!X17/V$230</f>
        <v>6.3388558208766899E-5</v>
      </c>
      <c r="W133" s="415">
        <f>'Input Output Table'!Y17/W$230</f>
        <v>8.0518107402727541E-6</v>
      </c>
      <c r="X133" s="415">
        <f>'Input Output Table'!Z17/X$230</f>
        <v>4.9160366896342086E-3</v>
      </c>
      <c r="Y133" s="415">
        <f>'Input Output Table'!AA17/Y$230</f>
        <v>1.1501345281697126E-5</v>
      </c>
      <c r="Z133" s="415">
        <f>'Input Output Table'!AB17/Z$230</f>
        <v>2.2567047198181692E-5</v>
      </c>
      <c r="AA133" s="415">
        <f>'Input Output Table'!AC17/AA$230</f>
        <v>5.7877529283277519E-4</v>
      </c>
      <c r="AB133" s="415">
        <f>'Input Output Table'!AD17/AB$230</f>
        <v>3.7739610560098217E-4</v>
      </c>
      <c r="AC133" s="415">
        <f>'Input Output Table'!AE17/AC$230</f>
        <v>7.3086395135568767E-5</v>
      </c>
      <c r="AD133" s="415">
        <f>'Input Output Table'!AF17/AD$230</f>
        <v>5.9548734123053295E-5</v>
      </c>
      <c r="AE133" s="415">
        <f>'Input Output Table'!AG17/AE$230</f>
        <v>6.3465521651835731E-5</v>
      </c>
      <c r="AF133" s="415">
        <f>'Input Output Table'!AH17/AF$230</f>
        <v>2.1238721149454296E-5</v>
      </c>
      <c r="AG133" s="415">
        <f>'Input Output Table'!AI17/AG$230</f>
        <v>9.6498160743941133E-4</v>
      </c>
      <c r="AH133" s="415">
        <f>'Input Output Table'!AJ17/AH$230</f>
        <v>1.4507044132496191E-5</v>
      </c>
      <c r="AI133" s="415">
        <f>'Input Output Table'!AK17/AI$230</f>
        <v>1.7114958070446395E-5</v>
      </c>
      <c r="AJ133" s="415">
        <f>'Input Output Table'!AL17/AJ$230</f>
        <v>1.8876060532720489E-5</v>
      </c>
      <c r="AK133" s="415">
        <f>'Input Output Table'!AM17/AK$230</f>
        <v>4.1960075131867007E-5</v>
      </c>
      <c r="AL133" s="415">
        <f>'Input Output Table'!AN17/AL$230</f>
        <v>7.6108215049151608E-6</v>
      </c>
      <c r="AM133" s="415">
        <f>'Input Output Table'!AO17/AM$230</f>
        <v>2.0941835682905618E-5</v>
      </c>
      <c r="AN133" s="415">
        <f>'Input Output Table'!AP17/AN$230</f>
        <v>6.3290858463178582E-6</v>
      </c>
      <c r="AO133" s="415">
        <f>'Input Output Table'!AQ17/AO$230</f>
        <v>2.6721312686770232E-5</v>
      </c>
      <c r="AP133" s="415">
        <f>'Input Output Table'!AR17/AP$230</f>
        <v>8.7315033370500604E-6</v>
      </c>
      <c r="AQ133" s="415">
        <f>'Input Output Table'!AS17/AQ$230</f>
        <v>8.9206841942527852E-6</v>
      </c>
      <c r="AR133" s="415">
        <f>'Input Output Table'!AT17/AR$230</f>
        <v>1.340613649350777E-5</v>
      </c>
      <c r="AS133" s="415">
        <f>'Input Output Table'!AU17/AS$230</f>
        <v>1.403118625495107E-5</v>
      </c>
      <c r="AT133" s="415">
        <f>'Input Output Table'!AV17/AT$230</f>
        <v>7.5217943596644305E-6</v>
      </c>
      <c r="AU133" s="415">
        <f>'Input Output Table'!AW17/AU$230</f>
        <v>1.8085403461810338E-5</v>
      </c>
      <c r="AV133" s="415">
        <f>'Input Output Table'!AX17/AV$230</f>
        <v>1.2891400671509065E-5</v>
      </c>
      <c r="AW133" s="415">
        <f>'Input Output Table'!AY17/AW$230</f>
        <v>2.0133205301221212E-5</v>
      </c>
      <c r="AX133" s="415">
        <f>'Input Output Table'!AZ17/AX$230</f>
        <v>1.3506849480887081E-5</v>
      </c>
      <c r="AY133" s="415">
        <f>'Input Output Table'!BA17/AY$230</f>
        <v>4.1943035270889584E-6</v>
      </c>
      <c r="AZ133" s="415">
        <f>'Input Output Table'!BB17/AZ$230</f>
        <v>2.0234698298556822E-5</v>
      </c>
      <c r="BA133" s="415">
        <f>'Input Output Table'!BC17/BA$230</f>
        <v>1.8519995022803579E-5</v>
      </c>
      <c r="BB133" s="415">
        <f>'Input Output Table'!BD17/BB$230</f>
        <v>1.8680854713170673E-5</v>
      </c>
      <c r="BC133" s="415">
        <f>'Input Output Table'!BE17/BC$230</f>
        <v>6.1216915672431702E-6</v>
      </c>
      <c r="BD133" s="415">
        <f>'Input Output Table'!BF17/BD$230</f>
        <v>1.6890038903655131E-5</v>
      </c>
      <c r="BE133" s="415">
        <f>'Input Output Table'!BG17/BE$230</f>
        <v>3.679659971604146E-5</v>
      </c>
      <c r="BF133" s="415">
        <f>'Input Output Table'!BH17/BF$230</f>
        <v>2.5309690647836933E-5</v>
      </c>
      <c r="BG133" s="415">
        <f>'Input Output Table'!BI17/BG$230</f>
        <v>1.2952691553662125E-5</v>
      </c>
      <c r="BH133" s="415">
        <f>'Input Output Table'!BJ17/BH$230</f>
        <v>1.5069265817277914E-5</v>
      </c>
      <c r="BI133" s="415">
        <f>'Input Output Table'!BK17/BI$230</f>
        <v>9.529709279536225E-4</v>
      </c>
      <c r="BJ133" s="415">
        <f>'Input Output Table'!BL17/BJ$230</f>
        <v>0</v>
      </c>
      <c r="BK133" s="415">
        <f>'Input Output Table'!BM17/BK$230</f>
        <v>2.2494474312489145E-5</v>
      </c>
      <c r="BL133" s="415">
        <f>'Input Output Table'!BN17/BL$230</f>
        <v>3.5698197229858438E-5</v>
      </c>
      <c r="BM133" s="415">
        <f>'Input Output Table'!BO17/BM$230</f>
        <v>3.7748382072319615E-5</v>
      </c>
      <c r="BN133" s="415">
        <f>'Input Output Table'!BP17/BN$230</f>
        <v>1.8768339791002922E-5</v>
      </c>
      <c r="BO133" s="415">
        <f>'Input Output Table'!BQ17/BO$230</f>
        <v>1.6530178928431044E-5</v>
      </c>
      <c r="BP133" s="415">
        <f>'Input Output Table'!BR17/BP$230</f>
        <v>1.3213694264525472E-4</v>
      </c>
      <c r="BQ133" s="415">
        <f>'Input Output Table'!BS17/BQ$230</f>
        <v>2.7198193159670256E-3</v>
      </c>
      <c r="BR133" s="415">
        <f>'Input Output Table'!BT17/BR$230</f>
        <v>0</v>
      </c>
      <c r="BS133" s="415">
        <f>'Input Output Table'!BU17/BS$230</f>
        <v>3.0414027200324233E-3</v>
      </c>
      <c r="BT133" s="415">
        <f>'Input Output Table'!BV17/BT$230</f>
        <v>0</v>
      </c>
      <c r="BU133" s="415">
        <f>'Input Output Table'!BW17/BU$230</f>
        <v>2.520215701124792E-5</v>
      </c>
      <c r="BV133" s="415">
        <f>'Input Output Table'!BX17/BV$230</f>
        <v>1.3123007796110055E-4</v>
      </c>
      <c r="BW133" s="415">
        <f>'Input Output Table'!BY17/BW$230</f>
        <v>1.3911050266876576E-5</v>
      </c>
      <c r="BX133" s="415">
        <f>'Input Output Table'!BZ17/BX$230</f>
        <v>3.0729233352973307E-5</v>
      </c>
      <c r="BY133" s="415">
        <f>'Input Output Table'!CA17/BY$230</f>
        <v>1.1679131940270895E-5</v>
      </c>
      <c r="BZ133" s="415">
        <f>'Input Output Table'!CB17/BZ$230</f>
        <v>1.2127028474576656E-5</v>
      </c>
      <c r="CA133" s="415">
        <f>'Input Output Table'!CC17/CA$230</f>
        <v>1.4633979624965749E-5</v>
      </c>
      <c r="CB133" s="415">
        <f>'Input Output Table'!CD17/CB$230</f>
        <v>8.1952088517556804E-6</v>
      </c>
      <c r="CC133" s="415">
        <f>'Input Output Table'!CE17/CC$230</f>
        <v>3.3370784981912337E-6</v>
      </c>
      <c r="CD133" s="415">
        <f>'Input Output Table'!CF17/CD$230</f>
        <v>8.0926264651483314E-7</v>
      </c>
      <c r="CE133" s="415">
        <f>'Input Output Table'!CG17/CE$230</f>
        <v>1.5636264566708321E-5</v>
      </c>
      <c r="CF133" s="415">
        <f>'Input Output Table'!CH17/CF$230</f>
        <v>1.9159767174945377E-5</v>
      </c>
      <c r="CG133" s="415">
        <f>'Input Output Table'!CI17/CG$230</f>
        <v>3.6036188290531189E-5</v>
      </c>
      <c r="CH133" s="415">
        <f>'Input Output Table'!CJ17/CH$230</f>
        <v>1.4074922934895268E-5</v>
      </c>
      <c r="CI133" s="415">
        <f>'Input Output Table'!CK17/CI$230</f>
        <v>3.4208892858907843E-5</v>
      </c>
      <c r="CJ133" s="415">
        <f>'Input Output Table'!CL17/CJ$230</f>
        <v>2.5420416951188877E-5</v>
      </c>
      <c r="CK133" s="415">
        <f>'Input Output Table'!CM17/CK$230</f>
        <v>8.2717941707300953E-5</v>
      </c>
      <c r="CL133" s="415">
        <f>'Input Output Table'!CN17/CL$230</f>
        <v>2.2232769098560313E-5</v>
      </c>
      <c r="CM133" s="415">
        <f>'Input Output Table'!CO17/CM$230</f>
        <v>9.4684204677326171E-6</v>
      </c>
      <c r="CN133" s="415">
        <f>'Input Output Table'!CP17/CN$230</f>
        <v>7.5490795901675224E-5</v>
      </c>
      <c r="CO133" s="415">
        <f>'Input Output Table'!CQ17/CO$230</f>
        <v>1.3604419104162711E-5</v>
      </c>
      <c r="CP133" s="415">
        <f>'Input Output Table'!CR17/CP$230</f>
        <v>3.8094268562855207E-5</v>
      </c>
      <c r="CQ133" s="415">
        <f>'Input Output Table'!CS17/CQ$230</f>
        <v>6.3644162799580256E-5</v>
      </c>
      <c r="CR133" s="415">
        <f>'Input Output Table'!CT17/CR$230</f>
        <v>3.4848292633291421E-5</v>
      </c>
      <c r="CS133" s="415">
        <f>'Input Output Table'!CU17/CS$230</f>
        <v>3.9417198486491422E-5</v>
      </c>
      <c r="CT133" s="415">
        <f>'Input Output Table'!CV17/CT$230</f>
        <v>6.9494863531577614E-4</v>
      </c>
      <c r="CU133" s="415">
        <f>'Input Output Table'!CW17/CU$230</f>
        <v>1.8685696898082654E-4</v>
      </c>
      <c r="CV133" s="415">
        <f>'Input Output Table'!CX17/CV$230</f>
        <v>8.7639383177690175E-4</v>
      </c>
      <c r="CW133" s="415">
        <f>'Input Output Table'!CY17/CW$230</f>
        <v>2.0311258617603469E-4</v>
      </c>
      <c r="CX133" s="415">
        <f>'Input Output Table'!CZ17/CX$230</f>
        <v>8.8633210506188032E-5</v>
      </c>
      <c r="CY133" s="415">
        <f>'Input Output Table'!DA17/CY$230</f>
        <v>6.1737577759121275E-4</v>
      </c>
      <c r="CZ133" s="415">
        <f>'Input Output Table'!DB17/CZ$230</f>
        <v>3.0328030956399001E-4</v>
      </c>
      <c r="DA133" s="415">
        <f>'Input Output Table'!DC17/DA$230</f>
        <v>3.3183726569566919E-5</v>
      </c>
      <c r="DB133" s="415">
        <f>'Input Output Table'!DD17/DB$230</f>
        <v>1.3337026887912831E-5</v>
      </c>
      <c r="DC133" s="415">
        <f>'Input Output Table'!DE17/DC$230</f>
        <v>2.5885729176033756E-5</v>
      </c>
      <c r="DD133" s="416">
        <f>'Input Output Table'!DG17/DD$230</f>
        <v>1.4895176727401482E-3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J133" s="423">
        <f t="shared" si="216"/>
        <v>-3.4885331721587183E-4</v>
      </c>
      <c r="HK133" s="423">
        <f t="shared" si="217"/>
        <v>-1.5270659267815481E-5</v>
      </c>
      <c r="HL133" s="423">
        <f t="shared" si="218"/>
        <v>-9.4331298492643151E-4</v>
      </c>
      <c r="HM133" s="423">
        <f t="shared" si="219"/>
        <v>-1.1332802183440839E-5</v>
      </c>
      <c r="HN133" s="423">
        <f t="shared" si="220"/>
        <v>-7.443497786331844E-6</v>
      </c>
      <c r="HO133" s="423">
        <f t="shared" si="221"/>
        <v>-8.4725455268283491E-6</v>
      </c>
      <c r="HP133" s="423">
        <f t="shared" si="222"/>
        <v>-1.3532145039199145E-5</v>
      </c>
      <c r="HQ133" s="423">
        <f t="shared" si="223"/>
        <v>-2.2097272752407058E-2</v>
      </c>
      <c r="HR133" s="423">
        <f t="shared" si="224"/>
        <v>-9.3259954996880255E-3</v>
      </c>
      <c r="HS133" s="423">
        <f t="shared" si="225"/>
        <v>-4.4328808559874009E-3</v>
      </c>
      <c r="HT133" s="423">
        <f t="shared" si="226"/>
        <v>-2.5357781681824816E-3</v>
      </c>
      <c r="HU133" s="423">
        <f t="shared" si="227"/>
        <v>0.90416842591851609</v>
      </c>
      <c r="HV133" s="423">
        <f t="shared" si="228"/>
        <v>-8.9428031928524887E-2</v>
      </c>
      <c r="HW133" s="423">
        <f t="shared" si="229"/>
        <v>-1.1280507915053145E-2</v>
      </c>
      <c r="HX133" s="423">
        <f t="shared" si="230"/>
        <v>-0.15216781109025784</v>
      </c>
      <c r="HY133" s="423">
        <f t="shared" si="231"/>
        <v>-4.4990991563612852E-2</v>
      </c>
      <c r="HZ133" s="423">
        <f t="shared" si="232"/>
        <v>-9.2030568906358408E-5</v>
      </c>
      <c r="IA133" s="423">
        <f t="shared" si="233"/>
        <v>-1.1113797987949913E-5</v>
      </c>
      <c r="IB133" s="423">
        <f t="shared" si="234"/>
        <v>-1.0515259245523178E-5</v>
      </c>
      <c r="IC133" s="423">
        <f t="shared" si="235"/>
        <v>-1.3823511319539524E-5</v>
      </c>
      <c r="ID133" s="423">
        <f t="shared" si="236"/>
        <v>-6.3388558208766899E-5</v>
      </c>
      <c r="IE133" s="423">
        <f t="shared" si="237"/>
        <v>-8.0518107402727541E-6</v>
      </c>
      <c r="IF133" s="423">
        <f t="shared" si="238"/>
        <v>-4.9160366896342086E-3</v>
      </c>
      <c r="IG133" s="423">
        <f t="shared" si="239"/>
        <v>-1.1501345281697126E-5</v>
      </c>
      <c r="IH133" s="423">
        <f t="shared" si="240"/>
        <v>-2.2567047198181692E-5</v>
      </c>
      <c r="II133" s="423">
        <f t="shared" si="241"/>
        <v>-5.7877529283277519E-4</v>
      </c>
      <c r="IJ133" s="423">
        <f t="shared" si="242"/>
        <v>-3.7739610560098217E-4</v>
      </c>
      <c r="IK133" s="423">
        <f t="shared" si="243"/>
        <v>-7.3086395135568767E-5</v>
      </c>
      <c r="IL133" s="423">
        <f t="shared" si="244"/>
        <v>-5.9548734123053295E-5</v>
      </c>
      <c r="IM133" s="423">
        <f t="shared" si="245"/>
        <v>-6.3465521651835731E-5</v>
      </c>
      <c r="IN133" s="423">
        <f t="shared" si="246"/>
        <v>-2.1238721149454296E-5</v>
      </c>
      <c r="IO133" s="423">
        <f t="shared" si="247"/>
        <v>-9.6498160743941133E-4</v>
      </c>
      <c r="IP133" s="423">
        <f t="shared" si="248"/>
        <v>-1.4507044132496191E-5</v>
      </c>
      <c r="IQ133" s="423">
        <f t="shared" si="249"/>
        <v>-1.7114958070446395E-5</v>
      </c>
      <c r="IR133" s="423">
        <f t="shared" si="250"/>
        <v>-1.8876060532720489E-5</v>
      </c>
      <c r="IS133" s="423">
        <f t="shared" si="251"/>
        <v>-4.1960075131867007E-5</v>
      </c>
      <c r="IT133" s="423">
        <f t="shared" si="252"/>
        <v>-7.6108215049151608E-6</v>
      </c>
      <c r="IU133" s="423">
        <f t="shared" si="253"/>
        <v>-2.0941835682905618E-5</v>
      </c>
      <c r="IV133" s="423">
        <f t="shared" si="254"/>
        <v>-6.3290858463178582E-6</v>
      </c>
      <c r="IW133" s="423">
        <f t="shared" si="255"/>
        <v>-2.6721312686770232E-5</v>
      </c>
      <c r="IX133" s="423">
        <f t="shared" si="256"/>
        <v>-8.7315033370500604E-6</v>
      </c>
      <c r="IY133" s="423">
        <f t="shared" si="257"/>
        <v>-8.9206841942527852E-6</v>
      </c>
      <c r="IZ133" s="423">
        <f t="shared" si="258"/>
        <v>-1.340613649350777E-5</v>
      </c>
      <c r="JA133" s="423">
        <f t="shared" si="259"/>
        <v>-1.403118625495107E-5</v>
      </c>
      <c r="JB133" s="423">
        <f t="shared" si="260"/>
        <v>-7.5217943596644305E-6</v>
      </c>
      <c r="JC133" s="423">
        <f t="shared" si="261"/>
        <v>-1.8085403461810338E-5</v>
      </c>
      <c r="JD133" s="423">
        <f t="shared" si="262"/>
        <v>-1.2891400671509065E-5</v>
      </c>
      <c r="JE133" s="423">
        <f t="shared" si="263"/>
        <v>-2.0133205301221212E-5</v>
      </c>
      <c r="JF133" s="423">
        <f t="shared" si="264"/>
        <v>-1.3506849480887081E-5</v>
      </c>
      <c r="JG133" s="423">
        <f t="shared" si="265"/>
        <v>-4.1943035270889584E-6</v>
      </c>
      <c r="JH133" s="423">
        <f t="shared" si="266"/>
        <v>-2.0234698298556822E-5</v>
      </c>
      <c r="JI133" s="423">
        <f t="shared" si="267"/>
        <v>-1.8519995022803579E-5</v>
      </c>
      <c r="JJ133" s="423">
        <f t="shared" si="268"/>
        <v>-1.8680854713170673E-5</v>
      </c>
      <c r="JK133" s="423">
        <f t="shared" si="269"/>
        <v>-6.1216915672431702E-6</v>
      </c>
      <c r="JL133" s="423">
        <f t="shared" si="270"/>
        <v>-1.6890038903655131E-5</v>
      </c>
      <c r="JM133" s="423">
        <f t="shared" si="271"/>
        <v>-3.679659971604146E-5</v>
      </c>
      <c r="JN133" s="423">
        <f t="shared" si="272"/>
        <v>-2.5309690647836933E-5</v>
      </c>
      <c r="JO133" s="423">
        <f t="shared" si="273"/>
        <v>-1.2952691553662125E-5</v>
      </c>
      <c r="JP133" s="423">
        <f t="shared" si="274"/>
        <v>-1.5069265817277914E-5</v>
      </c>
      <c r="JQ133" s="423">
        <f t="shared" si="275"/>
        <v>-9.529709279536225E-4</v>
      </c>
      <c r="JR133" s="423">
        <f t="shared" si="276"/>
        <v>0</v>
      </c>
      <c r="JS133" s="423">
        <f t="shared" si="277"/>
        <v>-2.2494474312489145E-5</v>
      </c>
      <c r="JT133" s="423">
        <f t="shared" si="278"/>
        <v>-3.5698197229858438E-5</v>
      </c>
      <c r="JU133" s="423">
        <f t="shared" si="279"/>
        <v>-3.7748382072319615E-5</v>
      </c>
      <c r="JV133" s="423">
        <f t="shared" si="280"/>
        <v>-1.8768339791002922E-5</v>
      </c>
      <c r="JW133" s="423">
        <f t="shared" si="281"/>
        <v>-1.6530178928431044E-5</v>
      </c>
      <c r="JX133" s="423">
        <f t="shared" si="282"/>
        <v>-1.3213694264525472E-4</v>
      </c>
      <c r="JY133" s="423">
        <f t="shared" si="283"/>
        <v>-2.7198193159670256E-3</v>
      </c>
      <c r="JZ133" s="423">
        <f t="shared" si="284"/>
        <v>0</v>
      </c>
      <c r="KA133" s="423">
        <f t="shared" si="285"/>
        <v>-3.0414027200324233E-3</v>
      </c>
      <c r="KB133" s="423">
        <f t="shared" si="286"/>
        <v>0</v>
      </c>
      <c r="KC133" s="423">
        <f t="shared" si="287"/>
        <v>-2.520215701124792E-5</v>
      </c>
      <c r="KD133" s="423">
        <f t="shared" si="288"/>
        <v>-1.3123007796110055E-4</v>
      </c>
      <c r="KE133" s="423">
        <f t="shared" si="289"/>
        <v>-1.3911050266876576E-5</v>
      </c>
      <c r="KF133" s="423">
        <f t="shared" si="290"/>
        <v>-3.0729233352973307E-5</v>
      </c>
      <c r="KG133" s="423">
        <f t="shared" si="291"/>
        <v>-1.1679131940270895E-5</v>
      </c>
      <c r="KH133" s="423">
        <f t="shared" si="292"/>
        <v>-1.2127028474576656E-5</v>
      </c>
      <c r="KI133" s="423">
        <f t="shared" si="293"/>
        <v>-1.4633979624965749E-5</v>
      </c>
      <c r="KJ133" s="423">
        <f t="shared" si="294"/>
        <v>-8.1952088517556804E-6</v>
      </c>
      <c r="KK133" s="423">
        <f t="shared" si="295"/>
        <v>-3.3370784981912337E-6</v>
      </c>
      <c r="KL133" s="423">
        <f t="shared" si="296"/>
        <v>-8.0926264651483314E-7</v>
      </c>
      <c r="KM133" s="423">
        <f t="shared" si="297"/>
        <v>-1.5636264566708321E-5</v>
      </c>
      <c r="KN133" s="423">
        <f t="shared" si="298"/>
        <v>-1.9159767174945377E-5</v>
      </c>
      <c r="KO133" s="423">
        <f t="shared" si="299"/>
        <v>-3.6036188290531189E-5</v>
      </c>
      <c r="KP133" s="423">
        <f t="shared" si="300"/>
        <v>-1.4074922934895268E-5</v>
      </c>
      <c r="KQ133" s="423">
        <f t="shared" si="301"/>
        <v>-3.4208892858907843E-5</v>
      </c>
      <c r="KR133" s="423">
        <f t="shared" si="302"/>
        <v>-2.5420416951188877E-5</v>
      </c>
      <c r="KS133" s="423">
        <f t="shared" si="303"/>
        <v>-8.2717941707300953E-5</v>
      </c>
      <c r="KT133" s="423">
        <f t="shared" si="304"/>
        <v>-2.2232769098560313E-5</v>
      </c>
      <c r="KU133" s="423">
        <f t="shared" si="305"/>
        <v>-9.4684204677326171E-6</v>
      </c>
      <c r="KV133" s="423">
        <f t="shared" si="306"/>
        <v>-7.5490795901675224E-5</v>
      </c>
      <c r="KW133" s="423">
        <f t="shared" si="307"/>
        <v>-1.3604419104162711E-5</v>
      </c>
      <c r="KX133" s="423">
        <f t="shared" si="308"/>
        <v>-3.8094268562855207E-5</v>
      </c>
      <c r="KY133" s="423">
        <f t="shared" si="309"/>
        <v>-6.3644162799580256E-5</v>
      </c>
      <c r="KZ133" s="423">
        <f t="shared" si="310"/>
        <v>-3.4848292633291421E-5</v>
      </c>
      <c r="LA133" s="423">
        <f t="shared" si="311"/>
        <v>-3.9417198486491422E-5</v>
      </c>
      <c r="LB133" s="423">
        <f t="shared" si="312"/>
        <v>-6.9494863531577614E-4</v>
      </c>
      <c r="LC133" s="423">
        <f t="shared" si="313"/>
        <v>-1.8685696898082654E-4</v>
      </c>
      <c r="LD133" s="423">
        <f t="shared" si="314"/>
        <v>-8.7639383177690175E-4</v>
      </c>
      <c r="LE133" s="423">
        <f t="shared" si="315"/>
        <v>-2.0311258617603469E-4</v>
      </c>
      <c r="LF133" s="423">
        <f t="shared" si="316"/>
        <v>-8.8633210506188032E-5</v>
      </c>
      <c r="LG133" s="423">
        <f t="shared" si="317"/>
        <v>-6.1737577759121275E-4</v>
      </c>
      <c r="LH133" s="423">
        <f t="shared" si="318"/>
        <v>-3.0328030956399001E-4</v>
      </c>
      <c r="LI133" s="423">
        <f t="shared" si="319"/>
        <v>-3.3183726569566919E-5</v>
      </c>
      <c r="LJ133" s="423">
        <f t="shared" si="320"/>
        <v>-1.3337026887912831E-5</v>
      </c>
      <c r="LK133" s="423">
        <f t="shared" si="321"/>
        <v>-2.5885729176033756E-5</v>
      </c>
      <c r="LL133" s="423">
        <f t="shared" si="322"/>
        <v>-1.4895176727401482E-3</v>
      </c>
      <c r="LN133" s="424">
        <v>2.1258334716705171E-2</v>
      </c>
      <c r="LO133" s="424">
        <v>5.2221074952522491E-3</v>
      </c>
      <c r="LP133" s="424">
        <v>1.0558789834233001E-2</v>
      </c>
      <c r="LQ133" s="424">
        <v>3.9155633076233117E-3</v>
      </c>
      <c r="LR133" s="424">
        <v>1.4465346994299471E-3</v>
      </c>
      <c r="LS133" s="424">
        <v>3.6100559530956745E-3</v>
      </c>
      <c r="LT133" s="424">
        <v>1.8739622154860236E-3</v>
      </c>
      <c r="LU133" s="424">
        <v>4.2421926940307546E-2</v>
      </c>
      <c r="LV133" s="424">
        <v>1.8551990932393167E-2</v>
      </c>
      <c r="LW133" s="424">
        <v>8.7672067497526641E-3</v>
      </c>
      <c r="LX133" s="424">
        <v>1.4889533974217476E-2</v>
      </c>
      <c r="LY133" s="424">
        <v>1.1146100501806981</v>
      </c>
      <c r="LZ133" s="424">
        <v>0.10666195651148232</v>
      </c>
      <c r="MA133" s="424">
        <v>2.0817159589581993E-2</v>
      </c>
      <c r="MB133" s="424">
        <v>0.17677572571989558</v>
      </c>
      <c r="MC133" s="424">
        <v>5.504849045435415E-2</v>
      </c>
      <c r="MD133" s="424">
        <v>7.5906985484408187E-3</v>
      </c>
      <c r="ME133" s="424">
        <v>5.1805817130813085E-3</v>
      </c>
      <c r="MF133" s="424">
        <v>3.8152612305545433E-3</v>
      </c>
      <c r="MG133" s="424">
        <v>4.5586509185853849E-3</v>
      </c>
      <c r="MH133" s="424">
        <v>5.8359729690408181E-3</v>
      </c>
      <c r="MI133" s="424">
        <v>3.5709788804380274E-3</v>
      </c>
      <c r="MJ133" s="424">
        <v>9.0941880968309768E-3</v>
      </c>
      <c r="MK133" s="424">
        <v>4.6229575237920076E-3</v>
      </c>
      <c r="ML133" s="424">
        <v>1.2983945530391527E-3</v>
      </c>
      <c r="MM133" s="424">
        <v>4.3169430350087469E-3</v>
      </c>
      <c r="MN133" s="424">
        <v>5.1722408318909396E-3</v>
      </c>
      <c r="MO133" s="424">
        <v>3.0088983208878903E-3</v>
      </c>
      <c r="MP133" s="424">
        <v>2.8519438218210891E-3</v>
      </c>
      <c r="MQ133" s="424">
        <v>2.144953533840168E-3</v>
      </c>
      <c r="MR133" s="424">
        <v>2.8549598624401751E-3</v>
      </c>
      <c r="MS133" s="424">
        <v>4.1355987469774425E-3</v>
      </c>
      <c r="MT133" s="424">
        <v>3.741723555356615E-3</v>
      </c>
      <c r="MU133" s="424">
        <v>3.9941165067763958E-3</v>
      </c>
      <c r="MV133" s="424">
        <v>3.9419074625203186E-3</v>
      </c>
      <c r="MW133" s="424">
        <v>3.7374225824627402E-3</v>
      </c>
      <c r="MX133" s="424">
        <v>2.1536039746146629E-3</v>
      </c>
      <c r="MY133" s="424">
        <v>4.2885570460576639E-3</v>
      </c>
      <c r="MZ133" s="424">
        <v>4.402379277492709E-3</v>
      </c>
      <c r="NA133" s="424">
        <v>4.3209038313544706E-3</v>
      </c>
      <c r="NB133" s="424">
        <v>3.6831978624865987E-3</v>
      </c>
      <c r="NC133" s="424">
        <v>4.3727414510184937E-3</v>
      </c>
      <c r="ND133" s="424">
        <v>3.6893067919049898E-3</v>
      </c>
      <c r="NE133" s="424">
        <v>4.6648843137678912E-3</v>
      </c>
      <c r="NF133" s="424">
        <v>3.6297496148920754E-3</v>
      </c>
      <c r="NG133" s="424">
        <v>4.8900003701426564E-3</v>
      </c>
      <c r="NH133" s="424">
        <v>4.5549366571945443E-3</v>
      </c>
      <c r="NI133" s="424">
        <v>4.2651056186324091E-3</v>
      </c>
      <c r="NJ133" s="424">
        <v>4.6717611260439339E-3</v>
      </c>
      <c r="NK133" s="424">
        <v>4.5802562176136255E-3</v>
      </c>
      <c r="NL133" s="424">
        <v>4.7989556579413201E-3</v>
      </c>
      <c r="NM133" s="424">
        <v>2.3102220146157767E-3</v>
      </c>
      <c r="NN133" s="424">
        <v>2.2446109044061534E-3</v>
      </c>
      <c r="NO133" s="424">
        <v>2.3704892704714212E-3</v>
      </c>
      <c r="NP133" s="424">
        <v>3.0800781541804653E-3</v>
      </c>
      <c r="NQ133" s="424">
        <v>4.0364163907641599E-3</v>
      </c>
      <c r="NR133" s="424">
        <v>4.8406861799940599E-3</v>
      </c>
      <c r="NS133" s="424">
        <v>3.8340451153528981E-3</v>
      </c>
      <c r="NT133" s="424">
        <v>4.6679624289915154E-3</v>
      </c>
      <c r="NU133" s="424">
        <v>6.4455285843940755E-3</v>
      </c>
      <c r="NV133" s="424">
        <v>5.0660121913570491E-3</v>
      </c>
      <c r="NW133" s="424">
        <v>5.8195756706168646E-3</v>
      </c>
      <c r="NX133" s="424">
        <v>4.5583798192568147E-3</v>
      </c>
      <c r="NY133" s="424">
        <v>4.7451950593120316E-3</v>
      </c>
      <c r="NZ133" s="424">
        <v>3.564791933258767E-3</v>
      </c>
      <c r="OA133" s="424">
        <v>5.2284748869784771E-3</v>
      </c>
      <c r="OB133" s="424">
        <v>5.3867976083189356E-3</v>
      </c>
      <c r="OC133" s="424">
        <v>9.849648351839586E-3</v>
      </c>
      <c r="OD133" s="424">
        <v>3.6338687096555834E-2</v>
      </c>
      <c r="OE133" s="424">
        <v>1.0751216303039431E-2</v>
      </c>
      <c r="OF133" s="424">
        <v>1.5388997530777285E-2</v>
      </c>
      <c r="OG133" s="424">
        <v>4.7312137975809984E-3</v>
      </c>
      <c r="OH133" s="424">
        <v>3.8962097568868864E-3</v>
      </c>
      <c r="OI133" s="424">
        <v>3.3870236624948882E-3</v>
      </c>
      <c r="OJ133" s="424">
        <v>4.8834520873267421E-3</v>
      </c>
      <c r="OK133" s="424">
        <v>4.7681048417145275E-3</v>
      </c>
      <c r="OL133" s="424">
        <v>3.6299205394818498E-3</v>
      </c>
      <c r="OM133" s="424">
        <v>3.1514636225963466E-3</v>
      </c>
      <c r="ON133" s="424">
        <v>5.2860015909824316E-3</v>
      </c>
      <c r="OO133" s="424">
        <v>2.47126009413191E-3</v>
      </c>
      <c r="OP133" s="424">
        <v>1.3184686180427159E-3</v>
      </c>
      <c r="OQ133" s="424">
        <v>3.7631701736757224E-3</v>
      </c>
      <c r="OR133" s="424">
        <v>4.2342428146583139E-3</v>
      </c>
      <c r="OS133" s="424">
        <v>4.3908354138341901E-3</v>
      </c>
      <c r="OT133" s="424">
        <v>5.3451523933768525E-3</v>
      </c>
      <c r="OU133" s="424">
        <v>6.531336110049718E-3</v>
      </c>
      <c r="OV133" s="424">
        <v>4.6818331005536104E-3</v>
      </c>
      <c r="OW133" s="424">
        <v>4.6203833822593479E-3</v>
      </c>
      <c r="OX133" s="424">
        <v>5.3731379237864666E-3</v>
      </c>
      <c r="OY133" s="424">
        <v>3.913168458108289E-3</v>
      </c>
      <c r="OZ133" s="424">
        <v>4.8233263655380592E-3</v>
      </c>
      <c r="PA133" s="424">
        <v>4.9830745568834921E-3</v>
      </c>
      <c r="PB133" s="424">
        <v>3.9532330901925396E-3</v>
      </c>
      <c r="PC133" s="424">
        <v>4.2872622703716287E-3</v>
      </c>
      <c r="PD133" s="424">
        <v>4.188447173867571E-3</v>
      </c>
      <c r="PE133" s="424">
        <v>4.7950693147928887E-3</v>
      </c>
      <c r="PF133" s="424">
        <v>7.4201171184630271E-3</v>
      </c>
      <c r="PG133" s="424">
        <v>5.2931334334457491E-3</v>
      </c>
      <c r="PH133" s="424">
        <v>7.6940267764532269E-3</v>
      </c>
      <c r="PI133" s="424">
        <v>5.2433478431186502E-3</v>
      </c>
      <c r="PJ133" s="424">
        <v>6.1727249380627222E-3</v>
      </c>
      <c r="PK133" s="424">
        <v>3.5923454154177144E-3</v>
      </c>
      <c r="PL133" s="424">
        <v>5.7630627143749578E-3</v>
      </c>
      <c r="PM133" s="424">
        <v>5.4031771507211061E-3</v>
      </c>
      <c r="PN133" s="424">
        <v>4.8000573688770105E-3</v>
      </c>
      <c r="PO133" s="424">
        <v>4.4879781706934144E-3</v>
      </c>
      <c r="PP133" s="425">
        <v>7.8440759167299548E-3</v>
      </c>
    </row>
    <row r="134" spans="1:432" x14ac:dyDescent="0.25">
      <c r="A134" s="210" t="s">
        <v>123</v>
      </c>
      <c r="B134" s="415">
        <f>'Input Output Table'!D18/B$230</f>
        <v>3.0380936872759283E-4</v>
      </c>
      <c r="C134" s="415">
        <f>'Input Output Table'!E18/C$230</f>
        <v>8.6845719134180606E-6</v>
      </c>
      <c r="D134" s="415">
        <f>'Input Output Table'!F18/D$230</f>
        <v>1.2305610979408896E-5</v>
      </c>
      <c r="E134" s="415">
        <f>'Input Output Table'!G18/E$230</f>
        <v>6.5864924053362804E-6</v>
      </c>
      <c r="F134" s="415">
        <f>'Input Output Table'!H18/F$230</f>
        <v>1.3258912373609921E-4</v>
      </c>
      <c r="G134" s="415">
        <f>'Input Output Table'!I18/G$230</f>
        <v>2.1140289353056428E-4</v>
      </c>
      <c r="H134" s="415">
        <f>'Input Output Table'!J18/H$230</f>
        <v>4.1234127594061692E-4</v>
      </c>
      <c r="I134" s="415">
        <f>'Input Output Table'!K18/I$230</f>
        <v>1.2337825345644358E-3</v>
      </c>
      <c r="J134" s="415">
        <f>'Input Output Table'!L18/J$230</f>
        <v>1.5318262291429138E-4</v>
      </c>
      <c r="K134" s="415">
        <f>'Input Output Table'!M18/K$230</f>
        <v>3.6421224630079473E-5</v>
      </c>
      <c r="L134" s="415">
        <f>'Input Output Table'!N18/L$230</f>
        <v>7.7759845555765714E-4</v>
      </c>
      <c r="M134" s="415">
        <f>'Input Output Table'!O18/M$230</f>
        <v>5.5162834452024217E-4</v>
      </c>
      <c r="N134" s="415">
        <f>'Input Output Table'!P18/N$230</f>
        <v>6.3587573928350289E-3</v>
      </c>
      <c r="O134" s="415">
        <f>'Input Output Table'!Q18/O$230</f>
        <v>4.4282844597978119E-4</v>
      </c>
      <c r="P134" s="415">
        <f>'Input Output Table'!R18/P$230</f>
        <v>1.0277669956541411E-4</v>
      </c>
      <c r="Q134" s="415">
        <f>'Input Output Table'!S18/Q$230</f>
        <v>1.3131728988030917E-4</v>
      </c>
      <c r="R134" s="415">
        <f>'Input Output Table'!T18/R$230</f>
        <v>7.9109263157630424E-4</v>
      </c>
      <c r="S134" s="415">
        <f>'Input Output Table'!U18/S$230</f>
        <v>1.0185531416625684E-5</v>
      </c>
      <c r="T134" s="415">
        <f>'Input Output Table'!V18/T$230</f>
        <v>1.7984864231692277E-4</v>
      </c>
      <c r="U134" s="415">
        <f>'Input Output Table'!W18/U$230</f>
        <v>6.3176470484180367E-4</v>
      </c>
      <c r="V134" s="415">
        <f>'Input Output Table'!X18/V$230</f>
        <v>3.121373637762095E-4</v>
      </c>
      <c r="W134" s="415">
        <f>'Input Output Table'!Y18/W$230</f>
        <v>1.5097247156536708E-4</v>
      </c>
      <c r="X134" s="415">
        <f>'Input Output Table'!Z18/X$230</f>
        <v>1.7388563046229482E-4</v>
      </c>
      <c r="Y134" s="415">
        <f>'Input Output Table'!AA18/Y$230</f>
        <v>8.7945479861589509E-5</v>
      </c>
      <c r="Z134" s="415">
        <f>'Input Output Table'!AB18/Z$230</f>
        <v>1.1097028646330935E-4</v>
      </c>
      <c r="AA134" s="415">
        <f>'Input Output Table'!AC18/AA$230</f>
        <v>2.8912427703416084E-4</v>
      </c>
      <c r="AB134" s="415">
        <f>'Input Output Table'!AD18/AB$230</f>
        <v>1.8574409809439909E-4</v>
      </c>
      <c r="AC134" s="415">
        <f>'Input Output Table'!AE18/AC$230</f>
        <v>1.7367953327747479E-4</v>
      </c>
      <c r="AD134" s="415">
        <f>'Input Output Table'!AF18/AD$230</f>
        <v>8.452329881006727E-6</v>
      </c>
      <c r="AE134" s="415">
        <f>'Input Output Table'!AG18/AE$230</f>
        <v>5.6627902035036623E-5</v>
      </c>
      <c r="AF134" s="415">
        <f>'Input Output Table'!AH18/AF$230</f>
        <v>1.6090814167287943E-5</v>
      </c>
      <c r="AG134" s="415">
        <f>'Input Output Table'!AI18/AG$230</f>
        <v>1.3027328353650911E-4</v>
      </c>
      <c r="AH134" s="415">
        <f>'Input Output Table'!AJ18/AH$230</f>
        <v>1.5919104682343005E-4</v>
      </c>
      <c r="AI134" s="415">
        <f>'Input Output Table'!AK18/AI$230</f>
        <v>1.4186461740071788E-4</v>
      </c>
      <c r="AJ134" s="415">
        <f>'Input Output Table'!AL18/AJ$230</f>
        <v>1.7224172416035496E-5</v>
      </c>
      <c r="AK134" s="415">
        <f>'Input Output Table'!AM18/AK$230</f>
        <v>3.2851422595307762E-3</v>
      </c>
      <c r="AL134" s="415">
        <f>'Input Output Table'!AN18/AL$230</f>
        <v>2.2646674269167187E-4</v>
      </c>
      <c r="AM134" s="415">
        <f>'Input Output Table'!AO18/AM$230</f>
        <v>6.4882327095466784E-6</v>
      </c>
      <c r="AN134" s="415">
        <f>'Input Output Table'!AP18/AN$230</f>
        <v>4.1810070281072843E-6</v>
      </c>
      <c r="AO134" s="415">
        <f>'Input Output Table'!AQ18/AO$230</f>
        <v>1.5741847094480655E-4</v>
      </c>
      <c r="AP134" s="415">
        <f>'Input Output Table'!AR18/AP$230</f>
        <v>7.9677078551775859E-5</v>
      </c>
      <c r="AQ134" s="415">
        <f>'Input Output Table'!AS18/AQ$230</f>
        <v>4.22034784527049E-5</v>
      </c>
      <c r="AR134" s="415">
        <f>'Input Output Table'!AT18/AR$230</f>
        <v>1.6923495729611126E-4</v>
      </c>
      <c r="AS134" s="415">
        <f>'Input Output Table'!AU18/AS$230</f>
        <v>6.7294255172725765E-6</v>
      </c>
      <c r="AT134" s="415">
        <f>'Input Output Table'!AV18/AT$230</f>
        <v>1.6926643083965603E-4</v>
      </c>
      <c r="AU134" s="415">
        <f>'Input Output Table'!AW18/AU$230</f>
        <v>5.0748038035500687E-6</v>
      </c>
      <c r="AV134" s="415">
        <f>'Input Output Table'!AX18/AV$230</f>
        <v>2.819835021145945E-4</v>
      </c>
      <c r="AW134" s="415">
        <f>'Input Output Table'!AY18/AW$230</f>
        <v>1.2626062747440639E-4</v>
      </c>
      <c r="AX134" s="415">
        <f>'Input Output Table'!AZ18/AX$230</f>
        <v>6.0322643149056296E-6</v>
      </c>
      <c r="AY134" s="415">
        <f>'Input Output Table'!BA18/AY$230</f>
        <v>3.1032585074909788E-6</v>
      </c>
      <c r="AZ134" s="415">
        <f>'Input Output Table'!BB18/AZ$230</f>
        <v>1.326565018071785E-4</v>
      </c>
      <c r="BA134" s="415">
        <f>'Input Output Table'!BC18/BA$230</f>
        <v>1.3796488538460851E-4</v>
      </c>
      <c r="BB134" s="415">
        <f>'Input Output Table'!BD18/BB$230</f>
        <v>1.043635685255862E-4</v>
      </c>
      <c r="BC134" s="415">
        <f>'Input Output Table'!BE18/BC$230</f>
        <v>1.5339714609375056E-4</v>
      </c>
      <c r="BD134" s="415">
        <f>'Input Output Table'!BF18/BD$230</f>
        <v>1.5119873593587768E-4</v>
      </c>
      <c r="BE134" s="415">
        <f>'Input Output Table'!BG18/BE$230</f>
        <v>1.7469857699894731E-4</v>
      </c>
      <c r="BF134" s="415">
        <f>'Input Output Table'!BH18/BF$230</f>
        <v>5.3077059409709369E-6</v>
      </c>
      <c r="BG134" s="415">
        <f>'Input Output Table'!BI18/BG$230</f>
        <v>2.0377621083952532E-5</v>
      </c>
      <c r="BH134" s="415">
        <f>'Input Output Table'!BJ18/BH$230</f>
        <v>1.141308622898702E-4</v>
      </c>
      <c r="BI134" s="415">
        <f>'Input Output Table'!BK18/BI$230</f>
        <v>6.3965763766224643E-3</v>
      </c>
      <c r="BJ134" s="415">
        <f>'Input Output Table'!BL18/BJ$230</f>
        <v>0</v>
      </c>
      <c r="BK134" s="415">
        <f>'Input Output Table'!BM18/BK$230</f>
        <v>6.6090368128399201E-4</v>
      </c>
      <c r="BL134" s="415">
        <f>'Input Output Table'!BN18/BL$230</f>
        <v>1.6909290547028214E-4</v>
      </c>
      <c r="BM134" s="415">
        <f>'Input Output Table'!BO18/BM$230</f>
        <v>6.8726526013258469E-4</v>
      </c>
      <c r="BN134" s="415">
        <f>'Input Output Table'!BP18/BN$230</f>
        <v>5.4099104286192256E-4</v>
      </c>
      <c r="BO134" s="415">
        <f>'Input Output Table'!BQ18/BO$230</f>
        <v>2.424621936626114E-4</v>
      </c>
      <c r="BP134" s="415">
        <f>'Input Output Table'!BR18/BP$230</f>
        <v>7.7334184560439714E-4</v>
      </c>
      <c r="BQ134" s="415">
        <f>'Input Output Table'!BS18/BQ$230</f>
        <v>1.3867863827306631E-2</v>
      </c>
      <c r="BR134" s="415">
        <f>'Input Output Table'!BT18/BR$230</f>
        <v>0</v>
      </c>
      <c r="BS134" s="415">
        <f>'Input Output Table'!BU18/BS$230</f>
        <v>1.6584954454342708E-2</v>
      </c>
      <c r="BT134" s="415">
        <f>'Input Output Table'!BV18/BT$230</f>
        <v>0</v>
      </c>
      <c r="BU134" s="415">
        <f>'Input Output Table'!BW18/BU$230</f>
        <v>9.9824417906109984E-5</v>
      </c>
      <c r="BV134" s="415">
        <f>'Input Output Table'!BX18/BV$230</f>
        <v>4.9183065964753913E-4</v>
      </c>
      <c r="BW134" s="415">
        <f>'Input Output Table'!BY18/BW$230</f>
        <v>2.9001025812961496E-4</v>
      </c>
      <c r="BX134" s="415">
        <f>'Input Output Table'!BZ18/BX$230</f>
        <v>1.6640855066496433E-4</v>
      </c>
      <c r="BY134" s="415">
        <f>'Input Output Table'!CA18/BY$230</f>
        <v>1.4006255992207701E-4</v>
      </c>
      <c r="BZ134" s="415">
        <f>'Input Output Table'!CB18/BZ$230</f>
        <v>2.4303824308071468E-4</v>
      </c>
      <c r="CA134" s="415">
        <f>'Input Output Table'!CC18/CA$230</f>
        <v>2.1292973619642345E-4</v>
      </c>
      <c r="CB134" s="415">
        <f>'Input Output Table'!CD18/CB$230</f>
        <v>2.916873766959546E-4</v>
      </c>
      <c r="CC134" s="415">
        <f>'Input Output Table'!CE18/CC$230</f>
        <v>2.7919643257227222E-6</v>
      </c>
      <c r="CD134" s="415">
        <f>'Input Output Table'!CF18/CD$230</f>
        <v>6.7314904226609475E-7</v>
      </c>
      <c r="CE134" s="415">
        <f>'Input Output Table'!CG18/CE$230</f>
        <v>3.981628612223099E-5</v>
      </c>
      <c r="CF134" s="415">
        <f>'Input Output Table'!CH18/CF$230</f>
        <v>2.518096936194791E-4</v>
      </c>
      <c r="CG134" s="415">
        <f>'Input Output Table'!CI18/CG$230</f>
        <v>2.8827461594299212E-4</v>
      </c>
      <c r="CH134" s="415">
        <f>'Input Output Table'!CJ18/CH$230</f>
        <v>1.6888102531076638E-4</v>
      </c>
      <c r="CI134" s="415">
        <f>'Input Output Table'!CK18/CI$230</f>
        <v>1.1977315454405729E-4</v>
      </c>
      <c r="CJ134" s="415">
        <f>'Input Output Table'!CL18/CJ$230</f>
        <v>4.4093307236440631E-4</v>
      </c>
      <c r="CK134" s="415">
        <f>'Input Output Table'!CM18/CK$230</f>
        <v>4.5941285452463191E-4</v>
      </c>
      <c r="CL134" s="415">
        <f>'Input Output Table'!CN18/CL$230</f>
        <v>3.6792815901954873E-4</v>
      </c>
      <c r="CM134" s="415">
        <f>'Input Output Table'!CO18/CM$230</f>
        <v>5.3276980976092874E-5</v>
      </c>
      <c r="CN134" s="415">
        <f>'Input Output Table'!CP18/CN$230</f>
        <v>5.9734014357900472E-4</v>
      </c>
      <c r="CO134" s="415">
        <f>'Input Output Table'!CQ18/CO$230</f>
        <v>1.3624093851046846E-4</v>
      </c>
      <c r="CP134" s="415">
        <f>'Input Output Table'!CR18/CP$230</f>
        <v>7.7758735017346352E-4</v>
      </c>
      <c r="CQ134" s="415">
        <f>'Input Output Table'!CS18/CQ$230</f>
        <v>6.2083038873040426E-4</v>
      </c>
      <c r="CR134" s="415">
        <f>'Input Output Table'!CT18/CR$230</f>
        <v>4.481310096820883E-4</v>
      </c>
      <c r="CS134" s="415">
        <f>'Input Output Table'!CU18/CS$230</f>
        <v>2.2332152455891853E-5</v>
      </c>
      <c r="CT134" s="415">
        <f>'Input Output Table'!CV18/CT$230</f>
        <v>6.9590854867823562E-4</v>
      </c>
      <c r="CU134" s="415">
        <f>'Input Output Table'!CW18/CU$230</f>
        <v>5.4833903006090234E-4</v>
      </c>
      <c r="CV134" s="415">
        <f>'Input Output Table'!CX18/CV$230</f>
        <v>2.2378387353128833E-3</v>
      </c>
      <c r="CW134" s="415">
        <f>'Input Output Table'!CY18/CW$230</f>
        <v>1.6931208780629486E-4</v>
      </c>
      <c r="CX134" s="415">
        <f>'Input Output Table'!CZ18/CX$230</f>
        <v>5.0022327627097533E-4</v>
      </c>
      <c r="CY134" s="415">
        <f>'Input Output Table'!DA18/CY$230</f>
        <v>5.6036717163058039E-4</v>
      </c>
      <c r="CZ134" s="415">
        <f>'Input Output Table'!DB18/CZ$230</f>
        <v>4.8136713456985755E-4</v>
      </c>
      <c r="DA134" s="415">
        <f>'Input Output Table'!DC18/DA$230</f>
        <v>1.6979616459756857E-4</v>
      </c>
      <c r="DB134" s="415">
        <f>'Input Output Table'!DD18/DB$230</f>
        <v>3.0245814062936424E-4</v>
      </c>
      <c r="DC134" s="415">
        <f>'Input Output Table'!DE18/DC$230</f>
        <v>3.8589727685900407E-6</v>
      </c>
      <c r="DD134" s="416">
        <f>'Input Output Table'!DG18/DD$230</f>
        <v>6.2181118347539865E-3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J134" s="423">
        <f t="shared" si="216"/>
        <v>-3.0380936872759283E-4</v>
      </c>
      <c r="HK134" s="423">
        <f t="shared" si="217"/>
        <v>-8.6845719134180606E-6</v>
      </c>
      <c r="HL134" s="423">
        <f t="shared" si="218"/>
        <v>-1.2305610979408896E-5</v>
      </c>
      <c r="HM134" s="423">
        <f t="shared" si="219"/>
        <v>-6.5864924053362804E-6</v>
      </c>
      <c r="HN134" s="423">
        <f t="shared" si="220"/>
        <v>-1.3258912373609921E-4</v>
      </c>
      <c r="HO134" s="423">
        <f t="shared" si="221"/>
        <v>-2.1140289353056428E-4</v>
      </c>
      <c r="HP134" s="423">
        <f t="shared" si="222"/>
        <v>-4.1234127594061692E-4</v>
      </c>
      <c r="HQ134" s="423">
        <f t="shared" si="223"/>
        <v>-1.2337825345644358E-3</v>
      </c>
      <c r="HR134" s="423">
        <f t="shared" si="224"/>
        <v>-1.5318262291429138E-4</v>
      </c>
      <c r="HS134" s="423">
        <f t="shared" si="225"/>
        <v>-3.6421224630079473E-5</v>
      </c>
      <c r="HT134" s="423">
        <f t="shared" si="226"/>
        <v>-7.7759845555765714E-4</v>
      </c>
      <c r="HU134" s="423">
        <f t="shared" si="227"/>
        <v>-5.5162834452024217E-4</v>
      </c>
      <c r="HV134" s="423">
        <f t="shared" si="228"/>
        <v>0.99364124260716502</v>
      </c>
      <c r="HW134" s="423">
        <f t="shared" si="229"/>
        <v>-4.4282844597978119E-4</v>
      </c>
      <c r="HX134" s="423">
        <f t="shared" si="230"/>
        <v>-1.0277669956541411E-4</v>
      </c>
      <c r="HY134" s="423">
        <f t="shared" si="231"/>
        <v>-1.3131728988030917E-4</v>
      </c>
      <c r="HZ134" s="423">
        <f t="shared" si="232"/>
        <v>-7.9109263157630424E-4</v>
      </c>
      <c r="IA134" s="423">
        <f t="shared" si="233"/>
        <v>-1.0185531416625684E-5</v>
      </c>
      <c r="IB134" s="423">
        <f t="shared" si="234"/>
        <v>-1.7984864231692277E-4</v>
      </c>
      <c r="IC134" s="423">
        <f t="shared" si="235"/>
        <v>-6.3176470484180367E-4</v>
      </c>
      <c r="ID134" s="423">
        <f t="shared" si="236"/>
        <v>-3.121373637762095E-4</v>
      </c>
      <c r="IE134" s="423">
        <f t="shared" si="237"/>
        <v>-1.5097247156536708E-4</v>
      </c>
      <c r="IF134" s="423">
        <f t="shared" si="238"/>
        <v>-1.7388563046229482E-4</v>
      </c>
      <c r="IG134" s="423">
        <f t="shared" si="239"/>
        <v>-8.7945479861589509E-5</v>
      </c>
      <c r="IH134" s="423">
        <f t="shared" si="240"/>
        <v>-1.1097028646330935E-4</v>
      </c>
      <c r="II134" s="423">
        <f t="shared" si="241"/>
        <v>-2.8912427703416084E-4</v>
      </c>
      <c r="IJ134" s="423">
        <f t="shared" si="242"/>
        <v>-1.8574409809439909E-4</v>
      </c>
      <c r="IK134" s="423">
        <f t="shared" si="243"/>
        <v>-1.7367953327747479E-4</v>
      </c>
      <c r="IL134" s="423">
        <f t="shared" si="244"/>
        <v>-8.452329881006727E-6</v>
      </c>
      <c r="IM134" s="423">
        <f t="shared" si="245"/>
        <v>-5.6627902035036623E-5</v>
      </c>
      <c r="IN134" s="423">
        <f t="shared" si="246"/>
        <v>-1.6090814167287943E-5</v>
      </c>
      <c r="IO134" s="423">
        <f t="shared" si="247"/>
        <v>-1.3027328353650911E-4</v>
      </c>
      <c r="IP134" s="423">
        <f t="shared" si="248"/>
        <v>-1.5919104682343005E-4</v>
      </c>
      <c r="IQ134" s="423">
        <f t="shared" si="249"/>
        <v>-1.4186461740071788E-4</v>
      </c>
      <c r="IR134" s="423">
        <f t="shared" si="250"/>
        <v>-1.7224172416035496E-5</v>
      </c>
      <c r="IS134" s="423">
        <f t="shared" si="251"/>
        <v>-3.2851422595307762E-3</v>
      </c>
      <c r="IT134" s="423">
        <f t="shared" si="252"/>
        <v>-2.2646674269167187E-4</v>
      </c>
      <c r="IU134" s="423">
        <f t="shared" si="253"/>
        <v>-6.4882327095466784E-6</v>
      </c>
      <c r="IV134" s="423">
        <f t="shared" si="254"/>
        <v>-4.1810070281072843E-6</v>
      </c>
      <c r="IW134" s="423">
        <f t="shared" si="255"/>
        <v>-1.5741847094480655E-4</v>
      </c>
      <c r="IX134" s="423">
        <f t="shared" si="256"/>
        <v>-7.9677078551775859E-5</v>
      </c>
      <c r="IY134" s="423">
        <f t="shared" si="257"/>
        <v>-4.22034784527049E-5</v>
      </c>
      <c r="IZ134" s="423">
        <f t="shared" si="258"/>
        <v>-1.6923495729611126E-4</v>
      </c>
      <c r="JA134" s="423">
        <f t="shared" si="259"/>
        <v>-6.7294255172725765E-6</v>
      </c>
      <c r="JB134" s="423">
        <f t="shared" si="260"/>
        <v>-1.6926643083965603E-4</v>
      </c>
      <c r="JC134" s="423">
        <f t="shared" si="261"/>
        <v>-5.0748038035500687E-6</v>
      </c>
      <c r="JD134" s="423">
        <f t="shared" si="262"/>
        <v>-2.819835021145945E-4</v>
      </c>
      <c r="JE134" s="423">
        <f t="shared" si="263"/>
        <v>-1.2626062747440639E-4</v>
      </c>
      <c r="JF134" s="423">
        <f t="shared" si="264"/>
        <v>-6.0322643149056296E-6</v>
      </c>
      <c r="JG134" s="423">
        <f t="shared" si="265"/>
        <v>-3.1032585074909788E-6</v>
      </c>
      <c r="JH134" s="423">
        <f t="shared" si="266"/>
        <v>-1.326565018071785E-4</v>
      </c>
      <c r="JI134" s="423">
        <f t="shared" si="267"/>
        <v>-1.3796488538460851E-4</v>
      </c>
      <c r="JJ134" s="423">
        <f t="shared" si="268"/>
        <v>-1.043635685255862E-4</v>
      </c>
      <c r="JK134" s="423">
        <f t="shared" si="269"/>
        <v>-1.5339714609375056E-4</v>
      </c>
      <c r="JL134" s="423">
        <f t="shared" si="270"/>
        <v>-1.5119873593587768E-4</v>
      </c>
      <c r="JM134" s="423">
        <f t="shared" si="271"/>
        <v>-1.7469857699894731E-4</v>
      </c>
      <c r="JN134" s="423">
        <f t="shared" si="272"/>
        <v>-5.3077059409709369E-6</v>
      </c>
      <c r="JO134" s="423">
        <f t="shared" si="273"/>
        <v>-2.0377621083952532E-5</v>
      </c>
      <c r="JP134" s="423">
        <f t="shared" si="274"/>
        <v>-1.141308622898702E-4</v>
      </c>
      <c r="JQ134" s="423">
        <f t="shared" si="275"/>
        <v>-6.3965763766224643E-3</v>
      </c>
      <c r="JR134" s="423">
        <f t="shared" si="276"/>
        <v>0</v>
      </c>
      <c r="JS134" s="423">
        <f t="shared" si="277"/>
        <v>-6.6090368128399201E-4</v>
      </c>
      <c r="JT134" s="423">
        <f t="shared" si="278"/>
        <v>-1.6909290547028214E-4</v>
      </c>
      <c r="JU134" s="423">
        <f t="shared" si="279"/>
        <v>-6.8726526013258469E-4</v>
      </c>
      <c r="JV134" s="423">
        <f t="shared" si="280"/>
        <v>-5.4099104286192256E-4</v>
      </c>
      <c r="JW134" s="423">
        <f t="shared" si="281"/>
        <v>-2.424621936626114E-4</v>
      </c>
      <c r="JX134" s="423">
        <f t="shared" si="282"/>
        <v>-7.7334184560439714E-4</v>
      </c>
      <c r="JY134" s="423">
        <f t="shared" si="283"/>
        <v>-1.3867863827306631E-2</v>
      </c>
      <c r="JZ134" s="423">
        <f t="shared" si="284"/>
        <v>0</v>
      </c>
      <c r="KA134" s="423">
        <f t="shared" si="285"/>
        <v>-1.6584954454342708E-2</v>
      </c>
      <c r="KB134" s="423">
        <f t="shared" si="286"/>
        <v>0</v>
      </c>
      <c r="KC134" s="423">
        <f t="shared" si="287"/>
        <v>-9.9824417906109984E-5</v>
      </c>
      <c r="KD134" s="423">
        <f t="shared" si="288"/>
        <v>-4.9183065964753913E-4</v>
      </c>
      <c r="KE134" s="423">
        <f t="shared" si="289"/>
        <v>-2.9001025812961496E-4</v>
      </c>
      <c r="KF134" s="423">
        <f t="shared" si="290"/>
        <v>-1.6640855066496433E-4</v>
      </c>
      <c r="KG134" s="423">
        <f t="shared" si="291"/>
        <v>-1.4006255992207701E-4</v>
      </c>
      <c r="KH134" s="423">
        <f t="shared" si="292"/>
        <v>-2.4303824308071468E-4</v>
      </c>
      <c r="KI134" s="423">
        <f t="shared" si="293"/>
        <v>-2.1292973619642345E-4</v>
      </c>
      <c r="KJ134" s="423">
        <f t="shared" si="294"/>
        <v>-2.916873766959546E-4</v>
      </c>
      <c r="KK134" s="423">
        <f t="shared" si="295"/>
        <v>-2.7919643257227222E-6</v>
      </c>
      <c r="KL134" s="423">
        <f t="shared" si="296"/>
        <v>-6.7314904226609475E-7</v>
      </c>
      <c r="KM134" s="423">
        <f t="shared" si="297"/>
        <v>-3.981628612223099E-5</v>
      </c>
      <c r="KN134" s="423">
        <f t="shared" si="298"/>
        <v>-2.518096936194791E-4</v>
      </c>
      <c r="KO134" s="423">
        <f t="shared" si="299"/>
        <v>-2.8827461594299212E-4</v>
      </c>
      <c r="KP134" s="423">
        <f t="shared" si="300"/>
        <v>-1.6888102531076638E-4</v>
      </c>
      <c r="KQ134" s="423">
        <f t="shared" si="301"/>
        <v>-1.1977315454405729E-4</v>
      </c>
      <c r="KR134" s="423">
        <f t="shared" si="302"/>
        <v>-4.4093307236440631E-4</v>
      </c>
      <c r="KS134" s="423">
        <f t="shared" si="303"/>
        <v>-4.5941285452463191E-4</v>
      </c>
      <c r="KT134" s="423">
        <f t="shared" si="304"/>
        <v>-3.6792815901954873E-4</v>
      </c>
      <c r="KU134" s="423">
        <f t="shared" si="305"/>
        <v>-5.3276980976092874E-5</v>
      </c>
      <c r="KV134" s="423">
        <f t="shared" si="306"/>
        <v>-5.9734014357900472E-4</v>
      </c>
      <c r="KW134" s="423">
        <f t="shared" si="307"/>
        <v>-1.3624093851046846E-4</v>
      </c>
      <c r="KX134" s="423">
        <f t="shared" si="308"/>
        <v>-7.7758735017346352E-4</v>
      </c>
      <c r="KY134" s="423">
        <f t="shared" si="309"/>
        <v>-6.2083038873040426E-4</v>
      </c>
      <c r="KZ134" s="423">
        <f t="shared" si="310"/>
        <v>-4.481310096820883E-4</v>
      </c>
      <c r="LA134" s="423">
        <f t="shared" si="311"/>
        <v>-2.2332152455891853E-5</v>
      </c>
      <c r="LB134" s="423">
        <f t="shared" si="312"/>
        <v>-6.9590854867823562E-4</v>
      </c>
      <c r="LC134" s="423">
        <f t="shared" si="313"/>
        <v>-5.4833903006090234E-4</v>
      </c>
      <c r="LD134" s="423">
        <f t="shared" si="314"/>
        <v>-2.2378387353128833E-3</v>
      </c>
      <c r="LE134" s="423">
        <f t="shared" si="315"/>
        <v>-1.6931208780629486E-4</v>
      </c>
      <c r="LF134" s="423">
        <f t="shared" si="316"/>
        <v>-5.0022327627097533E-4</v>
      </c>
      <c r="LG134" s="423">
        <f t="shared" si="317"/>
        <v>-5.6036717163058039E-4</v>
      </c>
      <c r="LH134" s="423">
        <f t="shared" si="318"/>
        <v>-4.8136713456985755E-4</v>
      </c>
      <c r="LI134" s="423">
        <f t="shared" si="319"/>
        <v>-1.6979616459756857E-4</v>
      </c>
      <c r="LJ134" s="423">
        <f t="shared" si="320"/>
        <v>-3.0245814062936424E-4</v>
      </c>
      <c r="LK134" s="423">
        <f t="shared" si="321"/>
        <v>-3.8589727685900407E-6</v>
      </c>
      <c r="LL134" s="423">
        <f t="shared" si="322"/>
        <v>-6.2181118347539865E-3</v>
      </c>
      <c r="LN134" s="424">
        <v>6.5348472341890552E-3</v>
      </c>
      <c r="LO134" s="424">
        <v>7.7999696513461935E-3</v>
      </c>
      <c r="LP134" s="424">
        <v>3.8364313993168205E-3</v>
      </c>
      <c r="LQ134" s="424">
        <v>7.6577644053493739E-3</v>
      </c>
      <c r="LR134" s="424">
        <v>2.9132582890144003E-3</v>
      </c>
      <c r="LS134" s="424">
        <v>7.1520674747778063E-3</v>
      </c>
      <c r="LT134" s="424">
        <v>3.9504648975864703E-3</v>
      </c>
      <c r="LU134" s="424">
        <v>9.6341720420561727E-3</v>
      </c>
      <c r="LV134" s="424">
        <v>9.0880130001616127E-3</v>
      </c>
      <c r="LW134" s="424">
        <v>5.9614919986429576E-3</v>
      </c>
      <c r="LX134" s="424">
        <v>8.0795319975910714E-3</v>
      </c>
      <c r="LY134" s="424">
        <v>8.430374887490346E-3</v>
      </c>
      <c r="LZ134" s="424">
        <v>1.0159706439038632</v>
      </c>
      <c r="MA134" s="424">
        <v>9.0588903977008445E-3</v>
      </c>
      <c r="MB134" s="424">
        <v>6.6584259720054821E-3</v>
      </c>
      <c r="MC134" s="424">
        <v>7.6041132415773822E-3</v>
      </c>
      <c r="MD134" s="424">
        <v>8.8155210910516486E-3</v>
      </c>
      <c r="ME134" s="424">
        <v>5.7362022333527392E-3</v>
      </c>
      <c r="MF134" s="424">
        <v>7.5314499920958186E-3</v>
      </c>
      <c r="MG134" s="424">
        <v>9.3085392753821418E-3</v>
      </c>
      <c r="MH134" s="424">
        <v>6.222104409550927E-3</v>
      </c>
      <c r="MI134" s="424">
        <v>6.9078350056914917E-3</v>
      </c>
      <c r="MJ134" s="424">
        <v>6.8400939557432452E-3</v>
      </c>
      <c r="MK134" s="424">
        <v>8.4548410992703587E-3</v>
      </c>
      <c r="ML134" s="424">
        <v>2.5581686695844794E-3</v>
      </c>
      <c r="MM134" s="424">
        <v>7.2554548324329764E-3</v>
      </c>
      <c r="MN134" s="424">
        <v>9.3817691932288963E-3</v>
      </c>
      <c r="MO134" s="424">
        <v>5.7198327197698802E-3</v>
      </c>
      <c r="MP134" s="424">
        <v>5.3938752860418649E-3</v>
      </c>
      <c r="MQ134" s="424">
        <v>4.1503272879431317E-3</v>
      </c>
      <c r="MR134" s="424">
        <v>5.4469310637520994E-3</v>
      </c>
      <c r="MS134" s="424">
        <v>5.8762425909215307E-3</v>
      </c>
      <c r="MT134" s="424">
        <v>7.2627399581587579E-3</v>
      </c>
      <c r="MU134" s="424">
        <v>7.5560277489546629E-3</v>
      </c>
      <c r="MV134" s="424">
        <v>7.3937918310535127E-3</v>
      </c>
      <c r="MW134" s="424">
        <v>1.0044417767952306E-2</v>
      </c>
      <c r="MX134" s="424">
        <v>4.4935162228000019E-3</v>
      </c>
      <c r="MY134" s="424">
        <v>8.2585738589679991E-3</v>
      </c>
      <c r="MZ134" s="424">
        <v>8.8007117965411708E-3</v>
      </c>
      <c r="NA134" s="424">
        <v>8.351787362518558E-3</v>
      </c>
      <c r="NB134" s="424">
        <v>7.3174440199403924E-3</v>
      </c>
      <c r="NC134" s="424">
        <v>8.6992698126935816E-3</v>
      </c>
      <c r="ND134" s="424">
        <v>7.4482942864904644E-3</v>
      </c>
      <c r="NE134" s="424">
        <v>9.118546062690476E-3</v>
      </c>
      <c r="NF134" s="424">
        <v>7.2136676207907365E-3</v>
      </c>
      <c r="NG134" s="424">
        <v>9.5780008708522425E-3</v>
      </c>
      <c r="NH134" s="424">
        <v>9.092372475424472E-3</v>
      </c>
      <c r="NI134" s="424">
        <v>8.4117824347903145E-3</v>
      </c>
      <c r="NJ134" s="424">
        <v>9.1216431294641014E-3</v>
      </c>
      <c r="NK134" s="424">
        <v>8.9161873561275362E-3</v>
      </c>
      <c r="NL134" s="424">
        <v>9.4838769816879883E-3</v>
      </c>
      <c r="NM134" s="424">
        <v>4.5186858292811435E-3</v>
      </c>
      <c r="NN134" s="424">
        <v>4.3585536744223212E-3</v>
      </c>
      <c r="NO134" s="424">
        <v>4.6917698323680384E-3</v>
      </c>
      <c r="NP134" s="424">
        <v>6.0197459083735812E-3</v>
      </c>
      <c r="NQ134" s="424">
        <v>7.6967933947246015E-3</v>
      </c>
      <c r="NR134" s="424">
        <v>9.3713388106905025E-3</v>
      </c>
      <c r="NS134" s="424">
        <v>7.409842326852812E-3</v>
      </c>
      <c r="NT134" s="424">
        <v>9.0929026358967623E-3</v>
      </c>
      <c r="NU134" s="424">
        <v>1.51133902889536E-2</v>
      </c>
      <c r="NV134" s="424">
        <v>8.0525524783277846E-3</v>
      </c>
      <c r="NW134" s="424">
        <v>1.1679898657788143E-2</v>
      </c>
      <c r="NX134" s="424">
        <v>8.8773968970778279E-3</v>
      </c>
      <c r="NY134" s="424">
        <v>9.4750247313385733E-3</v>
      </c>
      <c r="NZ134" s="424">
        <v>7.2075196003932567E-3</v>
      </c>
      <c r="OA134" s="424">
        <v>1.0222358040374401E-2</v>
      </c>
      <c r="OB134" s="424">
        <v>1.0607631572838637E-2</v>
      </c>
      <c r="OC134" s="424">
        <v>2.1726482827379892E-2</v>
      </c>
      <c r="OD134" s="424">
        <v>7.5826155033350603E-3</v>
      </c>
      <c r="OE134" s="424">
        <v>2.487882818909402E-2</v>
      </c>
      <c r="OF134" s="424">
        <v>7.409608509603741E-3</v>
      </c>
      <c r="OG134" s="424">
        <v>8.9934185454970603E-3</v>
      </c>
      <c r="OH134" s="424">
        <v>7.3248441887697044E-3</v>
      </c>
      <c r="OI134" s="424">
        <v>6.7163546644574551E-3</v>
      </c>
      <c r="OJ134" s="424">
        <v>9.5219959356280734E-3</v>
      </c>
      <c r="OK134" s="424">
        <v>9.3321656491363921E-3</v>
      </c>
      <c r="OL134" s="424">
        <v>7.1725699316116829E-3</v>
      </c>
      <c r="OM134" s="424">
        <v>6.2091234143611083E-3</v>
      </c>
      <c r="ON134" s="424">
        <v>1.0475979401165927E-2</v>
      </c>
      <c r="OO134" s="424">
        <v>4.7835408639121044E-3</v>
      </c>
      <c r="OP134" s="424">
        <v>2.5874231899385911E-3</v>
      </c>
      <c r="OQ134" s="424">
        <v>7.2480295895153962E-3</v>
      </c>
      <c r="OR134" s="424">
        <v>8.3359119979782032E-3</v>
      </c>
      <c r="OS134" s="424">
        <v>8.6099925991990518E-3</v>
      </c>
      <c r="OT134" s="424">
        <v>1.0408693114327173E-2</v>
      </c>
      <c r="OU134" s="424">
        <v>1.2553501466829592E-2</v>
      </c>
      <c r="OV134" s="424">
        <v>9.1553588393377423E-3</v>
      </c>
      <c r="OW134" s="424">
        <v>9.0448299032921415E-3</v>
      </c>
      <c r="OX134" s="424">
        <v>1.0445338549413824E-2</v>
      </c>
      <c r="OY134" s="424">
        <v>7.6230926835382804E-3</v>
      </c>
      <c r="OZ134" s="424">
        <v>9.5015810488124023E-3</v>
      </c>
      <c r="PA134" s="424">
        <v>9.7112380819782372E-3</v>
      </c>
      <c r="PB134" s="424">
        <v>8.0873935845377134E-3</v>
      </c>
      <c r="PC134" s="424">
        <v>8.4311540435934827E-3</v>
      </c>
      <c r="PD134" s="424">
        <v>8.1277329599213771E-3</v>
      </c>
      <c r="PE134" s="424">
        <v>9.136740282761022E-3</v>
      </c>
      <c r="PF134" s="424">
        <v>1.3190830192487291E-2</v>
      </c>
      <c r="PG134" s="424">
        <v>1.0078421615865096E-2</v>
      </c>
      <c r="PH134" s="424">
        <v>1.3627355030739459E-2</v>
      </c>
      <c r="PI134" s="424">
        <v>8.4172283771232707E-3</v>
      </c>
      <c r="PJ134" s="424">
        <v>1.1229622259520086E-2</v>
      </c>
      <c r="PK134" s="424">
        <v>5.7064901111084981E-3</v>
      </c>
      <c r="PL134" s="424">
        <v>8.88900592646873E-3</v>
      </c>
      <c r="PM134" s="424">
        <v>1.0147326064938879E-2</v>
      </c>
      <c r="PN134" s="424">
        <v>9.5158071836526515E-3</v>
      </c>
      <c r="PO134" s="424">
        <v>8.6419424940216844E-3</v>
      </c>
      <c r="PP134" s="425">
        <v>1.5317968923093086E-2</v>
      </c>
    </row>
    <row r="135" spans="1:432" x14ac:dyDescent="0.25">
      <c r="A135" s="210" t="s">
        <v>124</v>
      </c>
      <c r="B135" s="415">
        <f>'Input Output Table'!D19/B$230</f>
        <v>7.0759822885045655E-3</v>
      </c>
      <c r="C135" s="415">
        <f>'Input Output Table'!E19/C$230</f>
        <v>2.2095127613310089E-4</v>
      </c>
      <c r="D135" s="415">
        <f>'Input Output Table'!F19/D$230</f>
        <v>5.5094469697944725E-3</v>
      </c>
      <c r="E135" s="415">
        <f>'Input Output Table'!G19/E$230</f>
        <v>2.5902943719499096E-4</v>
      </c>
      <c r="F135" s="415">
        <f>'Input Output Table'!H19/F$230</f>
        <v>4.6102405736372682E-4</v>
      </c>
      <c r="G135" s="415">
        <f>'Input Output Table'!I19/G$230</f>
        <v>8.9862746342818519E-4</v>
      </c>
      <c r="H135" s="415">
        <f>'Input Output Table'!J19/H$230</f>
        <v>6.1661030434757174E-4</v>
      </c>
      <c r="I135" s="415">
        <f>'Input Output Table'!K19/I$230</f>
        <v>1.607696597472098E-2</v>
      </c>
      <c r="J135" s="415">
        <f>'Input Output Table'!L19/J$230</f>
        <v>3.2799885465507966E-2</v>
      </c>
      <c r="K135" s="415">
        <f>'Input Output Table'!M19/K$230</f>
        <v>2.424821359834502E-2</v>
      </c>
      <c r="L135" s="415">
        <f>'Input Output Table'!N19/L$230</f>
        <v>1.6079733416011578E-2</v>
      </c>
      <c r="M135" s="415">
        <f>'Input Output Table'!O19/M$230</f>
        <v>4.5489386349365571E-2</v>
      </c>
      <c r="N135" s="415">
        <f>'Input Output Table'!P19/N$230</f>
        <v>5.6579983984749081E-2</v>
      </c>
      <c r="O135" s="415">
        <f>'Input Output Table'!Q19/O$230</f>
        <v>9.6939854836518305E-2</v>
      </c>
      <c r="P135" s="415">
        <f>'Input Output Table'!R19/P$230</f>
        <v>3.2264544838836715E-2</v>
      </c>
      <c r="Q135" s="415">
        <f>'Input Output Table'!S19/Q$230</f>
        <v>1.5038324591548932E-2</v>
      </c>
      <c r="R135" s="415">
        <f>'Input Output Table'!T19/R$230</f>
        <v>0.17006867379105681</v>
      </c>
      <c r="S135" s="415">
        <f>'Input Output Table'!U19/S$230</f>
        <v>6.9369712253104505E-4</v>
      </c>
      <c r="T135" s="415">
        <f>'Input Output Table'!V19/T$230</f>
        <v>7.4608737509530517E-4</v>
      </c>
      <c r="U135" s="415">
        <f>'Input Output Table'!W19/U$230</f>
        <v>9.0480384051584272E-4</v>
      </c>
      <c r="V135" s="415">
        <f>'Input Output Table'!X19/V$230</f>
        <v>4.6719296446066878E-4</v>
      </c>
      <c r="W135" s="415">
        <f>'Input Output Table'!Y19/W$230</f>
        <v>4.891716785226138E-4</v>
      </c>
      <c r="X135" s="415">
        <f>'Input Output Table'!Z19/X$230</f>
        <v>1.1525247675435422E-3</v>
      </c>
      <c r="Y135" s="415">
        <f>'Input Output Table'!AA19/Y$230</f>
        <v>1.3631242977139809E-3</v>
      </c>
      <c r="Z135" s="415">
        <f>'Input Output Table'!AB19/Z$230</f>
        <v>3.0499188968975753E-4</v>
      </c>
      <c r="AA135" s="415">
        <f>'Input Output Table'!AC19/AA$230</f>
        <v>4.5396313173252361E-3</v>
      </c>
      <c r="AB135" s="415">
        <f>'Input Output Table'!AD19/AB$230</f>
        <v>1.3444477132113924E-3</v>
      </c>
      <c r="AC135" s="415">
        <f>'Input Output Table'!AE19/AC$230</f>
        <v>1.0066338520040492E-3</v>
      </c>
      <c r="AD135" s="415">
        <f>'Input Output Table'!AF19/AD$230</f>
        <v>1.9448132566432679E-3</v>
      </c>
      <c r="AE135" s="415">
        <f>'Input Output Table'!AG19/AE$230</f>
        <v>5.8122454033960875E-4</v>
      </c>
      <c r="AF135" s="415">
        <f>'Input Output Table'!AH19/AF$230</f>
        <v>4.6561514744398872E-4</v>
      </c>
      <c r="AG135" s="415">
        <f>'Input Output Table'!AI19/AG$230</f>
        <v>7.1793413125517821E-4</v>
      </c>
      <c r="AH135" s="415">
        <f>'Input Output Table'!AJ19/AH$230</f>
        <v>6.397589308625751E-4</v>
      </c>
      <c r="AI135" s="415">
        <f>'Input Output Table'!AK19/AI$230</f>
        <v>7.5858997745719874E-3</v>
      </c>
      <c r="AJ135" s="415">
        <f>'Input Output Table'!AL19/AJ$230</f>
        <v>2.9328993239102039E-3</v>
      </c>
      <c r="AK135" s="415">
        <f>'Input Output Table'!AM19/AK$230</f>
        <v>1.8428230395977584E-3</v>
      </c>
      <c r="AL135" s="415">
        <f>'Input Output Table'!AN19/AL$230</f>
        <v>1.0529462377668682E-3</v>
      </c>
      <c r="AM135" s="415">
        <f>'Input Output Table'!AO19/AM$230</f>
        <v>1.6567481247220736E-4</v>
      </c>
      <c r="AN135" s="415">
        <f>'Input Output Table'!AP19/AN$230</f>
        <v>1.4460834253972752E-4</v>
      </c>
      <c r="AO135" s="415">
        <f>'Input Output Table'!AQ19/AO$230</f>
        <v>5.3556612043090983E-4</v>
      </c>
      <c r="AP135" s="415">
        <f>'Input Output Table'!AR19/AP$230</f>
        <v>4.1660482536785669E-4</v>
      </c>
      <c r="AQ135" s="415">
        <f>'Input Output Table'!AS19/AQ$230</f>
        <v>4.6710236462505443E-4</v>
      </c>
      <c r="AR135" s="415">
        <f>'Input Output Table'!AT19/AR$230</f>
        <v>4.1968548170381306E-4</v>
      </c>
      <c r="AS135" s="415">
        <f>'Input Output Table'!AU19/AS$230</f>
        <v>2.1512285017573178E-4</v>
      </c>
      <c r="AT135" s="415">
        <f>'Input Output Table'!AV19/AT$230</f>
        <v>1.2874138513482698E-4</v>
      </c>
      <c r="AU135" s="415">
        <f>'Input Output Table'!AW19/AU$230</f>
        <v>2.0130605698692378E-4</v>
      </c>
      <c r="AV135" s="415">
        <f>'Input Output Table'!AX19/AV$230</f>
        <v>5.7566825661046529E-4</v>
      </c>
      <c r="AW135" s="415">
        <f>'Input Output Table'!AY19/AW$230</f>
        <v>9.7319796789489496E-4</v>
      </c>
      <c r="AX135" s="415">
        <f>'Input Output Table'!AZ19/AX$230</f>
        <v>2.7695030256896449E-4</v>
      </c>
      <c r="AY135" s="415">
        <f>'Input Output Table'!BA19/AY$230</f>
        <v>7.6539331423029815E-5</v>
      </c>
      <c r="AZ135" s="415">
        <f>'Input Output Table'!BB19/AZ$230</f>
        <v>4.4650331375588581E-4</v>
      </c>
      <c r="BA135" s="415">
        <f>'Input Output Table'!BC19/BA$230</f>
        <v>6.6064555363292592E-4</v>
      </c>
      <c r="BB135" s="415">
        <f>'Input Output Table'!BD19/BB$230</f>
        <v>6.8738247090100249E-4</v>
      </c>
      <c r="BC135" s="415">
        <f>'Input Output Table'!BE19/BC$230</f>
        <v>6.0982318182776769E-4</v>
      </c>
      <c r="BD135" s="415">
        <f>'Input Output Table'!BF19/BD$230</f>
        <v>5.7616258955324484E-4</v>
      </c>
      <c r="BE135" s="415">
        <f>'Input Output Table'!BG19/BE$230</f>
        <v>1.0204898167829309E-3</v>
      </c>
      <c r="BF135" s="415">
        <f>'Input Output Table'!BH19/BF$230</f>
        <v>2.5788650201335865E-4</v>
      </c>
      <c r="BG135" s="415">
        <f>'Input Output Table'!BI19/BG$230</f>
        <v>8.840292255795425E-4</v>
      </c>
      <c r="BH135" s="415">
        <f>'Input Output Table'!BJ19/BH$230</f>
        <v>5.8409859632006171E-4</v>
      </c>
      <c r="BI135" s="415">
        <f>'Input Output Table'!BK19/BI$230</f>
        <v>5.2499360096461061E-3</v>
      </c>
      <c r="BJ135" s="415">
        <f>'Input Output Table'!BL19/BJ$230</f>
        <v>0</v>
      </c>
      <c r="BK135" s="415">
        <f>'Input Output Table'!BM19/BK$230</f>
        <v>1.5480935011625693E-3</v>
      </c>
      <c r="BL135" s="415">
        <f>'Input Output Table'!BN19/BL$230</f>
        <v>5.8994637114191488E-4</v>
      </c>
      <c r="BM135" s="415">
        <f>'Input Output Table'!BO19/BM$230</f>
        <v>1.4155652355075043E-3</v>
      </c>
      <c r="BN135" s="415">
        <f>'Input Output Table'!BP19/BN$230</f>
        <v>1.1524773111156144E-3</v>
      </c>
      <c r="BO135" s="415">
        <f>'Input Output Table'!BQ19/BO$230</f>
        <v>8.8892311651944688E-4</v>
      </c>
      <c r="BP135" s="415">
        <f>'Input Output Table'!BR19/BP$230</f>
        <v>2.4729576824024427E-3</v>
      </c>
      <c r="BQ135" s="415">
        <f>'Input Output Table'!BS19/BQ$230</f>
        <v>1.5491770544908317E-2</v>
      </c>
      <c r="BR135" s="415">
        <f>'Input Output Table'!BT19/BR$230</f>
        <v>0</v>
      </c>
      <c r="BS135" s="415">
        <f>'Input Output Table'!BU19/BS$230</f>
        <v>1.7746989611998585E-2</v>
      </c>
      <c r="BT135" s="415">
        <f>'Input Output Table'!BV19/BT$230</f>
        <v>0</v>
      </c>
      <c r="BU135" s="415">
        <f>'Input Output Table'!BW19/BU$230</f>
        <v>9.0883155886671899E-4</v>
      </c>
      <c r="BV135" s="415">
        <f>'Input Output Table'!BX19/BV$230</f>
        <v>2.60720649652736E-3</v>
      </c>
      <c r="BW135" s="415">
        <f>'Input Output Table'!BY19/BW$230</f>
        <v>1.171758617747814E-3</v>
      </c>
      <c r="BX135" s="415">
        <f>'Input Output Table'!BZ19/BX$230</f>
        <v>5.4065809871510679E-4</v>
      </c>
      <c r="BY135" s="415">
        <f>'Input Output Table'!CA19/BY$230</f>
        <v>4.801913789328013E-4</v>
      </c>
      <c r="BZ135" s="415">
        <f>'Input Output Table'!CB19/BZ$230</f>
        <v>4.4817862031774165E-4</v>
      </c>
      <c r="CA135" s="415">
        <f>'Input Output Table'!CC19/CA$230</f>
        <v>4.8499078313279427E-4</v>
      </c>
      <c r="CB135" s="415">
        <f>'Input Output Table'!CD19/CB$230</f>
        <v>7.4499193648092012E-4</v>
      </c>
      <c r="CC135" s="415">
        <f>'Input Output Table'!CE19/CC$230</f>
        <v>7.5005820443241778E-5</v>
      </c>
      <c r="CD135" s="415">
        <f>'Input Output Table'!CF19/CD$230</f>
        <v>1.7996663725170011E-5</v>
      </c>
      <c r="CE135" s="415">
        <f>'Input Output Table'!CG19/CE$230</f>
        <v>4.963145866548963E-4</v>
      </c>
      <c r="CF135" s="415">
        <f>'Input Output Table'!CH19/CF$230</f>
        <v>5.807192509061826E-4</v>
      </c>
      <c r="CG135" s="415">
        <f>'Input Output Table'!CI19/CG$230</f>
        <v>1.1147351305611454E-3</v>
      </c>
      <c r="CH135" s="415">
        <f>'Input Output Table'!CJ19/CH$230</f>
        <v>7.6267256116993164E-4</v>
      </c>
      <c r="CI135" s="415">
        <f>'Input Output Table'!CK19/CI$230</f>
        <v>9.5505879890657138E-4</v>
      </c>
      <c r="CJ135" s="415">
        <f>'Input Output Table'!CL19/CJ$230</f>
        <v>1.4228691856857088E-3</v>
      </c>
      <c r="CK135" s="415">
        <f>'Input Output Table'!CM19/CK$230</f>
        <v>1.775298529033124E-3</v>
      </c>
      <c r="CL135" s="415">
        <f>'Input Output Table'!CN19/CL$230</f>
        <v>1.8240161560856695E-3</v>
      </c>
      <c r="CM135" s="415">
        <f>'Input Output Table'!CO19/CM$230</f>
        <v>2.2844039784305833E-4</v>
      </c>
      <c r="CN135" s="415">
        <f>'Input Output Table'!CP19/CN$230</f>
        <v>2.2881130637526204E-3</v>
      </c>
      <c r="CO135" s="415">
        <f>'Input Output Table'!CQ19/CO$230</f>
        <v>7.9276640185711917E-4</v>
      </c>
      <c r="CP135" s="415">
        <f>'Input Output Table'!CR19/CP$230</f>
        <v>1.584809665848886E-3</v>
      </c>
      <c r="CQ135" s="415">
        <f>'Input Output Table'!CS19/CQ$230</f>
        <v>1.8608299790081357E-3</v>
      </c>
      <c r="CR135" s="415">
        <f>'Input Output Table'!CT19/CR$230</f>
        <v>1.0946978016871368E-3</v>
      </c>
      <c r="CS135" s="415">
        <f>'Input Output Table'!CU19/CS$230</f>
        <v>2.7231483010877676E-4</v>
      </c>
      <c r="CT135" s="415">
        <f>'Input Output Table'!CV19/CT$230</f>
        <v>1.6198307467236159E-3</v>
      </c>
      <c r="CU135" s="415">
        <f>'Input Output Table'!CW19/CU$230</f>
        <v>1.5017011353044541E-3</v>
      </c>
      <c r="CV135" s="415">
        <f>'Input Output Table'!CX19/CV$230</f>
        <v>8.2461894547770035E-3</v>
      </c>
      <c r="CW135" s="415">
        <f>'Input Output Table'!CY19/CW$230</f>
        <v>1.976793014659391E-3</v>
      </c>
      <c r="CX135" s="415">
        <f>'Input Output Table'!CZ19/CX$230</f>
        <v>3.3714335480730861E-3</v>
      </c>
      <c r="CY135" s="415">
        <f>'Input Output Table'!DA19/CY$230</f>
        <v>3.1623774234134797E-3</v>
      </c>
      <c r="CZ135" s="415">
        <f>'Input Output Table'!DB19/CZ$230</f>
        <v>3.1080153976972063E-3</v>
      </c>
      <c r="DA135" s="415">
        <f>'Input Output Table'!DC19/DA$230</f>
        <v>1.9584499134854107E-3</v>
      </c>
      <c r="DB135" s="415">
        <f>'Input Output Table'!DD19/DB$230</f>
        <v>5.1096503409989494E-4</v>
      </c>
      <c r="DC135" s="415">
        <f>'Input Output Table'!DE19/DC$230</f>
        <v>2.2972587058137662E-4</v>
      </c>
      <c r="DD135" s="416">
        <f>'Input Output Table'!DG19/DD$230</f>
        <v>5.1016025596568523E-3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J135" s="423">
        <f t="shared" si="216"/>
        <v>-7.0759822885045655E-3</v>
      </c>
      <c r="HK135" s="423">
        <f t="shared" si="217"/>
        <v>-2.2095127613310089E-4</v>
      </c>
      <c r="HL135" s="423">
        <f t="shared" si="218"/>
        <v>-5.5094469697944725E-3</v>
      </c>
      <c r="HM135" s="423">
        <f t="shared" si="219"/>
        <v>-2.5902943719499096E-4</v>
      </c>
      <c r="HN135" s="423">
        <f t="shared" si="220"/>
        <v>-4.6102405736372682E-4</v>
      </c>
      <c r="HO135" s="423">
        <f t="shared" si="221"/>
        <v>-8.9862746342818519E-4</v>
      </c>
      <c r="HP135" s="423">
        <f t="shared" si="222"/>
        <v>-6.1661030434757174E-4</v>
      </c>
      <c r="HQ135" s="423">
        <f t="shared" si="223"/>
        <v>-1.607696597472098E-2</v>
      </c>
      <c r="HR135" s="423">
        <f t="shared" si="224"/>
        <v>-3.2799885465507966E-2</v>
      </c>
      <c r="HS135" s="423">
        <f t="shared" si="225"/>
        <v>-2.424821359834502E-2</v>
      </c>
      <c r="HT135" s="423">
        <f t="shared" si="226"/>
        <v>-1.6079733416011578E-2</v>
      </c>
      <c r="HU135" s="423">
        <f t="shared" si="227"/>
        <v>-4.5489386349365571E-2</v>
      </c>
      <c r="HV135" s="423">
        <f t="shared" si="228"/>
        <v>-5.6579983984749081E-2</v>
      </c>
      <c r="HW135" s="423">
        <f t="shared" si="229"/>
        <v>0.90306014516348165</v>
      </c>
      <c r="HX135" s="423">
        <f t="shared" si="230"/>
        <v>-3.2264544838836715E-2</v>
      </c>
      <c r="HY135" s="423">
        <f t="shared" si="231"/>
        <v>-1.5038324591548932E-2</v>
      </c>
      <c r="HZ135" s="423">
        <f t="shared" si="232"/>
        <v>-0.17006867379105681</v>
      </c>
      <c r="IA135" s="423">
        <f t="shared" si="233"/>
        <v>-6.9369712253104505E-4</v>
      </c>
      <c r="IB135" s="423">
        <f t="shared" si="234"/>
        <v>-7.4608737509530517E-4</v>
      </c>
      <c r="IC135" s="423">
        <f t="shared" si="235"/>
        <v>-9.0480384051584272E-4</v>
      </c>
      <c r="ID135" s="423">
        <f t="shared" si="236"/>
        <v>-4.6719296446066878E-4</v>
      </c>
      <c r="IE135" s="423">
        <f t="shared" si="237"/>
        <v>-4.891716785226138E-4</v>
      </c>
      <c r="IF135" s="423">
        <f t="shared" si="238"/>
        <v>-1.1525247675435422E-3</v>
      </c>
      <c r="IG135" s="423">
        <f t="shared" si="239"/>
        <v>-1.3631242977139809E-3</v>
      </c>
      <c r="IH135" s="423">
        <f t="shared" si="240"/>
        <v>-3.0499188968975753E-4</v>
      </c>
      <c r="II135" s="423">
        <f t="shared" si="241"/>
        <v>-4.5396313173252361E-3</v>
      </c>
      <c r="IJ135" s="423">
        <f t="shared" si="242"/>
        <v>-1.3444477132113924E-3</v>
      </c>
      <c r="IK135" s="423">
        <f t="shared" si="243"/>
        <v>-1.0066338520040492E-3</v>
      </c>
      <c r="IL135" s="423">
        <f t="shared" si="244"/>
        <v>-1.9448132566432679E-3</v>
      </c>
      <c r="IM135" s="423">
        <f t="shared" si="245"/>
        <v>-5.8122454033960875E-4</v>
      </c>
      <c r="IN135" s="423">
        <f t="shared" si="246"/>
        <v>-4.6561514744398872E-4</v>
      </c>
      <c r="IO135" s="423">
        <f t="shared" si="247"/>
        <v>-7.1793413125517821E-4</v>
      </c>
      <c r="IP135" s="423">
        <f t="shared" si="248"/>
        <v>-6.397589308625751E-4</v>
      </c>
      <c r="IQ135" s="423">
        <f t="shared" si="249"/>
        <v>-7.5858997745719874E-3</v>
      </c>
      <c r="IR135" s="423">
        <f t="shared" si="250"/>
        <v>-2.9328993239102039E-3</v>
      </c>
      <c r="IS135" s="423">
        <f t="shared" si="251"/>
        <v>-1.8428230395977584E-3</v>
      </c>
      <c r="IT135" s="423">
        <f t="shared" si="252"/>
        <v>-1.0529462377668682E-3</v>
      </c>
      <c r="IU135" s="423">
        <f t="shared" si="253"/>
        <v>-1.6567481247220736E-4</v>
      </c>
      <c r="IV135" s="423">
        <f t="shared" si="254"/>
        <v>-1.4460834253972752E-4</v>
      </c>
      <c r="IW135" s="423">
        <f t="shared" si="255"/>
        <v>-5.3556612043090983E-4</v>
      </c>
      <c r="IX135" s="423">
        <f t="shared" si="256"/>
        <v>-4.1660482536785669E-4</v>
      </c>
      <c r="IY135" s="423">
        <f t="shared" si="257"/>
        <v>-4.6710236462505443E-4</v>
      </c>
      <c r="IZ135" s="423">
        <f t="shared" si="258"/>
        <v>-4.1968548170381306E-4</v>
      </c>
      <c r="JA135" s="423">
        <f t="shared" si="259"/>
        <v>-2.1512285017573178E-4</v>
      </c>
      <c r="JB135" s="423">
        <f t="shared" si="260"/>
        <v>-1.2874138513482698E-4</v>
      </c>
      <c r="JC135" s="423">
        <f t="shared" si="261"/>
        <v>-2.0130605698692378E-4</v>
      </c>
      <c r="JD135" s="423">
        <f t="shared" si="262"/>
        <v>-5.7566825661046529E-4</v>
      </c>
      <c r="JE135" s="423">
        <f t="shared" si="263"/>
        <v>-9.7319796789489496E-4</v>
      </c>
      <c r="JF135" s="423">
        <f t="shared" si="264"/>
        <v>-2.7695030256896449E-4</v>
      </c>
      <c r="JG135" s="423">
        <f t="shared" si="265"/>
        <v>-7.6539331423029815E-5</v>
      </c>
      <c r="JH135" s="423">
        <f t="shared" si="266"/>
        <v>-4.4650331375588581E-4</v>
      </c>
      <c r="JI135" s="423">
        <f t="shared" si="267"/>
        <v>-6.6064555363292592E-4</v>
      </c>
      <c r="JJ135" s="423">
        <f t="shared" si="268"/>
        <v>-6.8738247090100249E-4</v>
      </c>
      <c r="JK135" s="423">
        <f t="shared" si="269"/>
        <v>-6.0982318182776769E-4</v>
      </c>
      <c r="JL135" s="423">
        <f t="shared" si="270"/>
        <v>-5.7616258955324484E-4</v>
      </c>
      <c r="JM135" s="423">
        <f t="shared" si="271"/>
        <v>-1.0204898167829309E-3</v>
      </c>
      <c r="JN135" s="423">
        <f t="shared" si="272"/>
        <v>-2.5788650201335865E-4</v>
      </c>
      <c r="JO135" s="423">
        <f t="shared" si="273"/>
        <v>-8.840292255795425E-4</v>
      </c>
      <c r="JP135" s="423">
        <f t="shared" si="274"/>
        <v>-5.8409859632006171E-4</v>
      </c>
      <c r="JQ135" s="423">
        <f t="shared" si="275"/>
        <v>-5.2499360096461061E-3</v>
      </c>
      <c r="JR135" s="423">
        <f t="shared" si="276"/>
        <v>0</v>
      </c>
      <c r="JS135" s="423">
        <f t="shared" si="277"/>
        <v>-1.5480935011625693E-3</v>
      </c>
      <c r="JT135" s="423">
        <f t="shared" si="278"/>
        <v>-5.8994637114191488E-4</v>
      </c>
      <c r="JU135" s="423">
        <f t="shared" si="279"/>
        <v>-1.4155652355075043E-3</v>
      </c>
      <c r="JV135" s="423">
        <f t="shared" si="280"/>
        <v>-1.1524773111156144E-3</v>
      </c>
      <c r="JW135" s="423">
        <f t="shared" si="281"/>
        <v>-8.8892311651944688E-4</v>
      </c>
      <c r="JX135" s="423">
        <f t="shared" si="282"/>
        <v>-2.4729576824024427E-3</v>
      </c>
      <c r="JY135" s="423">
        <f t="shared" si="283"/>
        <v>-1.5491770544908317E-2</v>
      </c>
      <c r="JZ135" s="423">
        <f t="shared" si="284"/>
        <v>0</v>
      </c>
      <c r="KA135" s="423">
        <f t="shared" si="285"/>
        <v>-1.7746989611998585E-2</v>
      </c>
      <c r="KB135" s="423">
        <f t="shared" si="286"/>
        <v>0</v>
      </c>
      <c r="KC135" s="423">
        <f t="shared" si="287"/>
        <v>-9.0883155886671899E-4</v>
      </c>
      <c r="KD135" s="423">
        <f t="shared" si="288"/>
        <v>-2.60720649652736E-3</v>
      </c>
      <c r="KE135" s="423">
        <f t="shared" si="289"/>
        <v>-1.171758617747814E-3</v>
      </c>
      <c r="KF135" s="423">
        <f t="shared" si="290"/>
        <v>-5.4065809871510679E-4</v>
      </c>
      <c r="KG135" s="423">
        <f t="shared" si="291"/>
        <v>-4.801913789328013E-4</v>
      </c>
      <c r="KH135" s="423">
        <f t="shared" si="292"/>
        <v>-4.4817862031774165E-4</v>
      </c>
      <c r="KI135" s="423">
        <f t="shared" si="293"/>
        <v>-4.8499078313279427E-4</v>
      </c>
      <c r="KJ135" s="423">
        <f t="shared" si="294"/>
        <v>-7.4499193648092012E-4</v>
      </c>
      <c r="KK135" s="423">
        <f t="shared" si="295"/>
        <v>-7.5005820443241778E-5</v>
      </c>
      <c r="KL135" s="423">
        <f t="shared" si="296"/>
        <v>-1.7996663725170011E-5</v>
      </c>
      <c r="KM135" s="423">
        <f t="shared" si="297"/>
        <v>-4.963145866548963E-4</v>
      </c>
      <c r="KN135" s="423">
        <f t="shared" si="298"/>
        <v>-5.807192509061826E-4</v>
      </c>
      <c r="KO135" s="423">
        <f t="shared" si="299"/>
        <v>-1.1147351305611454E-3</v>
      </c>
      <c r="KP135" s="423">
        <f t="shared" si="300"/>
        <v>-7.6267256116993164E-4</v>
      </c>
      <c r="KQ135" s="423">
        <f t="shared" si="301"/>
        <v>-9.5505879890657138E-4</v>
      </c>
      <c r="KR135" s="423">
        <f t="shared" si="302"/>
        <v>-1.4228691856857088E-3</v>
      </c>
      <c r="KS135" s="423">
        <f t="shared" si="303"/>
        <v>-1.775298529033124E-3</v>
      </c>
      <c r="KT135" s="423">
        <f t="shared" si="304"/>
        <v>-1.8240161560856695E-3</v>
      </c>
      <c r="KU135" s="423">
        <f t="shared" si="305"/>
        <v>-2.2844039784305833E-4</v>
      </c>
      <c r="KV135" s="423">
        <f t="shared" si="306"/>
        <v>-2.2881130637526204E-3</v>
      </c>
      <c r="KW135" s="423">
        <f t="shared" si="307"/>
        <v>-7.9276640185711917E-4</v>
      </c>
      <c r="KX135" s="423">
        <f t="shared" si="308"/>
        <v>-1.584809665848886E-3</v>
      </c>
      <c r="KY135" s="423">
        <f t="shared" si="309"/>
        <v>-1.8608299790081357E-3</v>
      </c>
      <c r="KZ135" s="423">
        <f t="shared" si="310"/>
        <v>-1.0946978016871368E-3</v>
      </c>
      <c r="LA135" s="423">
        <f t="shared" si="311"/>
        <v>-2.7231483010877676E-4</v>
      </c>
      <c r="LB135" s="423">
        <f t="shared" si="312"/>
        <v>-1.6198307467236159E-3</v>
      </c>
      <c r="LC135" s="423">
        <f t="shared" si="313"/>
        <v>-1.5017011353044541E-3</v>
      </c>
      <c r="LD135" s="423">
        <f t="shared" si="314"/>
        <v>-8.2461894547770035E-3</v>
      </c>
      <c r="LE135" s="423">
        <f t="shared" si="315"/>
        <v>-1.976793014659391E-3</v>
      </c>
      <c r="LF135" s="423">
        <f t="shared" si="316"/>
        <v>-3.3714335480730861E-3</v>
      </c>
      <c r="LG135" s="423">
        <f t="shared" si="317"/>
        <v>-3.1623774234134797E-3</v>
      </c>
      <c r="LH135" s="423">
        <f t="shared" si="318"/>
        <v>-3.1080153976972063E-3</v>
      </c>
      <c r="LI135" s="423">
        <f t="shared" si="319"/>
        <v>-1.9584499134854107E-3</v>
      </c>
      <c r="LJ135" s="423">
        <f t="shared" si="320"/>
        <v>-5.1096503409989494E-4</v>
      </c>
      <c r="LK135" s="423">
        <f t="shared" si="321"/>
        <v>-2.2972587058137662E-4</v>
      </c>
      <c r="LL135" s="423">
        <f t="shared" si="322"/>
        <v>-5.1016025596568523E-3</v>
      </c>
      <c r="LN135" s="424">
        <v>2.230676155607491E-2</v>
      </c>
      <c r="LO135" s="424">
        <v>1.1855872068538557E-2</v>
      </c>
      <c r="LP135" s="424">
        <v>1.3827246943720808E-2</v>
      </c>
      <c r="LQ135" s="424">
        <v>1.0747732803637083E-2</v>
      </c>
      <c r="LR135" s="424">
        <v>4.4242535716409095E-3</v>
      </c>
      <c r="LS135" s="424">
        <v>1.0777546686412197E-2</v>
      </c>
      <c r="LT135" s="424">
        <v>5.717390522486562E-3</v>
      </c>
      <c r="LU135" s="424">
        <v>3.9517371503758836E-2</v>
      </c>
      <c r="LV135" s="424">
        <v>5.4585303606540569E-2</v>
      </c>
      <c r="LW135" s="424">
        <v>3.6045398377977926E-2</v>
      </c>
      <c r="LX135" s="424">
        <v>3.6774340590300859E-2</v>
      </c>
      <c r="LY135" s="424">
        <v>6.9826200801953883E-2</v>
      </c>
      <c r="LZ135" s="424">
        <v>8.345409941005083E-2</v>
      </c>
      <c r="MA135" s="424">
        <v>1.1225880384717222</v>
      </c>
      <c r="MB135" s="424">
        <v>5.6538197282851366E-2</v>
      </c>
      <c r="MC135" s="424">
        <v>3.0545524578458425E-2</v>
      </c>
      <c r="MD135" s="424">
        <v>0.20194888520294371</v>
      </c>
      <c r="ME135" s="424">
        <v>1.0181492382514054E-2</v>
      </c>
      <c r="MF135" s="424">
        <v>1.0781452620418401E-2</v>
      </c>
      <c r="MG135" s="424">
        <v>1.281495407194903E-2</v>
      </c>
      <c r="MH135" s="424">
        <v>1.0358659258232514E-2</v>
      </c>
      <c r="MI135" s="424">
        <v>9.8529401544749286E-3</v>
      </c>
      <c r="MJ135" s="424">
        <v>1.0725239827153978E-2</v>
      </c>
      <c r="MK135" s="424">
        <v>1.300670094359543E-2</v>
      </c>
      <c r="ML135" s="424">
        <v>3.7349936630789926E-3</v>
      </c>
      <c r="MM135" s="424">
        <v>1.4744336383586824E-2</v>
      </c>
      <c r="MN135" s="424">
        <v>1.4053336298982148E-2</v>
      </c>
      <c r="MO135" s="424">
        <v>8.7846238151381394E-3</v>
      </c>
      <c r="MP135" s="424">
        <v>9.7573161348729967E-3</v>
      </c>
      <c r="MQ135" s="424">
        <v>6.3317131099031735E-3</v>
      </c>
      <c r="MR135" s="424">
        <v>8.1034366996994463E-3</v>
      </c>
      <c r="MS135" s="424">
        <v>8.7223644960563815E-3</v>
      </c>
      <c r="MT135" s="424">
        <v>1.0355003392451738E-2</v>
      </c>
      <c r="MU135" s="424">
        <v>1.9599563575089525E-2</v>
      </c>
      <c r="MV135" s="424">
        <v>1.3465021616916871E-2</v>
      </c>
      <c r="MW135" s="424">
        <v>1.1329448460776926E-2</v>
      </c>
      <c r="MX135" s="424">
        <v>6.9631121429191154E-3</v>
      </c>
      <c r="MY135" s="424">
        <v>1.1446357651501069E-2</v>
      </c>
      <c r="MZ135" s="424">
        <v>1.1829684034545099E-2</v>
      </c>
      <c r="NA135" s="424">
        <v>1.1766438674924946E-2</v>
      </c>
      <c r="NB135" s="424">
        <v>1.0221670583123127E-2</v>
      </c>
      <c r="NC135" s="424">
        <v>1.2111236499907672E-2</v>
      </c>
      <c r="ND135" s="424">
        <v>1.0411500434102106E-2</v>
      </c>
      <c r="NE135" s="424">
        <v>1.2589763314904488E-2</v>
      </c>
      <c r="NF135" s="424">
        <v>9.7314731707105386E-3</v>
      </c>
      <c r="NG135" s="424">
        <v>1.3330765010958243E-2</v>
      </c>
      <c r="NH135" s="424">
        <v>1.2616436099352023E-2</v>
      </c>
      <c r="NI135" s="424">
        <v>1.2356483047051638E-2</v>
      </c>
      <c r="NJ135" s="424">
        <v>1.2638962156237893E-2</v>
      </c>
      <c r="NK135" s="424">
        <v>1.2140644430692508E-2</v>
      </c>
      <c r="NL135" s="424">
        <v>1.3500510614209158E-2</v>
      </c>
      <c r="NM135" s="424">
        <v>7.263522787703122E-3</v>
      </c>
      <c r="NN135" s="424">
        <v>6.9525890300330302E-3</v>
      </c>
      <c r="NO135" s="424">
        <v>7.021761319357573E-3</v>
      </c>
      <c r="NP135" s="424">
        <v>8.7162691882609403E-3</v>
      </c>
      <c r="NQ135" s="424">
        <v>1.1789006131459289E-2</v>
      </c>
      <c r="NR135" s="424">
        <v>1.3104786123020087E-2</v>
      </c>
      <c r="NS135" s="424">
        <v>1.1602915164079271E-2</v>
      </c>
      <c r="NT135" s="424">
        <v>1.2863608014712622E-2</v>
      </c>
      <c r="NU135" s="424">
        <v>1.8688687652869528E-2</v>
      </c>
      <c r="NV135" s="424">
        <v>1.1368320418314742E-2</v>
      </c>
      <c r="NW135" s="424">
        <v>1.7238349682649444E-2</v>
      </c>
      <c r="NX135" s="424">
        <v>1.2628287631781934E-2</v>
      </c>
      <c r="NY135" s="424">
        <v>1.4132174724101424E-2</v>
      </c>
      <c r="NZ135" s="424">
        <v>1.0693157958143648E-2</v>
      </c>
      <c r="OA135" s="424">
        <v>1.5150422094034263E-2</v>
      </c>
      <c r="OB135" s="424">
        <v>1.6433376644974341E-2</v>
      </c>
      <c r="OC135" s="424">
        <v>3.1394724313104173E-2</v>
      </c>
      <c r="OD135" s="424">
        <v>2.3228342531190851E-2</v>
      </c>
      <c r="OE135" s="424">
        <v>3.5027725083578452E-2</v>
      </c>
      <c r="OF135" s="424">
        <v>1.4670606548878596E-2</v>
      </c>
      <c r="OG135" s="424">
        <v>1.3471344237508398E-2</v>
      </c>
      <c r="OH135" s="424">
        <v>1.3336683298560569E-2</v>
      </c>
      <c r="OI135" s="424">
        <v>1.021653482472974E-2</v>
      </c>
      <c r="OJ135" s="424">
        <v>1.3342021593861036E-2</v>
      </c>
      <c r="OK135" s="424">
        <v>1.3066709034965379E-2</v>
      </c>
      <c r="OL135" s="424">
        <v>1.0160854858905223E-2</v>
      </c>
      <c r="OM135" s="424">
        <v>9.1169845671649086E-3</v>
      </c>
      <c r="ON135" s="424">
        <v>1.4730880958840372E-2</v>
      </c>
      <c r="OO135" s="424">
        <v>6.9082602828002878E-3</v>
      </c>
      <c r="OP135" s="424">
        <v>3.7128529291652617E-3</v>
      </c>
      <c r="OQ135" s="424">
        <v>1.0435864539162124E-2</v>
      </c>
      <c r="OR135" s="424">
        <v>1.1562349830060013E-2</v>
      </c>
      <c r="OS135" s="424">
        <v>1.2899077433680432E-2</v>
      </c>
      <c r="OT135" s="424">
        <v>1.4865919677318202E-2</v>
      </c>
      <c r="OU135" s="424">
        <v>1.8062186538279269E-2</v>
      </c>
      <c r="OV135" s="424">
        <v>1.3896801721543513E-2</v>
      </c>
      <c r="OW135" s="424">
        <v>1.3932335750115595E-2</v>
      </c>
      <c r="OX135" s="424">
        <v>1.6467344453866828E-2</v>
      </c>
      <c r="OY135" s="424">
        <v>1.0556239385459392E-2</v>
      </c>
      <c r="OZ135" s="424">
        <v>1.5140007448472546E-2</v>
      </c>
      <c r="PA135" s="424">
        <v>1.4158904025489161E-2</v>
      </c>
      <c r="PB135" s="424">
        <v>1.1928262335187617E-2</v>
      </c>
      <c r="PC135" s="424">
        <v>1.3251241779535728E-2</v>
      </c>
      <c r="PD135" s="424">
        <v>1.1989118158702244E-2</v>
      </c>
      <c r="PE135" s="424">
        <v>1.2748815296015525E-2</v>
      </c>
      <c r="PF135" s="424">
        <v>1.8836385060885818E-2</v>
      </c>
      <c r="PG135" s="424">
        <v>1.4754136724352596E-2</v>
      </c>
      <c r="PH135" s="424">
        <v>2.804730283025484E-2</v>
      </c>
      <c r="PI135" s="424">
        <v>1.4368235511904257E-2</v>
      </c>
      <c r="PJ135" s="424">
        <v>1.9038896861941698E-2</v>
      </c>
      <c r="PK135" s="424">
        <v>1.1429056957349748E-2</v>
      </c>
      <c r="PL135" s="424">
        <v>1.6620861825595811E-2</v>
      </c>
      <c r="PM135" s="424">
        <v>1.6182554706741993E-2</v>
      </c>
      <c r="PN135" s="424">
        <v>1.3090030468036562E-2</v>
      </c>
      <c r="PO135" s="424">
        <v>1.1891100052958044E-2</v>
      </c>
      <c r="PP135" s="425">
        <v>2.0138113920259777E-2</v>
      </c>
    </row>
    <row r="136" spans="1:432" x14ac:dyDescent="0.25">
      <c r="A136" s="210" t="s">
        <v>125</v>
      </c>
      <c r="B136" s="415">
        <f>'Input Output Table'!D20/B$230</f>
        <v>9.0549839282825603E-2</v>
      </c>
      <c r="C136" s="415">
        <f>'Input Output Table'!E20/C$230</f>
        <v>6.5382398177678117E-5</v>
      </c>
      <c r="D136" s="415">
        <f>'Input Output Table'!F20/D$230</f>
        <v>4.1419901215419559E-2</v>
      </c>
      <c r="E136" s="415">
        <f>'Input Output Table'!G20/E$230</f>
        <v>6.7009563079279988E-5</v>
      </c>
      <c r="F136" s="415">
        <f>'Input Output Table'!H20/F$230</f>
        <v>2.7355750266150264E-5</v>
      </c>
      <c r="G136" s="415">
        <f>'Input Output Table'!I20/G$230</f>
        <v>4.3344064482917755E-5</v>
      </c>
      <c r="H136" s="415">
        <f>'Input Output Table'!J20/H$230</f>
        <v>6.7976487958069974E-5</v>
      </c>
      <c r="I136" s="415">
        <f>'Input Output Table'!K20/I$230</f>
        <v>1.0176088818225218E-2</v>
      </c>
      <c r="J136" s="415">
        <f>'Input Output Table'!L20/J$230</f>
        <v>9.9846980844673269E-5</v>
      </c>
      <c r="K136" s="415">
        <f>'Input Output Table'!M20/K$230</f>
        <v>1.7851152409413868E-4</v>
      </c>
      <c r="L136" s="415">
        <f>'Input Output Table'!N20/L$230</f>
        <v>5.7028051641194776E-5</v>
      </c>
      <c r="M136" s="415">
        <f>'Input Output Table'!O20/M$230</f>
        <v>2.8855124124350598E-4</v>
      </c>
      <c r="N136" s="415">
        <f>'Input Output Table'!P20/N$230</f>
        <v>1.4643489787784751E-4</v>
      </c>
      <c r="O136" s="415">
        <f>'Input Output Table'!Q20/O$230</f>
        <v>6.0306210991258849E-4</v>
      </c>
      <c r="P136" s="415">
        <f>'Input Output Table'!R20/P$230</f>
        <v>5.4905104840786336E-3</v>
      </c>
      <c r="Q136" s="415">
        <f>'Input Output Table'!S20/Q$230</f>
        <v>1.057567809381458E-4</v>
      </c>
      <c r="R136" s="415">
        <f>'Input Output Table'!T20/R$230</f>
        <v>1.5133813550764316E-4</v>
      </c>
      <c r="S136" s="415">
        <f>'Input Output Table'!U20/S$230</f>
        <v>7.4829860279348272E-5</v>
      </c>
      <c r="T136" s="415">
        <f>'Input Output Table'!V20/T$230</f>
        <v>5.5186616230141828E-5</v>
      </c>
      <c r="U136" s="415">
        <f>'Input Output Table'!W20/U$230</f>
        <v>6.0839579037121302E-5</v>
      </c>
      <c r="V136" s="415">
        <f>'Input Output Table'!X20/V$230</f>
        <v>1.6734387239818642E-3</v>
      </c>
      <c r="W136" s="415">
        <f>'Input Output Table'!Y20/W$230</f>
        <v>1.7409326310049913E-4</v>
      </c>
      <c r="X136" s="415">
        <f>'Input Output Table'!Z20/X$230</f>
        <v>7.1106358090121459E-5</v>
      </c>
      <c r="Y136" s="415">
        <f>'Input Output Table'!AA20/Y$230</f>
        <v>4.4743647209882342E-5</v>
      </c>
      <c r="Z136" s="415">
        <f>'Input Output Table'!AB20/Z$230</f>
        <v>1.6955221953977664E-5</v>
      </c>
      <c r="AA136" s="415">
        <f>'Input Output Table'!AC20/AA$230</f>
        <v>6.8278732916396694E-5</v>
      </c>
      <c r="AB136" s="415">
        <f>'Input Output Table'!AD20/AB$230</f>
        <v>1.268257626231848E-4</v>
      </c>
      <c r="AC136" s="415">
        <f>'Input Output Table'!AE20/AC$230</f>
        <v>5.8175325374895258E-5</v>
      </c>
      <c r="AD136" s="415">
        <f>'Input Output Table'!AF20/AD$230</f>
        <v>7.4189812762152642E-5</v>
      </c>
      <c r="AE136" s="415">
        <f>'Input Output Table'!AG20/AE$230</f>
        <v>4.500973340906696E-5</v>
      </c>
      <c r="AF136" s="415">
        <f>'Input Output Table'!AH20/AF$230</f>
        <v>1.375649921251857E-4</v>
      </c>
      <c r="AG136" s="415">
        <f>'Input Output Table'!AI20/AG$230</f>
        <v>2.0601022411377416E-4</v>
      </c>
      <c r="AH136" s="415">
        <f>'Input Output Table'!AJ20/AH$230</f>
        <v>3.8446441085688493E-5</v>
      </c>
      <c r="AI136" s="415">
        <f>'Input Output Table'!AK20/AI$230</f>
        <v>9.6839118068672392E-5</v>
      </c>
      <c r="AJ136" s="415">
        <f>'Input Output Table'!AL20/AJ$230</f>
        <v>1.2964838431528915E-4</v>
      </c>
      <c r="AK136" s="415">
        <f>'Input Output Table'!AM20/AK$230</f>
        <v>1.5207894507914389E-4</v>
      </c>
      <c r="AL136" s="415">
        <f>'Input Output Table'!AN20/AL$230</f>
        <v>3.6614433634338817E-5</v>
      </c>
      <c r="AM136" s="415">
        <f>'Input Output Table'!AO20/AM$230</f>
        <v>5.0609035936445357E-5</v>
      </c>
      <c r="AN136" s="415">
        <f>'Input Output Table'!AP20/AN$230</f>
        <v>3.8832210287844657E-5</v>
      </c>
      <c r="AO136" s="415">
        <f>'Input Output Table'!AQ20/AO$230</f>
        <v>1.1016893662311136E-4</v>
      </c>
      <c r="AP136" s="415">
        <f>'Input Output Table'!AR20/AP$230</f>
        <v>3.480238528693692E-5</v>
      </c>
      <c r="AQ136" s="415">
        <f>'Input Output Table'!AS20/AQ$230</f>
        <v>3.8421197125947981E-5</v>
      </c>
      <c r="AR136" s="415">
        <f>'Input Output Table'!AT20/AR$230</f>
        <v>3.4076171689234272E-5</v>
      </c>
      <c r="AS136" s="415">
        <f>'Input Output Table'!AU20/AS$230</f>
        <v>6.867656056298983E-5</v>
      </c>
      <c r="AT136" s="415">
        <f>'Input Output Table'!AV20/AT$230</f>
        <v>3.6161859626489859E-5</v>
      </c>
      <c r="AU136" s="415">
        <f>'Input Output Table'!AW20/AU$230</f>
        <v>5.0430469572841477E-5</v>
      </c>
      <c r="AV136" s="415">
        <f>'Input Output Table'!AX20/AV$230</f>
        <v>1.3139860610210944E-4</v>
      </c>
      <c r="AW136" s="415">
        <f>'Input Output Table'!AY20/AW$230</f>
        <v>5.279351906007441E-5</v>
      </c>
      <c r="AX136" s="415">
        <f>'Input Output Table'!AZ20/AX$230</f>
        <v>7.012592363694336E-5</v>
      </c>
      <c r="AY136" s="415">
        <f>'Input Output Table'!BA20/AY$230</f>
        <v>2.0606903769579434E-5</v>
      </c>
      <c r="AZ136" s="415">
        <f>'Input Output Table'!BB20/AZ$230</f>
        <v>7.8626322378648085E-5</v>
      </c>
      <c r="BA136" s="415">
        <f>'Input Output Table'!BC20/BA$230</f>
        <v>1.1586432433274114E-4</v>
      </c>
      <c r="BB136" s="415">
        <f>'Input Output Table'!BD20/BB$230</f>
        <v>1.2852037518268865E-4</v>
      </c>
      <c r="BC136" s="415">
        <f>'Input Output Table'!BE20/BC$230</f>
        <v>2.9551187058249958E-5</v>
      </c>
      <c r="BD136" s="415">
        <f>'Input Output Table'!BF20/BD$230</f>
        <v>6.355743946181793E-5</v>
      </c>
      <c r="BE136" s="415">
        <f>'Input Output Table'!BG20/BE$230</f>
        <v>2.372218375819191E-4</v>
      </c>
      <c r="BF136" s="415">
        <f>'Input Output Table'!BH20/BF$230</f>
        <v>4.4882274626760651E-5</v>
      </c>
      <c r="BG136" s="415">
        <f>'Input Output Table'!BI20/BG$230</f>
        <v>6.6011271982720771E-5</v>
      </c>
      <c r="BH136" s="415">
        <f>'Input Output Table'!BJ20/BH$230</f>
        <v>5.2109541554922772E-5</v>
      </c>
      <c r="BI136" s="415">
        <f>'Input Output Table'!BK20/BI$230</f>
        <v>1.0334267919413847E-4</v>
      </c>
      <c r="BJ136" s="415">
        <f>'Input Output Table'!BL20/BJ$230</f>
        <v>0</v>
      </c>
      <c r="BK136" s="415">
        <f>'Input Output Table'!BM20/BK$230</f>
        <v>1.1851147059734597E-4</v>
      </c>
      <c r="BL136" s="415">
        <f>'Input Output Table'!BN20/BL$230</f>
        <v>5.8713630014928341E-5</v>
      </c>
      <c r="BM136" s="415">
        <f>'Input Output Table'!BO20/BM$230</f>
        <v>4.9193885746259631E-5</v>
      </c>
      <c r="BN136" s="415">
        <f>'Input Output Table'!BP20/BN$230</f>
        <v>5.0020430549097946E-5</v>
      </c>
      <c r="BO136" s="415">
        <f>'Input Output Table'!BQ20/BO$230</f>
        <v>5.998643341737012E-5</v>
      </c>
      <c r="BP136" s="415">
        <f>'Input Output Table'!BR20/BP$230</f>
        <v>6.1126442695214156E-5</v>
      </c>
      <c r="BQ136" s="415">
        <f>'Input Output Table'!BS20/BQ$230</f>
        <v>7.5411469321730209E-4</v>
      </c>
      <c r="BR136" s="415">
        <f>'Input Output Table'!BT20/BR$230</f>
        <v>0</v>
      </c>
      <c r="BS136" s="415">
        <f>'Input Output Table'!BU20/BS$230</f>
        <v>7.8709315240516942E-4</v>
      </c>
      <c r="BT136" s="415">
        <f>'Input Output Table'!BV20/BT$230</f>
        <v>0</v>
      </c>
      <c r="BU136" s="415">
        <f>'Input Output Table'!BW20/BU$230</f>
        <v>1.4687959494298031E-4</v>
      </c>
      <c r="BV136" s="415">
        <f>'Input Output Table'!BX20/BV$230</f>
        <v>2.8690608766817412E-4</v>
      </c>
      <c r="BW136" s="415">
        <f>'Input Output Table'!BY20/BW$230</f>
        <v>4.5871905799567963E-5</v>
      </c>
      <c r="BX136" s="415">
        <f>'Input Output Table'!BZ20/BX$230</f>
        <v>6.5383859493308103E-5</v>
      </c>
      <c r="BY136" s="415">
        <f>'Input Output Table'!CA20/BY$230</f>
        <v>7.1179631630493491E-5</v>
      </c>
      <c r="BZ136" s="415">
        <f>'Input Output Table'!CB20/BZ$230</f>
        <v>6.2811309484842409E-5</v>
      </c>
      <c r="CA136" s="415">
        <f>'Input Output Table'!CC20/CA$230</f>
        <v>6.4266366725686952E-5</v>
      </c>
      <c r="CB136" s="415">
        <f>'Input Output Table'!CD20/CB$230</f>
        <v>3.3859633837255931E-5</v>
      </c>
      <c r="CC136" s="415">
        <f>'Input Output Table'!CE20/CC$230</f>
        <v>2.3530932386417812E-5</v>
      </c>
      <c r="CD136" s="415">
        <f>'Input Output Table'!CF20/CD$230</f>
        <v>5.804290745296494E-6</v>
      </c>
      <c r="CE136" s="415">
        <f>'Input Output Table'!CG20/CE$230</f>
        <v>4.0523854240218999E-5</v>
      </c>
      <c r="CF136" s="415">
        <f>'Input Output Table'!CH20/CF$230</f>
        <v>2.8795686332102619E-5</v>
      </c>
      <c r="CG136" s="415">
        <f>'Input Output Table'!CI20/CG$230</f>
        <v>8.4653197365308237E-5</v>
      </c>
      <c r="CH136" s="415">
        <f>'Input Output Table'!CJ20/CH$230</f>
        <v>6.3242835002716522E-5</v>
      </c>
      <c r="CI136" s="415">
        <f>'Input Output Table'!CK20/CI$230</f>
        <v>7.7470373931089802E-5</v>
      </c>
      <c r="CJ136" s="415">
        <f>'Input Output Table'!CL20/CJ$230</f>
        <v>9.4349030284241288E-5</v>
      </c>
      <c r="CK136" s="415">
        <f>'Input Output Table'!CM20/CK$230</f>
        <v>1.2090254066985415E-4</v>
      </c>
      <c r="CL136" s="415">
        <f>'Input Output Table'!CN20/CL$230</f>
        <v>1.0564199101419749E-4</v>
      </c>
      <c r="CM136" s="415">
        <f>'Input Output Table'!CO20/CM$230</f>
        <v>6.4362525734146922E-5</v>
      </c>
      <c r="CN136" s="415">
        <f>'Input Output Table'!CP20/CN$230</f>
        <v>7.4897940278777729E-5</v>
      </c>
      <c r="CO136" s="415">
        <f>'Input Output Table'!CQ20/CO$230</f>
        <v>4.1857926608907092E-5</v>
      </c>
      <c r="CP136" s="415">
        <f>'Input Output Table'!CR20/CP$230</f>
        <v>9.8310793012809877E-5</v>
      </c>
      <c r="CQ136" s="415">
        <f>'Input Output Table'!CS20/CQ$230</f>
        <v>3.8765500456524108E-4</v>
      </c>
      <c r="CR136" s="415">
        <f>'Input Output Table'!CT20/CR$230</f>
        <v>1.2324091893765207E-4</v>
      </c>
      <c r="CS136" s="415">
        <f>'Input Output Table'!CU20/CS$230</f>
        <v>7.4198493620834918E-5</v>
      </c>
      <c r="CT136" s="415">
        <f>'Input Output Table'!CV20/CT$230</f>
        <v>1.0524622044826345E-4</v>
      </c>
      <c r="CU136" s="415">
        <f>'Input Output Table'!CW20/CU$230</f>
        <v>1.2821381967797544E-4</v>
      </c>
      <c r="CV136" s="415">
        <f>'Input Output Table'!CX20/CV$230</f>
        <v>9.2884982105609034E-4</v>
      </c>
      <c r="CW136" s="415">
        <f>'Input Output Table'!CY20/CW$230</f>
        <v>3.759496982943446E-3</v>
      </c>
      <c r="CX136" s="415">
        <f>'Input Output Table'!CZ20/CX$230</f>
        <v>1.9629091143609561E-3</v>
      </c>
      <c r="CY136" s="415">
        <f>'Input Output Table'!DA20/CY$230</f>
        <v>6.0956983397170916E-5</v>
      </c>
      <c r="CZ136" s="415">
        <f>'Input Output Table'!DB20/CZ$230</f>
        <v>4.6500805596656801E-3</v>
      </c>
      <c r="DA136" s="415">
        <f>'Input Output Table'!DC20/DA$230</f>
        <v>6.328680519364363E-5</v>
      </c>
      <c r="DB136" s="415">
        <f>'Input Output Table'!DD20/DB$230</f>
        <v>7.3736287305752201E-5</v>
      </c>
      <c r="DC136" s="415">
        <f>'Input Output Table'!DE20/DC$230</f>
        <v>4.0490332334539317E-5</v>
      </c>
      <c r="DD136" s="416">
        <f>'Input Output Table'!DG20/DD$230</f>
        <v>1.4775469051788136E-3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J136" s="423">
        <f t="shared" si="216"/>
        <v>-9.0549839282825603E-2</v>
      </c>
      <c r="HK136" s="423">
        <f t="shared" si="217"/>
        <v>-6.5382398177678117E-5</v>
      </c>
      <c r="HL136" s="423">
        <f t="shared" si="218"/>
        <v>-4.1419901215419559E-2</v>
      </c>
      <c r="HM136" s="423">
        <f t="shared" si="219"/>
        <v>-6.7009563079279988E-5</v>
      </c>
      <c r="HN136" s="423">
        <f t="shared" si="220"/>
        <v>-2.7355750266150264E-5</v>
      </c>
      <c r="HO136" s="423">
        <f t="shared" si="221"/>
        <v>-4.3344064482917755E-5</v>
      </c>
      <c r="HP136" s="423">
        <f t="shared" si="222"/>
        <v>-6.7976487958069974E-5</v>
      </c>
      <c r="HQ136" s="423">
        <f t="shared" si="223"/>
        <v>-1.0176088818225218E-2</v>
      </c>
      <c r="HR136" s="423">
        <f t="shared" si="224"/>
        <v>-9.9846980844673269E-5</v>
      </c>
      <c r="HS136" s="423">
        <f t="shared" si="225"/>
        <v>-1.7851152409413868E-4</v>
      </c>
      <c r="HT136" s="423">
        <f t="shared" si="226"/>
        <v>-5.7028051641194776E-5</v>
      </c>
      <c r="HU136" s="423">
        <f t="shared" si="227"/>
        <v>-2.8855124124350598E-4</v>
      </c>
      <c r="HV136" s="423">
        <f t="shared" si="228"/>
        <v>-1.4643489787784751E-4</v>
      </c>
      <c r="HW136" s="423">
        <f t="shared" si="229"/>
        <v>-6.0306210991258849E-4</v>
      </c>
      <c r="HX136" s="423">
        <f t="shared" si="230"/>
        <v>0.99450948951592133</v>
      </c>
      <c r="HY136" s="423">
        <f t="shared" si="231"/>
        <v>-1.057567809381458E-4</v>
      </c>
      <c r="HZ136" s="423">
        <f t="shared" si="232"/>
        <v>-1.5133813550764316E-4</v>
      </c>
      <c r="IA136" s="423">
        <f t="shared" si="233"/>
        <v>-7.4829860279348272E-5</v>
      </c>
      <c r="IB136" s="423">
        <f t="shared" si="234"/>
        <v>-5.5186616230141828E-5</v>
      </c>
      <c r="IC136" s="423">
        <f t="shared" si="235"/>
        <v>-6.0839579037121302E-5</v>
      </c>
      <c r="ID136" s="423">
        <f t="shared" si="236"/>
        <v>-1.6734387239818642E-3</v>
      </c>
      <c r="IE136" s="423">
        <f t="shared" si="237"/>
        <v>-1.7409326310049913E-4</v>
      </c>
      <c r="IF136" s="423">
        <f t="shared" si="238"/>
        <v>-7.1106358090121459E-5</v>
      </c>
      <c r="IG136" s="423">
        <f t="shared" si="239"/>
        <v>-4.4743647209882342E-5</v>
      </c>
      <c r="IH136" s="423">
        <f t="shared" si="240"/>
        <v>-1.6955221953977664E-5</v>
      </c>
      <c r="II136" s="423">
        <f t="shared" si="241"/>
        <v>-6.8278732916396694E-5</v>
      </c>
      <c r="IJ136" s="423">
        <f t="shared" si="242"/>
        <v>-1.268257626231848E-4</v>
      </c>
      <c r="IK136" s="423">
        <f t="shared" si="243"/>
        <v>-5.8175325374895258E-5</v>
      </c>
      <c r="IL136" s="423">
        <f t="shared" si="244"/>
        <v>-7.4189812762152642E-5</v>
      </c>
      <c r="IM136" s="423">
        <f t="shared" si="245"/>
        <v>-4.500973340906696E-5</v>
      </c>
      <c r="IN136" s="423">
        <f t="shared" si="246"/>
        <v>-1.375649921251857E-4</v>
      </c>
      <c r="IO136" s="423">
        <f t="shared" si="247"/>
        <v>-2.0601022411377416E-4</v>
      </c>
      <c r="IP136" s="423">
        <f t="shared" si="248"/>
        <v>-3.8446441085688493E-5</v>
      </c>
      <c r="IQ136" s="423">
        <f t="shared" si="249"/>
        <v>-9.6839118068672392E-5</v>
      </c>
      <c r="IR136" s="423">
        <f t="shared" si="250"/>
        <v>-1.2964838431528915E-4</v>
      </c>
      <c r="IS136" s="423">
        <f t="shared" si="251"/>
        <v>-1.5207894507914389E-4</v>
      </c>
      <c r="IT136" s="423">
        <f t="shared" si="252"/>
        <v>-3.6614433634338817E-5</v>
      </c>
      <c r="IU136" s="423">
        <f t="shared" si="253"/>
        <v>-5.0609035936445357E-5</v>
      </c>
      <c r="IV136" s="423">
        <f t="shared" si="254"/>
        <v>-3.8832210287844657E-5</v>
      </c>
      <c r="IW136" s="423">
        <f t="shared" si="255"/>
        <v>-1.1016893662311136E-4</v>
      </c>
      <c r="IX136" s="423">
        <f t="shared" si="256"/>
        <v>-3.480238528693692E-5</v>
      </c>
      <c r="IY136" s="423">
        <f t="shared" si="257"/>
        <v>-3.8421197125947981E-5</v>
      </c>
      <c r="IZ136" s="423">
        <f t="shared" si="258"/>
        <v>-3.4076171689234272E-5</v>
      </c>
      <c r="JA136" s="423">
        <f t="shared" si="259"/>
        <v>-6.867656056298983E-5</v>
      </c>
      <c r="JB136" s="423">
        <f t="shared" si="260"/>
        <v>-3.6161859626489859E-5</v>
      </c>
      <c r="JC136" s="423">
        <f t="shared" si="261"/>
        <v>-5.0430469572841477E-5</v>
      </c>
      <c r="JD136" s="423">
        <f t="shared" si="262"/>
        <v>-1.3139860610210944E-4</v>
      </c>
      <c r="JE136" s="423">
        <f t="shared" si="263"/>
        <v>-5.279351906007441E-5</v>
      </c>
      <c r="JF136" s="423">
        <f t="shared" si="264"/>
        <v>-7.012592363694336E-5</v>
      </c>
      <c r="JG136" s="423">
        <f t="shared" si="265"/>
        <v>-2.0606903769579434E-5</v>
      </c>
      <c r="JH136" s="423">
        <f t="shared" si="266"/>
        <v>-7.8626322378648085E-5</v>
      </c>
      <c r="JI136" s="423">
        <f t="shared" si="267"/>
        <v>-1.1586432433274114E-4</v>
      </c>
      <c r="JJ136" s="423">
        <f t="shared" si="268"/>
        <v>-1.2852037518268865E-4</v>
      </c>
      <c r="JK136" s="423">
        <f t="shared" si="269"/>
        <v>-2.9551187058249958E-5</v>
      </c>
      <c r="JL136" s="423">
        <f t="shared" si="270"/>
        <v>-6.355743946181793E-5</v>
      </c>
      <c r="JM136" s="423">
        <f t="shared" si="271"/>
        <v>-2.372218375819191E-4</v>
      </c>
      <c r="JN136" s="423">
        <f t="shared" si="272"/>
        <v>-4.4882274626760651E-5</v>
      </c>
      <c r="JO136" s="423">
        <f t="shared" si="273"/>
        <v>-6.6011271982720771E-5</v>
      </c>
      <c r="JP136" s="423">
        <f t="shared" si="274"/>
        <v>-5.2109541554922772E-5</v>
      </c>
      <c r="JQ136" s="423">
        <f t="shared" si="275"/>
        <v>-1.0334267919413847E-4</v>
      </c>
      <c r="JR136" s="423">
        <f t="shared" si="276"/>
        <v>0</v>
      </c>
      <c r="JS136" s="423">
        <f t="shared" si="277"/>
        <v>-1.1851147059734597E-4</v>
      </c>
      <c r="JT136" s="423">
        <f t="shared" si="278"/>
        <v>-5.8713630014928341E-5</v>
      </c>
      <c r="JU136" s="423">
        <f t="shared" si="279"/>
        <v>-4.9193885746259631E-5</v>
      </c>
      <c r="JV136" s="423">
        <f t="shared" si="280"/>
        <v>-5.0020430549097946E-5</v>
      </c>
      <c r="JW136" s="423">
        <f t="shared" si="281"/>
        <v>-5.998643341737012E-5</v>
      </c>
      <c r="JX136" s="423">
        <f t="shared" si="282"/>
        <v>-6.1126442695214156E-5</v>
      </c>
      <c r="JY136" s="423">
        <f t="shared" si="283"/>
        <v>-7.5411469321730209E-4</v>
      </c>
      <c r="JZ136" s="423">
        <f t="shared" si="284"/>
        <v>0</v>
      </c>
      <c r="KA136" s="423">
        <f t="shared" si="285"/>
        <v>-7.8709315240516942E-4</v>
      </c>
      <c r="KB136" s="423">
        <f t="shared" si="286"/>
        <v>0</v>
      </c>
      <c r="KC136" s="423">
        <f t="shared" si="287"/>
        <v>-1.4687959494298031E-4</v>
      </c>
      <c r="KD136" s="423">
        <f t="shared" si="288"/>
        <v>-2.8690608766817412E-4</v>
      </c>
      <c r="KE136" s="423">
        <f t="shared" si="289"/>
        <v>-4.5871905799567963E-5</v>
      </c>
      <c r="KF136" s="423">
        <f t="shared" si="290"/>
        <v>-6.5383859493308103E-5</v>
      </c>
      <c r="KG136" s="423">
        <f t="shared" si="291"/>
        <v>-7.1179631630493491E-5</v>
      </c>
      <c r="KH136" s="423">
        <f t="shared" si="292"/>
        <v>-6.2811309484842409E-5</v>
      </c>
      <c r="KI136" s="423">
        <f t="shared" si="293"/>
        <v>-6.4266366725686952E-5</v>
      </c>
      <c r="KJ136" s="423">
        <f t="shared" si="294"/>
        <v>-3.3859633837255931E-5</v>
      </c>
      <c r="KK136" s="423">
        <f t="shared" si="295"/>
        <v>-2.3530932386417812E-5</v>
      </c>
      <c r="KL136" s="423">
        <f t="shared" si="296"/>
        <v>-5.804290745296494E-6</v>
      </c>
      <c r="KM136" s="423">
        <f t="shared" si="297"/>
        <v>-4.0523854240218999E-5</v>
      </c>
      <c r="KN136" s="423">
        <f t="shared" si="298"/>
        <v>-2.8795686332102619E-5</v>
      </c>
      <c r="KO136" s="423">
        <f t="shared" si="299"/>
        <v>-8.4653197365308237E-5</v>
      </c>
      <c r="KP136" s="423">
        <f t="shared" si="300"/>
        <v>-6.3242835002716522E-5</v>
      </c>
      <c r="KQ136" s="423">
        <f t="shared" si="301"/>
        <v>-7.7470373931089802E-5</v>
      </c>
      <c r="KR136" s="423">
        <f t="shared" si="302"/>
        <v>-9.4349030284241288E-5</v>
      </c>
      <c r="KS136" s="423">
        <f t="shared" si="303"/>
        <v>-1.2090254066985415E-4</v>
      </c>
      <c r="KT136" s="423">
        <f t="shared" si="304"/>
        <v>-1.0564199101419749E-4</v>
      </c>
      <c r="KU136" s="423">
        <f t="shared" si="305"/>
        <v>-6.4362525734146922E-5</v>
      </c>
      <c r="KV136" s="423">
        <f t="shared" si="306"/>
        <v>-7.4897940278777729E-5</v>
      </c>
      <c r="KW136" s="423">
        <f t="shared" si="307"/>
        <v>-4.1857926608907092E-5</v>
      </c>
      <c r="KX136" s="423">
        <f t="shared" si="308"/>
        <v>-9.8310793012809877E-5</v>
      </c>
      <c r="KY136" s="423">
        <f t="shared" si="309"/>
        <v>-3.8765500456524108E-4</v>
      </c>
      <c r="KZ136" s="423">
        <f t="shared" si="310"/>
        <v>-1.2324091893765207E-4</v>
      </c>
      <c r="LA136" s="423">
        <f t="shared" si="311"/>
        <v>-7.4198493620834918E-5</v>
      </c>
      <c r="LB136" s="423">
        <f t="shared" si="312"/>
        <v>-1.0524622044826345E-4</v>
      </c>
      <c r="LC136" s="423">
        <f t="shared" si="313"/>
        <v>-1.2821381967797544E-4</v>
      </c>
      <c r="LD136" s="423">
        <f t="shared" si="314"/>
        <v>-9.2884982105609034E-4</v>
      </c>
      <c r="LE136" s="423">
        <f t="shared" si="315"/>
        <v>-3.759496982943446E-3</v>
      </c>
      <c r="LF136" s="423">
        <f t="shared" si="316"/>
        <v>-1.9629091143609561E-3</v>
      </c>
      <c r="LG136" s="423">
        <f t="shared" si="317"/>
        <v>-6.0956983397170916E-5</v>
      </c>
      <c r="LH136" s="423">
        <f t="shared" si="318"/>
        <v>-4.6500805596656801E-3</v>
      </c>
      <c r="LI136" s="423">
        <f t="shared" si="319"/>
        <v>-6.328680519364363E-5</v>
      </c>
      <c r="LJ136" s="423">
        <f t="shared" si="320"/>
        <v>-7.3736287305752201E-5</v>
      </c>
      <c r="LK136" s="423">
        <f t="shared" si="321"/>
        <v>-4.0490332334539317E-5</v>
      </c>
      <c r="LL136" s="423">
        <f t="shared" si="322"/>
        <v>-1.4775469051788136E-3</v>
      </c>
      <c r="LN136" s="424">
        <v>0.10516663447480029</v>
      </c>
      <c r="LO136" s="424">
        <v>1.0134045051777401E-2</v>
      </c>
      <c r="LP136" s="424">
        <v>4.509929100133038E-2</v>
      </c>
      <c r="LQ136" s="424">
        <v>3.2598055729558973E-3</v>
      </c>
      <c r="LR136" s="424">
        <v>1.208153796190631E-3</v>
      </c>
      <c r="LS136" s="424">
        <v>2.9863046374769696E-3</v>
      </c>
      <c r="LT136" s="424">
        <v>1.5704338134312919E-3</v>
      </c>
      <c r="LU136" s="424">
        <v>4.5093704739253483E-2</v>
      </c>
      <c r="LV136" s="424">
        <v>1.5700885559743881E-2</v>
      </c>
      <c r="LW136" s="424">
        <v>3.3060645809110598E-3</v>
      </c>
      <c r="LX136" s="424">
        <v>4.5293311367127255E-2</v>
      </c>
      <c r="LY136" s="424">
        <v>2.1686724684973072E-2</v>
      </c>
      <c r="LZ136" s="424">
        <v>7.9253689381670236E-3</v>
      </c>
      <c r="MA136" s="424">
        <v>1.1872956106202429E-2</v>
      </c>
      <c r="MB136" s="424">
        <v>1.0225803468672219</v>
      </c>
      <c r="MC136" s="424">
        <v>5.284659514631208E-3</v>
      </c>
      <c r="MD136" s="424">
        <v>5.273811680412425E-3</v>
      </c>
      <c r="ME136" s="424">
        <v>1.3802002629996549E-2</v>
      </c>
      <c r="MF136" s="424">
        <v>3.1671020123048678E-3</v>
      </c>
      <c r="MG136" s="424">
        <v>3.7016998304775441E-3</v>
      </c>
      <c r="MH136" s="424">
        <v>6.7475011924070785E-3</v>
      </c>
      <c r="MI136" s="424">
        <v>3.2060790211865778E-3</v>
      </c>
      <c r="MJ136" s="424">
        <v>2.8751638239006066E-3</v>
      </c>
      <c r="MK136" s="424">
        <v>3.4629034697974928E-3</v>
      </c>
      <c r="ML136" s="424">
        <v>1.0567905593441744E-3</v>
      </c>
      <c r="MM136" s="424">
        <v>2.9701956805012566E-3</v>
      </c>
      <c r="MN136" s="424">
        <v>3.7001540441461956E-3</v>
      </c>
      <c r="MO136" s="424">
        <v>2.3573535593716098E-3</v>
      </c>
      <c r="MP136" s="424">
        <v>2.3243576297522803E-3</v>
      </c>
      <c r="MQ136" s="424">
        <v>1.7191288592262885E-3</v>
      </c>
      <c r="MR136" s="424">
        <v>2.4127690946918324E-3</v>
      </c>
      <c r="MS136" s="424">
        <v>2.7294804188083034E-3</v>
      </c>
      <c r="MT136" s="424">
        <v>3.1485907787387178E-3</v>
      </c>
      <c r="MU136" s="424">
        <v>3.2516799709429562E-3</v>
      </c>
      <c r="MV136" s="424">
        <v>3.2631450747910708E-3</v>
      </c>
      <c r="MW136" s="424">
        <v>2.8940207036282032E-3</v>
      </c>
      <c r="MX136" s="424">
        <v>1.707280113082958E-3</v>
      </c>
      <c r="MY136" s="424">
        <v>3.56855339148505E-3</v>
      </c>
      <c r="MZ136" s="424">
        <v>3.5863111618859209E-3</v>
      </c>
      <c r="NA136" s="424">
        <v>3.5798584861551075E-3</v>
      </c>
      <c r="NB136" s="424">
        <v>2.9770198418057562E-3</v>
      </c>
      <c r="NC136" s="424">
        <v>3.5473719329908327E-3</v>
      </c>
      <c r="ND136" s="424">
        <v>2.9966491015764206E-3</v>
      </c>
      <c r="NE136" s="424">
        <v>3.8788360699015759E-3</v>
      </c>
      <c r="NF136" s="424">
        <v>2.991756914561021E-3</v>
      </c>
      <c r="NG136" s="424">
        <v>4.04363790401402E-3</v>
      </c>
      <c r="NH136" s="424">
        <v>3.7936777569103188E-3</v>
      </c>
      <c r="NI136" s="424">
        <v>3.4547456333105047E-3</v>
      </c>
      <c r="NJ136" s="424">
        <v>3.8688268967502055E-3</v>
      </c>
      <c r="NK136" s="424">
        <v>3.8004367642433391E-3</v>
      </c>
      <c r="NL136" s="424">
        <v>3.9565736640235294E-3</v>
      </c>
      <c r="NM136" s="424">
        <v>2.0244493825094484E-3</v>
      </c>
      <c r="NN136" s="424">
        <v>1.9661756470823757E-3</v>
      </c>
      <c r="NO136" s="424">
        <v>1.9509183190015147E-3</v>
      </c>
      <c r="NP136" s="424">
        <v>2.5530560280431699E-3</v>
      </c>
      <c r="NQ136" s="424">
        <v>3.4904017846106557E-3</v>
      </c>
      <c r="NR136" s="424">
        <v>4.0590724668330136E-3</v>
      </c>
      <c r="NS136" s="424">
        <v>3.2363314460544098E-3</v>
      </c>
      <c r="NT136" s="424">
        <v>3.9002984744928087E-3</v>
      </c>
      <c r="NU136" s="424">
        <v>4.198329127259569E-3</v>
      </c>
      <c r="NV136" s="424">
        <v>3.4219628129569433E-3</v>
      </c>
      <c r="NW136" s="424">
        <v>4.8351732642576417E-3</v>
      </c>
      <c r="NX136" s="424">
        <v>3.7646989372583754E-3</v>
      </c>
      <c r="NY136" s="424">
        <v>4.2021859503547426E-3</v>
      </c>
      <c r="NZ136" s="424">
        <v>2.9482798606691469E-3</v>
      </c>
      <c r="OA136" s="424">
        <v>4.3289293612976077E-3</v>
      </c>
      <c r="OB136" s="424">
        <v>4.3531343605346991E-3</v>
      </c>
      <c r="OC136" s="424">
        <v>6.4494191269057902E-3</v>
      </c>
      <c r="OD136" s="424">
        <v>4.4588367280273232E-3</v>
      </c>
      <c r="OE136" s="424">
        <v>6.8054696613298535E-3</v>
      </c>
      <c r="OF136" s="424">
        <v>3.5485838930854521E-3</v>
      </c>
      <c r="OG136" s="424">
        <v>3.8753490074517356E-3</v>
      </c>
      <c r="OH136" s="424">
        <v>3.3474460293431299E-3</v>
      </c>
      <c r="OI136" s="424">
        <v>2.793599813792519E-3</v>
      </c>
      <c r="OJ136" s="424">
        <v>4.0431760483682286E-3</v>
      </c>
      <c r="OK136" s="424">
        <v>3.983448690013866E-3</v>
      </c>
      <c r="OL136" s="424">
        <v>3.0221304632826497E-3</v>
      </c>
      <c r="OM136" s="424">
        <v>2.6053646130388621E-3</v>
      </c>
      <c r="ON136" s="424">
        <v>4.3549894438045149E-3</v>
      </c>
      <c r="OO136" s="424">
        <v>2.0628195359803209E-3</v>
      </c>
      <c r="OP136" s="424">
        <v>1.1007128413092801E-3</v>
      </c>
      <c r="OQ136" s="424">
        <v>3.1037832691351752E-3</v>
      </c>
      <c r="OR136" s="424">
        <v>3.4764961642461682E-3</v>
      </c>
      <c r="OS136" s="424">
        <v>3.6294602404756183E-3</v>
      </c>
      <c r="OT136" s="424">
        <v>4.4405340692304004E-3</v>
      </c>
      <c r="OU136" s="424">
        <v>5.4707051860656787E-3</v>
      </c>
      <c r="OV136" s="424">
        <v>3.8767094976719665E-3</v>
      </c>
      <c r="OW136" s="424">
        <v>3.8084956448643462E-3</v>
      </c>
      <c r="OX136" s="424">
        <v>4.4732253007454875E-3</v>
      </c>
      <c r="OY136" s="424">
        <v>3.3020961425125894E-3</v>
      </c>
      <c r="OZ136" s="424">
        <v>3.9407145376059213E-3</v>
      </c>
      <c r="PA136" s="424">
        <v>4.1239709895214433E-3</v>
      </c>
      <c r="PB136" s="424">
        <v>3.2696323828544766E-3</v>
      </c>
      <c r="PC136" s="424">
        <v>3.7674192679346252E-3</v>
      </c>
      <c r="PD136" s="424">
        <v>3.5126373921856523E-3</v>
      </c>
      <c r="PE136" s="424">
        <v>3.9633267062136757E-3</v>
      </c>
      <c r="PF136" s="424">
        <v>5.5303749458402267E-3</v>
      </c>
      <c r="PG136" s="424">
        <v>4.2711277508090716E-3</v>
      </c>
      <c r="PH136" s="424">
        <v>6.1669841100171693E-3</v>
      </c>
      <c r="PI136" s="424">
        <v>7.4525693561398555E-3</v>
      </c>
      <c r="PJ136" s="424">
        <v>6.7436761640815414E-3</v>
      </c>
      <c r="PK136" s="424">
        <v>2.3856864134030259E-3</v>
      </c>
      <c r="PL136" s="424">
        <v>8.5352638545663547E-3</v>
      </c>
      <c r="PM136" s="424">
        <v>4.3632979726971636E-3</v>
      </c>
      <c r="PN136" s="424">
        <v>3.98686732849164E-3</v>
      </c>
      <c r="PO136" s="424">
        <v>3.7613583090795786E-3</v>
      </c>
      <c r="PP136" s="425">
        <v>6.484376000249259E-3</v>
      </c>
    </row>
    <row r="137" spans="1:432" x14ac:dyDescent="0.25">
      <c r="A137" s="210" t="s">
        <v>126</v>
      </c>
      <c r="B137" s="415">
        <f>'Input Output Table'!D21/B$230</f>
        <v>5.1574101617891644E-5</v>
      </c>
      <c r="C137" s="415">
        <f>'Input Output Table'!E21/C$230</f>
        <v>3.6894703387600622E-5</v>
      </c>
      <c r="D137" s="415">
        <f>'Input Output Table'!F21/D$230</f>
        <v>9.5880051706996253E-5</v>
      </c>
      <c r="E137" s="415">
        <f>'Input Output Table'!G21/E$230</f>
        <v>3.3514789804970236E-5</v>
      </c>
      <c r="F137" s="415">
        <f>'Input Output Table'!H21/F$230</f>
        <v>2.1506930370522638E-5</v>
      </c>
      <c r="G137" s="415">
        <f>'Input Output Table'!I21/G$230</f>
        <v>1.5619401613455383E-5</v>
      </c>
      <c r="H137" s="415">
        <f>'Input Output Table'!J21/H$230</f>
        <v>4.0634613167916185E-5</v>
      </c>
      <c r="I137" s="415">
        <f>'Input Output Table'!K21/I$230</f>
        <v>9.8353333246955122E-4</v>
      </c>
      <c r="J137" s="415">
        <f>'Input Output Table'!L21/J$230</f>
        <v>2.0112754633452005E-4</v>
      </c>
      <c r="K137" s="415">
        <f>'Input Output Table'!M21/K$230</f>
        <v>7.2294282892590751E-5</v>
      </c>
      <c r="L137" s="415">
        <f>'Input Output Table'!N21/L$230</f>
        <v>1.0511163285046302E-4</v>
      </c>
      <c r="M137" s="415">
        <f>'Input Output Table'!O21/M$230</f>
        <v>1.7557968497723313E-3</v>
      </c>
      <c r="N137" s="415">
        <f>'Input Output Table'!P21/N$230</f>
        <v>5.2695029724284285E-4</v>
      </c>
      <c r="O137" s="415">
        <f>'Input Output Table'!Q21/O$230</f>
        <v>6.0823096407829351E-4</v>
      </c>
      <c r="P137" s="415">
        <f>'Input Output Table'!R21/P$230</f>
        <v>4.9174699885729204E-3</v>
      </c>
      <c r="Q137" s="415">
        <f>'Input Output Table'!S21/Q$230</f>
        <v>1.2691961196122375E-2</v>
      </c>
      <c r="R137" s="415">
        <f>'Input Output Table'!T21/R$230</f>
        <v>2.7546365468075681E-4</v>
      </c>
      <c r="S137" s="415">
        <f>'Input Output Table'!U21/S$230</f>
        <v>1.5203806370113346E-4</v>
      </c>
      <c r="T137" s="415">
        <f>'Input Output Table'!V21/T$230</f>
        <v>6.8642902577324211E-5</v>
      </c>
      <c r="U137" s="415">
        <f>'Input Output Table'!W21/U$230</f>
        <v>9.6800827086932506E-5</v>
      </c>
      <c r="V137" s="415">
        <f>'Input Output Table'!X21/V$230</f>
        <v>3.6049659284359282E-4</v>
      </c>
      <c r="W137" s="415">
        <f>'Input Output Table'!Y21/W$230</f>
        <v>3.659477567307572E-5</v>
      </c>
      <c r="X137" s="415">
        <f>'Input Output Table'!Z21/X$230</f>
        <v>7.8568982164676951E-5</v>
      </c>
      <c r="Y137" s="415">
        <f>'Input Output Table'!AA21/Y$230</f>
        <v>5.5672587294534685E-5</v>
      </c>
      <c r="Z137" s="415">
        <f>'Input Output Table'!AB21/Z$230</f>
        <v>1.9165683958281013E-5</v>
      </c>
      <c r="AA137" s="415">
        <f>'Input Output Table'!AC21/AA$230</f>
        <v>9.7802116312761746E-5</v>
      </c>
      <c r="AB137" s="415">
        <f>'Input Output Table'!AD21/AB$230</f>
        <v>1.4663009229387005E-4</v>
      </c>
      <c r="AC137" s="415">
        <f>'Input Output Table'!AE21/AC$230</f>
        <v>7.2256237087511116E-5</v>
      </c>
      <c r="AD137" s="415">
        <f>'Input Output Table'!AF21/AD$230</f>
        <v>4.7629491951396294E-5</v>
      </c>
      <c r="AE137" s="415">
        <f>'Input Output Table'!AG21/AE$230</f>
        <v>4.1223524272049319E-5</v>
      </c>
      <c r="AF137" s="415">
        <f>'Input Output Table'!AH21/AF$230</f>
        <v>3.9709549766685107E-5</v>
      </c>
      <c r="AG137" s="415">
        <f>'Input Output Table'!AI21/AG$230</f>
        <v>8.1177383854200093E-5</v>
      </c>
      <c r="AH137" s="415">
        <f>'Input Output Table'!AJ21/AH$230</f>
        <v>3.5096171811399184E-5</v>
      </c>
      <c r="AI137" s="415">
        <f>'Input Output Table'!AK21/AI$230</f>
        <v>3.7074471645733913E-5</v>
      </c>
      <c r="AJ137" s="415">
        <f>'Input Output Table'!AL21/AJ$230</f>
        <v>5.2677946653942664E-5</v>
      </c>
      <c r="AK137" s="415">
        <f>'Input Output Table'!AM21/AK$230</f>
        <v>9.3178991973325226E-5</v>
      </c>
      <c r="AL137" s="415">
        <f>'Input Output Table'!AN21/AL$230</f>
        <v>5.3817957377409978E-5</v>
      </c>
      <c r="AM137" s="415">
        <f>'Input Output Table'!AO21/AM$230</f>
        <v>5.500807635039582E-5</v>
      </c>
      <c r="AN137" s="415">
        <f>'Input Output Table'!AP21/AN$230</f>
        <v>2.7001911221155529E-5</v>
      </c>
      <c r="AO137" s="415">
        <f>'Input Output Table'!AQ21/AO$230</f>
        <v>5.9139626971382849E-5</v>
      </c>
      <c r="AP137" s="415">
        <f>'Input Output Table'!AR21/AP$230</f>
        <v>4.4303602222927206E-5</v>
      </c>
      <c r="AQ137" s="415">
        <f>'Input Output Table'!AS21/AQ$230</f>
        <v>4.6454432355050321E-5</v>
      </c>
      <c r="AR137" s="415">
        <f>'Input Output Table'!AT21/AR$230</f>
        <v>3.8856134744107496E-5</v>
      </c>
      <c r="AS137" s="415">
        <f>'Input Output Table'!AU21/AS$230</f>
        <v>8.0557652008929982E-5</v>
      </c>
      <c r="AT137" s="415">
        <f>'Input Output Table'!AV21/AT$230</f>
        <v>5.7058245232807871E-5</v>
      </c>
      <c r="AU137" s="415">
        <f>'Input Output Table'!AW21/AU$230</f>
        <v>4.8025000326495018E-5</v>
      </c>
      <c r="AV137" s="415">
        <f>'Input Output Table'!AX21/AV$230</f>
        <v>5.7066756577692252E-5</v>
      </c>
      <c r="AW137" s="415">
        <f>'Input Output Table'!AY21/AW$230</f>
        <v>6.3373709372153267E-5</v>
      </c>
      <c r="AX137" s="415">
        <f>'Input Output Table'!AZ21/AX$230</f>
        <v>8.8913535244106897E-5</v>
      </c>
      <c r="AY137" s="415">
        <f>'Input Output Table'!BA21/AY$230</f>
        <v>2.1300994925894244E-5</v>
      </c>
      <c r="AZ137" s="415">
        <f>'Input Output Table'!BB21/AZ$230</f>
        <v>3.466721626567518E-5</v>
      </c>
      <c r="BA137" s="415">
        <f>'Input Output Table'!BC21/BA$230</f>
        <v>2.4228765352683891E-5</v>
      </c>
      <c r="BB137" s="415">
        <f>'Input Output Table'!BD21/BB$230</f>
        <v>2.0282747707745491E-5</v>
      </c>
      <c r="BC137" s="415">
        <f>'Input Output Table'!BE21/BC$230</f>
        <v>3.9511463232220454E-5</v>
      </c>
      <c r="BD137" s="415">
        <f>'Input Output Table'!BF21/BD$230</f>
        <v>1.587341679991337E-4</v>
      </c>
      <c r="BE137" s="415">
        <f>'Input Output Table'!BG21/BE$230</f>
        <v>5.0130377334077156E-4</v>
      </c>
      <c r="BF137" s="415">
        <f>'Input Output Table'!BH21/BF$230</f>
        <v>4.5147030971924725E-5</v>
      </c>
      <c r="BG137" s="415">
        <f>'Input Output Table'!BI21/BG$230</f>
        <v>7.4045588001220156E-5</v>
      </c>
      <c r="BH137" s="415">
        <f>'Input Output Table'!BJ21/BH$230</f>
        <v>7.2722179309362198E-5</v>
      </c>
      <c r="BI137" s="415">
        <f>'Input Output Table'!BK21/BI$230</f>
        <v>0</v>
      </c>
      <c r="BJ137" s="415">
        <f>'Input Output Table'!BL21/BJ$230</f>
        <v>1.8694432181300933E-2</v>
      </c>
      <c r="BK137" s="415">
        <f>'Input Output Table'!BM21/BK$230</f>
        <v>2.7509706099241649E-4</v>
      </c>
      <c r="BL137" s="415">
        <f>'Input Output Table'!BN21/BL$230</f>
        <v>6.58982794187139E-5</v>
      </c>
      <c r="BM137" s="415">
        <f>'Input Output Table'!BO21/BM$230</f>
        <v>4.6877758199852677E-4</v>
      </c>
      <c r="BN137" s="415">
        <f>'Input Output Table'!BP21/BN$230</f>
        <v>4.2952247951122977E-4</v>
      </c>
      <c r="BO137" s="415">
        <f>'Input Output Table'!BQ21/BO$230</f>
        <v>3.6475960008511315E-4</v>
      </c>
      <c r="BP137" s="415">
        <f>'Input Output Table'!BR21/BP$230</f>
        <v>2.6765772224580128E-4</v>
      </c>
      <c r="BQ137" s="415">
        <f>'Input Output Table'!BS21/BQ$230</f>
        <v>0</v>
      </c>
      <c r="BR137" s="415">
        <f>'Input Output Table'!BT21/BR$230</f>
        <v>0.63511608093691685</v>
      </c>
      <c r="BS137" s="415">
        <f>'Input Output Table'!BU21/BS$230</f>
        <v>0</v>
      </c>
      <c r="BT137" s="415">
        <f>'Input Output Table'!BV21/BT$230</f>
        <v>0.22739714442360234</v>
      </c>
      <c r="BU137" s="415">
        <f>'Input Output Table'!BW21/BU$230</f>
        <v>1.9872237057923876E-4</v>
      </c>
      <c r="BV137" s="415">
        <f>'Input Output Table'!BX21/BV$230</f>
        <v>6.9854499774874251E-4</v>
      </c>
      <c r="BW137" s="415">
        <f>'Input Output Table'!BY21/BW$230</f>
        <v>2.0490232067707723E-4</v>
      </c>
      <c r="BX137" s="415">
        <f>'Input Output Table'!BZ21/BX$230</f>
        <v>1.0339628703144257E-4</v>
      </c>
      <c r="BY137" s="415">
        <f>'Input Output Table'!CA21/BY$230</f>
        <v>1.1009007624481871E-4</v>
      </c>
      <c r="BZ137" s="415">
        <f>'Input Output Table'!CB21/BZ$230</f>
        <v>1.8592930194982575E-4</v>
      </c>
      <c r="CA137" s="415">
        <f>'Input Output Table'!CC21/CA$230</f>
        <v>1.5483063282559215E-4</v>
      </c>
      <c r="CB137" s="415">
        <f>'Input Output Table'!CD21/CB$230</f>
        <v>1.0362416013589948E-4</v>
      </c>
      <c r="CC137" s="415">
        <f>'Input Output Table'!CE21/CC$230</f>
        <v>5.0492918403356671E-5</v>
      </c>
      <c r="CD137" s="415">
        <f>'Input Output Table'!CF21/CD$230</f>
        <v>1.2763941132818404E-5</v>
      </c>
      <c r="CE137" s="415">
        <f>'Input Output Table'!CG21/CE$230</f>
        <v>1.4292365810450545E-4</v>
      </c>
      <c r="CF137" s="415">
        <f>'Input Output Table'!CH21/CF$230</f>
        <v>2.0388956692505468E-4</v>
      </c>
      <c r="CG137" s="415">
        <f>'Input Output Table'!CI21/CG$230</f>
        <v>3.8694324784221073E-4</v>
      </c>
      <c r="CH137" s="415">
        <f>'Input Output Table'!CJ21/CH$230</f>
        <v>1.2201489567689359E-4</v>
      </c>
      <c r="CI137" s="415">
        <f>'Input Output Table'!CK21/CI$230</f>
        <v>2.9277284263684101E-4</v>
      </c>
      <c r="CJ137" s="415">
        <f>'Input Output Table'!CL21/CJ$230</f>
        <v>5.7207619237288382E-4</v>
      </c>
      <c r="CK137" s="415">
        <f>'Input Output Table'!CM21/CK$230</f>
        <v>2.8681910232455888E-4</v>
      </c>
      <c r="CL137" s="415">
        <f>'Input Output Table'!CN21/CL$230</f>
        <v>3.3572713917904194E-5</v>
      </c>
      <c r="CM137" s="415">
        <f>'Input Output Table'!CO21/CM$230</f>
        <v>7.342458745694883E-5</v>
      </c>
      <c r="CN137" s="415">
        <f>'Input Output Table'!CP21/CN$230</f>
        <v>4.1257088556761649E-4</v>
      </c>
      <c r="CO137" s="415">
        <f>'Input Output Table'!CQ21/CO$230</f>
        <v>2.4761076771721776E-4</v>
      </c>
      <c r="CP137" s="415">
        <f>'Input Output Table'!CR21/CP$230</f>
        <v>2.8742796855554163E-4</v>
      </c>
      <c r="CQ137" s="415">
        <f>'Input Output Table'!CS21/CQ$230</f>
        <v>3.7831804642150514E-4</v>
      </c>
      <c r="CR137" s="415">
        <f>'Input Output Table'!CT21/CR$230</f>
        <v>3.8857779480663769E-4</v>
      </c>
      <c r="CS137" s="415">
        <f>'Input Output Table'!CU21/CS$230</f>
        <v>1.1075629325121637E-4</v>
      </c>
      <c r="CT137" s="415">
        <f>'Input Output Table'!CV21/CT$230</f>
        <v>9.5974607561329154E-5</v>
      </c>
      <c r="CU137" s="415">
        <f>'Input Output Table'!CW21/CU$230</f>
        <v>4.1880423583409456E-5</v>
      </c>
      <c r="CV137" s="415">
        <f>'Input Output Table'!CX21/CV$230</f>
        <v>3.2301368741050171E-4</v>
      </c>
      <c r="CW137" s="415">
        <f>'Input Output Table'!CY21/CW$230</f>
        <v>8.9973788369065153E-4</v>
      </c>
      <c r="CX137" s="415">
        <f>'Input Output Table'!CZ21/CX$230</f>
        <v>6.0222197225089666E-4</v>
      </c>
      <c r="CY137" s="415">
        <f>'Input Output Table'!DA21/CY$230</f>
        <v>1.2044351222727137E-3</v>
      </c>
      <c r="CZ137" s="415">
        <f>'Input Output Table'!DB21/CZ$230</f>
        <v>5.37037797299014E-4</v>
      </c>
      <c r="DA137" s="415">
        <f>'Input Output Table'!DC21/DA$230</f>
        <v>2.5625101071032087E-3</v>
      </c>
      <c r="DB137" s="415">
        <f>'Input Output Table'!DD21/DB$230</f>
        <v>1.1973621681016628E-4</v>
      </c>
      <c r="DC137" s="415">
        <f>'Input Output Table'!DE21/DC$230</f>
        <v>1.4088856714178697E-4</v>
      </c>
      <c r="DD137" s="416">
        <f>'Input Output Table'!DG21/DD$230</f>
        <v>6.9899905008073996E-4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J137" s="423">
        <f t="shared" si="216"/>
        <v>-5.1574101617891644E-5</v>
      </c>
      <c r="HK137" s="423">
        <f t="shared" si="217"/>
        <v>-3.6894703387600622E-5</v>
      </c>
      <c r="HL137" s="423">
        <f t="shared" si="218"/>
        <v>-9.5880051706996253E-5</v>
      </c>
      <c r="HM137" s="423">
        <f t="shared" si="219"/>
        <v>-3.3514789804970236E-5</v>
      </c>
      <c r="HN137" s="423">
        <f t="shared" si="220"/>
        <v>-2.1506930370522638E-5</v>
      </c>
      <c r="HO137" s="423">
        <f t="shared" si="221"/>
        <v>-1.5619401613455383E-5</v>
      </c>
      <c r="HP137" s="423">
        <f t="shared" si="222"/>
        <v>-4.0634613167916185E-5</v>
      </c>
      <c r="HQ137" s="423">
        <f t="shared" si="223"/>
        <v>-9.8353333246955122E-4</v>
      </c>
      <c r="HR137" s="423">
        <f t="shared" si="224"/>
        <v>-2.0112754633452005E-4</v>
      </c>
      <c r="HS137" s="423">
        <f t="shared" si="225"/>
        <v>-7.2294282892590751E-5</v>
      </c>
      <c r="HT137" s="423">
        <f t="shared" si="226"/>
        <v>-1.0511163285046302E-4</v>
      </c>
      <c r="HU137" s="423">
        <f t="shared" si="227"/>
        <v>-1.7557968497723313E-3</v>
      </c>
      <c r="HV137" s="423">
        <f t="shared" si="228"/>
        <v>-5.2695029724284285E-4</v>
      </c>
      <c r="HW137" s="423">
        <f t="shared" si="229"/>
        <v>-6.0823096407829351E-4</v>
      </c>
      <c r="HX137" s="423">
        <f t="shared" si="230"/>
        <v>-4.9174699885729204E-3</v>
      </c>
      <c r="HY137" s="423">
        <f t="shared" si="231"/>
        <v>0.98730803880387763</v>
      </c>
      <c r="HZ137" s="423">
        <f t="shared" si="232"/>
        <v>-2.7546365468075681E-4</v>
      </c>
      <c r="IA137" s="423">
        <f t="shared" si="233"/>
        <v>-1.5203806370113346E-4</v>
      </c>
      <c r="IB137" s="423">
        <f t="shared" si="234"/>
        <v>-6.8642902577324211E-5</v>
      </c>
      <c r="IC137" s="423">
        <f t="shared" si="235"/>
        <v>-9.6800827086932506E-5</v>
      </c>
      <c r="ID137" s="423">
        <f t="shared" si="236"/>
        <v>-3.6049659284359282E-4</v>
      </c>
      <c r="IE137" s="423">
        <f t="shared" si="237"/>
        <v>-3.659477567307572E-5</v>
      </c>
      <c r="IF137" s="423">
        <f t="shared" si="238"/>
        <v>-7.8568982164676951E-5</v>
      </c>
      <c r="IG137" s="423">
        <f t="shared" si="239"/>
        <v>-5.5672587294534685E-5</v>
      </c>
      <c r="IH137" s="423">
        <f t="shared" si="240"/>
        <v>-1.9165683958281013E-5</v>
      </c>
      <c r="II137" s="423">
        <f t="shared" si="241"/>
        <v>-9.7802116312761746E-5</v>
      </c>
      <c r="IJ137" s="423">
        <f t="shared" si="242"/>
        <v>-1.4663009229387005E-4</v>
      </c>
      <c r="IK137" s="423">
        <f t="shared" si="243"/>
        <v>-7.2256237087511116E-5</v>
      </c>
      <c r="IL137" s="423">
        <f t="shared" si="244"/>
        <v>-4.7629491951396294E-5</v>
      </c>
      <c r="IM137" s="423">
        <f t="shared" si="245"/>
        <v>-4.1223524272049319E-5</v>
      </c>
      <c r="IN137" s="423">
        <f t="shared" si="246"/>
        <v>-3.9709549766685107E-5</v>
      </c>
      <c r="IO137" s="423">
        <f t="shared" si="247"/>
        <v>-8.1177383854200093E-5</v>
      </c>
      <c r="IP137" s="423">
        <f t="shared" si="248"/>
        <v>-3.5096171811399184E-5</v>
      </c>
      <c r="IQ137" s="423">
        <f t="shared" si="249"/>
        <v>-3.7074471645733913E-5</v>
      </c>
      <c r="IR137" s="423">
        <f t="shared" si="250"/>
        <v>-5.2677946653942664E-5</v>
      </c>
      <c r="IS137" s="423">
        <f t="shared" si="251"/>
        <v>-9.3178991973325226E-5</v>
      </c>
      <c r="IT137" s="423">
        <f t="shared" si="252"/>
        <v>-5.3817957377409978E-5</v>
      </c>
      <c r="IU137" s="423">
        <f t="shared" si="253"/>
        <v>-5.500807635039582E-5</v>
      </c>
      <c r="IV137" s="423">
        <f t="shared" si="254"/>
        <v>-2.7001911221155529E-5</v>
      </c>
      <c r="IW137" s="423">
        <f t="shared" si="255"/>
        <v>-5.9139626971382849E-5</v>
      </c>
      <c r="IX137" s="423">
        <f t="shared" si="256"/>
        <v>-4.4303602222927206E-5</v>
      </c>
      <c r="IY137" s="423">
        <f t="shared" si="257"/>
        <v>-4.6454432355050321E-5</v>
      </c>
      <c r="IZ137" s="423">
        <f t="shared" si="258"/>
        <v>-3.8856134744107496E-5</v>
      </c>
      <c r="JA137" s="423">
        <f t="shared" si="259"/>
        <v>-8.0557652008929982E-5</v>
      </c>
      <c r="JB137" s="423">
        <f t="shared" si="260"/>
        <v>-5.7058245232807871E-5</v>
      </c>
      <c r="JC137" s="423">
        <f t="shared" si="261"/>
        <v>-4.8025000326495018E-5</v>
      </c>
      <c r="JD137" s="423">
        <f t="shared" si="262"/>
        <v>-5.7066756577692252E-5</v>
      </c>
      <c r="JE137" s="423">
        <f t="shared" si="263"/>
        <v>-6.3373709372153267E-5</v>
      </c>
      <c r="JF137" s="423">
        <f t="shared" si="264"/>
        <v>-8.8913535244106897E-5</v>
      </c>
      <c r="JG137" s="423">
        <f t="shared" si="265"/>
        <v>-2.1300994925894244E-5</v>
      </c>
      <c r="JH137" s="423">
        <f t="shared" si="266"/>
        <v>-3.466721626567518E-5</v>
      </c>
      <c r="JI137" s="423">
        <f t="shared" si="267"/>
        <v>-2.4228765352683891E-5</v>
      </c>
      <c r="JJ137" s="423">
        <f t="shared" si="268"/>
        <v>-2.0282747707745491E-5</v>
      </c>
      <c r="JK137" s="423">
        <f t="shared" si="269"/>
        <v>-3.9511463232220454E-5</v>
      </c>
      <c r="JL137" s="423">
        <f t="shared" si="270"/>
        <v>-1.587341679991337E-4</v>
      </c>
      <c r="JM137" s="423">
        <f t="shared" si="271"/>
        <v>-5.0130377334077156E-4</v>
      </c>
      <c r="JN137" s="423">
        <f t="shared" si="272"/>
        <v>-4.5147030971924725E-5</v>
      </c>
      <c r="JO137" s="423">
        <f t="shared" si="273"/>
        <v>-7.4045588001220156E-5</v>
      </c>
      <c r="JP137" s="423">
        <f t="shared" si="274"/>
        <v>-7.2722179309362198E-5</v>
      </c>
      <c r="JQ137" s="423">
        <f t="shared" si="275"/>
        <v>0</v>
      </c>
      <c r="JR137" s="423">
        <f t="shared" si="276"/>
        <v>-1.8694432181300933E-2</v>
      </c>
      <c r="JS137" s="423">
        <f t="shared" si="277"/>
        <v>-2.7509706099241649E-4</v>
      </c>
      <c r="JT137" s="423">
        <f t="shared" si="278"/>
        <v>-6.58982794187139E-5</v>
      </c>
      <c r="JU137" s="423">
        <f t="shared" si="279"/>
        <v>-4.6877758199852677E-4</v>
      </c>
      <c r="JV137" s="423">
        <f t="shared" si="280"/>
        <v>-4.2952247951122977E-4</v>
      </c>
      <c r="JW137" s="423">
        <f t="shared" si="281"/>
        <v>-3.6475960008511315E-4</v>
      </c>
      <c r="JX137" s="423">
        <f t="shared" si="282"/>
        <v>-2.6765772224580128E-4</v>
      </c>
      <c r="JY137" s="423">
        <f t="shared" si="283"/>
        <v>0</v>
      </c>
      <c r="JZ137" s="423">
        <f t="shared" si="284"/>
        <v>-0.63511608093691685</v>
      </c>
      <c r="KA137" s="423">
        <f t="shared" si="285"/>
        <v>0</v>
      </c>
      <c r="KB137" s="423">
        <f t="shared" si="286"/>
        <v>-0.22739714442360234</v>
      </c>
      <c r="KC137" s="423">
        <f t="shared" si="287"/>
        <v>-1.9872237057923876E-4</v>
      </c>
      <c r="KD137" s="423">
        <f t="shared" si="288"/>
        <v>-6.9854499774874251E-4</v>
      </c>
      <c r="KE137" s="423">
        <f t="shared" si="289"/>
        <v>-2.0490232067707723E-4</v>
      </c>
      <c r="KF137" s="423">
        <f t="shared" si="290"/>
        <v>-1.0339628703144257E-4</v>
      </c>
      <c r="KG137" s="423">
        <f t="shared" si="291"/>
        <v>-1.1009007624481871E-4</v>
      </c>
      <c r="KH137" s="423">
        <f t="shared" si="292"/>
        <v>-1.8592930194982575E-4</v>
      </c>
      <c r="KI137" s="423">
        <f t="shared" si="293"/>
        <v>-1.5483063282559215E-4</v>
      </c>
      <c r="KJ137" s="423">
        <f t="shared" si="294"/>
        <v>-1.0362416013589948E-4</v>
      </c>
      <c r="KK137" s="423">
        <f t="shared" si="295"/>
        <v>-5.0492918403356671E-5</v>
      </c>
      <c r="KL137" s="423">
        <f t="shared" si="296"/>
        <v>-1.2763941132818404E-5</v>
      </c>
      <c r="KM137" s="423">
        <f t="shared" si="297"/>
        <v>-1.4292365810450545E-4</v>
      </c>
      <c r="KN137" s="423">
        <f t="shared" si="298"/>
        <v>-2.0388956692505468E-4</v>
      </c>
      <c r="KO137" s="423">
        <f t="shared" si="299"/>
        <v>-3.8694324784221073E-4</v>
      </c>
      <c r="KP137" s="423">
        <f t="shared" si="300"/>
        <v>-1.2201489567689359E-4</v>
      </c>
      <c r="KQ137" s="423">
        <f t="shared" si="301"/>
        <v>-2.9277284263684101E-4</v>
      </c>
      <c r="KR137" s="423">
        <f t="shared" si="302"/>
        <v>-5.7207619237288382E-4</v>
      </c>
      <c r="KS137" s="423">
        <f t="shared" si="303"/>
        <v>-2.8681910232455888E-4</v>
      </c>
      <c r="KT137" s="423">
        <f t="shared" si="304"/>
        <v>-3.3572713917904194E-5</v>
      </c>
      <c r="KU137" s="423">
        <f t="shared" si="305"/>
        <v>-7.342458745694883E-5</v>
      </c>
      <c r="KV137" s="423">
        <f t="shared" si="306"/>
        <v>-4.1257088556761649E-4</v>
      </c>
      <c r="KW137" s="423">
        <f t="shared" si="307"/>
        <v>-2.4761076771721776E-4</v>
      </c>
      <c r="KX137" s="423">
        <f t="shared" si="308"/>
        <v>-2.8742796855554163E-4</v>
      </c>
      <c r="KY137" s="423">
        <f t="shared" si="309"/>
        <v>-3.7831804642150514E-4</v>
      </c>
      <c r="KZ137" s="423">
        <f t="shared" si="310"/>
        <v>-3.8857779480663769E-4</v>
      </c>
      <c r="LA137" s="423">
        <f t="shared" si="311"/>
        <v>-1.1075629325121637E-4</v>
      </c>
      <c r="LB137" s="423">
        <f t="shared" si="312"/>
        <v>-9.5974607561329154E-5</v>
      </c>
      <c r="LC137" s="423">
        <f t="shared" si="313"/>
        <v>-4.1880423583409456E-5</v>
      </c>
      <c r="LD137" s="423">
        <f t="shared" si="314"/>
        <v>-3.2301368741050171E-4</v>
      </c>
      <c r="LE137" s="423">
        <f t="shared" si="315"/>
        <v>-8.9973788369065153E-4</v>
      </c>
      <c r="LF137" s="423">
        <f t="shared" si="316"/>
        <v>-6.0222197225089666E-4</v>
      </c>
      <c r="LG137" s="423">
        <f t="shared" si="317"/>
        <v>-1.2044351222727137E-3</v>
      </c>
      <c r="LH137" s="423">
        <f t="shared" si="318"/>
        <v>-5.37037797299014E-4</v>
      </c>
      <c r="LI137" s="423">
        <f t="shared" si="319"/>
        <v>-2.5625101071032087E-3</v>
      </c>
      <c r="LJ137" s="423">
        <f t="shared" si="320"/>
        <v>-1.1973621681016628E-4</v>
      </c>
      <c r="LK137" s="423">
        <f t="shared" si="321"/>
        <v>-1.4088856714178697E-4</v>
      </c>
      <c r="LL137" s="423">
        <f t="shared" si="322"/>
        <v>-6.9899905008073996E-4</v>
      </c>
      <c r="LN137" s="424">
        <v>4.505244735459134E-3</v>
      </c>
      <c r="LO137" s="424">
        <v>5.0322600797874564E-3</v>
      </c>
      <c r="LP137" s="424">
        <v>2.7613240753583367E-3</v>
      </c>
      <c r="LQ137" s="424">
        <v>4.9594981091977955E-3</v>
      </c>
      <c r="LR137" s="424">
        <v>1.8103202744397442E-3</v>
      </c>
      <c r="LS137" s="424">
        <v>4.5741264052846994E-3</v>
      </c>
      <c r="LT137" s="424">
        <v>2.2736895834337125E-3</v>
      </c>
      <c r="LU137" s="424">
        <v>6.5839994220890288E-3</v>
      </c>
      <c r="LV137" s="424">
        <v>6.0284770584992297E-3</v>
      </c>
      <c r="LW137" s="424">
        <v>3.919169457405833E-3</v>
      </c>
      <c r="LX137" s="424">
        <v>4.8117855405234696E-3</v>
      </c>
      <c r="LY137" s="424">
        <v>6.8784064022765845E-3</v>
      </c>
      <c r="LZ137" s="424">
        <v>6.9396443257974767E-3</v>
      </c>
      <c r="MA137" s="424">
        <v>6.2124884221307144E-3</v>
      </c>
      <c r="MB137" s="424">
        <v>9.3411958074645796E-3</v>
      </c>
      <c r="MC137" s="424">
        <v>1.0176442091575488</v>
      </c>
      <c r="MD137" s="424">
        <v>5.3732998721169878E-3</v>
      </c>
      <c r="ME137" s="424">
        <v>3.7848119961602584E-3</v>
      </c>
      <c r="MF137" s="424">
        <v>4.7611415454627678E-3</v>
      </c>
      <c r="MG137" s="424">
        <v>5.6629413415066783E-3</v>
      </c>
      <c r="MH137" s="424">
        <v>4.1731151960482113E-3</v>
      </c>
      <c r="MI137" s="424">
        <v>4.4080089617586577E-3</v>
      </c>
      <c r="MJ137" s="424">
        <v>4.2073206052543324E-3</v>
      </c>
      <c r="MK137" s="424">
        <v>5.3163056248607763E-3</v>
      </c>
      <c r="ML137" s="424">
        <v>1.6141215381928584E-3</v>
      </c>
      <c r="MM137" s="424">
        <v>4.451725046300716E-3</v>
      </c>
      <c r="MN137" s="424">
        <v>5.4974636324212683E-3</v>
      </c>
      <c r="MO137" s="424">
        <v>3.4682295678728084E-3</v>
      </c>
      <c r="MP137" s="424">
        <v>3.3529420498089059E-3</v>
      </c>
      <c r="MQ137" s="424">
        <v>2.4718593323333408E-3</v>
      </c>
      <c r="MR137" s="424">
        <v>3.4236488750687458E-3</v>
      </c>
      <c r="MS137" s="424">
        <v>3.7916157054175229E-3</v>
      </c>
      <c r="MT137" s="424">
        <v>4.6033180715030746E-3</v>
      </c>
      <c r="MU137" s="424">
        <v>4.7220279184028652E-3</v>
      </c>
      <c r="MV137" s="424">
        <v>4.7531504428644979E-3</v>
      </c>
      <c r="MW137" s="424">
        <v>3.6272622537403018E-3</v>
      </c>
      <c r="MX137" s="424">
        <v>2.5344074135915193E-3</v>
      </c>
      <c r="MY137" s="424">
        <v>5.4036025177021524E-3</v>
      </c>
      <c r="MZ137" s="424">
        <v>5.5336190037063408E-3</v>
      </c>
      <c r="NA137" s="424">
        <v>5.2119293655874133E-3</v>
      </c>
      <c r="NB137" s="424">
        <v>4.5824103406228332E-3</v>
      </c>
      <c r="NC137" s="424">
        <v>5.4500948535931102E-3</v>
      </c>
      <c r="ND137" s="424">
        <v>4.5694760850413761E-3</v>
      </c>
      <c r="NE137" s="424">
        <v>5.9549259801344942E-3</v>
      </c>
      <c r="NF137" s="424">
        <v>4.6053931106410789E-3</v>
      </c>
      <c r="NG137" s="424">
        <v>6.1672028929504828E-3</v>
      </c>
      <c r="NH137" s="424">
        <v>5.5729967258283681E-3</v>
      </c>
      <c r="NI137" s="424">
        <v>5.2756493902250115E-3</v>
      </c>
      <c r="NJ137" s="424">
        <v>6.0192375014905524E-3</v>
      </c>
      <c r="NK137" s="424">
        <v>5.9030165408616216E-3</v>
      </c>
      <c r="NL137" s="424">
        <v>6.0436036707594062E-3</v>
      </c>
      <c r="NM137" s="424">
        <v>2.7708063411038377E-3</v>
      </c>
      <c r="NN137" s="424">
        <v>2.7520071663564233E-3</v>
      </c>
      <c r="NO137" s="424">
        <v>2.9958128732049407E-3</v>
      </c>
      <c r="NP137" s="424">
        <v>4.082091125621517E-3</v>
      </c>
      <c r="NQ137" s="424">
        <v>5.4623359463557911E-3</v>
      </c>
      <c r="NR137" s="424">
        <v>6.1482724842357945E-3</v>
      </c>
      <c r="NS137" s="424">
        <v>4.8569658631651058E-3</v>
      </c>
      <c r="NT137" s="424">
        <v>6.0356272648777135E-3</v>
      </c>
      <c r="NU137" s="424">
        <v>5.7532055848153289E-3</v>
      </c>
      <c r="NV137" s="424">
        <v>2.4271842664926959E-2</v>
      </c>
      <c r="NW137" s="424">
        <v>7.5650045428145608E-3</v>
      </c>
      <c r="NX137" s="424">
        <v>5.8601828485126597E-3</v>
      </c>
      <c r="NY137" s="424">
        <v>6.3738587134896879E-3</v>
      </c>
      <c r="NZ137" s="424">
        <v>4.8548057814993776E-3</v>
      </c>
      <c r="OA137" s="424">
        <v>7.054364183446472E-3</v>
      </c>
      <c r="OB137" s="424">
        <v>6.8354721541762451E-3</v>
      </c>
      <c r="OC137" s="424">
        <v>5.0962197693174447E-3</v>
      </c>
      <c r="OD137" s="424">
        <v>0.648014612768683</v>
      </c>
      <c r="OE137" s="424">
        <v>5.3708612302358107E-3</v>
      </c>
      <c r="OF137" s="424">
        <v>0.23510018275686795</v>
      </c>
      <c r="OG137" s="424">
        <v>5.902486927794947E-3</v>
      </c>
      <c r="OH137" s="424">
        <v>5.2302516428664667E-3</v>
      </c>
      <c r="OI137" s="424">
        <v>4.4121190736865316E-3</v>
      </c>
      <c r="OJ137" s="424">
        <v>6.3444351666518701E-3</v>
      </c>
      <c r="OK137" s="424">
        <v>6.246105825994489E-3</v>
      </c>
      <c r="OL137" s="424">
        <v>4.7872392308791079E-3</v>
      </c>
      <c r="OM137" s="424">
        <v>4.0693332529150722E-3</v>
      </c>
      <c r="ON137" s="424">
        <v>6.916358779798789E-3</v>
      </c>
      <c r="OO137" s="424">
        <v>3.2071274067969474E-3</v>
      </c>
      <c r="OP137" s="424">
        <v>1.7282716030410381E-3</v>
      </c>
      <c r="OQ137" s="424">
        <v>4.9542140958278042E-3</v>
      </c>
      <c r="OR137" s="424">
        <v>5.6353890211727894E-3</v>
      </c>
      <c r="OS137" s="424">
        <v>5.9136457476083844E-3</v>
      </c>
      <c r="OT137" s="424">
        <v>6.9672582779924082E-3</v>
      </c>
      <c r="OU137" s="424">
        <v>8.6233803600514417E-3</v>
      </c>
      <c r="OV137" s="424">
        <v>6.3235766998896038E-3</v>
      </c>
      <c r="OW137" s="424">
        <v>5.994072925552406E-3</v>
      </c>
      <c r="OX137" s="424">
        <v>6.6174857212822338E-3</v>
      </c>
      <c r="OY137" s="424">
        <v>5.0903648881853118E-3</v>
      </c>
      <c r="OZ137" s="424">
        <v>6.3973811082791024E-3</v>
      </c>
      <c r="PA137" s="424">
        <v>6.7058087400316581E-3</v>
      </c>
      <c r="PB137" s="424">
        <v>5.1329218224530774E-3</v>
      </c>
      <c r="PC137" s="424">
        <v>5.5017519076633785E-3</v>
      </c>
      <c r="PD137" s="424">
        <v>5.5213967327474222E-3</v>
      </c>
      <c r="PE137" s="424">
        <v>6.1542672249275251E-3</v>
      </c>
      <c r="PF137" s="424">
        <v>8.4234348163181663E-3</v>
      </c>
      <c r="PG137" s="424">
        <v>6.3136133908118933E-3</v>
      </c>
      <c r="PH137" s="424">
        <v>7.2951974644650712E-3</v>
      </c>
      <c r="PI137" s="424">
        <v>6.396147175509544E-3</v>
      </c>
      <c r="PJ137" s="424">
        <v>7.7172220977923811E-3</v>
      </c>
      <c r="PK137" s="424">
        <v>4.6820984342821996E-3</v>
      </c>
      <c r="PL137" s="424">
        <v>6.1710115256621975E-3</v>
      </c>
      <c r="PM137" s="424">
        <v>9.3758054346518068E-3</v>
      </c>
      <c r="PN137" s="424">
        <v>6.2312370787755093E-3</v>
      </c>
      <c r="PO137" s="424">
        <v>5.9167910151519563E-3</v>
      </c>
      <c r="PP137" s="425">
        <v>1.0390263507636157E-2</v>
      </c>
    </row>
    <row r="138" spans="1:432" x14ac:dyDescent="0.25">
      <c r="A138" s="210" t="s">
        <v>127</v>
      </c>
      <c r="B138" s="415">
        <f>'Input Output Table'!D22/B$230</f>
        <v>7.699343913565792E-4</v>
      </c>
      <c r="C138" s="415">
        <f>'Input Output Table'!E22/C$230</f>
        <v>8.2680426157761943E-6</v>
      </c>
      <c r="D138" s="415">
        <f>'Input Output Table'!F22/D$230</f>
        <v>1.0997590318338858E-4</v>
      </c>
      <c r="E138" s="415">
        <f>'Input Output Table'!G22/E$230</f>
        <v>1.02333943374552E-5</v>
      </c>
      <c r="F138" s="415">
        <f>'Input Output Table'!H22/F$230</f>
        <v>1.7719323003632698E-5</v>
      </c>
      <c r="G138" s="415">
        <f>'Input Output Table'!I22/G$230</f>
        <v>3.0997014018483614E-5</v>
      </c>
      <c r="H138" s="415">
        <f>'Input Output Table'!J22/H$230</f>
        <v>3.8130872250590423E-5</v>
      </c>
      <c r="I138" s="415">
        <f>'Input Output Table'!K22/I$230</f>
        <v>2.4745898815646306E-4</v>
      </c>
      <c r="J138" s="415">
        <f>'Input Output Table'!L22/J$230</f>
        <v>3.6909074311303699E-3</v>
      </c>
      <c r="K138" s="415">
        <f>'Input Output Table'!M22/K$230</f>
        <v>3.3155090426350859E-5</v>
      </c>
      <c r="L138" s="415">
        <f>'Input Output Table'!N22/L$230</f>
        <v>1.726253050225355E-3</v>
      </c>
      <c r="M138" s="415">
        <f>'Input Output Table'!O22/M$230</f>
        <v>6.4425798086322871E-4</v>
      </c>
      <c r="N138" s="415">
        <f>'Input Output Table'!P22/N$230</f>
        <v>1.3059068940600898E-3</v>
      </c>
      <c r="O138" s="415">
        <f>'Input Output Table'!Q22/O$230</f>
        <v>8.9503354875770664E-4</v>
      </c>
      <c r="P138" s="415">
        <f>'Input Output Table'!R22/P$230</f>
        <v>5.5527486080542588E-4</v>
      </c>
      <c r="Q138" s="415">
        <f>'Input Output Table'!S22/Q$230</f>
        <v>4.3224113840059511E-4</v>
      </c>
      <c r="R138" s="415">
        <f>'Input Output Table'!T22/R$230</f>
        <v>4.8273455868116082E-3</v>
      </c>
      <c r="S138" s="415">
        <f>'Input Output Table'!U22/S$230</f>
        <v>4.4836835895723064E-5</v>
      </c>
      <c r="T138" s="415">
        <f>'Input Output Table'!V22/T$230</f>
        <v>4.0113759436397185E-5</v>
      </c>
      <c r="U138" s="415">
        <f>'Input Output Table'!W22/U$230</f>
        <v>4.7320974173870377E-5</v>
      </c>
      <c r="V138" s="415">
        <f>'Input Output Table'!X22/V$230</f>
        <v>3.1286388474959142E-5</v>
      </c>
      <c r="W138" s="415">
        <f>'Input Output Table'!Y22/W$230</f>
        <v>3.1068823977407641E-5</v>
      </c>
      <c r="X138" s="415">
        <f>'Input Output Table'!Z22/X$230</f>
        <v>3.3172144361629476E-5</v>
      </c>
      <c r="Y138" s="415">
        <f>'Input Output Table'!AA22/Y$230</f>
        <v>2.0919477398186494E-5</v>
      </c>
      <c r="Z138" s="415">
        <f>'Input Output Table'!AB22/Z$230</f>
        <v>2.1017086833585013E-5</v>
      </c>
      <c r="AA138" s="415">
        <f>'Input Output Table'!AC22/AA$230</f>
        <v>3.0090879885404213E-5</v>
      </c>
      <c r="AB138" s="415">
        <f>'Input Output Table'!AD22/AB$230</f>
        <v>2.5547542422509142E-5</v>
      </c>
      <c r="AC138" s="415">
        <f>'Input Output Table'!AE22/AC$230</f>
        <v>5.9813003979086562E-5</v>
      </c>
      <c r="AD138" s="415">
        <f>'Input Output Table'!AF22/AD$230</f>
        <v>5.4855515968806237E-5</v>
      </c>
      <c r="AE138" s="415">
        <f>'Input Output Table'!AG22/AE$230</f>
        <v>1.834227230918031E-5</v>
      </c>
      <c r="AF138" s="415">
        <f>'Input Output Table'!AH22/AF$230</f>
        <v>5.7215392286228133E-5</v>
      </c>
      <c r="AG138" s="415">
        <f>'Input Output Table'!AI22/AG$230</f>
        <v>2.2622945224378506E-5</v>
      </c>
      <c r="AH138" s="415">
        <f>'Input Output Table'!AJ22/AH$230</f>
        <v>2.4778671603368115E-5</v>
      </c>
      <c r="AI138" s="415">
        <f>'Input Output Table'!AK22/AI$230</f>
        <v>3.754146516359077E-5</v>
      </c>
      <c r="AJ138" s="415">
        <f>'Input Output Table'!AL22/AJ$230</f>
        <v>8.077067915412713E-5</v>
      </c>
      <c r="AK138" s="415">
        <f>'Input Output Table'!AM22/AK$230</f>
        <v>1.7871936142709789E-4</v>
      </c>
      <c r="AL138" s="415">
        <f>'Input Output Table'!AN22/AL$230</f>
        <v>2.6804197556533869E-5</v>
      </c>
      <c r="AM138" s="415">
        <f>'Input Output Table'!AO22/AM$230</f>
        <v>4.3478093503007447E-5</v>
      </c>
      <c r="AN138" s="415">
        <f>'Input Output Table'!AP22/AN$230</f>
        <v>8.2661452048386164E-6</v>
      </c>
      <c r="AO138" s="415">
        <f>'Input Output Table'!AQ22/AO$230</f>
        <v>2.6900848075973546E-5</v>
      </c>
      <c r="AP138" s="415">
        <f>'Input Output Table'!AR22/AP$230</f>
        <v>1.9380078151884321E-5</v>
      </c>
      <c r="AQ138" s="415">
        <f>'Input Output Table'!AS22/AQ$230</f>
        <v>2.5388140139735555E-5</v>
      </c>
      <c r="AR138" s="415">
        <f>'Input Output Table'!AT22/AR$230</f>
        <v>1.7172999502986247E-5</v>
      </c>
      <c r="AS138" s="415">
        <f>'Input Output Table'!AU22/AS$230</f>
        <v>4.8872423726652685E-5</v>
      </c>
      <c r="AT138" s="415">
        <f>'Input Output Table'!AV22/AT$230</f>
        <v>3.2343758854057207E-5</v>
      </c>
      <c r="AU138" s="415">
        <f>'Input Output Table'!AW22/AU$230</f>
        <v>2.9354749331508617E-5</v>
      </c>
      <c r="AV138" s="415">
        <f>'Input Output Table'!AX22/AV$230</f>
        <v>2.9826517439395742E-5</v>
      </c>
      <c r="AW138" s="415">
        <f>'Input Output Table'!AY22/AW$230</f>
        <v>1.4956837704354745E-5</v>
      </c>
      <c r="AX138" s="415">
        <f>'Input Output Table'!AZ22/AX$230</f>
        <v>1.3507025366276474E-5</v>
      </c>
      <c r="AY138" s="415">
        <f>'Input Output Table'!BA22/AY$230</f>
        <v>1.8287007124897765E-5</v>
      </c>
      <c r="AZ138" s="415">
        <f>'Input Output Table'!BB22/AZ$230</f>
        <v>3.0985394842844539E-5</v>
      </c>
      <c r="BA138" s="415">
        <f>'Input Output Table'!BC22/BA$230</f>
        <v>4.838157731447726E-5</v>
      </c>
      <c r="BB138" s="415">
        <f>'Input Output Table'!BD22/BB$230</f>
        <v>5.1869519575590222E-5</v>
      </c>
      <c r="BC138" s="415">
        <f>'Input Output Table'!BE22/BC$230</f>
        <v>6.4779015834176336E-6</v>
      </c>
      <c r="BD138" s="415">
        <f>'Input Output Table'!BF22/BD$230</f>
        <v>2.5217585912452886E-5</v>
      </c>
      <c r="BE138" s="415">
        <f>'Input Output Table'!BG22/BE$230</f>
        <v>7.6142179804074858E-5</v>
      </c>
      <c r="BF138" s="415">
        <f>'Input Output Table'!BH22/BF$230</f>
        <v>8.561082045963351E-6</v>
      </c>
      <c r="BG138" s="415">
        <f>'Input Output Table'!BI22/BG$230</f>
        <v>4.1536538319010662E-5</v>
      </c>
      <c r="BH138" s="415">
        <f>'Input Output Table'!BJ22/BH$230</f>
        <v>4.9011260048895241E-5</v>
      </c>
      <c r="BI138" s="415">
        <f>'Input Output Table'!BK22/BI$230</f>
        <v>5.32972834817988E-4</v>
      </c>
      <c r="BJ138" s="415">
        <f>'Input Output Table'!BL22/BJ$230</f>
        <v>0</v>
      </c>
      <c r="BK138" s="415">
        <f>'Input Output Table'!BM22/BK$230</f>
        <v>5.5858543319435594E-4</v>
      </c>
      <c r="BL138" s="415">
        <f>'Input Output Table'!BN22/BL$230</f>
        <v>7.8866797397568561E-5</v>
      </c>
      <c r="BM138" s="415">
        <f>'Input Output Table'!BO22/BM$230</f>
        <v>2.061229801917208E-4</v>
      </c>
      <c r="BN138" s="415">
        <f>'Input Output Table'!BP22/BN$230</f>
        <v>4.4736380121579309E-4</v>
      </c>
      <c r="BO138" s="415">
        <f>'Input Output Table'!BQ22/BO$230</f>
        <v>8.7656821084912059E-4</v>
      </c>
      <c r="BP138" s="415">
        <f>'Input Output Table'!BR22/BP$230</f>
        <v>8.7784016438189184E-4</v>
      </c>
      <c r="BQ138" s="415">
        <f>'Input Output Table'!BS22/BQ$230</f>
        <v>4.5209226711789658E-3</v>
      </c>
      <c r="BR138" s="415">
        <f>'Input Output Table'!BT22/BR$230</f>
        <v>0</v>
      </c>
      <c r="BS138" s="415">
        <f>'Input Output Table'!BU22/BS$230</f>
        <v>6.8010876166833762E-3</v>
      </c>
      <c r="BT138" s="415">
        <f>'Input Output Table'!BV22/BT$230</f>
        <v>0</v>
      </c>
      <c r="BU138" s="415">
        <f>'Input Output Table'!BW22/BU$230</f>
        <v>3.7620636020936949E-5</v>
      </c>
      <c r="BV138" s="415">
        <f>'Input Output Table'!BX22/BV$230</f>
        <v>3.1450613392746897E-3</v>
      </c>
      <c r="BW138" s="415">
        <f>'Input Output Table'!BY22/BW$230</f>
        <v>2.9086081779720679E-4</v>
      </c>
      <c r="BX138" s="415">
        <f>'Input Output Table'!BZ22/BX$230</f>
        <v>6.6925497284346501E-5</v>
      </c>
      <c r="BY138" s="415">
        <f>'Input Output Table'!CA22/BY$230</f>
        <v>3.1380739046928535E-5</v>
      </c>
      <c r="BZ138" s="415">
        <f>'Input Output Table'!CB22/BZ$230</f>
        <v>2.9829104093393859E-4</v>
      </c>
      <c r="CA138" s="415">
        <f>'Input Output Table'!CC22/CA$230</f>
        <v>9.80803045165195E-5</v>
      </c>
      <c r="CB138" s="415">
        <f>'Input Output Table'!CD22/CB$230</f>
        <v>1.4257503581505869E-4</v>
      </c>
      <c r="CC138" s="415">
        <f>'Input Output Table'!CE22/CC$230</f>
        <v>5.7853269118904995E-6</v>
      </c>
      <c r="CD138" s="415">
        <f>'Input Output Table'!CF22/CD$230</f>
        <v>7.5876586136577083E-6</v>
      </c>
      <c r="CE138" s="415">
        <f>'Input Output Table'!CG22/CE$230</f>
        <v>2.172569531101912E-4</v>
      </c>
      <c r="CF138" s="415">
        <f>'Input Output Table'!CH22/CF$230</f>
        <v>1.0303407514993891E-4</v>
      </c>
      <c r="CG138" s="415">
        <f>'Input Output Table'!CI22/CG$230</f>
        <v>4.0450868743642857E-4</v>
      </c>
      <c r="CH138" s="415">
        <f>'Input Output Table'!CJ22/CH$230</f>
        <v>5.4805903542776569E-5</v>
      </c>
      <c r="CI138" s="415">
        <f>'Input Output Table'!CK22/CI$230</f>
        <v>2.5228494100123009E-4</v>
      </c>
      <c r="CJ138" s="415">
        <f>'Input Output Table'!CL22/CJ$230</f>
        <v>4.793300901775252E-4</v>
      </c>
      <c r="CK138" s="415">
        <f>'Input Output Table'!CM22/CK$230</f>
        <v>4.7195151062001976E-4</v>
      </c>
      <c r="CL138" s="415">
        <f>'Input Output Table'!CN22/CL$230</f>
        <v>6.2621333587754678E-5</v>
      </c>
      <c r="CM138" s="415">
        <f>'Input Output Table'!CO22/CM$230</f>
        <v>1.3662098899884288E-5</v>
      </c>
      <c r="CN138" s="415">
        <f>'Input Output Table'!CP22/CN$230</f>
        <v>7.4356723269124907E-4</v>
      </c>
      <c r="CO138" s="415">
        <f>'Input Output Table'!CQ22/CO$230</f>
        <v>2.1833527640338402E-4</v>
      </c>
      <c r="CP138" s="415">
        <f>'Input Output Table'!CR22/CP$230</f>
        <v>2.4220538542997594E-4</v>
      </c>
      <c r="CQ138" s="415">
        <f>'Input Output Table'!CS22/CQ$230</f>
        <v>6.2512337019289673E-4</v>
      </c>
      <c r="CR138" s="415">
        <f>'Input Output Table'!CT22/CR$230</f>
        <v>5.6099521419342158E-4</v>
      </c>
      <c r="CS138" s="415">
        <f>'Input Output Table'!CU22/CS$230</f>
        <v>6.0541512857825857E-5</v>
      </c>
      <c r="CT138" s="415">
        <f>'Input Output Table'!CV22/CT$230</f>
        <v>3.5671866384109956E-4</v>
      </c>
      <c r="CU138" s="415">
        <f>'Input Output Table'!CW22/CU$230</f>
        <v>6.4998151548069195E-5</v>
      </c>
      <c r="CV138" s="415">
        <f>'Input Output Table'!CX22/CV$230</f>
        <v>7.5703211263869344E-4</v>
      </c>
      <c r="CW138" s="415">
        <f>'Input Output Table'!CY22/CW$230</f>
        <v>2.1331149552466125E-3</v>
      </c>
      <c r="CX138" s="415">
        <f>'Input Output Table'!CZ22/CX$230</f>
        <v>1.4302611064641593E-3</v>
      </c>
      <c r="CY138" s="415">
        <f>'Input Output Table'!DA22/CY$230</f>
        <v>2.5830763485548999E-3</v>
      </c>
      <c r="CZ138" s="415">
        <f>'Input Output Table'!DB22/CZ$230</f>
        <v>4.0944306989740093E-3</v>
      </c>
      <c r="DA138" s="415">
        <f>'Input Output Table'!DC22/DA$230</f>
        <v>1.5927679842452154E-3</v>
      </c>
      <c r="DB138" s="415">
        <f>'Input Output Table'!DD22/DB$230</f>
        <v>3.3964134091876704E-5</v>
      </c>
      <c r="DC138" s="415">
        <f>'Input Output Table'!DE22/DC$230</f>
        <v>4.9316765730548054E-5</v>
      </c>
      <c r="DD138" s="416">
        <f>'Input Output Table'!DG22/DD$230</f>
        <v>2.8508981284225002E-3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J138" s="423">
        <f t="shared" si="216"/>
        <v>-7.699343913565792E-4</v>
      </c>
      <c r="HK138" s="423">
        <f t="shared" si="217"/>
        <v>-8.2680426157761943E-6</v>
      </c>
      <c r="HL138" s="423">
        <f t="shared" si="218"/>
        <v>-1.0997590318338858E-4</v>
      </c>
      <c r="HM138" s="423">
        <f t="shared" si="219"/>
        <v>-1.02333943374552E-5</v>
      </c>
      <c r="HN138" s="423">
        <f t="shared" si="220"/>
        <v>-1.7719323003632698E-5</v>
      </c>
      <c r="HO138" s="423">
        <f t="shared" si="221"/>
        <v>-3.0997014018483614E-5</v>
      </c>
      <c r="HP138" s="423">
        <f t="shared" si="222"/>
        <v>-3.8130872250590423E-5</v>
      </c>
      <c r="HQ138" s="423">
        <f t="shared" si="223"/>
        <v>-2.4745898815646306E-4</v>
      </c>
      <c r="HR138" s="423">
        <f t="shared" si="224"/>
        <v>-3.6909074311303699E-3</v>
      </c>
      <c r="HS138" s="423">
        <f t="shared" si="225"/>
        <v>-3.3155090426350859E-5</v>
      </c>
      <c r="HT138" s="423">
        <f t="shared" si="226"/>
        <v>-1.726253050225355E-3</v>
      </c>
      <c r="HU138" s="423">
        <f t="shared" si="227"/>
        <v>-6.4425798086322871E-4</v>
      </c>
      <c r="HV138" s="423">
        <f t="shared" si="228"/>
        <v>-1.3059068940600898E-3</v>
      </c>
      <c r="HW138" s="423">
        <f t="shared" si="229"/>
        <v>-8.9503354875770664E-4</v>
      </c>
      <c r="HX138" s="423">
        <f t="shared" si="230"/>
        <v>-5.5527486080542588E-4</v>
      </c>
      <c r="HY138" s="423">
        <f t="shared" si="231"/>
        <v>-4.3224113840059511E-4</v>
      </c>
      <c r="HZ138" s="423">
        <f t="shared" si="232"/>
        <v>0.99517265441318836</v>
      </c>
      <c r="IA138" s="423">
        <f t="shared" si="233"/>
        <v>-4.4836835895723064E-5</v>
      </c>
      <c r="IB138" s="423">
        <f t="shared" si="234"/>
        <v>-4.0113759436397185E-5</v>
      </c>
      <c r="IC138" s="423">
        <f t="shared" si="235"/>
        <v>-4.7320974173870377E-5</v>
      </c>
      <c r="ID138" s="423">
        <f t="shared" si="236"/>
        <v>-3.1286388474959142E-5</v>
      </c>
      <c r="IE138" s="423">
        <f t="shared" si="237"/>
        <v>-3.1068823977407641E-5</v>
      </c>
      <c r="IF138" s="423">
        <f t="shared" si="238"/>
        <v>-3.3172144361629476E-5</v>
      </c>
      <c r="IG138" s="423">
        <f t="shared" si="239"/>
        <v>-2.0919477398186494E-5</v>
      </c>
      <c r="IH138" s="423">
        <f t="shared" si="240"/>
        <v>-2.1017086833585013E-5</v>
      </c>
      <c r="II138" s="423">
        <f t="shared" si="241"/>
        <v>-3.0090879885404213E-5</v>
      </c>
      <c r="IJ138" s="423">
        <f t="shared" si="242"/>
        <v>-2.5547542422509142E-5</v>
      </c>
      <c r="IK138" s="423">
        <f t="shared" si="243"/>
        <v>-5.9813003979086562E-5</v>
      </c>
      <c r="IL138" s="423">
        <f t="shared" si="244"/>
        <v>-5.4855515968806237E-5</v>
      </c>
      <c r="IM138" s="423">
        <f t="shared" si="245"/>
        <v>-1.834227230918031E-5</v>
      </c>
      <c r="IN138" s="423">
        <f t="shared" si="246"/>
        <v>-5.7215392286228133E-5</v>
      </c>
      <c r="IO138" s="423">
        <f t="shared" si="247"/>
        <v>-2.2622945224378506E-5</v>
      </c>
      <c r="IP138" s="423">
        <f t="shared" si="248"/>
        <v>-2.4778671603368115E-5</v>
      </c>
      <c r="IQ138" s="423">
        <f t="shared" si="249"/>
        <v>-3.754146516359077E-5</v>
      </c>
      <c r="IR138" s="423">
        <f t="shared" si="250"/>
        <v>-8.077067915412713E-5</v>
      </c>
      <c r="IS138" s="423">
        <f t="shared" si="251"/>
        <v>-1.7871936142709789E-4</v>
      </c>
      <c r="IT138" s="423">
        <f t="shared" si="252"/>
        <v>-2.6804197556533869E-5</v>
      </c>
      <c r="IU138" s="423">
        <f t="shared" si="253"/>
        <v>-4.3478093503007447E-5</v>
      </c>
      <c r="IV138" s="423">
        <f t="shared" si="254"/>
        <v>-8.2661452048386164E-6</v>
      </c>
      <c r="IW138" s="423">
        <f t="shared" si="255"/>
        <v>-2.6900848075973546E-5</v>
      </c>
      <c r="IX138" s="423">
        <f t="shared" si="256"/>
        <v>-1.9380078151884321E-5</v>
      </c>
      <c r="IY138" s="423">
        <f t="shared" si="257"/>
        <v>-2.5388140139735555E-5</v>
      </c>
      <c r="IZ138" s="423">
        <f t="shared" si="258"/>
        <v>-1.7172999502986247E-5</v>
      </c>
      <c r="JA138" s="423">
        <f t="shared" si="259"/>
        <v>-4.8872423726652685E-5</v>
      </c>
      <c r="JB138" s="423">
        <f t="shared" si="260"/>
        <v>-3.2343758854057207E-5</v>
      </c>
      <c r="JC138" s="423">
        <f t="shared" si="261"/>
        <v>-2.9354749331508617E-5</v>
      </c>
      <c r="JD138" s="423">
        <f t="shared" si="262"/>
        <v>-2.9826517439395742E-5</v>
      </c>
      <c r="JE138" s="423">
        <f t="shared" si="263"/>
        <v>-1.4956837704354745E-5</v>
      </c>
      <c r="JF138" s="423">
        <f t="shared" si="264"/>
        <v>-1.3507025366276474E-5</v>
      </c>
      <c r="JG138" s="423">
        <f t="shared" si="265"/>
        <v>-1.8287007124897765E-5</v>
      </c>
      <c r="JH138" s="423">
        <f t="shared" si="266"/>
        <v>-3.0985394842844539E-5</v>
      </c>
      <c r="JI138" s="423">
        <f t="shared" si="267"/>
        <v>-4.838157731447726E-5</v>
      </c>
      <c r="JJ138" s="423">
        <f t="shared" si="268"/>
        <v>-5.1869519575590222E-5</v>
      </c>
      <c r="JK138" s="423">
        <f t="shared" si="269"/>
        <v>-6.4779015834176336E-6</v>
      </c>
      <c r="JL138" s="423">
        <f t="shared" si="270"/>
        <v>-2.5217585912452886E-5</v>
      </c>
      <c r="JM138" s="423">
        <f t="shared" si="271"/>
        <v>-7.6142179804074858E-5</v>
      </c>
      <c r="JN138" s="423">
        <f t="shared" si="272"/>
        <v>-8.561082045963351E-6</v>
      </c>
      <c r="JO138" s="423">
        <f t="shared" si="273"/>
        <v>-4.1536538319010662E-5</v>
      </c>
      <c r="JP138" s="423">
        <f t="shared" si="274"/>
        <v>-4.9011260048895241E-5</v>
      </c>
      <c r="JQ138" s="423">
        <f t="shared" si="275"/>
        <v>-5.32972834817988E-4</v>
      </c>
      <c r="JR138" s="423">
        <f t="shared" si="276"/>
        <v>0</v>
      </c>
      <c r="JS138" s="423">
        <f t="shared" si="277"/>
        <v>-5.5858543319435594E-4</v>
      </c>
      <c r="JT138" s="423">
        <f t="shared" si="278"/>
        <v>-7.8866797397568561E-5</v>
      </c>
      <c r="JU138" s="423">
        <f t="shared" si="279"/>
        <v>-2.061229801917208E-4</v>
      </c>
      <c r="JV138" s="423">
        <f t="shared" si="280"/>
        <v>-4.4736380121579309E-4</v>
      </c>
      <c r="JW138" s="423">
        <f t="shared" si="281"/>
        <v>-8.7656821084912059E-4</v>
      </c>
      <c r="JX138" s="423">
        <f t="shared" si="282"/>
        <v>-8.7784016438189184E-4</v>
      </c>
      <c r="JY138" s="423">
        <f t="shared" si="283"/>
        <v>-4.5209226711789658E-3</v>
      </c>
      <c r="JZ138" s="423">
        <f t="shared" si="284"/>
        <v>0</v>
      </c>
      <c r="KA138" s="423">
        <f t="shared" si="285"/>
        <v>-6.8010876166833762E-3</v>
      </c>
      <c r="KB138" s="423">
        <f t="shared" si="286"/>
        <v>0</v>
      </c>
      <c r="KC138" s="423">
        <f t="shared" si="287"/>
        <v>-3.7620636020936949E-5</v>
      </c>
      <c r="KD138" s="423">
        <f t="shared" si="288"/>
        <v>-3.1450613392746897E-3</v>
      </c>
      <c r="KE138" s="423">
        <f t="shared" si="289"/>
        <v>-2.9086081779720679E-4</v>
      </c>
      <c r="KF138" s="423">
        <f t="shared" si="290"/>
        <v>-6.6925497284346501E-5</v>
      </c>
      <c r="KG138" s="423">
        <f t="shared" si="291"/>
        <v>-3.1380739046928535E-5</v>
      </c>
      <c r="KH138" s="423">
        <f t="shared" si="292"/>
        <v>-2.9829104093393859E-4</v>
      </c>
      <c r="KI138" s="423">
        <f t="shared" si="293"/>
        <v>-9.80803045165195E-5</v>
      </c>
      <c r="KJ138" s="423">
        <f t="shared" si="294"/>
        <v>-1.4257503581505869E-4</v>
      </c>
      <c r="KK138" s="423">
        <f t="shared" si="295"/>
        <v>-5.7853269118904995E-6</v>
      </c>
      <c r="KL138" s="423">
        <f t="shared" si="296"/>
        <v>-7.5876586136577083E-6</v>
      </c>
      <c r="KM138" s="423">
        <f t="shared" si="297"/>
        <v>-2.172569531101912E-4</v>
      </c>
      <c r="KN138" s="423">
        <f t="shared" si="298"/>
        <v>-1.0303407514993891E-4</v>
      </c>
      <c r="KO138" s="423">
        <f t="shared" si="299"/>
        <v>-4.0450868743642857E-4</v>
      </c>
      <c r="KP138" s="423">
        <f t="shared" si="300"/>
        <v>-5.4805903542776569E-5</v>
      </c>
      <c r="KQ138" s="423">
        <f t="shared" si="301"/>
        <v>-2.5228494100123009E-4</v>
      </c>
      <c r="KR138" s="423">
        <f t="shared" si="302"/>
        <v>-4.793300901775252E-4</v>
      </c>
      <c r="KS138" s="423">
        <f t="shared" si="303"/>
        <v>-4.7195151062001976E-4</v>
      </c>
      <c r="KT138" s="423">
        <f t="shared" si="304"/>
        <v>-6.2621333587754678E-5</v>
      </c>
      <c r="KU138" s="423">
        <f t="shared" si="305"/>
        <v>-1.3662098899884288E-5</v>
      </c>
      <c r="KV138" s="423">
        <f t="shared" si="306"/>
        <v>-7.4356723269124907E-4</v>
      </c>
      <c r="KW138" s="423">
        <f t="shared" si="307"/>
        <v>-2.1833527640338402E-4</v>
      </c>
      <c r="KX138" s="423">
        <f t="shared" si="308"/>
        <v>-2.4220538542997594E-4</v>
      </c>
      <c r="KY138" s="423">
        <f t="shared" si="309"/>
        <v>-6.2512337019289673E-4</v>
      </c>
      <c r="KZ138" s="423">
        <f t="shared" si="310"/>
        <v>-5.6099521419342158E-4</v>
      </c>
      <c r="LA138" s="423">
        <f t="shared" si="311"/>
        <v>-6.0541512857825857E-5</v>
      </c>
      <c r="LB138" s="423">
        <f t="shared" si="312"/>
        <v>-3.5671866384109956E-4</v>
      </c>
      <c r="LC138" s="423">
        <f t="shared" si="313"/>
        <v>-6.4998151548069195E-5</v>
      </c>
      <c r="LD138" s="423">
        <f t="shared" si="314"/>
        <v>-7.5703211263869344E-4</v>
      </c>
      <c r="LE138" s="423">
        <f t="shared" si="315"/>
        <v>-2.1331149552466125E-3</v>
      </c>
      <c r="LF138" s="423">
        <f t="shared" si="316"/>
        <v>-1.4302611064641593E-3</v>
      </c>
      <c r="LG138" s="423">
        <f t="shared" si="317"/>
        <v>-2.5830763485548999E-3</v>
      </c>
      <c r="LH138" s="423">
        <f t="shared" si="318"/>
        <v>-4.0944306989740093E-3</v>
      </c>
      <c r="LI138" s="423">
        <f t="shared" si="319"/>
        <v>-1.5927679842452154E-3</v>
      </c>
      <c r="LJ138" s="423">
        <f t="shared" si="320"/>
        <v>-3.3964134091876704E-5</v>
      </c>
      <c r="LK138" s="423">
        <f t="shared" si="321"/>
        <v>-4.9316765730548054E-5</v>
      </c>
      <c r="LL138" s="423">
        <f t="shared" si="322"/>
        <v>-2.8508981284225002E-3</v>
      </c>
      <c r="LN138" s="424">
        <v>3.5148730142588913E-3</v>
      </c>
      <c r="LO138" s="424">
        <v>3.3005151338126692E-3</v>
      </c>
      <c r="LP138" s="424">
        <v>1.7654865422163332E-3</v>
      </c>
      <c r="LQ138" s="424">
        <v>3.2068280349837664E-3</v>
      </c>
      <c r="LR138" s="424">
        <v>1.2006243286611644E-3</v>
      </c>
      <c r="LS138" s="424">
        <v>2.9755141407688036E-3</v>
      </c>
      <c r="LT138" s="424">
        <v>1.5405705810105617E-3</v>
      </c>
      <c r="LU138" s="424">
        <v>3.962026531917546E-3</v>
      </c>
      <c r="LV138" s="424">
        <v>7.8707968012692742E-3</v>
      </c>
      <c r="LW138" s="424">
        <v>2.5332321776704633E-3</v>
      </c>
      <c r="LX138" s="424">
        <v>5.3514027295863192E-3</v>
      </c>
      <c r="LY138" s="424">
        <v>4.1931417100671874E-3</v>
      </c>
      <c r="LZ138" s="424">
        <v>5.6057535400578498E-3</v>
      </c>
      <c r="MA138" s="424">
        <v>4.7546000509071252E-3</v>
      </c>
      <c r="MB138" s="424">
        <v>3.4938183728194759E-3</v>
      </c>
      <c r="MC138" s="424">
        <v>3.6689867365475902E-3</v>
      </c>
      <c r="MD138" s="424">
        <v>1.0084484974772618</v>
      </c>
      <c r="ME138" s="424">
        <v>2.5418819022502456E-3</v>
      </c>
      <c r="MF138" s="424">
        <v>3.085632670997436E-3</v>
      </c>
      <c r="MG138" s="424">
        <v>3.6484598663170959E-3</v>
      </c>
      <c r="MH138" s="424">
        <v>2.5077109878639289E-3</v>
      </c>
      <c r="MI138" s="424">
        <v>2.8613905640275513E-3</v>
      </c>
      <c r="MJ138" s="424">
        <v>2.7440226270759242E-3</v>
      </c>
      <c r="MK138" s="424">
        <v>3.4353038856639083E-3</v>
      </c>
      <c r="ML138" s="424">
        <v>1.0551989696545594E-3</v>
      </c>
      <c r="MM138" s="424">
        <v>2.902122887437819E-3</v>
      </c>
      <c r="MN138" s="424">
        <v>3.617524097267909E-3</v>
      </c>
      <c r="MO138" s="424">
        <v>2.3301109441533317E-3</v>
      </c>
      <c r="MP138" s="424">
        <v>2.251249689484645E-3</v>
      </c>
      <c r="MQ138" s="424">
        <v>1.6508854509720654E-3</v>
      </c>
      <c r="MR138" s="424">
        <v>2.2983944629904954E-3</v>
      </c>
      <c r="MS138" s="424">
        <v>2.455187880638809E-3</v>
      </c>
      <c r="MT138" s="424">
        <v>2.9715584346612072E-3</v>
      </c>
      <c r="MU138" s="424">
        <v>3.1277864698854995E-3</v>
      </c>
      <c r="MV138" s="424">
        <v>3.1583706249075703E-3</v>
      </c>
      <c r="MW138" s="424">
        <v>2.6069252180901097E-3</v>
      </c>
      <c r="MX138" s="424">
        <v>1.6895424979533789E-3</v>
      </c>
      <c r="MY138" s="424">
        <v>3.4911980690335333E-3</v>
      </c>
      <c r="MZ138" s="424">
        <v>3.5649756182942636E-3</v>
      </c>
      <c r="NA138" s="424">
        <v>3.388947197499736E-3</v>
      </c>
      <c r="NB138" s="424">
        <v>2.9701635395962761E-3</v>
      </c>
      <c r="NC138" s="424">
        <v>3.5294682482591238E-3</v>
      </c>
      <c r="ND138" s="424">
        <v>2.9787909251874911E-3</v>
      </c>
      <c r="NE138" s="424">
        <v>3.8281452802306584E-3</v>
      </c>
      <c r="NF138" s="424">
        <v>2.9853869698945267E-3</v>
      </c>
      <c r="NG138" s="424">
        <v>4.0100542571610796E-3</v>
      </c>
      <c r="NH138" s="424">
        <v>3.6059017035559551E-3</v>
      </c>
      <c r="NI138" s="424">
        <v>3.4077035872286873E-3</v>
      </c>
      <c r="NJ138" s="424">
        <v>3.8065766488888327E-3</v>
      </c>
      <c r="NK138" s="424">
        <v>3.7796276050102787E-3</v>
      </c>
      <c r="NL138" s="424">
        <v>4.0034250300947363E-3</v>
      </c>
      <c r="NM138" s="424">
        <v>1.8901274697746657E-3</v>
      </c>
      <c r="NN138" s="424">
        <v>1.8580095942984489E-3</v>
      </c>
      <c r="NO138" s="424">
        <v>1.9326398340920898E-3</v>
      </c>
      <c r="NP138" s="424">
        <v>2.5070945999843774E-3</v>
      </c>
      <c r="NQ138" s="424">
        <v>3.3218393960077592E-3</v>
      </c>
      <c r="NR138" s="424">
        <v>3.9634434235007975E-3</v>
      </c>
      <c r="NS138" s="424">
        <v>3.1656327684392999E-3</v>
      </c>
      <c r="NT138" s="424">
        <v>3.8964332373243133E-3</v>
      </c>
      <c r="NU138" s="424">
        <v>4.3345015371976043E-3</v>
      </c>
      <c r="NV138" s="424">
        <v>3.5069640088091422E-3</v>
      </c>
      <c r="NW138" s="424">
        <v>5.5270694958082364E-3</v>
      </c>
      <c r="NX138" s="424">
        <v>3.8643919367176596E-3</v>
      </c>
      <c r="NY138" s="424">
        <v>4.1167211718868791E-3</v>
      </c>
      <c r="NZ138" s="424">
        <v>3.3734153831994108E-3</v>
      </c>
      <c r="OA138" s="424">
        <v>5.4276633337065009E-3</v>
      </c>
      <c r="OB138" s="424">
        <v>5.133277853246276E-3</v>
      </c>
      <c r="OC138" s="424">
        <v>7.9876958426475277E-3</v>
      </c>
      <c r="OD138" s="424">
        <v>3.4938143644075471E-3</v>
      </c>
      <c r="OE138" s="424">
        <v>1.0449055828475268E-2</v>
      </c>
      <c r="OF138" s="424">
        <v>3.2285975379450584E-3</v>
      </c>
      <c r="OG138" s="424">
        <v>3.792279558969052E-3</v>
      </c>
      <c r="OH138" s="424">
        <v>6.319376401909679E-3</v>
      </c>
      <c r="OI138" s="424">
        <v>3.0446185434270289E-3</v>
      </c>
      <c r="OJ138" s="424">
        <v>4.1074355494830662E-3</v>
      </c>
      <c r="OK138" s="424">
        <v>4.0054172548982829E-3</v>
      </c>
      <c r="OL138" s="424">
        <v>3.3292833331500229E-3</v>
      </c>
      <c r="OM138" s="424">
        <v>2.733592442155167E-3</v>
      </c>
      <c r="ON138" s="424">
        <v>4.5442100801076895E-3</v>
      </c>
      <c r="OO138" s="424">
        <v>2.0800701013027603E-3</v>
      </c>
      <c r="OP138" s="424">
        <v>1.1791077725514616E-3</v>
      </c>
      <c r="OQ138" s="424">
        <v>3.3318517895286463E-3</v>
      </c>
      <c r="OR138" s="424">
        <v>3.5736633253856819E-3</v>
      </c>
      <c r="OS138" s="424">
        <v>4.065756386145941E-3</v>
      </c>
      <c r="OT138" s="424">
        <v>4.4750173280185381E-3</v>
      </c>
      <c r="OU138" s="424">
        <v>5.6251795418434045E-3</v>
      </c>
      <c r="OV138" s="424">
        <v>4.2944799707938354E-3</v>
      </c>
      <c r="OW138" s="424">
        <v>4.1990674099908329E-3</v>
      </c>
      <c r="OX138" s="424">
        <v>4.328651258854524E-3</v>
      </c>
      <c r="OY138" s="424">
        <v>3.2761892128793193E-3</v>
      </c>
      <c r="OZ138" s="424">
        <v>4.6737824588803344E-3</v>
      </c>
      <c r="PA138" s="424">
        <v>4.3870975388102798E-3</v>
      </c>
      <c r="PB138" s="424">
        <v>3.4070448104310267E-3</v>
      </c>
      <c r="PC138" s="424">
        <v>4.042907607015144E-3</v>
      </c>
      <c r="PD138" s="424">
        <v>3.9207525520684478E-3</v>
      </c>
      <c r="PE138" s="424">
        <v>3.9656444717881137E-3</v>
      </c>
      <c r="PF138" s="424">
        <v>5.6809282225035174E-3</v>
      </c>
      <c r="PG138" s="424">
        <v>4.0871153209416722E-3</v>
      </c>
      <c r="PH138" s="424">
        <v>5.5598938736148625E-3</v>
      </c>
      <c r="PI138" s="424">
        <v>5.793354445951835E-3</v>
      </c>
      <c r="PJ138" s="424">
        <v>6.1119752201470971E-3</v>
      </c>
      <c r="PK138" s="424">
        <v>4.9443108962835616E-3</v>
      </c>
      <c r="PL138" s="424">
        <v>7.905254768353397E-3</v>
      </c>
      <c r="PM138" s="424">
        <v>5.9999092356595989E-3</v>
      </c>
      <c r="PN138" s="424">
        <v>3.981993055888579E-3</v>
      </c>
      <c r="PO138" s="424">
        <v>3.7420413110423392E-3</v>
      </c>
      <c r="PP138" s="425">
        <v>6.4960546429137997E-3</v>
      </c>
    </row>
    <row r="139" spans="1:432" x14ac:dyDescent="0.25">
      <c r="A139" s="210" t="s">
        <v>128</v>
      </c>
      <c r="B139" s="415">
        <f>'Input Output Table'!D23/B$230</f>
        <v>0</v>
      </c>
      <c r="C139" s="415">
        <f>'Input Output Table'!E23/C$230</f>
        <v>3.1373520442997711E-5</v>
      </c>
      <c r="D139" s="415">
        <f>'Input Output Table'!F23/D$230</f>
        <v>4.2458830999523569E-4</v>
      </c>
      <c r="E139" s="415">
        <f>'Input Output Table'!G23/E$230</f>
        <v>0</v>
      </c>
      <c r="F139" s="415">
        <f>'Input Output Table'!H23/F$230</f>
        <v>5.679289195890622E-6</v>
      </c>
      <c r="G139" s="415">
        <f>'Input Output Table'!I23/G$230</f>
        <v>0</v>
      </c>
      <c r="H139" s="415">
        <f>'Input Output Table'!J23/H$230</f>
        <v>1.4816207211563517E-5</v>
      </c>
      <c r="I139" s="415">
        <f>'Input Output Table'!K23/I$230</f>
        <v>0</v>
      </c>
      <c r="J139" s="415">
        <f>'Input Output Table'!L23/J$230</f>
        <v>0</v>
      </c>
      <c r="K139" s="415">
        <f>'Input Output Table'!M23/K$230</f>
        <v>0</v>
      </c>
      <c r="L139" s="415">
        <f>'Input Output Table'!N23/L$230</f>
        <v>0</v>
      </c>
      <c r="M139" s="415">
        <f>'Input Output Table'!O23/M$230</f>
        <v>0</v>
      </c>
      <c r="N139" s="415">
        <f>'Input Output Table'!P23/N$230</f>
        <v>0</v>
      </c>
      <c r="O139" s="415">
        <f>'Input Output Table'!Q23/O$230</f>
        <v>1.1260298178798683E-5</v>
      </c>
      <c r="P139" s="415">
        <f>'Input Output Table'!R23/P$230</f>
        <v>0</v>
      </c>
      <c r="Q139" s="415">
        <f>'Input Output Table'!S23/Q$230</f>
        <v>2.1586925279834837E-5</v>
      </c>
      <c r="R139" s="415">
        <f>'Input Output Table'!T23/R$230</f>
        <v>0</v>
      </c>
      <c r="S139" s="415">
        <f>'Input Output Table'!U23/S$230</f>
        <v>5.7670126874279125E-4</v>
      </c>
      <c r="T139" s="415">
        <f>'Input Output Table'!V23/T$230</f>
        <v>0</v>
      </c>
      <c r="U139" s="415">
        <f>'Input Output Table'!W23/U$230</f>
        <v>0</v>
      </c>
      <c r="V139" s="415">
        <f>'Input Output Table'!X23/V$230</f>
        <v>0</v>
      </c>
      <c r="W139" s="415">
        <f>'Input Output Table'!Y23/W$230</f>
        <v>0</v>
      </c>
      <c r="X139" s="415">
        <f>'Input Output Table'!Z23/X$230</f>
        <v>0</v>
      </c>
      <c r="Y139" s="415">
        <f>'Input Output Table'!AA23/Y$230</f>
        <v>1.2255802739519134E-5</v>
      </c>
      <c r="Z139" s="415">
        <f>'Input Output Table'!AB23/Z$230</f>
        <v>1.3293966827463173E-6</v>
      </c>
      <c r="AA139" s="415">
        <f>'Input Output Table'!AC23/AA$230</f>
        <v>1.0308175172386249E-5</v>
      </c>
      <c r="AB139" s="415">
        <f>'Input Output Table'!AD23/AB$230</f>
        <v>0</v>
      </c>
      <c r="AC139" s="415">
        <f>'Input Output Table'!AE23/AC$230</f>
        <v>0</v>
      </c>
      <c r="AD139" s="415">
        <f>'Input Output Table'!AF23/AD$230</f>
        <v>9.236874039055163E-6</v>
      </c>
      <c r="AE139" s="415">
        <f>'Input Output Table'!AG23/AE$230</f>
        <v>5.6740075812117308E-6</v>
      </c>
      <c r="AF139" s="415">
        <f>'Input Output Table'!AH23/AF$230</f>
        <v>1.5545692233895447E-5</v>
      </c>
      <c r="AG139" s="415">
        <f>'Input Output Table'!AI23/AG$230</f>
        <v>6.100060787470069E-6</v>
      </c>
      <c r="AH139" s="415">
        <f>'Input Output Table'!AJ23/AH$230</f>
        <v>3.7818441837872979E-6</v>
      </c>
      <c r="AI139" s="415">
        <f>'Input Output Table'!AK23/AI$230</f>
        <v>1.4385694671921004E-5</v>
      </c>
      <c r="AJ139" s="415">
        <f>'Input Output Table'!AL23/AJ$230</f>
        <v>2.0960060338395558E-5</v>
      </c>
      <c r="AK139" s="415">
        <f>'Input Output Table'!AM23/AK$230</f>
        <v>0</v>
      </c>
      <c r="AL139" s="415">
        <f>'Input Output Table'!AN23/AL$230</f>
        <v>2.0356582388238034E-5</v>
      </c>
      <c r="AM139" s="415">
        <f>'Input Output Table'!AO23/AM$230</f>
        <v>0</v>
      </c>
      <c r="AN139" s="415">
        <f>'Input Output Table'!AP23/AN$230</f>
        <v>7.9534436457748968E-6</v>
      </c>
      <c r="AO139" s="415">
        <f>'Input Output Table'!AQ23/AO$230</f>
        <v>1.3828065004772915E-5</v>
      </c>
      <c r="AP139" s="415">
        <f>'Input Output Table'!AR23/AP$230</f>
        <v>0</v>
      </c>
      <c r="AQ139" s="415">
        <f>'Input Output Table'!AS23/AQ$230</f>
        <v>4.12097654195838E-6</v>
      </c>
      <c r="AR139" s="415">
        <f>'Input Output Table'!AT23/AR$230</f>
        <v>0</v>
      </c>
      <c r="AS139" s="415">
        <f>'Input Output Table'!AU23/AS$230</f>
        <v>0</v>
      </c>
      <c r="AT139" s="415">
        <f>'Input Output Table'!AV23/AT$230</f>
        <v>2.6103906020814566E-5</v>
      </c>
      <c r="AU139" s="415">
        <f>'Input Output Table'!AW23/AU$230</f>
        <v>2.7669963607989966E-5</v>
      </c>
      <c r="AV139" s="415">
        <f>'Input Output Table'!AX23/AV$230</f>
        <v>1.018518766480586E-5</v>
      </c>
      <c r="AW139" s="415">
        <f>'Input Output Table'!AY23/AW$230</f>
        <v>1.7913792501649472E-5</v>
      </c>
      <c r="AX139" s="415">
        <f>'Input Output Table'!AZ23/AX$230</f>
        <v>0</v>
      </c>
      <c r="AY139" s="415">
        <f>'Input Output Table'!BA23/AY$230</f>
        <v>9.8416224105276072E-6</v>
      </c>
      <c r="AZ139" s="415">
        <f>'Input Output Table'!BB23/AZ$230</f>
        <v>1.3658264232887862E-5</v>
      </c>
      <c r="BA139" s="415">
        <f>'Input Output Table'!BC23/BA$230</f>
        <v>9.1016475540373319E-6</v>
      </c>
      <c r="BB139" s="415">
        <f>'Input Output Table'!BD23/BB$230</f>
        <v>4.8897255602748634E-6</v>
      </c>
      <c r="BC139" s="415">
        <f>'Input Output Table'!BE23/BC$230</f>
        <v>0</v>
      </c>
      <c r="BD139" s="415">
        <f>'Input Output Table'!BF23/BD$230</f>
        <v>0</v>
      </c>
      <c r="BE139" s="415">
        <f>'Input Output Table'!BG23/BE$230</f>
        <v>4.3004242999554469E-5</v>
      </c>
      <c r="BF139" s="415">
        <f>'Input Output Table'!BH23/BF$230</f>
        <v>5.8401384338147759E-4</v>
      </c>
      <c r="BG139" s="415">
        <f>'Input Output Table'!BI23/BG$230</f>
        <v>1.2088738540016896E-6</v>
      </c>
      <c r="BH139" s="415">
        <f>'Input Output Table'!BJ23/BH$230</f>
        <v>0</v>
      </c>
      <c r="BI139" s="415">
        <f>'Input Output Table'!BK23/BI$230</f>
        <v>2.1163812964412935E-5</v>
      </c>
      <c r="BJ139" s="415">
        <f>'Input Output Table'!BL23/BJ$230</f>
        <v>0</v>
      </c>
      <c r="BK139" s="415">
        <f>'Input Output Table'!BM23/BK$230</f>
        <v>2.7071445260396183E-5</v>
      </c>
      <c r="BL139" s="415">
        <f>'Input Output Table'!BN23/BL$230</f>
        <v>1.1864078469399693E-5</v>
      </c>
      <c r="BM139" s="415">
        <f>'Input Output Table'!BO23/BM$230</f>
        <v>8.2425187431733448E-5</v>
      </c>
      <c r="BN139" s="415">
        <f>'Input Output Table'!BP23/BN$230</f>
        <v>2.0056579838532569E-4</v>
      </c>
      <c r="BO139" s="415">
        <f>'Input Output Table'!BQ23/BO$230</f>
        <v>4.8755830110254593E-5</v>
      </c>
      <c r="BP139" s="415">
        <f>'Input Output Table'!BR23/BP$230</f>
        <v>2.4684756478365524E-4</v>
      </c>
      <c r="BQ139" s="415">
        <f>'Input Output Table'!BS23/BQ$230</f>
        <v>5.0087878836937248E-5</v>
      </c>
      <c r="BR139" s="415">
        <f>'Input Output Table'!BT23/BR$230</f>
        <v>0</v>
      </c>
      <c r="BS139" s="415">
        <f>'Input Output Table'!BU23/BS$230</f>
        <v>1.7609377860851576E-4</v>
      </c>
      <c r="BT139" s="415">
        <f>'Input Output Table'!BV23/BT$230</f>
        <v>0</v>
      </c>
      <c r="BU139" s="415">
        <f>'Input Output Table'!BW23/BU$230</f>
        <v>2.7809393516873392E-5</v>
      </c>
      <c r="BV139" s="415">
        <f>'Input Output Table'!BX23/BV$230</f>
        <v>1.4132074043311991E-4</v>
      </c>
      <c r="BW139" s="415">
        <f>'Input Output Table'!BY23/BW$230</f>
        <v>5.5757906990942063E-5</v>
      </c>
      <c r="BX139" s="415">
        <f>'Input Output Table'!BZ23/BX$230</f>
        <v>2.3217189334152944E-5</v>
      </c>
      <c r="BY139" s="415">
        <f>'Input Output Table'!CA23/BY$230</f>
        <v>2.88674808195242E-5</v>
      </c>
      <c r="BZ139" s="415">
        <f>'Input Output Table'!CB23/BZ$230</f>
        <v>7.3878243278963001E-5</v>
      </c>
      <c r="CA139" s="415">
        <f>'Input Output Table'!CC23/CA$230</f>
        <v>1.0990442881637713E-5</v>
      </c>
      <c r="CB139" s="415">
        <f>'Input Output Table'!CD23/CB$230</f>
        <v>1.0544917048886289E-5</v>
      </c>
      <c r="CC139" s="415">
        <f>'Input Output Table'!CE23/CC$230</f>
        <v>0</v>
      </c>
      <c r="CD139" s="415">
        <f>'Input Output Table'!CF23/CD$230</f>
        <v>9.5663151346624266E-7</v>
      </c>
      <c r="CE139" s="415">
        <f>'Input Output Table'!CG23/CE$230</f>
        <v>1.5363208085102824E-5</v>
      </c>
      <c r="CF139" s="415">
        <f>'Input Output Table'!CH23/CF$230</f>
        <v>6.7416280502913763E-5</v>
      </c>
      <c r="CG139" s="415">
        <f>'Input Output Table'!CI23/CG$230</f>
        <v>2.2674943123911121E-5</v>
      </c>
      <c r="CH139" s="415">
        <f>'Input Output Table'!CJ23/CH$230</f>
        <v>6.0618546354053587E-5</v>
      </c>
      <c r="CI139" s="415">
        <f>'Input Output Table'!CK23/CI$230</f>
        <v>3.1964515916499227E-5</v>
      </c>
      <c r="CJ139" s="415">
        <f>'Input Output Table'!CL23/CJ$230</f>
        <v>2.8220918482101495E-4</v>
      </c>
      <c r="CK139" s="415">
        <f>'Input Output Table'!CM23/CK$230</f>
        <v>5.3533947027616806E-5</v>
      </c>
      <c r="CL139" s="415">
        <f>'Input Output Table'!CN23/CL$230</f>
        <v>7.9327616508260371E-5</v>
      </c>
      <c r="CM139" s="415">
        <f>'Input Output Table'!CO23/CM$230</f>
        <v>2.2086423935150843E-4</v>
      </c>
      <c r="CN139" s="415">
        <f>'Input Output Table'!CP23/CN$230</f>
        <v>9.2878323824981885E-5</v>
      </c>
      <c r="CO139" s="415">
        <f>'Input Output Table'!CQ23/CO$230</f>
        <v>9.6131293002039421E-6</v>
      </c>
      <c r="CP139" s="415">
        <f>'Input Output Table'!CR23/CP$230</f>
        <v>8.4103676127752233E-5</v>
      </c>
      <c r="CQ139" s="415">
        <f>'Input Output Table'!CS23/CQ$230</f>
        <v>2.4674293126023035E-5</v>
      </c>
      <c r="CR139" s="415">
        <f>'Input Output Table'!CT23/CR$230</f>
        <v>0</v>
      </c>
      <c r="CS139" s="415">
        <f>'Input Output Table'!CU23/CS$230</f>
        <v>8.6457207000905352E-5</v>
      </c>
      <c r="CT139" s="415">
        <f>'Input Output Table'!CV23/CT$230</f>
        <v>2.4800878267671761E-5</v>
      </c>
      <c r="CU139" s="415">
        <f>'Input Output Table'!CW23/CU$230</f>
        <v>8.7851538442161974E-5</v>
      </c>
      <c r="CV139" s="415">
        <f>'Input Output Table'!CX23/CV$230</f>
        <v>1.3115426452487634E-4</v>
      </c>
      <c r="CW139" s="415">
        <f>'Input Output Table'!CY23/CW$230</f>
        <v>1.1026509178180027E-4</v>
      </c>
      <c r="CX139" s="415">
        <f>'Input Output Table'!CZ23/CX$230</f>
        <v>5.3491933256601569E-5</v>
      </c>
      <c r="CY139" s="415">
        <f>'Input Output Table'!DA23/CY$230</f>
        <v>3.7873679465621267E-5</v>
      </c>
      <c r="CZ139" s="415">
        <f>'Input Output Table'!DB23/CZ$230</f>
        <v>7.4251330517097826E-5</v>
      </c>
      <c r="DA139" s="415">
        <f>'Input Output Table'!DC23/DA$230</f>
        <v>1.8788362831620583E-4</v>
      </c>
      <c r="DB139" s="415">
        <f>'Input Output Table'!DD23/DB$230</f>
        <v>1.0743822103226686E-5</v>
      </c>
      <c r="DC139" s="415">
        <f>'Input Output Table'!DE23/DC$230</f>
        <v>4.0617958606537234E-4</v>
      </c>
      <c r="DD139" s="416">
        <f>'Input Output Table'!DG23/DD$230</f>
        <v>2.0602269957118498E-3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J139" s="423">
        <f t="shared" si="216"/>
        <v>0</v>
      </c>
      <c r="HK139" s="423">
        <f t="shared" si="217"/>
        <v>-3.1373520442997711E-5</v>
      </c>
      <c r="HL139" s="423">
        <f t="shared" si="218"/>
        <v>-4.2458830999523569E-4</v>
      </c>
      <c r="HM139" s="423">
        <f t="shared" si="219"/>
        <v>0</v>
      </c>
      <c r="HN139" s="423">
        <f t="shared" si="220"/>
        <v>-5.679289195890622E-6</v>
      </c>
      <c r="HO139" s="423">
        <f t="shared" si="221"/>
        <v>0</v>
      </c>
      <c r="HP139" s="423">
        <f t="shared" si="222"/>
        <v>-1.4816207211563517E-5</v>
      </c>
      <c r="HQ139" s="423">
        <f t="shared" si="223"/>
        <v>0</v>
      </c>
      <c r="HR139" s="423">
        <f t="shared" si="224"/>
        <v>0</v>
      </c>
      <c r="HS139" s="423">
        <f t="shared" si="225"/>
        <v>0</v>
      </c>
      <c r="HT139" s="423">
        <f t="shared" si="226"/>
        <v>0</v>
      </c>
      <c r="HU139" s="423">
        <f t="shared" si="227"/>
        <v>0</v>
      </c>
      <c r="HV139" s="423">
        <f t="shared" si="228"/>
        <v>0</v>
      </c>
      <c r="HW139" s="423">
        <f t="shared" si="229"/>
        <v>-1.1260298178798683E-5</v>
      </c>
      <c r="HX139" s="423">
        <f t="shared" si="230"/>
        <v>0</v>
      </c>
      <c r="HY139" s="423">
        <f t="shared" si="231"/>
        <v>-2.1586925279834837E-5</v>
      </c>
      <c r="HZ139" s="423">
        <f t="shared" si="232"/>
        <v>0</v>
      </c>
      <c r="IA139" s="423">
        <f t="shared" si="233"/>
        <v>0.99942329873125724</v>
      </c>
      <c r="IB139" s="423">
        <f t="shared" si="234"/>
        <v>0</v>
      </c>
      <c r="IC139" s="423">
        <f t="shared" si="235"/>
        <v>0</v>
      </c>
      <c r="ID139" s="423">
        <f t="shared" si="236"/>
        <v>0</v>
      </c>
      <c r="IE139" s="423">
        <f t="shared" si="237"/>
        <v>0</v>
      </c>
      <c r="IF139" s="423">
        <f t="shared" si="238"/>
        <v>0</v>
      </c>
      <c r="IG139" s="423">
        <f t="shared" si="239"/>
        <v>-1.2255802739519134E-5</v>
      </c>
      <c r="IH139" s="423">
        <f t="shared" si="240"/>
        <v>-1.3293966827463173E-6</v>
      </c>
      <c r="II139" s="423">
        <f t="shared" si="241"/>
        <v>-1.0308175172386249E-5</v>
      </c>
      <c r="IJ139" s="423">
        <f t="shared" si="242"/>
        <v>0</v>
      </c>
      <c r="IK139" s="423">
        <f t="shared" si="243"/>
        <v>0</v>
      </c>
      <c r="IL139" s="423">
        <f t="shared" si="244"/>
        <v>-9.236874039055163E-6</v>
      </c>
      <c r="IM139" s="423">
        <f t="shared" si="245"/>
        <v>-5.6740075812117308E-6</v>
      </c>
      <c r="IN139" s="423">
        <f t="shared" si="246"/>
        <v>-1.5545692233895447E-5</v>
      </c>
      <c r="IO139" s="423">
        <f t="shared" si="247"/>
        <v>-6.100060787470069E-6</v>
      </c>
      <c r="IP139" s="423">
        <f t="shared" si="248"/>
        <v>-3.7818441837872979E-6</v>
      </c>
      <c r="IQ139" s="423">
        <f t="shared" si="249"/>
        <v>-1.4385694671921004E-5</v>
      </c>
      <c r="IR139" s="423">
        <f t="shared" si="250"/>
        <v>-2.0960060338395558E-5</v>
      </c>
      <c r="IS139" s="423">
        <f t="shared" si="251"/>
        <v>0</v>
      </c>
      <c r="IT139" s="423">
        <f t="shared" si="252"/>
        <v>-2.0356582388238034E-5</v>
      </c>
      <c r="IU139" s="423">
        <f t="shared" si="253"/>
        <v>0</v>
      </c>
      <c r="IV139" s="423">
        <f t="shared" si="254"/>
        <v>-7.9534436457748968E-6</v>
      </c>
      <c r="IW139" s="423">
        <f t="shared" si="255"/>
        <v>-1.3828065004772915E-5</v>
      </c>
      <c r="IX139" s="423">
        <f t="shared" si="256"/>
        <v>0</v>
      </c>
      <c r="IY139" s="423">
        <f t="shared" si="257"/>
        <v>-4.12097654195838E-6</v>
      </c>
      <c r="IZ139" s="423">
        <f t="shared" si="258"/>
        <v>0</v>
      </c>
      <c r="JA139" s="423">
        <f t="shared" si="259"/>
        <v>0</v>
      </c>
      <c r="JB139" s="423">
        <f t="shared" si="260"/>
        <v>-2.6103906020814566E-5</v>
      </c>
      <c r="JC139" s="423">
        <f t="shared" si="261"/>
        <v>-2.7669963607989966E-5</v>
      </c>
      <c r="JD139" s="423">
        <f t="shared" si="262"/>
        <v>-1.018518766480586E-5</v>
      </c>
      <c r="JE139" s="423">
        <f t="shared" si="263"/>
        <v>-1.7913792501649472E-5</v>
      </c>
      <c r="JF139" s="423">
        <f t="shared" si="264"/>
        <v>0</v>
      </c>
      <c r="JG139" s="423">
        <f t="shared" si="265"/>
        <v>-9.8416224105276072E-6</v>
      </c>
      <c r="JH139" s="423">
        <f t="shared" si="266"/>
        <v>-1.3658264232887862E-5</v>
      </c>
      <c r="JI139" s="423">
        <f t="shared" si="267"/>
        <v>-9.1016475540373319E-6</v>
      </c>
      <c r="JJ139" s="423">
        <f t="shared" si="268"/>
        <v>-4.8897255602748634E-6</v>
      </c>
      <c r="JK139" s="423">
        <f t="shared" si="269"/>
        <v>0</v>
      </c>
      <c r="JL139" s="423">
        <f t="shared" si="270"/>
        <v>0</v>
      </c>
      <c r="JM139" s="423">
        <f t="shared" si="271"/>
        <v>-4.3004242999554469E-5</v>
      </c>
      <c r="JN139" s="423">
        <f t="shared" si="272"/>
        <v>-5.8401384338147759E-4</v>
      </c>
      <c r="JO139" s="423">
        <f t="shared" si="273"/>
        <v>-1.2088738540016896E-6</v>
      </c>
      <c r="JP139" s="423">
        <f t="shared" si="274"/>
        <v>0</v>
      </c>
      <c r="JQ139" s="423">
        <f t="shared" si="275"/>
        <v>-2.1163812964412935E-5</v>
      </c>
      <c r="JR139" s="423">
        <f t="shared" si="276"/>
        <v>0</v>
      </c>
      <c r="JS139" s="423">
        <f t="shared" si="277"/>
        <v>-2.7071445260396183E-5</v>
      </c>
      <c r="JT139" s="423">
        <f t="shared" si="278"/>
        <v>-1.1864078469399693E-5</v>
      </c>
      <c r="JU139" s="423">
        <f t="shared" si="279"/>
        <v>-8.2425187431733448E-5</v>
      </c>
      <c r="JV139" s="423">
        <f t="shared" si="280"/>
        <v>-2.0056579838532569E-4</v>
      </c>
      <c r="JW139" s="423">
        <f t="shared" si="281"/>
        <v>-4.8755830110254593E-5</v>
      </c>
      <c r="JX139" s="423">
        <f t="shared" si="282"/>
        <v>-2.4684756478365524E-4</v>
      </c>
      <c r="JY139" s="423">
        <f t="shared" si="283"/>
        <v>-5.0087878836937248E-5</v>
      </c>
      <c r="JZ139" s="423">
        <f t="shared" si="284"/>
        <v>0</v>
      </c>
      <c r="KA139" s="423">
        <f t="shared" si="285"/>
        <v>-1.7609377860851576E-4</v>
      </c>
      <c r="KB139" s="423">
        <f t="shared" si="286"/>
        <v>0</v>
      </c>
      <c r="KC139" s="423">
        <f t="shared" si="287"/>
        <v>-2.7809393516873392E-5</v>
      </c>
      <c r="KD139" s="423">
        <f t="shared" si="288"/>
        <v>-1.4132074043311991E-4</v>
      </c>
      <c r="KE139" s="423">
        <f t="shared" si="289"/>
        <v>-5.5757906990942063E-5</v>
      </c>
      <c r="KF139" s="423">
        <f t="shared" si="290"/>
        <v>-2.3217189334152944E-5</v>
      </c>
      <c r="KG139" s="423">
        <f t="shared" si="291"/>
        <v>-2.88674808195242E-5</v>
      </c>
      <c r="KH139" s="423">
        <f t="shared" si="292"/>
        <v>-7.3878243278963001E-5</v>
      </c>
      <c r="KI139" s="423">
        <f t="shared" si="293"/>
        <v>-1.0990442881637713E-5</v>
      </c>
      <c r="KJ139" s="423">
        <f t="shared" si="294"/>
        <v>-1.0544917048886289E-5</v>
      </c>
      <c r="KK139" s="423">
        <f t="shared" si="295"/>
        <v>0</v>
      </c>
      <c r="KL139" s="423">
        <f t="shared" si="296"/>
        <v>-9.5663151346624266E-7</v>
      </c>
      <c r="KM139" s="423">
        <f t="shared" si="297"/>
        <v>-1.5363208085102824E-5</v>
      </c>
      <c r="KN139" s="423">
        <f t="shared" si="298"/>
        <v>-6.7416280502913763E-5</v>
      </c>
      <c r="KO139" s="423">
        <f t="shared" si="299"/>
        <v>-2.2674943123911121E-5</v>
      </c>
      <c r="KP139" s="423">
        <f t="shared" si="300"/>
        <v>-6.0618546354053587E-5</v>
      </c>
      <c r="KQ139" s="423">
        <f t="shared" si="301"/>
        <v>-3.1964515916499227E-5</v>
      </c>
      <c r="KR139" s="423">
        <f t="shared" si="302"/>
        <v>-2.8220918482101495E-4</v>
      </c>
      <c r="KS139" s="423">
        <f t="shared" si="303"/>
        <v>-5.3533947027616806E-5</v>
      </c>
      <c r="KT139" s="423">
        <f t="shared" si="304"/>
        <v>-7.9327616508260371E-5</v>
      </c>
      <c r="KU139" s="423">
        <f t="shared" si="305"/>
        <v>-2.2086423935150843E-4</v>
      </c>
      <c r="KV139" s="423">
        <f t="shared" si="306"/>
        <v>-9.2878323824981885E-5</v>
      </c>
      <c r="KW139" s="423">
        <f t="shared" si="307"/>
        <v>-9.6131293002039421E-6</v>
      </c>
      <c r="KX139" s="423">
        <f t="shared" si="308"/>
        <v>-8.4103676127752233E-5</v>
      </c>
      <c r="KY139" s="423">
        <f t="shared" si="309"/>
        <v>-2.4674293126023035E-5</v>
      </c>
      <c r="KZ139" s="423">
        <f t="shared" si="310"/>
        <v>0</v>
      </c>
      <c r="LA139" s="423">
        <f t="shared" si="311"/>
        <v>-8.6457207000905352E-5</v>
      </c>
      <c r="LB139" s="423">
        <f t="shared" si="312"/>
        <v>-2.4800878267671761E-5</v>
      </c>
      <c r="LC139" s="423">
        <f t="shared" si="313"/>
        <v>-8.7851538442161974E-5</v>
      </c>
      <c r="LD139" s="423">
        <f t="shared" si="314"/>
        <v>-1.3115426452487634E-4</v>
      </c>
      <c r="LE139" s="423">
        <f t="shared" si="315"/>
        <v>-1.1026509178180027E-4</v>
      </c>
      <c r="LF139" s="423">
        <f t="shared" si="316"/>
        <v>-5.3491933256601569E-5</v>
      </c>
      <c r="LG139" s="423">
        <f t="shared" si="317"/>
        <v>-3.7873679465621267E-5</v>
      </c>
      <c r="LH139" s="423">
        <f t="shared" si="318"/>
        <v>-7.4251330517097826E-5</v>
      </c>
      <c r="LI139" s="423">
        <f t="shared" si="319"/>
        <v>-1.8788362831620583E-4</v>
      </c>
      <c r="LJ139" s="423">
        <f t="shared" si="320"/>
        <v>-1.0743822103226686E-5</v>
      </c>
      <c r="LK139" s="423">
        <f t="shared" si="321"/>
        <v>-4.0617958606537234E-4</v>
      </c>
      <c r="LL139" s="423">
        <f t="shared" si="322"/>
        <v>-2.0602269957118498E-3</v>
      </c>
      <c r="LN139" s="424">
        <v>1.3608694254146553E-3</v>
      </c>
      <c r="LO139" s="424">
        <v>1.7657269408761086E-3</v>
      </c>
      <c r="LP139" s="424">
        <v>1.2777156063067013E-3</v>
      </c>
      <c r="LQ139" s="424">
        <v>1.7263299449666943E-3</v>
      </c>
      <c r="LR139" s="424">
        <v>6.2991042316252164E-4</v>
      </c>
      <c r="LS139" s="424">
        <v>1.5964593791118909E-3</v>
      </c>
      <c r="LT139" s="424">
        <v>7.947616351531749E-4</v>
      </c>
      <c r="LU139" s="424">
        <v>1.7593403663633466E-3</v>
      </c>
      <c r="LV139" s="424">
        <v>1.999650238248264E-3</v>
      </c>
      <c r="LW139" s="424">
        <v>1.3325648898588878E-3</v>
      </c>
      <c r="LX139" s="424">
        <v>1.5427827733262894E-3</v>
      </c>
      <c r="LY139" s="424">
        <v>1.6632085851146117E-3</v>
      </c>
      <c r="LZ139" s="424">
        <v>2.1505231889365436E-3</v>
      </c>
      <c r="MA139" s="424">
        <v>1.910423703580758E-3</v>
      </c>
      <c r="MB139" s="424">
        <v>1.3590796699413342E-3</v>
      </c>
      <c r="MC139" s="424">
        <v>1.6496060729635298E-3</v>
      </c>
      <c r="MD139" s="424">
        <v>1.7295490334363834E-3</v>
      </c>
      <c r="ME139" s="424">
        <v>1.0018185609693466</v>
      </c>
      <c r="MF139" s="424">
        <v>1.640850679802036E-3</v>
      </c>
      <c r="MG139" s="424">
        <v>1.9441969810065861E-3</v>
      </c>
      <c r="MH139" s="424">
        <v>1.2920075055283255E-3</v>
      </c>
      <c r="MI139" s="424">
        <v>1.5278474498710585E-3</v>
      </c>
      <c r="MJ139" s="424">
        <v>1.439588591219424E-3</v>
      </c>
      <c r="MK139" s="424">
        <v>1.8514051546054098E-3</v>
      </c>
      <c r="ML139" s="424">
        <v>5.5879096298383599E-4</v>
      </c>
      <c r="MM139" s="424">
        <v>1.530872344051831E-3</v>
      </c>
      <c r="MN139" s="424">
        <v>1.8625668070601457E-3</v>
      </c>
      <c r="MO139" s="424">
        <v>1.1857142266021956E-3</v>
      </c>
      <c r="MP139" s="424">
        <v>1.1620884660655951E-3</v>
      </c>
      <c r="MQ139" s="424">
        <v>8.5334912666179389E-4</v>
      </c>
      <c r="MR139" s="424">
        <v>1.196605740848546E-3</v>
      </c>
      <c r="MS139" s="424">
        <v>1.3022671095953104E-3</v>
      </c>
      <c r="MT139" s="424">
        <v>1.6022209669146008E-3</v>
      </c>
      <c r="MU139" s="424">
        <v>1.6522947520833267E-3</v>
      </c>
      <c r="MV139" s="424">
        <v>1.6640528941671273E-3</v>
      </c>
      <c r="MW139" s="424">
        <v>1.2239752574897188E-3</v>
      </c>
      <c r="MX139" s="424">
        <v>8.8797517870512594E-4</v>
      </c>
      <c r="MY139" s="424">
        <v>1.8660696822339236E-3</v>
      </c>
      <c r="MZ139" s="424">
        <v>1.9353225626535442E-3</v>
      </c>
      <c r="NA139" s="424">
        <v>1.8146940523235675E-3</v>
      </c>
      <c r="NB139" s="424">
        <v>1.5876673179457033E-3</v>
      </c>
      <c r="NC139" s="424">
        <v>1.8941360340331819E-3</v>
      </c>
      <c r="ND139" s="424">
        <v>1.5781494058616031E-3</v>
      </c>
      <c r="NE139" s="424">
        <v>2.0547796093391578E-3</v>
      </c>
      <c r="NF139" s="424">
        <v>1.6184096515861083E-3</v>
      </c>
      <c r="NG139" s="424">
        <v>2.1643895317978012E-3</v>
      </c>
      <c r="NH139" s="424">
        <v>1.9334870541150204E-3</v>
      </c>
      <c r="NI139" s="424">
        <v>1.8394943779896169E-3</v>
      </c>
      <c r="NJ139" s="424">
        <v>2.0748224691227164E-3</v>
      </c>
      <c r="NK139" s="424">
        <v>2.0716411508570481E-3</v>
      </c>
      <c r="NL139" s="424">
        <v>2.103958570017534E-3</v>
      </c>
      <c r="NM139" s="424">
        <v>9.6616965067296973E-4</v>
      </c>
      <c r="NN139" s="424">
        <v>9.5746957910337622E-4</v>
      </c>
      <c r="NO139" s="424">
        <v>1.0319899953269162E-3</v>
      </c>
      <c r="NP139" s="424">
        <v>1.3556701306290709E-3</v>
      </c>
      <c r="NQ139" s="424">
        <v>1.7547389663204343E-3</v>
      </c>
      <c r="NR139" s="424">
        <v>2.7816964121757373E-3</v>
      </c>
      <c r="NS139" s="424">
        <v>1.6707068764926568E-3</v>
      </c>
      <c r="NT139" s="424">
        <v>2.0831309789850548E-3</v>
      </c>
      <c r="NU139" s="424">
        <v>2.0199610731756563E-3</v>
      </c>
      <c r="NV139" s="424">
        <v>1.8610145148049496E-3</v>
      </c>
      <c r="NW139" s="424">
        <v>2.5605655823825548E-3</v>
      </c>
      <c r="NX139" s="424">
        <v>2.0331965834698277E-3</v>
      </c>
      <c r="NY139" s="424">
        <v>2.1093061361100642E-3</v>
      </c>
      <c r="NZ139" s="424">
        <v>1.7354966720931134E-3</v>
      </c>
      <c r="OA139" s="424">
        <v>2.3588004932442578E-3</v>
      </c>
      <c r="OB139" s="424">
        <v>2.5451503498359089E-3</v>
      </c>
      <c r="OC139" s="424">
        <v>1.8060096168529883E-3</v>
      </c>
      <c r="OD139" s="424">
        <v>1.636308077835867E-3</v>
      </c>
      <c r="OE139" s="424">
        <v>2.0269769866911921E-3</v>
      </c>
      <c r="OF139" s="424">
        <v>1.6655212786085458E-3</v>
      </c>
      <c r="OG139" s="424">
        <v>2.0158888657363714E-3</v>
      </c>
      <c r="OH139" s="424">
        <v>1.6881888852874679E-3</v>
      </c>
      <c r="OI139" s="424">
        <v>1.5238462110352907E-3</v>
      </c>
      <c r="OJ139" s="424">
        <v>2.2031633001361006E-3</v>
      </c>
      <c r="OK139" s="424">
        <v>2.171432498436183E-3</v>
      </c>
      <c r="OL139" s="424">
        <v>1.6772904650429565E-3</v>
      </c>
      <c r="OM139" s="424">
        <v>1.367716558853679E-3</v>
      </c>
      <c r="ON139" s="424">
        <v>2.3994926214280649E-3</v>
      </c>
      <c r="OO139" s="424">
        <v>1.1011801985416183E-3</v>
      </c>
      <c r="OP139" s="424">
        <v>6.0027871909993453E-4</v>
      </c>
      <c r="OQ139" s="424">
        <v>1.6974610384452053E-3</v>
      </c>
      <c r="OR139" s="424">
        <v>1.9696312093737327E-3</v>
      </c>
      <c r="OS139" s="424">
        <v>1.9347045750752916E-3</v>
      </c>
      <c r="OT139" s="424">
        <v>2.4590683461610374E-3</v>
      </c>
      <c r="OU139" s="424">
        <v>2.9391251112353537E-3</v>
      </c>
      <c r="OV139" s="424">
        <v>2.2754777988755696E-3</v>
      </c>
      <c r="OW139" s="424">
        <v>2.0394451560568233E-3</v>
      </c>
      <c r="OX139" s="424">
        <v>2.3882644098721629E-3</v>
      </c>
      <c r="OY139" s="424">
        <v>1.977098674987477E-3</v>
      </c>
      <c r="OZ139" s="424">
        <v>2.1700985548263963E-3</v>
      </c>
      <c r="PA139" s="424">
        <v>2.2419349119573713E-3</v>
      </c>
      <c r="PB139" s="424">
        <v>1.7703227051034318E-3</v>
      </c>
      <c r="PC139" s="424">
        <v>1.7912497493739405E-3</v>
      </c>
      <c r="PD139" s="424">
        <v>1.7770339746295471E-3</v>
      </c>
      <c r="PE139" s="424">
        <v>2.1986738519441844E-3</v>
      </c>
      <c r="PF139" s="424">
        <v>2.940269165314226E-3</v>
      </c>
      <c r="PG139" s="424">
        <v>2.2895542243056895E-3</v>
      </c>
      <c r="PH139" s="424">
        <v>2.5680256901223679E-3</v>
      </c>
      <c r="PI139" s="424">
        <v>1.9956348125585166E-3</v>
      </c>
      <c r="PJ139" s="424">
        <v>2.5211466842526369E-3</v>
      </c>
      <c r="PK139" s="424">
        <v>1.2168008848304191E-3</v>
      </c>
      <c r="PL139" s="424">
        <v>1.9872198339606199E-3</v>
      </c>
      <c r="PM139" s="424">
        <v>2.5227330686918804E-3</v>
      </c>
      <c r="PN139" s="424">
        <v>2.1462348619981425E-3</v>
      </c>
      <c r="PO139" s="424">
        <v>2.4282969356894169E-3</v>
      </c>
      <c r="PP139" s="425">
        <v>3.6476277648236615E-3</v>
      </c>
    </row>
    <row r="140" spans="1:432" x14ac:dyDescent="0.25">
      <c r="A140" s="210" t="s">
        <v>129</v>
      </c>
      <c r="B140" s="415">
        <f>'Input Output Table'!D24/B$230</f>
        <v>3.3281591142681668E-3</v>
      </c>
      <c r="C140" s="415">
        <f>'Input Output Table'!E24/C$230</f>
        <v>1.8473755235677702E-4</v>
      </c>
      <c r="D140" s="415">
        <f>'Input Output Table'!F24/D$230</f>
        <v>3.281925002772319E-3</v>
      </c>
      <c r="E140" s="415">
        <f>'Input Output Table'!G24/E$230</f>
        <v>4.2672328191156598E-4</v>
      </c>
      <c r="F140" s="415">
        <f>'Input Output Table'!H24/F$230</f>
        <v>6.196143556023031E-5</v>
      </c>
      <c r="G140" s="415">
        <f>'Input Output Table'!I24/G$230</f>
        <v>7.8336622088505969E-5</v>
      </c>
      <c r="H140" s="415">
        <f>'Input Output Table'!J24/H$230</f>
        <v>8.7476612836065397E-5</v>
      </c>
      <c r="I140" s="415">
        <f>'Input Output Table'!K24/I$230</f>
        <v>3.2334044302428683E-4</v>
      </c>
      <c r="J140" s="415">
        <f>'Input Output Table'!L24/J$230</f>
        <v>5.337082715351812E-4</v>
      </c>
      <c r="K140" s="415">
        <f>'Input Output Table'!M24/K$230</f>
        <v>1.1779015965618164E-4</v>
      </c>
      <c r="L140" s="415">
        <f>'Input Output Table'!N24/L$230</f>
        <v>2.7091300541596196E-4</v>
      </c>
      <c r="M140" s="415">
        <f>'Input Output Table'!O24/M$230</f>
        <v>1.3545448843365684E-3</v>
      </c>
      <c r="N140" s="415">
        <f>'Input Output Table'!P24/N$230</f>
        <v>4.9387131719242803E-4</v>
      </c>
      <c r="O140" s="415">
        <f>'Input Output Table'!Q24/O$230</f>
        <v>6.2286757296933521E-4</v>
      </c>
      <c r="P140" s="415">
        <f>'Input Output Table'!R24/P$230</f>
        <v>2.8810368448898454E-4</v>
      </c>
      <c r="Q140" s="415">
        <f>'Input Output Table'!S24/Q$230</f>
        <v>5.2528681827901185E-4</v>
      </c>
      <c r="R140" s="415">
        <f>'Input Output Table'!T24/R$230</f>
        <v>6.6961164063020836E-4</v>
      </c>
      <c r="S140" s="415">
        <f>'Input Output Table'!U24/S$230</f>
        <v>1.1101621792104855E-3</v>
      </c>
      <c r="T140" s="415">
        <f>'Input Output Table'!V24/T$230</f>
        <v>5.7803255236111621E-2</v>
      </c>
      <c r="U140" s="415">
        <f>'Input Output Table'!W24/U$230</f>
        <v>0.13568398451188765</v>
      </c>
      <c r="V140" s="415">
        <f>'Input Output Table'!X24/V$230</f>
        <v>1.7896613591233089E-2</v>
      </c>
      <c r="W140" s="415">
        <f>'Input Output Table'!Y24/W$230</f>
        <v>3.5919591704445777E-4</v>
      </c>
      <c r="X140" s="415">
        <f>'Input Output Table'!Z24/X$230</f>
        <v>3.7976454760610396E-3</v>
      </c>
      <c r="Y140" s="415">
        <f>'Input Output Table'!AA24/Y$230</f>
        <v>1.6576477518326391E-3</v>
      </c>
      <c r="Z140" s="415">
        <f>'Input Output Table'!AB24/Z$230</f>
        <v>2.6504185754255079E-5</v>
      </c>
      <c r="AA140" s="415">
        <f>'Input Output Table'!AC24/AA$230</f>
        <v>1.2174342129957838E-4</v>
      </c>
      <c r="AB140" s="415">
        <f>'Input Output Table'!AD24/AB$230</f>
        <v>1.3610387639182645E-3</v>
      </c>
      <c r="AC140" s="415">
        <f>'Input Output Table'!AE24/AC$230</f>
        <v>1.6029838955919475E-3</v>
      </c>
      <c r="AD140" s="415">
        <f>'Input Output Table'!AF24/AD$230</f>
        <v>1.1637961277768853E-4</v>
      </c>
      <c r="AE140" s="415">
        <f>'Input Output Table'!AG24/AE$230</f>
        <v>8.8052339637193969E-5</v>
      </c>
      <c r="AF140" s="415">
        <f>'Input Output Table'!AH24/AF$230</f>
        <v>2.7548559930361548E-4</v>
      </c>
      <c r="AG140" s="415">
        <f>'Input Output Table'!AI24/AG$230</f>
        <v>1.2317548002703223E-4</v>
      </c>
      <c r="AH140" s="415">
        <f>'Input Output Table'!AJ24/AH$230</f>
        <v>5.9879069044497558E-4</v>
      </c>
      <c r="AI140" s="415">
        <f>'Input Output Table'!AK24/AI$230</f>
        <v>1.4539476488879448E-3</v>
      </c>
      <c r="AJ140" s="415">
        <f>'Input Output Table'!AL24/AJ$230</f>
        <v>4.0196136892118998E-4</v>
      </c>
      <c r="AK140" s="415">
        <f>'Input Output Table'!AM24/AK$230</f>
        <v>1.477270475040457E-4</v>
      </c>
      <c r="AL140" s="415">
        <f>'Input Output Table'!AN24/AL$230</f>
        <v>1.3526479292840491E-4</v>
      </c>
      <c r="AM140" s="415">
        <f>'Input Output Table'!AO24/AM$230</f>
        <v>1.3208984149634076E-3</v>
      </c>
      <c r="AN140" s="415">
        <f>'Input Output Table'!AP24/AN$230</f>
        <v>2.6571432347668609E-4</v>
      </c>
      <c r="AO140" s="415">
        <f>'Input Output Table'!AQ24/AO$230</f>
        <v>5.5529124490384186E-4</v>
      </c>
      <c r="AP140" s="415">
        <f>'Input Output Table'!AR24/AP$230</f>
        <v>4.7983703684937017E-4</v>
      </c>
      <c r="AQ140" s="415">
        <f>'Input Output Table'!AS24/AQ$230</f>
        <v>4.7165600225747208E-4</v>
      </c>
      <c r="AR140" s="415">
        <f>'Input Output Table'!AT24/AR$230</f>
        <v>4.065846968745338E-3</v>
      </c>
      <c r="AS140" s="415">
        <f>'Input Output Table'!AU24/AS$230</f>
        <v>4.4100130779990205E-4</v>
      </c>
      <c r="AT140" s="415">
        <f>'Input Output Table'!AV24/AT$230</f>
        <v>2.4992895192267904E-4</v>
      </c>
      <c r="AU140" s="415">
        <f>'Input Output Table'!AW24/AU$230</f>
        <v>2.5197520800920681E-3</v>
      </c>
      <c r="AV140" s="415">
        <f>'Input Output Table'!AX24/AV$230</f>
        <v>2.5739728731508107E-2</v>
      </c>
      <c r="AW140" s="415">
        <f>'Input Output Table'!AY24/AW$230</f>
        <v>4.4327876359225781E-3</v>
      </c>
      <c r="AX140" s="415">
        <f>'Input Output Table'!AZ24/AX$230</f>
        <v>4.9274296129397281E-4</v>
      </c>
      <c r="AY140" s="415">
        <f>'Input Output Table'!BA24/AY$230</f>
        <v>7.2691296484401579E-4</v>
      </c>
      <c r="AZ140" s="415">
        <f>'Input Output Table'!BB24/AZ$230</f>
        <v>3.8683070521585485E-4</v>
      </c>
      <c r="BA140" s="415">
        <f>'Input Output Table'!BC24/BA$230</f>
        <v>1.1249677960261643E-4</v>
      </c>
      <c r="BB140" s="415">
        <f>'Input Output Table'!BD24/BB$230</f>
        <v>5.5332990719431343E-5</v>
      </c>
      <c r="BC140" s="415">
        <f>'Input Output Table'!BE24/BC$230</f>
        <v>1.8529602704113259E-4</v>
      </c>
      <c r="BD140" s="415">
        <f>'Input Output Table'!BF24/BD$230</f>
        <v>9.2529827515501985E-5</v>
      </c>
      <c r="BE140" s="415">
        <f>'Input Output Table'!BG24/BE$230</f>
        <v>1.6986308868790288E-4</v>
      </c>
      <c r="BF140" s="415">
        <f>'Input Output Table'!BH24/BF$230</f>
        <v>1.2610928810802432E-4</v>
      </c>
      <c r="BG140" s="415">
        <f>'Input Output Table'!BI24/BG$230</f>
        <v>7.2072955088110032E-4</v>
      </c>
      <c r="BH140" s="415">
        <f>'Input Output Table'!BJ24/BH$230</f>
        <v>1.089929625866229E-3</v>
      </c>
      <c r="BI140" s="415">
        <f>'Input Output Table'!BK24/BI$230</f>
        <v>1.0644484363947718E-3</v>
      </c>
      <c r="BJ140" s="415">
        <f>'Input Output Table'!BL24/BJ$230</f>
        <v>0</v>
      </c>
      <c r="BK140" s="415">
        <f>'Input Output Table'!BM24/BK$230</f>
        <v>2.9311839651452378E-4</v>
      </c>
      <c r="BL140" s="415">
        <f>'Input Output Table'!BN24/BL$230</f>
        <v>2.0615870112675088E-4</v>
      </c>
      <c r="BM140" s="415">
        <f>'Input Output Table'!BO24/BM$230</f>
        <v>1.2262024234521365E-4</v>
      </c>
      <c r="BN140" s="415">
        <f>'Input Output Table'!BP24/BN$230</f>
        <v>2.3277336399948713E-4</v>
      </c>
      <c r="BO140" s="415">
        <f>'Input Output Table'!BQ24/BO$230</f>
        <v>1.7884913173396488E-4</v>
      </c>
      <c r="BP140" s="415">
        <f>'Input Output Table'!BR24/BP$230</f>
        <v>4.663389191353496E-4</v>
      </c>
      <c r="BQ140" s="415">
        <f>'Input Output Table'!BS24/BQ$230</f>
        <v>9.1048273816835901E-4</v>
      </c>
      <c r="BR140" s="415">
        <f>'Input Output Table'!BT24/BR$230</f>
        <v>0</v>
      </c>
      <c r="BS140" s="415">
        <f>'Input Output Table'!BU24/BS$230</f>
        <v>1.001842394245161E-3</v>
      </c>
      <c r="BT140" s="415">
        <f>'Input Output Table'!BV24/BT$230</f>
        <v>0</v>
      </c>
      <c r="BU140" s="415">
        <f>'Input Output Table'!BW24/BU$230</f>
        <v>4.8716806635668811E-4</v>
      </c>
      <c r="BV140" s="415">
        <f>'Input Output Table'!BX24/BV$230</f>
        <v>4.9802280566374393E-4</v>
      </c>
      <c r="BW140" s="415">
        <f>'Input Output Table'!BY24/BW$230</f>
        <v>2.067414333262076E-4</v>
      </c>
      <c r="BX140" s="415">
        <f>'Input Output Table'!BZ24/BX$230</f>
        <v>9.7570164404777257E-5</v>
      </c>
      <c r="BY140" s="415">
        <f>'Input Output Table'!CA24/BY$230</f>
        <v>2.018975215943172E-4</v>
      </c>
      <c r="BZ140" s="415">
        <f>'Input Output Table'!CB24/BZ$230</f>
        <v>2.2728429971778554E-4</v>
      </c>
      <c r="CA140" s="415">
        <f>'Input Output Table'!CC24/CA$230</f>
        <v>2.2394867395875853E-4</v>
      </c>
      <c r="CB140" s="415">
        <f>'Input Output Table'!CD24/CB$230</f>
        <v>1.1418257728037908E-4</v>
      </c>
      <c r="CC140" s="415">
        <f>'Input Output Table'!CE24/CC$230</f>
        <v>4.90817349925737E-5</v>
      </c>
      <c r="CD140" s="415">
        <f>'Input Output Table'!CF24/CD$230</f>
        <v>5.7139288635545582E-5</v>
      </c>
      <c r="CE140" s="415">
        <f>'Input Output Table'!CG24/CE$230</f>
        <v>1.9931190481397616E-4</v>
      </c>
      <c r="CF140" s="415">
        <f>'Input Output Table'!CH24/CF$230</f>
        <v>1.4310536500991588E-4</v>
      </c>
      <c r="CG140" s="415">
        <f>'Input Output Table'!CI24/CG$230</f>
        <v>1.1024299572447753E-4</v>
      </c>
      <c r="CH140" s="415">
        <f>'Input Output Table'!CJ24/CH$230</f>
        <v>1.3181844793161781E-4</v>
      </c>
      <c r="CI140" s="415">
        <f>'Input Output Table'!CK24/CI$230</f>
        <v>7.030378593585316E-4</v>
      </c>
      <c r="CJ140" s="415">
        <f>'Input Output Table'!CL24/CJ$230</f>
        <v>3.9477702692991914E-4</v>
      </c>
      <c r="CK140" s="415">
        <f>'Input Output Table'!CM24/CK$230</f>
        <v>2.5297526721667648E-4</v>
      </c>
      <c r="CL140" s="415">
        <f>'Input Output Table'!CN24/CL$230</f>
        <v>4.9197820150864529E-4</v>
      </c>
      <c r="CM140" s="415">
        <f>'Input Output Table'!CO24/CM$230</f>
        <v>6.7986653694748243E-5</v>
      </c>
      <c r="CN140" s="415">
        <f>'Input Output Table'!CP24/CN$230</f>
        <v>2.7647382921800254E-4</v>
      </c>
      <c r="CO140" s="415">
        <f>'Input Output Table'!CQ24/CO$230</f>
        <v>1.0501272086957344E-4</v>
      </c>
      <c r="CP140" s="415">
        <f>'Input Output Table'!CR24/CP$230</f>
        <v>7.3180088768489427E-5</v>
      </c>
      <c r="CQ140" s="415">
        <f>'Input Output Table'!CS24/CQ$230</f>
        <v>9.9770689782417515E-4</v>
      </c>
      <c r="CR140" s="415">
        <f>'Input Output Table'!CT24/CR$230</f>
        <v>1.803715689840705E-4</v>
      </c>
      <c r="CS140" s="415">
        <f>'Input Output Table'!CU24/CS$230</f>
        <v>3.6512786168262714E-4</v>
      </c>
      <c r="CT140" s="415">
        <f>'Input Output Table'!CV24/CT$230</f>
        <v>4.184836621379535E-4</v>
      </c>
      <c r="CU140" s="415">
        <f>'Input Output Table'!CW24/CU$230</f>
        <v>7.0267321062322569E-4</v>
      </c>
      <c r="CV140" s="415">
        <f>'Input Output Table'!CX24/CV$230</f>
        <v>5.6242036403778809E-4</v>
      </c>
      <c r="CW140" s="415">
        <f>'Input Output Table'!CY24/CW$230</f>
        <v>2.3522552982851706E-4</v>
      </c>
      <c r="CX140" s="415">
        <f>'Input Output Table'!CZ24/CX$230</f>
        <v>5.1641104319218197E-4</v>
      </c>
      <c r="CY140" s="415">
        <f>'Input Output Table'!DA24/CY$230</f>
        <v>8.1773606440667835E-4</v>
      </c>
      <c r="CZ140" s="415">
        <f>'Input Output Table'!DB24/CZ$230</f>
        <v>1.0697598319744587E-3</v>
      </c>
      <c r="DA140" s="415">
        <f>'Input Output Table'!DC24/DA$230</f>
        <v>4.6119596636132464E-4</v>
      </c>
      <c r="DB140" s="415">
        <f>'Input Output Table'!DD24/DB$230</f>
        <v>1.7567658764847089E-4</v>
      </c>
      <c r="DC140" s="415">
        <f>'Input Output Table'!DE24/DC$230</f>
        <v>5.8298093822423656E-4</v>
      </c>
      <c r="DD140" s="416">
        <f>'Input Output Table'!DG24/DD$230</f>
        <v>9.6054046674579931E-4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J140" s="423">
        <f t="shared" si="216"/>
        <v>-3.3281591142681668E-3</v>
      </c>
      <c r="HK140" s="423">
        <f t="shared" si="217"/>
        <v>-1.8473755235677702E-4</v>
      </c>
      <c r="HL140" s="423">
        <f t="shared" si="218"/>
        <v>-3.281925002772319E-3</v>
      </c>
      <c r="HM140" s="423">
        <f t="shared" si="219"/>
        <v>-4.2672328191156598E-4</v>
      </c>
      <c r="HN140" s="423">
        <f t="shared" si="220"/>
        <v>-6.196143556023031E-5</v>
      </c>
      <c r="HO140" s="423">
        <f t="shared" si="221"/>
        <v>-7.8336622088505969E-5</v>
      </c>
      <c r="HP140" s="423">
        <f t="shared" si="222"/>
        <v>-8.7476612836065397E-5</v>
      </c>
      <c r="HQ140" s="423">
        <f t="shared" si="223"/>
        <v>-3.2334044302428683E-4</v>
      </c>
      <c r="HR140" s="423">
        <f t="shared" si="224"/>
        <v>-5.337082715351812E-4</v>
      </c>
      <c r="HS140" s="423">
        <f t="shared" si="225"/>
        <v>-1.1779015965618164E-4</v>
      </c>
      <c r="HT140" s="423">
        <f t="shared" si="226"/>
        <v>-2.7091300541596196E-4</v>
      </c>
      <c r="HU140" s="423">
        <f t="shared" si="227"/>
        <v>-1.3545448843365684E-3</v>
      </c>
      <c r="HV140" s="423">
        <f t="shared" si="228"/>
        <v>-4.9387131719242803E-4</v>
      </c>
      <c r="HW140" s="423">
        <f t="shared" si="229"/>
        <v>-6.2286757296933521E-4</v>
      </c>
      <c r="HX140" s="423">
        <f t="shared" si="230"/>
        <v>-2.8810368448898454E-4</v>
      </c>
      <c r="HY140" s="423">
        <f t="shared" si="231"/>
        <v>-5.2528681827901185E-4</v>
      </c>
      <c r="HZ140" s="423">
        <f t="shared" si="232"/>
        <v>-6.6961164063020836E-4</v>
      </c>
      <c r="IA140" s="423">
        <f t="shared" si="233"/>
        <v>-1.1101621792104855E-3</v>
      </c>
      <c r="IB140" s="423">
        <f t="shared" si="234"/>
        <v>0.94219674476388837</v>
      </c>
      <c r="IC140" s="423">
        <f t="shared" si="235"/>
        <v>-0.13568398451188765</v>
      </c>
      <c r="ID140" s="423">
        <f t="shared" si="236"/>
        <v>-1.7896613591233089E-2</v>
      </c>
      <c r="IE140" s="423">
        <f t="shared" si="237"/>
        <v>-3.5919591704445777E-4</v>
      </c>
      <c r="IF140" s="423">
        <f t="shared" si="238"/>
        <v>-3.7976454760610396E-3</v>
      </c>
      <c r="IG140" s="423">
        <f t="shared" si="239"/>
        <v>-1.6576477518326391E-3</v>
      </c>
      <c r="IH140" s="423">
        <f t="shared" si="240"/>
        <v>-2.6504185754255079E-5</v>
      </c>
      <c r="II140" s="423">
        <f t="shared" si="241"/>
        <v>-1.2174342129957838E-4</v>
      </c>
      <c r="IJ140" s="423">
        <f t="shared" si="242"/>
        <v>-1.3610387639182645E-3</v>
      </c>
      <c r="IK140" s="423">
        <f t="shared" si="243"/>
        <v>-1.6029838955919475E-3</v>
      </c>
      <c r="IL140" s="423">
        <f t="shared" si="244"/>
        <v>-1.1637961277768853E-4</v>
      </c>
      <c r="IM140" s="423">
        <f t="shared" si="245"/>
        <v>-8.8052339637193969E-5</v>
      </c>
      <c r="IN140" s="423">
        <f t="shared" si="246"/>
        <v>-2.7548559930361548E-4</v>
      </c>
      <c r="IO140" s="423">
        <f t="shared" si="247"/>
        <v>-1.2317548002703223E-4</v>
      </c>
      <c r="IP140" s="423">
        <f t="shared" si="248"/>
        <v>-5.9879069044497558E-4</v>
      </c>
      <c r="IQ140" s="423">
        <f t="shared" si="249"/>
        <v>-1.4539476488879448E-3</v>
      </c>
      <c r="IR140" s="423">
        <f t="shared" si="250"/>
        <v>-4.0196136892118998E-4</v>
      </c>
      <c r="IS140" s="423">
        <f t="shared" si="251"/>
        <v>-1.477270475040457E-4</v>
      </c>
      <c r="IT140" s="423">
        <f t="shared" si="252"/>
        <v>-1.3526479292840491E-4</v>
      </c>
      <c r="IU140" s="423">
        <f t="shared" si="253"/>
        <v>-1.3208984149634076E-3</v>
      </c>
      <c r="IV140" s="423">
        <f t="shared" si="254"/>
        <v>-2.6571432347668609E-4</v>
      </c>
      <c r="IW140" s="423">
        <f t="shared" si="255"/>
        <v>-5.5529124490384186E-4</v>
      </c>
      <c r="IX140" s="423">
        <f t="shared" si="256"/>
        <v>-4.7983703684937017E-4</v>
      </c>
      <c r="IY140" s="423">
        <f t="shared" si="257"/>
        <v>-4.7165600225747208E-4</v>
      </c>
      <c r="IZ140" s="423">
        <f t="shared" si="258"/>
        <v>-4.065846968745338E-3</v>
      </c>
      <c r="JA140" s="423">
        <f t="shared" si="259"/>
        <v>-4.4100130779990205E-4</v>
      </c>
      <c r="JB140" s="423">
        <f t="shared" si="260"/>
        <v>-2.4992895192267904E-4</v>
      </c>
      <c r="JC140" s="423">
        <f t="shared" si="261"/>
        <v>-2.5197520800920681E-3</v>
      </c>
      <c r="JD140" s="423">
        <f t="shared" si="262"/>
        <v>-2.5739728731508107E-2</v>
      </c>
      <c r="JE140" s="423">
        <f t="shared" si="263"/>
        <v>-4.4327876359225781E-3</v>
      </c>
      <c r="JF140" s="423">
        <f t="shared" si="264"/>
        <v>-4.9274296129397281E-4</v>
      </c>
      <c r="JG140" s="423">
        <f t="shared" si="265"/>
        <v>-7.2691296484401579E-4</v>
      </c>
      <c r="JH140" s="423">
        <f t="shared" si="266"/>
        <v>-3.8683070521585485E-4</v>
      </c>
      <c r="JI140" s="423">
        <f t="shared" si="267"/>
        <v>-1.1249677960261643E-4</v>
      </c>
      <c r="JJ140" s="423">
        <f t="shared" si="268"/>
        <v>-5.5332990719431343E-5</v>
      </c>
      <c r="JK140" s="423">
        <f t="shared" si="269"/>
        <v>-1.8529602704113259E-4</v>
      </c>
      <c r="JL140" s="423">
        <f t="shared" si="270"/>
        <v>-9.2529827515501985E-5</v>
      </c>
      <c r="JM140" s="423">
        <f t="shared" si="271"/>
        <v>-1.6986308868790288E-4</v>
      </c>
      <c r="JN140" s="423">
        <f t="shared" si="272"/>
        <v>-1.2610928810802432E-4</v>
      </c>
      <c r="JO140" s="423">
        <f t="shared" si="273"/>
        <v>-7.2072955088110032E-4</v>
      </c>
      <c r="JP140" s="423">
        <f t="shared" si="274"/>
        <v>-1.089929625866229E-3</v>
      </c>
      <c r="JQ140" s="423">
        <f t="shared" si="275"/>
        <v>-1.0644484363947718E-3</v>
      </c>
      <c r="JR140" s="423">
        <f t="shared" si="276"/>
        <v>0</v>
      </c>
      <c r="JS140" s="423">
        <f t="shared" si="277"/>
        <v>-2.9311839651452378E-4</v>
      </c>
      <c r="JT140" s="423">
        <f t="shared" si="278"/>
        <v>-2.0615870112675088E-4</v>
      </c>
      <c r="JU140" s="423">
        <f t="shared" si="279"/>
        <v>-1.2262024234521365E-4</v>
      </c>
      <c r="JV140" s="423">
        <f t="shared" si="280"/>
        <v>-2.3277336399948713E-4</v>
      </c>
      <c r="JW140" s="423">
        <f t="shared" si="281"/>
        <v>-1.7884913173396488E-4</v>
      </c>
      <c r="JX140" s="423">
        <f t="shared" si="282"/>
        <v>-4.663389191353496E-4</v>
      </c>
      <c r="JY140" s="423">
        <f t="shared" si="283"/>
        <v>-9.1048273816835901E-4</v>
      </c>
      <c r="JZ140" s="423">
        <f t="shared" si="284"/>
        <v>0</v>
      </c>
      <c r="KA140" s="423">
        <f t="shared" si="285"/>
        <v>-1.001842394245161E-3</v>
      </c>
      <c r="KB140" s="423">
        <f t="shared" si="286"/>
        <v>0</v>
      </c>
      <c r="KC140" s="423">
        <f t="shared" si="287"/>
        <v>-4.8716806635668811E-4</v>
      </c>
      <c r="KD140" s="423">
        <f t="shared" si="288"/>
        <v>-4.9802280566374393E-4</v>
      </c>
      <c r="KE140" s="423">
        <f t="shared" si="289"/>
        <v>-2.067414333262076E-4</v>
      </c>
      <c r="KF140" s="423">
        <f t="shared" si="290"/>
        <v>-9.7570164404777257E-5</v>
      </c>
      <c r="KG140" s="423">
        <f t="shared" si="291"/>
        <v>-2.018975215943172E-4</v>
      </c>
      <c r="KH140" s="423">
        <f t="shared" si="292"/>
        <v>-2.2728429971778554E-4</v>
      </c>
      <c r="KI140" s="423">
        <f t="shared" si="293"/>
        <v>-2.2394867395875853E-4</v>
      </c>
      <c r="KJ140" s="423">
        <f t="shared" si="294"/>
        <v>-1.1418257728037908E-4</v>
      </c>
      <c r="KK140" s="423">
        <f t="shared" si="295"/>
        <v>-4.90817349925737E-5</v>
      </c>
      <c r="KL140" s="423">
        <f t="shared" si="296"/>
        <v>-5.7139288635545582E-5</v>
      </c>
      <c r="KM140" s="423">
        <f t="shared" si="297"/>
        <v>-1.9931190481397616E-4</v>
      </c>
      <c r="KN140" s="423">
        <f t="shared" si="298"/>
        <v>-1.4310536500991588E-4</v>
      </c>
      <c r="KO140" s="423">
        <f t="shared" si="299"/>
        <v>-1.1024299572447753E-4</v>
      </c>
      <c r="KP140" s="423">
        <f t="shared" si="300"/>
        <v>-1.3181844793161781E-4</v>
      </c>
      <c r="KQ140" s="423">
        <f t="shared" si="301"/>
        <v>-7.030378593585316E-4</v>
      </c>
      <c r="KR140" s="423">
        <f t="shared" si="302"/>
        <v>-3.9477702692991914E-4</v>
      </c>
      <c r="KS140" s="423">
        <f t="shared" si="303"/>
        <v>-2.5297526721667648E-4</v>
      </c>
      <c r="KT140" s="423">
        <f t="shared" si="304"/>
        <v>-4.9197820150864529E-4</v>
      </c>
      <c r="KU140" s="423">
        <f t="shared" si="305"/>
        <v>-6.7986653694748243E-5</v>
      </c>
      <c r="KV140" s="423">
        <f t="shared" si="306"/>
        <v>-2.7647382921800254E-4</v>
      </c>
      <c r="KW140" s="423">
        <f t="shared" si="307"/>
        <v>-1.0501272086957344E-4</v>
      </c>
      <c r="KX140" s="423">
        <f t="shared" si="308"/>
        <v>-7.3180088768489427E-5</v>
      </c>
      <c r="KY140" s="423">
        <f t="shared" si="309"/>
        <v>-9.9770689782417515E-4</v>
      </c>
      <c r="KZ140" s="423">
        <f t="shared" si="310"/>
        <v>-1.803715689840705E-4</v>
      </c>
      <c r="LA140" s="423">
        <f t="shared" si="311"/>
        <v>-3.6512786168262714E-4</v>
      </c>
      <c r="LB140" s="423">
        <f t="shared" si="312"/>
        <v>-4.184836621379535E-4</v>
      </c>
      <c r="LC140" s="423">
        <f t="shared" si="313"/>
        <v>-7.0267321062322569E-4</v>
      </c>
      <c r="LD140" s="423">
        <f t="shared" si="314"/>
        <v>-5.6242036403778809E-4</v>
      </c>
      <c r="LE140" s="423">
        <f t="shared" si="315"/>
        <v>-2.3522552982851706E-4</v>
      </c>
      <c r="LF140" s="423">
        <f t="shared" si="316"/>
        <v>-5.1641104319218197E-4</v>
      </c>
      <c r="LG140" s="423">
        <f t="shared" si="317"/>
        <v>-8.1773606440667835E-4</v>
      </c>
      <c r="LH140" s="423">
        <f t="shared" si="318"/>
        <v>-1.0697598319744587E-3</v>
      </c>
      <c r="LI140" s="423">
        <f t="shared" si="319"/>
        <v>-4.6119596636132464E-4</v>
      </c>
      <c r="LJ140" s="423">
        <f t="shared" si="320"/>
        <v>-1.7567658764847089E-4</v>
      </c>
      <c r="LK140" s="423">
        <f t="shared" si="321"/>
        <v>-5.8298093822423656E-4</v>
      </c>
      <c r="LL140" s="423">
        <f t="shared" si="322"/>
        <v>-9.6054046674579931E-4</v>
      </c>
      <c r="LN140" s="424">
        <v>5.818841006174272E-3</v>
      </c>
      <c r="LO140" s="424">
        <v>3.0833591209156424E-3</v>
      </c>
      <c r="LP140" s="424">
        <v>4.7926790587737291E-3</v>
      </c>
      <c r="LQ140" s="424">
        <v>2.6712558187603282E-3</v>
      </c>
      <c r="LR140" s="424">
        <v>8.6043484416427752E-4</v>
      </c>
      <c r="LS140" s="424">
        <v>1.9750924683335455E-3</v>
      </c>
      <c r="LT140" s="424">
        <v>1.1452879883488113E-3</v>
      </c>
      <c r="LU140" s="424">
        <v>3.883513889087893E-3</v>
      </c>
      <c r="LV140" s="424">
        <v>3.6626930801080286E-3</v>
      </c>
      <c r="LW140" s="424">
        <v>1.7267435847729479E-3</v>
      </c>
      <c r="LX140" s="424">
        <v>4.0657942508642818E-3</v>
      </c>
      <c r="LY140" s="424">
        <v>4.7704148080166689E-3</v>
      </c>
      <c r="LZ140" s="424">
        <v>3.5136361145356541E-3</v>
      </c>
      <c r="MA140" s="424">
        <v>3.4823379424850764E-3</v>
      </c>
      <c r="MB140" s="424">
        <v>2.9914361408926024E-3</v>
      </c>
      <c r="MC140" s="424">
        <v>2.901451314852596E-3</v>
      </c>
      <c r="MD140" s="424">
        <v>3.3939907593807154E-3</v>
      </c>
      <c r="ME140" s="424">
        <v>3.4001310920396244E-3</v>
      </c>
      <c r="MF140" s="424">
        <v>1.0633223279296549</v>
      </c>
      <c r="MG140" s="424">
        <v>0.14645919311497663</v>
      </c>
      <c r="MH140" s="424">
        <v>2.0735590208961922E-2</v>
      </c>
      <c r="MI140" s="424">
        <v>2.483244816993203E-3</v>
      </c>
      <c r="MJ140" s="424">
        <v>6.0365684860350455E-3</v>
      </c>
      <c r="MK140" s="424">
        <v>4.4418072551822511E-3</v>
      </c>
      <c r="ML140" s="424">
        <v>6.8144398865159614E-4</v>
      </c>
      <c r="MM140" s="424">
        <v>2.0285018740877131E-3</v>
      </c>
      <c r="MN140" s="424">
        <v>4.1822746990800947E-3</v>
      </c>
      <c r="MO140" s="424">
        <v>3.318665340603693E-3</v>
      </c>
      <c r="MP140" s="424">
        <v>1.6501780397994664E-3</v>
      </c>
      <c r="MQ140" s="424">
        <v>1.270254547438391E-3</v>
      </c>
      <c r="MR140" s="424">
        <v>1.8857188451362774E-3</v>
      </c>
      <c r="MS140" s="424">
        <v>1.6807703001309427E-3</v>
      </c>
      <c r="MT140" s="424">
        <v>2.6067166709490327E-3</v>
      </c>
      <c r="MU140" s="424">
        <v>3.8291273769005783E-3</v>
      </c>
      <c r="MV140" s="424">
        <v>2.5046497578565538E-3</v>
      </c>
      <c r="MW140" s="424">
        <v>1.8523209308472688E-3</v>
      </c>
      <c r="MX140" s="424">
        <v>1.2855492330458532E-3</v>
      </c>
      <c r="MY140" s="424">
        <v>4.1303926360710553E-3</v>
      </c>
      <c r="MZ140" s="424">
        <v>2.5996335185005468E-3</v>
      </c>
      <c r="NA140" s="424">
        <v>2.9398289148332402E-3</v>
      </c>
      <c r="NB140" s="424">
        <v>2.5505324989257292E-3</v>
      </c>
      <c r="NC140" s="424">
        <v>2.9714137238095496E-3</v>
      </c>
      <c r="ND140" s="424">
        <v>7.2806986263660436E-3</v>
      </c>
      <c r="NE140" s="424">
        <v>3.0106326426274795E-3</v>
      </c>
      <c r="NF140" s="424">
        <v>2.3108820137700456E-3</v>
      </c>
      <c r="NG140" s="424">
        <v>5.7670083106353947E-3</v>
      </c>
      <c r="NH140" s="424">
        <v>3.1705746775946751E-2</v>
      </c>
      <c r="NI140" s="424">
        <v>7.2616175076034148E-3</v>
      </c>
      <c r="NJ140" s="424">
        <v>3.084150782327794E-3</v>
      </c>
      <c r="NK140" s="424">
        <v>3.6348357311322323E-3</v>
      </c>
      <c r="NL140" s="424">
        <v>3.2537923860929134E-3</v>
      </c>
      <c r="NM140" s="424">
        <v>1.4868641809724673E-3</v>
      </c>
      <c r="NN140" s="424">
        <v>1.2935430775450104E-3</v>
      </c>
      <c r="NO140" s="424">
        <v>1.5380476415543689E-3</v>
      </c>
      <c r="NP140" s="424">
        <v>1.7084998599413562E-3</v>
      </c>
      <c r="NQ140" s="424">
        <v>2.3550875770696946E-3</v>
      </c>
      <c r="NR140" s="424">
        <v>2.6728436765749357E-3</v>
      </c>
      <c r="NS140" s="424">
        <v>3.0769929998007966E-3</v>
      </c>
      <c r="NT140" s="424">
        <v>3.6670897293032503E-3</v>
      </c>
      <c r="NU140" s="424">
        <v>3.5635790600985133E-3</v>
      </c>
      <c r="NV140" s="424">
        <v>2.1298386375033949E-3</v>
      </c>
      <c r="NW140" s="424">
        <v>3.3439030324583785E-3</v>
      </c>
      <c r="NX140" s="424">
        <v>2.6018236402248398E-3</v>
      </c>
      <c r="NY140" s="424">
        <v>2.5520133042940553E-3</v>
      </c>
      <c r="NZ140" s="424">
        <v>2.0873540934524919E-3</v>
      </c>
      <c r="OA140" s="424">
        <v>2.9269832538742079E-3</v>
      </c>
      <c r="OB140" s="424">
        <v>3.1068189422889052E-3</v>
      </c>
      <c r="OC140" s="424">
        <v>3.1920478913838434E-3</v>
      </c>
      <c r="OD140" s="424">
        <v>2.6032494524205062E-3</v>
      </c>
      <c r="OE140" s="424">
        <v>3.3871593856587903E-3</v>
      </c>
      <c r="OF140" s="424">
        <v>2.1625067255926439E-3</v>
      </c>
      <c r="OG140" s="424">
        <v>3.1634934189830486E-3</v>
      </c>
      <c r="OH140" s="424">
        <v>2.4816723304082375E-3</v>
      </c>
      <c r="OI140" s="424">
        <v>1.9946736190605374E-3</v>
      </c>
      <c r="OJ140" s="424">
        <v>2.5576516934132463E-3</v>
      </c>
      <c r="OK140" s="424">
        <v>2.6400877598017829E-3</v>
      </c>
      <c r="OL140" s="424">
        <v>2.108421775398705E-3</v>
      </c>
      <c r="OM140" s="424">
        <v>2.0186188044453439E-3</v>
      </c>
      <c r="ON140" s="424">
        <v>2.7858702341713383E-3</v>
      </c>
      <c r="OO140" s="424">
        <v>1.5726520305401575E-3</v>
      </c>
      <c r="OP140" s="424">
        <v>8.4684016649840227E-4</v>
      </c>
      <c r="OQ140" s="424">
        <v>2.1640438303793283E-3</v>
      </c>
      <c r="OR140" s="424">
        <v>2.2363002190809622E-3</v>
      </c>
      <c r="OS140" s="424">
        <v>2.3577189295052978E-3</v>
      </c>
      <c r="OT140" s="424">
        <v>2.8884226637763011E-3</v>
      </c>
      <c r="OU140" s="424">
        <v>4.0088475664976043E-3</v>
      </c>
      <c r="OV140" s="424">
        <v>2.8404633614129418E-3</v>
      </c>
      <c r="OW140" s="424">
        <v>2.5605851901285299E-3</v>
      </c>
      <c r="OX140" s="424">
        <v>3.1722398755866881E-3</v>
      </c>
      <c r="OY140" s="424">
        <v>2.1190764249152199E-3</v>
      </c>
      <c r="OZ140" s="424">
        <v>2.6587174968332318E-3</v>
      </c>
      <c r="PA140" s="424">
        <v>2.6525806118533131E-3</v>
      </c>
      <c r="PB140" s="424">
        <v>2.0613650147501203E-3</v>
      </c>
      <c r="PC140" s="424">
        <v>3.3485800698700918E-3</v>
      </c>
      <c r="PD140" s="424">
        <v>2.2307832023479614E-3</v>
      </c>
      <c r="PE140" s="424">
        <v>2.9705685244575267E-3</v>
      </c>
      <c r="PF140" s="424">
        <v>3.7860936448480265E-3</v>
      </c>
      <c r="PG140" s="424">
        <v>3.2898998696528556E-3</v>
      </c>
      <c r="PH140" s="424">
        <v>3.6977505445446703E-3</v>
      </c>
      <c r="PI140" s="424">
        <v>2.5348982442435835E-3</v>
      </c>
      <c r="PJ140" s="424">
        <v>3.5609171463078584E-3</v>
      </c>
      <c r="PK140" s="424">
        <v>2.3401474829364321E-3</v>
      </c>
      <c r="PL140" s="424">
        <v>3.6153158183800998E-3</v>
      </c>
      <c r="PM140" s="424">
        <v>3.1224044437066826E-3</v>
      </c>
      <c r="PN140" s="424">
        <v>2.6377035809719397E-3</v>
      </c>
      <c r="PO140" s="424">
        <v>2.8956559277288031E-3</v>
      </c>
      <c r="PP140" s="425">
        <v>3.740885641086788E-3</v>
      </c>
    </row>
    <row r="141" spans="1:432" x14ac:dyDescent="0.25">
      <c r="A141" s="210" t="s">
        <v>130</v>
      </c>
      <c r="B141" s="415">
        <f>'Input Output Table'!D25/B$230</f>
        <v>9.4637356176353353E-5</v>
      </c>
      <c r="C141" s="415">
        <f>'Input Output Table'!E25/C$230</f>
        <v>1.3910761578728807E-4</v>
      </c>
      <c r="D141" s="415">
        <f>'Input Output Table'!F25/D$230</f>
        <v>7.3164976456545008E-5</v>
      </c>
      <c r="E141" s="415">
        <f>'Input Output Table'!G25/E$230</f>
        <v>1.8464629599994971E-4</v>
      </c>
      <c r="F141" s="415">
        <f>'Input Output Table'!H25/F$230</f>
        <v>6.9838005993216765E-5</v>
      </c>
      <c r="G141" s="415">
        <f>'Input Output Table'!I25/G$230</f>
        <v>1.1496127202647522E-4</v>
      </c>
      <c r="H141" s="415">
        <f>'Input Output Table'!J25/H$230</f>
        <v>1.4828946730044369E-4</v>
      </c>
      <c r="I141" s="415">
        <f>'Input Output Table'!K25/I$230</f>
        <v>1.1295537996756227E-4</v>
      </c>
      <c r="J141" s="415">
        <f>'Input Output Table'!L25/J$230</f>
        <v>1.8600095003043062E-4</v>
      </c>
      <c r="K141" s="415">
        <f>'Input Output Table'!M25/K$230</f>
        <v>8.889144467872349E-5</v>
      </c>
      <c r="L141" s="415">
        <f>'Input Output Table'!N25/L$230</f>
        <v>1.2239679614779858E-4</v>
      </c>
      <c r="M141" s="415">
        <f>'Input Output Table'!O25/M$230</f>
        <v>3.7658947287918626E-4</v>
      </c>
      <c r="N141" s="415">
        <f>'Input Output Table'!P25/N$230</f>
        <v>1.3705116278272321E-4</v>
      </c>
      <c r="O141" s="415">
        <f>'Input Output Table'!Q25/O$230</f>
        <v>2.3643923321623082E-4</v>
      </c>
      <c r="P141" s="415">
        <f>'Input Output Table'!R25/P$230</f>
        <v>1.3093149790867803E-4</v>
      </c>
      <c r="Q141" s="415">
        <f>'Input Output Table'!S25/Q$230</f>
        <v>3.1387010978839024E-4</v>
      </c>
      <c r="R141" s="415">
        <f>'Input Output Table'!T25/R$230</f>
        <v>3.1341111723225904E-4</v>
      </c>
      <c r="S141" s="415">
        <f>'Input Output Table'!U25/S$230</f>
        <v>3.2432032857172849E-4</v>
      </c>
      <c r="T141" s="415">
        <f>'Input Output Table'!V25/T$230</f>
        <v>2.7071830678879883E-4</v>
      </c>
      <c r="U141" s="415">
        <f>'Input Output Table'!W25/U$230</f>
        <v>1.0851835525381155E-3</v>
      </c>
      <c r="V141" s="415">
        <f>'Input Output Table'!X25/V$230</f>
        <v>2.2565186145833842E-4</v>
      </c>
      <c r="W141" s="415">
        <f>'Input Output Table'!Y25/W$230</f>
        <v>1.0571611487075047E-4</v>
      </c>
      <c r="X141" s="415">
        <f>'Input Output Table'!Z25/X$230</f>
        <v>2.0997654354810226E-4</v>
      </c>
      <c r="Y141" s="415">
        <f>'Input Output Table'!AA25/Y$230</f>
        <v>2.2115944526664898E-4</v>
      </c>
      <c r="Z141" s="415">
        <f>'Input Output Table'!AB25/Z$230</f>
        <v>2.8433734070688533E-5</v>
      </c>
      <c r="AA141" s="415">
        <f>'Input Output Table'!AC25/AA$230</f>
        <v>2.2914239086756859E-4</v>
      </c>
      <c r="AB141" s="415">
        <f>'Input Output Table'!AD25/AB$230</f>
        <v>3.5331652035734565E-4</v>
      </c>
      <c r="AC141" s="415">
        <f>'Input Output Table'!AE25/AC$230</f>
        <v>1.8946473671016293E-4</v>
      </c>
      <c r="AD141" s="415">
        <f>'Input Output Table'!AF25/AD$230</f>
        <v>1.2917792269273468E-4</v>
      </c>
      <c r="AE141" s="415">
        <f>'Input Output Table'!AG25/AE$230</f>
        <v>1.1779152058950556E-4</v>
      </c>
      <c r="AF141" s="415">
        <f>'Input Output Table'!AH25/AF$230</f>
        <v>1.5700215121506838E-4</v>
      </c>
      <c r="AG141" s="415">
        <f>'Input Output Table'!AI25/AG$230</f>
        <v>1.4128203840770614E-4</v>
      </c>
      <c r="AH141" s="415">
        <f>'Input Output Table'!AJ25/AH$230</f>
        <v>1.1303699443347778E-4</v>
      </c>
      <c r="AI141" s="415">
        <f>'Input Output Table'!AK25/AI$230</f>
        <v>1.9621618661945378E-4</v>
      </c>
      <c r="AJ141" s="415">
        <f>'Input Output Table'!AL25/AJ$230</f>
        <v>2.005228426258198E-4</v>
      </c>
      <c r="AK141" s="415">
        <f>'Input Output Table'!AM25/AK$230</f>
        <v>1.830079105586031E-4</v>
      </c>
      <c r="AL141" s="415">
        <f>'Input Output Table'!AN25/AL$230</f>
        <v>1.2402448790469451E-4</v>
      </c>
      <c r="AM141" s="415">
        <f>'Input Output Table'!AO25/AM$230</f>
        <v>6.4898392037720634E-5</v>
      </c>
      <c r="AN141" s="415">
        <f>'Input Output Table'!AP25/AN$230</f>
        <v>1.2003429511417333E-4</v>
      </c>
      <c r="AO141" s="415">
        <f>'Input Output Table'!AQ25/AO$230</f>
        <v>1.1941768984835581E-4</v>
      </c>
      <c r="AP141" s="415">
        <f>'Input Output Table'!AR25/AP$230</f>
        <v>1.2638495190631327E-4</v>
      </c>
      <c r="AQ141" s="415">
        <f>'Input Output Table'!AS25/AQ$230</f>
        <v>1.2541163661526102E-4</v>
      </c>
      <c r="AR141" s="415">
        <f>'Input Output Table'!AT25/AR$230</f>
        <v>1.1193120835469853E-4</v>
      </c>
      <c r="AS141" s="415">
        <f>'Input Output Table'!AU25/AS$230</f>
        <v>1.0961830921068202E-4</v>
      </c>
      <c r="AT141" s="415">
        <f>'Input Output Table'!AV25/AT$230</f>
        <v>1.017811032721679E-4</v>
      </c>
      <c r="AU141" s="415">
        <f>'Input Output Table'!AW25/AU$230</f>
        <v>1.2545583606626457E-4</v>
      </c>
      <c r="AV141" s="415">
        <f>'Input Output Table'!AX25/AV$230</f>
        <v>1.7488687856638961E-4</v>
      </c>
      <c r="AW141" s="415">
        <f>'Input Output Table'!AY25/AW$230</f>
        <v>1.5706725291304637E-4</v>
      </c>
      <c r="AX141" s="415">
        <f>'Input Output Table'!AZ25/AX$230</f>
        <v>9.5356387827222986E-5</v>
      </c>
      <c r="AY141" s="415">
        <f>'Input Output Table'!BA25/AY$230</f>
        <v>3.6803561151697978E-5</v>
      </c>
      <c r="AZ141" s="415">
        <f>'Input Output Table'!BB25/AZ$230</f>
        <v>1.1054719805320694E-4</v>
      </c>
      <c r="BA141" s="415">
        <f>'Input Output Table'!BC25/BA$230</f>
        <v>1.060216461129157E-4</v>
      </c>
      <c r="BB141" s="415">
        <f>'Input Output Table'!BD25/BB$230</f>
        <v>1.0797914283976484E-4</v>
      </c>
      <c r="BC141" s="415">
        <f>'Input Output Table'!BE25/BC$230</f>
        <v>6.9914276891072186E-5</v>
      </c>
      <c r="BD141" s="415">
        <f>'Input Output Table'!BF25/BD$230</f>
        <v>3.660622325991113E-5</v>
      </c>
      <c r="BE141" s="415">
        <f>'Input Output Table'!BG25/BE$230</f>
        <v>4.2733255717545204E-4</v>
      </c>
      <c r="BF141" s="415">
        <f>'Input Output Table'!BH25/BF$230</f>
        <v>1.6322908181347985E-4</v>
      </c>
      <c r="BG141" s="415">
        <f>'Input Output Table'!BI25/BG$230</f>
        <v>2.190261754016412E-4</v>
      </c>
      <c r="BH141" s="415">
        <f>'Input Output Table'!BJ25/BH$230</f>
        <v>1.668840553099128E-4</v>
      </c>
      <c r="BI141" s="415">
        <f>'Input Output Table'!BK25/BI$230</f>
        <v>1.8602146869377436E-4</v>
      </c>
      <c r="BJ141" s="415">
        <f>'Input Output Table'!BL25/BJ$230</f>
        <v>0</v>
      </c>
      <c r="BK141" s="415">
        <f>'Input Output Table'!BM25/BK$230</f>
        <v>4.530945636371578E-4</v>
      </c>
      <c r="BL141" s="415">
        <f>'Input Output Table'!BN25/BL$230</f>
        <v>1.9784620986153394E-4</v>
      </c>
      <c r="BM141" s="415">
        <f>'Input Output Table'!BO25/BM$230</f>
        <v>1.0062661914639374E-4</v>
      </c>
      <c r="BN141" s="415">
        <f>'Input Output Table'!BP25/BN$230</f>
        <v>1.3467272803761767E-4</v>
      </c>
      <c r="BO141" s="415">
        <f>'Input Output Table'!BQ25/BO$230</f>
        <v>1.9519876036119151E-4</v>
      </c>
      <c r="BP141" s="415">
        <f>'Input Output Table'!BR25/BP$230</f>
        <v>2.407228404461319E-4</v>
      </c>
      <c r="BQ141" s="415">
        <f>'Input Output Table'!BS25/BQ$230</f>
        <v>1.8629048596160023E-4</v>
      </c>
      <c r="BR141" s="415">
        <f>'Input Output Table'!BT25/BR$230</f>
        <v>0</v>
      </c>
      <c r="BS141" s="415">
        <f>'Input Output Table'!BU25/BS$230</f>
        <v>1.8130229289891792E-4</v>
      </c>
      <c r="BT141" s="415">
        <f>'Input Output Table'!BV25/BT$230</f>
        <v>0</v>
      </c>
      <c r="BU141" s="415">
        <f>'Input Output Table'!BW25/BU$230</f>
        <v>3.3622364320696775E-4</v>
      </c>
      <c r="BV141" s="415">
        <f>'Input Output Table'!BX25/BV$230</f>
        <v>4.1834941015149067E-4</v>
      </c>
      <c r="BW141" s="415">
        <f>'Input Output Table'!BY25/BW$230</f>
        <v>1.4992364312432747E-4</v>
      </c>
      <c r="BX141" s="415">
        <f>'Input Output Table'!BZ25/BX$230</f>
        <v>1.9002059200897505E-4</v>
      </c>
      <c r="BY141" s="415">
        <f>'Input Output Table'!CA25/BY$230</f>
        <v>1.8856644465387612E-4</v>
      </c>
      <c r="BZ141" s="415">
        <f>'Input Output Table'!CB25/BZ$230</f>
        <v>2.0709641748811028E-4</v>
      </c>
      <c r="CA141" s="415">
        <f>'Input Output Table'!CC25/CA$230</f>
        <v>2.3028298091833438E-4</v>
      </c>
      <c r="CB141" s="415">
        <f>'Input Output Table'!CD25/CB$230</f>
        <v>1.0937700876071339E-4</v>
      </c>
      <c r="CC141" s="415">
        <f>'Input Output Table'!CE25/CC$230</f>
        <v>8.7030509277321444E-5</v>
      </c>
      <c r="CD141" s="415">
        <f>'Input Output Table'!CF25/CD$230</f>
        <v>2.2692083350574658E-5</v>
      </c>
      <c r="CE141" s="415">
        <f>'Input Output Table'!CG25/CE$230</f>
        <v>1.3360742434023387E-4</v>
      </c>
      <c r="CF141" s="415">
        <f>'Input Output Table'!CH25/CF$230</f>
        <v>6.943278590590136E-5</v>
      </c>
      <c r="CG141" s="415">
        <f>'Input Output Table'!CI25/CG$230</f>
        <v>2.781784537488489E-4</v>
      </c>
      <c r="CH141" s="415">
        <f>'Input Output Table'!CJ25/CH$230</f>
        <v>1.6218359510129912E-4</v>
      </c>
      <c r="CI141" s="415">
        <f>'Input Output Table'!CK25/CI$230</f>
        <v>1.2247531412094701E-4</v>
      </c>
      <c r="CJ141" s="415">
        <f>'Input Output Table'!CL25/CJ$230</f>
        <v>3.0698652025350443E-4</v>
      </c>
      <c r="CK141" s="415">
        <f>'Input Output Table'!CM25/CK$230</f>
        <v>2.1877354749181186E-4</v>
      </c>
      <c r="CL141" s="415">
        <f>'Input Output Table'!CN25/CL$230</f>
        <v>7.2035461894816215E-5</v>
      </c>
      <c r="CM141" s="415">
        <f>'Input Output Table'!CO25/CM$230</f>
        <v>2.3555609920512536E-4</v>
      </c>
      <c r="CN141" s="415">
        <f>'Input Output Table'!CP25/CN$230</f>
        <v>1.042110770190935E-4</v>
      </c>
      <c r="CO141" s="415">
        <f>'Input Output Table'!CQ25/CO$230</f>
        <v>1.1311703458952671E-4</v>
      </c>
      <c r="CP141" s="415">
        <f>'Input Output Table'!CR25/CP$230</f>
        <v>2.0423580857637633E-4</v>
      </c>
      <c r="CQ141" s="415">
        <f>'Input Output Table'!CS25/CQ$230</f>
        <v>2.1011544420372106E-4</v>
      </c>
      <c r="CR141" s="415">
        <f>'Input Output Table'!CT25/CR$230</f>
        <v>1.6121312390357233E-4</v>
      </c>
      <c r="CS141" s="415">
        <f>'Input Output Table'!CU25/CS$230</f>
        <v>4.4744386233833508E-4</v>
      </c>
      <c r="CT141" s="415">
        <f>'Input Output Table'!CV25/CT$230</f>
        <v>3.102927719186207E-4</v>
      </c>
      <c r="CU141" s="415">
        <f>'Input Output Table'!CW25/CU$230</f>
        <v>2.3371473744972348E-4</v>
      </c>
      <c r="CV141" s="415">
        <f>'Input Output Table'!CX25/CV$230</f>
        <v>2.0951658127666101E-4</v>
      </c>
      <c r="CW141" s="415">
        <f>'Input Output Table'!CY25/CW$230</f>
        <v>3.370930571616347E-4</v>
      </c>
      <c r="CX141" s="415">
        <f>'Input Output Table'!CZ25/CX$230</f>
        <v>3.7959501686926341E-4</v>
      </c>
      <c r="CY141" s="415">
        <f>'Input Output Table'!DA25/CY$230</f>
        <v>2.5872511724039373E-4</v>
      </c>
      <c r="CZ141" s="415">
        <f>'Input Output Table'!DB25/CZ$230</f>
        <v>4.6250996041477971E-4</v>
      </c>
      <c r="DA141" s="415">
        <f>'Input Output Table'!DC25/DA$230</f>
        <v>3.2010342707999091E-4</v>
      </c>
      <c r="DB141" s="415">
        <f>'Input Output Table'!DD25/DB$230</f>
        <v>1.764078690516395E-4</v>
      </c>
      <c r="DC141" s="415">
        <f>'Input Output Table'!DE25/DC$230</f>
        <v>2.8830914156058345E-4</v>
      </c>
      <c r="DD141" s="416">
        <f>'Input Output Table'!DG25/DD$230</f>
        <v>1.1469624678335296E-3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J141" s="423">
        <f t="shared" si="216"/>
        <v>-9.4637356176353353E-5</v>
      </c>
      <c r="HK141" s="423">
        <f t="shared" si="217"/>
        <v>-1.3910761578728807E-4</v>
      </c>
      <c r="HL141" s="423">
        <f t="shared" si="218"/>
        <v>-7.3164976456545008E-5</v>
      </c>
      <c r="HM141" s="423">
        <f t="shared" si="219"/>
        <v>-1.8464629599994971E-4</v>
      </c>
      <c r="HN141" s="423">
        <f t="shared" si="220"/>
        <v>-6.9838005993216765E-5</v>
      </c>
      <c r="HO141" s="423">
        <f t="shared" si="221"/>
        <v>-1.1496127202647522E-4</v>
      </c>
      <c r="HP141" s="423">
        <f t="shared" si="222"/>
        <v>-1.4828946730044369E-4</v>
      </c>
      <c r="HQ141" s="423">
        <f t="shared" si="223"/>
        <v>-1.1295537996756227E-4</v>
      </c>
      <c r="HR141" s="423">
        <f t="shared" si="224"/>
        <v>-1.8600095003043062E-4</v>
      </c>
      <c r="HS141" s="423">
        <f t="shared" si="225"/>
        <v>-8.889144467872349E-5</v>
      </c>
      <c r="HT141" s="423">
        <f t="shared" si="226"/>
        <v>-1.2239679614779858E-4</v>
      </c>
      <c r="HU141" s="423">
        <f t="shared" si="227"/>
        <v>-3.7658947287918626E-4</v>
      </c>
      <c r="HV141" s="423">
        <f t="shared" si="228"/>
        <v>-1.3705116278272321E-4</v>
      </c>
      <c r="HW141" s="423">
        <f t="shared" si="229"/>
        <v>-2.3643923321623082E-4</v>
      </c>
      <c r="HX141" s="423">
        <f t="shared" si="230"/>
        <v>-1.3093149790867803E-4</v>
      </c>
      <c r="HY141" s="423">
        <f t="shared" si="231"/>
        <v>-3.1387010978839024E-4</v>
      </c>
      <c r="HZ141" s="423">
        <f t="shared" si="232"/>
        <v>-3.1341111723225904E-4</v>
      </c>
      <c r="IA141" s="423">
        <f t="shared" si="233"/>
        <v>-3.2432032857172849E-4</v>
      </c>
      <c r="IB141" s="423">
        <f t="shared" si="234"/>
        <v>-2.7071830678879883E-4</v>
      </c>
      <c r="IC141" s="423">
        <f t="shared" si="235"/>
        <v>0.99891481644746194</v>
      </c>
      <c r="ID141" s="423">
        <f t="shared" si="236"/>
        <v>-2.2565186145833842E-4</v>
      </c>
      <c r="IE141" s="423">
        <f t="shared" si="237"/>
        <v>-1.0571611487075047E-4</v>
      </c>
      <c r="IF141" s="423">
        <f t="shared" si="238"/>
        <v>-2.0997654354810226E-4</v>
      </c>
      <c r="IG141" s="423">
        <f t="shared" si="239"/>
        <v>-2.2115944526664898E-4</v>
      </c>
      <c r="IH141" s="423">
        <f t="shared" si="240"/>
        <v>-2.8433734070688533E-5</v>
      </c>
      <c r="II141" s="423">
        <f t="shared" si="241"/>
        <v>-2.2914239086756859E-4</v>
      </c>
      <c r="IJ141" s="423">
        <f t="shared" si="242"/>
        <v>-3.5331652035734565E-4</v>
      </c>
      <c r="IK141" s="423">
        <f t="shared" si="243"/>
        <v>-1.8946473671016293E-4</v>
      </c>
      <c r="IL141" s="423">
        <f t="shared" si="244"/>
        <v>-1.2917792269273468E-4</v>
      </c>
      <c r="IM141" s="423">
        <f t="shared" si="245"/>
        <v>-1.1779152058950556E-4</v>
      </c>
      <c r="IN141" s="423">
        <f t="shared" si="246"/>
        <v>-1.5700215121506838E-4</v>
      </c>
      <c r="IO141" s="423">
        <f t="shared" si="247"/>
        <v>-1.4128203840770614E-4</v>
      </c>
      <c r="IP141" s="423">
        <f t="shared" si="248"/>
        <v>-1.1303699443347778E-4</v>
      </c>
      <c r="IQ141" s="423">
        <f t="shared" si="249"/>
        <v>-1.9621618661945378E-4</v>
      </c>
      <c r="IR141" s="423">
        <f t="shared" si="250"/>
        <v>-2.005228426258198E-4</v>
      </c>
      <c r="IS141" s="423">
        <f t="shared" si="251"/>
        <v>-1.830079105586031E-4</v>
      </c>
      <c r="IT141" s="423">
        <f t="shared" si="252"/>
        <v>-1.2402448790469451E-4</v>
      </c>
      <c r="IU141" s="423">
        <f t="shared" si="253"/>
        <v>-6.4898392037720634E-5</v>
      </c>
      <c r="IV141" s="423">
        <f t="shared" si="254"/>
        <v>-1.2003429511417333E-4</v>
      </c>
      <c r="IW141" s="423">
        <f t="shared" si="255"/>
        <v>-1.1941768984835581E-4</v>
      </c>
      <c r="IX141" s="423">
        <f t="shared" si="256"/>
        <v>-1.2638495190631327E-4</v>
      </c>
      <c r="IY141" s="423">
        <f t="shared" si="257"/>
        <v>-1.2541163661526102E-4</v>
      </c>
      <c r="IZ141" s="423">
        <f t="shared" si="258"/>
        <v>-1.1193120835469853E-4</v>
      </c>
      <c r="JA141" s="423">
        <f t="shared" si="259"/>
        <v>-1.0961830921068202E-4</v>
      </c>
      <c r="JB141" s="423">
        <f t="shared" si="260"/>
        <v>-1.017811032721679E-4</v>
      </c>
      <c r="JC141" s="423">
        <f t="shared" si="261"/>
        <v>-1.2545583606626457E-4</v>
      </c>
      <c r="JD141" s="423">
        <f t="shared" si="262"/>
        <v>-1.7488687856638961E-4</v>
      </c>
      <c r="JE141" s="423">
        <f t="shared" si="263"/>
        <v>-1.5706725291304637E-4</v>
      </c>
      <c r="JF141" s="423">
        <f t="shared" si="264"/>
        <v>-9.5356387827222986E-5</v>
      </c>
      <c r="JG141" s="423">
        <f t="shared" si="265"/>
        <v>-3.6803561151697978E-5</v>
      </c>
      <c r="JH141" s="423">
        <f t="shared" si="266"/>
        <v>-1.1054719805320694E-4</v>
      </c>
      <c r="JI141" s="423">
        <f t="shared" si="267"/>
        <v>-1.060216461129157E-4</v>
      </c>
      <c r="JJ141" s="423">
        <f t="shared" si="268"/>
        <v>-1.0797914283976484E-4</v>
      </c>
      <c r="JK141" s="423">
        <f t="shared" si="269"/>
        <v>-6.9914276891072186E-5</v>
      </c>
      <c r="JL141" s="423">
        <f t="shared" si="270"/>
        <v>-3.660622325991113E-5</v>
      </c>
      <c r="JM141" s="423">
        <f t="shared" si="271"/>
        <v>-4.2733255717545204E-4</v>
      </c>
      <c r="JN141" s="423">
        <f t="shared" si="272"/>
        <v>-1.6322908181347985E-4</v>
      </c>
      <c r="JO141" s="423">
        <f t="shared" si="273"/>
        <v>-2.190261754016412E-4</v>
      </c>
      <c r="JP141" s="423">
        <f t="shared" si="274"/>
        <v>-1.668840553099128E-4</v>
      </c>
      <c r="JQ141" s="423">
        <f t="shared" si="275"/>
        <v>-1.8602146869377436E-4</v>
      </c>
      <c r="JR141" s="423">
        <f t="shared" si="276"/>
        <v>0</v>
      </c>
      <c r="JS141" s="423">
        <f t="shared" si="277"/>
        <v>-4.530945636371578E-4</v>
      </c>
      <c r="JT141" s="423">
        <f t="shared" si="278"/>
        <v>-1.9784620986153394E-4</v>
      </c>
      <c r="JU141" s="423">
        <f t="shared" si="279"/>
        <v>-1.0062661914639374E-4</v>
      </c>
      <c r="JV141" s="423">
        <f t="shared" si="280"/>
        <v>-1.3467272803761767E-4</v>
      </c>
      <c r="JW141" s="423">
        <f t="shared" si="281"/>
        <v>-1.9519876036119151E-4</v>
      </c>
      <c r="JX141" s="423">
        <f t="shared" si="282"/>
        <v>-2.407228404461319E-4</v>
      </c>
      <c r="JY141" s="423">
        <f t="shared" si="283"/>
        <v>-1.8629048596160023E-4</v>
      </c>
      <c r="JZ141" s="423">
        <f t="shared" si="284"/>
        <v>0</v>
      </c>
      <c r="KA141" s="423">
        <f t="shared" si="285"/>
        <v>-1.8130229289891792E-4</v>
      </c>
      <c r="KB141" s="423">
        <f t="shared" si="286"/>
        <v>0</v>
      </c>
      <c r="KC141" s="423">
        <f t="shared" si="287"/>
        <v>-3.3622364320696775E-4</v>
      </c>
      <c r="KD141" s="423">
        <f t="shared" si="288"/>
        <v>-4.1834941015149067E-4</v>
      </c>
      <c r="KE141" s="423">
        <f t="shared" si="289"/>
        <v>-1.4992364312432747E-4</v>
      </c>
      <c r="KF141" s="423">
        <f t="shared" si="290"/>
        <v>-1.9002059200897505E-4</v>
      </c>
      <c r="KG141" s="423">
        <f t="shared" si="291"/>
        <v>-1.8856644465387612E-4</v>
      </c>
      <c r="KH141" s="423">
        <f t="shared" si="292"/>
        <v>-2.0709641748811028E-4</v>
      </c>
      <c r="KI141" s="423">
        <f t="shared" si="293"/>
        <v>-2.3028298091833438E-4</v>
      </c>
      <c r="KJ141" s="423">
        <f t="shared" si="294"/>
        <v>-1.0937700876071339E-4</v>
      </c>
      <c r="KK141" s="423">
        <f t="shared" si="295"/>
        <v>-8.7030509277321444E-5</v>
      </c>
      <c r="KL141" s="423">
        <f t="shared" si="296"/>
        <v>-2.2692083350574658E-5</v>
      </c>
      <c r="KM141" s="423">
        <f t="shared" si="297"/>
        <v>-1.3360742434023387E-4</v>
      </c>
      <c r="KN141" s="423">
        <f t="shared" si="298"/>
        <v>-6.943278590590136E-5</v>
      </c>
      <c r="KO141" s="423">
        <f t="shared" si="299"/>
        <v>-2.781784537488489E-4</v>
      </c>
      <c r="KP141" s="423">
        <f t="shared" si="300"/>
        <v>-1.6218359510129912E-4</v>
      </c>
      <c r="KQ141" s="423">
        <f t="shared" si="301"/>
        <v>-1.2247531412094701E-4</v>
      </c>
      <c r="KR141" s="423">
        <f t="shared" si="302"/>
        <v>-3.0698652025350443E-4</v>
      </c>
      <c r="KS141" s="423">
        <f t="shared" si="303"/>
        <v>-2.1877354749181186E-4</v>
      </c>
      <c r="KT141" s="423">
        <f t="shared" si="304"/>
        <v>-7.2035461894816215E-5</v>
      </c>
      <c r="KU141" s="423">
        <f t="shared" si="305"/>
        <v>-2.3555609920512536E-4</v>
      </c>
      <c r="KV141" s="423">
        <f t="shared" si="306"/>
        <v>-1.042110770190935E-4</v>
      </c>
      <c r="KW141" s="423">
        <f t="shared" si="307"/>
        <v>-1.1311703458952671E-4</v>
      </c>
      <c r="KX141" s="423">
        <f t="shared" si="308"/>
        <v>-2.0423580857637633E-4</v>
      </c>
      <c r="KY141" s="423">
        <f t="shared" si="309"/>
        <v>-2.1011544420372106E-4</v>
      </c>
      <c r="KZ141" s="423">
        <f t="shared" si="310"/>
        <v>-1.6121312390357233E-4</v>
      </c>
      <c r="LA141" s="423">
        <f t="shared" si="311"/>
        <v>-4.4744386233833508E-4</v>
      </c>
      <c r="LB141" s="423">
        <f t="shared" si="312"/>
        <v>-3.102927719186207E-4</v>
      </c>
      <c r="LC141" s="423">
        <f t="shared" si="313"/>
        <v>-2.3371473744972348E-4</v>
      </c>
      <c r="LD141" s="423">
        <f t="shared" si="314"/>
        <v>-2.0951658127666101E-4</v>
      </c>
      <c r="LE141" s="423">
        <f t="shared" si="315"/>
        <v>-3.370930571616347E-4</v>
      </c>
      <c r="LF141" s="423">
        <f t="shared" si="316"/>
        <v>-3.7959501686926341E-4</v>
      </c>
      <c r="LG141" s="423">
        <f t="shared" si="317"/>
        <v>-2.5872511724039373E-4</v>
      </c>
      <c r="LH141" s="423">
        <f t="shared" si="318"/>
        <v>-4.6250996041477971E-4</v>
      </c>
      <c r="LI141" s="423">
        <f t="shared" si="319"/>
        <v>-3.2010342707999091E-4</v>
      </c>
      <c r="LJ141" s="423">
        <f t="shared" si="320"/>
        <v>-1.764078690516395E-4</v>
      </c>
      <c r="LK141" s="423">
        <f t="shared" si="321"/>
        <v>-2.8830914156058345E-4</v>
      </c>
      <c r="LL141" s="423">
        <f t="shared" si="322"/>
        <v>-1.1469624678335296E-3</v>
      </c>
      <c r="LN141" s="424">
        <v>1.1264820279790731E-3</v>
      </c>
      <c r="LO141" s="424">
        <v>1.4535549055094449E-3</v>
      </c>
      <c r="LP141" s="424">
        <v>7.2388376021031064E-4</v>
      </c>
      <c r="LQ141" s="424">
        <v>1.4385429912127537E-3</v>
      </c>
      <c r="LR141" s="424">
        <v>5.4637140288170578E-4</v>
      </c>
      <c r="LS141" s="424">
        <v>1.262780315779569E-3</v>
      </c>
      <c r="LT141" s="424">
        <v>7.5416918851627611E-4</v>
      </c>
      <c r="LU141" s="424">
        <v>1.4650935070836025E-3</v>
      </c>
      <c r="LV141" s="424">
        <v>1.6575462150131518E-3</v>
      </c>
      <c r="LW141" s="424">
        <v>1.034144949178727E-3</v>
      </c>
      <c r="LX141" s="424">
        <v>1.3357596937046995E-3</v>
      </c>
      <c r="LY141" s="424">
        <v>1.6862502192410995E-3</v>
      </c>
      <c r="LZ141" s="424">
        <v>1.7265308105468482E-3</v>
      </c>
      <c r="MA141" s="424">
        <v>1.6503100907267778E-3</v>
      </c>
      <c r="MB141" s="424">
        <v>1.2312496220325544E-3</v>
      </c>
      <c r="MC141" s="424">
        <v>1.5598777844362166E-3</v>
      </c>
      <c r="MD141" s="424">
        <v>1.6616059960978121E-3</v>
      </c>
      <c r="ME141" s="424">
        <v>1.2578910297935933E-3</v>
      </c>
      <c r="MF141" s="424">
        <v>1.4479611308447135E-3</v>
      </c>
      <c r="MG141" s="424">
        <v>1.002494971129005</v>
      </c>
      <c r="MH141" s="424">
        <v>1.1798843674665062E-3</v>
      </c>
      <c r="MI141" s="424">
        <v>1.2197292044182487E-3</v>
      </c>
      <c r="MJ141" s="424">
        <v>1.2714640378381069E-3</v>
      </c>
      <c r="MK141" s="424">
        <v>1.5564419162368941E-3</v>
      </c>
      <c r="ML141" s="424">
        <v>4.3307618253379262E-4</v>
      </c>
      <c r="MM141" s="424">
        <v>1.3384933483708357E-3</v>
      </c>
      <c r="MN141" s="424">
        <v>1.7715398133422045E-3</v>
      </c>
      <c r="MO141" s="424">
        <v>1.0713421703041845E-3</v>
      </c>
      <c r="MP141" s="424">
        <v>1.0026408918117125E-3</v>
      </c>
      <c r="MQ141" s="424">
        <v>7.6708334467549724E-4</v>
      </c>
      <c r="MR141" s="424">
        <v>1.048272540181079E-3</v>
      </c>
      <c r="MS141" s="424">
        <v>1.0740602623079451E-3</v>
      </c>
      <c r="MT141" s="424">
        <v>1.2554633321425453E-3</v>
      </c>
      <c r="MU141" s="424">
        <v>1.42690504675426E-3</v>
      </c>
      <c r="MV141" s="424">
        <v>1.4008115079836743E-3</v>
      </c>
      <c r="MW141" s="424">
        <v>1.139932298674155E-3</v>
      </c>
      <c r="MX141" s="424">
        <v>7.692040024399752E-4</v>
      </c>
      <c r="MY141" s="424">
        <v>1.4137628130226967E-3</v>
      </c>
      <c r="MZ141" s="424">
        <v>1.4980446893021273E-3</v>
      </c>
      <c r="NA141" s="424">
        <v>1.4176100980871241E-3</v>
      </c>
      <c r="NB141" s="424">
        <v>1.2737802208127071E-3</v>
      </c>
      <c r="NC141" s="424">
        <v>1.4882053060266953E-3</v>
      </c>
      <c r="ND141" s="424">
        <v>1.2977733454932422E-3</v>
      </c>
      <c r="NE141" s="424">
        <v>1.5766339028927688E-3</v>
      </c>
      <c r="NF141" s="424">
        <v>1.2486411868095847E-3</v>
      </c>
      <c r="NG141" s="424">
        <v>1.7048285992929235E-3</v>
      </c>
      <c r="NH141" s="424">
        <v>1.5987888362342191E-3</v>
      </c>
      <c r="NI141" s="424">
        <v>1.4906578396700926E-3</v>
      </c>
      <c r="NJ141" s="424">
        <v>1.5688437486239568E-3</v>
      </c>
      <c r="NK141" s="424">
        <v>1.5085924721833822E-3</v>
      </c>
      <c r="NL141" s="424">
        <v>1.6246790269381453E-3</v>
      </c>
      <c r="NM141" s="424">
        <v>8.9379165889279146E-4</v>
      </c>
      <c r="NN141" s="424">
        <v>8.5430737597549673E-4</v>
      </c>
      <c r="NO141" s="424">
        <v>8.3626756237778379E-4</v>
      </c>
      <c r="NP141" s="424">
        <v>1.0120106087204942E-3</v>
      </c>
      <c r="NQ141" s="424">
        <v>1.7430735316634571E-3</v>
      </c>
      <c r="NR141" s="424">
        <v>1.6954330851266426E-3</v>
      </c>
      <c r="NS141" s="424">
        <v>1.4807300483870071E-3</v>
      </c>
      <c r="NT141" s="424">
        <v>1.6413626537673763E-3</v>
      </c>
      <c r="NU141" s="424">
        <v>1.6369724890891819E-3</v>
      </c>
      <c r="NV141" s="424">
        <v>1.3340661782351691E-3</v>
      </c>
      <c r="NW141" s="424">
        <v>2.3017141527405631E-3</v>
      </c>
      <c r="NX141" s="424">
        <v>1.6558259777825163E-3</v>
      </c>
      <c r="NY141" s="424">
        <v>1.5870194024287911E-3</v>
      </c>
      <c r="NZ141" s="424">
        <v>1.2529369018130932E-3</v>
      </c>
      <c r="OA141" s="424">
        <v>1.8864732019223153E-3</v>
      </c>
      <c r="OB141" s="424">
        <v>1.856271500762128E-3</v>
      </c>
      <c r="OC141" s="424">
        <v>1.4499549046149472E-3</v>
      </c>
      <c r="OD141" s="424">
        <v>1.4310764900852791E-3</v>
      </c>
      <c r="OE141" s="424">
        <v>1.5017092805640292E-3</v>
      </c>
      <c r="OF141" s="424">
        <v>1.2871927131868574E-3</v>
      </c>
      <c r="OG141" s="424">
        <v>1.7918207964788336E-3</v>
      </c>
      <c r="OH141" s="424">
        <v>1.5597181993650432E-3</v>
      </c>
      <c r="OI141" s="424">
        <v>1.2032681535277554E-3</v>
      </c>
      <c r="OJ141" s="424">
        <v>1.7167693780981777E-3</v>
      </c>
      <c r="OK141" s="424">
        <v>1.6936128047107728E-3</v>
      </c>
      <c r="OL141" s="424">
        <v>1.3569030519020213E-3</v>
      </c>
      <c r="OM141" s="424">
        <v>1.281678055872937E-3</v>
      </c>
      <c r="ON141" s="424">
        <v>1.7807508978467499E-3</v>
      </c>
      <c r="OO141" s="424">
        <v>9.5686164170555082E-4</v>
      </c>
      <c r="OP141" s="424">
        <v>5.0320153140558349E-4</v>
      </c>
      <c r="OQ141" s="424">
        <v>1.3216221581032086E-3</v>
      </c>
      <c r="OR141" s="424">
        <v>1.3884530066816645E-3</v>
      </c>
      <c r="OS141" s="424">
        <v>1.6624266251207157E-3</v>
      </c>
      <c r="OT141" s="424">
        <v>1.8936533257180692E-3</v>
      </c>
      <c r="OU141" s="424">
        <v>2.1540769347739492E-3</v>
      </c>
      <c r="OV141" s="424">
        <v>1.7653587148533125E-3</v>
      </c>
      <c r="OW141" s="424">
        <v>1.6329834883876836E-3</v>
      </c>
      <c r="OX141" s="424">
        <v>1.6801500525125803E-3</v>
      </c>
      <c r="OY141" s="424">
        <v>1.4786965184617254E-3</v>
      </c>
      <c r="OZ141" s="424">
        <v>1.5711141642413683E-3</v>
      </c>
      <c r="PA141" s="424">
        <v>1.7108988812444697E-3</v>
      </c>
      <c r="PB141" s="424">
        <v>1.402803860170042E-3</v>
      </c>
      <c r="PC141" s="424">
        <v>1.5108715775417026E-3</v>
      </c>
      <c r="PD141" s="424">
        <v>1.4271045915504857E-3</v>
      </c>
      <c r="PE141" s="424">
        <v>1.9462359082350123E-3</v>
      </c>
      <c r="PF141" s="424">
        <v>2.326902659326978E-3</v>
      </c>
      <c r="PG141" s="424">
        <v>1.7702294558789699E-3</v>
      </c>
      <c r="PH141" s="424">
        <v>1.9555398326850915E-3</v>
      </c>
      <c r="PI141" s="424">
        <v>1.7031010568515298E-3</v>
      </c>
      <c r="PJ141" s="424">
        <v>2.1343098157602775E-3</v>
      </c>
      <c r="PK141" s="424">
        <v>1.1138131527551446E-3</v>
      </c>
      <c r="PL141" s="424">
        <v>1.8581103945385224E-3</v>
      </c>
      <c r="PM141" s="424">
        <v>1.9415697720237515E-3</v>
      </c>
      <c r="PN141" s="424">
        <v>1.6750762827959275E-3</v>
      </c>
      <c r="PO141" s="424">
        <v>1.6929880246261814E-3</v>
      </c>
      <c r="PP141" s="425">
        <v>2.4415713538855628E-3</v>
      </c>
    </row>
    <row r="142" spans="1:432" x14ac:dyDescent="0.25">
      <c r="A142" s="210" t="s">
        <v>131</v>
      </c>
      <c r="B142" s="415">
        <f>'Input Output Table'!D26/B$230</f>
        <v>2.0605633002325388E-5</v>
      </c>
      <c r="C142" s="415">
        <f>'Input Output Table'!E26/C$230</f>
        <v>9.061145710351364E-6</v>
      </c>
      <c r="D142" s="415">
        <f>'Input Output Table'!F26/D$230</f>
        <v>7.7715395524034412E-4</v>
      </c>
      <c r="E142" s="415">
        <f>'Input Output Table'!G26/E$230</f>
        <v>1.540443755486413E-5</v>
      </c>
      <c r="F142" s="415">
        <f>'Input Output Table'!H26/F$230</f>
        <v>3.6283066886749461E-6</v>
      </c>
      <c r="G142" s="415">
        <f>'Input Output Table'!I26/G$230</f>
        <v>3.2890613769185874E-6</v>
      </c>
      <c r="H142" s="415">
        <f>'Input Output Table'!J26/H$230</f>
        <v>9.4038984289316546E-6</v>
      </c>
      <c r="I142" s="415">
        <f>'Input Output Table'!K26/I$230</f>
        <v>1.6494010346779201E-5</v>
      </c>
      <c r="J142" s="415">
        <f>'Input Output Table'!L26/J$230</f>
        <v>1.2378128167787131E-5</v>
      </c>
      <c r="K142" s="415">
        <f>'Input Output Table'!M26/K$230</f>
        <v>2.7219773696520535E-6</v>
      </c>
      <c r="L142" s="415">
        <f>'Input Output Table'!N26/L$230</f>
        <v>1.1277717434737848E-5</v>
      </c>
      <c r="M142" s="415">
        <f>'Input Output Table'!O26/M$230</f>
        <v>9.1896967536825187E-6</v>
      </c>
      <c r="N142" s="415">
        <f>'Input Output Table'!P26/N$230</f>
        <v>1.0423980843028449E-5</v>
      </c>
      <c r="O142" s="415">
        <f>'Input Output Table'!Q26/O$230</f>
        <v>1.1122463519870572E-5</v>
      </c>
      <c r="P142" s="415">
        <f>'Input Output Table'!R26/P$230</f>
        <v>1.0330142002687388E-5</v>
      </c>
      <c r="Q142" s="415">
        <f>'Input Output Table'!S26/Q$230</f>
        <v>1.5869478529851622E-5</v>
      </c>
      <c r="R142" s="415">
        <f>'Input Output Table'!T26/R$230</f>
        <v>4.1739539421810416E-5</v>
      </c>
      <c r="S142" s="415">
        <f>'Input Output Table'!U26/S$230</f>
        <v>6.4966339515602113E-6</v>
      </c>
      <c r="T142" s="415">
        <f>'Input Output Table'!V26/T$230</f>
        <v>2.9501050209567364E-4</v>
      </c>
      <c r="U142" s="415">
        <f>'Input Output Table'!W26/U$230</f>
        <v>5.9897100826622972E-4</v>
      </c>
      <c r="V142" s="415">
        <f>'Input Output Table'!X26/V$230</f>
        <v>8.5168334978058535E-4</v>
      </c>
      <c r="W142" s="415">
        <f>'Input Output Table'!Y26/W$230</f>
        <v>1.035952455710688E-5</v>
      </c>
      <c r="X142" s="415">
        <f>'Input Output Table'!Z26/X$230</f>
        <v>1.6234468543019356E-5</v>
      </c>
      <c r="Y142" s="415">
        <f>'Input Output Table'!AA26/Y$230</f>
        <v>2.0814617388994205E-5</v>
      </c>
      <c r="Z142" s="415">
        <f>'Input Output Table'!AB26/Z$230</f>
        <v>1.8376390237645605E-6</v>
      </c>
      <c r="AA142" s="415">
        <f>'Input Output Table'!AC26/AA$230</f>
        <v>1.0164505492758284E-5</v>
      </c>
      <c r="AB142" s="415">
        <f>'Input Output Table'!AD26/AB$230</f>
        <v>9.5688000507678409E-5</v>
      </c>
      <c r="AC142" s="415">
        <f>'Input Output Table'!AE26/AC$230</f>
        <v>1.3604313822909041E-5</v>
      </c>
      <c r="AD142" s="415">
        <f>'Input Output Table'!AF26/AD$230</f>
        <v>4.7530760552303289E-6</v>
      </c>
      <c r="AE142" s="415">
        <f>'Input Output Table'!AG26/AE$230</f>
        <v>3.4899091353779444E-6</v>
      </c>
      <c r="AF142" s="415">
        <f>'Input Output Table'!AH26/AF$230</f>
        <v>9.0409826473860935E-6</v>
      </c>
      <c r="AG142" s="415">
        <f>'Input Output Table'!AI26/AG$230</f>
        <v>3.7044917849030313E-6</v>
      </c>
      <c r="AH142" s="415">
        <f>'Input Output Table'!AJ26/AH$230</f>
        <v>1.612098681402621E-5</v>
      </c>
      <c r="AI142" s="415">
        <f>'Input Output Table'!AK26/AI$230</f>
        <v>1.287289919675889E-5</v>
      </c>
      <c r="AJ142" s="415">
        <f>'Input Output Table'!AL26/AJ$230</f>
        <v>1.1599200672676227E-5</v>
      </c>
      <c r="AK142" s="415">
        <f>'Input Output Table'!AM26/AK$230</f>
        <v>5.1992583059004013E-6</v>
      </c>
      <c r="AL142" s="415">
        <f>'Input Output Table'!AN26/AL$230</f>
        <v>4.7720753130398336E-6</v>
      </c>
      <c r="AM142" s="415">
        <f>'Input Output Table'!AO26/AM$230</f>
        <v>1.0290443355958796E-5</v>
      </c>
      <c r="AN142" s="415">
        <f>'Input Output Table'!AP26/AN$230</f>
        <v>1.9820974439867755E-5</v>
      </c>
      <c r="AO142" s="415">
        <f>'Input Output Table'!AQ26/AO$230</f>
        <v>8.6471156912622719E-6</v>
      </c>
      <c r="AP142" s="415">
        <f>'Input Output Table'!AR26/AP$230</f>
        <v>1.4231632014622288E-5</v>
      </c>
      <c r="AQ142" s="415">
        <f>'Input Output Table'!AS26/AQ$230</f>
        <v>2.3028155800396019E-5</v>
      </c>
      <c r="AR142" s="415">
        <f>'Input Output Table'!AT26/AR$230</f>
        <v>4.9292018880762915E-5</v>
      </c>
      <c r="AS142" s="415">
        <f>'Input Output Table'!AU26/AS$230</f>
        <v>2.1945412055215457E-5</v>
      </c>
      <c r="AT142" s="415">
        <f>'Input Output Table'!AV26/AT$230</f>
        <v>1.3136175947527696E-3</v>
      </c>
      <c r="AU142" s="415">
        <f>'Input Output Table'!AW26/AU$230</f>
        <v>1.5427042248836726E-5</v>
      </c>
      <c r="AV142" s="415">
        <f>'Input Output Table'!AX26/AV$230</f>
        <v>4.5386568440184925E-3</v>
      </c>
      <c r="AW142" s="415">
        <f>'Input Output Table'!AY26/AW$230</f>
        <v>2.6470568045492879E-4</v>
      </c>
      <c r="AX142" s="415">
        <f>'Input Output Table'!AZ26/AX$230</f>
        <v>1.6360027358070933E-5</v>
      </c>
      <c r="AY142" s="415">
        <f>'Input Output Table'!BA26/AY$230</f>
        <v>8.8256067354458707E-6</v>
      </c>
      <c r="AZ142" s="415">
        <f>'Input Output Table'!BB26/AZ$230</f>
        <v>2.4062736651419983E-5</v>
      </c>
      <c r="BA142" s="415">
        <f>'Input Output Table'!BC26/BA$230</f>
        <v>7.4447882474307515E-6</v>
      </c>
      <c r="BB142" s="415">
        <f>'Input Output Table'!BD26/BB$230</f>
        <v>7.2248608153210322E-6</v>
      </c>
      <c r="BC142" s="415">
        <f>'Input Output Table'!BE26/BC$230</f>
        <v>3.647695892288273E-6</v>
      </c>
      <c r="BD142" s="415">
        <f>'Input Output Table'!BF26/BD$230</f>
        <v>2.7443684695363399E-4</v>
      </c>
      <c r="BE142" s="415">
        <f>'Input Output Table'!BG26/BE$230</f>
        <v>1.3670777568159162E-5</v>
      </c>
      <c r="BF142" s="415">
        <f>'Input Output Table'!BH26/BF$230</f>
        <v>1.0550068552339051E-5</v>
      </c>
      <c r="BG142" s="415">
        <f>'Input Output Table'!BI26/BG$230</f>
        <v>5.9608505559092754E-5</v>
      </c>
      <c r="BH142" s="415">
        <f>'Input Output Table'!BJ26/BH$230</f>
        <v>2.8417185275610604E-3</v>
      </c>
      <c r="BI142" s="415">
        <f>'Input Output Table'!BK26/BI$230</f>
        <v>1.7740803432764619E-4</v>
      </c>
      <c r="BJ142" s="415">
        <f>'Input Output Table'!BL26/BJ$230</f>
        <v>0</v>
      </c>
      <c r="BK142" s="415">
        <f>'Input Output Table'!BM26/BK$230</f>
        <v>2.6235170438519852E-4</v>
      </c>
      <c r="BL142" s="415">
        <f>'Input Output Table'!BN26/BL$230</f>
        <v>1.3356288925481618E-4</v>
      </c>
      <c r="BM142" s="415">
        <f>'Input Output Table'!BO26/BM$230</f>
        <v>2.9219855566604399E-6</v>
      </c>
      <c r="BN142" s="415">
        <f>'Input Output Table'!BP26/BN$230</f>
        <v>5.8123405940715144E-5</v>
      </c>
      <c r="BO142" s="415">
        <f>'Input Output Table'!BQ26/BO$230</f>
        <v>4.7434282369587444E-6</v>
      </c>
      <c r="BP142" s="415">
        <f>'Input Output Table'!BR26/BP$230</f>
        <v>9.8001342810422287E-5</v>
      </c>
      <c r="BQ142" s="415">
        <f>'Input Output Table'!BS26/BQ$230</f>
        <v>7.0317749409289088E-4</v>
      </c>
      <c r="BR142" s="415">
        <f>'Input Output Table'!BT26/BR$230</f>
        <v>0</v>
      </c>
      <c r="BS142" s="415">
        <f>'Input Output Table'!BU26/BS$230</f>
        <v>7.9933123188102731E-4</v>
      </c>
      <c r="BT142" s="415">
        <f>'Input Output Table'!BV26/BT$230</f>
        <v>0</v>
      </c>
      <c r="BU142" s="415">
        <f>'Input Output Table'!BW26/BU$230</f>
        <v>1.1395800809260084E-5</v>
      </c>
      <c r="BV142" s="415">
        <f>'Input Output Table'!BX26/BV$230</f>
        <v>4.7852037908221876E-4</v>
      </c>
      <c r="BW142" s="415">
        <f>'Input Output Table'!BY26/BW$230</f>
        <v>1.9300959970726858E-4</v>
      </c>
      <c r="BX142" s="415">
        <f>'Input Output Table'!BZ26/BX$230</f>
        <v>3.6304079041218879E-5</v>
      </c>
      <c r="BY142" s="415">
        <f>'Input Output Table'!CA26/BY$230</f>
        <v>1.2545451758262031E-4</v>
      </c>
      <c r="BZ142" s="415">
        <f>'Input Output Table'!CB26/BZ$230</f>
        <v>3.9460207970910687E-6</v>
      </c>
      <c r="CA142" s="415">
        <f>'Input Output Table'!CC26/CA$230</f>
        <v>4.0690374602765786E-6</v>
      </c>
      <c r="CB142" s="415">
        <f>'Input Output Table'!CD26/CB$230</f>
        <v>5.5754809533878336E-5</v>
      </c>
      <c r="CC142" s="415">
        <f>'Input Output Table'!CE26/CC$230</f>
        <v>1.6402919915684453E-5</v>
      </c>
      <c r="CD142" s="415">
        <f>'Input Output Table'!CF26/CD$230</f>
        <v>4.4239927355863941E-7</v>
      </c>
      <c r="CE142" s="415">
        <f>'Input Output Table'!CG26/CE$230</f>
        <v>3.5164799158179083E-5</v>
      </c>
      <c r="CF142" s="415">
        <f>'Input Output Table'!CH26/CF$230</f>
        <v>4.7483257336885233E-5</v>
      </c>
      <c r="CG142" s="415">
        <f>'Input Output Table'!CI26/CG$230</f>
        <v>1.1831568895249687E-4</v>
      </c>
      <c r="CH142" s="415">
        <f>'Input Output Table'!CJ26/CH$230</f>
        <v>3.5658217620979553E-6</v>
      </c>
      <c r="CI142" s="415">
        <f>'Input Output Table'!CK26/CI$230</f>
        <v>5.0714870850692892E-4</v>
      </c>
      <c r="CJ142" s="415">
        <f>'Input Output Table'!CL26/CJ$230</f>
        <v>2.316831573076969E-4</v>
      </c>
      <c r="CK142" s="415">
        <f>'Input Output Table'!CM26/CK$230</f>
        <v>1.8193602012362415E-4</v>
      </c>
      <c r="CL142" s="415">
        <f>'Input Output Table'!CN26/CL$230</f>
        <v>3.3977176239050603E-4</v>
      </c>
      <c r="CM142" s="415">
        <f>'Input Output Table'!CO26/CM$230</f>
        <v>4.5575274535066192E-5</v>
      </c>
      <c r="CN142" s="415">
        <f>'Input Output Table'!CP26/CN$230</f>
        <v>2.0723238622672146E-4</v>
      </c>
      <c r="CO142" s="415">
        <f>'Input Output Table'!CQ26/CO$230</f>
        <v>6.3417945712751606E-5</v>
      </c>
      <c r="CP142" s="415">
        <f>'Input Output Table'!CR26/CP$230</f>
        <v>5.3261962487951187E-4</v>
      </c>
      <c r="CQ142" s="415">
        <f>'Input Output Table'!CS26/CQ$230</f>
        <v>3.8503011792427898E-4</v>
      </c>
      <c r="CR142" s="415">
        <f>'Input Output Table'!CT26/CR$230</f>
        <v>8.854047908727303E-5</v>
      </c>
      <c r="CS142" s="415">
        <f>'Input Output Table'!CU26/CS$230</f>
        <v>4.6279739544677302E-4</v>
      </c>
      <c r="CT142" s="415">
        <f>'Input Output Table'!CV26/CT$230</f>
        <v>2.3006875299690804E-4</v>
      </c>
      <c r="CU142" s="415">
        <f>'Input Output Table'!CW26/CU$230</f>
        <v>1.1034338740750142E-5</v>
      </c>
      <c r="CV142" s="415">
        <f>'Input Output Table'!CX26/CV$230</f>
        <v>4.1133882683921501E-4</v>
      </c>
      <c r="CW142" s="415">
        <f>'Input Output Table'!CY26/CW$230</f>
        <v>1.4786806552902524E-4</v>
      </c>
      <c r="CX142" s="415">
        <f>'Input Output Table'!CZ26/CX$230</f>
        <v>4.774542236290011E-4</v>
      </c>
      <c r="CY142" s="415">
        <f>'Input Output Table'!DA26/CY$230</f>
        <v>3.2352024276313397E-4</v>
      </c>
      <c r="CZ142" s="415">
        <f>'Input Output Table'!DB26/CZ$230</f>
        <v>4.291202327366397E-4</v>
      </c>
      <c r="DA142" s="415">
        <f>'Input Output Table'!DC26/DA$230</f>
        <v>2.2488370459355214E-4</v>
      </c>
      <c r="DB142" s="415">
        <f>'Input Output Table'!DD26/DB$230</f>
        <v>5.7654238941825614E-6</v>
      </c>
      <c r="DC142" s="415">
        <f>'Input Output Table'!DE26/DC$230</f>
        <v>4.9059441473709743E-4</v>
      </c>
      <c r="DD142" s="416">
        <f>'Input Output Table'!DG26/DD$230</f>
        <v>1.347749005339554E-4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J142" s="423">
        <f t="shared" si="216"/>
        <v>-2.0605633002325388E-5</v>
      </c>
      <c r="HK142" s="423">
        <f t="shared" si="217"/>
        <v>-9.061145710351364E-6</v>
      </c>
      <c r="HL142" s="423">
        <f t="shared" si="218"/>
        <v>-7.7715395524034412E-4</v>
      </c>
      <c r="HM142" s="423">
        <f t="shared" si="219"/>
        <v>-1.540443755486413E-5</v>
      </c>
      <c r="HN142" s="423">
        <f t="shared" si="220"/>
        <v>-3.6283066886749461E-6</v>
      </c>
      <c r="HO142" s="423">
        <f t="shared" si="221"/>
        <v>-3.2890613769185874E-6</v>
      </c>
      <c r="HP142" s="423">
        <f t="shared" si="222"/>
        <v>-9.4038984289316546E-6</v>
      </c>
      <c r="HQ142" s="423">
        <f t="shared" si="223"/>
        <v>-1.6494010346779201E-5</v>
      </c>
      <c r="HR142" s="423">
        <f t="shared" si="224"/>
        <v>-1.2378128167787131E-5</v>
      </c>
      <c r="HS142" s="423">
        <f t="shared" si="225"/>
        <v>-2.7219773696520535E-6</v>
      </c>
      <c r="HT142" s="423">
        <f t="shared" si="226"/>
        <v>-1.1277717434737848E-5</v>
      </c>
      <c r="HU142" s="423">
        <f t="shared" si="227"/>
        <v>-9.1896967536825187E-6</v>
      </c>
      <c r="HV142" s="423">
        <f t="shared" si="228"/>
        <v>-1.0423980843028449E-5</v>
      </c>
      <c r="HW142" s="423">
        <f t="shared" si="229"/>
        <v>-1.1122463519870572E-5</v>
      </c>
      <c r="HX142" s="423">
        <f t="shared" si="230"/>
        <v>-1.0330142002687388E-5</v>
      </c>
      <c r="HY142" s="423">
        <f t="shared" si="231"/>
        <v>-1.5869478529851622E-5</v>
      </c>
      <c r="HZ142" s="423">
        <f t="shared" si="232"/>
        <v>-4.1739539421810416E-5</v>
      </c>
      <c r="IA142" s="423">
        <f t="shared" si="233"/>
        <v>-6.4966339515602113E-6</v>
      </c>
      <c r="IB142" s="423">
        <f t="shared" si="234"/>
        <v>-2.9501050209567364E-4</v>
      </c>
      <c r="IC142" s="423">
        <f t="shared" si="235"/>
        <v>-5.9897100826622972E-4</v>
      </c>
      <c r="ID142" s="423">
        <f t="shared" si="236"/>
        <v>0.99914831665021941</v>
      </c>
      <c r="IE142" s="423">
        <f t="shared" si="237"/>
        <v>-1.035952455710688E-5</v>
      </c>
      <c r="IF142" s="423">
        <f t="shared" si="238"/>
        <v>-1.6234468543019356E-5</v>
      </c>
      <c r="IG142" s="423">
        <f t="shared" si="239"/>
        <v>-2.0814617388994205E-5</v>
      </c>
      <c r="IH142" s="423">
        <f t="shared" si="240"/>
        <v>-1.8376390237645605E-6</v>
      </c>
      <c r="II142" s="423">
        <f t="shared" si="241"/>
        <v>-1.0164505492758284E-5</v>
      </c>
      <c r="IJ142" s="423">
        <f t="shared" si="242"/>
        <v>-9.5688000507678409E-5</v>
      </c>
      <c r="IK142" s="423">
        <f t="shared" si="243"/>
        <v>-1.3604313822909041E-5</v>
      </c>
      <c r="IL142" s="423">
        <f t="shared" si="244"/>
        <v>-4.7530760552303289E-6</v>
      </c>
      <c r="IM142" s="423">
        <f t="shared" si="245"/>
        <v>-3.4899091353779444E-6</v>
      </c>
      <c r="IN142" s="423">
        <f t="shared" si="246"/>
        <v>-9.0409826473860935E-6</v>
      </c>
      <c r="IO142" s="423">
        <f t="shared" si="247"/>
        <v>-3.7044917849030313E-6</v>
      </c>
      <c r="IP142" s="423">
        <f t="shared" si="248"/>
        <v>-1.612098681402621E-5</v>
      </c>
      <c r="IQ142" s="423">
        <f t="shared" si="249"/>
        <v>-1.287289919675889E-5</v>
      </c>
      <c r="IR142" s="423">
        <f t="shared" si="250"/>
        <v>-1.1599200672676227E-5</v>
      </c>
      <c r="IS142" s="423">
        <f t="shared" si="251"/>
        <v>-5.1992583059004013E-6</v>
      </c>
      <c r="IT142" s="423">
        <f t="shared" si="252"/>
        <v>-4.7720753130398336E-6</v>
      </c>
      <c r="IU142" s="423">
        <f t="shared" si="253"/>
        <v>-1.0290443355958796E-5</v>
      </c>
      <c r="IV142" s="423">
        <f t="shared" si="254"/>
        <v>-1.9820974439867755E-5</v>
      </c>
      <c r="IW142" s="423">
        <f t="shared" si="255"/>
        <v>-8.6471156912622719E-6</v>
      </c>
      <c r="IX142" s="423">
        <f t="shared" si="256"/>
        <v>-1.4231632014622288E-5</v>
      </c>
      <c r="IY142" s="423">
        <f t="shared" si="257"/>
        <v>-2.3028155800396019E-5</v>
      </c>
      <c r="IZ142" s="423">
        <f t="shared" si="258"/>
        <v>-4.9292018880762915E-5</v>
      </c>
      <c r="JA142" s="423">
        <f t="shared" si="259"/>
        <v>-2.1945412055215457E-5</v>
      </c>
      <c r="JB142" s="423">
        <f t="shared" si="260"/>
        <v>-1.3136175947527696E-3</v>
      </c>
      <c r="JC142" s="423">
        <f t="shared" si="261"/>
        <v>-1.5427042248836726E-5</v>
      </c>
      <c r="JD142" s="423">
        <f t="shared" si="262"/>
        <v>-4.5386568440184925E-3</v>
      </c>
      <c r="JE142" s="423">
        <f t="shared" si="263"/>
        <v>-2.6470568045492879E-4</v>
      </c>
      <c r="JF142" s="423">
        <f t="shared" si="264"/>
        <v>-1.6360027358070933E-5</v>
      </c>
      <c r="JG142" s="423">
        <f t="shared" si="265"/>
        <v>-8.8256067354458707E-6</v>
      </c>
      <c r="JH142" s="423">
        <f t="shared" si="266"/>
        <v>-2.4062736651419983E-5</v>
      </c>
      <c r="JI142" s="423">
        <f t="shared" si="267"/>
        <v>-7.4447882474307515E-6</v>
      </c>
      <c r="JJ142" s="423">
        <f t="shared" si="268"/>
        <v>-7.2248608153210322E-6</v>
      </c>
      <c r="JK142" s="423">
        <f t="shared" si="269"/>
        <v>-3.647695892288273E-6</v>
      </c>
      <c r="JL142" s="423">
        <f t="shared" si="270"/>
        <v>-2.7443684695363399E-4</v>
      </c>
      <c r="JM142" s="423">
        <f t="shared" si="271"/>
        <v>-1.3670777568159162E-5</v>
      </c>
      <c r="JN142" s="423">
        <f t="shared" si="272"/>
        <v>-1.0550068552339051E-5</v>
      </c>
      <c r="JO142" s="423">
        <f t="shared" si="273"/>
        <v>-5.9608505559092754E-5</v>
      </c>
      <c r="JP142" s="423">
        <f t="shared" si="274"/>
        <v>-2.8417185275610604E-3</v>
      </c>
      <c r="JQ142" s="423">
        <f t="shared" si="275"/>
        <v>-1.7740803432764619E-4</v>
      </c>
      <c r="JR142" s="423">
        <f t="shared" si="276"/>
        <v>0</v>
      </c>
      <c r="JS142" s="423">
        <f t="shared" si="277"/>
        <v>-2.6235170438519852E-4</v>
      </c>
      <c r="JT142" s="423">
        <f t="shared" si="278"/>
        <v>-1.3356288925481618E-4</v>
      </c>
      <c r="JU142" s="423">
        <f t="shared" si="279"/>
        <v>-2.9219855566604399E-6</v>
      </c>
      <c r="JV142" s="423">
        <f t="shared" si="280"/>
        <v>-5.8123405940715144E-5</v>
      </c>
      <c r="JW142" s="423">
        <f t="shared" si="281"/>
        <v>-4.7434282369587444E-6</v>
      </c>
      <c r="JX142" s="423">
        <f t="shared" si="282"/>
        <v>-9.8001342810422287E-5</v>
      </c>
      <c r="JY142" s="423">
        <f t="shared" si="283"/>
        <v>-7.0317749409289088E-4</v>
      </c>
      <c r="JZ142" s="423">
        <f t="shared" si="284"/>
        <v>0</v>
      </c>
      <c r="KA142" s="423">
        <f t="shared" si="285"/>
        <v>-7.9933123188102731E-4</v>
      </c>
      <c r="KB142" s="423">
        <f t="shared" si="286"/>
        <v>0</v>
      </c>
      <c r="KC142" s="423">
        <f t="shared" si="287"/>
        <v>-1.1395800809260084E-5</v>
      </c>
      <c r="KD142" s="423">
        <f t="shared" si="288"/>
        <v>-4.7852037908221876E-4</v>
      </c>
      <c r="KE142" s="423">
        <f t="shared" si="289"/>
        <v>-1.9300959970726858E-4</v>
      </c>
      <c r="KF142" s="423">
        <f t="shared" si="290"/>
        <v>-3.6304079041218879E-5</v>
      </c>
      <c r="KG142" s="423">
        <f t="shared" si="291"/>
        <v>-1.2545451758262031E-4</v>
      </c>
      <c r="KH142" s="423">
        <f t="shared" si="292"/>
        <v>-3.9460207970910687E-6</v>
      </c>
      <c r="KI142" s="423">
        <f t="shared" si="293"/>
        <v>-4.0690374602765786E-6</v>
      </c>
      <c r="KJ142" s="423">
        <f t="shared" si="294"/>
        <v>-5.5754809533878336E-5</v>
      </c>
      <c r="KK142" s="423">
        <f t="shared" si="295"/>
        <v>-1.6402919915684453E-5</v>
      </c>
      <c r="KL142" s="423">
        <f t="shared" si="296"/>
        <v>-4.4239927355863941E-7</v>
      </c>
      <c r="KM142" s="423">
        <f t="shared" si="297"/>
        <v>-3.5164799158179083E-5</v>
      </c>
      <c r="KN142" s="423">
        <f t="shared" si="298"/>
        <v>-4.7483257336885233E-5</v>
      </c>
      <c r="KO142" s="423">
        <f t="shared" si="299"/>
        <v>-1.1831568895249687E-4</v>
      </c>
      <c r="KP142" s="423">
        <f t="shared" si="300"/>
        <v>-3.5658217620979553E-6</v>
      </c>
      <c r="KQ142" s="423">
        <f t="shared" si="301"/>
        <v>-5.0714870850692892E-4</v>
      </c>
      <c r="KR142" s="423">
        <f t="shared" si="302"/>
        <v>-2.316831573076969E-4</v>
      </c>
      <c r="KS142" s="423">
        <f t="shared" si="303"/>
        <v>-1.8193602012362415E-4</v>
      </c>
      <c r="KT142" s="423">
        <f t="shared" si="304"/>
        <v>-3.3977176239050603E-4</v>
      </c>
      <c r="KU142" s="423">
        <f t="shared" si="305"/>
        <v>-4.5575274535066192E-5</v>
      </c>
      <c r="KV142" s="423">
        <f t="shared" si="306"/>
        <v>-2.0723238622672146E-4</v>
      </c>
      <c r="KW142" s="423">
        <f t="shared" si="307"/>
        <v>-6.3417945712751606E-5</v>
      </c>
      <c r="KX142" s="423">
        <f t="shared" si="308"/>
        <v>-5.3261962487951187E-4</v>
      </c>
      <c r="KY142" s="423">
        <f t="shared" si="309"/>
        <v>-3.8503011792427898E-4</v>
      </c>
      <c r="KZ142" s="423">
        <f t="shared" si="310"/>
        <v>-8.854047908727303E-5</v>
      </c>
      <c r="LA142" s="423">
        <f t="shared" si="311"/>
        <v>-4.6279739544677302E-4</v>
      </c>
      <c r="LB142" s="423">
        <f t="shared" si="312"/>
        <v>-2.3006875299690804E-4</v>
      </c>
      <c r="LC142" s="423">
        <f t="shared" si="313"/>
        <v>-1.1034338740750142E-5</v>
      </c>
      <c r="LD142" s="423">
        <f t="shared" si="314"/>
        <v>-4.1133882683921501E-4</v>
      </c>
      <c r="LE142" s="423">
        <f t="shared" si="315"/>
        <v>-1.4786806552902524E-4</v>
      </c>
      <c r="LF142" s="423">
        <f t="shared" si="316"/>
        <v>-4.774542236290011E-4</v>
      </c>
      <c r="LG142" s="423">
        <f t="shared" si="317"/>
        <v>-3.2352024276313397E-4</v>
      </c>
      <c r="LH142" s="423">
        <f t="shared" si="318"/>
        <v>-4.291202327366397E-4</v>
      </c>
      <c r="LI142" s="423">
        <f t="shared" si="319"/>
        <v>-2.2488370459355214E-4</v>
      </c>
      <c r="LJ142" s="423">
        <f t="shared" si="320"/>
        <v>-5.7654238941825614E-6</v>
      </c>
      <c r="LK142" s="423">
        <f t="shared" si="321"/>
        <v>-4.9059441473709743E-4</v>
      </c>
      <c r="LL142" s="423">
        <f t="shared" si="322"/>
        <v>-1.347749005339554E-4</v>
      </c>
      <c r="LN142" s="424">
        <v>4.6067728771039668E-4</v>
      </c>
      <c r="LO142" s="424">
        <v>6.6216648036313051E-4</v>
      </c>
      <c r="LP142" s="424">
        <v>1.0348307295566066E-3</v>
      </c>
      <c r="LQ142" s="424">
        <v>4.5661970032030783E-4</v>
      </c>
      <c r="LR142" s="424">
        <v>1.665242009889105E-4</v>
      </c>
      <c r="LS142" s="424">
        <v>3.9090604339142056E-4</v>
      </c>
      <c r="LT142" s="424">
        <v>2.2570477502230959E-4</v>
      </c>
      <c r="LU142" s="424">
        <v>5.2144737851907337E-4</v>
      </c>
      <c r="LV142" s="424">
        <v>5.6210518736078869E-4</v>
      </c>
      <c r="LW142" s="424">
        <v>3.1968361702974779E-4</v>
      </c>
      <c r="LX142" s="424">
        <v>4.9917985808922954E-4</v>
      </c>
      <c r="LY142" s="424">
        <v>4.8396673670302178E-4</v>
      </c>
      <c r="LZ142" s="424">
        <v>5.5091174949263133E-4</v>
      </c>
      <c r="MA142" s="424">
        <v>5.058813482918922E-4</v>
      </c>
      <c r="MB142" s="424">
        <v>4.0134086800951521E-4</v>
      </c>
      <c r="MC142" s="424">
        <v>4.6274504453388345E-4</v>
      </c>
      <c r="MD142" s="424">
        <v>5.6772343134290346E-4</v>
      </c>
      <c r="ME142" s="424">
        <v>3.4954900701323103E-4</v>
      </c>
      <c r="MF142" s="424">
        <v>7.1293021009740569E-4</v>
      </c>
      <c r="MG142" s="424">
        <v>1.1032380101345062E-3</v>
      </c>
      <c r="MH142" s="424">
        <v>1.001188196477397</v>
      </c>
      <c r="MI142" s="424">
        <v>4.3175354044721915E-4</v>
      </c>
      <c r="MJ142" s="424">
        <v>3.9018759968032488E-4</v>
      </c>
      <c r="MK142" s="424">
        <v>4.8529513776041246E-4</v>
      </c>
      <c r="ML142" s="424">
        <v>1.348063389371506E-4</v>
      </c>
      <c r="MM142" s="424">
        <v>4.0157063401804246E-4</v>
      </c>
      <c r="MN142" s="424">
        <v>6.0697284433162057E-4</v>
      </c>
      <c r="MO142" s="424">
        <v>3.3361952804089362E-4</v>
      </c>
      <c r="MP142" s="424">
        <v>3.3656996015404454E-4</v>
      </c>
      <c r="MQ142" s="424">
        <v>3.2760022062314041E-4</v>
      </c>
      <c r="MR142" s="424">
        <v>3.3732765432438933E-4</v>
      </c>
      <c r="MS142" s="424">
        <v>3.2819221122462334E-4</v>
      </c>
      <c r="MT142" s="424">
        <v>4.3333660275227072E-4</v>
      </c>
      <c r="MU142" s="424">
        <v>4.4305057381470881E-4</v>
      </c>
      <c r="MV142" s="424">
        <v>4.3165371171721928E-4</v>
      </c>
      <c r="MW142" s="424">
        <v>3.4648846364485969E-4</v>
      </c>
      <c r="MX142" s="424">
        <v>2.3619030399666432E-4</v>
      </c>
      <c r="MY142" s="424">
        <v>4.752319043830474E-4</v>
      </c>
      <c r="MZ142" s="424">
        <v>5.3245056617426802E-4</v>
      </c>
      <c r="NA142" s="424">
        <v>4.6632908919036942E-4</v>
      </c>
      <c r="NB142" s="424">
        <v>4.2849037206568909E-4</v>
      </c>
      <c r="NC142" s="424">
        <v>5.1406133551737312E-4</v>
      </c>
      <c r="ND142" s="424">
        <v>6.8793562606062747E-4</v>
      </c>
      <c r="NE142" s="424">
        <v>5.3510550125960004E-4</v>
      </c>
      <c r="NF142" s="424">
        <v>1.7440842125513946E-3</v>
      </c>
      <c r="NG142" s="424">
        <v>7.2754335381544383E-4</v>
      </c>
      <c r="NH142" s="424">
        <v>5.3521677462311304E-3</v>
      </c>
      <c r="NI142" s="424">
        <v>7.5126870838235302E-4</v>
      </c>
      <c r="NJ142" s="424">
        <v>5.1449442306416735E-4</v>
      </c>
      <c r="NK142" s="424">
        <v>5.5357912410524855E-4</v>
      </c>
      <c r="NL142" s="424">
        <v>6.1974601618914368E-4</v>
      </c>
      <c r="NM142" s="424">
        <v>2.6939710617764285E-4</v>
      </c>
      <c r="NN142" s="424">
        <v>2.536150586863346E-4</v>
      </c>
      <c r="NO142" s="424">
        <v>2.750903456199938E-4</v>
      </c>
      <c r="NP142" s="424">
        <v>6.4253792461937173E-4</v>
      </c>
      <c r="NQ142" s="424">
        <v>4.9057245067780605E-4</v>
      </c>
      <c r="NR142" s="424">
        <v>5.3497644045327091E-4</v>
      </c>
      <c r="NS142" s="424">
        <v>5.281217442755598E-4</v>
      </c>
      <c r="NT142" s="424">
        <v>3.47808988881485E-3</v>
      </c>
      <c r="NU142" s="424">
        <v>7.016009924517263E-4</v>
      </c>
      <c r="NV142" s="424">
        <v>4.8137783231442133E-4</v>
      </c>
      <c r="NW142" s="424">
        <v>9.4906663515114439E-4</v>
      </c>
      <c r="NX142" s="424">
        <v>7.3227465315846773E-4</v>
      </c>
      <c r="NY142" s="424">
        <v>5.2203527285215646E-4</v>
      </c>
      <c r="NZ142" s="424">
        <v>4.745821115749623E-4</v>
      </c>
      <c r="OA142" s="424">
        <v>5.8534303528154905E-4</v>
      </c>
      <c r="OB142" s="424">
        <v>6.7231118167980649E-4</v>
      </c>
      <c r="OC142" s="424">
        <v>1.1470065906430285E-3</v>
      </c>
      <c r="OD142" s="424">
        <v>4.5870017884975541E-4</v>
      </c>
      <c r="OE142" s="424">
        <v>1.2611763988043295E-3</v>
      </c>
      <c r="OF142" s="424">
        <v>4.1311359510839426E-4</v>
      </c>
      <c r="OG142" s="424">
        <v>5.9659253229876795E-4</v>
      </c>
      <c r="OH142" s="424">
        <v>9.2272226039218574E-4</v>
      </c>
      <c r="OI142" s="424">
        <v>5.7449321332915645E-4</v>
      </c>
      <c r="OJ142" s="424">
        <v>5.7145108279992355E-4</v>
      </c>
      <c r="OK142" s="424">
        <v>6.6358709523060594E-4</v>
      </c>
      <c r="OL142" s="424">
        <v>4.0956805198474032E-4</v>
      </c>
      <c r="OM142" s="424">
        <v>3.9006906947755527E-4</v>
      </c>
      <c r="ON142" s="424">
        <v>6.1384207939114846E-4</v>
      </c>
      <c r="OO142" s="424">
        <v>3.4136059454989968E-4</v>
      </c>
      <c r="OP142" s="424">
        <v>1.5239838684882179E-4</v>
      </c>
      <c r="OQ142" s="424">
        <v>4.4981917531540733E-4</v>
      </c>
      <c r="OR142" s="424">
        <v>4.8137533637393742E-4</v>
      </c>
      <c r="OS142" s="424">
        <v>6.0826161072892004E-4</v>
      </c>
      <c r="OT142" s="424">
        <v>6.1291548404886404E-4</v>
      </c>
      <c r="OU142" s="424">
        <v>1.2141158091426374E-3</v>
      </c>
      <c r="OV142" s="424">
        <v>7.5845370091869881E-4</v>
      </c>
      <c r="OW142" s="424">
        <v>6.8841332330019621E-4</v>
      </c>
      <c r="OX142" s="424">
        <v>9.2294752941506552E-4</v>
      </c>
      <c r="OY142" s="424">
        <v>5.6204460651084647E-4</v>
      </c>
      <c r="OZ142" s="424">
        <v>7.2571034917986543E-4</v>
      </c>
      <c r="PA142" s="424">
        <v>6.1228523184428147E-4</v>
      </c>
      <c r="PB142" s="424">
        <v>1.0021634534418155E-3</v>
      </c>
      <c r="PC142" s="424">
        <v>8.9501527896179776E-4</v>
      </c>
      <c r="PD142" s="424">
        <v>5.247428261139158E-4</v>
      </c>
      <c r="PE142" s="424">
        <v>9.8722969390222328E-4</v>
      </c>
      <c r="PF142" s="424">
        <v>9.0877756145043957E-4</v>
      </c>
      <c r="PG142" s="424">
        <v>5.229801451285171E-4</v>
      </c>
      <c r="PH142" s="424">
        <v>1.1665404300638062E-3</v>
      </c>
      <c r="PI142" s="424">
        <v>6.4576812852090194E-4</v>
      </c>
      <c r="PJ142" s="424">
        <v>1.1008731499016367E-3</v>
      </c>
      <c r="PK142" s="424">
        <v>6.4178989750196774E-4</v>
      </c>
      <c r="PL142" s="424">
        <v>9.6337654920612963E-4</v>
      </c>
      <c r="PM142" s="424">
        <v>7.7235924438567882E-4</v>
      </c>
      <c r="PN142" s="424">
        <v>5.4256563077939341E-4</v>
      </c>
      <c r="PO142" s="424">
        <v>9.6287158609087203E-4</v>
      </c>
      <c r="PP142" s="425">
        <v>7.4786069047798082E-4</v>
      </c>
    </row>
    <row r="143" spans="1:432" x14ac:dyDescent="0.25">
      <c r="A143" s="210" t="s">
        <v>132</v>
      </c>
      <c r="B143" s="415">
        <f>'Input Output Table'!D27/B$230</f>
        <v>1.0797922213784969E-3</v>
      </c>
      <c r="C143" s="415">
        <f>'Input Output Table'!E27/C$230</f>
        <v>3.5413278230343168E-3</v>
      </c>
      <c r="D143" s="415">
        <f>'Input Output Table'!F27/D$230</f>
        <v>1.9912251892813308E-4</v>
      </c>
      <c r="E143" s="415">
        <f>'Input Output Table'!G27/E$230</f>
        <v>8.2996330747401054E-3</v>
      </c>
      <c r="F143" s="415">
        <f>'Input Output Table'!H27/F$230</f>
        <v>2.294092163803558E-4</v>
      </c>
      <c r="G143" s="415">
        <f>'Input Output Table'!I27/G$230</f>
        <v>6.6288541382821756E-4</v>
      </c>
      <c r="H143" s="415">
        <f>'Input Output Table'!J27/H$230</f>
        <v>3.2095489611637233E-4</v>
      </c>
      <c r="I143" s="415">
        <f>'Input Output Table'!K27/I$230</f>
        <v>1.0178418913341762E-3</v>
      </c>
      <c r="J143" s="415">
        <f>'Input Output Table'!L27/J$230</f>
        <v>2.3025458800703477E-4</v>
      </c>
      <c r="K143" s="415">
        <f>'Input Output Table'!M27/K$230</f>
        <v>4.4148275333799696E-5</v>
      </c>
      <c r="L143" s="415">
        <f>'Input Output Table'!N27/L$230</f>
        <v>1.1660315640857218E-3</v>
      </c>
      <c r="M143" s="415">
        <f>'Input Output Table'!O27/M$230</f>
        <v>6.2112038397612495E-4</v>
      </c>
      <c r="N143" s="415">
        <f>'Input Output Table'!P27/N$230</f>
        <v>4.1591120923925421E-4</v>
      </c>
      <c r="O143" s="415">
        <f>'Input Output Table'!Q27/O$230</f>
        <v>6.2295991934304632E-4</v>
      </c>
      <c r="P143" s="415">
        <f>'Input Output Table'!R27/P$230</f>
        <v>5.8080412830197557E-4</v>
      </c>
      <c r="Q143" s="415">
        <f>'Input Output Table'!S27/Q$230</f>
        <v>2.6044648271268652E-3</v>
      </c>
      <c r="R143" s="415">
        <f>'Input Output Table'!T27/R$230</f>
        <v>3.5539052469669087E-3</v>
      </c>
      <c r="S143" s="415">
        <f>'Input Output Table'!U27/S$230</f>
        <v>9.0037502398093001E-4</v>
      </c>
      <c r="T143" s="415">
        <f>'Input Output Table'!V27/T$230</f>
        <v>2.4945694192220137E-4</v>
      </c>
      <c r="U143" s="415">
        <f>'Input Output Table'!W27/U$230</f>
        <v>1.0720783853805647E-4</v>
      </c>
      <c r="V143" s="415">
        <f>'Input Output Table'!X27/V$230</f>
        <v>1.469670194311457E-4</v>
      </c>
      <c r="W143" s="415">
        <f>'Input Output Table'!Y27/W$230</f>
        <v>0.13110730602588988</v>
      </c>
      <c r="X143" s="415">
        <f>'Input Output Table'!Z27/X$230</f>
        <v>1.6161675645805351E-3</v>
      </c>
      <c r="Y143" s="415">
        <f>'Input Output Table'!AA27/Y$230</f>
        <v>6.4818219487583874E-4</v>
      </c>
      <c r="Z143" s="415">
        <f>'Input Output Table'!AB27/Z$230</f>
        <v>1.7918925903676179E-5</v>
      </c>
      <c r="AA143" s="415">
        <f>'Input Output Table'!AC27/AA$230</f>
        <v>1.7773127597069953E-3</v>
      </c>
      <c r="AB143" s="415">
        <f>'Input Output Table'!AD27/AB$230</f>
        <v>2.4379697721066634E-4</v>
      </c>
      <c r="AC143" s="415">
        <f>'Input Output Table'!AE27/AC$230</f>
        <v>1.8534746499834542E-4</v>
      </c>
      <c r="AD143" s="415">
        <f>'Input Output Table'!AF27/AD$230</f>
        <v>3.0396917140430683E-4</v>
      </c>
      <c r="AE143" s="415">
        <f>'Input Output Table'!AG27/AE$230</f>
        <v>1.3263204241030255E-3</v>
      </c>
      <c r="AF143" s="415">
        <f>'Input Output Table'!AH27/AF$230</f>
        <v>1.2099602561100266E-4</v>
      </c>
      <c r="AG143" s="415">
        <f>'Input Output Table'!AI27/AG$230</f>
        <v>1.7615840870458381E-4</v>
      </c>
      <c r="AH143" s="415">
        <f>'Input Output Table'!AJ27/AH$230</f>
        <v>1.0927066462626694E-3</v>
      </c>
      <c r="AI143" s="415">
        <f>'Input Output Table'!AK27/AI$230</f>
        <v>7.7784864994540487E-3</v>
      </c>
      <c r="AJ143" s="415">
        <f>'Input Output Table'!AL27/AJ$230</f>
        <v>2.0927690612229359E-4</v>
      </c>
      <c r="AK143" s="415">
        <f>'Input Output Table'!AM27/AK$230</f>
        <v>3.9152141639446013E-4</v>
      </c>
      <c r="AL143" s="415">
        <f>'Input Output Table'!AN27/AL$230</f>
        <v>4.2468047704750705E-4</v>
      </c>
      <c r="AM143" s="415">
        <f>'Input Output Table'!AO27/AM$230</f>
        <v>2.616689664344995E-3</v>
      </c>
      <c r="AN143" s="415">
        <f>'Input Output Table'!AP27/AN$230</f>
        <v>3.1132167642544768E-3</v>
      </c>
      <c r="AO143" s="415">
        <f>'Input Output Table'!AQ27/AO$230</f>
        <v>7.6534531208461939E-4</v>
      </c>
      <c r="AP143" s="415">
        <f>'Input Output Table'!AR27/AP$230</f>
        <v>1.6393153540069224E-3</v>
      </c>
      <c r="AQ143" s="415">
        <f>'Input Output Table'!AS27/AQ$230</f>
        <v>1.1326809097216542E-3</v>
      </c>
      <c r="AR143" s="415">
        <f>'Input Output Table'!AT27/AR$230</f>
        <v>3.1717816423518269E-3</v>
      </c>
      <c r="AS143" s="415">
        <f>'Input Output Table'!AU27/AS$230</f>
        <v>1.6950482889874292E-2</v>
      </c>
      <c r="AT143" s="415">
        <f>'Input Output Table'!AV27/AT$230</f>
        <v>5.4370892960214163E-4</v>
      </c>
      <c r="AU143" s="415">
        <f>'Input Output Table'!AW27/AU$230</f>
        <v>4.1858068421792564E-4</v>
      </c>
      <c r="AV143" s="415">
        <f>'Input Output Table'!AX27/AV$230</f>
        <v>9.0321019662582686E-2</v>
      </c>
      <c r="AW143" s="415">
        <f>'Input Output Table'!AY27/AW$230</f>
        <v>5.3543279590803679E-3</v>
      </c>
      <c r="AX143" s="415">
        <f>'Input Output Table'!AZ27/AX$230</f>
        <v>1.4743923602121029E-2</v>
      </c>
      <c r="AY143" s="415">
        <f>'Input Output Table'!BA27/AY$230</f>
        <v>3.7082869055208087E-4</v>
      </c>
      <c r="AZ143" s="415">
        <f>'Input Output Table'!BB27/AZ$230</f>
        <v>8.585404913591157E-4</v>
      </c>
      <c r="BA143" s="415">
        <f>'Input Output Table'!BC27/BA$230</f>
        <v>1.7894813873992215E-4</v>
      </c>
      <c r="BB143" s="415">
        <f>'Input Output Table'!BD27/BB$230</f>
        <v>3.867975409261222E-5</v>
      </c>
      <c r="BC143" s="415">
        <f>'Input Output Table'!BE27/BC$230</f>
        <v>5.9320901449042671E-5</v>
      </c>
      <c r="BD143" s="415">
        <f>'Input Output Table'!BF27/BD$230</f>
        <v>2.188777331825788E-4</v>
      </c>
      <c r="BE143" s="415">
        <f>'Input Output Table'!BG27/BE$230</f>
        <v>3.2510379534863253E-4</v>
      </c>
      <c r="BF143" s="415">
        <f>'Input Output Table'!BH27/BF$230</f>
        <v>5.2594350010989462E-5</v>
      </c>
      <c r="BG143" s="415">
        <f>'Input Output Table'!BI27/BG$230</f>
        <v>1.2304897745720958E-2</v>
      </c>
      <c r="BH143" s="415">
        <f>'Input Output Table'!BJ27/BH$230</f>
        <v>3.8421777009786738E-4</v>
      </c>
      <c r="BI143" s="415">
        <f>'Input Output Table'!BK27/BI$230</f>
        <v>5.7587720698826347E-4</v>
      </c>
      <c r="BJ143" s="415">
        <f>'Input Output Table'!BL27/BJ$230</f>
        <v>0</v>
      </c>
      <c r="BK143" s="415">
        <f>'Input Output Table'!BM27/BK$230</f>
        <v>6.2393407025115985E-4</v>
      </c>
      <c r="BL143" s="415">
        <f>'Input Output Table'!BN27/BL$230</f>
        <v>6.582163561891787E-5</v>
      </c>
      <c r="BM143" s="415">
        <f>'Input Output Table'!BO27/BM$230</f>
        <v>1.4329420980300906E-4</v>
      </c>
      <c r="BN143" s="415">
        <f>'Input Output Table'!BP27/BN$230</f>
        <v>1.9977633197714234E-5</v>
      </c>
      <c r="BO143" s="415">
        <f>'Input Output Table'!BQ27/BO$230</f>
        <v>3.0412088270600346E-4</v>
      </c>
      <c r="BP143" s="415">
        <f>'Input Output Table'!BR27/BP$230</f>
        <v>2.8081172170282311E-4</v>
      </c>
      <c r="BQ143" s="415">
        <f>'Input Output Table'!BS27/BQ$230</f>
        <v>8.0617026884368444E-4</v>
      </c>
      <c r="BR143" s="415">
        <f>'Input Output Table'!BT27/BR$230</f>
        <v>0</v>
      </c>
      <c r="BS143" s="415">
        <f>'Input Output Table'!BU27/BS$230</f>
        <v>9.3852448097801332E-4</v>
      </c>
      <c r="BT143" s="415">
        <f>'Input Output Table'!BV27/BT$230</f>
        <v>0</v>
      </c>
      <c r="BU143" s="415">
        <f>'Input Output Table'!BW27/BU$230</f>
        <v>2.9915761954299859E-4</v>
      </c>
      <c r="BV143" s="415">
        <f>'Input Output Table'!BX27/BV$230</f>
        <v>6.1357346736412403E-4</v>
      </c>
      <c r="BW143" s="415">
        <f>'Input Output Table'!BY27/BW$230</f>
        <v>3.187968078211568E-4</v>
      </c>
      <c r="BX143" s="415">
        <f>'Input Output Table'!BZ27/BX$230</f>
        <v>1.5531951597746457E-4</v>
      </c>
      <c r="BY143" s="415">
        <f>'Input Output Table'!CA27/BY$230</f>
        <v>1.6098271103660806E-4</v>
      </c>
      <c r="BZ143" s="415">
        <f>'Input Output Table'!CB27/BZ$230</f>
        <v>6.443806917993295E-5</v>
      </c>
      <c r="CA143" s="415">
        <f>'Input Output Table'!CC27/CA$230</f>
        <v>5.1892064170077625E-4</v>
      </c>
      <c r="CB143" s="415">
        <f>'Input Output Table'!CD27/CB$230</f>
        <v>3.2779673589432843E-4</v>
      </c>
      <c r="CC143" s="415">
        <f>'Input Output Table'!CE27/CC$230</f>
        <v>3.1480105169660473E-5</v>
      </c>
      <c r="CD143" s="415">
        <f>'Input Output Table'!CF27/CD$230</f>
        <v>1.9144376564752622E-4</v>
      </c>
      <c r="CE143" s="415">
        <f>'Input Output Table'!CG27/CE$230</f>
        <v>5.2088973397209455E-4</v>
      </c>
      <c r="CF143" s="415">
        <f>'Input Output Table'!CH27/CF$230</f>
        <v>1.6628805240314807E-4</v>
      </c>
      <c r="CG143" s="415">
        <f>'Input Output Table'!CI27/CG$230</f>
        <v>1.2362725825987734E-4</v>
      </c>
      <c r="CH143" s="415">
        <f>'Input Output Table'!CJ27/CH$230</f>
        <v>7.712237943693204E-5</v>
      </c>
      <c r="CI143" s="415">
        <f>'Input Output Table'!CK27/CI$230</f>
        <v>4.8072160476614838E-4</v>
      </c>
      <c r="CJ143" s="415">
        <f>'Input Output Table'!CL27/CJ$230</f>
        <v>5.0898098078215571E-4</v>
      </c>
      <c r="CK143" s="415">
        <f>'Input Output Table'!CM27/CK$230</f>
        <v>1.6477542241778427E-4</v>
      </c>
      <c r="CL143" s="415">
        <f>'Input Output Table'!CN27/CL$230</f>
        <v>6.3229483158847309E-5</v>
      </c>
      <c r="CM143" s="415">
        <f>'Input Output Table'!CO27/CM$230</f>
        <v>4.3214662969416693E-4</v>
      </c>
      <c r="CN143" s="415">
        <f>'Input Output Table'!CP27/CN$230</f>
        <v>4.3829023933105306E-4</v>
      </c>
      <c r="CO143" s="415">
        <f>'Input Output Table'!CQ27/CO$230</f>
        <v>1.5734650926809983E-4</v>
      </c>
      <c r="CP143" s="415">
        <f>'Input Output Table'!CR27/CP$230</f>
        <v>4.7481535386142207E-5</v>
      </c>
      <c r="CQ143" s="415">
        <f>'Input Output Table'!CS27/CQ$230</f>
        <v>3.9717007580595196E-3</v>
      </c>
      <c r="CR143" s="415">
        <f>'Input Output Table'!CT27/CR$230</f>
        <v>3.9609096786078515E-4</v>
      </c>
      <c r="CS143" s="415">
        <f>'Input Output Table'!CU27/CS$230</f>
        <v>2.2408512237182665E-4</v>
      </c>
      <c r="CT143" s="415">
        <f>'Input Output Table'!CV27/CT$230</f>
        <v>1.0440039976361681E-3</v>
      </c>
      <c r="CU143" s="415">
        <f>'Input Output Table'!CW27/CU$230</f>
        <v>4.0611635671704966E-5</v>
      </c>
      <c r="CV143" s="415">
        <f>'Input Output Table'!CX27/CV$230</f>
        <v>4.3444703721740599E-4</v>
      </c>
      <c r="CW143" s="415">
        <f>'Input Output Table'!CY27/CW$230</f>
        <v>3.4710722944840384E-4</v>
      </c>
      <c r="CX143" s="415">
        <f>'Input Output Table'!CZ27/CX$230</f>
        <v>6.6127296693615394E-4</v>
      </c>
      <c r="CY143" s="415">
        <f>'Input Output Table'!DA27/CY$230</f>
        <v>1.1492138358014168E-3</v>
      </c>
      <c r="CZ143" s="415">
        <f>'Input Output Table'!DB27/CZ$230</f>
        <v>5.5655476319652682E-4</v>
      </c>
      <c r="DA143" s="415">
        <f>'Input Output Table'!DC27/DA$230</f>
        <v>8.2759754353042478E-4</v>
      </c>
      <c r="DB143" s="415">
        <f>'Input Output Table'!DD27/DB$230</f>
        <v>5.1378277187460927E-5</v>
      </c>
      <c r="DC143" s="415">
        <f>'Input Output Table'!DE27/DC$230</f>
        <v>1.1594571559852921E-4</v>
      </c>
      <c r="DD143" s="416">
        <f>'Input Output Table'!DG27/DD$230</f>
        <v>5.8026897525440045E-4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J143" s="423">
        <f t="shared" si="216"/>
        <v>-1.0797922213784969E-3</v>
      </c>
      <c r="HK143" s="423">
        <f t="shared" si="217"/>
        <v>-3.5413278230343168E-3</v>
      </c>
      <c r="HL143" s="423">
        <f t="shared" si="218"/>
        <v>-1.9912251892813308E-4</v>
      </c>
      <c r="HM143" s="423">
        <f t="shared" si="219"/>
        <v>-8.2996330747401054E-3</v>
      </c>
      <c r="HN143" s="423">
        <f t="shared" si="220"/>
        <v>-2.294092163803558E-4</v>
      </c>
      <c r="HO143" s="423">
        <f t="shared" si="221"/>
        <v>-6.6288541382821756E-4</v>
      </c>
      <c r="HP143" s="423">
        <f t="shared" si="222"/>
        <v>-3.2095489611637233E-4</v>
      </c>
      <c r="HQ143" s="423">
        <f t="shared" si="223"/>
        <v>-1.0178418913341762E-3</v>
      </c>
      <c r="HR143" s="423">
        <f t="shared" si="224"/>
        <v>-2.3025458800703477E-4</v>
      </c>
      <c r="HS143" s="423">
        <f t="shared" si="225"/>
        <v>-4.4148275333799696E-5</v>
      </c>
      <c r="HT143" s="423">
        <f t="shared" si="226"/>
        <v>-1.1660315640857218E-3</v>
      </c>
      <c r="HU143" s="423">
        <f t="shared" si="227"/>
        <v>-6.2112038397612495E-4</v>
      </c>
      <c r="HV143" s="423">
        <f t="shared" si="228"/>
        <v>-4.1591120923925421E-4</v>
      </c>
      <c r="HW143" s="423">
        <f t="shared" si="229"/>
        <v>-6.2295991934304632E-4</v>
      </c>
      <c r="HX143" s="423">
        <f t="shared" si="230"/>
        <v>-5.8080412830197557E-4</v>
      </c>
      <c r="HY143" s="423">
        <f t="shared" si="231"/>
        <v>-2.6044648271268652E-3</v>
      </c>
      <c r="HZ143" s="423">
        <f t="shared" si="232"/>
        <v>-3.5539052469669087E-3</v>
      </c>
      <c r="IA143" s="423">
        <f t="shared" si="233"/>
        <v>-9.0037502398093001E-4</v>
      </c>
      <c r="IB143" s="423">
        <f t="shared" si="234"/>
        <v>-2.4945694192220137E-4</v>
      </c>
      <c r="IC143" s="423">
        <f t="shared" si="235"/>
        <v>-1.0720783853805647E-4</v>
      </c>
      <c r="ID143" s="423">
        <f t="shared" si="236"/>
        <v>-1.469670194311457E-4</v>
      </c>
      <c r="IE143" s="423">
        <f t="shared" si="237"/>
        <v>0.86889269397411018</v>
      </c>
      <c r="IF143" s="423">
        <f t="shared" si="238"/>
        <v>-1.6161675645805351E-3</v>
      </c>
      <c r="IG143" s="423">
        <f t="shared" si="239"/>
        <v>-6.4818219487583874E-4</v>
      </c>
      <c r="IH143" s="423">
        <f t="shared" si="240"/>
        <v>-1.7918925903676179E-5</v>
      </c>
      <c r="II143" s="423">
        <f t="shared" si="241"/>
        <v>-1.7773127597069953E-3</v>
      </c>
      <c r="IJ143" s="423">
        <f t="shared" si="242"/>
        <v>-2.4379697721066634E-4</v>
      </c>
      <c r="IK143" s="423">
        <f t="shared" si="243"/>
        <v>-1.8534746499834542E-4</v>
      </c>
      <c r="IL143" s="423">
        <f t="shared" si="244"/>
        <v>-3.0396917140430683E-4</v>
      </c>
      <c r="IM143" s="423">
        <f t="shared" si="245"/>
        <v>-1.3263204241030255E-3</v>
      </c>
      <c r="IN143" s="423">
        <f t="shared" si="246"/>
        <v>-1.2099602561100266E-4</v>
      </c>
      <c r="IO143" s="423">
        <f t="shared" si="247"/>
        <v>-1.7615840870458381E-4</v>
      </c>
      <c r="IP143" s="423">
        <f t="shared" si="248"/>
        <v>-1.0927066462626694E-3</v>
      </c>
      <c r="IQ143" s="423">
        <f t="shared" si="249"/>
        <v>-7.7784864994540487E-3</v>
      </c>
      <c r="IR143" s="423">
        <f t="shared" si="250"/>
        <v>-2.0927690612229359E-4</v>
      </c>
      <c r="IS143" s="423">
        <f t="shared" si="251"/>
        <v>-3.9152141639446013E-4</v>
      </c>
      <c r="IT143" s="423">
        <f t="shared" si="252"/>
        <v>-4.2468047704750705E-4</v>
      </c>
      <c r="IU143" s="423">
        <f t="shared" si="253"/>
        <v>-2.616689664344995E-3</v>
      </c>
      <c r="IV143" s="423">
        <f t="shared" si="254"/>
        <v>-3.1132167642544768E-3</v>
      </c>
      <c r="IW143" s="423">
        <f t="shared" si="255"/>
        <v>-7.6534531208461939E-4</v>
      </c>
      <c r="IX143" s="423">
        <f t="shared" si="256"/>
        <v>-1.6393153540069224E-3</v>
      </c>
      <c r="IY143" s="423">
        <f t="shared" si="257"/>
        <v>-1.1326809097216542E-3</v>
      </c>
      <c r="IZ143" s="423">
        <f t="shared" si="258"/>
        <v>-3.1717816423518269E-3</v>
      </c>
      <c r="JA143" s="423">
        <f t="shared" si="259"/>
        <v>-1.6950482889874292E-2</v>
      </c>
      <c r="JB143" s="423">
        <f t="shared" si="260"/>
        <v>-5.4370892960214163E-4</v>
      </c>
      <c r="JC143" s="423">
        <f t="shared" si="261"/>
        <v>-4.1858068421792564E-4</v>
      </c>
      <c r="JD143" s="423">
        <f t="shared" si="262"/>
        <v>-9.0321019662582686E-2</v>
      </c>
      <c r="JE143" s="423">
        <f t="shared" si="263"/>
        <v>-5.3543279590803679E-3</v>
      </c>
      <c r="JF143" s="423">
        <f t="shared" si="264"/>
        <v>-1.4743923602121029E-2</v>
      </c>
      <c r="JG143" s="423">
        <f t="shared" si="265"/>
        <v>-3.7082869055208087E-4</v>
      </c>
      <c r="JH143" s="423">
        <f t="shared" si="266"/>
        <v>-8.585404913591157E-4</v>
      </c>
      <c r="JI143" s="423">
        <f t="shared" si="267"/>
        <v>-1.7894813873992215E-4</v>
      </c>
      <c r="JJ143" s="423">
        <f t="shared" si="268"/>
        <v>-3.867975409261222E-5</v>
      </c>
      <c r="JK143" s="423">
        <f t="shared" si="269"/>
        <v>-5.9320901449042671E-5</v>
      </c>
      <c r="JL143" s="423">
        <f t="shared" si="270"/>
        <v>-2.188777331825788E-4</v>
      </c>
      <c r="JM143" s="423">
        <f t="shared" si="271"/>
        <v>-3.2510379534863253E-4</v>
      </c>
      <c r="JN143" s="423">
        <f t="shared" si="272"/>
        <v>-5.2594350010989462E-5</v>
      </c>
      <c r="JO143" s="423">
        <f t="shared" si="273"/>
        <v>-1.2304897745720958E-2</v>
      </c>
      <c r="JP143" s="423">
        <f t="shared" si="274"/>
        <v>-3.8421777009786738E-4</v>
      </c>
      <c r="JQ143" s="423">
        <f t="shared" si="275"/>
        <v>-5.7587720698826347E-4</v>
      </c>
      <c r="JR143" s="423">
        <f t="shared" si="276"/>
        <v>0</v>
      </c>
      <c r="JS143" s="423">
        <f t="shared" si="277"/>
        <v>-6.2393407025115985E-4</v>
      </c>
      <c r="JT143" s="423">
        <f t="shared" si="278"/>
        <v>-6.582163561891787E-5</v>
      </c>
      <c r="JU143" s="423">
        <f t="shared" si="279"/>
        <v>-1.4329420980300906E-4</v>
      </c>
      <c r="JV143" s="423">
        <f t="shared" si="280"/>
        <v>-1.9977633197714234E-5</v>
      </c>
      <c r="JW143" s="423">
        <f t="shared" si="281"/>
        <v>-3.0412088270600346E-4</v>
      </c>
      <c r="JX143" s="423">
        <f t="shared" si="282"/>
        <v>-2.8081172170282311E-4</v>
      </c>
      <c r="JY143" s="423">
        <f t="shared" si="283"/>
        <v>-8.0617026884368444E-4</v>
      </c>
      <c r="JZ143" s="423">
        <f t="shared" si="284"/>
        <v>0</v>
      </c>
      <c r="KA143" s="423">
        <f t="shared" si="285"/>
        <v>-9.3852448097801332E-4</v>
      </c>
      <c r="KB143" s="423">
        <f t="shared" si="286"/>
        <v>0</v>
      </c>
      <c r="KC143" s="423">
        <f t="shared" si="287"/>
        <v>-2.9915761954299859E-4</v>
      </c>
      <c r="KD143" s="423">
        <f t="shared" si="288"/>
        <v>-6.1357346736412403E-4</v>
      </c>
      <c r="KE143" s="423">
        <f t="shared" si="289"/>
        <v>-3.187968078211568E-4</v>
      </c>
      <c r="KF143" s="423">
        <f t="shared" si="290"/>
        <v>-1.5531951597746457E-4</v>
      </c>
      <c r="KG143" s="423">
        <f t="shared" si="291"/>
        <v>-1.6098271103660806E-4</v>
      </c>
      <c r="KH143" s="423">
        <f t="shared" si="292"/>
        <v>-6.443806917993295E-5</v>
      </c>
      <c r="KI143" s="423">
        <f t="shared" si="293"/>
        <v>-5.1892064170077625E-4</v>
      </c>
      <c r="KJ143" s="423">
        <f t="shared" si="294"/>
        <v>-3.2779673589432843E-4</v>
      </c>
      <c r="KK143" s="423">
        <f t="shared" si="295"/>
        <v>-3.1480105169660473E-5</v>
      </c>
      <c r="KL143" s="423">
        <f t="shared" si="296"/>
        <v>-1.9144376564752622E-4</v>
      </c>
      <c r="KM143" s="423">
        <f t="shared" si="297"/>
        <v>-5.2088973397209455E-4</v>
      </c>
      <c r="KN143" s="423">
        <f t="shared" si="298"/>
        <v>-1.6628805240314807E-4</v>
      </c>
      <c r="KO143" s="423">
        <f t="shared" si="299"/>
        <v>-1.2362725825987734E-4</v>
      </c>
      <c r="KP143" s="423">
        <f t="shared" si="300"/>
        <v>-7.712237943693204E-5</v>
      </c>
      <c r="KQ143" s="423">
        <f t="shared" si="301"/>
        <v>-4.8072160476614838E-4</v>
      </c>
      <c r="KR143" s="423">
        <f t="shared" si="302"/>
        <v>-5.0898098078215571E-4</v>
      </c>
      <c r="KS143" s="423">
        <f t="shared" si="303"/>
        <v>-1.6477542241778427E-4</v>
      </c>
      <c r="KT143" s="423">
        <f t="shared" si="304"/>
        <v>-6.3229483158847309E-5</v>
      </c>
      <c r="KU143" s="423">
        <f t="shared" si="305"/>
        <v>-4.3214662969416693E-4</v>
      </c>
      <c r="KV143" s="423">
        <f t="shared" si="306"/>
        <v>-4.3829023933105306E-4</v>
      </c>
      <c r="KW143" s="423">
        <f t="shared" si="307"/>
        <v>-1.5734650926809983E-4</v>
      </c>
      <c r="KX143" s="423">
        <f t="shared" si="308"/>
        <v>-4.7481535386142207E-5</v>
      </c>
      <c r="KY143" s="423">
        <f t="shared" si="309"/>
        <v>-3.9717007580595196E-3</v>
      </c>
      <c r="KZ143" s="423">
        <f t="shared" si="310"/>
        <v>-3.9609096786078515E-4</v>
      </c>
      <c r="LA143" s="423">
        <f t="shared" si="311"/>
        <v>-2.2408512237182665E-4</v>
      </c>
      <c r="LB143" s="423">
        <f t="shared" si="312"/>
        <v>-1.0440039976361681E-3</v>
      </c>
      <c r="LC143" s="423">
        <f t="shared" si="313"/>
        <v>-4.0611635671704966E-5</v>
      </c>
      <c r="LD143" s="423">
        <f t="shared" si="314"/>
        <v>-4.3444703721740599E-4</v>
      </c>
      <c r="LE143" s="423">
        <f t="shared" si="315"/>
        <v>-3.4710722944840384E-4</v>
      </c>
      <c r="LF143" s="423">
        <f t="shared" si="316"/>
        <v>-6.6127296693615394E-4</v>
      </c>
      <c r="LG143" s="423">
        <f t="shared" si="317"/>
        <v>-1.1492138358014168E-3</v>
      </c>
      <c r="LH143" s="423">
        <f t="shared" si="318"/>
        <v>-5.5655476319652682E-4</v>
      </c>
      <c r="LI143" s="423">
        <f t="shared" si="319"/>
        <v>-8.2759754353042478E-4</v>
      </c>
      <c r="LJ143" s="423">
        <f t="shared" si="320"/>
        <v>-5.1378277187460927E-5</v>
      </c>
      <c r="LK143" s="423">
        <f t="shared" si="321"/>
        <v>-1.1594571559852921E-4</v>
      </c>
      <c r="LL143" s="423">
        <f t="shared" si="322"/>
        <v>-5.8026897525440045E-4</v>
      </c>
      <c r="LN143" s="424">
        <v>4.230925112754573E-3</v>
      </c>
      <c r="LO143" s="424">
        <v>9.8461111926245719E-3</v>
      </c>
      <c r="LP143" s="424">
        <v>3.0347318144741007E-3</v>
      </c>
      <c r="LQ143" s="424">
        <v>1.3112167356767172E-2</v>
      </c>
      <c r="LR143" s="424">
        <v>1.8972625664379109E-3</v>
      </c>
      <c r="LS143" s="424">
        <v>3.5623334192722979E-3</v>
      </c>
      <c r="LT143" s="424">
        <v>2.7128586440130949E-3</v>
      </c>
      <c r="LU143" s="424">
        <v>4.9657186769200756E-3</v>
      </c>
      <c r="LV143" s="424">
        <v>3.7943775594381285E-3</v>
      </c>
      <c r="LW143" s="424">
        <v>2.0806632183667209E-3</v>
      </c>
      <c r="LX143" s="424">
        <v>5.0266855443489048E-3</v>
      </c>
      <c r="LY143" s="424">
        <v>4.2440805698018367E-3</v>
      </c>
      <c r="LZ143" s="424">
        <v>4.2038266607156167E-3</v>
      </c>
      <c r="MA143" s="424">
        <v>4.2392545583655053E-3</v>
      </c>
      <c r="MB143" s="424">
        <v>3.6158893050274952E-3</v>
      </c>
      <c r="MC143" s="424">
        <v>6.2060398443432368E-3</v>
      </c>
      <c r="MD143" s="424">
        <v>7.9392400258502943E-3</v>
      </c>
      <c r="ME143" s="424">
        <v>3.4832653057089817E-3</v>
      </c>
      <c r="MF143" s="424">
        <v>2.9352200939595226E-3</v>
      </c>
      <c r="MG143" s="424">
        <v>3.2359204596579131E-3</v>
      </c>
      <c r="MH143" s="424">
        <v>2.6328685430575139E-3</v>
      </c>
      <c r="MI143" s="424">
        <v>1.1543361589626575</v>
      </c>
      <c r="MJ143" s="424">
        <v>4.5539954620742616E-3</v>
      </c>
      <c r="MK143" s="424">
        <v>4.1959607780530008E-3</v>
      </c>
      <c r="ML143" s="424">
        <v>1.0390877182533738E-3</v>
      </c>
      <c r="MM143" s="424">
        <v>4.8071133176450119E-3</v>
      </c>
      <c r="MN143" s="424">
        <v>3.7139754685796798E-3</v>
      </c>
      <c r="MO143" s="424">
        <v>2.4394491693356156E-3</v>
      </c>
      <c r="MP143" s="424">
        <v>2.697687400959773E-3</v>
      </c>
      <c r="MQ143" s="424">
        <v>3.3835866871758935E-3</v>
      </c>
      <c r="MR143" s="424">
        <v>2.5152238040977641E-3</v>
      </c>
      <c r="MS143" s="424">
        <v>2.2389261898060008E-3</v>
      </c>
      <c r="MT143" s="424">
        <v>4.0573138913415569E-3</v>
      </c>
      <c r="MU143" s="424">
        <v>1.3110798975466112E-2</v>
      </c>
      <c r="MV143" s="424">
        <v>3.2142223160759554E-3</v>
      </c>
      <c r="MW143" s="424">
        <v>2.9450198845816294E-3</v>
      </c>
      <c r="MX143" s="424">
        <v>2.1278363834850572E-3</v>
      </c>
      <c r="MY143" s="424">
        <v>7.3217325463568609E-3</v>
      </c>
      <c r="MZ143" s="424">
        <v>6.9052353622109618E-3</v>
      </c>
      <c r="NA143" s="424">
        <v>4.1280138354381456E-3</v>
      </c>
      <c r="NB143" s="424">
        <v>4.8649195325726887E-3</v>
      </c>
      <c r="NC143" s="424">
        <v>4.91717724727139E-3</v>
      </c>
      <c r="ND143" s="424">
        <v>7.7391611983081143E-3</v>
      </c>
      <c r="NE143" s="424">
        <v>2.3832127904366934E-2</v>
      </c>
      <c r="NF143" s="424">
        <v>3.5042756004871412E-3</v>
      </c>
      <c r="NG143" s="424">
        <v>5.2669427692948528E-3</v>
      </c>
      <c r="NH143" s="424">
        <v>0.11428876564883592</v>
      </c>
      <c r="NI143" s="424">
        <v>9.9128844470303974E-3</v>
      </c>
      <c r="NJ143" s="424">
        <v>2.1346141265231742E-2</v>
      </c>
      <c r="NK143" s="424">
        <v>4.2293402111870902E-3</v>
      </c>
      <c r="NL143" s="424">
        <v>4.9613266270263738E-3</v>
      </c>
      <c r="NM143" s="424">
        <v>2.6506250379361041E-3</v>
      </c>
      <c r="NN143" s="424">
        <v>2.2274857610932843E-3</v>
      </c>
      <c r="NO143" s="424">
        <v>2.8218730012223459E-3</v>
      </c>
      <c r="NP143" s="424">
        <v>2.4706369665087641E-3</v>
      </c>
      <c r="NQ143" s="424">
        <v>3.660373080590887E-3</v>
      </c>
      <c r="NR143" s="424">
        <v>3.7750842876413063E-3</v>
      </c>
      <c r="NS143" s="424">
        <v>2.1001509783325285E-2</v>
      </c>
      <c r="NT143" s="424">
        <v>3.7001721342628086E-3</v>
      </c>
      <c r="NU143" s="424">
        <v>4.8535168685832448E-3</v>
      </c>
      <c r="NV143" s="424">
        <v>2.8854756013204472E-3</v>
      </c>
      <c r="NW143" s="424">
        <v>4.8619778287700421E-3</v>
      </c>
      <c r="NX143" s="424">
        <v>3.3268507069652083E-3</v>
      </c>
      <c r="NY143" s="424">
        <v>4.3575749179375631E-3</v>
      </c>
      <c r="NZ143" s="424">
        <v>2.7704850936117772E-3</v>
      </c>
      <c r="OA143" s="424">
        <v>4.5109056297957667E-3</v>
      </c>
      <c r="OB143" s="424">
        <v>3.8636378947070412E-3</v>
      </c>
      <c r="OC143" s="424">
        <v>3.9225175666732096E-3</v>
      </c>
      <c r="OD143" s="424">
        <v>5.2295252334343669E-3</v>
      </c>
      <c r="OE143" s="424">
        <v>4.1683169530032978E-3</v>
      </c>
      <c r="OF143" s="424">
        <v>3.6587950083402914E-3</v>
      </c>
      <c r="OG143" s="424">
        <v>3.6334753288998507E-3</v>
      </c>
      <c r="OH143" s="424">
        <v>3.3215750149218448E-3</v>
      </c>
      <c r="OI143" s="424">
        <v>3.0740311544253003E-3</v>
      </c>
      <c r="OJ143" s="424">
        <v>3.3913910181206505E-3</v>
      </c>
      <c r="OK143" s="424">
        <v>3.3504928103549451E-3</v>
      </c>
      <c r="OL143" s="424">
        <v>2.6330400929323035E-3</v>
      </c>
      <c r="OM143" s="424">
        <v>3.5516369351905803E-3</v>
      </c>
      <c r="ON143" s="424">
        <v>3.7976496907242757E-3</v>
      </c>
      <c r="OO143" s="424">
        <v>4.9122632221584054E-3</v>
      </c>
      <c r="OP143" s="424">
        <v>1.8932777381752231E-3</v>
      </c>
      <c r="OQ143" s="424">
        <v>3.3636974488397476E-3</v>
      </c>
      <c r="OR143" s="424">
        <v>2.9185423728324616E-3</v>
      </c>
      <c r="OS143" s="424">
        <v>3.161875681919168E-3</v>
      </c>
      <c r="OT143" s="424">
        <v>3.7622123637435522E-3</v>
      </c>
      <c r="OU143" s="424">
        <v>4.7695028178532765E-3</v>
      </c>
      <c r="OV143" s="424">
        <v>3.8526327479418295E-3</v>
      </c>
      <c r="OW143" s="424">
        <v>3.2356592757420066E-3</v>
      </c>
      <c r="OX143" s="424">
        <v>3.494318241160315E-3</v>
      </c>
      <c r="OY143" s="424">
        <v>3.1740966167021767E-3</v>
      </c>
      <c r="OZ143" s="424">
        <v>3.6133433486441164E-3</v>
      </c>
      <c r="PA143" s="424">
        <v>3.6921731430417204E-3</v>
      </c>
      <c r="PB143" s="424">
        <v>2.6977066448509715E-3</v>
      </c>
      <c r="PC143" s="424">
        <v>8.1460959753401514E-3</v>
      </c>
      <c r="PD143" s="424">
        <v>3.1244655524716842E-3</v>
      </c>
      <c r="PE143" s="424">
        <v>4.3470114364752323E-3</v>
      </c>
      <c r="PF143" s="424">
        <v>5.6919130612945431E-3</v>
      </c>
      <c r="PG143" s="424">
        <v>3.2788096268217782E-3</v>
      </c>
      <c r="PH143" s="424">
        <v>4.5303217192811966E-3</v>
      </c>
      <c r="PI143" s="424">
        <v>3.643387476152957E-3</v>
      </c>
      <c r="PJ143" s="424">
        <v>5.1929996671791802E-3</v>
      </c>
      <c r="PK143" s="424">
        <v>3.2895880263721991E-3</v>
      </c>
      <c r="PL143" s="424">
        <v>4.1675028498783457E-3</v>
      </c>
      <c r="PM143" s="424">
        <v>4.3316840530233103E-3</v>
      </c>
      <c r="PN143" s="424">
        <v>3.3106648249191808E-3</v>
      </c>
      <c r="PO143" s="424">
        <v>3.0764865319438789E-3</v>
      </c>
      <c r="PP143" s="425">
        <v>4.5576023695767928E-3</v>
      </c>
    </row>
    <row r="144" spans="1:432" x14ac:dyDescent="0.25">
      <c r="A144" s="210" t="s">
        <v>133</v>
      </c>
      <c r="B144" s="415">
        <f>'Input Output Table'!D28/B$230</f>
        <v>8.3600776141220471E-3</v>
      </c>
      <c r="C144" s="415">
        <f>'Input Output Table'!E28/C$230</f>
        <v>1.5050116503168422E-3</v>
      </c>
      <c r="D144" s="415">
        <f>'Input Output Table'!F28/D$230</f>
        <v>7.9073510873784066E-4</v>
      </c>
      <c r="E144" s="415">
        <f>'Input Output Table'!G28/E$230</f>
        <v>1.0550154167049003E-3</v>
      </c>
      <c r="F144" s="415">
        <f>'Input Output Table'!H28/F$230</f>
        <v>6.1483311212492158E-5</v>
      </c>
      <c r="G144" s="415">
        <f>'Input Output Table'!I28/G$230</f>
        <v>2.8887375002366637E-4</v>
      </c>
      <c r="H144" s="415">
        <f>'Input Output Table'!J28/H$230</f>
        <v>1.4738527114596233E-4</v>
      </c>
      <c r="I144" s="415">
        <f>'Input Output Table'!K28/I$230</f>
        <v>1.0611380380851099E-2</v>
      </c>
      <c r="J144" s="415">
        <f>'Input Output Table'!L28/J$230</f>
        <v>1.843246179831632E-2</v>
      </c>
      <c r="K144" s="415">
        <f>'Input Output Table'!M28/K$230</f>
        <v>3.6679511398043482E-3</v>
      </c>
      <c r="L144" s="415">
        <f>'Input Output Table'!N28/L$230</f>
        <v>8.1509498843114706E-3</v>
      </c>
      <c r="M144" s="415">
        <f>'Input Output Table'!O28/M$230</f>
        <v>5.1194923453205386E-2</v>
      </c>
      <c r="N144" s="415">
        <f>'Input Output Table'!P28/N$230</f>
        <v>1.6940377459199001E-2</v>
      </c>
      <c r="O144" s="415">
        <f>'Input Output Table'!Q28/O$230</f>
        <v>2.1401119393455483E-2</v>
      </c>
      <c r="P144" s="415">
        <f>'Input Output Table'!R28/P$230</f>
        <v>9.492441051856251E-3</v>
      </c>
      <c r="Q144" s="415">
        <f>'Input Output Table'!S28/Q$230</f>
        <v>1.4386338416338303E-2</v>
      </c>
      <c r="R144" s="415">
        <f>'Input Output Table'!T28/R$230</f>
        <v>1.9409826193491367E-2</v>
      </c>
      <c r="S144" s="415">
        <f>'Input Output Table'!U28/S$230</f>
        <v>4.1712698006197584E-2</v>
      </c>
      <c r="T144" s="415">
        <f>'Input Output Table'!V28/T$230</f>
        <v>4.1016692965799555E-3</v>
      </c>
      <c r="U144" s="415">
        <f>'Input Output Table'!W28/U$230</f>
        <v>5.5790169506985589E-3</v>
      </c>
      <c r="V144" s="415">
        <f>'Input Output Table'!X28/V$230</f>
        <v>1.0075255704459619E-2</v>
      </c>
      <c r="W144" s="415">
        <f>'Input Output Table'!Y28/W$230</f>
        <v>4.8269690613420568E-3</v>
      </c>
      <c r="X144" s="415">
        <f>'Input Output Table'!Z28/X$230</f>
        <v>4.1741009269824117E-2</v>
      </c>
      <c r="Y144" s="415">
        <f>'Input Output Table'!AA28/Y$230</f>
        <v>5.8724520387947843E-2</v>
      </c>
      <c r="Z144" s="415">
        <f>'Input Output Table'!AB28/Z$230</f>
        <v>2.7688911572810131E-4</v>
      </c>
      <c r="AA144" s="415">
        <f>'Input Output Table'!AC28/AA$230</f>
        <v>1.7174996245074075E-3</v>
      </c>
      <c r="AB144" s="415">
        <f>'Input Output Table'!AD28/AB$230</f>
        <v>1.5563967367401206E-2</v>
      </c>
      <c r="AC144" s="415">
        <f>'Input Output Table'!AE28/AC$230</f>
        <v>1.3549147491815194E-2</v>
      </c>
      <c r="AD144" s="415">
        <f>'Input Output Table'!AF28/AD$230</f>
        <v>1.5324254831464706E-3</v>
      </c>
      <c r="AE144" s="415">
        <f>'Input Output Table'!AG28/AE$230</f>
        <v>7.4428339002900051E-4</v>
      </c>
      <c r="AF144" s="415">
        <f>'Input Output Table'!AH28/AF$230</f>
        <v>6.8846941232400443E-3</v>
      </c>
      <c r="AG144" s="415">
        <f>'Input Output Table'!AI28/AG$230</f>
        <v>2.9744562990889119E-3</v>
      </c>
      <c r="AH144" s="415">
        <f>'Input Output Table'!AJ28/AH$230</f>
        <v>1.0748675177797113E-2</v>
      </c>
      <c r="AI144" s="415">
        <f>'Input Output Table'!AK28/AI$230</f>
        <v>8.2755594532399387E-3</v>
      </c>
      <c r="AJ144" s="415">
        <f>'Input Output Table'!AL28/AJ$230</f>
        <v>1.1753272024676466E-2</v>
      </c>
      <c r="AK144" s="415">
        <f>'Input Output Table'!AM28/AK$230</f>
        <v>9.1418651797739231E-4</v>
      </c>
      <c r="AL144" s="415">
        <f>'Input Output Table'!AN28/AL$230</f>
        <v>8.1029317421333139E-4</v>
      </c>
      <c r="AM144" s="415">
        <f>'Input Output Table'!AO28/AM$230</f>
        <v>1.2089080821986312E-3</v>
      </c>
      <c r="AN144" s="415">
        <f>'Input Output Table'!AP28/AN$230</f>
        <v>2.739053976182538E-3</v>
      </c>
      <c r="AO144" s="415">
        <f>'Input Output Table'!AQ28/AO$230</f>
        <v>2.0401301984557074E-3</v>
      </c>
      <c r="AP144" s="415">
        <f>'Input Output Table'!AR28/AP$230</f>
        <v>3.8467470602653797E-3</v>
      </c>
      <c r="AQ144" s="415">
        <f>'Input Output Table'!AS28/AQ$230</f>
        <v>2.6364895345065832E-3</v>
      </c>
      <c r="AR144" s="415">
        <f>'Input Output Table'!AT28/AR$230</f>
        <v>6.1884980534129179E-4</v>
      </c>
      <c r="AS144" s="415">
        <f>'Input Output Table'!AU28/AS$230</f>
        <v>9.5030483200550173E-4</v>
      </c>
      <c r="AT144" s="415">
        <f>'Input Output Table'!AV28/AT$230</f>
        <v>9.8284109001584258E-4</v>
      </c>
      <c r="AU144" s="415">
        <f>'Input Output Table'!AW28/AU$230</f>
        <v>1.8589529777410703E-3</v>
      </c>
      <c r="AV144" s="415">
        <f>'Input Output Table'!AX28/AV$230</f>
        <v>8.9905944585310735E-3</v>
      </c>
      <c r="AW144" s="415">
        <f>'Input Output Table'!AY28/AW$230</f>
        <v>4.883000457285713E-3</v>
      </c>
      <c r="AX144" s="415">
        <f>'Input Output Table'!AZ28/AX$230</f>
        <v>1.0479528568467225E-3</v>
      </c>
      <c r="AY144" s="415">
        <f>'Input Output Table'!BA28/AY$230</f>
        <v>7.5434807263831947E-4</v>
      </c>
      <c r="AZ144" s="415">
        <f>'Input Output Table'!BB28/AZ$230</f>
        <v>1.6110801117837409E-3</v>
      </c>
      <c r="BA144" s="415">
        <f>'Input Output Table'!BC28/BA$230</f>
        <v>1.1953523806098882E-3</v>
      </c>
      <c r="BB144" s="415">
        <f>'Input Output Table'!BD28/BB$230</f>
        <v>6.2628054428964894E-4</v>
      </c>
      <c r="BC144" s="415">
        <f>'Input Output Table'!BE28/BC$230</f>
        <v>2.5311553581940367E-3</v>
      </c>
      <c r="BD144" s="415">
        <f>'Input Output Table'!BF28/BD$230</f>
        <v>1.773746180998702E-3</v>
      </c>
      <c r="BE144" s="415">
        <f>'Input Output Table'!BG28/BE$230</f>
        <v>2.2402926127748427E-3</v>
      </c>
      <c r="BF144" s="415">
        <f>'Input Output Table'!BH28/BF$230</f>
        <v>2.6705693922716091E-3</v>
      </c>
      <c r="BG144" s="415">
        <f>'Input Output Table'!BI28/BG$230</f>
        <v>1.0020204396834805E-3</v>
      </c>
      <c r="BH144" s="415">
        <f>'Input Output Table'!BJ28/BH$230</f>
        <v>1.1534690139763629E-3</v>
      </c>
      <c r="BI144" s="415">
        <f>'Input Output Table'!BK28/BI$230</f>
        <v>3.4528004599911348E-3</v>
      </c>
      <c r="BJ144" s="415">
        <f>'Input Output Table'!BL28/BJ$230</f>
        <v>0</v>
      </c>
      <c r="BK144" s="415">
        <f>'Input Output Table'!BM28/BK$230</f>
        <v>6.1944214102213472E-4</v>
      </c>
      <c r="BL144" s="415">
        <f>'Input Output Table'!BN28/BL$230</f>
        <v>1.2453768555729043E-3</v>
      </c>
      <c r="BM144" s="415">
        <f>'Input Output Table'!BO28/BM$230</f>
        <v>2.1531772278754718E-4</v>
      </c>
      <c r="BN144" s="415">
        <f>'Input Output Table'!BP28/BN$230</f>
        <v>4.3917656659464625E-4</v>
      </c>
      <c r="BO144" s="415">
        <f>'Input Output Table'!BQ28/BO$230</f>
        <v>1.3870011532294421E-3</v>
      </c>
      <c r="BP144" s="415">
        <f>'Input Output Table'!BR28/BP$230</f>
        <v>8.5187058590158096E-4</v>
      </c>
      <c r="BQ144" s="415">
        <f>'Input Output Table'!BS28/BQ$230</f>
        <v>1.682298994136869E-3</v>
      </c>
      <c r="BR144" s="415">
        <f>'Input Output Table'!BT28/BR$230</f>
        <v>0</v>
      </c>
      <c r="BS144" s="415">
        <f>'Input Output Table'!BU28/BS$230</f>
        <v>1.9043637433147002E-3</v>
      </c>
      <c r="BT144" s="415">
        <f>'Input Output Table'!BV28/BT$230</f>
        <v>0</v>
      </c>
      <c r="BU144" s="415">
        <f>'Input Output Table'!BW28/BU$230</f>
        <v>1.4246273015548025E-2</v>
      </c>
      <c r="BV144" s="415">
        <f>'Input Output Table'!BX28/BV$230</f>
        <v>1.1011633566378053E-3</v>
      </c>
      <c r="BW144" s="415">
        <f>'Input Output Table'!BY28/BW$230</f>
        <v>6.1908283946218452E-4</v>
      </c>
      <c r="BX144" s="415">
        <f>'Input Output Table'!BZ28/BX$230</f>
        <v>1.6383399678297108E-3</v>
      </c>
      <c r="BY144" s="415">
        <f>'Input Output Table'!CA28/BY$230</f>
        <v>5.0231611138334519E-4</v>
      </c>
      <c r="BZ144" s="415">
        <f>'Input Output Table'!CB28/BZ$230</f>
        <v>3.1120466231395182E-4</v>
      </c>
      <c r="CA144" s="415">
        <f>'Input Output Table'!CC28/CA$230</f>
        <v>2.8503777048115965E-3</v>
      </c>
      <c r="CB144" s="415">
        <f>'Input Output Table'!CD28/CB$230</f>
        <v>2.6563476509893547E-3</v>
      </c>
      <c r="CC144" s="415">
        <f>'Input Output Table'!CE28/CC$230</f>
        <v>6.300521260313855E-4</v>
      </c>
      <c r="CD144" s="415">
        <f>'Input Output Table'!CF28/CD$230</f>
        <v>1.3604371659997903E-4</v>
      </c>
      <c r="CE144" s="415">
        <f>'Input Output Table'!CG28/CE$230</f>
        <v>1.4374850231405206E-3</v>
      </c>
      <c r="CF144" s="415">
        <f>'Input Output Table'!CH28/CF$230</f>
        <v>1.0490059211408418E-3</v>
      </c>
      <c r="CG144" s="415">
        <f>'Input Output Table'!CI28/CG$230</f>
        <v>1.2670249392504119E-3</v>
      </c>
      <c r="CH144" s="415">
        <f>'Input Output Table'!CJ28/CH$230</f>
        <v>1.8997754286872272E-3</v>
      </c>
      <c r="CI144" s="415">
        <f>'Input Output Table'!CK28/CI$230</f>
        <v>1.3867025948725382E-3</v>
      </c>
      <c r="CJ144" s="415">
        <f>'Input Output Table'!CL28/CJ$230</f>
        <v>5.6940458870437752E-3</v>
      </c>
      <c r="CK144" s="415">
        <f>'Input Output Table'!CM28/CK$230</f>
        <v>8.0571074157772572E-4</v>
      </c>
      <c r="CL144" s="415">
        <f>'Input Output Table'!CN28/CL$230</f>
        <v>1.2875339945014692E-3</v>
      </c>
      <c r="CM144" s="415">
        <f>'Input Output Table'!CO28/CM$230</f>
        <v>5.4511245456284282E-4</v>
      </c>
      <c r="CN144" s="415">
        <f>'Input Output Table'!CP28/CN$230</f>
        <v>1.2551288690567438E-3</v>
      </c>
      <c r="CO144" s="415">
        <f>'Input Output Table'!CQ28/CO$230</f>
        <v>3.548583619567056E-4</v>
      </c>
      <c r="CP144" s="415">
        <f>'Input Output Table'!CR28/CP$230</f>
        <v>9.0380722673413609E-4</v>
      </c>
      <c r="CQ144" s="415">
        <f>'Input Output Table'!CS28/CQ$230</f>
        <v>3.209146726741904E-3</v>
      </c>
      <c r="CR144" s="415">
        <f>'Input Output Table'!CT28/CR$230</f>
        <v>1.198881134774908E-3</v>
      </c>
      <c r="CS144" s="415">
        <f>'Input Output Table'!CU28/CS$230</f>
        <v>3.1298499116470357E-3</v>
      </c>
      <c r="CT144" s="415">
        <f>'Input Output Table'!CV28/CT$230</f>
        <v>2.1034064265708858E-3</v>
      </c>
      <c r="CU144" s="415">
        <f>'Input Output Table'!CW28/CU$230</f>
        <v>1.9926498111115737E-3</v>
      </c>
      <c r="CV144" s="415">
        <f>'Input Output Table'!CX28/CV$230</f>
        <v>1.8356545192239179E-3</v>
      </c>
      <c r="CW144" s="415">
        <f>'Input Output Table'!CY28/CW$230</f>
        <v>9.7905196822535025E-4</v>
      </c>
      <c r="CX144" s="415">
        <f>'Input Output Table'!CZ28/CX$230</f>
        <v>3.3246984308430171E-3</v>
      </c>
      <c r="CY144" s="415">
        <f>'Input Output Table'!DA28/CY$230</f>
        <v>1.4476916895582741E-3</v>
      </c>
      <c r="CZ144" s="415">
        <f>'Input Output Table'!DB28/CZ$230</f>
        <v>2.8258451323157634E-3</v>
      </c>
      <c r="DA144" s="415">
        <f>'Input Output Table'!DC28/DA$230</f>
        <v>1.046620427613981E-3</v>
      </c>
      <c r="DB144" s="415">
        <f>'Input Output Table'!DD28/DB$230</f>
        <v>9.5225825858526951E-4</v>
      </c>
      <c r="DC144" s="415">
        <f>'Input Output Table'!DE28/DC$230</f>
        <v>7.4138196862341633E-4</v>
      </c>
      <c r="DD144" s="416">
        <f>'Input Output Table'!DG28/DD$230</f>
        <v>2.1560414397589151E-3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J144" s="423">
        <f t="shared" si="216"/>
        <v>-8.3600776141220471E-3</v>
      </c>
      <c r="HK144" s="423">
        <f t="shared" si="217"/>
        <v>-1.5050116503168422E-3</v>
      </c>
      <c r="HL144" s="423">
        <f t="shared" si="218"/>
        <v>-7.9073510873784066E-4</v>
      </c>
      <c r="HM144" s="423">
        <f t="shared" si="219"/>
        <v>-1.0550154167049003E-3</v>
      </c>
      <c r="HN144" s="423">
        <f t="shared" si="220"/>
        <v>-6.1483311212492158E-5</v>
      </c>
      <c r="HO144" s="423">
        <f t="shared" si="221"/>
        <v>-2.8887375002366637E-4</v>
      </c>
      <c r="HP144" s="423">
        <f t="shared" si="222"/>
        <v>-1.4738527114596233E-4</v>
      </c>
      <c r="HQ144" s="423">
        <f t="shared" si="223"/>
        <v>-1.0611380380851099E-2</v>
      </c>
      <c r="HR144" s="423">
        <f t="shared" si="224"/>
        <v>-1.843246179831632E-2</v>
      </c>
      <c r="HS144" s="423">
        <f t="shared" si="225"/>
        <v>-3.6679511398043482E-3</v>
      </c>
      <c r="HT144" s="423">
        <f t="shared" si="226"/>
        <v>-8.1509498843114706E-3</v>
      </c>
      <c r="HU144" s="423">
        <f t="shared" si="227"/>
        <v>-5.1194923453205386E-2</v>
      </c>
      <c r="HV144" s="423">
        <f t="shared" si="228"/>
        <v>-1.6940377459199001E-2</v>
      </c>
      <c r="HW144" s="423">
        <f t="shared" si="229"/>
        <v>-2.1401119393455483E-2</v>
      </c>
      <c r="HX144" s="423">
        <f t="shared" si="230"/>
        <v>-9.492441051856251E-3</v>
      </c>
      <c r="HY144" s="423">
        <f t="shared" si="231"/>
        <v>-1.4386338416338303E-2</v>
      </c>
      <c r="HZ144" s="423">
        <f t="shared" si="232"/>
        <v>-1.9409826193491367E-2</v>
      </c>
      <c r="IA144" s="423">
        <f t="shared" si="233"/>
        <v>-4.1712698006197584E-2</v>
      </c>
      <c r="IB144" s="423">
        <f t="shared" si="234"/>
        <v>-4.1016692965799555E-3</v>
      </c>
      <c r="IC144" s="423">
        <f t="shared" si="235"/>
        <v>-5.5790169506985589E-3</v>
      </c>
      <c r="ID144" s="423">
        <f t="shared" si="236"/>
        <v>-1.0075255704459619E-2</v>
      </c>
      <c r="IE144" s="423">
        <f t="shared" si="237"/>
        <v>-4.8269690613420568E-3</v>
      </c>
      <c r="IF144" s="423">
        <f t="shared" si="238"/>
        <v>0.95825899073017584</v>
      </c>
      <c r="IG144" s="423">
        <f t="shared" si="239"/>
        <v>-5.8724520387947843E-2</v>
      </c>
      <c r="IH144" s="423">
        <f t="shared" si="240"/>
        <v>-2.7688911572810131E-4</v>
      </c>
      <c r="II144" s="423">
        <f t="shared" si="241"/>
        <v>-1.7174996245074075E-3</v>
      </c>
      <c r="IJ144" s="423">
        <f t="shared" si="242"/>
        <v>-1.5563967367401206E-2</v>
      </c>
      <c r="IK144" s="423">
        <f t="shared" si="243"/>
        <v>-1.3549147491815194E-2</v>
      </c>
      <c r="IL144" s="423">
        <f t="shared" si="244"/>
        <v>-1.5324254831464706E-3</v>
      </c>
      <c r="IM144" s="423">
        <f t="shared" si="245"/>
        <v>-7.4428339002900051E-4</v>
      </c>
      <c r="IN144" s="423">
        <f t="shared" si="246"/>
        <v>-6.8846941232400443E-3</v>
      </c>
      <c r="IO144" s="423">
        <f t="shared" si="247"/>
        <v>-2.9744562990889119E-3</v>
      </c>
      <c r="IP144" s="423">
        <f t="shared" si="248"/>
        <v>-1.0748675177797113E-2</v>
      </c>
      <c r="IQ144" s="423">
        <f t="shared" si="249"/>
        <v>-8.2755594532399387E-3</v>
      </c>
      <c r="IR144" s="423">
        <f t="shared" si="250"/>
        <v>-1.1753272024676466E-2</v>
      </c>
      <c r="IS144" s="423">
        <f t="shared" si="251"/>
        <v>-9.1418651797739231E-4</v>
      </c>
      <c r="IT144" s="423">
        <f t="shared" si="252"/>
        <v>-8.1029317421333139E-4</v>
      </c>
      <c r="IU144" s="423">
        <f t="shared" si="253"/>
        <v>-1.2089080821986312E-3</v>
      </c>
      <c r="IV144" s="423">
        <f t="shared" si="254"/>
        <v>-2.739053976182538E-3</v>
      </c>
      <c r="IW144" s="423">
        <f t="shared" si="255"/>
        <v>-2.0401301984557074E-3</v>
      </c>
      <c r="IX144" s="423">
        <f t="shared" si="256"/>
        <v>-3.8467470602653797E-3</v>
      </c>
      <c r="IY144" s="423">
        <f t="shared" si="257"/>
        <v>-2.6364895345065832E-3</v>
      </c>
      <c r="IZ144" s="423">
        <f t="shared" si="258"/>
        <v>-6.1884980534129179E-4</v>
      </c>
      <c r="JA144" s="423">
        <f t="shared" si="259"/>
        <v>-9.5030483200550173E-4</v>
      </c>
      <c r="JB144" s="423">
        <f t="shared" si="260"/>
        <v>-9.8284109001584258E-4</v>
      </c>
      <c r="JC144" s="423">
        <f t="shared" si="261"/>
        <v>-1.8589529777410703E-3</v>
      </c>
      <c r="JD144" s="423">
        <f t="shared" si="262"/>
        <v>-8.9905944585310735E-3</v>
      </c>
      <c r="JE144" s="423">
        <f t="shared" si="263"/>
        <v>-4.883000457285713E-3</v>
      </c>
      <c r="JF144" s="423">
        <f t="shared" si="264"/>
        <v>-1.0479528568467225E-3</v>
      </c>
      <c r="JG144" s="423">
        <f t="shared" si="265"/>
        <v>-7.5434807263831947E-4</v>
      </c>
      <c r="JH144" s="423">
        <f t="shared" si="266"/>
        <v>-1.6110801117837409E-3</v>
      </c>
      <c r="JI144" s="423">
        <f t="shared" si="267"/>
        <v>-1.1953523806098882E-3</v>
      </c>
      <c r="JJ144" s="423">
        <f t="shared" si="268"/>
        <v>-6.2628054428964894E-4</v>
      </c>
      <c r="JK144" s="423">
        <f t="shared" si="269"/>
        <v>-2.5311553581940367E-3</v>
      </c>
      <c r="JL144" s="423">
        <f t="shared" si="270"/>
        <v>-1.773746180998702E-3</v>
      </c>
      <c r="JM144" s="423">
        <f t="shared" si="271"/>
        <v>-2.2402926127748427E-3</v>
      </c>
      <c r="JN144" s="423">
        <f t="shared" si="272"/>
        <v>-2.6705693922716091E-3</v>
      </c>
      <c r="JO144" s="423">
        <f t="shared" si="273"/>
        <v>-1.0020204396834805E-3</v>
      </c>
      <c r="JP144" s="423">
        <f t="shared" si="274"/>
        <v>-1.1534690139763629E-3</v>
      </c>
      <c r="JQ144" s="423">
        <f t="shared" si="275"/>
        <v>-3.4528004599911348E-3</v>
      </c>
      <c r="JR144" s="423">
        <f t="shared" si="276"/>
        <v>0</v>
      </c>
      <c r="JS144" s="423">
        <f t="shared" si="277"/>
        <v>-6.1944214102213472E-4</v>
      </c>
      <c r="JT144" s="423">
        <f t="shared" si="278"/>
        <v>-1.2453768555729043E-3</v>
      </c>
      <c r="JU144" s="423">
        <f t="shared" si="279"/>
        <v>-2.1531772278754718E-4</v>
      </c>
      <c r="JV144" s="423">
        <f t="shared" si="280"/>
        <v>-4.3917656659464625E-4</v>
      </c>
      <c r="JW144" s="423">
        <f t="shared" si="281"/>
        <v>-1.3870011532294421E-3</v>
      </c>
      <c r="JX144" s="423">
        <f t="shared" si="282"/>
        <v>-8.5187058590158096E-4</v>
      </c>
      <c r="JY144" s="423">
        <f t="shared" si="283"/>
        <v>-1.682298994136869E-3</v>
      </c>
      <c r="JZ144" s="423">
        <f t="shared" si="284"/>
        <v>0</v>
      </c>
      <c r="KA144" s="423">
        <f t="shared" si="285"/>
        <v>-1.9043637433147002E-3</v>
      </c>
      <c r="KB144" s="423">
        <f t="shared" si="286"/>
        <v>0</v>
      </c>
      <c r="KC144" s="423">
        <f t="shared" si="287"/>
        <v>-1.4246273015548025E-2</v>
      </c>
      <c r="KD144" s="423">
        <f t="shared" si="288"/>
        <v>-1.1011633566378053E-3</v>
      </c>
      <c r="KE144" s="423">
        <f t="shared" si="289"/>
        <v>-6.1908283946218452E-4</v>
      </c>
      <c r="KF144" s="423">
        <f t="shared" si="290"/>
        <v>-1.6383399678297108E-3</v>
      </c>
      <c r="KG144" s="423">
        <f t="shared" si="291"/>
        <v>-5.0231611138334519E-4</v>
      </c>
      <c r="KH144" s="423">
        <f t="shared" si="292"/>
        <v>-3.1120466231395182E-4</v>
      </c>
      <c r="KI144" s="423">
        <f t="shared" si="293"/>
        <v>-2.8503777048115965E-3</v>
      </c>
      <c r="KJ144" s="423">
        <f t="shared" si="294"/>
        <v>-2.6563476509893547E-3</v>
      </c>
      <c r="KK144" s="423">
        <f t="shared" si="295"/>
        <v>-6.300521260313855E-4</v>
      </c>
      <c r="KL144" s="423">
        <f t="shared" si="296"/>
        <v>-1.3604371659997903E-4</v>
      </c>
      <c r="KM144" s="423">
        <f t="shared" si="297"/>
        <v>-1.4374850231405206E-3</v>
      </c>
      <c r="KN144" s="423">
        <f t="shared" si="298"/>
        <v>-1.0490059211408418E-3</v>
      </c>
      <c r="KO144" s="423">
        <f t="shared" si="299"/>
        <v>-1.2670249392504119E-3</v>
      </c>
      <c r="KP144" s="423">
        <f t="shared" si="300"/>
        <v>-1.8997754286872272E-3</v>
      </c>
      <c r="KQ144" s="423">
        <f t="shared" si="301"/>
        <v>-1.3867025948725382E-3</v>
      </c>
      <c r="KR144" s="423">
        <f t="shared" si="302"/>
        <v>-5.6940458870437752E-3</v>
      </c>
      <c r="KS144" s="423">
        <f t="shared" si="303"/>
        <v>-8.0571074157772572E-4</v>
      </c>
      <c r="KT144" s="423">
        <f t="shared" si="304"/>
        <v>-1.2875339945014692E-3</v>
      </c>
      <c r="KU144" s="423">
        <f t="shared" si="305"/>
        <v>-5.4511245456284282E-4</v>
      </c>
      <c r="KV144" s="423">
        <f t="shared" si="306"/>
        <v>-1.2551288690567438E-3</v>
      </c>
      <c r="KW144" s="423">
        <f t="shared" si="307"/>
        <v>-3.548583619567056E-4</v>
      </c>
      <c r="KX144" s="423">
        <f t="shared" si="308"/>
        <v>-9.0380722673413609E-4</v>
      </c>
      <c r="KY144" s="423">
        <f t="shared" si="309"/>
        <v>-3.209146726741904E-3</v>
      </c>
      <c r="KZ144" s="423">
        <f t="shared" si="310"/>
        <v>-1.198881134774908E-3</v>
      </c>
      <c r="LA144" s="423">
        <f t="shared" si="311"/>
        <v>-3.1298499116470357E-3</v>
      </c>
      <c r="LB144" s="423">
        <f t="shared" si="312"/>
        <v>-2.1034064265708858E-3</v>
      </c>
      <c r="LC144" s="423">
        <f t="shared" si="313"/>
        <v>-1.9926498111115737E-3</v>
      </c>
      <c r="LD144" s="423">
        <f t="shared" si="314"/>
        <v>-1.8356545192239179E-3</v>
      </c>
      <c r="LE144" s="423">
        <f t="shared" si="315"/>
        <v>-9.7905196822535025E-4</v>
      </c>
      <c r="LF144" s="423">
        <f t="shared" si="316"/>
        <v>-3.3246984308430171E-3</v>
      </c>
      <c r="LG144" s="423">
        <f t="shared" si="317"/>
        <v>-1.4476916895582741E-3</v>
      </c>
      <c r="LH144" s="423">
        <f t="shared" si="318"/>
        <v>-2.8258451323157634E-3</v>
      </c>
      <c r="LI144" s="423">
        <f t="shared" si="319"/>
        <v>-1.046620427613981E-3</v>
      </c>
      <c r="LJ144" s="423">
        <f t="shared" si="320"/>
        <v>-9.5225825858526951E-4</v>
      </c>
      <c r="LK144" s="423">
        <f t="shared" si="321"/>
        <v>-7.4138196862341633E-4</v>
      </c>
      <c r="LL144" s="423">
        <f t="shared" si="322"/>
        <v>-2.1560414397589151E-3</v>
      </c>
      <c r="LN144" s="424">
        <v>1.7879869274456107E-2</v>
      </c>
      <c r="LO144" s="424">
        <v>1.044215862125936E-2</v>
      </c>
      <c r="LP144" s="424">
        <v>5.8681712506055131E-3</v>
      </c>
      <c r="LQ144" s="424">
        <v>8.2088179512273922E-3</v>
      </c>
      <c r="LR144" s="424">
        <v>2.6376943440551397E-3</v>
      </c>
      <c r="LS144" s="424">
        <v>6.6481212265219929E-3</v>
      </c>
      <c r="LT144" s="424">
        <v>3.621927554236837E-3</v>
      </c>
      <c r="LU144" s="424">
        <v>2.7057636138143083E-2</v>
      </c>
      <c r="LV144" s="424">
        <v>3.1834736557553665E-2</v>
      </c>
      <c r="LW144" s="424">
        <v>1.0075304031011504E-2</v>
      </c>
      <c r="LX144" s="424">
        <v>2.2497496792489937E-2</v>
      </c>
      <c r="LY144" s="424">
        <v>7.0011544930275935E-2</v>
      </c>
      <c r="LZ144" s="424">
        <v>3.4336810210279421E-2</v>
      </c>
      <c r="MA144" s="424">
        <v>3.4965125835878526E-2</v>
      </c>
      <c r="MB144" s="424">
        <v>2.8290436289572111E-2</v>
      </c>
      <c r="MC144" s="424">
        <v>2.6056988033289156E-2</v>
      </c>
      <c r="MD144" s="424">
        <v>3.4306481524153845E-2</v>
      </c>
      <c r="ME144" s="424">
        <v>5.0142197091155652E-2</v>
      </c>
      <c r="MF144" s="424">
        <v>1.0885129140763651E-2</v>
      </c>
      <c r="MG144" s="424">
        <v>1.3805588812922124E-2</v>
      </c>
      <c r="MH144" s="424">
        <v>1.7050439762455551E-2</v>
      </c>
      <c r="MI144" s="424">
        <v>1.1965776997688391E-2</v>
      </c>
      <c r="MJ144" s="424">
        <v>1.0499435453465795</v>
      </c>
      <c r="MK144" s="424">
        <v>7.2145553375459345E-2</v>
      </c>
      <c r="ML144" s="424">
        <v>2.4378269311145957E-3</v>
      </c>
      <c r="MM144" s="424">
        <v>8.3461049262773136E-3</v>
      </c>
      <c r="MN144" s="424">
        <v>2.7096976579160201E-2</v>
      </c>
      <c r="MO144" s="424">
        <v>1.953932196423817E-2</v>
      </c>
      <c r="MP144" s="424">
        <v>6.7867319419885608E-3</v>
      </c>
      <c r="MQ144" s="424">
        <v>4.6892058164721218E-3</v>
      </c>
      <c r="MR144" s="424">
        <v>1.2484549269146607E-2</v>
      </c>
      <c r="MS144" s="424">
        <v>8.3726378341185317E-3</v>
      </c>
      <c r="MT144" s="424">
        <v>1.7808755069637781E-2</v>
      </c>
      <c r="MU144" s="424">
        <v>1.6770241754722793E-2</v>
      </c>
      <c r="MV144" s="424">
        <v>1.9163406221642372E-2</v>
      </c>
      <c r="MW144" s="424">
        <v>7.0487930185115953E-3</v>
      </c>
      <c r="MX144" s="424">
        <v>4.7936537887234383E-3</v>
      </c>
      <c r="MY144" s="424">
        <v>9.2100595382034606E-3</v>
      </c>
      <c r="MZ144" s="424">
        <v>1.0384241151192894E-2</v>
      </c>
      <c r="NA144" s="424">
        <v>9.8948055954535541E-3</v>
      </c>
      <c r="NB144" s="424">
        <v>1.0677916779918474E-2</v>
      </c>
      <c r="NC144" s="424">
        <v>1.06041523194749E-2</v>
      </c>
      <c r="ND144" s="424">
        <v>7.8835858931801828E-3</v>
      </c>
      <c r="NE144" s="424">
        <v>9.4618681394855585E-3</v>
      </c>
      <c r="NF144" s="424">
        <v>7.4398116475877527E-3</v>
      </c>
      <c r="NG144" s="424">
        <v>1.1349022562570017E-2</v>
      </c>
      <c r="NH144" s="424">
        <v>1.8669455337493843E-2</v>
      </c>
      <c r="NI144" s="424">
        <v>1.3263173370284325E-2</v>
      </c>
      <c r="NJ144" s="424">
        <v>9.4119938189892415E-3</v>
      </c>
      <c r="NK144" s="424">
        <v>9.0507682403965176E-3</v>
      </c>
      <c r="NL144" s="424">
        <v>1.0615496922119645E-2</v>
      </c>
      <c r="NM144" s="424">
        <v>6.1401680284518595E-3</v>
      </c>
      <c r="NN144" s="424">
        <v>4.8786411974970382E-3</v>
      </c>
      <c r="NO144" s="424">
        <v>6.9449294769134765E-3</v>
      </c>
      <c r="NP144" s="424">
        <v>7.3290928046959797E-3</v>
      </c>
      <c r="NQ144" s="424">
        <v>9.8284067244797362E-3</v>
      </c>
      <c r="NR144" s="424">
        <v>1.142745908500839E-2</v>
      </c>
      <c r="NS144" s="424">
        <v>8.5479670077305194E-3</v>
      </c>
      <c r="NT144" s="424">
        <v>9.1900831876987818E-3</v>
      </c>
      <c r="NU144" s="424">
        <v>1.1926550394597862E-2</v>
      </c>
      <c r="NV144" s="424">
        <v>7.2891773928512593E-3</v>
      </c>
      <c r="NW144" s="424">
        <v>1.0706613283788044E-2</v>
      </c>
      <c r="NX144" s="424">
        <v>9.1203207657323693E-3</v>
      </c>
      <c r="NY144" s="424">
        <v>8.336024931554404E-3</v>
      </c>
      <c r="NZ144" s="424">
        <v>6.6069820420058163E-3</v>
      </c>
      <c r="OA144" s="424">
        <v>1.0689027016366207E-2</v>
      </c>
      <c r="OB144" s="424">
        <v>9.3532127220586833E-3</v>
      </c>
      <c r="OC144" s="424">
        <v>1.0445629550962125E-2</v>
      </c>
      <c r="OD144" s="424">
        <v>1.9047059911867423E-2</v>
      </c>
      <c r="OE144" s="424">
        <v>1.1109551314768649E-2</v>
      </c>
      <c r="OF144" s="424">
        <v>1.0891680236231237E-2</v>
      </c>
      <c r="OG144" s="424">
        <v>2.7857084688480291E-2</v>
      </c>
      <c r="OH144" s="424">
        <v>7.6230422613528057E-3</v>
      </c>
      <c r="OI144" s="424">
        <v>6.651937194445243E-3</v>
      </c>
      <c r="OJ144" s="424">
        <v>9.6759275791688474E-3</v>
      </c>
      <c r="OK144" s="424">
        <v>8.4145754504353822E-3</v>
      </c>
      <c r="OL144" s="424">
        <v>6.6249349532649347E-3</v>
      </c>
      <c r="OM144" s="424">
        <v>9.7718678257253042E-3</v>
      </c>
      <c r="ON144" s="424">
        <v>1.1677915664111017E-2</v>
      </c>
      <c r="OO144" s="424">
        <v>5.5212545758180596E-3</v>
      </c>
      <c r="OP144" s="424">
        <v>2.6142377672957683E-3</v>
      </c>
      <c r="OQ144" s="424">
        <v>7.9916087214081857E-3</v>
      </c>
      <c r="OR144" s="424">
        <v>7.7896483459723434E-3</v>
      </c>
      <c r="OS144" s="424">
        <v>8.7274130571564062E-3</v>
      </c>
      <c r="OT144" s="424">
        <v>1.1210822020534588E-2</v>
      </c>
      <c r="OU144" s="424">
        <v>1.1936344633385717E-2</v>
      </c>
      <c r="OV144" s="424">
        <v>1.4005946435199255E-2</v>
      </c>
      <c r="OW144" s="424">
        <v>8.3953438013010095E-3</v>
      </c>
      <c r="OX144" s="424">
        <v>9.8485334093426479E-3</v>
      </c>
      <c r="OY144" s="424">
        <v>7.0618880951998095E-3</v>
      </c>
      <c r="OZ144" s="424">
        <v>9.1057569637053096E-3</v>
      </c>
      <c r="PA144" s="424">
        <v>9.1291616112318189E-3</v>
      </c>
      <c r="PB144" s="424">
        <v>7.4583189398825566E-3</v>
      </c>
      <c r="PC144" s="424">
        <v>1.1152438879186875E-2</v>
      </c>
      <c r="PD144" s="424">
        <v>8.0146924250225921E-3</v>
      </c>
      <c r="PE144" s="424">
        <v>1.1451454589208642E-2</v>
      </c>
      <c r="PF144" s="424">
        <v>1.3181078108875983E-2</v>
      </c>
      <c r="PG144" s="424">
        <v>1.043497198932088E-2</v>
      </c>
      <c r="PH144" s="424">
        <v>1.2173176454125394E-2</v>
      </c>
      <c r="PI144" s="424">
        <v>8.7609082302210484E-3</v>
      </c>
      <c r="PJ144" s="424">
        <v>1.4080661778000551E-2</v>
      </c>
      <c r="PK144" s="424">
        <v>6.3648807997477037E-3</v>
      </c>
      <c r="PL144" s="424">
        <v>1.1900818520279596E-2</v>
      </c>
      <c r="PM144" s="424">
        <v>9.5161044473775838E-3</v>
      </c>
      <c r="PN144" s="424">
        <v>8.9296794973698461E-3</v>
      </c>
      <c r="PO144" s="424">
        <v>7.9870354322595823E-3</v>
      </c>
      <c r="PP144" s="425">
        <v>1.1673752177593586E-2</v>
      </c>
    </row>
    <row r="145" spans="1:432" x14ac:dyDescent="0.25">
      <c r="A145" s="210" t="s">
        <v>134</v>
      </c>
      <c r="B145" s="415">
        <f>'Input Output Table'!D29/B$230</f>
        <v>5.414580901027641E-4</v>
      </c>
      <c r="C145" s="415">
        <f>'Input Output Table'!E29/C$230</f>
        <v>3.5787853393373409E-3</v>
      </c>
      <c r="D145" s="415">
        <f>'Input Output Table'!F29/D$230</f>
        <v>2.4979482724273461E-4</v>
      </c>
      <c r="E145" s="415">
        <f>'Input Output Table'!G29/E$230</f>
        <v>1.3546726664818796E-3</v>
      </c>
      <c r="F145" s="415">
        <f>'Input Output Table'!H29/F$230</f>
        <v>2.1620179119621037E-4</v>
      </c>
      <c r="G145" s="415">
        <f>'Input Output Table'!I29/G$230</f>
        <v>5.4380072146376123E-4</v>
      </c>
      <c r="H145" s="415">
        <f>'Input Output Table'!J29/H$230</f>
        <v>3.5124398677579394E-4</v>
      </c>
      <c r="I145" s="415">
        <f>'Input Output Table'!K29/I$230</f>
        <v>6.1027524768657131E-4</v>
      </c>
      <c r="J145" s="415">
        <f>'Input Output Table'!L29/J$230</f>
        <v>5.32035257544808E-4</v>
      </c>
      <c r="K145" s="415">
        <f>'Input Output Table'!M29/K$230</f>
        <v>2.269972390438974E-3</v>
      </c>
      <c r="L145" s="415">
        <f>'Input Output Table'!N29/L$230</f>
        <v>4.3311117768283662E-4</v>
      </c>
      <c r="M145" s="415">
        <f>'Input Output Table'!O29/M$230</f>
        <v>6.1100093555557745E-4</v>
      </c>
      <c r="N145" s="415">
        <f>'Input Output Table'!P29/N$230</f>
        <v>6.2046032530714155E-4</v>
      </c>
      <c r="O145" s="415">
        <f>'Input Output Table'!Q29/O$230</f>
        <v>8.5461643632268663E-4</v>
      </c>
      <c r="P145" s="415">
        <f>'Input Output Table'!R29/P$230</f>
        <v>5.1333425927145896E-4</v>
      </c>
      <c r="Q145" s="415">
        <f>'Input Output Table'!S29/Q$230</f>
        <v>1.1382215975115231E-3</v>
      </c>
      <c r="R145" s="415">
        <f>'Input Output Table'!T29/R$230</f>
        <v>9.1438830180145853E-4</v>
      </c>
      <c r="S145" s="415">
        <f>'Input Output Table'!U29/S$230</f>
        <v>1.440215355206439E-3</v>
      </c>
      <c r="T145" s="415">
        <f>'Input Output Table'!V29/T$230</f>
        <v>7.7242290582607944E-4</v>
      </c>
      <c r="U145" s="415">
        <f>'Input Output Table'!W29/U$230</f>
        <v>6.2570610631253794E-4</v>
      </c>
      <c r="V145" s="415">
        <f>'Input Output Table'!X29/V$230</f>
        <v>4.154971612815296E-4</v>
      </c>
      <c r="W145" s="415">
        <f>'Input Output Table'!Y29/W$230</f>
        <v>4.2182425282629755E-4</v>
      </c>
      <c r="X145" s="415">
        <f>'Input Output Table'!Z29/X$230</f>
        <v>8.7414192754243895E-4</v>
      </c>
      <c r="Y145" s="415">
        <f>'Input Output Table'!AA29/Y$230</f>
        <v>5.4091746559441302E-2</v>
      </c>
      <c r="Z145" s="415">
        <f>'Input Output Table'!AB29/Z$230</f>
        <v>2.5884609542889647E-4</v>
      </c>
      <c r="AA145" s="415">
        <f>'Input Output Table'!AC29/AA$230</f>
        <v>1.2784814079837706E-3</v>
      </c>
      <c r="AB145" s="415">
        <f>'Input Output Table'!AD29/AB$230</f>
        <v>8.4097923897606089E-4</v>
      </c>
      <c r="AC145" s="415">
        <f>'Input Output Table'!AE29/AC$230</f>
        <v>1.2383408616383578E-3</v>
      </c>
      <c r="AD145" s="415">
        <f>'Input Output Table'!AF29/AD$230</f>
        <v>5.5018255138823908E-4</v>
      </c>
      <c r="AE145" s="415">
        <f>'Input Output Table'!AG29/AE$230</f>
        <v>9.0911234190297024E-4</v>
      </c>
      <c r="AF145" s="415">
        <f>'Input Output Table'!AH29/AF$230</f>
        <v>9.2748384585091166E-4</v>
      </c>
      <c r="AG145" s="415">
        <f>'Input Output Table'!AI29/AG$230</f>
        <v>1.4925309142343995E-3</v>
      </c>
      <c r="AH145" s="415">
        <f>'Input Output Table'!AJ29/AH$230</f>
        <v>5.5371269101408627E-4</v>
      </c>
      <c r="AI145" s="415">
        <f>'Input Output Table'!AK29/AI$230</f>
        <v>5.0643063019124943E-4</v>
      </c>
      <c r="AJ145" s="415">
        <f>'Input Output Table'!AL29/AJ$230</f>
        <v>1.6489544610809937E-3</v>
      </c>
      <c r="AK145" s="415">
        <f>'Input Output Table'!AM29/AK$230</f>
        <v>4.3448247314532872E-4</v>
      </c>
      <c r="AL145" s="415">
        <f>'Input Output Table'!AN29/AL$230</f>
        <v>6.1137429240952046E-4</v>
      </c>
      <c r="AM145" s="415">
        <f>'Input Output Table'!AO29/AM$230</f>
        <v>3.1018680534093657E-4</v>
      </c>
      <c r="AN145" s="415">
        <f>'Input Output Table'!AP29/AN$230</f>
        <v>5.7106632672133256E-4</v>
      </c>
      <c r="AO145" s="415">
        <f>'Input Output Table'!AQ29/AO$230</f>
        <v>5.5493593500481576E-4</v>
      </c>
      <c r="AP145" s="415">
        <f>'Input Output Table'!AR29/AP$230</f>
        <v>8.0927700901314251E-4</v>
      </c>
      <c r="AQ145" s="415">
        <f>'Input Output Table'!AS29/AQ$230</f>
        <v>8.472087013651385E-4</v>
      </c>
      <c r="AR145" s="415">
        <f>'Input Output Table'!AT29/AR$230</f>
        <v>5.8027822468483437E-4</v>
      </c>
      <c r="AS145" s="415">
        <f>'Input Output Table'!AU29/AS$230</f>
        <v>1.0682483726240292E-3</v>
      </c>
      <c r="AT145" s="415">
        <f>'Input Output Table'!AV29/AT$230</f>
        <v>1.2376447103180114E-3</v>
      </c>
      <c r="AU145" s="415">
        <f>'Input Output Table'!AW29/AU$230</f>
        <v>8.6208046205019442E-4</v>
      </c>
      <c r="AV145" s="415">
        <f>'Input Output Table'!AX29/AV$230</f>
        <v>1.0271252375718021E-3</v>
      </c>
      <c r="AW145" s="415">
        <f>'Input Output Table'!AY29/AW$230</f>
        <v>1.2082004566077386E-3</v>
      </c>
      <c r="AX145" s="415">
        <f>'Input Output Table'!AZ29/AX$230</f>
        <v>3.9760787033227935E-4</v>
      </c>
      <c r="AY145" s="415">
        <f>'Input Output Table'!BA29/AY$230</f>
        <v>5.6601071183072049E-4</v>
      </c>
      <c r="AZ145" s="415">
        <f>'Input Output Table'!BB29/AZ$230</f>
        <v>1.1674606259573122E-3</v>
      </c>
      <c r="BA145" s="415">
        <f>'Input Output Table'!BC29/BA$230</f>
        <v>7.109195691662989E-4</v>
      </c>
      <c r="BB145" s="415">
        <f>'Input Output Table'!BD29/BB$230</f>
        <v>6.2246156565085291E-4</v>
      </c>
      <c r="BC145" s="415">
        <f>'Input Output Table'!BE29/BC$230</f>
        <v>3.9800712324485462E-4</v>
      </c>
      <c r="BD145" s="415">
        <f>'Input Output Table'!BF29/BD$230</f>
        <v>1.1345513448379361E-4</v>
      </c>
      <c r="BE145" s="415">
        <f>'Input Output Table'!BG29/BE$230</f>
        <v>1.6328545326404743E-3</v>
      </c>
      <c r="BF145" s="415">
        <f>'Input Output Table'!BH29/BF$230</f>
        <v>5.5999988393310807E-4</v>
      </c>
      <c r="BG145" s="415">
        <f>'Input Output Table'!BI29/BG$230</f>
        <v>5.4574911159976913E-4</v>
      </c>
      <c r="BH145" s="415">
        <f>'Input Output Table'!BJ29/BH$230</f>
        <v>2.6318410993133672E-3</v>
      </c>
      <c r="BI145" s="415">
        <f>'Input Output Table'!BK29/BI$230</f>
        <v>1.9476235827406308E-3</v>
      </c>
      <c r="BJ145" s="415">
        <f>'Input Output Table'!BL29/BJ$230</f>
        <v>0</v>
      </c>
      <c r="BK145" s="415">
        <f>'Input Output Table'!BM29/BK$230</f>
        <v>7.7161330470648334E-4</v>
      </c>
      <c r="BL145" s="415">
        <f>'Input Output Table'!BN29/BL$230</f>
        <v>8.4277506666762827E-4</v>
      </c>
      <c r="BM145" s="415">
        <f>'Input Output Table'!BO29/BM$230</f>
        <v>9.8622626290527805E-4</v>
      </c>
      <c r="BN145" s="415">
        <f>'Input Output Table'!BP29/BN$230</f>
        <v>1.1164939018507806E-3</v>
      </c>
      <c r="BO145" s="415">
        <f>'Input Output Table'!BQ29/BO$230</f>
        <v>2.4706202994886073E-3</v>
      </c>
      <c r="BP145" s="415">
        <f>'Input Output Table'!BR29/BP$230</f>
        <v>9.5099149130180663E-4</v>
      </c>
      <c r="BQ145" s="415">
        <f>'Input Output Table'!BS29/BQ$230</f>
        <v>7.9988347392176298E-4</v>
      </c>
      <c r="BR145" s="415">
        <f>'Input Output Table'!BT29/BR$230</f>
        <v>0</v>
      </c>
      <c r="BS145" s="415">
        <f>'Input Output Table'!BU29/BS$230</f>
        <v>6.7194752502725875E-4</v>
      </c>
      <c r="BT145" s="415">
        <f>'Input Output Table'!BV29/BT$230</f>
        <v>0</v>
      </c>
      <c r="BU145" s="415">
        <f>'Input Output Table'!BW29/BU$230</f>
        <v>5.9714222614988509E-2</v>
      </c>
      <c r="BV145" s="415">
        <f>'Input Output Table'!BX29/BV$230</f>
        <v>1.9721673632529927E-3</v>
      </c>
      <c r="BW145" s="415">
        <f>'Input Output Table'!BY29/BW$230</f>
        <v>3.0656876206322705E-3</v>
      </c>
      <c r="BX145" s="415">
        <f>'Input Output Table'!BZ29/BX$230</f>
        <v>1.4445684808676701E-3</v>
      </c>
      <c r="BY145" s="415">
        <f>'Input Output Table'!CA29/BY$230</f>
        <v>1.2616444991719977E-3</v>
      </c>
      <c r="BZ145" s="415">
        <f>'Input Output Table'!CB29/BZ$230</f>
        <v>3.7228360802135521E-3</v>
      </c>
      <c r="CA145" s="415">
        <f>'Input Output Table'!CC29/CA$230</f>
        <v>8.435447260707116E-3</v>
      </c>
      <c r="CB145" s="415">
        <f>'Input Output Table'!CD29/CB$230</f>
        <v>3.8242187292483695E-3</v>
      </c>
      <c r="CC145" s="415">
        <f>'Input Output Table'!CE29/CC$230</f>
        <v>1.7411665735390395E-3</v>
      </c>
      <c r="CD145" s="415">
        <f>'Input Output Table'!CF29/CD$230</f>
        <v>2.1449571907212849E-4</v>
      </c>
      <c r="CE145" s="415">
        <f>'Input Output Table'!CG29/CE$230</f>
        <v>4.8686376476075885E-3</v>
      </c>
      <c r="CF145" s="415">
        <f>'Input Output Table'!CH29/CF$230</f>
        <v>7.3521830628985442E-4</v>
      </c>
      <c r="CG145" s="415">
        <f>'Input Output Table'!CI29/CG$230</f>
        <v>1.2373647634091418E-3</v>
      </c>
      <c r="CH145" s="415">
        <f>'Input Output Table'!CJ29/CH$230</f>
        <v>1.0324576116577723E-3</v>
      </c>
      <c r="CI145" s="415">
        <f>'Input Output Table'!CK29/CI$230</f>
        <v>1.0107668404222895E-3</v>
      </c>
      <c r="CJ145" s="415">
        <f>'Input Output Table'!CL29/CJ$230</f>
        <v>2.2870300869912096E-3</v>
      </c>
      <c r="CK145" s="415">
        <f>'Input Output Table'!CM29/CK$230</f>
        <v>1.9426192290806191E-3</v>
      </c>
      <c r="CL145" s="415">
        <f>'Input Output Table'!CN29/CL$230</f>
        <v>7.8650952562236704E-4</v>
      </c>
      <c r="CM145" s="415">
        <f>'Input Output Table'!CO29/CM$230</f>
        <v>5.0746830604273332E-4</v>
      </c>
      <c r="CN145" s="415">
        <f>'Input Output Table'!CP29/CN$230</f>
        <v>9.2969409637587929E-4</v>
      </c>
      <c r="CO145" s="415">
        <f>'Input Output Table'!CQ29/CO$230</f>
        <v>8.2199549525087592E-3</v>
      </c>
      <c r="CP145" s="415">
        <f>'Input Output Table'!CR29/CP$230</f>
        <v>2.1583456520861679E-3</v>
      </c>
      <c r="CQ145" s="415">
        <f>'Input Output Table'!CS29/CQ$230</f>
        <v>3.2637818745655631E-3</v>
      </c>
      <c r="CR145" s="415">
        <f>'Input Output Table'!CT29/CR$230</f>
        <v>1.2920087066760869E-3</v>
      </c>
      <c r="CS145" s="415">
        <f>'Input Output Table'!CU29/CS$230</f>
        <v>5.8076704211550041E-3</v>
      </c>
      <c r="CT145" s="415">
        <f>'Input Output Table'!CV29/CT$230</f>
        <v>8.4405460948959316E-3</v>
      </c>
      <c r="CU145" s="415">
        <f>'Input Output Table'!CW29/CU$230</f>
        <v>4.903806550557172E-3</v>
      </c>
      <c r="CV145" s="415">
        <f>'Input Output Table'!CX29/CV$230</f>
        <v>1.9156270730021044E-3</v>
      </c>
      <c r="CW145" s="415">
        <f>'Input Output Table'!CY29/CW$230</f>
        <v>4.3393580495956355E-3</v>
      </c>
      <c r="CX145" s="415">
        <f>'Input Output Table'!CZ29/CX$230</f>
        <v>1.59833684489313E-2</v>
      </c>
      <c r="CY145" s="415">
        <f>'Input Output Table'!DA29/CY$230</f>
        <v>8.944102844589089E-4</v>
      </c>
      <c r="CZ145" s="415">
        <f>'Input Output Table'!DB29/CZ$230</f>
        <v>1.4180374454428109E-2</v>
      </c>
      <c r="DA145" s="415">
        <f>'Input Output Table'!DC29/DA$230</f>
        <v>1.6017100388090082E-3</v>
      </c>
      <c r="DB145" s="415">
        <f>'Input Output Table'!DD29/DB$230</f>
        <v>1.1848604934221968E-3</v>
      </c>
      <c r="DC145" s="415">
        <f>'Input Output Table'!DE29/DC$230</f>
        <v>5.2117341033326454E-4</v>
      </c>
      <c r="DD145" s="416">
        <f>'Input Output Table'!DG29/DD$230</f>
        <v>2.311411501355947E-3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J145" s="423">
        <f t="shared" si="216"/>
        <v>-5.414580901027641E-4</v>
      </c>
      <c r="HK145" s="423">
        <f t="shared" si="217"/>
        <v>-3.5787853393373409E-3</v>
      </c>
      <c r="HL145" s="423">
        <f t="shared" si="218"/>
        <v>-2.4979482724273461E-4</v>
      </c>
      <c r="HM145" s="423">
        <f t="shared" si="219"/>
        <v>-1.3546726664818796E-3</v>
      </c>
      <c r="HN145" s="423">
        <f t="shared" si="220"/>
        <v>-2.1620179119621037E-4</v>
      </c>
      <c r="HO145" s="423">
        <f t="shared" si="221"/>
        <v>-5.4380072146376123E-4</v>
      </c>
      <c r="HP145" s="423">
        <f t="shared" si="222"/>
        <v>-3.5124398677579394E-4</v>
      </c>
      <c r="HQ145" s="423">
        <f t="shared" si="223"/>
        <v>-6.1027524768657131E-4</v>
      </c>
      <c r="HR145" s="423">
        <f t="shared" si="224"/>
        <v>-5.32035257544808E-4</v>
      </c>
      <c r="HS145" s="423">
        <f t="shared" si="225"/>
        <v>-2.269972390438974E-3</v>
      </c>
      <c r="HT145" s="423">
        <f t="shared" si="226"/>
        <v>-4.3311117768283662E-4</v>
      </c>
      <c r="HU145" s="423">
        <f t="shared" si="227"/>
        <v>-6.1100093555557745E-4</v>
      </c>
      <c r="HV145" s="423">
        <f t="shared" si="228"/>
        <v>-6.2046032530714155E-4</v>
      </c>
      <c r="HW145" s="423">
        <f t="shared" si="229"/>
        <v>-8.5461643632268663E-4</v>
      </c>
      <c r="HX145" s="423">
        <f t="shared" si="230"/>
        <v>-5.1333425927145896E-4</v>
      </c>
      <c r="HY145" s="423">
        <f t="shared" si="231"/>
        <v>-1.1382215975115231E-3</v>
      </c>
      <c r="HZ145" s="423">
        <f t="shared" si="232"/>
        <v>-9.1438830180145853E-4</v>
      </c>
      <c r="IA145" s="423">
        <f t="shared" si="233"/>
        <v>-1.440215355206439E-3</v>
      </c>
      <c r="IB145" s="423">
        <f t="shared" si="234"/>
        <v>-7.7242290582607944E-4</v>
      </c>
      <c r="IC145" s="423">
        <f t="shared" si="235"/>
        <v>-6.2570610631253794E-4</v>
      </c>
      <c r="ID145" s="423">
        <f t="shared" si="236"/>
        <v>-4.154971612815296E-4</v>
      </c>
      <c r="IE145" s="423">
        <f t="shared" si="237"/>
        <v>-4.2182425282629755E-4</v>
      </c>
      <c r="IF145" s="423">
        <f t="shared" si="238"/>
        <v>-8.7414192754243895E-4</v>
      </c>
      <c r="IG145" s="423">
        <f t="shared" si="239"/>
        <v>0.94590825344055873</v>
      </c>
      <c r="IH145" s="423">
        <f t="shared" si="240"/>
        <v>-2.5884609542889647E-4</v>
      </c>
      <c r="II145" s="423">
        <f t="shared" si="241"/>
        <v>-1.2784814079837706E-3</v>
      </c>
      <c r="IJ145" s="423">
        <f t="shared" si="242"/>
        <v>-8.4097923897606089E-4</v>
      </c>
      <c r="IK145" s="423">
        <f t="shared" si="243"/>
        <v>-1.2383408616383578E-3</v>
      </c>
      <c r="IL145" s="423">
        <f t="shared" si="244"/>
        <v>-5.5018255138823908E-4</v>
      </c>
      <c r="IM145" s="423">
        <f t="shared" si="245"/>
        <v>-9.0911234190297024E-4</v>
      </c>
      <c r="IN145" s="423">
        <f t="shared" si="246"/>
        <v>-9.2748384585091166E-4</v>
      </c>
      <c r="IO145" s="423">
        <f t="shared" si="247"/>
        <v>-1.4925309142343995E-3</v>
      </c>
      <c r="IP145" s="423">
        <f t="shared" si="248"/>
        <v>-5.5371269101408627E-4</v>
      </c>
      <c r="IQ145" s="423">
        <f t="shared" si="249"/>
        <v>-5.0643063019124943E-4</v>
      </c>
      <c r="IR145" s="423">
        <f t="shared" si="250"/>
        <v>-1.6489544610809937E-3</v>
      </c>
      <c r="IS145" s="423">
        <f t="shared" si="251"/>
        <v>-4.3448247314532872E-4</v>
      </c>
      <c r="IT145" s="423">
        <f t="shared" si="252"/>
        <v>-6.1137429240952046E-4</v>
      </c>
      <c r="IU145" s="423">
        <f t="shared" si="253"/>
        <v>-3.1018680534093657E-4</v>
      </c>
      <c r="IV145" s="423">
        <f t="shared" si="254"/>
        <v>-5.7106632672133256E-4</v>
      </c>
      <c r="IW145" s="423">
        <f t="shared" si="255"/>
        <v>-5.5493593500481576E-4</v>
      </c>
      <c r="IX145" s="423">
        <f t="shared" si="256"/>
        <v>-8.0927700901314251E-4</v>
      </c>
      <c r="IY145" s="423">
        <f t="shared" si="257"/>
        <v>-8.472087013651385E-4</v>
      </c>
      <c r="IZ145" s="423">
        <f t="shared" si="258"/>
        <v>-5.8027822468483437E-4</v>
      </c>
      <c r="JA145" s="423">
        <f t="shared" si="259"/>
        <v>-1.0682483726240292E-3</v>
      </c>
      <c r="JB145" s="423">
        <f t="shared" si="260"/>
        <v>-1.2376447103180114E-3</v>
      </c>
      <c r="JC145" s="423">
        <f t="shared" si="261"/>
        <v>-8.6208046205019442E-4</v>
      </c>
      <c r="JD145" s="423">
        <f t="shared" si="262"/>
        <v>-1.0271252375718021E-3</v>
      </c>
      <c r="JE145" s="423">
        <f t="shared" si="263"/>
        <v>-1.2082004566077386E-3</v>
      </c>
      <c r="JF145" s="423">
        <f t="shared" si="264"/>
        <v>-3.9760787033227935E-4</v>
      </c>
      <c r="JG145" s="423">
        <f t="shared" si="265"/>
        <v>-5.6601071183072049E-4</v>
      </c>
      <c r="JH145" s="423">
        <f t="shared" si="266"/>
        <v>-1.1674606259573122E-3</v>
      </c>
      <c r="JI145" s="423">
        <f t="shared" si="267"/>
        <v>-7.109195691662989E-4</v>
      </c>
      <c r="JJ145" s="423">
        <f t="shared" si="268"/>
        <v>-6.2246156565085291E-4</v>
      </c>
      <c r="JK145" s="423">
        <f t="shared" si="269"/>
        <v>-3.9800712324485462E-4</v>
      </c>
      <c r="JL145" s="423">
        <f t="shared" si="270"/>
        <v>-1.1345513448379361E-4</v>
      </c>
      <c r="JM145" s="423">
        <f t="shared" si="271"/>
        <v>-1.6328545326404743E-3</v>
      </c>
      <c r="JN145" s="423">
        <f t="shared" si="272"/>
        <v>-5.5999988393310807E-4</v>
      </c>
      <c r="JO145" s="423">
        <f t="shared" si="273"/>
        <v>-5.4574911159976913E-4</v>
      </c>
      <c r="JP145" s="423">
        <f t="shared" si="274"/>
        <v>-2.6318410993133672E-3</v>
      </c>
      <c r="JQ145" s="423">
        <f t="shared" si="275"/>
        <v>-1.9476235827406308E-3</v>
      </c>
      <c r="JR145" s="423">
        <f t="shared" si="276"/>
        <v>0</v>
      </c>
      <c r="JS145" s="423">
        <f t="shared" si="277"/>
        <v>-7.7161330470648334E-4</v>
      </c>
      <c r="JT145" s="423">
        <f t="shared" si="278"/>
        <v>-8.4277506666762827E-4</v>
      </c>
      <c r="JU145" s="423">
        <f t="shared" si="279"/>
        <v>-9.8622626290527805E-4</v>
      </c>
      <c r="JV145" s="423">
        <f t="shared" si="280"/>
        <v>-1.1164939018507806E-3</v>
      </c>
      <c r="JW145" s="423">
        <f t="shared" si="281"/>
        <v>-2.4706202994886073E-3</v>
      </c>
      <c r="JX145" s="423">
        <f t="shared" si="282"/>
        <v>-9.5099149130180663E-4</v>
      </c>
      <c r="JY145" s="423">
        <f t="shared" si="283"/>
        <v>-7.9988347392176298E-4</v>
      </c>
      <c r="JZ145" s="423">
        <f t="shared" si="284"/>
        <v>0</v>
      </c>
      <c r="KA145" s="423">
        <f t="shared" si="285"/>
        <v>-6.7194752502725875E-4</v>
      </c>
      <c r="KB145" s="423">
        <f t="shared" si="286"/>
        <v>0</v>
      </c>
      <c r="KC145" s="423">
        <f t="shared" si="287"/>
        <v>-5.9714222614988509E-2</v>
      </c>
      <c r="KD145" s="423">
        <f t="shared" si="288"/>
        <v>-1.9721673632529927E-3</v>
      </c>
      <c r="KE145" s="423">
        <f t="shared" si="289"/>
        <v>-3.0656876206322705E-3</v>
      </c>
      <c r="KF145" s="423">
        <f t="shared" si="290"/>
        <v>-1.4445684808676701E-3</v>
      </c>
      <c r="KG145" s="423">
        <f t="shared" si="291"/>
        <v>-1.2616444991719977E-3</v>
      </c>
      <c r="KH145" s="423">
        <f t="shared" si="292"/>
        <v>-3.7228360802135521E-3</v>
      </c>
      <c r="KI145" s="423">
        <f t="shared" si="293"/>
        <v>-8.435447260707116E-3</v>
      </c>
      <c r="KJ145" s="423">
        <f t="shared" si="294"/>
        <v>-3.8242187292483695E-3</v>
      </c>
      <c r="KK145" s="423">
        <f t="shared" si="295"/>
        <v>-1.7411665735390395E-3</v>
      </c>
      <c r="KL145" s="423">
        <f t="shared" si="296"/>
        <v>-2.1449571907212849E-4</v>
      </c>
      <c r="KM145" s="423">
        <f t="shared" si="297"/>
        <v>-4.8686376476075885E-3</v>
      </c>
      <c r="KN145" s="423">
        <f t="shared" si="298"/>
        <v>-7.3521830628985442E-4</v>
      </c>
      <c r="KO145" s="423">
        <f t="shared" si="299"/>
        <v>-1.2373647634091418E-3</v>
      </c>
      <c r="KP145" s="423">
        <f t="shared" si="300"/>
        <v>-1.0324576116577723E-3</v>
      </c>
      <c r="KQ145" s="423">
        <f t="shared" si="301"/>
        <v>-1.0107668404222895E-3</v>
      </c>
      <c r="KR145" s="423">
        <f t="shared" si="302"/>
        <v>-2.2870300869912096E-3</v>
      </c>
      <c r="KS145" s="423">
        <f t="shared" si="303"/>
        <v>-1.9426192290806191E-3</v>
      </c>
      <c r="KT145" s="423">
        <f t="shared" si="304"/>
        <v>-7.8650952562236704E-4</v>
      </c>
      <c r="KU145" s="423">
        <f t="shared" si="305"/>
        <v>-5.0746830604273332E-4</v>
      </c>
      <c r="KV145" s="423">
        <f t="shared" si="306"/>
        <v>-9.2969409637587929E-4</v>
      </c>
      <c r="KW145" s="423">
        <f t="shared" si="307"/>
        <v>-8.2199549525087592E-3</v>
      </c>
      <c r="KX145" s="423">
        <f t="shared" si="308"/>
        <v>-2.1583456520861679E-3</v>
      </c>
      <c r="KY145" s="423">
        <f t="shared" si="309"/>
        <v>-3.2637818745655631E-3</v>
      </c>
      <c r="KZ145" s="423">
        <f t="shared" si="310"/>
        <v>-1.2920087066760869E-3</v>
      </c>
      <c r="LA145" s="423">
        <f t="shared" si="311"/>
        <v>-5.8076704211550041E-3</v>
      </c>
      <c r="LB145" s="423">
        <f t="shared" si="312"/>
        <v>-8.4405460948959316E-3</v>
      </c>
      <c r="LC145" s="423">
        <f t="shared" si="313"/>
        <v>-4.903806550557172E-3</v>
      </c>
      <c r="LD145" s="423">
        <f t="shared" si="314"/>
        <v>-1.9156270730021044E-3</v>
      </c>
      <c r="LE145" s="423">
        <f t="shared" si="315"/>
        <v>-4.3393580495956355E-3</v>
      </c>
      <c r="LF145" s="423">
        <f t="shared" si="316"/>
        <v>-1.59833684489313E-2</v>
      </c>
      <c r="LG145" s="423">
        <f t="shared" si="317"/>
        <v>-8.944102844589089E-4</v>
      </c>
      <c r="LH145" s="423">
        <f t="shared" si="318"/>
        <v>-1.4180374454428109E-2</v>
      </c>
      <c r="LI145" s="423">
        <f t="shared" si="319"/>
        <v>-1.6017100388090082E-3</v>
      </c>
      <c r="LJ145" s="423">
        <f t="shared" si="320"/>
        <v>-1.1848604934221968E-3</v>
      </c>
      <c r="LK145" s="423">
        <f t="shared" si="321"/>
        <v>-5.2117341033326454E-4</v>
      </c>
      <c r="LL145" s="423">
        <f t="shared" si="322"/>
        <v>-2.311411501355947E-3</v>
      </c>
      <c r="LN145" s="424">
        <v>6.2295220261772933E-3</v>
      </c>
      <c r="LO145" s="424">
        <v>1.2384439272011195E-2</v>
      </c>
      <c r="LP145" s="424">
        <v>3.9269823207741745E-3</v>
      </c>
      <c r="LQ145" s="424">
        <v>8.091906447078058E-3</v>
      </c>
      <c r="LR145" s="424">
        <v>2.8855798829863673E-3</v>
      </c>
      <c r="LS145" s="424">
        <v>6.6024450751721803E-3</v>
      </c>
      <c r="LT145" s="424">
        <v>3.9149575524524216E-3</v>
      </c>
      <c r="LU145" s="424">
        <v>7.8642397418207371E-3</v>
      </c>
      <c r="LV145" s="424">
        <v>8.3885318397015438E-3</v>
      </c>
      <c r="LW145" s="424">
        <v>7.3330437891531855E-3</v>
      </c>
      <c r="LX145" s="424">
        <v>7.1439987644170422E-3</v>
      </c>
      <c r="LY145" s="424">
        <v>7.8576788700556125E-3</v>
      </c>
      <c r="LZ145" s="424">
        <v>8.8240084906539371E-3</v>
      </c>
      <c r="MA145" s="424">
        <v>8.536081231860523E-3</v>
      </c>
      <c r="MB145" s="424">
        <v>6.3708985338624827E-3</v>
      </c>
      <c r="MC145" s="424">
        <v>8.1840400459245628E-3</v>
      </c>
      <c r="MD145" s="424">
        <v>8.3608608370728411E-3</v>
      </c>
      <c r="ME145" s="424">
        <v>6.9998801575109739E-3</v>
      </c>
      <c r="MF145" s="424">
        <v>7.029531466299469E-3</v>
      </c>
      <c r="MG145" s="424">
        <v>8.0677384414082186E-3</v>
      </c>
      <c r="MH145" s="424">
        <v>5.6936779979177418E-3</v>
      </c>
      <c r="MI145" s="424">
        <v>6.4339893346668274E-3</v>
      </c>
      <c r="MJ145" s="424">
        <v>6.7180504027118107E-3</v>
      </c>
      <c r="MK145" s="424">
        <v>1.0642307643723945</v>
      </c>
      <c r="ML145" s="424">
        <v>2.4326583172606651E-3</v>
      </c>
      <c r="MM145" s="424">
        <v>7.4459171671137541E-3</v>
      </c>
      <c r="MN145" s="424">
        <v>8.5757810367391059E-3</v>
      </c>
      <c r="MO145" s="424">
        <v>6.442042263396488E-3</v>
      </c>
      <c r="MP145" s="424">
        <v>5.5916353465117153E-3</v>
      </c>
      <c r="MQ145" s="424">
        <v>4.7696500748931657E-3</v>
      </c>
      <c r="MR145" s="424">
        <v>6.1739036391248447E-3</v>
      </c>
      <c r="MS145" s="424">
        <v>6.8960110040810919E-3</v>
      </c>
      <c r="MT145" s="424">
        <v>6.6131896578461779E-3</v>
      </c>
      <c r="MU145" s="424">
        <v>7.2570681328036919E-3</v>
      </c>
      <c r="MV145" s="424">
        <v>8.4045164958259401E-3</v>
      </c>
      <c r="MW145" s="424">
        <v>5.7282062895251491E-3</v>
      </c>
      <c r="MX145" s="424">
        <v>4.2404653570515581E-3</v>
      </c>
      <c r="MY145" s="424">
        <v>7.3133745815957924E-3</v>
      </c>
      <c r="MZ145" s="424">
        <v>7.7832405609994989E-3</v>
      </c>
      <c r="NA145" s="424">
        <v>7.3297498588556073E-3</v>
      </c>
      <c r="NB145" s="424">
        <v>6.9769783817863421E-3</v>
      </c>
      <c r="NC145" s="424">
        <v>8.0851386784133068E-3</v>
      </c>
      <c r="ND145" s="424">
        <v>7.2421112655945271E-3</v>
      </c>
      <c r="NE145" s="424">
        <v>8.683912367169434E-3</v>
      </c>
      <c r="NF145" s="424">
        <v>7.5992573350406097E-3</v>
      </c>
      <c r="NG145" s="424">
        <v>9.6194752472493431E-3</v>
      </c>
      <c r="NH145" s="424">
        <v>8.5644976678630365E-3</v>
      </c>
      <c r="NI145" s="424">
        <v>8.475070147641128E-3</v>
      </c>
      <c r="NJ145" s="424">
        <v>7.9447293396571056E-3</v>
      </c>
      <c r="NK145" s="424">
        <v>8.4420214136288318E-3</v>
      </c>
      <c r="NL145" s="424">
        <v>9.4647910838122871E-3</v>
      </c>
      <c r="NM145" s="424">
        <v>5.5453073053343222E-3</v>
      </c>
      <c r="NN145" s="424">
        <v>5.0030429038678357E-3</v>
      </c>
      <c r="NO145" s="424">
        <v>4.7329127931231771E-3</v>
      </c>
      <c r="NP145" s="424">
        <v>5.2720999030131579E-3</v>
      </c>
      <c r="NQ145" s="424">
        <v>9.4516244712272868E-3</v>
      </c>
      <c r="NR145" s="424">
        <v>8.5083265379574339E-3</v>
      </c>
      <c r="NS145" s="424">
        <v>7.1420624966786299E-3</v>
      </c>
      <c r="NT145" s="424">
        <v>1.0792957548929382E-2</v>
      </c>
      <c r="NU145" s="424">
        <v>9.8802219740664887E-3</v>
      </c>
      <c r="NV145" s="424">
        <v>7.2498722593252029E-3</v>
      </c>
      <c r="NW145" s="424">
        <v>1.1161859199733677E-2</v>
      </c>
      <c r="NX145" s="424">
        <v>9.2556646787178808E-3</v>
      </c>
      <c r="NY145" s="424">
        <v>1.0222363376581511E-2</v>
      </c>
      <c r="NZ145" s="424">
        <v>8.0425819609349098E-3</v>
      </c>
      <c r="OA145" s="424">
        <v>1.2299402127365909E-2</v>
      </c>
      <c r="OB145" s="424">
        <v>9.6119909808301002E-3</v>
      </c>
      <c r="OC145" s="424">
        <v>7.6376945726111855E-3</v>
      </c>
      <c r="OD145" s="424">
        <v>7.8295763008832831E-3</v>
      </c>
      <c r="OE145" s="424">
        <v>7.699900439985659E-3</v>
      </c>
      <c r="OF145" s="424">
        <v>7.1347688901777073E-3</v>
      </c>
      <c r="OG145" s="424">
        <v>7.5935826207208776E-2</v>
      </c>
      <c r="OH145" s="424">
        <v>8.6416698135791722E-3</v>
      </c>
      <c r="OI145" s="424">
        <v>9.0134268215062967E-3</v>
      </c>
      <c r="OJ145" s="424">
        <v>9.5916221469879888E-3</v>
      </c>
      <c r="OK145" s="424">
        <v>9.3586870420990561E-3</v>
      </c>
      <c r="OL145" s="424">
        <v>1.0336412357563036E-2</v>
      </c>
      <c r="OM145" s="424">
        <v>1.6616837374662047E-2</v>
      </c>
      <c r="ON145" s="424">
        <v>1.3119679095693761E-2</v>
      </c>
      <c r="OO145" s="424">
        <v>6.9268252528040929E-3</v>
      </c>
      <c r="OP145" s="424">
        <v>3.5829776507840501E-3</v>
      </c>
      <c r="OQ145" s="424">
        <v>1.1797857027615898E-2</v>
      </c>
      <c r="OR145" s="424">
        <v>7.746237513229625E-3</v>
      </c>
      <c r="OS145" s="424">
        <v>8.9091972238653401E-3</v>
      </c>
      <c r="OT145" s="424">
        <v>1.0753572188450848E-2</v>
      </c>
      <c r="OU145" s="424">
        <v>1.1880327354582233E-2</v>
      </c>
      <c r="OV145" s="424">
        <v>1.0807178156930707E-2</v>
      </c>
      <c r="OW145" s="424">
        <v>9.6687148952528338E-3</v>
      </c>
      <c r="OX145" s="424">
        <v>9.1056613055680719E-3</v>
      </c>
      <c r="OY145" s="424">
        <v>7.2794218557439439E-3</v>
      </c>
      <c r="OZ145" s="424">
        <v>8.8506770353474051E-3</v>
      </c>
      <c r="PA145" s="424">
        <v>1.9786648936476452E-2</v>
      </c>
      <c r="PB145" s="424">
        <v>8.7960274783248065E-3</v>
      </c>
      <c r="PC145" s="424">
        <v>1.0881960791998217E-2</v>
      </c>
      <c r="PD145" s="424">
        <v>8.1157605586021728E-3</v>
      </c>
      <c r="PE145" s="424">
        <v>1.4302828091699533E-2</v>
      </c>
      <c r="PF145" s="424">
        <v>1.9712587921962201E-2</v>
      </c>
      <c r="PG145" s="424">
        <v>1.3267111908801119E-2</v>
      </c>
      <c r="PH145" s="424">
        <v>1.1498931437456762E-2</v>
      </c>
      <c r="PI145" s="424">
        <v>1.2198173384568028E-2</v>
      </c>
      <c r="PJ145" s="424">
        <v>2.6564320799662054E-2</v>
      </c>
      <c r="PK145" s="424">
        <v>5.5443389511642058E-3</v>
      </c>
      <c r="PL145" s="424">
        <v>2.2915860773479835E-2</v>
      </c>
      <c r="PM145" s="424">
        <v>9.9447816743230364E-3</v>
      </c>
      <c r="PN145" s="424">
        <v>9.1789700802674627E-3</v>
      </c>
      <c r="PO145" s="424">
        <v>7.8365305520456136E-3</v>
      </c>
      <c r="PP145" s="425">
        <v>1.1535715572079042E-2</v>
      </c>
    </row>
    <row r="146" spans="1:432" x14ac:dyDescent="0.25">
      <c r="A146" s="210" t="s">
        <v>135</v>
      </c>
      <c r="B146" s="415">
        <f>'Input Output Table'!D30/B$230</f>
        <v>1.0540478749480799E-2</v>
      </c>
      <c r="C146" s="415">
        <f>'Input Output Table'!E30/C$230</f>
        <v>4.357395081729306E-2</v>
      </c>
      <c r="D146" s="415">
        <f>'Input Output Table'!F30/D$230</f>
        <v>2.3587646791016294E-2</v>
      </c>
      <c r="E146" s="415">
        <f>'Input Output Table'!G30/E$230</f>
        <v>8.5802367697947357E-2</v>
      </c>
      <c r="F146" s="415">
        <f>'Input Output Table'!H30/F$230</f>
        <v>1.0254616248848226E-3</v>
      </c>
      <c r="G146" s="415">
        <f>'Input Output Table'!I30/G$230</f>
        <v>3.1476445239919377E-3</v>
      </c>
      <c r="H146" s="415">
        <f>'Input Output Table'!J30/H$230</f>
        <v>1.8521334324472015E-3</v>
      </c>
      <c r="I146" s="415">
        <f>'Input Output Table'!K30/I$230</f>
        <v>1.4026692560556841E-3</v>
      </c>
      <c r="J146" s="415">
        <f>'Input Output Table'!L30/J$230</f>
        <v>1.0784371890840145E-3</v>
      </c>
      <c r="K146" s="415">
        <f>'Input Output Table'!M30/K$230</f>
        <v>3.292760955102279E-3</v>
      </c>
      <c r="L146" s="415">
        <f>'Input Output Table'!N30/L$230</f>
        <v>3.0433626085827228E-3</v>
      </c>
      <c r="M146" s="415">
        <f>'Input Output Table'!O30/M$230</f>
        <v>3.9702592970662851E-3</v>
      </c>
      <c r="N146" s="415">
        <f>'Input Output Table'!P30/N$230</f>
        <v>2.9837959327797562E-3</v>
      </c>
      <c r="O146" s="415">
        <f>'Input Output Table'!Q30/O$230</f>
        <v>1.814711119812718E-3</v>
      </c>
      <c r="P146" s="415">
        <f>'Input Output Table'!R30/P$230</f>
        <v>3.036324962819051E-3</v>
      </c>
      <c r="Q146" s="415">
        <f>'Input Output Table'!S30/Q$230</f>
        <v>2.0390729369787306E-3</v>
      </c>
      <c r="R146" s="415">
        <f>'Input Output Table'!T30/R$230</f>
        <v>7.2696687402726643E-3</v>
      </c>
      <c r="S146" s="415">
        <f>'Input Output Table'!U30/S$230</f>
        <v>5.5398626960135938E-4</v>
      </c>
      <c r="T146" s="415">
        <f>'Input Output Table'!V30/T$230</f>
        <v>8.8236736882140582E-4</v>
      </c>
      <c r="U146" s="415">
        <f>'Input Output Table'!W30/U$230</f>
        <v>1.5898461571789387E-3</v>
      </c>
      <c r="V146" s="415">
        <f>'Input Output Table'!X30/V$230</f>
        <v>4.4535590062467481E-3</v>
      </c>
      <c r="W146" s="415">
        <f>'Input Output Table'!Y30/W$230</f>
        <v>3.7323272731625374E-3</v>
      </c>
      <c r="X146" s="415">
        <f>'Input Output Table'!Z30/X$230</f>
        <v>1.7699398388640946E-3</v>
      </c>
      <c r="Y146" s="415">
        <f>'Input Output Table'!AA30/Y$230</f>
        <v>4.2584167837635389E-4</v>
      </c>
      <c r="Z146" s="415">
        <f>'Input Output Table'!AB30/Z$230</f>
        <v>6.964367837960439E-2</v>
      </c>
      <c r="AA146" s="415">
        <f>'Input Output Table'!AC30/AA$230</f>
        <v>2.9882172178902547E-4</v>
      </c>
      <c r="AB146" s="415">
        <f>'Input Output Table'!AD30/AB$230</f>
        <v>7.2886162156512644E-4</v>
      </c>
      <c r="AC146" s="415">
        <f>'Input Output Table'!AE30/AC$230</f>
        <v>1.7188680443314073E-4</v>
      </c>
      <c r="AD146" s="415">
        <f>'Input Output Table'!AF30/AD$230</f>
        <v>7.4644108051492158E-3</v>
      </c>
      <c r="AE146" s="415">
        <f>'Input Output Table'!AG30/AE$230</f>
        <v>5.8599602326856615E-3</v>
      </c>
      <c r="AF146" s="415">
        <f>'Input Output Table'!AH30/AF$230</f>
        <v>4.3192697885367087E-3</v>
      </c>
      <c r="AG146" s="415">
        <f>'Input Output Table'!AI30/AG$230</f>
        <v>5.1256096256416532E-4</v>
      </c>
      <c r="AH146" s="415">
        <f>'Input Output Table'!AJ30/AH$230</f>
        <v>6.7819056462213576E-5</v>
      </c>
      <c r="AI146" s="415">
        <f>'Input Output Table'!AK30/AI$230</f>
        <v>4.9313727259916937E-3</v>
      </c>
      <c r="AJ146" s="415">
        <f>'Input Output Table'!AL30/AJ$230</f>
        <v>1.6097280818252006E-3</v>
      </c>
      <c r="AK146" s="415">
        <f>'Input Output Table'!AM30/AK$230</f>
        <v>1.3394896379314302E-2</v>
      </c>
      <c r="AL146" s="415">
        <f>'Input Output Table'!AN30/AL$230</f>
        <v>3.9406853117140347E-7</v>
      </c>
      <c r="AM146" s="415">
        <f>'Input Output Table'!AO30/AM$230</f>
        <v>1.0432747280263914E-3</v>
      </c>
      <c r="AN146" s="415">
        <f>'Input Output Table'!AP30/AN$230</f>
        <v>9.2093174361501217E-4</v>
      </c>
      <c r="AO146" s="415">
        <f>'Input Output Table'!AQ30/AO$230</f>
        <v>6.2502210996850894E-4</v>
      </c>
      <c r="AP146" s="415">
        <f>'Input Output Table'!AR30/AP$230</f>
        <v>2.3204395897897258E-3</v>
      </c>
      <c r="AQ146" s="415">
        <f>'Input Output Table'!AS30/AQ$230</f>
        <v>1.6790546582912374E-3</v>
      </c>
      <c r="AR146" s="415">
        <f>'Input Output Table'!AT30/AR$230</f>
        <v>1.9641767019567923E-4</v>
      </c>
      <c r="AS146" s="415">
        <f>'Input Output Table'!AU30/AS$230</f>
        <v>9.7929321994202228E-4</v>
      </c>
      <c r="AT146" s="415">
        <f>'Input Output Table'!AV30/AT$230</f>
        <v>8.9290810212901064E-4</v>
      </c>
      <c r="AU146" s="415">
        <f>'Input Output Table'!AW30/AU$230</f>
        <v>3.0746631176794791E-3</v>
      </c>
      <c r="AV146" s="415">
        <f>'Input Output Table'!AX30/AV$230</f>
        <v>1.0615594762158986E-2</v>
      </c>
      <c r="AW146" s="415">
        <f>'Input Output Table'!AY30/AW$230</f>
        <v>4.8547585574222297E-3</v>
      </c>
      <c r="AX146" s="415">
        <f>'Input Output Table'!AZ30/AX$230</f>
        <v>3.1572545086991791E-3</v>
      </c>
      <c r="AY146" s="415">
        <f>'Input Output Table'!BA30/AY$230</f>
        <v>1.6406889778997169E-3</v>
      </c>
      <c r="AZ146" s="415">
        <f>'Input Output Table'!BB30/AZ$230</f>
        <v>3.4148111453852627E-3</v>
      </c>
      <c r="BA146" s="415">
        <f>'Input Output Table'!BC30/BA$230</f>
        <v>6.8966842325613488E-3</v>
      </c>
      <c r="BB146" s="415">
        <f>'Input Output Table'!BD30/BB$230</f>
        <v>4.52775873538366E-3</v>
      </c>
      <c r="BC146" s="415">
        <f>'Input Output Table'!BE30/BC$230</f>
        <v>8.8525215903565661E-3</v>
      </c>
      <c r="BD146" s="415">
        <f>'Input Output Table'!BF30/BD$230</f>
        <v>7.4946504947652568E-3</v>
      </c>
      <c r="BE146" s="415">
        <f>'Input Output Table'!BG30/BE$230</f>
        <v>1.7429209427071734E-3</v>
      </c>
      <c r="BF146" s="415">
        <f>'Input Output Table'!BH30/BF$230</f>
        <v>1.6224162621331986E-2</v>
      </c>
      <c r="BG146" s="415">
        <f>'Input Output Table'!BI30/BG$230</f>
        <v>8.5883735058790342E-4</v>
      </c>
      <c r="BH146" s="415">
        <f>'Input Output Table'!BJ30/BH$230</f>
        <v>1.9985747907055327E-3</v>
      </c>
      <c r="BI146" s="415">
        <f>'Input Output Table'!BK30/BI$230</f>
        <v>4.6821448804278409E-3</v>
      </c>
      <c r="BJ146" s="415">
        <f>'Input Output Table'!BL30/BJ$230</f>
        <v>0</v>
      </c>
      <c r="BK146" s="415">
        <f>'Input Output Table'!BM30/BK$230</f>
        <v>1.6073440548576737E-2</v>
      </c>
      <c r="BL146" s="415">
        <f>'Input Output Table'!BN30/BL$230</f>
        <v>1.3582195406333356E-2</v>
      </c>
      <c r="BM146" s="415">
        <f>'Input Output Table'!BO30/BM$230</f>
        <v>4.1628213774870691E-3</v>
      </c>
      <c r="BN146" s="415">
        <f>'Input Output Table'!BP30/BN$230</f>
        <v>2.3374445873108683E-2</v>
      </c>
      <c r="BO146" s="415">
        <f>'Input Output Table'!BQ30/BO$230</f>
        <v>8.7651354064398931E-4</v>
      </c>
      <c r="BP146" s="415">
        <f>'Input Output Table'!BR30/BP$230</f>
        <v>2.5453794998678701E-3</v>
      </c>
      <c r="BQ146" s="415">
        <f>'Input Output Table'!BS30/BQ$230</f>
        <v>1.3501031094179376E-2</v>
      </c>
      <c r="BR146" s="415">
        <f>'Input Output Table'!BT30/BR$230</f>
        <v>0</v>
      </c>
      <c r="BS146" s="415">
        <f>'Input Output Table'!BU30/BS$230</f>
        <v>2.7116201230116561E-3</v>
      </c>
      <c r="BT146" s="415">
        <f>'Input Output Table'!BV30/BT$230</f>
        <v>2.2157045389855673E-3</v>
      </c>
      <c r="BU146" s="415">
        <f>'Input Output Table'!BW30/BU$230</f>
        <v>9.5461591366482914E-4</v>
      </c>
      <c r="BV146" s="415">
        <f>'Input Output Table'!BX30/BV$230</f>
        <v>2.022904966407692E-3</v>
      </c>
      <c r="BW146" s="415">
        <f>'Input Output Table'!BY30/BW$230</f>
        <v>7.3929593200810747E-3</v>
      </c>
      <c r="BX146" s="415">
        <f>'Input Output Table'!BZ30/BX$230</f>
        <v>9.8536241686069358E-4</v>
      </c>
      <c r="BY146" s="415">
        <f>'Input Output Table'!CA30/BY$230</f>
        <v>4.9448285388355292E-3</v>
      </c>
      <c r="BZ146" s="415">
        <f>'Input Output Table'!CB30/BZ$230</f>
        <v>4.079106845143587E-4</v>
      </c>
      <c r="CA146" s="415">
        <f>'Input Output Table'!CC30/CA$230</f>
        <v>9.6414692893736695E-4</v>
      </c>
      <c r="CB146" s="415">
        <f>'Input Output Table'!CD30/CB$230</f>
        <v>3.8664111064786156E-3</v>
      </c>
      <c r="CC146" s="415">
        <f>'Input Output Table'!CE30/CC$230</f>
        <v>4.4157312829080578E-4</v>
      </c>
      <c r="CD146" s="415">
        <f>'Input Output Table'!CF30/CD$230</f>
        <v>3.9872732681309545E-5</v>
      </c>
      <c r="CE146" s="415">
        <f>'Input Output Table'!CG30/CE$230</f>
        <v>1.564777599304848E-3</v>
      </c>
      <c r="CF146" s="415">
        <f>'Input Output Table'!CH30/CF$230</f>
        <v>3.8971068690010196E-3</v>
      </c>
      <c r="CG146" s="415">
        <f>'Input Output Table'!CI30/CG$230</f>
        <v>4.7246787024413561E-4</v>
      </c>
      <c r="CH146" s="415">
        <f>'Input Output Table'!CJ30/CH$230</f>
        <v>1.2161437518097109E-3</v>
      </c>
      <c r="CI146" s="415">
        <f>'Input Output Table'!CK30/CI$230</f>
        <v>1.1986635821276648E-2</v>
      </c>
      <c r="CJ146" s="415">
        <f>'Input Output Table'!CL30/CJ$230</f>
        <v>1.2452357027172829E-3</v>
      </c>
      <c r="CK146" s="415">
        <f>'Input Output Table'!CM30/CK$230</f>
        <v>4.2671710559664027E-3</v>
      </c>
      <c r="CL146" s="415">
        <f>'Input Output Table'!CN30/CL$230</f>
        <v>2.2037501829060848E-3</v>
      </c>
      <c r="CM146" s="415">
        <f>'Input Output Table'!CO30/CM$230</f>
        <v>1.1155751122284394E-3</v>
      </c>
      <c r="CN146" s="415">
        <f>'Input Output Table'!CP30/CN$230</f>
        <v>5.9845773279526072E-4</v>
      </c>
      <c r="CO146" s="415">
        <f>'Input Output Table'!CQ30/CO$230</f>
        <v>4.5394940934214223E-3</v>
      </c>
      <c r="CP146" s="415">
        <f>'Input Output Table'!CR30/CP$230</f>
        <v>9.7370556316155553E-4</v>
      </c>
      <c r="CQ146" s="415">
        <f>'Input Output Table'!CS30/CQ$230</f>
        <v>6.170762554676924E-4</v>
      </c>
      <c r="CR146" s="415">
        <f>'Input Output Table'!CT30/CR$230</f>
        <v>2.8105810657387373E-3</v>
      </c>
      <c r="CS146" s="415">
        <f>'Input Output Table'!CU30/CS$230</f>
        <v>5.4773923052364487E-4</v>
      </c>
      <c r="CT146" s="415">
        <f>'Input Output Table'!CV30/CT$230</f>
        <v>9.3813499696980378E-4</v>
      </c>
      <c r="CU146" s="415">
        <f>'Input Output Table'!CW30/CU$230</f>
        <v>5.6931176219179617E-5</v>
      </c>
      <c r="CV146" s="415">
        <f>'Input Output Table'!CX30/CV$230</f>
        <v>3.9927859485750462E-3</v>
      </c>
      <c r="CW146" s="415">
        <f>'Input Output Table'!CY30/CW$230</f>
        <v>3.8288460128092236E-3</v>
      </c>
      <c r="CX146" s="415">
        <f>'Input Output Table'!CZ30/CX$230</f>
        <v>2.7256589261380297E-3</v>
      </c>
      <c r="CY146" s="415">
        <f>'Input Output Table'!DA30/CY$230</f>
        <v>4.068059800180413E-3</v>
      </c>
      <c r="CZ146" s="415">
        <f>'Input Output Table'!DB30/CZ$230</f>
        <v>9.9357369359114262E-4</v>
      </c>
      <c r="DA146" s="415">
        <f>'Input Output Table'!DC30/DA$230</f>
        <v>4.5070723851145748E-3</v>
      </c>
      <c r="DB146" s="415">
        <f>'Input Output Table'!DD30/DB$230</f>
        <v>3.8797031204908083E-3</v>
      </c>
      <c r="DC146" s="415">
        <f>'Input Output Table'!DE30/DC$230</f>
        <v>8.9792371210270147E-5</v>
      </c>
      <c r="DD146" s="416">
        <f>'Input Output Table'!DG30/DD$230</f>
        <v>9.1012620343066172E-3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J146" s="423">
        <f t="shared" si="216"/>
        <v>-1.0540478749480799E-2</v>
      </c>
      <c r="HK146" s="423">
        <f t="shared" si="217"/>
        <v>-4.357395081729306E-2</v>
      </c>
      <c r="HL146" s="423">
        <f t="shared" si="218"/>
        <v>-2.3587646791016294E-2</v>
      </c>
      <c r="HM146" s="423">
        <f t="shared" si="219"/>
        <v>-8.5802367697947357E-2</v>
      </c>
      <c r="HN146" s="423">
        <f t="shared" si="220"/>
        <v>-1.0254616248848226E-3</v>
      </c>
      <c r="HO146" s="423">
        <f t="shared" si="221"/>
        <v>-3.1476445239919377E-3</v>
      </c>
      <c r="HP146" s="423">
        <f t="shared" si="222"/>
        <v>-1.8521334324472015E-3</v>
      </c>
      <c r="HQ146" s="423">
        <f t="shared" si="223"/>
        <v>-1.4026692560556841E-3</v>
      </c>
      <c r="HR146" s="423">
        <f t="shared" si="224"/>
        <v>-1.0784371890840145E-3</v>
      </c>
      <c r="HS146" s="423">
        <f t="shared" si="225"/>
        <v>-3.292760955102279E-3</v>
      </c>
      <c r="HT146" s="423">
        <f t="shared" si="226"/>
        <v>-3.0433626085827228E-3</v>
      </c>
      <c r="HU146" s="423">
        <f t="shared" si="227"/>
        <v>-3.9702592970662851E-3</v>
      </c>
      <c r="HV146" s="423">
        <f t="shared" si="228"/>
        <v>-2.9837959327797562E-3</v>
      </c>
      <c r="HW146" s="423">
        <f t="shared" si="229"/>
        <v>-1.814711119812718E-3</v>
      </c>
      <c r="HX146" s="423">
        <f t="shared" si="230"/>
        <v>-3.036324962819051E-3</v>
      </c>
      <c r="HY146" s="423">
        <f t="shared" si="231"/>
        <v>-2.0390729369787306E-3</v>
      </c>
      <c r="HZ146" s="423">
        <f t="shared" si="232"/>
        <v>-7.2696687402726643E-3</v>
      </c>
      <c r="IA146" s="423">
        <f t="shared" si="233"/>
        <v>-5.5398626960135938E-4</v>
      </c>
      <c r="IB146" s="423">
        <f t="shared" si="234"/>
        <v>-8.8236736882140582E-4</v>
      </c>
      <c r="IC146" s="423">
        <f t="shared" si="235"/>
        <v>-1.5898461571789387E-3</v>
      </c>
      <c r="ID146" s="423">
        <f t="shared" si="236"/>
        <v>-4.4535590062467481E-3</v>
      </c>
      <c r="IE146" s="423">
        <f t="shared" si="237"/>
        <v>-3.7323272731625374E-3</v>
      </c>
      <c r="IF146" s="423">
        <f t="shared" si="238"/>
        <v>-1.7699398388640946E-3</v>
      </c>
      <c r="IG146" s="423">
        <f t="shared" si="239"/>
        <v>-4.2584167837635389E-4</v>
      </c>
      <c r="IH146" s="423">
        <f t="shared" si="240"/>
        <v>0.93035632162039561</v>
      </c>
      <c r="II146" s="423">
        <f t="shared" si="241"/>
        <v>-2.9882172178902547E-4</v>
      </c>
      <c r="IJ146" s="423">
        <f t="shared" si="242"/>
        <v>-7.2886162156512644E-4</v>
      </c>
      <c r="IK146" s="423">
        <f t="shared" si="243"/>
        <v>-1.7188680443314073E-4</v>
      </c>
      <c r="IL146" s="423">
        <f t="shared" si="244"/>
        <v>-7.4644108051492158E-3</v>
      </c>
      <c r="IM146" s="423">
        <f t="shared" si="245"/>
        <v>-5.8599602326856615E-3</v>
      </c>
      <c r="IN146" s="423">
        <f t="shared" si="246"/>
        <v>-4.3192697885367087E-3</v>
      </c>
      <c r="IO146" s="423">
        <f t="shared" si="247"/>
        <v>-5.1256096256416532E-4</v>
      </c>
      <c r="IP146" s="423">
        <f t="shared" si="248"/>
        <v>-6.7819056462213576E-5</v>
      </c>
      <c r="IQ146" s="423">
        <f t="shared" si="249"/>
        <v>-4.9313727259916937E-3</v>
      </c>
      <c r="IR146" s="423">
        <f t="shared" si="250"/>
        <v>-1.6097280818252006E-3</v>
      </c>
      <c r="IS146" s="423">
        <f t="shared" si="251"/>
        <v>-1.3394896379314302E-2</v>
      </c>
      <c r="IT146" s="423">
        <f t="shared" si="252"/>
        <v>-3.9406853117140347E-7</v>
      </c>
      <c r="IU146" s="423">
        <f t="shared" si="253"/>
        <v>-1.0432747280263914E-3</v>
      </c>
      <c r="IV146" s="423">
        <f t="shared" si="254"/>
        <v>-9.2093174361501217E-4</v>
      </c>
      <c r="IW146" s="423">
        <f t="shared" si="255"/>
        <v>-6.2502210996850894E-4</v>
      </c>
      <c r="IX146" s="423">
        <f t="shared" si="256"/>
        <v>-2.3204395897897258E-3</v>
      </c>
      <c r="IY146" s="423">
        <f t="shared" si="257"/>
        <v>-1.6790546582912374E-3</v>
      </c>
      <c r="IZ146" s="423">
        <f t="shared" si="258"/>
        <v>-1.9641767019567923E-4</v>
      </c>
      <c r="JA146" s="423">
        <f t="shared" si="259"/>
        <v>-9.7929321994202228E-4</v>
      </c>
      <c r="JB146" s="423">
        <f t="shared" si="260"/>
        <v>-8.9290810212901064E-4</v>
      </c>
      <c r="JC146" s="423">
        <f t="shared" si="261"/>
        <v>-3.0746631176794791E-3</v>
      </c>
      <c r="JD146" s="423">
        <f t="shared" si="262"/>
        <v>-1.0615594762158986E-2</v>
      </c>
      <c r="JE146" s="423">
        <f t="shared" si="263"/>
        <v>-4.8547585574222297E-3</v>
      </c>
      <c r="JF146" s="423">
        <f t="shared" si="264"/>
        <v>-3.1572545086991791E-3</v>
      </c>
      <c r="JG146" s="423">
        <f t="shared" si="265"/>
        <v>-1.6406889778997169E-3</v>
      </c>
      <c r="JH146" s="423">
        <f t="shared" si="266"/>
        <v>-3.4148111453852627E-3</v>
      </c>
      <c r="JI146" s="423">
        <f t="shared" si="267"/>
        <v>-6.8966842325613488E-3</v>
      </c>
      <c r="JJ146" s="423">
        <f t="shared" si="268"/>
        <v>-4.52775873538366E-3</v>
      </c>
      <c r="JK146" s="423">
        <f t="shared" si="269"/>
        <v>-8.8525215903565661E-3</v>
      </c>
      <c r="JL146" s="423">
        <f t="shared" si="270"/>
        <v>-7.4946504947652568E-3</v>
      </c>
      <c r="JM146" s="423">
        <f t="shared" si="271"/>
        <v>-1.7429209427071734E-3</v>
      </c>
      <c r="JN146" s="423">
        <f t="shared" si="272"/>
        <v>-1.6224162621331986E-2</v>
      </c>
      <c r="JO146" s="423">
        <f t="shared" si="273"/>
        <v>-8.5883735058790342E-4</v>
      </c>
      <c r="JP146" s="423">
        <f t="shared" si="274"/>
        <v>-1.9985747907055327E-3</v>
      </c>
      <c r="JQ146" s="423">
        <f t="shared" si="275"/>
        <v>-4.6821448804278409E-3</v>
      </c>
      <c r="JR146" s="423">
        <f t="shared" si="276"/>
        <v>0</v>
      </c>
      <c r="JS146" s="423">
        <f t="shared" si="277"/>
        <v>-1.6073440548576737E-2</v>
      </c>
      <c r="JT146" s="423">
        <f t="shared" si="278"/>
        <v>-1.3582195406333356E-2</v>
      </c>
      <c r="JU146" s="423">
        <f t="shared" si="279"/>
        <v>-4.1628213774870691E-3</v>
      </c>
      <c r="JV146" s="423">
        <f t="shared" si="280"/>
        <v>-2.3374445873108683E-2</v>
      </c>
      <c r="JW146" s="423">
        <f t="shared" si="281"/>
        <v>-8.7651354064398931E-4</v>
      </c>
      <c r="JX146" s="423">
        <f t="shared" si="282"/>
        <v>-2.5453794998678701E-3</v>
      </c>
      <c r="JY146" s="423">
        <f t="shared" si="283"/>
        <v>-1.3501031094179376E-2</v>
      </c>
      <c r="JZ146" s="423">
        <f t="shared" si="284"/>
        <v>0</v>
      </c>
      <c r="KA146" s="423">
        <f t="shared" si="285"/>
        <v>-2.7116201230116561E-3</v>
      </c>
      <c r="KB146" s="423">
        <f t="shared" si="286"/>
        <v>-2.2157045389855673E-3</v>
      </c>
      <c r="KC146" s="423">
        <f t="shared" si="287"/>
        <v>-9.5461591366482914E-4</v>
      </c>
      <c r="KD146" s="423">
        <f t="shared" si="288"/>
        <v>-2.022904966407692E-3</v>
      </c>
      <c r="KE146" s="423">
        <f t="shared" si="289"/>
        <v>-7.3929593200810747E-3</v>
      </c>
      <c r="KF146" s="423">
        <f t="shared" si="290"/>
        <v>-9.8536241686069358E-4</v>
      </c>
      <c r="KG146" s="423">
        <f t="shared" si="291"/>
        <v>-4.9448285388355292E-3</v>
      </c>
      <c r="KH146" s="423">
        <f t="shared" si="292"/>
        <v>-4.079106845143587E-4</v>
      </c>
      <c r="KI146" s="423">
        <f t="shared" si="293"/>
        <v>-9.6414692893736695E-4</v>
      </c>
      <c r="KJ146" s="423">
        <f t="shared" si="294"/>
        <v>-3.8664111064786156E-3</v>
      </c>
      <c r="KK146" s="423">
        <f t="shared" si="295"/>
        <v>-4.4157312829080578E-4</v>
      </c>
      <c r="KL146" s="423">
        <f t="shared" si="296"/>
        <v>-3.9872732681309545E-5</v>
      </c>
      <c r="KM146" s="423">
        <f t="shared" si="297"/>
        <v>-1.564777599304848E-3</v>
      </c>
      <c r="KN146" s="423">
        <f t="shared" si="298"/>
        <v>-3.8971068690010196E-3</v>
      </c>
      <c r="KO146" s="423">
        <f t="shared" si="299"/>
        <v>-4.7246787024413561E-4</v>
      </c>
      <c r="KP146" s="423">
        <f t="shared" si="300"/>
        <v>-1.2161437518097109E-3</v>
      </c>
      <c r="KQ146" s="423">
        <f t="shared" si="301"/>
        <v>-1.1986635821276648E-2</v>
      </c>
      <c r="KR146" s="423">
        <f t="shared" si="302"/>
        <v>-1.2452357027172829E-3</v>
      </c>
      <c r="KS146" s="423">
        <f t="shared" si="303"/>
        <v>-4.2671710559664027E-3</v>
      </c>
      <c r="KT146" s="423">
        <f t="shared" si="304"/>
        <v>-2.2037501829060848E-3</v>
      </c>
      <c r="KU146" s="423">
        <f t="shared" si="305"/>
        <v>-1.1155751122284394E-3</v>
      </c>
      <c r="KV146" s="423">
        <f t="shared" si="306"/>
        <v>-5.9845773279526072E-4</v>
      </c>
      <c r="KW146" s="423">
        <f t="shared" si="307"/>
        <v>-4.5394940934214223E-3</v>
      </c>
      <c r="KX146" s="423">
        <f t="shared" si="308"/>
        <v>-9.7370556316155553E-4</v>
      </c>
      <c r="KY146" s="423">
        <f t="shared" si="309"/>
        <v>-6.170762554676924E-4</v>
      </c>
      <c r="KZ146" s="423">
        <f t="shared" si="310"/>
        <v>-2.8105810657387373E-3</v>
      </c>
      <c r="LA146" s="423">
        <f t="shared" si="311"/>
        <v>-5.4773923052364487E-4</v>
      </c>
      <c r="LB146" s="423">
        <f t="shared" si="312"/>
        <v>-9.3813499696980378E-4</v>
      </c>
      <c r="LC146" s="423">
        <f t="shared" si="313"/>
        <v>-5.6931176219179617E-5</v>
      </c>
      <c r="LD146" s="423">
        <f t="shared" si="314"/>
        <v>-3.9927859485750462E-3</v>
      </c>
      <c r="LE146" s="423">
        <f t="shared" si="315"/>
        <v>-3.8288460128092236E-3</v>
      </c>
      <c r="LF146" s="423">
        <f t="shared" si="316"/>
        <v>-2.7256589261380297E-3</v>
      </c>
      <c r="LG146" s="423">
        <f t="shared" si="317"/>
        <v>-4.068059800180413E-3</v>
      </c>
      <c r="LH146" s="423">
        <f t="shared" si="318"/>
        <v>-9.9357369359114262E-4</v>
      </c>
      <c r="LI146" s="423">
        <f t="shared" si="319"/>
        <v>-4.5070723851145748E-3</v>
      </c>
      <c r="LJ146" s="423">
        <f t="shared" si="320"/>
        <v>-3.8797031204908083E-3</v>
      </c>
      <c r="LK146" s="423">
        <f t="shared" si="321"/>
        <v>-8.9792371210270147E-5</v>
      </c>
      <c r="LL146" s="423">
        <f t="shared" si="322"/>
        <v>-9.1012620343066172E-3</v>
      </c>
      <c r="LN146" s="424">
        <v>2.4595774973865874E-2</v>
      </c>
      <c r="LO146" s="424">
        <v>7.7096745255304286E-2</v>
      </c>
      <c r="LP146" s="424">
        <v>3.3918550607294908E-2</v>
      </c>
      <c r="LQ146" s="424">
        <v>0.10890674352976425</v>
      </c>
      <c r="LR146" s="424">
        <v>6.4472714158395582E-3</v>
      </c>
      <c r="LS146" s="424">
        <v>1.7343190931049343E-2</v>
      </c>
      <c r="LT146" s="424">
        <v>8.8913073954803076E-3</v>
      </c>
      <c r="LU146" s="424">
        <v>2.0514096870499331E-2</v>
      </c>
      <c r="LV146" s="424">
        <v>1.9784742533800023E-2</v>
      </c>
      <c r="LW146" s="424">
        <v>1.4400155453842026E-2</v>
      </c>
      <c r="LX146" s="424">
        <v>2.260093748401271E-2</v>
      </c>
      <c r="LY146" s="424">
        <v>2.173040586593649E-2</v>
      </c>
      <c r="LZ146" s="424">
        <v>2.1625142439591363E-2</v>
      </c>
      <c r="MA146" s="424">
        <v>1.8806195238655284E-2</v>
      </c>
      <c r="MB146" s="424">
        <v>1.7918721502299697E-2</v>
      </c>
      <c r="MC146" s="424">
        <v>1.676017573934727E-2</v>
      </c>
      <c r="MD146" s="424">
        <v>2.3590408485361963E-2</v>
      </c>
      <c r="ME146" s="424">
        <v>1.2370462154168789E-2</v>
      </c>
      <c r="MF146" s="424">
        <v>1.4097697042375757E-2</v>
      </c>
      <c r="MG146" s="424">
        <v>1.7027465302084849E-2</v>
      </c>
      <c r="MH146" s="424">
        <v>1.5808340613219927E-2</v>
      </c>
      <c r="MI146" s="424">
        <v>1.8530416546115265E-2</v>
      </c>
      <c r="MJ146" s="424">
        <v>1.4818406612453724E-2</v>
      </c>
      <c r="MK146" s="424">
        <v>1.545476453721034E-2</v>
      </c>
      <c r="ML146" s="424">
        <v>1.0795356844482376</v>
      </c>
      <c r="MM146" s="424">
        <v>1.3273279963872576E-2</v>
      </c>
      <c r="MN146" s="424">
        <v>1.6612766193021787E-2</v>
      </c>
      <c r="MO146" s="424">
        <v>1.0409846140969802E-2</v>
      </c>
      <c r="MP146" s="424">
        <v>1.9461392263293131E-2</v>
      </c>
      <c r="MQ146" s="424">
        <v>1.4606455265891043E-2</v>
      </c>
      <c r="MR146" s="424">
        <v>1.6387282435042918E-2</v>
      </c>
      <c r="MS146" s="424">
        <v>1.0800740468555989E-2</v>
      </c>
      <c r="MT146" s="424">
        <v>1.3227564255223102E-2</v>
      </c>
      <c r="MU146" s="424">
        <v>2.1370362736703962E-2</v>
      </c>
      <c r="MV146" s="424">
        <v>1.6221225371018732E-2</v>
      </c>
      <c r="MW146" s="424">
        <v>2.8670370750354741E-2</v>
      </c>
      <c r="MX146" s="424">
        <v>7.9145220199379959E-3</v>
      </c>
      <c r="MY146" s="424">
        <v>1.6505599286886767E-2</v>
      </c>
      <c r="MZ146" s="424">
        <v>1.7286514791326969E-2</v>
      </c>
      <c r="NA146" s="424">
        <v>1.526218702085195E-2</v>
      </c>
      <c r="NB146" s="424">
        <v>1.569377749110985E-2</v>
      </c>
      <c r="NC146" s="424">
        <v>1.7548318149473389E-2</v>
      </c>
      <c r="ND146" s="424">
        <v>1.3721166711141455E-2</v>
      </c>
      <c r="NE146" s="424">
        <v>1.8025193894366708E-2</v>
      </c>
      <c r="NF146" s="424">
        <v>1.3838395658695645E-2</v>
      </c>
      <c r="NG146" s="424">
        <v>2.1641002634985574E-2</v>
      </c>
      <c r="NH146" s="424">
        <v>2.9341531842627978E-2</v>
      </c>
      <c r="NI146" s="424">
        <v>2.0355332004954169E-2</v>
      </c>
      <c r="NJ146" s="424">
        <v>2.0199007279249601E-2</v>
      </c>
      <c r="NK146" s="424">
        <v>1.8812957541206838E-2</v>
      </c>
      <c r="NL146" s="424">
        <v>2.0692210059550024E-2</v>
      </c>
      <c r="NM146" s="424">
        <v>2.1004710627063081E-2</v>
      </c>
      <c r="NN146" s="424">
        <v>1.496696923267739E-2</v>
      </c>
      <c r="NO146" s="424">
        <v>1.85979373140986E-2</v>
      </c>
      <c r="NP146" s="424">
        <v>1.9982365523942201E-2</v>
      </c>
      <c r="NQ146" s="424">
        <v>1.664312514763917E-2</v>
      </c>
      <c r="NR146" s="424">
        <v>3.6692406609432827E-2</v>
      </c>
      <c r="NS146" s="424">
        <v>1.4712214102810109E-2</v>
      </c>
      <c r="NT146" s="424">
        <v>1.8503638328322667E-2</v>
      </c>
      <c r="NU146" s="424">
        <v>2.1375055760021338E-2</v>
      </c>
      <c r="NV146" s="424">
        <v>1.5062898885557357E-2</v>
      </c>
      <c r="NW146" s="424">
        <v>3.728806815086623E-2</v>
      </c>
      <c r="NX146" s="424">
        <v>3.0698510021144571E-2</v>
      </c>
      <c r="NY146" s="424">
        <v>2.1602689792932225E-2</v>
      </c>
      <c r="NZ146" s="424">
        <v>3.7664459781524648E-2</v>
      </c>
      <c r="OA146" s="424">
        <v>1.9278620089057411E-2</v>
      </c>
      <c r="OB146" s="424">
        <v>2.0584047622270559E-2</v>
      </c>
      <c r="OC146" s="424">
        <v>2.8916145967030949E-2</v>
      </c>
      <c r="OD146" s="424">
        <v>1.5705601857999574E-2</v>
      </c>
      <c r="OE146" s="424">
        <v>1.7832740656288197E-2</v>
      </c>
      <c r="OF146" s="424">
        <v>1.6901441149825704E-2</v>
      </c>
      <c r="OG146" s="424">
        <v>1.6859135931906549E-2</v>
      </c>
      <c r="OH146" s="424">
        <v>1.4972778527418146E-2</v>
      </c>
      <c r="OI146" s="424">
        <v>1.9640373234284924E-2</v>
      </c>
      <c r="OJ146" s="424">
        <v>1.7608924726260935E-2</v>
      </c>
      <c r="OK146" s="424">
        <v>2.1665621658045808E-2</v>
      </c>
      <c r="OL146" s="424">
        <v>1.3032814840517664E-2</v>
      </c>
      <c r="OM146" s="424">
        <v>1.2486561305792791E-2</v>
      </c>
      <c r="ON146" s="424">
        <v>2.2798758432399622E-2</v>
      </c>
      <c r="OO146" s="424">
        <v>9.2965590212029919E-3</v>
      </c>
      <c r="OP146" s="424">
        <v>4.8668694836653146E-3</v>
      </c>
      <c r="OQ146" s="424">
        <v>1.4645243559311984E-2</v>
      </c>
      <c r="OR146" s="424">
        <v>1.8499240204513757E-2</v>
      </c>
      <c r="OS146" s="424">
        <v>1.5389447301023387E-2</v>
      </c>
      <c r="OT146" s="424">
        <v>1.9708497803614972E-2</v>
      </c>
      <c r="OU146" s="424">
        <v>3.5158121207037325E-2</v>
      </c>
      <c r="OV146" s="424">
        <v>1.7373263091784774E-2</v>
      </c>
      <c r="OW146" s="424">
        <v>2.0015966958296057E-2</v>
      </c>
      <c r="OX146" s="424">
        <v>2.0318430596882053E-2</v>
      </c>
      <c r="OY146" s="424">
        <v>1.4851403624369382E-2</v>
      </c>
      <c r="OZ146" s="424">
        <v>1.647614776526846E-2</v>
      </c>
      <c r="PA146" s="424">
        <v>2.3638895591829644E-2</v>
      </c>
      <c r="PB146" s="424">
        <v>1.4052147713531958E-2</v>
      </c>
      <c r="PC146" s="424">
        <v>1.4702346496469435E-2</v>
      </c>
      <c r="PD146" s="424">
        <v>1.6914480121589776E-2</v>
      </c>
      <c r="PE146" s="424">
        <v>1.6946147825050027E-2</v>
      </c>
      <c r="PF146" s="424">
        <v>2.285935407837146E-2</v>
      </c>
      <c r="PG146" s="424">
        <v>1.6845426879114955E-2</v>
      </c>
      <c r="PH146" s="424">
        <v>2.4356357435171453E-2</v>
      </c>
      <c r="PI146" s="424">
        <v>1.9256578821416959E-2</v>
      </c>
      <c r="PJ146" s="424">
        <v>2.2175293162897035E-2</v>
      </c>
      <c r="PK146" s="424">
        <v>1.3879476947649403E-2</v>
      </c>
      <c r="PL146" s="424">
        <v>1.6586086166181388E-2</v>
      </c>
      <c r="PM146" s="424">
        <v>2.2551983409406364E-2</v>
      </c>
      <c r="PN146" s="424">
        <v>2.0478401541116138E-2</v>
      </c>
      <c r="PO146" s="424">
        <v>1.5329339801541343E-2</v>
      </c>
      <c r="PP146" s="425">
        <v>2.6223585640297038E-2</v>
      </c>
    </row>
    <row r="147" spans="1:432" x14ac:dyDescent="0.25">
      <c r="A147" s="210" t="s">
        <v>136</v>
      </c>
      <c r="B147" s="415">
        <f>'Input Output Table'!D31/B$230</f>
        <v>1.2506626797025213E-3</v>
      </c>
      <c r="C147" s="415">
        <f>'Input Output Table'!E31/C$230</f>
        <v>1.1177123920916303E-4</v>
      </c>
      <c r="D147" s="415">
        <f>'Input Output Table'!F31/D$230</f>
        <v>7.6499749245133438E-5</v>
      </c>
      <c r="E147" s="415">
        <f>'Input Output Table'!G31/E$230</f>
        <v>3.0611818024231128E-4</v>
      </c>
      <c r="F147" s="415">
        <f>'Input Output Table'!H31/F$230</f>
        <v>5.8784073253157424E-5</v>
      </c>
      <c r="G147" s="415">
        <f>'Input Output Table'!I31/G$230</f>
        <v>1.0517190388215597E-4</v>
      </c>
      <c r="H147" s="415">
        <f>'Input Output Table'!J31/H$230</f>
        <v>1.1687867547419269E-4</v>
      </c>
      <c r="I147" s="415">
        <f>'Input Output Table'!K31/I$230</f>
        <v>5.7511548995616165E-5</v>
      </c>
      <c r="J147" s="415">
        <f>'Input Output Table'!L31/J$230</f>
        <v>9.6935431826673343E-5</v>
      </c>
      <c r="K147" s="415">
        <f>'Input Output Table'!M31/K$230</f>
        <v>3.505231816551187E-5</v>
      </c>
      <c r="L147" s="415">
        <f>'Input Output Table'!N31/L$230</f>
        <v>6.6181415756705859E-5</v>
      </c>
      <c r="M147" s="415">
        <f>'Input Output Table'!O31/M$230</f>
        <v>9.2382185425386916E-5</v>
      </c>
      <c r="N147" s="415">
        <f>'Input Output Table'!P31/N$230</f>
        <v>7.1956361127044772E-5</v>
      </c>
      <c r="O147" s="415">
        <f>'Input Output Table'!Q31/O$230</f>
        <v>1.0914406228288383E-4</v>
      </c>
      <c r="P147" s="415">
        <f>'Input Output Table'!R31/P$230</f>
        <v>7.2633099220548736E-5</v>
      </c>
      <c r="Q147" s="415">
        <f>'Input Output Table'!S31/Q$230</f>
        <v>2.3305312111635235E-4</v>
      </c>
      <c r="R147" s="415">
        <f>'Input Output Table'!T31/R$230</f>
        <v>2.3941435575721562E-4</v>
      </c>
      <c r="S147" s="415">
        <f>'Input Output Table'!U31/S$230</f>
        <v>7.4916704223411098E-5</v>
      </c>
      <c r="T147" s="415">
        <f>'Input Output Table'!V31/T$230</f>
        <v>7.3145906049992769E-5</v>
      </c>
      <c r="U147" s="415">
        <f>'Input Output Table'!W31/U$230</f>
        <v>6.9163446966617514E-5</v>
      </c>
      <c r="V147" s="415">
        <f>'Input Output Table'!X31/V$230</f>
        <v>8.1679923468211841E-5</v>
      </c>
      <c r="W147" s="415">
        <f>'Input Output Table'!Y31/W$230</f>
        <v>6.8410474020836791E-3</v>
      </c>
      <c r="X147" s="415">
        <f>'Input Output Table'!Z31/X$230</f>
        <v>1.1249192519085885E-2</v>
      </c>
      <c r="Y147" s="415">
        <f>'Input Output Table'!AA31/Y$230</f>
        <v>1.9693324125193194E-2</v>
      </c>
      <c r="Z147" s="415">
        <f>'Input Output Table'!AB31/Z$230</f>
        <v>3.0925845733133739E-5</v>
      </c>
      <c r="AA147" s="415">
        <f>'Input Output Table'!AC31/AA$230</f>
        <v>2.0578230354418053E-2</v>
      </c>
      <c r="AB147" s="415">
        <f>'Input Output Table'!AD31/AB$230</f>
        <v>1.6543753994741986E-4</v>
      </c>
      <c r="AC147" s="415">
        <f>'Input Output Table'!AE31/AC$230</f>
        <v>1.5033397067992936E-3</v>
      </c>
      <c r="AD147" s="415">
        <f>'Input Output Table'!AF31/AD$230</f>
        <v>3.7953223559136502E-4</v>
      </c>
      <c r="AE147" s="415">
        <f>'Input Output Table'!AG31/AE$230</f>
        <v>2.5330079155197276E-4</v>
      </c>
      <c r="AF147" s="415">
        <f>'Input Output Table'!AH31/AF$230</f>
        <v>1.7267235101564476E-4</v>
      </c>
      <c r="AG147" s="415">
        <f>'Input Output Table'!AI31/AG$230</f>
        <v>4.6997443196425493E-5</v>
      </c>
      <c r="AH147" s="415">
        <f>'Input Output Table'!AJ31/AH$230</f>
        <v>1.6417397975231339E-4</v>
      </c>
      <c r="AI147" s="415">
        <f>'Input Output Table'!AK31/AI$230</f>
        <v>1.0546918301932852E-3</v>
      </c>
      <c r="AJ147" s="415">
        <f>'Input Output Table'!AL31/AJ$230</f>
        <v>2.8371670224675892E-3</v>
      </c>
      <c r="AK147" s="415">
        <f>'Input Output Table'!AM31/AK$230</f>
        <v>2.4557348573479534E-4</v>
      </c>
      <c r="AL147" s="415">
        <f>'Input Output Table'!AN31/AL$230</f>
        <v>1.2051617550497734E-4</v>
      </c>
      <c r="AM147" s="415">
        <f>'Input Output Table'!AO31/AM$230</f>
        <v>8.3565098312730554E-4</v>
      </c>
      <c r="AN147" s="415">
        <f>'Input Output Table'!AP31/AN$230</f>
        <v>7.5306867762991543E-3</v>
      </c>
      <c r="AO147" s="415">
        <f>'Input Output Table'!AQ31/AO$230</f>
        <v>5.2458349525647376E-4</v>
      </c>
      <c r="AP147" s="415">
        <f>'Input Output Table'!AR31/AP$230</f>
        <v>3.0360860234733998E-3</v>
      </c>
      <c r="AQ147" s="415">
        <f>'Input Output Table'!AS31/AQ$230</f>
        <v>2.6557904628843462E-3</v>
      </c>
      <c r="AR147" s="415">
        <f>'Input Output Table'!AT31/AR$230</f>
        <v>3.8280516127166008E-3</v>
      </c>
      <c r="AS147" s="415">
        <f>'Input Output Table'!AU31/AS$230</f>
        <v>8.290049489338475E-3</v>
      </c>
      <c r="AT147" s="415">
        <f>'Input Output Table'!AV31/AT$230</f>
        <v>1.1336188222968847E-3</v>
      </c>
      <c r="AU147" s="415">
        <f>'Input Output Table'!AW31/AU$230</f>
        <v>7.7098917422505145E-3</v>
      </c>
      <c r="AV147" s="415">
        <f>'Input Output Table'!AX31/AV$230</f>
        <v>6.6150870795505089E-3</v>
      </c>
      <c r="AW147" s="415">
        <f>'Input Output Table'!AY31/AW$230</f>
        <v>2.5491812218411706E-3</v>
      </c>
      <c r="AX147" s="415">
        <f>'Input Output Table'!AZ31/AX$230</f>
        <v>1.3194436739563291E-2</v>
      </c>
      <c r="AY147" s="415">
        <f>'Input Output Table'!BA31/AY$230</f>
        <v>7.2545403682902859E-4</v>
      </c>
      <c r="AZ147" s="415">
        <f>'Input Output Table'!BB31/AZ$230</f>
        <v>3.7004594204817199E-3</v>
      </c>
      <c r="BA147" s="415">
        <f>'Input Output Table'!BC31/BA$230</f>
        <v>1.1859577023405613E-4</v>
      </c>
      <c r="BB147" s="415">
        <f>'Input Output Table'!BD31/BB$230</f>
        <v>1.015070434552179E-4</v>
      </c>
      <c r="BC147" s="415">
        <f>'Input Output Table'!BE31/BC$230</f>
        <v>9.7938969023446442E-5</v>
      </c>
      <c r="BD147" s="415">
        <f>'Input Output Table'!BF31/BD$230</f>
        <v>8.0777483162220007E-4</v>
      </c>
      <c r="BE147" s="415">
        <f>'Input Output Table'!BG31/BE$230</f>
        <v>6.951396320792597E-4</v>
      </c>
      <c r="BF147" s="415">
        <f>'Input Output Table'!BH31/BF$230</f>
        <v>5.1873753341473292E-5</v>
      </c>
      <c r="BG147" s="415">
        <f>'Input Output Table'!BI31/BG$230</f>
        <v>2.8497744618525278E-3</v>
      </c>
      <c r="BH147" s="415">
        <f>'Input Output Table'!BJ31/BH$230</f>
        <v>1.1839457209170062E-4</v>
      </c>
      <c r="BI147" s="415">
        <f>'Input Output Table'!BK31/BI$230</f>
        <v>4.1488860358018787E-4</v>
      </c>
      <c r="BJ147" s="415">
        <f>'Input Output Table'!BL31/BJ$230</f>
        <v>4.1488857620810041E-4</v>
      </c>
      <c r="BK147" s="415">
        <f>'Input Output Table'!BM31/BK$230</f>
        <v>7.325900627224276E-4</v>
      </c>
      <c r="BL147" s="415">
        <f>'Input Output Table'!BN31/BL$230</f>
        <v>2.51385942199893E-4</v>
      </c>
      <c r="BM147" s="415">
        <f>'Input Output Table'!BO31/BM$230</f>
        <v>5.5506124107158673E-5</v>
      </c>
      <c r="BN147" s="415">
        <f>'Input Output Table'!BP31/BN$230</f>
        <v>5.7760923430521281E-5</v>
      </c>
      <c r="BO147" s="415">
        <f>'Input Output Table'!BQ31/BO$230</f>
        <v>8.9844724712696337E-5</v>
      </c>
      <c r="BP147" s="415">
        <f>'Input Output Table'!BR31/BP$230</f>
        <v>1.0240585155109126E-4</v>
      </c>
      <c r="BQ147" s="415">
        <f>'Input Output Table'!BS31/BQ$230</f>
        <v>4.2877234712769807E-4</v>
      </c>
      <c r="BR147" s="415">
        <f>'Input Output Table'!BT31/BR$230</f>
        <v>4.287722903206627E-4</v>
      </c>
      <c r="BS147" s="415">
        <f>'Input Output Table'!BU31/BS$230</f>
        <v>4.3581995569667555E-4</v>
      </c>
      <c r="BT147" s="415">
        <f>'Input Output Table'!BV31/BT$230</f>
        <v>3.5611487236830101E-4</v>
      </c>
      <c r="BU147" s="415">
        <f>'Input Output Table'!BW31/BU$230</f>
        <v>9.1025925065272798E-3</v>
      </c>
      <c r="BV147" s="415">
        <f>'Input Output Table'!BX31/BV$230</f>
        <v>7.3844160259525706E-4</v>
      </c>
      <c r="BW147" s="415">
        <f>'Input Output Table'!BY31/BW$230</f>
        <v>1.9737121339432465E-4</v>
      </c>
      <c r="BX147" s="415">
        <f>'Input Output Table'!BZ31/BX$230</f>
        <v>2.6210783153597932E-4</v>
      </c>
      <c r="BY147" s="415">
        <f>'Input Output Table'!CA31/BY$230</f>
        <v>2.0438807545900586E-4</v>
      </c>
      <c r="BZ147" s="415">
        <f>'Input Output Table'!CB31/BZ$230</f>
        <v>1.0192513582091156E-4</v>
      </c>
      <c r="CA147" s="415">
        <f>'Input Output Table'!CC31/CA$230</f>
        <v>8.4155584121095158E-5</v>
      </c>
      <c r="CB147" s="415">
        <f>'Input Output Table'!CD31/CB$230</f>
        <v>1.3397778408828889E-4</v>
      </c>
      <c r="CC147" s="415">
        <f>'Input Output Table'!CE31/CC$230</f>
        <v>2.5476943111191571E-4</v>
      </c>
      <c r="CD147" s="415">
        <f>'Input Output Table'!CF31/CD$230</f>
        <v>3.1416127035029691E-5</v>
      </c>
      <c r="CE147" s="415">
        <f>'Input Output Table'!CG31/CE$230</f>
        <v>1.050375688690334E-4</v>
      </c>
      <c r="CF147" s="415">
        <f>'Input Output Table'!CH31/CF$230</f>
        <v>2.3203234952909264E-4</v>
      </c>
      <c r="CG147" s="415">
        <f>'Input Output Table'!CI31/CG$230</f>
        <v>6.2956049625596003E-5</v>
      </c>
      <c r="CH147" s="415">
        <f>'Input Output Table'!CJ31/CH$230</f>
        <v>1.93396343088642E-4</v>
      </c>
      <c r="CI147" s="415">
        <f>'Input Output Table'!CK31/CI$230</f>
        <v>2.9630474089299669E-4</v>
      </c>
      <c r="CJ147" s="415">
        <f>'Input Output Table'!CL31/CJ$230</f>
        <v>2.4935845248727352E-3</v>
      </c>
      <c r="CK147" s="415">
        <f>'Input Output Table'!CM31/CK$230</f>
        <v>1.5412957078411277E-4</v>
      </c>
      <c r="CL147" s="415">
        <f>'Input Output Table'!CN31/CL$230</f>
        <v>1.2008709348430992E-4</v>
      </c>
      <c r="CM147" s="415">
        <f>'Input Output Table'!CO31/CM$230</f>
        <v>1.0295612108662591E-4</v>
      </c>
      <c r="CN147" s="415">
        <f>'Input Output Table'!CP31/CN$230</f>
        <v>2.0850413427016566E-4</v>
      </c>
      <c r="CO147" s="415">
        <f>'Input Output Table'!CQ31/CO$230</f>
        <v>1.0410886736751566E-4</v>
      </c>
      <c r="CP147" s="415">
        <f>'Input Output Table'!CR31/CP$230</f>
        <v>2.6904736803489213E-4</v>
      </c>
      <c r="CQ147" s="415">
        <f>'Input Output Table'!CS31/CQ$230</f>
        <v>9.5872932653209362E-5</v>
      </c>
      <c r="CR147" s="415">
        <f>'Input Output Table'!CT31/CR$230</f>
        <v>4.9534648304080521E-5</v>
      </c>
      <c r="CS147" s="415">
        <f>'Input Output Table'!CU31/CS$230</f>
        <v>4.7992927166545389E-4</v>
      </c>
      <c r="CT147" s="415">
        <f>'Input Output Table'!CV31/CT$230</f>
        <v>8.1135620447546548E-4</v>
      </c>
      <c r="CU147" s="415">
        <f>'Input Output Table'!CW31/CU$230</f>
        <v>4.4101246564938216E-5</v>
      </c>
      <c r="CV147" s="415">
        <f>'Input Output Table'!CX31/CV$230</f>
        <v>1.0063772001192603E-3</v>
      </c>
      <c r="CW147" s="415">
        <f>'Input Output Table'!CY31/CW$230</f>
        <v>4.4748347316693005E-4</v>
      </c>
      <c r="CX147" s="415">
        <f>'Input Output Table'!CZ31/CX$230</f>
        <v>9.2771793635789399E-4</v>
      </c>
      <c r="CY147" s="415">
        <f>'Input Output Table'!DA31/CY$230</f>
        <v>1.2083009558728221E-3</v>
      </c>
      <c r="CZ147" s="415">
        <f>'Input Output Table'!DB31/CZ$230</f>
        <v>1.1239651497633831E-3</v>
      </c>
      <c r="DA147" s="415">
        <f>'Input Output Table'!DC31/DA$230</f>
        <v>9.0044317439762905E-4</v>
      </c>
      <c r="DB147" s="415">
        <f>'Input Output Table'!DD31/DB$230</f>
        <v>1.2303849944376777E-4</v>
      </c>
      <c r="DC147" s="415">
        <f>'Input Output Table'!DE31/DC$230</f>
        <v>3.9970141868862986E-4</v>
      </c>
      <c r="DD147" s="416">
        <f>'Input Output Table'!DG31/DD$230</f>
        <v>1.5001074368609739E-4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J147" s="423">
        <f t="shared" si="216"/>
        <v>-1.2506626797025213E-3</v>
      </c>
      <c r="HK147" s="423">
        <f t="shared" si="217"/>
        <v>-1.1177123920916303E-4</v>
      </c>
      <c r="HL147" s="423">
        <f t="shared" si="218"/>
        <v>-7.6499749245133438E-5</v>
      </c>
      <c r="HM147" s="423">
        <f t="shared" si="219"/>
        <v>-3.0611818024231128E-4</v>
      </c>
      <c r="HN147" s="423">
        <f t="shared" si="220"/>
        <v>-5.8784073253157424E-5</v>
      </c>
      <c r="HO147" s="423">
        <f t="shared" si="221"/>
        <v>-1.0517190388215597E-4</v>
      </c>
      <c r="HP147" s="423">
        <f t="shared" si="222"/>
        <v>-1.1687867547419269E-4</v>
      </c>
      <c r="HQ147" s="423">
        <f t="shared" si="223"/>
        <v>-5.7511548995616165E-5</v>
      </c>
      <c r="HR147" s="423">
        <f t="shared" si="224"/>
        <v>-9.6935431826673343E-5</v>
      </c>
      <c r="HS147" s="423">
        <f t="shared" si="225"/>
        <v>-3.505231816551187E-5</v>
      </c>
      <c r="HT147" s="423">
        <f t="shared" si="226"/>
        <v>-6.6181415756705859E-5</v>
      </c>
      <c r="HU147" s="423">
        <f t="shared" si="227"/>
        <v>-9.2382185425386916E-5</v>
      </c>
      <c r="HV147" s="423">
        <f t="shared" si="228"/>
        <v>-7.1956361127044772E-5</v>
      </c>
      <c r="HW147" s="423">
        <f t="shared" si="229"/>
        <v>-1.0914406228288383E-4</v>
      </c>
      <c r="HX147" s="423">
        <f t="shared" si="230"/>
        <v>-7.2633099220548736E-5</v>
      </c>
      <c r="HY147" s="423">
        <f t="shared" si="231"/>
        <v>-2.3305312111635235E-4</v>
      </c>
      <c r="HZ147" s="423">
        <f t="shared" si="232"/>
        <v>-2.3941435575721562E-4</v>
      </c>
      <c r="IA147" s="423">
        <f t="shared" si="233"/>
        <v>-7.4916704223411098E-5</v>
      </c>
      <c r="IB147" s="423">
        <f t="shared" si="234"/>
        <v>-7.3145906049992769E-5</v>
      </c>
      <c r="IC147" s="423">
        <f t="shared" si="235"/>
        <v>-6.9163446966617514E-5</v>
      </c>
      <c r="ID147" s="423">
        <f t="shared" si="236"/>
        <v>-8.1679923468211841E-5</v>
      </c>
      <c r="IE147" s="423">
        <f t="shared" si="237"/>
        <v>-6.8410474020836791E-3</v>
      </c>
      <c r="IF147" s="423">
        <f t="shared" si="238"/>
        <v>-1.1249192519085885E-2</v>
      </c>
      <c r="IG147" s="423">
        <f t="shared" si="239"/>
        <v>-1.9693324125193194E-2</v>
      </c>
      <c r="IH147" s="423">
        <f t="shared" si="240"/>
        <v>-3.0925845733133739E-5</v>
      </c>
      <c r="II147" s="423">
        <f t="shared" si="241"/>
        <v>0.97942176964558192</v>
      </c>
      <c r="IJ147" s="423">
        <f t="shared" si="242"/>
        <v>-1.6543753994741986E-4</v>
      </c>
      <c r="IK147" s="423">
        <f t="shared" si="243"/>
        <v>-1.5033397067992936E-3</v>
      </c>
      <c r="IL147" s="423">
        <f t="shared" si="244"/>
        <v>-3.7953223559136502E-4</v>
      </c>
      <c r="IM147" s="423">
        <f t="shared" si="245"/>
        <v>-2.5330079155197276E-4</v>
      </c>
      <c r="IN147" s="423">
        <f t="shared" si="246"/>
        <v>-1.7267235101564476E-4</v>
      </c>
      <c r="IO147" s="423">
        <f t="shared" si="247"/>
        <v>-4.6997443196425493E-5</v>
      </c>
      <c r="IP147" s="423">
        <f t="shared" si="248"/>
        <v>-1.6417397975231339E-4</v>
      </c>
      <c r="IQ147" s="423">
        <f t="shared" si="249"/>
        <v>-1.0546918301932852E-3</v>
      </c>
      <c r="IR147" s="423">
        <f t="shared" si="250"/>
        <v>-2.8371670224675892E-3</v>
      </c>
      <c r="IS147" s="423">
        <f t="shared" si="251"/>
        <v>-2.4557348573479534E-4</v>
      </c>
      <c r="IT147" s="423">
        <f t="shared" si="252"/>
        <v>-1.2051617550497734E-4</v>
      </c>
      <c r="IU147" s="423">
        <f t="shared" si="253"/>
        <v>-8.3565098312730554E-4</v>
      </c>
      <c r="IV147" s="423">
        <f t="shared" si="254"/>
        <v>-7.5306867762991543E-3</v>
      </c>
      <c r="IW147" s="423">
        <f t="shared" si="255"/>
        <v>-5.2458349525647376E-4</v>
      </c>
      <c r="IX147" s="423">
        <f t="shared" si="256"/>
        <v>-3.0360860234733998E-3</v>
      </c>
      <c r="IY147" s="423">
        <f t="shared" si="257"/>
        <v>-2.6557904628843462E-3</v>
      </c>
      <c r="IZ147" s="423">
        <f t="shared" si="258"/>
        <v>-3.8280516127166008E-3</v>
      </c>
      <c r="JA147" s="423">
        <f t="shared" si="259"/>
        <v>-8.290049489338475E-3</v>
      </c>
      <c r="JB147" s="423">
        <f t="shared" si="260"/>
        <v>-1.1336188222968847E-3</v>
      </c>
      <c r="JC147" s="423">
        <f t="shared" si="261"/>
        <v>-7.7098917422505145E-3</v>
      </c>
      <c r="JD147" s="423">
        <f t="shared" si="262"/>
        <v>-6.6150870795505089E-3</v>
      </c>
      <c r="JE147" s="423">
        <f t="shared" si="263"/>
        <v>-2.5491812218411706E-3</v>
      </c>
      <c r="JF147" s="423">
        <f t="shared" si="264"/>
        <v>-1.3194436739563291E-2</v>
      </c>
      <c r="JG147" s="423">
        <f t="shared" si="265"/>
        <v>-7.2545403682902859E-4</v>
      </c>
      <c r="JH147" s="423">
        <f t="shared" si="266"/>
        <v>-3.7004594204817199E-3</v>
      </c>
      <c r="JI147" s="423">
        <f t="shared" si="267"/>
        <v>-1.1859577023405613E-4</v>
      </c>
      <c r="JJ147" s="423">
        <f t="shared" si="268"/>
        <v>-1.015070434552179E-4</v>
      </c>
      <c r="JK147" s="423">
        <f t="shared" si="269"/>
        <v>-9.7938969023446442E-5</v>
      </c>
      <c r="JL147" s="423">
        <f t="shared" si="270"/>
        <v>-8.0777483162220007E-4</v>
      </c>
      <c r="JM147" s="423">
        <f t="shared" si="271"/>
        <v>-6.951396320792597E-4</v>
      </c>
      <c r="JN147" s="423">
        <f t="shared" si="272"/>
        <v>-5.1873753341473292E-5</v>
      </c>
      <c r="JO147" s="423">
        <f t="shared" si="273"/>
        <v>-2.8497744618525278E-3</v>
      </c>
      <c r="JP147" s="423">
        <f t="shared" si="274"/>
        <v>-1.1839457209170062E-4</v>
      </c>
      <c r="JQ147" s="423">
        <f t="shared" si="275"/>
        <v>-4.1488860358018787E-4</v>
      </c>
      <c r="JR147" s="423">
        <f t="shared" si="276"/>
        <v>-4.1488857620810041E-4</v>
      </c>
      <c r="JS147" s="423">
        <f t="shared" si="277"/>
        <v>-7.325900627224276E-4</v>
      </c>
      <c r="JT147" s="423">
        <f t="shared" si="278"/>
        <v>-2.51385942199893E-4</v>
      </c>
      <c r="JU147" s="423">
        <f t="shared" si="279"/>
        <v>-5.5506124107158673E-5</v>
      </c>
      <c r="JV147" s="423">
        <f t="shared" si="280"/>
        <v>-5.7760923430521281E-5</v>
      </c>
      <c r="JW147" s="423">
        <f t="shared" si="281"/>
        <v>-8.9844724712696337E-5</v>
      </c>
      <c r="JX147" s="423">
        <f t="shared" si="282"/>
        <v>-1.0240585155109126E-4</v>
      </c>
      <c r="JY147" s="423">
        <f t="shared" si="283"/>
        <v>-4.2877234712769807E-4</v>
      </c>
      <c r="JZ147" s="423">
        <f t="shared" si="284"/>
        <v>-4.287722903206627E-4</v>
      </c>
      <c r="KA147" s="423">
        <f t="shared" si="285"/>
        <v>-4.3581995569667555E-4</v>
      </c>
      <c r="KB147" s="423">
        <f t="shared" si="286"/>
        <v>-3.5611487236830101E-4</v>
      </c>
      <c r="KC147" s="423">
        <f t="shared" si="287"/>
        <v>-9.1025925065272798E-3</v>
      </c>
      <c r="KD147" s="423">
        <f t="shared" si="288"/>
        <v>-7.3844160259525706E-4</v>
      </c>
      <c r="KE147" s="423">
        <f t="shared" si="289"/>
        <v>-1.9737121339432465E-4</v>
      </c>
      <c r="KF147" s="423">
        <f t="shared" si="290"/>
        <v>-2.6210783153597932E-4</v>
      </c>
      <c r="KG147" s="423">
        <f t="shared" si="291"/>
        <v>-2.0438807545900586E-4</v>
      </c>
      <c r="KH147" s="423">
        <f t="shared" si="292"/>
        <v>-1.0192513582091156E-4</v>
      </c>
      <c r="KI147" s="423">
        <f t="shared" si="293"/>
        <v>-8.4155584121095158E-5</v>
      </c>
      <c r="KJ147" s="423">
        <f t="shared" si="294"/>
        <v>-1.3397778408828889E-4</v>
      </c>
      <c r="KK147" s="423">
        <f t="shared" si="295"/>
        <v>-2.5476943111191571E-4</v>
      </c>
      <c r="KL147" s="423">
        <f t="shared" si="296"/>
        <v>-3.1416127035029691E-5</v>
      </c>
      <c r="KM147" s="423">
        <f t="shared" si="297"/>
        <v>-1.050375688690334E-4</v>
      </c>
      <c r="KN147" s="423">
        <f t="shared" si="298"/>
        <v>-2.3203234952909264E-4</v>
      </c>
      <c r="KO147" s="423">
        <f t="shared" si="299"/>
        <v>-6.2956049625596003E-5</v>
      </c>
      <c r="KP147" s="423">
        <f t="shared" si="300"/>
        <v>-1.93396343088642E-4</v>
      </c>
      <c r="KQ147" s="423">
        <f t="shared" si="301"/>
        <v>-2.9630474089299669E-4</v>
      </c>
      <c r="KR147" s="423">
        <f t="shared" si="302"/>
        <v>-2.4935845248727352E-3</v>
      </c>
      <c r="KS147" s="423">
        <f t="shared" si="303"/>
        <v>-1.5412957078411277E-4</v>
      </c>
      <c r="KT147" s="423">
        <f t="shared" si="304"/>
        <v>-1.2008709348430992E-4</v>
      </c>
      <c r="KU147" s="423">
        <f t="shared" si="305"/>
        <v>-1.0295612108662591E-4</v>
      </c>
      <c r="KV147" s="423">
        <f t="shared" si="306"/>
        <v>-2.0850413427016566E-4</v>
      </c>
      <c r="KW147" s="423">
        <f t="shared" si="307"/>
        <v>-1.0410886736751566E-4</v>
      </c>
      <c r="KX147" s="423">
        <f t="shared" si="308"/>
        <v>-2.6904736803489213E-4</v>
      </c>
      <c r="KY147" s="423">
        <f t="shared" si="309"/>
        <v>-9.5872932653209362E-5</v>
      </c>
      <c r="KZ147" s="423">
        <f t="shared" si="310"/>
        <v>-4.9534648304080521E-5</v>
      </c>
      <c r="LA147" s="423">
        <f t="shared" si="311"/>
        <v>-4.7992927166545389E-4</v>
      </c>
      <c r="LB147" s="423">
        <f t="shared" si="312"/>
        <v>-8.1135620447546548E-4</v>
      </c>
      <c r="LC147" s="423">
        <f t="shared" si="313"/>
        <v>-4.4101246564938216E-5</v>
      </c>
      <c r="LD147" s="423">
        <f t="shared" si="314"/>
        <v>-1.0063772001192603E-3</v>
      </c>
      <c r="LE147" s="423">
        <f t="shared" si="315"/>
        <v>-4.4748347316693005E-4</v>
      </c>
      <c r="LF147" s="423">
        <f t="shared" si="316"/>
        <v>-9.2771793635789399E-4</v>
      </c>
      <c r="LG147" s="423">
        <f t="shared" si="317"/>
        <v>-1.2083009558728221E-3</v>
      </c>
      <c r="LH147" s="423">
        <f t="shared" si="318"/>
        <v>-1.1239651497633831E-3</v>
      </c>
      <c r="LI147" s="423">
        <f t="shared" si="319"/>
        <v>-9.0044317439762905E-4</v>
      </c>
      <c r="LJ147" s="423">
        <f t="shared" si="320"/>
        <v>-1.2303849944376777E-4</v>
      </c>
      <c r="LK147" s="423">
        <f t="shared" si="321"/>
        <v>-3.9970141868862986E-4</v>
      </c>
      <c r="LL147" s="423">
        <f t="shared" si="322"/>
        <v>-1.5001074368609739E-4</v>
      </c>
      <c r="LN147" s="424">
        <v>2.936128046734317E-3</v>
      </c>
      <c r="LO147" s="424">
        <v>2.2189344922017235E-3</v>
      </c>
      <c r="LP147" s="424">
        <v>1.5547692097711042E-3</v>
      </c>
      <c r="LQ147" s="424">
        <v>2.4501594166339629E-3</v>
      </c>
      <c r="LR147" s="424">
        <v>9.1774197194427628E-4</v>
      </c>
      <c r="LS147" s="424">
        <v>1.466759646467191E-3</v>
      </c>
      <c r="LT147" s="424">
        <v>1.4687723644831003E-3</v>
      </c>
      <c r="LU147" s="424">
        <v>2.2950144780448335E-3</v>
      </c>
      <c r="LV147" s="424">
        <v>2.3114761289861944E-3</v>
      </c>
      <c r="LW147" s="424">
        <v>1.1781385609220059E-3</v>
      </c>
      <c r="LX147" s="424">
        <v>2.3838409449362698E-3</v>
      </c>
      <c r="LY147" s="424">
        <v>2.6868017353161968E-3</v>
      </c>
      <c r="LZ147" s="424">
        <v>2.241785442338713E-3</v>
      </c>
      <c r="MA147" s="424">
        <v>2.302421942463685E-3</v>
      </c>
      <c r="MB147" s="424">
        <v>2.0324584343343098E-3</v>
      </c>
      <c r="MC147" s="424">
        <v>2.4752141369005056E-3</v>
      </c>
      <c r="MD147" s="424">
        <v>2.9875392812902021E-3</v>
      </c>
      <c r="ME147" s="424">
        <v>1.9571722132196582E-3</v>
      </c>
      <c r="MF147" s="424">
        <v>1.5107677939622912E-3</v>
      </c>
      <c r="MG147" s="424">
        <v>1.7469138909835407E-3</v>
      </c>
      <c r="MH147" s="424">
        <v>1.4844446976818293E-3</v>
      </c>
      <c r="MI147" s="424">
        <v>9.699090838041895E-3</v>
      </c>
      <c r="MJ147" s="424">
        <v>1.3329255922572614E-2</v>
      </c>
      <c r="MK147" s="424">
        <v>2.3671561887294721E-2</v>
      </c>
      <c r="ML147" s="424">
        <v>5.6500577313140757E-4</v>
      </c>
      <c r="MM147" s="424">
        <v>1.0225237217431331</v>
      </c>
      <c r="MN147" s="424">
        <v>2.2969674227970951E-3</v>
      </c>
      <c r="MO147" s="424">
        <v>2.8978113499883449E-3</v>
      </c>
      <c r="MP147" s="424">
        <v>1.5893192904504736E-3</v>
      </c>
      <c r="MQ147" s="424">
        <v>1.1760467901090128E-3</v>
      </c>
      <c r="MR147" s="424">
        <v>1.4982024422783189E-3</v>
      </c>
      <c r="MS147" s="424">
        <v>1.2049110708443882E-3</v>
      </c>
      <c r="MT147" s="424">
        <v>1.8769223217401415E-3</v>
      </c>
      <c r="MU147" s="424">
        <v>3.0731350287115564E-3</v>
      </c>
      <c r="MV147" s="424">
        <v>4.6717847908739228E-3</v>
      </c>
      <c r="MW147" s="424">
        <v>1.6522016016873046E-3</v>
      </c>
      <c r="MX147" s="424">
        <v>1.1036754045962462E-3</v>
      </c>
      <c r="MY147" s="424">
        <v>3.5077827683178044E-3</v>
      </c>
      <c r="MZ147" s="424">
        <v>9.9244915612598152E-3</v>
      </c>
      <c r="NA147" s="424">
        <v>2.6921349408238989E-3</v>
      </c>
      <c r="NB147" s="424">
        <v>5.1342415809151653E-3</v>
      </c>
      <c r="NC147" s="424">
        <v>5.2541590209262863E-3</v>
      </c>
      <c r="ND147" s="424">
        <v>6.606205068963613E-3</v>
      </c>
      <c r="NE147" s="424">
        <v>1.1263041593050142E-2</v>
      </c>
      <c r="NF147" s="424">
        <v>2.9130307988335016E-3</v>
      </c>
      <c r="NG147" s="424">
        <v>1.1350243506280965E-2</v>
      </c>
      <c r="NH147" s="424">
        <v>1.0074390179103086E-2</v>
      </c>
      <c r="NI147" s="424">
        <v>5.0197560106660802E-3</v>
      </c>
      <c r="NJ147" s="424">
        <v>1.6291155441820374E-2</v>
      </c>
      <c r="NK147" s="424">
        <v>3.3902737308557514E-3</v>
      </c>
      <c r="NL147" s="424">
        <v>6.2035050706979438E-3</v>
      </c>
      <c r="NM147" s="424">
        <v>1.4717497460478941E-3</v>
      </c>
      <c r="NN147" s="424">
        <v>1.2377642731817152E-3</v>
      </c>
      <c r="NO147" s="424">
        <v>1.3237759688394287E-3</v>
      </c>
      <c r="NP147" s="424">
        <v>2.1162719372587804E-3</v>
      </c>
      <c r="NQ147" s="424">
        <v>2.5757197569726007E-3</v>
      </c>
      <c r="NR147" s="424">
        <v>1.8690305546606263E-3</v>
      </c>
      <c r="NS147" s="424">
        <v>5.5123525185520727E-3</v>
      </c>
      <c r="NT147" s="424">
        <v>1.8618732261459774E-3</v>
      </c>
      <c r="NU147" s="424">
        <v>2.3500372662821974E-3</v>
      </c>
      <c r="NV147" s="424">
        <v>1.8816818270482427E-3</v>
      </c>
      <c r="NW147" s="424">
        <v>2.9016870060067984E-3</v>
      </c>
      <c r="NX147" s="424">
        <v>1.9232992951021847E-3</v>
      </c>
      <c r="NY147" s="424">
        <v>2.2090225966194272E-3</v>
      </c>
      <c r="NZ147" s="424">
        <v>1.4592254635745307E-3</v>
      </c>
      <c r="OA147" s="424">
        <v>2.1444196255721178E-3</v>
      </c>
      <c r="OB147" s="424">
        <v>1.8811320170767907E-3</v>
      </c>
      <c r="OC147" s="424">
        <v>1.9495441187053692E-3</v>
      </c>
      <c r="OD147" s="424">
        <v>2.6017153495480785E-3</v>
      </c>
      <c r="OE147" s="424">
        <v>1.9824964705141071E-3</v>
      </c>
      <c r="OF147" s="424">
        <v>2.0232811106731937E-3</v>
      </c>
      <c r="OG147" s="424">
        <v>1.328905817380713E-2</v>
      </c>
      <c r="OH147" s="424">
        <v>2.1871240540970254E-3</v>
      </c>
      <c r="OI147" s="424">
        <v>1.594806335109187E-3</v>
      </c>
      <c r="OJ147" s="424">
        <v>1.9323857297493178E-3</v>
      </c>
      <c r="OK147" s="424">
        <v>1.8485825318862409E-3</v>
      </c>
      <c r="OL147" s="424">
        <v>1.4702366276826539E-3</v>
      </c>
      <c r="OM147" s="424">
        <v>1.6756010534300543E-3</v>
      </c>
      <c r="ON147" s="424">
        <v>2.0189870834917824E-3</v>
      </c>
      <c r="OO147" s="424">
        <v>1.938442302405325E-3</v>
      </c>
      <c r="OP147" s="424">
        <v>7.2069247277650142E-4</v>
      </c>
      <c r="OQ147" s="424">
        <v>1.5538338231843201E-3</v>
      </c>
      <c r="OR147" s="424">
        <v>1.6220937626607256E-3</v>
      </c>
      <c r="OS147" s="424">
        <v>1.6059857561637339E-3</v>
      </c>
      <c r="OT147" s="424">
        <v>2.1346501127024694E-3</v>
      </c>
      <c r="OU147" s="424">
        <v>2.4568621220679267E-3</v>
      </c>
      <c r="OV147" s="424">
        <v>4.3668732447581975E-3</v>
      </c>
      <c r="OW147" s="424">
        <v>1.7186567295686276E-3</v>
      </c>
      <c r="OX147" s="424">
        <v>1.9561200375526056E-3</v>
      </c>
      <c r="OY147" s="424">
        <v>1.4723504594297172E-3</v>
      </c>
      <c r="OZ147" s="424">
        <v>1.806318495687196E-3</v>
      </c>
      <c r="PA147" s="424">
        <v>2.0684333867868397E-3</v>
      </c>
      <c r="PB147" s="424">
        <v>1.6401229894232518E-3</v>
      </c>
      <c r="PC147" s="424">
        <v>1.7153202143167247E-3</v>
      </c>
      <c r="PD147" s="424">
        <v>1.4264426578471942E-3</v>
      </c>
      <c r="PE147" s="424">
        <v>2.5044166378341243E-3</v>
      </c>
      <c r="PF147" s="424">
        <v>3.2106866489808642E-3</v>
      </c>
      <c r="PG147" s="424">
        <v>1.7670274599420489E-3</v>
      </c>
      <c r="PH147" s="424">
        <v>3.4021063564282643E-3</v>
      </c>
      <c r="PI147" s="424">
        <v>2.1411690455571089E-3</v>
      </c>
      <c r="PJ147" s="424">
        <v>3.431738082433054E-3</v>
      </c>
      <c r="PK147" s="424">
        <v>2.2872109887632146E-3</v>
      </c>
      <c r="PL147" s="424">
        <v>3.2466295779546152E-3</v>
      </c>
      <c r="PM147" s="424">
        <v>2.7002314571571511E-3</v>
      </c>
      <c r="PN147" s="424">
        <v>1.8795931165277002E-3</v>
      </c>
      <c r="PO147" s="424">
        <v>1.8894192833689269E-3</v>
      </c>
      <c r="PP147" s="425">
        <v>2.2598966536473424E-3</v>
      </c>
    </row>
    <row r="148" spans="1:432" x14ac:dyDescent="0.25">
      <c r="A148" s="210" t="s">
        <v>137</v>
      </c>
      <c r="B148" s="415">
        <f>'Input Output Table'!D32/B$230</f>
        <v>1.0035644806346701E-3</v>
      </c>
      <c r="C148" s="415">
        <f>'Input Output Table'!E32/C$230</f>
        <v>2.9251192084042304E-3</v>
      </c>
      <c r="D148" s="415">
        <f>'Input Output Table'!F32/D$230</f>
        <v>2.53649792615744E-5</v>
      </c>
      <c r="E148" s="415">
        <f>'Input Output Table'!G32/E$230</f>
        <v>2.2346223412937367E-5</v>
      </c>
      <c r="F148" s="415">
        <f>'Input Output Table'!H32/F$230</f>
        <v>3.3921663052141667E-6</v>
      </c>
      <c r="G148" s="415">
        <f>'Input Output Table'!I32/G$230</f>
        <v>5.3819112908606915E-6</v>
      </c>
      <c r="H148" s="415">
        <f>'Input Output Table'!J32/H$230</f>
        <v>7.6235910868875942E-6</v>
      </c>
      <c r="I148" s="415">
        <f>'Input Output Table'!K32/I$230</f>
        <v>4.7954382240884922E-4</v>
      </c>
      <c r="J148" s="415">
        <f>'Input Output Table'!L32/J$230</f>
        <v>3.5324003209259594E-4</v>
      </c>
      <c r="K148" s="415">
        <f>'Input Output Table'!M32/K$230</f>
        <v>4.9092251489750612E-5</v>
      </c>
      <c r="L148" s="415">
        <f>'Input Output Table'!N32/L$230</f>
        <v>1.1635038162897246E-3</v>
      </c>
      <c r="M148" s="415">
        <f>'Input Output Table'!O32/M$230</f>
        <v>2.8658140094093892E-4</v>
      </c>
      <c r="N148" s="415">
        <f>'Input Output Table'!P32/N$230</f>
        <v>1.5848492743392208E-3</v>
      </c>
      <c r="O148" s="415">
        <f>'Input Output Table'!Q32/O$230</f>
        <v>8.9967429254096275E-4</v>
      </c>
      <c r="P148" s="415">
        <f>'Input Output Table'!R32/P$230</f>
        <v>1.4006510034273774E-4</v>
      </c>
      <c r="Q148" s="415">
        <f>'Input Output Table'!S32/Q$230</f>
        <v>4.9123754312821552E-4</v>
      </c>
      <c r="R148" s="415">
        <f>'Input Output Table'!T32/R$230</f>
        <v>3.2392625856494597E-4</v>
      </c>
      <c r="S148" s="415">
        <f>'Input Output Table'!U32/S$230</f>
        <v>1.8395735454979832E-4</v>
      </c>
      <c r="T148" s="415">
        <f>'Input Output Table'!V32/T$230</f>
        <v>2.0668654062265998E-4</v>
      </c>
      <c r="U148" s="415">
        <f>'Input Output Table'!W32/U$230</f>
        <v>4.6212478684927834E-4</v>
      </c>
      <c r="V148" s="415">
        <f>'Input Output Table'!X32/V$230</f>
        <v>1.0686389287734812E-4</v>
      </c>
      <c r="W148" s="415">
        <f>'Input Output Table'!Y32/W$230</f>
        <v>5.4631258363703688E-5</v>
      </c>
      <c r="X148" s="415">
        <f>'Input Output Table'!Z32/X$230</f>
        <v>2.1840587517003691E-4</v>
      </c>
      <c r="Y148" s="415">
        <f>'Input Output Table'!AA32/Y$230</f>
        <v>3.1102201441703413E-4</v>
      </c>
      <c r="Z148" s="415">
        <f>'Input Output Table'!AB32/Z$230</f>
        <v>3.3744940212595731E-6</v>
      </c>
      <c r="AA148" s="415">
        <f>'Input Output Table'!AC32/AA$230</f>
        <v>6.5430648429265389E-5</v>
      </c>
      <c r="AB148" s="415">
        <f>'Input Output Table'!AD32/AB$230</f>
        <v>0.12228210583158804</v>
      </c>
      <c r="AC148" s="415">
        <f>'Input Output Table'!AE32/AC$230</f>
        <v>7.8121238848645176E-4</v>
      </c>
      <c r="AD148" s="415">
        <f>'Input Output Table'!AF32/AD$230</f>
        <v>6.6887828180164748E-4</v>
      </c>
      <c r="AE148" s="415">
        <f>'Input Output Table'!AG32/AE$230</f>
        <v>1.4811031791333768E-4</v>
      </c>
      <c r="AF148" s="415">
        <f>'Input Output Table'!AH32/AF$230</f>
        <v>1.1198629680858397E-3</v>
      </c>
      <c r="AG148" s="415">
        <f>'Input Output Table'!AI32/AG$230</f>
        <v>3.2243999917233655E-4</v>
      </c>
      <c r="AH148" s="415">
        <f>'Input Output Table'!AJ32/AH$230</f>
        <v>6.1041664743855312E-5</v>
      </c>
      <c r="AI148" s="415">
        <f>'Input Output Table'!AK32/AI$230</f>
        <v>5.8282396883598084E-5</v>
      </c>
      <c r="AJ148" s="415">
        <f>'Input Output Table'!AL32/AJ$230</f>
        <v>7.0699654705905655E-5</v>
      </c>
      <c r="AK148" s="415">
        <f>'Input Output Table'!AM32/AK$230</f>
        <v>1.2422312973808363E-5</v>
      </c>
      <c r="AL148" s="415">
        <f>'Input Output Table'!AN32/AL$230</f>
        <v>1.0044350725982865E-5</v>
      </c>
      <c r="AM148" s="415">
        <f>'Input Output Table'!AO32/AM$230</f>
        <v>3.0005614480209677E-5</v>
      </c>
      <c r="AN148" s="415">
        <f>'Input Output Table'!AP32/AN$230</f>
        <v>3.9063856950612598E-5</v>
      </c>
      <c r="AO148" s="415">
        <f>'Input Output Table'!AQ32/AO$230</f>
        <v>5.5552355511165658E-5</v>
      </c>
      <c r="AP148" s="415">
        <f>'Input Output Table'!AR32/AP$230</f>
        <v>4.2322660418263735E-5</v>
      </c>
      <c r="AQ148" s="415">
        <f>'Input Output Table'!AS32/AQ$230</f>
        <v>3.6699816298864978E-5</v>
      </c>
      <c r="AR148" s="415">
        <f>'Input Output Table'!AT32/AR$230</f>
        <v>3.7191430467355673E-5</v>
      </c>
      <c r="AS148" s="415">
        <f>'Input Output Table'!AU32/AS$230</f>
        <v>3.8605603371322774E-5</v>
      </c>
      <c r="AT148" s="415">
        <f>'Input Output Table'!AV32/AT$230</f>
        <v>1.294839280910522E-5</v>
      </c>
      <c r="AU148" s="415">
        <f>'Input Output Table'!AW32/AU$230</f>
        <v>7.2341906604085442E-5</v>
      </c>
      <c r="AV148" s="415">
        <f>'Input Output Table'!AX32/AV$230</f>
        <v>1.5489661756138529E-4</v>
      </c>
      <c r="AW148" s="415">
        <f>'Input Output Table'!AY32/AW$230</f>
        <v>1.0176550596815614E-4</v>
      </c>
      <c r="AX148" s="415">
        <f>'Input Output Table'!AZ32/AX$230</f>
        <v>5.4651787302111325E-5</v>
      </c>
      <c r="AY148" s="415">
        <f>'Input Output Table'!BA32/AY$230</f>
        <v>1.4427618507932073E-5</v>
      </c>
      <c r="AZ148" s="415">
        <f>'Input Output Table'!BB32/AZ$230</f>
        <v>6.039954071973681E-5</v>
      </c>
      <c r="BA148" s="415">
        <f>'Input Output Table'!BC32/BA$230</f>
        <v>1.6122500310805411E-5</v>
      </c>
      <c r="BB148" s="415">
        <f>'Input Output Table'!BD32/BB$230</f>
        <v>1.0893796391343773E-5</v>
      </c>
      <c r="BC148" s="415">
        <f>'Input Output Table'!BE32/BC$230</f>
        <v>1.7612651656948306E-5</v>
      </c>
      <c r="BD148" s="415">
        <f>'Input Output Table'!BF32/BD$230</f>
        <v>2.8398774900877336E-3</v>
      </c>
      <c r="BE148" s="415">
        <f>'Input Output Table'!BG32/BE$230</f>
        <v>1.7289300836420521E-3</v>
      </c>
      <c r="BF148" s="415">
        <f>'Input Output Table'!BH32/BF$230</f>
        <v>8.1305223700749805E-3</v>
      </c>
      <c r="BG148" s="415">
        <f>'Input Output Table'!BI32/BG$230</f>
        <v>2.1671750542988572E-4</v>
      </c>
      <c r="BH148" s="415">
        <f>'Input Output Table'!BJ32/BH$230</f>
        <v>7.6429603831979246E-4</v>
      </c>
      <c r="BI148" s="415">
        <f>'Input Output Table'!BK32/BI$230</f>
        <v>3.8119407800959153E-4</v>
      </c>
      <c r="BJ148" s="415">
        <f>'Input Output Table'!BL32/BJ$230</f>
        <v>3.8119405286048515E-4</v>
      </c>
      <c r="BK148" s="415">
        <f>'Input Output Table'!BM32/BK$230</f>
        <v>2.4863682712890914E-4</v>
      </c>
      <c r="BL148" s="415">
        <f>'Input Output Table'!BN32/BL$230</f>
        <v>2.6666357988283456E-4</v>
      </c>
      <c r="BM148" s="415">
        <f>'Input Output Table'!BO32/BM$230</f>
        <v>1.2095303112364792E-4</v>
      </c>
      <c r="BN148" s="415">
        <f>'Input Output Table'!BP32/BN$230</f>
        <v>4.6120310509728372E-4</v>
      </c>
      <c r="BO148" s="415">
        <f>'Input Output Table'!BQ32/BO$230</f>
        <v>1.2277360297185516E-4</v>
      </c>
      <c r="BP148" s="415">
        <f>'Input Output Table'!BR32/BP$230</f>
        <v>3.5777230265259636E-4</v>
      </c>
      <c r="BQ148" s="415">
        <f>'Input Output Table'!BS32/BQ$230</f>
        <v>1.1436919461016546E-3</v>
      </c>
      <c r="BR148" s="415">
        <f>'Input Output Table'!BT32/BR$230</f>
        <v>1.1436917945766103E-3</v>
      </c>
      <c r="BS148" s="415">
        <f>'Input Output Table'!BU32/BS$230</f>
        <v>1.2594617565926094E-3</v>
      </c>
      <c r="BT148" s="415">
        <f>'Input Output Table'!BV32/BT$230</f>
        <v>1.0291246576462235E-3</v>
      </c>
      <c r="BU148" s="415">
        <f>'Input Output Table'!BW32/BU$230</f>
        <v>8.651487302241569E-5</v>
      </c>
      <c r="BV148" s="415">
        <f>'Input Output Table'!BX32/BV$230</f>
        <v>9.1529789795243217E-4</v>
      </c>
      <c r="BW148" s="415">
        <f>'Input Output Table'!BY32/BW$230</f>
        <v>4.5827987449138854E-5</v>
      </c>
      <c r="BX148" s="415">
        <f>'Input Output Table'!BZ32/BX$230</f>
        <v>8.6369554697882095E-5</v>
      </c>
      <c r="BY148" s="415">
        <f>'Input Output Table'!CA32/BY$230</f>
        <v>2.307951569999289E-4</v>
      </c>
      <c r="BZ148" s="415">
        <f>'Input Output Table'!CB32/BZ$230</f>
        <v>3.2675150399762239E-5</v>
      </c>
      <c r="CA148" s="415">
        <f>'Input Output Table'!CC32/CA$230</f>
        <v>5.6310759222512259E-5</v>
      </c>
      <c r="CB148" s="415">
        <f>'Input Output Table'!CD32/CB$230</f>
        <v>3.3248890878548613E-4</v>
      </c>
      <c r="CC148" s="415">
        <f>'Input Output Table'!CE32/CC$230</f>
        <v>3.1820945517086084E-5</v>
      </c>
      <c r="CD148" s="415">
        <f>'Input Output Table'!CF32/CD$230</f>
        <v>1.2203265131876801E-5</v>
      </c>
      <c r="CE148" s="415">
        <f>'Input Output Table'!CG32/CE$230</f>
        <v>9.8643231418265068E-5</v>
      </c>
      <c r="CF148" s="415">
        <f>'Input Output Table'!CH32/CF$230</f>
        <v>1.3394630740940519E-4</v>
      </c>
      <c r="CG148" s="415">
        <f>'Input Output Table'!CI32/CG$230</f>
        <v>6.3548287160099134E-5</v>
      </c>
      <c r="CH148" s="415">
        <f>'Input Output Table'!CJ32/CH$230</f>
        <v>1.2765697007992851E-5</v>
      </c>
      <c r="CI148" s="415">
        <f>'Input Output Table'!CK32/CI$230</f>
        <v>5.786470147407923E-4</v>
      </c>
      <c r="CJ148" s="415">
        <f>'Input Output Table'!CL32/CJ$230</f>
        <v>9.7206765872910898E-4</v>
      </c>
      <c r="CK148" s="415">
        <f>'Input Output Table'!CM32/CK$230</f>
        <v>3.3546213375785225E-4</v>
      </c>
      <c r="CL148" s="415">
        <f>'Input Output Table'!CN32/CL$230</f>
        <v>1.2431157927023046E-3</v>
      </c>
      <c r="CM148" s="415">
        <f>'Input Output Table'!CO32/CM$230</f>
        <v>2.0009194771834516E-4</v>
      </c>
      <c r="CN148" s="415">
        <f>'Input Output Table'!CP32/CN$230</f>
        <v>6.3640482429030108E-4</v>
      </c>
      <c r="CO148" s="415">
        <f>'Input Output Table'!CQ32/CO$230</f>
        <v>1.1634855445286718E-4</v>
      </c>
      <c r="CP148" s="415">
        <f>'Input Output Table'!CR32/CP$230</f>
        <v>4.9821367840462572E-4</v>
      </c>
      <c r="CQ148" s="415">
        <f>'Input Output Table'!CS32/CQ$230</f>
        <v>7.9081259682823347E-3</v>
      </c>
      <c r="CR148" s="415">
        <f>'Input Output Table'!CT32/CR$230</f>
        <v>2.9673848524310216E-4</v>
      </c>
      <c r="CS148" s="415">
        <f>'Input Output Table'!CU32/CS$230</f>
        <v>2.6714190229102242E-4</v>
      </c>
      <c r="CT148" s="415">
        <f>'Input Output Table'!CV32/CT$230</f>
        <v>1.5136260705529462E-3</v>
      </c>
      <c r="CU148" s="415">
        <f>'Input Output Table'!CW32/CU$230</f>
        <v>1.3640222469383598E-4</v>
      </c>
      <c r="CV148" s="415">
        <f>'Input Output Table'!CX32/CV$230</f>
        <v>1.8280026187787023E-3</v>
      </c>
      <c r="CW148" s="415">
        <f>'Input Output Table'!CY32/CW$230</f>
        <v>1.4591547759642282E-4</v>
      </c>
      <c r="CX148" s="415">
        <f>'Input Output Table'!CZ32/CX$230</f>
        <v>1.6970597588836607E-3</v>
      </c>
      <c r="CY148" s="415">
        <f>'Input Output Table'!DA32/CY$230</f>
        <v>8.9979646166039049E-4</v>
      </c>
      <c r="CZ148" s="415">
        <f>'Input Output Table'!DB32/CZ$230</f>
        <v>1.4335207569325706E-3</v>
      </c>
      <c r="DA148" s="415">
        <f>'Input Output Table'!DC32/DA$230</f>
        <v>7.5526300962106918E-4</v>
      </c>
      <c r="DB148" s="415">
        <f>'Input Output Table'!DD32/DB$230</f>
        <v>1.1734039866299077E-5</v>
      </c>
      <c r="DC148" s="415">
        <f>'Input Output Table'!DE32/DC$230</f>
        <v>4.3415420768995331E-3</v>
      </c>
      <c r="DD148" s="416">
        <f>'Input Output Table'!DG32/DD$230</f>
        <v>8.866574392936079E-4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J148" s="423">
        <f t="shared" si="216"/>
        <v>-1.0035644806346701E-3</v>
      </c>
      <c r="HK148" s="423">
        <f t="shared" si="217"/>
        <v>-2.9251192084042304E-3</v>
      </c>
      <c r="HL148" s="423">
        <f t="shared" si="218"/>
        <v>-2.53649792615744E-5</v>
      </c>
      <c r="HM148" s="423">
        <f t="shared" si="219"/>
        <v>-2.2346223412937367E-5</v>
      </c>
      <c r="HN148" s="423">
        <f t="shared" si="220"/>
        <v>-3.3921663052141667E-6</v>
      </c>
      <c r="HO148" s="423">
        <f t="shared" si="221"/>
        <v>-5.3819112908606915E-6</v>
      </c>
      <c r="HP148" s="423">
        <f t="shared" si="222"/>
        <v>-7.6235910868875942E-6</v>
      </c>
      <c r="HQ148" s="423">
        <f t="shared" si="223"/>
        <v>-4.7954382240884922E-4</v>
      </c>
      <c r="HR148" s="423">
        <f t="shared" si="224"/>
        <v>-3.5324003209259594E-4</v>
      </c>
      <c r="HS148" s="423">
        <f t="shared" si="225"/>
        <v>-4.9092251489750612E-5</v>
      </c>
      <c r="HT148" s="423">
        <f t="shared" si="226"/>
        <v>-1.1635038162897246E-3</v>
      </c>
      <c r="HU148" s="423">
        <f t="shared" si="227"/>
        <v>-2.8658140094093892E-4</v>
      </c>
      <c r="HV148" s="423">
        <f t="shared" si="228"/>
        <v>-1.5848492743392208E-3</v>
      </c>
      <c r="HW148" s="423">
        <f t="shared" si="229"/>
        <v>-8.9967429254096275E-4</v>
      </c>
      <c r="HX148" s="423">
        <f t="shared" si="230"/>
        <v>-1.4006510034273774E-4</v>
      </c>
      <c r="HY148" s="423">
        <f t="shared" si="231"/>
        <v>-4.9123754312821552E-4</v>
      </c>
      <c r="HZ148" s="423">
        <f t="shared" si="232"/>
        <v>-3.2392625856494597E-4</v>
      </c>
      <c r="IA148" s="423">
        <f t="shared" si="233"/>
        <v>-1.8395735454979832E-4</v>
      </c>
      <c r="IB148" s="423">
        <f t="shared" si="234"/>
        <v>-2.0668654062265998E-4</v>
      </c>
      <c r="IC148" s="423">
        <f t="shared" si="235"/>
        <v>-4.6212478684927834E-4</v>
      </c>
      <c r="ID148" s="423">
        <f t="shared" si="236"/>
        <v>-1.0686389287734812E-4</v>
      </c>
      <c r="IE148" s="423">
        <f t="shared" si="237"/>
        <v>-5.4631258363703688E-5</v>
      </c>
      <c r="IF148" s="423">
        <f t="shared" si="238"/>
        <v>-2.1840587517003691E-4</v>
      </c>
      <c r="IG148" s="423">
        <f t="shared" si="239"/>
        <v>-3.1102201441703413E-4</v>
      </c>
      <c r="IH148" s="423">
        <f t="shared" si="240"/>
        <v>-3.3744940212595731E-6</v>
      </c>
      <c r="II148" s="423">
        <f t="shared" si="241"/>
        <v>-6.5430648429265389E-5</v>
      </c>
      <c r="IJ148" s="423">
        <f t="shared" si="242"/>
        <v>0.87771789416841195</v>
      </c>
      <c r="IK148" s="423">
        <f t="shared" si="243"/>
        <v>-7.8121238848645176E-4</v>
      </c>
      <c r="IL148" s="423">
        <f t="shared" si="244"/>
        <v>-6.6887828180164748E-4</v>
      </c>
      <c r="IM148" s="423">
        <f t="shared" si="245"/>
        <v>-1.4811031791333768E-4</v>
      </c>
      <c r="IN148" s="423">
        <f t="shared" si="246"/>
        <v>-1.1198629680858397E-3</v>
      </c>
      <c r="IO148" s="423">
        <f t="shared" si="247"/>
        <v>-3.2243999917233655E-4</v>
      </c>
      <c r="IP148" s="423">
        <f t="shared" si="248"/>
        <v>-6.1041664743855312E-5</v>
      </c>
      <c r="IQ148" s="423">
        <f t="shared" si="249"/>
        <v>-5.8282396883598084E-5</v>
      </c>
      <c r="IR148" s="423">
        <f t="shared" si="250"/>
        <v>-7.0699654705905655E-5</v>
      </c>
      <c r="IS148" s="423">
        <f t="shared" si="251"/>
        <v>-1.2422312973808363E-5</v>
      </c>
      <c r="IT148" s="423">
        <f t="shared" si="252"/>
        <v>-1.0044350725982865E-5</v>
      </c>
      <c r="IU148" s="423">
        <f t="shared" si="253"/>
        <v>-3.0005614480209677E-5</v>
      </c>
      <c r="IV148" s="423">
        <f t="shared" si="254"/>
        <v>-3.9063856950612598E-5</v>
      </c>
      <c r="IW148" s="423">
        <f t="shared" si="255"/>
        <v>-5.5552355511165658E-5</v>
      </c>
      <c r="IX148" s="423">
        <f t="shared" si="256"/>
        <v>-4.2322660418263735E-5</v>
      </c>
      <c r="IY148" s="423">
        <f t="shared" si="257"/>
        <v>-3.6699816298864978E-5</v>
      </c>
      <c r="IZ148" s="423">
        <f t="shared" si="258"/>
        <v>-3.7191430467355673E-5</v>
      </c>
      <c r="JA148" s="423">
        <f t="shared" si="259"/>
        <v>-3.8605603371322774E-5</v>
      </c>
      <c r="JB148" s="423">
        <f t="shared" si="260"/>
        <v>-1.294839280910522E-5</v>
      </c>
      <c r="JC148" s="423">
        <f t="shared" si="261"/>
        <v>-7.2341906604085442E-5</v>
      </c>
      <c r="JD148" s="423">
        <f t="shared" si="262"/>
        <v>-1.5489661756138529E-4</v>
      </c>
      <c r="JE148" s="423">
        <f t="shared" si="263"/>
        <v>-1.0176550596815614E-4</v>
      </c>
      <c r="JF148" s="423">
        <f t="shared" si="264"/>
        <v>-5.4651787302111325E-5</v>
      </c>
      <c r="JG148" s="423">
        <f t="shared" si="265"/>
        <v>-1.4427618507932073E-5</v>
      </c>
      <c r="JH148" s="423">
        <f t="shared" si="266"/>
        <v>-6.039954071973681E-5</v>
      </c>
      <c r="JI148" s="423">
        <f t="shared" si="267"/>
        <v>-1.6122500310805411E-5</v>
      </c>
      <c r="JJ148" s="423">
        <f t="shared" si="268"/>
        <v>-1.0893796391343773E-5</v>
      </c>
      <c r="JK148" s="423">
        <f t="shared" si="269"/>
        <v>-1.7612651656948306E-5</v>
      </c>
      <c r="JL148" s="423">
        <f t="shared" si="270"/>
        <v>-2.8398774900877336E-3</v>
      </c>
      <c r="JM148" s="423">
        <f t="shared" si="271"/>
        <v>-1.7289300836420521E-3</v>
      </c>
      <c r="JN148" s="423">
        <f t="shared" si="272"/>
        <v>-8.1305223700749805E-3</v>
      </c>
      <c r="JO148" s="423">
        <f t="shared" si="273"/>
        <v>-2.1671750542988572E-4</v>
      </c>
      <c r="JP148" s="423">
        <f t="shared" si="274"/>
        <v>-7.6429603831979246E-4</v>
      </c>
      <c r="JQ148" s="423">
        <f t="shared" si="275"/>
        <v>-3.8119407800959153E-4</v>
      </c>
      <c r="JR148" s="423">
        <f t="shared" si="276"/>
        <v>-3.8119405286048515E-4</v>
      </c>
      <c r="JS148" s="423">
        <f t="shared" si="277"/>
        <v>-2.4863682712890914E-4</v>
      </c>
      <c r="JT148" s="423">
        <f t="shared" si="278"/>
        <v>-2.6666357988283456E-4</v>
      </c>
      <c r="JU148" s="423">
        <f t="shared" si="279"/>
        <v>-1.2095303112364792E-4</v>
      </c>
      <c r="JV148" s="423">
        <f t="shared" si="280"/>
        <v>-4.6120310509728372E-4</v>
      </c>
      <c r="JW148" s="423">
        <f t="shared" si="281"/>
        <v>-1.2277360297185516E-4</v>
      </c>
      <c r="JX148" s="423">
        <f t="shared" si="282"/>
        <v>-3.5777230265259636E-4</v>
      </c>
      <c r="JY148" s="423">
        <f t="shared" si="283"/>
        <v>-1.1436919461016546E-3</v>
      </c>
      <c r="JZ148" s="423">
        <f t="shared" si="284"/>
        <v>-1.1436917945766103E-3</v>
      </c>
      <c r="KA148" s="423">
        <f t="shared" si="285"/>
        <v>-1.2594617565926094E-3</v>
      </c>
      <c r="KB148" s="423">
        <f t="shared" si="286"/>
        <v>-1.0291246576462235E-3</v>
      </c>
      <c r="KC148" s="423">
        <f t="shared" si="287"/>
        <v>-8.651487302241569E-5</v>
      </c>
      <c r="KD148" s="423">
        <f t="shared" si="288"/>
        <v>-9.1529789795243217E-4</v>
      </c>
      <c r="KE148" s="423">
        <f t="shared" si="289"/>
        <v>-4.5827987449138854E-5</v>
      </c>
      <c r="KF148" s="423">
        <f t="shared" si="290"/>
        <v>-8.6369554697882095E-5</v>
      </c>
      <c r="KG148" s="423">
        <f t="shared" si="291"/>
        <v>-2.307951569999289E-4</v>
      </c>
      <c r="KH148" s="423">
        <f t="shared" si="292"/>
        <v>-3.2675150399762239E-5</v>
      </c>
      <c r="KI148" s="423">
        <f t="shared" si="293"/>
        <v>-5.6310759222512259E-5</v>
      </c>
      <c r="KJ148" s="423">
        <f t="shared" si="294"/>
        <v>-3.3248890878548613E-4</v>
      </c>
      <c r="KK148" s="423">
        <f t="shared" si="295"/>
        <v>-3.1820945517086084E-5</v>
      </c>
      <c r="KL148" s="423">
        <f t="shared" si="296"/>
        <v>-1.2203265131876801E-5</v>
      </c>
      <c r="KM148" s="423">
        <f t="shared" si="297"/>
        <v>-9.8643231418265068E-5</v>
      </c>
      <c r="KN148" s="423">
        <f t="shared" si="298"/>
        <v>-1.3394630740940519E-4</v>
      </c>
      <c r="KO148" s="423">
        <f t="shared" si="299"/>
        <v>-6.3548287160099134E-5</v>
      </c>
      <c r="KP148" s="423">
        <f t="shared" si="300"/>
        <v>-1.2765697007992851E-5</v>
      </c>
      <c r="KQ148" s="423">
        <f t="shared" si="301"/>
        <v>-5.786470147407923E-4</v>
      </c>
      <c r="KR148" s="423">
        <f t="shared" si="302"/>
        <v>-9.7206765872910898E-4</v>
      </c>
      <c r="KS148" s="423">
        <f t="shared" si="303"/>
        <v>-3.3546213375785225E-4</v>
      </c>
      <c r="KT148" s="423">
        <f t="shared" si="304"/>
        <v>-1.2431157927023046E-3</v>
      </c>
      <c r="KU148" s="423">
        <f t="shared" si="305"/>
        <v>-2.0009194771834516E-4</v>
      </c>
      <c r="KV148" s="423">
        <f t="shared" si="306"/>
        <v>-6.3640482429030108E-4</v>
      </c>
      <c r="KW148" s="423">
        <f t="shared" si="307"/>
        <v>-1.1634855445286718E-4</v>
      </c>
      <c r="KX148" s="423">
        <f t="shared" si="308"/>
        <v>-4.9821367840462572E-4</v>
      </c>
      <c r="KY148" s="423">
        <f t="shared" si="309"/>
        <v>-7.9081259682823347E-3</v>
      </c>
      <c r="KZ148" s="423">
        <f t="shared" si="310"/>
        <v>-2.9673848524310216E-4</v>
      </c>
      <c r="LA148" s="423">
        <f t="shared" si="311"/>
        <v>-2.6714190229102242E-4</v>
      </c>
      <c r="LB148" s="423">
        <f t="shared" si="312"/>
        <v>-1.5136260705529462E-3</v>
      </c>
      <c r="LC148" s="423">
        <f t="shared" si="313"/>
        <v>-1.3640222469383598E-4</v>
      </c>
      <c r="LD148" s="423">
        <f t="shared" si="314"/>
        <v>-1.8280026187787023E-3</v>
      </c>
      <c r="LE148" s="423">
        <f t="shared" si="315"/>
        <v>-1.4591547759642282E-4</v>
      </c>
      <c r="LF148" s="423">
        <f t="shared" si="316"/>
        <v>-1.6970597588836607E-3</v>
      </c>
      <c r="LG148" s="423">
        <f t="shared" si="317"/>
        <v>-8.9979646166039049E-4</v>
      </c>
      <c r="LH148" s="423">
        <f t="shared" si="318"/>
        <v>-1.4335207569325706E-3</v>
      </c>
      <c r="LI148" s="423">
        <f t="shared" si="319"/>
        <v>-7.5526300962106918E-4</v>
      </c>
      <c r="LJ148" s="423">
        <f t="shared" si="320"/>
        <v>-1.1734039866299077E-5</v>
      </c>
      <c r="LK148" s="423">
        <f t="shared" si="321"/>
        <v>-4.3415420768995331E-3</v>
      </c>
      <c r="LL148" s="423">
        <f t="shared" si="322"/>
        <v>-8.866574392936079E-4</v>
      </c>
      <c r="LN148" s="424">
        <v>2.6782524402145656E-3</v>
      </c>
      <c r="LO148" s="424">
        <v>6.1771339549088209E-3</v>
      </c>
      <c r="LP148" s="424">
        <v>9.3393500511854751E-4</v>
      </c>
      <c r="LQ148" s="424">
        <v>1.6594566654541459E-3</v>
      </c>
      <c r="LR148" s="424">
        <v>6.1977820016086778E-4</v>
      </c>
      <c r="LS148" s="424">
        <v>1.5016303097217844E-3</v>
      </c>
      <c r="LT148" s="424">
        <v>8.1053672970831118E-4</v>
      </c>
      <c r="LU148" s="424">
        <v>2.8197537760645554E-3</v>
      </c>
      <c r="LV148" s="424">
        <v>2.5392654774405101E-3</v>
      </c>
      <c r="LW148" s="424">
        <v>1.3355977381397774E-3</v>
      </c>
      <c r="LX148" s="424">
        <v>3.5985143340030159E-3</v>
      </c>
      <c r="LY148" s="424">
        <v>2.3557792269060136E-3</v>
      </c>
      <c r="LZ148" s="424">
        <v>4.0314905587276514E-3</v>
      </c>
      <c r="MA148" s="424">
        <v>3.1193721812804156E-3</v>
      </c>
      <c r="MB148" s="424">
        <v>1.8328172303606854E-3</v>
      </c>
      <c r="MC148" s="424">
        <v>2.2934342244278517E-3</v>
      </c>
      <c r="MD148" s="424">
        <v>2.3732096786258346E-3</v>
      </c>
      <c r="ME148" s="424">
        <v>1.6662760489591817E-3</v>
      </c>
      <c r="MF148" s="424">
        <v>1.7944775591370032E-3</v>
      </c>
      <c r="MG148" s="424">
        <v>2.3833609625194363E-3</v>
      </c>
      <c r="MH148" s="424">
        <v>1.4588859845920126E-3</v>
      </c>
      <c r="MI148" s="424">
        <v>1.607511397696843E-3</v>
      </c>
      <c r="MJ148" s="424">
        <v>1.6698219624733206E-3</v>
      </c>
      <c r="MK148" s="424">
        <v>2.1296278563494248E-3</v>
      </c>
      <c r="ML148" s="424">
        <v>5.286905383903326E-4</v>
      </c>
      <c r="MM148" s="424">
        <v>1.5885065199743595E-3</v>
      </c>
      <c r="MN148" s="424">
        <v>1.14121732098199</v>
      </c>
      <c r="MO148" s="424">
        <v>2.0989067405719551E-3</v>
      </c>
      <c r="MP148" s="424">
        <v>1.9994655070856254E-3</v>
      </c>
      <c r="MQ148" s="424">
        <v>1.1031416934410801E-3</v>
      </c>
      <c r="MR148" s="424">
        <v>2.4920929737951721E-3</v>
      </c>
      <c r="MS148" s="424">
        <v>1.6381761388894194E-3</v>
      </c>
      <c r="MT148" s="424">
        <v>1.5858243918961993E-3</v>
      </c>
      <c r="MU148" s="424">
        <v>1.6907753891764958E-3</v>
      </c>
      <c r="MV148" s="424">
        <v>1.6841491077387572E-3</v>
      </c>
      <c r="MW148" s="424">
        <v>1.3060326967293827E-3</v>
      </c>
      <c r="MX148" s="424">
        <v>8.8763253706702168E-4</v>
      </c>
      <c r="MY148" s="424">
        <v>1.7886396386871122E-3</v>
      </c>
      <c r="MZ148" s="424">
        <v>1.835682335175143E-3</v>
      </c>
      <c r="NA148" s="424">
        <v>1.77579632179602E-3</v>
      </c>
      <c r="NB148" s="424">
        <v>1.5593037118006921E-3</v>
      </c>
      <c r="NC148" s="424">
        <v>1.8217662491007412E-3</v>
      </c>
      <c r="ND148" s="424">
        <v>1.631414890059964E-3</v>
      </c>
      <c r="NE148" s="424">
        <v>1.9583715539669912E-3</v>
      </c>
      <c r="NF148" s="424">
        <v>1.5259425470794629E-3</v>
      </c>
      <c r="NG148" s="424">
        <v>2.1873580511333562E-3</v>
      </c>
      <c r="NH148" s="424">
        <v>2.0425048456026986E-3</v>
      </c>
      <c r="NI148" s="424">
        <v>1.8652908020222376E-3</v>
      </c>
      <c r="NJ148" s="424">
        <v>1.9717736051739769E-3</v>
      </c>
      <c r="NK148" s="424">
        <v>1.9018928050138775E-3</v>
      </c>
      <c r="NL148" s="424">
        <v>2.1722036587436648E-3</v>
      </c>
      <c r="NM148" s="424">
        <v>1.0002030865967208E-3</v>
      </c>
      <c r="NN148" s="424">
        <v>9.6413210274069023E-4</v>
      </c>
      <c r="NO148" s="424">
        <v>1.0359667130047457E-3</v>
      </c>
      <c r="NP148" s="424">
        <v>5.0823330063130279E-3</v>
      </c>
      <c r="NQ148" s="424">
        <v>4.0860243987482434E-3</v>
      </c>
      <c r="NR148" s="424">
        <v>1.2507835143441028E-2</v>
      </c>
      <c r="NS148" s="424">
        <v>1.9413415470618304E-3</v>
      </c>
      <c r="NT148" s="424">
        <v>2.8697590209760732E-3</v>
      </c>
      <c r="NU148" s="424">
        <v>2.4240028363164074E-3</v>
      </c>
      <c r="NV148" s="424">
        <v>2.2507093440293138E-3</v>
      </c>
      <c r="NW148" s="424">
        <v>2.7790177369997103E-3</v>
      </c>
      <c r="NX148" s="424">
        <v>2.2778246955228185E-3</v>
      </c>
      <c r="NY148" s="424">
        <v>2.156140421787672E-3</v>
      </c>
      <c r="NZ148" s="424">
        <v>2.1161955160187399E-3</v>
      </c>
      <c r="OA148" s="424">
        <v>2.4169654469058497E-3</v>
      </c>
      <c r="OB148" s="424">
        <v>2.5989557205335499E-3</v>
      </c>
      <c r="OC148" s="424">
        <v>3.1147975428004087E-3</v>
      </c>
      <c r="OD148" s="424">
        <v>3.4282775127274013E-3</v>
      </c>
      <c r="OE148" s="424">
        <v>3.3363677636242084E-3</v>
      </c>
      <c r="OF148" s="424">
        <v>2.9326363647900968E-3</v>
      </c>
      <c r="OG148" s="424">
        <v>2.1146961073367095E-3</v>
      </c>
      <c r="OH148" s="424">
        <v>2.7543309679432062E-3</v>
      </c>
      <c r="OI148" s="424">
        <v>1.4885545874340806E-3</v>
      </c>
      <c r="OJ148" s="424">
        <v>2.2416163397049054E-3</v>
      </c>
      <c r="OK148" s="424">
        <v>2.3745041817412886E-3</v>
      </c>
      <c r="OL148" s="424">
        <v>1.636976067400833E-3</v>
      </c>
      <c r="OM148" s="424">
        <v>1.5561714484094403E-3</v>
      </c>
      <c r="ON148" s="424">
        <v>2.6283513945287058E-3</v>
      </c>
      <c r="OO148" s="424">
        <v>1.2281276902945054E-3</v>
      </c>
      <c r="OP148" s="424">
        <v>6.127738895442674E-4</v>
      </c>
      <c r="OQ148" s="424">
        <v>1.7445835460458926E-3</v>
      </c>
      <c r="OR148" s="424">
        <v>1.9084564988939407E-3</v>
      </c>
      <c r="OS148" s="424">
        <v>2.1323143908347484E-3</v>
      </c>
      <c r="OT148" s="424">
        <v>2.3378781787162357E-3</v>
      </c>
      <c r="OU148" s="424">
        <v>3.5380305006233407E-3</v>
      </c>
      <c r="OV148" s="424">
        <v>3.1345805007111688E-3</v>
      </c>
      <c r="OW148" s="424">
        <v>2.4742543958956122E-3</v>
      </c>
      <c r="OX148" s="424">
        <v>3.8281459546062185E-3</v>
      </c>
      <c r="OY148" s="424">
        <v>1.9426424606776222E-3</v>
      </c>
      <c r="OZ148" s="424">
        <v>2.7552499432408114E-3</v>
      </c>
      <c r="PA148" s="424">
        <v>2.2510765882180705E-3</v>
      </c>
      <c r="PB148" s="424">
        <v>2.3360961711329682E-3</v>
      </c>
      <c r="PC148" s="424">
        <v>1.2114018062863311E-2</v>
      </c>
      <c r="PD148" s="424">
        <v>2.0607564200571158E-3</v>
      </c>
      <c r="PE148" s="424">
        <v>2.3611126827861877E-3</v>
      </c>
      <c r="PF148" s="424">
        <v>4.5112055759998649E-3</v>
      </c>
      <c r="PG148" s="424">
        <v>2.2652224709064908E-3</v>
      </c>
      <c r="PH148" s="424">
        <v>5.2492937008809795E-3</v>
      </c>
      <c r="PI148" s="424">
        <v>2.4004500519731677E-3</v>
      </c>
      <c r="PJ148" s="424">
        <v>4.6233439186483209E-3</v>
      </c>
      <c r="PK148" s="424">
        <v>2.2750211220957605E-3</v>
      </c>
      <c r="PL148" s="424">
        <v>3.7852504039704816E-3</v>
      </c>
      <c r="PM148" s="424">
        <v>3.0934970865077881E-3</v>
      </c>
      <c r="PN148" s="424">
        <v>2.1084985438238925E-3</v>
      </c>
      <c r="PO148" s="424">
        <v>6.8450931301943935E-3</v>
      </c>
      <c r="PP148" s="425">
        <v>3.1072098719841686E-3</v>
      </c>
    </row>
    <row r="149" spans="1:432" x14ac:dyDescent="0.25">
      <c r="A149" s="210" t="s">
        <v>138</v>
      </c>
      <c r="B149" s="415">
        <f>'Input Output Table'!D33/B$230</f>
        <v>7.1881916793674003E-4</v>
      </c>
      <c r="C149" s="415">
        <f>'Input Output Table'!E33/C$230</f>
        <v>1.4747524169347538E-3</v>
      </c>
      <c r="D149" s="415">
        <f>'Input Output Table'!F33/D$230</f>
        <v>3.8789536670626824E-4</v>
      </c>
      <c r="E149" s="415">
        <f>'Input Output Table'!G33/E$230</f>
        <v>1.6141929217627705E-3</v>
      </c>
      <c r="F149" s="415">
        <f>'Input Output Table'!H33/F$230</f>
        <v>1.2701984521642959E-4</v>
      </c>
      <c r="G149" s="415">
        <f>'Input Output Table'!I33/G$230</f>
        <v>4.7266595858359986E-4</v>
      </c>
      <c r="H149" s="415">
        <f>'Input Output Table'!J33/H$230</f>
        <v>1.9214783135348227E-4</v>
      </c>
      <c r="I149" s="415">
        <f>'Input Output Table'!K33/I$230</f>
        <v>4.8807782639590614E-4</v>
      </c>
      <c r="J149" s="415">
        <f>'Input Output Table'!L33/J$230</f>
        <v>7.4950167608371513E-4</v>
      </c>
      <c r="K149" s="415">
        <f>'Input Output Table'!M33/K$230</f>
        <v>1.7329219739901672E-4</v>
      </c>
      <c r="L149" s="415">
        <f>'Input Output Table'!N33/L$230</f>
        <v>5.9392315449613355E-4</v>
      </c>
      <c r="M149" s="415">
        <f>'Input Output Table'!O33/M$230</f>
        <v>1.082739946958456E-3</v>
      </c>
      <c r="N149" s="415">
        <f>'Input Output Table'!P33/N$230</f>
        <v>6.6902778787197869E-4</v>
      </c>
      <c r="O149" s="415">
        <f>'Input Output Table'!Q33/O$230</f>
        <v>7.0793527754162925E-4</v>
      </c>
      <c r="P149" s="415">
        <f>'Input Output Table'!R33/P$230</f>
        <v>5.997798216005434E-4</v>
      </c>
      <c r="Q149" s="415">
        <f>'Input Output Table'!S33/Q$230</f>
        <v>5.8892180432809941E-4</v>
      </c>
      <c r="R149" s="415">
        <f>'Input Output Table'!T33/R$230</f>
        <v>1.820780203469252E-3</v>
      </c>
      <c r="S149" s="415">
        <f>'Input Output Table'!U33/S$230</f>
        <v>6.1351803804537627E-4</v>
      </c>
      <c r="T149" s="415">
        <f>'Input Output Table'!V33/T$230</f>
        <v>5.0311871809867058E-4</v>
      </c>
      <c r="U149" s="415">
        <f>'Input Output Table'!W33/U$230</f>
        <v>4.7056009189377874E-4</v>
      </c>
      <c r="V149" s="415">
        <f>'Input Output Table'!X33/V$230</f>
        <v>1.2901321784942609E-3</v>
      </c>
      <c r="W149" s="415">
        <f>'Input Output Table'!Y33/W$230</f>
        <v>6.8354514119583337E-4</v>
      </c>
      <c r="X149" s="415">
        <f>'Input Output Table'!Z33/X$230</f>
        <v>9.4449633635711584E-4</v>
      </c>
      <c r="Y149" s="415">
        <f>'Input Output Table'!AA33/Y$230</f>
        <v>1.6460869109455904E-3</v>
      </c>
      <c r="Z149" s="415">
        <f>'Input Output Table'!AB33/Z$230</f>
        <v>1.2080103107602882E-4</v>
      </c>
      <c r="AA149" s="415">
        <f>'Input Output Table'!AC33/AA$230</f>
        <v>1.5752978308441867E-3</v>
      </c>
      <c r="AB149" s="415">
        <f>'Input Output Table'!AD33/AB$230</f>
        <v>5.1449562841771662E-3</v>
      </c>
      <c r="AC149" s="415">
        <f>'Input Output Table'!AE33/AC$230</f>
        <v>1.1014787423941669E-3</v>
      </c>
      <c r="AD149" s="415">
        <f>'Input Output Table'!AF33/AD$230</f>
        <v>2.5763007030281809E-3</v>
      </c>
      <c r="AE149" s="415">
        <f>'Input Output Table'!AG33/AE$230</f>
        <v>2.0143041479638753E-3</v>
      </c>
      <c r="AF149" s="415">
        <f>'Input Output Table'!AH33/AF$230</f>
        <v>1.2674819362474643E-3</v>
      </c>
      <c r="AG149" s="415">
        <f>'Input Output Table'!AI33/AG$230</f>
        <v>2.3550085749064436E-4</v>
      </c>
      <c r="AH149" s="415">
        <f>'Input Output Table'!AJ33/AH$230</f>
        <v>2.3040320928150392E-3</v>
      </c>
      <c r="AI149" s="415">
        <f>'Input Output Table'!AK33/AI$230</f>
        <v>1.0310449624525522E-3</v>
      </c>
      <c r="AJ149" s="415">
        <f>'Input Output Table'!AL33/AJ$230</f>
        <v>9.699809567564184E-4</v>
      </c>
      <c r="AK149" s="415">
        <f>'Input Output Table'!AM33/AK$230</f>
        <v>5.6093271237437074E-4</v>
      </c>
      <c r="AL149" s="415">
        <f>'Input Output Table'!AN33/AL$230</f>
        <v>3.7110445175624773E-4</v>
      </c>
      <c r="AM149" s="415">
        <f>'Input Output Table'!AO33/AM$230</f>
        <v>7.3519568997169752E-3</v>
      </c>
      <c r="AN149" s="415">
        <f>'Input Output Table'!AP33/AN$230</f>
        <v>4.3696951215492415E-4</v>
      </c>
      <c r="AO149" s="415">
        <f>'Input Output Table'!AQ33/AO$230</f>
        <v>8.7852097266877573E-3</v>
      </c>
      <c r="AP149" s="415">
        <f>'Input Output Table'!AR33/AP$230</f>
        <v>1.4148767808618156E-3</v>
      </c>
      <c r="AQ149" s="415">
        <f>'Input Output Table'!AS33/AQ$230</f>
        <v>1.2817033412918573E-3</v>
      </c>
      <c r="AR149" s="415">
        <f>'Input Output Table'!AT33/AR$230</f>
        <v>1.2128835472197243E-3</v>
      </c>
      <c r="AS149" s="415">
        <f>'Input Output Table'!AU33/AS$230</f>
        <v>1.276714950269263E-3</v>
      </c>
      <c r="AT149" s="415">
        <f>'Input Output Table'!AV33/AT$230</f>
        <v>6.3248830854052327E-4</v>
      </c>
      <c r="AU149" s="415">
        <f>'Input Output Table'!AW33/AU$230</f>
        <v>5.1011874083692786E-3</v>
      </c>
      <c r="AV149" s="415">
        <f>'Input Output Table'!AX33/AV$230</f>
        <v>1.4659173949161648E-3</v>
      </c>
      <c r="AW149" s="415">
        <f>'Input Output Table'!AY33/AW$230</f>
        <v>5.7324379771957158E-3</v>
      </c>
      <c r="AX149" s="415">
        <f>'Input Output Table'!AZ33/AX$230</f>
        <v>2.1545854530250364E-3</v>
      </c>
      <c r="AY149" s="415">
        <f>'Input Output Table'!BA33/AY$230</f>
        <v>1.0118605479436571E-3</v>
      </c>
      <c r="AZ149" s="415">
        <f>'Input Output Table'!BB33/AZ$230</f>
        <v>3.7050904407265723E-3</v>
      </c>
      <c r="BA149" s="415">
        <f>'Input Output Table'!BC33/BA$230</f>
        <v>3.9010683047579087E-4</v>
      </c>
      <c r="BB149" s="415">
        <f>'Input Output Table'!BD33/BB$230</f>
        <v>3.055238028845313E-4</v>
      </c>
      <c r="BC149" s="415">
        <f>'Input Output Table'!BE33/BC$230</f>
        <v>6.2320375454060894E-4</v>
      </c>
      <c r="BD149" s="415">
        <f>'Input Output Table'!BF33/BD$230</f>
        <v>6.3323393593948604E-4</v>
      </c>
      <c r="BE149" s="415">
        <f>'Input Output Table'!BG33/BE$230</f>
        <v>4.86389744620004E-4</v>
      </c>
      <c r="BF149" s="415">
        <f>'Input Output Table'!BH33/BF$230</f>
        <v>6.4146948727537639E-4</v>
      </c>
      <c r="BG149" s="415">
        <f>'Input Output Table'!BI33/BG$230</f>
        <v>5.7218600044847028E-4</v>
      </c>
      <c r="BH149" s="415">
        <f>'Input Output Table'!BJ33/BH$230</f>
        <v>3.1014664429054406E-4</v>
      </c>
      <c r="BI149" s="415">
        <f>'Input Output Table'!BK33/BI$230</f>
        <v>4.103202283277477E-4</v>
      </c>
      <c r="BJ149" s="415">
        <f>'Input Output Table'!BL33/BJ$230</f>
        <v>4.1032020125705674E-4</v>
      </c>
      <c r="BK149" s="415">
        <f>'Input Output Table'!BM33/BK$230</f>
        <v>3.8284093964150627E-4</v>
      </c>
      <c r="BL149" s="415">
        <f>'Input Output Table'!BN33/BL$230</f>
        <v>2.4492634107265755E-4</v>
      </c>
      <c r="BM149" s="415">
        <f>'Input Output Table'!BO33/BM$230</f>
        <v>1.2905021283849145E-4</v>
      </c>
      <c r="BN149" s="415">
        <f>'Input Output Table'!BP33/BN$230</f>
        <v>1.4179162849257932E-4</v>
      </c>
      <c r="BO149" s="415">
        <f>'Input Output Table'!BQ33/BO$230</f>
        <v>2.438069621613394E-4</v>
      </c>
      <c r="BP149" s="415">
        <f>'Input Output Table'!BR33/BP$230</f>
        <v>1.6097665356434344E-4</v>
      </c>
      <c r="BQ149" s="415">
        <f>'Input Output Table'!BS33/BQ$230</f>
        <v>1.8783419211945438E-4</v>
      </c>
      <c r="BR149" s="415">
        <f>'Input Output Table'!BT33/BR$230</f>
        <v>1.8783416723374603E-4</v>
      </c>
      <c r="BS149" s="415">
        <f>'Input Output Table'!BU33/BS$230</f>
        <v>1.9643533061915563E-4</v>
      </c>
      <c r="BT149" s="415">
        <f>'Input Output Table'!BV33/BT$230</f>
        <v>1.6051018724060515E-4</v>
      </c>
      <c r="BU149" s="415">
        <f>'Input Output Table'!BW33/BU$230</f>
        <v>4.1352414718707207E-4</v>
      </c>
      <c r="BV149" s="415">
        <f>'Input Output Table'!BX33/BV$230</f>
        <v>3.1187459232610539E-4</v>
      </c>
      <c r="BW149" s="415">
        <f>'Input Output Table'!BY33/BW$230</f>
        <v>6.416419919941552E-4</v>
      </c>
      <c r="BX149" s="415">
        <f>'Input Output Table'!BZ33/BX$230</f>
        <v>1.6260857539790921E-4</v>
      </c>
      <c r="BY149" s="415">
        <f>'Input Output Table'!CA33/BY$230</f>
        <v>1.8085991845262904E-4</v>
      </c>
      <c r="BZ149" s="415">
        <f>'Input Output Table'!CB33/BZ$230</f>
        <v>1.1631559232126571E-4</v>
      </c>
      <c r="CA149" s="415">
        <f>'Input Output Table'!CC33/CA$230</f>
        <v>1.1962512333442546E-4</v>
      </c>
      <c r="CB149" s="415">
        <f>'Input Output Table'!CD33/CB$230</f>
        <v>1.627520572098287E-4</v>
      </c>
      <c r="CC149" s="415">
        <f>'Input Output Table'!CE33/CC$230</f>
        <v>4.2543566071460806E-5</v>
      </c>
      <c r="CD149" s="415">
        <f>'Input Output Table'!CF33/CD$230</f>
        <v>1.1308030252627391E-5</v>
      </c>
      <c r="CE149" s="415">
        <f>'Input Output Table'!CG33/CE$230</f>
        <v>9.2833887590604378E-5</v>
      </c>
      <c r="CF149" s="415">
        <f>'Input Output Table'!CH33/CF$230</f>
        <v>5.9824217069008847E-5</v>
      </c>
      <c r="CG149" s="415">
        <f>'Input Output Table'!CI33/CG$230</f>
        <v>1.0105364080996635E-4</v>
      </c>
      <c r="CH149" s="415">
        <f>'Input Output Table'!CJ33/CH$230</f>
        <v>1.1381658387326394E-4</v>
      </c>
      <c r="CI149" s="415">
        <f>'Input Output Table'!CK33/CI$230</f>
        <v>2.9295209289841273E-4</v>
      </c>
      <c r="CJ149" s="415">
        <f>'Input Output Table'!CL33/CJ$230</f>
        <v>3.4803992356511465E-4</v>
      </c>
      <c r="CK149" s="415">
        <f>'Input Output Table'!CM33/CK$230</f>
        <v>1.7007166079609559E-4</v>
      </c>
      <c r="CL149" s="415">
        <f>'Input Output Table'!CN33/CL$230</f>
        <v>6.337847669679982E-4</v>
      </c>
      <c r="CM149" s="415">
        <f>'Input Output Table'!CO33/CM$230</f>
        <v>9.5422783010054549E-5</v>
      </c>
      <c r="CN149" s="415">
        <f>'Input Output Table'!CP33/CN$230</f>
        <v>1.3987192561784939E-4</v>
      </c>
      <c r="CO149" s="415">
        <f>'Input Output Table'!CQ33/CO$230</f>
        <v>1.0321647894097905E-4</v>
      </c>
      <c r="CP149" s="415">
        <f>'Input Output Table'!CR33/CP$230</f>
        <v>1.5877620485088258E-4</v>
      </c>
      <c r="CQ149" s="415">
        <f>'Input Output Table'!CS33/CQ$230</f>
        <v>2.658541803765222E-4</v>
      </c>
      <c r="CR149" s="415">
        <f>'Input Output Table'!CT33/CR$230</f>
        <v>1.5664933293462588E-4</v>
      </c>
      <c r="CS149" s="415">
        <f>'Input Output Table'!CU33/CS$230</f>
        <v>5.25713930771435E-4</v>
      </c>
      <c r="CT149" s="415">
        <f>'Input Output Table'!CV33/CT$230</f>
        <v>5.215219634256182E-4</v>
      </c>
      <c r="CU149" s="415">
        <f>'Input Output Table'!CW33/CU$230</f>
        <v>1.1997761136675944E-4</v>
      </c>
      <c r="CV149" s="415">
        <f>'Input Output Table'!CX33/CV$230</f>
        <v>3.5426168853108824E-4</v>
      </c>
      <c r="CW149" s="415">
        <f>'Input Output Table'!CY33/CW$230</f>
        <v>7.6458347523938679E-4</v>
      </c>
      <c r="CX149" s="415">
        <f>'Input Output Table'!CZ33/CX$230</f>
        <v>9.4001885512282914E-4</v>
      </c>
      <c r="CY149" s="415">
        <f>'Input Output Table'!DA33/CY$230</f>
        <v>2.5967514375394338E-4</v>
      </c>
      <c r="CZ149" s="415">
        <f>'Input Output Table'!DB33/CZ$230</f>
        <v>5.7310590583650484E-4</v>
      </c>
      <c r="DA149" s="415">
        <f>'Input Output Table'!DC33/DA$230</f>
        <v>3.1514231399992E-4</v>
      </c>
      <c r="DB149" s="415">
        <f>'Input Output Table'!DD33/DB$230</f>
        <v>4.5079620719840069E-4</v>
      </c>
      <c r="DC149" s="415">
        <f>'Input Output Table'!DE33/DC$230</f>
        <v>1.9962336618560843E-4</v>
      </c>
      <c r="DD149" s="416">
        <f>'Input Output Table'!DG33/DD$230</f>
        <v>2.6460909811130463E-4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J149" s="423">
        <f t="shared" si="216"/>
        <v>-7.1881916793674003E-4</v>
      </c>
      <c r="HK149" s="423">
        <f t="shared" si="217"/>
        <v>-1.4747524169347538E-3</v>
      </c>
      <c r="HL149" s="423">
        <f t="shared" si="218"/>
        <v>-3.8789536670626824E-4</v>
      </c>
      <c r="HM149" s="423">
        <f t="shared" si="219"/>
        <v>-1.6141929217627705E-3</v>
      </c>
      <c r="HN149" s="423">
        <f t="shared" si="220"/>
        <v>-1.2701984521642959E-4</v>
      </c>
      <c r="HO149" s="423">
        <f t="shared" si="221"/>
        <v>-4.7266595858359986E-4</v>
      </c>
      <c r="HP149" s="423">
        <f t="shared" si="222"/>
        <v>-1.9214783135348227E-4</v>
      </c>
      <c r="HQ149" s="423">
        <f t="shared" si="223"/>
        <v>-4.8807782639590614E-4</v>
      </c>
      <c r="HR149" s="423">
        <f t="shared" si="224"/>
        <v>-7.4950167608371513E-4</v>
      </c>
      <c r="HS149" s="423">
        <f t="shared" si="225"/>
        <v>-1.7329219739901672E-4</v>
      </c>
      <c r="HT149" s="423">
        <f t="shared" si="226"/>
        <v>-5.9392315449613355E-4</v>
      </c>
      <c r="HU149" s="423">
        <f t="shared" si="227"/>
        <v>-1.082739946958456E-3</v>
      </c>
      <c r="HV149" s="423">
        <f t="shared" si="228"/>
        <v>-6.6902778787197869E-4</v>
      </c>
      <c r="HW149" s="423">
        <f t="shared" si="229"/>
        <v>-7.0793527754162925E-4</v>
      </c>
      <c r="HX149" s="423">
        <f t="shared" si="230"/>
        <v>-5.997798216005434E-4</v>
      </c>
      <c r="HY149" s="423">
        <f t="shared" si="231"/>
        <v>-5.8892180432809941E-4</v>
      </c>
      <c r="HZ149" s="423">
        <f t="shared" si="232"/>
        <v>-1.820780203469252E-3</v>
      </c>
      <c r="IA149" s="423">
        <f t="shared" si="233"/>
        <v>-6.1351803804537627E-4</v>
      </c>
      <c r="IB149" s="423">
        <f t="shared" si="234"/>
        <v>-5.0311871809867058E-4</v>
      </c>
      <c r="IC149" s="423">
        <f t="shared" si="235"/>
        <v>-4.7056009189377874E-4</v>
      </c>
      <c r="ID149" s="423">
        <f t="shared" si="236"/>
        <v>-1.2901321784942609E-3</v>
      </c>
      <c r="IE149" s="423">
        <f t="shared" si="237"/>
        <v>-6.8354514119583337E-4</v>
      </c>
      <c r="IF149" s="423">
        <f t="shared" si="238"/>
        <v>-9.4449633635711584E-4</v>
      </c>
      <c r="IG149" s="423">
        <f t="shared" si="239"/>
        <v>-1.6460869109455904E-3</v>
      </c>
      <c r="IH149" s="423">
        <f t="shared" si="240"/>
        <v>-1.2080103107602882E-4</v>
      </c>
      <c r="II149" s="423">
        <f t="shared" si="241"/>
        <v>-1.5752978308441867E-3</v>
      </c>
      <c r="IJ149" s="423">
        <f t="shared" si="242"/>
        <v>-5.1449562841771662E-3</v>
      </c>
      <c r="IK149" s="423">
        <f t="shared" si="243"/>
        <v>0.99889852125760581</v>
      </c>
      <c r="IL149" s="423">
        <f t="shared" si="244"/>
        <v>-2.5763007030281809E-3</v>
      </c>
      <c r="IM149" s="423">
        <f t="shared" si="245"/>
        <v>-2.0143041479638753E-3</v>
      </c>
      <c r="IN149" s="423">
        <f t="shared" si="246"/>
        <v>-1.2674819362474643E-3</v>
      </c>
      <c r="IO149" s="423">
        <f t="shared" si="247"/>
        <v>-2.3550085749064436E-4</v>
      </c>
      <c r="IP149" s="423">
        <f t="shared" si="248"/>
        <v>-2.3040320928150392E-3</v>
      </c>
      <c r="IQ149" s="423">
        <f t="shared" si="249"/>
        <v>-1.0310449624525522E-3</v>
      </c>
      <c r="IR149" s="423">
        <f t="shared" si="250"/>
        <v>-9.699809567564184E-4</v>
      </c>
      <c r="IS149" s="423">
        <f t="shared" si="251"/>
        <v>-5.6093271237437074E-4</v>
      </c>
      <c r="IT149" s="423">
        <f t="shared" si="252"/>
        <v>-3.7110445175624773E-4</v>
      </c>
      <c r="IU149" s="423">
        <f t="shared" si="253"/>
        <v>-7.3519568997169752E-3</v>
      </c>
      <c r="IV149" s="423">
        <f t="shared" si="254"/>
        <v>-4.3696951215492415E-4</v>
      </c>
      <c r="IW149" s="423">
        <f t="shared" si="255"/>
        <v>-8.7852097266877573E-3</v>
      </c>
      <c r="IX149" s="423">
        <f t="shared" si="256"/>
        <v>-1.4148767808618156E-3</v>
      </c>
      <c r="IY149" s="423">
        <f t="shared" si="257"/>
        <v>-1.2817033412918573E-3</v>
      </c>
      <c r="IZ149" s="423">
        <f t="shared" si="258"/>
        <v>-1.2128835472197243E-3</v>
      </c>
      <c r="JA149" s="423">
        <f t="shared" si="259"/>
        <v>-1.276714950269263E-3</v>
      </c>
      <c r="JB149" s="423">
        <f t="shared" si="260"/>
        <v>-6.3248830854052327E-4</v>
      </c>
      <c r="JC149" s="423">
        <f t="shared" si="261"/>
        <v>-5.1011874083692786E-3</v>
      </c>
      <c r="JD149" s="423">
        <f t="shared" si="262"/>
        <v>-1.4659173949161648E-3</v>
      </c>
      <c r="JE149" s="423">
        <f t="shared" si="263"/>
        <v>-5.7324379771957158E-3</v>
      </c>
      <c r="JF149" s="423">
        <f t="shared" si="264"/>
        <v>-2.1545854530250364E-3</v>
      </c>
      <c r="JG149" s="423">
        <f t="shared" si="265"/>
        <v>-1.0118605479436571E-3</v>
      </c>
      <c r="JH149" s="423">
        <f t="shared" si="266"/>
        <v>-3.7050904407265723E-3</v>
      </c>
      <c r="JI149" s="423">
        <f t="shared" si="267"/>
        <v>-3.9010683047579087E-4</v>
      </c>
      <c r="JJ149" s="423">
        <f t="shared" si="268"/>
        <v>-3.055238028845313E-4</v>
      </c>
      <c r="JK149" s="423">
        <f t="shared" si="269"/>
        <v>-6.2320375454060894E-4</v>
      </c>
      <c r="JL149" s="423">
        <f t="shared" si="270"/>
        <v>-6.3323393593948604E-4</v>
      </c>
      <c r="JM149" s="423">
        <f t="shared" si="271"/>
        <v>-4.86389744620004E-4</v>
      </c>
      <c r="JN149" s="423">
        <f t="shared" si="272"/>
        <v>-6.4146948727537639E-4</v>
      </c>
      <c r="JO149" s="423">
        <f t="shared" si="273"/>
        <v>-5.7218600044847028E-4</v>
      </c>
      <c r="JP149" s="423">
        <f t="shared" si="274"/>
        <v>-3.1014664429054406E-4</v>
      </c>
      <c r="JQ149" s="423">
        <f t="shared" si="275"/>
        <v>-4.103202283277477E-4</v>
      </c>
      <c r="JR149" s="423">
        <f t="shared" si="276"/>
        <v>-4.1032020125705674E-4</v>
      </c>
      <c r="JS149" s="423">
        <f t="shared" si="277"/>
        <v>-3.8284093964150627E-4</v>
      </c>
      <c r="JT149" s="423">
        <f t="shared" si="278"/>
        <v>-2.4492634107265755E-4</v>
      </c>
      <c r="JU149" s="423">
        <f t="shared" si="279"/>
        <v>-1.2905021283849145E-4</v>
      </c>
      <c r="JV149" s="423">
        <f t="shared" si="280"/>
        <v>-1.4179162849257932E-4</v>
      </c>
      <c r="JW149" s="423">
        <f t="shared" si="281"/>
        <v>-2.438069621613394E-4</v>
      </c>
      <c r="JX149" s="423">
        <f t="shared" si="282"/>
        <v>-1.6097665356434344E-4</v>
      </c>
      <c r="JY149" s="423">
        <f t="shared" si="283"/>
        <v>-1.8783419211945438E-4</v>
      </c>
      <c r="JZ149" s="423">
        <f t="shared" si="284"/>
        <v>-1.8783416723374603E-4</v>
      </c>
      <c r="KA149" s="423">
        <f t="shared" si="285"/>
        <v>-1.9643533061915563E-4</v>
      </c>
      <c r="KB149" s="423">
        <f t="shared" si="286"/>
        <v>-1.6051018724060515E-4</v>
      </c>
      <c r="KC149" s="423">
        <f t="shared" si="287"/>
        <v>-4.1352414718707207E-4</v>
      </c>
      <c r="KD149" s="423">
        <f t="shared" si="288"/>
        <v>-3.1187459232610539E-4</v>
      </c>
      <c r="KE149" s="423">
        <f t="shared" si="289"/>
        <v>-6.416419919941552E-4</v>
      </c>
      <c r="KF149" s="423">
        <f t="shared" si="290"/>
        <v>-1.6260857539790921E-4</v>
      </c>
      <c r="KG149" s="423">
        <f t="shared" si="291"/>
        <v>-1.8085991845262904E-4</v>
      </c>
      <c r="KH149" s="423">
        <f t="shared" si="292"/>
        <v>-1.1631559232126571E-4</v>
      </c>
      <c r="KI149" s="423">
        <f t="shared" si="293"/>
        <v>-1.1962512333442546E-4</v>
      </c>
      <c r="KJ149" s="423">
        <f t="shared" si="294"/>
        <v>-1.627520572098287E-4</v>
      </c>
      <c r="KK149" s="423">
        <f t="shared" si="295"/>
        <v>-4.2543566071460806E-5</v>
      </c>
      <c r="KL149" s="423">
        <f t="shared" si="296"/>
        <v>-1.1308030252627391E-5</v>
      </c>
      <c r="KM149" s="423">
        <f t="shared" si="297"/>
        <v>-9.2833887590604378E-5</v>
      </c>
      <c r="KN149" s="423">
        <f t="shared" si="298"/>
        <v>-5.9824217069008847E-5</v>
      </c>
      <c r="KO149" s="423">
        <f t="shared" si="299"/>
        <v>-1.0105364080996635E-4</v>
      </c>
      <c r="KP149" s="423">
        <f t="shared" si="300"/>
        <v>-1.1381658387326394E-4</v>
      </c>
      <c r="KQ149" s="423">
        <f t="shared" si="301"/>
        <v>-2.9295209289841273E-4</v>
      </c>
      <c r="KR149" s="423">
        <f t="shared" si="302"/>
        <v>-3.4803992356511465E-4</v>
      </c>
      <c r="KS149" s="423">
        <f t="shared" si="303"/>
        <v>-1.7007166079609559E-4</v>
      </c>
      <c r="KT149" s="423">
        <f t="shared" si="304"/>
        <v>-6.337847669679982E-4</v>
      </c>
      <c r="KU149" s="423">
        <f t="shared" si="305"/>
        <v>-9.5422783010054549E-5</v>
      </c>
      <c r="KV149" s="423">
        <f t="shared" si="306"/>
        <v>-1.3987192561784939E-4</v>
      </c>
      <c r="KW149" s="423">
        <f t="shared" si="307"/>
        <v>-1.0321647894097905E-4</v>
      </c>
      <c r="KX149" s="423">
        <f t="shared" si="308"/>
        <v>-1.5877620485088258E-4</v>
      </c>
      <c r="KY149" s="423">
        <f t="shared" si="309"/>
        <v>-2.658541803765222E-4</v>
      </c>
      <c r="KZ149" s="423">
        <f t="shared" si="310"/>
        <v>-1.5664933293462588E-4</v>
      </c>
      <c r="LA149" s="423">
        <f t="shared" si="311"/>
        <v>-5.25713930771435E-4</v>
      </c>
      <c r="LB149" s="423">
        <f t="shared" si="312"/>
        <v>-5.215219634256182E-4</v>
      </c>
      <c r="LC149" s="423">
        <f t="shared" si="313"/>
        <v>-1.1997761136675944E-4</v>
      </c>
      <c r="LD149" s="423">
        <f t="shared" si="314"/>
        <v>-3.5426168853108824E-4</v>
      </c>
      <c r="LE149" s="423">
        <f t="shared" si="315"/>
        <v>-7.6458347523938679E-4</v>
      </c>
      <c r="LF149" s="423">
        <f t="shared" si="316"/>
        <v>-9.4001885512282914E-4</v>
      </c>
      <c r="LG149" s="423">
        <f t="shared" si="317"/>
        <v>-2.5967514375394338E-4</v>
      </c>
      <c r="LH149" s="423">
        <f t="shared" si="318"/>
        <v>-5.7310590583650484E-4</v>
      </c>
      <c r="LI149" s="423">
        <f t="shared" si="319"/>
        <v>-3.1514231399992E-4</v>
      </c>
      <c r="LJ149" s="423">
        <f t="shared" si="320"/>
        <v>-4.5079620719840069E-4</v>
      </c>
      <c r="LK149" s="423">
        <f t="shared" si="321"/>
        <v>-1.9962336618560843E-4</v>
      </c>
      <c r="LL149" s="423">
        <f t="shared" si="322"/>
        <v>-2.6460909811130463E-4</v>
      </c>
      <c r="LN149" s="424">
        <v>1.7634444790020501E-3</v>
      </c>
      <c r="LO149" s="424">
        <v>3.200919950909127E-3</v>
      </c>
      <c r="LP149" s="424">
        <v>1.1454301657806451E-3</v>
      </c>
      <c r="LQ149" s="424">
        <v>2.9896761353223815E-3</v>
      </c>
      <c r="LR149" s="424">
        <v>5.581131913430774E-4</v>
      </c>
      <c r="LS149" s="424">
        <v>1.3848715003725006E-3</v>
      </c>
      <c r="LT149" s="424">
        <v>7.8739454275571653E-4</v>
      </c>
      <c r="LU149" s="424">
        <v>2.0047307013236447E-3</v>
      </c>
      <c r="LV149" s="424">
        <v>2.1464527702239528E-3</v>
      </c>
      <c r="LW149" s="424">
        <v>9.0430628515339808E-4</v>
      </c>
      <c r="LX149" s="424">
        <v>2.1219921049568562E-3</v>
      </c>
      <c r="LY149" s="424">
        <v>2.5089275353690392E-3</v>
      </c>
      <c r="LZ149" s="424">
        <v>2.1194155035156852E-3</v>
      </c>
      <c r="MA149" s="424">
        <v>2.0287075452574241E-3</v>
      </c>
      <c r="MB149" s="424">
        <v>1.8384719359686207E-3</v>
      </c>
      <c r="MC149" s="424">
        <v>1.7572794335838215E-3</v>
      </c>
      <c r="MD149" s="424">
        <v>3.4441568229861973E-3</v>
      </c>
      <c r="ME149" s="424">
        <v>1.4949775772925681E-3</v>
      </c>
      <c r="MF149" s="424">
        <v>1.4464016703685538E-3</v>
      </c>
      <c r="MG149" s="424">
        <v>1.5909751387524786E-3</v>
      </c>
      <c r="MH149" s="424">
        <v>2.129611200507738E-3</v>
      </c>
      <c r="MI149" s="424">
        <v>1.7965459308781368E-3</v>
      </c>
      <c r="MJ149" s="424">
        <v>1.9298216036427445E-3</v>
      </c>
      <c r="MK149" s="424">
        <v>3.0028264330392521E-3</v>
      </c>
      <c r="ML149" s="424">
        <v>4.515020608734706E-4</v>
      </c>
      <c r="MM149" s="424">
        <v>2.6083722027087078E-3</v>
      </c>
      <c r="MN149" s="424">
        <v>7.1077570186394512E-3</v>
      </c>
      <c r="MO149" s="424">
        <v>1.0019711750971081</v>
      </c>
      <c r="MP149" s="424">
        <v>3.6548396316943999E-3</v>
      </c>
      <c r="MQ149" s="424">
        <v>2.8217637631300914E-3</v>
      </c>
      <c r="MR149" s="424">
        <v>2.1439388496741728E-3</v>
      </c>
      <c r="MS149" s="424">
        <v>9.3805293498958129E-4</v>
      </c>
      <c r="MT149" s="424">
        <v>3.4105033897796726E-3</v>
      </c>
      <c r="MU149" s="424">
        <v>2.2386802597030584E-3</v>
      </c>
      <c r="MV149" s="424">
        <v>2.047320288494281E-3</v>
      </c>
      <c r="MW149" s="424">
        <v>1.552999158185512E-3</v>
      </c>
      <c r="MX149" s="424">
        <v>9.760325264655896E-4</v>
      </c>
      <c r="MY149" s="424">
        <v>1.1027595566536093E-2</v>
      </c>
      <c r="MZ149" s="424">
        <v>1.580892972405216E-3</v>
      </c>
      <c r="NA149" s="424">
        <v>1.110976940922381E-2</v>
      </c>
      <c r="NB149" s="424">
        <v>2.6535773303000519E-3</v>
      </c>
      <c r="NC149" s="424">
        <v>2.7184292179910307E-3</v>
      </c>
      <c r="ND149" s="424">
        <v>2.6880481920403929E-3</v>
      </c>
      <c r="NE149" s="424">
        <v>2.7912859582014992E-3</v>
      </c>
      <c r="NF149" s="424">
        <v>1.7824877286812335E-3</v>
      </c>
      <c r="NG149" s="424">
        <v>7.9433867765605851E-3</v>
      </c>
      <c r="NH149" s="424">
        <v>3.0137262083452178E-3</v>
      </c>
      <c r="NI149" s="424">
        <v>7.8381592244065497E-3</v>
      </c>
      <c r="NJ149" s="424">
        <v>3.8554355646489872E-3</v>
      </c>
      <c r="NK149" s="424">
        <v>2.9277842925635824E-3</v>
      </c>
      <c r="NL149" s="424">
        <v>5.6304645410570967E-3</v>
      </c>
      <c r="NM149" s="424">
        <v>1.3770067562166161E-3</v>
      </c>
      <c r="NN149" s="424">
        <v>1.0644314065622715E-3</v>
      </c>
      <c r="NO149" s="424">
        <v>1.3758392815676644E-3</v>
      </c>
      <c r="NP149" s="424">
        <v>1.5360833623860235E-3</v>
      </c>
      <c r="NQ149" s="424">
        <v>1.5970563995805847E-3</v>
      </c>
      <c r="NR149" s="424">
        <v>1.9849446655347126E-3</v>
      </c>
      <c r="NS149" s="424">
        <v>1.8052706713193728E-3</v>
      </c>
      <c r="NT149" s="424">
        <v>1.4225532750983278E-3</v>
      </c>
      <c r="NU149" s="424">
        <v>1.5450095645306531E-3</v>
      </c>
      <c r="NV149" s="424">
        <v>1.3733756880979508E-3</v>
      </c>
      <c r="NW149" s="424">
        <v>1.8185440515741621E-3</v>
      </c>
      <c r="NX149" s="424">
        <v>1.3417522307729549E-3</v>
      </c>
      <c r="NY149" s="424">
        <v>1.3201502209387503E-3</v>
      </c>
      <c r="NZ149" s="424">
        <v>1.0158816551486679E-3</v>
      </c>
      <c r="OA149" s="424">
        <v>1.5329202948042243E-3</v>
      </c>
      <c r="OB149" s="424">
        <v>1.2964422970521367E-3</v>
      </c>
      <c r="OC149" s="424">
        <v>1.1872812759995094E-3</v>
      </c>
      <c r="OD149" s="424">
        <v>1.6641676744975273E-3</v>
      </c>
      <c r="OE149" s="424">
        <v>1.2224883770276932E-3</v>
      </c>
      <c r="OF149" s="424">
        <v>1.2586513519541838E-3</v>
      </c>
      <c r="OG149" s="424">
        <v>1.6573400763912026E-3</v>
      </c>
      <c r="OH149" s="424">
        <v>1.2090878971065271E-3</v>
      </c>
      <c r="OI149" s="424">
        <v>1.5633240240219227E-3</v>
      </c>
      <c r="OJ149" s="424">
        <v>1.2202307641020801E-3</v>
      </c>
      <c r="OK149" s="424">
        <v>1.2333868457390814E-3</v>
      </c>
      <c r="OL149" s="424">
        <v>9.4427128262463355E-4</v>
      </c>
      <c r="OM149" s="424">
        <v>9.4921377935439988E-4</v>
      </c>
      <c r="ON149" s="424">
        <v>1.3489657143615542E-3</v>
      </c>
      <c r="OO149" s="424">
        <v>8.1155418106280009E-4</v>
      </c>
      <c r="OP149" s="424">
        <v>3.8401227065380404E-4</v>
      </c>
      <c r="OQ149" s="424">
        <v>9.3331011719578316E-4</v>
      </c>
      <c r="OR149" s="424">
        <v>9.4180769590443544E-4</v>
      </c>
      <c r="OS149" s="424">
        <v>1.0690826338657321E-3</v>
      </c>
      <c r="OT149" s="424">
        <v>1.3434069099330485E-3</v>
      </c>
      <c r="OU149" s="424">
        <v>1.6833123611248045E-3</v>
      </c>
      <c r="OV149" s="424">
        <v>1.4651516773879338E-3</v>
      </c>
      <c r="OW149" s="424">
        <v>1.1535636995492157E-3</v>
      </c>
      <c r="OX149" s="424">
        <v>1.8382080766151047E-3</v>
      </c>
      <c r="OY149" s="424">
        <v>9.7162718897929106E-4</v>
      </c>
      <c r="OZ149" s="424">
        <v>1.1537365470607546E-3</v>
      </c>
      <c r="PA149" s="424">
        <v>1.2379527894699372E-3</v>
      </c>
      <c r="PB149" s="424">
        <v>1.0145384035823294E-3</v>
      </c>
      <c r="PC149" s="424">
        <v>1.3060641617781848E-3</v>
      </c>
      <c r="PD149" s="424">
        <v>1.0360468962151636E-3</v>
      </c>
      <c r="PE149" s="424">
        <v>1.7587332049835793E-3</v>
      </c>
      <c r="PF149" s="424">
        <v>1.9330718554299391E-3</v>
      </c>
      <c r="PG149" s="424">
        <v>1.1818769289257225E-3</v>
      </c>
      <c r="PH149" s="424">
        <v>1.71410540080806E-3</v>
      </c>
      <c r="PI149" s="424">
        <v>1.7867811972835255E-3</v>
      </c>
      <c r="PJ149" s="424">
        <v>2.3137113333075192E-3</v>
      </c>
      <c r="PK149" s="424">
        <v>9.1089195425419545E-4</v>
      </c>
      <c r="PL149" s="424">
        <v>1.6999198073595104E-3</v>
      </c>
      <c r="PM149" s="424">
        <v>1.4177062747731364E-3</v>
      </c>
      <c r="PN149" s="424">
        <v>1.5897060248913403E-3</v>
      </c>
      <c r="PO149" s="424">
        <v>1.1810491789315226E-3</v>
      </c>
      <c r="PP149" s="425">
        <v>1.5053134542396063E-3</v>
      </c>
    </row>
    <row r="150" spans="1:432" x14ac:dyDescent="0.25">
      <c r="A150" s="210" t="s">
        <v>139</v>
      </c>
      <c r="B150" s="415">
        <f>'Input Output Table'!D34/B$230</f>
        <v>2.7428355012676644E-3</v>
      </c>
      <c r="C150" s="415">
        <f>'Input Output Table'!E34/C$230</f>
        <v>2.2824871107047402E-3</v>
      </c>
      <c r="D150" s="415">
        <f>'Input Output Table'!F34/D$230</f>
        <v>1.1282671900123779E-3</v>
      </c>
      <c r="E150" s="415">
        <f>'Input Output Table'!G34/E$230</f>
        <v>2.4279342939828663E-3</v>
      </c>
      <c r="F150" s="415">
        <f>'Input Output Table'!H34/F$230</f>
        <v>1.8360506539049804E-4</v>
      </c>
      <c r="G150" s="415">
        <f>'Input Output Table'!I34/G$230</f>
        <v>1.6031590334887784E-3</v>
      </c>
      <c r="H150" s="415">
        <f>'Input Output Table'!J34/H$230</f>
        <v>6.5470966003545664E-5</v>
      </c>
      <c r="I150" s="415">
        <f>'Input Output Table'!K34/I$230</f>
        <v>7.9023646882080148E-5</v>
      </c>
      <c r="J150" s="415">
        <f>'Input Output Table'!L34/J$230</f>
        <v>8.2881473355850334E-5</v>
      </c>
      <c r="K150" s="415">
        <f>'Input Output Table'!M34/K$230</f>
        <v>8.6887762810211198E-4</v>
      </c>
      <c r="L150" s="415">
        <f>'Input Output Table'!N34/L$230</f>
        <v>9.2153600162554145E-5</v>
      </c>
      <c r="M150" s="415">
        <f>'Input Output Table'!O34/M$230</f>
        <v>6.6118369802944585E-4</v>
      </c>
      <c r="N150" s="415">
        <f>'Input Output Table'!P34/N$230</f>
        <v>2.1169887340699949E-4</v>
      </c>
      <c r="O150" s="415">
        <f>'Input Output Table'!Q34/O$230</f>
        <v>1.5098348713986549E-4</v>
      </c>
      <c r="P150" s="415">
        <f>'Input Output Table'!R34/P$230</f>
        <v>1.1063757180058895E-4</v>
      </c>
      <c r="Q150" s="415">
        <f>'Input Output Table'!S34/Q$230</f>
        <v>2.1227543094893639E-4</v>
      </c>
      <c r="R150" s="415">
        <f>'Input Output Table'!T34/R$230</f>
        <v>9.254554217142005E-4</v>
      </c>
      <c r="S150" s="415">
        <f>'Input Output Table'!U34/S$230</f>
        <v>3.8919060251156411E-5</v>
      </c>
      <c r="T150" s="415">
        <f>'Input Output Table'!V34/T$230</f>
        <v>6.8796329976430017E-4</v>
      </c>
      <c r="U150" s="415">
        <f>'Input Output Table'!W34/U$230</f>
        <v>2.6973396384462968E-4</v>
      </c>
      <c r="V150" s="415">
        <f>'Input Output Table'!X34/V$230</f>
        <v>1.3078488920073195E-3</v>
      </c>
      <c r="W150" s="415">
        <f>'Input Output Table'!Y34/W$230</f>
        <v>3.0769896208589876E-4</v>
      </c>
      <c r="X150" s="415">
        <f>'Input Output Table'!Z34/X$230</f>
        <v>7.2994481472184311E-4</v>
      </c>
      <c r="Y150" s="415">
        <f>'Input Output Table'!AA34/Y$230</f>
        <v>8.1287360481697806E-5</v>
      </c>
      <c r="Z150" s="415">
        <f>'Input Output Table'!AB34/Z$230</f>
        <v>1.2028662345153619E-3</v>
      </c>
      <c r="AA150" s="415">
        <f>'Input Output Table'!AC34/AA$230</f>
        <v>6.7278873516408641E-3</v>
      </c>
      <c r="AB150" s="415">
        <f>'Input Output Table'!AD34/AB$230</f>
        <v>1.9214813145228928E-3</v>
      </c>
      <c r="AC150" s="415">
        <f>'Input Output Table'!AE34/AC$230</f>
        <v>4.9555649969672277E-4</v>
      </c>
      <c r="AD150" s="415">
        <f>'Input Output Table'!AF34/AD$230</f>
        <v>5.2514505634058919E-2</v>
      </c>
      <c r="AE150" s="415">
        <f>'Input Output Table'!AG34/AE$230</f>
        <v>1.1738205316808404E-2</v>
      </c>
      <c r="AF150" s="415">
        <f>'Input Output Table'!AH34/AF$230</f>
        <v>5.6119944172042307E-3</v>
      </c>
      <c r="AG150" s="415">
        <f>'Input Output Table'!AI34/AG$230</f>
        <v>9.5169887020278695E-4</v>
      </c>
      <c r="AH150" s="415">
        <f>'Input Output Table'!AJ34/AH$230</f>
        <v>2.0639499366506692E-3</v>
      </c>
      <c r="AI150" s="415">
        <f>'Input Output Table'!AK34/AI$230</f>
        <v>8.3168625817852066E-4</v>
      </c>
      <c r="AJ150" s="415">
        <f>'Input Output Table'!AL34/AJ$230</f>
        <v>1.2884977030221598E-3</v>
      </c>
      <c r="AK150" s="415">
        <f>'Input Output Table'!AM34/AK$230</f>
        <v>5.8853472514268802E-4</v>
      </c>
      <c r="AL150" s="415">
        <f>'Input Output Table'!AN34/AL$230</f>
        <v>8.9530386494623222E-4</v>
      </c>
      <c r="AM150" s="415">
        <f>'Input Output Table'!AO34/AM$230</f>
        <v>1.0532253701019328E-4</v>
      </c>
      <c r="AN150" s="415">
        <f>'Input Output Table'!AP34/AN$230</f>
        <v>1.0655289281825495E-4</v>
      </c>
      <c r="AO150" s="415">
        <f>'Input Output Table'!AQ34/AO$230</f>
        <v>2.1046666066486841E-4</v>
      </c>
      <c r="AP150" s="415">
        <f>'Input Output Table'!AR34/AP$230</f>
        <v>9.6989756693835504E-4</v>
      </c>
      <c r="AQ150" s="415">
        <f>'Input Output Table'!AS34/AQ$230</f>
        <v>1.500826833912255E-4</v>
      </c>
      <c r="AR150" s="415">
        <f>'Input Output Table'!AT34/AR$230</f>
        <v>5.5701082505067744E-4</v>
      </c>
      <c r="AS150" s="415">
        <f>'Input Output Table'!AU34/AS$230</f>
        <v>1.5918255663512732E-4</v>
      </c>
      <c r="AT150" s="415">
        <f>'Input Output Table'!AV34/AT$230</f>
        <v>1.4950592403126668E-4</v>
      </c>
      <c r="AU150" s="415">
        <f>'Input Output Table'!AW34/AU$230</f>
        <v>1.7787540855223688E-4</v>
      </c>
      <c r="AV150" s="415">
        <f>'Input Output Table'!AX34/AV$230</f>
        <v>1.0511705254192367E-3</v>
      </c>
      <c r="AW150" s="415">
        <f>'Input Output Table'!AY34/AW$230</f>
        <v>8.329440381307921E-4</v>
      </c>
      <c r="AX150" s="415">
        <f>'Input Output Table'!AZ34/AX$230</f>
        <v>3.4850239984888885E-4</v>
      </c>
      <c r="AY150" s="415">
        <f>'Input Output Table'!BA34/AY$230</f>
        <v>3.2127717284060616E-4</v>
      </c>
      <c r="AZ150" s="415">
        <f>'Input Output Table'!BB34/AZ$230</f>
        <v>3.9013311407032298E-4</v>
      </c>
      <c r="BA150" s="415">
        <f>'Input Output Table'!BC34/BA$230</f>
        <v>3.1650492438288166E-4</v>
      </c>
      <c r="BB150" s="415">
        <f>'Input Output Table'!BD34/BB$230</f>
        <v>1.6596914057048518E-4</v>
      </c>
      <c r="BC150" s="415">
        <f>'Input Output Table'!BE34/BC$230</f>
        <v>2.5634883391319292E-3</v>
      </c>
      <c r="BD150" s="415">
        <f>'Input Output Table'!BF34/BD$230</f>
        <v>4.3360322501324904E-4</v>
      </c>
      <c r="BE150" s="415">
        <f>'Input Output Table'!BG34/BE$230</f>
        <v>2.1790570716291436E-4</v>
      </c>
      <c r="BF150" s="415">
        <f>'Input Output Table'!BH34/BF$230</f>
        <v>6.2380604681197722E-4</v>
      </c>
      <c r="BG150" s="415">
        <f>'Input Output Table'!BI34/BG$230</f>
        <v>1.2419503465315885E-4</v>
      </c>
      <c r="BH150" s="415">
        <f>'Input Output Table'!BJ34/BH$230</f>
        <v>7.7063123115376784E-5</v>
      </c>
      <c r="BI150" s="415">
        <f>'Input Output Table'!BK34/BI$230</f>
        <v>1.5717923169544695E-4</v>
      </c>
      <c r="BJ150" s="415">
        <f>'Input Output Table'!BL34/BJ$230</f>
        <v>1.5717922132561844E-4</v>
      </c>
      <c r="BK150" s="415">
        <f>'Input Output Table'!BM34/BK$230</f>
        <v>3.9546988269356057E-4</v>
      </c>
      <c r="BL150" s="415">
        <f>'Input Output Table'!BN34/BL$230</f>
        <v>2.6281326524197843E-4</v>
      </c>
      <c r="BM150" s="415">
        <f>'Input Output Table'!BO34/BM$230</f>
        <v>9.0084405232344412E-5</v>
      </c>
      <c r="BN150" s="415">
        <f>'Input Output Table'!BP34/BN$230</f>
        <v>4.5695467756117105E-4</v>
      </c>
      <c r="BO150" s="415">
        <f>'Input Output Table'!BQ34/BO$230</f>
        <v>7.962030239911382E-5</v>
      </c>
      <c r="BP150" s="415">
        <f>'Input Output Table'!BR34/BP$230</f>
        <v>1.0588520962206418E-4</v>
      </c>
      <c r="BQ150" s="415">
        <f>'Input Output Table'!BS34/BQ$230</f>
        <v>3.1442267640005269E-4</v>
      </c>
      <c r="BR150" s="415">
        <f>'Input Output Table'!BT34/BR$230</f>
        <v>3.144226347429351E-4</v>
      </c>
      <c r="BS150" s="415">
        <f>'Input Output Table'!BU34/BS$230</f>
        <v>1.1142506683156781E-4</v>
      </c>
      <c r="BT150" s="415">
        <f>'Input Output Table'!BV34/BT$230</f>
        <v>9.104705494708918E-5</v>
      </c>
      <c r="BU150" s="415">
        <f>'Input Output Table'!BW34/BU$230</f>
        <v>1.251860890916249E-4</v>
      </c>
      <c r="BV150" s="415">
        <f>'Input Output Table'!BX34/BV$230</f>
        <v>4.4727734161932283E-4</v>
      </c>
      <c r="BW150" s="415">
        <f>'Input Output Table'!BY34/BW$230</f>
        <v>1.5585176413838208E-4</v>
      </c>
      <c r="BX150" s="415">
        <f>'Input Output Table'!BZ34/BX$230</f>
        <v>4.4259797931476675E-5</v>
      </c>
      <c r="BY150" s="415">
        <f>'Input Output Table'!CA34/BY$230</f>
        <v>1.1445293734521172E-4</v>
      </c>
      <c r="BZ150" s="415">
        <f>'Input Output Table'!CB34/BZ$230</f>
        <v>3.7889174353807694E-5</v>
      </c>
      <c r="CA150" s="415">
        <f>'Input Output Table'!CC34/CA$230</f>
        <v>5.7398563618732023E-5</v>
      </c>
      <c r="CB150" s="415">
        <f>'Input Output Table'!CD34/CB$230</f>
        <v>8.1672725948460457E-5</v>
      </c>
      <c r="CC150" s="415">
        <f>'Input Output Table'!CE34/CC$230</f>
        <v>1.7716959550798716E-5</v>
      </c>
      <c r="CD150" s="415">
        <f>'Input Output Table'!CF34/CD$230</f>
        <v>3.2640407930486706E-6</v>
      </c>
      <c r="CE150" s="415">
        <f>'Input Output Table'!CG34/CE$230</f>
        <v>4.3465924497304711E-5</v>
      </c>
      <c r="CF150" s="415">
        <f>'Input Output Table'!CH34/CF$230</f>
        <v>7.6591424256645059E-5</v>
      </c>
      <c r="CG150" s="415">
        <f>'Input Output Table'!CI34/CG$230</f>
        <v>6.5648547422038274E-5</v>
      </c>
      <c r="CH150" s="415">
        <f>'Input Output Table'!CJ34/CH$230</f>
        <v>6.1664091040869516E-5</v>
      </c>
      <c r="CI150" s="415">
        <f>'Input Output Table'!CK34/CI$230</f>
        <v>3.3838754895052062E-4</v>
      </c>
      <c r="CJ150" s="415">
        <f>'Input Output Table'!CL34/CJ$230</f>
        <v>1.2136523621855179E-4</v>
      </c>
      <c r="CK150" s="415">
        <f>'Input Output Table'!CM34/CK$230</f>
        <v>1.2759505165137725E-4</v>
      </c>
      <c r="CL150" s="415">
        <f>'Input Output Table'!CN34/CL$230</f>
        <v>9.4016178151258369E-5</v>
      </c>
      <c r="CM150" s="415">
        <f>'Input Output Table'!CO34/CM$230</f>
        <v>4.7818833982113249E-5</v>
      </c>
      <c r="CN150" s="415">
        <f>'Input Output Table'!CP34/CN$230</f>
        <v>7.2378987241353436E-5</v>
      </c>
      <c r="CO150" s="415">
        <f>'Input Output Table'!CQ34/CO$230</f>
        <v>1.0258390951753906E-4</v>
      </c>
      <c r="CP150" s="415">
        <f>'Input Output Table'!CR34/CP$230</f>
        <v>2.3935125860835034E-4</v>
      </c>
      <c r="CQ150" s="415">
        <f>'Input Output Table'!CS34/CQ$230</f>
        <v>2.5118275799424313E-4</v>
      </c>
      <c r="CR150" s="415">
        <f>'Input Output Table'!CT34/CR$230</f>
        <v>1.1713182116841956E-4</v>
      </c>
      <c r="CS150" s="415">
        <f>'Input Output Table'!CU34/CS$230</f>
        <v>1.0409832892660013E-4</v>
      </c>
      <c r="CT150" s="415">
        <f>'Input Output Table'!CV34/CT$230</f>
        <v>1.127451794617028E-4</v>
      </c>
      <c r="CU150" s="415">
        <f>'Input Output Table'!CW34/CU$230</f>
        <v>1.0928840775433518E-4</v>
      </c>
      <c r="CV150" s="415">
        <f>'Input Output Table'!CX34/CV$230</f>
        <v>2.5493664498745639E-4</v>
      </c>
      <c r="CW150" s="415">
        <f>'Input Output Table'!CY34/CW$230</f>
        <v>3.6837954951816812E-4</v>
      </c>
      <c r="CX150" s="415">
        <f>'Input Output Table'!CZ34/CX$230</f>
        <v>2.9324958690618016E-4</v>
      </c>
      <c r="CY150" s="415">
        <f>'Input Output Table'!DA34/CY$230</f>
        <v>1.8788811124673192E-4</v>
      </c>
      <c r="CZ150" s="415">
        <f>'Input Output Table'!DB34/CZ$230</f>
        <v>1.9466481794352193E-4</v>
      </c>
      <c r="DA150" s="415">
        <f>'Input Output Table'!DC34/DA$230</f>
        <v>1.303486754785698E-4</v>
      </c>
      <c r="DB150" s="415">
        <f>'Input Output Table'!DD34/DB$230</f>
        <v>3.2251395702572356E-4</v>
      </c>
      <c r="DC150" s="415">
        <f>'Input Output Table'!DE34/DC$230</f>
        <v>1.424447243329266E-4</v>
      </c>
      <c r="DD150" s="416">
        <f>'Input Output Table'!DG34/DD$230</f>
        <v>2.519736109512005E-4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J150" s="423">
        <f t="shared" si="216"/>
        <v>-2.7428355012676644E-3</v>
      </c>
      <c r="HK150" s="423">
        <f t="shared" si="217"/>
        <v>-2.2824871107047402E-3</v>
      </c>
      <c r="HL150" s="423">
        <f t="shared" si="218"/>
        <v>-1.1282671900123779E-3</v>
      </c>
      <c r="HM150" s="423">
        <f t="shared" si="219"/>
        <v>-2.4279342939828663E-3</v>
      </c>
      <c r="HN150" s="423">
        <f t="shared" si="220"/>
        <v>-1.8360506539049804E-4</v>
      </c>
      <c r="HO150" s="423">
        <f t="shared" si="221"/>
        <v>-1.6031590334887784E-3</v>
      </c>
      <c r="HP150" s="423">
        <f t="shared" si="222"/>
        <v>-6.5470966003545664E-5</v>
      </c>
      <c r="HQ150" s="423">
        <f t="shared" si="223"/>
        <v>-7.9023646882080148E-5</v>
      </c>
      <c r="HR150" s="423">
        <f t="shared" si="224"/>
        <v>-8.2881473355850334E-5</v>
      </c>
      <c r="HS150" s="423">
        <f t="shared" si="225"/>
        <v>-8.6887762810211198E-4</v>
      </c>
      <c r="HT150" s="423">
        <f t="shared" si="226"/>
        <v>-9.2153600162554145E-5</v>
      </c>
      <c r="HU150" s="423">
        <f t="shared" si="227"/>
        <v>-6.6118369802944585E-4</v>
      </c>
      <c r="HV150" s="423">
        <f t="shared" si="228"/>
        <v>-2.1169887340699949E-4</v>
      </c>
      <c r="HW150" s="423">
        <f t="shared" si="229"/>
        <v>-1.5098348713986549E-4</v>
      </c>
      <c r="HX150" s="423">
        <f t="shared" si="230"/>
        <v>-1.1063757180058895E-4</v>
      </c>
      <c r="HY150" s="423">
        <f t="shared" si="231"/>
        <v>-2.1227543094893639E-4</v>
      </c>
      <c r="HZ150" s="423">
        <f t="shared" si="232"/>
        <v>-9.254554217142005E-4</v>
      </c>
      <c r="IA150" s="423">
        <f t="shared" si="233"/>
        <v>-3.8919060251156411E-5</v>
      </c>
      <c r="IB150" s="423">
        <f t="shared" si="234"/>
        <v>-6.8796329976430017E-4</v>
      </c>
      <c r="IC150" s="423">
        <f t="shared" si="235"/>
        <v>-2.6973396384462968E-4</v>
      </c>
      <c r="ID150" s="423">
        <f t="shared" si="236"/>
        <v>-1.3078488920073195E-3</v>
      </c>
      <c r="IE150" s="423">
        <f t="shared" si="237"/>
        <v>-3.0769896208589876E-4</v>
      </c>
      <c r="IF150" s="423">
        <f t="shared" si="238"/>
        <v>-7.2994481472184311E-4</v>
      </c>
      <c r="IG150" s="423">
        <f t="shared" si="239"/>
        <v>-8.1287360481697806E-5</v>
      </c>
      <c r="IH150" s="423">
        <f t="shared" si="240"/>
        <v>-1.2028662345153619E-3</v>
      </c>
      <c r="II150" s="423">
        <f t="shared" si="241"/>
        <v>-6.7278873516408641E-3</v>
      </c>
      <c r="IJ150" s="423">
        <f t="shared" si="242"/>
        <v>-1.9214813145228928E-3</v>
      </c>
      <c r="IK150" s="423">
        <f t="shared" si="243"/>
        <v>-4.9555649969672277E-4</v>
      </c>
      <c r="IL150" s="423">
        <f t="shared" si="244"/>
        <v>0.94748549436594109</v>
      </c>
      <c r="IM150" s="423">
        <f t="shared" si="245"/>
        <v>-1.1738205316808404E-2</v>
      </c>
      <c r="IN150" s="423">
        <f t="shared" si="246"/>
        <v>-5.6119944172042307E-3</v>
      </c>
      <c r="IO150" s="423">
        <f t="shared" si="247"/>
        <v>-9.5169887020278695E-4</v>
      </c>
      <c r="IP150" s="423">
        <f t="shared" si="248"/>
        <v>-2.0639499366506692E-3</v>
      </c>
      <c r="IQ150" s="423">
        <f t="shared" si="249"/>
        <v>-8.3168625817852066E-4</v>
      </c>
      <c r="IR150" s="423">
        <f t="shared" si="250"/>
        <v>-1.2884977030221598E-3</v>
      </c>
      <c r="IS150" s="423">
        <f t="shared" si="251"/>
        <v>-5.8853472514268802E-4</v>
      </c>
      <c r="IT150" s="423">
        <f t="shared" si="252"/>
        <v>-8.9530386494623222E-4</v>
      </c>
      <c r="IU150" s="423">
        <f t="shared" si="253"/>
        <v>-1.0532253701019328E-4</v>
      </c>
      <c r="IV150" s="423">
        <f t="shared" si="254"/>
        <v>-1.0655289281825495E-4</v>
      </c>
      <c r="IW150" s="423">
        <f t="shared" si="255"/>
        <v>-2.1046666066486841E-4</v>
      </c>
      <c r="IX150" s="423">
        <f t="shared" si="256"/>
        <v>-9.6989756693835504E-4</v>
      </c>
      <c r="IY150" s="423">
        <f t="shared" si="257"/>
        <v>-1.500826833912255E-4</v>
      </c>
      <c r="IZ150" s="423">
        <f t="shared" si="258"/>
        <v>-5.5701082505067744E-4</v>
      </c>
      <c r="JA150" s="423">
        <f t="shared" si="259"/>
        <v>-1.5918255663512732E-4</v>
      </c>
      <c r="JB150" s="423">
        <f t="shared" si="260"/>
        <v>-1.4950592403126668E-4</v>
      </c>
      <c r="JC150" s="423">
        <f t="shared" si="261"/>
        <v>-1.7787540855223688E-4</v>
      </c>
      <c r="JD150" s="423">
        <f t="shared" si="262"/>
        <v>-1.0511705254192367E-3</v>
      </c>
      <c r="JE150" s="423">
        <f t="shared" si="263"/>
        <v>-8.329440381307921E-4</v>
      </c>
      <c r="JF150" s="423">
        <f t="shared" si="264"/>
        <v>-3.4850239984888885E-4</v>
      </c>
      <c r="JG150" s="423">
        <f t="shared" si="265"/>
        <v>-3.2127717284060616E-4</v>
      </c>
      <c r="JH150" s="423">
        <f t="shared" si="266"/>
        <v>-3.9013311407032298E-4</v>
      </c>
      <c r="JI150" s="423">
        <f t="shared" si="267"/>
        <v>-3.1650492438288166E-4</v>
      </c>
      <c r="JJ150" s="423">
        <f t="shared" si="268"/>
        <v>-1.6596914057048518E-4</v>
      </c>
      <c r="JK150" s="423">
        <f t="shared" si="269"/>
        <v>-2.5634883391319292E-3</v>
      </c>
      <c r="JL150" s="423">
        <f t="shared" si="270"/>
        <v>-4.3360322501324904E-4</v>
      </c>
      <c r="JM150" s="423">
        <f t="shared" si="271"/>
        <v>-2.1790570716291436E-4</v>
      </c>
      <c r="JN150" s="423">
        <f t="shared" si="272"/>
        <v>-6.2380604681197722E-4</v>
      </c>
      <c r="JO150" s="423">
        <f t="shared" si="273"/>
        <v>-1.2419503465315885E-4</v>
      </c>
      <c r="JP150" s="423">
        <f t="shared" si="274"/>
        <v>-7.7063123115376784E-5</v>
      </c>
      <c r="JQ150" s="423">
        <f t="shared" si="275"/>
        <v>-1.5717923169544695E-4</v>
      </c>
      <c r="JR150" s="423">
        <f t="shared" si="276"/>
        <v>-1.5717922132561844E-4</v>
      </c>
      <c r="JS150" s="423">
        <f t="shared" si="277"/>
        <v>-3.9546988269356057E-4</v>
      </c>
      <c r="JT150" s="423">
        <f t="shared" si="278"/>
        <v>-2.6281326524197843E-4</v>
      </c>
      <c r="JU150" s="423">
        <f t="shared" si="279"/>
        <v>-9.0084405232344412E-5</v>
      </c>
      <c r="JV150" s="423">
        <f t="shared" si="280"/>
        <v>-4.5695467756117105E-4</v>
      </c>
      <c r="JW150" s="423">
        <f t="shared" si="281"/>
        <v>-7.962030239911382E-5</v>
      </c>
      <c r="JX150" s="423">
        <f t="shared" si="282"/>
        <v>-1.0588520962206418E-4</v>
      </c>
      <c r="JY150" s="423">
        <f t="shared" si="283"/>
        <v>-3.1442267640005269E-4</v>
      </c>
      <c r="JZ150" s="423">
        <f t="shared" si="284"/>
        <v>-3.144226347429351E-4</v>
      </c>
      <c r="KA150" s="423">
        <f t="shared" si="285"/>
        <v>-1.1142506683156781E-4</v>
      </c>
      <c r="KB150" s="423">
        <f t="shared" si="286"/>
        <v>-9.104705494708918E-5</v>
      </c>
      <c r="KC150" s="423">
        <f t="shared" si="287"/>
        <v>-1.251860890916249E-4</v>
      </c>
      <c r="KD150" s="423">
        <f t="shared" si="288"/>
        <v>-4.4727734161932283E-4</v>
      </c>
      <c r="KE150" s="423">
        <f t="shared" si="289"/>
        <v>-1.5585176413838208E-4</v>
      </c>
      <c r="KF150" s="423">
        <f t="shared" si="290"/>
        <v>-4.4259797931476675E-5</v>
      </c>
      <c r="KG150" s="423">
        <f t="shared" si="291"/>
        <v>-1.1445293734521172E-4</v>
      </c>
      <c r="KH150" s="423">
        <f t="shared" si="292"/>
        <v>-3.7889174353807694E-5</v>
      </c>
      <c r="KI150" s="423">
        <f t="shared" si="293"/>
        <v>-5.7398563618732023E-5</v>
      </c>
      <c r="KJ150" s="423">
        <f t="shared" si="294"/>
        <v>-8.1672725948460457E-5</v>
      </c>
      <c r="KK150" s="423">
        <f t="shared" si="295"/>
        <v>-1.7716959550798716E-5</v>
      </c>
      <c r="KL150" s="423">
        <f t="shared" si="296"/>
        <v>-3.2640407930486706E-6</v>
      </c>
      <c r="KM150" s="423">
        <f t="shared" si="297"/>
        <v>-4.3465924497304711E-5</v>
      </c>
      <c r="KN150" s="423">
        <f t="shared" si="298"/>
        <v>-7.6591424256645059E-5</v>
      </c>
      <c r="KO150" s="423">
        <f t="shared" si="299"/>
        <v>-6.5648547422038274E-5</v>
      </c>
      <c r="KP150" s="423">
        <f t="shared" si="300"/>
        <v>-6.1664091040869516E-5</v>
      </c>
      <c r="KQ150" s="423">
        <f t="shared" si="301"/>
        <v>-3.3838754895052062E-4</v>
      </c>
      <c r="KR150" s="423">
        <f t="shared" si="302"/>
        <v>-1.2136523621855179E-4</v>
      </c>
      <c r="KS150" s="423">
        <f t="shared" si="303"/>
        <v>-1.2759505165137725E-4</v>
      </c>
      <c r="KT150" s="423">
        <f t="shared" si="304"/>
        <v>-9.4016178151258369E-5</v>
      </c>
      <c r="KU150" s="423">
        <f t="shared" si="305"/>
        <v>-4.7818833982113249E-5</v>
      </c>
      <c r="KV150" s="423">
        <f t="shared" si="306"/>
        <v>-7.2378987241353436E-5</v>
      </c>
      <c r="KW150" s="423">
        <f t="shared" si="307"/>
        <v>-1.0258390951753906E-4</v>
      </c>
      <c r="KX150" s="423">
        <f t="shared" si="308"/>
        <v>-2.3935125860835034E-4</v>
      </c>
      <c r="KY150" s="423">
        <f t="shared" si="309"/>
        <v>-2.5118275799424313E-4</v>
      </c>
      <c r="KZ150" s="423">
        <f t="shared" si="310"/>
        <v>-1.1713182116841956E-4</v>
      </c>
      <c r="LA150" s="423">
        <f t="shared" si="311"/>
        <v>-1.0409832892660013E-4</v>
      </c>
      <c r="LB150" s="423">
        <f t="shared" si="312"/>
        <v>-1.127451794617028E-4</v>
      </c>
      <c r="LC150" s="423">
        <f t="shared" si="313"/>
        <v>-1.0928840775433518E-4</v>
      </c>
      <c r="LD150" s="423">
        <f t="shared" si="314"/>
        <v>-2.5493664498745639E-4</v>
      </c>
      <c r="LE150" s="423">
        <f t="shared" si="315"/>
        <v>-3.6837954951816812E-4</v>
      </c>
      <c r="LF150" s="423">
        <f t="shared" si="316"/>
        <v>-2.9324958690618016E-4</v>
      </c>
      <c r="LG150" s="423">
        <f t="shared" si="317"/>
        <v>-1.8788811124673192E-4</v>
      </c>
      <c r="LH150" s="423">
        <f t="shared" si="318"/>
        <v>-1.9466481794352193E-4</v>
      </c>
      <c r="LI150" s="423">
        <f t="shared" si="319"/>
        <v>-1.303486754785698E-4</v>
      </c>
      <c r="LJ150" s="423">
        <f t="shared" si="320"/>
        <v>-3.2251395702572356E-4</v>
      </c>
      <c r="LK150" s="423">
        <f t="shared" si="321"/>
        <v>-1.424447243329266E-4</v>
      </c>
      <c r="LL150" s="423">
        <f t="shared" si="322"/>
        <v>-2.519736109512005E-4</v>
      </c>
      <c r="LN150" s="424">
        <v>3.9602985215607409E-3</v>
      </c>
      <c r="LO150" s="424">
        <v>4.2928972736418691E-3</v>
      </c>
      <c r="LP150" s="424">
        <v>1.7388189250289771E-3</v>
      </c>
      <c r="LQ150" s="424">
        <v>3.5867186337060807E-3</v>
      </c>
      <c r="LR150" s="424">
        <v>4.6343725103079682E-4</v>
      </c>
      <c r="LS150" s="424">
        <v>2.4181352084674573E-3</v>
      </c>
      <c r="LT150" s="424">
        <v>4.298001930954869E-4</v>
      </c>
      <c r="LU150" s="424">
        <v>1.8713536976380104E-3</v>
      </c>
      <c r="LV150" s="424">
        <v>1.3874271174029863E-3</v>
      </c>
      <c r="LW150" s="424">
        <v>1.500265847613377E-3</v>
      </c>
      <c r="LX150" s="424">
        <v>2.2820614388869842E-3</v>
      </c>
      <c r="LY150" s="424">
        <v>2.1803974607582806E-3</v>
      </c>
      <c r="LZ150" s="424">
        <v>1.3470573067459327E-3</v>
      </c>
      <c r="MA150" s="424">
        <v>1.271033884704565E-3</v>
      </c>
      <c r="MB150" s="424">
        <v>1.3554705511763508E-3</v>
      </c>
      <c r="MC150" s="424">
        <v>1.109955837174881E-3</v>
      </c>
      <c r="MD150" s="424">
        <v>2.2571182614455104E-3</v>
      </c>
      <c r="ME150" s="424">
        <v>9.5802273888165443E-4</v>
      </c>
      <c r="MF150" s="424">
        <v>1.5359337054112749E-3</v>
      </c>
      <c r="MG150" s="424">
        <v>1.2113466941229634E-3</v>
      </c>
      <c r="MH150" s="424">
        <v>2.161532038156588E-3</v>
      </c>
      <c r="MI150" s="424">
        <v>1.1956738963005702E-3</v>
      </c>
      <c r="MJ150" s="424">
        <v>1.6506483219121465E-3</v>
      </c>
      <c r="MK150" s="424">
        <v>1.0791777828305551E-3</v>
      </c>
      <c r="ML150" s="424">
        <v>1.6168286955096222E-3</v>
      </c>
      <c r="MM150" s="424">
        <v>8.499035379482411E-3</v>
      </c>
      <c r="MN150" s="424">
        <v>3.4039562251929941E-3</v>
      </c>
      <c r="MO150" s="424">
        <v>1.2563551210775768E-3</v>
      </c>
      <c r="MP150" s="424">
        <v>1.0571106131226593</v>
      </c>
      <c r="MQ150" s="424">
        <v>1.4052389006088717E-2</v>
      </c>
      <c r="MR150" s="424">
        <v>6.6565375787409784E-3</v>
      </c>
      <c r="MS150" s="424">
        <v>1.6199356396023005E-3</v>
      </c>
      <c r="MT150" s="424">
        <v>3.5824792739094771E-3</v>
      </c>
      <c r="MU150" s="424">
        <v>1.9375810271545224E-3</v>
      </c>
      <c r="MV150" s="424">
        <v>2.4920481790489594E-3</v>
      </c>
      <c r="MW150" s="424">
        <v>1.4656371036192836E-3</v>
      </c>
      <c r="MX150" s="424">
        <v>1.3889837649976703E-3</v>
      </c>
      <c r="MY150" s="424">
        <v>1.01120454346676E-3</v>
      </c>
      <c r="MZ150" s="424">
        <v>9.8954859617524852E-4</v>
      </c>
      <c r="NA150" s="424">
        <v>1.1133118887235358E-3</v>
      </c>
      <c r="NB150" s="424">
        <v>2.0453680318566047E-3</v>
      </c>
      <c r="NC150" s="424">
        <v>1.0272802619703311E-3</v>
      </c>
      <c r="ND150" s="424">
        <v>1.714679213807743E-3</v>
      </c>
      <c r="NE150" s="424">
        <v>1.2041985503109705E-3</v>
      </c>
      <c r="NF150" s="424">
        <v>8.6028131136497055E-4</v>
      </c>
      <c r="NG150" s="424">
        <v>1.3409181269070146E-3</v>
      </c>
      <c r="NH150" s="424">
        <v>2.5486517937222406E-3</v>
      </c>
      <c r="NI150" s="424">
        <v>2.0087091988837376E-3</v>
      </c>
      <c r="NJ150" s="424">
        <v>1.480998546493417E-3</v>
      </c>
      <c r="NK150" s="424">
        <v>1.3837981807902498E-3</v>
      </c>
      <c r="NL150" s="424">
        <v>1.4687883757439446E-3</v>
      </c>
      <c r="NM150" s="424">
        <v>1.063505891169627E-3</v>
      </c>
      <c r="NN150" s="424">
        <v>7.1960210418301894E-4</v>
      </c>
      <c r="NO150" s="424">
        <v>3.2506586396784543E-3</v>
      </c>
      <c r="NP150" s="424">
        <v>1.1291787142565532E-3</v>
      </c>
      <c r="NQ150" s="424">
        <v>9.9271203706043803E-4</v>
      </c>
      <c r="NR150" s="424">
        <v>1.7242727573661772E-3</v>
      </c>
      <c r="NS150" s="424">
        <v>9.6485016575661672E-4</v>
      </c>
      <c r="NT150" s="424">
        <v>8.8338953228945583E-4</v>
      </c>
      <c r="NU150" s="424">
        <v>9.7543677827008042E-4</v>
      </c>
      <c r="NV150" s="424">
        <v>8.7267712837814772E-4</v>
      </c>
      <c r="NW150" s="424">
        <v>1.4143809302370868E-3</v>
      </c>
      <c r="NX150" s="424">
        <v>1.0751682194342048E-3</v>
      </c>
      <c r="NY150" s="424">
        <v>9.0928585030619678E-4</v>
      </c>
      <c r="NZ150" s="424">
        <v>1.1118730668251849E-3</v>
      </c>
      <c r="OA150" s="424">
        <v>9.661102738298498E-4</v>
      </c>
      <c r="OB150" s="424">
        <v>9.3564815275418481E-4</v>
      </c>
      <c r="OC150" s="424">
        <v>1.1149772275756815E-3</v>
      </c>
      <c r="OD150" s="424">
        <v>1.2998966649714081E-3</v>
      </c>
      <c r="OE150" s="424">
        <v>9.1129437288476429E-4</v>
      </c>
      <c r="OF150" s="424">
        <v>8.6143608010682583E-4</v>
      </c>
      <c r="OG150" s="424">
        <v>1.0016567998180456E-3</v>
      </c>
      <c r="OH150" s="424">
        <v>1.1158129956710264E-3</v>
      </c>
      <c r="OI150" s="424">
        <v>7.8077700662976398E-4</v>
      </c>
      <c r="OJ150" s="424">
        <v>8.1228855908032369E-4</v>
      </c>
      <c r="OK150" s="424">
        <v>8.8338947382699548E-4</v>
      </c>
      <c r="OL150" s="424">
        <v>6.2545876580506342E-4</v>
      </c>
      <c r="OM150" s="424">
        <v>6.2528253179789533E-4</v>
      </c>
      <c r="ON150" s="424">
        <v>9.327280898985546E-4</v>
      </c>
      <c r="OO150" s="424">
        <v>4.8871285537123812E-4</v>
      </c>
      <c r="OP150" s="424">
        <v>2.4432806667648777E-4</v>
      </c>
      <c r="OQ150" s="424">
        <v>6.452592422034394E-4</v>
      </c>
      <c r="OR150" s="424">
        <v>7.3250208258523954E-4</v>
      </c>
      <c r="OS150" s="424">
        <v>7.647905564761231E-4</v>
      </c>
      <c r="OT150" s="424">
        <v>9.189180864000178E-4</v>
      </c>
      <c r="OU150" s="424">
        <v>1.4066127081491843E-3</v>
      </c>
      <c r="OV150" s="424">
        <v>9.1518340869209066E-4</v>
      </c>
      <c r="OW150" s="424">
        <v>8.6283101514577579E-4</v>
      </c>
      <c r="OX150" s="424">
        <v>9.4973508852357524E-4</v>
      </c>
      <c r="OY150" s="424">
        <v>6.8215197508650902E-4</v>
      </c>
      <c r="OZ150" s="424">
        <v>8.2363432535493262E-4</v>
      </c>
      <c r="PA150" s="424">
        <v>9.4528382391258843E-4</v>
      </c>
      <c r="PB150" s="424">
        <v>8.8181759019464144E-4</v>
      </c>
      <c r="PC150" s="424">
        <v>1.0195793718371403E-3</v>
      </c>
      <c r="PD150" s="424">
        <v>7.7352192987227629E-4</v>
      </c>
      <c r="PE150" s="424">
        <v>8.9924219976147317E-4</v>
      </c>
      <c r="PF150" s="424">
        <v>1.1510146857836112E-3</v>
      </c>
      <c r="PG150" s="424">
        <v>9.1216424115627033E-4</v>
      </c>
      <c r="PH150" s="424">
        <v>1.2927324765666533E-3</v>
      </c>
      <c r="PI150" s="424">
        <v>1.1269291477035773E-3</v>
      </c>
      <c r="PJ150" s="424">
        <v>1.2879360980328613E-3</v>
      </c>
      <c r="PK150" s="424">
        <v>6.8215966049268463E-4</v>
      </c>
      <c r="PL150" s="424">
        <v>1.0000095493742705E-3</v>
      </c>
      <c r="PM150" s="424">
        <v>9.6233842254438325E-4</v>
      </c>
      <c r="PN150" s="424">
        <v>1.1310922096285972E-3</v>
      </c>
      <c r="PO150" s="424">
        <v>8.7164380017312694E-4</v>
      </c>
      <c r="PP150" s="425">
        <v>1.1494935846574341E-3</v>
      </c>
    </row>
    <row r="151" spans="1:432" x14ac:dyDescent="0.25">
      <c r="A151" s="210" t="s">
        <v>140</v>
      </c>
      <c r="B151" s="415">
        <f>'Input Output Table'!D35/B$230</f>
        <v>1.3093619242508709E-3</v>
      </c>
      <c r="C151" s="415">
        <f>'Input Output Table'!E35/C$230</f>
        <v>3.6309088855485021E-3</v>
      </c>
      <c r="D151" s="415">
        <f>'Input Output Table'!F35/D$230</f>
        <v>5.6933367489416366E-4</v>
      </c>
      <c r="E151" s="415">
        <f>'Input Output Table'!G35/E$230</f>
        <v>6.0896215980010765E-3</v>
      </c>
      <c r="F151" s="415">
        <f>'Input Output Table'!H35/F$230</f>
        <v>1.1066848947147979E-4</v>
      </c>
      <c r="G151" s="415">
        <f>'Input Output Table'!I35/G$230</f>
        <v>1.0542231331893313E-3</v>
      </c>
      <c r="H151" s="415">
        <f>'Input Output Table'!J35/H$230</f>
        <v>1.1399375378620852E-4</v>
      </c>
      <c r="I151" s="415">
        <f>'Input Output Table'!K35/I$230</f>
        <v>2.9021018822605567E-4</v>
      </c>
      <c r="J151" s="415">
        <f>'Input Output Table'!L35/J$230</f>
        <v>3.4646426150132753E-4</v>
      </c>
      <c r="K151" s="415">
        <f>'Input Output Table'!M35/K$230</f>
        <v>3.242871933779851E-4</v>
      </c>
      <c r="L151" s="415">
        <f>'Input Output Table'!N35/L$230</f>
        <v>3.008464379165077E-4</v>
      </c>
      <c r="M151" s="415">
        <f>'Input Output Table'!O35/M$230</f>
        <v>1.2750101455281427E-3</v>
      </c>
      <c r="N151" s="415">
        <f>'Input Output Table'!P35/N$230</f>
        <v>1.2053549641109016E-3</v>
      </c>
      <c r="O151" s="415">
        <f>'Input Output Table'!Q35/O$230</f>
        <v>1.7417706832110697E-3</v>
      </c>
      <c r="P151" s="415">
        <f>'Input Output Table'!R35/P$230</f>
        <v>7.2296541958656666E-4</v>
      </c>
      <c r="Q151" s="415">
        <f>'Input Output Table'!S35/Q$230</f>
        <v>9.9655381984273066E-4</v>
      </c>
      <c r="R151" s="415">
        <f>'Input Output Table'!T35/R$230</f>
        <v>7.2448581118676721E-3</v>
      </c>
      <c r="S151" s="415">
        <f>'Input Output Table'!U35/S$230</f>
        <v>2.9857472200344858E-4</v>
      </c>
      <c r="T151" s="415">
        <f>'Input Output Table'!V35/T$230</f>
        <v>7.5962005478568319E-3</v>
      </c>
      <c r="U151" s="415">
        <f>'Input Output Table'!W35/U$230</f>
        <v>5.9052447445051863E-3</v>
      </c>
      <c r="V151" s="415">
        <f>'Input Output Table'!X35/V$230</f>
        <v>1.0764009624780944E-2</v>
      </c>
      <c r="W151" s="415">
        <f>'Input Output Table'!Y35/W$230</f>
        <v>2.588398087529782E-3</v>
      </c>
      <c r="X151" s="415">
        <f>'Input Output Table'!Z35/X$230</f>
        <v>7.19946827178021E-3</v>
      </c>
      <c r="Y151" s="415">
        <f>'Input Output Table'!AA35/Y$230</f>
        <v>1.1519197864324113E-3</v>
      </c>
      <c r="Z151" s="415">
        <f>'Input Output Table'!AB35/Z$230</f>
        <v>1.5106393925093079E-3</v>
      </c>
      <c r="AA151" s="415">
        <f>'Input Output Table'!AC35/AA$230</f>
        <v>4.0361526557590573E-2</v>
      </c>
      <c r="AB151" s="415">
        <f>'Input Output Table'!AD35/AB$230</f>
        <v>9.3031406600935351E-3</v>
      </c>
      <c r="AC151" s="415">
        <f>'Input Output Table'!AE35/AC$230</f>
        <v>8.74713364777693E-3</v>
      </c>
      <c r="AD151" s="415">
        <f>'Input Output Table'!AF35/AD$230</f>
        <v>7.6710169480491947E-2</v>
      </c>
      <c r="AE151" s="415">
        <f>'Input Output Table'!AG35/AE$230</f>
        <v>9.2377076796052435E-2</v>
      </c>
      <c r="AF151" s="415">
        <f>'Input Output Table'!AH35/AF$230</f>
        <v>3.1121023956257182E-3</v>
      </c>
      <c r="AG151" s="415">
        <f>'Input Output Table'!AI35/AG$230</f>
        <v>6.0710445872497526E-3</v>
      </c>
      <c r="AH151" s="415">
        <f>'Input Output Table'!AJ35/AH$230</f>
        <v>4.9632817885964367E-2</v>
      </c>
      <c r="AI151" s="415">
        <f>'Input Output Table'!AK35/AI$230</f>
        <v>9.8164776351533957E-3</v>
      </c>
      <c r="AJ151" s="415">
        <f>'Input Output Table'!AL35/AJ$230</f>
        <v>2.743244600765319E-2</v>
      </c>
      <c r="AK151" s="415">
        <f>'Input Output Table'!AM35/AK$230</f>
        <v>6.0480869229711798E-3</v>
      </c>
      <c r="AL151" s="415">
        <f>'Input Output Table'!AN35/AL$230</f>
        <v>1.1288674669221489E-3</v>
      </c>
      <c r="AM151" s="415">
        <f>'Input Output Table'!AO35/AM$230</f>
        <v>2.8512394003048932E-3</v>
      </c>
      <c r="AN151" s="415">
        <f>'Input Output Table'!AP35/AN$230</f>
        <v>1.2709073410767354E-3</v>
      </c>
      <c r="AO151" s="415">
        <f>'Input Output Table'!AQ35/AO$230</f>
        <v>3.3510799422862792E-3</v>
      </c>
      <c r="AP151" s="415">
        <f>'Input Output Table'!AR35/AP$230</f>
        <v>1.8465808468854338E-2</v>
      </c>
      <c r="AQ151" s="415">
        <f>'Input Output Table'!AS35/AQ$230</f>
        <v>7.7589118372434044E-4</v>
      </c>
      <c r="AR151" s="415">
        <f>'Input Output Table'!AT35/AR$230</f>
        <v>1.2002351699600199E-2</v>
      </c>
      <c r="AS151" s="415">
        <f>'Input Output Table'!AU35/AS$230</f>
        <v>2.3529763126868878E-3</v>
      </c>
      <c r="AT151" s="415">
        <f>'Input Output Table'!AV35/AT$230</f>
        <v>1.6384427312376088E-3</v>
      </c>
      <c r="AU151" s="415">
        <f>'Input Output Table'!AW35/AU$230</f>
        <v>2.6854200516462303E-3</v>
      </c>
      <c r="AV151" s="415">
        <f>'Input Output Table'!AX35/AV$230</f>
        <v>2.0847015928566831E-2</v>
      </c>
      <c r="AW151" s="415">
        <f>'Input Output Table'!AY35/AW$230</f>
        <v>1.0971321550891573E-2</v>
      </c>
      <c r="AX151" s="415">
        <f>'Input Output Table'!AZ35/AX$230</f>
        <v>5.727019986212013E-3</v>
      </c>
      <c r="AY151" s="415">
        <f>'Input Output Table'!BA35/AY$230</f>
        <v>1.7415868493846414E-3</v>
      </c>
      <c r="AZ151" s="415">
        <f>'Input Output Table'!BB35/AZ$230</f>
        <v>1.5355431306738367E-3</v>
      </c>
      <c r="BA151" s="415">
        <f>'Input Output Table'!BC35/BA$230</f>
        <v>5.7935118878513442E-4</v>
      </c>
      <c r="BB151" s="415">
        <f>'Input Output Table'!BD35/BB$230</f>
        <v>1.6653219290456553E-4</v>
      </c>
      <c r="BC151" s="415">
        <f>'Input Output Table'!BE35/BC$230</f>
        <v>4.5355798135518505E-3</v>
      </c>
      <c r="BD151" s="415">
        <f>'Input Output Table'!BF35/BD$230</f>
        <v>3.1755217458893817E-3</v>
      </c>
      <c r="BE151" s="415">
        <f>'Input Output Table'!BG35/BE$230</f>
        <v>1.0225490072653795E-3</v>
      </c>
      <c r="BF151" s="415">
        <f>'Input Output Table'!BH35/BF$230</f>
        <v>6.9048911385174785E-3</v>
      </c>
      <c r="BG151" s="415">
        <f>'Input Output Table'!BI35/BG$230</f>
        <v>4.6575243021232057E-4</v>
      </c>
      <c r="BH151" s="415">
        <f>'Input Output Table'!BJ35/BH$230</f>
        <v>3.1826155460600589E-4</v>
      </c>
      <c r="BI151" s="415">
        <f>'Input Output Table'!BK35/BI$230</f>
        <v>4.9844013831579074E-4</v>
      </c>
      <c r="BJ151" s="415">
        <f>'Input Output Table'!BL35/BJ$230</f>
        <v>4.9844010543142873E-4</v>
      </c>
      <c r="BK151" s="415">
        <f>'Input Output Table'!BM35/BK$230</f>
        <v>2.9451971657032248E-4</v>
      </c>
      <c r="BL151" s="415">
        <f>'Input Output Table'!BN35/BL$230</f>
        <v>3.4863287109132833E-4</v>
      </c>
      <c r="BM151" s="415">
        <f>'Input Output Table'!BO35/BM$230</f>
        <v>9.0861785469803521E-5</v>
      </c>
      <c r="BN151" s="415">
        <f>'Input Output Table'!BP35/BN$230</f>
        <v>2.2322455450332558E-4</v>
      </c>
      <c r="BO151" s="415">
        <f>'Input Output Table'!BQ35/BO$230</f>
        <v>4.6575965431109478E-4</v>
      </c>
      <c r="BP151" s="415">
        <f>'Input Output Table'!BR35/BP$230</f>
        <v>1.2986802600673385E-4</v>
      </c>
      <c r="BQ151" s="415">
        <f>'Input Output Table'!BS35/BQ$230</f>
        <v>1.1559563054823559E-3</v>
      </c>
      <c r="BR151" s="415">
        <f>'Input Output Table'!BT35/BR$230</f>
        <v>1.1559561523324358E-3</v>
      </c>
      <c r="BS151" s="415">
        <f>'Input Output Table'!BU35/BS$230</f>
        <v>9.8325436777896595E-4</v>
      </c>
      <c r="BT151" s="415">
        <f>'Input Output Table'!BV35/BT$230</f>
        <v>8.0343155266364517E-4</v>
      </c>
      <c r="BU151" s="415">
        <f>'Input Output Table'!BW35/BU$230</f>
        <v>4.4600903582218596E-4</v>
      </c>
      <c r="BV151" s="415">
        <f>'Input Output Table'!BX35/BV$230</f>
        <v>3.9256603562638624E-4</v>
      </c>
      <c r="BW151" s="415">
        <f>'Input Output Table'!BY35/BW$230</f>
        <v>2.9731108874052E-4</v>
      </c>
      <c r="BX151" s="415">
        <f>'Input Output Table'!BZ35/BX$230</f>
        <v>8.7369588005526278E-5</v>
      </c>
      <c r="BY151" s="415">
        <f>'Input Output Table'!CA35/BY$230</f>
        <v>1.1963801159588175E-4</v>
      </c>
      <c r="BZ151" s="415">
        <f>'Input Output Table'!CB35/BZ$230</f>
        <v>7.8753623311498671E-5</v>
      </c>
      <c r="CA151" s="415">
        <f>'Input Output Table'!CC35/CA$230</f>
        <v>7.9464431297875869E-5</v>
      </c>
      <c r="CB151" s="415">
        <f>'Input Output Table'!CD35/CB$230</f>
        <v>9.8683374794818963E-5</v>
      </c>
      <c r="CC151" s="415">
        <f>'Input Output Table'!CE35/CC$230</f>
        <v>2.9514874303086874E-5</v>
      </c>
      <c r="CD151" s="415">
        <f>'Input Output Table'!CF35/CD$230</f>
        <v>8.9824562743255236E-6</v>
      </c>
      <c r="CE151" s="415">
        <f>'Input Output Table'!CG35/CE$230</f>
        <v>5.9475922128069557E-5</v>
      </c>
      <c r="CF151" s="415">
        <f>'Input Output Table'!CH35/CF$230</f>
        <v>6.0800298965552185E-5</v>
      </c>
      <c r="CG151" s="415">
        <f>'Input Output Table'!CI35/CG$230</f>
        <v>7.9444942485447183E-5</v>
      </c>
      <c r="CH151" s="415">
        <f>'Input Output Table'!CJ35/CH$230</f>
        <v>7.2494460680872086E-5</v>
      </c>
      <c r="CI151" s="415">
        <f>'Input Output Table'!CK35/CI$230</f>
        <v>6.8980691387440785E-4</v>
      </c>
      <c r="CJ151" s="415">
        <f>'Input Output Table'!CL35/CJ$230</f>
        <v>3.4241134484411733E-4</v>
      </c>
      <c r="CK151" s="415">
        <f>'Input Output Table'!CM35/CK$230</f>
        <v>2.705131233961652E-4</v>
      </c>
      <c r="CL151" s="415">
        <f>'Input Output Table'!CN35/CL$230</f>
        <v>3.1212086174662202E-4</v>
      </c>
      <c r="CM151" s="415">
        <f>'Input Output Table'!CO35/CM$230</f>
        <v>7.9176518468816262E-5</v>
      </c>
      <c r="CN151" s="415">
        <f>'Input Output Table'!CP35/CN$230</f>
        <v>6.2132790363198323E-4</v>
      </c>
      <c r="CO151" s="415">
        <f>'Input Output Table'!CQ35/CO$230</f>
        <v>2.0421874106023731E-4</v>
      </c>
      <c r="CP151" s="415">
        <f>'Input Output Table'!CR35/CP$230</f>
        <v>8.9485753767344059E-4</v>
      </c>
      <c r="CQ151" s="415">
        <f>'Input Output Table'!CS35/CQ$230</f>
        <v>8.1004804769936448E-4</v>
      </c>
      <c r="CR151" s="415">
        <f>'Input Output Table'!CT35/CR$230</f>
        <v>4.4527490149332406E-4</v>
      </c>
      <c r="CS151" s="415">
        <f>'Input Output Table'!CU35/CS$230</f>
        <v>2.9566977583537287E-4</v>
      </c>
      <c r="CT151" s="415">
        <f>'Input Output Table'!CV35/CT$230</f>
        <v>5.5004158909288474E-4</v>
      </c>
      <c r="CU151" s="415">
        <f>'Input Output Table'!CW35/CU$230</f>
        <v>1.1640299048396544E-4</v>
      </c>
      <c r="CV151" s="415">
        <f>'Input Output Table'!CX35/CV$230</f>
        <v>3.5626764906240724E-4</v>
      </c>
      <c r="CW151" s="415">
        <f>'Input Output Table'!CY35/CW$230</f>
        <v>4.0796863787940417E-4</v>
      </c>
      <c r="CX151" s="415">
        <f>'Input Output Table'!CZ35/CX$230</f>
        <v>6.3746080522810399E-4</v>
      </c>
      <c r="CY151" s="415">
        <f>'Input Output Table'!DA35/CY$230</f>
        <v>6.1879311904057197E-4</v>
      </c>
      <c r="CZ151" s="415">
        <f>'Input Output Table'!DB35/CZ$230</f>
        <v>4.1819067030956949E-4</v>
      </c>
      <c r="DA151" s="415">
        <f>'Input Output Table'!DC35/DA$230</f>
        <v>2.1889496522196141E-4</v>
      </c>
      <c r="DB151" s="415">
        <f>'Input Output Table'!DD35/DB$230</f>
        <v>2.8598963553001165E-4</v>
      </c>
      <c r="DC151" s="415">
        <f>'Input Output Table'!DE35/DC$230</f>
        <v>5.6261311613669195E-4</v>
      </c>
      <c r="DD151" s="416">
        <f>'Input Output Table'!DG35/DD$230</f>
        <v>2.9319843824053186E-4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J151" s="423">
        <f t="shared" si="216"/>
        <v>-1.3093619242508709E-3</v>
      </c>
      <c r="HK151" s="423">
        <f t="shared" si="217"/>
        <v>-3.6309088855485021E-3</v>
      </c>
      <c r="HL151" s="423">
        <f t="shared" si="218"/>
        <v>-5.6933367489416366E-4</v>
      </c>
      <c r="HM151" s="423">
        <f t="shared" si="219"/>
        <v>-6.0896215980010765E-3</v>
      </c>
      <c r="HN151" s="423">
        <f t="shared" si="220"/>
        <v>-1.1066848947147979E-4</v>
      </c>
      <c r="HO151" s="423">
        <f t="shared" si="221"/>
        <v>-1.0542231331893313E-3</v>
      </c>
      <c r="HP151" s="423">
        <f t="shared" si="222"/>
        <v>-1.1399375378620852E-4</v>
      </c>
      <c r="HQ151" s="423">
        <f t="shared" si="223"/>
        <v>-2.9021018822605567E-4</v>
      </c>
      <c r="HR151" s="423">
        <f t="shared" si="224"/>
        <v>-3.4646426150132753E-4</v>
      </c>
      <c r="HS151" s="423">
        <f t="shared" si="225"/>
        <v>-3.242871933779851E-4</v>
      </c>
      <c r="HT151" s="423">
        <f t="shared" si="226"/>
        <v>-3.008464379165077E-4</v>
      </c>
      <c r="HU151" s="423">
        <f t="shared" si="227"/>
        <v>-1.2750101455281427E-3</v>
      </c>
      <c r="HV151" s="423">
        <f t="shared" si="228"/>
        <v>-1.2053549641109016E-3</v>
      </c>
      <c r="HW151" s="423">
        <f t="shared" si="229"/>
        <v>-1.7417706832110697E-3</v>
      </c>
      <c r="HX151" s="423">
        <f t="shared" si="230"/>
        <v>-7.2296541958656666E-4</v>
      </c>
      <c r="HY151" s="423">
        <f t="shared" si="231"/>
        <v>-9.9655381984273066E-4</v>
      </c>
      <c r="HZ151" s="423">
        <f t="shared" si="232"/>
        <v>-7.2448581118676721E-3</v>
      </c>
      <c r="IA151" s="423">
        <f t="shared" si="233"/>
        <v>-2.9857472200344858E-4</v>
      </c>
      <c r="IB151" s="423">
        <f t="shared" si="234"/>
        <v>-7.5962005478568319E-3</v>
      </c>
      <c r="IC151" s="423">
        <f t="shared" si="235"/>
        <v>-5.9052447445051863E-3</v>
      </c>
      <c r="ID151" s="423">
        <f t="shared" si="236"/>
        <v>-1.0764009624780944E-2</v>
      </c>
      <c r="IE151" s="423">
        <f t="shared" si="237"/>
        <v>-2.588398087529782E-3</v>
      </c>
      <c r="IF151" s="423">
        <f t="shared" si="238"/>
        <v>-7.19946827178021E-3</v>
      </c>
      <c r="IG151" s="423">
        <f t="shared" si="239"/>
        <v>-1.1519197864324113E-3</v>
      </c>
      <c r="IH151" s="423">
        <f t="shared" si="240"/>
        <v>-1.5106393925093079E-3</v>
      </c>
      <c r="II151" s="423">
        <f t="shared" si="241"/>
        <v>-4.0361526557590573E-2</v>
      </c>
      <c r="IJ151" s="423">
        <f t="shared" si="242"/>
        <v>-9.3031406600935351E-3</v>
      </c>
      <c r="IK151" s="423">
        <f t="shared" si="243"/>
        <v>-8.74713364777693E-3</v>
      </c>
      <c r="IL151" s="423">
        <f t="shared" si="244"/>
        <v>-7.6710169480491947E-2</v>
      </c>
      <c r="IM151" s="423">
        <f t="shared" si="245"/>
        <v>0.90762292320394755</v>
      </c>
      <c r="IN151" s="423">
        <f t="shared" si="246"/>
        <v>-3.1121023956257182E-3</v>
      </c>
      <c r="IO151" s="423">
        <f t="shared" si="247"/>
        <v>-6.0710445872497526E-3</v>
      </c>
      <c r="IP151" s="423">
        <f t="shared" si="248"/>
        <v>-4.9632817885964367E-2</v>
      </c>
      <c r="IQ151" s="423">
        <f t="shared" si="249"/>
        <v>-9.8164776351533957E-3</v>
      </c>
      <c r="IR151" s="423">
        <f t="shared" si="250"/>
        <v>-2.743244600765319E-2</v>
      </c>
      <c r="IS151" s="423">
        <f t="shared" si="251"/>
        <v>-6.0480869229711798E-3</v>
      </c>
      <c r="IT151" s="423">
        <f t="shared" si="252"/>
        <v>-1.1288674669221489E-3</v>
      </c>
      <c r="IU151" s="423">
        <f t="shared" si="253"/>
        <v>-2.8512394003048932E-3</v>
      </c>
      <c r="IV151" s="423">
        <f t="shared" si="254"/>
        <v>-1.2709073410767354E-3</v>
      </c>
      <c r="IW151" s="423">
        <f t="shared" si="255"/>
        <v>-3.3510799422862792E-3</v>
      </c>
      <c r="IX151" s="423">
        <f t="shared" si="256"/>
        <v>-1.8465808468854338E-2</v>
      </c>
      <c r="IY151" s="423">
        <f t="shared" si="257"/>
        <v>-7.7589118372434044E-4</v>
      </c>
      <c r="IZ151" s="423">
        <f t="shared" si="258"/>
        <v>-1.2002351699600199E-2</v>
      </c>
      <c r="JA151" s="423">
        <f t="shared" si="259"/>
        <v>-2.3529763126868878E-3</v>
      </c>
      <c r="JB151" s="423">
        <f t="shared" si="260"/>
        <v>-1.6384427312376088E-3</v>
      </c>
      <c r="JC151" s="423">
        <f t="shared" si="261"/>
        <v>-2.6854200516462303E-3</v>
      </c>
      <c r="JD151" s="423">
        <f t="shared" si="262"/>
        <v>-2.0847015928566831E-2</v>
      </c>
      <c r="JE151" s="423">
        <f t="shared" si="263"/>
        <v>-1.0971321550891573E-2</v>
      </c>
      <c r="JF151" s="423">
        <f t="shared" si="264"/>
        <v>-5.727019986212013E-3</v>
      </c>
      <c r="JG151" s="423">
        <f t="shared" si="265"/>
        <v>-1.7415868493846414E-3</v>
      </c>
      <c r="JH151" s="423">
        <f t="shared" si="266"/>
        <v>-1.5355431306738367E-3</v>
      </c>
      <c r="JI151" s="423">
        <f t="shared" si="267"/>
        <v>-5.7935118878513442E-4</v>
      </c>
      <c r="JJ151" s="423">
        <f t="shared" si="268"/>
        <v>-1.6653219290456553E-4</v>
      </c>
      <c r="JK151" s="423">
        <f t="shared" si="269"/>
        <v>-4.5355798135518505E-3</v>
      </c>
      <c r="JL151" s="423">
        <f t="shared" si="270"/>
        <v>-3.1755217458893817E-3</v>
      </c>
      <c r="JM151" s="423">
        <f t="shared" si="271"/>
        <v>-1.0225490072653795E-3</v>
      </c>
      <c r="JN151" s="423">
        <f t="shared" si="272"/>
        <v>-6.9048911385174785E-3</v>
      </c>
      <c r="JO151" s="423">
        <f t="shared" si="273"/>
        <v>-4.6575243021232057E-4</v>
      </c>
      <c r="JP151" s="423">
        <f t="shared" si="274"/>
        <v>-3.1826155460600589E-4</v>
      </c>
      <c r="JQ151" s="423">
        <f t="shared" si="275"/>
        <v>-4.9844013831579074E-4</v>
      </c>
      <c r="JR151" s="423">
        <f t="shared" si="276"/>
        <v>-4.9844010543142873E-4</v>
      </c>
      <c r="JS151" s="423">
        <f t="shared" si="277"/>
        <v>-2.9451971657032248E-4</v>
      </c>
      <c r="JT151" s="423">
        <f t="shared" si="278"/>
        <v>-3.4863287109132833E-4</v>
      </c>
      <c r="JU151" s="423">
        <f t="shared" si="279"/>
        <v>-9.0861785469803521E-5</v>
      </c>
      <c r="JV151" s="423">
        <f t="shared" si="280"/>
        <v>-2.2322455450332558E-4</v>
      </c>
      <c r="JW151" s="423">
        <f t="shared" si="281"/>
        <v>-4.6575965431109478E-4</v>
      </c>
      <c r="JX151" s="423">
        <f t="shared" si="282"/>
        <v>-1.2986802600673385E-4</v>
      </c>
      <c r="JY151" s="423">
        <f t="shared" si="283"/>
        <v>-1.1559563054823559E-3</v>
      </c>
      <c r="JZ151" s="423">
        <f t="shared" si="284"/>
        <v>-1.1559561523324358E-3</v>
      </c>
      <c r="KA151" s="423">
        <f t="shared" si="285"/>
        <v>-9.8325436777896595E-4</v>
      </c>
      <c r="KB151" s="423">
        <f t="shared" si="286"/>
        <v>-8.0343155266364517E-4</v>
      </c>
      <c r="KC151" s="423">
        <f t="shared" si="287"/>
        <v>-4.4600903582218596E-4</v>
      </c>
      <c r="KD151" s="423">
        <f t="shared" si="288"/>
        <v>-3.9256603562638624E-4</v>
      </c>
      <c r="KE151" s="423">
        <f t="shared" si="289"/>
        <v>-2.9731108874052E-4</v>
      </c>
      <c r="KF151" s="423">
        <f t="shared" si="290"/>
        <v>-8.7369588005526278E-5</v>
      </c>
      <c r="KG151" s="423">
        <f t="shared" si="291"/>
        <v>-1.1963801159588175E-4</v>
      </c>
      <c r="KH151" s="423">
        <f t="shared" si="292"/>
        <v>-7.8753623311498671E-5</v>
      </c>
      <c r="KI151" s="423">
        <f t="shared" si="293"/>
        <v>-7.9464431297875869E-5</v>
      </c>
      <c r="KJ151" s="423">
        <f t="shared" si="294"/>
        <v>-9.8683374794818963E-5</v>
      </c>
      <c r="KK151" s="423">
        <f t="shared" si="295"/>
        <v>-2.9514874303086874E-5</v>
      </c>
      <c r="KL151" s="423">
        <f t="shared" si="296"/>
        <v>-8.9824562743255236E-6</v>
      </c>
      <c r="KM151" s="423">
        <f t="shared" si="297"/>
        <v>-5.9475922128069557E-5</v>
      </c>
      <c r="KN151" s="423">
        <f t="shared" si="298"/>
        <v>-6.0800298965552185E-5</v>
      </c>
      <c r="KO151" s="423">
        <f t="shared" si="299"/>
        <v>-7.9444942485447183E-5</v>
      </c>
      <c r="KP151" s="423">
        <f t="shared" si="300"/>
        <v>-7.2494460680872086E-5</v>
      </c>
      <c r="KQ151" s="423">
        <f t="shared" si="301"/>
        <v>-6.8980691387440785E-4</v>
      </c>
      <c r="KR151" s="423">
        <f t="shared" si="302"/>
        <v>-3.4241134484411733E-4</v>
      </c>
      <c r="KS151" s="423">
        <f t="shared" si="303"/>
        <v>-2.705131233961652E-4</v>
      </c>
      <c r="KT151" s="423">
        <f t="shared" si="304"/>
        <v>-3.1212086174662202E-4</v>
      </c>
      <c r="KU151" s="423">
        <f t="shared" si="305"/>
        <v>-7.9176518468816262E-5</v>
      </c>
      <c r="KV151" s="423">
        <f t="shared" si="306"/>
        <v>-6.2132790363198323E-4</v>
      </c>
      <c r="KW151" s="423">
        <f t="shared" si="307"/>
        <v>-2.0421874106023731E-4</v>
      </c>
      <c r="KX151" s="423">
        <f t="shared" si="308"/>
        <v>-8.9485753767344059E-4</v>
      </c>
      <c r="KY151" s="423">
        <f t="shared" si="309"/>
        <v>-8.1004804769936448E-4</v>
      </c>
      <c r="KZ151" s="423">
        <f t="shared" si="310"/>
        <v>-4.4527490149332406E-4</v>
      </c>
      <c r="LA151" s="423">
        <f t="shared" si="311"/>
        <v>-2.9566977583537287E-4</v>
      </c>
      <c r="LB151" s="423">
        <f t="shared" si="312"/>
        <v>-5.5004158909288474E-4</v>
      </c>
      <c r="LC151" s="423">
        <f t="shared" si="313"/>
        <v>-1.1640299048396544E-4</v>
      </c>
      <c r="LD151" s="423">
        <f t="shared" si="314"/>
        <v>-3.5626764906240724E-4</v>
      </c>
      <c r="LE151" s="423">
        <f t="shared" si="315"/>
        <v>-4.0796863787940417E-4</v>
      </c>
      <c r="LF151" s="423">
        <f t="shared" si="316"/>
        <v>-6.3746080522810399E-4</v>
      </c>
      <c r="LG151" s="423">
        <f t="shared" si="317"/>
        <v>-6.1879311904057197E-4</v>
      </c>
      <c r="LH151" s="423">
        <f t="shared" si="318"/>
        <v>-4.1819067030956949E-4</v>
      </c>
      <c r="LI151" s="423">
        <f t="shared" si="319"/>
        <v>-2.1889496522196141E-4</v>
      </c>
      <c r="LJ151" s="423">
        <f t="shared" si="320"/>
        <v>-2.8598963553001165E-4</v>
      </c>
      <c r="LK151" s="423">
        <f t="shared" si="321"/>
        <v>-5.6261311613669195E-4</v>
      </c>
      <c r="LL151" s="423">
        <f t="shared" si="322"/>
        <v>-2.9319843824053186E-4</v>
      </c>
      <c r="LN151" s="424">
        <v>4.7591342507492165E-3</v>
      </c>
      <c r="LO151" s="424">
        <v>9.0161360401516018E-3</v>
      </c>
      <c r="LP151" s="424">
        <v>3.342852691510031E-3</v>
      </c>
      <c r="LQ151" s="424">
        <v>1.0728133902005964E-2</v>
      </c>
      <c r="LR151" s="424">
        <v>1.2003866211923338E-3</v>
      </c>
      <c r="LS151" s="424">
        <v>4.0793725106613556E-3</v>
      </c>
      <c r="LT151" s="424">
        <v>1.6925811343362026E-3</v>
      </c>
      <c r="LU151" s="424">
        <v>5.1219673353250861E-3</v>
      </c>
      <c r="LV151" s="424">
        <v>5.4030706831572056E-3</v>
      </c>
      <c r="LW151" s="424">
        <v>2.378977463192513E-3</v>
      </c>
      <c r="LX151" s="424">
        <v>5.9047291916527762E-3</v>
      </c>
      <c r="LY151" s="424">
        <v>5.7127359445902637E-3</v>
      </c>
      <c r="LZ151" s="424">
        <v>6.0171645636642665E-3</v>
      </c>
      <c r="MA151" s="424">
        <v>6.1145026310449142E-3</v>
      </c>
      <c r="MB151" s="424">
        <v>4.2900701195569919E-3</v>
      </c>
      <c r="MC151" s="424">
        <v>5.0393935321095696E-3</v>
      </c>
      <c r="MD151" s="424">
        <v>1.7584671420691624E-2</v>
      </c>
      <c r="ME151" s="424">
        <v>2.8455087063066608E-3</v>
      </c>
      <c r="MF151" s="424">
        <v>1.16550270581265E-2</v>
      </c>
      <c r="MG151" s="424">
        <v>1.0496820644446771E-2</v>
      </c>
      <c r="MH151" s="424">
        <v>1.4306829319805764E-2</v>
      </c>
      <c r="MI151" s="424">
        <v>6.8773419710315108E-3</v>
      </c>
      <c r="MJ151" s="424">
        <v>1.1782220457420601E-2</v>
      </c>
      <c r="MK151" s="424">
        <v>6.297750996031878E-3</v>
      </c>
      <c r="ML151" s="424">
        <v>2.6742567724738217E-3</v>
      </c>
      <c r="MM151" s="424">
        <v>4.9025093891259995E-2</v>
      </c>
      <c r="MN151" s="424">
        <v>1.7519735372989436E-2</v>
      </c>
      <c r="MO151" s="424">
        <v>1.312446655004851E-2</v>
      </c>
      <c r="MP151" s="424">
        <v>9.1324668991861674E-2</v>
      </c>
      <c r="MQ151" s="424">
        <v>1.1044851576069881</v>
      </c>
      <c r="MR151" s="424">
        <v>6.1267188790619246E-3</v>
      </c>
      <c r="MS151" s="424">
        <v>8.8198509090693222E-3</v>
      </c>
      <c r="MT151" s="424">
        <v>5.9234383519760611E-2</v>
      </c>
      <c r="MU151" s="424">
        <v>1.5709063015737927E-2</v>
      </c>
      <c r="MV151" s="424">
        <v>3.356434834190232E-2</v>
      </c>
      <c r="MW151" s="424">
        <v>1.0653289867324944E-2</v>
      </c>
      <c r="MX151" s="424">
        <v>3.2202693822564982E-3</v>
      </c>
      <c r="MY151" s="424">
        <v>8.0254908027337195E-3</v>
      </c>
      <c r="MZ151" s="424">
        <v>5.3044643304376617E-3</v>
      </c>
      <c r="NA151" s="424">
        <v>8.7145533725716314E-3</v>
      </c>
      <c r="NB151" s="424">
        <v>2.4777509125550615E-2</v>
      </c>
      <c r="NC151" s="424">
        <v>5.2192058666331613E-3</v>
      </c>
      <c r="ND151" s="424">
        <v>2.0955154264991883E-2</v>
      </c>
      <c r="NE151" s="424">
        <v>8.3719224386541672E-3</v>
      </c>
      <c r="NF151" s="424">
        <v>4.5671710802383022E-3</v>
      </c>
      <c r="NG151" s="424">
        <v>9.2679311067375529E-3</v>
      </c>
      <c r="NH151" s="424">
        <v>3.0817139088587981E-2</v>
      </c>
      <c r="NI151" s="424">
        <v>1.8345364423979865E-2</v>
      </c>
      <c r="NJ151" s="424">
        <v>1.2181063917974166E-2</v>
      </c>
      <c r="NK151" s="424">
        <v>6.4081110431834067E-3</v>
      </c>
      <c r="NL151" s="424">
        <v>8.0935981025775788E-3</v>
      </c>
      <c r="NM151" s="424">
        <v>3.3925789270729256E-3</v>
      </c>
      <c r="NN151" s="424">
        <v>1.9873221247560056E-3</v>
      </c>
      <c r="NO151" s="424">
        <v>7.1560718799152413E-3</v>
      </c>
      <c r="NP151" s="424">
        <v>6.2766143219812939E-3</v>
      </c>
      <c r="NQ151" s="424">
        <v>4.0963973907845565E-3</v>
      </c>
      <c r="NR151" s="424">
        <v>1.2122641246070048E-2</v>
      </c>
      <c r="NS151" s="424">
        <v>5.1786132986913437E-3</v>
      </c>
      <c r="NT151" s="424">
        <v>3.8132876835885324E-3</v>
      </c>
      <c r="NU151" s="424">
        <v>3.677266982144922E-3</v>
      </c>
      <c r="NV151" s="424">
        <v>3.1575696192396767E-3</v>
      </c>
      <c r="NW151" s="424">
        <v>4.1204890776690185E-3</v>
      </c>
      <c r="NX151" s="424">
        <v>3.6700075525640131E-3</v>
      </c>
      <c r="NY151" s="424">
        <v>3.1794996732661968E-3</v>
      </c>
      <c r="NZ151" s="424">
        <v>2.4758593634873292E-3</v>
      </c>
      <c r="OA151" s="424">
        <v>3.8333218975106216E-3</v>
      </c>
      <c r="OB151" s="424">
        <v>2.983860571173785E-3</v>
      </c>
      <c r="OC151" s="424">
        <v>3.9010906912740561E-3</v>
      </c>
      <c r="OD151" s="424">
        <v>5.424466225117176E-3</v>
      </c>
      <c r="OE151" s="424">
        <v>3.7804519220873693E-3</v>
      </c>
      <c r="OF151" s="424">
        <v>3.7658428638190503E-3</v>
      </c>
      <c r="OG151" s="424">
        <v>4.0480460601790332E-3</v>
      </c>
      <c r="OH151" s="424">
        <v>2.7686949804566268E-3</v>
      </c>
      <c r="OI151" s="424">
        <v>3.3243349000194669E-3</v>
      </c>
      <c r="OJ151" s="424">
        <v>2.7403058245148207E-3</v>
      </c>
      <c r="OK151" s="424">
        <v>2.7648688997408467E-3</v>
      </c>
      <c r="OL151" s="424">
        <v>2.1462482597795459E-3</v>
      </c>
      <c r="OM151" s="424">
        <v>2.1361297110628905E-3</v>
      </c>
      <c r="ON151" s="424">
        <v>2.9984947867862867E-3</v>
      </c>
      <c r="OO151" s="424">
        <v>1.9999758481012769E-3</v>
      </c>
      <c r="OP151" s="424">
        <v>9.1513870023746775E-4</v>
      </c>
      <c r="OQ151" s="424">
        <v>2.1769458583927358E-3</v>
      </c>
      <c r="OR151" s="424">
        <v>2.2212157200491782E-3</v>
      </c>
      <c r="OS151" s="424">
        <v>2.4578004806605626E-3</v>
      </c>
      <c r="OT151" s="424">
        <v>2.9693613471333522E-3</v>
      </c>
      <c r="OU151" s="424">
        <v>4.2771712198686153E-3</v>
      </c>
      <c r="OV151" s="424">
        <v>3.2827794291084402E-3</v>
      </c>
      <c r="OW151" s="424">
        <v>2.7653407163789655E-3</v>
      </c>
      <c r="OX151" s="424">
        <v>3.2750864610609446E-3</v>
      </c>
      <c r="OY151" s="424">
        <v>2.2994155637567253E-3</v>
      </c>
      <c r="OZ151" s="424">
        <v>3.2622072805931403E-3</v>
      </c>
      <c r="PA151" s="424">
        <v>3.16015045265633E-3</v>
      </c>
      <c r="PB151" s="424">
        <v>3.1600378654908206E-3</v>
      </c>
      <c r="PC151" s="424">
        <v>3.7346247324361497E-3</v>
      </c>
      <c r="PD151" s="424">
        <v>2.7047106516071297E-3</v>
      </c>
      <c r="PE151" s="424">
        <v>3.2833476827788307E-3</v>
      </c>
      <c r="PF151" s="424">
        <v>4.24759348361142E-3</v>
      </c>
      <c r="PG151" s="424">
        <v>2.9256481570140934E-3</v>
      </c>
      <c r="PH151" s="424">
        <v>3.9244251745278987E-3</v>
      </c>
      <c r="PI151" s="424">
        <v>3.0367711889919629E-3</v>
      </c>
      <c r="PJ151" s="424">
        <v>4.3163196129431657E-3</v>
      </c>
      <c r="PK151" s="424">
        <v>2.4737190056501688E-3</v>
      </c>
      <c r="PL151" s="424">
        <v>3.4969448983950989E-3</v>
      </c>
      <c r="PM151" s="424">
        <v>3.0351536051014608E-3</v>
      </c>
      <c r="PN151" s="424">
        <v>3.4505510785840057E-3</v>
      </c>
      <c r="PO151" s="424">
        <v>3.1016518143799814E-3</v>
      </c>
      <c r="PP151" s="425">
        <v>3.6303615623191079E-3</v>
      </c>
    </row>
    <row r="152" spans="1:432" x14ac:dyDescent="0.25">
      <c r="A152" s="210" t="s">
        <v>141</v>
      </c>
      <c r="B152" s="415">
        <f>'Input Output Table'!D36/B$230</f>
        <v>4.3229171541540488E-3</v>
      </c>
      <c r="C152" s="415">
        <f>'Input Output Table'!E36/C$230</f>
        <v>3.3430012436260941E-3</v>
      </c>
      <c r="D152" s="415">
        <f>'Input Output Table'!F36/D$230</f>
        <v>4.9290016214161501E-5</v>
      </c>
      <c r="E152" s="415">
        <f>'Input Output Table'!G36/E$230</f>
        <v>8.4680414639295876E-5</v>
      </c>
      <c r="F152" s="415">
        <f>'Input Output Table'!H36/F$230</f>
        <v>1.9322306560239148E-5</v>
      </c>
      <c r="G152" s="415">
        <f>'Input Output Table'!I36/G$230</f>
        <v>4.244677121200314E-5</v>
      </c>
      <c r="H152" s="415">
        <f>'Input Output Table'!J36/H$230</f>
        <v>5.0378308670798839E-5</v>
      </c>
      <c r="I152" s="415">
        <f>'Input Output Table'!K36/I$230</f>
        <v>1.2486785285255921E-4</v>
      </c>
      <c r="J152" s="415">
        <f>'Input Output Table'!L36/J$230</f>
        <v>3.2685394587129741E-4</v>
      </c>
      <c r="K152" s="415">
        <f>'Input Output Table'!M36/K$230</f>
        <v>2.7506881319898439E-5</v>
      </c>
      <c r="L152" s="415">
        <f>'Input Output Table'!N36/L$230</f>
        <v>9.5727567956654689E-5</v>
      </c>
      <c r="M152" s="415">
        <f>'Input Output Table'!O36/M$230</f>
        <v>9.4791449529644229E-5</v>
      </c>
      <c r="N152" s="415">
        <f>'Input Output Table'!P36/N$230</f>
        <v>1.1417439737483667E-4</v>
      </c>
      <c r="O152" s="415">
        <f>'Input Output Table'!Q36/O$230</f>
        <v>1.0045048770751366E-4</v>
      </c>
      <c r="P152" s="415">
        <f>'Input Output Table'!R36/P$230</f>
        <v>3.7436458190373899E-5</v>
      </c>
      <c r="Q152" s="415">
        <f>'Input Output Table'!S36/Q$230</f>
        <v>9.7052331177451001E-5</v>
      </c>
      <c r="R152" s="415">
        <f>'Input Output Table'!T36/R$230</f>
        <v>1.0725010742188715E-3</v>
      </c>
      <c r="S152" s="415">
        <f>'Input Output Table'!U36/S$230</f>
        <v>7.1532485227365319E-5</v>
      </c>
      <c r="T152" s="415">
        <f>'Input Output Table'!V36/T$230</f>
        <v>2.2834091352258805E-3</v>
      </c>
      <c r="U152" s="415">
        <f>'Input Output Table'!W36/U$230</f>
        <v>7.1528381410517397E-5</v>
      </c>
      <c r="V152" s="415">
        <f>'Input Output Table'!X36/V$230</f>
        <v>3.277915608010897E-3</v>
      </c>
      <c r="W152" s="415">
        <f>'Input Output Table'!Y36/W$230</f>
        <v>5.2799739482620517E-5</v>
      </c>
      <c r="X152" s="415">
        <f>'Input Output Table'!Z36/X$230</f>
        <v>4.7884085888638949E-4</v>
      </c>
      <c r="Y152" s="415">
        <f>'Input Output Table'!AA36/Y$230</f>
        <v>2.5180200836755326E-4</v>
      </c>
      <c r="Z152" s="415">
        <f>'Input Output Table'!AB36/Z$230</f>
        <v>4.4995349800198402E-5</v>
      </c>
      <c r="AA152" s="415">
        <f>'Input Output Table'!AC36/AA$230</f>
        <v>6.5669247433088641E-3</v>
      </c>
      <c r="AB152" s="415">
        <f>'Input Output Table'!AD36/AB$230</f>
        <v>5.3568899230061716E-3</v>
      </c>
      <c r="AC152" s="415">
        <f>'Input Output Table'!AE36/AC$230</f>
        <v>2.1356352561036221E-3</v>
      </c>
      <c r="AD152" s="415">
        <f>'Input Output Table'!AF36/AD$230</f>
        <v>4.0516237814044046E-3</v>
      </c>
      <c r="AE152" s="415">
        <f>'Input Output Table'!AG36/AE$230</f>
        <v>1.5615444557352402E-4</v>
      </c>
      <c r="AF152" s="415">
        <f>'Input Output Table'!AH36/AF$230</f>
        <v>1.6166842431897976E-2</v>
      </c>
      <c r="AG152" s="415">
        <f>'Input Output Table'!AI36/AG$230</f>
        <v>8.3025071259248853E-5</v>
      </c>
      <c r="AH152" s="415">
        <f>'Input Output Table'!AJ36/AH$230</f>
        <v>1.6333713329337124E-4</v>
      </c>
      <c r="AI152" s="415">
        <f>'Input Output Table'!AK36/AI$230</f>
        <v>7.0387825340908637E-4</v>
      </c>
      <c r="AJ152" s="415">
        <f>'Input Output Table'!AL36/AJ$230</f>
        <v>6.3253094869785461E-4</v>
      </c>
      <c r="AK152" s="415">
        <f>'Input Output Table'!AM36/AK$230</f>
        <v>1.5737098379333637E-3</v>
      </c>
      <c r="AL152" s="415">
        <f>'Input Output Table'!AN36/AL$230</f>
        <v>1.3893646419082864E-3</v>
      </c>
      <c r="AM152" s="415">
        <f>'Input Output Table'!AO36/AM$230</f>
        <v>3.5936240510361987E-4</v>
      </c>
      <c r="AN152" s="415">
        <f>'Input Output Table'!AP36/AN$230</f>
        <v>1.3526538633203386E-4</v>
      </c>
      <c r="AO152" s="415">
        <f>'Input Output Table'!AQ36/AO$230</f>
        <v>1.6604106396956041E-4</v>
      </c>
      <c r="AP152" s="415">
        <f>'Input Output Table'!AR36/AP$230</f>
        <v>1.1405844272518726E-4</v>
      </c>
      <c r="AQ152" s="415">
        <f>'Input Output Table'!AS36/AQ$230</f>
        <v>1.4335069698929811E-4</v>
      </c>
      <c r="AR152" s="415">
        <f>'Input Output Table'!AT36/AR$230</f>
        <v>1.4128166739720062E-4</v>
      </c>
      <c r="AS152" s="415">
        <f>'Input Output Table'!AU36/AS$230</f>
        <v>9.8632707630684586E-5</v>
      </c>
      <c r="AT152" s="415">
        <f>'Input Output Table'!AV36/AT$230</f>
        <v>2.5734790729116044E-4</v>
      </c>
      <c r="AU152" s="415">
        <f>'Input Output Table'!AW36/AU$230</f>
        <v>1.7125216170766388E-4</v>
      </c>
      <c r="AV152" s="415">
        <f>'Input Output Table'!AX36/AV$230</f>
        <v>1.0793988114472718E-4</v>
      </c>
      <c r="AW152" s="415">
        <f>'Input Output Table'!AY36/AW$230</f>
        <v>5.4219646303730522E-4</v>
      </c>
      <c r="AX152" s="415">
        <f>'Input Output Table'!AZ36/AX$230</f>
        <v>1.5205351462050477E-4</v>
      </c>
      <c r="AY152" s="415">
        <f>'Input Output Table'!BA36/AY$230</f>
        <v>3.0651621557555139E-4</v>
      </c>
      <c r="AZ152" s="415">
        <f>'Input Output Table'!BB36/AZ$230</f>
        <v>2.4042378341857019E-4</v>
      </c>
      <c r="BA152" s="415">
        <f>'Input Output Table'!BC36/BA$230</f>
        <v>1.1811323223517659E-4</v>
      </c>
      <c r="BB152" s="415">
        <f>'Input Output Table'!BD36/BB$230</f>
        <v>1.7256884031656032E-4</v>
      </c>
      <c r="BC152" s="415">
        <f>'Input Output Table'!BE36/BC$230</f>
        <v>5.9172463748620127E-4</v>
      </c>
      <c r="BD152" s="415">
        <f>'Input Output Table'!BF36/BD$230</f>
        <v>8.5446395746936331E-4</v>
      </c>
      <c r="BE152" s="415">
        <f>'Input Output Table'!BG36/BE$230</f>
        <v>4.0633029370497158E-4</v>
      </c>
      <c r="BF152" s="415">
        <f>'Input Output Table'!BH36/BF$230</f>
        <v>3.7924186465613331E-4</v>
      </c>
      <c r="BG152" s="415">
        <f>'Input Output Table'!BI36/BG$230</f>
        <v>1.4529814372191274E-4</v>
      </c>
      <c r="BH152" s="415">
        <f>'Input Output Table'!BJ36/BH$230</f>
        <v>9.524902643808853E-5</v>
      </c>
      <c r="BI152" s="415">
        <f>'Input Output Table'!BK36/BI$230</f>
        <v>2.0553424041551841E-4</v>
      </c>
      <c r="BJ152" s="415">
        <f>'Input Output Table'!BL36/BJ$230</f>
        <v>2.0553422685549018E-4</v>
      </c>
      <c r="BK152" s="415">
        <f>'Input Output Table'!BM36/BK$230</f>
        <v>1.7605113303037449E-4</v>
      </c>
      <c r="BL152" s="415">
        <f>'Input Output Table'!BN36/BL$230</f>
        <v>7.9093729922744165E-5</v>
      </c>
      <c r="BM152" s="415">
        <f>'Input Output Table'!BO36/BM$230</f>
        <v>3.8223337631773867E-5</v>
      </c>
      <c r="BN152" s="415">
        <f>'Input Output Table'!BP36/BN$230</f>
        <v>5.4903614294232858E-5</v>
      </c>
      <c r="BO152" s="415">
        <f>'Input Output Table'!BQ36/BO$230</f>
        <v>1.0066961295407559E-4</v>
      </c>
      <c r="BP152" s="415">
        <f>'Input Output Table'!BR36/BP$230</f>
        <v>5.1668044665317432E-5</v>
      </c>
      <c r="BQ152" s="415">
        <f>'Input Output Table'!BS36/BQ$230</f>
        <v>1.2136609314011639E-4</v>
      </c>
      <c r="BR152" s="415">
        <f>'Input Output Table'!BT36/BR$230</f>
        <v>1.2136607706060943E-4</v>
      </c>
      <c r="BS152" s="415">
        <f>'Input Output Table'!BU36/BS$230</f>
        <v>9.4910021150972545E-5</v>
      </c>
      <c r="BT152" s="415">
        <f>'Input Output Table'!BV36/BT$230</f>
        <v>7.7552369107611208E-5</v>
      </c>
      <c r="BU152" s="415">
        <f>'Input Output Table'!BW36/BU$230</f>
        <v>1.7373944768303684E-4</v>
      </c>
      <c r="BV152" s="415">
        <f>'Input Output Table'!BX36/BV$230</f>
        <v>5.8998739806761212E-4</v>
      </c>
      <c r="BW152" s="415">
        <f>'Input Output Table'!BY36/BW$230</f>
        <v>7.114176282507931E-5</v>
      </c>
      <c r="BX152" s="415">
        <f>'Input Output Table'!BZ36/BX$230</f>
        <v>5.0142259575420419E-5</v>
      </c>
      <c r="BY152" s="415">
        <f>'Input Output Table'!CA36/BY$230</f>
        <v>6.2748832116997177E-5</v>
      </c>
      <c r="BZ152" s="415">
        <f>'Input Output Table'!CB36/BZ$230</f>
        <v>4.9760615121012833E-5</v>
      </c>
      <c r="CA152" s="415">
        <f>'Input Output Table'!CC36/CA$230</f>
        <v>1.3472241017935057E-4</v>
      </c>
      <c r="CB152" s="415">
        <f>'Input Output Table'!CD36/CB$230</f>
        <v>4.2464991694047585E-5</v>
      </c>
      <c r="CC152" s="415">
        <f>'Input Output Table'!CE36/CC$230</f>
        <v>1.8548492437047796E-5</v>
      </c>
      <c r="CD152" s="415">
        <f>'Input Output Table'!CF36/CD$230</f>
        <v>4.506396117674998E-6</v>
      </c>
      <c r="CE152" s="415">
        <f>'Input Output Table'!CG36/CE$230</f>
        <v>3.4447793605467953E-5</v>
      </c>
      <c r="CF152" s="415">
        <f>'Input Output Table'!CH36/CF$230</f>
        <v>2.476879287696982E-5</v>
      </c>
      <c r="CG152" s="415">
        <f>'Input Output Table'!CI36/CG$230</f>
        <v>6.0437542265715428E-5</v>
      </c>
      <c r="CH152" s="415">
        <f>'Input Output Table'!CJ36/CH$230</f>
        <v>4.3090227408642172E-5</v>
      </c>
      <c r="CI152" s="415">
        <f>'Input Output Table'!CK36/CI$230</f>
        <v>8.4782858972723708E-5</v>
      </c>
      <c r="CJ152" s="415">
        <f>'Input Output Table'!CL36/CJ$230</f>
        <v>1.663919595437421E-4</v>
      </c>
      <c r="CK152" s="415">
        <f>'Input Output Table'!CM36/CK$230</f>
        <v>9.4413758904383745E-5</v>
      </c>
      <c r="CL152" s="415">
        <f>'Input Output Table'!CN36/CL$230</f>
        <v>1.3310738620872487E-4</v>
      </c>
      <c r="CM152" s="415">
        <f>'Input Output Table'!CO36/CM$230</f>
        <v>5.2348046833136118E-5</v>
      </c>
      <c r="CN152" s="415">
        <f>'Input Output Table'!CP36/CN$230</f>
        <v>2.0994479281587097E-4</v>
      </c>
      <c r="CO152" s="415">
        <f>'Input Output Table'!CQ36/CO$230</f>
        <v>9.6062417955903017E-5</v>
      </c>
      <c r="CP152" s="415">
        <f>'Input Output Table'!CR36/CP$230</f>
        <v>2.6258468654153972E-4</v>
      </c>
      <c r="CQ152" s="415">
        <f>'Input Output Table'!CS36/CQ$230</f>
        <v>5.8857826724283786E-4</v>
      </c>
      <c r="CR152" s="415">
        <f>'Input Output Table'!CT36/CR$230</f>
        <v>1.6895632630370771E-4</v>
      </c>
      <c r="CS152" s="415">
        <f>'Input Output Table'!CU36/CS$230</f>
        <v>2.2508026810279076E-4</v>
      </c>
      <c r="CT152" s="415">
        <f>'Input Output Table'!CV36/CT$230</f>
        <v>1.9449825759505491E-4</v>
      </c>
      <c r="CU152" s="415">
        <f>'Input Output Table'!CW36/CU$230</f>
        <v>9.1351407816496691E-5</v>
      </c>
      <c r="CV152" s="415">
        <f>'Input Output Table'!CX36/CV$230</f>
        <v>3.236799661558991E-4</v>
      </c>
      <c r="CW152" s="415">
        <f>'Input Output Table'!CY36/CW$230</f>
        <v>1.2797620369735775E-4</v>
      </c>
      <c r="CX152" s="415">
        <f>'Input Output Table'!CZ36/CX$230</f>
        <v>4.4694557015417157E-4</v>
      </c>
      <c r="CY152" s="415">
        <f>'Input Output Table'!DA36/CY$230</f>
        <v>2.8556946107077781E-4</v>
      </c>
      <c r="CZ152" s="415">
        <f>'Input Output Table'!DB36/CZ$230</f>
        <v>2.8466562205107853E-4</v>
      </c>
      <c r="DA152" s="415">
        <f>'Input Output Table'!DC36/DA$230</f>
        <v>1.781261875199506E-4</v>
      </c>
      <c r="DB152" s="415">
        <f>'Input Output Table'!DD36/DB$230</f>
        <v>5.8779696488402963E-5</v>
      </c>
      <c r="DC152" s="415">
        <f>'Input Output Table'!DE36/DC$230</f>
        <v>4.0421932036238027E-4</v>
      </c>
      <c r="DD152" s="416">
        <f>'Input Output Table'!DG36/DD$230</f>
        <v>2.0867691246564228E-4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J152" s="423">
        <f t="shared" si="216"/>
        <v>-4.3229171541540488E-3</v>
      </c>
      <c r="HK152" s="423">
        <f t="shared" si="217"/>
        <v>-3.3430012436260941E-3</v>
      </c>
      <c r="HL152" s="423">
        <f t="shared" si="218"/>
        <v>-4.9290016214161501E-5</v>
      </c>
      <c r="HM152" s="423">
        <f t="shared" si="219"/>
        <v>-8.4680414639295876E-5</v>
      </c>
      <c r="HN152" s="423">
        <f t="shared" si="220"/>
        <v>-1.9322306560239148E-5</v>
      </c>
      <c r="HO152" s="423">
        <f t="shared" si="221"/>
        <v>-4.244677121200314E-5</v>
      </c>
      <c r="HP152" s="423">
        <f t="shared" si="222"/>
        <v>-5.0378308670798839E-5</v>
      </c>
      <c r="HQ152" s="423">
        <f t="shared" si="223"/>
        <v>-1.2486785285255921E-4</v>
      </c>
      <c r="HR152" s="423">
        <f t="shared" si="224"/>
        <v>-3.2685394587129741E-4</v>
      </c>
      <c r="HS152" s="423">
        <f t="shared" si="225"/>
        <v>-2.7506881319898439E-5</v>
      </c>
      <c r="HT152" s="423">
        <f t="shared" si="226"/>
        <v>-9.5727567956654689E-5</v>
      </c>
      <c r="HU152" s="423">
        <f t="shared" si="227"/>
        <v>-9.4791449529644229E-5</v>
      </c>
      <c r="HV152" s="423">
        <f t="shared" si="228"/>
        <v>-1.1417439737483667E-4</v>
      </c>
      <c r="HW152" s="423">
        <f t="shared" si="229"/>
        <v>-1.0045048770751366E-4</v>
      </c>
      <c r="HX152" s="423">
        <f t="shared" si="230"/>
        <v>-3.7436458190373899E-5</v>
      </c>
      <c r="HY152" s="423">
        <f t="shared" si="231"/>
        <v>-9.7052331177451001E-5</v>
      </c>
      <c r="HZ152" s="423">
        <f t="shared" si="232"/>
        <v>-1.0725010742188715E-3</v>
      </c>
      <c r="IA152" s="423">
        <f t="shared" si="233"/>
        <v>-7.1532485227365319E-5</v>
      </c>
      <c r="IB152" s="423">
        <f t="shared" si="234"/>
        <v>-2.2834091352258805E-3</v>
      </c>
      <c r="IC152" s="423">
        <f t="shared" si="235"/>
        <v>-7.1528381410517397E-5</v>
      </c>
      <c r="ID152" s="423">
        <f t="shared" si="236"/>
        <v>-3.277915608010897E-3</v>
      </c>
      <c r="IE152" s="423">
        <f t="shared" si="237"/>
        <v>-5.2799739482620517E-5</v>
      </c>
      <c r="IF152" s="423">
        <f t="shared" si="238"/>
        <v>-4.7884085888638949E-4</v>
      </c>
      <c r="IG152" s="423">
        <f t="shared" si="239"/>
        <v>-2.5180200836755326E-4</v>
      </c>
      <c r="IH152" s="423">
        <f t="shared" si="240"/>
        <v>-4.4995349800198402E-5</v>
      </c>
      <c r="II152" s="423">
        <f t="shared" si="241"/>
        <v>-6.5669247433088641E-3</v>
      </c>
      <c r="IJ152" s="423">
        <f t="shared" si="242"/>
        <v>-5.3568899230061716E-3</v>
      </c>
      <c r="IK152" s="423">
        <f t="shared" si="243"/>
        <v>-2.1356352561036221E-3</v>
      </c>
      <c r="IL152" s="423">
        <f t="shared" si="244"/>
        <v>-4.0516237814044046E-3</v>
      </c>
      <c r="IM152" s="423">
        <f t="shared" si="245"/>
        <v>-1.5615444557352402E-4</v>
      </c>
      <c r="IN152" s="423">
        <f t="shared" si="246"/>
        <v>0.98383315756810208</v>
      </c>
      <c r="IO152" s="423">
        <f t="shared" si="247"/>
        <v>-8.3025071259248853E-5</v>
      </c>
      <c r="IP152" s="423">
        <f t="shared" si="248"/>
        <v>-1.6333713329337124E-4</v>
      </c>
      <c r="IQ152" s="423">
        <f t="shared" si="249"/>
        <v>-7.0387825340908637E-4</v>
      </c>
      <c r="IR152" s="423">
        <f t="shared" si="250"/>
        <v>-6.3253094869785461E-4</v>
      </c>
      <c r="IS152" s="423">
        <f t="shared" si="251"/>
        <v>-1.5737098379333637E-3</v>
      </c>
      <c r="IT152" s="423">
        <f t="shared" si="252"/>
        <v>-1.3893646419082864E-3</v>
      </c>
      <c r="IU152" s="423">
        <f t="shared" si="253"/>
        <v>-3.5936240510361987E-4</v>
      </c>
      <c r="IV152" s="423">
        <f t="shared" si="254"/>
        <v>-1.3526538633203386E-4</v>
      </c>
      <c r="IW152" s="423">
        <f t="shared" si="255"/>
        <v>-1.6604106396956041E-4</v>
      </c>
      <c r="IX152" s="423">
        <f t="shared" si="256"/>
        <v>-1.1405844272518726E-4</v>
      </c>
      <c r="IY152" s="423">
        <f t="shared" si="257"/>
        <v>-1.4335069698929811E-4</v>
      </c>
      <c r="IZ152" s="423">
        <f t="shared" si="258"/>
        <v>-1.4128166739720062E-4</v>
      </c>
      <c r="JA152" s="423">
        <f t="shared" si="259"/>
        <v>-9.8632707630684586E-5</v>
      </c>
      <c r="JB152" s="423">
        <f t="shared" si="260"/>
        <v>-2.5734790729116044E-4</v>
      </c>
      <c r="JC152" s="423">
        <f t="shared" si="261"/>
        <v>-1.7125216170766388E-4</v>
      </c>
      <c r="JD152" s="423">
        <f t="shared" si="262"/>
        <v>-1.0793988114472718E-4</v>
      </c>
      <c r="JE152" s="423">
        <f t="shared" si="263"/>
        <v>-5.4219646303730522E-4</v>
      </c>
      <c r="JF152" s="423">
        <f t="shared" si="264"/>
        <v>-1.5205351462050477E-4</v>
      </c>
      <c r="JG152" s="423">
        <f t="shared" si="265"/>
        <v>-3.0651621557555139E-4</v>
      </c>
      <c r="JH152" s="423">
        <f t="shared" si="266"/>
        <v>-2.4042378341857019E-4</v>
      </c>
      <c r="JI152" s="423">
        <f t="shared" si="267"/>
        <v>-1.1811323223517659E-4</v>
      </c>
      <c r="JJ152" s="423">
        <f t="shared" si="268"/>
        <v>-1.7256884031656032E-4</v>
      </c>
      <c r="JK152" s="423">
        <f t="shared" si="269"/>
        <v>-5.9172463748620127E-4</v>
      </c>
      <c r="JL152" s="423">
        <f t="shared" si="270"/>
        <v>-8.5446395746936331E-4</v>
      </c>
      <c r="JM152" s="423">
        <f t="shared" si="271"/>
        <v>-4.0633029370497158E-4</v>
      </c>
      <c r="JN152" s="423">
        <f t="shared" si="272"/>
        <v>-3.7924186465613331E-4</v>
      </c>
      <c r="JO152" s="423">
        <f t="shared" si="273"/>
        <v>-1.4529814372191274E-4</v>
      </c>
      <c r="JP152" s="423">
        <f t="shared" si="274"/>
        <v>-9.524902643808853E-5</v>
      </c>
      <c r="JQ152" s="423">
        <f t="shared" si="275"/>
        <v>-2.0553424041551841E-4</v>
      </c>
      <c r="JR152" s="423">
        <f t="shared" si="276"/>
        <v>-2.0553422685549018E-4</v>
      </c>
      <c r="JS152" s="423">
        <f t="shared" si="277"/>
        <v>-1.7605113303037449E-4</v>
      </c>
      <c r="JT152" s="423">
        <f t="shared" si="278"/>
        <v>-7.9093729922744165E-5</v>
      </c>
      <c r="JU152" s="423">
        <f t="shared" si="279"/>
        <v>-3.8223337631773867E-5</v>
      </c>
      <c r="JV152" s="423">
        <f t="shared" si="280"/>
        <v>-5.4903614294232858E-5</v>
      </c>
      <c r="JW152" s="423">
        <f t="shared" si="281"/>
        <v>-1.0066961295407559E-4</v>
      </c>
      <c r="JX152" s="423">
        <f t="shared" si="282"/>
        <v>-5.1668044665317432E-5</v>
      </c>
      <c r="JY152" s="423">
        <f t="shared" si="283"/>
        <v>-1.2136609314011639E-4</v>
      </c>
      <c r="JZ152" s="423">
        <f t="shared" si="284"/>
        <v>-1.2136607706060943E-4</v>
      </c>
      <c r="KA152" s="423">
        <f t="shared" si="285"/>
        <v>-9.4910021150972545E-5</v>
      </c>
      <c r="KB152" s="423">
        <f t="shared" si="286"/>
        <v>-7.7552369107611208E-5</v>
      </c>
      <c r="KC152" s="423">
        <f t="shared" si="287"/>
        <v>-1.7373944768303684E-4</v>
      </c>
      <c r="KD152" s="423">
        <f t="shared" si="288"/>
        <v>-5.8998739806761212E-4</v>
      </c>
      <c r="KE152" s="423">
        <f t="shared" si="289"/>
        <v>-7.114176282507931E-5</v>
      </c>
      <c r="KF152" s="423">
        <f t="shared" si="290"/>
        <v>-5.0142259575420419E-5</v>
      </c>
      <c r="KG152" s="423">
        <f t="shared" si="291"/>
        <v>-6.2748832116997177E-5</v>
      </c>
      <c r="KH152" s="423">
        <f t="shared" si="292"/>
        <v>-4.9760615121012833E-5</v>
      </c>
      <c r="KI152" s="423">
        <f t="shared" si="293"/>
        <v>-1.3472241017935057E-4</v>
      </c>
      <c r="KJ152" s="423">
        <f t="shared" si="294"/>
        <v>-4.2464991694047585E-5</v>
      </c>
      <c r="KK152" s="423">
        <f t="shared" si="295"/>
        <v>-1.8548492437047796E-5</v>
      </c>
      <c r="KL152" s="423">
        <f t="shared" si="296"/>
        <v>-4.506396117674998E-6</v>
      </c>
      <c r="KM152" s="423">
        <f t="shared" si="297"/>
        <v>-3.4447793605467953E-5</v>
      </c>
      <c r="KN152" s="423">
        <f t="shared" si="298"/>
        <v>-2.476879287696982E-5</v>
      </c>
      <c r="KO152" s="423">
        <f t="shared" si="299"/>
        <v>-6.0437542265715428E-5</v>
      </c>
      <c r="KP152" s="423">
        <f t="shared" si="300"/>
        <v>-4.3090227408642172E-5</v>
      </c>
      <c r="KQ152" s="423">
        <f t="shared" si="301"/>
        <v>-8.4782858972723708E-5</v>
      </c>
      <c r="KR152" s="423">
        <f t="shared" si="302"/>
        <v>-1.663919595437421E-4</v>
      </c>
      <c r="KS152" s="423">
        <f t="shared" si="303"/>
        <v>-9.4413758904383745E-5</v>
      </c>
      <c r="KT152" s="423">
        <f t="shared" si="304"/>
        <v>-1.3310738620872487E-4</v>
      </c>
      <c r="KU152" s="423">
        <f t="shared" si="305"/>
        <v>-5.2348046833136118E-5</v>
      </c>
      <c r="KV152" s="423">
        <f t="shared" si="306"/>
        <v>-2.0994479281587097E-4</v>
      </c>
      <c r="KW152" s="423">
        <f t="shared" si="307"/>
        <v>-9.6062417955903017E-5</v>
      </c>
      <c r="KX152" s="423">
        <f t="shared" si="308"/>
        <v>-2.6258468654153972E-4</v>
      </c>
      <c r="KY152" s="423">
        <f t="shared" si="309"/>
        <v>-5.8857826724283786E-4</v>
      </c>
      <c r="KZ152" s="423">
        <f t="shared" si="310"/>
        <v>-1.6895632630370771E-4</v>
      </c>
      <c r="LA152" s="423">
        <f t="shared" si="311"/>
        <v>-2.2508026810279076E-4</v>
      </c>
      <c r="LB152" s="423">
        <f t="shared" si="312"/>
        <v>-1.9449825759505491E-4</v>
      </c>
      <c r="LC152" s="423">
        <f t="shared" si="313"/>
        <v>-9.1351407816496691E-5</v>
      </c>
      <c r="LD152" s="423">
        <f t="shared" si="314"/>
        <v>-3.236799661558991E-4</v>
      </c>
      <c r="LE152" s="423">
        <f t="shared" si="315"/>
        <v>-1.2797620369735775E-4</v>
      </c>
      <c r="LF152" s="423">
        <f t="shared" si="316"/>
        <v>-4.4694557015417157E-4</v>
      </c>
      <c r="LG152" s="423">
        <f t="shared" si="317"/>
        <v>-2.8556946107077781E-4</v>
      </c>
      <c r="LH152" s="423">
        <f t="shared" si="318"/>
        <v>-2.8466562205107853E-4</v>
      </c>
      <c r="LI152" s="423">
        <f t="shared" si="319"/>
        <v>-1.781261875199506E-4</v>
      </c>
      <c r="LJ152" s="423">
        <f t="shared" si="320"/>
        <v>-5.8779696488402963E-5</v>
      </c>
      <c r="LK152" s="423">
        <f t="shared" si="321"/>
        <v>-4.0421932036238027E-4</v>
      </c>
      <c r="LL152" s="423">
        <f t="shared" si="322"/>
        <v>-2.0867691246564228E-4</v>
      </c>
      <c r="LN152" s="424">
        <v>5.4531510523555286E-3</v>
      </c>
      <c r="LO152" s="424">
        <v>5.4014691744174214E-3</v>
      </c>
      <c r="LP152" s="424">
        <v>4.2230056028553283E-4</v>
      </c>
      <c r="LQ152" s="424">
        <v>6.903704051954533E-4</v>
      </c>
      <c r="LR152" s="424">
        <v>2.3686323836936393E-4</v>
      </c>
      <c r="LS152" s="424">
        <v>5.6429157443509267E-4</v>
      </c>
      <c r="LT152" s="424">
        <v>3.4494951873892697E-4</v>
      </c>
      <c r="LU152" s="424">
        <v>2.1589728935831969E-3</v>
      </c>
      <c r="LV152" s="424">
        <v>1.5401552813005565E-3</v>
      </c>
      <c r="LW152" s="424">
        <v>4.6908148346630301E-4</v>
      </c>
      <c r="LX152" s="424">
        <v>2.7158020905010834E-3</v>
      </c>
      <c r="LY152" s="424">
        <v>1.5976510548929301E-3</v>
      </c>
      <c r="LZ152" s="424">
        <v>1.0031724074997179E-3</v>
      </c>
      <c r="MA152" s="424">
        <v>1.108946005919373E-3</v>
      </c>
      <c r="MB152" s="424">
        <v>1.2291313992453816E-3</v>
      </c>
      <c r="MC152" s="424">
        <v>7.9947126198883737E-4</v>
      </c>
      <c r="MD152" s="424">
        <v>1.8585771105820469E-3</v>
      </c>
      <c r="ME152" s="424">
        <v>1.0634088936096269E-3</v>
      </c>
      <c r="MF152" s="424">
        <v>2.977673562897703E-3</v>
      </c>
      <c r="MG152" s="424">
        <v>1.0051308639036404E-3</v>
      </c>
      <c r="MH152" s="424">
        <v>3.905598773565513E-3</v>
      </c>
      <c r="MI152" s="424">
        <v>7.1036208207675628E-4</v>
      </c>
      <c r="MJ152" s="424">
        <v>1.08239679058842E-3</v>
      </c>
      <c r="MK152" s="424">
        <v>1.0371318946133157E-3</v>
      </c>
      <c r="ML152" s="424">
        <v>2.3000069915882378E-4</v>
      </c>
      <c r="MM152" s="424">
        <v>7.3459075386861647E-3</v>
      </c>
      <c r="MN152" s="424">
        <v>6.8679204163934228E-3</v>
      </c>
      <c r="MO152" s="424">
        <v>2.6314459045080592E-3</v>
      </c>
      <c r="MP152" s="424">
        <v>4.7776958489082113E-3</v>
      </c>
      <c r="MQ152" s="424">
        <v>5.3789115919565815E-4</v>
      </c>
      <c r="MR152" s="424">
        <v>1.0168950738994282</v>
      </c>
      <c r="MS152" s="424">
        <v>4.9744859040631677E-4</v>
      </c>
      <c r="MT152" s="424">
        <v>7.085618912786297E-4</v>
      </c>
      <c r="MU152" s="424">
        <v>1.3825685930404831E-3</v>
      </c>
      <c r="MV152" s="424">
        <v>1.2272716509522871E-3</v>
      </c>
      <c r="MW152" s="424">
        <v>2.4187670973624255E-3</v>
      </c>
      <c r="MX152" s="424">
        <v>1.7568148583186382E-3</v>
      </c>
      <c r="MY152" s="424">
        <v>1.1157776340141776E-3</v>
      </c>
      <c r="MZ152" s="424">
        <v>9.0486434482118616E-4</v>
      </c>
      <c r="NA152" s="424">
        <v>8.127922534195088E-4</v>
      </c>
      <c r="NB152" s="424">
        <v>7.1008550385568835E-4</v>
      </c>
      <c r="NC152" s="424">
        <v>8.5321334033129311E-4</v>
      </c>
      <c r="ND152" s="424">
        <v>8.1429974109394629E-4</v>
      </c>
      <c r="NE152" s="424">
        <v>8.5126190580982121E-4</v>
      </c>
      <c r="NF152" s="424">
        <v>8.338754078004156E-4</v>
      </c>
      <c r="NG152" s="424">
        <v>1.0808389003809427E-3</v>
      </c>
      <c r="NH152" s="424">
        <v>1.0153300080621474E-3</v>
      </c>
      <c r="NI152" s="424">
        <v>1.2824955216152812E-3</v>
      </c>
      <c r="NJ152" s="424">
        <v>9.4537941626870992E-4</v>
      </c>
      <c r="NK152" s="424">
        <v>1.1700602858000335E-3</v>
      </c>
      <c r="NL152" s="424">
        <v>1.0420278805828638E-3</v>
      </c>
      <c r="NM152" s="424">
        <v>5.4652660694259469E-4</v>
      </c>
      <c r="NN152" s="424">
        <v>5.3627918219189858E-4</v>
      </c>
      <c r="NO152" s="424">
        <v>9.7236750425504183E-4</v>
      </c>
      <c r="NP152" s="424">
        <v>1.4583096631583738E-3</v>
      </c>
      <c r="NQ152" s="424">
        <v>1.0614299699321893E-3</v>
      </c>
      <c r="NR152" s="424">
        <v>1.1859594651353587E-3</v>
      </c>
      <c r="NS152" s="424">
        <v>7.8301931665171313E-4</v>
      </c>
      <c r="NT152" s="424">
        <v>7.3808750448270757E-4</v>
      </c>
      <c r="NU152" s="424">
        <v>8.634804044028141E-4</v>
      </c>
      <c r="NV152" s="424">
        <v>7.767871932168977E-4</v>
      </c>
      <c r="NW152" s="424">
        <v>9.8979896391334049E-4</v>
      </c>
      <c r="NX152" s="424">
        <v>7.0785230144145863E-4</v>
      </c>
      <c r="NY152" s="424">
        <v>7.0417940636108279E-4</v>
      </c>
      <c r="NZ152" s="424">
        <v>5.6050898654063438E-4</v>
      </c>
      <c r="OA152" s="424">
        <v>8.324124360269778E-4</v>
      </c>
      <c r="OB152" s="424">
        <v>7.3495940631814838E-4</v>
      </c>
      <c r="OC152" s="424">
        <v>7.9616505547972221E-4</v>
      </c>
      <c r="OD152" s="424">
        <v>8.4451001750917578E-4</v>
      </c>
      <c r="OE152" s="424">
        <v>8.0059450891609683E-4</v>
      </c>
      <c r="OF152" s="424">
        <v>6.6971250341920242E-4</v>
      </c>
      <c r="OG152" s="424">
        <v>9.109885215792358E-4</v>
      </c>
      <c r="OH152" s="424">
        <v>1.1490814421035891E-3</v>
      </c>
      <c r="OI152" s="424">
        <v>5.3651958348436472E-4</v>
      </c>
      <c r="OJ152" s="424">
        <v>6.9319087878575878E-4</v>
      </c>
      <c r="OK152" s="424">
        <v>7.0012324191865935E-4</v>
      </c>
      <c r="OL152" s="424">
        <v>5.3793547306030015E-4</v>
      </c>
      <c r="OM152" s="424">
        <v>6.1407292426199052E-4</v>
      </c>
      <c r="ON152" s="424">
        <v>7.3510884395802548E-4</v>
      </c>
      <c r="OO152" s="424">
        <v>4.1882270102479053E-4</v>
      </c>
      <c r="OP152" s="424">
        <v>2.0674345043494705E-4</v>
      </c>
      <c r="OQ152" s="424">
        <v>5.3220184274514314E-4</v>
      </c>
      <c r="OR152" s="424">
        <v>5.6479193284299429E-4</v>
      </c>
      <c r="OS152" s="424">
        <v>6.5753767615947751E-4</v>
      </c>
      <c r="OT152" s="424">
        <v>7.6967558317799683E-4</v>
      </c>
      <c r="OU152" s="424">
        <v>9.5493075237923107E-4</v>
      </c>
      <c r="OV152" s="424">
        <v>8.2341779706129078E-4</v>
      </c>
      <c r="OW152" s="424">
        <v>7.0817897700353218E-4</v>
      </c>
      <c r="OX152" s="424">
        <v>8.5171842719735215E-4</v>
      </c>
      <c r="OY152" s="424">
        <v>5.7732609049422883E-4</v>
      </c>
      <c r="OZ152" s="424">
        <v>8.5066577905724679E-4</v>
      </c>
      <c r="PA152" s="424">
        <v>7.81024498415496E-4</v>
      </c>
      <c r="PB152" s="424">
        <v>7.937227492382041E-4</v>
      </c>
      <c r="PC152" s="424">
        <v>1.3001081284660207E-3</v>
      </c>
      <c r="PD152" s="424">
        <v>7.1345731446822731E-4</v>
      </c>
      <c r="PE152" s="424">
        <v>8.8046953400526008E-4</v>
      </c>
      <c r="PF152" s="424">
        <v>1.0579228668293015E-3</v>
      </c>
      <c r="PG152" s="424">
        <v>7.4472102991240692E-4</v>
      </c>
      <c r="PH152" s="424">
        <v>1.2194189729217773E-3</v>
      </c>
      <c r="PI152" s="424">
        <v>7.5629791649920808E-4</v>
      </c>
      <c r="PJ152" s="424">
        <v>1.2708452400212718E-3</v>
      </c>
      <c r="PK152" s="424">
        <v>6.9360833311777107E-4</v>
      </c>
      <c r="PL152" s="424">
        <v>9.71193936886267E-4</v>
      </c>
      <c r="PM152" s="424">
        <v>8.728748388595306E-4</v>
      </c>
      <c r="PN152" s="424">
        <v>6.9936936452794128E-4</v>
      </c>
      <c r="PO152" s="424">
        <v>1.0241017486499813E-3</v>
      </c>
      <c r="PP152" s="425">
        <v>9.5713099923851175E-4</v>
      </c>
    </row>
    <row r="153" spans="1:432" x14ac:dyDescent="0.25">
      <c r="A153" s="210" t="s">
        <v>142</v>
      </c>
      <c r="B153" s="415">
        <f>'Input Output Table'!D37/B$230</f>
        <v>2.1347718403820406E-3</v>
      </c>
      <c r="C153" s="415">
        <f>'Input Output Table'!E37/C$230</f>
        <v>8.1515812175402848E-4</v>
      </c>
      <c r="D153" s="415">
        <f>'Input Output Table'!F37/D$230</f>
        <v>1.5226785762567044E-4</v>
      </c>
      <c r="E153" s="415">
        <f>'Input Output Table'!G37/E$230</f>
        <v>8.3863562884603916E-4</v>
      </c>
      <c r="F153" s="415">
        <f>'Input Output Table'!H37/F$230</f>
        <v>5.5333062761301378E-5</v>
      </c>
      <c r="G153" s="415">
        <f>'Input Output Table'!I37/G$230</f>
        <v>1.0664961898972711E-4</v>
      </c>
      <c r="H153" s="415">
        <f>'Input Output Table'!J37/H$230</f>
        <v>8.3830466101955523E-5</v>
      </c>
      <c r="I153" s="415">
        <f>'Input Output Table'!K37/I$230</f>
        <v>1.4336097955087491E-4</v>
      </c>
      <c r="J153" s="415">
        <f>'Input Output Table'!L37/J$230</f>
        <v>1.5083807947319011E-4</v>
      </c>
      <c r="K153" s="415">
        <f>'Input Output Table'!M37/K$230</f>
        <v>8.5038263738037521E-5</v>
      </c>
      <c r="L153" s="415">
        <f>'Input Output Table'!N37/L$230</f>
        <v>2.3378218172775866E-4</v>
      </c>
      <c r="M153" s="415">
        <f>'Input Output Table'!O37/M$230</f>
        <v>8.0785645679250185E-4</v>
      </c>
      <c r="N153" s="415">
        <f>'Input Output Table'!P37/N$230</f>
        <v>3.1917867457467394E-4</v>
      </c>
      <c r="O153" s="415">
        <f>'Input Output Table'!Q37/O$230</f>
        <v>2.5016893423201423E-4</v>
      </c>
      <c r="P153" s="415">
        <f>'Input Output Table'!R37/P$230</f>
        <v>1.1001507125278902E-2</v>
      </c>
      <c r="Q153" s="415">
        <f>'Input Output Table'!S37/Q$230</f>
        <v>2.7845789754927239E-4</v>
      </c>
      <c r="R153" s="415">
        <f>'Input Output Table'!T37/R$230</f>
        <v>3.4984417350314163E-4</v>
      </c>
      <c r="S153" s="415">
        <f>'Input Output Table'!U37/S$230</f>
        <v>1.8100429168696212E-4</v>
      </c>
      <c r="T153" s="415">
        <f>'Input Output Table'!V37/T$230</f>
        <v>1.9240503173059264E-4</v>
      </c>
      <c r="U153" s="415">
        <f>'Input Output Table'!W37/U$230</f>
        <v>3.4529331670909275E-4</v>
      </c>
      <c r="V153" s="415">
        <f>'Input Output Table'!X37/V$230</f>
        <v>2.3148016111892774E-4</v>
      </c>
      <c r="W153" s="415">
        <f>'Input Output Table'!Y37/W$230</f>
        <v>2.4874231242278668E-4</v>
      </c>
      <c r="X153" s="415">
        <f>'Input Output Table'!Z37/X$230</f>
        <v>2.7518049862522897E-4</v>
      </c>
      <c r="Y153" s="415">
        <f>'Input Output Table'!AA37/Y$230</f>
        <v>8.9219581166207309E-4</v>
      </c>
      <c r="Z153" s="415">
        <f>'Input Output Table'!AB37/Z$230</f>
        <v>9.6273648422220192E-5</v>
      </c>
      <c r="AA153" s="415">
        <f>'Input Output Table'!AC37/AA$230</f>
        <v>5.3428598723131624E-4</v>
      </c>
      <c r="AB153" s="415">
        <f>'Input Output Table'!AD37/AB$230</f>
        <v>1.5710855183651621E-2</v>
      </c>
      <c r="AC153" s="415">
        <f>'Input Output Table'!AE37/AC$230</f>
        <v>4.1487558039383975E-4</v>
      </c>
      <c r="AD153" s="415">
        <f>'Input Output Table'!AF37/AD$230</f>
        <v>1.8971783847162946E-3</v>
      </c>
      <c r="AE153" s="415">
        <f>'Input Output Table'!AG37/AE$230</f>
        <v>1.1187469838185985E-3</v>
      </c>
      <c r="AF153" s="415">
        <f>'Input Output Table'!AH37/AF$230</f>
        <v>4.5831010993993218E-4</v>
      </c>
      <c r="AG153" s="415">
        <f>'Input Output Table'!AI37/AG$230</f>
        <v>4.1473793553280035E-2</v>
      </c>
      <c r="AH153" s="415">
        <f>'Input Output Table'!AJ37/AH$230</f>
        <v>5.7411356974469674E-4</v>
      </c>
      <c r="AI153" s="415">
        <f>'Input Output Table'!AK37/AI$230</f>
        <v>2.2986998368700444E-4</v>
      </c>
      <c r="AJ153" s="415">
        <f>'Input Output Table'!AL37/AJ$230</f>
        <v>4.4013370362229199E-4</v>
      </c>
      <c r="AK153" s="415">
        <f>'Input Output Table'!AM37/AK$230</f>
        <v>3.0383504498737284E-4</v>
      </c>
      <c r="AL153" s="415">
        <f>'Input Output Table'!AN37/AL$230</f>
        <v>1.4078081143407005E-4</v>
      </c>
      <c r="AM153" s="415">
        <f>'Input Output Table'!AO37/AM$230</f>
        <v>1.0809456447509306E-3</v>
      </c>
      <c r="AN153" s="415">
        <f>'Input Output Table'!AP37/AN$230</f>
        <v>1.8307127596458054E-4</v>
      </c>
      <c r="AO153" s="415">
        <f>'Input Output Table'!AQ37/AO$230</f>
        <v>3.5946720013738283E-3</v>
      </c>
      <c r="AP153" s="415">
        <f>'Input Output Table'!AR37/AP$230</f>
        <v>6.1287101662771057E-4</v>
      </c>
      <c r="AQ153" s="415">
        <f>'Input Output Table'!AS37/AQ$230</f>
        <v>6.5540099330816878E-4</v>
      </c>
      <c r="AR153" s="415">
        <f>'Input Output Table'!AT37/AR$230</f>
        <v>4.6672224906866791E-4</v>
      </c>
      <c r="AS153" s="415">
        <f>'Input Output Table'!AU37/AS$230</f>
        <v>5.4347371182148852E-4</v>
      </c>
      <c r="AT153" s="415">
        <f>'Input Output Table'!AV37/AT$230</f>
        <v>2.6532947900251416E-4</v>
      </c>
      <c r="AU153" s="415">
        <f>'Input Output Table'!AW37/AU$230</f>
        <v>2.1571468365310154E-3</v>
      </c>
      <c r="AV153" s="415">
        <f>'Input Output Table'!AX37/AV$230</f>
        <v>5.395236527259399E-4</v>
      </c>
      <c r="AW153" s="415">
        <f>'Input Output Table'!AY37/AW$230</f>
        <v>3.5825682729026609E-3</v>
      </c>
      <c r="AX153" s="415">
        <f>'Input Output Table'!AZ37/AX$230</f>
        <v>1.1161959168546401E-3</v>
      </c>
      <c r="AY153" s="415">
        <f>'Input Output Table'!BA37/AY$230</f>
        <v>3.4265975208372368E-4</v>
      </c>
      <c r="AZ153" s="415">
        <f>'Input Output Table'!BB37/AZ$230</f>
        <v>2.1181141301568666E-3</v>
      </c>
      <c r="BA153" s="415">
        <f>'Input Output Table'!BC37/BA$230</f>
        <v>2.0461715741361278E-4</v>
      </c>
      <c r="BB153" s="415">
        <f>'Input Output Table'!BD37/BB$230</f>
        <v>1.7179786478192235E-4</v>
      </c>
      <c r="BC153" s="415">
        <f>'Input Output Table'!BE37/BC$230</f>
        <v>3.4216871822151141E-4</v>
      </c>
      <c r="BD153" s="415">
        <f>'Input Output Table'!BF37/BD$230</f>
        <v>1.4595077331614648E-3</v>
      </c>
      <c r="BE153" s="415">
        <f>'Input Output Table'!BG37/BE$230</f>
        <v>1.4143351675011244E-3</v>
      </c>
      <c r="BF153" s="415">
        <f>'Input Output Table'!BH37/BF$230</f>
        <v>1.3455829959869842E-3</v>
      </c>
      <c r="BG153" s="415">
        <f>'Input Output Table'!BI37/BG$230</f>
        <v>2.0744179872757783E-4</v>
      </c>
      <c r="BH153" s="415">
        <f>'Input Output Table'!BJ37/BH$230</f>
        <v>2.7143954889470058E-4</v>
      </c>
      <c r="BI153" s="415">
        <f>'Input Output Table'!BK37/BI$230</f>
        <v>8.5966625440857703E-4</v>
      </c>
      <c r="BJ153" s="415">
        <f>'Input Output Table'!BL37/BJ$230</f>
        <v>8.5966619769248579E-4</v>
      </c>
      <c r="BK153" s="415">
        <f>'Input Output Table'!BM37/BK$230</f>
        <v>2.9916547148459941E-4</v>
      </c>
      <c r="BL153" s="415">
        <f>'Input Output Table'!BN37/BL$230</f>
        <v>1.8446791201799781E-4</v>
      </c>
      <c r="BM153" s="415">
        <f>'Input Output Table'!BO37/BM$230</f>
        <v>7.898560877687226E-5</v>
      </c>
      <c r="BN153" s="415">
        <f>'Input Output Table'!BP37/BN$230</f>
        <v>1.2901365291249255E-4</v>
      </c>
      <c r="BO153" s="415">
        <f>'Input Output Table'!BQ37/BO$230</f>
        <v>1.3216422440898146E-4</v>
      </c>
      <c r="BP153" s="415">
        <f>'Input Output Table'!BR37/BP$230</f>
        <v>9.9826908793517087E-5</v>
      </c>
      <c r="BQ153" s="415">
        <f>'Input Output Table'!BS37/BQ$230</f>
        <v>3.6240662480688994E-4</v>
      </c>
      <c r="BR153" s="415">
        <f>'Input Output Table'!BT37/BR$230</f>
        <v>3.6240657679249231E-4</v>
      </c>
      <c r="BS153" s="415">
        <f>'Input Output Table'!BU37/BS$230</f>
        <v>3.2940930892687845E-4</v>
      </c>
      <c r="BT153" s="415">
        <f>'Input Output Table'!BV37/BT$230</f>
        <v>2.6916517353572027E-4</v>
      </c>
      <c r="BU153" s="415">
        <f>'Input Output Table'!BW37/BU$230</f>
        <v>2.3214355216003054E-4</v>
      </c>
      <c r="BV153" s="415">
        <f>'Input Output Table'!BX37/BV$230</f>
        <v>3.8837651895945897E-4</v>
      </c>
      <c r="BW153" s="415">
        <f>'Input Output Table'!BY37/BW$230</f>
        <v>2.9321310755538112E-4</v>
      </c>
      <c r="BX153" s="415">
        <f>'Input Output Table'!BZ37/BX$230</f>
        <v>9.057036666345163E-5</v>
      </c>
      <c r="BY153" s="415">
        <f>'Input Output Table'!CA37/BY$230</f>
        <v>1.3456396942293814E-4</v>
      </c>
      <c r="BZ153" s="415">
        <f>'Input Output Table'!CB37/BZ$230</f>
        <v>6.3195097281261057E-5</v>
      </c>
      <c r="CA153" s="415">
        <f>'Input Output Table'!CC37/CA$230</f>
        <v>6.9087457859273672E-5</v>
      </c>
      <c r="CB153" s="415">
        <f>'Input Output Table'!CD37/CB$230</f>
        <v>1.2623616995760501E-4</v>
      </c>
      <c r="CC153" s="415">
        <f>'Input Output Table'!CE37/CC$230</f>
        <v>2.4908026747565103E-5</v>
      </c>
      <c r="CD153" s="415">
        <f>'Input Output Table'!CF37/CD$230</f>
        <v>7.2644460196846335E-6</v>
      </c>
      <c r="CE153" s="415">
        <f>'Input Output Table'!CG37/CE$230</f>
        <v>6.486145885990503E-5</v>
      </c>
      <c r="CF153" s="415">
        <f>'Input Output Table'!CH37/CF$230</f>
        <v>4.6126538763083366E-5</v>
      </c>
      <c r="CG153" s="415">
        <f>'Input Output Table'!CI37/CG$230</f>
        <v>6.2890045037045331E-5</v>
      </c>
      <c r="CH153" s="415">
        <f>'Input Output Table'!CJ37/CH$230</f>
        <v>6.3106625296824805E-5</v>
      </c>
      <c r="CI153" s="415">
        <f>'Input Output Table'!CK37/CI$230</f>
        <v>2.0758548310877856E-3</v>
      </c>
      <c r="CJ153" s="415">
        <f>'Input Output Table'!CL37/CJ$230</f>
        <v>3.9636429933079758E-4</v>
      </c>
      <c r="CK153" s="415">
        <f>'Input Output Table'!CM37/CK$230</f>
        <v>1.086634195280943E-4</v>
      </c>
      <c r="CL153" s="415">
        <f>'Input Output Table'!CN37/CL$230</f>
        <v>7.3703992054554874E-4</v>
      </c>
      <c r="CM153" s="415">
        <f>'Input Output Table'!CO37/CM$230</f>
        <v>1.2123286300790491E-4</v>
      </c>
      <c r="CN153" s="415">
        <f>'Input Output Table'!CP37/CN$230</f>
        <v>1.6253459331148391E-4</v>
      </c>
      <c r="CO153" s="415">
        <f>'Input Output Table'!CQ37/CO$230</f>
        <v>6.8387878181428761E-5</v>
      </c>
      <c r="CP153" s="415">
        <f>'Input Output Table'!CR37/CP$230</f>
        <v>1.5796073374374416E-4</v>
      </c>
      <c r="CQ153" s="415">
        <f>'Input Output Table'!CS37/CQ$230</f>
        <v>1.0839880344756757E-3</v>
      </c>
      <c r="CR153" s="415">
        <f>'Input Output Table'!CT37/CR$230</f>
        <v>1.1664731020448131E-4</v>
      </c>
      <c r="CS153" s="415">
        <f>'Input Output Table'!CU37/CS$230</f>
        <v>3.0193743020701802E-4</v>
      </c>
      <c r="CT153" s="415">
        <f>'Input Output Table'!CV37/CT$230</f>
        <v>6.754197763950275E-4</v>
      </c>
      <c r="CU153" s="415">
        <f>'Input Output Table'!CW37/CU$230</f>
        <v>1.3068058211061724E-2</v>
      </c>
      <c r="CV153" s="415">
        <f>'Input Output Table'!CX37/CV$230</f>
        <v>1.3604176991230711E-3</v>
      </c>
      <c r="CW153" s="415">
        <f>'Input Output Table'!CY37/CW$230</f>
        <v>2.6737242658906078E-4</v>
      </c>
      <c r="CX153" s="415">
        <f>'Input Output Table'!CZ37/CX$230</f>
        <v>5.1597090027829477E-4</v>
      </c>
      <c r="CY153" s="415">
        <f>'Input Output Table'!DA37/CY$230</f>
        <v>6.4303811378382488E-4</v>
      </c>
      <c r="CZ153" s="415">
        <f>'Input Output Table'!DB37/CZ$230</f>
        <v>3.4614114900881414E-4</v>
      </c>
      <c r="DA153" s="415">
        <f>'Input Output Table'!DC37/DA$230</f>
        <v>4.8763411354904373E-4</v>
      </c>
      <c r="DB153" s="415">
        <f>'Input Output Table'!DD37/DB$230</f>
        <v>2.0407081341619124E-4</v>
      </c>
      <c r="DC153" s="415">
        <f>'Input Output Table'!DE37/DC$230</f>
        <v>1.6155307087844357E-3</v>
      </c>
      <c r="DD153" s="416">
        <f>'Input Output Table'!DG37/DD$230</f>
        <v>3.669691230360588E-4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J153" s="423">
        <f t="shared" si="216"/>
        <v>-2.1347718403820406E-3</v>
      </c>
      <c r="HK153" s="423">
        <f t="shared" si="217"/>
        <v>-8.1515812175402848E-4</v>
      </c>
      <c r="HL153" s="423">
        <f t="shared" si="218"/>
        <v>-1.5226785762567044E-4</v>
      </c>
      <c r="HM153" s="423">
        <f t="shared" si="219"/>
        <v>-8.3863562884603916E-4</v>
      </c>
      <c r="HN153" s="423">
        <f t="shared" si="220"/>
        <v>-5.5333062761301378E-5</v>
      </c>
      <c r="HO153" s="423">
        <f t="shared" si="221"/>
        <v>-1.0664961898972711E-4</v>
      </c>
      <c r="HP153" s="423">
        <f t="shared" si="222"/>
        <v>-8.3830466101955523E-5</v>
      </c>
      <c r="HQ153" s="423">
        <f t="shared" si="223"/>
        <v>-1.4336097955087491E-4</v>
      </c>
      <c r="HR153" s="423">
        <f t="shared" si="224"/>
        <v>-1.5083807947319011E-4</v>
      </c>
      <c r="HS153" s="423">
        <f t="shared" si="225"/>
        <v>-8.5038263738037521E-5</v>
      </c>
      <c r="HT153" s="423">
        <f t="shared" si="226"/>
        <v>-2.3378218172775866E-4</v>
      </c>
      <c r="HU153" s="423">
        <f t="shared" si="227"/>
        <v>-8.0785645679250185E-4</v>
      </c>
      <c r="HV153" s="423">
        <f t="shared" si="228"/>
        <v>-3.1917867457467394E-4</v>
      </c>
      <c r="HW153" s="423">
        <f t="shared" si="229"/>
        <v>-2.5016893423201423E-4</v>
      </c>
      <c r="HX153" s="423">
        <f t="shared" si="230"/>
        <v>-1.1001507125278902E-2</v>
      </c>
      <c r="HY153" s="423">
        <f t="shared" si="231"/>
        <v>-2.7845789754927239E-4</v>
      </c>
      <c r="HZ153" s="423">
        <f t="shared" si="232"/>
        <v>-3.4984417350314163E-4</v>
      </c>
      <c r="IA153" s="423">
        <f t="shared" si="233"/>
        <v>-1.8100429168696212E-4</v>
      </c>
      <c r="IB153" s="423">
        <f t="shared" si="234"/>
        <v>-1.9240503173059264E-4</v>
      </c>
      <c r="IC153" s="423">
        <f t="shared" si="235"/>
        <v>-3.4529331670909275E-4</v>
      </c>
      <c r="ID153" s="423">
        <f t="shared" si="236"/>
        <v>-2.3148016111892774E-4</v>
      </c>
      <c r="IE153" s="423">
        <f t="shared" si="237"/>
        <v>-2.4874231242278668E-4</v>
      </c>
      <c r="IF153" s="423">
        <f t="shared" si="238"/>
        <v>-2.7518049862522897E-4</v>
      </c>
      <c r="IG153" s="423">
        <f t="shared" si="239"/>
        <v>-8.9219581166207309E-4</v>
      </c>
      <c r="IH153" s="423">
        <f t="shared" si="240"/>
        <v>-9.6273648422220192E-5</v>
      </c>
      <c r="II153" s="423">
        <f t="shared" si="241"/>
        <v>-5.3428598723131624E-4</v>
      </c>
      <c r="IJ153" s="423">
        <f t="shared" si="242"/>
        <v>-1.5710855183651621E-2</v>
      </c>
      <c r="IK153" s="423">
        <f t="shared" si="243"/>
        <v>-4.1487558039383975E-4</v>
      </c>
      <c r="IL153" s="423">
        <f t="shared" si="244"/>
        <v>-1.8971783847162946E-3</v>
      </c>
      <c r="IM153" s="423">
        <f t="shared" si="245"/>
        <v>-1.1187469838185985E-3</v>
      </c>
      <c r="IN153" s="423">
        <f t="shared" si="246"/>
        <v>-4.5831010993993218E-4</v>
      </c>
      <c r="IO153" s="423">
        <f t="shared" si="247"/>
        <v>0.95852620644671993</v>
      </c>
      <c r="IP153" s="423">
        <f t="shared" si="248"/>
        <v>-5.7411356974469674E-4</v>
      </c>
      <c r="IQ153" s="423">
        <f t="shared" si="249"/>
        <v>-2.2986998368700444E-4</v>
      </c>
      <c r="IR153" s="423">
        <f t="shared" si="250"/>
        <v>-4.4013370362229199E-4</v>
      </c>
      <c r="IS153" s="423">
        <f t="shared" si="251"/>
        <v>-3.0383504498737284E-4</v>
      </c>
      <c r="IT153" s="423">
        <f t="shared" si="252"/>
        <v>-1.4078081143407005E-4</v>
      </c>
      <c r="IU153" s="423">
        <f t="shared" si="253"/>
        <v>-1.0809456447509306E-3</v>
      </c>
      <c r="IV153" s="423">
        <f t="shared" si="254"/>
        <v>-1.8307127596458054E-4</v>
      </c>
      <c r="IW153" s="423">
        <f t="shared" si="255"/>
        <v>-3.5946720013738283E-3</v>
      </c>
      <c r="IX153" s="423">
        <f t="shared" si="256"/>
        <v>-6.1287101662771057E-4</v>
      </c>
      <c r="IY153" s="423">
        <f t="shared" si="257"/>
        <v>-6.5540099330816878E-4</v>
      </c>
      <c r="IZ153" s="423">
        <f t="shared" si="258"/>
        <v>-4.6672224906866791E-4</v>
      </c>
      <c r="JA153" s="423">
        <f t="shared" si="259"/>
        <v>-5.4347371182148852E-4</v>
      </c>
      <c r="JB153" s="423">
        <f t="shared" si="260"/>
        <v>-2.6532947900251416E-4</v>
      </c>
      <c r="JC153" s="423">
        <f t="shared" si="261"/>
        <v>-2.1571468365310154E-3</v>
      </c>
      <c r="JD153" s="423">
        <f t="shared" si="262"/>
        <v>-5.395236527259399E-4</v>
      </c>
      <c r="JE153" s="423">
        <f t="shared" si="263"/>
        <v>-3.5825682729026609E-3</v>
      </c>
      <c r="JF153" s="423">
        <f t="shared" si="264"/>
        <v>-1.1161959168546401E-3</v>
      </c>
      <c r="JG153" s="423">
        <f t="shared" si="265"/>
        <v>-3.4265975208372368E-4</v>
      </c>
      <c r="JH153" s="423">
        <f t="shared" si="266"/>
        <v>-2.1181141301568666E-3</v>
      </c>
      <c r="JI153" s="423">
        <f t="shared" si="267"/>
        <v>-2.0461715741361278E-4</v>
      </c>
      <c r="JJ153" s="423">
        <f t="shared" si="268"/>
        <v>-1.7179786478192235E-4</v>
      </c>
      <c r="JK153" s="423">
        <f t="shared" si="269"/>
        <v>-3.4216871822151141E-4</v>
      </c>
      <c r="JL153" s="423">
        <f t="shared" si="270"/>
        <v>-1.4595077331614648E-3</v>
      </c>
      <c r="JM153" s="423">
        <f t="shared" si="271"/>
        <v>-1.4143351675011244E-3</v>
      </c>
      <c r="JN153" s="423">
        <f t="shared" si="272"/>
        <v>-1.3455829959869842E-3</v>
      </c>
      <c r="JO153" s="423">
        <f t="shared" si="273"/>
        <v>-2.0744179872757783E-4</v>
      </c>
      <c r="JP153" s="423">
        <f t="shared" si="274"/>
        <v>-2.7143954889470058E-4</v>
      </c>
      <c r="JQ153" s="423">
        <f t="shared" si="275"/>
        <v>-8.5966625440857703E-4</v>
      </c>
      <c r="JR153" s="423">
        <f t="shared" si="276"/>
        <v>-8.5966619769248579E-4</v>
      </c>
      <c r="JS153" s="423">
        <f t="shared" si="277"/>
        <v>-2.9916547148459941E-4</v>
      </c>
      <c r="JT153" s="423">
        <f t="shared" si="278"/>
        <v>-1.8446791201799781E-4</v>
      </c>
      <c r="JU153" s="423">
        <f t="shared" si="279"/>
        <v>-7.898560877687226E-5</v>
      </c>
      <c r="JV153" s="423">
        <f t="shared" si="280"/>
        <v>-1.2901365291249255E-4</v>
      </c>
      <c r="JW153" s="423">
        <f t="shared" si="281"/>
        <v>-1.3216422440898146E-4</v>
      </c>
      <c r="JX153" s="423">
        <f t="shared" si="282"/>
        <v>-9.9826908793517087E-5</v>
      </c>
      <c r="JY153" s="423">
        <f t="shared" si="283"/>
        <v>-3.6240662480688994E-4</v>
      </c>
      <c r="JZ153" s="423">
        <f t="shared" si="284"/>
        <v>-3.6240657679249231E-4</v>
      </c>
      <c r="KA153" s="423">
        <f t="shared" si="285"/>
        <v>-3.2940930892687845E-4</v>
      </c>
      <c r="KB153" s="423">
        <f t="shared" si="286"/>
        <v>-2.6916517353572027E-4</v>
      </c>
      <c r="KC153" s="423">
        <f t="shared" si="287"/>
        <v>-2.3214355216003054E-4</v>
      </c>
      <c r="KD153" s="423">
        <f t="shared" si="288"/>
        <v>-3.8837651895945897E-4</v>
      </c>
      <c r="KE153" s="423">
        <f t="shared" si="289"/>
        <v>-2.9321310755538112E-4</v>
      </c>
      <c r="KF153" s="423">
        <f t="shared" si="290"/>
        <v>-9.057036666345163E-5</v>
      </c>
      <c r="KG153" s="423">
        <f t="shared" si="291"/>
        <v>-1.3456396942293814E-4</v>
      </c>
      <c r="KH153" s="423">
        <f t="shared" si="292"/>
        <v>-6.3195097281261057E-5</v>
      </c>
      <c r="KI153" s="423">
        <f t="shared" si="293"/>
        <v>-6.9087457859273672E-5</v>
      </c>
      <c r="KJ153" s="423">
        <f t="shared" si="294"/>
        <v>-1.2623616995760501E-4</v>
      </c>
      <c r="KK153" s="423">
        <f t="shared" si="295"/>
        <v>-2.4908026747565103E-5</v>
      </c>
      <c r="KL153" s="423">
        <f t="shared" si="296"/>
        <v>-7.2644460196846335E-6</v>
      </c>
      <c r="KM153" s="423">
        <f t="shared" si="297"/>
        <v>-6.486145885990503E-5</v>
      </c>
      <c r="KN153" s="423">
        <f t="shared" si="298"/>
        <v>-4.6126538763083366E-5</v>
      </c>
      <c r="KO153" s="423">
        <f t="shared" si="299"/>
        <v>-6.2890045037045331E-5</v>
      </c>
      <c r="KP153" s="423">
        <f t="shared" si="300"/>
        <v>-6.3106625296824805E-5</v>
      </c>
      <c r="KQ153" s="423">
        <f t="shared" si="301"/>
        <v>-2.0758548310877856E-3</v>
      </c>
      <c r="KR153" s="423">
        <f t="shared" si="302"/>
        <v>-3.9636429933079758E-4</v>
      </c>
      <c r="KS153" s="423">
        <f t="shared" si="303"/>
        <v>-1.086634195280943E-4</v>
      </c>
      <c r="KT153" s="423">
        <f t="shared" si="304"/>
        <v>-7.3703992054554874E-4</v>
      </c>
      <c r="KU153" s="423">
        <f t="shared" si="305"/>
        <v>-1.2123286300790491E-4</v>
      </c>
      <c r="KV153" s="423">
        <f t="shared" si="306"/>
        <v>-1.6253459331148391E-4</v>
      </c>
      <c r="KW153" s="423">
        <f t="shared" si="307"/>
        <v>-6.8387878181428761E-5</v>
      </c>
      <c r="KX153" s="423">
        <f t="shared" si="308"/>
        <v>-1.5796073374374416E-4</v>
      </c>
      <c r="KY153" s="423">
        <f t="shared" si="309"/>
        <v>-1.0839880344756757E-3</v>
      </c>
      <c r="KZ153" s="423">
        <f t="shared" si="310"/>
        <v>-1.1664731020448131E-4</v>
      </c>
      <c r="LA153" s="423">
        <f t="shared" si="311"/>
        <v>-3.0193743020701802E-4</v>
      </c>
      <c r="LB153" s="423">
        <f t="shared" si="312"/>
        <v>-6.754197763950275E-4</v>
      </c>
      <c r="LC153" s="423">
        <f t="shared" si="313"/>
        <v>-1.3068058211061724E-2</v>
      </c>
      <c r="LD153" s="423">
        <f t="shared" si="314"/>
        <v>-1.3604176991230711E-3</v>
      </c>
      <c r="LE153" s="423">
        <f t="shared" si="315"/>
        <v>-2.6737242658906078E-4</v>
      </c>
      <c r="LF153" s="423">
        <f t="shared" si="316"/>
        <v>-5.1597090027829477E-4</v>
      </c>
      <c r="LG153" s="423">
        <f t="shared" si="317"/>
        <v>-6.4303811378382488E-4</v>
      </c>
      <c r="LH153" s="423">
        <f t="shared" si="318"/>
        <v>-3.4614114900881414E-4</v>
      </c>
      <c r="LI153" s="423">
        <f t="shared" si="319"/>
        <v>-4.8763411354904373E-4</v>
      </c>
      <c r="LJ153" s="423">
        <f t="shared" si="320"/>
        <v>-2.0407081341619124E-4</v>
      </c>
      <c r="LK153" s="423">
        <f t="shared" si="321"/>
        <v>-1.6155307087844357E-3</v>
      </c>
      <c r="LL153" s="423">
        <f t="shared" si="322"/>
        <v>-3.669691230360588E-4</v>
      </c>
      <c r="LN153" s="424">
        <v>4.7681765683210914E-3</v>
      </c>
      <c r="LO153" s="424">
        <v>2.8122984244710412E-3</v>
      </c>
      <c r="LP153" s="424">
        <v>1.4429392872200694E-3</v>
      </c>
      <c r="LQ153" s="424">
        <v>2.3138404399285382E-3</v>
      </c>
      <c r="LR153" s="424">
        <v>5.5220302994748365E-4</v>
      </c>
      <c r="LS153" s="424">
        <v>1.2437175405731521E-3</v>
      </c>
      <c r="LT153" s="424">
        <v>7.466485102955539E-4</v>
      </c>
      <c r="LU153" s="424">
        <v>2.7530455213671599E-3</v>
      </c>
      <c r="LV153" s="424">
        <v>2.0778128864703043E-3</v>
      </c>
      <c r="LW153" s="424">
        <v>1.0591188250057533E-3</v>
      </c>
      <c r="LX153" s="424">
        <v>3.0586506953588478E-3</v>
      </c>
      <c r="LY153" s="424">
        <v>2.9381229452562886E-3</v>
      </c>
      <c r="LZ153" s="424">
        <v>2.1435446944597196E-3</v>
      </c>
      <c r="MA153" s="424">
        <v>2.006449992469054E-3</v>
      </c>
      <c r="MB153" s="424">
        <v>1.329103758815227E-2</v>
      </c>
      <c r="MC153" s="424">
        <v>1.7123454246519587E-3</v>
      </c>
      <c r="MD153" s="424">
        <v>1.9537519441689515E-3</v>
      </c>
      <c r="ME153" s="424">
        <v>1.5733585442207346E-3</v>
      </c>
      <c r="MF153" s="424">
        <v>1.4042721041922677E-3</v>
      </c>
      <c r="MG153" s="424">
        <v>1.7963884067672912E-3</v>
      </c>
      <c r="MH153" s="424">
        <v>1.3248233577315234E-3</v>
      </c>
      <c r="MI153" s="424">
        <v>1.4784140578805343E-3</v>
      </c>
      <c r="MJ153" s="424">
        <v>1.4474816814747514E-3</v>
      </c>
      <c r="MK153" s="424">
        <v>2.4467288345017845E-3</v>
      </c>
      <c r="ML153" s="424">
        <v>5.1160846205287424E-4</v>
      </c>
      <c r="MM153" s="424">
        <v>1.7819412518465356E-3</v>
      </c>
      <c r="MN153" s="424">
        <v>2.0196959017842648E-2</v>
      </c>
      <c r="MO153" s="424">
        <v>1.4377756386829183E-3</v>
      </c>
      <c r="MP153" s="424">
        <v>3.1385931292626729E-3</v>
      </c>
      <c r="MQ153" s="424">
        <v>2.0242121804737835E-3</v>
      </c>
      <c r="MR153" s="424">
        <v>1.5050576767424374E-3</v>
      </c>
      <c r="MS153" s="424">
        <v>1.0442145458957433</v>
      </c>
      <c r="MT153" s="424">
        <v>1.8525230648660808E-3</v>
      </c>
      <c r="MU153" s="424">
        <v>1.5552045274980189E-3</v>
      </c>
      <c r="MV153" s="424">
        <v>1.7446753081622214E-3</v>
      </c>
      <c r="MW153" s="424">
        <v>1.4502165487014049E-3</v>
      </c>
      <c r="MX153" s="424">
        <v>8.7983057188664802E-4</v>
      </c>
      <c r="MY153" s="424">
        <v>3.1318649965020708E-3</v>
      </c>
      <c r="MZ153" s="424">
        <v>1.6075474519518104E-3</v>
      </c>
      <c r="NA153" s="424">
        <v>5.6233838529737446E-3</v>
      </c>
      <c r="NB153" s="424">
        <v>1.9598756499889874E-3</v>
      </c>
      <c r="NC153" s="424">
        <v>2.241455999176896E-3</v>
      </c>
      <c r="ND153" s="424">
        <v>1.9017744273442667E-3</v>
      </c>
      <c r="NE153" s="424">
        <v>2.2086233145099388E-3</v>
      </c>
      <c r="NF153" s="424">
        <v>1.5345348846479423E-3</v>
      </c>
      <c r="NG153" s="424">
        <v>4.5400255955135201E-3</v>
      </c>
      <c r="NH153" s="424">
        <v>2.1585184330654037E-3</v>
      </c>
      <c r="NI153" s="424">
        <v>5.5660470807265367E-3</v>
      </c>
      <c r="NJ153" s="424">
        <v>2.8853442177810443E-3</v>
      </c>
      <c r="NK153" s="424">
        <v>2.0931313040441226E-3</v>
      </c>
      <c r="NL153" s="424">
        <v>4.0824388367071123E-3</v>
      </c>
      <c r="NM153" s="424">
        <v>1.156620794811248E-3</v>
      </c>
      <c r="NN153" s="424">
        <v>9.903018153586123E-4</v>
      </c>
      <c r="NO153" s="424">
        <v>1.1907447542851249E-3</v>
      </c>
      <c r="NP153" s="424">
        <v>2.8662837338267462E-3</v>
      </c>
      <c r="NQ153" s="424">
        <v>3.0452193105991285E-3</v>
      </c>
      <c r="NR153" s="424">
        <v>3.3480204480277353E-3</v>
      </c>
      <c r="NS153" s="424">
        <v>1.539754802408061E-3</v>
      </c>
      <c r="NT153" s="424">
        <v>1.7449992758591889E-3</v>
      </c>
      <c r="NU153" s="424">
        <v>2.3456123113167215E-3</v>
      </c>
      <c r="NV153" s="424">
        <v>2.1955435412521975E-3</v>
      </c>
      <c r="NW153" s="424">
        <v>2.147027488307337E-3</v>
      </c>
      <c r="NX153" s="424">
        <v>1.6193301149055224E-3</v>
      </c>
      <c r="NY153" s="424">
        <v>1.5749686902974209E-3</v>
      </c>
      <c r="NZ153" s="424">
        <v>1.2661169174030284E-3</v>
      </c>
      <c r="OA153" s="424">
        <v>1.78433804460299E-3</v>
      </c>
      <c r="OB153" s="424">
        <v>1.6665203477726949E-3</v>
      </c>
      <c r="OC153" s="424">
        <v>1.7460438335571524E-3</v>
      </c>
      <c r="OD153" s="424">
        <v>1.9596679829375868E-3</v>
      </c>
      <c r="OE153" s="424">
        <v>1.7666051559965203E-3</v>
      </c>
      <c r="OF153" s="424">
        <v>1.6108493276373304E-3</v>
      </c>
      <c r="OG153" s="424">
        <v>1.7878924105196278E-3</v>
      </c>
      <c r="OH153" s="424">
        <v>1.6087916173483691E-3</v>
      </c>
      <c r="OI153" s="424">
        <v>1.4052524951216545E-3</v>
      </c>
      <c r="OJ153" s="424">
        <v>1.571017572576344E-3</v>
      </c>
      <c r="OK153" s="424">
        <v>1.6043109012746262E-3</v>
      </c>
      <c r="OL153" s="424">
        <v>1.1830313911168728E-3</v>
      </c>
      <c r="OM153" s="424">
        <v>1.1590393477574465E-3</v>
      </c>
      <c r="ON153" s="424">
        <v>1.7440910149196284E-3</v>
      </c>
      <c r="OO153" s="424">
        <v>8.8441006145033795E-4</v>
      </c>
      <c r="OP153" s="424">
        <v>4.4825986095459191E-4</v>
      </c>
      <c r="OQ153" s="424">
        <v>1.2178129812515158E-3</v>
      </c>
      <c r="OR153" s="424">
        <v>1.2988572688223279E-3</v>
      </c>
      <c r="OS153" s="424">
        <v>1.4106451817070779E-3</v>
      </c>
      <c r="OT153" s="424">
        <v>1.7150373999178807E-3</v>
      </c>
      <c r="OU153" s="424">
        <v>4.1991193552352417E-3</v>
      </c>
      <c r="OV153" s="424">
        <v>1.8838515480618732E-3</v>
      </c>
      <c r="OW153" s="424">
        <v>1.4965188711765838E-3</v>
      </c>
      <c r="OX153" s="424">
        <v>2.6746863951572588E-3</v>
      </c>
      <c r="OY153" s="424">
        <v>1.3345017007866966E-3</v>
      </c>
      <c r="OZ153" s="424">
        <v>1.5926368452630875E-3</v>
      </c>
      <c r="PA153" s="424">
        <v>1.5952014186560728E-3</v>
      </c>
      <c r="PB153" s="424">
        <v>1.3563800323090507E-3</v>
      </c>
      <c r="PC153" s="424">
        <v>2.7424009967666643E-3</v>
      </c>
      <c r="PD153" s="424">
        <v>1.3418044231631244E-3</v>
      </c>
      <c r="PE153" s="424">
        <v>1.8472186334303419E-3</v>
      </c>
      <c r="PF153" s="424">
        <v>2.6966469728609871E-3</v>
      </c>
      <c r="PG153" s="424">
        <v>1.6233095617848733E-2</v>
      </c>
      <c r="PH153" s="424">
        <v>3.7235078082930545E-3</v>
      </c>
      <c r="PI153" s="424">
        <v>1.7302825772632583E-3</v>
      </c>
      <c r="PJ153" s="424">
        <v>2.3898796140496025E-3</v>
      </c>
      <c r="PK153" s="424">
        <v>1.5701879509171476E-3</v>
      </c>
      <c r="PL153" s="424">
        <v>1.9107694512813063E-3</v>
      </c>
      <c r="PM153" s="424">
        <v>2.1004475589520961E-3</v>
      </c>
      <c r="PN153" s="424">
        <v>1.710992904376474E-3</v>
      </c>
      <c r="PO153" s="424">
        <v>3.1115842764364017E-3</v>
      </c>
      <c r="PP153" s="425">
        <v>2.2309989256215856E-3</v>
      </c>
    </row>
    <row r="154" spans="1:432" x14ac:dyDescent="0.25">
      <c r="A154" s="210" t="s">
        <v>143</v>
      </c>
      <c r="B154" s="415">
        <f>'Input Output Table'!D38/B$230</f>
        <v>4.1269154947669497E-3</v>
      </c>
      <c r="C154" s="415">
        <f>'Input Output Table'!E38/C$230</f>
        <v>1.5510196219923878E-3</v>
      </c>
      <c r="D154" s="415">
        <f>'Input Output Table'!F38/D$230</f>
        <v>1.1267279035315884E-2</v>
      </c>
      <c r="E154" s="415">
        <f>'Input Output Table'!G38/E$230</f>
        <v>3.9944764344236536E-3</v>
      </c>
      <c r="F154" s="415">
        <f>'Input Output Table'!H38/F$230</f>
        <v>2.7797078600288821E-4</v>
      </c>
      <c r="G154" s="415">
        <f>'Input Output Table'!I38/G$230</f>
        <v>1.9470351883693277E-3</v>
      </c>
      <c r="H154" s="415">
        <f>'Input Output Table'!J38/H$230</f>
        <v>6.1654217745327569E-4</v>
      </c>
      <c r="I154" s="415">
        <f>'Input Output Table'!K38/I$230</f>
        <v>1.6643099170093167E-2</v>
      </c>
      <c r="J154" s="415">
        <f>'Input Output Table'!L38/J$230</f>
        <v>2.3505484503320451E-2</v>
      </c>
      <c r="K154" s="415">
        <f>'Input Output Table'!M38/K$230</f>
        <v>1.1816397044738512E-3</v>
      </c>
      <c r="L154" s="415">
        <f>'Input Output Table'!N38/L$230</f>
        <v>2.7949596777095981E-2</v>
      </c>
      <c r="M154" s="415">
        <f>'Input Output Table'!O38/M$230</f>
        <v>5.4816596166594378E-3</v>
      </c>
      <c r="N154" s="415">
        <f>'Input Output Table'!P38/N$230</f>
        <v>1.8167048681638206E-2</v>
      </c>
      <c r="O154" s="415">
        <f>'Input Output Table'!Q38/O$230</f>
        <v>9.4061376340836902E-3</v>
      </c>
      <c r="P154" s="415">
        <f>'Input Output Table'!R38/P$230</f>
        <v>4.4144828163984393E-3</v>
      </c>
      <c r="Q154" s="415">
        <f>'Input Output Table'!S38/Q$230</f>
        <v>1.065775954792104E-3</v>
      </c>
      <c r="R154" s="415">
        <f>'Input Output Table'!T38/R$230</f>
        <v>9.0508504055194561E-2</v>
      </c>
      <c r="S154" s="415">
        <f>'Input Output Table'!U38/S$230</f>
        <v>3.0151739921742475E-4</v>
      </c>
      <c r="T154" s="415">
        <f>'Input Output Table'!V38/T$230</f>
        <v>8.3328712210570446E-3</v>
      </c>
      <c r="U154" s="415">
        <f>'Input Output Table'!W38/U$230</f>
        <v>7.1550730373526751E-4</v>
      </c>
      <c r="V154" s="415">
        <f>'Input Output Table'!X38/V$230</f>
        <v>1.1431336774151046E-3</v>
      </c>
      <c r="W154" s="415">
        <f>'Input Output Table'!Y38/W$230</f>
        <v>7.2119552271084015E-3</v>
      </c>
      <c r="X154" s="415">
        <f>'Input Output Table'!Z38/X$230</f>
        <v>1.1672359623465854E-2</v>
      </c>
      <c r="Y154" s="415">
        <f>'Input Output Table'!AA38/Y$230</f>
        <v>1.0043408949042992E-2</v>
      </c>
      <c r="Z154" s="415">
        <f>'Input Output Table'!AB38/Z$230</f>
        <v>7.6248309552277561E-5</v>
      </c>
      <c r="AA154" s="415">
        <f>'Input Output Table'!AC38/AA$230</f>
        <v>1.3014682244040092E-2</v>
      </c>
      <c r="AB154" s="415">
        <f>'Input Output Table'!AD38/AB$230</f>
        <v>3.8204612024293746E-2</v>
      </c>
      <c r="AC154" s="415">
        <f>'Input Output Table'!AE38/AC$230</f>
        <v>2.2893337235597538E-2</v>
      </c>
      <c r="AD154" s="415">
        <f>'Input Output Table'!AF38/AD$230</f>
        <v>1.0380560978679452E-3</v>
      </c>
      <c r="AE154" s="415">
        <f>'Input Output Table'!AG38/AE$230</f>
        <v>1.3196606457549108E-3</v>
      </c>
      <c r="AF154" s="415">
        <f>'Input Output Table'!AH38/AF$230</f>
        <v>3.4828027870708407E-4</v>
      </c>
      <c r="AG154" s="415">
        <f>'Input Output Table'!AI38/AG$230</f>
        <v>1.5885688761707265E-3</v>
      </c>
      <c r="AH154" s="415">
        <f>'Input Output Table'!AJ38/AH$230</f>
        <v>3.2609250455223199E-2</v>
      </c>
      <c r="AI154" s="415">
        <f>'Input Output Table'!AK38/AI$230</f>
        <v>6.4379850286170508E-3</v>
      </c>
      <c r="AJ154" s="415">
        <f>'Input Output Table'!AL38/AJ$230</f>
        <v>4.9634800406593085E-3</v>
      </c>
      <c r="AK154" s="415">
        <f>'Input Output Table'!AM38/AK$230</f>
        <v>1.0193921106088199E-3</v>
      </c>
      <c r="AL154" s="415">
        <f>'Input Output Table'!AN38/AL$230</f>
        <v>1.5335092785576331E-3</v>
      </c>
      <c r="AM154" s="415">
        <f>'Input Output Table'!AO38/AM$230</f>
        <v>3.9775740519384668E-3</v>
      </c>
      <c r="AN154" s="415">
        <f>'Input Output Table'!AP38/AN$230</f>
        <v>5.52646124061262E-3</v>
      </c>
      <c r="AO154" s="415">
        <f>'Input Output Table'!AQ38/AO$230</f>
        <v>5.7060190266213428E-3</v>
      </c>
      <c r="AP154" s="415">
        <f>'Input Output Table'!AR38/AP$230</f>
        <v>9.9187999922613502E-3</v>
      </c>
      <c r="AQ154" s="415">
        <f>'Input Output Table'!AS38/AQ$230</f>
        <v>9.906604891051312E-3</v>
      </c>
      <c r="AR154" s="415">
        <f>'Input Output Table'!AT38/AR$230</f>
        <v>3.0521832073510859E-2</v>
      </c>
      <c r="AS154" s="415">
        <f>'Input Output Table'!AU38/AS$230</f>
        <v>2.8491263552072765E-2</v>
      </c>
      <c r="AT154" s="415">
        <f>'Input Output Table'!AV38/AT$230</f>
        <v>4.9946949383974123E-4</v>
      </c>
      <c r="AU154" s="415">
        <f>'Input Output Table'!AW38/AU$230</f>
        <v>8.386400754234271E-3</v>
      </c>
      <c r="AV154" s="415">
        <f>'Input Output Table'!AX38/AV$230</f>
        <v>2.5288152002909507E-2</v>
      </c>
      <c r="AW154" s="415">
        <f>'Input Output Table'!AY38/AW$230</f>
        <v>2.1591914827955052E-2</v>
      </c>
      <c r="AX154" s="415">
        <f>'Input Output Table'!AZ38/AX$230</f>
        <v>1.8414336716451683E-2</v>
      </c>
      <c r="AY154" s="415">
        <f>'Input Output Table'!BA38/AY$230</f>
        <v>1.8555417242376929E-3</v>
      </c>
      <c r="AZ154" s="415">
        <f>'Input Output Table'!BB38/AZ$230</f>
        <v>1.7816805846824744E-2</v>
      </c>
      <c r="BA154" s="415">
        <f>'Input Output Table'!BC38/BA$230</f>
        <v>7.0505651116686081E-4</v>
      </c>
      <c r="BB154" s="415">
        <f>'Input Output Table'!BD38/BB$230</f>
        <v>2.5520303348502006E-4</v>
      </c>
      <c r="BC154" s="415">
        <f>'Input Output Table'!BE38/BC$230</f>
        <v>1.0824631338383856E-3</v>
      </c>
      <c r="BD154" s="415">
        <f>'Input Output Table'!BF38/BD$230</f>
        <v>2.3191919434845366E-3</v>
      </c>
      <c r="BE154" s="415">
        <f>'Input Output Table'!BG38/BE$230</f>
        <v>9.125295455549862E-4</v>
      </c>
      <c r="BF154" s="415">
        <f>'Input Output Table'!BH38/BF$230</f>
        <v>6.4088071256993952E-3</v>
      </c>
      <c r="BG154" s="415">
        <f>'Input Output Table'!BI38/BG$230</f>
        <v>1.434430641607708E-2</v>
      </c>
      <c r="BH154" s="415">
        <f>'Input Output Table'!BJ38/BH$230</f>
        <v>1.1172231383072325E-2</v>
      </c>
      <c r="BI154" s="415">
        <f>'Input Output Table'!BK38/BI$230</f>
        <v>3.0997095741091387E-3</v>
      </c>
      <c r="BJ154" s="415">
        <f>'Input Output Table'!BL38/BJ$230</f>
        <v>3.0997093696072055E-3</v>
      </c>
      <c r="BK154" s="415">
        <f>'Input Output Table'!BM38/BK$230</f>
        <v>2.5749346939396536E-3</v>
      </c>
      <c r="BL154" s="415">
        <f>'Input Output Table'!BN38/BL$230</f>
        <v>1.0340518509401944E-2</v>
      </c>
      <c r="BM154" s="415">
        <f>'Input Output Table'!BO38/BM$230</f>
        <v>1.8332526974593085E-3</v>
      </c>
      <c r="BN154" s="415">
        <f>'Input Output Table'!BP38/BN$230</f>
        <v>1.710175827122872E-4</v>
      </c>
      <c r="BO154" s="415">
        <f>'Input Output Table'!BQ38/BO$230</f>
        <v>2.2424160527076621E-3</v>
      </c>
      <c r="BP154" s="415">
        <f>'Input Output Table'!BR38/BP$230</f>
        <v>1.0175022291587139E-3</v>
      </c>
      <c r="BQ154" s="415">
        <f>'Input Output Table'!BS38/BQ$230</f>
        <v>1.343164198167457E-4</v>
      </c>
      <c r="BR154" s="415">
        <f>'Input Output Table'!BT38/BR$230</f>
        <v>1.3431640202148055E-4</v>
      </c>
      <c r="BS154" s="415">
        <f>'Input Output Table'!BU38/BS$230</f>
        <v>9.2804153453297826E-5</v>
      </c>
      <c r="BT154" s="415">
        <f>'Input Output Table'!BV38/BT$230</f>
        <v>7.583163375215194E-5</v>
      </c>
      <c r="BU154" s="415">
        <f>'Input Output Table'!BW38/BU$230</f>
        <v>1.5611094624827624E-3</v>
      </c>
      <c r="BV154" s="415">
        <f>'Input Output Table'!BX38/BV$230</f>
        <v>3.1506198770401406E-4</v>
      </c>
      <c r="BW154" s="415">
        <f>'Input Output Table'!BY38/BW$230</f>
        <v>1.4427750238165256E-2</v>
      </c>
      <c r="BX154" s="415">
        <f>'Input Output Table'!BZ38/BX$230</f>
        <v>1.2788799815727869E-3</v>
      </c>
      <c r="BY154" s="415">
        <f>'Input Output Table'!CA38/BY$230</f>
        <v>1.0425986986756734E-3</v>
      </c>
      <c r="BZ154" s="415">
        <f>'Input Output Table'!CB38/BZ$230</f>
        <v>9.830596458124132E-4</v>
      </c>
      <c r="CA154" s="415">
        <f>'Input Output Table'!CC38/CA$230</f>
        <v>4.78297255595938E-4</v>
      </c>
      <c r="CB154" s="415">
        <f>'Input Output Table'!CD38/CB$230</f>
        <v>8.7940176980362788E-4</v>
      </c>
      <c r="CC154" s="415">
        <f>'Input Output Table'!CE38/CC$230</f>
        <v>3.8618370033388524E-4</v>
      </c>
      <c r="CD154" s="415">
        <f>'Input Output Table'!CF38/CD$230</f>
        <v>4.7520652388269308E-5</v>
      </c>
      <c r="CE154" s="415">
        <f>'Input Output Table'!CG38/CE$230</f>
        <v>6.9674125082482647E-4</v>
      </c>
      <c r="CF154" s="415">
        <f>'Input Output Table'!CH38/CF$230</f>
        <v>4.8924100908947649E-5</v>
      </c>
      <c r="CG154" s="415">
        <f>'Input Output Table'!CI38/CG$230</f>
        <v>1.4185060828986832E-4</v>
      </c>
      <c r="CH154" s="415">
        <f>'Input Output Table'!CJ38/CH$230</f>
        <v>1.4707038553078949E-4</v>
      </c>
      <c r="CI154" s="415">
        <f>'Input Output Table'!CK38/CI$230</f>
        <v>7.2023495692942908E-4</v>
      </c>
      <c r="CJ154" s="415">
        <f>'Input Output Table'!CL38/CJ$230</f>
        <v>1.1670518803783884E-3</v>
      </c>
      <c r="CK154" s="415">
        <f>'Input Output Table'!CM38/CK$230</f>
        <v>3.537193816992898E-4</v>
      </c>
      <c r="CL154" s="415">
        <f>'Input Output Table'!CN38/CL$230</f>
        <v>1.3092505140314529E-3</v>
      </c>
      <c r="CM154" s="415">
        <f>'Input Output Table'!CO38/CM$230</f>
        <v>3.7618871708647804E-4</v>
      </c>
      <c r="CN154" s="415">
        <f>'Input Output Table'!CP38/CN$230</f>
        <v>6.383554097836564E-4</v>
      </c>
      <c r="CO154" s="415">
        <f>'Input Output Table'!CQ38/CO$230</f>
        <v>2.3491439267541809E-3</v>
      </c>
      <c r="CP154" s="415">
        <f>'Input Output Table'!CR38/CP$230</f>
        <v>3.5205814698935448E-4</v>
      </c>
      <c r="CQ154" s="415">
        <f>'Input Output Table'!CS38/CQ$230</f>
        <v>2.700208193954608E-3</v>
      </c>
      <c r="CR154" s="415">
        <f>'Input Output Table'!CT38/CR$230</f>
        <v>6.5961368232644402E-4</v>
      </c>
      <c r="CS154" s="415">
        <f>'Input Output Table'!CU38/CS$230</f>
        <v>6.5905911938248451E-4</v>
      </c>
      <c r="CT154" s="415">
        <f>'Input Output Table'!CV38/CT$230</f>
        <v>1.1288562714105237E-3</v>
      </c>
      <c r="CU154" s="415">
        <f>'Input Output Table'!CW38/CU$230</f>
        <v>1.5176268120373074E-3</v>
      </c>
      <c r="CV154" s="415">
        <f>'Input Output Table'!CX38/CV$230</f>
        <v>1.023737201735792E-3</v>
      </c>
      <c r="CW154" s="415">
        <f>'Input Output Table'!CY38/CW$230</f>
        <v>3.0523079935514E-4</v>
      </c>
      <c r="CX154" s="415">
        <f>'Input Output Table'!CZ38/CX$230</f>
        <v>1.0570506971139901E-3</v>
      </c>
      <c r="CY154" s="415">
        <f>'Input Output Table'!DA38/CY$230</f>
        <v>9.6697353432643345E-4</v>
      </c>
      <c r="CZ154" s="415">
        <f>'Input Output Table'!DB38/CZ$230</f>
        <v>7.2776913037939821E-4</v>
      </c>
      <c r="DA154" s="415">
        <f>'Input Output Table'!DC38/DA$230</f>
        <v>4.866454033633809E-4</v>
      </c>
      <c r="DB154" s="415">
        <f>'Input Output Table'!DD38/DB$230</f>
        <v>3.7779304054650193E-3</v>
      </c>
      <c r="DC154" s="415">
        <f>'Input Output Table'!DE38/DC$230</f>
        <v>5.062305280376237E-4</v>
      </c>
      <c r="DD154" s="416">
        <f>'Input Output Table'!DG38/DD$230</f>
        <v>4.2106123887198499E-4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J154" s="423">
        <f t="shared" si="216"/>
        <v>-4.1269154947669497E-3</v>
      </c>
      <c r="HK154" s="423">
        <f t="shared" si="217"/>
        <v>-1.5510196219923878E-3</v>
      </c>
      <c r="HL154" s="423">
        <f t="shared" si="218"/>
        <v>-1.1267279035315884E-2</v>
      </c>
      <c r="HM154" s="423">
        <f t="shared" si="219"/>
        <v>-3.9944764344236536E-3</v>
      </c>
      <c r="HN154" s="423">
        <f t="shared" si="220"/>
        <v>-2.7797078600288821E-4</v>
      </c>
      <c r="HO154" s="423">
        <f t="shared" si="221"/>
        <v>-1.9470351883693277E-3</v>
      </c>
      <c r="HP154" s="423">
        <f t="shared" si="222"/>
        <v>-6.1654217745327569E-4</v>
      </c>
      <c r="HQ154" s="423">
        <f t="shared" si="223"/>
        <v>-1.6643099170093167E-2</v>
      </c>
      <c r="HR154" s="423">
        <f t="shared" si="224"/>
        <v>-2.3505484503320451E-2</v>
      </c>
      <c r="HS154" s="423">
        <f t="shared" si="225"/>
        <v>-1.1816397044738512E-3</v>
      </c>
      <c r="HT154" s="423">
        <f t="shared" si="226"/>
        <v>-2.7949596777095981E-2</v>
      </c>
      <c r="HU154" s="423">
        <f t="shared" si="227"/>
        <v>-5.4816596166594378E-3</v>
      </c>
      <c r="HV154" s="423">
        <f t="shared" si="228"/>
        <v>-1.8167048681638206E-2</v>
      </c>
      <c r="HW154" s="423">
        <f t="shared" si="229"/>
        <v>-9.4061376340836902E-3</v>
      </c>
      <c r="HX154" s="423">
        <f t="shared" si="230"/>
        <v>-4.4144828163984393E-3</v>
      </c>
      <c r="HY154" s="423">
        <f t="shared" si="231"/>
        <v>-1.065775954792104E-3</v>
      </c>
      <c r="HZ154" s="423">
        <f t="shared" si="232"/>
        <v>-9.0508504055194561E-2</v>
      </c>
      <c r="IA154" s="423">
        <f t="shared" si="233"/>
        <v>-3.0151739921742475E-4</v>
      </c>
      <c r="IB154" s="423">
        <f t="shared" si="234"/>
        <v>-8.3328712210570446E-3</v>
      </c>
      <c r="IC154" s="423">
        <f t="shared" si="235"/>
        <v>-7.1550730373526751E-4</v>
      </c>
      <c r="ID154" s="423">
        <f t="shared" si="236"/>
        <v>-1.1431336774151046E-3</v>
      </c>
      <c r="IE154" s="423">
        <f t="shared" si="237"/>
        <v>-7.2119552271084015E-3</v>
      </c>
      <c r="IF154" s="423">
        <f t="shared" si="238"/>
        <v>-1.1672359623465854E-2</v>
      </c>
      <c r="IG154" s="423">
        <f t="shared" si="239"/>
        <v>-1.0043408949042992E-2</v>
      </c>
      <c r="IH154" s="423">
        <f t="shared" si="240"/>
        <v>-7.6248309552277561E-5</v>
      </c>
      <c r="II154" s="423">
        <f t="shared" si="241"/>
        <v>-1.3014682244040092E-2</v>
      </c>
      <c r="IJ154" s="423">
        <f t="shared" si="242"/>
        <v>-3.8204612024293746E-2</v>
      </c>
      <c r="IK154" s="423">
        <f t="shared" si="243"/>
        <v>-2.2893337235597538E-2</v>
      </c>
      <c r="IL154" s="423">
        <f t="shared" si="244"/>
        <v>-1.0380560978679452E-3</v>
      </c>
      <c r="IM154" s="423">
        <f t="shared" si="245"/>
        <v>-1.3196606457549108E-3</v>
      </c>
      <c r="IN154" s="423">
        <f t="shared" si="246"/>
        <v>-3.4828027870708407E-4</v>
      </c>
      <c r="IO154" s="423">
        <f t="shared" si="247"/>
        <v>-1.5885688761707265E-3</v>
      </c>
      <c r="IP154" s="423">
        <f t="shared" si="248"/>
        <v>0.96739074954477677</v>
      </c>
      <c r="IQ154" s="423">
        <f t="shared" si="249"/>
        <v>-6.4379850286170508E-3</v>
      </c>
      <c r="IR154" s="423">
        <f t="shared" si="250"/>
        <v>-4.9634800406593085E-3</v>
      </c>
      <c r="IS154" s="423">
        <f t="shared" si="251"/>
        <v>-1.0193921106088199E-3</v>
      </c>
      <c r="IT154" s="423">
        <f t="shared" si="252"/>
        <v>-1.5335092785576331E-3</v>
      </c>
      <c r="IU154" s="423">
        <f t="shared" si="253"/>
        <v>-3.9775740519384668E-3</v>
      </c>
      <c r="IV154" s="423">
        <f t="shared" si="254"/>
        <v>-5.52646124061262E-3</v>
      </c>
      <c r="IW154" s="423">
        <f t="shared" si="255"/>
        <v>-5.7060190266213428E-3</v>
      </c>
      <c r="IX154" s="423">
        <f t="shared" si="256"/>
        <v>-9.9187999922613502E-3</v>
      </c>
      <c r="IY154" s="423">
        <f t="shared" si="257"/>
        <v>-9.906604891051312E-3</v>
      </c>
      <c r="IZ154" s="423">
        <f t="shared" si="258"/>
        <v>-3.0521832073510859E-2</v>
      </c>
      <c r="JA154" s="423">
        <f t="shared" si="259"/>
        <v>-2.8491263552072765E-2</v>
      </c>
      <c r="JB154" s="423">
        <f t="shared" si="260"/>
        <v>-4.9946949383974123E-4</v>
      </c>
      <c r="JC154" s="423">
        <f t="shared" si="261"/>
        <v>-8.386400754234271E-3</v>
      </c>
      <c r="JD154" s="423">
        <f t="shared" si="262"/>
        <v>-2.5288152002909507E-2</v>
      </c>
      <c r="JE154" s="423">
        <f t="shared" si="263"/>
        <v>-2.1591914827955052E-2</v>
      </c>
      <c r="JF154" s="423">
        <f t="shared" si="264"/>
        <v>-1.8414336716451683E-2</v>
      </c>
      <c r="JG154" s="423">
        <f t="shared" si="265"/>
        <v>-1.8555417242376929E-3</v>
      </c>
      <c r="JH154" s="423">
        <f t="shared" si="266"/>
        <v>-1.7816805846824744E-2</v>
      </c>
      <c r="JI154" s="423">
        <f t="shared" si="267"/>
        <v>-7.0505651116686081E-4</v>
      </c>
      <c r="JJ154" s="423">
        <f t="shared" si="268"/>
        <v>-2.5520303348502006E-4</v>
      </c>
      <c r="JK154" s="423">
        <f t="shared" si="269"/>
        <v>-1.0824631338383856E-3</v>
      </c>
      <c r="JL154" s="423">
        <f t="shared" si="270"/>
        <v>-2.3191919434845366E-3</v>
      </c>
      <c r="JM154" s="423">
        <f t="shared" si="271"/>
        <v>-9.125295455549862E-4</v>
      </c>
      <c r="JN154" s="423">
        <f t="shared" si="272"/>
        <v>-6.4088071256993952E-3</v>
      </c>
      <c r="JO154" s="423">
        <f t="shared" si="273"/>
        <v>-1.434430641607708E-2</v>
      </c>
      <c r="JP154" s="423">
        <f t="shared" si="274"/>
        <v>-1.1172231383072325E-2</v>
      </c>
      <c r="JQ154" s="423">
        <f t="shared" si="275"/>
        <v>-3.0997095741091387E-3</v>
      </c>
      <c r="JR154" s="423">
        <f t="shared" si="276"/>
        <v>-3.0997093696072055E-3</v>
      </c>
      <c r="JS154" s="423">
        <f t="shared" si="277"/>
        <v>-2.5749346939396536E-3</v>
      </c>
      <c r="JT154" s="423">
        <f t="shared" si="278"/>
        <v>-1.0340518509401944E-2</v>
      </c>
      <c r="JU154" s="423">
        <f t="shared" si="279"/>
        <v>-1.8332526974593085E-3</v>
      </c>
      <c r="JV154" s="423">
        <f t="shared" si="280"/>
        <v>-1.710175827122872E-4</v>
      </c>
      <c r="JW154" s="423">
        <f t="shared" si="281"/>
        <v>-2.2424160527076621E-3</v>
      </c>
      <c r="JX154" s="423">
        <f t="shared" si="282"/>
        <v>-1.0175022291587139E-3</v>
      </c>
      <c r="JY154" s="423">
        <f t="shared" si="283"/>
        <v>-1.343164198167457E-4</v>
      </c>
      <c r="JZ154" s="423">
        <f t="shared" si="284"/>
        <v>-1.3431640202148055E-4</v>
      </c>
      <c r="KA154" s="423">
        <f t="shared" si="285"/>
        <v>-9.2804153453297826E-5</v>
      </c>
      <c r="KB154" s="423">
        <f t="shared" si="286"/>
        <v>-7.583163375215194E-5</v>
      </c>
      <c r="KC154" s="423">
        <f t="shared" si="287"/>
        <v>-1.5611094624827624E-3</v>
      </c>
      <c r="KD154" s="423">
        <f t="shared" si="288"/>
        <v>-3.1506198770401406E-4</v>
      </c>
      <c r="KE154" s="423">
        <f t="shared" si="289"/>
        <v>-1.4427750238165256E-2</v>
      </c>
      <c r="KF154" s="423">
        <f t="shared" si="290"/>
        <v>-1.2788799815727869E-3</v>
      </c>
      <c r="KG154" s="423">
        <f t="shared" si="291"/>
        <v>-1.0425986986756734E-3</v>
      </c>
      <c r="KH154" s="423">
        <f t="shared" si="292"/>
        <v>-9.830596458124132E-4</v>
      </c>
      <c r="KI154" s="423">
        <f t="shared" si="293"/>
        <v>-4.78297255595938E-4</v>
      </c>
      <c r="KJ154" s="423">
        <f t="shared" si="294"/>
        <v>-8.7940176980362788E-4</v>
      </c>
      <c r="KK154" s="423">
        <f t="shared" si="295"/>
        <v>-3.8618370033388524E-4</v>
      </c>
      <c r="KL154" s="423">
        <f t="shared" si="296"/>
        <v>-4.7520652388269308E-5</v>
      </c>
      <c r="KM154" s="423">
        <f t="shared" si="297"/>
        <v>-6.9674125082482647E-4</v>
      </c>
      <c r="KN154" s="423">
        <f t="shared" si="298"/>
        <v>-4.8924100908947649E-5</v>
      </c>
      <c r="KO154" s="423">
        <f t="shared" si="299"/>
        <v>-1.4185060828986832E-4</v>
      </c>
      <c r="KP154" s="423">
        <f t="shared" si="300"/>
        <v>-1.4707038553078949E-4</v>
      </c>
      <c r="KQ154" s="423">
        <f t="shared" si="301"/>
        <v>-7.2023495692942908E-4</v>
      </c>
      <c r="KR154" s="423">
        <f t="shared" si="302"/>
        <v>-1.1670518803783884E-3</v>
      </c>
      <c r="KS154" s="423">
        <f t="shared" si="303"/>
        <v>-3.537193816992898E-4</v>
      </c>
      <c r="KT154" s="423">
        <f t="shared" si="304"/>
        <v>-1.3092505140314529E-3</v>
      </c>
      <c r="KU154" s="423">
        <f t="shared" si="305"/>
        <v>-3.7618871708647804E-4</v>
      </c>
      <c r="KV154" s="423">
        <f t="shared" si="306"/>
        <v>-6.383554097836564E-4</v>
      </c>
      <c r="KW154" s="423">
        <f t="shared" si="307"/>
        <v>-2.3491439267541809E-3</v>
      </c>
      <c r="KX154" s="423">
        <f t="shared" si="308"/>
        <v>-3.5205814698935448E-4</v>
      </c>
      <c r="KY154" s="423">
        <f t="shared" si="309"/>
        <v>-2.700208193954608E-3</v>
      </c>
      <c r="KZ154" s="423">
        <f t="shared" si="310"/>
        <v>-6.5961368232644402E-4</v>
      </c>
      <c r="LA154" s="423">
        <f t="shared" si="311"/>
        <v>-6.5905911938248451E-4</v>
      </c>
      <c r="LB154" s="423">
        <f t="shared" si="312"/>
        <v>-1.1288562714105237E-3</v>
      </c>
      <c r="LC154" s="423">
        <f t="shared" si="313"/>
        <v>-1.5176268120373074E-3</v>
      </c>
      <c r="LD154" s="423">
        <f t="shared" si="314"/>
        <v>-1.023737201735792E-3</v>
      </c>
      <c r="LE154" s="423">
        <f t="shared" si="315"/>
        <v>-3.0523079935514E-4</v>
      </c>
      <c r="LF154" s="423">
        <f t="shared" si="316"/>
        <v>-1.0570506971139901E-3</v>
      </c>
      <c r="LG154" s="423">
        <f t="shared" si="317"/>
        <v>-9.6697353432643345E-4</v>
      </c>
      <c r="LH154" s="423">
        <f t="shared" si="318"/>
        <v>-7.2776913037939821E-4</v>
      </c>
      <c r="LI154" s="423">
        <f t="shared" si="319"/>
        <v>-4.866454033633809E-4</v>
      </c>
      <c r="LJ154" s="423">
        <f t="shared" si="320"/>
        <v>-3.7779304054650193E-3</v>
      </c>
      <c r="LK154" s="423">
        <f t="shared" si="321"/>
        <v>-5.062305280376237E-4</v>
      </c>
      <c r="LL154" s="423">
        <f t="shared" si="322"/>
        <v>-4.2106123887198499E-4</v>
      </c>
      <c r="LN154" s="424">
        <v>1.2711514226720559E-2</v>
      </c>
      <c r="LO154" s="424">
        <v>1.1867054134741095E-2</v>
      </c>
      <c r="LP154" s="424">
        <v>1.7691847288109384E-2</v>
      </c>
      <c r="LQ154" s="424">
        <v>1.2777041232604621E-2</v>
      </c>
      <c r="LR154" s="424">
        <v>3.572347342529968E-3</v>
      </c>
      <c r="LS154" s="424">
        <v>9.1508061755346294E-3</v>
      </c>
      <c r="LT154" s="424">
        <v>5.2937107068916581E-3</v>
      </c>
      <c r="LU154" s="424">
        <v>3.1775399683040398E-2</v>
      </c>
      <c r="LV154" s="424">
        <v>3.6763432976857933E-2</v>
      </c>
      <c r="LW154" s="424">
        <v>7.0387667933264819E-3</v>
      </c>
      <c r="LX154" s="424">
        <v>4.3325547926693506E-2</v>
      </c>
      <c r="LY154" s="424">
        <v>1.7113020930844738E-2</v>
      </c>
      <c r="LZ154" s="424">
        <v>3.112388936279287E-2</v>
      </c>
      <c r="MA154" s="424">
        <v>2.1365249338885905E-2</v>
      </c>
      <c r="MB154" s="424">
        <v>1.4598649992067716E-2</v>
      </c>
      <c r="MC154" s="424">
        <v>9.9727005658376659E-3</v>
      </c>
      <c r="MD154" s="424">
        <v>0.10630625448104931</v>
      </c>
      <c r="ME154" s="424">
        <v>7.0202675912982935E-3</v>
      </c>
      <c r="MF154" s="424">
        <v>1.5707353670736862E-2</v>
      </c>
      <c r="MG154" s="424">
        <v>9.6128605952411506E-3</v>
      </c>
      <c r="MH154" s="424">
        <v>8.6249513731279405E-3</v>
      </c>
      <c r="MI154" s="424">
        <v>1.5717263174880414E-2</v>
      </c>
      <c r="MJ154" s="424">
        <v>1.928271169319927E-2</v>
      </c>
      <c r="MK154" s="424">
        <v>2.0160972267357798E-2</v>
      </c>
      <c r="ML154" s="424">
        <v>2.4116266930720438E-3</v>
      </c>
      <c r="MM154" s="424">
        <v>2.0487087619464103E-2</v>
      </c>
      <c r="MN154" s="424">
        <v>5.3657638544764082E-2</v>
      </c>
      <c r="MO154" s="424">
        <v>2.9470575108093595E-2</v>
      </c>
      <c r="MP154" s="424">
        <v>6.9277401822808301E-3</v>
      </c>
      <c r="MQ154" s="424">
        <v>6.11222914695588E-3</v>
      </c>
      <c r="MR154" s="424">
        <v>6.1823114361900071E-3</v>
      </c>
      <c r="MS154" s="424">
        <v>6.8231646152597473E-3</v>
      </c>
      <c r="MT154" s="424">
        <v>1.0405533269802618</v>
      </c>
      <c r="MU154" s="424">
        <v>1.5554988457136185E-2</v>
      </c>
      <c r="MV154" s="424">
        <v>1.2736455919079265E-2</v>
      </c>
      <c r="MW154" s="424">
        <v>7.7389723798807443E-3</v>
      </c>
      <c r="MX154" s="424">
        <v>5.7589603219590649E-3</v>
      </c>
      <c r="MY154" s="424">
        <v>1.4784339535697922E-2</v>
      </c>
      <c r="MZ154" s="424">
        <v>1.4108435884129914E-2</v>
      </c>
      <c r="NA154" s="424">
        <v>1.553562092032567E-2</v>
      </c>
      <c r="NB154" s="424">
        <v>1.8208301389365286E-2</v>
      </c>
      <c r="NC154" s="424">
        <v>2.0109926135799573E-2</v>
      </c>
      <c r="ND154" s="424">
        <v>4.5541494966763109E-2</v>
      </c>
      <c r="NE154" s="424">
        <v>3.9278861147605898E-2</v>
      </c>
      <c r="NF154" s="424">
        <v>7.6829200537344433E-3</v>
      </c>
      <c r="NG154" s="424">
        <v>2.2286357421167236E-2</v>
      </c>
      <c r="NH154" s="424">
        <v>3.8334333316827188E-2</v>
      </c>
      <c r="NI154" s="424">
        <v>3.2664887107806365E-2</v>
      </c>
      <c r="NJ154" s="424">
        <v>2.9400891032542287E-2</v>
      </c>
      <c r="NK154" s="424">
        <v>1.1707459613082529E-2</v>
      </c>
      <c r="NL154" s="424">
        <v>2.9602156771140396E-2</v>
      </c>
      <c r="NM154" s="424">
        <v>6.380247485218456E-3</v>
      </c>
      <c r="NN154" s="424">
        <v>5.0740706904256689E-3</v>
      </c>
      <c r="NO154" s="424">
        <v>6.6525552408657025E-3</v>
      </c>
      <c r="NP154" s="424">
        <v>8.4951715628956079E-3</v>
      </c>
      <c r="NQ154" s="424">
        <v>9.4277792043208995E-3</v>
      </c>
      <c r="NR154" s="424">
        <v>1.6516381494984297E-2</v>
      </c>
      <c r="NS154" s="424">
        <v>2.6138814579062225E-2</v>
      </c>
      <c r="NT154" s="424">
        <v>2.0453040296517479E-2</v>
      </c>
      <c r="NU154" s="424">
        <v>1.3197345895089649E-2</v>
      </c>
      <c r="NV154" s="424">
        <v>1.0837559416447927E-2</v>
      </c>
      <c r="NW154" s="424">
        <v>1.3557432500446028E-2</v>
      </c>
      <c r="NX154" s="424">
        <v>1.9244504199192197E-2</v>
      </c>
      <c r="NY154" s="424">
        <v>1.1801030688247031E-2</v>
      </c>
      <c r="NZ154" s="424">
        <v>6.989135932943747E-3</v>
      </c>
      <c r="OA154" s="424">
        <v>1.2793787248991667E-2</v>
      </c>
      <c r="OB154" s="424">
        <v>1.0101381696518802E-2</v>
      </c>
      <c r="OC154" s="424">
        <v>9.4189166915247379E-3</v>
      </c>
      <c r="OD154" s="424">
        <v>9.4272604329774367E-3</v>
      </c>
      <c r="OE154" s="424">
        <v>9.8637201366156245E-3</v>
      </c>
      <c r="OF154" s="424">
        <v>7.7862949075603949E-3</v>
      </c>
      <c r="OG154" s="424">
        <v>1.1028070991085621E-2</v>
      </c>
      <c r="OH154" s="424">
        <v>7.7508825794762228E-3</v>
      </c>
      <c r="OI154" s="424">
        <v>2.1640733383097899E-2</v>
      </c>
      <c r="OJ154" s="424">
        <v>9.2520908082357467E-3</v>
      </c>
      <c r="OK154" s="424">
        <v>8.944629052619793E-3</v>
      </c>
      <c r="OL154" s="424">
        <v>7.4744153087805184E-3</v>
      </c>
      <c r="OM154" s="424">
        <v>7.2938493663216551E-3</v>
      </c>
      <c r="ON154" s="424">
        <v>1.0085209047709785E-2</v>
      </c>
      <c r="OO154" s="424">
        <v>8.0781665322242503E-3</v>
      </c>
      <c r="OP154" s="424">
        <v>3.4330616747538473E-3</v>
      </c>
      <c r="OQ154" s="424">
        <v>7.2880849900087029E-3</v>
      </c>
      <c r="OR154" s="424">
        <v>6.7533101061741513E-3</v>
      </c>
      <c r="OS154" s="424">
        <v>7.5772970870346167E-3</v>
      </c>
      <c r="OT154" s="424">
        <v>8.9612083894846633E-3</v>
      </c>
      <c r="OU154" s="424">
        <v>1.0981773469166446E-2</v>
      </c>
      <c r="OV154" s="424">
        <v>1.00892379001384E-2</v>
      </c>
      <c r="OW154" s="424">
        <v>7.7960665085604099E-3</v>
      </c>
      <c r="OX154" s="424">
        <v>9.911233977343616E-3</v>
      </c>
      <c r="OY154" s="424">
        <v>7.3697526215866374E-3</v>
      </c>
      <c r="OZ154" s="424">
        <v>8.3641743466793313E-3</v>
      </c>
      <c r="PA154" s="424">
        <v>1.1832236600061092E-2</v>
      </c>
      <c r="PB154" s="424">
        <v>7.013713308446589E-3</v>
      </c>
      <c r="PC154" s="424">
        <v>1.0871689957321188E-2</v>
      </c>
      <c r="PD154" s="424">
        <v>7.356152979318584E-3</v>
      </c>
      <c r="PE154" s="424">
        <v>9.521508503450158E-3</v>
      </c>
      <c r="PF154" s="424">
        <v>1.1588312743518845E-2</v>
      </c>
      <c r="PG154" s="424">
        <v>9.6307500500447153E-3</v>
      </c>
      <c r="PH154" s="424">
        <v>1.106054782273568E-2</v>
      </c>
      <c r="PI154" s="424">
        <v>8.2784447493517242E-3</v>
      </c>
      <c r="PJ154" s="424">
        <v>1.1363229118005845E-2</v>
      </c>
      <c r="PK154" s="424">
        <v>6.1566907634812255E-3</v>
      </c>
      <c r="PL154" s="424">
        <v>9.4459923969565998E-3</v>
      </c>
      <c r="PM154" s="424">
        <v>8.8474274016871399E-3</v>
      </c>
      <c r="PN154" s="424">
        <v>1.2096941796740467E-2</v>
      </c>
      <c r="PO154" s="424">
        <v>7.9268844071108367E-3</v>
      </c>
      <c r="PP154" s="425">
        <v>1.1151713890789111E-2</v>
      </c>
    </row>
    <row r="155" spans="1:432" x14ac:dyDescent="0.25">
      <c r="A155" s="210" t="s">
        <v>144</v>
      </c>
      <c r="B155" s="415">
        <f>'Input Output Table'!D39/B$230</f>
        <v>3.2137474854314792E-3</v>
      </c>
      <c r="C155" s="415">
        <f>'Input Output Table'!E39/C$230</f>
        <v>5.7855767276919044E-5</v>
      </c>
      <c r="D155" s="415">
        <f>'Input Output Table'!F39/D$230</f>
        <v>1.3402687451807458E-4</v>
      </c>
      <c r="E155" s="415">
        <f>'Input Output Table'!G39/E$230</f>
        <v>3.2374753082543505E-3</v>
      </c>
      <c r="F155" s="415">
        <f>'Input Output Table'!H39/F$230</f>
        <v>1.3265232260779774E-4</v>
      </c>
      <c r="G155" s="415">
        <f>'Input Output Table'!I39/G$230</f>
        <v>3.4165766745737479E-2</v>
      </c>
      <c r="H155" s="415">
        <f>'Input Output Table'!J39/H$230</f>
        <v>6.9203285844502115E-5</v>
      </c>
      <c r="I155" s="415">
        <f>'Input Output Table'!K39/I$230</f>
        <v>1.512097930070655E-4</v>
      </c>
      <c r="J155" s="415">
        <f>'Input Output Table'!L39/J$230</f>
        <v>2.2296150112837749E-4</v>
      </c>
      <c r="K155" s="415">
        <f>'Input Output Table'!M39/K$230</f>
        <v>3.4219621543665581E-5</v>
      </c>
      <c r="L155" s="415">
        <f>'Input Output Table'!N39/L$230</f>
        <v>2.2758833212327244E-4</v>
      </c>
      <c r="M155" s="415">
        <f>'Input Output Table'!O39/M$230</f>
        <v>1.2039120953243073E-4</v>
      </c>
      <c r="N155" s="415">
        <f>'Input Output Table'!P39/N$230</f>
        <v>1.6904873638115382E-4</v>
      </c>
      <c r="O155" s="415">
        <f>'Input Output Table'!Q39/O$230</f>
        <v>1.2942184489203571E-4</v>
      </c>
      <c r="P155" s="415">
        <f>'Input Output Table'!R39/P$230</f>
        <v>6.705582868682672E-5</v>
      </c>
      <c r="Q155" s="415">
        <f>'Input Output Table'!S39/Q$230</f>
        <v>9.213704668447664E-5</v>
      </c>
      <c r="R155" s="415">
        <f>'Input Output Table'!T39/R$230</f>
        <v>6.8183183953060328E-4</v>
      </c>
      <c r="S155" s="415">
        <f>'Input Output Table'!U39/S$230</f>
        <v>6.6375182693108336E-5</v>
      </c>
      <c r="T155" s="415">
        <f>'Input Output Table'!V39/T$230</f>
        <v>2.6913184496535277E-4</v>
      </c>
      <c r="U155" s="415">
        <f>'Input Output Table'!W39/U$230</f>
        <v>4.4078090100543703E-4</v>
      </c>
      <c r="V155" s="415">
        <f>'Input Output Table'!X39/V$230</f>
        <v>1.1485744915131375E-4</v>
      </c>
      <c r="W155" s="415">
        <f>'Input Output Table'!Y39/W$230</f>
        <v>1.2698892089318476E-4</v>
      </c>
      <c r="X155" s="415">
        <f>'Input Output Table'!Z39/X$230</f>
        <v>2.3660144140475465E-4</v>
      </c>
      <c r="Y155" s="415">
        <f>'Input Output Table'!AA39/Y$230</f>
        <v>2.5173198001074925E-4</v>
      </c>
      <c r="Z155" s="415">
        <f>'Input Output Table'!AB39/Z$230</f>
        <v>1.5080074675244376E-5</v>
      </c>
      <c r="AA155" s="415">
        <f>'Input Output Table'!AC39/AA$230</f>
        <v>6.0684278859199337E-4</v>
      </c>
      <c r="AB155" s="415">
        <f>'Input Output Table'!AD39/AB$230</f>
        <v>9.1608210345096332E-4</v>
      </c>
      <c r="AC155" s="415">
        <f>'Input Output Table'!AE39/AC$230</f>
        <v>2.1993753767788094E-4</v>
      </c>
      <c r="AD155" s="415">
        <f>'Input Output Table'!AF39/AD$230</f>
        <v>5.0535960965265283E-4</v>
      </c>
      <c r="AE155" s="415">
        <f>'Input Output Table'!AG39/AE$230</f>
        <v>2.2829441655756536E-4</v>
      </c>
      <c r="AF155" s="415">
        <f>'Input Output Table'!AH39/AF$230</f>
        <v>1.2419343975158032E-4</v>
      </c>
      <c r="AG155" s="415">
        <f>'Input Output Table'!AI39/AG$230</f>
        <v>4.7940144089655848E-5</v>
      </c>
      <c r="AH155" s="415">
        <f>'Input Output Table'!AJ39/AH$230</f>
        <v>2.735780904975615E-4</v>
      </c>
      <c r="AI155" s="415">
        <f>'Input Output Table'!AK39/AI$230</f>
        <v>0.10204822471718014</v>
      </c>
      <c r="AJ155" s="415">
        <f>'Input Output Table'!AL39/AJ$230</f>
        <v>1.2874284152217523E-3</v>
      </c>
      <c r="AK155" s="415">
        <f>'Input Output Table'!AM39/AK$230</f>
        <v>2.2796732451391428E-3</v>
      </c>
      <c r="AL155" s="415">
        <f>'Input Output Table'!AN39/AL$230</f>
        <v>2.1134452485965173E-3</v>
      </c>
      <c r="AM155" s="415">
        <f>'Input Output Table'!AO39/AM$230</f>
        <v>7.8537455086239263E-4</v>
      </c>
      <c r="AN155" s="415">
        <f>'Input Output Table'!AP39/AN$230</f>
        <v>1.6209303247835375E-4</v>
      </c>
      <c r="AO155" s="415">
        <f>'Input Output Table'!AQ39/AO$230</f>
        <v>1.4688447216352246E-4</v>
      </c>
      <c r="AP155" s="415">
        <f>'Input Output Table'!AR39/AP$230</f>
        <v>1.1981069425367127E-4</v>
      </c>
      <c r="AQ155" s="415">
        <f>'Input Output Table'!AS39/AQ$230</f>
        <v>1.6483231049214419E-4</v>
      </c>
      <c r="AR155" s="415">
        <f>'Input Output Table'!AT39/AR$230</f>
        <v>3.3002857681960939E-4</v>
      </c>
      <c r="AS155" s="415">
        <f>'Input Output Table'!AU39/AS$230</f>
        <v>3.0009915725184394E-4</v>
      </c>
      <c r="AT155" s="415">
        <f>'Input Output Table'!AV39/AT$230</f>
        <v>4.3099879340748954E-5</v>
      </c>
      <c r="AU155" s="415">
        <f>'Input Output Table'!AW39/AU$230</f>
        <v>1.6984896778273926E-4</v>
      </c>
      <c r="AV155" s="415">
        <f>'Input Output Table'!AX39/AV$230</f>
        <v>3.3000893803527425E-4</v>
      </c>
      <c r="AW155" s="415">
        <f>'Input Output Table'!AY39/AW$230</f>
        <v>2.858868036774254E-4</v>
      </c>
      <c r="AX155" s="415">
        <f>'Input Output Table'!AZ39/AX$230</f>
        <v>2.7578290017553413E-4</v>
      </c>
      <c r="AY155" s="415">
        <f>'Input Output Table'!BA39/AY$230</f>
        <v>3.4605230817201471E-5</v>
      </c>
      <c r="AZ155" s="415">
        <f>'Input Output Table'!BB39/AZ$230</f>
        <v>2.292723627920565E-4</v>
      </c>
      <c r="BA155" s="415">
        <f>'Input Output Table'!BC39/BA$230</f>
        <v>2.2454083125876087E-4</v>
      </c>
      <c r="BB155" s="415">
        <f>'Input Output Table'!BD39/BB$230</f>
        <v>1.2072913837846022E-4</v>
      </c>
      <c r="BC155" s="415">
        <f>'Input Output Table'!BE39/BC$230</f>
        <v>1.4284941566016598E-3</v>
      </c>
      <c r="BD155" s="415">
        <f>'Input Output Table'!BF39/BD$230</f>
        <v>1.7202732705427894E-3</v>
      </c>
      <c r="BE155" s="415">
        <f>'Input Output Table'!BG39/BE$230</f>
        <v>1.6865518277643923E-3</v>
      </c>
      <c r="BF155" s="415">
        <f>'Input Output Table'!BH39/BF$230</f>
        <v>6.6739872095994404E-3</v>
      </c>
      <c r="BG155" s="415">
        <f>'Input Output Table'!BI39/BG$230</f>
        <v>2.2710707293793677E-2</v>
      </c>
      <c r="BH155" s="415">
        <f>'Input Output Table'!BJ39/BH$230</f>
        <v>1.6778409865802842E-4</v>
      </c>
      <c r="BI155" s="415">
        <f>'Input Output Table'!BK39/BI$230</f>
        <v>6.6516756792757588E-4</v>
      </c>
      <c r="BJ155" s="415">
        <f>'Input Output Table'!BL39/BJ$230</f>
        <v>6.6516752404344735E-4</v>
      </c>
      <c r="BK155" s="415">
        <f>'Input Output Table'!BM39/BK$230</f>
        <v>3.8414799129885924E-3</v>
      </c>
      <c r="BL155" s="415">
        <f>'Input Output Table'!BN39/BL$230</f>
        <v>1.467228425056223E-4</v>
      </c>
      <c r="BM155" s="415">
        <f>'Input Output Table'!BO39/BM$230</f>
        <v>5.4479616105184534E-5</v>
      </c>
      <c r="BN155" s="415">
        <f>'Input Output Table'!BP39/BN$230</f>
        <v>1.0915972145911833E-4</v>
      </c>
      <c r="BO155" s="415">
        <f>'Input Output Table'!BQ39/BO$230</f>
        <v>3.1354146756024369E-4</v>
      </c>
      <c r="BP155" s="415">
        <f>'Input Output Table'!BR39/BP$230</f>
        <v>2.1336153955084938E-4</v>
      </c>
      <c r="BQ155" s="415">
        <f>'Input Output Table'!BS39/BQ$230</f>
        <v>4.7340625086380387E-5</v>
      </c>
      <c r="BR155" s="415">
        <f>'Input Output Table'!BT39/BR$230</f>
        <v>4.7340618814332808E-5</v>
      </c>
      <c r="BS155" s="415">
        <f>'Input Output Table'!BU39/BS$230</f>
        <v>4.1583713990480859E-5</v>
      </c>
      <c r="BT155" s="415">
        <f>'Input Output Table'!BV39/BT$230</f>
        <v>3.3978662075369916E-5</v>
      </c>
      <c r="BU155" s="415">
        <f>'Input Output Table'!BW39/BU$230</f>
        <v>2.0984153217108397E-4</v>
      </c>
      <c r="BV155" s="415">
        <f>'Input Output Table'!BX39/BV$230</f>
        <v>1.1914604823042635E-3</v>
      </c>
      <c r="BW155" s="415">
        <f>'Input Output Table'!BY39/BW$230</f>
        <v>4.322059920046868E-4</v>
      </c>
      <c r="BX155" s="415">
        <f>'Input Output Table'!BZ39/BX$230</f>
        <v>8.7060336469121862E-5</v>
      </c>
      <c r="BY155" s="415">
        <f>'Input Output Table'!CA39/BY$230</f>
        <v>7.2581179218073394E-5</v>
      </c>
      <c r="BZ155" s="415">
        <f>'Input Output Table'!CB39/BZ$230</f>
        <v>6.3386625464671842E-5</v>
      </c>
      <c r="CA155" s="415">
        <f>'Input Output Table'!CC39/CA$230</f>
        <v>6.0428572113186759E-5</v>
      </c>
      <c r="CB155" s="415">
        <f>'Input Output Table'!CD39/CB$230</f>
        <v>3.7739011637155445E-5</v>
      </c>
      <c r="CC155" s="415">
        <f>'Input Output Table'!CE39/CC$230</f>
        <v>2.0883824889628396E-4</v>
      </c>
      <c r="CD155" s="415">
        <f>'Input Output Table'!CF39/CD$230</f>
        <v>5.9346567898329916E-6</v>
      </c>
      <c r="CE155" s="415">
        <f>'Input Output Table'!CG39/CE$230</f>
        <v>4.2231757389891902E-5</v>
      </c>
      <c r="CF155" s="415">
        <f>'Input Output Table'!CH39/CF$230</f>
        <v>2.654915908077784E-5</v>
      </c>
      <c r="CG155" s="415">
        <f>'Input Output Table'!CI39/CG$230</f>
        <v>7.9432946954126124E-5</v>
      </c>
      <c r="CH155" s="415">
        <f>'Input Output Table'!CJ39/CH$230</f>
        <v>5.6365763371335457E-5</v>
      </c>
      <c r="CI155" s="415">
        <f>'Input Output Table'!CK39/CI$230</f>
        <v>9.002852364006253E-5</v>
      </c>
      <c r="CJ155" s="415">
        <f>'Input Output Table'!CL39/CJ$230</f>
        <v>2.3328081923124021E-4</v>
      </c>
      <c r="CK155" s="415">
        <f>'Input Output Table'!CM39/CK$230</f>
        <v>1.1409890373752322E-4</v>
      </c>
      <c r="CL155" s="415">
        <f>'Input Output Table'!CN39/CL$230</f>
        <v>1.0697232995834032E-4</v>
      </c>
      <c r="CM155" s="415">
        <f>'Input Output Table'!CO39/CM$230</f>
        <v>6.1196998795828964E-5</v>
      </c>
      <c r="CN155" s="415">
        <f>'Input Output Table'!CP39/CN$230</f>
        <v>1.864024120972413E-4</v>
      </c>
      <c r="CO155" s="415">
        <f>'Input Output Table'!CQ39/CO$230</f>
        <v>5.5754938551281644E-5</v>
      </c>
      <c r="CP155" s="415">
        <f>'Input Output Table'!CR39/CP$230</f>
        <v>2.861814456801751E-4</v>
      </c>
      <c r="CQ155" s="415">
        <f>'Input Output Table'!CS39/CQ$230</f>
        <v>8.2616557534933373E-4</v>
      </c>
      <c r="CR155" s="415">
        <f>'Input Output Table'!CT39/CR$230</f>
        <v>1.9079323320029642E-4</v>
      </c>
      <c r="CS155" s="415">
        <f>'Input Output Table'!CU39/CS$230</f>
        <v>1.0241736792568582E-3</v>
      </c>
      <c r="CT155" s="415">
        <f>'Input Output Table'!CV39/CT$230</f>
        <v>1.9650711803097043E-3</v>
      </c>
      <c r="CU155" s="415">
        <f>'Input Output Table'!CW39/CU$230</f>
        <v>2.7081392432354252E-4</v>
      </c>
      <c r="CV155" s="415">
        <f>'Input Output Table'!CX39/CV$230</f>
        <v>3.0166259460154027E-4</v>
      </c>
      <c r="CW155" s="415">
        <f>'Input Output Table'!CY39/CW$230</f>
        <v>7.9289068914323638E-4</v>
      </c>
      <c r="CX155" s="415">
        <f>'Input Output Table'!CZ39/CX$230</f>
        <v>4.5515906027166313E-3</v>
      </c>
      <c r="CY155" s="415">
        <f>'Input Output Table'!DA39/CY$230</f>
        <v>2.2947621108745036E-4</v>
      </c>
      <c r="CZ155" s="415">
        <f>'Input Output Table'!DB39/CZ$230</f>
        <v>5.1855850697235164E-3</v>
      </c>
      <c r="DA155" s="415">
        <f>'Input Output Table'!DC39/DA$230</f>
        <v>2.7404114997192251E-4</v>
      </c>
      <c r="DB155" s="415">
        <f>'Input Output Table'!DD39/DB$230</f>
        <v>8.901857812977125E-5</v>
      </c>
      <c r="DC155" s="415">
        <f>'Input Output Table'!DE39/DC$230</f>
        <v>8.6562508986006692E-5</v>
      </c>
      <c r="DD155" s="416">
        <f>'Input Output Table'!DG39/DD$230</f>
        <v>2.0190483685082302E-4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J155" s="423">
        <f t="shared" si="216"/>
        <v>-3.2137474854314792E-3</v>
      </c>
      <c r="HK155" s="423">
        <f t="shared" si="217"/>
        <v>-5.7855767276919044E-5</v>
      </c>
      <c r="HL155" s="423">
        <f t="shared" si="218"/>
        <v>-1.3402687451807458E-4</v>
      </c>
      <c r="HM155" s="423">
        <f t="shared" si="219"/>
        <v>-3.2374753082543505E-3</v>
      </c>
      <c r="HN155" s="423">
        <f t="shared" si="220"/>
        <v>-1.3265232260779774E-4</v>
      </c>
      <c r="HO155" s="423">
        <f t="shared" si="221"/>
        <v>-3.4165766745737479E-2</v>
      </c>
      <c r="HP155" s="423">
        <f t="shared" si="222"/>
        <v>-6.9203285844502115E-5</v>
      </c>
      <c r="HQ155" s="423">
        <f t="shared" si="223"/>
        <v>-1.512097930070655E-4</v>
      </c>
      <c r="HR155" s="423">
        <f t="shared" si="224"/>
        <v>-2.2296150112837749E-4</v>
      </c>
      <c r="HS155" s="423">
        <f t="shared" si="225"/>
        <v>-3.4219621543665581E-5</v>
      </c>
      <c r="HT155" s="423">
        <f t="shared" si="226"/>
        <v>-2.2758833212327244E-4</v>
      </c>
      <c r="HU155" s="423">
        <f t="shared" si="227"/>
        <v>-1.2039120953243073E-4</v>
      </c>
      <c r="HV155" s="423">
        <f t="shared" si="228"/>
        <v>-1.6904873638115382E-4</v>
      </c>
      <c r="HW155" s="423">
        <f t="shared" si="229"/>
        <v>-1.2942184489203571E-4</v>
      </c>
      <c r="HX155" s="423">
        <f t="shared" si="230"/>
        <v>-6.705582868682672E-5</v>
      </c>
      <c r="HY155" s="423">
        <f t="shared" si="231"/>
        <v>-9.213704668447664E-5</v>
      </c>
      <c r="HZ155" s="423">
        <f t="shared" si="232"/>
        <v>-6.8183183953060328E-4</v>
      </c>
      <c r="IA155" s="423">
        <f t="shared" si="233"/>
        <v>-6.6375182693108336E-5</v>
      </c>
      <c r="IB155" s="423">
        <f t="shared" si="234"/>
        <v>-2.6913184496535277E-4</v>
      </c>
      <c r="IC155" s="423">
        <f t="shared" si="235"/>
        <v>-4.4078090100543703E-4</v>
      </c>
      <c r="ID155" s="423">
        <f t="shared" si="236"/>
        <v>-1.1485744915131375E-4</v>
      </c>
      <c r="IE155" s="423">
        <f t="shared" si="237"/>
        <v>-1.2698892089318476E-4</v>
      </c>
      <c r="IF155" s="423">
        <f t="shared" si="238"/>
        <v>-2.3660144140475465E-4</v>
      </c>
      <c r="IG155" s="423">
        <f t="shared" si="239"/>
        <v>-2.5173198001074925E-4</v>
      </c>
      <c r="IH155" s="423">
        <f t="shared" si="240"/>
        <v>-1.5080074675244376E-5</v>
      </c>
      <c r="II155" s="423">
        <f t="shared" si="241"/>
        <v>-6.0684278859199337E-4</v>
      </c>
      <c r="IJ155" s="423">
        <f t="shared" si="242"/>
        <v>-9.1608210345096332E-4</v>
      </c>
      <c r="IK155" s="423">
        <f t="shared" si="243"/>
        <v>-2.1993753767788094E-4</v>
      </c>
      <c r="IL155" s="423">
        <f t="shared" si="244"/>
        <v>-5.0535960965265283E-4</v>
      </c>
      <c r="IM155" s="423">
        <f t="shared" si="245"/>
        <v>-2.2829441655756536E-4</v>
      </c>
      <c r="IN155" s="423">
        <f t="shared" si="246"/>
        <v>-1.2419343975158032E-4</v>
      </c>
      <c r="IO155" s="423">
        <f t="shared" si="247"/>
        <v>-4.7940144089655848E-5</v>
      </c>
      <c r="IP155" s="423">
        <f t="shared" si="248"/>
        <v>-2.735780904975615E-4</v>
      </c>
      <c r="IQ155" s="423">
        <f t="shared" si="249"/>
        <v>0.89795177528281989</v>
      </c>
      <c r="IR155" s="423">
        <f t="shared" si="250"/>
        <v>-1.2874284152217523E-3</v>
      </c>
      <c r="IS155" s="423">
        <f t="shared" si="251"/>
        <v>-2.2796732451391428E-3</v>
      </c>
      <c r="IT155" s="423">
        <f t="shared" si="252"/>
        <v>-2.1134452485965173E-3</v>
      </c>
      <c r="IU155" s="423">
        <f t="shared" si="253"/>
        <v>-7.8537455086239263E-4</v>
      </c>
      <c r="IV155" s="423">
        <f t="shared" si="254"/>
        <v>-1.6209303247835375E-4</v>
      </c>
      <c r="IW155" s="423">
        <f t="shared" si="255"/>
        <v>-1.4688447216352246E-4</v>
      </c>
      <c r="IX155" s="423">
        <f t="shared" si="256"/>
        <v>-1.1981069425367127E-4</v>
      </c>
      <c r="IY155" s="423">
        <f t="shared" si="257"/>
        <v>-1.6483231049214419E-4</v>
      </c>
      <c r="IZ155" s="423">
        <f t="shared" si="258"/>
        <v>-3.3002857681960939E-4</v>
      </c>
      <c r="JA155" s="423">
        <f t="shared" si="259"/>
        <v>-3.0009915725184394E-4</v>
      </c>
      <c r="JB155" s="423">
        <f t="shared" si="260"/>
        <v>-4.3099879340748954E-5</v>
      </c>
      <c r="JC155" s="423">
        <f t="shared" si="261"/>
        <v>-1.6984896778273926E-4</v>
      </c>
      <c r="JD155" s="423">
        <f t="shared" si="262"/>
        <v>-3.3000893803527425E-4</v>
      </c>
      <c r="JE155" s="423">
        <f t="shared" si="263"/>
        <v>-2.858868036774254E-4</v>
      </c>
      <c r="JF155" s="423">
        <f t="shared" si="264"/>
        <v>-2.7578290017553413E-4</v>
      </c>
      <c r="JG155" s="423">
        <f t="shared" si="265"/>
        <v>-3.4605230817201471E-5</v>
      </c>
      <c r="JH155" s="423">
        <f t="shared" si="266"/>
        <v>-2.292723627920565E-4</v>
      </c>
      <c r="JI155" s="423">
        <f t="shared" si="267"/>
        <v>-2.2454083125876087E-4</v>
      </c>
      <c r="JJ155" s="423">
        <f t="shared" si="268"/>
        <v>-1.2072913837846022E-4</v>
      </c>
      <c r="JK155" s="423">
        <f t="shared" si="269"/>
        <v>-1.4284941566016598E-3</v>
      </c>
      <c r="JL155" s="423">
        <f t="shared" si="270"/>
        <v>-1.7202732705427894E-3</v>
      </c>
      <c r="JM155" s="423">
        <f t="shared" si="271"/>
        <v>-1.6865518277643923E-3</v>
      </c>
      <c r="JN155" s="423">
        <f t="shared" si="272"/>
        <v>-6.6739872095994404E-3</v>
      </c>
      <c r="JO155" s="423">
        <f t="shared" si="273"/>
        <v>-2.2710707293793677E-2</v>
      </c>
      <c r="JP155" s="423">
        <f t="shared" si="274"/>
        <v>-1.6778409865802842E-4</v>
      </c>
      <c r="JQ155" s="423">
        <f t="shared" si="275"/>
        <v>-6.6516756792757588E-4</v>
      </c>
      <c r="JR155" s="423">
        <f t="shared" si="276"/>
        <v>-6.6516752404344735E-4</v>
      </c>
      <c r="JS155" s="423">
        <f t="shared" si="277"/>
        <v>-3.8414799129885924E-3</v>
      </c>
      <c r="JT155" s="423">
        <f t="shared" si="278"/>
        <v>-1.467228425056223E-4</v>
      </c>
      <c r="JU155" s="423">
        <f t="shared" si="279"/>
        <v>-5.4479616105184534E-5</v>
      </c>
      <c r="JV155" s="423">
        <f t="shared" si="280"/>
        <v>-1.0915972145911833E-4</v>
      </c>
      <c r="JW155" s="423">
        <f t="shared" si="281"/>
        <v>-3.1354146756024369E-4</v>
      </c>
      <c r="JX155" s="423">
        <f t="shared" si="282"/>
        <v>-2.1336153955084938E-4</v>
      </c>
      <c r="JY155" s="423">
        <f t="shared" si="283"/>
        <v>-4.7340625086380387E-5</v>
      </c>
      <c r="JZ155" s="423">
        <f t="shared" si="284"/>
        <v>-4.7340618814332808E-5</v>
      </c>
      <c r="KA155" s="423">
        <f t="shared" si="285"/>
        <v>-4.1583713990480859E-5</v>
      </c>
      <c r="KB155" s="423">
        <f t="shared" si="286"/>
        <v>-3.3978662075369916E-5</v>
      </c>
      <c r="KC155" s="423">
        <f t="shared" si="287"/>
        <v>-2.0984153217108397E-4</v>
      </c>
      <c r="KD155" s="423">
        <f t="shared" si="288"/>
        <v>-1.1914604823042635E-3</v>
      </c>
      <c r="KE155" s="423">
        <f t="shared" si="289"/>
        <v>-4.322059920046868E-4</v>
      </c>
      <c r="KF155" s="423">
        <f t="shared" si="290"/>
        <v>-8.7060336469121862E-5</v>
      </c>
      <c r="KG155" s="423">
        <f t="shared" si="291"/>
        <v>-7.2581179218073394E-5</v>
      </c>
      <c r="KH155" s="423">
        <f t="shared" si="292"/>
        <v>-6.3386625464671842E-5</v>
      </c>
      <c r="KI155" s="423">
        <f t="shared" si="293"/>
        <v>-6.0428572113186759E-5</v>
      </c>
      <c r="KJ155" s="423">
        <f t="shared" si="294"/>
        <v>-3.7739011637155445E-5</v>
      </c>
      <c r="KK155" s="423">
        <f t="shared" si="295"/>
        <v>-2.0883824889628396E-4</v>
      </c>
      <c r="KL155" s="423">
        <f t="shared" si="296"/>
        <v>-5.9346567898329916E-6</v>
      </c>
      <c r="KM155" s="423">
        <f t="shared" si="297"/>
        <v>-4.2231757389891902E-5</v>
      </c>
      <c r="KN155" s="423">
        <f t="shared" si="298"/>
        <v>-2.654915908077784E-5</v>
      </c>
      <c r="KO155" s="423">
        <f t="shared" si="299"/>
        <v>-7.9432946954126124E-5</v>
      </c>
      <c r="KP155" s="423">
        <f t="shared" si="300"/>
        <v>-5.6365763371335457E-5</v>
      </c>
      <c r="KQ155" s="423">
        <f t="shared" si="301"/>
        <v>-9.002852364006253E-5</v>
      </c>
      <c r="KR155" s="423">
        <f t="shared" si="302"/>
        <v>-2.3328081923124021E-4</v>
      </c>
      <c r="KS155" s="423">
        <f t="shared" si="303"/>
        <v>-1.1409890373752322E-4</v>
      </c>
      <c r="KT155" s="423">
        <f t="shared" si="304"/>
        <v>-1.0697232995834032E-4</v>
      </c>
      <c r="KU155" s="423">
        <f t="shared" si="305"/>
        <v>-6.1196998795828964E-5</v>
      </c>
      <c r="KV155" s="423">
        <f t="shared" si="306"/>
        <v>-1.864024120972413E-4</v>
      </c>
      <c r="KW155" s="423">
        <f t="shared" si="307"/>
        <v>-5.5754938551281644E-5</v>
      </c>
      <c r="KX155" s="423">
        <f t="shared" si="308"/>
        <v>-2.861814456801751E-4</v>
      </c>
      <c r="KY155" s="423">
        <f t="shared" si="309"/>
        <v>-8.2616557534933373E-4</v>
      </c>
      <c r="KZ155" s="423">
        <f t="shared" si="310"/>
        <v>-1.9079323320029642E-4</v>
      </c>
      <c r="LA155" s="423">
        <f t="shared" si="311"/>
        <v>-1.0241736792568582E-3</v>
      </c>
      <c r="LB155" s="423">
        <f t="shared" si="312"/>
        <v>-1.9650711803097043E-3</v>
      </c>
      <c r="LC155" s="423">
        <f t="shared" si="313"/>
        <v>-2.7081392432354252E-4</v>
      </c>
      <c r="LD155" s="423">
        <f t="shared" si="314"/>
        <v>-3.0166259460154027E-4</v>
      </c>
      <c r="LE155" s="423">
        <f t="shared" si="315"/>
        <v>-7.9289068914323638E-4</v>
      </c>
      <c r="LF155" s="423">
        <f t="shared" si="316"/>
        <v>-4.5515906027166313E-3</v>
      </c>
      <c r="LG155" s="423">
        <f t="shared" si="317"/>
        <v>-2.2947621108745036E-4</v>
      </c>
      <c r="LH155" s="423">
        <f t="shared" si="318"/>
        <v>-5.1855850697235164E-3</v>
      </c>
      <c r="LI155" s="423">
        <f t="shared" si="319"/>
        <v>-2.7404114997192251E-4</v>
      </c>
      <c r="LJ155" s="423">
        <f t="shared" si="320"/>
        <v>-8.901857812977125E-5</v>
      </c>
      <c r="LK155" s="423">
        <f t="shared" si="321"/>
        <v>-8.6562508986006692E-5</v>
      </c>
      <c r="LL155" s="423">
        <f t="shared" si="322"/>
        <v>-2.0190483685082302E-4</v>
      </c>
      <c r="LN155" s="424">
        <v>6.9119308497730151E-3</v>
      </c>
      <c r="LO155" s="424">
        <v>3.6407055447119289E-3</v>
      </c>
      <c r="LP155" s="424">
        <v>2.5517018489745924E-3</v>
      </c>
      <c r="LQ155" s="424">
        <v>6.6823466452229224E-3</v>
      </c>
      <c r="LR155" s="424">
        <v>1.8485627011080588E-3</v>
      </c>
      <c r="LS155" s="424">
        <v>4.1453610365407206E-2</v>
      </c>
      <c r="LT155" s="424">
        <v>2.4112522012979566E-3</v>
      </c>
      <c r="LU155" s="424">
        <v>4.1989124156048803E-3</v>
      </c>
      <c r="LV155" s="424">
        <v>3.7171032647281229E-3</v>
      </c>
      <c r="LW155" s="424">
        <v>2.0116729178235202E-3</v>
      </c>
      <c r="LX155" s="424">
        <v>4.7211266281474819E-3</v>
      </c>
      <c r="LY155" s="424">
        <v>3.8101160975397915E-3</v>
      </c>
      <c r="LZ155" s="424">
        <v>3.6222740468174297E-3</v>
      </c>
      <c r="MA155" s="424">
        <v>3.5335500087478725E-3</v>
      </c>
      <c r="MB155" s="424">
        <v>3.0166940126081518E-3</v>
      </c>
      <c r="MC155" s="424">
        <v>3.0588472098037039E-3</v>
      </c>
      <c r="MD155" s="424">
        <v>3.8112715477342939E-3</v>
      </c>
      <c r="ME155" s="424">
        <v>2.6361427360674177E-3</v>
      </c>
      <c r="MF155" s="424">
        <v>2.8408273069734195E-3</v>
      </c>
      <c r="MG155" s="424">
        <v>3.4403045368851552E-3</v>
      </c>
      <c r="MH155" s="424">
        <v>2.5746983015704473E-3</v>
      </c>
      <c r="MI155" s="424">
        <v>2.6182248391106327E-3</v>
      </c>
      <c r="MJ155" s="424">
        <v>2.7873107416979482E-3</v>
      </c>
      <c r="MK155" s="424">
        <v>3.3365181093806644E-3</v>
      </c>
      <c r="ML155" s="424">
        <v>1.0566420430072544E-3</v>
      </c>
      <c r="MM155" s="424">
        <v>3.3155281440307954E-3</v>
      </c>
      <c r="MN155" s="424">
        <v>4.2881035847899453E-3</v>
      </c>
      <c r="MO155" s="424">
        <v>2.282533002854316E-3</v>
      </c>
      <c r="MP155" s="424">
        <v>3.3449738684653983E-3</v>
      </c>
      <c r="MQ155" s="424">
        <v>2.0786386598998672E-3</v>
      </c>
      <c r="MR155" s="424">
        <v>2.3281468045554497E-3</v>
      </c>
      <c r="MS155" s="424">
        <v>2.0014180453930266E-3</v>
      </c>
      <c r="MT155" s="424">
        <v>2.7636254827853239E-3</v>
      </c>
      <c r="MU155" s="424">
        <v>1.11712010233987</v>
      </c>
      <c r="MV155" s="424">
        <v>4.5479974515333218E-3</v>
      </c>
      <c r="MW155" s="424">
        <v>5.4316890147148569E-3</v>
      </c>
      <c r="MX155" s="424">
        <v>4.0066007369927307E-3</v>
      </c>
      <c r="MY155" s="424">
        <v>3.8406960293087089E-3</v>
      </c>
      <c r="MZ155" s="424">
        <v>3.1338998206800702E-3</v>
      </c>
      <c r="NA155" s="424">
        <v>2.7973351461718825E-3</v>
      </c>
      <c r="NB155" s="424">
        <v>2.6141773050636732E-3</v>
      </c>
      <c r="NC155" s="424">
        <v>3.1900330388894235E-3</v>
      </c>
      <c r="ND155" s="424">
        <v>3.0379499534010715E-3</v>
      </c>
      <c r="NE155" s="424">
        <v>3.6426158270663751E-3</v>
      </c>
      <c r="NF155" s="424">
        <v>2.7218011647643318E-3</v>
      </c>
      <c r="NG155" s="424">
        <v>3.7109293674414301E-3</v>
      </c>
      <c r="NH155" s="424">
        <v>3.8602786229882434E-3</v>
      </c>
      <c r="NI155" s="424">
        <v>3.6093923237396847E-3</v>
      </c>
      <c r="NJ155" s="424">
        <v>3.5007686675884711E-3</v>
      </c>
      <c r="NK155" s="424">
        <v>3.1431639839953401E-3</v>
      </c>
      <c r="NL155" s="424">
        <v>3.5134622678277411E-3</v>
      </c>
      <c r="NM155" s="424">
        <v>2.5734586379284048E-3</v>
      </c>
      <c r="NN155" s="424">
        <v>2.4581122829277317E-3</v>
      </c>
      <c r="NO155" s="424">
        <v>4.850650135934235E-3</v>
      </c>
      <c r="NP155" s="424">
        <v>4.3811169790232826E-3</v>
      </c>
      <c r="NQ155" s="424">
        <v>5.5572100431105298E-3</v>
      </c>
      <c r="NR155" s="424">
        <v>1.2141148450019406E-2</v>
      </c>
      <c r="NS155" s="424">
        <v>3.4441544005422021E-2</v>
      </c>
      <c r="NT155" s="424">
        <v>3.3149761422278522E-3</v>
      </c>
      <c r="NU155" s="424">
        <v>5.5916302442996155E-3</v>
      </c>
      <c r="NV155" s="424">
        <v>3.4467889791406593E-3</v>
      </c>
      <c r="NW155" s="424">
        <v>8.2777064894254977E-3</v>
      </c>
      <c r="NX155" s="424">
        <v>3.4090112594697764E-3</v>
      </c>
      <c r="NY155" s="424">
        <v>4.1736544241811726E-3</v>
      </c>
      <c r="NZ155" s="424">
        <v>2.9980828056394089E-3</v>
      </c>
      <c r="OA155" s="424">
        <v>4.7352397981343299E-3</v>
      </c>
      <c r="OB155" s="424">
        <v>3.7766415962086756E-3</v>
      </c>
      <c r="OC155" s="424">
        <v>3.0428403168720878E-3</v>
      </c>
      <c r="OD155" s="424">
        <v>3.3832600825958329E-3</v>
      </c>
      <c r="OE155" s="424">
        <v>3.0912876028698789E-3</v>
      </c>
      <c r="OF155" s="424">
        <v>3.0903262004255711E-3</v>
      </c>
      <c r="OG155" s="424">
        <v>3.342491412999948E-3</v>
      </c>
      <c r="OH155" s="424">
        <v>3.8398265205149898E-3</v>
      </c>
      <c r="OI155" s="424">
        <v>3.3135396163933308E-3</v>
      </c>
      <c r="OJ155" s="424">
        <v>3.1489979925558736E-3</v>
      </c>
      <c r="OK155" s="424">
        <v>3.0536120415997603E-3</v>
      </c>
      <c r="OL155" s="424">
        <v>2.6171401224960333E-3</v>
      </c>
      <c r="OM155" s="424">
        <v>3.2248613555782516E-3</v>
      </c>
      <c r="ON155" s="424">
        <v>3.2455456769756572E-3</v>
      </c>
      <c r="OO155" s="424">
        <v>7.3273364319847746E-3</v>
      </c>
      <c r="OP155" s="424">
        <v>2.1921415480040713E-3</v>
      </c>
      <c r="OQ155" s="424">
        <v>2.7190351392283024E-3</v>
      </c>
      <c r="OR155" s="424">
        <v>2.6444610891579383E-3</v>
      </c>
      <c r="OS155" s="424">
        <v>2.955249469302164E-3</v>
      </c>
      <c r="OT155" s="424">
        <v>3.6951147513304776E-3</v>
      </c>
      <c r="OU155" s="424">
        <v>4.0559197961712277E-3</v>
      </c>
      <c r="OV155" s="424">
        <v>3.4376536860872948E-3</v>
      </c>
      <c r="OW155" s="424">
        <v>2.9777114882130204E-3</v>
      </c>
      <c r="OX155" s="424">
        <v>3.3353474330848672E-3</v>
      </c>
      <c r="OY155" s="424">
        <v>2.6145112595699622E-3</v>
      </c>
      <c r="OZ155" s="424">
        <v>3.1028227487407654E-3</v>
      </c>
      <c r="PA155" s="424">
        <v>3.6007432652475409E-3</v>
      </c>
      <c r="PB155" s="424">
        <v>2.8166612641384219E-3</v>
      </c>
      <c r="PC155" s="424">
        <v>3.8225685312920882E-3</v>
      </c>
      <c r="PD155" s="424">
        <v>2.6892372857742633E-3</v>
      </c>
      <c r="PE155" s="424">
        <v>5.1342499067300769E-3</v>
      </c>
      <c r="PF155" s="424">
        <v>6.1764065296733136E-3</v>
      </c>
      <c r="PG155" s="424">
        <v>3.3672667616761512E-3</v>
      </c>
      <c r="PH155" s="424">
        <v>3.8126365910716243E-3</v>
      </c>
      <c r="PI155" s="424">
        <v>4.0067979675475649E-3</v>
      </c>
      <c r="PJ155" s="424">
        <v>9.4043805259536525E-3</v>
      </c>
      <c r="PK155" s="424">
        <v>2.0383638313630358E-3</v>
      </c>
      <c r="PL155" s="424">
        <v>8.9061653521808771E-3</v>
      </c>
      <c r="PM155" s="424">
        <v>3.4584581551625436E-3</v>
      </c>
      <c r="PN155" s="424">
        <v>3.0915541053353306E-3</v>
      </c>
      <c r="PO155" s="424">
        <v>2.9522488308357706E-3</v>
      </c>
      <c r="PP155" s="425">
        <v>4.2673615799285469E-3</v>
      </c>
    </row>
    <row r="156" spans="1:432" x14ac:dyDescent="0.25">
      <c r="A156" s="210" t="s">
        <v>145</v>
      </c>
      <c r="B156" s="415">
        <f>'Input Output Table'!D40/B$230</f>
        <v>1.6976464329531221E-3</v>
      </c>
      <c r="C156" s="415">
        <f>'Input Output Table'!E40/C$230</f>
        <v>6.0620918769845759E-5</v>
      </c>
      <c r="D156" s="415">
        <f>'Input Output Table'!F40/D$230</f>
        <v>1.2938591657743541E-4</v>
      </c>
      <c r="E156" s="415">
        <f>'Input Output Table'!G40/E$230</f>
        <v>3.1451849012136164E-3</v>
      </c>
      <c r="F156" s="415">
        <f>'Input Output Table'!H40/F$230</f>
        <v>5.3003693091313407E-5</v>
      </c>
      <c r="G156" s="415">
        <f>'Input Output Table'!I40/G$230</f>
        <v>3.3457766036371316E-3</v>
      </c>
      <c r="H156" s="415">
        <f>'Input Output Table'!J40/H$230</f>
        <v>6.9226063459842827E-5</v>
      </c>
      <c r="I156" s="415">
        <f>'Input Output Table'!K40/I$230</f>
        <v>2.9587799945977961E-5</v>
      </c>
      <c r="J156" s="415">
        <f>'Input Output Table'!L40/J$230</f>
        <v>4.0795812686608892E-3</v>
      </c>
      <c r="K156" s="415">
        <f>'Input Output Table'!M40/K$230</f>
        <v>1.6666994570026612E-5</v>
      </c>
      <c r="L156" s="415">
        <f>'Input Output Table'!N40/L$230</f>
        <v>1.5636481769766039E-3</v>
      </c>
      <c r="M156" s="415">
        <f>'Input Output Table'!O40/M$230</f>
        <v>7.5957617944529793E-5</v>
      </c>
      <c r="N156" s="415">
        <f>'Input Output Table'!P40/N$230</f>
        <v>4.6095197863587593E-5</v>
      </c>
      <c r="O156" s="415">
        <f>'Input Output Table'!Q40/O$230</f>
        <v>5.6660915874402109E-3</v>
      </c>
      <c r="P156" s="415">
        <f>'Input Output Table'!R40/P$230</f>
        <v>6.4101909860249265E-5</v>
      </c>
      <c r="Q156" s="415">
        <f>'Input Output Table'!S40/Q$230</f>
        <v>3.0034259435947567E-2</v>
      </c>
      <c r="R156" s="415">
        <f>'Input Output Table'!T40/R$230</f>
        <v>1.4425552083910101E-2</v>
      </c>
      <c r="S156" s="415">
        <f>'Input Output Table'!U40/S$230</f>
        <v>6.056997378967556E-5</v>
      </c>
      <c r="T156" s="415">
        <f>'Input Output Table'!V40/T$230</f>
        <v>1.2234852532538062E-3</v>
      </c>
      <c r="U156" s="415">
        <f>'Input Output Table'!W40/U$230</f>
        <v>2.8513753907728301E-3</v>
      </c>
      <c r="V156" s="415">
        <f>'Input Output Table'!X40/V$230</f>
        <v>4.1343176996334901E-4</v>
      </c>
      <c r="W156" s="415">
        <f>'Input Output Table'!Y40/W$230</f>
        <v>5.5315369374553365E-3</v>
      </c>
      <c r="X156" s="415">
        <f>'Input Output Table'!Z40/X$230</f>
        <v>3.6612633806740706E-4</v>
      </c>
      <c r="Y156" s="415">
        <f>'Input Output Table'!AA40/Y$230</f>
        <v>1.9460550488360325E-4</v>
      </c>
      <c r="Z156" s="415">
        <f>'Input Output Table'!AB40/Z$230</f>
        <v>1.2181972589015969E-5</v>
      </c>
      <c r="AA156" s="415">
        <f>'Input Output Table'!AC40/AA$230</f>
        <v>1.4325252422328549E-3</v>
      </c>
      <c r="AB156" s="415">
        <f>'Input Output Table'!AD40/AB$230</f>
        <v>3.2589182409018423E-3</v>
      </c>
      <c r="AC156" s="415">
        <f>'Input Output Table'!AE40/AC$230</f>
        <v>2.0310756101612325E-3</v>
      </c>
      <c r="AD156" s="415">
        <f>'Input Output Table'!AF40/AD$230</f>
        <v>7.9350364005481718E-4</v>
      </c>
      <c r="AE156" s="415">
        <f>'Input Output Table'!AG40/AE$230</f>
        <v>1.6504025948971596E-3</v>
      </c>
      <c r="AF156" s="415">
        <f>'Input Output Table'!AH40/AF$230</f>
        <v>5.532696340054292E-5</v>
      </c>
      <c r="AG156" s="415">
        <f>'Input Output Table'!AI40/AG$230</f>
        <v>2.6587077125546658E-4</v>
      </c>
      <c r="AH156" s="415">
        <f>'Input Output Table'!AJ40/AH$230</f>
        <v>4.7333038400809713E-3</v>
      </c>
      <c r="AI156" s="415">
        <f>'Input Output Table'!AK40/AI$230</f>
        <v>1.1568641558512463E-2</v>
      </c>
      <c r="AJ156" s="415">
        <f>'Input Output Table'!AL40/AJ$230</f>
        <v>8.0823397575164498E-3</v>
      </c>
      <c r="AK156" s="415">
        <f>'Input Output Table'!AM40/AK$230</f>
        <v>8.6903054916463232E-3</v>
      </c>
      <c r="AL156" s="415">
        <f>'Input Output Table'!AN40/AL$230</f>
        <v>9.6403177480893238E-3</v>
      </c>
      <c r="AM156" s="415">
        <f>'Input Output Table'!AO40/AM$230</f>
        <v>9.5150547179131658E-5</v>
      </c>
      <c r="AN156" s="415">
        <f>'Input Output Table'!AP40/AN$230</f>
        <v>9.6554602877410654E-4</v>
      </c>
      <c r="AO156" s="415">
        <f>'Input Output Table'!AQ40/AO$230</f>
        <v>6.4546215594045503E-3</v>
      </c>
      <c r="AP156" s="415">
        <f>'Input Output Table'!AR40/AP$230</f>
        <v>3.042442846247329E-3</v>
      </c>
      <c r="AQ156" s="415">
        <f>'Input Output Table'!AS40/AQ$230</f>
        <v>5.1549178340618181E-4</v>
      </c>
      <c r="AR156" s="415">
        <f>'Input Output Table'!AT40/AR$230</f>
        <v>3.7593559980186172E-3</v>
      </c>
      <c r="AS156" s="415">
        <f>'Input Output Table'!AU40/AS$230</f>
        <v>3.6091958820486229E-3</v>
      </c>
      <c r="AT156" s="415">
        <f>'Input Output Table'!AV40/AT$230</f>
        <v>2.6236133977671367E-4</v>
      </c>
      <c r="AU156" s="415">
        <f>'Input Output Table'!AW40/AU$230</f>
        <v>1.8523080577454045E-4</v>
      </c>
      <c r="AV156" s="415">
        <f>'Input Output Table'!AX40/AV$230</f>
        <v>7.5074896777761909E-4</v>
      </c>
      <c r="AW156" s="415">
        <f>'Input Output Table'!AY40/AW$230</f>
        <v>2.2563544444100586E-3</v>
      </c>
      <c r="AX156" s="415">
        <f>'Input Output Table'!AZ40/AX$230</f>
        <v>5.2252320003435037E-3</v>
      </c>
      <c r="AY156" s="415">
        <f>'Input Output Table'!BA40/AY$230</f>
        <v>8.0477585888070381E-5</v>
      </c>
      <c r="AZ156" s="415">
        <f>'Input Output Table'!BB40/AZ$230</f>
        <v>1.3751545189934599E-3</v>
      </c>
      <c r="BA156" s="415">
        <f>'Input Output Table'!BC40/BA$230</f>
        <v>1.0079304792289888E-4</v>
      </c>
      <c r="BB156" s="415">
        <f>'Input Output Table'!BD40/BB$230</f>
        <v>4.1685700248576489E-5</v>
      </c>
      <c r="BC156" s="415">
        <f>'Input Output Table'!BE40/BC$230</f>
        <v>4.5107162188087512E-5</v>
      </c>
      <c r="BD156" s="415">
        <f>'Input Output Table'!BF40/BD$230</f>
        <v>3.506680952793893E-4</v>
      </c>
      <c r="BE156" s="415">
        <f>'Input Output Table'!BG40/BE$230</f>
        <v>1.7107684302046389E-3</v>
      </c>
      <c r="BF156" s="415">
        <f>'Input Output Table'!BH40/BF$230</f>
        <v>9.0095405822938971E-5</v>
      </c>
      <c r="BG156" s="415">
        <f>'Input Output Table'!BI40/BG$230</f>
        <v>1.2439658949985524E-2</v>
      </c>
      <c r="BH156" s="415">
        <f>'Input Output Table'!BJ40/BH$230</f>
        <v>1.6544519518226018E-3</v>
      </c>
      <c r="BI156" s="415">
        <f>'Input Output Table'!BK40/BI$230</f>
        <v>1.4973248194231437E-3</v>
      </c>
      <c r="BJ156" s="415">
        <f>'Input Output Table'!BL40/BJ$230</f>
        <v>1.4973247206378178E-3</v>
      </c>
      <c r="BK156" s="415">
        <f>'Input Output Table'!BM40/BK$230</f>
        <v>2.69895132967353E-3</v>
      </c>
      <c r="BL156" s="415">
        <f>'Input Output Table'!BN40/BL$230</f>
        <v>4.3285975781219723E-4</v>
      </c>
      <c r="BM156" s="415">
        <f>'Input Output Table'!BO40/BM$230</f>
        <v>1.569370856325491E-4</v>
      </c>
      <c r="BN156" s="415">
        <f>'Input Output Table'!BP40/BN$230</f>
        <v>5.4440939525758126E-4</v>
      </c>
      <c r="BO156" s="415">
        <f>'Input Output Table'!BQ40/BO$230</f>
        <v>4.6501343325113605E-4</v>
      </c>
      <c r="BP156" s="415">
        <f>'Input Output Table'!BR40/BP$230</f>
        <v>2.7544410038998345E-4</v>
      </c>
      <c r="BQ156" s="415">
        <f>'Input Output Table'!BS40/BQ$230</f>
        <v>3.9697548761239272E-4</v>
      </c>
      <c r="BR156" s="415">
        <f>'Input Output Table'!BT40/BR$230</f>
        <v>3.9697543501804821E-4</v>
      </c>
      <c r="BS156" s="415">
        <f>'Input Output Table'!BU40/BS$230</f>
        <v>4.4289023714681812E-4</v>
      </c>
      <c r="BT156" s="415">
        <f>'Input Output Table'!BV40/BT$230</f>
        <v>3.6189210295013767E-4</v>
      </c>
      <c r="BU156" s="415">
        <f>'Input Output Table'!BW40/BU$230</f>
        <v>8.895311645439318E-5</v>
      </c>
      <c r="BV156" s="415">
        <f>'Input Output Table'!BX40/BV$230</f>
        <v>4.9129551436345687E-4</v>
      </c>
      <c r="BW156" s="415">
        <f>'Input Output Table'!BY40/BW$230</f>
        <v>6.748928010440299E-4</v>
      </c>
      <c r="BX156" s="415">
        <f>'Input Output Table'!BZ40/BX$230</f>
        <v>8.96971418063364E-5</v>
      </c>
      <c r="BY156" s="415">
        <f>'Input Output Table'!CA40/BY$230</f>
        <v>1.5544620710322921E-4</v>
      </c>
      <c r="BZ156" s="415">
        <f>'Input Output Table'!CB40/BZ$230</f>
        <v>2.2309178359424309E-5</v>
      </c>
      <c r="CA156" s="415">
        <f>'Input Output Table'!CC40/CA$230</f>
        <v>2.5840234486290482E-5</v>
      </c>
      <c r="CB156" s="415">
        <f>'Input Output Table'!CD40/CB$230</f>
        <v>1.8103696787480978E-5</v>
      </c>
      <c r="CC156" s="415">
        <f>'Input Output Table'!CE40/CC$230</f>
        <v>1.0653041574765624E-5</v>
      </c>
      <c r="CD156" s="415">
        <f>'Input Output Table'!CF40/CD$230</f>
        <v>2.8498840123756803E-6</v>
      </c>
      <c r="CE156" s="415">
        <f>'Input Output Table'!CG40/CE$230</f>
        <v>1.8999163281898221E-5</v>
      </c>
      <c r="CF156" s="415">
        <f>'Input Output Table'!CH40/CF$230</f>
        <v>1.0021502197984581E-5</v>
      </c>
      <c r="CG156" s="415">
        <f>'Input Output Table'!CI40/CG$230</f>
        <v>2.2896413574892146E-5</v>
      </c>
      <c r="CH156" s="415">
        <f>'Input Output Table'!CJ40/CH$230</f>
        <v>1.9684855012815394E-5</v>
      </c>
      <c r="CI156" s="415">
        <f>'Input Output Table'!CK40/CI$230</f>
        <v>3.6363891834451968E-5</v>
      </c>
      <c r="CJ156" s="415">
        <f>'Input Output Table'!CL40/CJ$230</f>
        <v>1.6113223129252067E-4</v>
      </c>
      <c r="CK156" s="415">
        <f>'Input Output Table'!CM40/CK$230</f>
        <v>1.5805905619239183E-4</v>
      </c>
      <c r="CL156" s="415">
        <f>'Input Output Table'!CN40/CL$230</f>
        <v>4.0169809648783864E-4</v>
      </c>
      <c r="CM156" s="415">
        <f>'Input Output Table'!CO40/CM$230</f>
        <v>1.9568987147087843E-5</v>
      </c>
      <c r="CN156" s="415">
        <f>'Input Output Table'!CP40/CN$230</f>
        <v>1.6825358833959166E-4</v>
      </c>
      <c r="CO156" s="415">
        <f>'Input Output Table'!CQ40/CO$230</f>
        <v>1.4669474701698657E-4</v>
      </c>
      <c r="CP156" s="415">
        <f>'Input Output Table'!CR40/CP$230</f>
        <v>2.1748770859164688E-4</v>
      </c>
      <c r="CQ156" s="415">
        <f>'Input Output Table'!CS40/CQ$230</f>
        <v>3.2441624208340368E-4</v>
      </c>
      <c r="CR156" s="415">
        <f>'Input Output Table'!CT40/CR$230</f>
        <v>1.1089288093805198E-4</v>
      </c>
      <c r="CS156" s="415">
        <f>'Input Output Table'!CU40/CS$230</f>
        <v>4.1971762665031113E-4</v>
      </c>
      <c r="CT156" s="415">
        <f>'Input Output Table'!CV40/CT$230</f>
        <v>7.8550098839943159E-4</v>
      </c>
      <c r="CU156" s="415">
        <f>'Input Output Table'!CW40/CU$230</f>
        <v>1.535023860783191E-4</v>
      </c>
      <c r="CV156" s="415">
        <f>'Input Output Table'!CX40/CV$230</f>
        <v>3.0761671458835765E-4</v>
      </c>
      <c r="CW156" s="415">
        <f>'Input Output Table'!CY40/CW$230</f>
        <v>5.2044998023042835E-5</v>
      </c>
      <c r="CX156" s="415">
        <f>'Input Output Table'!CZ40/CX$230</f>
        <v>1.1315662278840871E-3</v>
      </c>
      <c r="CY156" s="415">
        <f>'Input Output Table'!DA40/CY$230</f>
        <v>9.2139383217290497E-4</v>
      </c>
      <c r="CZ156" s="415">
        <f>'Input Output Table'!DB40/CZ$230</f>
        <v>4.1925086244415876E-4</v>
      </c>
      <c r="DA156" s="415">
        <f>'Input Output Table'!DC40/DA$230</f>
        <v>3.4726740661932925E-4</v>
      </c>
      <c r="DB156" s="415">
        <f>'Input Output Table'!DD40/DB$230</f>
        <v>3.3115768208769774E-4</v>
      </c>
      <c r="DC156" s="415">
        <f>'Input Output Table'!DE40/DC$230</f>
        <v>1.5392486925098036E-4</v>
      </c>
      <c r="DD156" s="416">
        <f>'Input Output Table'!DG40/DD$230</f>
        <v>1.6155155364933345E-4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J156" s="423">
        <f t="shared" si="216"/>
        <v>-1.6976464329531221E-3</v>
      </c>
      <c r="HK156" s="423">
        <f t="shared" si="217"/>
        <v>-6.0620918769845759E-5</v>
      </c>
      <c r="HL156" s="423">
        <f t="shared" si="218"/>
        <v>-1.2938591657743541E-4</v>
      </c>
      <c r="HM156" s="423">
        <f t="shared" si="219"/>
        <v>-3.1451849012136164E-3</v>
      </c>
      <c r="HN156" s="423">
        <f t="shared" si="220"/>
        <v>-5.3003693091313407E-5</v>
      </c>
      <c r="HO156" s="423">
        <f t="shared" si="221"/>
        <v>-3.3457766036371316E-3</v>
      </c>
      <c r="HP156" s="423">
        <f t="shared" si="222"/>
        <v>-6.9226063459842827E-5</v>
      </c>
      <c r="HQ156" s="423">
        <f t="shared" si="223"/>
        <v>-2.9587799945977961E-5</v>
      </c>
      <c r="HR156" s="423">
        <f t="shared" si="224"/>
        <v>-4.0795812686608892E-3</v>
      </c>
      <c r="HS156" s="423">
        <f t="shared" si="225"/>
        <v>-1.6666994570026612E-5</v>
      </c>
      <c r="HT156" s="423">
        <f t="shared" si="226"/>
        <v>-1.5636481769766039E-3</v>
      </c>
      <c r="HU156" s="423">
        <f t="shared" si="227"/>
        <v>-7.5957617944529793E-5</v>
      </c>
      <c r="HV156" s="423">
        <f t="shared" si="228"/>
        <v>-4.6095197863587593E-5</v>
      </c>
      <c r="HW156" s="423">
        <f t="shared" si="229"/>
        <v>-5.6660915874402109E-3</v>
      </c>
      <c r="HX156" s="423">
        <f t="shared" si="230"/>
        <v>-6.4101909860249265E-5</v>
      </c>
      <c r="HY156" s="423">
        <f t="shared" si="231"/>
        <v>-3.0034259435947567E-2</v>
      </c>
      <c r="HZ156" s="423">
        <f t="shared" si="232"/>
        <v>-1.4425552083910101E-2</v>
      </c>
      <c r="IA156" s="423">
        <f t="shared" si="233"/>
        <v>-6.056997378967556E-5</v>
      </c>
      <c r="IB156" s="423">
        <f t="shared" si="234"/>
        <v>-1.2234852532538062E-3</v>
      </c>
      <c r="IC156" s="423">
        <f t="shared" si="235"/>
        <v>-2.8513753907728301E-3</v>
      </c>
      <c r="ID156" s="423">
        <f t="shared" si="236"/>
        <v>-4.1343176996334901E-4</v>
      </c>
      <c r="IE156" s="423">
        <f t="shared" si="237"/>
        <v>-5.5315369374553365E-3</v>
      </c>
      <c r="IF156" s="423">
        <f t="shared" si="238"/>
        <v>-3.6612633806740706E-4</v>
      </c>
      <c r="IG156" s="423">
        <f t="shared" si="239"/>
        <v>-1.9460550488360325E-4</v>
      </c>
      <c r="IH156" s="423">
        <f t="shared" si="240"/>
        <v>-1.2181972589015969E-5</v>
      </c>
      <c r="II156" s="423">
        <f t="shared" si="241"/>
        <v>-1.4325252422328549E-3</v>
      </c>
      <c r="IJ156" s="423">
        <f t="shared" si="242"/>
        <v>-3.2589182409018423E-3</v>
      </c>
      <c r="IK156" s="423">
        <f t="shared" si="243"/>
        <v>-2.0310756101612325E-3</v>
      </c>
      <c r="IL156" s="423">
        <f t="shared" si="244"/>
        <v>-7.9350364005481718E-4</v>
      </c>
      <c r="IM156" s="423">
        <f t="shared" si="245"/>
        <v>-1.6504025948971596E-3</v>
      </c>
      <c r="IN156" s="423">
        <f t="shared" si="246"/>
        <v>-5.532696340054292E-5</v>
      </c>
      <c r="IO156" s="423">
        <f t="shared" si="247"/>
        <v>-2.6587077125546658E-4</v>
      </c>
      <c r="IP156" s="423">
        <f t="shared" si="248"/>
        <v>-4.7333038400809713E-3</v>
      </c>
      <c r="IQ156" s="423">
        <f t="shared" si="249"/>
        <v>-1.1568641558512463E-2</v>
      </c>
      <c r="IR156" s="423">
        <f t="shared" si="250"/>
        <v>0.99191766024248351</v>
      </c>
      <c r="IS156" s="423">
        <f t="shared" si="251"/>
        <v>-8.6903054916463232E-3</v>
      </c>
      <c r="IT156" s="423">
        <f t="shared" si="252"/>
        <v>-9.6403177480893238E-3</v>
      </c>
      <c r="IU156" s="423">
        <f t="shared" si="253"/>
        <v>-9.5150547179131658E-5</v>
      </c>
      <c r="IV156" s="423">
        <f t="shared" si="254"/>
        <v>-9.6554602877410654E-4</v>
      </c>
      <c r="IW156" s="423">
        <f t="shared" si="255"/>
        <v>-6.4546215594045503E-3</v>
      </c>
      <c r="IX156" s="423">
        <f t="shared" si="256"/>
        <v>-3.042442846247329E-3</v>
      </c>
      <c r="IY156" s="423">
        <f t="shared" si="257"/>
        <v>-5.1549178340618181E-4</v>
      </c>
      <c r="IZ156" s="423">
        <f t="shared" si="258"/>
        <v>-3.7593559980186172E-3</v>
      </c>
      <c r="JA156" s="423">
        <f t="shared" si="259"/>
        <v>-3.6091958820486229E-3</v>
      </c>
      <c r="JB156" s="423">
        <f t="shared" si="260"/>
        <v>-2.6236133977671367E-4</v>
      </c>
      <c r="JC156" s="423">
        <f t="shared" si="261"/>
        <v>-1.8523080577454045E-4</v>
      </c>
      <c r="JD156" s="423">
        <f t="shared" si="262"/>
        <v>-7.5074896777761909E-4</v>
      </c>
      <c r="JE156" s="423">
        <f t="shared" si="263"/>
        <v>-2.2563544444100586E-3</v>
      </c>
      <c r="JF156" s="423">
        <f t="shared" si="264"/>
        <v>-5.2252320003435037E-3</v>
      </c>
      <c r="JG156" s="423">
        <f t="shared" si="265"/>
        <v>-8.0477585888070381E-5</v>
      </c>
      <c r="JH156" s="423">
        <f t="shared" si="266"/>
        <v>-1.3751545189934599E-3</v>
      </c>
      <c r="JI156" s="423">
        <f t="shared" si="267"/>
        <v>-1.0079304792289888E-4</v>
      </c>
      <c r="JJ156" s="423">
        <f t="shared" si="268"/>
        <v>-4.1685700248576489E-5</v>
      </c>
      <c r="JK156" s="423">
        <f t="shared" si="269"/>
        <v>-4.5107162188087512E-5</v>
      </c>
      <c r="JL156" s="423">
        <f t="shared" si="270"/>
        <v>-3.506680952793893E-4</v>
      </c>
      <c r="JM156" s="423">
        <f t="shared" si="271"/>
        <v>-1.7107684302046389E-3</v>
      </c>
      <c r="JN156" s="423">
        <f t="shared" si="272"/>
        <v>-9.0095405822938971E-5</v>
      </c>
      <c r="JO156" s="423">
        <f t="shared" si="273"/>
        <v>-1.2439658949985524E-2</v>
      </c>
      <c r="JP156" s="423">
        <f t="shared" si="274"/>
        <v>-1.6544519518226018E-3</v>
      </c>
      <c r="JQ156" s="423">
        <f t="shared" si="275"/>
        <v>-1.4973248194231437E-3</v>
      </c>
      <c r="JR156" s="423">
        <f t="shared" si="276"/>
        <v>-1.4973247206378178E-3</v>
      </c>
      <c r="JS156" s="423">
        <f t="shared" si="277"/>
        <v>-2.69895132967353E-3</v>
      </c>
      <c r="JT156" s="423">
        <f t="shared" si="278"/>
        <v>-4.3285975781219723E-4</v>
      </c>
      <c r="JU156" s="423">
        <f t="shared" si="279"/>
        <v>-1.569370856325491E-4</v>
      </c>
      <c r="JV156" s="423">
        <f t="shared" si="280"/>
        <v>-5.4440939525758126E-4</v>
      </c>
      <c r="JW156" s="423">
        <f t="shared" si="281"/>
        <v>-4.6501343325113605E-4</v>
      </c>
      <c r="JX156" s="423">
        <f t="shared" si="282"/>
        <v>-2.7544410038998345E-4</v>
      </c>
      <c r="JY156" s="423">
        <f t="shared" si="283"/>
        <v>-3.9697548761239272E-4</v>
      </c>
      <c r="JZ156" s="423">
        <f t="shared" si="284"/>
        <v>-3.9697543501804821E-4</v>
      </c>
      <c r="KA156" s="423">
        <f t="shared" si="285"/>
        <v>-4.4289023714681812E-4</v>
      </c>
      <c r="KB156" s="423">
        <f t="shared" si="286"/>
        <v>-3.6189210295013767E-4</v>
      </c>
      <c r="KC156" s="423">
        <f t="shared" si="287"/>
        <v>-8.895311645439318E-5</v>
      </c>
      <c r="KD156" s="423">
        <f t="shared" si="288"/>
        <v>-4.9129551436345687E-4</v>
      </c>
      <c r="KE156" s="423">
        <f t="shared" si="289"/>
        <v>-6.748928010440299E-4</v>
      </c>
      <c r="KF156" s="423">
        <f t="shared" si="290"/>
        <v>-8.96971418063364E-5</v>
      </c>
      <c r="KG156" s="423">
        <f t="shared" si="291"/>
        <v>-1.5544620710322921E-4</v>
      </c>
      <c r="KH156" s="423">
        <f t="shared" si="292"/>
        <v>-2.2309178359424309E-5</v>
      </c>
      <c r="KI156" s="423">
        <f t="shared" si="293"/>
        <v>-2.5840234486290482E-5</v>
      </c>
      <c r="KJ156" s="423">
        <f t="shared" si="294"/>
        <v>-1.8103696787480978E-5</v>
      </c>
      <c r="KK156" s="423">
        <f t="shared" si="295"/>
        <v>-1.0653041574765624E-5</v>
      </c>
      <c r="KL156" s="423">
        <f t="shared" si="296"/>
        <v>-2.8498840123756803E-6</v>
      </c>
      <c r="KM156" s="423">
        <f t="shared" si="297"/>
        <v>-1.8999163281898221E-5</v>
      </c>
      <c r="KN156" s="423">
        <f t="shared" si="298"/>
        <v>-1.0021502197984581E-5</v>
      </c>
      <c r="KO156" s="423">
        <f t="shared" si="299"/>
        <v>-2.2896413574892146E-5</v>
      </c>
      <c r="KP156" s="423">
        <f t="shared" si="300"/>
        <v>-1.9684855012815394E-5</v>
      </c>
      <c r="KQ156" s="423">
        <f t="shared" si="301"/>
        <v>-3.6363891834451968E-5</v>
      </c>
      <c r="KR156" s="423">
        <f t="shared" si="302"/>
        <v>-1.6113223129252067E-4</v>
      </c>
      <c r="KS156" s="423">
        <f t="shared" si="303"/>
        <v>-1.5805905619239183E-4</v>
      </c>
      <c r="KT156" s="423">
        <f t="shared" si="304"/>
        <v>-4.0169809648783864E-4</v>
      </c>
      <c r="KU156" s="423">
        <f t="shared" si="305"/>
        <v>-1.9568987147087843E-5</v>
      </c>
      <c r="KV156" s="423">
        <f t="shared" si="306"/>
        <v>-1.6825358833959166E-4</v>
      </c>
      <c r="KW156" s="423">
        <f t="shared" si="307"/>
        <v>-1.4669474701698657E-4</v>
      </c>
      <c r="KX156" s="423">
        <f t="shared" si="308"/>
        <v>-2.1748770859164688E-4</v>
      </c>
      <c r="KY156" s="423">
        <f t="shared" si="309"/>
        <v>-3.2441624208340368E-4</v>
      </c>
      <c r="KZ156" s="423">
        <f t="shared" si="310"/>
        <v>-1.1089288093805198E-4</v>
      </c>
      <c r="LA156" s="423">
        <f t="shared" si="311"/>
        <v>-4.1971762665031113E-4</v>
      </c>
      <c r="LB156" s="423">
        <f t="shared" si="312"/>
        <v>-7.8550098839943159E-4</v>
      </c>
      <c r="LC156" s="423">
        <f t="shared" si="313"/>
        <v>-1.535023860783191E-4</v>
      </c>
      <c r="LD156" s="423">
        <f t="shared" si="314"/>
        <v>-3.0761671458835765E-4</v>
      </c>
      <c r="LE156" s="423">
        <f t="shared" si="315"/>
        <v>-5.2044998023042835E-5</v>
      </c>
      <c r="LF156" s="423">
        <f t="shared" si="316"/>
        <v>-1.1315662278840871E-3</v>
      </c>
      <c r="LG156" s="423">
        <f t="shared" si="317"/>
        <v>-9.2139383217290497E-4</v>
      </c>
      <c r="LH156" s="423">
        <f t="shared" si="318"/>
        <v>-4.1925086244415876E-4</v>
      </c>
      <c r="LI156" s="423">
        <f t="shared" si="319"/>
        <v>-3.4726740661932925E-4</v>
      </c>
      <c r="LJ156" s="423">
        <f t="shared" si="320"/>
        <v>-3.3115768208769774E-4</v>
      </c>
      <c r="LK156" s="423">
        <f t="shared" si="321"/>
        <v>-1.5392486925098036E-4</v>
      </c>
      <c r="LL156" s="423">
        <f t="shared" si="322"/>
        <v>-1.6155155364933345E-4</v>
      </c>
      <c r="LN156" s="424">
        <v>4.4762064028121013E-3</v>
      </c>
      <c r="LO156" s="424">
        <v>3.1211922577388225E-3</v>
      </c>
      <c r="LP156" s="424">
        <v>2.2202696671341244E-3</v>
      </c>
      <c r="LQ156" s="424">
        <v>6.1655655843730747E-3</v>
      </c>
      <c r="LR156" s="424">
        <v>1.3437675983974263E-3</v>
      </c>
      <c r="LS156" s="424">
        <v>5.9983314270489847E-3</v>
      </c>
      <c r="LT156" s="424">
        <v>1.8951338462892512E-3</v>
      </c>
      <c r="LU156" s="424">
        <v>3.4533965415343248E-3</v>
      </c>
      <c r="LV156" s="424">
        <v>7.7613802604819633E-3</v>
      </c>
      <c r="LW156" s="424">
        <v>1.8789199709849905E-3</v>
      </c>
      <c r="LX156" s="424">
        <v>5.4522953402992586E-3</v>
      </c>
      <c r="LY156" s="424">
        <v>3.4829769908658005E-3</v>
      </c>
      <c r="LZ156" s="424">
        <v>3.6472180713955989E-3</v>
      </c>
      <c r="MA156" s="424">
        <v>9.3378044280593327E-3</v>
      </c>
      <c r="MB156" s="424">
        <v>2.9928633827448676E-3</v>
      </c>
      <c r="MC156" s="424">
        <v>3.3359914135667523E-2</v>
      </c>
      <c r="MD156" s="424">
        <v>1.91090262449185E-2</v>
      </c>
      <c r="ME156" s="424">
        <v>2.1231103156713858E-3</v>
      </c>
      <c r="MF156" s="424">
        <v>3.5550752329085063E-3</v>
      </c>
      <c r="MG156" s="424">
        <v>5.6013432987448257E-3</v>
      </c>
      <c r="MH156" s="424">
        <v>2.4641616712612058E-3</v>
      </c>
      <c r="MI156" s="424">
        <v>8.6615932864828101E-3</v>
      </c>
      <c r="MJ156" s="424">
        <v>2.6244820977910054E-3</v>
      </c>
      <c r="MK156" s="424">
        <v>2.9788975796156366E-3</v>
      </c>
      <c r="ML156" s="424">
        <v>8.4924031649869945E-4</v>
      </c>
      <c r="MM156" s="424">
        <v>3.8421120171166678E-3</v>
      </c>
      <c r="MN156" s="424">
        <v>6.8164238522023272E-3</v>
      </c>
      <c r="MO156" s="424">
        <v>4.1340276351266659E-3</v>
      </c>
      <c r="MP156" s="424">
        <v>2.9044314483868722E-3</v>
      </c>
      <c r="MQ156" s="424">
        <v>3.3840579147681837E-3</v>
      </c>
      <c r="MR156" s="424">
        <v>1.9305340652699828E-3</v>
      </c>
      <c r="MS156" s="424">
        <v>1.9686215446976575E-3</v>
      </c>
      <c r="MT156" s="424">
        <v>7.2225876387852356E-3</v>
      </c>
      <c r="MU156" s="424">
        <v>1.5699422178270826E-2</v>
      </c>
      <c r="MV156" s="424">
        <v>1.0106595244266132</v>
      </c>
      <c r="MW156" s="424">
        <v>1.2863645494526935E-2</v>
      </c>
      <c r="MX156" s="424">
        <v>1.1361933963524562E-2</v>
      </c>
      <c r="MY156" s="424">
        <v>3.3391799779658522E-3</v>
      </c>
      <c r="MZ156" s="424">
        <v>4.2819739900780236E-3</v>
      </c>
      <c r="NA156" s="424">
        <v>1.0064880447461346E-2</v>
      </c>
      <c r="NB156" s="424">
        <v>5.9070932673134166E-3</v>
      </c>
      <c r="NC156" s="424">
        <v>3.849293403448353E-3</v>
      </c>
      <c r="ND156" s="424">
        <v>7.5438907860538671E-3</v>
      </c>
      <c r="NE156" s="424">
        <v>7.1984193402228292E-3</v>
      </c>
      <c r="NF156" s="424">
        <v>2.6933242212161678E-3</v>
      </c>
      <c r="NG156" s="424">
        <v>4.7652111353542461E-3</v>
      </c>
      <c r="NH156" s="424">
        <v>5.1936270096024544E-3</v>
      </c>
      <c r="NI156" s="424">
        <v>6.2064043366440308E-3</v>
      </c>
      <c r="NJ156" s="424">
        <v>8.9241106391252187E-3</v>
      </c>
      <c r="NK156" s="424">
        <v>3.1864595220854751E-3</v>
      </c>
      <c r="NL156" s="424">
        <v>5.2312511156237858E-3</v>
      </c>
      <c r="NM156" s="424">
        <v>2.1112890580770784E-3</v>
      </c>
      <c r="NN156" s="424">
        <v>1.8201080017839304E-3</v>
      </c>
      <c r="NO156" s="424">
        <v>2.3943562696001792E-3</v>
      </c>
      <c r="NP156" s="424">
        <v>2.3494140173816133E-3</v>
      </c>
      <c r="NQ156" s="424">
        <v>4.7447296705917354E-3</v>
      </c>
      <c r="NR156" s="424">
        <v>3.3378035230431802E-3</v>
      </c>
      <c r="NS156" s="424">
        <v>1.8640752111052806E-2</v>
      </c>
      <c r="NT156" s="424">
        <v>4.479435679350858E-3</v>
      </c>
      <c r="NU156" s="424">
        <v>5.1322579749644871E-3</v>
      </c>
      <c r="NV156" s="424">
        <v>4.4305385580069865E-3</v>
      </c>
      <c r="NW156" s="424">
        <v>6.2720510548016535E-3</v>
      </c>
      <c r="NX156" s="424">
        <v>3.2199476816092542E-3</v>
      </c>
      <c r="NY156" s="424">
        <v>3.5264565179650865E-3</v>
      </c>
      <c r="NZ156" s="424">
        <v>2.8580712325814461E-3</v>
      </c>
      <c r="OA156" s="424">
        <v>4.0092940420553254E-3</v>
      </c>
      <c r="OB156" s="424">
        <v>3.2468340728271142E-3</v>
      </c>
      <c r="OC156" s="424">
        <v>3.1366522174139846E-3</v>
      </c>
      <c r="OD156" s="424">
        <v>2.2639070739018372E-2</v>
      </c>
      <c r="OE156" s="424">
        <v>3.2949929206600509E-3</v>
      </c>
      <c r="OF156" s="424">
        <v>9.8189909704265704E-3</v>
      </c>
      <c r="OG156" s="424">
        <v>2.7987484587526272E-3</v>
      </c>
      <c r="OH156" s="424">
        <v>2.7060353227872217E-3</v>
      </c>
      <c r="OI156" s="424">
        <v>3.0670922297618441E-3</v>
      </c>
      <c r="OJ156" s="424">
        <v>2.6967035529363048E-3</v>
      </c>
      <c r="OK156" s="424">
        <v>2.7163364381664174E-3</v>
      </c>
      <c r="OL156" s="424">
        <v>2.1265730026659864E-3</v>
      </c>
      <c r="OM156" s="424">
        <v>2.3667078290524573E-3</v>
      </c>
      <c r="ON156" s="424">
        <v>2.8158245847783509E-3</v>
      </c>
      <c r="OO156" s="424">
        <v>4.2060963944936169E-3</v>
      </c>
      <c r="OP156" s="424">
        <v>1.4194712465967773E-3</v>
      </c>
      <c r="OQ156" s="424">
        <v>2.1979039882462957E-3</v>
      </c>
      <c r="OR156" s="424">
        <v>2.2224155784451747E-3</v>
      </c>
      <c r="OS156" s="424">
        <v>2.4216727930607262E-3</v>
      </c>
      <c r="OT156" s="424">
        <v>2.9846099638091406E-3</v>
      </c>
      <c r="OU156" s="424">
        <v>3.410886796288154E-3</v>
      </c>
      <c r="OV156" s="424">
        <v>2.869978856715956E-3</v>
      </c>
      <c r="OW156" s="424">
        <v>2.589121381714762E-3</v>
      </c>
      <c r="OX156" s="424">
        <v>3.2187226246677509E-3</v>
      </c>
      <c r="OY156" s="424">
        <v>2.2320958092764908E-3</v>
      </c>
      <c r="OZ156" s="424">
        <v>2.6720245111402567E-3</v>
      </c>
      <c r="PA156" s="424">
        <v>3.0838057859536991E-3</v>
      </c>
      <c r="PB156" s="424">
        <v>2.3630192442209942E-3</v>
      </c>
      <c r="PC156" s="424">
        <v>2.8126139058423432E-3</v>
      </c>
      <c r="PD156" s="424">
        <v>2.2582515747067025E-3</v>
      </c>
      <c r="PE156" s="424">
        <v>3.5576309797088921E-3</v>
      </c>
      <c r="PF156" s="424">
        <v>4.2294343549171562E-3</v>
      </c>
      <c r="PG156" s="424">
        <v>2.7794153222458753E-3</v>
      </c>
      <c r="PH156" s="424">
        <v>3.4668396247837124E-3</v>
      </c>
      <c r="PI156" s="424">
        <v>2.6695135122405378E-3</v>
      </c>
      <c r="PJ156" s="424">
        <v>4.6870771410287273E-3</v>
      </c>
      <c r="PK156" s="424">
        <v>2.6007162301769837E-3</v>
      </c>
      <c r="PL156" s="424">
        <v>3.2214524245344741E-3</v>
      </c>
      <c r="PM156" s="424">
        <v>3.1951085532576462E-3</v>
      </c>
      <c r="PN156" s="424">
        <v>3.0249281462842075E-3</v>
      </c>
      <c r="PO156" s="424">
        <v>2.5908735284480154E-3</v>
      </c>
      <c r="PP156" s="425">
        <v>3.7446406254806231E-3</v>
      </c>
    </row>
    <row r="157" spans="1:432" x14ac:dyDescent="0.25">
      <c r="A157" s="210" t="s">
        <v>146</v>
      </c>
      <c r="B157" s="415">
        <f>'Input Output Table'!D41/B$230</f>
        <v>3.3428613188287831E-4</v>
      </c>
      <c r="C157" s="415">
        <f>'Input Output Table'!E41/C$230</f>
        <v>1.2825836563502894E-4</v>
      </c>
      <c r="D157" s="415">
        <f>'Input Output Table'!F41/D$230</f>
        <v>2.076707157297248E-4</v>
      </c>
      <c r="E157" s="415">
        <f>'Input Output Table'!G41/E$230</f>
        <v>2.2976447715516413E-3</v>
      </c>
      <c r="F157" s="415">
        <f>'Input Output Table'!H41/F$230</f>
        <v>5.3967272160385126E-4</v>
      </c>
      <c r="G157" s="415">
        <f>'Input Output Table'!I41/G$230</f>
        <v>3.6348971707065181E-4</v>
      </c>
      <c r="H157" s="415">
        <f>'Input Output Table'!J41/H$230</f>
        <v>2.7774376784868932E-3</v>
      </c>
      <c r="I157" s="415">
        <f>'Input Output Table'!K41/I$230</f>
        <v>2.3128562197122064E-4</v>
      </c>
      <c r="J157" s="415">
        <f>'Input Output Table'!L41/J$230</f>
        <v>3.9523253075374713E-4</v>
      </c>
      <c r="K157" s="415">
        <f>'Input Output Table'!M41/K$230</f>
        <v>2.8117452155504592E-5</v>
      </c>
      <c r="L157" s="415">
        <f>'Input Output Table'!N41/L$230</f>
        <v>3.9250933906017781E-4</v>
      </c>
      <c r="M157" s="415">
        <f>'Input Output Table'!O41/M$230</f>
        <v>2.8294045693098738E-4</v>
      </c>
      <c r="N157" s="415">
        <f>'Input Output Table'!P41/N$230</f>
        <v>2.9636465664224765E-4</v>
      </c>
      <c r="O157" s="415">
        <f>'Input Output Table'!Q41/O$230</f>
        <v>4.9078353649555735E-4</v>
      </c>
      <c r="P157" s="415">
        <f>'Input Output Table'!R41/P$230</f>
        <v>8.2438166814466634E-4</v>
      </c>
      <c r="Q157" s="415">
        <f>'Input Output Table'!S41/Q$230</f>
        <v>1.2956979148651124E-3</v>
      </c>
      <c r="R157" s="415">
        <f>'Input Output Table'!T41/R$230</f>
        <v>2.25057178542826E-3</v>
      </c>
      <c r="S157" s="415">
        <f>'Input Output Table'!U41/S$230</f>
        <v>1.0851608654379094E-4</v>
      </c>
      <c r="T157" s="415">
        <f>'Input Output Table'!V41/T$230</f>
        <v>1.0735836737683065E-3</v>
      </c>
      <c r="U157" s="415">
        <f>'Input Output Table'!W41/U$230</f>
        <v>1.6125490087128458E-4</v>
      </c>
      <c r="V157" s="415">
        <f>'Input Output Table'!X41/V$230</f>
        <v>3.8943256182765471E-4</v>
      </c>
      <c r="W157" s="415">
        <f>'Input Output Table'!Y41/W$230</f>
        <v>8.1977777288217888E-4</v>
      </c>
      <c r="X157" s="415">
        <f>'Input Output Table'!Z41/X$230</f>
        <v>1.4564974812159305E-4</v>
      </c>
      <c r="Y157" s="415">
        <f>'Input Output Table'!AA41/Y$230</f>
        <v>3.46288653722462E-4</v>
      </c>
      <c r="Z157" s="415">
        <f>'Input Output Table'!AB41/Z$230</f>
        <v>4.1217919041907427E-4</v>
      </c>
      <c r="AA157" s="415">
        <f>'Input Output Table'!AC41/AA$230</f>
        <v>8.1912625671009935E-4</v>
      </c>
      <c r="AB157" s="415">
        <f>'Input Output Table'!AD41/AB$230</f>
        <v>9.1321816866065156E-4</v>
      </c>
      <c r="AC157" s="415">
        <f>'Input Output Table'!AE41/AC$230</f>
        <v>6.204641433904378E-4</v>
      </c>
      <c r="AD157" s="415">
        <f>'Input Output Table'!AF41/AD$230</f>
        <v>4.1385110634060539E-4</v>
      </c>
      <c r="AE157" s="415">
        <f>'Input Output Table'!AG41/AE$230</f>
        <v>7.8517821342729513E-5</v>
      </c>
      <c r="AF157" s="415">
        <f>'Input Output Table'!AH41/AF$230</f>
        <v>7.0396677997597128E-4</v>
      </c>
      <c r="AG157" s="415">
        <f>'Input Output Table'!AI41/AG$230</f>
        <v>1.4396649538115619E-4</v>
      </c>
      <c r="AH157" s="415">
        <f>'Input Output Table'!AJ41/AH$230</f>
        <v>8.5889590992867455E-4</v>
      </c>
      <c r="AI157" s="415">
        <f>'Input Output Table'!AK41/AI$230</f>
        <v>2.9079592148235057E-3</v>
      </c>
      <c r="AJ157" s="415">
        <f>'Input Output Table'!AL41/AJ$230</f>
        <v>8.2824581853361602E-4</v>
      </c>
      <c r="AK157" s="415">
        <f>'Input Output Table'!AM41/AK$230</f>
        <v>0.17771550342107334</v>
      </c>
      <c r="AL157" s="415">
        <f>'Input Output Table'!AN41/AL$230</f>
        <v>8.6775621075710543E-3</v>
      </c>
      <c r="AM157" s="415">
        <f>'Input Output Table'!AO41/AM$230</f>
        <v>3.3513932967203773E-3</v>
      </c>
      <c r="AN157" s="415">
        <f>'Input Output Table'!AP41/AN$230</f>
        <v>5.2115150282690578E-2</v>
      </c>
      <c r="AO157" s="415">
        <f>'Input Output Table'!AQ41/AO$230</f>
        <v>2.794443330534328E-3</v>
      </c>
      <c r="AP157" s="415">
        <f>'Input Output Table'!AR41/AP$230</f>
        <v>7.9422397389880481E-3</v>
      </c>
      <c r="AQ157" s="415">
        <f>'Input Output Table'!AS41/AQ$230</f>
        <v>2.3046974915932047E-2</v>
      </c>
      <c r="AR157" s="415">
        <f>'Input Output Table'!AT41/AR$230</f>
        <v>1.6635261321079151E-2</v>
      </c>
      <c r="AS157" s="415">
        <f>'Input Output Table'!AU41/AS$230</f>
        <v>1.1488866729927877E-2</v>
      </c>
      <c r="AT157" s="415">
        <f>'Input Output Table'!AV41/AT$230</f>
        <v>1.0559187734001708E-3</v>
      </c>
      <c r="AU157" s="415">
        <f>'Input Output Table'!AW41/AU$230</f>
        <v>2.7873215835553619E-2</v>
      </c>
      <c r="AV157" s="415">
        <f>'Input Output Table'!AX41/AV$230</f>
        <v>4.724375101550498E-2</v>
      </c>
      <c r="AW157" s="415">
        <f>'Input Output Table'!AY41/AW$230</f>
        <v>7.0097147928981796E-3</v>
      </c>
      <c r="AX157" s="415">
        <f>'Input Output Table'!AZ41/AX$230</f>
        <v>1.0319687136192855E-2</v>
      </c>
      <c r="AY157" s="415">
        <f>'Input Output Table'!BA41/AY$230</f>
        <v>1.715671644463418E-3</v>
      </c>
      <c r="AZ157" s="415">
        <f>'Input Output Table'!BB41/AZ$230</f>
        <v>1.3784707331871378E-2</v>
      </c>
      <c r="BA157" s="415">
        <f>'Input Output Table'!BC41/BA$230</f>
        <v>3.9934449299529752E-4</v>
      </c>
      <c r="BB157" s="415">
        <f>'Input Output Table'!BD41/BB$230</f>
        <v>2.3778617406750968E-4</v>
      </c>
      <c r="BC157" s="415">
        <f>'Input Output Table'!BE41/BC$230</f>
        <v>1.9567310923171853E-3</v>
      </c>
      <c r="BD157" s="415">
        <f>'Input Output Table'!BF41/BD$230</f>
        <v>8.2924244112537077E-5</v>
      </c>
      <c r="BE157" s="415">
        <f>'Input Output Table'!BG41/BE$230</f>
        <v>6.9312516943714308E-4</v>
      </c>
      <c r="BF157" s="415">
        <f>'Input Output Table'!BH41/BF$230</f>
        <v>5.3101503632661398E-5</v>
      </c>
      <c r="BG157" s="415">
        <f>'Input Output Table'!BI41/BG$230</f>
        <v>8.5351882760018678E-4</v>
      </c>
      <c r="BH157" s="415">
        <f>'Input Output Table'!BJ41/BH$230</f>
        <v>2.2728272877459423E-4</v>
      </c>
      <c r="BI157" s="415">
        <f>'Input Output Table'!BK41/BI$230</f>
        <v>1.1582098541991441E-4</v>
      </c>
      <c r="BJ157" s="415">
        <f>'Input Output Table'!BL41/BJ$230</f>
        <v>1.1582097777867743E-4</v>
      </c>
      <c r="BK157" s="415">
        <f>'Input Output Table'!BM41/BK$230</f>
        <v>7.069694243684784E-4</v>
      </c>
      <c r="BL157" s="415">
        <f>'Input Output Table'!BN41/BL$230</f>
        <v>4.1295524842181421E-4</v>
      </c>
      <c r="BM157" s="415">
        <f>'Input Output Table'!BO41/BM$230</f>
        <v>1.0141879316052592E-4</v>
      </c>
      <c r="BN157" s="415">
        <f>'Input Output Table'!BP41/BN$230</f>
        <v>4.773283772940809E-5</v>
      </c>
      <c r="BO157" s="415">
        <f>'Input Output Table'!BQ41/BO$230</f>
        <v>6.7981001528385733E-5</v>
      </c>
      <c r="BP157" s="415">
        <f>'Input Output Table'!BR41/BP$230</f>
        <v>5.4393764233475398E-5</v>
      </c>
      <c r="BQ157" s="415">
        <f>'Input Output Table'!BS41/BQ$230</f>
        <v>3.9937253901724123E-5</v>
      </c>
      <c r="BR157" s="415">
        <f>'Input Output Table'!BT41/BR$230</f>
        <v>3.9937248610531698E-5</v>
      </c>
      <c r="BS157" s="415">
        <f>'Input Output Table'!BU41/BS$230</f>
        <v>3.5437362454888382E-5</v>
      </c>
      <c r="BT157" s="415">
        <f>'Input Output Table'!BV41/BT$230</f>
        <v>2.8956388166114589E-5</v>
      </c>
      <c r="BU157" s="415">
        <f>'Input Output Table'!BW41/BU$230</f>
        <v>1.3138127217060649E-4</v>
      </c>
      <c r="BV157" s="415">
        <f>'Input Output Table'!BX41/BV$230</f>
        <v>1.8500759583364777E-4</v>
      </c>
      <c r="BW157" s="415">
        <f>'Input Output Table'!BY41/BW$230</f>
        <v>1.5422544303543282E-4</v>
      </c>
      <c r="BX157" s="415">
        <f>'Input Output Table'!BZ41/BX$230</f>
        <v>6.0316085272779509E-5</v>
      </c>
      <c r="BY157" s="415">
        <f>'Input Output Table'!CA41/BY$230</f>
        <v>6.7793662223772651E-5</v>
      </c>
      <c r="BZ157" s="415">
        <f>'Input Output Table'!CB41/BZ$230</f>
        <v>5.4158480011768823E-5</v>
      </c>
      <c r="CA157" s="415">
        <f>'Input Output Table'!CC41/CA$230</f>
        <v>1.7222012279639054E-4</v>
      </c>
      <c r="CB157" s="415">
        <f>'Input Output Table'!CD41/CB$230</f>
        <v>7.9567439441107423E-5</v>
      </c>
      <c r="CC157" s="415">
        <f>'Input Output Table'!CE41/CC$230</f>
        <v>4.2463666927419706E-5</v>
      </c>
      <c r="CD157" s="415">
        <f>'Input Output Table'!CF41/CD$230</f>
        <v>4.8838677054217877E-6</v>
      </c>
      <c r="CE157" s="415">
        <f>'Input Output Table'!CG41/CE$230</f>
        <v>3.461698759688371E-5</v>
      </c>
      <c r="CF157" s="415">
        <f>'Input Output Table'!CH41/CF$230</f>
        <v>2.1786644886385731E-5</v>
      </c>
      <c r="CG157" s="415">
        <f>'Input Output Table'!CI41/CG$230</f>
        <v>6.6633736795682229E-5</v>
      </c>
      <c r="CH157" s="415">
        <f>'Input Output Table'!CJ41/CH$230</f>
        <v>5.0168132223595603E-5</v>
      </c>
      <c r="CI157" s="415">
        <f>'Input Output Table'!CK41/CI$230</f>
        <v>7.1852294943576211E-5</v>
      </c>
      <c r="CJ157" s="415">
        <f>'Input Output Table'!CL41/CJ$230</f>
        <v>1.0190028573328596E-4</v>
      </c>
      <c r="CK157" s="415">
        <f>'Input Output Table'!CM41/CK$230</f>
        <v>9.7530284131254613E-5</v>
      </c>
      <c r="CL157" s="415">
        <f>'Input Output Table'!CN41/CL$230</f>
        <v>9.9471521029675415E-5</v>
      </c>
      <c r="CM157" s="415">
        <f>'Input Output Table'!CO41/CM$230</f>
        <v>5.9890057573071613E-5</v>
      </c>
      <c r="CN157" s="415">
        <f>'Input Output Table'!CP41/CN$230</f>
        <v>6.7747713073124406E-5</v>
      </c>
      <c r="CO157" s="415">
        <f>'Input Output Table'!CQ41/CO$230</f>
        <v>3.844894619570229E-5</v>
      </c>
      <c r="CP157" s="415">
        <f>'Input Output Table'!CR41/CP$230</f>
        <v>7.8039822538392191E-5</v>
      </c>
      <c r="CQ157" s="415">
        <f>'Input Output Table'!CS41/CQ$230</f>
        <v>1.1936096541446785E-4</v>
      </c>
      <c r="CR157" s="415">
        <f>'Input Output Table'!CT41/CR$230</f>
        <v>5.1347011343574607E-5</v>
      </c>
      <c r="CS157" s="415">
        <f>'Input Output Table'!CU41/CS$230</f>
        <v>6.0587224057645153E-5</v>
      </c>
      <c r="CT157" s="415">
        <f>'Input Output Table'!CV41/CT$230</f>
        <v>7.5862938842716012E-5</v>
      </c>
      <c r="CU157" s="415">
        <f>'Input Output Table'!CW41/CU$230</f>
        <v>5.3301527875253339E-5</v>
      </c>
      <c r="CV157" s="415">
        <f>'Input Output Table'!CX41/CV$230</f>
        <v>2.3352998323000222E-4</v>
      </c>
      <c r="CW157" s="415">
        <f>'Input Output Table'!CY41/CW$230</f>
        <v>1.3323993743768781E-4</v>
      </c>
      <c r="CX157" s="415">
        <f>'Input Output Table'!CZ41/CX$230</f>
        <v>4.3099887969935669E-4</v>
      </c>
      <c r="CY157" s="415">
        <f>'Input Output Table'!DA41/CY$230</f>
        <v>1.4280779056065243E-4</v>
      </c>
      <c r="CZ157" s="415">
        <f>'Input Output Table'!DB41/CZ$230</f>
        <v>2.0576891770080367E-4</v>
      </c>
      <c r="DA157" s="415">
        <f>'Input Output Table'!DC41/DA$230</f>
        <v>8.2401601471386517E-5</v>
      </c>
      <c r="DB157" s="415">
        <f>'Input Output Table'!DD41/DB$230</f>
        <v>5.1297279267853641E-4</v>
      </c>
      <c r="DC157" s="415">
        <f>'Input Output Table'!DE41/DC$230</f>
        <v>3.304652591370776E-5</v>
      </c>
      <c r="DD157" s="416">
        <f>'Input Output Table'!DG41/DD$230</f>
        <v>1.6607262398450382E-4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J157" s="423">
        <f t="shared" si="216"/>
        <v>-3.3428613188287831E-4</v>
      </c>
      <c r="HK157" s="423">
        <f t="shared" si="217"/>
        <v>-1.2825836563502894E-4</v>
      </c>
      <c r="HL157" s="423">
        <f t="shared" si="218"/>
        <v>-2.076707157297248E-4</v>
      </c>
      <c r="HM157" s="423">
        <f t="shared" si="219"/>
        <v>-2.2976447715516413E-3</v>
      </c>
      <c r="HN157" s="423">
        <f t="shared" si="220"/>
        <v>-5.3967272160385126E-4</v>
      </c>
      <c r="HO157" s="423">
        <f t="shared" si="221"/>
        <v>-3.6348971707065181E-4</v>
      </c>
      <c r="HP157" s="423">
        <f t="shared" si="222"/>
        <v>-2.7774376784868932E-3</v>
      </c>
      <c r="HQ157" s="423">
        <f t="shared" si="223"/>
        <v>-2.3128562197122064E-4</v>
      </c>
      <c r="HR157" s="423">
        <f t="shared" si="224"/>
        <v>-3.9523253075374713E-4</v>
      </c>
      <c r="HS157" s="423">
        <f t="shared" si="225"/>
        <v>-2.8117452155504592E-5</v>
      </c>
      <c r="HT157" s="423">
        <f t="shared" si="226"/>
        <v>-3.9250933906017781E-4</v>
      </c>
      <c r="HU157" s="423">
        <f t="shared" si="227"/>
        <v>-2.8294045693098738E-4</v>
      </c>
      <c r="HV157" s="423">
        <f t="shared" si="228"/>
        <v>-2.9636465664224765E-4</v>
      </c>
      <c r="HW157" s="423">
        <f t="shared" si="229"/>
        <v>-4.9078353649555735E-4</v>
      </c>
      <c r="HX157" s="423">
        <f t="shared" si="230"/>
        <v>-8.2438166814466634E-4</v>
      </c>
      <c r="HY157" s="423">
        <f t="shared" si="231"/>
        <v>-1.2956979148651124E-3</v>
      </c>
      <c r="HZ157" s="423">
        <f t="shared" si="232"/>
        <v>-2.25057178542826E-3</v>
      </c>
      <c r="IA157" s="423">
        <f t="shared" si="233"/>
        <v>-1.0851608654379094E-4</v>
      </c>
      <c r="IB157" s="423">
        <f t="shared" si="234"/>
        <v>-1.0735836737683065E-3</v>
      </c>
      <c r="IC157" s="423">
        <f t="shared" si="235"/>
        <v>-1.6125490087128458E-4</v>
      </c>
      <c r="ID157" s="423">
        <f t="shared" si="236"/>
        <v>-3.8943256182765471E-4</v>
      </c>
      <c r="IE157" s="423">
        <f t="shared" si="237"/>
        <v>-8.1977777288217888E-4</v>
      </c>
      <c r="IF157" s="423">
        <f t="shared" si="238"/>
        <v>-1.4564974812159305E-4</v>
      </c>
      <c r="IG157" s="423">
        <f t="shared" si="239"/>
        <v>-3.46288653722462E-4</v>
      </c>
      <c r="IH157" s="423">
        <f t="shared" si="240"/>
        <v>-4.1217919041907427E-4</v>
      </c>
      <c r="II157" s="423">
        <f t="shared" si="241"/>
        <v>-8.1912625671009935E-4</v>
      </c>
      <c r="IJ157" s="423">
        <f t="shared" si="242"/>
        <v>-9.1321816866065156E-4</v>
      </c>
      <c r="IK157" s="423">
        <f t="shared" si="243"/>
        <v>-6.204641433904378E-4</v>
      </c>
      <c r="IL157" s="423">
        <f t="shared" si="244"/>
        <v>-4.1385110634060539E-4</v>
      </c>
      <c r="IM157" s="423">
        <f t="shared" si="245"/>
        <v>-7.8517821342729513E-5</v>
      </c>
      <c r="IN157" s="423">
        <f t="shared" si="246"/>
        <v>-7.0396677997597128E-4</v>
      </c>
      <c r="IO157" s="423">
        <f t="shared" si="247"/>
        <v>-1.4396649538115619E-4</v>
      </c>
      <c r="IP157" s="423">
        <f t="shared" si="248"/>
        <v>-8.5889590992867455E-4</v>
      </c>
      <c r="IQ157" s="423">
        <f t="shared" si="249"/>
        <v>-2.9079592148235057E-3</v>
      </c>
      <c r="IR157" s="423">
        <f t="shared" si="250"/>
        <v>-8.2824581853361602E-4</v>
      </c>
      <c r="IS157" s="423">
        <f t="shared" si="251"/>
        <v>0.82228449657892666</v>
      </c>
      <c r="IT157" s="423">
        <f t="shared" si="252"/>
        <v>-8.6775621075710543E-3</v>
      </c>
      <c r="IU157" s="423">
        <f t="shared" si="253"/>
        <v>-3.3513932967203773E-3</v>
      </c>
      <c r="IV157" s="423">
        <f t="shared" si="254"/>
        <v>-5.2115150282690578E-2</v>
      </c>
      <c r="IW157" s="423">
        <f t="shared" si="255"/>
        <v>-2.794443330534328E-3</v>
      </c>
      <c r="IX157" s="423">
        <f t="shared" si="256"/>
        <v>-7.9422397389880481E-3</v>
      </c>
      <c r="IY157" s="423">
        <f t="shared" si="257"/>
        <v>-2.3046974915932047E-2</v>
      </c>
      <c r="IZ157" s="423">
        <f t="shared" si="258"/>
        <v>-1.6635261321079151E-2</v>
      </c>
      <c r="JA157" s="423">
        <f t="shared" si="259"/>
        <v>-1.1488866729927877E-2</v>
      </c>
      <c r="JB157" s="423">
        <f t="shared" si="260"/>
        <v>-1.0559187734001708E-3</v>
      </c>
      <c r="JC157" s="423">
        <f t="shared" si="261"/>
        <v>-2.7873215835553619E-2</v>
      </c>
      <c r="JD157" s="423">
        <f t="shared" si="262"/>
        <v>-4.724375101550498E-2</v>
      </c>
      <c r="JE157" s="423">
        <f t="shared" si="263"/>
        <v>-7.0097147928981796E-3</v>
      </c>
      <c r="JF157" s="423">
        <f t="shared" si="264"/>
        <v>-1.0319687136192855E-2</v>
      </c>
      <c r="JG157" s="423">
        <f t="shared" si="265"/>
        <v>-1.715671644463418E-3</v>
      </c>
      <c r="JH157" s="423">
        <f t="shared" si="266"/>
        <v>-1.3784707331871378E-2</v>
      </c>
      <c r="JI157" s="423">
        <f t="shared" si="267"/>
        <v>-3.9934449299529752E-4</v>
      </c>
      <c r="JJ157" s="423">
        <f t="shared" si="268"/>
        <v>-2.3778617406750968E-4</v>
      </c>
      <c r="JK157" s="423">
        <f t="shared" si="269"/>
        <v>-1.9567310923171853E-3</v>
      </c>
      <c r="JL157" s="423">
        <f t="shared" si="270"/>
        <v>-8.2924244112537077E-5</v>
      </c>
      <c r="JM157" s="423">
        <f t="shared" si="271"/>
        <v>-6.9312516943714308E-4</v>
      </c>
      <c r="JN157" s="423">
        <f t="shared" si="272"/>
        <v>-5.3101503632661398E-5</v>
      </c>
      <c r="JO157" s="423">
        <f t="shared" si="273"/>
        <v>-8.5351882760018678E-4</v>
      </c>
      <c r="JP157" s="423">
        <f t="shared" si="274"/>
        <v>-2.2728272877459423E-4</v>
      </c>
      <c r="JQ157" s="423">
        <f t="shared" si="275"/>
        <v>-1.1582098541991441E-4</v>
      </c>
      <c r="JR157" s="423">
        <f t="shared" si="276"/>
        <v>-1.1582097777867743E-4</v>
      </c>
      <c r="JS157" s="423">
        <f t="shared" si="277"/>
        <v>-7.069694243684784E-4</v>
      </c>
      <c r="JT157" s="423">
        <f t="shared" si="278"/>
        <v>-4.1295524842181421E-4</v>
      </c>
      <c r="JU157" s="423">
        <f t="shared" si="279"/>
        <v>-1.0141879316052592E-4</v>
      </c>
      <c r="JV157" s="423">
        <f t="shared" si="280"/>
        <v>-4.773283772940809E-5</v>
      </c>
      <c r="JW157" s="423">
        <f t="shared" si="281"/>
        <v>-6.7981001528385733E-5</v>
      </c>
      <c r="JX157" s="423">
        <f t="shared" si="282"/>
        <v>-5.4393764233475398E-5</v>
      </c>
      <c r="JY157" s="423">
        <f t="shared" si="283"/>
        <v>-3.9937253901724123E-5</v>
      </c>
      <c r="JZ157" s="423">
        <f t="shared" si="284"/>
        <v>-3.9937248610531698E-5</v>
      </c>
      <c r="KA157" s="423">
        <f t="shared" si="285"/>
        <v>-3.5437362454888382E-5</v>
      </c>
      <c r="KB157" s="423">
        <f t="shared" si="286"/>
        <v>-2.8956388166114589E-5</v>
      </c>
      <c r="KC157" s="423">
        <f t="shared" si="287"/>
        <v>-1.3138127217060649E-4</v>
      </c>
      <c r="KD157" s="423">
        <f t="shared" si="288"/>
        <v>-1.8500759583364777E-4</v>
      </c>
      <c r="KE157" s="423">
        <f t="shared" si="289"/>
        <v>-1.5422544303543282E-4</v>
      </c>
      <c r="KF157" s="423">
        <f t="shared" si="290"/>
        <v>-6.0316085272779509E-5</v>
      </c>
      <c r="KG157" s="423">
        <f t="shared" si="291"/>
        <v>-6.7793662223772651E-5</v>
      </c>
      <c r="KH157" s="423">
        <f t="shared" si="292"/>
        <v>-5.4158480011768823E-5</v>
      </c>
      <c r="KI157" s="423">
        <f t="shared" si="293"/>
        <v>-1.7222012279639054E-4</v>
      </c>
      <c r="KJ157" s="423">
        <f t="shared" si="294"/>
        <v>-7.9567439441107423E-5</v>
      </c>
      <c r="KK157" s="423">
        <f t="shared" si="295"/>
        <v>-4.2463666927419706E-5</v>
      </c>
      <c r="KL157" s="423">
        <f t="shared" si="296"/>
        <v>-4.8838677054217877E-6</v>
      </c>
      <c r="KM157" s="423">
        <f t="shared" si="297"/>
        <v>-3.461698759688371E-5</v>
      </c>
      <c r="KN157" s="423">
        <f t="shared" si="298"/>
        <v>-2.1786644886385731E-5</v>
      </c>
      <c r="KO157" s="423">
        <f t="shared" si="299"/>
        <v>-6.6633736795682229E-5</v>
      </c>
      <c r="KP157" s="423">
        <f t="shared" si="300"/>
        <v>-5.0168132223595603E-5</v>
      </c>
      <c r="KQ157" s="423">
        <f t="shared" si="301"/>
        <v>-7.1852294943576211E-5</v>
      </c>
      <c r="KR157" s="423">
        <f t="shared" si="302"/>
        <v>-1.0190028573328596E-4</v>
      </c>
      <c r="KS157" s="423">
        <f t="shared" si="303"/>
        <v>-9.7530284131254613E-5</v>
      </c>
      <c r="KT157" s="423">
        <f t="shared" si="304"/>
        <v>-9.9471521029675415E-5</v>
      </c>
      <c r="KU157" s="423">
        <f t="shared" si="305"/>
        <v>-5.9890057573071613E-5</v>
      </c>
      <c r="KV157" s="423">
        <f t="shared" si="306"/>
        <v>-6.7747713073124406E-5</v>
      </c>
      <c r="KW157" s="423">
        <f t="shared" si="307"/>
        <v>-3.844894619570229E-5</v>
      </c>
      <c r="KX157" s="423">
        <f t="shared" si="308"/>
        <v>-7.8039822538392191E-5</v>
      </c>
      <c r="KY157" s="423">
        <f t="shared" si="309"/>
        <v>-1.1936096541446785E-4</v>
      </c>
      <c r="KZ157" s="423">
        <f t="shared" si="310"/>
        <v>-5.1347011343574607E-5</v>
      </c>
      <c r="LA157" s="423">
        <f t="shared" si="311"/>
        <v>-6.0587224057645153E-5</v>
      </c>
      <c r="LB157" s="423">
        <f t="shared" si="312"/>
        <v>-7.5862938842716012E-5</v>
      </c>
      <c r="LC157" s="423">
        <f t="shared" si="313"/>
        <v>-5.3301527875253339E-5</v>
      </c>
      <c r="LD157" s="423">
        <f t="shared" si="314"/>
        <v>-2.3352998323000222E-4</v>
      </c>
      <c r="LE157" s="423">
        <f t="shared" si="315"/>
        <v>-1.3323993743768781E-4</v>
      </c>
      <c r="LF157" s="423">
        <f t="shared" si="316"/>
        <v>-4.3099887969935669E-4</v>
      </c>
      <c r="LG157" s="423">
        <f t="shared" si="317"/>
        <v>-1.4280779056065243E-4</v>
      </c>
      <c r="LH157" s="423">
        <f t="shared" si="318"/>
        <v>-2.0576891770080367E-4</v>
      </c>
      <c r="LI157" s="423">
        <f t="shared" si="319"/>
        <v>-8.2401601471386517E-5</v>
      </c>
      <c r="LJ157" s="423">
        <f t="shared" si="320"/>
        <v>-5.1297279267853641E-4</v>
      </c>
      <c r="LK157" s="423">
        <f t="shared" si="321"/>
        <v>-3.304652591370776E-5</v>
      </c>
      <c r="LL157" s="423">
        <f t="shared" si="322"/>
        <v>-1.6607262398450382E-4</v>
      </c>
      <c r="LN157" s="424">
        <v>3.2699360600791099E-3</v>
      </c>
      <c r="LO157" s="424">
        <v>3.9846666851371818E-3</v>
      </c>
      <c r="LP157" s="424">
        <v>2.8233270115565253E-3</v>
      </c>
      <c r="LQ157" s="424">
        <v>9.2408013082171392E-3</v>
      </c>
      <c r="LR157" s="424">
        <v>3.0529402895582373E-3</v>
      </c>
      <c r="LS157" s="424">
        <v>2.7881882429200244E-3</v>
      </c>
      <c r="LT157" s="424">
        <v>7.5282193755364579E-3</v>
      </c>
      <c r="LU157" s="424">
        <v>3.519700676760512E-3</v>
      </c>
      <c r="LV157" s="424">
        <v>4.1528488530020186E-3</v>
      </c>
      <c r="LW157" s="424">
        <v>1.6842740381658933E-3</v>
      </c>
      <c r="LX157" s="424">
        <v>3.9775484373164834E-3</v>
      </c>
      <c r="LY157" s="424">
        <v>3.3463835216449608E-3</v>
      </c>
      <c r="LZ157" s="424">
        <v>3.8456714261172788E-3</v>
      </c>
      <c r="MA157" s="424">
        <v>4.2454921442192468E-3</v>
      </c>
      <c r="MB157" s="424">
        <v>5.182957537900012E-3</v>
      </c>
      <c r="MC157" s="424">
        <v>7.0082838051624208E-3</v>
      </c>
      <c r="MD157" s="424">
        <v>1.141135924482683E-2</v>
      </c>
      <c r="ME157" s="424">
        <v>2.1905917150103005E-3</v>
      </c>
      <c r="MF157" s="424">
        <v>3.8524746904345371E-3</v>
      </c>
      <c r="MG157" s="424">
        <v>2.9587426275910372E-3</v>
      </c>
      <c r="MH157" s="424">
        <v>2.9967320898409595E-3</v>
      </c>
      <c r="MI157" s="424">
        <v>5.6028466550534515E-3</v>
      </c>
      <c r="MJ157" s="424">
        <v>2.5703301052218178E-3</v>
      </c>
      <c r="MK157" s="424">
        <v>3.7422546420132472E-3</v>
      </c>
      <c r="ML157" s="424">
        <v>1.6966400682490218E-3</v>
      </c>
      <c r="MM157" s="424">
        <v>4.0744843497646935E-3</v>
      </c>
      <c r="MN157" s="424">
        <v>5.4969875380797752E-3</v>
      </c>
      <c r="MO157" s="424">
        <v>3.2229969106458201E-3</v>
      </c>
      <c r="MP157" s="424">
        <v>2.666655444547545E-3</v>
      </c>
      <c r="MQ157" s="424">
        <v>1.5144393244796582E-3</v>
      </c>
      <c r="MR157" s="424">
        <v>3.3759048509328865E-3</v>
      </c>
      <c r="MS157" s="424">
        <v>1.839474555328721E-3</v>
      </c>
      <c r="MT157" s="424">
        <v>5.1521390433745661E-3</v>
      </c>
      <c r="MU157" s="424">
        <v>7.8531785421581332E-3</v>
      </c>
      <c r="MV157" s="424">
        <v>4.3721548481412036E-3</v>
      </c>
      <c r="MW157" s="424">
        <v>1.2190025649714815</v>
      </c>
      <c r="MX157" s="424">
        <v>1.2931577674395633E-2</v>
      </c>
      <c r="MY157" s="424">
        <v>1.3599441236947315E-2</v>
      </c>
      <c r="MZ157" s="424">
        <v>7.1168196951395618E-2</v>
      </c>
      <c r="NA157" s="424">
        <v>9.8901939559672327E-3</v>
      </c>
      <c r="NB157" s="424">
        <v>1.6261751168401874E-2</v>
      </c>
      <c r="NC157" s="424">
        <v>3.8045524549148918E-2</v>
      </c>
      <c r="ND157" s="424">
        <v>3.0759269555058477E-2</v>
      </c>
      <c r="NE157" s="424">
        <v>2.1497053473424021E-2</v>
      </c>
      <c r="NF157" s="424">
        <v>5.6720296342285953E-3</v>
      </c>
      <c r="NG157" s="424">
        <v>4.7090880589140995E-2</v>
      </c>
      <c r="NH157" s="424">
        <v>6.6483684743086136E-2</v>
      </c>
      <c r="NI157" s="424">
        <v>1.5792136044353186E-2</v>
      </c>
      <c r="NJ157" s="424">
        <v>1.907341245945653E-2</v>
      </c>
      <c r="NK157" s="424">
        <v>1.0380628765398255E-2</v>
      </c>
      <c r="NL157" s="424">
        <v>2.3204250302256643E-2</v>
      </c>
      <c r="NM157" s="424">
        <v>3.8975430531492023E-3</v>
      </c>
      <c r="NN157" s="424">
        <v>2.6951725550873056E-3</v>
      </c>
      <c r="NO157" s="424">
        <v>4.4478944089271014E-3</v>
      </c>
      <c r="NP157" s="424">
        <v>1.9054985635881972E-3</v>
      </c>
      <c r="NQ157" s="424">
        <v>3.5910406784378534E-3</v>
      </c>
      <c r="NR157" s="424">
        <v>2.5398820551498788E-3</v>
      </c>
      <c r="NS157" s="424">
        <v>5.6149796529829056E-3</v>
      </c>
      <c r="NT157" s="424">
        <v>2.9449601673667046E-3</v>
      </c>
      <c r="NU157" s="424">
        <v>2.729210254255706E-3</v>
      </c>
      <c r="NV157" s="424">
        <v>2.269325407851905E-3</v>
      </c>
      <c r="NW157" s="424">
        <v>4.2237534562829205E-3</v>
      </c>
      <c r="NX157" s="424">
        <v>2.8235446491548777E-3</v>
      </c>
      <c r="NY157" s="424">
        <v>3.0117104957077655E-3</v>
      </c>
      <c r="NZ157" s="424">
        <v>2.0045973908686897E-3</v>
      </c>
      <c r="OA157" s="424">
        <v>2.7769448209819538E-3</v>
      </c>
      <c r="OB157" s="424">
        <v>2.4382671279092605E-3</v>
      </c>
      <c r="OC157" s="424">
        <v>2.1242011867035893E-3</v>
      </c>
      <c r="OD157" s="424">
        <v>5.2690072665212868E-3</v>
      </c>
      <c r="OE157" s="424">
        <v>2.1651635545316948E-3</v>
      </c>
      <c r="OF157" s="424">
        <v>3.0891957575351122E-3</v>
      </c>
      <c r="OG157" s="424">
        <v>2.5880363413420997E-3</v>
      </c>
      <c r="OH157" s="424">
        <v>2.0680909426460318E-3</v>
      </c>
      <c r="OI157" s="424">
        <v>2.2973662796249269E-3</v>
      </c>
      <c r="OJ157" s="424">
        <v>2.2699000645963014E-3</v>
      </c>
      <c r="OK157" s="424">
        <v>2.2866020445202633E-3</v>
      </c>
      <c r="OL157" s="424">
        <v>1.769160995307403E-3</v>
      </c>
      <c r="OM157" s="424">
        <v>1.9634152674147241E-3</v>
      </c>
      <c r="ON157" s="424">
        <v>2.5396040696832422E-3</v>
      </c>
      <c r="OO157" s="424">
        <v>1.953271534278064E-3</v>
      </c>
      <c r="OP157" s="424">
        <v>8.1182289555730401E-4</v>
      </c>
      <c r="OQ157" s="424">
        <v>1.8141321644304001E-3</v>
      </c>
      <c r="OR157" s="424">
        <v>1.8304612351248866E-3</v>
      </c>
      <c r="OS157" s="424">
        <v>2.0152035538733566E-3</v>
      </c>
      <c r="OT157" s="424">
        <v>2.5072369038705742E-3</v>
      </c>
      <c r="OU157" s="424">
        <v>2.9001651926376729E-3</v>
      </c>
      <c r="OV157" s="424">
        <v>2.5116371107155905E-3</v>
      </c>
      <c r="OW157" s="424">
        <v>2.1324050850757637E-3</v>
      </c>
      <c r="OX157" s="424">
        <v>2.6731174777707184E-3</v>
      </c>
      <c r="OY157" s="424">
        <v>1.9787685773804157E-3</v>
      </c>
      <c r="OZ157" s="424">
        <v>2.1747177534879752E-3</v>
      </c>
      <c r="PA157" s="424">
        <v>2.3386659744647196E-3</v>
      </c>
      <c r="PB157" s="424">
        <v>1.8598049317496137E-3</v>
      </c>
      <c r="PC157" s="424">
        <v>2.2648189211133211E-3</v>
      </c>
      <c r="PD157" s="424">
        <v>1.8650957791380722E-3</v>
      </c>
      <c r="PE157" s="424">
        <v>2.8908506861554215E-3</v>
      </c>
      <c r="PF157" s="424">
        <v>3.1571125711579613E-3</v>
      </c>
      <c r="PG157" s="424">
        <v>2.3075582085511294E-3</v>
      </c>
      <c r="PH157" s="424">
        <v>3.3598706620771579E-3</v>
      </c>
      <c r="PI157" s="424">
        <v>2.2399181877567971E-3</v>
      </c>
      <c r="PJ157" s="424">
        <v>3.580613365375344E-3</v>
      </c>
      <c r="PK157" s="424">
        <v>1.5532177825211227E-3</v>
      </c>
      <c r="PL157" s="424">
        <v>2.7995713338105593E-3</v>
      </c>
      <c r="PM157" s="424">
        <v>2.3415371236697943E-3</v>
      </c>
      <c r="PN157" s="424">
        <v>3.5787314101756243E-3</v>
      </c>
      <c r="PO157" s="424">
        <v>2.0536637460426064E-3</v>
      </c>
      <c r="PP157" s="425">
        <v>3.0335862554875851E-3</v>
      </c>
    </row>
    <row r="158" spans="1:432" x14ac:dyDescent="0.25">
      <c r="A158" s="210" t="s">
        <v>147</v>
      </c>
      <c r="B158" s="415">
        <f>'Input Output Table'!D42/B$230</f>
        <v>2.3093611703172041E-3</v>
      </c>
      <c r="C158" s="415">
        <f>'Input Output Table'!E42/C$230</f>
        <v>1.1951317498694246E-4</v>
      </c>
      <c r="D158" s="415">
        <f>'Input Output Table'!F42/D$230</f>
        <v>1.5603775735651898E-4</v>
      </c>
      <c r="E158" s="415">
        <f>'Input Output Table'!G42/E$230</f>
        <v>4.6159379896728908E-4</v>
      </c>
      <c r="F158" s="415">
        <f>'Input Output Table'!H42/F$230</f>
        <v>1.7681522693506192E-4</v>
      </c>
      <c r="G158" s="415">
        <f>'Input Output Table'!I42/G$230</f>
        <v>3.0681248845994383E-4</v>
      </c>
      <c r="H158" s="415">
        <f>'Input Output Table'!J42/H$230</f>
        <v>6.2350314461192234E-4</v>
      </c>
      <c r="I158" s="415">
        <f>'Input Output Table'!K42/I$230</f>
        <v>1.5696130767052385E-4</v>
      </c>
      <c r="J158" s="415">
        <f>'Input Output Table'!L42/J$230</f>
        <v>6.4587520319368959E-4</v>
      </c>
      <c r="K158" s="415">
        <f>'Input Output Table'!M42/K$230</f>
        <v>3.8582111290110019E-5</v>
      </c>
      <c r="L158" s="415">
        <f>'Input Output Table'!N42/L$230</f>
        <v>2.2749788861989962E-4</v>
      </c>
      <c r="M158" s="415">
        <f>'Input Output Table'!O42/M$230</f>
        <v>1.086043772667293E-4</v>
      </c>
      <c r="N158" s="415">
        <f>'Input Output Table'!P42/N$230</f>
        <v>1.8595854326224282E-4</v>
      </c>
      <c r="O158" s="415">
        <f>'Input Output Table'!Q42/O$230</f>
        <v>1.7374963816173882E-4</v>
      </c>
      <c r="P158" s="415">
        <f>'Input Output Table'!R42/P$230</f>
        <v>1.5387263486108755E-4</v>
      </c>
      <c r="Q158" s="415">
        <f>'Input Output Table'!S42/Q$230</f>
        <v>2.6786634193529438E-4</v>
      </c>
      <c r="R158" s="415">
        <f>'Input Output Table'!T42/R$230</f>
        <v>8.2626269577301301E-4</v>
      </c>
      <c r="S158" s="415">
        <f>'Input Output Table'!U42/S$230</f>
        <v>6.4078387733145555E-4</v>
      </c>
      <c r="T158" s="415">
        <f>'Input Output Table'!V42/T$230</f>
        <v>8.3469938841322514E-4</v>
      </c>
      <c r="U158" s="415">
        <f>'Input Output Table'!W42/U$230</f>
        <v>8.2837905489640455E-5</v>
      </c>
      <c r="V158" s="415">
        <f>'Input Output Table'!X42/V$230</f>
        <v>9.7971553483836983E-5</v>
      </c>
      <c r="W158" s="415">
        <f>'Input Output Table'!Y42/W$230</f>
        <v>2.3316371179021273E-4</v>
      </c>
      <c r="X158" s="415">
        <f>'Input Output Table'!Z42/X$230</f>
        <v>1.438701659775758E-4</v>
      </c>
      <c r="Y158" s="415">
        <f>'Input Output Table'!AA42/Y$230</f>
        <v>4.7335334005985482E-4</v>
      </c>
      <c r="Z158" s="415">
        <f>'Input Output Table'!AB42/Z$230</f>
        <v>3.8688207478096382E-5</v>
      </c>
      <c r="AA158" s="415">
        <f>'Input Output Table'!AC42/AA$230</f>
        <v>1.9306536362893669E-4</v>
      </c>
      <c r="AB158" s="415">
        <f>'Input Output Table'!AD42/AB$230</f>
        <v>3.3610575554546214E-4</v>
      </c>
      <c r="AC158" s="415">
        <f>'Input Output Table'!AE42/AC$230</f>
        <v>1.7258396673183928E-2</v>
      </c>
      <c r="AD158" s="415">
        <f>'Input Output Table'!AF42/AD$230</f>
        <v>2.1834570795895682E-3</v>
      </c>
      <c r="AE158" s="415">
        <f>'Input Output Table'!AG42/AE$230</f>
        <v>1.1954505959990631E-3</v>
      </c>
      <c r="AF158" s="415">
        <f>'Input Output Table'!AH42/AF$230</f>
        <v>1.7126689474115231E-4</v>
      </c>
      <c r="AG158" s="415">
        <f>'Input Output Table'!AI42/AG$230</f>
        <v>4.9336155572436301E-4</v>
      </c>
      <c r="AH158" s="415">
        <f>'Input Output Table'!AJ42/AH$230</f>
        <v>4.0974019569019307E-4</v>
      </c>
      <c r="AI158" s="415">
        <f>'Input Output Table'!AK42/AI$230</f>
        <v>1.7120944144888128E-3</v>
      </c>
      <c r="AJ158" s="415">
        <f>'Input Output Table'!AL42/AJ$230</f>
        <v>1.8358829561824824E-3</v>
      </c>
      <c r="AK158" s="415">
        <f>'Input Output Table'!AM42/AK$230</f>
        <v>7.7377746955234437E-3</v>
      </c>
      <c r="AL158" s="415">
        <f>'Input Output Table'!AN42/AL$230</f>
        <v>1.0933204141332947E-2</v>
      </c>
      <c r="AM158" s="415">
        <f>'Input Output Table'!AO42/AM$230</f>
        <v>3.392622654839085E-3</v>
      </c>
      <c r="AN158" s="415">
        <f>'Input Output Table'!AP42/AN$230</f>
        <v>8.0386341620546902E-3</v>
      </c>
      <c r="AO158" s="415">
        <f>'Input Output Table'!AQ42/AO$230</f>
        <v>3.5064084882826521E-3</v>
      </c>
      <c r="AP158" s="415">
        <f>'Input Output Table'!AR42/AP$230</f>
        <v>1.676972365022433E-2</v>
      </c>
      <c r="AQ158" s="415">
        <f>'Input Output Table'!AS42/AQ$230</f>
        <v>9.2756121056162405E-3</v>
      </c>
      <c r="AR158" s="415">
        <f>'Input Output Table'!AT42/AR$230</f>
        <v>1.2281389344430222E-2</v>
      </c>
      <c r="AS158" s="415">
        <f>'Input Output Table'!AU42/AS$230</f>
        <v>1.6268676978081675E-3</v>
      </c>
      <c r="AT158" s="415">
        <f>'Input Output Table'!AV42/AT$230</f>
        <v>6.1820477172922642E-3</v>
      </c>
      <c r="AU158" s="415">
        <f>'Input Output Table'!AW42/AU$230</f>
        <v>1.2415157609776671E-2</v>
      </c>
      <c r="AV158" s="415">
        <f>'Input Output Table'!AX42/AV$230</f>
        <v>1.0205666894829274E-2</v>
      </c>
      <c r="AW158" s="415">
        <f>'Input Output Table'!AY42/AW$230</f>
        <v>2.6699687934936885E-2</v>
      </c>
      <c r="AX158" s="415">
        <f>'Input Output Table'!AZ42/AX$230</f>
        <v>6.9619561476797036E-3</v>
      </c>
      <c r="AY158" s="415">
        <f>'Input Output Table'!BA42/AY$230</f>
        <v>1.0538118584385185E-2</v>
      </c>
      <c r="AZ158" s="415">
        <f>'Input Output Table'!BB42/AZ$230</f>
        <v>1.2569882259238838E-2</v>
      </c>
      <c r="BA158" s="415">
        <f>'Input Output Table'!BC42/BA$230</f>
        <v>5.9471349696995053E-3</v>
      </c>
      <c r="BB158" s="415">
        <f>'Input Output Table'!BD42/BB$230</f>
        <v>1.383604564730155E-4</v>
      </c>
      <c r="BC158" s="415">
        <f>'Input Output Table'!BE42/BC$230</f>
        <v>8.9205067995310936E-4</v>
      </c>
      <c r="BD158" s="415">
        <f>'Input Output Table'!BF42/BD$230</f>
        <v>3.7843188840947352E-4</v>
      </c>
      <c r="BE158" s="415">
        <f>'Input Output Table'!BG42/BE$230</f>
        <v>4.5023917778027082E-4</v>
      </c>
      <c r="BF158" s="415">
        <f>'Input Output Table'!BH42/BF$230</f>
        <v>9.1848765930280102E-5</v>
      </c>
      <c r="BG158" s="415">
        <f>'Input Output Table'!BI42/BG$230</f>
        <v>1.0854454538793167E-3</v>
      </c>
      <c r="BH158" s="415">
        <f>'Input Output Table'!BJ42/BH$230</f>
        <v>2.9191915102365107E-4</v>
      </c>
      <c r="BI158" s="415">
        <f>'Input Output Table'!BK42/BI$230</f>
        <v>4.6654961569963241E-4</v>
      </c>
      <c r="BJ158" s="415">
        <f>'Input Output Table'!BL42/BJ$230</f>
        <v>4.6654958491923319E-4</v>
      </c>
      <c r="BK158" s="415">
        <f>'Input Output Table'!BM42/BK$230</f>
        <v>2.9955921238773877E-4</v>
      </c>
      <c r="BL158" s="415">
        <f>'Input Output Table'!BN42/BL$230</f>
        <v>1.8375853938968278E-4</v>
      </c>
      <c r="BM158" s="415">
        <f>'Input Output Table'!BO42/BM$230</f>
        <v>1.5415324337245175E-4</v>
      </c>
      <c r="BN158" s="415">
        <f>'Input Output Table'!BP42/BN$230</f>
        <v>1.3699160351770967E-4</v>
      </c>
      <c r="BO158" s="415">
        <f>'Input Output Table'!BQ42/BO$230</f>
        <v>1.1700364509627241E-4</v>
      </c>
      <c r="BP158" s="415">
        <f>'Input Output Table'!BR42/BP$230</f>
        <v>2.233331723416137E-4</v>
      </c>
      <c r="BQ158" s="415">
        <f>'Input Output Table'!BS42/BQ$230</f>
        <v>4.5909642256605453E-5</v>
      </c>
      <c r="BR158" s="415">
        <f>'Input Output Table'!BT42/BR$230</f>
        <v>4.590963617414541E-5</v>
      </c>
      <c r="BS158" s="415">
        <f>'Input Output Table'!BU42/BS$230</f>
        <v>3.7273500983543347E-5</v>
      </c>
      <c r="BT158" s="415">
        <f>'Input Output Table'!BV42/BT$230</f>
        <v>3.0456723864917633E-5</v>
      </c>
      <c r="BU158" s="415">
        <f>'Input Output Table'!BW42/BU$230</f>
        <v>1.8740840054613385E-4</v>
      </c>
      <c r="BV158" s="415">
        <f>'Input Output Table'!BX42/BV$230</f>
        <v>2.1637644456301127E-4</v>
      </c>
      <c r="BW158" s="415">
        <f>'Input Output Table'!BY42/BW$230</f>
        <v>6.470787804612123E-4</v>
      </c>
      <c r="BX158" s="415">
        <f>'Input Output Table'!BZ42/BX$230</f>
        <v>1.3819839381295839E-4</v>
      </c>
      <c r="BY158" s="415">
        <f>'Input Output Table'!CA42/BY$230</f>
        <v>3.6505205467939566E-4</v>
      </c>
      <c r="BZ158" s="415">
        <f>'Input Output Table'!CB42/BZ$230</f>
        <v>7.5939486419220948E-5</v>
      </c>
      <c r="CA158" s="415">
        <f>'Input Output Table'!CC42/CA$230</f>
        <v>2.94453781129969E-4</v>
      </c>
      <c r="CB158" s="415">
        <f>'Input Output Table'!CD42/CB$230</f>
        <v>6.0153212362418203E-5</v>
      </c>
      <c r="CC158" s="415">
        <f>'Input Output Table'!CE42/CC$230</f>
        <v>3.0543991937779822E-5</v>
      </c>
      <c r="CD158" s="415">
        <f>'Input Output Table'!CF42/CD$230</f>
        <v>6.1141788855540453E-6</v>
      </c>
      <c r="CE158" s="415">
        <f>'Input Output Table'!CG42/CE$230</f>
        <v>4.4925909197263932E-5</v>
      </c>
      <c r="CF158" s="415">
        <f>'Input Output Table'!CH42/CF$230</f>
        <v>8.2604100071889263E-5</v>
      </c>
      <c r="CG158" s="415">
        <f>'Input Output Table'!CI42/CG$230</f>
        <v>7.9735847618215614E-5</v>
      </c>
      <c r="CH158" s="415">
        <f>'Input Output Table'!CJ42/CH$230</f>
        <v>8.8372700987222682E-5</v>
      </c>
      <c r="CI158" s="415">
        <f>'Input Output Table'!CK42/CI$230</f>
        <v>1.993900196344244E-4</v>
      </c>
      <c r="CJ158" s="415">
        <f>'Input Output Table'!CL42/CJ$230</f>
        <v>1.6962659254841475E-4</v>
      </c>
      <c r="CK158" s="415">
        <f>'Input Output Table'!CM42/CK$230</f>
        <v>1.1222499679176989E-4</v>
      </c>
      <c r="CL158" s="415">
        <f>'Input Output Table'!CN42/CL$230</f>
        <v>1.5063262955557059E-4</v>
      </c>
      <c r="CM158" s="415">
        <f>'Input Output Table'!CO42/CM$230</f>
        <v>8.2530824207973936E-5</v>
      </c>
      <c r="CN158" s="415">
        <f>'Input Output Table'!CP42/CN$230</f>
        <v>7.2576117558208493E-5</v>
      </c>
      <c r="CO158" s="415">
        <f>'Input Output Table'!CQ42/CO$230</f>
        <v>5.6893536905530423E-5</v>
      </c>
      <c r="CP158" s="415">
        <f>'Input Output Table'!CR42/CP$230</f>
        <v>8.9322317877966513E-5</v>
      </c>
      <c r="CQ158" s="415">
        <f>'Input Output Table'!CS42/CQ$230</f>
        <v>5.4815015073136442E-4</v>
      </c>
      <c r="CR158" s="415">
        <f>'Input Output Table'!CT42/CR$230</f>
        <v>9.6117163548554977E-5</v>
      </c>
      <c r="CS158" s="415">
        <f>'Input Output Table'!CU42/CS$230</f>
        <v>1.1814265116103457E-4</v>
      </c>
      <c r="CT158" s="415">
        <f>'Input Output Table'!CV42/CT$230</f>
        <v>8.812806293687657E-5</v>
      </c>
      <c r="CU158" s="415">
        <f>'Input Output Table'!CW42/CU$230</f>
        <v>6.140449607857653E-5</v>
      </c>
      <c r="CV158" s="415">
        <f>'Input Output Table'!CX42/CV$230</f>
        <v>2.2716876303508057E-4</v>
      </c>
      <c r="CW158" s="415">
        <f>'Input Output Table'!CY42/CW$230</f>
        <v>1.6046403939961844E-4</v>
      </c>
      <c r="CX158" s="415">
        <f>'Input Output Table'!CZ42/CX$230</f>
        <v>5.2686367061793805E-4</v>
      </c>
      <c r="CY158" s="415">
        <f>'Input Output Table'!DA42/CY$230</f>
        <v>1.5131496096899535E-4</v>
      </c>
      <c r="CZ158" s="415">
        <f>'Input Output Table'!DB42/CZ$230</f>
        <v>2.3871964694493361E-4</v>
      </c>
      <c r="DA158" s="415">
        <f>'Input Output Table'!DC42/DA$230</f>
        <v>9.7961539757463137E-5</v>
      </c>
      <c r="DB158" s="415">
        <f>'Input Output Table'!DD42/DB$230</f>
        <v>2.2824656538436466E-4</v>
      </c>
      <c r="DC158" s="415">
        <f>'Input Output Table'!DE42/DC$230</f>
        <v>9.6430394060756041E-5</v>
      </c>
      <c r="DD158" s="416">
        <f>'Input Output Table'!DG42/DD$230</f>
        <v>1.9536550974274603E-4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J158" s="423">
        <f t="shared" si="216"/>
        <v>-2.3093611703172041E-3</v>
      </c>
      <c r="HK158" s="423">
        <f t="shared" si="217"/>
        <v>-1.1951317498694246E-4</v>
      </c>
      <c r="HL158" s="423">
        <f t="shared" si="218"/>
        <v>-1.5603775735651898E-4</v>
      </c>
      <c r="HM158" s="423">
        <f t="shared" si="219"/>
        <v>-4.6159379896728908E-4</v>
      </c>
      <c r="HN158" s="423">
        <f t="shared" si="220"/>
        <v>-1.7681522693506192E-4</v>
      </c>
      <c r="HO158" s="423">
        <f t="shared" si="221"/>
        <v>-3.0681248845994383E-4</v>
      </c>
      <c r="HP158" s="423">
        <f t="shared" si="222"/>
        <v>-6.2350314461192234E-4</v>
      </c>
      <c r="HQ158" s="423">
        <f t="shared" si="223"/>
        <v>-1.5696130767052385E-4</v>
      </c>
      <c r="HR158" s="423">
        <f t="shared" si="224"/>
        <v>-6.4587520319368959E-4</v>
      </c>
      <c r="HS158" s="423">
        <f t="shared" si="225"/>
        <v>-3.8582111290110019E-5</v>
      </c>
      <c r="HT158" s="423">
        <f t="shared" si="226"/>
        <v>-2.2749788861989962E-4</v>
      </c>
      <c r="HU158" s="423">
        <f t="shared" si="227"/>
        <v>-1.086043772667293E-4</v>
      </c>
      <c r="HV158" s="423">
        <f t="shared" si="228"/>
        <v>-1.8595854326224282E-4</v>
      </c>
      <c r="HW158" s="423">
        <f t="shared" si="229"/>
        <v>-1.7374963816173882E-4</v>
      </c>
      <c r="HX158" s="423">
        <f t="shared" si="230"/>
        <v>-1.5387263486108755E-4</v>
      </c>
      <c r="HY158" s="423">
        <f t="shared" si="231"/>
        <v>-2.6786634193529438E-4</v>
      </c>
      <c r="HZ158" s="423">
        <f t="shared" si="232"/>
        <v>-8.2626269577301301E-4</v>
      </c>
      <c r="IA158" s="423">
        <f t="shared" si="233"/>
        <v>-6.4078387733145555E-4</v>
      </c>
      <c r="IB158" s="423">
        <f t="shared" si="234"/>
        <v>-8.3469938841322514E-4</v>
      </c>
      <c r="IC158" s="423">
        <f t="shared" si="235"/>
        <v>-8.2837905489640455E-5</v>
      </c>
      <c r="ID158" s="423">
        <f t="shared" si="236"/>
        <v>-9.7971553483836983E-5</v>
      </c>
      <c r="IE158" s="423">
        <f t="shared" si="237"/>
        <v>-2.3316371179021273E-4</v>
      </c>
      <c r="IF158" s="423">
        <f t="shared" si="238"/>
        <v>-1.438701659775758E-4</v>
      </c>
      <c r="IG158" s="423">
        <f t="shared" si="239"/>
        <v>-4.7335334005985482E-4</v>
      </c>
      <c r="IH158" s="423">
        <f t="shared" si="240"/>
        <v>-3.8688207478096382E-5</v>
      </c>
      <c r="II158" s="423">
        <f t="shared" si="241"/>
        <v>-1.9306536362893669E-4</v>
      </c>
      <c r="IJ158" s="423">
        <f t="shared" si="242"/>
        <v>-3.3610575554546214E-4</v>
      </c>
      <c r="IK158" s="423">
        <f t="shared" si="243"/>
        <v>-1.7258396673183928E-2</v>
      </c>
      <c r="IL158" s="423">
        <f t="shared" si="244"/>
        <v>-2.1834570795895682E-3</v>
      </c>
      <c r="IM158" s="423">
        <f t="shared" si="245"/>
        <v>-1.1954505959990631E-3</v>
      </c>
      <c r="IN158" s="423">
        <f t="shared" si="246"/>
        <v>-1.7126689474115231E-4</v>
      </c>
      <c r="IO158" s="423">
        <f t="shared" si="247"/>
        <v>-4.9336155572436301E-4</v>
      </c>
      <c r="IP158" s="423">
        <f t="shared" si="248"/>
        <v>-4.0974019569019307E-4</v>
      </c>
      <c r="IQ158" s="423">
        <f t="shared" si="249"/>
        <v>-1.7120944144888128E-3</v>
      </c>
      <c r="IR158" s="423">
        <f t="shared" si="250"/>
        <v>-1.8358829561824824E-3</v>
      </c>
      <c r="IS158" s="423">
        <f t="shared" si="251"/>
        <v>-7.7377746955234437E-3</v>
      </c>
      <c r="IT158" s="423">
        <f t="shared" si="252"/>
        <v>0.98906679585866708</v>
      </c>
      <c r="IU158" s="423">
        <f t="shared" si="253"/>
        <v>-3.392622654839085E-3</v>
      </c>
      <c r="IV158" s="423">
        <f t="shared" si="254"/>
        <v>-8.0386341620546902E-3</v>
      </c>
      <c r="IW158" s="423">
        <f t="shared" si="255"/>
        <v>-3.5064084882826521E-3</v>
      </c>
      <c r="IX158" s="423">
        <f t="shared" si="256"/>
        <v>-1.676972365022433E-2</v>
      </c>
      <c r="IY158" s="423">
        <f t="shared" si="257"/>
        <v>-9.2756121056162405E-3</v>
      </c>
      <c r="IZ158" s="423">
        <f t="shared" si="258"/>
        <v>-1.2281389344430222E-2</v>
      </c>
      <c r="JA158" s="423">
        <f t="shared" si="259"/>
        <v>-1.6268676978081675E-3</v>
      </c>
      <c r="JB158" s="423">
        <f t="shared" si="260"/>
        <v>-6.1820477172922642E-3</v>
      </c>
      <c r="JC158" s="423">
        <f t="shared" si="261"/>
        <v>-1.2415157609776671E-2</v>
      </c>
      <c r="JD158" s="423">
        <f t="shared" si="262"/>
        <v>-1.0205666894829274E-2</v>
      </c>
      <c r="JE158" s="423">
        <f t="shared" si="263"/>
        <v>-2.6699687934936885E-2</v>
      </c>
      <c r="JF158" s="423">
        <f t="shared" si="264"/>
        <v>-6.9619561476797036E-3</v>
      </c>
      <c r="JG158" s="423">
        <f t="shared" si="265"/>
        <v>-1.0538118584385185E-2</v>
      </c>
      <c r="JH158" s="423">
        <f t="shared" si="266"/>
        <v>-1.2569882259238838E-2</v>
      </c>
      <c r="JI158" s="423">
        <f t="shared" si="267"/>
        <v>-5.9471349696995053E-3</v>
      </c>
      <c r="JJ158" s="423">
        <f t="shared" si="268"/>
        <v>-1.383604564730155E-4</v>
      </c>
      <c r="JK158" s="423">
        <f t="shared" si="269"/>
        <v>-8.9205067995310936E-4</v>
      </c>
      <c r="JL158" s="423">
        <f t="shared" si="270"/>
        <v>-3.7843188840947352E-4</v>
      </c>
      <c r="JM158" s="423">
        <f t="shared" si="271"/>
        <v>-4.5023917778027082E-4</v>
      </c>
      <c r="JN158" s="423">
        <f t="shared" si="272"/>
        <v>-9.1848765930280102E-5</v>
      </c>
      <c r="JO158" s="423">
        <f t="shared" si="273"/>
        <v>-1.0854454538793167E-3</v>
      </c>
      <c r="JP158" s="423">
        <f t="shared" si="274"/>
        <v>-2.9191915102365107E-4</v>
      </c>
      <c r="JQ158" s="423">
        <f t="shared" si="275"/>
        <v>-4.6654961569963241E-4</v>
      </c>
      <c r="JR158" s="423">
        <f t="shared" si="276"/>
        <v>-4.6654958491923319E-4</v>
      </c>
      <c r="JS158" s="423">
        <f t="shared" si="277"/>
        <v>-2.9955921238773877E-4</v>
      </c>
      <c r="JT158" s="423">
        <f t="shared" si="278"/>
        <v>-1.8375853938968278E-4</v>
      </c>
      <c r="JU158" s="423">
        <f t="shared" si="279"/>
        <v>-1.5415324337245175E-4</v>
      </c>
      <c r="JV158" s="423">
        <f t="shared" si="280"/>
        <v>-1.3699160351770967E-4</v>
      </c>
      <c r="JW158" s="423">
        <f t="shared" si="281"/>
        <v>-1.1700364509627241E-4</v>
      </c>
      <c r="JX158" s="423">
        <f t="shared" si="282"/>
        <v>-2.233331723416137E-4</v>
      </c>
      <c r="JY158" s="423">
        <f t="shared" si="283"/>
        <v>-4.5909642256605453E-5</v>
      </c>
      <c r="JZ158" s="423">
        <f t="shared" si="284"/>
        <v>-4.590963617414541E-5</v>
      </c>
      <c r="KA158" s="423">
        <f t="shared" si="285"/>
        <v>-3.7273500983543347E-5</v>
      </c>
      <c r="KB158" s="423">
        <f t="shared" si="286"/>
        <v>-3.0456723864917633E-5</v>
      </c>
      <c r="KC158" s="423">
        <f t="shared" si="287"/>
        <v>-1.8740840054613385E-4</v>
      </c>
      <c r="KD158" s="423">
        <f t="shared" si="288"/>
        <v>-2.1637644456301127E-4</v>
      </c>
      <c r="KE158" s="423">
        <f t="shared" si="289"/>
        <v>-6.470787804612123E-4</v>
      </c>
      <c r="KF158" s="423">
        <f t="shared" si="290"/>
        <v>-1.3819839381295839E-4</v>
      </c>
      <c r="KG158" s="423">
        <f t="shared" si="291"/>
        <v>-3.6505205467939566E-4</v>
      </c>
      <c r="KH158" s="423">
        <f t="shared" si="292"/>
        <v>-7.5939486419220948E-5</v>
      </c>
      <c r="KI158" s="423">
        <f t="shared" si="293"/>
        <v>-2.94453781129969E-4</v>
      </c>
      <c r="KJ158" s="423">
        <f t="shared" si="294"/>
        <v>-6.0153212362418203E-5</v>
      </c>
      <c r="KK158" s="423">
        <f t="shared" si="295"/>
        <v>-3.0543991937779822E-5</v>
      </c>
      <c r="KL158" s="423">
        <f t="shared" si="296"/>
        <v>-6.1141788855540453E-6</v>
      </c>
      <c r="KM158" s="423">
        <f t="shared" si="297"/>
        <v>-4.4925909197263932E-5</v>
      </c>
      <c r="KN158" s="423">
        <f t="shared" si="298"/>
        <v>-8.2604100071889263E-5</v>
      </c>
      <c r="KO158" s="423">
        <f t="shared" si="299"/>
        <v>-7.9735847618215614E-5</v>
      </c>
      <c r="KP158" s="423">
        <f t="shared" si="300"/>
        <v>-8.8372700987222682E-5</v>
      </c>
      <c r="KQ158" s="423">
        <f t="shared" si="301"/>
        <v>-1.993900196344244E-4</v>
      </c>
      <c r="KR158" s="423">
        <f t="shared" si="302"/>
        <v>-1.6962659254841475E-4</v>
      </c>
      <c r="KS158" s="423">
        <f t="shared" si="303"/>
        <v>-1.1222499679176989E-4</v>
      </c>
      <c r="KT158" s="423">
        <f t="shared" si="304"/>
        <v>-1.5063262955557059E-4</v>
      </c>
      <c r="KU158" s="423">
        <f t="shared" si="305"/>
        <v>-8.2530824207973936E-5</v>
      </c>
      <c r="KV158" s="423">
        <f t="shared" si="306"/>
        <v>-7.2576117558208493E-5</v>
      </c>
      <c r="KW158" s="423">
        <f t="shared" si="307"/>
        <v>-5.6893536905530423E-5</v>
      </c>
      <c r="KX158" s="423">
        <f t="shared" si="308"/>
        <v>-8.9322317877966513E-5</v>
      </c>
      <c r="KY158" s="423">
        <f t="shared" si="309"/>
        <v>-5.4815015073136442E-4</v>
      </c>
      <c r="KZ158" s="423">
        <f t="shared" si="310"/>
        <v>-9.6117163548554977E-5</v>
      </c>
      <c r="LA158" s="423">
        <f t="shared" si="311"/>
        <v>-1.1814265116103457E-4</v>
      </c>
      <c r="LB158" s="423">
        <f t="shared" si="312"/>
        <v>-8.812806293687657E-5</v>
      </c>
      <c r="LC158" s="423">
        <f t="shared" si="313"/>
        <v>-6.140449607857653E-5</v>
      </c>
      <c r="LD158" s="423">
        <f t="shared" si="314"/>
        <v>-2.2716876303508057E-4</v>
      </c>
      <c r="LE158" s="423">
        <f t="shared" si="315"/>
        <v>-1.6046403939961844E-4</v>
      </c>
      <c r="LF158" s="423">
        <f t="shared" si="316"/>
        <v>-5.2686367061793805E-4</v>
      </c>
      <c r="LG158" s="423">
        <f t="shared" si="317"/>
        <v>-1.5131496096899535E-4</v>
      </c>
      <c r="LH158" s="423">
        <f t="shared" si="318"/>
        <v>-2.3871964694493361E-4</v>
      </c>
      <c r="LI158" s="423">
        <f t="shared" si="319"/>
        <v>-9.7961539757463137E-5</v>
      </c>
      <c r="LJ158" s="423">
        <f t="shared" si="320"/>
        <v>-2.2824656538436466E-4</v>
      </c>
      <c r="LK158" s="423">
        <f t="shared" si="321"/>
        <v>-9.6430394060756041E-5</v>
      </c>
      <c r="LL158" s="423">
        <f t="shared" si="322"/>
        <v>-1.9536550974274603E-4</v>
      </c>
      <c r="LN158" s="424">
        <v>4.4349895110994695E-3</v>
      </c>
      <c r="LO158" s="424">
        <v>2.8660547369921789E-3</v>
      </c>
      <c r="LP158" s="424">
        <v>1.9038790120704269E-3</v>
      </c>
      <c r="LQ158" s="424">
        <v>3.8567317694851522E-3</v>
      </c>
      <c r="LR158" s="424">
        <v>1.2001659405526778E-3</v>
      </c>
      <c r="LS158" s="424">
        <v>2.1472694424858065E-3</v>
      </c>
      <c r="LT158" s="424">
        <v>2.2268939171315905E-3</v>
      </c>
      <c r="LU158" s="424">
        <v>3.0829667136422043E-3</v>
      </c>
      <c r="LV158" s="424">
        <v>3.3082275850345082E-3</v>
      </c>
      <c r="LW158" s="424">
        <v>1.3929040825657337E-3</v>
      </c>
      <c r="LX158" s="424">
        <v>3.4436121682957614E-3</v>
      </c>
      <c r="LY158" s="424">
        <v>2.8281134115776384E-3</v>
      </c>
      <c r="LZ158" s="424">
        <v>2.6601129042388414E-3</v>
      </c>
      <c r="MA158" s="424">
        <v>2.6417814199381625E-3</v>
      </c>
      <c r="MB158" s="424">
        <v>2.5321546331611511E-3</v>
      </c>
      <c r="MC158" s="424">
        <v>2.8700114353596567E-3</v>
      </c>
      <c r="MD158" s="424">
        <v>4.134058183298755E-3</v>
      </c>
      <c r="ME158" s="424">
        <v>2.459410287460087E-3</v>
      </c>
      <c r="MF158" s="424">
        <v>2.6973826642381028E-3</v>
      </c>
      <c r="MG158" s="424">
        <v>2.2231464299768337E-3</v>
      </c>
      <c r="MH158" s="424">
        <v>1.6767531620420855E-3</v>
      </c>
      <c r="MI158" s="424">
        <v>2.4400148059525611E-3</v>
      </c>
      <c r="MJ158" s="424">
        <v>2.3210799182293413E-3</v>
      </c>
      <c r="MK158" s="424">
        <v>3.2003552826652269E-3</v>
      </c>
      <c r="ML158" s="424">
        <v>7.894833434407575E-4</v>
      </c>
      <c r="MM158" s="424">
        <v>2.0090979793765114E-3</v>
      </c>
      <c r="MN158" s="424">
        <v>2.7784987912028727E-3</v>
      </c>
      <c r="MO158" s="424">
        <v>1.9070142191788181E-2</v>
      </c>
      <c r="MP158" s="424">
        <v>4.214176132334024E-3</v>
      </c>
      <c r="MQ158" s="424">
        <v>2.5630647108068894E-3</v>
      </c>
      <c r="MR158" s="424">
        <v>2.5178327799177335E-3</v>
      </c>
      <c r="MS158" s="424">
        <v>1.7629426835907554E-3</v>
      </c>
      <c r="MT158" s="424">
        <v>2.604257617082282E-3</v>
      </c>
      <c r="MU158" s="424">
        <v>4.4036568583057985E-3</v>
      </c>
      <c r="MV158" s="424">
        <v>4.1657470870302693E-3</v>
      </c>
      <c r="MW158" s="424">
        <v>1.146049434603902E-2</v>
      </c>
      <c r="MX158" s="424">
        <v>1.0125879083378071</v>
      </c>
      <c r="MY158" s="424">
        <v>8.4699208446436074E-3</v>
      </c>
      <c r="MZ158" s="424">
        <v>1.1369993517459431E-2</v>
      </c>
      <c r="NA158" s="424">
        <v>7.7240300238317202E-3</v>
      </c>
      <c r="NB158" s="424">
        <v>2.0315133135978089E-2</v>
      </c>
      <c r="NC158" s="424">
        <v>1.3624079167604997E-2</v>
      </c>
      <c r="ND158" s="424">
        <v>1.7557836180172232E-2</v>
      </c>
      <c r="NE158" s="424">
        <v>5.3873900294888382E-3</v>
      </c>
      <c r="NF158" s="424">
        <v>9.9668900541744765E-3</v>
      </c>
      <c r="NG158" s="424">
        <v>1.8962415622970231E-2</v>
      </c>
      <c r="NH158" s="424">
        <v>1.4388393558331294E-2</v>
      </c>
      <c r="NI158" s="424">
        <v>3.1729962381852689E-2</v>
      </c>
      <c r="NJ158" s="424">
        <v>1.1023234814722961E-2</v>
      </c>
      <c r="NK158" s="424">
        <v>2.0005857451457588E-2</v>
      </c>
      <c r="NL158" s="424">
        <v>1.7430004448296548E-2</v>
      </c>
      <c r="NM158" s="424">
        <v>1.0681125962805182E-2</v>
      </c>
      <c r="NN158" s="424">
        <v>2.632679689539267E-3</v>
      </c>
      <c r="NO158" s="424">
        <v>2.8425668116405641E-3</v>
      </c>
      <c r="NP158" s="424">
        <v>1.9777767666900462E-3</v>
      </c>
      <c r="NQ158" s="424">
        <v>2.4101457410899683E-3</v>
      </c>
      <c r="NR158" s="424">
        <v>2.2776931163083552E-3</v>
      </c>
      <c r="NS158" s="424">
        <v>3.5679708648018622E-3</v>
      </c>
      <c r="NT158" s="424">
        <v>2.3381609912003385E-3</v>
      </c>
      <c r="NU158" s="424">
        <v>2.5709477321018645E-3</v>
      </c>
      <c r="NV158" s="424">
        <v>2.234435429933004E-3</v>
      </c>
      <c r="NW158" s="424">
        <v>2.9338157999295963E-3</v>
      </c>
      <c r="NX158" s="424">
        <v>2.1041026474185706E-3</v>
      </c>
      <c r="NY158" s="424">
        <v>2.3346421867131858E-3</v>
      </c>
      <c r="NZ158" s="424">
        <v>1.9501577795943336E-3</v>
      </c>
      <c r="OA158" s="424">
        <v>2.3691671193393589E-3</v>
      </c>
      <c r="OB158" s="424">
        <v>2.2326631787131222E-3</v>
      </c>
      <c r="OC158" s="424">
        <v>1.7752566077417105E-3</v>
      </c>
      <c r="OD158" s="424">
        <v>2.5444722798591336E-3</v>
      </c>
      <c r="OE158" s="424">
        <v>1.7150983816999663E-3</v>
      </c>
      <c r="OF158" s="424">
        <v>2.20755113319244E-3</v>
      </c>
      <c r="OG158" s="424">
        <v>2.2606010031303854E-3</v>
      </c>
      <c r="OH158" s="424">
        <v>1.7572256619459241E-3</v>
      </c>
      <c r="OI158" s="424">
        <v>2.3476872264720544E-3</v>
      </c>
      <c r="OJ158" s="424">
        <v>2.0045212691600272E-3</v>
      </c>
      <c r="OK158" s="424">
        <v>2.2433318982496998E-3</v>
      </c>
      <c r="OL158" s="424">
        <v>1.5258267102536899E-3</v>
      </c>
      <c r="OM158" s="424">
        <v>1.7827318386501281E-3</v>
      </c>
      <c r="ON158" s="424">
        <v>2.1616434900861574E-3</v>
      </c>
      <c r="OO158" s="424">
        <v>1.3969678417661813E-3</v>
      </c>
      <c r="OP158" s="424">
        <v>6.9056313729683422E-4</v>
      </c>
      <c r="OQ158" s="424">
        <v>1.5073479422125021E-3</v>
      </c>
      <c r="OR158" s="424">
        <v>1.6118548464326111E-3</v>
      </c>
      <c r="OS158" s="424">
        <v>1.737198818426108E-3</v>
      </c>
      <c r="OT158" s="424">
        <v>2.150347737387009E-3</v>
      </c>
      <c r="OU158" s="424">
        <v>2.5967852426467507E-3</v>
      </c>
      <c r="OV158" s="424">
        <v>2.1374443547935201E-3</v>
      </c>
      <c r="OW158" s="424">
        <v>1.8196895948252025E-3</v>
      </c>
      <c r="OX158" s="424">
        <v>2.2554874821813114E-3</v>
      </c>
      <c r="OY158" s="424">
        <v>1.6883501400782163E-3</v>
      </c>
      <c r="OZ158" s="424">
        <v>1.8003080988870585E-3</v>
      </c>
      <c r="PA158" s="424">
        <v>1.9993337699434777E-3</v>
      </c>
      <c r="PB158" s="424">
        <v>1.5926552109737048E-3</v>
      </c>
      <c r="PC158" s="424">
        <v>2.3362560804560703E-3</v>
      </c>
      <c r="PD158" s="424">
        <v>1.6176117262327774E-3</v>
      </c>
      <c r="PE158" s="424">
        <v>2.2552592884591241E-3</v>
      </c>
      <c r="PF158" s="424">
        <v>2.5334087134702542E-3</v>
      </c>
      <c r="PG158" s="424">
        <v>1.9239705046518501E-3</v>
      </c>
      <c r="PH158" s="424">
        <v>2.5602888457010521E-3</v>
      </c>
      <c r="PI158" s="424">
        <v>2.0116203276859999E-3</v>
      </c>
      <c r="PJ158" s="424">
        <v>3.0552658598621686E-3</v>
      </c>
      <c r="PK158" s="424">
        <v>1.2908424431332072E-3</v>
      </c>
      <c r="PL158" s="424">
        <v>2.2450262852022869E-3</v>
      </c>
      <c r="PM158" s="424">
        <v>1.9867001631042702E-3</v>
      </c>
      <c r="PN158" s="424">
        <v>2.4677990724189824E-3</v>
      </c>
      <c r="PO158" s="424">
        <v>1.7902288878294665E-3</v>
      </c>
      <c r="PP158" s="425">
        <v>2.5891560703264352E-3</v>
      </c>
    </row>
    <row r="159" spans="1:432" x14ac:dyDescent="0.25">
      <c r="A159" s="210" t="s">
        <v>148</v>
      </c>
      <c r="B159" s="415">
        <f>'Input Output Table'!D43/B$230</f>
        <v>3.3152821126371213E-5</v>
      </c>
      <c r="C159" s="415">
        <f>'Input Output Table'!E43/C$230</f>
        <v>2.1063722464288728E-4</v>
      </c>
      <c r="D159" s="415">
        <f>'Input Output Table'!F43/D$230</f>
        <v>6.0699504109840917E-5</v>
      </c>
      <c r="E159" s="415">
        <f>'Input Output Table'!G43/E$230</f>
        <v>5.6433439641597784E-4</v>
      </c>
      <c r="F159" s="415">
        <f>'Input Output Table'!H43/F$230</f>
        <v>1.3048753462216537E-4</v>
      </c>
      <c r="G159" s="415">
        <f>'Input Output Table'!I43/G$230</f>
        <v>1.8777277111042565E-4</v>
      </c>
      <c r="H159" s="415">
        <f>'Input Output Table'!J43/H$230</f>
        <v>6.4420749208662283E-5</v>
      </c>
      <c r="I159" s="415">
        <f>'Input Output Table'!K43/I$230</f>
        <v>4.6502472888064186E-5</v>
      </c>
      <c r="J159" s="415">
        <f>'Input Output Table'!L43/J$230</f>
        <v>4.9856182160136461E-5</v>
      </c>
      <c r="K159" s="415">
        <f>'Input Output Table'!M43/K$230</f>
        <v>2.3093198245764671E-5</v>
      </c>
      <c r="L159" s="415">
        <f>'Input Output Table'!N43/L$230</f>
        <v>4.8940839023983274E-5</v>
      </c>
      <c r="M159" s="415">
        <f>'Input Output Table'!O43/M$230</f>
        <v>5.5200112975761714E-5</v>
      </c>
      <c r="N159" s="415">
        <f>'Input Output Table'!P43/N$230</f>
        <v>5.7261016752094835E-5</v>
      </c>
      <c r="O159" s="415">
        <f>'Input Output Table'!Q43/O$230</f>
        <v>6.0597809522398411E-5</v>
      </c>
      <c r="P159" s="415">
        <f>'Input Output Table'!R43/P$230</f>
        <v>3.2107880952457571E-5</v>
      </c>
      <c r="Q159" s="415">
        <f>'Input Output Table'!S43/Q$230</f>
        <v>9.9037628965770939E-5</v>
      </c>
      <c r="R159" s="415">
        <f>'Input Output Table'!T43/R$230</f>
        <v>1.3978167775663663E-4</v>
      </c>
      <c r="S159" s="415">
        <f>'Input Output Table'!U43/S$230</f>
        <v>5.4597360683760371E-5</v>
      </c>
      <c r="T159" s="415">
        <f>'Input Output Table'!V43/T$230</f>
        <v>4.7637651098813324E-5</v>
      </c>
      <c r="U159" s="415">
        <f>'Input Output Table'!W43/U$230</f>
        <v>7.7429632394682255E-5</v>
      </c>
      <c r="V159" s="415">
        <f>'Input Output Table'!X43/V$230</f>
        <v>4.5697618279045027E-5</v>
      </c>
      <c r="W159" s="415">
        <f>'Input Output Table'!Y43/W$230</f>
        <v>1.4402741925756638E-4</v>
      </c>
      <c r="X159" s="415">
        <f>'Input Output Table'!Z43/X$230</f>
        <v>6.0779772367724013E-5</v>
      </c>
      <c r="Y159" s="415">
        <f>'Input Output Table'!AA43/Y$230</f>
        <v>2.0487647185942105E-4</v>
      </c>
      <c r="Z159" s="415">
        <f>'Input Output Table'!AB43/Z$230</f>
        <v>1.5096050947776409E-5</v>
      </c>
      <c r="AA159" s="415">
        <f>'Input Output Table'!AC43/AA$230</f>
        <v>4.3422254138398123E-5</v>
      </c>
      <c r="AB159" s="415">
        <f>'Input Output Table'!AD43/AB$230</f>
        <v>5.1426656486055823E-5</v>
      </c>
      <c r="AC159" s="415">
        <f>'Input Output Table'!AE43/AC$230</f>
        <v>1.4529074117794729E-4</v>
      </c>
      <c r="AD159" s="415">
        <f>'Input Output Table'!AF43/AD$230</f>
        <v>6.0771157635089211E-5</v>
      </c>
      <c r="AE159" s="415">
        <f>'Input Output Table'!AG43/AE$230</f>
        <v>6.2905803324799769E-5</v>
      </c>
      <c r="AF159" s="415">
        <f>'Input Output Table'!AH43/AF$230</f>
        <v>9.6632490748648173E-5</v>
      </c>
      <c r="AG159" s="415">
        <f>'Input Output Table'!AI43/AG$230</f>
        <v>2.1784235556579928E-5</v>
      </c>
      <c r="AH159" s="415">
        <f>'Input Output Table'!AJ43/AH$230</f>
        <v>2.0436202189312179E-4</v>
      </c>
      <c r="AI159" s="415">
        <f>'Input Output Table'!AK43/AI$230</f>
        <v>8.038107062491156E-5</v>
      </c>
      <c r="AJ159" s="415">
        <f>'Input Output Table'!AL43/AJ$230</f>
        <v>8.7568313372947843E-5</v>
      </c>
      <c r="AK159" s="415">
        <f>'Input Output Table'!AM43/AK$230</f>
        <v>1.0388510934749099E-4</v>
      </c>
      <c r="AL159" s="415">
        <f>'Input Output Table'!AN43/AL$230</f>
        <v>9.4904588095314944E-5</v>
      </c>
      <c r="AM159" s="415">
        <f>'Input Output Table'!AO43/AM$230</f>
        <v>0.19755088662596459</v>
      </c>
      <c r="AN159" s="415">
        <f>'Input Output Table'!AP43/AN$230</f>
        <v>3.3825504851291334E-4</v>
      </c>
      <c r="AO159" s="415">
        <f>'Input Output Table'!AQ43/AO$230</f>
        <v>3.097388977411747E-3</v>
      </c>
      <c r="AP159" s="415">
        <f>'Input Output Table'!AR43/AP$230</f>
        <v>3.7901366176954247E-4</v>
      </c>
      <c r="AQ159" s="415">
        <f>'Input Output Table'!AS43/AQ$230</f>
        <v>6.8474955672029607E-4</v>
      </c>
      <c r="AR159" s="415">
        <f>'Input Output Table'!AT43/AR$230</f>
        <v>3.0987528255741473E-4</v>
      </c>
      <c r="AS159" s="415">
        <f>'Input Output Table'!AU43/AS$230</f>
        <v>3.8367796217649551E-4</v>
      </c>
      <c r="AT159" s="415">
        <f>'Input Output Table'!AV43/AT$230</f>
        <v>2.2700679245233883E-4</v>
      </c>
      <c r="AU159" s="415">
        <f>'Input Output Table'!AW43/AU$230</f>
        <v>5.4725646774733535E-3</v>
      </c>
      <c r="AV159" s="415">
        <f>'Input Output Table'!AX43/AV$230</f>
        <v>1.6540931119611552E-4</v>
      </c>
      <c r="AW159" s="415">
        <f>'Input Output Table'!AY43/AW$230</f>
        <v>1.9409236122972838E-3</v>
      </c>
      <c r="AX159" s="415">
        <f>'Input Output Table'!AZ43/AX$230</f>
        <v>7.2652383014474827E-4</v>
      </c>
      <c r="AY159" s="415">
        <f>'Input Output Table'!BA43/AY$230</f>
        <v>3.4099504552850872E-4</v>
      </c>
      <c r="AZ159" s="415">
        <f>'Input Output Table'!BB43/AZ$230</f>
        <v>1.330076545951059E-3</v>
      </c>
      <c r="BA159" s="415">
        <f>'Input Output Table'!BC43/BA$230</f>
        <v>1.2404345283801991E-4</v>
      </c>
      <c r="BB159" s="415">
        <f>'Input Output Table'!BD43/BB$230</f>
        <v>1.0351741874890088E-4</v>
      </c>
      <c r="BC159" s="415">
        <f>'Input Output Table'!BE43/BC$230</f>
        <v>1.6577647098290317E-4</v>
      </c>
      <c r="BD159" s="415">
        <f>'Input Output Table'!BF43/BD$230</f>
        <v>1.026999150916333E-4</v>
      </c>
      <c r="BE159" s="415">
        <f>'Input Output Table'!BG43/BE$230</f>
        <v>1.4622385621704034E-4</v>
      </c>
      <c r="BF159" s="415">
        <f>'Input Output Table'!BH43/BF$230</f>
        <v>1.5065575115836443E-4</v>
      </c>
      <c r="BG159" s="415">
        <f>'Input Output Table'!BI43/BG$230</f>
        <v>1.3180039548427356E-4</v>
      </c>
      <c r="BH159" s="415">
        <f>'Input Output Table'!BJ43/BH$230</f>
        <v>6.8688114528510878E-5</v>
      </c>
      <c r="BI159" s="415">
        <f>'Input Output Table'!BK43/BI$230</f>
        <v>5.357090888388931E-5</v>
      </c>
      <c r="BJ159" s="415">
        <f>'Input Output Table'!BL43/BJ$230</f>
        <v>5.3570905349572895E-5</v>
      </c>
      <c r="BK159" s="415">
        <f>'Input Output Table'!BM43/BK$230</f>
        <v>1.2359249424143134E-4</v>
      </c>
      <c r="BL159" s="415">
        <f>'Input Output Table'!BN43/BL$230</f>
        <v>4.0560894578289319E-5</v>
      </c>
      <c r="BM159" s="415">
        <f>'Input Output Table'!BO43/BM$230</f>
        <v>3.9985097440839961E-5</v>
      </c>
      <c r="BN159" s="415">
        <f>'Input Output Table'!BP43/BN$230</f>
        <v>4.1980406968837639E-5</v>
      </c>
      <c r="BO159" s="415">
        <f>'Input Output Table'!BQ43/BO$230</f>
        <v>5.3057938159648563E-5</v>
      </c>
      <c r="BP159" s="415">
        <f>'Input Output Table'!BR43/BP$230</f>
        <v>2.9448393837438512E-5</v>
      </c>
      <c r="BQ159" s="415">
        <f>'Input Output Table'!BS43/BQ$230</f>
        <v>2.2254192440190628E-5</v>
      </c>
      <c r="BR159" s="415">
        <f>'Input Output Table'!BT43/BR$230</f>
        <v>0</v>
      </c>
      <c r="BS159" s="415">
        <f>'Input Output Table'!BU43/BS$230</f>
        <v>1.8561683943336147E-5</v>
      </c>
      <c r="BT159" s="415">
        <f>'Input Output Table'!BV43/BT$230</f>
        <v>0</v>
      </c>
      <c r="BU159" s="415">
        <f>'Input Output Table'!BW43/BU$230</f>
        <v>5.3817157051118031E-5</v>
      </c>
      <c r="BV159" s="415">
        <f>'Input Output Table'!BX43/BV$230</f>
        <v>3.8060447541246756E-5</v>
      </c>
      <c r="BW159" s="415">
        <f>'Input Output Table'!BY43/BW$230</f>
        <v>1.9712365954453436E-4</v>
      </c>
      <c r="BX159" s="415">
        <f>'Input Output Table'!BZ43/BX$230</f>
        <v>4.6889121101620815E-5</v>
      </c>
      <c r="BY159" s="415">
        <f>'Input Output Table'!CA43/BY$230</f>
        <v>5.677282737534243E-5</v>
      </c>
      <c r="BZ159" s="415">
        <f>'Input Output Table'!CB43/BZ$230</f>
        <v>3.228815156281077E-5</v>
      </c>
      <c r="CA159" s="415">
        <f>'Input Output Table'!CC43/CA$230</f>
        <v>2.3600496196904458E-5</v>
      </c>
      <c r="CB159" s="415">
        <f>'Input Output Table'!CD43/CB$230</f>
        <v>4.2658761250116719E-5</v>
      </c>
      <c r="CC159" s="415">
        <f>'Input Output Table'!CE43/CC$230</f>
        <v>1.0091068276493311E-5</v>
      </c>
      <c r="CD159" s="415">
        <f>'Input Output Table'!CF43/CD$230</f>
        <v>3.2358809671812679E-6</v>
      </c>
      <c r="CE159" s="415">
        <f>'Input Output Table'!CG43/CE$230</f>
        <v>1.7955188598006424E-5</v>
      </c>
      <c r="CF159" s="415">
        <f>'Input Output Table'!CH43/CF$230</f>
        <v>1.4842247916486232E-5</v>
      </c>
      <c r="CG159" s="415">
        <f>'Input Output Table'!CI43/CG$230</f>
        <v>2.1643801278248186E-5</v>
      </c>
      <c r="CH159" s="415">
        <f>'Input Output Table'!CJ43/CH$230</f>
        <v>2.7712349551743462E-5</v>
      </c>
      <c r="CI159" s="415">
        <f>'Input Output Table'!CK43/CI$230</f>
        <v>2.4008148306454155E-5</v>
      </c>
      <c r="CJ159" s="415">
        <f>'Input Output Table'!CL43/CJ$230</f>
        <v>7.3080925975277708E-5</v>
      </c>
      <c r="CK159" s="415">
        <f>'Input Output Table'!CM43/CK$230</f>
        <v>2.521439088923614E-5</v>
      </c>
      <c r="CL159" s="415">
        <f>'Input Output Table'!CN43/CL$230</f>
        <v>1.1780334070285861E-4</v>
      </c>
      <c r="CM159" s="415">
        <f>'Input Output Table'!CO43/CM$230</f>
        <v>2.7769094640268893E-5</v>
      </c>
      <c r="CN159" s="415">
        <f>'Input Output Table'!CP43/CN$230</f>
        <v>1.6599608972392168E-5</v>
      </c>
      <c r="CO159" s="415">
        <f>'Input Output Table'!CQ43/CO$230</f>
        <v>2.3843386951774827E-5</v>
      </c>
      <c r="CP159" s="415">
        <f>'Input Output Table'!CR43/CP$230</f>
        <v>2.8501682342566066E-5</v>
      </c>
      <c r="CQ159" s="415">
        <f>'Input Output Table'!CS43/CQ$230</f>
        <v>3.457453465233768E-5</v>
      </c>
      <c r="CR159" s="415">
        <f>'Input Output Table'!CT43/CR$230</f>
        <v>2.1821178619783E-5</v>
      </c>
      <c r="CS159" s="415">
        <f>'Input Output Table'!CU43/CS$230</f>
        <v>9.3977690236058103E-3</v>
      </c>
      <c r="CT159" s="415">
        <f>'Input Output Table'!CV43/CT$230</f>
        <v>5.9971830333002285E-5</v>
      </c>
      <c r="CU159" s="415">
        <f>'Input Output Table'!CW43/CU$230</f>
        <v>3.97705763266633E-5</v>
      </c>
      <c r="CV159" s="415">
        <f>'Input Output Table'!CX43/CV$230</f>
        <v>4.0432421649604536E-5</v>
      </c>
      <c r="CW159" s="415">
        <f>'Input Output Table'!CY43/CW$230</f>
        <v>3.4510630252192794E-5</v>
      </c>
      <c r="CX159" s="415">
        <f>'Input Output Table'!CZ43/CX$230</f>
        <v>1.3159990993914756E-4</v>
      </c>
      <c r="CY159" s="415">
        <f>'Input Output Table'!DA43/CY$230</f>
        <v>3.1995088636353866E-5</v>
      </c>
      <c r="CZ159" s="415">
        <f>'Input Output Table'!DB43/CZ$230</f>
        <v>8.5324104167600962E-5</v>
      </c>
      <c r="DA159" s="415">
        <f>'Input Output Table'!DC43/DA$230</f>
        <v>2.1306146489935232E-5</v>
      </c>
      <c r="DB159" s="415">
        <f>'Input Output Table'!DD43/DB$230</f>
        <v>1.5946243621256273E-4</v>
      </c>
      <c r="DC159" s="415">
        <f>'Input Output Table'!DE43/DC$230</f>
        <v>3.9155373679238906E-5</v>
      </c>
      <c r="DD159" s="416">
        <f>'Input Output Table'!DG43/DD$230</f>
        <v>1.0291479555145675E-4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J159" s="423">
        <f t="shared" si="216"/>
        <v>-3.3152821126371213E-5</v>
      </c>
      <c r="HK159" s="423">
        <f t="shared" si="217"/>
        <v>-2.1063722464288728E-4</v>
      </c>
      <c r="HL159" s="423">
        <f t="shared" si="218"/>
        <v>-6.0699504109840917E-5</v>
      </c>
      <c r="HM159" s="423">
        <f t="shared" si="219"/>
        <v>-5.6433439641597784E-4</v>
      </c>
      <c r="HN159" s="423">
        <f t="shared" si="220"/>
        <v>-1.3048753462216537E-4</v>
      </c>
      <c r="HO159" s="423">
        <f t="shared" si="221"/>
        <v>-1.8777277111042565E-4</v>
      </c>
      <c r="HP159" s="423">
        <f t="shared" si="222"/>
        <v>-6.4420749208662283E-5</v>
      </c>
      <c r="HQ159" s="423">
        <f t="shared" si="223"/>
        <v>-4.6502472888064186E-5</v>
      </c>
      <c r="HR159" s="423">
        <f t="shared" si="224"/>
        <v>-4.9856182160136461E-5</v>
      </c>
      <c r="HS159" s="423">
        <f t="shared" si="225"/>
        <v>-2.3093198245764671E-5</v>
      </c>
      <c r="HT159" s="423">
        <f t="shared" si="226"/>
        <v>-4.8940839023983274E-5</v>
      </c>
      <c r="HU159" s="423">
        <f t="shared" si="227"/>
        <v>-5.5200112975761714E-5</v>
      </c>
      <c r="HV159" s="423">
        <f t="shared" si="228"/>
        <v>-5.7261016752094835E-5</v>
      </c>
      <c r="HW159" s="423">
        <f t="shared" si="229"/>
        <v>-6.0597809522398411E-5</v>
      </c>
      <c r="HX159" s="423">
        <f t="shared" si="230"/>
        <v>-3.2107880952457571E-5</v>
      </c>
      <c r="HY159" s="423">
        <f t="shared" si="231"/>
        <v>-9.9037628965770939E-5</v>
      </c>
      <c r="HZ159" s="423">
        <f t="shared" si="232"/>
        <v>-1.3978167775663663E-4</v>
      </c>
      <c r="IA159" s="423">
        <f t="shared" si="233"/>
        <v>-5.4597360683760371E-5</v>
      </c>
      <c r="IB159" s="423">
        <f t="shared" si="234"/>
        <v>-4.7637651098813324E-5</v>
      </c>
      <c r="IC159" s="423">
        <f t="shared" si="235"/>
        <v>-7.7429632394682255E-5</v>
      </c>
      <c r="ID159" s="423">
        <f t="shared" si="236"/>
        <v>-4.5697618279045027E-5</v>
      </c>
      <c r="IE159" s="423">
        <f t="shared" si="237"/>
        <v>-1.4402741925756638E-4</v>
      </c>
      <c r="IF159" s="423">
        <f t="shared" si="238"/>
        <v>-6.0779772367724013E-5</v>
      </c>
      <c r="IG159" s="423">
        <f t="shared" si="239"/>
        <v>-2.0487647185942105E-4</v>
      </c>
      <c r="IH159" s="423">
        <f t="shared" si="240"/>
        <v>-1.5096050947776409E-5</v>
      </c>
      <c r="II159" s="423">
        <f t="shared" si="241"/>
        <v>-4.3422254138398123E-5</v>
      </c>
      <c r="IJ159" s="423">
        <f t="shared" si="242"/>
        <v>-5.1426656486055823E-5</v>
      </c>
      <c r="IK159" s="423">
        <f t="shared" si="243"/>
        <v>-1.4529074117794729E-4</v>
      </c>
      <c r="IL159" s="423">
        <f t="shared" si="244"/>
        <v>-6.0771157635089211E-5</v>
      </c>
      <c r="IM159" s="423">
        <f t="shared" si="245"/>
        <v>-6.2905803324799769E-5</v>
      </c>
      <c r="IN159" s="423">
        <f t="shared" si="246"/>
        <v>-9.6632490748648173E-5</v>
      </c>
      <c r="IO159" s="423">
        <f t="shared" si="247"/>
        <v>-2.1784235556579928E-5</v>
      </c>
      <c r="IP159" s="423">
        <f t="shared" si="248"/>
        <v>-2.0436202189312179E-4</v>
      </c>
      <c r="IQ159" s="423">
        <f t="shared" si="249"/>
        <v>-8.038107062491156E-5</v>
      </c>
      <c r="IR159" s="423">
        <f t="shared" si="250"/>
        <v>-8.7568313372947843E-5</v>
      </c>
      <c r="IS159" s="423">
        <f t="shared" si="251"/>
        <v>-1.0388510934749099E-4</v>
      </c>
      <c r="IT159" s="423">
        <f t="shared" si="252"/>
        <v>-9.4904588095314944E-5</v>
      </c>
      <c r="IU159" s="423">
        <f t="shared" si="253"/>
        <v>0.80244911337403546</v>
      </c>
      <c r="IV159" s="423">
        <f t="shared" si="254"/>
        <v>-3.3825504851291334E-4</v>
      </c>
      <c r="IW159" s="423">
        <f t="shared" si="255"/>
        <v>-3.097388977411747E-3</v>
      </c>
      <c r="IX159" s="423">
        <f t="shared" si="256"/>
        <v>-3.7901366176954247E-4</v>
      </c>
      <c r="IY159" s="423">
        <f t="shared" si="257"/>
        <v>-6.8474955672029607E-4</v>
      </c>
      <c r="IZ159" s="423">
        <f t="shared" si="258"/>
        <v>-3.0987528255741473E-4</v>
      </c>
      <c r="JA159" s="423">
        <f t="shared" si="259"/>
        <v>-3.8367796217649551E-4</v>
      </c>
      <c r="JB159" s="423">
        <f t="shared" si="260"/>
        <v>-2.2700679245233883E-4</v>
      </c>
      <c r="JC159" s="423">
        <f t="shared" si="261"/>
        <v>-5.4725646774733535E-3</v>
      </c>
      <c r="JD159" s="423">
        <f t="shared" si="262"/>
        <v>-1.6540931119611552E-4</v>
      </c>
      <c r="JE159" s="423">
        <f t="shared" si="263"/>
        <v>-1.9409236122972838E-3</v>
      </c>
      <c r="JF159" s="423">
        <f t="shared" si="264"/>
        <v>-7.2652383014474827E-4</v>
      </c>
      <c r="JG159" s="423">
        <f t="shared" si="265"/>
        <v>-3.4099504552850872E-4</v>
      </c>
      <c r="JH159" s="423">
        <f t="shared" si="266"/>
        <v>-1.330076545951059E-3</v>
      </c>
      <c r="JI159" s="423">
        <f t="shared" si="267"/>
        <v>-1.2404345283801991E-4</v>
      </c>
      <c r="JJ159" s="423">
        <f t="shared" si="268"/>
        <v>-1.0351741874890088E-4</v>
      </c>
      <c r="JK159" s="423">
        <f t="shared" si="269"/>
        <v>-1.6577647098290317E-4</v>
      </c>
      <c r="JL159" s="423">
        <f t="shared" si="270"/>
        <v>-1.026999150916333E-4</v>
      </c>
      <c r="JM159" s="423">
        <f t="shared" si="271"/>
        <v>-1.4622385621704034E-4</v>
      </c>
      <c r="JN159" s="423">
        <f t="shared" si="272"/>
        <v>-1.5065575115836443E-4</v>
      </c>
      <c r="JO159" s="423">
        <f t="shared" si="273"/>
        <v>-1.3180039548427356E-4</v>
      </c>
      <c r="JP159" s="423">
        <f t="shared" si="274"/>
        <v>-6.8688114528510878E-5</v>
      </c>
      <c r="JQ159" s="423">
        <f t="shared" si="275"/>
        <v>-5.357090888388931E-5</v>
      </c>
      <c r="JR159" s="423">
        <f t="shared" si="276"/>
        <v>-5.3570905349572895E-5</v>
      </c>
      <c r="JS159" s="423">
        <f t="shared" si="277"/>
        <v>-1.2359249424143134E-4</v>
      </c>
      <c r="JT159" s="423">
        <f t="shared" si="278"/>
        <v>-4.0560894578289319E-5</v>
      </c>
      <c r="JU159" s="423">
        <f t="shared" si="279"/>
        <v>-3.9985097440839961E-5</v>
      </c>
      <c r="JV159" s="423">
        <f t="shared" si="280"/>
        <v>-4.1980406968837639E-5</v>
      </c>
      <c r="JW159" s="423">
        <f t="shared" si="281"/>
        <v>-5.3057938159648563E-5</v>
      </c>
      <c r="JX159" s="423">
        <f t="shared" si="282"/>
        <v>-2.9448393837438512E-5</v>
      </c>
      <c r="JY159" s="423">
        <f t="shared" si="283"/>
        <v>-2.2254192440190628E-5</v>
      </c>
      <c r="JZ159" s="423">
        <f t="shared" si="284"/>
        <v>0</v>
      </c>
      <c r="KA159" s="423">
        <f t="shared" si="285"/>
        <v>-1.8561683943336147E-5</v>
      </c>
      <c r="KB159" s="423">
        <f t="shared" si="286"/>
        <v>0</v>
      </c>
      <c r="KC159" s="423">
        <f t="shared" si="287"/>
        <v>-5.3817157051118031E-5</v>
      </c>
      <c r="KD159" s="423">
        <f t="shared" si="288"/>
        <v>-3.8060447541246756E-5</v>
      </c>
      <c r="KE159" s="423">
        <f t="shared" si="289"/>
        <v>-1.9712365954453436E-4</v>
      </c>
      <c r="KF159" s="423">
        <f t="shared" si="290"/>
        <v>-4.6889121101620815E-5</v>
      </c>
      <c r="KG159" s="423">
        <f t="shared" si="291"/>
        <v>-5.677282737534243E-5</v>
      </c>
      <c r="KH159" s="423">
        <f t="shared" si="292"/>
        <v>-3.228815156281077E-5</v>
      </c>
      <c r="KI159" s="423">
        <f t="shared" si="293"/>
        <v>-2.3600496196904458E-5</v>
      </c>
      <c r="KJ159" s="423">
        <f t="shared" si="294"/>
        <v>-4.2658761250116719E-5</v>
      </c>
      <c r="KK159" s="423">
        <f t="shared" si="295"/>
        <v>-1.0091068276493311E-5</v>
      </c>
      <c r="KL159" s="423">
        <f t="shared" si="296"/>
        <v>-3.2358809671812679E-6</v>
      </c>
      <c r="KM159" s="423">
        <f t="shared" si="297"/>
        <v>-1.7955188598006424E-5</v>
      </c>
      <c r="KN159" s="423">
        <f t="shared" si="298"/>
        <v>-1.4842247916486232E-5</v>
      </c>
      <c r="KO159" s="423">
        <f t="shared" si="299"/>
        <v>-2.1643801278248186E-5</v>
      </c>
      <c r="KP159" s="423">
        <f t="shared" si="300"/>
        <v>-2.7712349551743462E-5</v>
      </c>
      <c r="KQ159" s="423">
        <f t="shared" si="301"/>
        <v>-2.4008148306454155E-5</v>
      </c>
      <c r="KR159" s="423">
        <f t="shared" si="302"/>
        <v>-7.3080925975277708E-5</v>
      </c>
      <c r="KS159" s="423">
        <f t="shared" si="303"/>
        <v>-2.521439088923614E-5</v>
      </c>
      <c r="KT159" s="423">
        <f t="shared" si="304"/>
        <v>-1.1780334070285861E-4</v>
      </c>
      <c r="KU159" s="423">
        <f t="shared" si="305"/>
        <v>-2.7769094640268893E-5</v>
      </c>
      <c r="KV159" s="423">
        <f t="shared" si="306"/>
        <v>-1.6599608972392168E-5</v>
      </c>
      <c r="KW159" s="423">
        <f t="shared" si="307"/>
        <v>-2.3843386951774827E-5</v>
      </c>
      <c r="KX159" s="423">
        <f t="shared" si="308"/>
        <v>-2.8501682342566066E-5</v>
      </c>
      <c r="KY159" s="423">
        <f t="shared" si="309"/>
        <v>-3.457453465233768E-5</v>
      </c>
      <c r="KZ159" s="423">
        <f t="shared" si="310"/>
        <v>-2.1821178619783E-5</v>
      </c>
      <c r="LA159" s="423">
        <f t="shared" si="311"/>
        <v>-9.3977690236058103E-3</v>
      </c>
      <c r="LB159" s="423">
        <f t="shared" si="312"/>
        <v>-5.9971830333002285E-5</v>
      </c>
      <c r="LC159" s="423">
        <f t="shared" si="313"/>
        <v>-3.97705763266633E-5</v>
      </c>
      <c r="LD159" s="423">
        <f t="shared" si="314"/>
        <v>-4.0432421649604536E-5</v>
      </c>
      <c r="LE159" s="423">
        <f t="shared" si="315"/>
        <v>-3.4510630252192794E-5</v>
      </c>
      <c r="LF159" s="423">
        <f t="shared" si="316"/>
        <v>-1.3159990993914756E-4</v>
      </c>
      <c r="LG159" s="423">
        <f t="shared" si="317"/>
        <v>-3.1995088636353866E-5</v>
      </c>
      <c r="LH159" s="423">
        <f t="shared" si="318"/>
        <v>-8.5324104167600962E-5</v>
      </c>
      <c r="LI159" s="423">
        <f t="shared" si="319"/>
        <v>-2.1306146489935232E-5</v>
      </c>
      <c r="LJ159" s="423">
        <f t="shared" si="320"/>
        <v>-1.5946243621256273E-4</v>
      </c>
      <c r="LK159" s="423">
        <f t="shared" si="321"/>
        <v>-3.9155373679238906E-5</v>
      </c>
      <c r="LL159" s="423">
        <f t="shared" si="322"/>
        <v>-1.0291479555145675E-4</v>
      </c>
      <c r="LN159" s="424">
        <v>4.7938964731896849E-4</v>
      </c>
      <c r="LO159" s="424">
        <v>1.0118277283068197E-3</v>
      </c>
      <c r="LP159" s="424">
        <v>4.1182387612446325E-4</v>
      </c>
      <c r="LQ159" s="424">
        <v>1.4030686641225128E-3</v>
      </c>
      <c r="LR159" s="424">
        <v>3.9736552874066063E-4</v>
      </c>
      <c r="LS159" s="424">
        <v>7.3088627407722417E-4</v>
      </c>
      <c r="LT159" s="424">
        <v>4.0542209984076923E-4</v>
      </c>
      <c r="LU159" s="424">
        <v>6.3443199168785453E-4</v>
      </c>
      <c r="LV159" s="424">
        <v>7.0262427408007873E-4</v>
      </c>
      <c r="LW159" s="424">
        <v>4.0845312519717557E-4</v>
      </c>
      <c r="LX159" s="424">
        <v>6.0825826609767512E-4</v>
      </c>
      <c r="LY159" s="424">
        <v>6.6929445334126976E-4</v>
      </c>
      <c r="LZ159" s="424">
        <v>7.2548976055086952E-4</v>
      </c>
      <c r="MA159" s="424">
        <v>6.7066509446006366E-4</v>
      </c>
      <c r="MB159" s="424">
        <v>5.2460696881935509E-4</v>
      </c>
      <c r="MC159" s="424">
        <v>7.2933387732233119E-4</v>
      </c>
      <c r="MD159" s="424">
        <v>8.5811931484727809E-4</v>
      </c>
      <c r="ME159" s="424">
        <v>5.3868790037840599E-4</v>
      </c>
      <c r="MF159" s="424">
        <v>5.5774814276854205E-4</v>
      </c>
      <c r="MG159" s="424">
        <v>6.6980978112489529E-4</v>
      </c>
      <c r="MH159" s="424">
        <v>4.8536399027702986E-4</v>
      </c>
      <c r="MI159" s="424">
        <v>7.2964072333352235E-4</v>
      </c>
      <c r="MJ159" s="424">
        <v>5.5946423473608308E-4</v>
      </c>
      <c r="MK159" s="424">
        <v>8.7743656479954415E-4</v>
      </c>
      <c r="ML159" s="424">
        <v>1.9986520560738249E-4</v>
      </c>
      <c r="MM159" s="424">
        <v>5.614049790712318E-4</v>
      </c>
      <c r="MN159" s="424">
        <v>6.8672481075795089E-4</v>
      </c>
      <c r="MO159" s="424">
        <v>6.4458566971645128E-4</v>
      </c>
      <c r="MP159" s="424">
        <v>4.9699979590574629E-4</v>
      </c>
      <c r="MQ159" s="424">
        <v>3.7692327448744702E-4</v>
      </c>
      <c r="MR159" s="424">
        <v>5.9301261858200796E-4</v>
      </c>
      <c r="MS159" s="424">
        <v>4.4236334837730295E-4</v>
      </c>
      <c r="MT159" s="424">
        <v>7.6406132386922811E-4</v>
      </c>
      <c r="MU159" s="424">
        <v>6.7571078430262973E-4</v>
      </c>
      <c r="MV159" s="424">
        <v>6.5761239783627382E-4</v>
      </c>
      <c r="MW159" s="424">
        <v>6.2152282635777355E-4</v>
      </c>
      <c r="MX159" s="424">
        <v>4.3928766676545839E-4</v>
      </c>
      <c r="MY159" s="424">
        <v>1.2471401581622881</v>
      </c>
      <c r="MZ159" s="424">
        <v>1.0427748439658471E-3</v>
      </c>
      <c r="NA159" s="424">
        <v>4.9661934317427716E-3</v>
      </c>
      <c r="NB159" s="424">
        <v>1.0842513667992362E-3</v>
      </c>
      <c r="NC159" s="424">
        <v>1.6159445706593484E-3</v>
      </c>
      <c r="ND159" s="424">
        <v>1.0626865375881775E-3</v>
      </c>
      <c r="NE159" s="424">
        <v>1.2363451160662807E-3</v>
      </c>
      <c r="NF159" s="424">
        <v>9.2334518692162445E-4</v>
      </c>
      <c r="NG159" s="424">
        <v>8.351370824020387E-3</v>
      </c>
      <c r="NH159" s="424">
        <v>9.0364885253951203E-4</v>
      </c>
      <c r="NI159" s="424">
        <v>3.418751909335238E-3</v>
      </c>
      <c r="NJ159" s="424">
        <v>1.742658088803246E-3</v>
      </c>
      <c r="NK159" s="424">
        <v>1.4068213743022944E-3</v>
      </c>
      <c r="NL159" s="424">
        <v>2.5871413230640966E-3</v>
      </c>
      <c r="NM159" s="424">
        <v>6.6421807295362226E-4</v>
      </c>
      <c r="NN159" s="424">
        <v>5.4761117687995972E-4</v>
      </c>
      <c r="NO159" s="424">
        <v>6.2999089764881669E-4</v>
      </c>
      <c r="NP159" s="424">
        <v>5.5128913982723123E-4</v>
      </c>
      <c r="NQ159" s="424">
        <v>8.5488042869117547E-4</v>
      </c>
      <c r="NR159" s="424">
        <v>8.3862492277058081E-4</v>
      </c>
      <c r="NS159" s="424">
        <v>8.1965408603625978E-4</v>
      </c>
      <c r="NT159" s="424">
        <v>6.7968785152181844E-4</v>
      </c>
      <c r="NU159" s="424">
        <v>7.0045161307004172E-4</v>
      </c>
      <c r="NV159" s="424">
        <v>6.2927499149707561E-4</v>
      </c>
      <c r="NW159" s="424">
        <v>1.0120907153156604E-3</v>
      </c>
      <c r="NX159" s="424">
        <v>1.1427813391114206E-3</v>
      </c>
      <c r="NY159" s="424">
        <v>6.9412788610314442E-4</v>
      </c>
      <c r="NZ159" s="424">
        <v>5.8650472345122141E-4</v>
      </c>
      <c r="OA159" s="424">
        <v>7.5632956684634669E-4</v>
      </c>
      <c r="OB159" s="424">
        <v>7.4949796795983599E-4</v>
      </c>
      <c r="OC159" s="424">
        <v>5.3131648446936089E-4</v>
      </c>
      <c r="OD159" s="424">
        <v>6.671087429150496E-4</v>
      </c>
      <c r="OE159" s="424">
        <v>5.3980040188784375E-4</v>
      </c>
      <c r="OF159" s="424">
        <v>5.4813262670053153E-4</v>
      </c>
      <c r="OG159" s="424">
        <v>6.5714921963206958E-4</v>
      </c>
      <c r="OH159" s="424">
        <v>5.2060916448850756E-4</v>
      </c>
      <c r="OI159" s="424">
        <v>7.1515431737125565E-4</v>
      </c>
      <c r="OJ159" s="424">
        <v>6.4838307983015886E-4</v>
      </c>
      <c r="OK159" s="424">
        <v>6.6945999839337651E-4</v>
      </c>
      <c r="OL159" s="424">
        <v>5.0228927018603734E-4</v>
      </c>
      <c r="OM159" s="424">
        <v>4.797449158933425E-4</v>
      </c>
      <c r="ON159" s="424">
        <v>6.8419554054239325E-4</v>
      </c>
      <c r="OO159" s="424">
        <v>1.1456276899458029E-3</v>
      </c>
      <c r="OP159" s="424">
        <v>2.0222508615066789E-4</v>
      </c>
      <c r="OQ159" s="424">
        <v>4.7357989330452672E-4</v>
      </c>
      <c r="OR159" s="424">
        <v>5.096829746426935E-4</v>
      </c>
      <c r="OS159" s="424">
        <v>6.10213108797341E-4</v>
      </c>
      <c r="OT159" s="424">
        <v>1.9272257113200218E-3</v>
      </c>
      <c r="OU159" s="424">
        <v>8.1396388293061785E-4</v>
      </c>
      <c r="OV159" s="424">
        <v>6.9929873392194405E-4</v>
      </c>
      <c r="OW159" s="424">
        <v>5.8920140542988999E-4</v>
      </c>
      <c r="OX159" s="424">
        <v>7.7539745857239288E-4</v>
      </c>
      <c r="OY159" s="424">
        <v>5.2942065276470715E-4</v>
      </c>
      <c r="OZ159" s="424">
        <v>6.2365991981331941E-4</v>
      </c>
      <c r="PA159" s="424">
        <v>6.3978379244355001E-4</v>
      </c>
      <c r="PB159" s="424">
        <v>5.2781682981430382E-4</v>
      </c>
      <c r="PC159" s="424">
        <v>6.0794745767882514E-4</v>
      </c>
      <c r="PD159" s="424">
        <v>5.4263300551064938E-4</v>
      </c>
      <c r="PE159" s="424">
        <v>1.2338394911902801E-2</v>
      </c>
      <c r="PF159" s="424">
        <v>8.0143004389450251E-4</v>
      </c>
      <c r="PG159" s="424">
        <v>6.3134072156994635E-4</v>
      </c>
      <c r="PH159" s="424">
        <v>6.8786518127709388E-4</v>
      </c>
      <c r="PI159" s="424">
        <v>5.9076823733079605E-4</v>
      </c>
      <c r="PJ159" s="424">
        <v>8.5782824604269863E-4</v>
      </c>
      <c r="PK159" s="424">
        <v>3.8231271001064706E-4</v>
      </c>
      <c r="PL159" s="424">
        <v>6.815240278015179E-4</v>
      </c>
      <c r="PM159" s="424">
        <v>6.108577173745515E-4</v>
      </c>
      <c r="PN159" s="424">
        <v>8.1948652474245155E-4</v>
      </c>
      <c r="PO159" s="424">
        <v>5.7610223596618409E-4</v>
      </c>
      <c r="PP159" s="425">
        <v>8.2362994833368153E-4</v>
      </c>
    </row>
    <row r="160" spans="1:432" x14ac:dyDescent="0.25">
      <c r="A160" s="210" t="s">
        <v>149</v>
      </c>
      <c r="B160" s="415">
        <f>'Input Output Table'!D44/B$230</f>
        <v>7.5959371928457043E-3</v>
      </c>
      <c r="C160" s="415">
        <f>'Input Output Table'!E44/C$230</f>
        <v>4.1417500512835482E-3</v>
      </c>
      <c r="D160" s="415">
        <f>'Input Output Table'!F44/D$230</f>
        <v>5.7542355203362002E-3</v>
      </c>
      <c r="E160" s="415">
        <f>'Input Output Table'!G44/E$230</f>
        <v>4.4761272139624574E-2</v>
      </c>
      <c r="F160" s="415">
        <f>'Input Output Table'!H44/F$230</f>
        <v>1.2037443667656234E-2</v>
      </c>
      <c r="G160" s="415">
        <f>'Input Output Table'!I44/G$230</f>
        <v>4.6981270865839968E-3</v>
      </c>
      <c r="H160" s="415">
        <f>'Input Output Table'!J44/H$230</f>
        <v>2.9672339673281502E-2</v>
      </c>
      <c r="I160" s="415">
        <f>'Input Output Table'!K44/I$230</f>
        <v>3.9707687001430455E-3</v>
      </c>
      <c r="J160" s="415">
        <f>'Input Output Table'!L44/J$230</f>
        <v>1.0924542018054489E-2</v>
      </c>
      <c r="K160" s="415">
        <f>'Input Output Table'!M44/K$230</f>
        <v>2.2167747455098419E-4</v>
      </c>
      <c r="L160" s="415">
        <f>'Input Output Table'!N44/L$230</f>
        <v>6.7401971333165313E-3</v>
      </c>
      <c r="M160" s="415">
        <f>'Input Output Table'!O44/M$230</f>
        <v>1.0629748142121701E-3</v>
      </c>
      <c r="N160" s="415">
        <f>'Input Output Table'!P44/N$230</f>
        <v>8.491179577768404E-3</v>
      </c>
      <c r="O160" s="415">
        <f>'Input Output Table'!Q44/O$230</f>
        <v>1.2862190215351503E-2</v>
      </c>
      <c r="P160" s="415">
        <f>'Input Output Table'!R44/P$230</f>
        <v>2.7568320666869546E-2</v>
      </c>
      <c r="Q160" s="415">
        <f>'Input Output Table'!S44/Q$230</f>
        <v>4.3021512113455514E-2</v>
      </c>
      <c r="R160" s="415">
        <f>'Input Output Table'!T44/R$230</f>
        <v>7.1274853045693476E-2</v>
      </c>
      <c r="S160" s="415">
        <f>'Input Output Table'!U44/S$230</f>
        <v>1.9589500903181029E-3</v>
      </c>
      <c r="T160" s="415">
        <f>'Input Output Table'!V44/T$230</f>
        <v>4.7623440550112438E-3</v>
      </c>
      <c r="U160" s="415">
        <f>'Input Output Table'!W44/U$230</f>
        <v>4.6697478023626357E-3</v>
      </c>
      <c r="V160" s="415">
        <f>'Input Output Table'!X44/V$230</f>
        <v>1.2214416653336006E-2</v>
      </c>
      <c r="W160" s="415">
        <f>'Input Output Table'!Y44/W$230</f>
        <v>2.5208951276409649E-2</v>
      </c>
      <c r="X160" s="415">
        <f>'Input Output Table'!Z44/X$230</f>
        <v>2.6618521037196021E-3</v>
      </c>
      <c r="Y160" s="415">
        <f>'Input Output Table'!AA44/Y$230</f>
        <v>6.5161966798860538E-3</v>
      </c>
      <c r="Z160" s="415">
        <f>'Input Output Table'!AB44/Z$230</f>
        <v>4.9686691886438924E-3</v>
      </c>
      <c r="AA160" s="415">
        <f>'Input Output Table'!AC44/AA$230</f>
        <v>1.6541568878830827E-2</v>
      </c>
      <c r="AB160" s="415">
        <f>'Input Output Table'!AD44/AB$230</f>
        <v>2.156868242147484E-2</v>
      </c>
      <c r="AC160" s="415">
        <f>'Input Output Table'!AE44/AC$230</f>
        <v>6.4713978804446098E-3</v>
      </c>
      <c r="AD160" s="415">
        <f>'Input Output Table'!AF44/AD$230</f>
        <v>3.9703525727477415E-3</v>
      </c>
      <c r="AE160" s="415">
        <f>'Input Output Table'!AG44/AE$230</f>
        <v>1.9911322059823931E-3</v>
      </c>
      <c r="AF160" s="415">
        <f>'Input Output Table'!AH44/AF$230</f>
        <v>7.0211199702754174E-3</v>
      </c>
      <c r="AG160" s="415">
        <f>'Input Output Table'!AI44/AG$230</f>
        <v>3.9826404363195751E-3</v>
      </c>
      <c r="AH160" s="415">
        <f>'Input Output Table'!AJ44/AH$230</f>
        <v>2.7876837144807997E-2</v>
      </c>
      <c r="AI160" s="415">
        <f>'Input Output Table'!AK44/AI$230</f>
        <v>1.9120456844804082E-2</v>
      </c>
      <c r="AJ160" s="415">
        <f>'Input Output Table'!AL44/AJ$230</f>
        <v>1.5838617418502423E-2</v>
      </c>
      <c r="AK160" s="415">
        <f>'Input Output Table'!AM44/AK$230</f>
        <v>9.412766914701793E-3</v>
      </c>
      <c r="AL160" s="415">
        <f>'Input Output Table'!AN44/AL$230</f>
        <v>1.3910858070602999E-2</v>
      </c>
      <c r="AM160" s="415">
        <f>'Input Output Table'!AO44/AM$230</f>
        <v>4.7289981763223812E-2</v>
      </c>
      <c r="AN160" s="415">
        <f>'Input Output Table'!AP44/AN$230</f>
        <v>7.6012420641581091E-2</v>
      </c>
      <c r="AO160" s="415">
        <f>'Input Output Table'!AQ44/AO$230</f>
        <v>2.6679098406770758E-2</v>
      </c>
      <c r="AP160" s="415">
        <f>'Input Output Table'!AR44/AP$230</f>
        <v>4.743234903087698E-2</v>
      </c>
      <c r="AQ160" s="415">
        <f>'Input Output Table'!AS44/AQ$230</f>
        <v>6.8744190327029608E-2</v>
      </c>
      <c r="AR160" s="415">
        <f>'Input Output Table'!AT44/AR$230</f>
        <v>4.6014701974091431E-2</v>
      </c>
      <c r="AS160" s="415">
        <f>'Input Output Table'!AU44/AS$230</f>
        <v>5.4895719553369145E-2</v>
      </c>
      <c r="AT160" s="415">
        <f>'Input Output Table'!AV44/AT$230</f>
        <v>1.5348102618639328E-2</v>
      </c>
      <c r="AU160" s="415">
        <f>'Input Output Table'!AW44/AU$230</f>
        <v>7.367078464837952E-2</v>
      </c>
      <c r="AV160" s="415">
        <f>'Input Output Table'!AX44/AV$230</f>
        <v>1.9373952490656741E-2</v>
      </c>
      <c r="AW160" s="415">
        <f>'Input Output Table'!AY44/AW$230</f>
        <v>3.7294664629196041E-2</v>
      </c>
      <c r="AX160" s="415">
        <f>'Input Output Table'!AZ44/AX$230</f>
        <v>2.5354434557243424E-2</v>
      </c>
      <c r="AY160" s="415">
        <f>'Input Output Table'!BA44/AY$230</f>
        <v>3.0352260003041046E-2</v>
      </c>
      <c r="AZ160" s="415">
        <f>'Input Output Table'!BB44/AZ$230</f>
        <v>2.112171173562577E-2</v>
      </c>
      <c r="BA160" s="415">
        <f>'Input Output Table'!BC44/BA$230</f>
        <v>5.0938068750479206E-3</v>
      </c>
      <c r="BB160" s="415">
        <f>'Input Output Table'!BD44/BB$230</f>
        <v>1.9134264527820477E-3</v>
      </c>
      <c r="BC160" s="415">
        <f>'Input Output Table'!BE44/BC$230</f>
        <v>3.8284990394339006E-3</v>
      </c>
      <c r="BD160" s="415">
        <f>'Input Output Table'!BF44/BD$230</f>
        <v>1.0526204093712361E-3</v>
      </c>
      <c r="BE160" s="415">
        <f>'Input Output Table'!BG44/BE$230</f>
        <v>4.4562946410504102E-3</v>
      </c>
      <c r="BF160" s="415">
        <f>'Input Output Table'!BH44/BF$230</f>
        <v>2.7354913703603941E-4</v>
      </c>
      <c r="BG160" s="415">
        <f>'Input Output Table'!BI44/BG$230</f>
        <v>2.0985262540657291E-2</v>
      </c>
      <c r="BH160" s="415">
        <f>'Input Output Table'!BJ44/BH$230</f>
        <v>3.5536886722660572E-3</v>
      </c>
      <c r="BI160" s="415">
        <f>'Input Output Table'!BK44/BI$230</f>
        <v>1.8029113739424819E-3</v>
      </c>
      <c r="BJ160" s="415">
        <f>'Input Output Table'!BL44/BJ$230</f>
        <v>1.802911254996222E-3</v>
      </c>
      <c r="BK160" s="415">
        <f>'Input Output Table'!BM44/BK$230</f>
        <v>6.5150075209188061E-3</v>
      </c>
      <c r="BL160" s="415">
        <f>'Input Output Table'!BN44/BL$230</f>
        <v>1.0710657819613194E-3</v>
      </c>
      <c r="BM160" s="415">
        <f>'Input Output Table'!BO44/BM$230</f>
        <v>2.6675673862387394E-3</v>
      </c>
      <c r="BN160" s="415">
        <f>'Input Output Table'!BP44/BN$230</f>
        <v>7.3592673058723494E-4</v>
      </c>
      <c r="BO160" s="415">
        <f>'Input Output Table'!BQ44/BO$230</f>
        <v>1.1379126309065187E-3</v>
      </c>
      <c r="BP160" s="415">
        <f>'Input Output Table'!BR44/BP$230</f>
        <v>7.8777254476210593E-4</v>
      </c>
      <c r="BQ160" s="415">
        <f>'Input Output Table'!BS44/BQ$230</f>
        <v>4.0734727458413886E-4</v>
      </c>
      <c r="BR160" s="415">
        <f>'Input Output Table'!BT44/BR$230</f>
        <v>4.0734722061566079E-4</v>
      </c>
      <c r="BS160" s="415">
        <f>'Input Output Table'!BU44/BS$230</f>
        <v>4.4108178702113388E-4</v>
      </c>
      <c r="BT160" s="415">
        <f>'Input Output Table'!BV44/BT$230</f>
        <v>0</v>
      </c>
      <c r="BU160" s="415">
        <f>'Input Output Table'!BW44/BU$230</f>
        <v>6.1639522302114923E-4</v>
      </c>
      <c r="BV160" s="415">
        <f>'Input Output Table'!BX44/BV$230</f>
        <v>5.4138914016860608E-4</v>
      </c>
      <c r="BW160" s="415">
        <f>'Input Output Table'!BY44/BW$230</f>
        <v>2.2967948987614967E-3</v>
      </c>
      <c r="BX160" s="415">
        <f>'Input Output Table'!BZ44/BX$230</f>
        <v>7.0567993424965145E-4</v>
      </c>
      <c r="BY160" s="415">
        <f>'Input Output Table'!CA44/BY$230</f>
        <v>8.5807732042691911E-4</v>
      </c>
      <c r="BZ160" s="415">
        <f>'Input Output Table'!CB44/BZ$230</f>
        <v>4.1338546315453502E-4</v>
      </c>
      <c r="CA160" s="415">
        <f>'Input Output Table'!CC44/CA$230</f>
        <v>5.4346128280134416E-4</v>
      </c>
      <c r="CB160" s="415">
        <f>'Input Output Table'!CD44/CB$230</f>
        <v>1.1851147673553593E-3</v>
      </c>
      <c r="CC160" s="415">
        <f>'Input Output Table'!CE44/CC$230</f>
        <v>9.0833055117613484E-4</v>
      </c>
      <c r="CD160" s="415">
        <f>'Input Output Table'!CF44/CD$230</f>
        <v>2.1396010678147182E-5</v>
      </c>
      <c r="CE160" s="415">
        <f>'Input Output Table'!CG44/CE$230</f>
        <v>2.1372269135812124E-4</v>
      </c>
      <c r="CF160" s="415">
        <f>'Input Output Table'!CH44/CF$230</f>
        <v>2.1053186621723484E-4</v>
      </c>
      <c r="CG160" s="415">
        <f>'Input Output Table'!CI44/CG$230</f>
        <v>2.3114072708686095E-4</v>
      </c>
      <c r="CH160" s="415">
        <f>'Input Output Table'!CJ44/CH$230</f>
        <v>3.9965445905073725E-4</v>
      </c>
      <c r="CI160" s="415">
        <f>'Input Output Table'!CK44/CI$230</f>
        <v>3.5894700071863026E-4</v>
      </c>
      <c r="CJ160" s="415">
        <f>'Input Output Table'!CL44/CJ$230</f>
        <v>1.4669933862046214E-3</v>
      </c>
      <c r="CK160" s="415">
        <f>'Input Output Table'!CM44/CK$230</f>
        <v>4.3627234636140145E-4</v>
      </c>
      <c r="CL160" s="415">
        <f>'Input Output Table'!CN44/CL$230</f>
        <v>1.6809287528361781E-3</v>
      </c>
      <c r="CM160" s="415">
        <f>'Input Output Table'!CO44/CM$230</f>
        <v>5.8946808410218399E-4</v>
      </c>
      <c r="CN160" s="415">
        <f>'Input Output Table'!CP44/CN$230</f>
        <v>6.0382616822817804E-4</v>
      </c>
      <c r="CO160" s="415">
        <f>'Input Output Table'!CQ44/CO$230</f>
        <v>3.1357527136171697E-4</v>
      </c>
      <c r="CP160" s="415">
        <f>'Input Output Table'!CR44/CP$230</f>
        <v>4.3449228284618335E-4</v>
      </c>
      <c r="CQ160" s="415">
        <f>'Input Output Table'!CS44/CQ$230</f>
        <v>1.0604213255556655E-3</v>
      </c>
      <c r="CR160" s="415">
        <f>'Input Output Table'!CT44/CR$230</f>
        <v>1.9785970966104636E-4</v>
      </c>
      <c r="CS160" s="415">
        <f>'Input Output Table'!CU44/CS$230</f>
        <v>1.549670744612687E-3</v>
      </c>
      <c r="CT160" s="415">
        <f>'Input Output Table'!CV44/CT$230</f>
        <v>1.087284268391124E-3</v>
      </c>
      <c r="CU160" s="415">
        <f>'Input Output Table'!CW44/CU$230</f>
        <v>6.8655372363825426E-4</v>
      </c>
      <c r="CV160" s="415">
        <f>'Input Output Table'!CX44/CV$230</f>
        <v>1.8593806388097634E-3</v>
      </c>
      <c r="CW160" s="415">
        <f>'Input Output Table'!CY44/CW$230</f>
        <v>3.2635553082838891E-4</v>
      </c>
      <c r="CX160" s="415">
        <f>'Input Output Table'!CZ44/CX$230</f>
        <v>1.3533135531098265E-3</v>
      </c>
      <c r="CY160" s="415">
        <f>'Input Output Table'!DA44/CY$230</f>
        <v>6.3099634116442764E-4</v>
      </c>
      <c r="CZ160" s="415">
        <f>'Input Output Table'!DB44/CZ$230</f>
        <v>1.8600419307585958E-3</v>
      </c>
      <c r="DA160" s="415">
        <f>'Input Output Table'!DC44/DA$230</f>
        <v>1.8474510695231085E-4</v>
      </c>
      <c r="DB160" s="415">
        <f>'Input Output Table'!DD44/DB$230</f>
        <v>6.5001217582013431E-3</v>
      </c>
      <c r="DC160" s="415">
        <f>'Input Output Table'!DE44/DC$230</f>
        <v>3.1793082854351587E-4</v>
      </c>
      <c r="DD160" s="416">
        <f>'Input Output Table'!DG44/DD$230</f>
        <v>8.8274700073616918E-4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J160" s="423">
        <f t="shared" si="216"/>
        <v>-7.5959371928457043E-3</v>
      </c>
      <c r="HK160" s="423">
        <f t="shared" si="217"/>
        <v>-4.1417500512835482E-3</v>
      </c>
      <c r="HL160" s="423">
        <f t="shared" si="218"/>
        <v>-5.7542355203362002E-3</v>
      </c>
      <c r="HM160" s="423">
        <f t="shared" si="219"/>
        <v>-4.4761272139624574E-2</v>
      </c>
      <c r="HN160" s="423">
        <f t="shared" si="220"/>
        <v>-1.2037443667656234E-2</v>
      </c>
      <c r="HO160" s="423">
        <f t="shared" si="221"/>
        <v>-4.6981270865839968E-3</v>
      </c>
      <c r="HP160" s="423">
        <f t="shared" si="222"/>
        <v>-2.9672339673281502E-2</v>
      </c>
      <c r="HQ160" s="423">
        <f t="shared" si="223"/>
        <v>-3.9707687001430455E-3</v>
      </c>
      <c r="HR160" s="423">
        <f t="shared" si="224"/>
        <v>-1.0924542018054489E-2</v>
      </c>
      <c r="HS160" s="423">
        <f t="shared" si="225"/>
        <v>-2.2167747455098419E-4</v>
      </c>
      <c r="HT160" s="423">
        <f t="shared" si="226"/>
        <v>-6.7401971333165313E-3</v>
      </c>
      <c r="HU160" s="423">
        <f t="shared" si="227"/>
        <v>-1.0629748142121701E-3</v>
      </c>
      <c r="HV160" s="423">
        <f t="shared" si="228"/>
        <v>-8.491179577768404E-3</v>
      </c>
      <c r="HW160" s="423">
        <f t="shared" si="229"/>
        <v>-1.2862190215351503E-2</v>
      </c>
      <c r="HX160" s="423">
        <f t="shared" si="230"/>
        <v>-2.7568320666869546E-2</v>
      </c>
      <c r="HY160" s="423">
        <f t="shared" si="231"/>
        <v>-4.3021512113455514E-2</v>
      </c>
      <c r="HZ160" s="423">
        <f t="shared" si="232"/>
        <v>-7.1274853045693476E-2</v>
      </c>
      <c r="IA160" s="423">
        <f t="shared" si="233"/>
        <v>-1.9589500903181029E-3</v>
      </c>
      <c r="IB160" s="423">
        <f t="shared" si="234"/>
        <v>-4.7623440550112438E-3</v>
      </c>
      <c r="IC160" s="423">
        <f t="shared" si="235"/>
        <v>-4.6697478023626357E-3</v>
      </c>
      <c r="ID160" s="423">
        <f t="shared" si="236"/>
        <v>-1.2214416653336006E-2</v>
      </c>
      <c r="IE160" s="423">
        <f t="shared" si="237"/>
        <v>-2.5208951276409649E-2</v>
      </c>
      <c r="IF160" s="423">
        <f t="shared" si="238"/>
        <v>-2.6618521037196021E-3</v>
      </c>
      <c r="IG160" s="423">
        <f t="shared" si="239"/>
        <v>-6.5161966798860538E-3</v>
      </c>
      <c r="IH160" s="423">
        <f t="shared" si="240"/>
        <v>-4.9686691886438924E-3</v>
      </c>
      <c r="II160" s="423">
        <f t="shared" si="241"/>
        <v>-1.6541568878830827E-2</v>
      </c>
      <c r="IJ160" s="423">
        <f t="shared" si="242"/>
        <v>-2.156868242147484E-2</v>
      </c>
      <c r="IK160" s="423">
        <f t="shared" si="243"/>
        <v>-6.4713978804446098E-3</v>
      </c>
      <c r="IL160" s="423">
        <f t="shared" si="244"/>
        <v>-3.9703525727477415E-3</v>
      </c>
      <c r="IM160" s="423">
        <f t="shared" si="245"/>
        <v>-1.9911322059823931E-3</v>
      </c>
      <c r="IN160" s="423">
        <f t="shared" si="246"/>
        <v>-7.0211199702754174E-3</v>
      </c>
      <c r="IO160" s="423">
        <f t="shared" si="247"/>
        <v>-3.9826404363195751E-3</v>
      </c>
      <c r="IP160" s="423">
        <f t="shared" si="248"/>
        <v>-2.7876837144807997E-2</v>
      </c>
      <c r="IQ160" s="423">
        <f t="shared" si="249"/>
        <v>-1.9120456844804082E-2</v>
      </c>
      <c r="IR160" s="423">
        <f t="shared" si="250"/>
        <v>-1.5838617418502423E-2</v>
      </c>
      <c r="IS160" s="423">
        <f t="shared" si="251"/>
        <v>-9.412766914701793E-3</v>
      </c>
      <c r="IT160" s="423">
        <f t="shared" si="252"/>
        <v>-1.3910858070602999E-2</v>
      </c>
      <c r="IU160" s="423">
        <f t="shared" si="253"/>
        <v>-4.7289981763223812E-2</v>
      </c>
      <c r="IV160" s="423">
        <f t="shared" si="254"/>
        <v>0.92398757935841891</v>
      </c>
      <c r="IW160" s="423">
        <f t="shared" si="255"/>
        <v>-2.6679098406770758E-2</v>
      </c>
      <c r="IX160" s="423">
        <f t="shared" si="256"/>
        <v>-4.743234903087698E-2</v>
      </c>
      <c r="IY160" s="423">
        <f t="shared" si="257"/>
        <v>-6.8744190327029608E-2</v>
      </c>
      <c r="IZ160" s="423">
        <f t="shared" si="258"/>
        <v>-4.6014701974091431E-2</v>
      </c>
      <c r="JA160" s="423">
        <f t="shared" si="259"/>
        <v>-5.4895719553369145E-2</v>
      </c>
      <c r="JB160" s="423">
        <f t="shared" si="260"/>
        <v>-1.5348102618639328E-2</v>
      </c>
      <c r="JC160" s="423">
        <f t="shared" si="261"/>
        <v>-7.367078464837952E-2</v>
      </c>
      <c r="JD160" s="423">
        <f t="shared" si="262"/>
        <v>-1.9373952490656741E-2</v>
      </c>
      <c r="JE160" s="423">
        <f t="shared" si="263"/>
        <v>-3.7294664629196041E-2</v>
      </c>
      <c r="JF160" s="423">
        <f t="shared" si="264"/>
        <v>-2.5354434557243424E-2</v>
      </c>
      <c r="JG160" s="423">
        <f t="shared" si="265"/>
        <v>-3.0352260003041046E-2</v>
      </c>
      <c r="JH160" s="423">
        <f t="shared" si="266"/>
        <v>-2.112171173562577E-2</v>
      </c>
      <c r="JI160" s="423">
        <f t="shared" si="267"/>
        <v>-5.0938068750479206E-3</v>
      </c>
      <c r="JJ160" s="423">
        <f t="shared" si="268"/>
        <v>-1.9134264527820477E-3</v>
      </c>
      <c r="JK160" s="423">
        <f t="shared" si="269"/>
        <v>-3.8284990394339006E-3</v>
      </c>
      <c r="JL160" s="423">
        <f t="shared" si="270"/>
        <v>-1.0526204093712361E-3</v>
      </c>
      <c r="JM160" s="423">
        <f t="shared" si="271"/>
        <v>-4.4562946410504102E-3</v>
      </c>
      <c r="JN160" s="423">
        <f t="shared" si="272"/>
        <v>-2.7354913703603941E-4</v>
      </c>
      <c r="JO160" s="423">
        <f t="shared" si="273"/>
        <v>-2.0985262540657291E-2</v>
      </c>
      <c r="JP160" s="423">
        <f t="shared" si="274"/>
        <v>-3.5536886722660572E-3</v>
      </c>
      <c r="JQ160" s="423">
        <f t="shared" si="275"/>
        <v>-1.8029113739424819E-3</v>
      </c>
      <c r="JR160" s="423">
        <f t="shared" si="276"/>
        <v>-1.802911254996222E-3</v>
      </c>
      <c r="JS160" s="423">
        <f t="shared" si="277"/>
        <v>-6.5150075209188061E-3</v>
      </c>
      <c r="JT160" s="423">
        <f t="shared" si="278"/>
        <v>-1.0710657819613194E-3</v>
      </c>
      <c r="JU160" s="423">
        <f t="shared" si="279"/>
        <v>-2.6675673862387394E-3</v>
      </c>
      <c r="JV160" s="423">
        <f t="shared" si="280"/>
        <v>-7.3592673058723494E-4</v>
      </c>
      <c r="JW160" s="423">
        <f t="shared" si="281"/>
        <v>-1.1379126309065187E-3</v>
      </c>
      <c r="JX160" s="423">
        <f t="shared" si="282"/>
        <v>-7.8777254476210593E-4</v>
      </c>
      <c r="JY160" s="423">
        <f t="shared" si="283"/>
        <v>-4.0734727458413886E-4</v>
      </c>
      <c r="JZ160" s="423">
        <f t="shared" si="284"/>
        <v>-4.0734722061566079E-4</v>
      </c>
      <c r="KA160" s="423">
        <f t="shared" si="285"/>
        <v>-4.4108178702113388E-4</v>
      </c>
      <c r="KB160" s="423">
        <f t="shared" si="286"/>
        <v>0</v>
      </c>
      <c r="KC160" s="423">
        <f t="shared" si="287"/>
        <v>-6.1639522302114923E-4</v>
      </c>
      <c r="KD160" s="423">
        <f t="shared" si="288"/>
        <v>-5.4138914016860608E-4</v>
      </c>
      <c r="KE160" s="423">
        <f t="shared" si="289"/>
        <v>-2.2967948987614967E-3</v>
      </c>
      <c r="KF160" s="423">
        <f t="shared" si="290"/>
        <v>-7.0567993424965145E-4</v>
      </c>
      <c r="KG160" s="423">
        <f t="shared" si="291"/>
        <v>-8.5807732042691911E-4</v>
      </c>
      <c r="KH160" s="423">
        <f t="shared" si="292"/>
        <v>-4.1338546315453502E-4</v>
      </c>
      <c r="KI160" s="423">
        <f t="shared" si="293"/>
        <v>-5.4346128280134416E-4</v>
      </c>
      <c r="KJ160" s="423">
        <f t="shared" si="294"/>
        <v>-1.1851147673553593E-3</v>
      </c>
      <c r="KK160" s="423">
        <f t="shared" si="295"/>
        <v>-9.0833055117613484E-4</v>
      </c>
      <c r="KL160" s="423">
        <f t="shared" si="296"/>
        <v>-2.1396010678147182E-5</v>
      </c>
      <c r="KM160" s="423">
        <f t="shared" si="297"/>
        <v>-2.1372269135812124E-4</v>
      </c>
      <c r="KN160" s="423">
        <f t="shared" si="298"/>
        <v>-2.1053186621723484E-4</v>
      </c>
      <c r="KO160" s="423">
        <f t="shared" si="299"/>
        <v>-2.3114072708686095E-4</v>
      </c>
      <c r="KP160" s="423">
        <f t="shared" si="300"/>
        <v>-3.9965445905073725E-4</v>
      </c>
      <c r="KQ160" s="423">
        <f t="shared" si="301"/>
        <v>-3.5894700071863026E-4</v>
      </c>
      <c r="KR160" s="423">
        <f t="shared" si="302"/>
        <v>-1.4669933862046214E-3</v>
      </c>
      <c r="KS160" s="423">
        <f t="shared" si="303"/>
        <v>-4.3627234636140145E-4</v>
      </c>
      <c r="KT160" s="423">
        <f t="shared" si="304"/>
        <v>-1.6809287528361781E-3</v>
      </c>
      <c r="KU160" s="423">
        <f t="shared" si="305"/>
        <v>-5.8946808410218399E-4</v>
      </c>
      <c r="KV160" s="423">
        <f t="shared" si="306"/>
        <v>-6.0382616822817804E-4</v>
      </c>
      <c r="KW160" s="423">
        <f t="shared" si="307"/>
        <v>-3.1357527136171697E-4</v>
      </c>
      <c r="KX160" s="423">
        <f t="shared" si="308"/>
        <v>-4.3449228284618335E-4</v>
      </c>
      <c r="KY160" s="423">
        <f t="shared" si="309"/>
        <v>-1.0604213255556655E-3</v>
      </c>
      <c r="KZ160" s="423">
        <f t="shared" si="310"/>
        <v>-1.9785970966104636E-4</v>
      </c>
      <c r="LA160" s="423">
        <f t="shared" si="311"/>
        <v>-1.549670744612687E-3</v>
      </c>
      <c r="LB160" s="423">
        <f t="shared" si="312"/>
        <v>-1.087284268391124E-3</v>
      </c>
      <c r="LC160" s="423">
        <f t="shared" si="313"/>
        <v>-6.8655372363825426E-4</v>
      </c>
      <c r="LD160" s="423">
        <f t="shared" si="314"/>
        <v>-1.8593806388097634E-3</v>
      </c>
      <c r="LE160" s="423">
        <f t="shared" si="315"/>
        <v>-3.2635553082838891E-4</v>
      </c>
      <c r="LF160" s="423">
        <f t="shared" si="316"/>
        <v>-1.3533135531098265E-3</v>
      </c>
      <c r="LG160" s="423">
        <f t="shared" si="317"/>
        <v>-6.3099634116442764E-4</v>
      </c>
      <c r="LH160" s="423">
        <f t="shared" si="318"/>
        <v>-1.8600419307585958E-3</v>
      </c>
      <c r="LI160" s="423">
        <f t="shared" si="319"/>
        <v>-1.8474510695231085E-4</v>
      </c>
      <c r="LJ160" s="423">
        <f t="shared" si="320"/>
        <v>-6.5001217582013431E-3</v>
      </c>
      <c r="LK160" s="423">
        <f t="shared" si="321"/>
        <v>-3.1793082854351587E-4</v>
      </c>
      <c r="LL160" s="423">
        <f t="shared" si="322"/>
        <v>-8.8274700073616918E-4</v>
      </c>
      <c r="LN160" s="424">
        <v>2.1452465697410834E-2</v>
      </c>
      <c r="LO160" s="424">
        <v>1.8640384169042495E-2</v>
      </c>
      <c r="LP160" s="424">
        <v>1.6048652687046652E-2</v>
      </c>
      <c r="LQ160" s="424">
        <v>6.2711061287497094E-2</v>
      </c>
      <c r="LR160" s="424">
        <v>2.0948006038001114E-2</v>
      </c>
      <c r="LS160" s="424">
        <v>1.4218475946472305E-2</v>
      </c>
      <c r="LT160" s="424">
        <v>4.1662977239065417E-2</v>
      </c>
      <c r="LU160" s="424">
        <v>2.040930292895558E-2</v>
      </c>
      <c r="LV160" s="424">
        <v>2.6719615704650829E-2</v>
      </c>
      <c r="LW160" s="424">
        <v>7.5069350208543896E-3</v>
      </c>
      <c r="LX160" s="424">
        <v>2.4637628213591306E-2</v>
      </c>
      <c r="LY160" s="424">
        <v>1.5390413517097624E-2</v>
      </c>
      <c r="LZ160" s="424">
        <v>2.3194791376669192E-2</v>
      </c>
      <c r="MA160" s="424">
        <v>2.7839618013301481E-2</v>
      </c>
      <c r="MB160" s="424">
        <v>4.1525587401523206E-2</v>
      </c>
      <c r="MC160" s="424">
        <v>5.8204638444116941E-2</v>
      </c>
      <c r="MD160" s="424">
        <v>9.5736717611479019E-2</v>
      </c>
      <c r="ME160" s="424">
        <v>1.0978335352830978E-2</v>
      </c>
      <c r="MF160" s="424">
        <v>1.4531968198289735E-2</v>
      </c>
      <c r="MG160" s="424">
        <v>1.5508056976749897E-2</v>
      </c>
      <c r="MH160" s="424">
        <v>2.1169884117440793E-2</v>
      </c>
      <c r="MI160" s="424">
        <v>4.0674394122342097E-2</v>
      </c>
      <c r="MJ160" s="424">
        <v>1.2792861648580088E-2</v>
      </c>
      <c r="MK160" s="424">
        <v>1.9518231954237946E-2</v>
      </c>
      <c r="ML160" s="424">
        <v>9.9065377833239716E-3</v>
      </c>
      <c r="MM160" s="424">
        <v>2.692766179676127E-2</v>
      </c>
      <c r="MN160" s="424">
        <v>3.8450049259468357E-2</v>
      </c>
      <c r="MO160" s="424">
        <v>1.5229546771516538E-2</v>
      </c>
      <c r="MP160" s="424">
        <v>1.256064722284801E-2</v>
      </c>
      <c r="MQ160" s="424">
        <v>8.1186315975639769E-3</v>
      </c>
      <c r="MR160" s="424">
        <v>1.6509046071506123E-2</v>
      </c>
      <c r="MS160" s="424">
        <v>1.0720367954079817E-2</v>
      </c>
      <c r="MT160" s="424">
        <v>4.0087742366307806E-2</v>
      </c>
      <c r="MU160" s="424">
        <v>3.4176702188428131E-2</v>
      </c>
      <c r="MV160" s="424">
        <v>2.7281854473642224E-2</v>
      </c>
      <c r="MW160" s="424">
        <v>2.126664372690517E-2</v>
      </c>
      <c r="MX160" s="424">
        <v>2.1146938399164608E-2</v>
      </c>
      <c r="MY160" s="424">
        <v>7.8790614446000121E-2</v>
      </c>
      <c r="MZ160" s="424">
        <v>1.0934632250777561</v>
      </c>
      <c r="NA160" s="424">
        <v>4.7058541480617694E-2</v>
      </c>
      <c r="NB160" s="424">
        <v>6.4021295840001963E-2</v>
      </c>
      <c r="NC160" s="424">
        <v>9.1729696047140957E-2</v>
      </c>
      <c r="ND160" s="424">
        <v>7.0900728311234479E-2</v>
      </c>
      <c r="NE160" s="424">
        <v>7.4583201864071344E-2</v>
      </c>
      <c r="NF160" s="424">
        <v>3.1473973267212733E-2</v>
      </c>
      <c r="NG160" s="424">
        <v>0.10438689207208077</v>
      </c>
      <c r="NH160" s="424">
        <v>3.9933533529807982E-2</v>
      </c>
      <c r="NI160" s="424">
        <v>5.8702134033541638E-2</v>
      </c>
      <c r="NJ160" s="424">
        <v>4.4887296315810253E-2</v>
      </c>
      <c r="NK160" s="424">
        <v>6.5495665957331764E-2</v>
      </c>
      <c r="NL160" s="424">
        <v>4.1743226268895935E-2</v>
      </c>
      <c r="NM160" s="424">
        <v>2.0809206833089556E-2</v>
      </c>
      <c r="NN160" s="424">
        <v>1.471494892523662E-2</v>
      </c>
      <c r="NO160" s="424">
        <v>1.2550049335016715E-2</v>
      </c>
      <c r="NP160" s="424">
        <v>8.8449624385772349E-3</v>
      </c>
      <c r="NQ160" s="424">
        <v>1.5618524746442443E-2</v>
      </c>
      <c r="NR160" s="424">
        <v>1.2030580702916191E-2</v>
      </c>
      <c r="NS160" s="424">
        <v>3.9544337240217713E-2</v>
      </c>
      <c r="NT160" s="424">
        <v>1.4612179084475043E-2</v>
      </c>
      <c r="NU160" s="424">
        <v>1.4039099583997959E-2</v>
      </c>
      <c r="NV160" s="424">
        <v>1.1595115692615976E-2</v>
      </c>
      <c r="NW160" s="424">
        <v>2.0358762862194929E-2</v>
      </c>
      <c r="NX160" s="424">
        <v>1.1584146823258567E-2</v>
      </c>
      <c r="NY160" s="424">
        <v>1.5081437789152894E-2</v>
      </c>
      <c r="NZ160" s="424">
        <v>9.9968883597756891E-3</v>
      </c>
      <c r="OA160" s="424">
        <v>1.3616393660700542E-2</v>
      </c>
      <c r="OB160" s="424">
        <v>1.1589610687324144E-2</v>
      </c>
      <c r="OC160" s="424">
        <v>1.0652318777529791E-2</v>
      </c>
      <c r="OD160" s="424">
        <v>4.0906948403552093E-2</v>
      </c>
      <c r="OE160" s="424">
        <v>1.0969673129206256E-2</v>
      </c>
      <c r="OF160" s="424">
        <v>2.0178956563247006E-2</v>
      </c>
      <c r="OG160" s="424">
        <v>1.154172333147232E-2</v>
      </c>
      <c r="OH160" s="424">
        <v>8.8210515647843268E-3</v>
      </c>
      <c r="OI160" s="424">
        <v>1.1481727762748044E-2</v>
      </c>
      <c r="OJ160" s="424">
        <v>1.0466171620595837E-2</v>
      </c>
      <c r="OK160" s="424">
        <v>1.0559371161170153E-2</v>
      </c>
      <c r="OL160" s="424">
        <v>8.1440870030953776E-3</v>
      </c>
      <c r="OM160" s="424">
        <v>8.6755167668448943E-3</v>
      </c>
      <c r="ON160" s="424">
        <v>1.1997734544719045E-2</v>
      </c>
      <c r="OO160" s="424">
        <v>1.1669813021134859E-2</v>
      </c>
      <c r="OP160" s="424">
        <v>4.2625962117399429E-3</v>
      </c>
      <c r="OQ160" s="424">
        <v>8.089323684162094E-3</v>
      </c>
      <c r="OR160" s="424">
        <v>8.3347349340747914E-3</v>
      </c>
      <c r="OS160" s="424">
        <v>9.0109835199239461E-3</v>
      </c>
      <c r="OT160" s="424">
        <v>1.1431264552591027E-2</v>
      </c>
      <c r="OU160" s="424">
        <v>1.2979454531045379E-2</v>
      </c>
      <c r="OV160" s="424">
        <v>1.1816985955371218E-2</v>
      </c>
      <c r="OW160" s="424">
        <v>9.4569026430301982E-3</v>
      </c>
      <c r="OX160" s="424">
        <v>1.2602652913505702E-2</v>
      </c>
      <c r="OY160" s="424">
        <v>8.957132594791601E-3</v>
      </c>
      <c r="OZ160" s="424">
        <v>9.9100791123181275E-3</v>
      </c>
      <c r="PA160" s="424">
        <v>1.0912919092958618E-2</v>
      </c>
      <c r="PB160" s="424">
        <v>8.3563639203070514E-3</v>
      </c>
      <c r="PC160" s="424">
        <v>1.0559424822252044E-2</v>
      </c>
      <c r="PD160" s="424">
        <v>8.2379045520328455E-3</v>
      </c>
      <c r="PE160" s="424">
        <v>1.3622925633370803E-2</v>
      </c>
      <c r="PF160" s="424">
        <v>1.4001287064396182E-2</v>
      </c>
      <c r="PG160" s="424">
        <v>1.058966152720716E-2</v>
      </c>
      <c r="PH160" s="424">
        <v>1.4592686277755944E-2</v>
      </c>
      <c r="PI160" s="424">
        <v>1.0042407304697614E-2</v>
      </c>
      <c r="PJ160" s="424">
        <v>1.4613645832408421E-2</v>
      </c>
      <c r="PK160" s="424">
        <v>6.8548969240622357E-3</v>
      </c>
      <c r="PL160" s="424">
        <v>1.2716726125153189E-2</v>
      </c>
      <c r="PM160" s="424">
        <v>1.0462699878819572E-2</v>
      </c>
      <c r="PN160" s="424">
        <v>1.7815442325938229E-2</v>
      </c>
      <c r="PO160" s="424">
        <v>9.4097567511260572E-3</v>
      </c>
      <c r="PP160" s="425">
        <v>1.3772148749540301E-2</v>
      </c>
    </row>
    <row r="161" spans="1:432" x14ac:dyDescent="0.25">
      <c r="A161" s="210" t="s">
        <v>150</v>
      </c>
      <c r="B161" s="415">
        <f>'Input Output Table'!D45/B$230</f>
        <v>8.3877872365964586E-4</v>
      </c>
      <c r="C161" s="415">
        <f>'Input Output Table'!E45/C$230</f>
        <v>4.1706571614824198E-3</v>
      </c>
      <c r="D161" s="415">
        <f>'Input Output Table'!F45/D$230</f>
        <v>1.8643020002107381E-3</v>
      </c>
      <c r="E161" s="415">
        <f>'Input Output Table'!G45/E$230</f>
        <v>1.9652917558832656E-2</v>
      </c>
      <c r="F161" s="415">
        <f>'Input Output Table'!H45/F$230</f>
        <v>1.7266019455724755E-3</v>
      </c>
      <c r="G161" s="415">
        <f>'Input Output Table'!I45/G$230</f>
        <v>1.9151797422314756E-3</v>
      </c>
      <c r="H161" s="415">
        <f>'Input Output Table'!J45/H$230</f>
        <v>2.328964348104646E-3</v>
      </c>
      <c r="I161" s="415">
        <f>'Input Output Table'!K45/I$230</f>
        <v>1.4481801174986029E-3</v>
      </c>
      <c r="J161" s="415">
        <f>'Input Output Table'!L45/J$230</f>
        <v>1.4176342023436933E-3</v>
      </c>
      <c r="K161" s="415">
        <f>'Input Output Table'!M45/K$230</f>
        <v>4.9522932720635242E-4</v>
      </c>
      <c r="L161" s="415">
        <f>'Input Output Table'!N45/L$230</f>
        <v>1.5154479985093258E-3</v>
      </c>
      <c r="M161" s="415">
        <f>'Input Output Table'!O45/M$230</f>
        <v>9.4966749306807624E-4</v>
      </c>
      <c r="N161" s="415">
        <f>'Input Output Table'!P45/N$230</f>
        <v>1.6881922899851093E-3</v>
      </c>
      <c r="O161" s="415">
        <f>'Input Output Table'!Q45/O$230</f>
        <v>1.7065710342718489E-3</v>
      </c>
      <c r="P161" s="415">
        <f>'Input Output Table'!R45/P$230</f>
        <v>9.7107793555092122E-4</v>
      </c>
      <c r="Q161" s="415">
        <f>'Input Output Table'!S45/Q$230</f>
        <v>3.0165286366194283E-3</v>
      </c>
      <c r="R161" s="415">
        <f>'Input Output Table'!T45/R$230</f>
        <v>4.2418613238225421E-3</v>
      </c>
      <c r="S161" s="415">
        <f>'Input Output Table'!U45/S$230</f>
        <v>1.2796181470155143E-3</v>
      </c>
      <c r="T161" s="415">
        <f>'Input Output Table'!V45/T$230</f>
        <v>1.3541164481420155E-3</v>
      </c>
      <c r="U161" s="415">
        <f>'Input Output Table'!W45/U$230</f>
        <v>1.6093878494431179E-3</v>
      </c>
      <c r="V161" s="415">
        <f>'Input Output Table'!X45/V$230</f>
        <v>1.270490882663835E-3</v>
      </c>
      <c r="W161" s="415">
        <f>'Input Output Table'!Y45/W$230</f>
        <v>4.8459211810173708E-3</v>
      </c>
      <c r="X161" s="415">
        <f>'Input Output Table'!Z45/X$230</f>
        <v>1.3474665284282841E-3</v>
      </c>
      <c r="Y161" s="415">
        <f>'Input Output Table'!AA45/Y$230</f>
        <v>2.4203876184546525E-3</v>
      </c>
      <c r="Z161" s="415">
        <f>'Input Output Table'!AB45/Z$230</f>
        <v>5.3288221433863271E-4</v>
      </c>
      <c r="AA161" s="415">
        <f>'Input Output Table'!AC45/AA$230</f>
        <v>1.488476591110662E-3</v>
      </c>
      <c r="AB161" s="415">
        <f>'Input Output Table'!AD45/AB$230</f>
        <v>1.5124320012825836E-3</v>
      </c>
      <c r="AC161" s="415">
        <f>'Input Output Table'!AE45/AC$230</f>
        <v>4.6560816453458395E-3</v>
      </c>
      <c r="AD161" s="415">
        <f>'Input Output Table'!AF45/AD$230</f>
        <v>1.8871372254636663E-3</v>
      </c>
      <c r="AE161" s="415">
        <f>'Input Output Table'!AG45/AE$230</f>
        <v>1.8650525473809666E-3</v>
      </c>
      <c r="AF161" s="415">
        <f>'Input Output Table'!AH45/AF$230</f>
        <v>3.0250024904628007E-3</v>
      </c>
      <c r="AG161" s="415">
        <f>'Input Output Table'!AI45/AG$230</f>
        <v>6.2938255319191757E-4</v>
      </c>
      <c r="AH161" s="415">
        <f>'Input Output Table'!AJ45/AH$230</f>
        <v>3.6453649841596274E-3</v>
      </c>
      <c r="AI161" s="415">
        <f>'Input Output Table'!AK45/AI$230</f>
        <v>2.6967394494418445E-3</v>
      </c>
      <c r="AJ161" s="415">
        <f>'Input Output Table'!AL45/AJ$230</f>
        <v>2.5233684980722208E-3</v>
      </c>
      <c r="AK161" s="415">
        <f>'Input Output Table'!AM45/AK$230</f>
        <v>3.6765312786286269E-3</v>
      </c>
      <c r="AL161" s="415">
        <f>'Input Output Table'!AN45/AL$230</f>
        <v>3.4889946193127535E-3</v>
      </c>
      <c r="AM161" s="415">
        <f>'Input Output Table'!AO45/AM$230</f>
        <v>4.287948122891292E-2</v>
      </c>
      <c r="AN161" s="415">
        <f>'Input Output Table'!AP45/AN$230</f>
        <v>3.6511747480330722E-3</v>
      </c>
      <c r="AO161" s="415">
        <f>'Input Output Table'!AQ45/AO$230</f>
        <v>0.11245854721056034</v>
      </c>
      <c r="AP161" s="415">
        <f>'Input Output Table'!AR45/AP$230</f>
        <v>1.4335898469868335E-2</v>
      </c>
      <c r="AQ161" s="415">
        <f>'Input Output Table'!AS45/AQ$230</f>
        <v>1.3090720735989238E-2</v>
      </c>
      <c r="AR161" s="415">
        <f>'Input Output Table'!AT45/AR$230</f>
        <v>9.7812917975497096E-3</v>
      </c>
      <c r="AS161" s="415">
        <f>'Input Output Table'!AU45/AS$230</f>
        <v>1.3511125293820297E-2</v>
      </c>
      <c r="AT161" s="415">
        <f>'Input Output Table'!AV45/AT$230</f>
        <v>7.4770153896985903E-3</v>
      </c>
      <c r="AU161" s="415">
        <f>'Input Output Table'!AW45/AU$230</f>
        <v>8.3049562058997467E-2</v>
      </c>
      <c r="AV161" s="415">
        <f>'Input Output Table'!AX45/AV$230</f>
        <v>4.8298768154647299E-3</v>
      </c>
      <c r="AW161" s="415">
        <f>'Input Output Table'!AY45/AW$230</f>
        <v>6.3695948200952923E-2</v>
      </c>
      <c r="AX161" s="415">
        <f>'Input Output Table'!AZ45/AX$230</f>
        <v>2.4548295598935864E-2</v>
      </c>
      <c r="AY161" s="415">
        <f>'Input Output Table'!BA45/AY$230</f>
        <v>1.0126163793866449E-2</v>
      </c>
      <c r="AZ161" s="415">
        <f>'Input Output Table'!BB45/AZ$230</f>
        <v>4.2327268017370266E-2</v>
      </c>
      <c r="BA161" s="415">
        <f>'Input Output Table'!BC45/BA$230</f>
        <v>4.3333150826605328E-3</v>
      </c>
      <c r="BB161" s="415">
        <f>'Input Output Table'!BD45/BB$230</f>
        <v>3.4003718537570157E-3</v>
      </c>
      <c r="BC161" s="415">
        <f>'Input Output Table'!BE45/BC$230</f>
        <v>5.5126688694042674E-3</v>
      </c>
      <c r="BD161" s="415">
        <f>'Input Output Table'!BF45/BD$230</f>
        <v>2.0799795403345822E-3</v>
      </c>
      <c r="BE161" s="415">
        <f>'Input Output Table'!BG45/BE$230</f>
        <v>4.9564114862735639E-3</v>
      </c>
      <c r="BF161" s="415">
        <f>'Input Output Table'!BH45/BF$230</f>
        <v>4.7570988867612881E-3</v>
      </c>
      <c r="BG161" s="415">
        <f>'Input Output Table'!BI45/BG$230</f>
        <v>4.7806882107767979E-3</v>
      </c>
      <c r="BH161" s="415">
        <f>'Input Output Table'!BJ45/BH$230</f>
        <v>2.2401744176687014E-3</v>
      </c>
      <c r="BI161" s="415">
        <f>'Input Output Table'!BK45/BI$230</f>
        <v>1.5898465394248201E-3</v>
      </c>
      <c r="BJ161" s="415">
        <f>'Input Output Table'!BL45/BJ$230</f>
        <v>0</v>
      </c>
      <c r="BK161" s="415">
        <f>'Input Output Table'!BM45/BK$230</f>
        <v>4.2757288026163253E-3</v>
      </c>
      <c r="BL161" s="415">
        <f>'Input Output Table'!BN45/BL$230</f>
        <v>1.3191534993596025E-3</v>
      </c>
      <c r="BM161" s="415">
        <f>'Input Output Table'!BO45/BM$230</f>
        <v>1.3779824341677131E-3</v>
      </c>
      <c r="BN161" s="415">
        <f>'Input Output Table'!BP45/BN$230</f>
        <v>1.3133181737244634E-3</v>
      </c>
      <c r="BO161" s="415">
        <f>'Input Output Table'!BQ45/BO$230</f>
        <v>1.4714861114829406E-3</v>
      </c>
      <c r="BP161" s="415">
        <f>'Input Output Table'!BR45/BP$230</f>
        <v>8.89002806097317E-4</v>
      </c>
      <c r="BQ161" s="415">
        <f>'Input Output Table'!BS45/BQ$230</f>
        <v>6.0036306938988644E-4</v>
      </c>
      <c r="BR161" s="415">
        <f>'Input Output Table'!BT45/BR$230</f>
        <v>0</v>
      </c>
      <c r="BS161" s="415">
        <f>'Input Output Table'!BU45/BS$230</f>
        <v>4.8597786826856177E-4</v>
      </c>
      <c r="BT161" s="415">
        <f>'Input Output Table'!BV45/BT$230</f>
        <v>0</v>
      </c>
      <c r="BU161" s="415">
        <f>'Input Output Table'!BW45/BU$230</f>
        <v>7.2221100627258949E-4</v>
      </c>
      <c r="BV161" s="415">
        <f>'Input Output Table'!BX45/BV$230</f>
        <v>1.0148986556304663E-3</v>
      </c>
      <c r="BW161" s="415">
        <f>'Input Output Table'!BY45/BW$230</f>
        <v>6.8972304284896464E-3</v>
      </c>
      <c r="BX161" s="415">
        <f>'Input Output Table'!BZ45/BX$230</f>
        <v>1.5242062917852084E-3</v>
      </c>
      <c r="BY161" s="415">
        <f>'Input Output Table'!CA45/BY$230</f>
        <v>1.6649688926950374E-3</v>
      </c>
      <c r="BZ161" s="415">
        <f>'Input Output Table'!CB45/BZ$230</f>
        <v>1.0203530541113164E-3</v>
      </c>
      <c r="CA161" s="415">
        <f>'Input Output Table'!CC45/CA$230</f>
        <v>6.1258478827026471E-4</v>
      </c>
      <c r="CB161" s="415">
        <f>'Input Output Table'!CD45/CB$230</f>
        <v>1.2799338075356408E-3</v>
      </c>
      <c r="CC161" s="415">
        <f>'Input Output Table'!CE45/CC$230</f>
        <v>3.0563326432476832E-4</v>
      </c>
      <c r="CD161" s="415">
        <f>'Input Output Table'!CF45/CD$230</f>
        <v>1.044772355790677E-4</v>
      </c>
      <c r="CE161" s="415">
        <f>'Input Output Table'!CG45/CE$230</f>
        <v>4.0477191222749168E-4</v>
      </c>
      <c r="CF161" s="415">
        <f>'Input Output Table'!CH45/CF$230</f>
        <v>4.6066280175709531E-4</v>
      </c>
      <c r="CG161" s="415">
        <f>'Input Output Table'!CI45/CG$230</f>
        <v>6.0420066437766675E-4</v>
      </c>
      <c r="CH161" s="415">
        <f>'Input Output Table'!CJ45/CH$230</f>
        <v>7.8057122862034171E-4</v>
      </c>
      <c r="CI161" s="415">
        <f>'Input Output Table'!CK45/CI$230</f>
        <v>6.7701799146614326E-4</v>
      </c>
      <c r="CJ161" s="415">
        <f>'Input Output Table'!CL45/CJ$230</f>
        <v>2.1349760464870892E-3</v>
      </c>
      <c r="CK161" s="415">
        <f>'Input Output Table'!CM45/CK$230</f>
        <v>6.8132576361684173E-4</v>
      </c>
      <c r="CL161" s="415">
        <f>'Input Output Table'!CN45/CL$230</f>
        <v>3.4134892839148834E-3</v>
      </c>
      <c r="CM161" s="415">
        <f>'Input Output Table'!CO45/CM$230</f>
        <v>8.9653152377133728E-4</v>
      </c>
      <c r="CN161" s="415">
        <f>'Input Output Table'!CP45/CN$230</f>
        <v>4.6981305859859573E-4</v>
      </c>
      <c r="CO161" s="415">
        <f>'Input Output Table'!CQ45/CO$230</f>
        <v>6.2366919710910614E-4</v>
      </c>
      <c r="CP161" s="415">
        <f>'Input Output Table'!CR45/CP$230</f>
        <v>6.4695682661596932E-4</v>
      </c>
      <c r="CQ161" s="415">
        <f>'Input Output Table'!CS45/CQ$230</f>
        <v>9.3762336978779972E-4</v>
      </c>
      <c r="CR161" s="415">
        <f>'Input Output Table'!CT45/CR$230</f>
        <v>6.4985760749559679E-4</v>
      </c>
      <c r="CS161" s="415">
        <f>'Input Output Table'!CU45/CS$230</f>
        <v>3.5220624884073756E-3</v>
      </c>
      <c r="CT161" s="415">
        <f>'Input Output Table'!CV45/CT$230</f>
        <v>1.8191987507899553E-3</v>
      </c>
      <c r="CU161" s="415">
        <f>'Input Output Table'!CW45/CU$230</f>
        <v>7.4999079212835528E-4</v>
      </c>
      <c r="CV161" s="415">
        <f>'Input Output Table'!CX45/CV$230</f>
        <v>8.0741774348430737E-4</v>
      </c>
      <c r="CW161" s="415">
        <f>'Input Output Table'!CY45/CW$230</f>
        <v>9.5911377701620034E-4</v>
      </c>
      <c r="CX161" s="415">
        <f>'Input Output Table'!CZ45/CX$230</f>
        <v>3.7500656863019002E-3</v>
      </c>
      <c r="CY161" s="415">
        <f>'Input Output Table'!DA45/CY$230</f>
        <v>6.8299342853377076E-4</v>
      </c>
      <c r="CZ161" s="415">
        <f>'Input Output Table'!DB45/CZ$230</f>
        <v>2.6592613249373301E-3</v>
      </c>
      <c r="DA161" s="415">
        <f>'Input Output Table'!DC45/DA$230</f>
        <v>5.3340855555851941E-4</v>
      </c>
      <c r="DB161" s="415">
        <f>'Input Output Table'!DD45/DB$230</f>
        <v>5.8636601960429116E-3</v>
      </c>
      <c r="DC161" s="415">
        <f>'Input Output Table'!DE45/DC$230</f>
        <v>1.3315195650831816E-3</v>
      </c>
      <c r="DD161" s="416">
        <f>'Input Output Table'!DG45/DD$230</f>
        <v>1.5232670485947368E-3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J161" s="423">
        <f t="shared" si="216"/>
        <v>-8.3877872365964586E-4</v>
      </c>
      <c r="HK161" s="423">
        <f t="shared" si="217"/>
        <v>-4.1706571614824198E-3</v>
      </c>
      <c r="HL161" s="423">
        <f t="shared" si="218"/>
        <v>-1.8643020002107381E-3</v>
      </c>
      <c r="HM161" s="423">
        <f t="shared" si="219"/>
        <v>-1.9652917558832656E-2</v>
      </c>
      <c r="HN161" s="423">
        <f t="shared" si="220"/>
        <v>-1.7266019455724755E-3</v>
      </c>
      <c r="HO161" s="423">
        <f t="shared" si="221"/>
        <v>-1.9151797422314756E-3</v>
      </c>
      <c r="HP161" s="423">
        <f t="shared" si="222"/>
        <v>-2.328964348104646E-3</v>
      </c>
      <c r="HQ161" s="423">
        <f t="shared" si="223"/>
        <v>-1.4481801174986029E-3</v>
      </c>
      <c r="HR161" s="423">
        <f t="shared" si="224"/>
        <v>-1.4176342023436933E-3</v>
      </c>
      <c r="HS161" s="423">
        <f t="shared" si="225"/>
        <v>-4.9522932720635242E-4</v>
      </c>
      <c r="HT161" s="423">
        <f t="shared" si="226"/>
        <v>-1.5154479985093258E-3</v>
      </c>
      <c r="HU161" s="423">
        <f t="shared" si="227"/>
        <v>-9.4966749306807624E-4</v>
      </c>
      <c r="HV161" s="423">
        <f t="shared" si="228"/>
        <v>-1.6881922899851093E-3</v>
      </c>
      <c r="HW161" s="423">
        <f t="shared" si="229"/>
        <v>-1.7065710342718489E-3</v>
      </c>
      <c r="HX161" s="423">
        <f t="shared" si="230"/>
        <v>-9.7107793555092122E-4</v>
      </c>
      <c r="HY161" s="423">
        <f t="shared" si="231"/>
        <v>-3.0165286366194283E-3</v>
      </c>
      <c r="HZ161" s="423">
        <f t="shared" si="232"/>
        <v>-4.2418613238225421E-3</v>
      </c>
      <c r="IA161" s="423">
        <f t="shared" si="233"/>
        <v>-1.2796181470155143E-3</v>
      </c>
      <c r="IB161" s="423">
        <f t="shared" si="234"/>
        <v>-1.3541164481420155E-3</v>
      </c>
      <c r="IC161" s="423">
        <f t="shared" si="235"/>
        <v>-1.6093878494431179E-3</v>
      </c>
      <c r="ID161" s="423">
        <f t="shared" si="236"/>
        <v>-1.270490882663835E-3</v>
      </c>
      <c r="IE161" s="423">
        <f t="shared" si="237"/>
        <v>-4.8459211810173708E-3</v>
      </c>
      <c r="IF161" s="423">
        <f t="shared" si="238"/>
        <v>-1.3474665284282841E-3</v>
      </c>
      <c r="IG161" s="423">
        <f t="shared" si="239"/>
        <v>-2.4203876184546525E-3</v>
      </c>
      <c r="IH161" s="423">
        <f t="shared" si="240"/>
        <v>-5.3288221433863271E-4</v>
      </c>
      <c r="II161" s="423">
        <f t="shared" si="241"/>
        <v>-1.488476591110662E-3</v>
      </c>
      <c r="IJ161" s="423">
        <f t="shared" si="242"/>
        <v>-1.5124320012825836E-3</v>
      </c>
      <c r="IK161" s="423">
        <f t="shared" si="243"/>
        <v>-4.6560816453458395E-3</v>
      </c>
      <c r="IL161" s="423">
        <f t="shared" si="244"/>
        <v>-1.8871372254636663E-3</v>
      </c>
      <c r="IM161" s="423">
        <f t="shared" si="245"/>
        <v>-1.8650525473809666E-3</v>
      </c>
      <c r="IN161" s="423">
        <f t="shared" si="246"/>
        <v>-3.0250024904628007E-3</v>
      </c>
      <c r="IO161" s="423">
        <f t="shared" si="247"/>
        <v>-6.2938255319191757E-4</v>
      </c>
      <c r="IP161" s="423">
        <f t="shared" si="248"/>
        <v>-3.6453649841596274E-3</v>
      </c>
      <c r="IQ161" s="423">
        <f t="shared" si="249"/>
        <v>-2.6967394494418445E-3</v>
      </c>
      <c r="IR161" s="423">
        <f t="shared" si="250"/>
        <v>-2.5233684980722208E-3</v>
      </c>
      <c r="IS161" s="423">
        <f t="shared" si="251"/>
        <v>-3.6765312786286269E-3</v>
      </c>
      <c r="IT161" s="423">
        <f t="shared" si="252"/>
        <v>-3.4889946193127535E-3</v>
      </c>
      <c r="IU161" s="423">
        <f t="shared" si="253"/>
        <v>-4.287948122891292E-2</v>
      </c>
      <c r="IV161" s="423">
        <f t="shared" si="254"/>
        <v>-3.6511747480330722E-3</v>
      </c>
      <c r="IW161" s="423">
        <f t="shared" si="255"/>
        <v>0.88754145278943963</v>
      </c>
      <c r="IX161" s="423">
        <f t="shared" si="256"/>
        <v>-1.4335898469868335E-2</v>
      </c>
      <c r="IY161" s="423">
        <f t="shared" si="257"/>
        <v>-1.3090720735989238E-2</v>
      </c>
      <c r="IZ161" s="423">
        <f t="shared" si="258"/>
        <v>-9.7812917975497096E-3</v>
      </c>
      <c r="JA161" s="423">
        <f t="shared" si="259"/>
        <v>-1.3511125293820297E-2</v>
      </c>
      <c r="JB161" s="423">
        <f t="shared" si="260"/>
        <v>-7.4770153896985903E-3</v>
      </c>
      <c r="JC161" s="423">
        <f t="shared" si="261"/>
        <v>-8.3049562058997467E-2</v>
      </c>
      <c r="JD161" s="423">
        <f t="shared" si="262"/>
        <v>-4.8298768154647299E-3</v>
      </c>
      <c r="JE161" s="423">
        <f t="shared" si="263"/>
        <v>-6.3695948200952923E-2</v>
      </c>
      <c r="JF161" s="423">
        <f t="shared" si="264"/>
        <v>-2.4548295598935864E-2</v>
      </c>
      <c r="JG161" s="423">
        <f t="shared" si="265"/>
        <v>-1.0126163793866449E-2</v>
      </c>
      <c r="JH161" s="423">
        <f t="shared" si="266"/>
        <v>-4.2327268017370266E-2</v>
      </c>
      <c r="JI161" s="423">
        <f t="shared" si="267"/>
        <v>-4.3333150826605328E-3</v>
      </c>
      <c r="JJ161" s="423">
        <f t="shared" si="268"/>
        <v>-3.4003718537570157E-3</v>
      </c>
      <c r="JK161" s="423">
        <f t="shared" si="269"/>
        <v>-5.5126688694042674E-3</v>
      </c>
      <c r="JL161" s="423">
        <f t="shared" si="270"/>
        <v>-2.0799795403345822E-3</v>
      </c>
      <c r="JM161" s="423">
        <f t="shared" si="271"/>
        <v>-4.9564114862735639E-3</v>
      </c>
      <c r="JN161" s="423">
        <f t="shared" si="272"/>
        <v>-4.7570988867612881E-3</v>
      </c>
      <c r="JO161" s="423">
        <f t="shared" si="273"/>
        <v>-4.7806882107767979E-3</v>
      </c>
      <c r="JP161" s="423">
        <f t="shared" si="274"/>
        <v>-2.2401744176687014E-3</v>
      </c>
      <c r="JQ161" s="423">
        <f t="shared" si="275"/>
        <v>-1.5898465394248201E-3</v>
      </c>
      <c r="JR161" s="423">
        <f t="shared" si="276"/>
        <v>0</v>
      </c>
      <c r="JS161" s="423">
        <f t="shared" si="277"/>
        <v>-4.2757288026163253E-3</v>
      </c>
      <c r="JT161" s="423">
        <f t="shared" si="278"/>
        <v>-1.3191534993596025E-3</v>
      </c>
      <c r="JU161" s="423">
        <f t="shared" si="279"/>
        <v>-1.3779824341677131E-3</v>
      </c>
      <c r="JV161" s="423">
        <f t="shared" si="280"/>
        <v>-1.3133181737244634E-3</v>
      </c>
      <c r="JW161" s="423">
        <f t="shared" si="281"/>
        <v>-1.4714861114829406E-3</v>
      </c>
      <c r="JX161" s="423">
        <f t="shared" si="282"/>
        <v>-8.89002806097317E-4</v>
      </c>
      <c r="JY161" s="423">
        <f t="shared" si="283"/>
        <v>-6.0036306938988644E-4</v>
      </c>
      <c r="JZ161" s="423">
        <f t="shared" si="284"/>
        <v>0</v>
      </c>
      <c r="KA161" s="423">
        <f t="shared" si="285"/>
        <v>-4.8597786826856177E-4</v>
      </c>
      <c r="KB161" s="423">
        <f t="shared" si="286"/>
        <v>0</v>
      </c>
      <c r="KC161" s="423">
        <f t="shared" si="287"/>
        <v>-7.2221100627258949E-4</v>
      </c>
      <c r="KD161" s="423">
        <f t="shared" si="288"/>
        <v>-1.0148986556304663E-3</v>
      </c>
      <c r="KE161" s="423">
        <f t="shared" si="289"/>
        <v>-6.8972304284896464E-3</v>
      </c>
      <c r="KF161" s="423">
        <f t="shared" si="290"/>
        <v>-1.5242062917852084E-3</v>
      </c>
      <c r="KG161" s="423">
        <f t="shared" si="291"/>
        <v>-1.6649688926950374E-3</v>
      </c>
      <c r="KH161" s="423">
        <f t="shared" si="292"/>
        <v>-1.0203530541113164E-3</v>
      </c>
      <c r="KI161" s="423">
        <f t="shared" si="293"/>
        <v>-6.1258478827026471E-4</v>
      </c>
      <c r="KJ161" s="423">
        <f t="shared" si="294"/>
        <v>-1.2799338075356408E-3</v>
      </c>
      <c r="KK161" s="423">
        <f t="shared" si="295"/>
        <v>-3.0563326432476832E-4</v>
      </c>
      <c r="KL161" s="423">
        <f t="shared" si="296"/>
        <v>-1.044772355790677E-4</v>
      </c>
      <c r="KM161" s="423">
        <f t="shared" si="297"/>
        <v>-4.0477191222749168E-4</v>
      </c>
      <c r="KN161" s="423">
        <f t="shared" si="298"/>
        <v>-4.6066280175709531E-4</v>
      </c>
      <c r="KO161" s="423">
        <f t="shared" si="299"/>
        <v>-6.0420066437766675E-4</v>
      </c>
      <c r="KP161" s="423">
        <f t="shared" si="300"/>
        <v>-7.8057122862034171E-4</v>
      </c>
      <c r="KQ161" s="423">
        <f t="shared" si="301"/>
        <v>-6.7701799146614326E-4</v>
      </c>
      <c r="KR161" s="423">
        <f t="shared" si="302"/>
        <v>-2.1349760464870892E-3</v>
      </c>
      <c r="KS161" s="423">
        <f t="shared" si="303"/>
        <v>-6.8132576361684173E-4</v>
      </c>
      <c r="KT161" s="423">
        <f t="shared" si="304"/>
        <v>-3.4134892839148834E-3</v>
      </c>
      <c r="KU161" s="423">
        <f t="shared" si="305"/>
        <v>-8.9653152377133728E-4</v>
      </c>
      <c r="KV161" s="423">
        <f t="shared" si="306"/>
        <v>-4.6981305859859573E-4</v>
      </c>
      <c r="KW161" s="423">
        <f t="shared" si="307"/>
        <v>-6.2366919710910614E-4</v>
      </c>
      <c r="KX161" s="423">
        <f t="shared" si="308"/>
        <v>-6.4695682661596932E-4</v>
      </c>
      <c r="KY161" s="423">
        <f t="shared" si="309"/>
        <v>-9.3762336978779972E-4</v>
      </c>
      <c r="KZ161" s="423">
        <f t="shared" si="310"/>
        <v>-6.4985760749559679E-4</v>
      </c>
      <c r="LA161" s="423">
        <f t="shared" si="311"/>
        <v>-3.5220624884073756E-3</v>
      </c>
      <c r="LB161" s="423">
        <f t="shared" si="312"/>
        <v>-1.8191987507899553E-3</v>
      </c>
      <c r="LC161" s="423">
        <f t="shared" si="313"/>
        <v>-7.4999079212835528E-4</v>
      </c>
      <c r="LD161" s="423">
        <f t="shared" si="314"/>
        <v>-8.0741774348430737E-4</v>
      </c>
      <c r="LE161" s="423">
        <f t="shared" si="315"/>
        <v>-9.5911377701620034E-4</v>
      </c>
      <c r="LF161" s="423">
        <f t="shared" si="316"/>
        <v>-3.7500656863019002E-3</v>
      </c>
      <c r="LG161" s="423">
        <f t="shared" si="317"/>
        <v>-6.8299342853377076E-4</v>
      </c>
      <c r="LH161" s="423">
        <f t="shared" si="318"/>
        <v>-2.6592613249373301E-3</v>
      </c>
      <c r="LI161" s="423">
        <f t="shared" si="319"/>
        <v>-5.3340855555851941E-4</v>
      </c>
      <c r="LJ161" s="423">
        <f t="shared" si="320"/>
        <v>-5.8636601960429116E-3</v>
      </c>
      <c r="LK161" s="423">
        <f t="shared" si="321"/>
        <v>-1.3315195650831816E-3</v>
      </c>
      <c r="LL161" s="423">
        <f t="shared" si="322"/>
        <v>-1.5232670485947368E-3</v>
      </c>
      <c r="LN161" s="424">
        <v>6.5196925637496413E-3</v>
      </c>
      <c r="LO161" s="424">
        <v>1.3767804466115523E-2</v>
      </c>
      <c r="LP161" s="424">
        <v>7.1181273641477633E-3</v>
      </c>
      <c r="LQ161" s="424">
        <v>3.0532615535871905E-2</v>
      </c>
      <c r="LR161" s="424">
        <v>4.9423359816560368E-3</v>
      </c>
      <c r="LS161" s="424">
        <v>7.7030588208140353E-3</v>
      </c>
      <c r="LT161" s="424">
        <v>6.8135407565513206E-3</v>
      </c>
      <c r="LU161" s="424">
        <v>8.8940082516109232E-3</v>
      </c>
      <c r="LV161" s="424">
        <v>9.0786879536535886E-3</v>
      </c>
      <c r="LW161" s="424">
        <v>4.9747560073052149E-3</v>
      </c>
      <c r="LX161" s="424">
        <v>8.6307077632435288E-3</v>
      </c>
      <c r="LY161" s="424">
        <v>8.2000470956048455E-3</v>
      </c>
      <c r="LZ161" s="424">
        <v>9.5461066442940456E-3</v>
      </c>
      <c r="MA161" s="424">
        <v>9.1449803087849668E-3</v>
      </c>
      <c r="MB161" s="424">
        <v>6.9382107282197946E-3</v>
      </c>
      <c r="MC161" s="424">
        <v>1.0215454002082696E-2</v>
      </c>
      <c r="MD161" s="424">
        <v>1.3107899930824745E-2</v>
      </c>
      <c r="ME161" s="424">
        <v>6.31589214475607E-3</v>
      </c>
      <c r="MF161" s="424">
        <v>7.1647424019778173E-3</v>
      </c>
      <c r="MG161" s="424">
        <v>8.5439001675602019E-3</v>
      </c>
      <c r="MH161" s="424">
        <v>6.2450018245311951E-3</v>
      </c>
      <c r="MI161" s="424">
        <v>1.2234655003443532E-2</v>
      </c>
      <c r="MJ161" s="424">
        <v>7.4583860752174937E-3</v>
      </c>
      <c r="MK161" s="424">
        <v>1.0813916810065915E-2</v>
      </c>
      <c r="ML161" s="424">
        <v>2.7810659729388377E-3</v>
      </c>
      <c r="MM161" s="424">
        <v>7.1392586197401072E-3</v>
      </c>
      <c r="MN161" s="424">
        <v>8.828089350758973E-3</v>
      </c>
      <c r="MO161" s="424">
        <v>1.0191245956199182E-2</v>
      </c>
      <c r="MP161" s="424">
        <v>7.2553062762612253E-3</v>
      </c>
      <c r="MQ161" s="424">
        <v>5.915399894662954E-3</v>
      </c>
      <c r="MR161" s="424">
        <v>9.136827325076714E-3</v>
      </c>
      <c r="MS161" s="424">
        <v>4.917091059830383E-3</v>
      </c>
      <c r="MT161" s="424">
        <v>1.0017388584907378E-2</v>
      </c>
      <c r="MU161" s="424">
        <v>1.0155353993015094E-2</v>
      </c>
      <c r="MV161" s="424">
        <v>9.3262107106992127E-3</v>
      </c>
      <c r="MW161" s="424">
        <v>1.0322140035207273E-2</v>
      </c>
      <c r="MX161" s="424">
        <v>7.6724968055901363E-3</v>
      </c>
      <c r="MY161" s="424">
        <v>7.0450862256452168E-2</v>
      </c>
      <c r="MZ161" s="424">
        <v>1.1240838406975274E-2</v>
      </c>
      <c r="NA161" s="424">
        <v>1.1351080055584757</v>
      </c>
      <c r="NB161" s="424">
        <v>2.3466809273650947E-2</v>
      </c>
      <c r="NC161" s="424">
        <v>2.4036467619759996E-2</v>
      </c>
      <c r="ND161" s="424">
        <v>2.0146580850102586E-2</v>
      </c>
      <c r="NE161" s="424">
        <v>2.4644614562517736E-2</v>
      </c>
      <c r="NF161" s="424">
        <v>1.6282067846937597E-2</v>
      </c>
      <c r="NG161" s="424">
        <v>0.11078964835427188</v>
      </c>
      <c r="NH161" s="424">
        <v>1.4398955822817227E-2</v>
      </c>
      <c r="NI161" s="424">
        <v>8.2357871855841189E-2</v>
      </c>
      <c r="NJ161" s="424">
        <v>3.8047718641760896E-2</v>
      </c>
      <c r="NK161" s="424">
        <v>2.6066914100388409E-2</v>
      </c>
      <c r="NL161" s="424">
        <v>5.833246544325843E-2</v>
      </c>
      <c r="NM161" s="424">
        <v>1.2819080167708755E-2</v>
      </c>
      <c r="NN161" s="424">
        <v>9.5427116599150642E-3</v>
      </c>
      <c r="NO161" s="424">
        <v>1.1043285764052942E-2</v>
      </c>
      <c r="NP161" s="424">
        <v>7.7873299335067094E-3</v>
      </c>
      <c r="NQ161" s="424">
        <v>1.2536048008517618E-2</v>
      </c>
      <c r="NR161" s="424">
        <v>1.3132252880909601E-2</v>
      </c>
      <c r="NS161" s="424">
        <v>1.3062551514768608E-2</v>
      </c>
      <c r="NT161" s="424">
        <v>9.3080536463429654E-3</v>
      </c>
      <c r="NU161" s="424">
        <v>8.8575355100891043E-3</v>
      </c>
      <c r="NV161" s="424">
        <v>6.065446479622867E-3</v>
      </c>
      <c r="NW161" s="424">
        <v>1.3741238364760202E-2</v>
      </c>
      <c r="NX161" s="424">
        <v>8.2628574459533317E-3</v>
      </c>
      <c r="NY161" s="424">
        <v>9.4546167886484338E-3</v>
      </c>
      <c r="NZ161" s="424">
        <v>7.0983496569250728E-3</v>
      </c>
      <c r="OA161" s="424">
        <v>9.7973544744239596E-3</v>
      </c>
      <c r="OB161" s="424">
        <v>8.0898486160516352E-3</v>
      </c>
      <c r="OC161" s="424">
        <v>6.479711639908587E-3</v>
      </c>
      <c r="OD161" s="424">
        <v>8.7474843157050591E-3</v>
      </c>
      <c r="OE161" s="424">
        <v>6.3897414789142164E-3</v>
      </c>
      <c r="OF161" s="424">
        <v>6.898040250257133E-3</v>
      </c>
      <c r="OG161" s="424">
        <v>7.8196457606558561E-3</v>
      </c>
      <c r="OH161" s="424">
        <v>6.6618235687440621E-3</v>
      </c>
      <c r="OI161" s="424">
        <v>1.3232766363996186E-2</v>
      </c>
      <c r="OJ161" s="424">
        <v>8.2384090119133196E-3</v>
      </c>
      <c r="OK161" s="424">
        <v>8.4027911186426163E-3</v>
      </c>
      <c r="OL161" s="424">
        <v>6.3061532406670211E-3</v>
      </c>
      <c r="OM161" s="424">
        <v>5.9429697588614609E-3</v>
      </c>
      <c r="ON161" s="424">
        <v>8.9750831528802553E-3</v>
      </c>
      <c r="OO161" s="424">
        <v>5.4895984428249434E-3</v>
      </c>
      <c r="OP161" s="424">
        <v>2.6401028917825086E-3</v>
      </c>
      <c r="OQ161" s="424">
        <v>5.6602355913391855E-3</v>
      </c>
      <c r="OR161" s="424">
        <v>5.9846090593946195E-3</v>
      </c>
      <c r="OS161" s="424">
        <v>6.6955587252120518E-3</v>
      </c>
      <c r="OT161" s="424">
        <v>8.5979287134822398E-3</v>
      </c>
      <c r="OU161" s="424">
        <v>9.2151207364586218E-3</v>
      </c>
      <c r="OV161" s="424">
        <v>9.3695308416327141E-3</v>
      </c>
      <c r="OW161" s="424">
        <v>6.8066549293891243E-3</v>
      </c>
      <c r="OX161" s="424">
        <v>1.105942079355232E-2</v>
      </c>
      <c r="OY161" s="424">
        <v>6.5046620230290054E-3</v>
      </c>
      <c r="OZ161" s="424">
        <v>6.7132812542402276E-3</v>
      </c>
      <c r="PA161" s="424">
        <v>7.7330409476154679E-3</v>
      </c>
      <c r="PB161" s="424">
        <v>6.0031400187856325E-3</v>
      </c>
      <c r="PC161" s="424">
        <v>7.0824551945977135E-3</v>
      </c>
      <c r="PD161" s="424">
        <v>6.1164641089358459E-3</v>
      </c>
      <c r="PE161" s="424">
        <v>1.1603231838772973E-2</v>
      </c>
      <c r="PF161" s="424">
        <v>1.043193307775518E-2</v>
      </c>
      <c r="PG161" s="424">
        <v>7.3401314995258952E-3</v>
      </c>
      <c r="PH161" s="424">
        <v>8.5369079581285034E-3</v>
      </c>
      <c r="PI161" s="424">
        <v>7.3232042971132618E-3</v>
      </c>
      <c r="PJ161" s="424">
        <v>1.2399709827858705E-2</v>
      </c>
      <c r="PK161" s="424">
        <v>4.6962392650331227E-3</v>
      </c>
      <c r="PL161" s="424">
        <v>9.5749761273561957E-3</v>
      </c>
      <c r="PM161" s="424">
        <v>7.2629509430676056E-3</v>
      </c>
      <c r="PN161" s="424">
        <v>1.35449006379627E-2</v>
      </c>
      <c r="PO161" s="424">
        <v>7.3878461576639678E-3</v>
      </c>
      <c r="PP161" s="425">
        <v>9.2851629929429497E-3</v>
      </c>
    </row>
    <row r="162" spans="1:432" x14ac:dyDescent="0.25">
      <c r="A162" s="210" t="s">
        <v>151</v>
      </c>
      <c r="B162" s="415">
        <f>'Input Output Table'!D46/B$230</f>
        <v>1.1127676116203082E-3</v>
      </c>
      <c r="C162" s="415">
        <f>'Input Output Table'!E46/C$230</f>
        <v>8.1703926740980034E-4</v>
      </c>
      <c r="D162" s="415">
        <f>'Input Output Table'!F46/D$230</f>
        <v>4.4520883822707222E-4</v>
      </c>
      <c r="E162" s="415">
        <f>'Input Output Table'!G46/E$230</f>
        <v>3.7724006920154709E-3</v>
      </c>
      <c r="F162" s="415">
        <f>'Input Output Table'!H46/F$230</f>
        <v>7.7652959482484756E-4</v>
      </c>
      <c r="G162" s="415">
        <f>'Input Output Table'!I46/G$230</f>
        <v>3.8208547456693143E-4</v>
      </c>
      <c r="H162" s="415">
        <f>'Input Output Table'!J46/H$230</f>
        <v>2.1902643547981895E-3</v>
      </c>
      <c r="I162" s="415">
        <f>'Input Output Table'!K46/I$230</f>
        <v>4.3713720476489578E-4</v>
      </c>
      <c r="J162" s="415">
        <f>'Input Output Table'!L46/J$230</f>
        <v>4.2259669427592252E-4</v>
      </c>
      <c r="K162" s="415">
        <f>'Input Output Table'!M46/K$230</f>
        <v>1.0486841351060479E-4</v>
      </c>
      <c r="L162" s="415">
        <f>'Input Output Table'!N46/L$230</f>
        <v>5.6709949165752768E-4</v>
      </c>
      <c r="M162" s="415">
        <f>'Input Output Table'!O46/M$230</f>
        <v>2.2497729303268407E-4</v>
      </c>
      <c r="N162" s="415">
        <f>'Input Output Table'!P46/N$230</f>
        <v>5.2631106962592092E-4</v>
      </c>
      <c r="O162" s="415">
        <f>'Input Output Table'!Q46/O$230</f>
        <v>3.9064718431030106E-4</v>
      </c>
      <c r="P162" s="415">
        <f>'Input Output Table'!R46/P$230</f>
        <v>3.7941312744016323E-4</v>
      </c>
      <c r="Q162" s="415">
        <f>'Input Output Table'!S46/Q$230</f>
        <v>5.8913866281296717E-4</v>
      </c>
      <c r="R162" s="415">
        <f>'Input Output Table'!T46/R$230</f>
        <v>1.9630807350430554E-3</v>
      </c>
      <c r="S162" s="415">
        <f>'Input Output Table'!U46/S$230</f>
        <v>6.7931772699588312E-4</v>
      </c>
      <c r="T162" s="415">
        <f>'Input Output Table'!V46/T$230</f>
        <v>5.8575781429100432E-4</v>
      </c>
      <c r="U162" s="415">
        <f>'Input Output Table'!W46/U$230</f>
        <v>3.1691212521061036E-4</v>
      </c>
      <c r="V162" s="415">
        <f>'Input Output Table'!X46/V$230</f>
        <v>2.5387057310564194E-4</v>
      </c>
      <c r="W162" s="415">
        <f>'Input Output Table'!Y46/W$230</f>
        <v>9.7035657365999019E-4</v>
      </c>
      <c r="X162" s="415">
        <f>'Input Output Table'!Z46/X$230</f>
        <v>3.3712142277591683E-4</v>
      </c>
      <c r="Y162" s="415">
        <f>'Input Output Table'!AA46/Y$230</f>
        <v>6.4604556785393937E-4</v>
      </c>
      <c r="Z162" s="415">
        <f>'Input Output Table'!AB46/Z$230</f>
        <v>1.0367007373292884E-4</v>
      </c>
      <c r="AA162" s="415">
        <f>'Input Output Table'!AC46/AA$230</f>
        <v>3.6845057765139659E-4</v>
      </c>
      <c r="AB162" s="415">
        <f>'Input Output Table'!AD46/AB$230</f>
        <v>5.2833302380608425E-4</v>
      </c>
      <c r="AC162" s="415">
        <f>'Input Output Table'!AE46/AC$230</f>
        <v>1.1715905470921881E-3</v>
      </c>
      <c r="AD162" s="415">
        <f>'Input Output Table'!AF46/AD$230</f>
        <v>5.7021859110708011E-4</v>
      </c>
      <c r="AE162" s="415">
        <f>'Input Output Table'!AG46/AE$230</f>
        <v>4.0704440344465465E-4</v>
      </c>
      <c r="AF162" s="415">
        <f>'Input Output Table'!AH46/AF$230</f>
        <v>5.9442882629380967E-4</v>
      </c>
      <c r="AG162" s="415">
        <f>'Input Output Table'!AI46/AG$230</f>
        <v>1.3358356023303826E-4</v>
      </c>
      <c r="AH162" s="415">
        <f>'Input Output Table'!AJ46/AH$230</f>
        <v>9.769567700801101E-4</v>
      </c>
      <c r="AI162" s="415">
        <f>'Input Output Table'!AK46/AI$230</f>
        <v>6.6740681215116397E-4</v>
      </c>
      <c r="AJ162" s="415">
        <f>'Input Output Table'!AL46/AJ$230</f>
        <v>9.7156963779879623E-4</v>
      </c>
      <c r="AK162" s="415">
        <f>'Input Output Table'!AM46/AK$230</f>
        <v>8.4019094180566741E-4</v>
      </c>
      <c r="AL162" s="415">
        <f>'Input Output Table'!AN46/AL$230</f>
        <v>1.3827760460775134E-3</v>
      </c>
      <c r="AM162" s="415">
        <f>'Input Output Table'!AO46/AM$230</f>
        <v>1.1948343791227464E-2</v>
      </c>
      <c r="AN162" s="415">
        <f>'Input Output Table'!AP46/AN$230</f>
        <v>1.6412531441923493E-3</v>
      </c>
      <c r="AO162" s="415">
        <f>'Input Output Table'!AQ46/AO$230</f>
        <v>4.2167218128573533E-2</v>
      </c>
      <c r="AP162" s="415">
        <f>'Input Output Table'!AR46/AP$230</f>
        <v>3.9050298948732701E-2</v>
      </c>
      <c r="AQ162" s="415">
        <f>'Input Output Table'!AS46/AQ$230</f>
        <v>5.1200904670940317E-3</v>
      </c>
      <c r="AR162" s="415">
        <f>'Input Output Table'!AT46/AR$230</f>
        <v>2.5301899748977346E-3</v>
      </c>
      <c r="AS162" s="415">
        <f>'Input Output Table'!AU46/AS$230</f>
        <v>8.0188895138126205E-3</v>
      </c>
      <c r="AT162" s="415">
        <f>'Input Output Table'!AV46/AT$230</f>
        <v>2.9339658147585763E-3</v>
      </c>
      <c r="AU162" s="415">
        <f>'Input Output Table'!AW46/AU$230</f>
        <v>2.3435287538639209E-2</v>
      </c>
      <c r="AV162" s="415">
        <f>'Input Output Table'!AX46/AV$230</f>
        <v>1.5428227190317967E-3</v>
      </c>
      <c r="AW162" s="415">
        <f>'Input Output Table'!AY46/AW$230</f>
        <v>3.6703932892172039E-2</v>
      </c>
      <c r="AX162" s="415">
        <f>'Input Output Table'!AZ46/AX$230</f>
        <v>1.4481465410609046E-2</v>
      </c>
      <c r="AY162" s="415">
        <f>'Input Output Table'!BA46/AY$230</f>
        <v>2.7811885969743527E-3</v>
      </c>
      <c r="AZ162" s="415">
        <f>'Input Output Table'!BB46/AZ$230</f>
        <v>4.5265748454708023E-2</v>
      </c>
      <c r="BA162" s="415">
        <f>'Input Output Table'!BC46/BA$230</f>
        <v>1.5271374209076594E-2</v>
      </c>
      <c r="BB162" s="415">
        <f>'Input Output Table'!BD46/BB$230</f>
        <v>1.6735539980341841E-3</v>
      </c>
      <c r="BC162" s="415">
        <f>'Input Output Table'!BE46/BC$230</f>
        <v>1.99877354092766E-3</v>
      </c>
      <c r="BD162" s="415">
        <f>'Input Output Table'!BF46/BD$230</f>
        <v>4.1808619604323017E-4</v>
      </c>
      <c r="BE162" s="415">
        <f>'Input Output Table'!BG46/BE$230</f>
        <v>2.0491629554682672E-3</v>
      </c>
      <c r="BF162" s="415">
        <f>'Input Output Table'!BH46/BF$230</f>
        <v>9.4981095972631983E-4</v>
      </c>
      <c r="BG162" s="415">
        <f>'Input Output Table'!BI46/BG$230</f>
        <v>3.1229104075203595E-3</v>
      </c>
      <c r="BH162" s="415">
        <f>'Input Output Table'!BJ46/BH$230</f>
        <v>1.8672216974989805E-3</v>
      </c>
      <c r="BI162" s="415">
        <f>'Input Output Table'!BK46/BI$230</f>
        <v>1.6497726987823925E-3</v>
      </c>
      <c r="BJ162" s="415">
        <f>'Input Output Table'!BL46/BJ$230</f>
        <v>0</v>
      </c>
      <c r="BK162" s="415">
        <f>'Input Output Table'!BM46/BK$230</f>
        <v>1.1350456673290209E-3</v>
      </c>
      <c r="BL162" s="415">
        <f>'Input Output Table'!BN46/BL$230</f>
        <v>2.5450241726554758E-3</v>
      </c>
      <c r="BM162" s="415">
        <f>'Input Output Table'!BO46/BM$230</f>
        <v>4.3566596355417835E-4</v>
      </c>
      <c r="BN162" s="415">
        <f>'Input Output Table'!BP46/BN$230</f>
        <v>1.0485654293033359E-3</v>
      </c>
      <c r="BO162" s="415">
        <f>'Input Output Table'!BQ46/BO$230</f>
        <v>8.111331799248128E-4</v>
      </c>
      <c r="BP162" s="415">
        <f>'Input Output Table'!BR46/BP$230</f>
        <v>2.2268577513122486E-4</v>
      </c>
      <c r="BQ162" s="415">
        <f>'Input Output Table'!BS46/BQ$230</f>
        <v>1.2162424559356203E-4</v>
      </c>
      <c r="BR162" s="415">
        <f>'Input Output Table'!BT46/BR$230</f>
        <v>0</v>
      </c>
      <c r="BS162" s="415">
        <f>'Input Output Table'!BU46/BS$230</f>
        <v>1.1671128448299628E-4</v>
      </c>
      <c r="BT162" s="415">
        <f>'Input Output Table'!BV46/BT$230</f>
        <v>0</v>
      </c>
      <c r="BU162" s="415">
        <f>'Input Output Table'!BW46/BU$230</f>
        <v>1.8920276655840488E-4</v>
      </c>
      <c r="BV162" s="415">
        <f>'Input Output Table'!BX46/BV$230</f>
        <v>9.8859726598790935E-4</v>
      </c>
      <c r="BW162" s="415">
        <f>'Input Output Table'!BY46/BW$230</f>
        <v>4.5298173529827743E-3</v>
      </c>
      <c r="BX162" s="415">
        <f>'Input Output Table'!BZ46/BX$230</f>
        <v>5.8190287225874638E-4</v>
      </c>
      <c r="BY162" s="415">
        <f>'Input Output Table'!CA46/BY$230</f>
        <v>1.0518745747868053E-3</v>
      </c>
      <c r="BZ162" s="415">
        <f>'Input Output Table'!CB46/BZ$230</f>
        <v>6.053584051807549E-4</v>
      </c>
      <c r="CA162" s="415">
        <f>'Input Output Table'!CC46/CA$230</f>
        <v>2.2529221474860219E-4</v>
      </c>
      <c r="CB162" s="415">
        <f>'Input Output Table'!CD46/CB$230</f>
        <v>4.5572780842641518E-4</v>
      </c>
      <c r="CC162" s="415">
        <f>'Input Output Table'!CE46/CC$230</f>
        <v>2.3918954989510702E-4</v>
      </c>
      <c r="CD162" s="415">
        <f>'Input Output Table'!CF46/CD$230</f>
        <v>8.7190619734206441E-5</v>
      </c>
      <c r="CE162" s="415">
        <f>'Input Output Table'!CG46/CE$230</f>
        <v>2.4959826687507327E-4</v>
      </c>
      <c r="CF162" s="415">
        <f>'Input Output Table'!CH46/CF$230</f>
        <v>9.1751665256118527E-5</v>
      </c>
      <c r="CG162" s="415">
        <f>'Input Output Table'!CI46/CG$230</f>
        <v>2.484668630120818E-4</v>
      </c>
      <c r="CH162" s="415">
        <f>'Input Output Table'!CJ46/CH$230</f>
        <v>5.7062091698171277E-4</v>
      </c>
      <c r="CI162" s="415">
        <f>'Input Output Table'!CK46/CI$230</f>
        <v>3.155649760092624E-4</v>
      </c>
      <c r="CJ162" s="415">
        <f>'Input Output Table'!CL46/CJ$230</f>
        <v>4.7319108858695768E-4</v>
      </c>
      <c r="CK162" s="415">
        <f>'Input Output Table'!CM46/CK$230</f>
        <v>3.9643937302837501E-4</v>
      </c>
      <c r="CL162" s="415">
        <f>'Input Output Table'!CN46/CL$230</f>
        <v>6.740140671663967E-4</v>
      </c>
      <c r="CM162" s="415">
        <f>'Input Output Table'!CO46/CM$230</f>
        <v>2.6434636056309694E-3</v>
      </c>
      <c r="CN162" s="415">
        <f>'Input Output Table'!CP46/CN$230</f>
        <v>2.4663064809474585E-4</v>
      </c>
      <c r="CO162" s="415">
        <f>'Input Output Table'!CQ46/CO$230</f>
        <v>2.3963677492043047E-4</v>
      </c>
      <c r="CP162" s="415">
        <f>'Input Output Table'!CR46/CP$230</f>
        <v>4.3659112516078154E-4</v>
      </c>
      <c r="CQ162" s="415">
        <f>'Input Output Table'!CS46/CQ$230</f>
        <v>3.7049992593361455E-4</v>
      </c>
      <c r="CR162" s="415">
        <f>'Input Output Table'!CT46/CR$230</f>
        <v>4.0016328836121385E-4</v>
      </c>
      <c r="CS162" s="415">
        <f>'Input Output Table'!CU46/CS$230</f>
        <v>1.531234012688042E-3</v>
      </c>
      <c r="CT162" s="415">
        <f>'Input Output Table'!CV46/CT$230</f>
        <v>7.7144564402539275E-4</v>
      </c>
      <c r="CU162" s="415">
        <f>'Input Output Table'!CW46/CU$230</f>
        <v>1.6018398862410849E-4</v>
      </c>
      <c r="CV162" s="415">
        <f>'Input Output Table'!CX46/CV$230</f>
        <v>7.2701642486556724E-4</v>
      </c>
      <c r="CW162" s="415">
        <f>'Input Output Table'!CY46/CW$230</f>
        <v>6.7802924808171296E-4</v>
      </c>
      <c r="CX162" s="415">
        <f>'Input Output Table'!CZ46/CX$230</f>
        <v>1.5554460223454172E-3</v>
      </c>
      <c r="CY162" s="415">
        <f>'Input Output Table'!DA46/CY$230</f>
        <v>3.0805997988184641E-4</v>
      </c>
      <c r="CZ162" s="415">
        <f>'Input Output Table'!DB46/CZ$230</f>
        <v>1.8875690855691951E-3</v>
      </c>
      <c r="DA162" s="415">
        <f>'Input Output Table'!DC46/DA$230</f>
        <v>3.043116519803184E-4</v>
      </c>
      <c r="DB162" s="415">
        <f>'Input Output Table'!DD46/DB$230</f>
        <v>1.0999158584981749E-2</v>
      </c>
      <c r="DC162" s="415">
        <f>'Input Output Table'!DE46/DC$230</f>
        <v>1.6016249884546342E-3</v>
      </c>
      <c r="DD162" s="416">
        <f>'Input Output Table'!DG46/DD$230</f>
        <v>6.3619802175660838E-4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1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J162" s="423">
        <f t="shared" si="216"/>
        <v>-1.1127676116203082E-3</v>
      </c>
      <c r="HK162" s="423">
        <f t="shared" si="217"/>
        <v>-8.1703926740980034E-4</v>
      </c>
      <c r="HL162" s="423">
        <f t="shared" si="218"/>
        <v>-4.4520883822707222E-4</v>
      </c>
      <c r="HM162" s="423">
        <f t="shared" si="219"/>
        <v>-3.7724006920154709E-3</v>
      </c>
      <c r="HN162" s="423">
        <f t="shared" si="220"/>
        <v>-7.7652959482484756E-4</v>
      </c>
      <c r="HO162" s="423">
        <f t="shared" si="221"/>
        <v>-3.8208547456693143E-4</v>
      </c>
      <c r="HP162" s="423">
        <f t="shared" si="222"/>
        <v>-2.1902643547981895E-3</v>
      </c>
      <c r="HQ162" s="423">
        <f t="shared" si="223"/>
        <v>-4.3713720476489578E-4</v>
      </c>
      <c r="HR162" s="423">
        <f t="shared" si="224"/>
        <v>-4.2259669427592252E-4</v>
      </c>
      <c r="HS162" s="423">
        <f t="shared" si="225"/>
        <v>-1.0486841351060479E-4</v>
      </c>
      <c r="HT162" s="423">
        <f t="shared" si="226"/>
        <v>-5.6709949165752768E-4</v>
      </c>
      <c r="HU162" s="423">
        <f t="shared" si="227"/>
        <v>-2.2497729303268407E-4</v>
      </c>
      <c r="HV162" s="423">
        <f t="shared" si="228"/>
        <v>-5.2631106962592092E-4</v>
      </c>
      <c r="HW162" s="423">
        <f t="shared" si="229"/>
        <v>-3.9064718431030106E-4</v>
      </c>
      <c r="HX162" s="423">
        <f t="shared" si="230"/>
        <v>-3.7941312744016323E-4</v>
      </c>
      <c r="HY162" s="423">
        <f t="shared" si="231"/>
        <v>-5.8913866281296717E-4</v>
      </c>
      <c r="HZ162" s="423">
        <f t="shared" si="232"/>
        <v>-1.9630807350430554E-3</v>
      </c>
      <c r="IA162" s="423">
        <f t="shared" si="233"/>
        <v>-6.7931772699588312E-4</v>
      </c>
      <c r="IB162" s="423">
        <f t="shared" si="234"/>
        <v>-5.8575781429100432E-4</v>
      </c>
      <c r="IC162" s="423">
        <f t="shared" si="235"/>
        <v>-3.1691212521061036E-4</v>
      </c>
      <c r="ID162" s="423">
        <f t="shared" si="236"/>
        <v>-2.5387057310564194E-4</v>
      </c>
      <c r="IE162" s="423">
        <f t="shared" si="237"/>
        <v>-9.7035657365999019E-4</v>
      </c>
      <c r="IF162" s="423">
        <f t="shared" si="238"/>
        <v>-3.3712142277591683E-4</v>
      </c>
      <c r="IG162" s="423">
        <f t="shared" si="239"/>
        <v>-6.4604556785393937E-4</v>
      </c>
      <c r="IH162" s="423">
        <f t="shared" si="240"/>
        <v>-1.0367007373292884E-4</v>
      </c>
      <c r="II162" s="423">
        <f t="shared" si="241"/>
        <v>-3.6845057765139659E-4</v>
      </c>
      <c r="IJ162" s="423">
        <f t="shared" si="242"/>
        <v>-5.2833302380608425E-4</v>
      </c>
      <c r="IK162" s="423">
        <f t="shared" si="243"/>
        <v>-1.1715905470921881E-3</v>
      </c>
      <c r="IL162" s="423">
        <f t="shared" si="244"/>
        <v>-5.7021859110708011E-4</v>
      </c>
      <c r="IM162" s="423">
        <f t="shared" si="245"/>
        <v>-4.0704440344465465E-4</v>
      </c>
      <c r="IN162" s="423">
        <f t="shared" si="246"/>
        <v>-5.9442882629380967E-4</v>
      </c>
      <c r="IO162" s="423">
        <f t="shared" si="247"/>
        <v>-1.3358356023303826E-4</v>
      </c>
      <c r="IP162" s="423">
        <f t="shared" si="248"/>
        <v>-9.769567700801101E-4</v>
      </c>
      <c r="IQ162" s="423">
        <f t="shared" si="249"/>
        <v>-6.6740681215116397E-4</v>
      </c>
      <c r="IR162" s="423">
        <f t="shared" si="250"/>
        <v>-9.7156963779879623E-4</v>
      </c>
      <c r="IS162" s="423">
        <f t="shared" si="251"/>
        <v>-8.4019094180566741E-4</v>
      </c>
      <c r="IT162" s="423">
        <f t="shared" si="252"/>
        <v>-1.3827760460775134E-3</v>
      </c>
      <c r="IU162" s="423">
        <f t="shared" si="253"/>
        <v>-1.1948343791227464E-2</v>
      </c>
      <c r="IV162" s="423">
        <f t="shared" si="254"/>
        <v>-1.6412531441923493E-3</v>
      </c>
      <c r="IW162" s="423">
        <f t="shared" si="255"/>
        <v>-4.2167218128573533E-2</v>
      </c>
      <c r="IX162" s="423">
        <f t="shared" si="256"/>
        <v>0.96094970105126731</v>
      </c>
      <c r="IY162" s="423">
        <f t="shared" si="257"/>
        <v>-5.1200904670940317E-3</v>
      </c>
      <c r="IZ162" s="423">
        <f t="shared" si="258"/>
        <v>-2.5301899748977346E-3</v>
      </c>
      <c r="JA162" s="423">
        <f t="shared" si="259"/>
        <v>-8.0188895138126205E-3</v>
      </c>
      <c r="JB162" s="423">
        <f t="shared" si="260"/>
        <v>-2.9339658147585763E-3</v>
      </c>
      <c r="JC162" s="423">
        <f t="shared" si="261"/>
        <v>-2.3435287538639209E-2</v>
      </c>
      <c r="JD162" s="423">
        <f t="shared" si="262"/>
        <v>-1.5428227190317967E-3</v>
      </c>
      <c r="JE162" s="423">
        <f t="shared" si="263"/>
        <v>-3.6703932892172039E-2</v>
      </c>
      <c r="JF162" s="423">
        <f t="shared" si="264"/>
        <v>-1.4481465410609046E-2</v>
      </c>
      <c r="JG162" s="423">
        <f t="shared" si="265"/>
        <v>-2.7811885969743527E-3</v>
      </c>
      <c r="JH162" s="423">
        <f t="shared" si="266"/>
        <v>-4.5265748454708023E-2</v>
      </c>
      <c r="JI162" s="423">
        <f t="shared" si="267"/>
        <v>-1.5271374209076594E-2</v>
      </c>
      <c r="JJ162" s="423">
        <f t="shared" si="268"/>
        <v>-1.6735539980341841E-3</v>
      </c>
      <c r="JK162" s="423">
        <f t="shared" si="269"/>
        <v>-1.99877354092766E-3</v>
      </c>
      <c r="JL162" s="423">
        <f t="shared" si="270"/>
        <v>-4.1808619604323017E-4</v>
      </c>
      <c r="JM162" s="423">
        <f t="shared" si="271"/>
        <v>-2.0491629554682672E-3</v>
      </c>
      <c r="JN162" s="423">
        <f t="shared" si="272"/>
        <v>-9.4981095972631983E-4</v>
      </c>
      <c r="JO162" s="423">
        <f t="shared" si="273"/>
        <v>-3.1229104075203595E-3</v>
      </c>
      <c r="JP162" s="423">
        <f t="shared" si="274"/>
        <v>-1.8672216974989805E-3</v>
      </c>
      <c r="JQ162" s="423">
        <f t="shared" si="275"/>
        <v>-1.6497726987823925E-3</v>
      </c>
      <c r="JR162" s="423">
        <f t="shared" si="276"/>
        <v>0</v>
      </c>
      <c r="JS162" s="423">
        <f t="shared" si="277"/>
        <v>-1.1350456673290209E-3</v>
      </c>
      <c r="JT162" s="423">
        <f t="shared" si="278"/>
        <v>-2.5450241726554758E-3</v>
      </c>
      <c r="JU162" s="423">
        <f t="shared" si="279"/>
        <v>-4.3566596355417835E-4</v>
      </c>
      <c r="JV162" s="423">
        <f t="shared" si="280"/>
        <v>-1.0485654293033359E-3</v>
      </c>
      <c r="JW162" s="423">
        <f t="shared" si="281"/>
        <v>-8.111331799248128E-4</v>
      </c>
      <c r="JX162" s="423">
        <f t="shared" si="282"/>
        <v>-2.2268577513122486E-4</v>
      </c>
      <c r="JY162" s="423">
        <f t="shared" si="283"/>
        <v>-1.2162424559356203E-4</v>
      </c>
      <c r="JZ162" s="423">
        <f t="shared" si="284"/>
        <v>0</v>
      </c>
      <c r="KA162" s="423">
        <f t="shared" si="285"/>
        <v>-1.1671128448299628E-4</v>
      </c>
      <c r="KB162" s="423">
        <f t="shared" si="286"/>
        <v>0</v>
      </c>
      <c r="KC162" s="423">
        <f t="shared" si="287"/>
        <v>-1.8920276655840488E-4</v>
      </c>
      <c r="KD162" s="423">
        <f t="shared" si="288"/>
        <v>-9.8859726598790935E-4</v>
      </c>
      <c r="KE162" s="423">
        <f t="shared" si="289"/>
        <v>-4.5298173529827743E-3</v>
      </c>
      <c r="KF162" s="423">
        <f t="shared" si="290"/>
        <v>-5.8190287225874638E-4</v>
      </c>
      <c r="KG162" s="423">
        <f t="shared" si="291"/>
        <v>-1.0518745747868053E-3</v>
      </c>
      <c r="KH162" s="423">
        <f t="shared" si="292"/>
        <v>-6.053584051807549E-4</v>
      </c>
      <c r="KI162" s="423">
        <f t="shared" si="293"/>
        <v>-2.2529221474860219E-4</v>
      </c>
      <c r="KJ162" s="423">
        <f t="shared" si="294"/>
        <v>-4.5572780842641518E-4</v>
      </c>
      <c r="KK162" s="423">
        <f t="shared" si="295"/>
        <v>-2.3918954989510702E-4</v>
      </c>
      <c r="KL162" s="423">
        <f t="shared" si="296"/>
        <v>-8.7190619734206441E-5</v>
      </c>
      <c r="KM162" s="423">
        <f t="shared" si="297"/>
        <v>-2.4959826687507327E-4</v>
      </c>
      <c r="KN162" s="423">
        <f t="shared" si="298"/>
        <v>-9.1751665256118527E-5</v>
      </c>
      <c r="KO162" s="423">
        <f t="shared" si="299"/>
        <v>-2.484668630120818E-4</v>
      </c>
      <c r="KP162" s="423">
        <f t="shared" si="300"/>
        <v>-5.7062091698171277E-4</v>
      </c>
      <c r="KQ162" s="423">
        <f t="shared" si="301"/>
        <v>-3.155649760092624E-4</v>
      </c>
      <c r="KR162" s="423">
        <f t="shared" si="302"/>
        <v>-4.7319108858695768E-4</v>
      </c>
      <c r="KS162" s="423">
        <f t="shared" si="303"/>
        <v>-3.9643937302837501E-4</v>
      </c>
      <c r="KT162" s="423">
        <f t="shared" si="304"/>
        <v>-6.740140671663967E-4</v>
      </c>
      <c r="KU162" s="423">
        <f t="shared" si="305"/>
        <v>-2.6434636056309694E-3</v>
      </c>
      <c r="KV162" s="423">
        <f t="shared" si="306"/>
        <v>-2.4663064809474585E-4</v>
      </c>
      <c r="KW162" s="423">
        <f t="shared" si="307"/>
        <v>-2.3963677492043047E-4</v>
      </c>
      <c r="KX162" s="423">
        <f t="shared" si="308"/>
        <v>-4.3659112516078154E-4</v>
      </c>
      <c r="KY162" s="423">
        <f t="shared" si="309"/>
        <v>-3.7049992593361455E-4</v>
      </c>
      <c r="KZ162" s="423">
        <f t="shared" si="310"/>
        <v>-4.0016328836121385E-4</v>
      </c>
      <c r="LA162" s="423">
        <f t="shared" si="311"/>
        <v>-1.531234012688042E-3</v>
      </c>
      <c r="LB162" s="423">
        <f t="shared" si="312"/>
        <v>-7.7144564402539275E-4</v>
      </c>
      <c r="LC162" s="423">
        <f t="shared" si="313"/>
        <v>-1.6018398862410849E-4</v>
      </c>
      <c r="LD162" s="423">
        <f t="shared" si="314"/>
        <v>-7.2701642486556724E-4</v>
      </c>
      <c r="LE162" s="423">
        <f t="shared" si="315"/>
        <v>-6.7802924808171296E-4</v>
      </c>
      <c r="LF162" s="423">
        <f t="shared" si="316"/>
        <v>-1.5554460223454172E-3</v>
      </c>
      <c r="LG162" s="423">
        <f t="shared" si="317"/>
        <v>-3.0805997988184641E-4</v>
      </c>
      <c r="LH162" s="423">
        <f t="shared" si="318"/>
        <v>-1.8875690855691951E-3</v>
      </c>
      <c r="LI162" s="423">
        <f t="shared" si="319"/>
        <v>-3.043116519803184E-4</v>
      </c>
      <c r="LJ162" s="423">
        <f t="shared" si="320"/>
        <v>-1.0999158584981749E-2</v>
      </c>
      <c r="LK162" s="423">
        <f t="shared" si="321"/>
        <v>-1.6016249884546342E-3</v>
      </c>
      <c r="LL162" s="423">
        <f t="shared" si="322"/>
        <v>-6.3619802175660838E-4</v>
      </c>
      <c r="LN162" s="424">
        <v>5.4512743330859875E-3</v>
      </c>
      <c r="LO162" s="424">
        <v>6.9501452085015429E-3</v>
      </c>
      <c r="LP162" s="424">
        <v>4.5172359460620547E-3</v>
      </c>
      <c r="LQ162" s="424">
        <v>1.1437190917024585E-2</v>
      </c>
      <c r="LR162" s="424">
        <v>3.064759031410424E-3</v>
      </c>
      <c r="LS162" s="424">
        <v>4.9761901465397206E-3</v>
      </c>
      <c r="LT162" s="424">
        <v>5.3667596436934445E-3</v>
      </c>
      <c r="LU162" s="424">
        <v>6.0494966918381906E-3</v>
      </c>
      <c r="LV162" s="424">
        <v>6.0567505262290149E-3</v>
      </c>
      <c r="LW162" s="424">
        <v>3.3691451949792507E-3</v>
      </c>
      <c r="LX162" s="424">
        <v>6.0856498349473893E-3</v>
      </c>
      <c r="LY162" s="424">
        <v>5.7009633235471785E-3</v>
      </c>
      <c r="LZ162" s="424">
        <v>6.2094372566194253E-3</v>
      </c>
      <c r="MA162" s="424">
        <v>5.7452868430943119E-3</v>
      </c>
      <c r="MB162" s="424">
        <v>4.8524804753964229E-3</v>
      </c>
      <c r="MC162" s="424">
        <v>5.9219740885706395E-3</v>
      </c>
      <c r="MD162" s="424">
        <v>7.8873889969576384E-3</v>
      </c>
      <c r="ME162" s="424">
        <v>4.3851481092025482E-3</v>
      </c>
      <c r="MF162" s="424">
        <v>4.8551506714226188E-3</v>
      </c>
      <c r="MG162" s="424">
        <v>5.2136769739524712E-3</v>
      </c>
      <c r="MH162" s="424">
        <v>3.7677002948599621E-3</v>
      </c>
      <c r="MI162" s="424">
        <v>5.8546505912004266E-3</v>
      </c>
      <c r="MJ162" s="424">
        <v>5.5515323466475237E-3</v>
      </c>
      <c r="MK162" s="424">
        <v>6.400745640014225E-3</v>
      </c>
      <c r="ML162" s="424">
        <v>1.9000022021569919E-3</v>
      </c>
      <c r="MM162" s="424">
        <v>4.4096395402555087E-3</v>
      </c>
      <c r="MN162" s="424">
        <v>5.6589376618167994E-3</v>
      </c>
      <c r="MO162" s="424">
        <v>5.1168145900172537E-3</v>
      </c>
      <c r="MP162" s="424">
        <v>4.9137689935125238E-3</v>
      </c>
      <c r="MQ162" s="424">
        <v>3.4300721743029355E-3</v>
      </c>
      <c r="MR162" s="424">
        <v>6.3710755283022686E-3</v>
      </c>
      <c r="MS162" s="424">
        <v>3.2096068598453211E-3</v>
      </c>
      <c r="MT162" s="424">
        <v>5.605670983491115E-3</v>
      </c>
      <c r="MU162" s="424">
        <v>6.5263694232633911E-3</v>
      </c>
      <c r="MV162" s="424">
        <v>6.3859924906048424E-3</v>
      </c>
      <c r="MW162" s="424">
        <v>5.7245865042080003E-3</v>
      </c>
      <c r="MX162" s="424">
        <v>4.853041605275746E-3</v>
      </c>
      <c r="MY162" s="424">
        <v>2.581171645025012E-2</v>
      </c>
      <c r="MZ162" s="424">
        <v>6.9768667727260116E-3</v>
      </c>
      <c r="NA162" s="424">
        <v>5.4852997671865231E-2</v>
      </c>
      <c r="NB162" s="424">
        <v>1.0462138239155445</v>
      </c>
      <c r="NC162" s="424">
        <v>1.2288302224781731E-2</v>
      </c>
      <c r="ND162" s="424">
        <v>8.7599404141697496E-3</v>
      </c>
      <c r="NE162" s="424">
        <v>1.6077738730804463E-2</v>
      </c>
      <c r="NF162" s="424">
        <v>8.3932787831794749E-3</v>
      </c>
      <c r="NG162" s="424">
        <v>3.9847283082525747E-2</v>
      </c>
      <c r="NH162" s="424">
        <v>7.6490096795462179E-3</v>
      </c>
      <c r="NI162" s="424">
        <v>4.8073805049393334E-2</v>
      </c>
      <c r="NJ162" s="424">
        <v>2.3494041159580079E-2</v>
      </c>
      <c r="NK162" s="424">
        <v>1.0929038661751822E-2</v>
      </c>
      <c r="NL162" s="424">
        <v>5.5859267817942454E-2</v>
      </c>
      <c r="NM162" s="424">
        <v>2.6912639492168908E-2</v>
      </c>
      <c r="NN162" s="424">
        <v>8.0835231273687757E-3</v>
      </c>
      <c r="NO162" s="424">
        <v>6.778383674919234E-3</v>
      </c>
      <c r="NP162" s="424">
        <v>4.1121975653045355E-3</v>
      </c>
      <c r="NQ162" s="424">
        <v>7.2128548231812162E-3</v>
      </c>
      <c r="NR162" s="424">
        <v>6.587138551280132E-3</v>
      </c>
      <c r="NS162" s="424">
        <v>8.8265097189383496E-3</v>
      </c>
      <c r="NT162" s="424">
        <v>6.930589211000461E-3</v>
      </c>
      <c r="NU162" s="424">
        <v>6.9913457801290407E-3</v>
      </c>
      <c r="NV162" s="424">
        <v>4.5375764588475248E-3</v>
      </c>
      <c r="NW162" s="424">
        <v>8.1037353599078352E-3</v>
      </c>
      <c r="NX162" s="424">
        <v>7.5716456874514873E-3</v>
      </c>
      <c r="NY162" s="424">
        <v>5.9789293942669507E-3</v>
      </c>
      <c r="NZ162" s="424">
        <v>5.0941529517490643E-3</v>
      </c>
      <c r="OA162" s="424">
        <v>6.6834258031379231E-3</v>
      </c>
      <c r="OB162" s="424">
        <v>5.4326184191095875E-3</v>
      </c>
      <c r="OC162" s="424">
        <v>4.3575469066635657E-3</v>
      </c>
      <c r="OD162" s="424">
        <v>5.5063237761893693E-3</v>
      </c>
      <c r="OE162" s="424">
        <v>4.1840307363281582E-3</v>
      </c>
      <c r="OF162" s="424">
        <v>5.3006021993461635E-3</v>
      </c>
      <c r="OG162" s="424">
        <v>5.1595822590201823E-3</v>
      </c>
      <c r="OH162" s="424">
        <v>5.0011520847995702E-3</v>
      </c>
      <c r="OI162" s="424">
        <v>8.9647058590696382E-3</v>
      </c>
      <c r="OJ162" s="424">
        <v>5.3850929625429492E-3</v>
      </c>
      <c r="OK162" s="424">
        <v>5.8726135920212311E-3</v>
      </c>
      <c r="OL162" s="424">
        <v>4.3587050682374288E-3</v>
      </c>
      <c r="OM162" s="424">
        <v>3.9726923234972905E-3</v>
      </c>
      <c r="ON162" s="424">
        <v>5.9421601456370052E-3</v>
      </c>
      <c r="OO162" s="424">
        <v>3.7753009115359306E-3</v>
      </c>
      <c r="OP162" s="424">
        <v>1.9393244696457403E-3</v>
      </c>
      <c r="OQ162" s="424">
        <v>3.9529227730518883E-3</v>
      </c>
      <c r="OR162" s="424">
        <v>4.0365268785166322E-3</v>
      </c>
      <c r="OS162" s="424">
        <v>4.5454264393182649E-3</v>
      </c>
      <c r="OT162" s="424">
        <v>6.0085172265922672E-3</v>
      </c>
      <c r="OU162" s="424">
        <v>6.4296244709552896E-3</v>
      </c>
      <c r="OV162" s="424">
        <v>5.5423120688931887E-3</v>
      </c>
      <c r="OW162" s="424">
        <v>4.7640132858327629E-3</v>
      </c>
      <c r="OX162" s="424">
        <v>6.0078470332465663E-3</v>
      </c>
      <c r="OY162" s="424">
        <v>6.8101391187283967E-3</v>
      </c>
      <c r="OZ162" s="424">
        <v>4.6751402537042099E-3</v>
      </c>
      <c r="PA162" s="424">
        <v>5.2710166366197689E-3</v>
      </c>
      <c r="PB162" s="424">
        <v>4.2514302072177148E-3</v>
      </c>
      <c r="PC162" s="424">
        <v>4.7309667597972534E-3</v>
      </c>
      <c r="PD162" s="424">
        <v>4.3041437720179997E-3</v>
      </c>
      <c r="PE162" s="424">
        <v>6.9845174699298355E-3</v>
      </c>
      <c r="PF162" s="424">
        <v>6.8366838842006429E-3</v>
      </c>
      <c r="PG162" s="424">
        <v>4.8558674398340371E-3</v>
      </c>
      <c r="PH162" s="424">
        <v>6.2623412482837263E-3</v>
      </c>
      <c r="PI162" s="424">
        <v>5.3799179716250518E-3</v>
      </c>
      <c r="PJ162" s="424">
        <v>7.7698407069379328E-3</v>
      </c>
      <c r="PK162" s="424">
        <v>3.1263462335157301E-3</v>
      </c>
      <c r="PL162" s="424">
        <v>6.8357284092224486E-3</v>
      </c>
      <c r="PM162" s="424">
        <v>5.0718049932755192E-3</v>
      </c>
      <c r="PN162" s="424">
        <v>1.6620148795776109E-2</v>
      </c>
      <c r="PO162" s="424">
        <v>5.9181702426537282E-3</v>
      </c>
      <c r="PP162" s="425">
        <v>6.5808685126428953E-3</v>
      </c>
    </row>
    <row r="163" spans="1:432" x14ac:dyDescent="0.25">
      <c r="A163" s="210" t="s">
        <v>152</v>
      </c>
      <c r="B163" s="415">
        <f>'Input Output Table'!D47/B$230</f>
        <v>1.936979458877261E-3</v>
      </c>
      <c r="C163" s="415">
        <f>'Input Output Table'!E47/C$230</f>
        <v>1.8464987877206817E-3</v>
      </c>
      <c r="D163" s="415">
        <f>'Input Output Table'!F47/D$230</f>
        <v>8.5772875034010492E-4</v>
      </c>
      <c r="E163" s="415">
        <f>'Input Output Table'!G47/E$230</f>
        <v>2.0680254451016095E-3</v>
      </c>
      <c r="F163" s="415">
        <f>'Input Output Table'!H47/F$230</f>
        <v>1.6523972217449083E-4</v>
      </c>
      <c r="G163" s="415">
        <f>'Input Output Table'!I47/G$230</f>
        <v>6.2516973106797327E-4</v>
      </c>
      <c r="H163" s="415">
        <f>'Input Output Table'!J47/H$230</f>
        <v>5.6826585729920854E-3</v>
      </c>
      <c r="I163" s="415">
        <f>'Input Output Table'!K47/I$230</f>
        <v>2.5226890523016216E-3</v>
      </c>
      <c r="J163" s="415">
        <f>'Input Output Table'!L47/J$230</f>
        <v>4.2552976997941323E-3</v>
      </c>
      <c r="K163" s="415">
        <f>'Input Output Table'!M47/K$230</f>
        <v>4.04106419618829E-3</v>
      </c>
      <c r="L163" s="415">
        <f>'Input Output Table'!N47/L$230</f>
        <v>2.8346310401805722E-3</v>
      </c>
      <c r="M163" s="415">
        <f>'Input Output Table'!O47/M$230</f>
        <v>8.18982728227639E-3</v>
      </c>
      <c r="N163" s="415">
        <f>'Input Output Table'!P47/N$230</f>
        <v>3.615776503227224E-3</v>
      </c>
      <c r="O163" s="415">
        <f>'Input Output Table'!Q47/O$230</f>
        <v>3.9952908113617359E-3</v>
      </c>
      <c r="P163" s="415">
        <f>'Input Output Table'!R47/P$230</f>
        <v>1.9081567824026787E-3</v>
      </c>
      <c r="Q163" s="415">
        <f>'Input Output Table'!S47/Q$230</f>
        <v>3.5053425183113819E-3</v>
      </c>
      <c r="R163" s="415">
        <f>'Input Output Table'!T47/R$230</f>
        <v>1.515602233844441E-2</v>
      </c>
      <c r="S163" s="415">
        <f>'Input Output Table'!U47/S$230</f>
        <v>6.3031861858700473E-3</v>
      </c>
      <c r="T163" s="415">
        <f>'Input Output Table'!V47/T$230</f>
        <v>8.1399084284036992E-3</v>
      </c>
      <c r="U163" s="415">
        <f>'Input Output Table'!W47/U$230</f>
        <v>1.3668115414854529E-3</v>
      </c>
      <c r="V163" s="415">
        <f>'Input Output Table'!X47/V$230</f>
        <v>1.80963620536357E-3</v>
      </c>
      <c r="W163" s="415">
        <f>'Input Output Table'!Y47/W$230</f>
        <v>1.5794196162719329E-3</v>
      </c>
      <c r="X163" s="415">
        <f>'Input Output Table'!Z47/X$230</f>
        <v>7.002363445417944E-3</v>
      </c>
      <c r="Y163" s="415">
        <f>'Input Output Table'!AA47/Y$230</f>
        <v>1.0104330908271904E-2</v>
      </c>
      <c r="Z163" s="415">
        <f>'Input Output Table'!AB47/Z$230</f>
        <v>1.869837571264131E-4</v>
      </c>
      <c r="AA163" s="415">
        <f>'Input Output Table'!AC47/AA$230</f>
        <v>1.9775376345747405E-3</v>
      </c>
      <c r="AB163" s="415">
        <f>'Input Output Table'!AD47/AB$230</f>
        <v>5.6459792155490358E-3</v>
      </c>
      <c r="AC163" s="415">
        <f>'Input Output Table'!AE47/AC$230</f>
        <v>3.5867431647876907E-3</v>
      </c>
      <c r="AD163" s="415">
        <f>'Input Output Table'!AF47/AD$230</f>
        <v>4.3435529970112267E-3</v>
      </c>
      <c r="AE163" s="415">
        <f>'Input Output Table'!AG47/AE$230</f>
        <v>1.1611130299156894E-3</v>
      </c>
      <c r="AF163" s="415">
        <f>'Input Output Table'!AH47/AF$230</f>
        <v>2.5144815802974649E-3</v>
      </c>
      <c r="AG163" s="415">
        <f>'Input Output Table'!AI47/AG$230</f>
        <v>6.9534887741975928E-4</v>
      </c>
      <c r="AH163" s="415">
        <f>'Input Output Table'!AJ47/AH$230</f>
        <v>5.0566371145504656E-3</v>
      </c>
      <c r="AI163" s="415">
        <f>'Input Output Table'!AK47/AI$230</f>
        <v>2.3083997070468916E-3</v>
      </c>
      <c r="AJ163" s="415">
        <f>'Input Output Table'!AL47/AJ$230</f>
        <v>2.68214292964828E-3</v>
      </c>
      <c r="AK163" s="415">
        <f>'Input Output Table'!AM47/AK$230</f>
        <v>4.1367663526263657E-3</v>
      </c>
      <c r="AL163" s="415">
        <f>'Input Output Table'!AN47/AL$230</f>
        <v>9.7803279454366154E-4</v>
      </c>
      <c r="AM163" s="415">
        <f>'Input Output Table'!AO47/AM$230</f>
        <v>1.2098477403738935E-3</v>
      </c>
      <c r="AN163" s="415">
        <f>'Input Output Table'!AP47/AN$230</f>
        <v>3.4084599372502817E-3</v>
      </c>
      <c r="AO163" s="415">
        <f>'Input Output Table'!AQ47/AO$230</f>
        <v>1.3957830826232474E-2</v>
      </c>
      <c r="AP163" s="415">
        <f>'Input Output Table'!AR47/AP$230</f>
        <v>2.5603428769339848E-3</v>
      </c>
      <c r="AQ163" s="415">
        <f>'Input Output Table'!AS47/AQ$230</f>
        <v>5.5634565232777683E-2</v>
      </c>
      <c r="AR163" s="415">
        <f>'Input Output Table'!AT47/AR$230</f>
        <v>8.3695031941096662E-3</v>
      </c>
      <c r="AS163" s="415">
        <f>'Input Output Table'!AU47/AS$230</f>
        <v>2.5723946023785294E-3</v>
      </c>
      <c r="AT163" s="415">
        <f>'Input Output Table'!AV47/AT$230</f>
        <v>1.3707869312561509E-2</v>
      </c>
      <c r="AU163" s="415">
        <f>'Input Output Table'!AW47/AU$230</f>
        <v>1.3538480316624702E-2</v>
      </c>
      <c r="AV163" s="415">
        <f>'Input Output Table'!AX47/AV$230</f>
        <v>1.0868500767514378E-2</v>
      </c>
      <c r="AW163" s="415">
        <f>'Input Output Table'!AY47/AW$230</f>
        <v>4.6717293971098341E-3</v>
      </c>
      <c r="AX163" s="415">
        <f>'Input Output Table'!AZ47/AX$230</f>
        <v>1.6886617654314446E-2</v>
      </c>
      <c r="AY163" s="415">
        <f>'Input Output Table'!BA47/AY$230</f>
        <v>1.4412923016427485E-2</v>
      </c>
      <c r="AZ163" s="415">
        <f>'Input Output Table'!BB47/AZ$230</f>
        <v>6.1626554960385214E-3</v>
      </c>
      <c r="BA163" s="415">
        <f>'Input Output Table'!BC47/BA$230</f>
        <v>1.7091098734628545E-3</v>
      </c>
      <c r="BB163" s="415">
        <f>'Input Output Table'!BD47/BB$230</f>
        <v>1.5467440619170328E-3</v>
      </c>
      <c r="BC163" s="415">
        <f>'Input Output Table'!BE47/BC$230</f>
        <v>9.4469528858291164E-4</v>
      </c>
      <c r="BD163" s="415">
        <f>'Input Output Table'!BF47/BD$230</f>
        <v>1.3335666796552496E-3</v>
      </c>
      <c r="BE163" s="415">
        <f>'Input Output Table'!BG47/BE$230</f>
        <v>2.7298868926997747E-3</v>
      </c>
      <c r="BF163" s="415">
        <f>'Input Output Table'!BH47/BF$230</f>
        <v>8.4626575026585109E-4</v>
      </c>
      <c r="BG163" s="415">
        <f>'Input Output Table'!BI47/BG$230</f>
        <v>1.4680058506337662E-3</v>
      </c>
      <c r="BH163" s="415">
        <f>'Input Output Table'!BJ47/BH$230</f>
        <v>9.8893496235837063E-4</v>
      </c>
      <c r="BI163" s="415">
        <f>'Input Output Table'!BK47/BI$230</f>
        <v>1.4791868679455374E-3</v>
      </c>
      <c r="BJ163" s="415">
        <f>'Input Output Table'!BL47/BJ$230</f>
        <v>0</v>
      </c>
      <c r="BK163" s="415">
        <f>'Input Output Table'!BM47/BK$230</f>
        <v>5.9179772250730878E-4</v>
      </c>
      <c r="BL163" s="415">
        <f>'Input Output Table'!BN47/BL$230</f>
        <v>8.790800036944965E-4</v>
      </c>
      <c r="BM163" s="415">
        <f>'Input Output Table'!BO47/BM$230</f>
        <v>2.8004604817141623E-4</v>
      </c>
      <c r="BN163" s="415">
        <f>'Input Output Table'!BP47/BN$230</f>
        <v>7.9425284205241484E-4</v>
      </c>
      <c r="BO163" s="415">
        <f>'Input Output Table'!BQ47/BO$230</f>
        <v>7.8117600163442997E-4</v>
      </c>
      <c r="BP163" s="415">
        <f>'Input Output Table'!BR47/BP$230</f>
        <v>3.1002435342557949E-4</v>
      </c>
      <c r="BQ163" s="415">
        <f>'Input Output Table'!BS47/BQ$230</f>
        <v>3.8564608142201406E-4</v>
      </c>
      <c r="BR163" s="415">
        <f>'Input Output Table'!BT47/BR$230</f>
        <v>0</v>
      </c>
      <c r="BS163" s="415">
        <f>'Input Output Table'!BU47/BS$230</f>
        <v>4.3839615934483553E-4</v>
      </c>
      <c r="BT163" s="415">
        <f>'Input Output Table'!BV47/BT$230</f>
        <v>0</v>
      </c>
      <c r="BU163" s="415">
        <f>'Input Output Table'!BW47/BU$230</f>
        <v>2.9874831073683048E-3</v>
      </c>
      <c r="BV163" s="415">
        <f>'Input Output Table'!BX47/BV$230</f>
        <v>5.1321142025405656E-4</v>
      </c>
      <c r="BW163" s="415">
        <f>'Input Output Table'!BY47/BW$230</f>
        <v>1.0576536007139991E-3</v>
      </c>
      <c r="BX163" s="415">
        <f>'Input Output Table'!BZ47/BX$230</f>
        <v>8.7783713540528889E-4</v>
      </c>
      <c r="BY163" s="415">
        <f>'Input Output Table'!CA47/BY$230</f>
        <v>3.8173314376853255E-4</v>
      </c>
      <c r="BZ163" s="415">
        <f>'Input Output Table'!CB47/BZ$230</f>
        <v>5.3041404977138807E-4</v>
      </c>
      <c r="CA163" s="415">
        <f>'Input Output Table'!CC47/CA$230</f>
        <v>6.1259602051761861E-4</v>
      </c>
      <c r="CB163" s="415">
        <f>'Input Output Table'!CD47/CB$230</f>
        <v>5.5643098324651688E-4</v>
      </c>
      <c r="CC163" s="415">
        <f>'Input Output Table'!CE47/CC$230</f>
        <v>1.7343280058516652E-4</v>
      </c>
      <c r="CD163" s="415">
        <f>'Input Output Table'!CF47/CD$230</f>
        <v>3.9451812991162515E-5</v>
      </c>
      <c r="CE163" s="415">
        <f>'Input Output Table'!CG47/CE$230</f>
        <v>3.9712659045326097E-4</v>
      </c>
      <c r="CF163" s="415">
        <f>'Input Output Table'!CH47/CF$230</f>
        <v>1.9561045605807404E-4</v>
      </c>
      <c r="CG163" s="415">
        <f>'Input Output Table'!CI47/CG$230</f>
        <v>4.4644277067843092E-4</v>
      </c>
      <c r="CH163" s="415">
        <f>'Input Output Table'!CJ47/CH$230</f>
        <v>6.0476736281358211E-4</v>
      </c>
      <c r="CI163" s="415">
        <f>'Input Output Table'!CK47/CI$230</f>
        <v>4.5976332412511783E-4</v>
      </c>
      <c r="CJ163" s="415">
        <f>'Input Output Table'!CL47/CJ$230</f>
        <v>1.8762774886577204E-3</v>
      </c>
      <c r="CK163" s="415">
        <f>'Input Output Table'!CM47/CK$230</f>
        <v>3.3239463963686703E-4</v>
      </c>
      <c r="CL163" s="415">
        <f>'Input Output Table'!CN47/CL$230</f>
        <v>4.2517641876293637E-4</v>
      </c>
      <c r="CM163" s="415">
        <f>'Input Output Table'!CO47/CM$230</f>
        <v>1.2640242119677915E-3</v>
      </c>
      <c r="CN163" s="415">
        <f>'Input Output Table'!CP47/CN$230</f>
        <v>3.4222581534094063E-4</v>
      </c>
      <c r="CO163" s="415">
        <f>'Input Output Table'!CQ47/CO$230</f>
        <v>3.1007144139780576E-4</v>
      </c>
      <c r="CP163" s="415">
        <f>'Input Output Table'!CR47/CP$230</f>
        <v>4.8728415579636414E-4</v>
      </c>
      <c r="CQ163" s="415">
        <f>'Input Output Table'!CS47/CQ$230</f>
        <v>8.497193449654042E-4</v>
      </c>
      <c r="CR163" s="415">
        <f>'Input Output Table'!CT47/CR$230</f>
        <v>5.9188573190142293E-4</v>
      </c>
      <c r="CS163" s="415">
        <f>'Input Output Table'!CU47/CS$230</f>
        <v>8.030834456177466E-4</v>
      </c>
      <c r="CT163" s="415">
        <f>'Input Output Table'!CV47/CT$230</f>
        <v>6.8278990528396807E-4</v>
      </c>
      <c r="CU163" s="415">
        <f>'Input Output Table'!CW47/CU$230</f>
        <v>5.3727091411603705E-4</v>
      </c>
      <c r="CV163" s="415">
        <f>'Input Output Table'!CX47/CV$230</f>
        <v>8.4301523099098168E-4</v>
      </c>
      <c r="CW163" s="415">
        <f>'Input Output Table'!CY47/CW$230</f>
        <v>3.5950273647157458E-4</v>
      </c>
      <c r="CX163" s="415">
        <f>'Input Output Table'!CZ47/CX$230</f>
        <v>1.2208131511015185E-3</v>
      </c>
      <c r="CY163" s="415">
        <f>'Input Output Table'!DA47/CY$230</f>
        <v>4.1855676883342243E-4</v>
      </c>
      <c r="CZ163" s="415">
        <f>'Input Output Table'!DB47/CZ$230</f>
        <v>1.026937898110562E-3</v>
      </c>
      <c r="DA163" s="415">
        <f>'Input Output Table'!DC47/DA$230</f>
        <v>3.122405531063895E-4</v>
      </c>
      <c r="DB163" s="415">
        <f>'Input Output Table'!DD47/DB$230</f>
        <v>1.0332253961773982E-3</v>
      </c>
      <c r="DC163" s="415">
        <f>'Input Output Table'!DE47/DC$230</f>
        <v>4.7553985208871418E-4</v>
      </c>
      <c r="DD163" s="416">
        <f>'Input Output Table'!DG47/DD$230</f>
        <v>1.0219897280721083E-3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J163" s="423">
        <f t="shared" si="216"/>
        <v>-1.936979458877261E-3</v>
      </c>
      <c r="HK163" s="423">
        <f t="shared" si="217"/>
        <v>-1.8464987877206817E-3</v>
      </c>
      <c r="HL163" s="423">
        <f t="shared" si="218"/>
        <v>-8.5772875034010492E-4</v>
      </c>
      <c r="HM163" s="423">
        <f t="shared" si="219"/>
        <v>-2.0680254451016095E-3</v>
      </c>
      <c r="HN163" s="423">
        <f t="shared" si="220"/>
        <v>-1.6523972217449083E-4</v>
      </c>
      <c r="HO163" s="423">
        <f t="shared" si="221"/>
        <v>-6.2516973106797327E-4</v>
      </c>
      <c r="HP163" s="423">
        <f t="shared" si="222"/>
        <v>-5.6826585729920854E-3</v>
      </c>
      <c r="HQ163" s="423">
        <f t="shared" si="223"/>
        <v>-2.5226890523016216E-3</v>
      </c>
      <c r="HR163" s="423">
        <f t="shared" si="224"/>
        <v>-4.2552976997941323E-3</v>
      </c>
      <c r="HS163" s="423">
        <f t="shared" si="225"/>
        <v>-4.04106419618829E-3</v>
      </c>
      <c r="HT163" s="423">
        <f t="shared" si="226"/>
        <v>-2.8346310401805722E-3</v>
      </c>
      <c r="HU163" s="423">
        <f t="shared" si="227"/>
        <v>-8.18982728227639E-3</v>
      </c>
      <c r="HV163" s="423">
        <f t="shared" si="228"/>
        <v>-3.615776503227224E-3</v>
      </c>
      <c r="HW163" s="423">
        <f t="shared" si="229"/>
        <v>-3.9952908113617359E-3</v>
      </c>
      <c r="HX163" s="423">
        <f t="shared" si="230"/>
        <v>-1.9081567824026787E-3</v>
      </c>
      <c r="HY163" s="423">
        <f t="shared" si="231"/>
        <v>-3.5053425183113819E-3</v>
      </c>
      <c r="HZ163" s="423">
        <f t="shared" si="232"/>
        <v>-1.515602233844441E-2</v>
      </c>
      <c r="IA163" s="423">
        <f t="shared" si="233"/>
        <v>-6.3031861858700473E-3</v>
      </c>
      <c r="IB163" s="423">
        <f t="shared" si="234"/>
        <v>-8.1399084284036992E-3</v>
      </c>
      <c r="IC163" s="423">
        <f t="shared" si="235"/>
        <v>-1.3668115414854529E-3</v>
      </c>
      <c r="ID163" s="423">
        <f t="shared" si="236"/>
        <v>-1.80963620536357E-3</v>
      </c>
      <c r="IE163" s="423">
        <f t="shared" si="237"/>
        <v>-1.5794196162719329E-3</v>
      </c>
      <c r="IF163" s="423">
        <f t="shared" si="238"/>
        <v>-7.002363445417944E-3</v>
      </c>
      <c r="IG163" s="423">
        <f t="shared" si="239"/>
        <v>-1.0104330908271904E-2</v>
      </c>
      <c r="IH163" s="423">
        <f t="shared" si="240"/>
        <v>-1.869837571264131E-4</v>
      </c>
      <c r="II163" s="423">
        <f t="shared" si="241"/>
        <v>-1.9775376345747405E-3</v>
      </c>
      <c r="IJ163" s="423">
        <f t="shared" si="242"/>
        <v>-5.6459792155490358E-3</v>
      </c>
      <c r="IK163" s="423">
        <f t="shared" si="243"/>
        <v>-3.5867431647876907E-3</v>
      </c>
      <c r="IL163" s="423">
        <f t="shared" si="244"/>
        <v>-4.3435529970112267E-3</v>
      </c>
      <c r="IM163" s="423">
        <f t="shared" si="245"/>
        <v>-1.1611130299156894E-3</v>
      </c>
      <c r="IN163" s="423">
        <f t="shared" si="246"/>
        <v>-2.5144815802974649E-3</v>
      </c>
      <c r="IO163" s="423">
        <f t="shared" si="247"/>
        <v>-6.9534887741975928E-4</v>
      </c>
      <c r="IP163" s="423">
        <f t="shared" si="248"/>
        <v>-5.0566371145504656E-3</v>
      </c>
      <c r="IQ163" s="423">
        <f t="shared" si="249"/>
        <v>-2.3083997070468916E-3</v>
      </c>
      <c r="IR163" s="423">
        <f t="shared" si="250"/>
        <v>-2.68214292964828E-3</v>
      </c>
      <c r="IS163" s="423">
        <f t="shared" si="251"/>
        <v>-4.1367663526263657E-3</v>
      </c>
      <c r="IT163" s="423">
        <f t="shared" si="252"/>
        <v>-9.7803279454366154E-4</v>
      </c>
      <c r="IU163" s="423">
        <f t="shared" si="253"/>
        <v>-1.2098477403738935E-3</v>
      </c>
      <c r="IV163" s="423">
        <f t="shared" si="254"/>
        <v>-3.4084599372502817E-3</v>
      </c>
      <c r="IW163" s="423">
        <f t="shared" si="255"/>
        <v>-1.3957830826232474E-2</v>
      </c>
      <c r="IX163" s="423">
        <f t="shared" si="256"/>
        <v>-2.5603428769339848E-3</v>
      </c>
      <c r="IY163" s="423">
        <f t="shared" si="257"/>
        <v>0.94436543476722234</v>
      </c>
      <c r="IZ163" s="423">
        <f t="shared" si="258"/>
        <v>-8.3695031941096662E-3</v>
      </c>
      <c r="JA163" s="423">
        <f t="shared" si="259"/>
        <v>-2.5723946023785294E-3</v>
      </c>
      <c r="JB163" s="423">
        <f t="shared" si="260"/>
        <v>-1.3707869312561509E-2</v>
      </c>
      <c r="JC163" s="423">
        <f t="shared" si="261"/>
        <v>-1.3538480316624702E-2</v>
      </c>
      <c r="JD163" s="423">
        <f t="shared" si="262"/>
        <v>-1.0868500767514378E-2</v>
      </c>
      <c r="JE163" s="423">
        <f t="shared" si="263"/>
        <v>-4.6717293971098341E-3</v>
      </c>
      <c r="JF163" s="423">
        <f t="shared" si="264"/>
        <v>-1.6886617654314446E-2</v>
      </c>
      <c r="JG163" s="423">
        <f t="shared" si="265"/>
        <v>-1.4412923016427485E-2</v>
      </c>
      <c r="JH163" s="423">
        <f t="shared" si="266"/>
        <v>-6.1626554960385214E-3</v>
      </c>
      <c r="JI163" s="423">
        <f t="shared" si="267"/>
        <v>-1.7091098734628545E-3</v>
      </c>
      <c r="JJ163" s="423">
        <f t="shared" si="268"/>
        <v>-1.5467440619170328E-3</v>
      </c>
      <c r="JK163" s="423">
        <f t="shared" si="269"/>
        <v>-9.4469528858291164E-4</v>
      </c>
      <c r="JL163" s="423">
        <f t="shared" si="270"/>
        <v>-1.3335666796552496E-3</v>
      </c>
      <c r="JM163" s="423">
        <f t="shared" si="271"/>
        <v>-2.7298868926997747E-3</v>
      </c>
      <c r="JN163" s="423">
        <f t="shared" si="272"/>
        <v>-8.4626575026585109E-4</v>
      </c>
      <c r="JO163" s="423">
        <f t="shared" si="273"/>
        <v>-1.4680058506337662E-3</v>
      </c>
      <c r="JP163" s="423">
        <f t="shared" si="274"/>
        <v>-9.8893496235837063E-4</v>
      </c>
      <c r="JQ163" s="423">
        <f t="shared" si="275"/>
        <v>-1.4791868679455374E-3</v>
      </c>
      <c r="JR163" s="423">
        <f t="shared" si="276"/>
        <v>0</v>
      </c>
      <c r="JS163" s="423">
        <f t="shared" si="277"/>
        <v>-5.9179772250730878E-4</v>
      </c>
      <c r="JT163" s="423">
        <f t="shared" si="278"/>
        <v>-8.790800036944965E-4</v>
      </c>
      <c r="JU163" s="423">
        <f t="shared" si="279"/>
        <v>-2.8004604817141623E-4</v>
      </c>
      <c r="JV163" s="423">
        <f t="shared" si="280"/>
        <v>-7.9425284205241484E-4</v>
      </c>
      <c r="JW163" s="423">
        <f t="shared" si="281"/>
        <v>-7.8117600163442997E-4</v>
      </c>
      <c r="JX163" s="423">
        <f t="shared" si="282"/>
        <v>-3.1002435342557949E-4</v>
      </c>
      <c r="JY163" s="423">
        <f t="shared" si="283"/>
        <v>-3.8564608142201406E-4</v>
      </c>
      <c r="JZ163" s="423">
        <f t="shared" si="284"/>
        <v>0</v>
      </c>
      <c r="KA163" s="423">
        <f t="shared" si="285"/>
        <v>-4.3839615934483553E-4</v>
      </c>
      <c r="KB163" s="423">
        <f t="shared" si="286"/>
        <v>0</v>
      </c>
      <c r="KC163" s="423">
        <f t="shared" si="287"/>
        <v>-2.9874831073683048E-3</v>
      </c>
      <c r="KD163" s="423">
        <f t="shared" si="288"/>
        <v>-5.1321142025405656E-4</v>
      </c>
      <c r="KE163" s="423">
        <f t="shared" si="289"/>
        <v>-1.0576536007139991E-3</v>
      </c>
      <c r="KF163" s="423">
        <f t="shared" si="290"/>
        <v>-8.7783713540528889E-4</v>
      </c>
      <c r="KG163" s="423">
        <f t="shared" si="291"/>
        <v>-3.8173314376853255E-4</v>
      </c>
      <c r="KH163" s="423">
        <f t="shared" si="292"/>
        <v>-5.3041404977138807E-4</v>
      </c>
      <c r="KI163" s="423">
        <f t="shared" si="293"/>
        <v>-6.1259602051761861E-4</v>
      </c>
      <c r="KJ163" s="423">
        <f t="shared" si="294"/>
        <v>-5.5643098324651688E-4</v>
      </c>
      <c r="KK163" s="423">
        <f t="shared" si="295"/>
        <v>-1.7343280058516652E-4</v>
      </c>
      <c r="KL163" s="423">
        <f t="shared" si="296"/>
        <v>-3.9451812991162515E-5</v>
      </c>
      <c r="KM163" s="423">
        <f t="shared" si="297"/>
        <v>-3.9712659045326097E-4</v>
      </c>
      <c r="KN163" s="423">
        <f t="shared" si="298"/>
        <v>-1.9561045605807404E-4</v>
      </c>
      <c r="KO163" s="423">
        <f t="shared" si="299"/>
        <v>-4.4644277067843092E-4</v>
      </c>
      <c r="KP163" s="423">
        <f t="shared" si="300"/>
        <v>-6.0476736281358211E-4</v>
      </c>
      <c r="KQ163" s="423">
        <f t="shared" si="301"/>
        <v>-4.5976332412511783E-4</v>
      </c>
      <c r="KR163" s="423">
        <f t="shared" si="302"/>
        <v>-1.8762774886577204E-3</v>
      </c>
      <c r="KS163" s="423">
        <f t="shared" si="303"/>
        <v>-3.3239463963686703E-4</v>
      </c>
      <c r="KT163" s="423">
        <f t="shared" si="304"/>
        <v>-4.2517641876293637E-4</v>
      </c>
      <c r="KU163" s="423">
        <f t="shared" si="305"/>
        <v>-1.2640242119677915E-3</v>
      </c>
      <c r="KV163" s="423">
        <f t="shared" si="306"/>
        <v>-3.4222581534094063E-4</v>
      </c>
      <c r="KW163" s="423">
        <f t="shared" si="307"/>
        <v>-3.1007144139780576E-4</v>
      </c>
      <c r="KX163" s="423">
        <f t="shared" si="308"/>
        <v>-4.8728415579636414E-4</v>
      </c>
      <c r="KY163" s="423">
        <f t="shared" si="309"/>
        <v>-8.497193449654042E-4</v>
      </c>
      <c r="KZ163" s="423">
        <f t="shared" si="310"/>
        <v>-5.9188573190142293E-4</v>
      </c>
      <c r="LA163" s="423">
        <f t="shared" si="311"/>
        <v>-8.030834456177466E-4</v>
      </c>
      <c r="LB163" s="423">
        <f t="shared" si="312"/>
        <v>-6.8278990528396807E-4</v>
      </c>
      <c r="LC163" s="423">
        <f t="shared" si="313"/>
        <v>-5.3727091411603705E-4</v>
      </c>
      <c r="LD163" s="423">
        <f t="shared" si="314"/>
        <v>-8.4301523099098168E-4</v>
      </c>
      <c r="LE163" s="423">
        <f t="shared" si="315"/>
        <v>-3.5950273647157458E-4</v>
      </c>
      <c r="LF163" s="423">
        <f t="shared" si="316"/>
        <v>-1.2208131511015185E-3</v>
      </c>
      <c r="LG163" s="423">
        <f t="shared" si="317"/>
        <v>-4.1855676883342243E-4</v>
      </c>
      <c r="LH163" s="423">
        <f t="shared" si="318"/>
        <v>-1.026937898110562E-3</v>
      </c>
      <c r="LI163" s="423">
        <f t="shared" si="319"/>
        <v>-3.122405531063895E-4</v>
      </c>
      <c r="LJ163" s="423">
        <f t="shared" si="320"/>
        <v>-1.0332253961773982E-3</v>
      </c>
      <c r="LK163" s="423">
        <f t="shared" si="321"/>
        <v>-4.7553985208871418E-4</v>
      </c>
      <c r="LL163" s="423">
        <f t="shared" si="322"/>
        <v>-1.0219897280721083E-3</v>
      </c>
      <c r="LN163" s="424">
        <v>5.7974625424792514E-3</v>
      </c>
      <c r="LO163" s="424">
        <v>6.769420788348625E-3</v>
      </c>
      <c r="LP163" s="424">
        <v>3.8791771871130301E-3</v>
      </c>
      <c r="LQ163" s="424">
        <v>6.6124304415811812E-3</v>
      </c>
      <c r="LR163" s="424">
        <v>2.3310371831529531E-3</v>
      </c>
      <c r="LS163" s="424">
        <v>3.854817195636441E-3</v>
      </c>
      <c r="LT163" s="424">
        <v>8.7996060129623428E-3</v>
      </c>
      <c r="LU163" s="424">
        <v>8.3808406076027724E-3</v>
      </c>
      <c r="LV163" s="424">
        <v>9.7899403512482341E-3</v>
      </c>
      <c r="LW163" s="424">
        <v>7.0780672175315886E-3</v>
      </c>
      <c r="LX163" s="424">
        <v>8.3780796250566524E-3</v>
      </c>
      <c r="LY163" s="424">
        <v>1.4462570193183782E-2</v>
      </c>
      <c r="LZ163" s="424">
        <v>9.7220959810715903E-3</v>
      </c>
      <c r="MA163" s="424">
        <v>9.3067388759662754E-3</v>
      </c>
      <c r="MB163" s="424">
        <v>7.4510387190412893E-3</v>
      </c>
      <c r="MC163" s="424">
        <v>8.2602262659224532E-3</v>
      </c>
      <c r="MD163" s="424">
        <v>2.1994729319844593E-2</v>
      </c>
      <c r="ME163" s="424">
        <v>9.883827595529986E-3</v>
      </c>
      <c r="MF163" s="424">
        <v>1.2329119024577603E-2</v>
      </c>
      <c r="MG163" s="424">
        <v>6.3733420055029789E-3</v>
      </c>
      <c r="MH163" s="424">
        <v>5.07009843280059E-3</v>
      </c>
      <c r="MI163" s="424">
        <v>5.3557107076817028E-3</v>
      </c>
      <c r="MJ163" s="424">
        <v>1.0998499009974082E-2</v>
      </c>
      <c r="MK163" s="424">
        <v>1.5576752871843461E-2</v>
      </c>
      <c r="ML163" s="424">
        <v>1.3910138167938923E-3</v>
      </c>
      <c r="MM163" s="424">
        <v>5.4193830187368782E-3</v>
      </c>
      <c r="MN163" s="424">
        <v>1.1153017851960085E-2</v>
      </c>
      <c r="MO163" s="424">
        <v>6.7010400024681525E-3</v>
      </c>
      <c r="MP163" s="424">
        <v>7.6200720370448354E-3</v>
      </c>
      <c r="MQ163" s="424">
        <v>3.3831959289649157E-3</v>
      </c>
      <c r="MR163" s="424">
        <v>5.7410685486538023E-3</v>
      </c>
      <c r="MS163" s="424">
        <v>3.2416963632253995E-3</v>
      </c>
      <c r="MT163" s="424">
        <v>8.9059203823459443E-3</v>
      </c>
      <c r="MU163" s="424">
        <v>6.5790398581439076E-3</v>
      </c>
      <c r="MV163" s="424">
        <v>6.5540489632433868E-3</v>
      </c>
      <c r="MW163" s="424">
        <v>8.3688970229041024E-3</v>
      </c>
      <c r="MX163" s="424">
        <v>3.181285666967292E-3</v>
      </c>
      <c r="MY163" s="424">
        <v>6.978103920686045E-3</v>
      </c>
      <c r="MZ163" s="424">
        <v>7.9371478870521994E-3</v>
      </c>
      <c r="NA163" s="424">
        <v>2.0750536935309864E-2</v>
      </c>
      <c r="NB163" s="424">
        <v>6.7195347394642729E-3</v>
      </c>
      <c r="NC163" s="424">
        <v>1.0636037489089825</v>
      </c>
      <c r="ND163" s="424">
        <v>1.4589917315072344E-2</v>
      </c>
      <c r="NE163" s="424">
        <v>8.0394681984345372E-3</v>
      </c>
      <c r="NF163" s="424">
        <v>2.0222288813531365E-2</v>
      </c>
      <c r="NG163" s="424">
        <v>2.2090017641650719E-2</v>
      </c>
      <c r="NH163" s="424">
        <v>1.7382960780035994E-2</v>
      </c>
      <c r="NI163" s="424">
        <v>1.0630387548530004E-2</v>
      </c>
      <c r="NJ163" s="424">
        <v>2.35149369770573E-2</v>
      </c>
      <c r="NK163" s="424">
        <v>2.8930731239939212E-2</v>
      </c>
      <c r="NL163" s="424">
        <v>1.2217868643819596E-2</v>
      </c>
      <c r="NM163" s="424">
        <v>5.4348008137621081E-3</v>
      </c>
      <c r="NN163" s="424">
        <v>4.4872782329475284E-3</v>
      </c>
      <c r="NO163" s="424">
        <v>3.5096865924243012E-3</v>
      </c>
      <c r="NP163" s="424">
        <v>4.3533952312123066E-3</v>
      </c>
      <c r="NQ163" s="424">
        <v>6.9372612159981162E-3</v>
      </c>
      <c r="NR163" s="424">
        <v>5.1904071601466643E-3</v>
      </c>
      <c r="NS163" s="424">
        <v>5.6463815579950692E-3</v>
      </c>
      <c r="NT163" s="424">
        <v>5.0181951395931986E-3</v>
      </c>
      <c r="NU163" s="424">
        <v>5.6149720765282943E-3</v>
      </c>
      <c r="NV163" s="424">
        <v>3.4775194600539299E-3</v>
      </c>
      <c r="NW163" s="424">
        <v>5.7403430766367483E-3</v>
      </c>
      <c r="NX163" s="424">
        <v>4.7735922399857493E-3</v>
      </c>
      <c r="NY163" s="424">
        <v>4.7359402919572371E-3</v>
      </c>
      <c r="NZ163" s="424">
        <v>4.2824059490586437E-3</v>
      </c>
      <c r="OA163" s="424">
        <v>5.4500303429593404E-3</v>
      </c>
      <c r="OB163" s="424">
        <v>4.4191950591039907E-3</v>
      </c>
      <c r="OC163" s="424">
        <v>4.1726571047269916E-3</v>
      </c>
      <c r="OD163" s="424">
        <v>6.4879558007297378E-3</v>
      </c>
      <c r="OE163" s="424">
        <v>4.3616728824263035E-3</v>
      </c>
      <c r="OF163" s="424">
        <v>4.4090888647244867E-3</v>
      </c>
      <c r="OG163" s="424">
        <v>8.0243918801624244E-3</v>
      </c>
      <c r="OH163" s="424">
        <v>3.6861215525490396E-3</v>
      </c>
      <c r="OI163" s="424">
        <v>4.1979065932816915E-3</v>
      </c>
      <c r="OJ163" s="424">
        <v>4.7473811154945759E-3</v>
      </c>
      <c r="OK163" s="424">
        <v>4.1902579304760133E-3</v>
      </c>
      <c r="OL163" s="424">
        <v>3.533181538748726E-3</v>
      </c>
      <c r="OM163" s="424">
        <v>3.6544093334015637E-3</v>
      </c>
      <c r="ON163" s="424">
        <v>4.8419404995979163E-3</v>
      </c>
      <c r="OO163" s="424">
        <v>2.7418034094210141E-3</v>
      </c>
      <c r="OP163" s="424">
        <v>1.3851724396942366E-3</v>
      </c>
      <c r="OQ163" s="424">
        <v>3.4610131987141018E-3</v>
      </c>
      <c r="OR163" s="424">
        <v>3.4114828576391316E-3</v>
      </c>
      <c r="OS163" s="424">
        <v>3.9705629026400239E-3</v>
      </c>
      <c r="OT163" s="424">
        <v>4.962067272183489E-3</v>
      </c>
      <c r="OU163" s="424">
        <v>5.4762498593128074E-3</v>
      </c>
      <c r="OV163" s="424">
        <v>5.9264069469772201E-3</v>
      </c>
      <c r="OW163" s="424">
        <v>3.921124901035411E-3</v>
      </c>
      <c r="OX163" s="424">
        <v>4.604357225244651E-3</v>
      </c>
      <c r="OY163" s="424">
        <v>4.5148708883457631E-3</v>
      </c>
      <c r="OZ163" s="424">
        <v>4.0372436731412218E-3</v>
      </c>
      <c r="PA163" s="424">
        <v>4.4648008285041096E-3</v>
      </c>
      <c r="PB163" s="424">
        <v>3.5927511267377752E-3</v>
      </c>
      <c r="PC163" s="424">
        <v>4.5238471319840462E-3</v>
      </c>
      <c r="PD163" s="424">
        <v>3.8323819724159999E-3</v>
      </c>
      <c r="PE163" s="424">
        <v>4.9439189996649752E-3</v>
      </c>
      <c r="PF163" s="424">
        <v>5.8131837760802049E-3</v>
      </c>
      <c r="PG163" s="424">
        <v>4.4597918309009603E-3</v>
      </c>
      <c r="PH163" s="424">
        <v>5.7276270234495183E-3</v>
      </c>
      <c r="PI163" s="424">
        <v>4.033414366951091E-3</v>
      </c>
      <c r="PJ163" s="424">
        <v>6.2104673658701847E-3</v>
      </c>
      <c r="PK163" s="424">
        <v>2.7638711547793241E-3</v>
      </c>
      <c r="PL163" s="424">
        <v>5.1469949976083807E-3</v>
      </c>
      <c r="PM163" s="424">
        <v>4.3146601897800611E-3</v>
      </c>
      <c r="PN163" s="424">
        <v>5.0799529048354362E-3</v>
      </c>
      <c r="PO163" s="424">
        <v>3.9949414708779279E-3</v>
      </c>
      <c r="PP163" s="425">
        <v>5.5550992273644623E-3</v>
      </c>
    </row>
    <row r="164" spans="1:432" x14ac:dyDescent="0.25">
      <c r="A164" s="210" t="s">
        <v>153</v>
      </c>
      <c r="B164" s="415">
        <f>'Input Output Table'!D48/B$230</f>
        <v>3.6813830401470052E-4</v>
      </c>
      <c r="C164" s="415">
        <f>'Input Output Table'!E48/C$230</f>
        <v>1.8763989007981464E-3</v>
      </c>
      <c r="D164" s="415">
        <f>'Input Output Table'!F48/D$230</f>
        <v>2.9667430708215416E-4</v>
      </c>
      <c r="E164" s="415">
        <f>'Input Output Table'!G48/E$230</f>
        <v>1.2647526345335051E-2</v>
      </c>
      <c r="F164" s="415">
        <f>'Input Output Table'!H48/F$230</f>
        <v>2.3177593787309528E-4</v>
      </c>
      <c r="G164" s="415">
        <f>'Input Output Table'!I48/G$230</f>
        <v>3.9979428851957393E-4</v>
      </c>
      <c r="H164" s="415">
        <f>'Input Output Table'!J48/H$230</f>
        <v>6.0158840895543843E-4</v>
      </c>
      <c r="I164" s="415">
        <f>'Input Output Table'!K48/I$230</f>
        <v>3.6260696651909888E-4</v>
      </c>
      <c r="J164" s="415">
        <f>'Input Output Table'!L48/J$230</f>
        <v>5.002706782897677E-4</v>
      </c>
      <c r="K164" s="415">
        <f>'Input Output Table'!M48/K$230</f>
        <v>1.2074633295273065E-3</v>
      </c>
      <c r="L164" s="415">
        <f>'Input Output Table'!N48/L$230</f>
        <v>5.0477068105500989E-4</v>
      </c>
      <c r="M164" s="415">
        <f>'Input Output Table'!O48/M$230</f>
        <v>6.4381264507570738E-4</v>
      </c>
      <c r="N164" s="415">
        <f>'Input Output Table'!P48/N$230</f>
        <v>4.6070165293289638E-4</v>
      </c>
      <c r="O164" s="415">
        <f>'Input Output Table'!Q48/O$230</f>
        <v>3.5651898678632036E-4</v>
      </c>
      <c r="P164" s="415">
        <f>'Input Output Table'!R48/P$230</f>
        <v>4.1684484593027611E-4</v>
      </c>
      <c r="Q164" s="415">
        <f>'Input Output Table'!S48/Q$230</f>
        <v>4.6981641413697299E-4</v>
      </c>
      <c r="R164" s="415">
        <f>'Input Output Table'!T48/R$230</f>
        <v>3.5077253238613255E-3</v>
      </c>
      <c r="S164" s="415">
        <f>'Input Output Table'!U48/S$230</f>
        <v>8.7211731757606847E-4</v>
      </c>
      <c r="T164" s="415">
        <f>'Input Output Table'!V48/T$230</f>
        <v>4.6459464474550241E-4</v>
      </c>
      <c r="U164" s="415">
        <f>'Input Output Table'!W48/U$230</f>
        <v>5.3237853480591962E-4</v>
      </c>
      <c r="V164" s="415">
        <f>'Input Output Table'!X48/V$230</f>
        <v>1.6815566859669859E-4</v>
      </c>
      <c r="W164" s="415">
        <f>'Input Output Table'!Y48/W$230</f>
        <v>9.6222805256116059E-4</v>
      </c>
      <c r="X164" s="415">
        <f>'Input Output Table'!Z48/X$230</f>
        <v>3.9469417914836293E-4</v>
      </c>
      <c r="Y164" s="415">
        <f>'Input Output Table'!AA48/Y$230</f>
        <v>4.1058179985095026E-4</v>
      </c>
      <c r="Z164" s="415">
        <f>'Input Output Table'!AB48/Z$230</f>
        <v>5.4730122297636109E-5</v>
      </c>
      <c r="AA164" s="415">
        <f>'Input Output Table'!AC48/AA$230</f>
        <v>6.1262326558656703E-4</v>
      </c>
      <c r="AB164" s="415">
        <f>'Input Output Table'!AD48/AB$230</f>
        <v>4.658515071540775E-4</v>
      </c>
      <c r="AC164" s="415">
        <f>'Input Output Table'!AE48/AC$230</f>
        <v>8.0984103273688758E-4</v>
      </c>
      <c r="AD164" s="415">
        <f>'Input Output Table'!AF48/AD$230</f>
        <v>5.9343623144743004E-4</v>
      </c>
      <c r="AE164" s="415">
        <f>'Input Output Table'!AG48/AE$230</f>
        <v>2.594797337897055E-4</v>
      </c>
      <c r="AF164" s="415">
        <f>'Input Output Table'!AH48/AF$230</f>
        <v>9.0338800705375263E-4</v>
      </c>
      <c r="AG164" s="415">
        <f>'Input Output Table'!AI48/AG$230</f>
        <v>1.9358486274988595E-4</v>
      </c>
      <c r="AH164" s="415">
        <f>'Input Output Table'!AJ48/AH$230</f>
        <v>5.4413857257519071E-4</v>
      </c>
      <c r="AI164" s="415">
        <f>'Input Output Table'!AK48/AI$230</f>
        <v>5.9236788954647142E-4</v>
      </c>
      <c r="AJ164" s="415">
        <f>'Input Output Table'!AL48/AJ$230</f>
        <v>5.0412155201603949E-4</v>
      </c>
      <c r="AK164" s="415">
        <f>'Input Output Table'!AM48/AK$230</f>
        <v>4.9349763165165901E-4</v>
      </c>
      <c r="AL164" s="415">
        <f>'Input Output Table'!AN48/AL$230</f>
        <v>5.5943479583133501E-4</v>
      </c>
      <c r="AM164" s="415">
        <f>'Input Output Table'!AO48/AM$230</f>
        <v>3.2071332437634283E-3</v>
      </c>
      <c r="AN164" s="415">
        <f>'Input Output Table'!AP48/AN$230</f>
        <v>2.6716403587016659E-3</v>
      </c>
      <c r="AO164" s="415">
        <f>'Input Output Table'!AQ48/AO$230</f>
        <v>9.1669355739440184E-3</v>
      </c>
      <c r="AP164" s="415">
        <f>'Input Output Table'!AR48/AP$230</f>
        <v>8.625095575292431E-3</v>
      </c>
      <c r="AQ164" s="415">
        <f>'Input Output Table'!AS48/AQ$230</f>
        <v>1.6077526916898469E-2</v>
      </c>
      <c r="AR164" s="415">
        <f>'Input Output Table'!AT48/AR$230</f>
        <v>0.15094945638535379</v>
      </c>
      <c r="AS164" s="415">
        <f>'Input Output Table'!AU48/AS$230</f>
        <v>2.118558095190974E-3</v>
      </c>
      <c r="AT164" s="415">
        <f>'Input Output Table'!AV48/AT$230</f>
        <v>1.2540009090827996E-3</v>
      </c>
      <c r="AU164" s="415">
        <f>'Input Output Table'!AW48/AU$230</f>
        <v>9.6520248575737051E-3</v>
      </c>
      <c r="AV164" s="415">
        <f>'Input Output Table'!AX48/AV$230</f>
        <v>1.4820035895324626E-2</v>
      </c>
      <c r="AW164" s="415">
        <f>'Input Output Table'!AY48/AW$230</f>
        <v>1.0955084831790788E-2</v>
      </c>
      <c r="AX164" s="415">
        <f>'Input Output Table'!AZ48/AX$230</f>
        <v>5.5279903814073154E-3</v>
      </c>
      <c r="AY164" s="415">
        <f>'Input Output Table'!BA48/AY$230</f>
        <v>2.2537618365144792E-3</v>
      </c>
      <c r="AZ164" s="415">
        <f>'Input Output Table'!BB48/AZ$230</f>
        <v>2.535081596594738E-2</v>
      </c>
      <c r="BA164" s="415">
        <f>'Input Output Table'!BC48/BA$230</f>
        <v>4.0089078086977857E-3</v>
      </c>
      <c r="BB164" s="415">
        <f>'Input Output Table'!BD48/BB$230</f>
        <v>6.3262369016895E-4</v>
      </c>
      <c r="BC164" s="415">
        <f>'Input Output Table'!BE48/BC$230</f>
        <v>2.294247297626398E-3</v>
      </c>
      <c r="BD164" s="415">
        <f>'Input Output Table'!BF48/BD$230</f>
        <v>1.9680221492546866E-3</v>
      </c>
      <c r="BE164" s="415">
        <f>'Input Output Table'!BG48/BE$230</f>
        <v>2.9057400275474747E-3</v>
      </c>
      <c r="BF164" s="415">
        <f>'Input Output Table'!BH48/BF$230</f>
        <v>3.4668207039495469E-4</v>
      </c>
      <c r="BG164" s="415">
        <f>'Input Output Table'!BI48/BG$230</f>
        <v>9.5107446175590857E-4</v>
      </c>
      <c r="BH164" s="415">
        <f>'Input Output Table'!BJ48/BH$230</f>
        <v>5.393263596813731E-3</v>
      </c>
      <c r="BI164" s="415">
        <f>'Input Output Table'!BK48/BI$230</f>
        <v>6.0930121450989544E-4</v>
      </c>
      <c r="BJ164" s="415">
        <f>'Input Output Table'!BL48/BJ$230</f>
        <v>0</v>
      </c>
      <c r="BK164" s="415">
        <f>'Input Output Table'!BM48/BK$230</f>
        <v>5.4056936836881805E-4</v>
      </c>
      <c r="BL164" s="415">
        <f>'Input Output Table'!BN48/BL$230</f>
        <v>7.484639962557271E-4</v>
      </c>
      <c r="BM164" s="415">
        <f>'Input Output Table'!BO48/BM$230</f>
        <v>3.1867763666777808E-4</v>
      </c>
      <c r="BN164" s="415">
        <f>'Input Output Table'!BP48/BN$230</f>
        <v>4.4112278100005267E-4</v>
      </c>
      <c r="BO164" s="415">
        <f>'Input Output Table'!BQ48/BO$230</f>
        <v>3.4647130796155621E-4</v>
      </c>
      <c r="BP164" s="415">
        <f>'Input Output Table'!BR48/BP$230</f>
        <v>2.7614830763676891E-4</v>
      </c>
      <c r="BQ164" s="415">
        <f>'Input Output Table'!BS48/BQ$230</f>
        <v>2.4334345105206709E-4</v>
      </c>
      <c r="BR164" s="415">
        <f>'Input Output Table'!BT48/BR$230</f>
        <v>0</v>
      </c>
      <c r="BS164" s="415">
        <f>'Input Output Table'!BU48/BS$230</f>
        <v>2.1001079421738427E-4</v>
      </c>
      <c r="BT164" s="415">
        <f>'Input Output Table'!BV48/BT$230</f>
        <v>0</v>
      </c>
      <c r="BU164" s="415">
        <f>'Input Output Table'!BW48/BU$230</f>
        <v>3.1439851561383778E-4</v>
      </c>
      <c r="BV164" s="415">
        <f>'Input Output Table'!BX48/BV$230</f>
        <v>1.7723190608408916E-3</v>
      </c>
      <c r="BW164" s="415">
        <f>'Input Output Table'!BY48/BW$230</f>
        <v>1.2110590893616279E-3</v>
      </c>
      <c r="BX164" s="415">
        <f>'Input Output Table'!BZ48/BX$230</f>
        <v>3.2546323522262427E-4</v>
      </c>
      <c r="BY164" s="415">
        <f>'Input Output Table'!CA48/BY$230</f>
        <v>5.8399224582425112E-4</v>
      </c>
      <c r="BZ164" s="415">
        <f>'Input Output Table'!CB48/BZ$230</f>
        <v>8.9934070623531469E-4</v>
      </c>
      <c r="CA164" s="415">
        <f>'Input Output Table'!CC48/CA$230</f>
        <v>2.4416570385084031E-4</v>
      </c>
      <c r="CB164" s="415">
        <f>'Input Output Table'!CD48/CB$230</f>
        <v>2.9723334313031159E-4</v>
      </c>
      <c r="CC164" s="415">
        <f>'Input Output Table'!CE48/CC$230</f>
        <v>1.5423128129874708E-4</v>
      </c>
      <c r="CD164" s="415">
        <f>'Input Output Table'!CF48/CD$230</f>
        <v>1.3518090476090629E-4</v>
      </c>
      <c r="CE164" s="415">
        <f>'Input Output Table'!CG48/CE$230</f>
        <v>1.0422693100782126E-3</v>
      </c>
      <c r="CF164" s="415">
        <f>'Input Output Table'!CH48/CF$230</f>
        <v>1.8355329299293897E-4</v>
      </c>
      <c r="CG164" s="415">
        <f>'Input Output Table'!CI48/CG$230</f>
        <v>2.9249877818205198E-4</v>
      </c>
      <c r="CH164" s="415">
        <f>'Input Output Table'!CJ48/CH$230</f>
        <v>3.0673158399897437E-4</v>
      </c>
      <c r="CI164" s="415">
        <f>'Input Output Table'!CK48/CI$230</f>
        <v>3.2395661394639202E-4</v>
      </c>
      <c r="CJ164" s="415">
        <f>'Input Output Table'!CL48/CJ$230</f>
        <v>2.4974790199825329E-3</v>
      </c>
      <c r="CK164" s="415">
        <f>'Input Output Table'!CM48/CK$230</f>
        <v>4.7728762514874772E-4</v>
      </c>
      <c r="CL164" s="415">
        <f>'Input Output Table'!CN48/CL$230</f>
        <v>3.2956108525648863E-4</v>
      </c>
      <c r="CM164" s="415">
        <f>'Input Output Table'!CO48/CM$230</f>
        <v>7.547905485698873E-4</v>
      </c>
      <c r="CN164" s="415">
        <f>'Input Output Table'!CP48/CN$230</f>
        <v>2.8278025110584754E-4</v>
      </c>
      <c r="CO164" s="415">
        <f>'Input Output Table'!CQ48/CO$230</f>
        <v>2.4201667398744385E-4</v>
      </c>
      <c r="CP164" s="415">
        <f>'Input Output Table'!CR48/CP$230</f>
        <v>5.1973857388842078E-4</v>
      </c>
      <c r="CQ164" s="415">
        <f>'Input Output Table'!CS48/CQ$230</f>
        <v>4.1176818375410467E-4</v>
      </c>
      <c r="CR164" s="415">
        <f>'Input Output Table'!CT48/CR$230</f>
        <v>4.8284537747952732E-4</v>
      </c>
      <c r="CS164" s="415">
        <f>'Input Output Table'!CU48/CS$230</f>
        <v>6.9904680446451349E-4</v>
      </c>
      <c r="CT164" s="415">
        <f>'Input Output Table'!CV48/CT$230</f>
        <v>9.3890371196216982E-4</v>
      </c>
      <c r="CU164" s="415">
        <f>'Input Output Table'!CW48/CU$230</f>
        <v>2.0907663586032258E-4</v>
      </c>
      <c r="CV164" s="415">
        <f>'Input Output Table'!CX48/CV$230</f>
        <v>4.1019338799610028E-3</v>
      </c>
      <c r="CW164" s="415">
        <f>'Input Output Table'!CY48/CW$230</f>
        <v>7.1188397698769784E-4</v>
      </c>
      <c r="CX164" s="415">
        <f>'Input Output Table'!CZ48/CX$230</f>
        <v>1.9738674872497694E-3</v>
      </c>
      <c r="CY164" s="415">
        <f>'Input Output Table'!DA48/CY$230</f>
        <v>3.533475623963638E-4</v>
      </c>
      <c r="CZ164" s="415">
        <f>'Input Output Table'!DB48/CZ$230</f>
        <v>1.1976668994574586E-3</v>
      </c>
      <c r="DA164" s="415">
        <f>'Input Output Table'!DC48/DA$230</f>
        <v>3.8111569092055396E-4</v>
      </c>
      <c r="DB164" s="415">
        <f>'Input Output Table'!DD48/DB$230</f>
        <v>2.8534893580566554E-3</v>
      </c>
      <c r="DC164" s="415">
        <f>'Input Output Table'!DE48/DC$230</f>
        <v>1.3577694720659586E-3</v>
      </c>
      <c r="DD164" s="416">
        <f>'Input Output Table'!DG48/DD$230</f>
        <v>7.1382055267091129E-3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J164" s="423">
        <f t="shared" si="216"/>
        <v>-3.6813830401470052E-4</v>
      </c>
      <c r="HK164" s="423">
        <f t="shared" si="217"/>
        <v>-1.8763989007981464E-3</v>
      </c>
      <c r="HL164" s="423">
        <f t="shared" si="218"/>
        <v>-2.9667430708215416E-4</v>
      </c>
      <c r="HM164" s="423">
        <f t="shared" si="219"/>
        <v>-1.2647526345335051E-2</v>
      </c>
      <c r="HN164" s="423">
        <f t="shared" si="220"/>
        <v>-2.3177593787309528E-4</v>
      </c>
      <c r="HO164" s="423">
        <f t="shared" si="221"/>
        <v>-3.9979428851957393E-4</v>
      </c>
      <c r="HP164" s="423">
        <f t="shared" si="222"/>
        <v>-6.0158840895543843E-4</v>
      </c>
      <c r="HQ164" s="423">
        <f t="shared" si="223"/>
        <v>-3.6260696651909888E-4</v>
      </c>
      <c r="HR164" s="423">
        <f t="shared" si="224"/>
        <v>-5.002706782897677E-4</v>
      </c>
      <c r="HS164" s="423">
        <f t="shared" si="225"/>
        <v>-1.2074633295273065E-3</v>
      </c>
      <c r="HT164" s="423">
        <f t="shared" si="226"/>
        <v>-5.0477068105500989E-4</v>
      </c>
      <c r="HU164" s="423">
        <f t="shared" si="227"/>
        <v>-6.4381264507570738E-4</v>
      </c>
      <c r="HV164" s="423">
        <f t="shared" si="228"/>
        <v>-4.6070165293289638E-4</v>
      </c>
      <c r="HW164" s="423">
        <f t="shared" si="229"/>
        <v>-3.5651898678632036E-4</v>
      </c>
      <c r="HX164" s="423">
        <f t="shared" si="230"/>
        <v>-4.1684484593027611E-4</v>
      </c>
      <c r="HY164" s="423">
        <f t="shared" si="231"/>
        <v>-4.6981641413697299E-4</v>
      </c>
      <c r="HZ164" s="423">
        <f t="shared" si="232"/>
        <v>-3.5077253238613255E-3</v>
      </c>
      <c r="IA164" s="423">
        <f t="shared" si="233"/>
        <v>-8.7211731757606847E-4</v>
      </c>
      <c r="IB164" s="423">
        <f t="shared" si="234"/>
        <v>-4.6459464474550241E-4</v>
      </c>
      <c r="IC164" s="423">
        <f t="shared" si="235"/>
        <v>-5.3237853480591962E-4</v>
      </c>
      <c r="ID164" s="423">
        <f t="shared" si="236"/>
        <v>-1.6815566859669859E-4</v>
      </c>
      <c r="IE164" s="423">
        <f t="shared" si="237"/>
        <v>-9.6222805256116059E-4</v>
      </c>
      <c r="IF164" s="423">
        <f t="shared" si="238"/>
        <v>-3.9469417914836293E-4</v>
      </c>
      <c r="IG164" s="423">
        <f t="shared" si="239"/>
        <v>-4.1058179985095026E-4</v>
      </c>
      <c r="IH164" s="423">
        <f t="shared" si="240"/>
        <v>-5.4730122297636109E-5</v>
      </c>
      <c r="II164" s="423">
        <f t="shared" si="241"/>
        <v>-6.1262326558656703E-4</v>
      </c>
      <c r="IJ164" s="423">
        <f t="shared" si="242"/>
        <v>-4.658515071540775E-4</v>
      </c>
      <c r="IK164" s="423">
        <f t="shared" si="243"/>
        <v>-8.0984103273688758E-4</v>
      </c>
      <c r="IL164" s="423">
        <f t="shared" si="244"/>
        <v>-5.9343623144743004E-4</v>
      </c>
      <c r="IM164" s="423">
        <f t="shared" si="245"/>
        <v>-2.594797337897055E-4</v>
      </c>
      <c r="IN164" s="423">
        <f t="shared" si="246"/>
        <v>-9.0338800705375263E-4</v>
      </c>
      <c r="IO164" s="423">
        <f t="shared" si="247"/>
        <v>-1.9358486274988595E-4</v>
      </c>
      <c r="IP164" s="423">
        <f t="shared" si="248"/>
        <v>-5.4413857257519071E-4</v>
      </c>
      <c r="IQ164" s="423">
        <f t="shared" si="249"/>
        <v>-5.9236788954647142E-4</v>
      </c>
      <c r="IR164" s="423">
        <f t="shared" si="250"/>
        <v>-5.0412155201603949E-4</v>
      </c>
      <c r="IS164" s="423">
        <f t="shared" si="251"/>
        <v>-4.9349763165165901E-4</v>
      </c>
      <c r="IT164" s="423">
        <f t="shared" si="252"/>
        <v>-5.5943479583133501E-4</v>
      </c>
      <c r="IU164" s="423">
        <f t="shared" si="253"/>
        <v>-3.2071332437634283E-3</v>
      </c>
      <c r="IV164" s="423">
        <f t="shared" si="254"/>
        <v>-2.6716403587016659E-3</v>
      </c>
      <c r="IW164" s="423">
        <f t="shared" si="255"/>
        <v>-9.1669355739440184E-3</v>
      </c>
      <c r="IX164" s="423">
        <f t="shared" si="256"/>
        <v>-8.625095575292431E-3</v>
      </c>
      <c r="IY164" s="423">
        <f t="shared" si="257"/>
        <v>-1.6077526916898469E-2</v>
      </c>
      <c r="IZ164" s="423">
        <f t="shared" si="258"/>
        <v>0.84905054361464627</v>
      </c>
      <c r="JA164" s="423">
        <f t="shared" si="259"/>
        <v>-2.118558095190974E-3</v>
      </c>
      <c r="JB164" s="423">
        <f t="shared" si="260"/>
        <v>-1.2540009090827996E-3</v>
      </c>
      <c r="JC164" s="423">
        <f t="shared" si="261"/>
        <v>-9.6520248575737051E-3</v>
      </c>
      <c r="JD164" s="423">
        <f t="shared" si="262"/>
        <v>-1.4820035895324626E-2</v>
      </c>
      <c r="JE164" s="423">
        <f t="shared" si="263"/>
        <v>-1.0955084831790788E-2</v>
      </c>
      <c r="JF164" s="423">
        <f t="shared" si="264"/>
        <v>-5.5279903814073154E-3</v>
      </c>
      <c r="JG164" s="423">
        <f t="shared" si="265"/>
        <v>-2.2537618365144792E-3</v>
      </c>
      <c r="JH164" s="423">
        <f t="shared" si="266"/>
        <v>-2.535081596594738E-2</v>
      </c>
      <c r="JI164" s="423">
        <f t="shared" si="267"/>
        <v>-4.0089078086977857E-3</v>
      </c>
      <c r="JJ164" s="423">
        <f t="shared" si="268"/>
        <v>-6.3262369016895E-4</v>
      </c>
      <c r="JK164" s="423">
        <f t="shared" si="269"/>
        <v>-2.294247297626398E-3</v>
      </c>
      <c r="JL164" s="423">
        <f t="shared" si="270"/>
        <v>-1.9680221492546866E-3</v>
      </c>
      <c r="JM164" s="423">
        <f t="shared" si="271"/>
        <v>-2.9057400275474747E-3</v>
      </c>
      <c r="JN164" s="423">
        <f t="shared" si="272"/>
        <v>-3.4668207039495469E-4</v>
      </c>
      <c r="JO164" s="423">
        <f t="shared" si="273"/>
        <v>-9.5107446175590857E-4</v>
      </c>
      <c r="JP164" s="423">
        <f t="shared" si="274"/>
        <v>-5.393263596813731E-3</v>
      </c>
      <c r="JQ164" s="423">
        <f t="shared" si="275"/>
        <v>-6.0930121450989544E-4</v>
      </c>
      <c r="JR164" s="423">
        <f t="shared" si="276"/>
        <v>0</v>
      </c>
      <c r="JS164" s="423">
        <f t="shared" si="277"/>
        <v>-5.4056936836881805E-4</v>
      </c>
      <c r="JT164" s="423">
        <f t="shared" si="278"/>
        <v>-7.484639962557271E-4</v>
      </c>
      <c r="JU164" s="423">
        <f t="shared" si="279"/>
        <v>-3.1867763666777808E-4</v>
      </c>
      <c r="JV164" s="423">
        <f t="shared" si="280"/>
        <v>-4.4112278100005267E-4</v>
      </c>
      <c r="JW164" s="423">
        <f t="shared" si="281"/>
        <v>-3.4647130796155621E-4</v>
      </c>
      <c r="JX164" s="423">
        <f t="shared" si="282"/>
        <v>-2.7614830763676891E-4</v>
      </c>
      <c r="JY164" s="423">
        <f t="shared" si="283"/>
        <v>-2.4334345105206709E-4</v>
      </c>
      <c r="JZ164" s="423">
        <f t="shared" si="284"/>
        <v>0</v>
      </c>
      <c r="KA164" s="423">
        <f t="shared" si="285"/>
        <v>-2.1001079421738427E-4</v>
      </c>
      <c r="KB164" s="423">
        <f t="shared" si="286"/>
        <v>0</v>
      </c>
      <c r="KC164" s="423">
        <f t="shared" si="287"/>
        <v>-3.1439851561383778E-4</v>
      </c>
      <c r="KD164" s="423">
        <f t="shared" si="288"/>
        <v>-1.7723190608408916E-3</v>
      </c>
      <c r="KE164" s="423">
        <f t="shared" si="289"/>
        <v>-1.2110590893616279E-3</v>
      </c>
      <c r="KF164" s="423">
        <f t="shared" si="290"/>
        <v>-3.2546323522262427E-4</v>
      </c>
      <c r="KG164" s="423">
        <f t="shared" si="291"/>
        <v>-5.8399224582425112E-4</v>
      </c>
      <c r="KH164" s="423">
        <f t="shared" si="292"/>
        <v>-8.9934070623531469E-4</v>
      </c>
      <c r="KI164" s="423">
        <f t="shared" si="293"/>
        <v>-2.4416570385084031E-4</v>
      </c>
      <c r="KJ164" s="423">
        <f t="shared" si="294"/>
        <v>-2.9723334313031159E-4</v>
      </c>
      <c r="KK164" s="423">
        <f t="shared" si="295"/>
        <v>-1.5423128129874708E-4</v>
      </c>
      <c r="KL164" s="423">
        <f t="shared" si="296"/>
        <v>-1.3518090476090629E-4</v>
      </c>
      <c r="KM164" s="423">
        <f t="shared" si="297"/>
        <v>-1.0422693100782126E-3</v>
      </c>
      <c r="KN164" s="423">
        <f t="shared" si="298"/>
        <v>-1.8355329299293897E-4</v>
      </c>
      <c r="KO164" s="423">
        <f t="shared" si="299"/>
        <v>-2.9249877818205198E-4</v>
      </c>
      <c r="KP164" s="423">
        <f t="shared" si="300"/>
        <v>-3.0673158399897437E-4</v>
      </c>
      <c r="KQ164" s="423">
        <f t="shared" si="301"/>
        <v>-3.2395661394639202E-4</v>
      </c>
      <c r="KR164" s="423">
        <f t="shared" si="302"/>
        <v>-2.4974790199825329E-3</v>
      </c>
      <c r="KS164" s="423">
        <f t="shared" si="303"/>
        <v>-4.7728762514874772E-4</v>
      </c>
      <c r="KT164" s="423">
        <f t="shared" si="304"/>
        <v>-3.2956108525648863E-4</v>
      </c>
      <c r="KU164" s="423">
        <f t="shared" si="305"/>
        <v>-7.547905485698873E-4</v>
      </c>
      <c r="KV164" s="423">
        <f t="shared" si="306"/>
        <v>-2.8278025110584754E-4</v>
      </c>
      <c r="KW164" s="423">
        <f t="shared" si="307"/>
        <v>-2.4201667398744385E-4</v>
      </c>
      <c r="KX164" s="423">
        <f t="shared" si="308"/>
        <v>-5.1973857388842078E-4</v>
      </c>
      <c r="KY164" s="423">
        <f t="shared" si="309"/>
        <v>-4.1176818375410467E-4</v>
      </c>
      <c r="KZ164" s="423">
        <f t="shared" si="310"/>
        <v>-4.8284537747952732E-4</v>
      </c>
      <c r="LA164" s="423">
        <f t="shared" si="311"/>
        <v>-6.9904680446451349E-4</v>
      </c>
      <c r="LB164" s="423">
        <f t="shared" si="312"/>
        <v>-9.3890371196216982E-4</v>
      </c>
      <c r="LC164" s="423">
        <f t="shared" si="313"/>
        <v>-2.0907663586032258E-4</v>
      </c>
      <c r="LD164" s="423">
        <f t="shared" si="314"/>
        <v>-4.1019338799610028E-3</v>
      </c>
      <c r="LE164" s="423">
        <f t="shared" si="315"/>
        <v>-7.1188397698769784E-4</v>
      </c>
      <c r="LF164" s="423">
        <f t="shared" si="316"/>
        <v>-1.9738674872497694E-3</v>
      </c>
      <c r="LG164" s="423">
        <f t="shared" si="317"/>
        <v>-3.533475623963638E-4</v>
      </c>
      <c r="LH164" s="423">
        <f t="shared" si="318"/>
        <v>-1.1976668994574586E-3</v>
      </c>
      <c r="LI164" s="423">
        <f t="shared" si="319"/>
        <v>-3.8111569092055396E-4</v>
      </c>
      <c r="LJ164" s="423">
        <f t="shared" si="320"/>
        <v>-2.8534893580566554E-3</v>
      </c>
      <c r="LK164" s="423">
        <f t="shared" si="321"/>
        <v>-1.3577694720659586E-3</v>
      </c>
      <c r="LL164" s="423">
        <f t="shared" si="322"/>
        <v>-7.1382055267091129E-3</v>
      </c>
      <c r="LN164" s="424">
        <v>8.2435569999812063E-3</v>
      </c>
      <c r="LO164" s="424">
        <v>1.3088636207953759E-2</v>
      </c>
      <c r="LP164" s="424">
        <v>5.6568372143640999E-3</v>
      </c>
      <c r="LQ164" s="424">
        <v>2.5620991019770507E-2</v>
      </c>
      <c r="LR164" s="424">
        <v>3.9058039927914339E-3</v>
      </c>
      <c r="LS164" s="424">
        <v>9.0663634425398477E-3</v>
      </c>
      <c r="LT164" s="424">
        <v>5.5302107331886927E-3</v>
      </c>
      <c r="LU164" s="424">
        <v>1.0415777109140595E-2</v>
      </c>
      <c r="LV164" s="424">
        <v>1.153938729993826E-2</v>
      </c>
      <c r="LW164" s="424">
        <v>8.4872256418439991E-3</v>
      </c>
      <c r="LX164" s="424">
        <v>9.6976447313376207E-3</v>
      </c>
      <c r="LY164" s="424">
        <v>1.0354849562923865E-2</v>
      </c>
      <c r="LZ164" s="424">
        <v>1.2176924184923305E-2</v>
      </c>
      <c r="MA164" s="424">
        <v>1.0857888523584099E-2</v>
      </c>
      <c r="MB164" s="424">
        <v>8.4092642087450122E-3</v>
      </c>
      <c r="MC164" s="424">
        <v>9.8699833973460421E-3</v>
      </c>
      <c r="MD164" s="424">
        <v>1.4590224641910367E-2</v>
      </c>
      <c r="ME164" s="424">
        <v>7.9559845090273248E-3</v>
      </c>
      <c r="MF164" s="424">
        <v>9.3754755909265242E-3</v>
      </c>
      <c r="MG164" s="424">
        <v>1.0906205378443213E-2</v>
      </c>
      <c r="MH164" s="424">
        <v>7.1949287993531849E-3</v>
      </c>
      <c r="MI164" s="424">
        <v>9.9724593567933444E-3</v>
      </c>
      <c r="MJ164" s="424">
        <v>8.7418701092331543E-3</v>
      </c>
      <c r="MK164" s="424">
        <v>1.0763274274789496E-2</v>
      </c>
      <c r="ML164" s="424">
        <v>3.1436728663670945E-3</v>
      </c>
      <c r="MM164" s="424">
        <v>8.9149376422991422E-3</v>
      </c>
      <c r="MN164" s="424">
        <v>1.07523073093026E-2</v>
      </c>
      <c r="MO164" s="424">
        <v>7.6871834115800793E-3</v>
      </c>
      <c r="MP164" s="424">
        <v>7.4839546383066446E-3</v>
      </c>
      <c r="MQ164" s="424">
        <v>5.3381768320808756E-3</v>
      </c>
      <c r="MR164" s="424">
        <v>8.415799228637829E-3</v>
      </c>
      <c r="MS164" s="424">
        <v>6.9910644757686024E-3</v>
      </c>
      <c r="MT164" s="424">
        <v>9.4907515654631246E-3</v>
      </c>
      <c r="MU164" s="424">
        <v>1.0171745541282575E-2</v>
      </c>
      <c r="MV164" s="424">
        <v>9.7865602706451709E-3</v>
      </c>
      <c r="MW164" s="424">
        <v>7.8951839565496382E-3</v>
      </c>
      <c r="MX164" s="424">
        <v>5.7541756716008993E-3</v>
      </c>
      <c r="MY164" s="424">
        <v>1.7369659272671267E-2</v>
      </c>
      <c r="MZ164" s="424">
        <v>1.381013805617656E-2</v>
      </c>
      <c r="NA164" s="424">
        <v>2.3006369265529649E-2</v>
      </c>
      <c r="NB164" s="424">
        <v>1.9783192894274985E-2</v>
      </c>
      <c r="NC164" s="424">
        <v>3.1030931118759545E-2</v>
      </c>
      <c r="ND164" s="424">
        <v>1.1876603048886716</v>
      </c>
      <c r="NE164" s="424">
        <v>1.4642603883003725E-2</v>
      </c>
      <c r="NF164" s="424">
        <v>1.0932051741154416E-2</v>
      </c>
      <c r="NG164" s="424">
        <v>2.81576773839789E-2</v>
      </c>
      <c r="NH164" s="424">
        <v>2.9563787271569469E-2</v>
      </c>
      <c r="NI164" s="424">
        <v>2.4857665344329406E-2</v>
      </c>
      <c r="NJ164" s="424">
        <v>1.9187399491787237E-2</v>
      </c>
      <c r="NK164" s="424">
        <v>1.6003043033847031E-2</v>
      </c>
      <c r="NL164" s="424">
        <v>4.2712047896850042E-2</v>
      </c>
      <c r="NM164" s="424">
        <v>1.2984133931085828E-2</v>
      </c>
      <c r="NN164" s="424">
        <v>7.1312185967035962E-3</v>
      </c>
      <c r="NO164" s="424">
        <v>8.9296202577262267E-3</v>
      </c>
      <c r="NP164" s="424">
        <v>9.9776486266921413E-3</v>
      </c>
      <c r="NQ164" s="424">
        <v>1.3195083021314932E-2</v>
      </c>
      <c r="NR164" s="424">
        <v>1.1703823372300004E-2</v>
      </c>
      <c r="NS164" s="424">
        <v>1.0652720475703559E-2</v>
      </c>
      <c r="NT164" s="424">
        <v>1.7457217352071869E-2</v>
      </c>
      <c r="NU164" s="424">
        <v>1.1357402260351894E-2</v>
      </c>
      <c r="NV164" s="424">
        <v>9.7144098689241429E-3</v>
      </c>
      <c r="NW164" s="424">
        <v>1.4201174383180538E-2</v>
      </c>
      <c r="NX164" s="424">
        <v>1.1595513860316931E-2</v>
      </c>
      <c r="NY164" s="424">
        <v>1.1224761807772642E-2</v>
      </c>
      <c r="NZ164" s="424">
        <v>8.7360872403394324E-3</v>
      </c>
      <c r="OA164" s="424">
        <v>1.2532272759343805E-2</v>
      </c>
      <c r="OB164" s="424">
        <v>1.212959984997135E-2</v>
      </c>
      <c r="OC164" s="424">
        <v>9.4873911335396043E-3</v>
      </c>
      <c r="OD164" s="424">
        <v>9.4768140867595475E-3</v>
      </c>
      <c r="OE164" s="424">
        <v>9.8008446636747952E-3</v>
      </c>
      <c r="OF164" s="424">
        <v>9.2265538293359387E-3</v>
      </c>
      <c r="OG164" s="424">
        <v>1.1093108479202172E-2</v>
      </c>
      <c r="OH164" s="424">
        <v>1.0306026263013687E-2</v>
      </c>
      <c r="OI164" s="424">
        <v>9.4208265164187482E-3</v>
      </c>
      <c r="OJ164" s="424">
        <v>1.1544361402222734E-2</v>
      </c>
      <c r="OK164" s="424">
        <v>1.1717170367845859E-2</v>
      </c>
      <c r="OL164" s="424">
        <v>9.3418018079331859E-3</v>
      </c>
      <c r="OM164" s="424">
        <v>7.6293064722259976E-3</v>
      </c>
      <c r="ON164" s="424">
        <v>1.2555046116380359E-2</v>
      </c>
      <c r="OO164" s="424">
        <v>6.3118200901401793E-3</v>
      </c>
      <c r="OP164" s="424">
        <v>3.5518592312486787E-3</v>
      </c>
      <c r="OQ164" s="424">
        <v>9.8932193602520105E-3</v>
      </c>
      <c r="OR164" s="424">
        <v>9.8286662945457331E-3</v>
      </c>
      <c r="OS164" s="424">
        <v>1.0173715799608067E-2</v>
      </c>
      <c r="OT164" s="424">
        <v>1.2645267615049456E-2</v>
      </c>
      <c r="OU164" s="424">
        <v>1.5122689263972401E-2</v>
      </c>
      <c r="OV164" s="424">
        <v>1.3483971882200681E-2</v>
      </c>
      <c r="OW164" s="424">
        <v>1.0729454176389245E-2</v>
      </c>
      <c r="OX164" s="424">
        <v>1.2711759882285782E-2</v>
      </c>
      <c r="OY164" s="424">
        <v>1.0176625897746362E-2</v>
      </c>
      <c r="OZ164" s="424">
        <v>1.0885077254529623E-2</v>
      </c>
      <c r="PA164" s="424">
        <v>1.1773189881093955E-2</v>
      </c>
      <c r="PB164" s="424">
        <v>9.3594640843029306E-3</v>
      </c>
      <c r="PC164" s="424">
        <v>9.7988293215786147E-3</v>
      </c>
      <c r="PD164" s="424">
        <v>9.6860138414667871E-3</v>
      </c>
      <c r="PE164" s="424">
        <v>1.2004210329370478E-2</v>
      </c>
      <c r="PF164" s="424">
        <v>1.5878290897391917E-2</v>
      </c>
      <c r="PG164" s="424">
        <v>1.1454549612546421E-2</v>
      </c>
      <c r="PH164" s="424">
        <v>1.9096999682775586E-2</v>
      </c>
      <c r="PI164" s="424">
        <v>1.0727873462613296E-2</v>
      </c>
      <c r="PJ164" s="424">
        <v>1.5304310594203953E-2</v>
      </c>
      <c r="PK164" s="424">
        <v>6.5833445553374007E-3</v>
      </c>
      <c r="PL164" s="424">
        <v>1.1595729225586729E-2</v>
      </c>
      <c r="PM164" s="424">
        <v>1.2190801909376738E-2</v>
      </c>
      <c r="PN164" s="424">
        <v>1.4666829859455052E-2</v>
      </c>
      <c r="PO164" s="424">
        <v>1.1887603830033443E-2</v>
      </c>
      <c r="PP164" s="425">
        <v>1.7857654055430966E-2</v>
      </c>
    </row>
    <row r="165" spans="1:432" x14ac:dyDescent="0.25">
      <c r="A165" s="210" t="s">
        <v>154</v>
      </c>
      <c r="B165" s="415">
        <f>'Input Output Table'!D49/B$230</f>
        <v>5.4197074894618036E-6</v>
      </c>
      <c r="C165" s="415">
        <f>'Input Output Table'!E49/C$230</f>
        <v>6.5978015952936643E-6</v>
      </c>
      <c r="D165" s="415">
        <f>'Input Output Table'!F49/D$230</f>
        <v>4.1138680953572131E-3</v>
      </c>
      <c r="E165" s="415">
        <f>'Input Output Table'!G49/E$230</f>
        <v>6.5153157455472264E-6</v>
      </c>
      <c r="F165" s="415">
        <f>'Input Output Table'!H49/F$230</f>
        <v>1.6248169742492417E-4</v>
      </c>
      <c r="G165" s="415">
        <f>'Input Output Table'!I49/G$230</f>
        <v>3.5331120232871575E-6</v>
      </c>
      <c r="H165" s="415">
        <f>'Input Output Table'!J49/H$230</f>
        <v>4.1817719603387077E-4</v>
      </c>
      <c r="I165" s="415">
        <f>'Input Output Table'!K49/I$230</f>
        <v>3.5937561011016398E-6</v>
      </c>
      <c r="J165" s="415">
        <f>'Input Output Table'!L49/J$230</f>
        <v>4.1730690885615325E-6</v>
      </c>
      <c r="K165" s="415">
        <f>'Input Output Table'!M49/K$230</f>
        <v>1.2214809211583001E-6</v>
      </c>
      <c r="L165" s="415">
        <f>'Input Output Table'!N49/L$230</f>
        <v>3.3070404034523859E-6</v>
      </c>
      <c r="M165" s="415">
        <f>'Input Output Table'!O49/M$230</f>
        <v>4.6169298322810112E-6</v>
      </c>
      <c r="N165" s="415">
        <f>'Input Output Table'!P49/N$230</f>
        <v>5.6446112568682751E-6</v>
      </c>
      <c r="O165" s="415">
        <f>'Input Output Table'!Q49/O$230</f>
        <v>6.9680776698110277E-6</v>
      </c>
      <c r="P165" s="415">
        <f>'Input Output Table'!R49/P$230</f>
        <v>3.2138126695476286E-6</v>
      </c>
      <c r="Q165" s="415">
        <f>'Input Output Table'!S49/Q$230</f>
        <v>7.0587893476107562E-6</v>
      </c>
      <c r="R165" s="415">
        <f>'Input Output Table'!T49/R$230</f>
        <v>8.550646389249527E-6</v>
      </c>
      <c r="S165" s="415">
        <f>'Input Output Table'!U49/S$230</f>
        <v>4.4654931977955813E-6</v>
      </c>
      <c r="T165" s="415">
        <f>'Input Output Table'!V49/T$230</f>
        <v>6.0246339595375347E-6</v>
      </c>
      <c r="U165" s="415">
        <f>'Input Output Table'!W49/U$230</f>
        <v>9.1716799670792929E-6</v>
      </c>
      <c r="V165" s="415">
        <f>'Input Output Table'!X49/V$230</f>
        <v>8.3425617268551152E-6</v>
      </c>
      <c r="W165" s="415">
        <f>'Input Output Table'!Y49/W$230</f>
        <v>9.2940384063484017E-6</v>
      </c>
      <c r="X165" s="415">
        <f>'Input Output Table'!Z49/X$230</f>
        <v>5.3310864878649675E-6</v>
      </c>
      <c r="Y165" s="415">
        <f>'Input Output Table'!AA49/Y$230</f>
        <v>7.5475685639225196E-6</v>
      </c>
      <c r="Z165" s="415">
        <f>'Input Output Table'!AB49/Z$230</f>
        <v>1.1658313973292411E-6</v>
      </c>
      <c r="AA165" s="415">
        <f>'Input Output Table'!AC49/AA$230</f>
        <v>5.2551975305258298E-6</v>
      </c>
      <c r="AB165" s="415">
        <f>'Input Output Table'!AD49/AB$230</f>
        <v>3.6751871313025987E-6</v>
      </c>
      <c r="AC165" s="415">
        <f>'Input Output Table'!AE49/AC$230</f>
        <v>6.1547115186485632E-6</v>
      </c>
      <c r="AD165" s="415">
        <f>'Input Output Table'!AF49/AD$230</f>
        <v>4.1332404047203161E-6</v>
      </c>
      <c r="AE165" s="415">
        <f>'Input Output Table'!AG49/AE$230</f>
        <v>2.0461488201199126E-6</v>
      </c>
      <c r="AF165" s="415">
        <f>'Input Output Table'!AH49/AF$230</f>
        <v>5.8399503089162658E-6</v>
      </c>
      <c r="AG165" s="415">
        <f>'Input Output Table'!AI49/AG$230</f>
        <v>3.4239087684791E-6</v>
      </c>
      <c r="AH165" s="415">
        <f>'Input Output Table'!AJ49/AH$230</f>
        <v>7.835709663407556E-6</v>
      </c>
      <c r="AI165" s="415">
        <f>'Input Output Table'!AK49/AI$230</f>
        <v>6.8972208565138399E-6</v>
      </c>
      <c r="AJ165" s="415">
        <f>'Input Output Table'!AL49/AJ$230</f>
        <v>7.0288774132278958E-6</v>
      </c>
      <c r="AK165" s="415">
        <f>'Input Output Table'!AM49/AK$230</f>
        <v>5.419969078454404E-6</v>
      </c>
      <c r="AL165" s="415">
        <f>'Input Output Table'!AN49/AL$230</f>
        <v>3.100100075528547E-6</v>
      </c>
      <c r="AM165" s="415">
        <f>'Input Output Table'!AO49/AM$230</f>
        <v>7.3232630837383508E-6</v>
      </c>
      <c r="AN165" s="415">
        <f>'Input Output Table'!AP49/AN$230</f>
        <v>8.1805829197925828E-6</v>
      </c>
      <c r="AO165" s="415">
        <f>'Input Output Table'!AQ49/AO$230</f>
        <v>1.7231863172693208E-5</v>
      </c>
      <c r="AP165" s="415">
        <f>'Input Output Table'!AR49/AP$230</f>
        <v>8.1793619193489475E-6</v>
      </c>
      <c r="AQ165" s="415">
        <f>'Input Output Table'!AS49/AQ$230</f>
        <v>1.0302249443776868E-5</v>
      </c>
      <c r="AR165" s="415">
        <f>'Input Output Table'!AT49/AR$230</f>
        <v>6.8708441392019916E-6</v>
      </c>
      <c r="AS165" s="415">
        <f>'Input Output Table'!AU49/AS$230</f>
        <v>1.8167753441889276E-3</v>
      </c>
      <c r="AT165" s="415">
        <f>'Input Output Table'!AV49/AT$230</f>
        <v>9.5379505717643366E-6</v>
      </c>
      <c r="AU165" s="415">
        <f>'Input Output Table'!AW49/AU$230</f>
        <v>1.9490976502890293E-5</v>
      </c>
      <c r="AV165" s="415">
        <f>'Input Output Table'!AX49/AV$230</f>
        <v>3.9227469395822398E-5</v>
      </c>
      <c r="AW165" s="415">
        <f>'Input Output Table'!AY49/AW$230</f>
        <v>1.117814985698485E-5</v>
      </c>
      <c r="AX165" s="415">
        <f>'Input Output Table'!AZ49/AX$230</f>
        <v>1.4182239940723827E-3</v>
      </c>
      <c r="AY165" s="415">
        <f>'Input Output Table'!BA49/AY$230</f>
        <v>1.9357031712668696E-5</v>
      </c>
      <c r="AZ165" s="415">
        <f>'Input Output Table'!BB49/AZ$230</f>
        <v>1.1538548233698605E-5</v>
      </c>
      <c r="BA165" s="415">
        <f>'Input Output Table'!BC49/BA$230</f>
        <v>5.736977962763306E-6</v>
      </c>
      <c r="BB165" s="415">
        <f>'Input Output Table'!BD49/BB$230</f>
        <v>9.2192072985678964E-6</v>
      </c>
      <c r="BC165" s="415">
        <f>'Input Output Table'!BE49/BC$230</f>
        <v>1.1230659661157576E-5</v>
      </c>
      <c r="BD165" s="415">
        <f>'Input Output Table'!BF49/BD$230</f>
        <v>1.2608534770872162E-5</v>
      </c>
      <c r="BE165" s="415">
        <f>'Input Output Table'!BG49/BE$230</f>
        <v>3.7899784201771097E-5</v>
      </c>
      <c r="BF165" s="415">
        <f>'Input Output Table'!BH49/BF$230</f>
        <v>1.7715195308758328E-5</v>
      </c>
      <c r="BG165" s="415">
        <f>'Input Output Table'!BI49/BG$230</f>
        <v>1.2999461440978827E-5</v>
      </c>
      <c r="BH165" s="415">
        <f>'Input Output Table'!BJ49/BH$230</f>
        <v>1.2038179002649213E-5</v>
      </c>
      <c r="BI165" s="415">
        <f>'Input Output Table'!BK49/BI$230</f>
        <v>5.1264393957674923E-5</v>
      </c>
      <c r="BJ165" s="415">
        <f>'Input Output Table'!BL49/BJ$230</f>
        <v>0</v>
      </c>
      <c r="BK165" s="415">
        <f>'Input Output Table'!BM49/BK$230</f>
        <v>7.9093029350227648E-6</v>
      </c>
      <c r="BL165" s="415">
        <f>'Input Output Table'!BN49/BL$230</f>
        <v>1.2631899959567672E-5</v>
      </c>
      <c r="BM165" s="415">
        <f>'Input Output Table'!BO49/BM$230</f>
        <v>7.6858787205579026E-4</v>
      </c>
      <c r="BN165" s="415">
        <f>'Input Output Table'!BP49/BN$230</f>
        <v>2.625829593415204E-5</v>
      </c>
      <c r="BO165" s="415">
        <f>'Input Output Table'!BQ49/BO$230</f>
        <v>4.8493428854752679E-5</v>
      </c>
      <c r="BP165" s="415">
        <f>'Input Output Table'!BR49/BP$230</f>
        <v>1.0925307718625315E-5</v>
      </c>
      <c r="BQ165" s="415">
        <f>'Input Output Table'!BS49/BQ$230</f>
        <v>8.8128534965901598E-6</v>
      </c>
      <c r="BR165" s="415">
        <f>'Input Output Table'!BT49/BR$230</f>
        <v>0</v>
      </c>
      <c r="BS165" s="415">
        <f>'Input Output Table'!BU49/BS$230</f>
        <v>1.2507876956176038E-5</v>
      </c>
      <c r="BT165" s="415">
        <f>'Input Output Table'!BV49/BT$230</f>
        <v>0</v>
      </c>
      <c r="BU165" s="415">
        <f>'Input Output Table'!BW49/BU$230</f>
        <v>8.9984915360697058E-6</v>
      </c>
      <c r="BV165" s="415">
        <f>'Input Output Table'!BX49/BV$230</f>
        <v>1.0423526276796507E-5</v>
      </c>
      <c r="BW165" s="415">
        <f>'Input Output Table'!BY49/BW$230</f>
        <v>1.5813174954667862E-5</v>
      </c>
      <c r="BX165" s="415">
        <f>'Input Output Table'!BZ49/BX$230</f>
        <v>8.3010193684549301E-6</v>
      </c>
      <c r="BY165" s="415">
        <f>'Input Output Table'!CA49/BY$230</f>
        <v>7.2693843033242389E-6</v>
      </c>
      <c r="BZ165" s="415">
        <f>'Input Output Table'!CB49/BZ$230</f>
        <v>2.0762790171873275E-5</v>
      </c>
      <c r="CA165" s="415">
        <f>'Input Output Table'!CC49/CA$230</f>
        <v>6.892725108694392E-5</v>
      </c>
      <c r="CB165" s="415">
        <f>'Input Output Table'!CD49/CB$230</f>
        <v>1.9611475478677961E-5</v>
      </c>
      <c r="CC165" s="415">
        <f>'Input Output Table'!CE49/CC$230</f>
        <v>1.1596198818754817E-5</v>
      </c>
      <c r="CD165" s="415">
        <f>'Input Output Table'!CF49/CD$230</f>
        <v>1.6743596244879137E-6</v>
      </c>
      <c r="CE165" s="415">
        <f>'Input Output Table'!CG49/CE$230</f>
        <v>8.7995006791638456E-6</v>
      </c>
      <c r="CF165" s="415">
        <f>'Input Output Table'!CH49/CF$230</f>
        <v>5.0949444608884207E-6</v>
      </c>
      <c r="CG165" s="415">
        <f>'Input Output Table'!CI49/CG$230</f>
        <v>6.1596061331495043E-6</v>
      </c>
      <c r="CH165" s="415">
        <f>'Input Output Table'!CJ49/CH$230</f>
        <v>5.1913881194958317E-6</v>
      </c>
      <c r="CI165" s="415">
        <f>'Input Output Table'!CK49/CI$230</f>
        <v>2.2608508327129942E-5</v>
      </c>
      <c r="CJ165" s="415">
        <f>'Input Output Table'!CL49/CJ$230</f>
        <v>1.0186978857007957E-5</v>
      </c>
      <c r="CK165" s="415">
        <f>'Input Output Table'!CM49/CK$230</f>
        <v>8.3187055212977817E-6</v>
      </c>
      <c r="CL165" s="415">
        <f>'Input Output Table'!CN49/CL$230</f>
        <v>6.1478725351118177E-6</v>
      </c>
      <c r="CM165" s="415">
        <f>'Input Output Table'!CO49/CM$230</f>
        <v>5.1551118612379491E-6</v>
      </c>
      <c r="CN165" s="415">
        <f>'Input Output Table'!CP49/CN$230</f>
        <v>5.3731743703975783E-6</v>
      </c>
      <c r="CO165" s="415">
        <f>'Input Output Table'!CQ49/CO$230</f>
        <v>3.9135676514749471E-5</v>
      </c>
      <c r="CP165" s="415">
        <f>'Input Output Table'!CR49/CP$230</f>
        <v>7.4212525855229241E-6</v>
      </c>
      <c r="CQ165" s="415">
        <f>'Input Output Table'!CS49/CQ$230</f>
        <v>2.8573179599456562E-4</v>
      </c>
      <c r="CR165" s="415">
        <f>'Input Output Table'!CT49/CR$230</f>
        <v>5.2202624180112779E-6</v>
      </c>
      <c r="CS165" s="415">
        <f>'Input Output Table'!CU49/CS$230</f>
        <v>4.8615546083019771E-3</v>
      </c>
      <c r="CT165" s="415">
        <f>'Input Output Table'!CV49/CT$230</f>
        <v>8.6505007744575749E-6</v>
      </c>
      <c r="CU165" s="415">
        <f>'Input Output Table'!CW49/CU$230</f>
        <v>1.5268207692988208E-5</v>
      </c>
      <c r="CV165" s="415">
        <f>'Input Output Table'!CX49/CV$230</f>
        <v>1.0613774446940737E-5</v>
      </c>
      <c r="CW165" s="415">
        <f>'Input Output Table'!CY49/CW$230</f>
        <v>1.5110761741958533E-5</v>
      </c>
      <c r="CX165" s="415">
        <f>'Input Output Table'!CZ49/CX$230</f>
        <v>2.8313361072555859E-5</v>
      </c>
      <c r="CY165" s="415">
        <f>'Input Output Table'!DA49/CY$230</f>
        <v>5.7143950217394482E-6</v>
      </c>
      <c r="CZ165" s="415">
        <f>'Input Output Table'!DB49/CZ$230</f>
        <v>1.8857982388966351E-5</v>
      </c>
      <c r="DA165" s="415">
        <f>'Input Output Table'!DC49/DA$230</f>
        <v>5.2650944578157117E-6</v>
      </c>
      <c r="DB165" s="415">
        <f>'Input Output Table'!DD49/DB$230</f>
        <v>9.9232770989101014E-6</v>
      </c>
      <c r="DC165" s="415">
        <f>'Input Output Table'!DE49/DC$230</f>
        <v>1.0549563627366335E-5</v>
      </c>
      <c r="DD165" s="416">
        <f>'Input Output Table'!DG49/DD$230</f>
        <v>1.5370730038077627E-4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J165" s="423">
        <f t="shared" si="216"/>
        <v>-5.4197074894618036E-6</v>
      </c>
      <c r="HK165" s="423">
        <f t="shared" si="217"/>
        <v>-6.5978015952936643E-6</v>
      </c>
      <c r="HL165" s="423">
        <f t="shared" si="218"/>
        <v>-4.1138680953572131E-3</v>
      </c>
      <c r="HM165" s="423">
        <f t="shared" si="219"/>
        <v>-6.5153157455472264E-6</v>
      </c>
      <c r="HN165" s="423">
        <f t="shared" si="220"/>
        <v>-1.6248169742492417E-4</v>
      </c>
      <c r="HO165" s="423">
        <f t="shared" si="221"/>
        <v>-3.5331120232871575E-6</v>
      </c>
      <c r="HP165" s="423">
        <f t="shared" si="222"/>
        <v>-4.1817719603387077E-4</v>
      </c>
      <c r="HQ165" s="423">
        <f t="shared" si="223"/>
        <v>-3.5937561011016398E-6</v>
      </c>
      <c r="HR165" s="423">
        <f t="shared" si="224"/>
        <v>-4.1730690885615325E-6</v>
      </c>
      <c r="HS165" s="423">
        <f t="shared" si="225"/>
        <v>-1.2214809211583001E-6</v>
      </c>
      <c r="HT165" s="423">
        <f t="shared" si="226"/>
        <v>-3.3070404034523859E-6</v>
      </c>
      <c r="HU165" s="423">
        <f t="shared" si="227"/>
        <v>-4.6169298322810112E-6</v>
      </c>
      <c r="HV165" s="423">
        <f t="shared" si="228"/>
        <v>-5.6446112568682751E-6</v>
      </c>
      <c r="HW165" s="423">
        <f t="shared" si="229"/>
        <v>-6.9680776698110277E-6</v>
      </c>
      <c r="HX165" s="423">
        <f t="shared" si="230"/>
        <v>-3.2138126695476286E-6</v>
      </c>
      <c r="HY165" s="423">
        <f t="shared" si="231"/>
        <v>-7.0587893476107562E-6</v>
      </c>
      <c r="HZ165" s="423">
        <f t="shared" si="232"/>
        <v>-8.550646389249527E-6</v>
      </c>
      <c r="IA165" s="423">
        <f t="shared" si="233"/>
        <v>-4.4654931977955813E-6</v>
      </c>
      <c r="IB165" s="423">
        <f t="shared" si="234"/>
        <v>-6.0246339595375347E-6</v>
      </c>
      <c r="IC165" s="423">
        <f t="shared" si="235"/>
        <v>-9.1716799670792929E-6</v>
      </c>
      <c r="ID165" s="423">
        <f t="shared" si="236"/>
        <v>-8.3425617268551152E-6</v>
      </c>
      <c r="IE165" s="423">
        <f t="shared" si="237"/>
        <v>-9.2940384063484017E-6</v>
      </c>
      <c r="IF165" s="423">
        <f t="shared" si="238"/>
        <v>-5.3310864878649675E-6</v>
      </c>
      <c r="IG165" s="423">
        <f t="shared" si="239"/>
        <v>-7.5475685639225196E-6</v>
      </c>
      <c r="IH165" s="423">
        <f t="shared" si="240"/>
        <v>-1.1658313973292411E-6</v>
      </c>
      <c r="II165" s="423">
        <f t="shared" si="241"/>
        <v>-5.2551975305258298E-6</v>
      </c>
      <c r="IJ165" s="423">
        <f t="shared" si="242"/>
        <v>-3.6751871313025987E-6</v>
      </c>
      <c r="IK165" s="423">
        <f t="shared" si="243"/>
        <v>-6.1547115186485632E-6</v>
      </c>
      <c r="IL165" s="423">
        <f t="shared" si="244"/>
        <v>-4.1332404047203161E-6</v>
      </c>
      <c r="IM165" s="423">
        <f t="shared" si="245"/>
        <v>-2.0461488201199126E-6</v>
      </c>
      <c r="IN165" s="423">
        <f t="shared" si="246"/>
        <v>-5.8399503089162658E-6</v>
      </c>
      <c r="IO165" s="423">
        <f t="shared" si="247"/>
        <v>-3.4239087684791E-6</v>
      </c>
      <c r="IP165" s="423">
        <f t="shared" si="248"/>
        <v>-7.835709663407556E-6</v>
      </c>
      <c r="IQ165" s="423">
        <f t="shared" si="249"/>
        <v>-6.8972208565138399E-6</v>
      </c>
      <c r="IR165" s="423">
        <f t="shared" si="250"/>
        <v>-7.0288774132278958E-6</v>
      </c>
      <c r="IS165" s="423">
        <f t="shared" si="251"/>
        <v>-5.419969078454404E-6</v>
      </c>
      <c r="IT165" s="423">
        <f t="shared" si="252"/>
        <v>-3.100100075528547E-6</v>
      </c>
      <c r="IU165" s="423">
        <f t="shared" si="253"/>
        <v>-7.3232630837383508E-6</v>
      </c>
      <c r="IV165" s="423">
        <f t="shared" si="254"/>
        <v>-8.1805829197925828E-6</v>
      </c>
      <c r="IW165" s="423">
        <f t="shared" si="255"/>
        <v>-1.7231863172693208E-5</v>
      </c>
      <c r="IX165" s="423">
        <f t="shared" si="256"/>
        <v>-8.1793619193489475E-6</v>
      </c>
      <c r="IY165" s="423">
        <f t="shared" si="257"/>
        <v>-1.0302249443776868E-5</v>
      </c>
      <c r="IZ165" s="423">
        <f t="shared" si="258"/>
        <v>-6.8708441392019916E-6</v>
      </c>
      <c r="JA165" s="423">
        <f t="shared" si="259"/>
        <v>0.99818322465581111</v>
      </c>
      <c r="JB165" s="423">
        <f t="shared" si="260"/>
        <v>-9.5379505717643366E-6</v>
      </c>
      <c r="JC165" s="423">
        <f t="shared" si="261"/>
        <v>-1.9490976502890293E-5</v>
      </c>
      <c r="JD165" s="423">
        <f t="shared" si="262"/>
        <v>-3.9227469395822398E-5</v>
      </c>
      <c r="JE165" s="423">
        <f t="shared" si="263"/>
        <v>-1.117814985698485E-5</v>
      </c>
      <c r="JF165" s="423">
        <f t="shared" si="264"/>
        <v>-1.4182239940723827E-3</v>
      </c>
      <c r="JG165" s="423">
        <f t="shared" si="265"/>
        <v>-1.9357031712668696E-5</v>
      </c>
      <c r="JH165" s="423">
        <f t="shared" si="266"/>
        <v>-1.1538548233698605E-5</v>
      </c>
      <c r="JI165" s="423">
        <f t="shared" si="267"/>
        <v>-5.736977962763306E-6</v>
      </c>
      <c r="JJ165" s="423">
        <f t="shared" si="268"/>
        <v>-9.2192072985678964E-6</v>
      </c>
      <c r="JK165" s="423">
        <f t="shared" si="269"/>
        <v>-1.1230659661157576E-5</v>
      </c>
      <c r="JL165" s="423">
        <f t="shared" si="270"/>
        <v>-1.2608534770872162E-5</v>
      </c>
      <c r="JM165" s="423">
        <f t="shared" si="271"/>
        <v>-3.7899784201771097E-5</v>
      </c>
      <c r="JN165" s="423">
        <f t="shared" si="272"/>
        <v>-1.7715195308758328E-5</v>
      </c>
      <c r="JO165" s="423">
        <f t="shared" si="273"/>
        <v>-1.2999461440978827E-5</v>
      </c>
      <c r="JP165" s="423">
        <f t="shared" si="274"/>
        <v>-1.2038179002649213E-5</v>
      </c>
      <c r="JQ165" s="423">
        <f t="shared" si="275"/>
        <v>-5.1264393957674923E-5</v>
      </c>
      <c r="JR165" s="423">
        <f t="shared" si="276"/>
        <v>0</v>
      </c>
      <c r="JS165" s="423">
        <f t="shared" si="277"/>
        <v>-7.9093029350227648E-6</v>
      </c>
      <c r="JT165" s="423">
        <f t="shared" si="278"/>
        <v>-1.2631899959567672E-5</v>
      </c>
      <c r="JU165" s="423">
        <f t="shared" si="279"/>
        <v>-7.6858787205579026E-4</v>
      </c>
      <c r="JV165" s="423">
        <f t="shared" si="280"/>
        <v>-2.625829593415204E-5</v>
      </c>
      <c r="JW165" s="423">
        <f t="shared" si="281"/>
        <v>-4.8493428854752679E-5</v>
      </c>
      <c r="JX165" s="423">
        <f t="shared" si="282"/>
        <v>-1.0925307718625315E-5</v>
      </c>
      <c r="JY165" s="423">
        <f t="shared" si="283"/>
        <v>-8.8128534965901598E-6</v>
      </c>
      <c r="JZ165" s="423">
        <f t="shared" si="284"/>
        <v>0</v>
      </c>
      <c r="KA165" s="423">
        <f t="shared" si="285"/>
        <v>-1.2507876956176038E-5</v>
      </c>
      <c r="KB165" s="423">
        <f t="shared" si="286"/>
        <v>0</v>
      </c>
      <c r="KC165" s="423">
        <f t="shared" si="287"/>
        <v>-8.9984915360697058E-6</v>
      </c>
      <c r="KD165" s="423">
        <f t="shared" si="288"/>
        <v>-1.0423526276796507E-5</v>
      </c>
      <c r="KE165" s="423">
        <f t="shared" si="289"/>
        <v>-1.5813174954667862E-5</v>
      </c>
      <c r="KF165" s="423">
        <f t="shared" si="290"/>
        <v>-8.3010193684549301E-6</v>
      </c>
      <c r="KG165" s="423">
        <f t="shared" si="291"/>
        <v>-7.2693843033242389E-6</v>
      </c>
      <c r="KH165" s="423">
        <f t="shared" si="292"/>
        <v>-2.0762790171873275E-5</v>
      </c>
      <c r="KI165" s="423">
        <f t="shared" si="293"/>
        <v>-6.892725108694392E-5</v>
      </c>
      <c r="KJ165" s="423">
        <f t="shared" si="294"/>
        <v>-1.9611475478677961E-5</v>
      </c>
      <c r="KK165" s="423">
        <f t="shared" si="295"/>
        <v>-1.1596198818754817E-5</v>
      </c>
      <c r="KL165" s="423">
        <f t="shared" si="296"/>
        <v>-1.6743596244879137E-6</v>
      </c>
      <c r="KM165" s="423">
        <f t="shared" si="297"/>
        <v>-8.7995006791638456E-6</v>
      </c>
      <c r="KN165" s="423">
        <f t="shared" si="298"/>
        <v>-5.0949444608884207E-6</v>
      </c>
      <c r="KO165" s="423">
        <f t="shared" si="299"/>
        <v>-6.1596061331495043E-6</v>
      </c>
      <c r="KP165" s="423">
        <f t="shared" si="300"/>
        <v>-5.1913881194958317E-6</v>
      </c>
      <c r="KQ165" s="423">
        <f t="shared" si="301"/>
        <v>-2.2608508327129942E-5</v>
      </c>
      <c r="KR165" s="423">
        <f t="shared" si="302"/>
        <v>-1.0186978857007957E-5</v>
      </c>
      <c r="KS165" s="423">
        <f t="shared" si="303"/>
        <v>-8.3187055212977817E-6</v>
      </c>
      <c r="KT165" s="423">
        <f t="shared" si="304"/>
        <v>-6.1478725351118177E-6</v>
      </c>
      <c r="KU165" s="423">
        <f t="shared" si="305"/>
        <v>-5.1551118612379491E-6</v>
      </c>
      <c r="KV165" s="423">
        <f t="shared" si="306"/>
        <v>-5.3731743703975783E-6</v>
      </c>
      <c r="KW165" s="423">
        <f t="shared" si="307"/>
        <v>-3.9135676514749471E-5</v>
      </c>
      <c r="KX165" s="423">
        <f t="shared" si="308"/>
        <v>-7.4212525855229241E-6</v>
      </c>
      <c r="KY165" s="423">
        <f t="shared" si="309"/>
        <v>-2.8573179599456562E-4</v>
      </c>
      <c r="KZ165" s="423">
        <f t="shared" si="310"/>
        <v>-5.2202624180112779E-6</v>
      </c>
      <c r="LA165" s="423">
        <f t="shared" si="311"/>
        <v>-4.8615546083019771E-3</v>
      </c>
      <c r="LB165" s="423">
        <f t="shared" si="312"/>
        <v>-8.6505007744575749E-6</v>
      </c>
      <c r="LC165" s="423">
        <f t="shared" si="313"/>
        <v>-1.5268207692988208E-5</v>
      </c>
      <c r="LD165" s="423">
        <f t="shared" si="314"/>
        <v>-1.0613774446940737E-5</v>
      </c>
      <c r="LE165" s="423">
        <f t="shared" si="315"/>
        <v>-1.5110761741958533E-5</v>
      </c>
      <c r="LF165" s="423">
        <f t="shared" si="316"/>
        <v>-2.8313361072555859E-5</v>
      </c>
      <c r="LG165" s="423">
        <f t="shared" si="317"/>
        <v>-5.7143950217394482E-6</v>
      </c>
      <c r="LH165" s="423">
        <f t="shared" si="318"/>
        <v>-1.8857982388966351E-5</v>
      </c>
      <c r="LI165" s="423">
        <f t="shared" si="319"/>
        <v>-5.2650944578157117E-6</v>
      </c>
      <c r="LJ165" s="423">
        <f t="shared" si="320"/>
        <v>-9.9232770989101014E-6</v>
      </c>
      <c r="LK165" s="423">
        <f t="shared" si="321"/>
        <v>-1.0549563627366335E-5</v>
      </c>
      <c r="LL165" s="423">
        <f t="shared" si="322"/>
        <v>-1.5370730038077627E-4</v>
      </c>
      <c r="LN165" s="424">
        <v>2.1064301617496262E-4</v>
      </c>
      <c r="LO165" s="424">
        <v>2.9538075499127781E-4</v>
      </c>
      <c r="LP165" s="424">
        <v>4.3998746089940017E-3</v>
      </c>
      <c r="LQ165" s="424">
        <v>2.6559600297145587E-4</v>
      </c>
      <c r="LR165" s="424">
        <v>3.1585362852393185E-4</v>
      </c>
      <c r="LS165" s="424">
        <v>2.4764252853552292E-4</v>
      </c>
      <c r="LT165" s="424">
        <v>6.033118187210451E-4</v>
      </c>
      <c r="LU165" s="424">
        <v>2.6991929983010191E-4</v>
      </c>
      <c r="LV165" s="424">
        <v>4.1905789649853591E-4</v>
      </c>
      <c r="LW165" s="424">
        <v>1.950696094570351E-4</v>
      </c>
      <c r="LX165" s="424">
        <v>2.4864796919353685E-4</v>
      </c>
      <c r="LY165" s="424">
        <v>2.786057981983179E-4</v>
      </c>
      <c r="LZ165" s="424">
        <v>3.2652359246246744E-4</v>
      </c>
      <c r="MA165" s="424">
        <v>2.9169799106771346E-4</v>
      </c>
      <c r="MB165" s="424">
        <v>2.2093712061091683E-4</v>
      </c>
      <c r="MC165" s="424">
        <v>2.784606198754497E-4</v>
      </c>
      <c r="MD165" s="424">
        <v>2.8440106088150816E-4</v>
      </c>
      <c r="ME165" s="424">
        <v>2.2480117856872977E-4</v>
      </c>
      <c r="MF165" s="424">
        <v>2.5387562599335587E-4</v>
      </c>
      <c r="MG165" s="424">
        <v>2.9557564504281524E-4</v>
      </c>
      <c r="MH165" s="424">
        <v>2.1300500845690453E-4</v>
      </c>
      <c r="MI165" s="424">
        <v>2.4286149926185628E-4</v>
      </c>
      <c r="MJ165" s="424">
        <v>2.3148051465124816E-4</v>
      </c>
      <c r="MK165" s="424">
        <v>2.7931664306549527E-4</v>
      </c>
      <c r="ML165" s="424">
        <v>9.7487525000067396E-5</v>
      </c>
      <c r="MM165" s="424">
        <v>2.4978464160917911E-4</v>
      </c>
      <c r="MN165" s="424">
        <v>2.996967260467079E-4</v>
      </c>
      <c r="MO165" s="424">
        <v>2.1109204124841876E-4</v>
      </c>
      <c r="MP165" s="424">
        <v>1.9450724669701683E-4</v>
      </c>
      <c r="MQ165" s="424">
        <v>1.3670758183180077E-4</v>
      </c>
      <c r="MR165" s="424">
        <v>2.1227454378397876E-4</v>
      </c>
      <c r="MS165" s="424">
        <v>2.1364016183847607E-4</v>
      </c>
      <c r="MT165" s="424">
        <v>2.4417899918233041E-4</v>
      </c>
      <c r="MU165" s="424">
        <v>2.6515584331537385E-4</v>
      </c>
      <c r="MV165" s="424">
        <v>2.6416327669888758E-4</v>
      </c>
      <c r="MW165" s="424">
        <v>2.1446234739666475E-4</v>
      </c>
      <c r="MX165" s="424">
        <v>1.4501834697164482E-4</v>
      </c>
      <c r="MY165" s="424">
        <v>2.7921009502401872E-4</v>
      </c>
      <c r="MZ165" s="424">
        <v>2.9450504330128321E-4</v>
      </c>
      <c r="NA165" s="424">
        <v>2.8396506053598661E-4</v>
      </c>
      <c r="NB165" s="424">
        <v>2.441642269925142E-4</v>
      </c>
      <c r="NC165" s="424">
        <v>2.9291332653861115E-4</v>
      </c>
      <c r="ND165" s="424">
        <v>2.4759166590781323E-4</v>
      </c>
      <c r="NE165" s="424">
        <v>1.0021575299301566</v>
      </c>
      <c r="NF165" s="424">
        <v>2.627626685643297E-4</v>
      </c>
      <c r="NG165" s="424">
        <v>3.4489957208886572E-4</v>
      </c>
      <c r="NH165" s="424">
        <v>3.3352898884347345E-4</v>
      </c>
      <c r="NI165" s="424">
        <v>2.8966038523893571E-4</v>
      </c>
      <c r="NJ165" s="424">
        <v>1.7774461050851437E-3</v>
      </c>
      <c r="NK165" s="424">
        <v>3.3472029883364689E-4</v>
      </c>
      <c r="NL165" s="424">
        <v>3.1840528328207516E-4</v>
      </c>
      <c r="NM165" s="424">
        <v>2.0792655779701004E-4</v>
      </c>
      <c r="NN165" s="424">
        <v>2.2014284400379423E-4</v>
      </c>
      <c r="NO165" s="424">
        <v>1.8788567947891792E-4</v>
      </c>
      <c r="NP165" s="424">
        <v>2.0837454016677629E-4</v>
      </c>
      <c r="NQ165" s="424">
        <v>3.4709001622313979E-4</v>
      </c>
      <c r="NR165" s="424">
        <v>3.3160053336581309E-4</v>
      </c>
      <c r="NS165" s="424">
        <v>2.9128081288447039E-4</v>
      </c>
      <c r="NT165" s="424">
        <v>3.1583072869612126E-4</v>
      </c>
      <c r="NU165" s="424">
        <v>3.6658638828841782E-4</v>
      </c>
      <c r="NV165" s="424">
        <v>2.9180716939981112E-4</v>
      </c>
      <c r="NW165" s="424">
        <v>4.3271230279049821E-4</v>
      </c>
      <c r="NX165" s="424">
        <v>5.2614940433114838E-4</v>
      </c>
      <c r="NY165" s="424">
        <v>1.2473068171609087E-3</v>
      </c>
      <c r="NZ165" s="424">
        <v>2.8936728848672128E-4</v>
      </c>
      <c r="OA165" s="424">
        <v>4.1063649424824485E-4</v>
      </c>
      <c r="OB165" s="424">
        <v>3.7937874502355547E-4</v>
      </c>
      <c r="OC165" s="424">
        <v>2.8137665968108825E-4</v>
      </c>
      <c r="OD165" s="424">
        <v>2.7747841123297649E-4</v>
      </c>
      <c r="OE165" s="424">
        <v>2.9143428316438688E-4</v>
      </c>
      <c r="OF165" s="424">
        <v>2.5890229305267494E-4</v>
      </c>
      <c r="OG165" s="424">
        <v>2.9856014201891216E-4</v>
      </c>
      <c r="OH165" s="424">
        <v>2.4623081752913278E-4</v>
      </c>
      <c r="OI165" s="424">
        <v>2.309062857228971E-4</v>
      </c>
      <c r="OJ165" s="424">
        <v>3.2320428576729883E-4</v>
      </c>
      <c r="OK165" s="424">
        <v>3.2215829913709667E-4</v>
      </c>
      <c r="OL165" s="424">
        <v>2.5986056353567526E-4</v>
      </c>
      <c r="OM165" s="424">
        <v>2.9906174058498433E-4</v>
      </c>
      <c r="ON165" s="424">
        <v>3.5208049720087488E-4</v>
      </c>
      <c r="OO165" s="424">
        <v>4.9979696969633402E-4</v>
      </c>
      <c r="OP165" s="424">
        <v>9.7682123435141534E-5</v>
      </c>
      <c r="OQ165" s="424">
        <v>2.4745173233796597E-4</v>
      </c>
      <c r="OR165" s="424">
        <v>2.7214836160278802E-4</v>
      </c>
      <c r="OS165" s="424">
        <v>3.117237398016219E-4</v>
      </c>
      <c r="OT165" s="424">
        <v>8.6617482602225672E-4</v>
      </c>
      <c r="OU165" s="424">
        <v>4.4635750105902016E-4</v>
      </c>
      <c r="OV165" s="424">
        <v>3.1133783074312562E-4</v>
      </c>
      <c r="OW165" s="424">
        <v>3.0707141154883924E-4</v>
      </c>
      <c r="OX165" s="424">
        <v>3.2803488727605525E-4</v>
      </c>
      <c r="OY165" s="424">
        <v>2.6420419812646676E-4</v>
      </c>
      <c r="OZ165" s="424">
        <v>3.2276061812927049E-4</v>
      </c>
      <c r="PA165" s="424">
        <v>3.7359018153578199E-4</v>
      </c>
      <c r="PB165" s="424">
        <v>2.6638739736533609E-4</v>
      </c>
      <c r="PC165" s="424">
        <v>6.1108844242256579E-4</v>
      </c>
      <c r="PD165" s="424">
        <v>2.7540453342039616E-4</v>
      </c>
      <c r="PE165" s="424">
        <v>5.1810174429164028E-3</v>
      </c>
      <c r="PF165" s="424">
        <v>4.0423561356651115E-4</v>
      </c>
      <c r="PG165" s="424">
        <v>3.2695217811588861E-4</v>
      </c>
      <c r="PH165" s="424">
        <v>3.4406396323915324E-4</v>
      </c>
      <c r="PI165" s="424">
        <v>3.0477106269435249E-4</v>
      </c>
      <c r="PJ165" s="424">
        <v>3.8557459639663473E-4</v>
      </c>
      <c r="PK165" s="424">
        <v>1.80872494531704E-4</v>
      </c>
      <c r="PL165" s="424">
        <v>3.0603435094233813E-4</v>
      </c>
      <c r="PM165" s="424">
        <v>3.2547702333574242E-4</v>
      </c>
      <c r="PN165" s="424">
        <v>3.1845451368434416E-4</v>
      </c>
      <c r="PO165" s="424">
        <v>2.9503476700026452E-4</v>
      </c>
      <c r="PP165" s="425">
        <v>4.7648007362945485E-4</v>
      </c>
    </row>
    <row r="166" spans="1:432" x14ac:dyDescent="0.25">
      <c r="A166" s="210" t="s">
        <v>155</v>
      </c>
      <c r="B166" s="415">
        <f>'Input Output Table'!D50/B$230</f>
        <v>2.6699680569380961E-4</v>
      </c>
      <c r="C166" s="415">
        <f>'Input Output Table'!E50/C$230</f>
        <v>5.8509927660152299E-4</v>
      </c>
      <c r="D166" s="415">
        <f>'Input Output Table'!F50/D$230</f>
        <v>2.8000490847475315E-4</v>
      </c>
      <c r="E166" s="415">
        <f>'Input Output Table'!G50/E$230</f>
        <v>1.0920710730043751E-3</v>
      </c>
      <c r="F166" s="415">
        <f>'Input Output Table'!H50/F$230</f>
        <v>4.4462914288741131E-4</v>
      </c>
      <c r="G166" s="415">
        <f>'Input Output Table'!I50/G$230</f>
        <v>1.9800505683133761E-4</v>
      </c>
      <c r="H166" s="415">
        <f>'Input Output Table'!J50/H$230</f>
        <v>1.0449406431090296E-3</v>
      </c>
      <c r="I166" s="415">
        <f>'Input Output Table'!K50/I$230</f>
        <v>2.2708159614836826E-4</v>
      </c>
      <c r="J166" s="415">
        <f>'Input Output Table'!L50/J$230</f>
        <v>4.1590097549129801E-4</v>
      </c>
      <c r="K166" s="415">
        <f>'Input Output Table'!M50/K$230</f>
        <v>1.3274648703396526E-4</v>
      </c>
      <c r="L166" s="415">
        <f>'Input Output Table'!N50/L$230</f>
        <v>2.9220700650439918E-4</v>
      </c>
      <c r="M166" s="415">
        <f>'Input Output Table'!O50/M$230</f>
        <v>4.2399839204047661E-4</v>
      </c>
      <c r="N166" s="415">
        <f>'Input Output Table'!P50/N$230</f>
        <v>3.1322163591240935E-4</v>
      </c>
      <c r="O166" s="415">
        <f>'Input Output Table'!Q50/O$230</f>
        <v>4.5127853305817599E-4</v>
      </c>
      <c r="P166" s="415">
        <f>'Input Output Table'!R50/P$230</f>
        <v>3.626565218453543E-4</v>
      </c>
      <c r="Q166" s="415">
        <f>'Input Output Table'!S50/Q$230</f>
        <v>1.0050510406308224E-3</v>
      </c>
      <c r="R166" s="415">
        <f>'Input Output Table'!T50/R$230</f>
        <v>1.3091293196543273E-3</v>
      </c>
      <c r="S166" s="415">
        <f>'Input Output Table'!U50/S$230</f>
        <v>3.4635636590609332E-4</v>
      </c>
      <c r="T166" s="415">
        <f>'Input Output Table'!V50/T$230</f>
        <v>2.7550136969762835E-4</v>
      </c>
      <c r="U166" s="415">
        <f>'Input Output Table'!W50/U$230</f>
        <v>4.4028724668379251E-4</v>
      </c>
      <c r="V166" s="415">
        <f>'Input Output Table'!X50/V$230</f>
        <v>3.1334867693812813E-4</v>
      </c>
      <c r="W166" s="415">
        <f>'Input Output Table'!Y50/W$230</f>
        <v>9.6573211926075651E-4</v>
      </c>
      <c r="X166" s="415">
        <f>'Input Output Table'!Z50/X$230</f>
        <v>3.9827482869664007E-4</v>
      </c>
      <c r="Y166" s="415">
        <f>'Input Output Table'!AA50/Y$230</f>
        <v>1.1899491389828624E-3</v>
      </c>
      <c r="Z166" s="415">
        <f>'Input Output Table'!AB50/Z$230</f>
        <v>8.3656012029270822E-5</v>
      </c>
      <c r="AA166" s="415">
        <f>'Input Output Table'!AC50/AA$230</f>
        <v>3.4913531056376561E-4</v>
      </c>
      <c r="AB166" s="415">
        <f>'Input Output Table'!AD50/AB$230</f>
        <v>5.1047835651052973E-4</v>
      </c>
      <c r="AC166" s="415">
        <f>'Input Output Table'!AE50/AC$230</f>
        <v>4.726821892153394E-4</v>
      </c>
      <c r="AD166" s="415">
        <f>'Input Output Table'!AF50/AD$230</f>
        <v>2.9370049970222094E-4</v>
      </c>
      <c r="AE166" s="415">
        <f>'Input Output Table'!AG50/AE$230</f>
        <v>2.5633729698978214E-4</v>
      </c>
      <c r="AF166" s="415">
        <f>'Input Output Table'!AH50/AF$230</f>
        <v>4.5707627678889166E-4</v>
      </c>
      <c r="AG166" s="415">
        <f>'Input Output Table'!AI50/AG$230</f>
        <v>1.6499292324231936E-4</v>
      </c>
      <c r="AH166" s="415">
        <f>'Input Output Table'!AJ50/AH$230</f>
        <v>5.1690337427703155E-4</v>
      </c>
      <c r="AI166" s="415">
        <f>'Input Output Table'!AK50/AI$230</f>
        <v>6.0970429971892121E-4</v>
      </c>
      <c r="AJ166" s="415">
        <f>'Input Output Table'!AL50/AJ$230</f>
        <v>6.3953512886395206E-4</v>
      </c>
      <c r="AK166" s="415">
        <f>'Input Output Table'!AM50/AK$230</f>
        <v>4.2135271903861543E-4</v>
      </c>
      <c r="AL166" s="415">
        <f>'Input Output Table'!AN50/AL$230</f>
        <v>3.8497176553233323E-4</v>
      </c>
      <c r="AM166" s="415">
        <f>'Input Output Table'!AO50/AM$230</f>
        <v>1.0272571344824477E-3</v>
      </c>
      <c r="AN166" s="415">
        <f>'Input Output Table'!AP50/AN$230</f>
        <v>8.5405182859879557E-4</v>
      </c>
      <c r="AO166" s="415">
        <f>'Input Output Table'!AQ50/AO$230</f>
        <v>3.6362224379684468E-3</v>
      </c>
      <c r="AP166" s="415">
        <f>'Input Output Table'!AR50/AP$230</f>
        <v>1.9732013514474787E-3</v>
      </c>
      <c r="AQ166" s="415">
        <f>'Input Output Table'!AS50/AQ$230</f>
        <v>1.3334464071698136E-3</v>
      </c>
      <c r="AR166" s="415">
        <f>'Input Output Table'!AT50/AR$230</f>
        <v>1.0954903162535934E-3</v>
      </c>
      <c r="AS166" s="415">
        <f>'Input Output Table'!AU50/AS$230</f>
        <v>1.2231532845113074E-3</v>
      </c>
      <c r="AT166" s="415">
        <f>'Input Output Table'!AV50/AT$230</f>
        <v>2.6776964568780419E-2</v>
      </c>
      <c r="AU166" s="415">
        <f>'Input Output Table'!AW50/AU$230</f>
        <v>1.9425438846759676E-3</v>
      </c>
      <c r="AV166" s="415">
        <f>'Input Output Table'!AX50/AV$230</f>
        <v>2.8065144687997368E-3</v>
      </c>
      <c r="AW166" s="415">
        <f>'Input Output Table'!AY50/AW$230</f>
        <v>4.0734869466823656E-3</v>
      </c>
      <c r="AX166" s="415">
        <f>'Input Output Table'!AZ50/AX$230</f>
        <v>1.6345578426992934E-3</v>
      </c>
      <c r="AY166" s="415">
        <f>'Input Output Table'!BA50/AY$230</f>
        <v>2.9127423210966882E-2</v>
      </c>
      <c r="AZ166" s="415">
        <f>'Input Output Table'!BB50/AZ$230</f>
        <v>3.6073703224466171E-3</v>
      </c>
      <c r="BA166" s="415">
        <f>'Input Output Table'!BC50/BA$230</f>
        <v>9.1086233249390656E-4</v>
      </c>
      <c r="BB166" s="415">
        <f>'Input Output Table'!BD50/BB$230</f>
        <v>4.4791566374862703E-4</v>
      </c>
      <c r="BC166" s="415">
        <f>'Input Output Table'!BE50/BC$230</f>
        <v>3.3160128974611154E-4</v>
      </c>
      <c r="BD166" s="415">
        <f>'Input Output Table'!BF50/BD$230</f>
        <v>4.9403692768585088E-4</v>
      </c>
      <c r="BE166" s="415">
        <f>'Input Output Table'!BG50/BE$230</f>
        <v>7.2062626133930071E-4</v>
      </c>
      <c r="BF166" s="415">
        <f>'Input Output Table'!BH50/BF$230</f>
        <v>3.5509471438761701E-4</v>
      </c>
      <c r="BG166" s="415">
        <f>'Input Output Table'!BI50/BG$230</f>
        <v>6.5289462219776304E-4</v>
      </c>
      <c r="BH166" s="415">
        <f>'Input Output Table'!BJ50/BH$230</f>
        <v>3.6541216756248615E-4</v>
      </c>
      <c r="BI166" s="415">
        <f>'Input Output Table'!BK50/BI$230</f>
        <v>3.2169064501254285E-4</v>
      </c>
      <c r="BJ166" s="415">
        <f>'Input Output Table'!BL50/BJ$230</f>
        <v>0</v>
      </c>
      <c r="BK166" s="415">
        <f>'Input Output Table'!BM50/BK$230</f>
        <v>4.2193387552982148E-4</v>
      </c>
      <c r="BL166" s="415">
        <f>'Input Output Table'!BN50/BL$230</f>
        <v>2.8104515633929953E-4</v>
      </c>
      <c r="BM166" s="415">
        <f>'Input Output Table'!BO50/BM$230</f>
        <v>1.6127194950313263E-4</v>
      </c>
      <c r="BN166" s="415">
        <f>'Input Output Table'!BP50/BN$230</f>
        <v>5.6702694141220816E-3</v>
      </c>
      <c r="BO166" s="415">
        <f>'Input Output Table'!BQ50/BO$230</f>
        <v>6.2875288201195327E-4</v>
      </c>
      <c r="BP166" s="415">
        <f>'Input Output Table'!BR50/BP$230</f>
        <v>2.1623379040806311E-4</v>
      </c>
      <c r="BQ166" s="415">
        <f>'Input Output Table'!BS50/BQ$230</f>
        <v>1.5392792841292582E-4</v>
      </c>
      <c r="BR166" s="415">
        <f>'Input Output Table'!BT50/BR$230</f>
        <v>0</v>
      </c>
      <c r="BS166" s="415">
        <f>'Input Output Table'!BU50/BS$230</f>
        <v>1.7861370048553589E-4</v>
      </c>
      <c r="BT166" s="415">
        <f>'Input Output Table'!BV50/BT$230</f>
        <v>0</v>
      </c>
      <c r="BU166" s="415">
        <f>'Input Output Table'!BW50/BU$230</f>
        <v>5.6014521007346791E-4</v>
      </c>
      <c r="BV166" s="415">
        <f>'Input Output Table'!BX50/BV$230</f>
        <v>8.5639252160526222E-4</v>
      </c>
      <c r="BW166" s="415">
        <f>'Input Output Table'!BY50/BW$230</f>
        <v>4.7590981910768576E-4</v>
      </c>
      <c r="BX166" s="415">
        <f>'Input Output Table'!BZ50/BX$230</f>
        <v>2.1502822935036756E-4</v>
      </c>
      <c r="BY166" s="415">
        <f>'Input Output Table'!CA50/BY$230</f>
        <v>2.6866860346898042E-4</v>
      </c>
      <c r="BZ166" s="415">
        <f>'Input Output Table'!CB50/BZ$230</f>
        <v>1.9876290955757046E-4</v>
      </c>
      <c r="CA166" s="415">
        <f>'Input Output Table'!CC50/CA$230</f>
        <v>2.3011295843125424E-4</v>
      </c>
      <c r="CB166" s="415">
        <f>'Input Output Table'!CD50/CB$230</f>
        <v>1.9335442161220361E-4</v>
      </c>
      <c r="CC166" s="415">
        <f>'Input Output Table'!CE50/CC$230</f>
        <v>8.2289391898269761E-5</v>
      </c>
      <c r="CD166" s="415">
        <f>'Input Output Table'!CF50/CD$230</f>
        <v>1.9702192698056776E-5</v>
      </c>
      <c r="CE166" s="415">
        <f>'Input Output Table'!CG50/CE$230</f>
        <v>1.8974054342338052E-4</v>
      </c>
      <c r="CF166" s="415">
        <f>'Input Output Table'!CH50/CF$230</f>
        <v>8.2617448371664177E-5</v>
      </c>
      <c r="CG166" s="415">
        <f>'Input Output Table'!CI50/CG$230</f>
        <v>2.6261760920550775E-4</v>
      </c>
      <c r="CH166" s="415">
        <f>'Input Output Table'!CJ50/CH$230</f>
        <v>2.1857313732123724E-4</v>
      </c>
      <c r="CI166" s="415">
        <f>'Input Output Table'!CK50/CI$230</f>
        <v>2.4147799138750904E-4</v>
      </c>
      <c r="CJ166" s="415">
        <f>'Input Output Table'!CL50/CJ$230</f>
        <v>4.6064158572573823E-4</v>
      </c>
      <c r="CK166" s="415">
        <f>'Input Output Table'!CM50/CK$230</f>
        <v>3.1713460038630534E-4</v>
      </c>
      <c r="CL166" s="415">
        <f>'Input Output Table'!CN50/CL$230</f>
        <v>4.0355849525148347E-4</v>
      </c>
      <c r="CM166" s="415">
        <f>'Input Output Table'!CO50/CM$230</f>
        <v>2.5692940946591265E-4</v>
      </c>
      <c r="CN166" s="415">
        <f>'Input Output Table'!CP50/CN$230</f>
        <v>1.9859849359852593E-4</v>
      </c>
      <c r="CO166" s="415">
        <f>'Input Output Table'!CQ50/CO$230</f>
        <v>1.4985820800566442E-4</v>
      </c>
      <c r="CP166" s="415">
        <f>'Input Output Table'!CR50/CP$230</f>
        <v>2.9149578624905443E-4</v>
      </c>
      <c r="CQ166" s="415">
        <f>'Input Output Table'!CS50/CQ$230</f>
        <v>3.5659403676626826E-4</v>
      </c>
      <c r="CR166" s="415">
        <f>'Input Output Table'!CT50/CR$230</f>
        <v>2.1613828281571702E-4</v>
      </c>
      <c r="CS166" s="415">
        <f>'Input Output Table'!CU50/CS$230</f>
        <v>3.7294811346700722E-3</v>
      </c>
      <c r="CT166" s="415">
        <f>'Input Output Table'!CV50/CT$230</f>
        <v>2.861715797562661E-4</v>
      </c>
      <c r="CU166" s="415">
        <f>'Input Output Table'!CW50/CU$230</f>
        <v>1.5540682576382583E-4</v>
      </c>
      <c r="CV166" s="415">
        <f>'Input Output Table'!CX50/CV$230</f>
        <v>7.1513085531806715E-4</v>
      </c>
      <c r="CW166" s="415">
        <f>'Input Output Table'!CY50/CW$230</f>
        <v>4.464932867322495E-4</v>
      </c>
      <c r="CX166" s="415">
        <f>'Input Output Table'!CZ50/CX$230</f>
        <v>1.4544644385735739E-3</v>
      </c>
      <c r="CY166" s="415">
        <f>'Input Output Table'!DA50/CY$230</f>
        <v>5.7393310281917537E-4</v>
      </c>
      <c r="CZ166" s="415">
        <f>'Input Output Table'!DB50/CZ$230</f>
        <v>6.8903826959149539E-4</v>
      </c>
      <c r="DA166" s="415">
        <f>'Input Output Table'!DC50/DA$230</f>
        <v>2.9694962358201075E-4</v>
      </c>
      <c r="DB166" s="415">
        <f>'Input Output Table'!DD50/DB$230</f>
        <v>6.4590182011588985E-4</v>
      </c>
      <c r="DC166" s="415">
        <f>'Input Output Table'!DE50/DC$230</f>
        <v>2.0893276351198679E-4</v>
      </c>
      <c r="DD166" s="416">
        <f>'Input Output Table'!DG50/DD$230</f>
        <v>5.5035055639850747E-4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J166" s="423">
        <f t="shared" si="216"/>
        <v>-2.6699680569380961E-4</v>
      </c>
      <c r="HK166" s="423">
        <f t="shared" si="217"/>
        <v>-5.8509927660152299E-4</v>
      </c>
      <c r="HL166" s="423">
        <f t="shared" si="218"/>
        <v>-2.8000490847475315E-4</v>
      </c>
      <c r="HM166" s="423">
        <f t="shared" si="219"/>
        <v>-1.0920710730043751E-3</v>
      </c>
      <c r="HN166" s="423">
        <f t="shared" si="220"/>
        <v>-4.4462914288741131E-4</v>
      </c>
      <c r="HO166" s="423">
        <f t="shared" si="221"/>
        <v>-1.9800505683133761E-4</v>
      </c>
      <c r="HP166" s="423">
        <f t="shared" si="222"/>
        <v>-1.0449406431090296E-3</v>
      </c>
      <c r="HQ166" s="423">
        <f t="shared" si="223"/>
        <v>-2.2708159614836826E-4</v>
      </c>
      <c r="HR166" s="423">
        <f t="shared" si="224"/>
        <v>-4.1590097549129801E-4</v>
      </c>
      <c r="HS166" s="423">
        <f t="shared" si="225"/>
        <v>-1.3274648703396526E-4</v>
      </c>
      <c r="HT166" s="423">
        <f t="shared" si="226"/>
        <v>-2.9220700650439918E-4</v>
      </c>
      <c r="HU166" s="423">
        <f t="shared" si="227"/>
        <v>-4.2399839204047661E-4</v>
      </c>
      <c r="HV166" s="423">
        <f t="shared" si="228"/>
        <v>-3.1322163591240935E-4</v>
      </c>
      <c r="HW166" s="423">
        <f t="shared" si="229"/>
        <v>-4.5127853305817599E-4</v>
      </c>
      <c r="HX166" s="423">
        <f t="shared" si="230"/>
        <v>-3.626565218453543E-4</v>
      </c>
      <c r="HY166" s="423">
        <f t="shared" si="231"/>
        <v>-1.0050510406308224E-3</v>
      </c>
      <c r="HZ166" s="423">
        <f t="shared" si="232"/>
        <v>-1.3091293196543273E-3</v>
      </c>
      <c r="IA166" s="423">
        <f t="shared" si="233"/>
        <v>-3.4635636590609332E-4</v>
      </c>
      <c r="IB166" s="423">
        <f t="shared" si="234"/>
        <v>-2.7550136969762835E-4</v>
      </c>
      <c r="IC166" s="423">
        <f t="shared" si="235"/>
        <v>-4.4028724668379251E-4</v>
      </c>
      <c r="ID166" s="423">
        <f t="shared" si="236"/>
        <v>-3.1334867693812813E-4</v>
      </c>
      <c r="IE166" s="423">
        <f t="shared" si="237"/>
        <v>-9.6573211926075651E-4</v>
      </c>
      <c r="IF166" s="423">
        <f t="shared" si="238"/>
        <v>-3.9827482869664007E-4</v>
      </c>
      <c r="IG166" s="423">
        <f t="shared" si="239"/>
        <v>-1.1899491389828624E-3</v>
      </c>
      <c r="IH166" s="423">
        <f t="shared" si="240"/>
        <v>-8.3656012029270822E-5</v>
      </c>
      <c r="II166" s="423">
        <f t="shared" si="241"/>
        <v>-3.4913531056376561E-4</v>
      </c>
      <c r="IJ166" s="423">
        <f t="shared" si="242"/>
        <v>-5.1047835651052973E-4</v>
      </c>
      <c r="IK166" s="423">
        <f t="shared" si="243"/>
        <v>-4.726821892153394E-4</v>
      </c>
      <c r="IL166" s="423">
        <f t="shared" si="244"/>
        <v>-2.9370049970222094E-4</v>
      </c>
      <c r="IM166" s="423">
        <f t="shared" si="245"/>
        <v>-2.5633729698978214E-4</v>
      </c>
      <c r="IN166" s="423">
        <f t="shared" si="246"/>
        <v>-4.5707627678889166E-4</v>
      </c>
      <c r="IO166" s="423">
        <f t="shared" si="247"/>
        <v>-1.6499292324231936E-4</v>
      </c>
      <c r="IP166" s="423">
        <f t="shared" si="248"/>
        <v>-5.1690337427703155E-4</v>
      </c>
      <c r="IQ166" s="423">
        <f t="shared" si="249"/>
        <v>-6.0970429971892121E-4</v>
      </c>
      <c r="IR166" s="423">
        <f t="shared" si="250"/>
        <v>-6.3953512886395206E-4</v>
      </c>
      <c r="IS166" s="423">
        <f t="shared" si="251"/>
        <v>-4.2135271903861543E-4</v>
      </c>
      <c r="IT166" s="423">
        <f t="shared" si="252"/>
        <v>-3.8497176553233323E-4</v>
      </c>
      <c r="IU166" s="423">
        <f t="shared" si="253"/>
        <v>-1.0272571344824477E-3</v>
      </c>
      <c r="IV166" s="423">
        <f t="shared" si="254"/>
        <v>-8.5405182859879557E-4</v>
      </c>
      <c r="IW166" s="423">
        <f t="shared" si="255"/>
        <v>-3.6362224379684468E-3</v>
      </c>
      <c r="IX166" s="423">
        <f t="shared" si="256"/>
        <v>-1.9732013514474787E-3</v>
      </c>
      <c r="IY166" s="423">
        <f t="shared" si="257"/>
        <v>-1.3334464071698136E-3</v>
      </c>
      <c r="IZ166" s="423">
        <f t="shared" si="258"/>
        <v>-1.0954903162535934E-3</v>
      </c>
      <c r="JA166" s="423">
        <f t="shared" si="259"/>
        <v>-1.2231532845113074E-3</v>
      </c>
      <c r="JB166" s="423">
        <f t="shared" si="260"/>
        <v>0.97322303543121957</v>
      </c>
      <c r="JC166" s="423">
        <f t="shared" si="261"/>
        <v>-1.9425438846759676E-3</v>
      </c>
      <c r="JD166" s="423">
        <f t="shared" si="262"/>
        <v>-2.8065144687997368E-3</v>
      </c>
      <c r="JE166" s="423">
        <f t="shared" si="263"/>
        <v>-4.0734869466823656E-3</v>
      </c>
      <c r="JF166" s="423">
        <f t="shared" si="264"/>
        <v>-1.6345578426992934E-3</v>
      </c>
      <c r="JG166" s="423">
        <f t="shared" si="265"/>
        <v>-2.9127423210966882E-2</v>
      </c>
      <c r="JH166" s="423">
        <f t="shared" si="266"/>
        <v>-3.6073703224466171E-3</v>
      </c>
      <c r="JI166" s="423">
        <f t="shared" si="267"/>
        <v>-9.1086233249390656E-4</v>
      </c>
      <c r="JJ166" s="423">
        <f t="shared" si="268"/>
        <v>-4.4791566374862703E-4</v>
      </c>
      <c r="JK166" s="423">
        <f t="shared" si="269"/>
        <v>-3.3160128974611154E-4</v>
      </c>
      <c r="JL166" s="423">
        <f t="shared" si="270"/>
        <v>-4.9403692768585088E-4</v>
      </c>
      <c r="JM166" s="423">
        <f t="shared" si="271"/>
        <v>-7.2062626133930071E-4</v>
      </c>
      <c r="JN166" s="423">
        <f t="shared" si="272"/>
        <v>-3.5509471438761701E-4</v>
      </c>
      <c r="JO166" s="423">
        <f t="shared" si="273"/>
        <v>-6.5289462219776304E-4</v>
      </c>
      <c r="JP166" s="423">
        <f t="shared" si="274"/>
        <v>-3.6541216756248615E-4</v>
      </c>
      <c r="JQ166" s="423">
        <f t="shared" si="275"/>
        <v>-3.2169064501254285E-4</v>
      </c>
      <c r="JR166" s="423">
        <f t="shared" si="276"/>
        <v>0</v>
      </c>
      <c r="JS166" s="423">
        <f t="shared" si="277"/>
        <v>-4.2193387552982148E-4</v>
      </c>
      <c r="JT166" s="423">
        <f t="shared" si="278"/>
        <v>-2.8104515633929953E-4</v>
      </c>
      <c r="JU166" s="423">
        <f t="shared" si="279"/>
        <v>-1.6127194950313263E-4</v>
      </c>
      <c r="JV166" s="423">
        <f t="shared" si="280"/>
        <v>-5.6702694141220816E-3</v>
      </c>
      <c r="JW166" s="423">
        <f t="shared" si="281"/>
        <v>-6.2875288201195327E-4</v>
      </c>
      <c r="JX166" s="423">
        <f t="shared" si="282"/>
        <v>-2.1623379040806311E-4</v>
      </c>
      <c r="JY166" s="423">
        <f t="shared" si="283"/>
        <v>-1.5392792841292582E-4</v>
      </c>
      <c r="JZ166" s="423">
        <f t="shared" si="284"/>
        <v>0</v>
      </c>
      <c r="KA166" s="423">
        <f t="shared" si="285"/>
        <v>-1.7861370048553589E-4</v>
      </c>
      <c r="KB166" s="423">
        <f t="shared" si="286"/>
        <v>0</v>
      </c>
      <c r="KC166" s="423">
        <f t="shared" si="287"/>
        <v>-5.6014521007346791E-4</v>
      </c>
      <c r="KD166" s="423">
        <f t="shared" si="288"/>
        <v>-8.5639252160526222E-4</v>
      </c>
      <c r="KE166" s="423">
        <f t="shared" si="289"/>
        <v>-4.7590981910768576E-4</v>
      </c>
      <c r="KF166" s="423">
        <f t="shared" si="290"/>
        <v>-2.1502822935036756E-4</v>
      </c>
      <c r="KG166" s="423">
        <f t="shared" si="291"/>
        <v>-2.6866860346898042E-4</v>
      </c>
      <c r="KH166" s="423">
        <f t="shared" si="292"/>
        <v>-1.9876290955757046E-4</v>
      </c>
      <c r="KI166" s="423">
        <f t="shared" si="293"/>
        <v>-2.3011295843125424E-4</v>
      </c>
      <c r="KJ166" s="423">
        <f t="shared" si="294"/>
        <v>-1.9335442161220361E-4</v>
      </c>
      <c r="KK166" s="423">
        <f t="shared" si="295"/>
        <v>-8.2289391898269761E-5</v>
      </c>
      <c r="KL166" s="423">
        <f t="shared" si="296"/>
        <v>-1.9702192698056776E-5</v>
      </c>
      <c r="KM166" s="423">
        <f t="shared" si="297"/>
        <v>-1.8974054342338052E-4</v>
      </c>
      <c r="KN166" s="423">
        <f t="shared" si="298"/>
        <v>-8.2617448371664177E-5</v>
      </c>
      <c r="KO166" s="423">
        <f t="shared" si="299"/>
        <v>-2.6261760920550775E-4</v>
      </c>
      <c r="KP166" s="423">
        <f t="shared" si="300"/>
        <v>-2.1857313732123724E-4</v>
      </c>
      <c r="KQ166" s="423">
        <f t="shared" si="301"/>
        <v>-2.4147799138750904E-4</v>
      </c>
      <c r="KR166" s="423">
        <f t="shared" si="302"/>
        <v>-4.6064158572573823E-4</v>
      </c>
      <c r="KS166" s="423">
        <f t="shared" si="303"/>
        <v>-3.1713460038630534E-4</v>
      </c>
      <c r="KT166" s="423">
        <f t="shared" si="304"/>
        <v>-4.0355849525148347E-4</v>
      </c>
      <c r="KU166" s="423">
        <f t="shared" si="305"/>
        <v>-2.5692940946591265E-4</v>
      </c>
      <c r="KV166" s="423">
        <f t="shared" si="306"/>
        <v>-1.9859849359852593E-4</v>
      </c>
      <c r="KW166" s="423">
        <f t="shared" si="307"/>
        <v>-1.4985820800566442E-4</v>
      </c>
      <c r="KX166" s="423">
        <f t="shared" si="308"/>
        <v>-2.9149578624905443E-4</v>
      </c>
      <c r="KY166" s="423">
        <f t="shared" si="309"/>
        <v>-3.5659403676626826E-4</v>
      </c>
      <c r="KZ166" s="423">
        <f t="shared" si="310"/>
        <v>-2.1613828281571702E-4</v>
      </c>
      <c r="LA166" s="423">
        <f t="shared" si="311"/>
        <v>-3.7294811346700722E-3</v>
      </c>
      <c r="LB166" s="423">
        <f t="shared" si="312"/>
        <v>-2.861715797562661E-4</v>
      </c>
      <c r="LC166" s="423">
        <f t="shared" si="313"/>
        <v>-1.5540682576382583E-4</v>
      </c>
      <c r="LD166" s="423">
        <f t="shared" si="314"/>
        <v>-7.1513085531806715E-4</v>
      </c>
      <c r="LE166" s="423">
        <f t="shared" si="315"/>
        <v>-4.464932867322495E-4</v>
      </c>
      <c r="LF166" s="423">
        <f t="shared" si="316"/>
        <v>-1.4544644385735739E-3</v>
      </c>
      <c r="LG166" s="423">
        <f t="shared" si="317"/>
        <v>-5.7393310281917537E-4</v>
      </c>
      <c r="LH166" s="423">
        <f t="shared" si="318"/>
        <v>-6.8903826959149539E-4</v>
      </c>
      <c r="LI166" s="423">
        <f t="shared" si="319"/>
        <v>-2.9694962358201075E-4</v>
      </c>
      <c r="LJ166" s="423">
        <f t="shared" si="320"/>
        <v>-6.4590182011588985E-4</v>
      </c>
      <c r="LK166" s="423">
        <f t="shared" si="321"/>
        <v>-2.0893276351198679E-4</v>
      </c>
      <c r="LL166" s="423">
        <f t="shared" si="322"/>
        <v>-5.5035055639850747E-4</v>
      </c>
      <c r="LN166" s="424">
        <v>1.5201371554031933E-3</v>
      </c>
      <c r="LO166" s="424">
        <v>2.3746827645035546E-3</v>
      </c>
      <c r="LP166" s="424">
        <v>1.2030487926334254E-3</v>
      </c>
      <c r="LQ166" s="424">
        <v>2.8145626436908979E-3</v>
      </c>
      <c r="LR166" s="424">
        <v>1.222650053741618E-3</v>
      </c>
      <c r="LS166" s="424">
        <v>1.4840624476403922E-3</v>
      </c>
      <c r="LT166" s="424">
        <v>2.069698876197997E-3</v>
      </c>
      <c r="LU166" s="424">
        <v>1.8671345544767439E-3</v>
      </c>
      <c r="LV166" s="424">
        <v>2.1388759600280542E-3</v>
      </c>
      <c r="LW166" s="424">
        <v>1.1512418019520246E-3</v>
      </c>
      <c r="LX166" s="424">
        <v>1.8508700854315736E-3</v>
      </c>
      <c r="LY166" s="424">
        <v>2.0370431298802681E-3</v>
      </c>
      <c r="LZ166" s="424">
        <v>2.0968029664724407E-3</v>
      </c>
      <c r="MA166" s="424">
        <v>2.0989765557948084E-3</v>
      </c>
      <c r="MB166" s="424">
        <v>1.7176685112040961E-3</v>
      </c>
      <c r="MC166" s="424">
        <v>2.5690581017048155E-3</v>
      </c>
      <c r="MD166" s="424">
        <v>3.1165820397759938E-3</v>
      </c>
      <c r="ME166" s="424">
        <v>1.4681452692391079E-3</v>
      </c>
      <c r="MF166" s="424">
        <v>1.5767723498966656E-3</v>
      </c>
      <c r="MG166" s="424">
        <v>1.9793372894687036E-3</v>
      </c>
      <c r="MH166" s="424">
        <v>1.4071505736550625E-3</v>
      </c>
      <c r="MI166" s="424">
        <v>2.4543543254974664E-3</v>
      </c>
      <c r="MJ166" s="424">
        <v>1.6977526180960505E-3</v>
      </c>
      <c r="MK166" s="424">
        <v>2.8556388052140063E-3</v>
      </c>
      <c r="ML166" s="424">
        <v>5.8540059851831198E-4</v>
      </c>
      <c r="MM166" s="424">
        <v>1.6124582018505779E-3</v>
      </c>
      <c r="MN166" s="424">
        <v>2.1614216840487948E-3</v>
      </c>
      <c r="MO166" s="424">
        <v>1.5623586394760275E-3</v>
      </c>
      <c r="MP166" s="424">
        <v>1.3935332345440439E-3</v>
      </c>
      <c r="MQ166" s="424">
        <v>1.0613609579523437E-3</v>
      </c>
      <c r="MR166" s="424">
        <v>1.6825064569635183E-3</v>
      </c>
      <c r="MS166" s="424">
        <v>1.17295964480878E-3</v>
      </c>
      <c r="MT166" s="424">
        <v>1.8467835135104139E-3</v>
      </c>
      <c r="MU166" s="424">
        <v>2.1762809123086848E-3</v>
      </c>
      <c r="MV166" s="424">
        <v>2.087716290880017E-3</v>
      </c>
      <c r="MW166" s="424">
        <v>1.7094424642508368E-3</v>
      </c>
      <c r="MX166" s="424">
        <v>1.2133825392931943E-3</v>
      </c>
      <c r="MY166" s="424">
        <v>3.318651447172429E-3</v>
      </c>
      <c r="MZ166" s="424">
        <v>2.4764931010548856E-3</v>
      </c>
      <c r="NA166" s="424">
        <v>5.8770570976525481E-3</v>
      </c>
      <c r="NB166" s="424">
        <v>3.5533863622168095E-3</v>
      </c>
      <c r="NC166" s="424">
        <v>3.1744393215788519E-3</v>
      </c>
      <c r="ND166" s="424">
        <v>2.8288028140221171E-3</v>
      </c>
      <c r="NE166" s="424">
        <v>3.1471923514351744E-3</v>
      </c>
      <c r="NF166" s="424">
        <v>1.0326271176333159</v>
      </c>
      <c r="NG166" s="424">
        <v>4.7358760023445776E-3</v>
      </c>
      <c r="NH166" s="424">
        <v>4.8693953282438916E-3</v>
      </c>
      <c r="NI166" s="424">
        <v>6.2938678737074275E-3</v>
      </c>
      <c r="NJ166" s="424">
        <v>3.6569603286739421E-3</v>
      </c>
      <c r="NK166" s="424">
        <v>4.8627980026301344E-2</v>
      </c>
      <c r="NL166" s="424">
        <v>5.8617237222246725E-3</v>
      </c>
      <c r="NM166" s="424">
        <v>2.5125345895507323E-3</v>
      </c>
      <c r="NN166" s="424">
        <v>1.7016825198986466E-3</v>
      </c>
      <c r="NO166" s="424">
        <v>1.3576636300829952E-3</v>
      </c>
      <c r="NP166" s="424">
        <v>1.6592942346317524E-3</v>
      </c>
      <c r="NQ166" s="424">
        <v>2.3015807644866126E-3</v>
      </c>
      <c r="NR166" s="424">
        <v>2.070933933949698E-3</v>
      </c>
      <c r="NS166" s="424">
        <v>2.2767359081275699E-3</v>
      </c>
      <c r="NT166" s="424">
        <v>1.9555080329448867E-3</v>
      </c>
      <c r="NU166" s="424">
        <v>1.9592169182775319E-3</v>
      </c>
      <c r="NV166" s="424">
        <v>1.4484298631886609E-3</v>
      </c>
      <c r="NW166" s="424">
        <v>2.6202048295665185E-3</v>
      </c>
      <c r="NX166" s="424">
        <v>2.0133752978835173E-3</v>
      </c>
      <c r="NY166" s="424">
        <v>1.8954162735085815E-3</v>
      </c>
      <c r="NZ166" s="424">
        <v>7.7733223546013561E-3</v>
      </c>
      <c r="OA166" s="424">
        <v>2.6678558665279651E-3</v>
      </c>
      <c r="OB166" s="424">
        <v>1.9261977603041724E-3</v>
      </c>
      <c r="OC166" s="424">
        <v>1.5213918991712999E-3</v>
      </c>
      <c r="OD166" s="424">
        <v>2.1416899215651367E-3</v>
      </c>
      <c r="OE166" s="424">
        <v>1.5783711272583155E-3</v>
      </c>
      <c r="OF166" s="424">
        <v>1.6275892875046742E-3</v>
      </c>
      <c r="OG166" s="424">
        <v>2.2425968011594395E-3</v>
      </c>
      <c r="OH166" s="424">
        <v>2.163492610458409E-3</v>
      </c>
      <c r="OI166" s="424">
        <v>1.7086348672358071E-3</v>
      </c>
      <c r="OJ166" s="424">
        <v>1.7952442695907229E-3</v>
      </c>
      <c r="OK166" s="424">
        <v>1.8397372743147813E-3</v>
      </c>
      <c r="OL166" s="424">
        <v>1.4236776891524612E-3</v>
      </c>
      <c r="OM166" s="424">
        <v>1.4254272318191524E-3</v>
      </c>
      <c r="ON166" s="424">
        <v>1.9278270301941692E-3</v>
      </c>
      <c r="OO166" s="424">
        <v>1.3431836997504091E-3</v>
      </c>
      <c r="OP166" s="424">
        <v>5.6497167457894527E-4</v>
      </c>
      <c r="OQ166" s="424">
        <v>1.4245901251439736E-3</v>
      </c>
      <c r="OR166" s="424">
        <v>1.4082470549794093E-3</v>
      </c>
      <c r="OS166" s="424">
        <v>1.7280644348538342E-3</v>
      </c>
      <c r="OT166" s="424">
        <v>2.3706406132508731E-3</v>
      </c>
      <c r="OU166" s="424">
        <v>2.3152554635338289E-3</v>
      </c>
      <c r="OV166" s="424">
        <v>2.057636843157237E-3</v>
      </c>
      <c r="OW166" s="424">
        <v>1.7991481145906475E-3</v>
      </c>
      <c r="OX166" s="424">
        <v>2.150067759133074E-3</v>
      </c>
      <c r="OY166" s="424">
        <v>1.573847353078513E-3</v>
      </c>
      <c r="OZ166" s="424">
        <v>1.7307511438548406E-3</v>
      </c>
      <c r="PA166" s="424">
        <v>1.8256121169932869E-3</v>
      </c>
      <c r="PB166" s="424">
        <v>1.5642588492943686E-3</v>
      </c>
      <c r="PC166" s="424">
        <v>1.8079919568834402E-3</v>
      </c>
      <c r="PD166" s="424">
        <v>1.5440759826517E-3</v>
      </c>
      <c r="PE166" s="424">
        <v>5.4743576314059128E-3</v>
      </c>
      <c r="PF166" s="424">
        <v>2.3273553922929452E-3</v>
      </c>
      <c r="PG166" s="424">
        <v>1.7252394602844656E-3</v>
      </c>
      <c r="PH166" s="424">
        <v>2.774061582203162E-3</v>
      </c>
      <c r="PI166" s="424">
        <v>1.9445305646564445E-3</v>
      </c>
      <c r="PJ166" s="424">
        <v>3.4365905981064517E-3</v>
      </c>
      <c r="PK166" s="424">
        <v>1.5305583969797154E-3</v>
      </c>
      <c r="PL166" s="424">
        <v>2.2915226781123565E-3</v>
      </c>
      <c r="PM166" s="424">
        <v>1.9529873698544483E-3</v>
      </c>
      <c r="PN166" s="424">
        <v>2.2835204745370948E-3</v>
      </c>
      <c r="PO166" s="424">
        <v>1.6394894004668568E-3</v>
      </c>
      <c r="PP166" s="425">
        <v>2.3196246933403475E-3</v>
      </c>
    </row>
    <row r="167" spans="1:432" x14ac:dyDescent="0.25">
      <c r="A167" s="210" t="s">
        <v>156</v>
      </c>
      <c r="B167" s="415">
        <f>'Input Output Table'!D51/B$230</f>
        <v>1.1382641325393337E-4</v>
      </c>
      <c r="C167" s="415">
        <f>'Input Output Table'!E51/C$230</f>
        <v>2.217324423276862E-3</v>
      </c>
      <c r="D167" s="415">
        <f>'Input Output Table'!F51/D$230</f>
        <v>2.8080268553644713E-4</v>
      </c>
      <c r="E167" s="415">
        <f>'Input Output Table'!G51/E$230</f>
        <v>1.8096235215161619E-3</v>
      </c>
      <c r="F167" s="415">
        <f>'Input Output Table'!H51/F$230</f>
        <v>2.6429357861824969E-4</v>
      </c>
      <c r="G167" s="415">
        <f>'Input Output Table'!I51/G$230</f>
        <v>2.7269328367052643E-4</v>
      </c>
      <c r="H167" s="415">
        <f>'Input Output Table'!J51/H$230</f>
        <v>3.2619454424723075E-4</v>
      </c>
      <c r="I167" s="415">
        <f>'Input Output Table'!K51/I$230</f>
        <v>2.0936528318082036E-4</v>
      </c>
      <c r="J167" s="415">
        <f>'Input Output Table'!L51/J$230</f>
        <v>2.1067533718525044E-4</v>
      </c>
      <c r="K167" s="415">
        <f>'Input Output Table'!M51/K$230</f>
        <v>6.9674381651117174E-5</v>
      </c>
      <c r="L167" s="415">
        <f>'Input Output Table'!N51/L$230</f>
        <v>2.277970907257341E-4</v>
      </c>
      <c r="M167" s="415">
        <f>'Input Output Table'!O51/M$230</f>
        <v>1.113053633751026E-4</v>
      </c>
      <c r="N167" s="415">
        <f>'Input Output Table'!P51/N$230</f>
        <v>2.3687819763819042E-4</v>
      </c>
      <c r="O167" s="415">
        <f>'Input Output Table'!Q51/O$230</f>
        <v>2.435579834187753E-4</v>
      </c>
      <c r="P167" s="415">
        <f>'Input Output Table'!R51/P$230</f>
        <v>1.4942327456898759E-4</v>
      </c>
      <c r="Q167" s="415">
        <f>'Input Output Table'!S51/Q$230</f>
        <v>4.4366439846668296E-4</v>
      </c>
      <c r="R167" s="415">
        <f>'Input Output Table'!T51/R$230</f>
        <v>5.5462888812449576E-4</v>
      </c>
      <c r="S167" s="415">
        <f>'Input Output Table'!U51/S$230</f>
        <v>1.1852548344786054E-4</v>
      </c>
      <c r="T167" s="415">
        <f>'Input Output Table'!V51/T$230</f>
        <v>1.8643205979201633E-4</v>
      </c>
      <c r="U167" s="415">
        <f>'Input Output Table'!W51/U$230</f>
        <v>2.2062043950912043E-4</v>
      </c>
      <c r="V167" s="415">
        <f>'Input Output Table'!X51/V$230</f>
        <v>1.0486013560249085E-4</v>
      </c>
      <c r="W167" s="415">
        <f>'Input Output Table'!Y51/W$230</f>
        <v>7.1658984589941812E-4</v>
      </c>
      <c r="X167" s="415">
        <f>'Input Output Table'!Z51/X$230</f>
        <v>1.5606128179697362E-4</v>
      </c>
      <c r="Y167" s="415">
        <f>'Input Output Table'!AA51/Y$230</f>
        <v>1.2437368749368204E-4</v>
      </c>
      <c r="Z167" s="415">
        <f>'Input Output Table'!AB51/Z$230</f>
        <v>8.2806371500295417E-5</v>
      </c>
      <c r="AA167" s="415">
        <f>'Input Output Table'!AC51/AA$230</f>
        <v>2.3224089484039331E-4</v>
      </c>
      <c r="AB167" s="415">
        <f>'Input Output Table'!AD51/AB$230</f>
        <v>1.3463862724575248E-4</v>
      </c>
      <c r="AC167" s="415">
        <f>'Input Output Table'!AE51/AC$230</f>
        <v>5.9926339116622013E-4</v>
      </c>
      <c r="AD167" s="415">
        <f>'Input Output Table'!AF51/AD$230</f>
        <v>2.6087412500895015E-4</v>
      </c>
      <c r="AE167" s="415">
        <f>'Input Output Table'!AG51/AE$230</f>
        <v>2.4204784894535518E-4</v>
      </c>
      <c r="AF167" s="415">
        <f>'Input Output Table'!AH51/AF$230</f>
        <v>4.1579214110801352E-4</v>
      </c>
      <c r="AG167" s="415">
        <f>'Input Output Table'!AI51/AG$230</f>
        <v>8.7302802593172029E-5</v>
      </c>
      <c r="AH167" s="415">
        <f>'Input Output Table'!AJ51/AH$230</f>
        <v>5.4421087482451171E-4</v>
      </c>
      <c r="AI167" s="415">
        <f>'Input Output Table'!AK51/AI$230</f>
        <v>3.9770426368098088E-4</v>
      </c>
      <c r="AJ167" s="415">
        <f>'Input Output Table'!AL51/AJ$230</f>
        <v>3.6264059185612207E-4</v>
      </c>
      <c r="AK167" s="415">
        <f>'Input Output Table'!AM51/AK$230</f>
        <v>5.0368086810696593E-4</v>
      </c>
      <c r="AL167" s="415">
        <f>'Input Output Table'!AN51/AL$230</f>
        <v>4.7024195521732959E-4</v>
      </c>
      <c r="AM167" s="415">
        <f>'Input Output Table'!AO51/AM$230</f>
        <v>6.7042400252027533E-3</v>
      </c>
      <c r="AN167" s="415">
        <f>'Input Output Table'!AP51/AN$230</f>
        <v>5.6415272510380475E-4</v>
      </c>
      <c r="AO167" s="415">
        <f>'Input Output Table'!AQ51/AO$230</f>
        <v>2.0582971082277269E-3</v>
      </c>
      <c r="AP167" s="415">
        <f>'Input Output Table'!AR51/AP$230</f>
        <v>1.7777954900843507E-3</v>
      </c>
      <c r="AQ167" s="415">
        <f>'Input Output Table'!AS51/AQ$230</f>
        <v>1.8796418327025695E-3</v>
      </c>
      <c r="AR167" s="415">
        <f>'Input Output Table'!AT51/AR$230</f>
        <v>1.3709611865885358E-3</v>
      </c>
      <c r="AS167" s="415">
        <f>'Input Output Table'!AU51/AS$230</f>
        <v>1.8884275015670585E-3</v>
      </c>
      <c r="AT167" s="415">
        <f>'Input Output Table'!AV51/AT$230</f>
        <v>1.0269423923845338E-3</v>
      </c>
      <c r="AU167" s="415">
        <f>'Input Output Table'!AW51/AU$230</f>
        <v>3.8701913100756054E-2</v>
      </c>
      <c r="AV167" s="415">
        <f>'Input Output Table'!AX51/AV$230</f>
        <v>4.9598212228407529E-4</v>
      </c>
      <c r="AW167" s="415">
        <f>'Input Output Table'!AY51/AW$230</f>
        <v>1.6723333325757196E-3</v>
      </c>
      <c r="AX167" s="415">
        <f>'Input Output Table'!AZ51/AX$230</f>
        <v>2.0918193287629157E-3</v>
      </c>
      <c r="AY167" s="415">
        <f>'Input Output Table'!BA51/AY$230</f>
        <v>9.2591928252785071E-4</v>
      </c>
      <c r="AZ167" s="415">
        <f>'Input Output Table'!BB51/AZ$230</f>
        <v>2.5226129837010542E-3</v>
      </c>
      <c r="BA167" s="415">
        <f>'Input Output Table'!BC51/BA$230</f>
        <v>3.393689372075055E-4</v>
      </c>
      <c r="BB167" s="415">
        <f>'Input Output Table'!BD51/BB$230</f>
        <v>1.4498151476647196E-4</v>
      </c>
      <c r="BC167" s="415">
        <f>'Input Output Table'!BE51/BC$230</f>
        <v>5.5130109701709078E-4</v>
      </c>
      <c r="BD167" s="415">
        <f>'Input Output Table'!BF51/BD$230</f>
        <v>8.9731663900028782E-5</v>
      </c>
      <c r="BE167" s="415">
        <f>'Input Output Table'!BG51/BE$230</f>
        <v>2.5473166340352261E-4</v>
      </c>
      <c r="BF167" s="415">
        <f>'Input Output Table'!BH51/BF$230</f>
        <v>9.620897801527468E-5</v>
      </c>
      <c r="BG167" s="415">
        <f>'Input Output Table'!BI51/BG$230</f>
        <v>7.1293359918377336E-4</v>
      </c>
      <c r="BH167" s="415">
        <f>'Input Output Table'!BJ51/BH$230</f>
        <v>3.3200233171592526E-4</v>
      </c>
      <c r="BI167" s="415">
        <f>'Input Output Table'!BK51/BI$230</f>
        <v>1.3259906253502014E-4</v>
      </c>
      <c r="BJ167" s="415">
        <f>'Input Output Table'!BL51/BJ$230</f>
        <v>0</v>
      </c>
      <c r="BK167" s="415">
        <f>'Input Output Table'!BM51/BK$230</f>
        <v>7.1223235669105726E-4</v>
      </c>
      <c r="BL167" s="415">
        <f>'Input Output Table'!BN51/BL$230</f>
        <v>1.8336017870517572E-4</v>
      </c>
      <c r="BM167" s="415">
        <f>'Input Output Table'!BO51/BM$230</f>
        <v>2.116253404029864E-4</v>
      </c>
      <c r="BN167" s="415">
        <f>'Input Output Table'!BP51/BN$230</f>
        <v>1.8759979599209458E-4</v>
      </c>
      <c r="BO167" s="415">
        <f>'Input Output Table'!BQ51/BO$230</f>
        <v>2.389808220574205E-4</v>
      </c>
      <c r="BP167" s="415">
        <f>'Input Output Table'!BR51/BP$230</f>
        <v>1.6422105320601743E-4</v>
      </c>
      <c r="BQ167" s="415">
        <f>'Input Output Table'!BS51/BQ$230</f>
        <v>1.1372334598775523E-4</v>
      </c>
      <c r="BR167" s="415">
        <f>'Input Output Table'!BT51/BR$230</f>
        <v>0</v>
      </c>
      <c r="BS167" s="415">
        <f>'Input Output Table'!BU51/BS$230</f>
        <v>7.4021741304587514E-5</v>
      </c>
      <c r="BT167" s="415">
        <f>'Input Output Table'!BV51/BT$230</f>
        <v>0</v>
      </c>
      <c r="BU167" s="415">
        <f>'Input Output Table'!BW51/BU$230</f>
        <v>8.4694659429855921E-5</v>
      </c>
      <c r="BV167" s="415">
        <f>'Input Output Table'!BX51/BV$230</f>
        <v>1.3107447796447067E-4</v>
      </c>
      <c r="BW167" s="415">
        <f>'Input Output Table'!BY51/BW$230</f>
        <v>5.5862432577486051E-4</v>
      </c>
      <c r="BX167" s="415">
        <f>'Input Output Table'!BZ51/BX$230</f>
        <v>1.6939873102462031E-4</v>
      </c>
      <c r="BY167" s="415">
        <f>'Input Output Table'!CA51/BY$230</f>
        <v>2.8688702315847686E-4</v>
      </c>
      <c r="BZ167" s="415">
        <f>'Input Output Table'!CB51/BZ$230</f>
        <v>9.051044963668025E-5</v>
      </c>
      <c r="CA167" s="415">
        <f>'Input Output Table'!CC51/CA$230</f>
        <v>9.2053564228444031E-5</v>
      </c>
      <c r="CB167" s="415">
        <f>'Input Output Table'!CD51/CB$230</f>
        <v>1.8708122643515914E-4</v>
      </c>
      <c r="CC167" s="415">
        <f>'Input Output Table'!CE51/CC$230</f>
        <v>4.2193979703026496E-5</v>
      </c>
      <c r="CD167" s="415">
        <f>'Input Output Table'!CF51/CD$230</f>
        <v>5.2998449430895472E-6</v>
      </c>
      <c r="CE167" s="415">
        <f>'Input Output Table'!CG51/CE$230</f>
        <v>5.5651833617106353E-5</v>
      </c>
      <c r="CF167" s="415">
        <f>'Input Output Table'!CH51/CF$230</f>
        <v>7.0032209379006506E-5</v>
      </c>
      <c r="CG167" s="415">
        <f>'Input Output Table'!CI51/CG$230</f>
        <v>6.7725446762717132E-5</v>
      </c>
      <c r="CH167" s="415">
        <f>'Input Output Table'!CJ51/CH$230</f>
        <v>1.1733968505620182E-4</v>
      </c>
      <c r="CI167" s="415">
        <f>'Input Output Table'!CK51/CI$230</f>
        <v>8.4523524458242843E-5</v>
      </c>
      <c r="CJ167" s="415">
        <f>'Input Output Table'!CL51/CJ$230</f>
        <v>2.1334478219980284E-4</v>
      </c>
      <c r="CK167" s="415">
        <f>'Input Output Table'!CM51/CK$230</f>
        <v>8.4199115062799239E-5</v>
      </c>
      <c r="CL167" s="415">
        <f>'Input Output Table'!CN51/CL$230</f>
        <v>6.8087517085112237E-4</v>
      </c>
      <c r="CM167" s="415">
        <f>'Input Output Table'!CO51/CM$230</f>
        <v>1.5108992311748564E-4</v>
      </c>
      <c r="CN167" s="415">
        <f>'Input Output Table'!CP51/CN$230</f>
        <v>7.0210072398798159E-5</v>
      </c>
      <c r="CO167" s="415">
        <f>'Input Output Table'!CQ51/CO$230</f>
        <v>1.2489147136317738E-4</v>
      </c>
      <c r="CP167" s="415">
        <f>'Input Output Table'!CR51/CP$230</f>
        <v>7.8360229613390816E-5</v>
      </c>
      <c r="CQ167" s="415">
        <f>'Input Output Table'!CS51/CQ$230</f>
        <v>1.3360048612203967E-4</v>
      </c>
      <c r="CR167" s="415">
        <f>'Input Output Table'!CT51/CR$230</f>
        <v>7.7549618734422271E-5</v>
      </c>
      <c r="CS167" s="415">
        <f>'Input Output Table'!CU51/CS$230</f>
        <v>4.4991236958917449E-4</v>
      </c>
      <c r="CT167" s="415">
        <f>'Input Output Table'!CV51/CT$230</f>
        <v>7.8868920996719703E-5</v>
      </c>
      <c r="CU167" s="415">
        <f>'Input Output Table'!CW51/CU$230</f>
        <v>5.9991080854419616E-4</v>
      </c>
      <c r="CV167" s="415">
        <f>'Input Output Table'!CX51/CV$230</f>
        <v>9.9018604645381865E-5</v>
      </c>
      <c r="CW167" s="415">
        <f>'Input Output Table'!CY51/CW$230</f>
        <v>1.1058137439281771E-4</v>
      </c>
      <c r="CX167" s="415">
        <f>'Input Output Table'!CZ51/CX$230</f>
        <v>4.5418081056178381E-4</v>
      </c>
      <c r="CY167" s="415">
        <f>'Input Output Table'!DA51/CY$230</f>
        <v>1.3832045285239397E-4</v>
      </c>
      <c r="CZ167" s="415">
        <f>'Input Output Table'!DB51/CZ$230</f>
        <v>3.0195553218885773E-4</v>
      </c>
      <c r="DA167" s="415">
        <f>'Input Output Table'!DC51/DA$230</f>
        <v>6.1182387272225896E-5</v>
      </c>
      <c r="DB167" s="415">
        <f>'Input Output Table'!DD51/DB$230</f>
        <v>6.5093349267133442E-4</v>
      </c>
      <c r="DC167" s="415">
        <f>'Input Output Table'!DE51/DC$230</f>
        <v>1.0970092402130921E-4</v>
      </c>
      <c r="DD167" s="416">
        <f>'Input Output Table'!DG51/DD$230</f>
        <v>1.2413067864760052E-3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J167" s="423">
        <f t="shared" si="216"/>
        <v>-1.1382641325393337E-4</v>
      </c>
      <c r="HK167" s="423">
        <f t="shared" si="217"/>
        <v>-2.217324423276862E-3</v>
      </c>
      <c r="HL167" s="423">
        <f t="shared" si="218"/>
        <v>-2.8080268553644713E-4</v>
      </c>
      <c r="HM167" s="423">
        <f t="shared" si="219"/>
        <v>-1.8096235215161619E-3</v>
      </c>
      <c r="HN167" s="423">
        <f t="shared" si="220"/>
        <v>-2.6429357861824969E-4</v>
      </c>
      <c r="HO167" s="423">
        <f t="shared" si="221"/>
        <v>-2.7269328367052643E-4</v>
      </c>
      <c r="HP167" s="423">
        <f t="shared" si="222"/>
        <v>-3.2619454424723075E-4</v>
      </c>
      <c r="HQ167" s="423">
        <f t="shared" si="223"/>
        <v>-2.0936528318082036E-4</v>
      </c>
      <c r="HR167" s="423">
        <f t="shared" si="224"/>
        <v>-2.1067533718525044E-4</v>
      </c>
      <c r="HS167" s="423">
        <f t="shared" si="225"/>
        <v>-6.9674381651117174E-5</v>
      </c>
      <c r="HT167" s="423">
        <f t="shared" si="226"/>
        <v>-2.277970907257341E-4</v>
      </c>
      <c r="HU167" s="423">
        <f t="shared" si="227"/>
        <v>-1.113053633751026E-4</v>
      </c>
      <c r="HV167" s="423">
        <f t="shared" si="228"/>
        <v>-2.3687819763819042E-4</v>
      </c>
      <c r="HW167" s="423">
        <f t="shared" si="229"/>
        <v>-2.435579834187753E-4</v>
      </c>
      <c r="HX167" s="423">
        <f t="shared" si="230"/>
        <v>-1.4942327456898759E-4</v>
      </c>
      <c r="HY167" s="423">
        <f t="shared" si="231"/>
        <v>-4.4366439846668296E-4</v>
      </c>
      <c r="HZ167" s="423">
        <f t="shared" si="232"/>
        <v>-5.5462888812449576E-4</v>
      </c>
      <c r="IA167" s="423">
        <f t="shared" si="233"/>
        <v>-1.1852548344786054E-4</v>
      </c>
      <c r="IB167" s="423">
        <f t="shared" si="234"/>
        <v>-1.8643205979201633E-4</v>
      </c>
      <c r="IC167" s="423">
        <f t="shared" si="235"/>
        <v>-2.2062043950912043E-4</v>
      </c>
      <c r="ID167" s="423">
        <f t="shared" si="236"/>
        <v>-1.0486013560249085E-4</v>
      </c>
      <c r="IE167" s="423">
        <f t="shared" si="237"/>
        <v>-7.1658984589941812E-4</v>
      </c>
      <c r="IF167" s="423">
        <f t="shared" si="238"/>
        <v>-1.5606128179697362E-4</v>
      </c>
      <c r="IG167" s="423">
        <f t="shared" si="239"/>
        <v>-1.2437368749368204E-4</v>
      </c>
      <c r="IH167" s="423">
        <f t="shared" si="240"/>
        <v>-8.2806371500295417E-5</v>
      </c>
      <c r="II167" s="423">
        <f t="shared" si="241"/>
        <v>-2.3224089484039331E-4</v>
      </c>
      <c r="IJ167" s="423">
        <f t="shared" si="242"/>
        <v>-1.3463862724575248E-4</v>
      </c>
      <c r="IK167" s="423">
        <f t="shared" si="243"/>
        <v>-5.9926339116622013E-4</v>
      </c>
      <c r="IL167" s="423">
        <f t="shared" si="244"/>
        <v>-2.6087412500895015E-4</v>
      </c>
      <c r="IM167" s="423">
        <f t="shared" si="245"/>
        <v>-2.4204784894535518E-4</v>
      </c>
      <c r="IN167" s="423">
        <f t="shared" si="246"/>
        <v>-4.1579214110801352E-4</v>
      </c>
      <c r="IO167" s="423">
        <f t="shared" si="247"/>
        <v>-8.7302802593172029E-5</v>
      </c>
      <c r="IP167" s="423">
        <f t="shared" si="248"/>
        <v>-5.4421087482451171E-4</v>
      </c>
      <c r="IQ167" s="423">
        <f t="shared" si="249"/>
        <v>-3.9770426368098088E-4</v>
      </c>
      <c r="IR167" s="423">
        <f t="shared" si="250"/>
        <v>-3.6264059185612207E-4</v>
      </c>
      <c r="IS167" s="423">
        <f t="shared" si="251"/>
        <v>-5.0368086810696593E-4</v>
      </c>
      <c r="IT167" s="423">
        <f t="shared" si="252"/>
        <v>-4.7024195521732959E-4</v>
      </c>
      <c r="IU167" s="423">
        <f t="shared" si="253"/>
        <v>-6.7042400252027533E-3</v>
      </c>
      <c r="IV167" s="423">
        <f t="shared" si="254"/>
        <v>-5.6415272510380475E-4</v>
      </c>
      <c r="IW167" s="423">
        <f t="shared" si="255"/>
        <v>-2.0582971082277269E-3</v>
      </c>
      <c r="IX167" s="423">
        <f t="shared" si="256"/>
        <v>-1.7777954900843507E-3</v>
      </c>
      <c r="IY167" s="423">
        <f t="shared" si="257"/>
        <v>-1.8796418327025695E-3</v>
      </c>
      <c r="IZ167" s="423">
        <f t="shared" si="258"/>
        <v>-1.3709611865885358E-3</v>
      </c>
      <c r="JA167" s="423">
        <f t="shared" si="259"/>
        <v>-1.8884275015670585E-3</v>
      </c>
      <c r="JB167" s="423">
        <f t="shared" si="260"/>
        <v>-1.0269423923845338E-3</v>
      </c>
      <c r="JC167" s="423">
        <f t="shared" si="261"/>
        <v>0.9612980868992439</v>
      </c>
      <c r="JD167" s="423">
        <f t="shared" si="262"/>
        <v>-4.9598212228407529E-4</v>
      </c>
      <c r="JE167" s="423">
        <f t="shared" si="263"/>
        <v>-1.6723333325757196E-3</v>
      </c>
      <c r="JF167" s="423">
        <f t="shared" si="264"/>
        <v>-2.0918193287629157E-3</v>
      </c>
      <c r="JG167" s="423">
        <f t="shared" si="265"/>
        <v>-9.2591928252785071E-4</v>
      </c>
      <c r="JH167" s="423">
        <f t="shared" si="266"/>
        <v>-2.5226129837010542E-3</v>
      </c>
      <c r="JI167" s="423">
        <f t="shared" si="267"/>
        <v>-3.393689372075055E-4</v>
      </c>
      <c r="JJ167" s="423">
        <f t="shared" si="268"/>
        <v>-1.4498151476647196E-4</v>
      </c>
      <c r="JK167" s="423">
        <f t="shared" si="269"/>
        <v>-5.5130109701709078E-4</v>
      </c>
      <c r="JL167" s="423">
        <f t="shared" si="270"/>
        <v>-8.9731663900028782E-5</v>
      </c>
      <c r="JM167" s="423">
        <f t="shared" si="271"/>
        <v>-2.5473166340352261E-4</v>
      </c>
      <c r="JN167" s="423">
        <f t="shared" si="272"/>
        <v>-9.620897801527468E-5</v>
      </c>
      <c r="JO167" s="423">
        <f t="shared" si="273"/>
        <v>-7.1293359918377336E-4</v>
      </c>
      <c r="JP167" s="423">
        <f t="shared" si="274"/>
        <v>-3.3200233171592526E-4</v>
      </c>
      <c r="JQ167" s="423">
        <f t="shared" si="275"/>
        <v>-1.3259906253502014E-4</v>
      </c>
      <c r="JR167" s="423">
        <f t="shared" si="276"/>
        <v>0</v>
      </c>
      <c r="JS167" s="423">
        <f t="shared" si="277"/>
        <v>-7.1223235669105726E-4</v>
      </c>
      <c r="JT167" s="423">
        <f t="shared" si="278"/>
        <v>-1.8336017870517572E-4</v>
      </c>
      <c r="JU167" s="423">
        <f t="shared" si="279"/>
        <v>-2.116253404029864E-4</v>
      </c>
      <c r="JV167" s="423">
        <f t="shared" si="280"/>
        <v>-1.8759979599209458E-4</v>
      </c>
      <c r="JW167" s="423">
        <f t="shared" si="281"/>
        <v>-2.389808220574205E-4</v>
      </c>
      <c r="JX167" s="423">
        <f t="shared" si="282"/>
        <v>-1.6422105320601743E-4</v>
      </c>
      <c r="JY167" s="423">
        <f t="shared" si="283"/>
        <v>-1.1372334598775523E-4</v>
      </c>
      <c r="JZ167" s="423">
        <f t="shared" si="284"/>
        <v>0</v>
      </c>
      <c r="KA167" s="423">
        <f t="shared" si="285"/>
        <v>-7.4021741304587514E-5</v>
      </c>
      <c r="KB167" s="423">
        <f t="shared" si="286"/>
        <v>0</v>
      </c>
      <c r="KC167" s="423">
        <f t="shared" si="287"/>
        <v>-8.4694659429855921E-5</v>
      </c>
      <c r="KD167" s="423">
        <f t="shared" si="288"/>
        <v>-1.3107447796447067E-4</v>
      </c>
      <c r="KE167" s="423">
        <f t="shared" si="289"/>
        <v>-5.5862432577486051E-4</v>
      </c>
      <c r="KF167" s="423">
        <f t="shared" si="290"/>
        <v>-1.6939873102462031E-4</v>
      </c>
      <c r="KG167" s="423">
        <f t="shared" si="291"/>
        <v>-2.8688702315847686E-4</v>
      </c>
      <c r="KH167" s="423">
        <f t="shared" si="292"/>
        <v>-9.051044963668025E-5</v>
      </c>
      <c r="KI167" s="423">
        <f t="shared" si="293"/>
        <v>-9.2053564228444031E-5</v>
      </c>
      <c r="KJ167" s="423">
        <f t="shared" si="294"/>
        <v>-1.8708122643515914E-4</v>
      </c>
      <c r="KK167" s="423">
        <f t="shared" si="295"/>
        <v>-4.2193979703026496E-5</v>
      </c>
      <c r="KL167" s="423">
        <f t="shared" si="296"/>
        <v>-5.2998449430895472E-6</v>
      </c>
      <c r="KM167" s="423">
        <f t="shared" si="297"/>
        <v>-5.5651833617106353E-5</v>
      </c>
      <c r="KN167" s="423">
        <f t="shared" si="298"/>
        <v>-7.0032209379006506E-5</v>
      </c>
      <c r="KO167" s="423">
        <f t="shared" si="299"/>
        <v>-6.7725446762717132E-5</v>
      </c>
      <c r="KP167" s="423">
        <f t="shared" si="300"/>
        <v>-1.1733968505620182E-4</v>
      </c>
      <c r="KQ167" s="423">
        <f t="shared" si="301"/>
        <v>-8.4523524458242843E-5</v>
      </c>
      <c r="KR167" s="423">
        <f t="shared" si="302"/>
        <v>-2.1334478219980284E-4</v>
      </c>
      <c r="KS167" s="423">
        <f t="shared" si="303"/>
        <v>-8.4199115062799239E-5</v>
      </c>
      <c r="KT167" s="423">
        <f t="shared" si="304"/>
        <v>-6.8087517085112237E-4</v>
      </c>
      <c r="KU167" s="423">
        <f t="shared" si="305"/>
        <v>-1.5108992311748564E-4</v>
      </c>
      <c r="KV167" s="423">
        <f t="shared" si="306"/>
        <v>-7.0210072398798159E-5</v>
      </c>
      <c r="KW167" s="423">
        <f t="shared" si="307"/>
        <v>-1.2489147136317738E-4</v>
      </c>
      <c r="KX167" s="423">
        <f t="shared" si="308"/>
        <v>-7.8360229613390816E-5</v>
      </c>
      <c r="KY167" s="423">
        <f t="shared" si="309"/>
        <v>-1.3360048612203967E-4</v>
      </c>
      <c r="KZ167" s="423">
        <f t="shared" si="310"/>
        <v>-7.7549618734422271E-5</v>
      </c>
      <c r="LA167" s="423">
        <f t="shared" si="311"/>
        <v>-4.4991236958917449E-4</v>
      </c>
      <c r="LB167" s="423">
        <f t="shared" si="312"/>
        <v>-7.8868920996719703E-5</v>
      </c>
      <c r="LC167" s="423">
        <f t="shared" si="313"/>
        <v>-5.9991080854419616E-4</v>
      </c>
      <c r="LD167" s="423">
        <f t="shared" si="314"/>
        <v>-9.9018604645381865E-5</v>
      </c>
      <c r="LE167" s="423">
        <f t="shared" si="315"/>
        <v>-1.1058137439281771E-4</v>
      </c>
      <c r="LF167" s="423">
        <f t="shared" si="316"/>
        <v>-4.5418081056178381E-4</v>
      </c>
      <c r="LG167" s="423">
        <f t="shared" si="317"/>
        <v>-1.3832045285239397E-4</v>
      </c>
      <c r="LH167" s="423">
        <f t="shared" si="318"/>
        <v>-3.0195553218885773E-4</v>
      </c>
      <c r="LI167" s="423">
        <f t="shared" si="319"/>
        <v>-6.1182387272225896E-5</v>
      </c>
      <c r="LJ167" s="423">
        <f t="shared" si="320"/>
        <v>-6.5093349267133442E-4</v>
      </c>
      <c r="LK167" s="423">
        <f t="shared" si="321"/>
        <v>-1.0970092402130921E-4</v>
      </c>
      <c r="LL167" s="423">
        <f t="shared" si="322"/>
        <v>-1.2413067864760052E-3</v>
      </c>
      <c r="LN167" s="424">
        <v>1.390612251569463E-3</v>
      </c>
      <c r="LO167" s="424">
        <v>4.6247764529341717E-3</v>
      </c>
      <c r="LP167" s="424">
        <v>1.2101343798215783E-3</v>
      </c>
      <c r="LQ167" s="424">
        <v>3.6048811036651172E-3</v>
      </c>
      <c r="LR167" s="424">
        <v>9.0827111574527935E-4</v>
      </c>
      <c r="LS167" s="424">
        <v>1.6703875344142023E-3</v>
      </c>
      <c r="LT167" s="424">
        <v>1.1685243114779747E-3</v>
      </c>
      <c r="LU167" s="424">
        <v>1.8750034496071261E-3</v>
      </c>
      <c r="LV167" s="424">
        <v>2.0050709059402897E-3</v>
      </c>
      <c r="LW167" s="424">
        <v>1.2043567527540537E-3</v>
      </c>
      <c r="LX167" s="424">
        <v>1.7490766763719862E-3</v>
      </c>
      <c r="LY167" s="424">
        <v>1.6743562484231979E-3</v>
      </c>
      <c r="LZ167" s="424">
        <v>2.1317582063501723E-3</v>
      </c>
      <c r="MA167" s="424">
        <v>1.9596253247752306E-3</v>
      </c>
      <c r="MB167" s="424">
        <v>1.448404994597173E-3</v>
      </c>
      <c r="MC167" s="424">
        <v>1.9736439602504982E-3</v>
      </c>
      <c r="MD167" s="424">
        <v>2.3322888064974145E-3</v>
      </c>
      <c r="ME167" s="424">
        <v>1.2416196287796824E-3</v>
      </c>
      <c r="MF167" s="424">
        <v>1.6098961325797215E-3</v>
      </c>
      <c r="MG167" s="424">
        <v>1.8906538360779432E-3</v>
      </c>
      <c r="MH167" s="424">
        <v>1.2618024982324727E-3</v>
      </c>
      <c r="MI167" s="424">
        <v>2.2842076284325277E-3</v>
      </c>
      <c r="MJ167" s="424">
        <v>1.4755744722131244E-3</v>
      </c>
      <c r="MK167" s="424">
        <v>1.7807679379669831E-3</v>
      </c>
      <c r="ML167" s="424">
        <v>5.9858538085269097E-4</v>
      </c>
      <c r="MM167" s="424">
        <v>1.5823397200663658E-3</v>
      </c>
      <c r="MN167" s="424">
        <v>1.8183974612469005E-3</v>
      </c>
      <c r="MO167" s="424">
        <v>1.7198481888900435E-3</v>
      </c>
      <c r="MP167" s="424">
        <v>1.3720461680727057E-3</v>
      </c>
      <c r="MQ167" s="424">
        <v>1.0653154585444728E-3</v>
      </c>
      <c r="MR167" s="424">
        <v>1.5752773205993734E-3</v>
      </c>
      <c r="MS167" s="424">
        <v>1.1802084441593227E-3</v>
      </c>
      <c r="MT167" s="424">
        <v>1.9934378791596685E-3</v>
      </c>
      <c r="MU167" s="424">
        <v>1.9729140733821134E-3</v>
      </c>
      <c r="MV167" s="424">
        <v>1.8529209225822852E-3</v>
      </c>
      <c r="MW167" s="424">
        <v>1.7885900523318822E-3</v>
      </c>
      <c r="MX167" s="424">
        <v>1.306767930155595E-3</v>
      </c>
      <c r="MY167" s="424">
        <v>1.0636725971695881E-2</v>
      </c>
      <c r="MZ167" s="424">
        <v>2.3199314084643538E-3</v>
      </c>
      <c r="NA167" s="424">
        <v>4.1695511998805588E-3</v>
      </c>
      <c r="NB167" s="424">
        <v>3.4167645740241317E-3</v>
      </c>
      <c r="NC167" s="424">
        <v>3.8637188050819815E-3</v>
      </c>
      <c r="ND167" s="424">
        <v>3.2229710352282273E-3</v>
      </c>
      <c r="NE167" s="424">
        <v>3.9476270439451197E-3</v>
      </c>
      <c r="NF167" s="424">
        <v>2.6658730301886788E-3</v>
      </c>
      <c r="NG167" s="424">
        <v>1.0427902194637857</v>
      </c>
      <c r="NH167" s="424">
        <v>2.4432962107574251E-3</v>
      </c>
      <c r="NI167" s="424">
        <v>3.7334718640411923E-3</v>
      </c>
      <c r="NJ167" s="424">
        <v>4.2596342867503977E-3</v>
      </c>
      <c r="NK167" s="424">
        <v>3.4327426933338759E-3</v>
      </c>
      <c r="NL167" s="424">
        <v>4.7552607943523303E-3</v>
      </c>
      <c r="NM167" s="424">
        <v>1.574950324323114E-3</v>
      </c>
      <c r="NN167" s="424">
        <v>1.1990490313843736E-3</v>
      </c>
      <c r="NO167" s="424">
        <v>1.582195230526163E-3</v>
      </c>
      <c r="NP167" s="424">
        <v>1.274070705789629E-3</v>
      </c>
      <c r="NQ167" s="424">
        <v>1.8164638773029865E-3</v>
      </c>
      <c r="NR167" s="424">
        <v>1.9314327640690694E-3</v>
      </c>
      <c r="NS167" s="424">
        <v>2.4375488268660798E-3</v>
      </c>
      <c r="NT167" s="424">
        <v>2.1149196828252736E-3</v>
      </c>
      <c r="NU167" s="424">
        <v>1.8989759796338445E-3</v>
      </c>
      <c r="NV167" s="424">
        <v>1.5703763953332684E-3</v>
      </c>
      <c r="NW167" s="424">
        <v>2.9563778291245512E-3</v>
      </c>
      <c r="NX167" s="424">
        <v>1.9312442892962202E-3</v>
      </c>
      <c r="NY167" s="424">
        <v>2.0735406938828826E-3</v>
      </c>
      <c r="NZ167" s="424">
        <v>1.5583539499737903E-3</v>
      </c>
      <c r="OA167" s="424">
        <v>2.2750131982001757E-3</v>
      </c>
      <c r="OB167" s="424">
        <v>2.0754036718372048E-3</v>
      </c>
      <c r="OC167" s="424">
        <v>1.6158099266205749E-3</v>
      </c>
      <c r="OD167" s="424">
        <v>1.7773160660034403E-3</v>
      </c>
      <c r="OE167" s="424">
        <v>1.6348555204864729E-3</v>
      </c>
      <c r="OF167" s="424">
        <v>1.5624456369813481E-3</v>
      </c>
      <c r="OG167" s="424">
        <v>1.7833477025531663E-3</v>
      </c>
      <c r="OH167" s="424">
        <v>1.4720980672477113E-3</v>
      </c>
      <c r="OI167" s="424">
        <v>1.8903612994450652E-3</v>
      </c>
      <c r="OJ167" s="424">
        <v>1.9616900941247678E-3</v>
      </c>
      <c r="OK167" s="424">
        <v>2.0607404595988309E-3</v>
      </c>
      <c r="OL167" s="424">
        <v>1.439388830977864E-3</v>
      </c>
      <c r="OM167" s="424">
        <v>1.3229041166824683E-3</v>
      </c>
      <c r="ON167" s="424">
        <v>2.1771217578621864E-3</v>
      </c>
      <c r="OO167" s="424">
        <v>1.1721189195311877E-3</v>
      </c>
      <c r="OP167" s="424">
        <v>5.6264668448373649E-4</v>
      </c>
      <c r="OQ167" s="424">
        <v>1.4474440664975392E-3</v>
      </c>
      <c r="OR167" s="424">
        <v>1.6093586572825266E-3</v>
      </c>
      <c r="OS167" s="424">
        <v>1.6590587357754097E-3</v>
      </c>
      <c r="OT167" s="424">
        <v>2.144562836694691E-3</v>
      </c>
      <c r="OU167" s="424">
        <v>2.4415905376072048E-3</v>
      </c>
      <c r="OV167" s="424">
        <v>1.9334167706332494E-3</v>
      </c>
      <c r="OW167" s="424">
        <v>1.7206423970175077E-3</v>
      </c>
      <c r="OX167" s="424">
        <v>2.6256609750318284E-3</v>
      </c>
      <c r="OY167" s="424">
        <v>1.6222993953017813E-3</v>
      </c>
      <c r="OZ167" s="424">
        <v>1.7689143166015589E-3</v>
      </c>
      <c r="PA167" s="424">
        <v>2.0113409319575501E-3</v>
      </c>
      <c r="PB167" s="424">
        <v>1.4804765001358942E-3</v>
      </c>
      <c r="PC167" s="424">
        <v>1.6553895439004943E-3</v>
      </c>
      <c r="PD167" s="424">
        <v>1.5441426657612763E-3</v>
      </c>
      <c r="PE167" s="424">
        <v>2.3554237158503934E-3</v>
      </c>
      <c r="PF167" s="424">
        <v>2.4337597852456725E-3</v>
      </c>
      <c r="PG167" s="424">
        <v>2.453979992194297E-3</v>
      </c>
      <c r="PH167" s="424">
        <v>2.1081778487577053E-3</v>
      </c>
      <c r="PI167" s="424">
        <v>1.7124686587117212E-3</v>
      </c>
      <c r="PJ167" s="424">
        <v>2.5672297565661811E-3</v>
      </c>
      <c r="PK167" s="424">
        <v>1.1419503262684908E-3</v>
      </c>
      <c r="PL167" s="424">
        <v>1.9544453841888825E-3</v>
      </c>
      <c r="PM167" s="424">
        <v>1.9459910844865939E-3</v>
      </c>
      <c r="PN167" s="424">
        <v>2.4851250879119086E-3</v>
      </c>
      <c r="PO167" s="424">
        <v>1.7594341550372257E-3</v>
      </c>
      <c r="PP167" s="425">
        <v>2.8459533168971878E-3</v>
      </c>
    </row>
    <row r="168" spans="1:432" x14ac:dyDescent="0.25">
      <c r="A168" s="210" t="s">
        <v>157</v>
      </c>
      <c r="B168" s="415">
        <f>'Input Output Table'!D52/B$230</f>
        <v>2.5726777940679051E-4</v>
      </c>
      <c r="C168" s="415">
        <f>'Input Output Table'!E52/C$230</f>
        <v>8.3121181626909669E-3</v>
      </c>
      <c r="D168" s="415">
        <f>'Input Output Table'!F52/D$230</f>
        <v>9.6536838231578816E-4</v>
      </c>
      <c r="E168" s="415">
        <f>'Input Output Table'!G52/E$230</f>
        <v>1.0554064781373024E-3</v>
      </c>
      <c r="F168" s="415">
        <f>'Input Output Table'!H52/F$230</f>
        <v>1.5698224395025329E-4</v>
      </c>
      <c r="G168" s="415">
        <f>'Input Output Table'!I52/G$230</f>
        <v>1.4572784269022197E-4</v>
      </c>
      <c r="H168" s="415">
        <f>'Input Output Table'!J52/H$230</f>
        <v>3.1356528498963684E-4</v>
      </c>
      <c r="I168" s="415">
        <f>'Input Output Table'!K52/I$230</f>
        <v>6.18949789832272E-4</v>
      </c>
      <c r="J168" s="415">
        <f>'Input Output Table'!L52/J$230</f>
        <v>6.5015510941188409E-4</v>
      </c>
      <c r="K168" s="415">
        <f>'Input Output Table'!M52/K$230</f>
        <v>7.9037431136547777E-5</v>
      </c>
      <c r="L168" s="415">
        <f>'Input Output Table'!N52/L$230</f>
        <v>5.5497232450969867E-4</v>
      </c>
      <c r="M168" s="415">
        <f>'Input Output Table'!O52/M$230</f>
        <v>9.1453027138730237E-4</v>
      </c>
      <c r="N168" s="415">
        <f>'Input Output Table'!P52/N$230</f>
        <v>8.8345774018903196E-4</v>
      </c>
      <c r="O168" s="415">
        <f>'Input Output Table'!Q52/O$230</f>
        <v>7.3584562148443266E-4</v>
      </c>
      <c r="P168" s="415">
        <f>'Input Output Table'!R52/P$230</f>
        <v>3.9236929960637871E-4</v>
      </c>
      <c r="Q168" s="415">
        <f>'Input Output Table'!S52/Q$230</f>
        <v>9.0523578396718956E-4</v>
      </c>
      <c r="R168" s="415">
        <f>'Input Output Table'!T52/R$230</f>
        <v>1.8166988825303958E-3</v>
      </c>
      <c r="S168" s="415">
        <f>'Input Output Table'!U52/S$230</f>
        <v>6.1467324707698413E-4</v>
      </c>
      <c r="T168" s="415">
        <f>'Input Output Table'!V52/T$230</f>
        <v>5.2802240070388539E-4</v>
      </c>
      <c r="U168" s="415">
        <f>'Input Output Table'!W52/U$230</f>
        <v>7.6546342717741028E-4</v>
      </c>
      <c r="V168" s="415">
        <f>'Input Output Table'!X52/V$230</f>
        <v>2.5724531322238029E-4</v>
      </c>
      <c r="W168" s="415">
        <f>'Input Output Table'!Y52/W$230</f>
        <v>5.749534044668392E-3</v>
      </c>
      <c r="X168" s="415">
        <f>'Input Output Table'!Z52/X$230</f>
        <v>8.7836478784291295E-4</v>
      </c>
      <c r="Y168" s="415">
        <f>'Input Output Table'!AA52/Y$230</f>
        <v>9.6218178296351563E-4</v>
      </c>
      <c r="Z168" s="415">
        <f>'Input Output Table'!AB52/Z$230</f>
        <v>5.991158919264147E-5</v>
      </c>
      <c r="AA168" s="415">
        <f>'Input Output Table'!AC52/AA$230</f>
        <v>8.7856179040567833E-4</v>
      </c>
      <c r="AB168" s="415">
        <f>'Input Output Table'!AD52/AB$230</f>
        <v>8.0721596735223967E-4</v>
      </c>
      <c r="AC168" s="415">
        <f>'Input Output Table'!AE52/AC$230</f>
        <v>1.1486819993679455E-3</v>
      </c>
      <c r="AD168" s="415">
        <f>'Input Output Table'!AF52/AD$230</f>
        <v>1.0767451222599856E-3</v>
      </c>
      <c r="AE168" s="415">
        <f>'Input Output Table'!AG52/AE$230</f>
        <v>3.3687306269866886E-4</v>
      </c>
      <c r="AF168" s="415">
        <f>'Input Output Table'!AH52/AF$230</f>
        <v>1.8416422839060828E-3</v>
      </c>
      <c r="AG168" s="415">
        <f>'Input Output Table'!AI52/AG$230</f>
        <v>3.0581573120573688E-4</v>
      </c>
      <c r="AH168" s="415">
        <f>'Input Output Table'!AJ52/AH$230</f>
        <v>7.9294695306260333E-4</v>
      </c>
      <c r="AI168" s="415">
        <f>'Input Output Table'!AK52/AI$230</f>
        <v>1.5538061437937853E-3</v>
      </c>
      <c r="AJ168" s="415">
        <f>'Input Output Table'!AL52/AJ$230</f>
        <v>1.1987277361247433E-3</v>
      </c>
      <c r="AK168" s="415">
        <f>'Input Output Table'!AM52/AK$230</f>
        <v>6.3909621771023907E-4</v>
      </c>
      <c r="AL168" s="415">
        <f>'Input Output Table'!AN52/AL$230</f>
        <v>2.690308960401349E-4</v>
      </c>
      <c r="AM168" s="415">
        <f>'Input Output Table'!AO52/AM$230</f>
        <v>2.4639467401826958E-3</v>
      </c>
      <c r="AN168" s="415">
        <f>'Input Output Table'!AP52/AN$230</f>
        <v>9.4975031635580491E-4</v>
      </c>
      <c r="AO168" s="415">
        <f>'Input Output Table'!AQ52/AO$230</f>
        <v>9.6728477603439137E-4</v>
      </c>
      <c r="AP168" s="415">
        <f>'Input Output Table'!AR52/AP$230</f>
        <v>1.1570690963685407E-3</v>
      </c>
      <c r="AQ168" s="415">
        <f>'Input Output Table'!AS52/AQ$230</f>
        <v>1.1955256128237163E-3</v>
      </c>
      <c r="AR168" s="415">
        <f>'Input Output Table'!AT52/AR$230</f>
        <v>4.1355003071829937E-3</v>
      </c>
      <c r="AS168" s="415">
        <f>'Input Output Table'!AU52/AS$230</f>
        <v>2.2567924613038641E-3</v>
      </c>
      <c r="AT168" s="415">
        <f>'Input Output Table'!AV52/AT$230</f>
        <v>7.6878756472662652E-4</v>
      </c>
      <c r="AU168" s="415">
        <f>'Input Output Table'!AW52/AU$230</f>
        <v>5.6336857640416835E-3</v>
      </c>
      <c r="AV168" s="415">
        <f>'Input Output Table'!AX52/AV$230</f>
        <v>6.0954425871712167E-2</v>
      </c>
      <c r="AW168" s="415">
        <f>'Input Output Table'!AY52/AW$230</f>
        <v>1.2771777822345243E-3</v>
      </c>
      <c r="AX168" s="415">
        <f>'Input Output Table'!AZ52/AX$230</f>
        <v>1.3531933601026705E-3</v>
      </c>
      <c r="AY168" s="415">
        <f>'Input Output Table'!BA52/AY$230</f>
        <v>1.0402698229313985E-3</v>
      </c>
      <c r="AZ168" s="415">
        <f>'Input Output Table'!BB52/AZ$230</f>
        <v>1.3662861083365071E-3</v>
      </c>
      <c r="BA168" s="415">
        <f>'Input Output Table'!BC52/BA$230</f>
        <v>5.3441388858078401E-4</v>
      </c>
      <c r="BB168" s="415">
        <f>'Input Output Table'!BD52/BB$230</f>
        <v>1.332530432221399E-4</v>
      </c>
      <c r="BC168" s="415">
        <f>'Input Output Table'!BE52/BC$230</f>
        <v>8.9092106139726263E-4</v>
      </c>
      <c r="BD168" s="415">
        <f>'Input Output Table'!BF52/BD$230</f>
        <v>8.1743004040281029E-5</v>
      </c>
      <c r="BE168" s="415">
        <f>'Input Output Table'!BG52/BE$230</f>
        <v>2.4684002732901656E-4</v>
      </c>
      <c r="BF168" s="415">
        <f>'Input Output Table'!BH52/BF$230</f>
        <v>1.1163178616398142E-4</v>
      </c>
      <c r="BG168" s="415">
        <f>'Input Output Table'!BI52/BG$230</f>
        <v>1.2087481624318424E-3</v>
      </c>
      <c r="BH168" s="415">
        <f>'Input Output Table'!BJ52/BH$230</f>
        <v>4.3072470024528385E-4</v>
      </c>
      <c r="BI168" s="415">
        <f>'Input Output Table'!BK52/BI$230</f>
        <v>3.752899351582958E-4</v>
      </c>
      <c r="BJ168" s="415">
        <f>'Input Output Table'!BL52/BJ$230</f>
        <v>3.7528991039871253E-4</v>
      </c>
      <c r="BK168" s="415">
        <f>'Input Output Table'!BM52/BK$230</f>
        <v>4.4302874913218688E-4</v>
      </c>
      <c r="BL168" s="415">
        <f>'Input Output Table'!BN52/BL$230</f>
        <v>2.8328968140711692E-4</v>
      </c>
      <c r="BM168" s="415">
        <f>'Input Output Table'!BO52/BM$230</f>
        <v>1.5443564553602019E-4</v>
      </c>
      <c r="BN168" s="415">
        <f>'Input Output Table'!BP52/BN$230</f>
        <v>1.3913761566797711E-4</v>
      </c>
      <c r="BO168" s="415">
        <f>'Input Output Table'!BQ52/BO$230</f>
        <v>2.8569148883405334E-4</v>
      </c>
      <c r="BP168" s="415">
        <f>'Input Output Table'!BR52/BP$230</f>
        <v>4.1296510765965837E-4</v>
      </c>
      <c r="BQ168" s="415">
        <f>'Input Output Table'!BS52/BQ$230</f>
        <v>5.1812414985481618E-4</v>
      </c>
      <c r="BR168" s="415">
        <f>'Input Output Table'!BT52/BR$230</f>
        <v>5.1812408120977156E-4</v>
      </c>
      <c r="BS168" s="415">
        <f>'Input Output Table'!BU52/BS$230</f>
        <v>5.5051225294318838E-4</v>
      </c>
      <c r="BT168" s="415">
        <f>'Input Output Table'!BV52/BT$230</f>
        <v>4.498316291659081E-4</v>
      </c>
      <c r="BU168" s="415">
        <f>'Input Output Table'!BW52/BU$230</f>
        <v>3.5644998593388136E-4</v>
      </c>
      <c r="BV168" s="415">
        <f>'Input Output Table'!BX52/BV$230</f>
        <v>5.5584568481751217E-4</v>
      </c>
      <c r="BW168" s="415">
        <f>'Input Output Table'!BY52/BW$230</f>
        <v>4.5040480253086311E-4</v>
      </c>
      <c r="BX168" s="415">
        <f>'Input Output Table'!BZ52/BX$230</f>
        <v>2.6089332007672332E-4</v>
      </c>
      <c r="BY168" s="415">
        <f>'Input Output Table'!CA52/BY$230</f>
        <v>3.3570143945597713E-4</v>
      </c>
      <c r="BZ168" s="415">
        <f>'Input Output Table'!CB52/BZ$230</f>
        <v>1.8069058197030369E-4</v>
      </c>
      <c r="CA168" s="415">
        <f>'Input Output Table'!CC52/CA$230</f>
        <v>3.2497748717781133E-4</v>
      </c>
      <c r="CB168" s="415">
        <f>'Input Output Table'!CD52/CB$230</f>
        <v>2.6811474583682499E-4</v>
      </c>
      <c r="CC168" s="415">
        <f>'Input Output Table'!CE52/CC$230</f>
        <v>2.594732339156332E-4</v>
      </c>
      <c r="CD168" s="415">
        <f>'Input Output Table'!CF52/CD$230</f>
        <v>3.1179795098369259E-5</v>
      </c>
      <c r="CE168" s="415">
        <f>'Input Output Table'!CG52/CE$230</f>
        <v>9.8180045417590469E-4</v>
      </c>
      <c r="CF168" s="415">
        <f>'Input Output Table'!CH52/CF$230</f>
        <v>3.6871697528550204E-4</v>
      </c>
      <c r="CG168" s="415">
        <f>'Input Output Table'!CI52/CG$230</f>
        <v>2.4122305983246268E-4</v>
      </c>
      <c r="CH168" s="415">
        <f>'Input Output Table'!CJ52/CH$230</f>
        <v>3.2859809986261166E-4</v>
      </c>
      <c r="CI168" s="415">
        <f>'Input Output Table'!CK52/CI$230</f>
        <v>5.9804029773670225E-4</v>
      </c>
      <c r="CJ168" s="415">
        <f>'Input Output Table'!CL52/CJ$230</f>
        <v>4.0212830062492846E-4</v>
      </c>
      <c r="CK168" s="415">
        <f>'Input Output Table'!CM52/CK$230</f>
        <v>4.9531741663189392E-4</v>
      </c>
      <c r="CL168" s="415">
        <f>'Input Output Table'!CN52/CL$230</f>
        <v>5.0022230263473209E-4</v>
      </c>
      <c r="CM168" s="415">
        <f>'Input Output Table'!CO52/CM$230</f>
        <v>4.2305307997581005E-4</v>
      </c>
      <c r="CN168" s="415">
        <f>'Input Output Table'!CP52/CN$230</f>
        <v>7.3122460128483815E-4</v>
      </c>
      <c r="CO168" s="415">
        <f>'Input Output Table'!CQ52/CO$230</f>
        <v>1.2079384788478497E-4</v>
      </c>
      <c r="CP168" s="415">
        <f>'Input Output Table'!CR52/CP$230</f>
        <v>4.229409768822066E-4</v>
      </c>
      <c r="CQ168" s="415">
        <f>'Input Output Table'!CS52/CQ$230</f>
        <v>7.2863654386389311E-4</v>
      </c>
      <c r="CR168" s="415">
        <f>'Input Output Table'!CT52/CR$230</f>
        <v>6.1236467729956106E-4</v>
      </c>
      <c r="CS168" s="415">
        <f>'Input Output Table'!CU52/CS$230</f>
        <v>2.5348187570424265E-3</v>
      </c>
      <c r="CT168" s="415">
        <f>'Input Output Table'!CV52/CT$230</f>
        <v>3.1285723656147802E-3</v>
      </c>
      <c r="CU168" s="415">
        <f>'Input Output Table'!CW52/CU$230</f>
        <v>8.237931254432495E-4</v>
      </c>
      <c r="CV168" s="415">
        <f>'Input Output Table'!CX52/CV$230</f>
        <v>2.1157999509546642E-3</v>
      </c>
      <c r="CW168" s="415">
        <f>'Input Output Table'!CY52/CW$230</f>
        <v>2.4848030781933532E-4</v>
      </c>
      <c r="CX168" s="415">
        <f>'Input Output Table'!CZ52/CX$230</f>
        <v>1.9585270337181032E-3</v>
      </c>
      <c r="CY168" s="415">
        <f>'Input Output Table'!DA52/CY$230</f>
        <v>5.6851035354442338E-4</v>
      </c>
      <c r="CZ168" s="415">
        <f>'Input Output Table'!DB52/CZ$230</f>
        <v>2.2481421602289445E-3</v>
      </c>
      <c r="DA168" s="415">
        <f>'Input Output Table'!DC52/DA$230</f>
        <v>3.9639981971195269E-4</v>
      </c>
      <c r="DB168" s="415">
        <f>'Input Output Table'!DD52/DB$230</f>
        <v>5.2324600545250748E-4</v>
      </c>
      <c r="DC168" s="415">
        <f>'Input Output Table'!DE52/DC$230</f>
        <v>1.7627631667771232E-4</v>
      </c>
      <c r="DD168" s="416">
        <f>'Input Output Table'!DG52/DD$230</f>
        <v>1.584693712098172E-3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J168" s="423">
        <f t="shared" si="216"/>
        <v>-2.5726777940679051E-4</v>
      </c>
      <c r="HK168" s="423">
        <f t="shared" si="217"/>
        <v>-8.3121181626909669E-3</v>
      </c>
      <c r="HL168" s="423">
        <f t="shared" si="218"/>
        <v>-9.6536838231578816E-4</v>
      </c>
      <c r="HM168" s="423">
        <f t="shared" si="219"/>
        <v>-1.0554064781373024E-3</v>
      </c>
      <c r="HN168" s="423">
        <f t="shared" si="220"/>
        <v>-1.5698224395025329E-4</v>
      </c>
      <c r="HO168" s="423">
        <f t="shared" si="221"/>
        <v>-1.4572784269022197E-4</v>
      </c>
      <c r="HP168" s="423">
        <f t="shared" si="222"/>
        <v>-3.1356528498963684E-4</v>
      </c>
      <c r="HQ168" s="423">
        <f t="shared" si="223"/>
        <v>-6.18949789832272E-4</v>
      </c>
      <c r="HR168" s="423">
        <f t="shared" si="224"/>
        <v>-6.5015510941188409E-4</v>
      </c>
      <c r="HS168" s="423">
        <f t="shared" si="225"/>
        <v>-7.9037431136547777E-5</v>
      </c>
      <c r="HT168" s="423">
        <f t="shared" si="226"/>
        <v>-5.5497232450969867E-4</v>
      </c>
      <c r="HU168" s="423">
        <f t="shared" si="227"/>
        <v>-9.1453027138730237E-4</v>
      </c>
      <c r="HV168" s="423">
        <f t="shared" si="228"/>
        <v>-8.8345774018903196E-4</v>
      </c>
      <c r="HW168" s="423">
        <f t="shared" si="229"/>
        <v>-7.3584562148443266E-4</v>
      </c>
      <c r="HX168" s="423">
        <f t="shared" si="230"/>
        <v>-3.9236929960637871E-4</v>
      </c>
      <c r="HY168" s="423">
        <f t="shared" si="231"/>
        <v>-9.0523578396718956E-4</v>
      </c>
      <c r="HZ168" s="423">
        <f t="shared" si="232"/>
        <v>-1.8166988825303958E-3</v>
      </c>
      <c r="IA168" s="423">
        <f t="shared" si="233"/>
        <v>-6.1467324707698413E-4</v>
      </c>
      <c r="IB168" s="423">
        <f t="shared" si="234"/>
        <v>-5.2802240070388539E-4</v>
      </c>
      <c r="IC168" s="423">
        <f t="shared" si="235"/>
        <v>-7.6546342717741028E-4</v>
      </c>
      <c r="ID168" s="423">
        <f t="shared" si="236"/>
        <v>-2.5724531322238029E-4</v>
      </c>
      <c r="IE168" s="423">
        <f t="shared" si="237"/>
        <v>-5.749534044668392E-3</v>
      </c>
      <c r="IF168" s="423">
        <f t="shared" si="238"/>
        <v>-8.7836478784291295E-4</v>
      </c>
      <c r="IG168" s="423">
        <f t="shared" si="239"/>
        <v>-9.6218178296351563E-4</v>
      </c>
      <c r="IH168" s="423">
        <f t="shared" si="240"/>
        <v>-5.991158919264147E-5</v>
      </c>
      <c r="II168" s="423">
        <f t="shared" si="241"/>
        <v>-8.7856179040567833E-4</v>
      </c>
      <c r="IJ168" s="423">
        <f t="shared" si="242"/>
        <v>-8.0721596735223967E-4</v>
      </c>
      <c r="IK168" s="423">
        <f t="shared" si="243"/>
        <v>-1.1486819993679455E-3</v>
      </c>
      <c r="IL168" s="423">
        <f t="shared" si="244"/>
        <v>-1.0767451222599856E-3</v>
      </c>
      <c r="IM168" s="423">
        <f t="shared" si="245"/>
        <v>-3.3687306269866886E-4</v>
      </c>
      <c r="IN168" s="423">
        <f t="shared" si="246"/>
        <v>-1.8416422839060828E-3</v>
      </c>
      <c r="IO168" s="423">
        <f t="shared" si="247"/>
        <v>-3.0581573120573688E-4</v>
      </c>
      <c r="IP168" s="423">
        <f t="shared" si="248"/>
        <v>-7.9294695306260333E-4</v>
      </c>
      <c r="IQ168" s="423">
        <f t="shared" si="249"/>
        <v>-1.5538061437937853E-3</v>
      </c>
      <c r="IR168" s="423">
        <f t="shared" si="250"/>
        <v>-1.1987277361247433E-3</v>
      </c>
      <c r="IS168" s="423">
        <f t="shared" si="251"/>
        <v>-6.3909621771023907E-4</v>
      </c>
      <c r="IT168" s="423">
        <f t="shared" si="252"/>
        <v>-2.690308960401349E-4</v>
      </c>
      <c r="IU168" s="423">
        <f t="shared" si="253"/>
        <v>-2.4639467401826958E-3</v>
      </c>
      <c r="IV168" s="423">
        <f t="shared" si="254"/>
        <v>-9.4975031635580491E-4</v>
      </c>
      <c r="IW168" s="423">
        <f t="shared" si="255"/>
        <v>-9.6728477603439137E-4</v>
      </c>
      <c r="IX168" s="423">
        <f t="shared" si="256"/>
        <v>-1.1570690963685407E-3</v>
      </c>
      <c r="IY168" s="423">
        <f t="shared" si="257"/>
        <v>-1.1955256128237163E-3</v>
      </c>
      <c r="IZ168" s="423">
        <f t="shared" si="258"/>
        <v>-4.1355003071829937E-3</v>
      </c>
      <c r="JA168" s="423">
        <f t="shared" si="259"/>
        <v>-2.2567924613038641E-3</v>
      </c>
      <c r="JB168" s="423">
        <f t="shared" si="260"/>
        <v>-7.6878756472662652E-4</v>
      </c>
      <c r="JC168" s="423">
        <f t="shared" si="261"/>
        <v>-5.6336857640416835E-3</v>
      </c>
      <c r="JD168" s="423">
        <f t="shared" si="262"/>
        <v>0.93904557412828782</v>
      </c>
      <c r="JE168" s="423">
        <f t="shared" si="263"/>
        <v>-1.2771777822345243E-3</v>
      </c>
      <c r="JF168" s="423">
        <f t="shared" si="264"/>
        <v>-1.3531933601026705E-3</v>
      </c>
      <c r="JG168" s="423">
        <f t="shared" si="265"/>
        <v>-1.0402698229313985E-3</v>
      </c>
      <c r="JH168" s="423">
        <f t="shared" si="266"/>
        <v>-1.3662861083365071E-3</v>
      </c>
      <c r="JI168" s="423">
        <f t="shared" si="267"/>
        <v>-5.3441388858078401E-4</v>
      </c>
      <c r="JJ168" s="423">
        <f t="shared" si="268"/>
        <v>-1.332530432221399E-4</v>
      </c>
      <c r="JK168" s="423">
        <f t="shared" si="269"/>
        <v>-8.9092106139726263E-4</v>
      </c>
      <c r="JL168" s="423">
        <f t="shared" si="270"/>
        <v>-8.1743004040281029E-5</v>
      </c>
      <c r="JM168" s="423">
        <f t="shared" si="271"/>
        <v>-2.4684002732901656E-4</v>
      </c>
      <c r="JN168" s="423">
        <f t="shared" si="272"/>
        <v>-1.1163178616398142E-4</v>
      </c>
      <c r="JO168" s="423">
        <f t="shared" si="273"/>
        <v>-1.2087481624318424E-3</v>
      </c>
      <c r="JP168" s="423">
        <f t="shared" si="274"/>
        <v>-4.3072470024528385E-4</v>
      </c>
      <c r="JQ168" s="423">
        <f t="shared" si="275"/>
        <v>-3.752899351582958E-4</v>
      </c>
      <c r="JR168" s="423">
        <f t="shared" si="276"/>
        <v>-3.7528991039871253E-4</v>
      </c>
      <c r="JS168" s="423">
        <f t="shared" si="277"/>
        <v>-4.4302874913218688E-4</v>
      </c>
      <c r="JT168" s="423">
        <f t="shared" si="278"/>
        <v>-2.8328968140711692E-4</v>
      </c>
      <c r="JU168" s="423">
        <f t="shared" si="279"/>
        <v>-1.5443564553602019E-4</v>
      </c>
      <c r="JV168" s="423">
        <f t="shared" si="280"/>
        <v>-1.3913761566797711E-4</v>
      </c>
      <c r="JW168" s="423">
        <f t="shared" si="281"/>
        <v>-2.8569148883405334E-4</v>
      </c>
      <c r="JX168" s="423">
        <f t="shared" si="282"/>
        <v>-4.1296510765965837E-4</v>
      </c>
      <c r="JY168" s="423">
        <f t="shared" si="283"/>
        <v>-5.1812414985481618E-4</v>
      </c>
      <c r="JZ168" s="423">
        <f t="shared" si="284"/>
        <v>-5.1812408120977156E-4</v>
      </c>
      <c r="KA168" s="423">
        <f t="shared" si="285"/>
        <v>-5.5051225294318838E-4</v>
      </c>
      <c r="KB168" s="423">
        <f t="shared" si="286"/>
        <v>-4.498316291659081E-4</v>
      </c>
      <c r="KC168" s="423">
        <f t="shared" si="287"/>
        <v>-3.5644998593388136E-4</v>
      </c>
      <c r="KD168" s="423">
        <f t="shared" si="288"/>
        <v>-5.5584568481751217E-4</v>
      </c>
      <c r="KE168" s="423">
        <f t="shared" si="289"/>
        <v>-4.5040480253086311E-4</v>
      </c>
      <c r="KF168" s="423">
        <f t="shared" si="290"/>
        <v>-2.6089332007672332E-4</v>
      </c>
      <c r="KG168" s="423">
        <f t="shared" si="291"/>
        <v>-3.3570143945597713E-4</v>
      </c>
      <c r="KH168" s="423">
        <f t="shared" si="292"/>
        <v>-1.8069058197030369E-4</v>
      </c>
      <c r="KI168" s="423">
        <f t="shared" si="293"/>
        <v>-3.2497748717781133E-4</v>
      </c>
      <c r="KJ168" s="423">
        <f t="shared" si="294"/>
        <v>-2.6811474583682499E-4</v>
      </c>
      <c r="KK168" s="423">
        <f t="shared" si="295"/>
        <v>-2.594732339156332E-4</v>
      </c>
      <c r="KL168" s="423">
        <f t="shared" si="296"/>
        <v>-3.1179795098369259E-5</v>
      </c>
      <c r="KM168" s="423">
        <f t="shared" si="297"/>
        <v>-9.8180045417590469E-4</v>
      </c>
      <c r="KN168" s="423">
        <f t="shared" si="298"/>
        <v>-3.6871697528550204E-4</v>
      </c>
      <c r="KO168" s="423">
        <f t="shared" si="299"/>
        <v>-2.4122305983246268E-4</v>
      </c>
      <c r="KP168" s="423">
        <f t="shared" si="300"/>
        <v>-3.2859809986261166E-4</v>
      </c>
      <c r="KQ168" s="423">
        <f t="shared" si="301"/>
        <v>-5.9804029773670225E-4</v>
      </c>
      <c r="KR168" s="423">
        <f t="shared" si="302"/>
        <v>-4.0212830062492846E-4</v>
      </c>
      <c r="KS168" s="423">
        <f t="shared" si="303"/>
        <v>-4.9531741663189392E-4</v>
      </c>
      <c r="KT168" s="423">
        <f t="shared" si="304"/>
        <v>-5.0022230263473209E-4</v>
      </c>
      <c r="KU168" s="423">
        <f t="shared" si="305"/>
        <v>-4.2305307997581005E-4</v>
      </c>
      <c r="KV168" s="423">
        <f t="shared" si="306"/>
        <v>-7.3122460128483815E-4</v>
      </c>
      <c r="KW168" s="423">
        <f t="shared" si="307"/>
        <v>-1.2079384788478497E-4</v>
      </c>
      <c r="KX168" s="423">
        <f t="shared" si="308"/>
        <v>-4.229409768822066E-4</v>
      </c>
      <c r="KY168" s="423">
        <f t="shared" si="309"/>
        <v>-7.2863654386389311E-4</v>
      </c>
      <c r="KZ168" s="423">
        <f t="shared" si="310"/>
        <v>-6.1236467729956106E-4</v>
      </c>
      <c r="LA168" s="423">
        <f t="shared" si="311"/>
        <v>-2.5348187570424265E-3</v>
      </c>
      <c r="LB168" s="423">
        <f t="shared" si="312"/>
        <v>-3.1285723656147802E-3</v>
      </c>
      <c r="LC168" s="423">
        <f t="shared" si="313"/>
        <v>-8.237931254432495E-4</v>
      </c>
      <c r="LD168" s="423">
        <f t="shared" si="314"/>
        <v>-2.1157999509546642E-3</v>
      </c>
      <c r="LE168" s="423">
        <f t="shared" si="315"/>
        <v>-2.4848030781933532E-4</v>
      </c>
      <c r="LF168" s="423">
        <f t="shared" si="316"/>
        <v>-1.9585270337181032E-3</v>
      </c>
      <c r="LG168" s="423">
        <f t="shared" si="317"/>
        <v>-5.6851035354442338E-4</v>
      </c>
      <c r="LH168" s="423">
        <f t="shared" si="318"/>
        <v>-2.2481421602289445E-3</v>
      </c>
      <c r="LI168" s="423">
        <f t="shared" si="319"/>
        <v>-3.9639981971195269E-4</v>
      </c>
      <c r="LJ168" s="423">
        <f t="shared" si="320"/>
        <v>-5.2324600545250748E-4</v>
      </c>
      <c r="LK168" s="423">
        <f t="shared" si="321"/>
        <v>-1.7627631667771232E-4</v>
      </c>
      <c r="LL168" s="423">
        <f t="shared" si="322"/>
        <v>-1.584693712098172E-3</v>
      </c>
      <c r="LN168" s="424">
        <v>2.420767237247168E-3</v>
      </c>
      <c r="LO168" s="424">
        <v>1.4255875233359389E-2</v>
      </c>
      <c r="LP168" s="424">
        <v>2.48242012920788E-3</v>
      </c>
      <c r="LQ168" s="424">
        <v>3.8717325044978763E-3</v>
      </c>
      <c r="LR168" s="424">
        <v>1.1902584968919111E-3</v>
      </c>
      <c r="LS168" s="424">
        <v>2.4425077801931865E-3</v>
      </c>
      <c r="LT168" s="424">
        <v>1.6832532826241086E-3</v>
      </c>
      <c r="LU168" s="424">
        <v>3.5403788032903377E-3</v>
      </c>
      <c r="LV168" s="424">
        <v>3.7170891877718829E-3</v>
      </c>
      <c r="LW168" s="424">
        <v>1.9415535817831678E-3</v>
      </c>
      <c r="LX168" s="424">
        <v>3.1852782530512489E-3</v>
      </c>
      <c r="LY168" s="424">
        <v>3.7246455835553299E-3</v>
      </c>
      <c r="LZ168" s="424">
        <v>4.1552126948990889E-3</v>
      </c>
      <c r="MA168" s="424">
        <v>3.6831255656858807E-3</v>
      </c>
      <c r="MB168" s="424">
        <v>2.7459012397563014E-3</v>
      </c>
      <c r="MC168" s="424">
        <v>3.5686774229360045E-3</v>
      </c>
      <c r="MD168" s="424">
        <v>4.9324891927985713E-3</v>
      </c>
      <c r="ME168" s="424">
        <v>2.5847933656974764E-3</v>
      </c>
      <c r="MF168" s="424">
        <v>2.8815137187510765E-3</v>
      </c>
      <c r="MG168" s="424">
        <v>3.5600199250168055E-3</v>
      </c>
      <c r="MH168" s="424">
        <v>2.2279948296679611E-3</v>
      </c>
      <c r="MI168" s="424">
        <v>9.4931836091157774E-3</v>
      </c>
      <c r="MJ168" s="424">
        <v>3.112613023666457E-3</v>
      </c>
      <c r="MK168" s="424">
        <v>3.7689779417093175E-3</v>
      </c>
      <c r="ML168" s="424">
        <v>8.7452666594469927E-4</v>
      </c>
      <c r="MM168" s="424">
        <v>3.1947591379070045E-3</v>
      </c>
      <c r="MN168" s="424">
        <v>3.759940664391274E-3</v>
      </c>
      <c r="MO168" s="424">
        <v>3.0456455632413195E-3</v>
      </c>
      <c r="MP168" s="424">
        <v>2.9867785172105438E-3</v>
      </c>
      <c r="MQ168" s="424">
        <v>1.7143686844419326E-3</v>
      </c>
      <c r="MR168" s="424">
        <v>3.848370717717996E-3</v>
      </c>
      <c r="MS168" s="424">
        <v>2.1582401143400115E-3</v>
      </c>
      <c r="MT168" s="424">
        <v>3.1570452890217673E-3</v>
      </c>
      <c r="MU168" s="424">
        <v>4.3605990481494026E-3</v>
      </c>
      <c r="MV168" s="424">
        <v>3.6928049234459513E-3</v>
      </c>
      <c r="MW168" s="424">
        <v>2.7284078739127169E-3</v>
      </c>
      <c r="MX168" s="424">
        <v>1.6262594868599618E-3</v>
      </c>
      <c r="MY168" s="424">
        <v>6.1718346355585079E-3</v>
      </c>
      <c r="MZ168" s="424">
        <v>3.820205115259176E-3</v>
      </c>
      <c r="NA168" s="424">
        <v>3.8795226042213074E-3</v>
      </c>
      <c r="NB168" s="424">
        <v>3.6719987353128597E-3</v>
      </c>
      <c r="NC168" s="424">
        <v>4.2223300681142615E-3</v>
      </c>
      <c r="ND168" s="424">
        <v>7.6432733175718593E-3</v>
      </c>
      <c r="NE168" s="424">
        <v>5.5796930081403314E-3</v>
      </c>
      <c r="NF168" s="424">
        <v>3.2934169739860012E-3</v>
      </c>
      <c r="NG168" s="424">
        <v>9.764596816438896E-3</v>
      </c>
      <c r="NH168" s="424">
        <v>1.0685420767911609</v>
      </c>
      <c r="NI168" s="424">
        <v>4.3141220460125706E-3</v>
      </c>
      <c r="NJ168" s="424">
        <v>4.6483143527386297E-3</v>
      </c>
      <c r="NK168" s="424">
        <v>4.7011142842336906E-3</v>
      </c>
      <c r="NL168" s="424">
        <v>4.8303322125129783E-3</v>
      </c>
      <c r="NM168" s="424">
        <v>2.4278501213160081E-3</v>
      </c>
      <c r="NN168" s="424">
        <v>1.7522801454680291E-3</v>
      </c>
      <c r="NO168" s="424">
        <v>2.6020273280517735E-3</v>
      </c>
      <c r="NP168" s="424">
        <v>1.9868986830211648E-3</v>
      </c>
      <c r="NQ168" s="424">
        <v>2.8707364079185349E-3</v>
      </c>
      <c r="NR168" s="424">
        <v>3.1369260168329647E-3</v>
      </c>
      <c r="NS168" s="424">
        <v>4.2244941038651314E-3</v>
      </c>
      <c r="NT168" s="424">
        <v>3.3512004084085842E-3</v>
      </c>
      <c r="NU168" s="424">
        <v>3.3298735102320733E-3</v>
      </c>
      <c r="NV168" s="424">
        <v>3.0001522483800651E-3</v>
      </c>
      <c r="NW168" s="424">
        <v>4.126629377320344E-3</v>
      </c>
      <c r="NX168" s="424">
        <v>3.2401179760558878E-3</v>
      </c>
      <c r="NY168" s="424">
        <v>3.1345639443013901E-3</v>
      </c>
      <c r="NZ168" s="424">
        <v>2.4015285179677737E-3</v>
      </c>
      <c r="OA168" s="424">
        <v>3.6435896602039228E-3</v>
      </c>
      <c r="OB168" s="424">
        <v>3.5993483671951224E-3</v>
      </c>
      <c r="OC168" s="424">
        <v>3.0725058428733797E-3</v>
      </c>
      <c r="OD168" s="424">
        <v>3.7253422386971471E-3</v>
      </c>
      <c r="OE168" s="424">
        <v>3.2127706122040234E-3</v>
      </c>
      <c r="OF168" s="424">
        <v>3.1171902142703494E-3</v>
      </c>
      <c r="OG168" s="424">
        <v>3.3087276826082343E-3</v>
      </c>
      <c r="OH168" s="424">
        <v>2.8794636783451683E-3</v>
      </c>
      <c r="OI168" s="424">
        <v>2.6149953299985469E-3</v>
      </c>
      <c r="OJ168" s="424">
        <v>3.2547182501258751E-3</v>
      </c>
      <c r="OK168" s="424">
        <v>3.2992114856056358E-3</v>
      </c>
      <c r="OL168" s="424">
        <v>2.4662791284308632E-3</v>
      </c>
      <c r="OM168" s="424">
        <v>2.4985939703893326E-3</v>
      </c>
      <c r="ON168" s="424">
        <v>3.5040586366623114E-3</v>
      </c>
      <c r="OO168" s="424">
        <v>2.3200735341159621E-3</v>
      </c>
      <c r="OP168" s="424">
        <v>9.8891291667919088E-4</v>
      </c>
      <c r="OQ168" s="424">
        <v>3.4599508748267387E-3</v>
      </c>
      <c r="OR168" s="424">
        <v>2.9648489567996416E-3</v>
      </c>
      <c r="OS168" s="424">
        <v>2.9785122364722433E-3</v>
      </c>
      <c r="OT168" s="424">
        <v>3.9533290323417935E-3</v>
      </c>
      <c r="OU168" s="424">
        <v>4.7029869138474917E-3</v>
      </c>
      <c r="OV168" s="424">
        <v>3.3589534428892028E-3</v>
      </c>
      <c r="OW168" s="424">
        <v>3.2929640546835986E-3</v>
      </c>
      <c r="OX168" s="424">
        <v>3.8804765415198649E-3</v>
      </c>
      <c r="OY168" s="424">
        <v>2.8894387177982855E-3</v>
      </c>
      <c r="OZ168" s="424">
        <v>3.6932877806493676E-3</v>
      </c>
      <c r="PA168" s="424">
        <v>3.1933918930886849E-3</v>
      </c>
      <c r="PB168" s="424">
        <v>2.807130693626383E-3</v>
      </c>
      <c r="PC168" s="424">
        <v>3.4423315613059981E-3</v>
      </c>
      <c r="PD168" s="424">
        <v>3.140983663408451E-3</v>
      </c>
      <c r="PE168" s="424">
        <v>5.788120967078896E-3</v>
      </c>
      <c r="PF168" s="424">
        <v>7.3815386324326106E-3</v>
      </c>
      <c r="PG168" s="424">
        <v>3.9008534132384549E-3</v>
      </c>
      <c r="PH168" s="424">
        <v>6.4696970022341972E-3</v>
      </c>
      <c r="PI168" s="424">
        <v>2.9855562950034465E-3</v>
      </c>
      <c r="PJ168" s="424">
        <v>5.5967367308593571E-3</v>
      </c>
      <c r="PK168" s="424">
        <v>2.2994932811358413E-3</v>
      </c>
      <c r="PL168" s="424">
        <v>5.2385514616610515E-3</v>
      </c>
      <c r="PM168" s="424">
        <v>3.541251283168405E-3</v>
      </c>
      <c r="PN168" s="424">
        <v>3.527431877027355E-3</v>
      </c>
      <c r="PO168" s="424">
        <v>2.9192045666892158E-3</v>
      </c>
      <c r="PP168" s="425">
        <v>4.538858111553387E-3</v>
      </c>
    </row>
    <row r="169" spans="1:432" x14ac:dyDescent="0.25">
      <c r="A169" s="210" t="s">
        <v>158</v>
      </c>
      <c r="B169" s="415">
        <f>'Input Output Table'!D53/B$230</f>
        <v>1.6409722115770121E-3</v>
      </c>
      <c r="C169" s="415">
        <f>'Input Output Table'!E53/C$230</f>
        <v>6.9894646942746611E-3</v>
      </c>
      <c r="D169" s="415">
        <f>'Input Output Table'!F53/D$230</f>
        <v>1.5309675803238598E-3</v>
      </c>
      <c r="E169" s="415">
        <f>'Input Output Table'!G53/E$230</f>
        <v>5.0319334066415049E-3</v>
      </c>
      <c r="F169" s="415">
        <f>'Input Output Table'!H53/F$230</f>
        <v>3.3537497226827279E-5</v>
      </c>
      <c r="G169" s="415">
        <f>'Input Output Table'!I53/G$230</f>
        <v>2.254206444898488E-4</v>
      </c>
      <c r="H169" s="415">
        <f>'Input Output Table'!J53/H$230</f>
        <v>7.4888497137551847E-5</v>
      </c>
      <c r="I169" s="415">
        <f>'Input Output Table'!K53/I$230</f>
        <v>1.0735568147926017E-3</v>
      </c>
      <c r="J169" s="415">
        <f>'Input Output Table'!L53/J$230</f>
        <v>1.64141757990856E-3</v>
      </c>
      <c r="K169" s="415">
        <f>'Input Output Table'!M53/K$230</f>
        <v>1.1945608825623647E-3</v>
      </c>
      <c r="L169" s="415">
        <f>'Input Output Table'!N53/L$230</f>
        <v>1.1463169120785003E-3</v>
      </c>
      <c r="M169" s="415">
        <f>'Input Output Table'!O53/M$230</f>
        <v>4.4732506550330484E-3</v>
      </c>
      <c r="N169" s="415">
        <f>'Input Output Table'!P53/N$230</f>
        <v>1.8321848997884878E-3</v>
      </c>
      <c r="O169" s="415">
        <f>'Input Output Table'!Q53/O$230</f>
        <v>2.2199696581637045E-3</v>
      </c>
      <c r="P169" s="415">
        <f>'Input Output Table'!R53/P$230</f>
        <v>1.2140463028072197E-3</v>
      </c>
      <c r="Q169" s="415">
        <f>'Input Output Table'!S53/Q$230</f>
        <v>3.0426472463584361E-3</v>
      </c>
      <c r="R169" s="415">
        <f>'Input Output Table'!T53/R$230</f>
        <v>3.901939039524615E-3</v>
      </c>
      <c r="S169" s="415">
        <f>'Input Output Table'!U53/S$230</f>
        <v>2.9988000494412057E-3</v>
      </c>
      <c r="T169" s="415">
        <f>'Input Output Table'!V53/T$230</f>
        <v>1.2669112132381083E-3</v>
      </c>
      <c r="U169" s="415">
        <f>'Input Output Table'!W53/U$230</f>
        <v>5.0293375864883519E-3</v>
      </c>
      <c r="V169" s="415">
        <f>'Input Output Table'!X53/V$230</f>
        <v>1.6587748522512431E-3</v>
      </c>
      <c r="W169" s="415">
        <f>'Input Output Table'!Y53/W$230</f>
        <v>2.4635522187271696E-3</v>
      </c>
      <c r="X169" s="415">
        <f>'Input Output Table'!Z53/X$230</f>
        <v>3.5562441666345552E-3</v>
      </c>
      <c r="Y169" s="415">
        <f>'Input Output Table'!AA53/Y$230</f>
        <v>2.0962497935354395E-2</v>
      </c>
      <c r="Z169" s="415">
        <f>'Input Output Table'!AB53/Z$230</f>
        <v>1.1658701987957593E-4</v>
      </c>
      <c r="AA169" s="415">
        <f>'Input Output Table'!AC53/AA$230</f>
        <v>4.9903648604670333E-4</v>
      </c>
      <c r="AB169" s="415">
        <f>'Input Output Table'!AD53/AB$230</f>
        <v>1.4981569755319318E-3</v>
      </c>
      <c r="AC169" s="415">
        <f>'Input Output Table'!AE53/AC$230</f>
        <v>2.7046074408816237E-3</v>
      </c>
      <c r="AD169" s="415">
        <f>'Input Output Table'!AF53/AD$230</f>
        <v>1.1331512219264056E-3</v>
      </c>
      <c r="AE169" s="415">
        <f>'Input Output Table'!AG53/AE$230</f>
        <v>1.766598398102348E-3</v>
      </c>
      <c r="AF169" s="415">
        <f>'Input Output Table'!AH53/AF$230</f>
        <v>1.8496601098876382E-3</v>
      </c>
      <c r="AG169" s="415">
        <f>'Input Output Table'!AI53/AG$230</f>
        <v>6.1514031002253989E-4</v>
      </c>
      <c r="AH169" s="415">
        <f>'Input Output Table'!AJ53/AH$230</f>
        <v>9.9738217478080073E-4</v>
      </c>
      <c r="AI169" s="415">
        <f>'Input Output Table'!AK53/AI$230</f>
        <v>1.1383432070867291E-3</v>
      </c>
      <c r="AJ169" s="415">
        <f>'Input Output Table'!AL53/AJ$230</f>
        <v>2.7076393918396449E-3</v>
      </c>
      <c r="AK169" s="415">
        <f>'Input Output Table'!AM53/AK$230</f>
        <v>3.0645670714338127E-4</v>
      </c>
      <c r="AL169" s="415">
        <f>'Input Output Table'!AN53/AL$230</f>
        <v>1.2236551899132007E-4</v>
      </c>
      <c r="AM169" s="415">
        <f>'Input Output Table'!AO53/AM$230</f>
        <v>2.1551026880341703E-4</v>
      </c>
      <c r="AN169" s="415">
        <f>'Input Output Table'!AP53/AN$230</f>
        <v>8.883883700649297E-4</v>
      </c>
      <c r="AO169" s="415">
        <f>'Input Output Table'!AQ53/AO$230</f>
        <v>8.3954157122904439E-4</v>
      </c>
      <c r="AP169" s="415">
        <f>'Input Output Table'!AR53/AP$230</f>
        <v>1.7134535183795483E-3</v>
      </c>
      <c r="AQ169" s="415">
        <f>'Input Output Table'!AS53/AQ$230</f>
        <v>7.9626865746428334E-3</v>
      </c>
      <c r="AR169" s="415">
        <f>'Input Output Table'!AT53/AR$230</f>
        <v>2.4404125719474702E-3</v>
      </c>
      <c r="AS169" s="415">
        <f>'Input Output Table'!AU53/AS$230</f>
        <v>4.259450745351904E-3</v>
      </c>
      <c r="AT169" s="415">
        <f>'Input Output Table'!AV53/AT$230</f>
        <v>1.3519934971871416E-3</v>
      </c>
      <c r="AU169" s="415">
        <f>'Input Output Table'!AW53/AU$230</f>
        <v>1.3121500730586004E-3</v>
      </c>
      <c r="AV169" s="415">
        <f>'Input Output Table'!AX53/AV$230</f>
        <v>4.4317388384368444E-3</v>
      </c>
      <c r="AW169" s="415">
        <f>'Input Output Table'!AY53/AW$230</f>
        <v>2.9760685108126003E-2</v>
      </c>
      <c r="AX169" s="415">
        <f>'Input Output Table'!AZ53/AX$230</f>
        <v>9.3295129510256349E-3</v>
      </c>
      <c r="AY169" s="415">
        <f>'Input Output Table'!BA53/AY$230</f>
        <v>9.5901995204219028E-4</v>
      </c>
      <c r="AZ169" s="415">
        <f>'Input Output Table'!BB53/AZ$230</f>
        <v>2.0937361861165731E-2</v>
      </c>
      <c r="BA169" s="415">
        <f>'Input Output Table'!BC53/BA$230</f>
        <v>1.1127056199622804E-3</v>
      </c>
      <c r="BB169" s="415">
        <f>'Input Output Table'!BD53/BB$230</f>
        <v>8.4177240112192785E-4</v>
      </c>
      <c r="BC169" s="415">
        <f>'Input Output Table'!BE53/BC$230</f>
        <v>2.5580934362837995E-3</v>
      </c>
      <c r="BD169" s="415">
        <f>'Input Output Table'!BF53/BD$230</f>
        <v>6.4600478213233782E-3</v>
      </c>
      <c r="BE169" s="415">
        <f>'Input Output Table'!BG53/BE$230</f>
        <v>3.2086122130387521E-4</v>
      </c>
      <c r="BF169" s="415">
        <f>'Input Output Table'!BH53/BF$230</f>
        <v>2.7532957032300001E-3</v>
      </c>
      <c r="BG169" s="415">
        <f>'Input Output Table'!BI53/BG$230</f>
        <v>8.7315671665064002E-4</v>
      </c>
      <c r="BH169" s="415">
        <f>'Input Output Table'!BJ53/BH$230</f>
        <v>1.0398426259955209E-3</v>
      </c>
      <c r="BI169" s="415">
        <f>'Input Output Table'!BK53/BI$230</f>
        <v>1.5343630675067924E-3</v>
      </c>
      <c r="BJ169" s="415">
        <f>'Input Output Table'!BL53/BJ$230</f>
        <v>1.5343629662778852E-3</v>
      </c>
      <c r="BK169" s="415">
        <f>'Input Output Table'!BM53/BK$230</f>
        <v>9.8203634347987382E-4</v>
      </c>
      <c r="BL169" s="415">
        <f>'Input Output Table'!BN53/BL$230</f>
        <v>7.024794340886036E-4</v>
      </c>
      <c r="BM169" s="415">
        <f>'Input Output Table'!BO53/BM$230</f>
        <v>3.0099548208372312E-4</v>
      </c>
      <c r="BN169" s="415">
        <f>'Input Output Table'!BP53/BN$230</f>
        <v>4.1593730390951296E-4</v>
      </c>
      <c r="BO169" s="415">
        <f>'Input Output Table'!BQ53/BO$230</f>
        <v>1.6829268996245259E-3</v>
      </c>
      <c r="BP169" s="415">
        <f>'Input Output Table'!BR53/BP$230</f>
        <v>5.0057485701617682E-4</v>
      </c>
      <c r="BQ169" s="415">
        <f>'Input Output Table'!BS53/BQ$230</f>
        <v>5.3695151148379296E-4</v>
      </c>
      <c r="BR169" s="415">
        <f>'Input Output Table'!BT53/BR$230</f>
        <v>5.3695144034435574E-4</v>
      </c>
      <c r="BS169" s="415">
        <f>'Input Output Table'!BU53/BS$230</f>
        <v>4.6070468060241973E-4</v>
      </c>
      <c r="BT169" s="415">
        <f>'Input Output Table'!BV53/BT$230</f>
        <v>3.7644854575313592E-4</v>
      </c>
      <c r="BU169" s="415">
        <f>'Input Output Table'!BW53/BU$230</f>
        <v>4.4141672737084015E-3</v>
      </c>
      <c r="BV169" s="415">
        <f>'Input Output Table'!BX53/BV$230</f>
        <v>3.9463663893224394E-4</v>
      </c>
      <c r="BW169" s="415">
        <f>'Input Output Table'!BY53/BW$230</f>
        <v>1.5925757340779902E-3</v>
      </c>
      <c r="BX169" s="415">
        <f>'Input Output Table'!BZ53/BX$230</f>
        <v>6.1581647638176318E-4</v>
      </c>
      <c r="BY169" s="415">
        <f>'Input Output Table'!CA53/BY$230</f>
        <v>1.1426665202304239E-3</v>
      </c>
      <c r="BZ169" s="415">
        <f>'Input Output Table'!CB53/BZ$230</f>
        <v>4.0061144446633352E-4</v>
      </c>
      <c r="CA169" s="415">
        <f>'Input Output Table'!CC53/CA$230</f>
        <v>8.2929677082020984E-4</v>
      </c>
      <c r="CB169" s="415">
        <f>'Input Output Table'!CD53/CB$230</f>
        <v>1.1583225222597917E-3</v>
      </c>
      <c r="CC169" s="415">
        <f>'Input Output Table'!CE53/CC$230</f>
        <v>1.9133974479809218E-4</v>
      </c>
      <c r="CD169" s="415">
        <f>'Input Output Table'!CF53/CD$230</f>
        <v>3.2149894029370128E-5</v>
      </c>
      <c r="CE169" s="415">
        <f>'Input Output Table'!CG53/CE$230</f>
        <v>8.5798198213029057E-4</v>
      </c>
      <c r="CF169" s="415">
        <f>'Input Output Table'!CH53/CF$230</f>
        <v>2.6301257692094555E-4</v>
      </c>
      <c r="CG169" s="415">
        <f>'Input Output Table'!CI53/CG$230</f>
        <v>4.5110079449392227E-4</v>
      </c>
      <c r="CH169" s="415">
        <f>'Input Output Table'!CJ53/CH$230</f>
        <v>6.9732977195539696E-4</v>
      </c>
      <c r="CI169" s="415">
        <f>'Input Output Table'!CK53/CI$230</f>
        <v>4.1097524261353321E-4</v>
      </c>
      <c r="CJ169" s="415">
        <f>'Input Output Table'!CL53/CJ$230</f>
        <v>1.6847628474963459E-3</v>
      </c>
      <c r="CK169" s="415">
        <f>'Input Output Table'!CM53/CK$230</f>
        <v>3.9969133482418133E-4</v>
      </c>
      <c r="CL169" s="415">
        <f>'Input Output Table'!CN53/CL$230</f>
        <v>2.3960099545748889E-3</v>
      </c>
      <c r="CM169" s="415">
        <f>'Input Output Table'!CO53/CM$230</f>
        <v>2.9754700819336933E-4</v>
      </c>
      <c r="CN169" s="415">
        <f>'Input Output Table'!CP53/CN$230</f>
        <v>2.5527824934001815E-4</v>
      </c>
      <c r="CO169" s="415">
        <f>'Input Output Table'!CQ53/CO$230</f>
        <v>6.6905318983096016E-4</v>
      </c>
      <c r="CP169" s="415">
        <f>'Input Output Table'!CR53/CP$230</f>
        <v>1.2058287978098364E-3</v>
      </c>
      <c r="CQ169" s="415">
        <f>'Input Output Table'!CS53/CQ$230</f>
        <v>8.0166907081559403E-4</v>
      </c>
      <c r="CR169" s="415">
        <f>'Input Output Table'!CT53/CR$230</f>
        <v>2.1750721647217211E-4</v>
      </c>
      <c r="CS169" s="415">
        <f>'Input Output Table'!CU53/CS$230</f>
        <v>6.792580945518199E-4</v>
      </c>
      <c r="CT169" s="415">
        <f>'Input Output Table'!CV53/CT$230</f>
        <v>1.3058073562520229E-3</v>
      </c>
      <c r="CU169" s="415">
        <f>'Input Output Table'!CW53/CU$230</f>
        <v>3.8886402644257859E-4</v>
      </c>
      <c r="CV169" s="415">
        <f>'Input Output Table'!CX53/CV$230</f>
        <v>1.3063058441023965E-3</v>
      </c>
      <c r="CW169" s="415">
        <f>'Input Output Table'!CY53/CW$230</f>
        <v>3.5756970728401328E-4</v>
      </c>
      <c r="CX169" s="415">
        <f>'Input Output Table'!CZ53/CX$230</f>
        <v>1.4508791219750719E-3</v>
      </c>
      <c r="CY169" s="415">
        <f>'Input Output Table'!DA53/CY$230</f>
        <v>1.4774050161528933E-3</v>
      </c>
      <c r="CZ169" s="415">
        <f>'Input Output Table'!DB53/CZ$230</f>
        <v>9.399194505735895E-4</v>
      </c>
      <c r="DA169" s="415">
        <f>'Input Output Table'!DC53/DA$230</f>
        <v>4.9411462765602137E-4</v>
      </c>
      <c r="DB169" s="415">
        <f>'Input Output Table'!DD53/DB$230</f>
        <v>6.7892372280886062E-4</v>
      </c>
      <c r="DC169" s="415">
        <f>'Input Output Table'!DE53/DC$230</f>
        <v>1.7954090685007892E-4</v>
      </c>
      <c r="DD169" s="416">
        <f>'Input Output Table'!DG53/DD$230</f>
        <v>4.3301729837916399E-4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J169" s="423">
        <f t="shared" si="216"/>
        <v>-1.6409722115770121E-3</v>
      </c>
      <c r="HK169" s="423">
        <f t="shared" si="217"/>
        <v>-6.9894646942746611E-3</v>
      </c>
      <c r="HL169" s="423">
        <f t="shared" si="218"/>
        <v>-1.5309675803238598E-3</v>
      </c>
      <c r="HM169" s="423">
        <f t="shared" si="219"/>
        <v>-5.0319334066415049E-3</v>
      </c>
      <c r="HN169" s="423">
        <f t="shared" si="220"/>
        <v>-3.3537497226827279E-5</v>
      </c>
      <c r="HO169" s="423">
        <f t="shared" si="221"/>
        <v>-2.254206444898488E-4</v>
      </c>
      <c r="HP169" s="423">
        <f t="shared" si="222"/>
        <v>-7.4888497137551847E-5</v>
      </c>
      <c r="HQ169" s="423">
        <f t="shared" si="223"/>
        <v>-1.0735568147926017E-3</v>
      </c>
      <c r="HR169" s="423">
        <f t="shared" si="224"/>
        <v>-1.64141757990856E-3</v>
      </c>
      <c r="HS169" s="423">
        <f t="shared" si="225"/>
        <v>-1.1945608825623647E-3</v>
      </c>
      <c r="HT169" s="423">
        <f t="shared" si="226"/>
        <v>-1.1463169120785003E-3</v>
      </c>
      <c r="HU169" s="423">
        <f t="shared" si="227"/>
        <v>-4.4732506550330484E-3</v>
      </c>
      <c r="HV169" s="423">
        <f t="shared" si="228"/>
        <v>-1.8321848997884878E-3</v>
      </c>
      <c r="HW169" s="423">
        <f t="shared" si="229"/>
        <v>-2.2199696581637045E-3</v>
      </c>
      <c r="HX169" s="423">
        <f t="shared" si="230"/>
        <v>-1.2140463028072197E-3</v>
      </c>
      <c r="HY169" s="423">
        <f t="shared" si="231"/>
        <v>-3.0426472463584361E-3</v>
      </c>
      <c r="HZ169" s="423">
        <f t="shared" si="232"/>
        <v>-3.901939039524615E-3</v>
      </c>
      <c r="IA169" s="423">
        <f t="shared" si="233"/>
        <v>-2.9988000494412057E-3</v>
      </c>
      <c r="IB169" s="423">
        <f t="shared" si="234"/>
        <v>-1.2669112132381083E-3</v>
      </c>
      <c r="IC169" s="423">
        <f t="shared" si="235"/>
        <v>-5.0293375864883519E-3</v>
      </c>
      <c r="ID169" s="423">
        <f t="shared" si="236"/>
        <v>-1.6587748522512431E-3</v>
      </c>
      <c r="IE169" s="423">
        <f t="shared" si="237"/>
        <v>-2.4635522187271696E-3</v>
      </c>
      <c r="IF169" s="423">
        <f t="shared" si="238"/>
        <v>-3.5562441666345552E-3</v>
      </c>
      <c r="IG169" s="423">
        <f t="shared" si="239"/>
        <v>-2.0962497935354395E-2</v>
      </c>
      <c r="IH169" s="423">
        <f t="shared" si="240"/>
        <v>-1.1658701987957593E-4</v>
      </c>
      <c r="II169" s="423">
        <f t="shared" si="241"/>
        <v>-4.9903648604670333E-4</v>
      </c>
      <c r="IJ169" s="423">
        <f t="shared" si="242"/>
        <v>-1.4981569755319318E-3</v>
      </c>
      <c r="IK169" s="423">
        <f t="shared" si="243"/>
        <v>-2.7046074408816237E-3</v>
      </c>
      <c r="IL169" s="423">
        <f t="shared" si="244"/>
        <v>-1.1331512219264056E-3</v>
      </c>
      <c r="IM169" s="423">
        <f t="shared" si="245"/>
        <v>-1.766598398102348E-3</v>
      </c>
      <c r="IN169" s="423">
        <f t="shared" si="246"/>
        <v>-1.8496601098876382E-3</v>
      </c>
      <c r="IO169" s="423">
        <f t="shared" si="247"/>
        <v>-6.1514031002253989E-4</v>
      </c>
      <c r="IP169" s="423">
        <f t="shared" si="248"/>
        <v>-9.9738217478080073E-4</v>
      </c>
      <c r="IQ169" s="423">
        <f t="shared" si="249"/>
        <v>-1.1383432070867291E-3</v>
      </c>
      <c r="IR169" s="423">
        <f t="shared" si="250"/>
        <v>-2.7076393918396449E-3</v>
      </c>
      <c r="IS169" s="423">
        <f t="shared" si="251"/>
        <v>-3.0645670714338127E-4</v>
      </c>
      <c r="IT169" s="423">
        <f t="shared" si="252"/>
        <v>-1.2236551899132007E-4</v>
      </c>
      <c r="IU169" s="423">
        <f t="shared" si="253"/>
        <v>-2.1551026880341703E-4</v>
      </c>
      <c r="IV169" s="423">
        <f t="shared" si="254"/>
        <v>-8.883883700649297E-4</v>
      </c>
      <c r="IW169" s="423">
        <f t="shared" si="255"/>
        <v>-8.3954157122904439E-4</v>
      </c>
      <c r="IX169" s="423">
        <f t="shared" si="256"/>
        <v>-1.7134535183795483E-3</v>
      </c>
      <c r="IY169" s="423">
        <f t="shared" si="257"/>
        <v>-7.9626865746428334E-3</v>
      </c>
      <c r="IZ169" s="423">
        <f t="shared" si="258"/>
        <v>-2.4404125719474702E-3</v>
      </c>
      <c r="JA169" s="423">
        <f t="shared" si="259"/>
        <v>-4.259450745351904E-3</v>
      </c>
      <c r="JB169" s="423">
        <f t="shared" si="260"/>
        <v>-1.3519934971871416E-3</v>
      </c>
      <c r="JC169" s="423">
        <f t="shared" si="261"/>
        <v>-1.3121500730586004E-3</v>
      </c>
      <c r="JD169" s="423">
        <f t="shared" si="262"/>
        <v>-4.4317388384368444E-3</v>
      </c>
      <c r="JE169" s="423">
        <f t="shared" si="263"/>
        <v>0.97023931489187398</v>
      </c>
      <c r="JF169" s="423">
        <f t="shared" si="264"/>
        <v>-9.3295129510256349E-3</v>
      </c>
      <c r="JG169" s="423">
        <f t="shared" si="265"/>
        <v>-9.5901995204219028E-4</v>
      </c>
      <c r="JH169" s="423">
        <f t="shared" si="266"/>
        <v>-2.0937361861165731E-2</v>
      </c>
      <c r="JI169" s="423">
        <f t="shared" si="267"/>
        <v>-1.1127056199622804E-3</v>
      </c>
      <c r="JJ169" s="423">
        <f t="shared" si="268"/>
        <v>-8.4177240112192785E-4</v>
      </c>
      <c r="JK169" s="423">
        <f t="shared" si="269"/>
        <v>-2.5580934362837995E-3</v>
      </c>
      <c r="JL169" s="423">
        <f t="shared" si="270"/>
        <v>-6.4600478213233782E-3</v>
      </c>
      <c r="JM169" s="423">
        <f t="shared" si="271"/>
        <v>-3.2086122130387521E-4</v>
      </c>
      <c r="JN169" s="423">
        <f t="shared" si="272"/>
        <v>-2.7532957032300001E-3</v>
      </c>
      <c r="JO169" s="423">
        <f t="shared" si="273"/>
        <v>-8.7315671665064002E-4</v>
      </c>
      <c r="JP169" s="423">
        <f t="shared" si="274"/>
        <v>-1.0398426259955209E-3</v>
      </c>
      <c r="JQ169" s="423">
        <f t="shared" si="275"/>
        <v>-1.5343630675067924E-3</v>
      </c>
      <c r="JR169" s="423">
        <f t="shared" si="276"/>
        <v>-1.5343629662778852E-3</v>
      </c>
      <c r="JS169" s="423">
        <f t="shared" si="277"/>
        <v>-9.8203634347987382E-4</v>
      </c>
      <c r="JT169" s="423">
        <f t="shared" si="278"/>
        <v>-7.024794340886036E-4</v>
      </c>
      <c r="JU169" s="423">
        <f t="shared" si="279"/>
        <v>-3.0099548208372312E-4</v>
      </c>
      <c r="JV169" s="423">
        <f t="shared" si="280"/>
        <v>-4.1593730390951296E-4</v>
      </c>
      <c r="JW169" s="423">
        <f t="shared" si="281"/>
        <v>-1.6829268996245259E-3</v>
      </c>
      <c r="JX169" s="423">
        <f t="shared" si="282"/>
        <v>-5.0057485701617682E-4</v>
      </c>
      <c r="JY169" s="423">
        <f t="shared" si="283"/>
        <v>-5.3695151148379296E-4</v>
      </c>
      <c r="JZ169" s="423">
        <f t="shared" si="284"/>
        <v>-5.3695144034435574E-4</v>
      </c>
      <c r="KA169" s="423">
        <f t="shared" si="285"/>
        <v>-4.6070468060241973E-4</v>
      </c>
      <c r="KB169" s="423">
        <f t="shared" si="286"/>
        <v>-3.7644854575313592E-4</v>
      </c>
      <c r="KC169" s="423">
        <f t="shared" si="287"/>
        <v>-4.4141672737084015E-3</v>
      </c>
      <c r="KD169" s="423">
        <f t="shared" si="288"/>
        <v>-3.9463663893224394E-4</v>
      </c>
      <c r="KE169" s="423">
        <f t="shared" si="289"/>
        <v>-1.5925757340779902E-3</v>
      </c>
      <c r="KF169" s="423">
        <f t="shared" si="290"/>
        <v>-6.1581647638176318E-4</v>
      </c>
      <c r="KG169" s="423">
        <f t="shared" si="291"/>
        <v>-1.1426665202304239E-3</v>
      </c>
      <c r="KH169" s="423">
        <f t="shared" si="292"/>
        <v>-4.0061144446633352E-4</v>
      </c>
      <c r="KI169" s="423">
        <f t="shared" si="293"/>
        <v>-8.2929677082020984E-4</v>
      </c>
      <c r="KJ169" s="423">
        <f t="shared" si="294"/>
        <v>-1.1583225222597917E-3</v>
      </c>
      <c r="KK169" s="423">
        <f t="shared" si="295"/>
        <v>-1.9133974479809218E-4</v>
      </c>
      <c r="KL169" s="423">
        <f t="shared" si="296"/>
        <v>-3.2149894029370128E-5</v>
      </c>
      <c r="KM169" s="423">
        <f t="shared" si="297"/>
        <v>-8.5798198213029057E-4</v>
      </c>
      <c r="KN169" s="423">
        <f t="shared" si="298"/>
        <v>-2.6301257692094555E-4</v>
      </c>
      <c r="KO169" s="423">
        <f t="shared" si="299"/>
        <v>-4.5110079449392227E-4</v>
      </c>
      <c r="KP169" s="423">
        <f t="shared" si="300"/>
        <v>-6.9732977195539696E-4</v>
      </c>
      <c r="KQ169" s="423">
        <f t="shared" si="301"/>
        <v>-4.1097524261353321E-4</v>
      </c>
      <c r="KR169" s="423">
        <f t="shared" si="302"/>
        <v>-1.6847628474963459E-3</v>
      </c>
      <c r="KS169" s="423">
        <f t="shared" si="303"/>
        <v>-3.9969133482418133E-4</v>
      </c>
      <c r="KT169" s="423">
        <f t="shared" si="304"/>
        <v>-2.3960099545748889E-3</v>
      </c>
      <c r="KU169" s="423">
        <f t="shared" si="305"/>
        <v>-2.9754700819336933E-4</v>
      </c>
      <c r="KV169" s="423">
        <f t="shared" si="306"/>
        <v>-2.5527824934001815E-4</v>
      </c>
      <c r="KW169" s="423">
        <f t="shared" si="307"/>
        <v>-6.6905318983096016E-4</v>
      </c>
      <c r="KX169" s="423">
        <f t="shared" si="308"/>
        <v>-1.2058287978098364E-3</v>
      </c>
      <c r="KY169" s="423">
        <f t="shared" si="309"/>
        <v>-8.0166907081559403E-4</v>
      </c>
      <c r="KZ169" s="423">
        <f t="shared" si="310"/>
        <v>-2.1750721647217211E-4</v>
      </c>
      <c r="LA169" s="423">
        <f t="shared" si="311"/>
        <v>-6.792580945518199E-4</v>
      </c>
      <c r="LB169" s="423">
        <f t="shared" si="312"/>
        <v>-1.3058073562520229E-3</v>
      </c>
      <c r="LC169" s="423">
        <f t="shared" si="313"/>
        <v>-3.8886402644257859E-4</v>
      </c>
      <c r="LD169" s="423">
        <f t="shared" si="314"/>
        <v>-1.3063058441023965E-3</v>
      </c>
      <c r="LE169" s="423">
        <f t="shared" si="315"/>
        <v>-3.5756970728401328E-4</v>
      </c>
      <c r="LF169" s="423">
        <f t="shared" si="316"/>
        <v>-1.4508791219750719E-3</v>
      </c>
      <c r="LG169" s="423">
        <f t="shared" si="317"/>
        <v>-1.4774050161528933E-3</v>
      </c>
      <c r="LH169" s="423">
        <f t="shared" si="318"/>
        <v>-9.399194505735895E-4</v>
      </c>
      <c r="LI169" s="423">
        <f t="shared" si="319"/>
        <v>-4.9411462765602137E-4</v>
      </c>
      <c r="LJ169" s="423">
        <f t="shared" si="320"/>
        <v>-6.7892372280886062E-4</v>
      </c>
      <c r="LK169" s="423">
        <f t="shared" si="321"/>
        <v>-1.7954090685007892E-4</v>
      </c>
      <c r="LL169" s="423">
        <f t="shared" si="322"/>
        <v>-4.3301729837916399E-4</v>
      </c>
      <c r="LN169" s="424">
        <v>4.3008828958594619E-3</v>
      </c>
      <c r="LO169" s="424">
        <v>1.247451353270828E-2</v>
      </c>
      <c r="LP169" s="424">
        <v>3.5450718075980443E-3</v>
      </c>
      <c r="LQ169" s="424">
        <v>8.2080616278001738E-3</v>
      </c>
      <c r="LR169" s="424">
        <v>1.0869419965000807E-3</v>
      </c>
      <c r="LS169" s="424">
        <v>2.4773375117697542E-3</v>
      </c>
      <c r="LT169" s="424">
        <v>1.5992541719034841E-3</v>
      </c>
      <c r="LU169" s="424">
        <v>4.8932299129416093E-3</v>
      </c>
      <c r="LV169" s="424">
        <v>5.2141199019291777E-3</v>
      </c>
      <c r="LW169" s="424">
        <v>3.2243632546175459E-3</v>
      </c>
      <c r="LX169" s="424">
        <v>4.8344116430814339E-3</v>
      </c>
      <c r="LY169" s="424">
        <v>8.5039068291306776E-3</v>
      </c>
      <c r="LZ169" s="424">
        <v>5.7136140619371686E-3</v>
      </c>
      <c r="MA169" s="424">
        <v>5.7018880128390228E-3</v>
      </c>
      <c r="MB169" s="424">
        <v>4.748086878191303E-3</v>
      </c>
      <c r="MC169" s="424">
        <v>6.2680644753826962E-3</v>
      </c>
      <c r="MD169" s="424">
        <v>7.7440687651278445E-3</v>
      </c>
      <c r="ME169" s="424">
        <v>5.4308526535111305E-3</v>
      </c>
      <c r="MF169" s="424">
        <v>3.7171479193675249E-3</v>
      </c>
      <c r="MG169" s="424">
        <v>8.0075977809817775E-3</v>
      </c>
      <c r="MH169" s="424">
        <v>3.807289025126193E-3</v>
      </c>
      <c r="MI169" s="424">
        <v>5.4308489819057948E-3</v>
      </c>
      <c r="MJ169" s="424">
        <v>6.1489790631773667E-3</v>
      </c>
      <c r="MK169" s="424">
        <v>2.569663532717369E-2</v>
      </c>
      <c r="ML169" s="424">
        <v>9.244811263540507E-4</v>
      </c>
      <c r="MM169" s="424">
        <v>2.8932015618299833E-3</v>
      </c>
      <c r="MN169" s="424">
        <v>4.8063822185440133E-3</v>
      </c>
      <c r="MO169" s="424">
        <v>4.843333139093518E-3</v>
      </c>
      <c r="MP169" s="424">
        <v>3.3344277664923575E-3</v>
      </c>
      <c r="MQ169" s="424">
        <v>3.488290667489131E-3</v>
      </c>
      <c r="MR169" s="424">
        <v>4.0897958084113546E-3</v>
      </c>
      <c r="MS169" s="424">
        <v>2.4872781280574035E-3</v>
      </c>
      <c r="MT169" s="424">
        <v>3.5002755795296601E-3</v>
      </c>
      <c r="MU169" s="424">
        <v>4.0325889150831431E-3</v>
      </c>
      <c r="MV169" s="424">
        <v>5.4250712346305182E-3</v>
      </c>
      <c r="MW169" s="424">
        <v>2.5857516284877109E-3</v>
      </c>
      <c r="MX169" s="424">
        <v>1.638516427284565E-3</v>
      </c>
      <c r="MY169" s="424">
        <v>4.1405954850841052E-3</v>
      </c>
      <c r="MZ169" s="424">
        <v>3.6864068646579973E-3</v>
      </c>
      <c r="NA169" s="424">
        <v>4.0647455981020261E-3</v>
      </c>
      <c r="NB169" s="424">
        <v>4.466095046101801E-3</v>
      </c>
      <c r="NC169" s="424">
        <v>1.1713861226557702E-2</v>
      </c>
      <c r="ND169" s="424">
        <v>5.7699348585772891E-3</v>
      </c>
      <c r="NE169" s="424">
        <v>7.9022280637073179E-3</v>
      </c>
      <c r="NF169" s="424">
        <v>4.0810953386325897E-3</v>
      </c>
      <c r="NG169" s="424">
        <v>6.7008316912007451E-3</v>
      </c>
      <c r="NH169" s="424">
        <v>8.2417132995789549E-3</v>
      </c>
      <c r="NI169" s="424">
        <v>1.0338549667305263</v>
      </c>
      <c r="NJ169" s="424">
        <v>1.3350929067230437E-2</v>
      </c>
      <c r="NK169" s="424">
        <v>4.7306802535916209E-3</v>
      </c>
      <c r="NL169" s="424">
        <v>2.4974582308611978E-2</v>
      </c>
      <c r="NM169" s="424">
        <v>3.5205173952678184E-3</v>
      </c>
      <c r="NN169" s="424">
        <v>2.665114133168109E-3</v>
      </c>
      <c r="NO169" s="424">
        <v>4.3772403805829915E-3</v>
      </c>
      <c r="NP169" s="424">
        <v>9.4740127000439728E-3</v>
      </c>
      <c r="NQ169" s="424">
        <v>3.0644670306833287E-3</v>
      </c>
      <c r="NR169" s="424">
        <v>6.3087250273104302E-3</v>
      </c>
      <c r="NS169" s="424">
        <v>3.7116080130145043E-3</v>
      </c>
      <c r="NT169" s="424">
        <v>3.9404041685901581E-3</v>
      </c>
      <c r="NU169" s="424">
        <v>4.5180381023619343E-3</v>
      </c>
      <c r="NV169" s="424">
        <v>4.1625302186807048E-3</v>
      </c>
      <c r="NW169" s="424">
        <v>4.9924578542689443E-3</v>
      </c>
      <c r="NX169" s="424">
        <v>3.5567620351549386E-3</v>
      </c>
      <c r="NY169" s="424">
        <v>3.6845740910619049E-3</v>
      </c>
      <c r="NZ169" s="424">
        <v>2.7394293514981152E-3</v>
      </c>
      <c r="OA169" s="424">
        <v>5.4239613337930172E-3</v>
      </c>
      <c r="OB169" s="424">
        <v>3.4857951098872146E-3</v>
      </c>
      <c r="OC169" s="424">
        <v>3.1518315552136605E-3</v>
      </c>
      <c r="OD169" s="424">
        <v>5.470565756158589E-3</v>
      </c>
      <c r="OE169" s="424">
        <v>3.1396145432031892E-3</v>
      </c>
      <c r="OF169" s="424">
        <v>3.6560954130573382E-3</v>
      </c>
      <c r="OG169" s="424">
        <v>9.1588738836173716E-3</v>
      </c>
      <c r="OH169" s="424">
        <v>2.7369982845976406E-3</v>
      </c>
      <c r="OI169" s="424">
        <v>3.8532840826721736E-3</v>
      </c>
      <c r="OJ169" s="424">
        <v>3.4217803127224418E-3</v>
      </c>
      <c r="OK169" s="424">
        <v>3.9350203256297758E-3</v>
      </c>
      <c r="OL169" s="424">
        <v>2.6726456621531669E-3</v>
      </c>
      <c r="OM169" s="424">
        <v>3.3404454154214308E-3</v>
      </c>
      <c r="ON169" s="424">
        <v>4.3985609666638992E-3</v>
      </c>
      <c r="OO169" s="424">
        <v>2.0328404291227635E-3</v>
      </c>
      <c r="OP169" s="424">
        <v>1.0261276813070964E-3</v>
      </c>
      <c r="OQ169" s="424">
        <v>3.1910018705982061E-3</v>
      </c>
      <c r="OR169" s="424">
        <v>2.6037170882336333E-3</v>
      </c>
      <c r="OS169" s="424">
        <v>3.045233148183427E-3</v>
      </c>
      <c r="OT169" s="424">
        <v>3.9098097109137855E-3</v>
      </c>
      <c r="OU169" s="424">
        <v>4.0416593907257438E-3</v>
      </c>
      <c r="OV169" s="424">
        <v>4.6850993720465592E-3</v>
      </c>
      <c r="OW169" s="424">
        <v>3.0516705917639736E-3</v>
      </c>
      <c r="OX169" s="424">
        <v>5.5594079381197439E-3</v>
      </c>
      <c r="OY169" s="424">
        <v>2.6354126783953778E-3</v>
      </c>
      <c r="OZ169" s="424">
        <v>2.9312523822138132E-3</v>
      </c>
      <c r="PA169" s="424">
        <v>3.9475489102852859E-3</v>
      </c>
      <c r="PB169" s="424">
        <v>3.5291155115755751E-3</v>
      </c>
      <c r="PC169" s="424">
        <v>3.5213283340604219E-3</v>
      </c>
      <c r="PD169" s="424">
        <v>2.5509177255527049E-3</v>
      </c>
      <c r="PE169" s="424">
        <v>3.7017805595714118E-3</v>
      </c>
      <c r="PF169" s="424">
        <v>5.1065236578062678E-3</v>
      </c>
      <c r="PG169" s="424">
        <v>3.2654328741132726E-3</v>
      </c>
      <c r="PH169" s="424">
        <v>5.0350326072389632E-3</v>
      </c>
      <c r="PI169" s="424">
        <v>3.1006010257947875E-3</v>
      </c>
      <c r="PJ169" s="424">
        <v>5.227178854963376E-3</v>
      </c>
      <c r="PK169" s="424">
        <v>3.2375679194719129E-3</v>
      </c>
      <c r="PL169" s="424">
        <v>4.1039084452158666E-3</v>
      </c>
      <c r="PM169" s="424">
        <v>3.4079840888466594E-3</v>
      </c>
      <c r="PN169" s="424">
        <v>3.55595170451315E-3</v>
      </c>
      <c r="PO169" s="424">
        <v>2.6861667518353781E-3</v>
      </c>
      <c r="PP169" s="425">
        <v>3.892931389271952E-3</v>
      </c>
    </row>
    <row r="170" spans="1:432" x14ac:dyDescent="0.25">
      <c r="A170" s="210" t="s">
        <v>159</v>
      </c>
      <c r="B170" s="415">
        <f>'Input Output Table'!D54/B$230</f>
        <v>1.008353691752611E-5</v>
      </c>
      <c r="C170" s="415">
        <f>'Input Output Table'!E54/C$230</f>
        <v>1.3908197219822546E-5</v>
      </c>
      <c r="D170" s="415">
        <f>'Input Output Table'!F54/D$230</f>
        <v>2.9047022132532293E-2</v>
      </c>
      <c r="E170" s="415">
        <f>'Input Output Table'!G54/E$230</f>
        <v>1.8463306814923564E-5</v>
      </c>
      <c r="F170" s="415">
        <f>'Input Output Table'!H54/F$230</f>
        <v>4.4691961795675778E-3</v>
      </c>
      <c r="G170" s="415">
        <f>'Input Output Table'!I54/G$230</f>
        <v>1.7030824069803991E-5</v>
      </c>
      <c r="H170" s="415">
        <f>'Input Output Table'!J54/H$230</f>
        <v>1.1524738517475116E-2</v>
      </c>
      <c r="I170" s="415">
        <f>'Input Output Table'!K54/I$230</f>
        <v>1.4954629676285346E-5</v>
      </c>
      <c r="J170" s="415">
        <f>'Input Output Table'!L54/J$230</f>
        <v>2.2943467737838872E-5</v>
      </c>
      <c r="K170" s="415">
        <f>'Input Output Table'!M54/K$230</f>
        <v>1.1728536505129728E-5</v>
      </c>
      <c r="L170" s="415">
        <f>'Input Output Table'!N54/L$230</f>
        <v>1.5677797785981075E-5</v>
      </c>
      <c r="M170" s="415">
        <f>'Input Output Table'!O54/M$230</f>
        <v>2.867106593343012E-5</v>
      </c>
      <c r="N170" s="415">
        <f>'Input Output Table'!P54/N$230</f>
        <v>1.5974880602300928E-5</v>
      </c>
      <c r="O170" s="415">
        <f>'Input Output Table'!Q54/O$230</f>
        <v>2.2542424285238418E-5</v>
      </c>
      <c r="P170" s="415">
        <f>'Input Output Table'!R54/P$230</f>
        <v>1.3686089089461485E-5</v>
      </c>
      <c r="Q170" s="415">
        <f>'Input Output Table'!S54/Q$230</f>
        <v>3.0513998481577032E-5</v>
      </c>
      <c r="R170" s="415">
        <f>'Input Output Table'!T54/R$230</f>
        <v>3.1915303607747397E-5</v>
      </c>
      <c r="S170" s="415">
        <f>'Input Output Table'!U54/S$230</f>
        <v>2.4935419268108642E-5</v>
      </c>
      <c r="T170" s="415">
        <f>'Input Output Table'!V54/T$230</f>
        <v>5.9115468277898519E-5</v>
      </c>
      <c r="U170" s="415">
        <f>'Input Output Table'!W54/U$230</f>
        <v>1.1269437618025919E-4</v>
      </c>
      <c r="V170" s="415">
        <f>'Input Output Table'!X54/V$230</f>
        <v>3.233728842875523E-5</v>
      </c>
      <c r="W170" s="415">
        <f>'Input Output Table'!Y54/W$230</f>
        <v>1.2830968497130917E-5</v>
      </c>
      <c r="X170" s="415">
        <f>'Input Output Table'!Z54/X$230</f>
        <v>2.7051106421448818E-5</v>
      </c>
      <c r="Y170" s="415">
        <f>'Input Output Table'!AA54/Y$230</f>
        <v>2.1110701088022245E-5</v>
      </c>
      <c r="Z170" s="415">
        <f>'Input Output Table'!AB54/Z$230</f>
        <v>5.938698283351507E-6</v>
      </c>
      <c r="AA170" s="415">
        <f>'Input Output Table'!AC54/AA$230</f>
        <v>2.2541560335250879E-5</v>
      </c>
      <c r="AB170" s="415">
        <f>'Input Output Table'!AD54/AB$230</f>
        <v>2.1566710734063698E-5</v>
      </c>
      <c r="AC170" s="415">
        <f>'Input Output Table'!AE54/AC$230</f>
        <v>2.39243037859503E-5</v>
      </c>
      <c r="AD170" s="415">
        <f>'Input Output Table'!AF54/AD$230</f>
        <v>1.9803641950803608E-5</v>
      </c>
      <c r="AE170" s="415">
        <f>'Input Output Table'!AG54/AE$230</f>
        <v>1.5974783332444516E-5</v>
      </c>
      <c r="AF170" s="415">
        <f>'Input Output Table'!AH54/AF$230</f>
        <v>3.3123811665327459E-5</v>
      </c>
      <c r="AG170" s="415">
        <f>'Input Output Table'!AI54/AG$230</f>
        <v>2.0903876259080493E-5</v>
      </c>
      <c r="AH170" s="415">
        <f>'Input Output Table'!AJ54/AH$230</f>
        <v>6.2221324804273063E-5</v>
      </c>
      <c r="AI170" s="415">
        <f>'Input Output Table'!AK54/AI$230</f>
        <v>2.9646326188858876E-5</v>
      </c>
      <c r="AJ170" s="415">
        <f>'Input Output Table'!AL54/AJ$230</f>
        <v>3.2810088242806209E-5</v>
      </c>
      <c r="AK170" s="415">
        <f>'Input Output Table'!AM54/AK$230</f>
        <v>6.4243195058393199E-5</v>
      </c>
      <c r="AL170" s="415">
        <f>'Input Output Table'!AN54/AL$230</f>
        <v>1.6924875662771507E-5</v>
      </c>
      <c r="AM170" s="415">
        <f>'Input Output Table'!AO54/AM$230</f>
        <v>1.3512554217822814E-5</v>
      </c>
      <c r="AN170" s="415">
        <f>'Input Output Table'!AP54/AN$230</f>
        <v>2.4634143068614954E-5</v>
      </c>
      <c r="AO170" s="415">
        <f>'Input Output Table'!AQ54/AO$230</f>
        <v>1.917845948717778E-5</v>
      </c>
      <c r="AP170" s="415">
        <f>'Input Output Table'!AR54/AP$230</f>
        <v>1.8247259504412076E-5</v>
      </c>
      <c r="AQ170" s="415">
        <f>'Input Output Table'!AS54/AQ$230</f>
        <v>1.1539001924678891E-4</v>
      </c>
      <c r="AR170" s="415">
        <f>'Input Output Table'!AT54/AR$230</f>
        <v>2.2601581207754148E-5</v>
      </c>
      <c r="AS170" s="415">
        <f>'Input Output Table'!AU54/AS$230</f>
        <v>2.5543649548059284E-2</v>
      </c>
      <c r="AT170" s="415">
        <f>'Input Output Table'!AV54/AT$230</f>
        <v>1.1696796863761446E-4</v>
      </c>
      <c r="AU170" s="415">
        <f>'Input Output Table'!AW54/AU$230</f>
        <v>3.515962222817577E-5</v>
      </c>
      <c r="AV170" s="415">
        <f>'Input Output Table'!AX54/AV$230</f>
        <v>4.6177521449054185E-5</v>
      </c>
      <c r="AW170" s="415">
        <f>'Input Output Table'!AY54/AW$230</f>
        <v>2.394983660224996E-5</v>
      </c>
      <c r="AX170" s="415">
        <f>'Input Output Table'!AZ54/AX$230</f>
        <v>3.9215679564824864E-2</v>
      </c>
      <c r="AY170" s="415">
        <f>'Input Output Table'!BA54/AY$230</f>
        <v>3.9674792138727217E-4</v>
      </c>
      <c r="AZ170" s="415">
        <f>'Input Output Table'!BB54/AZ$230</f>
        <v>3.281697227710272E-5</v>
      </c>
      <c r="BA170" s="415">
        <f>'Input Output Table'!BC54/BA$230</f>
        <v>3.1393564698329224E-5</v>
      </c>
      <c r="BB170" s="415">
        <f>'Input Output Table'!BD54/BB$230</f>
        <v>3.3441650908160217E-5</v>
      </c>
      <c r="BC170" s="415">
        <f>'Input Output Table'!BE54/BC$230</f>
        <v>1.7875330513262579E-5</v>
      </c>
      <c r="BD170" s="415">
        <f>'Input Output Table'!BF54/BD$230</f>
        <v>2.8438542503573031E-4</v>
      </c>
      <c r="BE170" s="415">
        <f>'Input Output Table'!BG54/BE$230</f>
        <v>4.1849331326857805E-4</v>
      </c>
      <c r="BF170" s="415">
        <f>'Input Output Table'!BH54/BF$230</f>
        <v>2.508680222006926E-5</v>
      </c>
      <c r="BG170" s="415">
        <f>'Input Output Table'!BI54/BG$230</f>
        <v>3.1349060345613991E-5</v>
      </c>
      <c r="BH170" s="415">
        <f>'Input Output Table'!BJ54/BH$230</f>
        <v>1.5294374282262356E-4</v>
      </c>
      <c r="BI170" s="415">
        <f>'Input Output Table'!BK54/BI$230</f>
        <v>2.8797988317806276E-5</v>
      </c>
      <c r="BJ170" s="415">
        <f>'Input Output Table'!BL54/BJ$230</f>
        <v>0</v>
      </c>
      <c r="BK170" s="415">
        <f>'Input Output Table'!BM54/BK$230</f>
        <v>3.7238946418655595E-5</v>
      </c>
      <c r="BL170" s="415">
        <f>'Input Output Table'!BN54/BL$230</f>
        <v>2.6603206189778649E-5</v>
      </c>
      <c r="BM170" s="415">
        <f>'Input Output Table'!BO54/BM$230</f>
        <v>1.9166477916083224E-2</v>
      </c>
      <c r="BN170" s="415">
        <f>'Input Output Table'!BP54/BN$230</f>
        <v>6.0025229569986565E-5</v>
      </c>
      <c r="BO170" s="415">
        <f>'Input Output Table'!BQ54/BO$230</f>
        <v>1.0139984112811408E-3</v>
      </c>
      <c r="BP170" s="415">
        <f>'Input Output Table'!BR54/BP$230</f>
        <v>3.3659742525922175E-5</v>
      </c>
      <c r="BQ170" s="415">
        <f>'Input Output Table'!BS54/BQ$230</f>
        <v>2.6834144266842583E-5</v>
      </c>
      <c r="BR170" s="415">
        <f>'Input Output Table'!BT54/BR$230</f>
        <v>2.6834140711650198E-5</v>
      </c>
      <c r="BS170" s="415">
        <f>'Input Output Table'!BU54/BS$230</f>
        <v>2.3381286005676518E-5</v>
      </c>
      <c r="BT170" s="415">
        <f>'Input Output Table'!BV54/BT$230</f>
        <v>0</v>
      </c>
      <c r="BU170" s="415">
        <f>'Input Output Table'!BW54/BU$230</f>
        <v>3.8100507840052648E-5</v>
      </c>
      <c r="BV170" s="415">
        <f>'Input Output Table'!BX54/BV$230</f>
        <v>7.3808503218290749E-5</v>
      </c>
      <c r="BW170" s="415">
        <f>'Input Output Table'!BY54/BW$230</f>
        <v>3.3958129342989846E-5</v>
      </c>
      <c r="BX170" s="415">
        <f>'Input Output Table'!BZ54/BX$230</f>
        <v>3.9394807965432558E-5</v>
      </c>
      <c r="BY170" s="415">
        <f>'Input Output Table'!CA54/BY$230</f>
        <v>4.9619724759704522E-5</v>
      </c>
      <c r="BZ170" s="415">
        <f>'Input Output Table'!CB54/BZ$230</f>
        <v>3.7375516313520503E-5</v>
      </c>
      <c r="CA170" s="415">
        <f>'Input Output Table'!CC54/CA$230</f>
        <v>1.7125367501952818E-4</v>
      </c>
      <c r="CB170" s="415">
        <f>'Input Output Table'!CD54/CB$230</f>
        <v>4.5437500466629407E-4</v>
      </c>
      <c r="CC170" s="415">
        <f>'Input Output Table'!CE54/CC$230</f>
        <v>1.4834007243096562E-5</v>
      </c>
      <c r="CD170" s="415">
        <f>'Input Output Table'!CF54/CD$230</f>
        <v>2.5593235202324241E-6</v>
      </c>
      <c r="CE170" s="415">
        <f>'Input Output Table'!CG54/CE$230</f>
        <v>2.355330981825306E-5</v>
      </c>
      <c r="CF170" s="415">
        <f>'Input Output Table'!CH54/CF$230</f>
        <v>2.1289946084884086E-5</v>
      </c>
      <c r="CG170" s="415">
        <f>'Input Output Table'!CI54/CG$230</f>
        <v>4.1111754037112799E-5</v>
      </c>
      <c r="CH170" s="415">
        <f>'Input Output Table'!CJ54/CH$230</f>
        <v>3.1116316154305628E-5</v>
      </c>
      <c r="CI170" s="415">
        <f>'Input Output Table'!CK54/CI$230</f>
        <v>4.3284399713322385E-5</v>
      </c>
      <c r="CJ170" s="415">
        <f>'Input Output Table'!CL54/CJ$230</f>
        <v>4.6682293573892563E-5</v>
      </c>
      <c r="CK170" s="415">
        <f>'Input Output Table'!CM54/CK$230</f>
        <v>6.0496923712912879E-5</v>
      </c>
      <c r="CL170" s="415">
        <f>'Input Output Table'!CN54/CL$230</f>
        <v>2.7694981719580374E-5</v>
      </c>
      <c r="CM170" s="415">
        <f>'Input Output Table'!CO54/CM$230</f>
        <v>2.4846844140187003E-5</v>
      </c>
      <c r="CN170" s="415">
        <f>'Input Output Table'!CP54/CN$230</f>
        <v>2.6813896778315759E-5</v>
      </c>
      <c r="CO170" s="415">
        <f>'Input Output Table'!CQ54/CO$230</f>
        <v>6.4677419970261948E-4</v>
      </c>
      <c r="CP170" s="415">
        <f>'Input Output Table'!CR54/CP$230</f>
        <v>4.188391670431656E-5</v>
      </c>
      <c r="CQ170" s="415">
        <f>'Input Output Table'!CS54/CQ$230</f>
        <v>4.8508358872719951E-4</v>
      </c>
      <c r="CR170" s="415">
        <f>'Input Output Table'!CT54/CR$230</f>
        <v>4.5141660846671602E-5</v>
      </c>
      <c r="CS170" s="415">
        <f>'Input Output Table'!CU54/CS$230</f>
        <v>2.4480927761583032E-5</v>
      </c>
      <c r="CT170" s="415">
        <f>'Input Output Table'!CV54/CT$230</f>
        <v>2.1518149804021113E-5</v>
      </c>
      <c r="CU170" s="415">
        <f>'Input Output Table'!CW54/CU$230</f>
        <v>1.5496325615486141E-5</v>
      </c>
      <c r="CV170" s="415">
        <f>'Input Output Table'!CX54/CV$230</f>
        <v>4.8432997182389098E-5</v>
      </c>
      <c r="CW170" s="415">
        <f>'Input Output Table'!CY54/CW$230</f>
        <v>7.8259727640917637E-5</v>
      </c>
      <c r="CX170" s="415">
        <f>'Input Output Table'!CZ54/CX$230</f>
        <v>1.261962759708026E-4</v>
      </c>
      <c r="CY170" s="415">
        <f>'Input Output Table'!DA54/CY$230</f>
        <v>3.4557649221332992E-5</v>
      </c>
      <c r="CZ170" s="415">
        <f>'Input Output Table'!DB54/CZ$230</f>
        <v>7.0910973250377734E-5</v>
      </c>
      <c r="DA170" s="415">
        <f>'Input Output Table'!DC54/DA$230</f>
        <v>4.0556727643749266E-5</v>
      </c>
      <c r="DB170" s="415">
        <f>'Input Output Table'!DD54/DB$230</f>
        <v>4.085753143096349E-5</v>
      </c>
      <c r="DC170" s="415">
        <f>'Input Output Table'!DE54/DC$230</f>
        <v>2.1385086182377491E-5</v>
      </c>
      <c r="DD170" s="416">
        <f>'Input Output Table'!DG54/DD$230</f>
        <v>6.5067203006207011E-5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J170" s="423">
        <f t="shared" si="216"/>
        <v>-1.008353691752611E-5</v>
      </c>
      <c r="HK170" s="423">
        <f t="shared" si="217"/>
        <v>-1.3908197219822546E-5</v>
      </c>
      <c r="HL170" s="423">
        <f t="shared" si="218"/>
        <v>-2.9047022132532293E-2</v>
      </c>
      <c r="HM170" s="423">
        <f t="shared" si="219"/>
        <v>-1.8463306814923564E-5</v>
      </c>
      <c r="HN170" s="423">
        <f t="shared" si="220"/>
        <v>-4.4691961795675778E-3</v>
      </c>
      <c r="HO170" s="423">
        <f t="shared" si="221"/>
        <v>-1.7030824069803991E-5</v>
      </c>
      <c r="HP170" s="423">
        <f t="shared" si="222"/>
        <v>-1.1524738517475116E-2</v>
      </c>
      <c r="HQ170" s="423">
        <f t="shared" si="223"/>
        <v>-1.4954629676285346E-5</v>
      </c>
      <c r="HR170" s="423">
        <f t="shared" si="224"/>
        <v>-2.2943467737838872E-5</v>
      </c>
      <c r="HS170" s="423">
        <f t="shared" si="225"/>
        <v>-1.1728536505129728E-5</v>
      </c>
      <c r="HT170" s="423">
        <f t="shared" si="226"/>
        <v>-1.5677797785981075E-5</v>
      </c>
      <c r="HU170" s="423">
        <f t="shared" si="227"/>
        <v>-2.867106593343012E-5</v>
      </c>
      <c r="HV170" s="423">
        <f t="shared" si="228"/>
        <v>-1.5974880602300928E-5</v>
      </c>
      <c r="HW170" s="423">
        <f t="shared" si="229"/>
        <v>-2.2542424285238418E-5</v>
      </c>
      <c r="HX170" s="423">
        <f t="shared" si="230"/>
        <v>-1.3686089089461485E-5</v>
      </c>
      <c r="HY170" s="423">
        <f t="shared" si="231"/>
        <v>-3.0513998481577032E-5</v>
      </c>
      <c r="HZ170" s="423">
        <f t="shared" si="232"/>
        <v>-3.1915303607747397E-5</v>
      </c>
      <c r="IA170" s="423">
        <f t="shared" si="233"/>
        <v>-2.4935419268108642E-5</v>
      </c>
      <c r="IB170" s="423">
        <f t="shared" si="234"/>
        <v>-5.9115468277898519E-5</v>
      </c>
      <c r="IC170" s="423">
        <f t="shared" si="235"/>
        <v>-1.1269437618025919E-4</v>
      </c>
      <c r="ID170" s="423">
        <f t="shared" si="236"/>
        <v>-3.233728842875523E-5</v>
      </c>
      <c r="IE170" s="423">
        <f t="shared" si="237"/>
        <v>-1.2830968497130917E-5</v>
      </c>
      <c r="IF170" s="423">
        <f t="shared" si="238"/>
        <v>-2.7051106421448818E-5</v>
      </c>
      <c r="IG170" s="423">
        <f t="shared" si="239"/>
        <v>-2.1110701088022245E-5</v>
      </c>
      <c r="IH170" s="423">
        <f t="shared" si="240"/>
        <v>-5.938698283351507E-6</v>
      </c>
      <c r="II170" s="423">
        <f t="shared" si="241"/>
        <v>-2.2541560335250879E-5</v>
      </c>
      <c r="IJ170" s="423">
        <f t="shared" si="242"/>
        <v>-2.1566710734063698E-5</v>
      </c>
      <c r="IK170" s="423">
        <f t="shared" si="243"/>
        <v>-2.39243037859503E-5</v>
      </c>
      <c r="IL170" s="423">
        <f t="shared" si="244"/>
        <v>-1.9803641950803608E-5</v>
      </c>
      <c r="IM170" s="423">
        <f t="shared" si="245"/>
        <v>-1.5974783332444516E-5</v>
      </c>
      <c r="IN170" s="423">
        <f t="shared" si="246"/>
        <v>-3.3123811665327459E-5</v>
      </c>
      <c r="IO170" s="423">
        <f t="shared" si="247"/>
        <v>-2.0903876259080493E-5</v>
      </c>
      <c r="IP170" s="423">
        <f t="shared" si="248"/>
        <v>-6.2221324804273063E-5</v>
      </c>
      <c r="IQ170" s="423">
        <f t="shared" si="249"/>
        <v>-2.9646326188858876E-5</v>
      </c>
      <c r="IR170" s="423">
        <f t="shared" si="250"/>
        <v>-3.2810088242806209E-5</v>
      </c>
      <c r="IS170" s="423">
        <f t="shared" si="251"/>
        <v>-6.4243195058393199E-5</v>
      </c>
      <c r="IT170" s="423">
        <f t="shared" si="252"/>
        <v>-1.6924875662771507E-5</v>
      </c>
      <c r="IU170" s="423">
        <f t="shared" si="253"/>
        <v>-1.3512554217822814E-5</v>
      </c>
      <c r="IV170" s="423">
        <f t="shared" si="254"/>
        <v>-2.4634143068614954E-5</v>
      </c>
      <c r="IW170" s="423">
        <f t="shared" si="255"/>
        <v>-1.917845948717778E-5</v>
      </c>
      <c r="IX170" s="423">
        <f t="shared" si="256"/>
        <v>-1.8247259504412076E-5</v>
      </c>
      <c r="IY170" s="423">
        <f t="shared" si="257"/>
        <v>-1.1539001924678891E-4</v>
      </c>
      <c r="IZ170" s="423">
        <f t="shared" si="258"/>
        <v>-2.2601581207754148E-5</v>
      </c>
      <c r="JA170" s="423">
        <f t="shared" si="259"/>
        <v>-2.5543649548059284E-2</v>
      </c>
      <c r="JB170" s="423">
        <f t="shared" si="260"/>
        <v>-1.1696796863761446E-4</v>
      </c>
      <c r="JC170" s="423">
        <f t="shared" si="261"/>
        <v>-3.515962222817577E-5</v>
      </c>
      <c r="JD170" s="423">
        <f t="shared" si="262"/>
        <v>-4.6177521449054185E-5</v>
      </c>
      <c r="JE170" s="423">
        <f t="shared" si="263"/>
        <v>-2.394983660224996E-5</v>
      </c>
      <c r="JF170" s="423">
        <f t="shared" si="264"/>
        <v>0.96078432043517514</v>
      </c>
      <c r="JG170" s="423">
        <f t="shared" si="265"/>
        <v>-3.9674792138727217E-4</v>
      </c>
      <c r="JH170" s="423">
        <f t="shared" si="266"/>
        <v>-3.281697227710272E-5</v>
      </c>
      <c r="JI170" s="423">
        <f t="shared" si="267"/>
        <v>-3.1393564698329224E-5</v>
      </c>
      <c r="JJ170" s="423">
        <f t="shared" si="268"/>
        <v>-3.3441650908160217E-5</v>
      </c>
      <c r="JK170" s="423">
        <f t="shared" si="269"/>
        <v>-1.7875330513262579E-5</v>
      </c>
      <c r="JL170" s="423">
        <f t="shared" si="270"/>
        <v>-2.8438542503573031E-4</v>
      </c>
      <c r="JM170" s="423">
        <f t="shared" si="271"/>
        <v>-4.1849331326857805E-4</v>
      </c>
      <c r="JN170" s="423">
        <f t="shared" si="272"/>
        <v>-2.508680222006926E-5</v>
      </c>
      <c r="JO170" s="423">
        <f t="shared" si="273"/>
        <v>-3.1349060345613991E-5</v>
      </c>
      <c r="JP170" s="423">
        <f t="shared" si="274"/>
        <v>-1.5294374282262356E-4</v>
      </c>
      <c r="JQ170" s="423">
        <f t="shared" si="275"/>
        <v>-2.8797988317806276E-5</v>
      </c>
      <c r="JR170" s="423">
        <f t="shared" si="276"/>
        <v>0</v>
      </c>
      <c r="JS170" s="423">
        <f t="shared" si="277"/>
        <v>-3.7238946418655595E-5</v>
      </c>
      <c r="JT170" s="423">
        <f t="shared" si="278"/>
        <v>-2.6603206189778649E-5</v>
      </c>
      <c r="JU170" s="423">
        <f t="shared" si="279"/>
        <v>-1.9166477916083224E-2</v>
      </c>
      <c r="JV170" s="423">
        <f t="shared" si="280"/>
        <v>-6.0025229569986565E-5</v>
      </c>
      <c r="JW170" s="423">
        <f t="shared" si="281"/>
        <v>-1.0139984112811408E-3</v>
      </c>
      <c r="JX170" s="423">
        <f t="shared" si="282"/>
        <v>-3.3659742525922175E-5</v>
      </c>
      <c r="JY170" s="423">
        <f t="shared" si="283"/>
        <v>-2.6834144266842583E-5</v>
      </c>
      <c r="JZ170" s="423">
        <f t="shared" si="284"/>
        <v>-2.6834140711650198E-5</v>
      </c>
      <c r="KA170" s="423">
        <f t="shared" si="285"/>
        <v>-2.3381286005676518E-5</v>
      </c>
      <c r="KB170" s="423">
        <f t="shared" si="286"/>
        <v>0</v>
      </c>
      <c r="KC170" s="423">
        <f t="shared" si="287"/>
        <v>-3.8100507840052648E-5</v>
      </c>
      <c r="KD170" s="423">
        <f t="shared" si="288"/>
        <v>-7.3808503218290749E-5</v>
      </c>
      <c r="KE170" s="423">
        <f t="shared" si="289"/>
        <v>-3.3958129342989846E-5</v>
      </c>
      <c r="KF170" s="423">
        <f t="shared" si="290"/>
        <v>-3.9394807965432558E-5</v>
      </c>
      <c r="KG170" s="423">
        <f t="shared" si="291"/>
        <v>-4.9619724759704522E-5</v>
      </c>
      <c r="KH170" s="423">
        <f t="shared" si="292"/>
        <v>-3.7375516313520503E-5</v>
      </c>
      <c r="KI170" s="423">
        <f t="shared" si="293"/>
        <v>-1.7125367501952818E-4</v>
      </c>
      <c r="KJ170" s="423">
        <f t="shared" si="294"/>
        <v>-4.5437500466629407E-4</v>
      </c>
      <c r="KK170" s="423">
        <f t="shared" si="295"/>
        <v>-1.4834007243096562E-5</v>
      </c>
      <c r="KL170" s="423">
        <f t="shared" si="296"/>
        <v>-2.5593235202324241E-6</v>
      </c>
      <c r="KM170" s="423">
        <f t="shared" si="297"/>
        <v>-2.355330981825306E-5</v>
      </c>
      <c r="KN170" s="423">
        <f t="shared" si="298"/>
        <v>-2.1289946084884086E-5</v>
      </c>
      <c r="KO170" s="423">
        <f t="shared" si="299"/>
        <v>-4.1111754037112799E-5</v>
      </c>
      <c r="KP170" s="423">
        <f t="shared" si="300"/>
        <v>-3.1116316154305628E-5</v>
      </c>
      <c r="KQ170" s="423">
        <f t="shared" si="301"/>
        <v>-4.3284399713322385E-5</v>
      </c>
      <c r="KR170" s="423">
        <f t="shared" si="302"/>
        <v>-4.6682293573892563E-5</v>
      </c>
      <c r="KS170" s="423">
        <f t="shared" si="303"/>
        <v>-6.0496923712912879E-5</v>
      </c>
      <c r="KT170" s="423">
        <f t="shared" si="304"/>
        <v>-2.7694981719580374E-5</v>
      </c>
      <c r="KU170" s="423">
        <f t="shared" si="305"/>
        <v>-2.4846844140187003E-5</v>
      </c>
      <c r="KV170" s="423">
        <f t="shared" si="306"/>
        <v>-2.6813896778315759E-5</v>
      </c>
      <c r="KW170" s="423">
        <f t="shared" si="307"/>
        <v>-6.4677419970261948E-4</v>
      </c>
      <c r="KX170" s="423">
        <f t="shared" si="308"/>
        <v>-4.188391670431656E-5</v>
      </c>
      <c r="KY170" s="423">
        <f t="shared" si="309"/>
        <v>-4.8508358872719951E-4</v>
      </c>
      <c r="KZ170" s="423">
        <f t="shared" si="310"/>
        <v>-4.5141660846671602E-5</v>
      </c>
      <c r="LA170" s="423">
        <f t="shared" si="311"/>
        <v>-2.4480927761583032E-5</v>
      </c>
      <c r="LB170" s="423">
        <f t="shared" si="312"/>
        <v>-2.1518149804021113E-5</v>
      </c>
      <c r="LC170" s="423">
        <f t="shared" si="313"/>
        <v>-1.5496325615486141E-5</v>
      </c>
      <c r="LD170" s="423">
        <f t="shared" si="314"/>
        <v>-4.8432997182389098E-5</v>
      </c>
      <c r="LE170" s="423">
        <f t="shared" si="315"/>
        <v>-7.8259727640917637E-5</v>
      </c>
      <c r="LF170" s="423">
        <f t="shared" si="316"/>
        <v>-1.261962759708026E-4</v>
      </c>
      <c r="LG170" s="423">
        <f t="shared" si="317"/>
        <v>-3.4557649221332992E-5</v>
      </c>
      <c r="LH170" s="423">
        <f t="shared" si="318"/>
        <v>-7.0910973250377734E-5</v>
      </c>
      <c r="LI170" s="423">
        <f t="shared" si="319"/>
        <v>-4.0556727643749266E-5</v>
      </c>
      <c r="LJ170" s="423">
        <f t="shared" si="320"/>
        <v>-4.085753143096349E-5</v>
      </c>
      <c r="LK170" s="423">
        <f t="shared" si="321"/>
        <v>-2.1385086182377491E-5</v>
      </c>
      <c r="LL170" s="423">
        <f t="shared" si="322"/>
        <v>-6.5067203006207011E-5</v>
      </c>
      <c r="LN170" s="424">
        <v>4.0955976399256169E-4</v>
      </c>
      <c r="LO170" s="424">
        <v>5.3165492480952464E-4</v>
      </c>
      <c r="LP170" s="424">
        <v>3.1519363967640601E-2</v>
      </c>
      <c r="LQ170" s="424">
        <v>5.8347068703211772E-4</v>
      </c>
      <c r="LR170" s="424">
        <v>6.2125283323942772E-3</v>
      </c>
      <c r="LS170" s="424">
        <v>4.8422743548492085E-4</v>
      </c>
      <c r="LT170" s="424">
        <v>1.3380186472634396E-2</v>
      </c>
      <c r="LU170" s="424">
        <v>5.3906985433314339E-4</v>
      </c>
      <c r="LV170" s="424">
        <v>1.3941902954550129E-3</v>
      </c>
      <c r="LW170" s="424">
        <v>3.6334414056182329E-4</v>
      </c>
      <c r="LX170" s="424">
        <v>5.2084424527374469E-4</v>
      </c>
      <c r="LY170" s="424">
        <v>5.5355910296839262E-4</v>
      </c>
      <c r="LZ170" s="424">
        <v>6.2074402730263292E-4</v>
      </c>
      <c r="MA170" s="424">
        <v>5.7819094149356802E-4</v>
      </c>
      <c r="MB170" s="424">
        <v>4.3686358157927688E-4</v>
      </c>
      <c r="MC170" s="424">
        <v>5.6678315773329199E-4</v>
      </c>
      <c r="MD170" s="424">
        <v>5.6299311050146521E-4</v>
      </c>
      <c r="ME170" s="424">
        <v>3.8560096573861396E-4</v>
      </c>
      <c r="MF170" s="424">
        <v>5.1776980420180775E-4</v>
      </c>
      <c r="MG170" s="424">
        <v>6.3279753998329641E-4</v>
      </c>
      <c r="MH170" s="424">
        <v>3.9594720107573002E-4</v>
      </c>
      <c r="MI170" s="424">
        <v>4.3555814681758641E-4</v>
      </c>
      <c r="MJ170" s="424">
        <v>5.2640562150361731E-4</v>
      </c>
      <c r="MK170" s="424">
        <v>5.4090510500132583E-4</v>
      </c>
      <c r="ML170" s="424">
        <v>5.4977512057733996E-4</v>
      </c>
      <c r="MM170" s="424">
        <v>4.3785133101392119E-4</v>
      </c>
      <c r="MN170" s="424">
        <v>5.3047139061357786E-4</v>
      </c>
      <c r="MO170" s="424">
        <v>3.9732731373245831E-4</v>
      </c>
      <c r="MP170" s="424">
        <v>4.7489843191473723E-4</v>
      </c>
      <c r="MQ170" s="424">
        <v>3.0766147535660969E-4</v>
      </c>
      <c r="MR170" s="424">
        <v>5.9450307603489282E-4</v>
      </c>
      <c r="MS170" s="424">
        <v>3.6357596955408176E-4</v>
      </c>
      <c r="MT170" s="424">
        <v>5.1005786249547235E-4</v>
      </c>
      <c r="MU170" s="424">
        <v>6.1482097385189818E-4</v>
      </c>
      <c r="MV170" s="424">
        <v>6.0672131453686081E-4</v>
      </c>
      <c r="MW170" s="424">
        <v>5.3139487776924675E-4</v>
      </c>
      <c r="MX170" s="424">
        <v>3.1442191619400554E-4</v>
      </c>
      <c r="MY170" s="424">
        <v>5.2228449608020288E-4</v>
      </c>
      <c r="MZ170" s="424">
        <v>5.5077100336982268E-4</v>
      </c>
      <c r="NA170" s="424">
        <v>4.9483411004668995E-4</v>
      </c>
      <c r="NB170" s="424">
        <v>4.5243561174993467E-4</v>
      </c>
      <c r="NC170" s="424">
        <v>6.3812927382849349E-4</v>
      </c>
      <c r="ND170" s="424">
        <v>4.8760930875048168E-4</v>
      </c>
      <c r="NE170" s="424">
        <v>2.7224309754401436E-2</v>
      </c>
      <c r="NF170" s="424">
        <v>6.0146988358994653E-4</v>
      </c>
      <c r="NG170" s="424">
        <v>6.5282334754463323E-4</v>
      </c>
      <c r="NH170" s="424">
        <v>5.8363647224250813E-4</v>
      </c>
      <c r="NI170" s="424">
        <v>5.3071537053272968E-4</v>
      </c>
      <c r="NJ170" s="424">
        <v>1.041407767841481</v>
      </c>
      <c r="NK170" s="424">
        <v>1.1690357615677081E-3</v>
      </c>
      <c r="NL170" s="424">
        <v>5.9961997085404258E-4</v>
      </c>
      <c r="NM170" s="424">
        <v>1.6557271436287403E-3</v>
      </c>
      <c r="NN170" s="424">
        <v>2.1090850718160671E-3</v>
      </c>
      <c r="NO170" s="424">
        <v>3.7318809831298698E-4</v>
      </c>
      <c r="NP170" s="424">
        <v>7.099421734450286E-4</v>
      </c>
      <c r="NQ170" s="424">
        <v>9.8217860784685683E-4</v>
      </c>
      <c r="NR170" s="424">
        <v>6.1121683226409665E-4</v>
      </c>
      <c r="NS170" s="424">
        <v>4.7554212136050966E-4</v>
      </c>
      <c r="NT170" s="424">
        <v>7.279295572353155E-4</v>
      </c>
      <c r="NU170" s="424">
        <v>6.3270697072688811E-4</v>
      </c>
      <c r="NV170" s="424">
        <v>5.5691533853343658E-4</v>
      </c>
      <c r="NW170" s="424">
        <v>1.064309783442902E-3</v>
      </c>
      <c r="NX170" s="424">
        <v>6.4670187425108642E-4</v>
      </c>
      <c r="NY170" s="424">
        <v>2.398080667747847E-2</v>
      </c>
      <c r="NZ170" s="424">
        <v>6.0602605916768363E-4</v>
      </c>
      <c r="OA170" s="424">
        <v>2.1147734115653225E-3</v>
      </c>
      <c r="OB170" s="424">
        <v>6.5945605203857744E-4</v>
      </c>
      <c r="OC170" s="424">
        <v>5.9190140730167311E-4</v>
      </c>
      <c r="OD170" s="424">
        <v>5.6399804900540674E-4</v>
      </c>
      <c r="OE170" s="424">
        <v>5.5583930635748433E-4</v>
      </c>
      <c r="OF170" s="424">
        <v>5.324902102193808E-4</v>
      </c>
      <c r="OG170" s="424">
        <v>5.8580541452247841E-4</v>
      </c>
      <c r="OH170" s="424">
        <v>5.03084161694062E-4</v>
      </c>
      <c r="OI170" s="424">
        <v>4.4075521847637071E-4</v>
      </c>
      <c r="OJ170" s="424">
        <v>5.8575538807471329E-4</v>
      </c>
      <c r="OK170" s="424">
        <v>5.8272712745211495E-4</v>
      </c>
      <c r="OL170" s="424">
        <v>4.7011048417887433E-4</v>
      </c>
      <c r="OM170" s="424">
        <v>6.1684937025858338E-4</v>
      </c>
      <c r="ON170" s="424">
        <v>1.1097104138006512E-3</v>
      </c>
      <c r="OO170" s="424">
        <v>3.191224474537832E-4</v>
      </c>
      <c r="OP170" s="424">
        <v>1.7659835680319214E-4</v>
      </c>
      <c r="OQ170" s="424">
        <v>4.3569458982869482E-4</v>
      </c>
      <c r="OR170" s="424">
        <v>4.790100111198194E-4</v>
      </c>
      <c r="OS170" s="424">
        <v>5.3297404937905496E-4</v>
      </c>
      <c r="OT170" s="424">
        <v>6.4060782487342202E-4</v>
      </c>
      <c r="OU170" s="424">
        <v>7.5779310532240129E-4</v>
      </c>
      <c r="OV170" s="424">
        <v>5.7122842014886851E-4</v>
      </c>
      <c r="OW170" s="424">
        <v>5.7276578592658839E-4</v>
      </c>
      <c r="OX170" s="424">
        <v>5.9009788133158533E-4</v>
      </c>
      <c r="OY170" s="424">
        <v>4.8536069180170143E-4</v>
      </c>
      <c r="OZ170" s="424">
        <v>5.5418940692876734E-4</v>
      </c>
      <c r="PA170" s="424">
        <v>1.5199968263315262E-3</v>
      </c>
      <c r="PB170" s="424">
        <v>4.789642484070437E-4</v>
      </c>
      <c r="PC170" s="424">
        <v>1.0682992944949696E-3</v>
      </c>
      <c r="PD170" s="424">
        <v>5.028395932571314E-4</v>
      </c>
      <c r="PE170" s="424">
        <v>6.8110425080338444E-4</v>
      </c>
      <c r="PF170" s="424">
        <v>7.1411509270067339E-4</v>
      </c>
      <c r="PG170" s="424">
        <v>5.4963582541780261E-4</v>
      </c>
      <c r="PH170" s="424">
        <v>6.785582013804336E-4</v>
      </c>
      <c r="PI170" s="424">
        <v>6.0018741714597105E-4</v>
      </c>
      <c r="PJ170" s="424">
        <v>7.9410931376087978E-4</v>
      </c>
      <c r="PK170" s="424">
        <v>3.4976101086406624E-4</v>
      </c>
      <c r="PL170" s="424">
        <v>5.9272150216473801E-4</v>
      </c>
      <c r="PM170" s="424">
        <v>5.9695071982332178E-4</v>
      </c>
      <c r="PN170" s="424">
        <v>5.7125249526799335E-4</v>
      </c>
      <c r="PO170" s="424">
        <v>5.156028811977479E-4</v>
      </c>
      <c r="PP170" s="425">
        <v>8.0259099663596413E-4</v>
      </c>
    </row>
    <row r="171" spans="1:432" x14ac:dyDescent="0.25">
      <c r="A171" s="210" t="s">
        <v>160</v>
      </c>
      <c r="B171" s="415">
        <f>'Input Output Table'!D55/B$230</f>
        <v>1.6820721646313192E-4</v>
      </c>
      <c r="C171" s="415">
        <f>'Input Output Table'!E55/C$230</f>
        <v>6.7101727362953186E-5</v>
      </c>
      <c r="D171" s="415">
        <f>'Input Output Table'!F55/D$230</f>
        <v>5.8625075324713157E-5</v>
      </c>
      <c r="E171" s="415">
        <f>'Input Output Table'!G55/E$230</f>
        <v>2.258242207034942E-4</v>
      </c>
      <c r="F171" s="415">
        <f>'Input Output Table'!H55/F$230</f>
        <v>1.6559305561035596E-3</v>
      </c>
      <c r="G171" s="415">
        <f>'Input Output Table'!I55/G$230</f>
        <v>3.980697039195456E-5</v>
      </c>
      <c r="H171" s="415">
        <f>'Input Output Table'!J55/H$230</f>
        <v>2.4324199989818182E-3</v>
      </c>
      <c r="I171" s="415">
        <f>'Input Output Table'!K55/I$230</f>
        <v>4.3131685340530472E-5</v>
      </c>
      <c r="J171" s="415">
        <f>'Input Output Table'!L55/J$230</f>
        <v>6.8190329041397654E-5</v>
      </c>
      <c r="K171" s="415">
        <f>'Input Output Table'!M55/K$230</f>
        <v>2.0953177682813745E-5</v>
      </c>
      <c r="L171" s="415">
        <f>'Input Output Table'!N55/L$230</f>
        <v>5.305801372624025E-5</v>
      </c>
      <c r="M171" s="415">
        <f>'Input Output Table'!O55/M$230</f>
        <v>5.8162743588153274E-5</v>
      </c>
      <c r="N171" s="415">
        <f>'Input Output Table'!P55/N$230</f>
        <v>5.2111126295446191E-5</v>
      </c>
      <c r="O171" s="415">
        <f>'Input Output Table'!Q55/O$230</f>
        <v>6.7468163275968129E-5</v>
      </c>
      <c r="P171" s="415">
        <f>'Input Output Table'!R55/P$230</f>
        <v>4.6219754764136437E-5</v>
      </c>
      <c r="Q171" s="415">
        <f>'Input Output Table'!S55/Q$230</f>
        <v>1.2386663803483239E-4</v>
      </c>
      <c r="R171" s="415">
        <f>'Input Output Table'!T55/R$230</f>
        <v>1.8532867018465117E-4</v>
      </c>
      <c r="S171" s="415">
        <f>'Input Output Table'!U55/S$230</f>
        <v>5.4581789193094425E-5</v>
      </c>
      <c r="T171" s="415">
        <f>'Input Output Table'!V55/T$230</f>
        <v>1.7954857089025556E-4</v>
      </c>
      <c r="U171" s="415">
        <f>'Input Output Table'!W55/U$230</f>
        <v>3.4937563434853607E-4</v>
      </c>
      <c r="V171" s="415">
        <f>'Input Output Table'!X55/V$230</f>
        <v>8.4620028884542029E-5</v>
      </c>
      <c r="W171" s="415">
        <f>'Input Output Table'!Y55/W$230</f>
        <v>8.3135469186274369E-5</v>
      </c>
      <c r="X171" s="415">
        <f>'Input Output Table'!Z55/X$230</f>
        <v>6.4987881770703566E-5</v>
      </c>
      <c r="Y171" s="415">
        <f>'Input Output Table'!AA55/Y$230</f>
        <v>8.5380223898623477E-5</v>
      </c>
      <c r="Z171" s="415">
        <f>'Input Output Table'!AB55/Z$230</f>
        <v>1.5559324095776584E-5</v>
      </c>
      <c r="AA171" s="415">
        <f>'Input Output Table'!AC55/AA$230</f>
        <v>5.7399582979537377E-5</v>
      </c>
      <c r="AB171" s="415">
        <f>'Input Output Table'!AD55/AB$230</f>
        <v>8.2402517116903471E-5</v>
      </c>
      <c r="AC171" s="415">
        <f>'Input Output Table'!AE55/AC$230</f>
        <v>1.0810847885643275E-4</v>
      </c>
      <c r="AD171" s="415">
        <f>'Input Output Table'!AF55/AD$230</f>
        <v>5.4645267096839074E-5</v>
      </c>
      <c r="AE171" s="415">
        <f>'Input Output Table'!AG55/AE$230</f>
        <v>3.9648755073289799E-5</v>
      </c>
      <c r="AF171" s="415">
        <f>'Input Output Table'!AH55/AF$230</f>
        <v>8.8504394266470361E-5</v>
      </c>
      <c r="AG171" s="415">
        <f>'Input Output Table'!AI55/AG$230</f>
        <v>2.8685784408639511E-5</v>
      </c>
      <c r="AH171" s="415">
        <f>'Input Output Table'!AJ55/AH$230</f>
        <v>8.745860812705078E-5</v>
      </c>
      <c r="AI171" s="415">
        <f>'Input Output Table'!AK55/AI$230</f>
        <v>9.8964224204808537E-5</v>
      </c>
      <c r="AJ171" s="415">
        <f>'Input Output Table'!AL55/AJ$230</f>
        <v>1.0157827687718505E-4</v>
      </c>
      <c r="AK171" s="415">
        <f>'Input Output Table'!AM55/AK$230</f>
        <v>5.4819761973934084E-4</v>
      </c>
      <c r="AL171" s="415">
        <f>'Input Output Table'!AN55/AL$230</f>
        <v>1.0280091746004037E-4</v>
      </c>
      <c r="AM171" s="415">
        <f>'Input Output Table'!AO55/AM$230</f>
        <v>4.0743684907588188E-4</v>
      </c>
      <c r="AN171" s="415">
        <f>'Input Output Table'!AP55/AN$230</f>
        <v>2.5553933185591872E-4</v>
      </c>
      <c r="AO171" s="415">
        <f>'Input Output Table'!AQ55/AO$230</f>
        <v>1.1296366142484536E-3</v>
      </c>
      <c r="AP171" s="415">
        <f>'Input Output Table'!AR55/AP$230</f>
        <v>5.0609889950799692E-4</v>
      </c>
      <c r="AQ171" s="415">
        <f>'Input Output Table'!AS55/AQ$230</f>
        <v>2.9294815783273268E-4</v>
      </c>
      <c r="AR171" s="415">
        <f>'Input Output Table'!AT55/AR$230</f>
        <v>2.2112233938674253E-4</v>
      </c>
      <c r="AS171" s="415">
        <f>'Input Output Table'!AU55/AS$230</f>
        <v>2.602219492679006E-4</v>
      </c>
      <c r="AT171" s="415">
        <f>'Input Output Table'!AV55/AT$230</f>
        <v>7.8131825465184476E-2</v>
      </c>
      <c r="AU171" s="415">
        <f>'Input Output Table'!AW55/AU$230</f>
        <v>8.4547274181830112E-4</v>
      </c>
      <c r="AV171" s="415">
        <f>'Input Output Table'!AX55/AV$230</f>
        <v>3.1220082660974777E-4</v>
      </c>
      <c r="AW171" s="415">
        <f>'Input Output Table'!AY55/AW$230</f>
        <v>8.6713285626786104E-4</v>
      </c>
      <c r="AX171" s="415">
        <f>'Input Output Table'!AZ55/AX$230</f>
        <v>3.8104945596322714E-4</v>
      </c>
      <c r="AY171" s="415">
        <f>'Input Output Table'!BA55/AY$230</f>
        <v>0.35950210535740251</v>
      </c>
      <c r="AZ171" s="415">
        <f>'Input Output Table'!BB55/AZ$230</f>
        <v>7.8287649516584762E-4</v>
      </c>
      <c r="BA171" s="415">
        <f>'Input Output Table'!BC55/BA$230</f>
        <v>2.2226352102464801E-4</v>
      </c>
      <c r="BB171" s="415">
        <f>'Input Output Table'!BD55/BB$230</f>
        <v>9.9986383489408822E-5</v>
      </c>
      <c r="BC171" s="415">
        <f>'Input Output Table'!BE55/BC$230</f>
        <v>7.5417524156719859E-5</v>
      </c>
      <c r="BD171" s="415">
        <f>'Input Output Table'!BF55/BD$230</f>
        <v>5.7397881197943939E-5</v>
      </c>
      <c r="BE171" s="415">
        <f>'Input Output Table'!BG55/BE$230</f>
        <v>1.6491345700656504E-4</v>
      </c>
      <c r="BF171" s="415">
        <f>'Input Output Table'!BH55/BF$230</f>
        <v>6.7220322820272667E-5</v>
      </c>
      <c r="BG171" s="415">
        <f>'Input Output Table'!BI55/BG$230</f>
        <v>1.3206420192611788E-4</v>
      </c>
      <c r="BH171" s="415">
        <f>'Input Output Table'!BJ55/BH$230</f>
        <v>1.0575121002303589E-4</v>
      </c>
      <c r="BI171" s="415">
        <f>'Input Output Table'!BK55/BI$230</f>
        <v>5.635895057338533E-5</v>
      </c>
      <c r="BJ171" s="415">
        <f>'Input Output Table'!BL55/BJ$230</f>
        <v>0</v>
      </c>
      <c r="BK171" s="415">
        <f>'Input Output Table'!BM55/BK$230</f>
        <v>9.5569332342133623E-5</v>
      </c>
      <c r="BL171" s="415">
        <f>'Input Output Table'!BN55/BL$230</f>
        <v>1.0748388923482434E-4</v>
      </c>
      <c r="BM171" s="415">
        <f>'Input Output Table'!BO55/BM$230</f>
        <v>3.7652203946586498E-5</v>
      </c>
      <c r="BN171" s="415">
        <f>'Input Output Table'!BP55/BN$230</f>
        <v>1.385428747037073E-2</v>
      </c>
      <c r="BO171" s="415">
        <f>'Input Output Table'!BQ55/BO$230</f>
        <v>1.2284983069706505E-3</v>
      </c>
      <c r="BP171" s="415">
        <f>'Input Output Table'!BR55/BP$230</f>
        <v>3.4158514585651028E-5</v>
      </c>
      <c r="BQ171" s="415">
        <f>'Input Output Table'!BS55/BQ$230</f>
        <v>2.7891213349867417E-5</v>
      </c>
      <c r="BR171" s="415">
        <f>'Input Output Table'!BT55/BR$230</f>
        <v>2.7891209654626452E-5</v>
      </c>
      <c r="BS171" s="415">
        <f>'Input Output Table'!BU55/BS$230</f>
        <v>2.9645183035044713E-5</v>
      </c>
      <c r="BT171" s="415">
        <f>'Input Output Table'!BV55/BT$230</f>
        <v>0</v>
      </c>
      <c r="BU171" s="415">
        <f>'Input Output Table'!BW55/BU$230</f>
        <v>8.53763770469602E-5</v>
      </c>
      <c r="BV171" s="415">
        <f>'Input Output Table'!BX55/BV$230</f>
        <v>2.0474589709490698E-4</v>
      </c>
      <c r="BW171" s="415">
        <f>'Input Output Table'!BY55/BW$230</f>
        <v>3.6487034449463567E-4</v>
      </c>
      <c r="BX171" s="415">
        <f>'Input Output Table'!BZ55/BX$230</f>
        <v>6.3609284106613527E-5</v>
      </c>
      <c r="BY171" s="415">
        <f>'Input Output Table'!CA55/BY$230</f>
        <v>5.5372999317491764E-5</v>
      </c>
      <c r="BZ171" s="415">
        <f>'Input Output Table'!CB55/BZ$230</f>
        <v>4.1958435208691771E-5</v>
      </c>
      <c r="CA171" s="415">
        <f>'Input Output Table'!CC55/CA$230</f>
        <v>3.7719304784464806E-5</v>
      </c>
      <c r="CB171" s="415">
        <f>'Input Output Table'!CD55/CB$230</f>
        <v>3.0499382022372866E-5</v>
      </c>
      <c r="CC171" s="415">
        <f>'Input Output Table'!CE55/CC$230</f>
        <v>1.6489066719933917E-5</v>
      </c>
      <c r="CD171" s="415">
        <f>'Input Output Table'!CF55/CD$230</f>
        <v>4.3148422335623129E-6</v>
      </c>
      <c r="CE171" s="415">
        <f>'Input Output Table'!CG55/CE$230</f>
        <v>2.5922134828497505E-5</v>
      </c>
      <c r="CF171" s="415">
        <f>'Input Output Table'!CH55/CF$230</f>
        <v>1.7151149227469261E-5</v>
      </c>
      <c r="CG171" s="415">
        <f>'Input Output Table'!CI55/CG$230</f>
        <v>4.7325005514316263E-5</v>
      </c>
      <c r="CH171" s="415">
        <f>'Input Output Table'!CJ55/CH$230</f>
        <v>3.9183088132112659E-5</v>
      </c>
      <c r="CI171" s="415">
        <f>'Input Output Table'!CK55/CI$230</f>
        <v>5.1166280630418932E-5</v>
      </c>
      <c r="CJ171" s="415">
        <f>'Input Output Table'!CL55/CJ$230</f>
        <v>6.37975696087963E-5</v>
      </c>
      <c r="CK171" s="415">
        <f>'Input Output Table'!CM55/CK$230</f>
        <v>6.6433759759055574E-5</v>
      </c>
      <c r="CL171" s="415">
        <f>'Input Output Table'!CN55/CL$230</f>
        <v>8.0462440534534446E-5</v>
      </c>
      <c r="CM171" s="415">
        <f>'Input Output Table'!CO55/CM$230</f>
        <v>5.8864408135150741E-5</v>
      </c>
      <c r="CN171" s="415">
        <f>'Input Output Table'!CP55/CN$230</f>
        <v>4.0888906547861551E-5</v>
      </c>
      <c r="CO171" s="415">
        <f>'Input Output Table'!CQ55/CO$230</f>
        <v>1.5380225603582227E-4</v>
      </c>
      <c r="CP171" s="415">
        <f>'Input Output Table'!CR55/CP$230</f>
        <v>5.3948441597057382E-5</v>
      </c>
      <c r="CQ171" s="415">
        <f>'Input Output Table'!CS55/CQ$230</f>
        <v>7.1258196035854258E-5</v>
      </c>
      <c r="CR171" s="415">
        <f>'Input Output Table'!CT55/CR$230</f>
        <v>3.9154793343728193E-5</v>
      </c>
      <c r="CS171" s="415">
        <f>'Input Output Table'!CU55/CS$230</f>
        <v>6.7320445231274306E-5</v>
      </c>
      <c r="CT171" s="415">
        <f>'Input Output Table'!CV55/CT$230</f>
        <v>4.6522545077899076E-5</v>
      </c>
      <c r="CU171" s="415">
        <f>'Input Output Table'!CW55/CU$230</f>
        <v>3.2766169544101941E-5</v>
      </c>
      <c r="CV171" s="415">
        <f>'Input Output Table'!CX55/CV$230</f>
        <v>1.3398968785352351E-4</v>
      </c>
      <c r="CW171" s="415">
        <f>'Input Output Table'!CY55/CW$230</f>
        <v>9.6011333967739002E-5</v>
      </c>
      <c r="CX171" s="415">
        <f>'Input Output Table'!CZ55/CX$230</f>
        <v>3.0920939087804343E-4</v>
      </c>
      <c r="CY171" s="415">
        <f>'Input Output Table'!DA55/CY$230</f>
        <v>2.4708063406119298E-4</v>
      </c>
      <c r="CZ171" s="415">
        <f>'Input Output Table'!DB55/CZ$230</f>
        <v>3.6241055052081814E-4</v>
      </c>
      <c r="DA171" s="415">
        <f>'Input Output Table'!DC55/DA$230</f>
        <v>2.1110196981519375E-4</v>
      </c>
      <c r="DB171" s="415">
        <f>'Input Output Table'!DD55/DB$230</f>
        <v>1.6684969689182539E-4</v>
      </c>
      <c r="DC171" s="415">
        <f>'Input Output Table'!DE55/DC$230</f>
        <v>4.0604079213248177E-5</v>
      </c>
      <c r="DD171" s="416">
        <f>'Input Output Table'!DG55/DD$230</f>
        <v>1.1415569045830656E-4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J171" s="423">
        <f t="shared" si="216"/>
        <v>-1.6820721646313192E-4</v>
      </c>
      <c r="HK171" s="423">
        <f t="shared" si="217"/>
        <v>-6.7101727362953186E-5</v>
      </c>
      <c r="HL171" s="423">
        <f t="shared" si="218"/>
        <v>-5.8625075324713157E-5</v>
      </c>
      <c r="HM171" s="423">
        <f t="shared" si="219"/>
        <v>-2.258242207034942E-4</v>
      </c>
      <c r="HN171" s="423">
        <f t="shared" si="220"/>
        <v>-1.6559305561035596E-3</v>
      </c>
      <c r="HO171" s="423">
        <f t="shared" si="221"/>
        <v>-3.980697039195456E-5</v>
      </c>
      <c r="HP171" s="423">
        <f t="shared" si="222"/>
        <v>-2.4324199989818182E-3</v>
      </c>
      <c r="HQ171" s="423">
        <f t="shared" si="223"/>
        <v>-4.3131685340530472E-5</v>
      </c>
      <c r="HR171" s="423">
        <f t="shared" si="224"/>
        <v>-6.8190329041397654E-5</v>
      </c>
      <c r="HS171" s="423">
        <f t="shared" si="225"/>
        <v>-2.0953177682813745E-5</v>
      </c>
      <c r="HT171" s="423">
        <f t="shared" si="226"/>
        <v>-5.305801372624025E-5</v>
      </c>
      <c r="HU171" s="423">
        <f t="shared" si="227"/>
        <v>-5.8162743588153274E-5</v>
      </c>
      <c r="HV171" s="423">
        <f t="shared" si="228"/>
        <v>-5.2111126295446191E-5</v>
      </c>
      <c r="HW171" s="423">
        <f t="shared" si="229"/>
        <v>-6.7468163275968129E-5</v>
      </c>
      <c r="HX171" s="423">
        <f t="shared" si="230"/>
        <v>-4.6219754764136437E-5</v>
      </c>
      <c r="HY171" s="423">
        <f t="shared" si="231"/>
        <v>-1.2386663803483239E-4</v>
      </c>
      <c r="HZ171" s="423">
        <f t="shared" si="232"/>
        <v>-1.8532867018465117E-4</v>
      </c>
      <c r="IA171" s="423">
        <f t="shared" si="233"/>
        <v>-5.4581789193094425E-5</v>
      </c>
      <c r="IB171" s="423">
        <f t="shared" si="234"/>
        <v>-1.7954857089025556E-4</v>
      </c>
      <c r="IC171" s="423">
        <f t="shared" si="235"/>
        <v>-3.4937563434853607E-4</v>
      </c>
      <c r="ID171" s="423">
        <f t="shared" si="236"/>
        <v>-8.4620028884542029E-5</v>
      </c>
      <c r="IE171" s="423">
        <f t="shared" si="237"/>
        <v>-8.3135469186274369E-5</v>
      </c>
      <c r="IF171" s="423">
        <f t="shared" si="238"/>
        <v>-6.4987881770703566E-5</v>
      </c>
      <c r="IG171" s="423">
        <f t="shared" si="239"/>
        <v>-8.5380223898623477E-5</v>
      </c>
      <c r="IH171" s="423">
        <f t="shared" si="240"/>
        <v>-1.5559324095776584E-5</v>
      </c>
      <c r="II171" s="423">
        <f t="shared" si="241"/>
        <v>-5.7399582979537377E-5</v>
      </c>
      <c r="IJ171" s="423">
        <f t="shared" si="242"/>
        <v>-8.2402517116903471E-5</v>
      </c>
      <c r="IK171" s="423">
        <f t="shared" si="243"/>
        <v>-1.0810847885643275E-4</v>
      </c>
      <c r="IL171" s="423">
        <f t="shared" si="244"/>
        <v>-5.4645267096839074E-5</v>
      </c>
      <c r="IM171" s="423">
        <f t="shared" si="245"/>
        <v>-3.9648755073289799E-5</v>
      </c>
      <c r="IN171" s="423">
        <f t="shared" si="246"/>
        <v>-8.8504394266470361E-5</v>
      </c>
      <c r="IO171" s="423">
        <f t="shared" si="247"/>
        <v>-2.8685784408639511E-5</v>
      </c>
      <c r="IP171" s="423">
        <f t="shared" si="248"/>
        <v>-8.745860812705078E-5</v>
      </c>
      <c r="IQ171" s="423">
        <f t="shared" si="249"/>
        <v>-9.8964224204808537E-5</v>
      </c>
      <c r="IR171" s="423">
        <f t="shared" si="250"/>
        <v>-1.0157827687718505E-4</v>
      </c>
      <c r="IS171" s="423">
        <f t="shared" si="251"/>
        <v>-5.4819761973934084E-4</v>
      </c>
      <c r="IT171" s="423">
        <f t="shared" si="252"/>
        <v>-1.0280091746004037E-4</v>
      </c>
      <c r="IU171" s="423">
        <f t="shared" si="253"/>
        <v>-4.0743684907588188E-4</v>
      </c>
      <c r="IV171" s="423">
        <f t="shared" si="254"/>
        <v>-2.5553933185591872E-4</v>
      </c>
      <c r="IW171" s="423">
        <f t="shared" si="255"/>
        <v>-1.1296366142484536E-3</v>
      </c>
      <c r="IX171" s="423">
        <f t="shared" si="256"/>
        <v>-5.0609889950799692E-4</v>
      </c>
      <c r="IY171" s="423">
        <f t="shared" si="257"/>
        <v>-2.9294815783273268E-4</v>
      </c>
      <c r="IZ171" s="423">
        <f t="shared" si="258"/>
        <v>-2.2112233938674253E-4</v>
      </c>
      <c r="JA171" s="423">
        <f t="shared" si="259"/>
        <v>-2.602219492679006E-4</v>
      </c>
      <c r="JB171" s="423">
        <f t="shared" si="260"/>
        <v>-7.8131825465184476E-2</v>
      </c>
      <c r="JC171" s="423">
        <f t="shared" si="261"/>
        <v>-8.4547274181830112E-4</v>
      </c>
      <c r="JD171" s="423">
        <f t="shared" si="262"/>
        <v>-3.1220082660974777E-4</v>
      </c>
      <c r="JE171" s="423">
        <f t="shared" si="263"/>
        <v>-8.6713285626786104E-4</v>
      </c>
      <c r="JF171" s="423">
        <f t="shared" si="264"/>
        <v>-3.8104945596322714E-4</v>
      </c>
      <c r="JG171" s="423">
        <f t="shared" si="265"/>
        <v>0.64049789464259743</v>
      </c>
      <c r="JH171" s="423">
        <f t="shared" si="266"/>
        <v>-7.8287649516584762E-4</v>
      </c>
      <c r="JI171" s="423">
        <f t="shared" si="267"/>
        <v>-2.2226352102464801E-4</v>
      </c>
      <c r="JJ171" s="423">
        <f t="shared" si="268"/>
        <v>-9.9986383489408822E-5</v>
      </c>
      <c r="JK171" s="423">
        <f t="shared" si="269"/>
        <v>-7.5417524156719859E-5</v>
      </c>
      <c r="JL171" s="423">
        <f t="shared" si="270"/>
        <v>-5.7397881197943939E-5</v>
      </c>
      <c r="JM171" s="423">
        <f t="shared" si="271"/>
        <v>-1.6491345700656504E-4</v>
      </c>
      <c r="JN171" s="423">
        <f t="shared" si="272"/>
        <v>-6.7220322820272667E-5</v>
      </c>
      <c r="JO171" s="423">
        <f t="shared" si="273"/>
        <v>-1.3206420192611788E-4</v>
      </c>
      <c r="JP171" s="423">
        <f t="shared" si="274"/>
        <v>-1.0575121002303589E-4</v>
      </c>
      <c r="JQ171" s="423">
        <f t="shared" si="275"/>
        <v>-5.635895057338533E-5</v>
      </c>
      <c r="JR171" s="423">
        <f t="shared" si="276"/>
        <v>0</v>
      </c>
      <c r="JS171" s="423">
        <f t="shared" si="277"/>
        <v>-9.5569332342133623E-5</v>
      </c>
      <c r="JT171" s="423">
        <f t="shared" si="278"/>
        <v>-1.0748388923482434E-4</v>
      </c>
      <c r="JU171" s="423">
        <f t="shared" si="279"/>
        <v>-3.7652203946586498E-5</v>
      </c>
      <c r="JV171" s="423">
        <f t="shared" si="280"/>
        <v>-1.385428747037073E-2</v>
      </c>
      <c r="JW171" s="423">
        <f t="shared" si="281"/>
        <v>-1.2284983069706505E-3</v>
      </c>
      <c r="JX171" s="423">
        <f t="shared" si="282"/>
        <v>-3.4158514585651028E-5</v>
      </c>
      <c r="JY171" s="423">
        <f t="shared" si="283"/>
        <v>-2.7891213349867417E-5</v>
      </c>
      <c r="JZ171" s="423">
        <f t="shared" si="284"/>
        <v>-2.7891209654626452E-5</v>
      </c>
      <c r="KA171" s="423">
        <f t="shared" si="285"/>
        <v>-2.9645183035044713E-5</v>
      </c>
      <c r="KB171" s="423">
        <f t="shared" si="286"/>
        <v>0</v>
      </c>
      <c r="KC171" s="423">
        <f t="shared" si="287"/>
        <v>-8.53763770469602E-5</v>
      </c>
      <c r="KD171" s="423">
        <f t="shared" si="288"/>
        <v>-2.0474589709490698E-4</v>
      </c>
      <c r="KE171" s="423">
        <f t="shared" si="289"/>
        <v>-3.6487034449463567E-4</v>
      </c>
      <c r="KF171" s="423">
        <f t="shared" si="290"/>
        <v>-6.3609284106613527E-5</v>
      </c>
      <c r="KG171" s="423">
        <f t="shared" si="291"/>
        <v>-5.5372999317491764E-5</v>
      </c>
      <c r="KH171" s="423">
        <f t="shared" si="292"/>
        <v>-4.1958435208691771E-5</v>
      </c>
      <c r="KI171" s="423">
        <f t="shared" si="293"/>
        <v>-3.7719304784464806E-5</v>
      </c>
      <c r="KJ171" s="423">
        <f t="shared" si="294"/>
        <v>-3.0499382022372866E-5</v>
      </c>
      <c r="KK171" s="423">
        <f t="shared" si="295"/>
        <v>-1.6489066719933917E-5</v>
      </c>
      <c r="KL171" s="423">
        <f t="shared" si="296"/>
        <v>-4.3148422335623129E-6</v>
      </c>
      <c r="KM171" s="423">
        <f t="shared" si="297"/>
        <v>-2.5922134828497505E-5</v>
      </c>
      <c r="KN171" s="423">
        <f t="shared" si="298"/>
        <v>-1.7151149227469261E-5</v>
      </c>
      <c r="KO171" s="423">
        <f t="shared" si="299"/>
        <v>-4.7325005514316263E-5</v>
      </c>
      <c r="KP171" s="423">
        <f t="shared" si="300"/>
        <v>-3.9183088132112659E-5</v>
      </c>
      <c r="KQ171" s="423">
        <f t="shared" si="301"/>
        <v>-5.1166280630418932E-5</v>
      </c>
      <c r="KR171" s="423">
        <f t="shared" si="302"/>
        <v>-6.37975696087963E-5</v>
      </c>
      <c r="KS171" s="423">
        <f t="shared" si="303"/>
        <v>-6.6433759759055574E-5</v>
      </c>
      <c r="KT171" s="423">
        <f t="shared" si="304"/>
        <v>-8.0462440534534446E-5</v>
      </c>
      <c r="KU171" s="423">
        <f t="shared" si="305"/>
        <v>-5.8864408135150741E-5</v>
      </c>
      <c r="KV171" s="423">
        <f t="shared" si="306"/>
        <v>-4.0888906547861551E-5</v>
      </c>
      <c r="KW171" s="423">
        <f t="shared" si="307"/>
        <v>-1.5380225603582227E-4</v>
      </c>
      <c r="KX171" s="423">
        <f t="shared" si="308"/>
        <v>-5.3948441597057382E-5</v>
      </c>
      <c r="KY171" s="423">
        <f t="shared" si="309"/>
        <v>-7.1258196035854258E-5</v>
      </c>
      <c r="KZ171" s="423">
        <f t="shared" si="310"/>
        <v>-3.9154793343728193E-5</v>
      </c>
      <c r="LA171" s="423">
        <f t="shared" si="311"/>
        <v>-6.7320445231274306E-5</v>
      </c>
      <c r="LB171" s="423">
        <f t="shared" si="312"/>
        <v>-4.6522545077899076E-5</v>
      </c>
      <c r="LC171" s="423">
        <f t="shared" si="313"/>
        <v>-3.2766169544101941E-5</v>
      </c>
      <c r="LD171" s="423">
        <f t="shared" si="314"/>
        <v>-1.3398968785352351E-4</v>
      </c>
      <c r="LE171" s="423">
        <f t="shared" si="315"/>
        <v>-9.6011333967739002E-5</v>
      </c>
      <c r="LF171" s="423">
        <f t="shared" si="316"/>
        <v>-3.0920939087804343E-4</v>
      </c>
      <c r="LG171" s="423">
        <f t="shared" si="317"/>
        <v>-2.4708063406119298E-4</v>
      </c>
      <c r="LH171" s="423">
        <f t="shared" si="318"/>
        <v>-3.6241055052081814E-4</v>
      </c>
      <c r="LI171" s="423">
        <f t="shared" si="319"/>
        <v>-2.1110196981519375E-4</v>
      </c>
      <c r="LJ171" s="423">
        <f t="shared" si="320"/>
        <v>-1.6684969689182539E-4</v>
      </c>
      <c r="LK171" s="423">
        <f t="shared" si="321"/>
        <v>-4.0604079213248177E-5</v>
      </c>
      <c r="LL171" s="423">
        <f t="shared" si="322"/>
        <v>-1.1415569045830656E-4</v>
      </c>
      <c r="LN171" s="424">
        <v>1.1656929767393162E-3</v>
      </c>
      <c r="LO171" s="424">
        <v>1.3365818476998312E-3</v>
      </c>
      <c r="LP171" s="424">
        <v>7.7583101048163525E-4</v>
      </c>
      <c r="LQ171" s="424">
        <v>1.6714404703414762E-3</v>
      </c>
      <c r="LR171" s="424">
        <v>3.4872492216400232E-3</v>
      </c>
      <c r="LS171" s="424">
        <v>1.0107603915256243E-3</v>
      </c>
      <c r="LT171" s="424">
        <v>4.8237107744018267E-3</v>
      </c>
      <c r="LU171" s="424">
        <v>1.2581657089682377E-3</v>
      </c>
      <c r="LV171" s="424">
        <v>1.3647901619067392E-3</v>
      </c>
      <c r="LW171" s="424">
        <v>7.8136385483739681E-4</v>
      </c>
      <c r="LX171" s="424">
        <v>1.2357742580268252E-3</v>
      </c>
      <c r="LY171" s="424">
        <v>1.2586397308941085E-3</v>
      </c>
      <c r="LZ171" s="424">
        <v>1.3631029148989278E-3</v>
      </c>
      <c r="MA171" s="424">
        <v>1.3097238011337119E-3</v>
      </c>
      <c r="MB171" s="424">
        <v>1.0400590940081078E-3</v>
      </c>
      <c r="MC171" s="424">
        <v>1.3793263637311402E-3</v>
      </c>
      <c r="MD171" s="424">
        <v>1.6198643864104843E-3</v>
      </c>
      <c r="ME171" s="424">
        <v>9.1049788751326158E-4</v>
      </c>
      <c r="MF171" s="424">
        <v>1.2525947240016857E-3</v>
      </c>
      <c r="MG171" s="424">
        <v>1.7030337702419853E-3</v>
      </c>
      <c r="MH171" s="424">
        <v>9.4109008697058926E-4</v>
      </c>
      <c r="MI171" s="424">
        <v>1.2016451418624904E-3</v>
      </c>
      <c r="MJ171" s="424">
        <v>1.0781618010345297E-3</v>
      </c>
      <c r="MK171" s="424">
        <v>1.3746230693344869E-3</v>
      </c>
      <c r="ML171" s="424">
        <v>5.5671523228427162E-4</v>
      </c>
      <c r="MM171" s="424">
        <v>1.0150116967679811E-3</v>
      </c>
      <c r="MN171" s="424">
        <v>1.3085861361882439E-3</v>
      </c>
      <c r="MO171" s="424">
        <v>9.7597357274202361E-4</v>
      </c>
      <c r="MP171" s="424">
        <v>9.064314975614446E-4</v>
      </c>
      <c r="MQ171" s="424">
        <v>6.4863743505649558E-4</v>
      </c>
      <c r="MR171" s="424">
        <v>1.1031458714812908E-3</v>
      </c>
      <c r="MS171" s="424">
        <v>7.8094452317820562E-4</v>
      </c>
      <c r="MT171" s="424">
        <v>1.1301872301630487E-3</v>
      </c>
      <c r="MU171" s="424">
        <v>1.3273000525743726E-3</v>
      </c>
      <c r="MV171" s="424">
        <v>1.2839673625219701E-3</v>
      </c>
      <c r="MW171" s="424">
        <v>1.9283893435074024E-3</v>
      </c>
      <c r="MX171" s="424">
        <v>7.9166847841670104E-4</v>
      </c>
      <c r="MY171" s="424">
        <v>2.2819652508426868E-3</v>
      </c>
      <c r="MZ171" s="424">
        <v>1.679471383860887E-3</v>
      </c>
      <c r="NA171" s="424">
        <v>3.6099883393913906E-3</v>
      </c>
      <c r="NB171" s="424">
        <v>2.0712294787445639E-3</v>
      </c>
      <c r="NC171" s="424">
        <v>1.8645385777054022E-3</v>
      </c>
      <c r="ND171" s="424">
        <v>1.6048174074072103E-3</v>
      </c>
      <c r="NE171" s="424">
        <v>1.870140378461871E-3</v>
      </c>
      <c r="NF171" s="424">
        <v>0.12676165315890486</v>
      </c>
      <c r="NG171" s="424">
        <v>3.3564309031739199E-3</v>
      </c>
      <c r="NH171" s="424">
        <v>2.1261084855935001E-3</v>
      </c>
      <c r="NI171" s="424">
        <v>3.225904771551707E-3</v>
      </c>
      <c r="NJ171" s="424">
        <v>2.1377999169598489E-3</v>
      </c>
      <c r="NK171" s="424">
        <v>1.5682792414061619</v>
      </c>
      <c r="NL171" s="424">
        <v>3.1032990119261388E-3</v>
      </c>
      <c r="NM171" s="424">
        <v>2.0102833161599314E-3</v>
      </c>
      <c r="NN171" s="424">
        <v>1.8129512604347885E-3</v>
      </c>
      <c r="NO171" s="424">
        <v>8.6524492683994825E-4</v>
      </c>
      <c r="NP171" s="424">
        <v>9.3517420381839433E-4</v>
      </c>
      <c r="NQ171" s="424">
        <v>1.4028508131465858E-3</v>
      </c>
      <c r="NR171" s="424">
        <v>1.3623688007418533E-3</v>
      </c>
      <c r="NS171" s="424">
        <v>1.3335578760432182E-3</v>
      </c>
      <c r="NT171" s="424">
        <v>1.3708177265158862E-3</v>
      </c>
      <c r="NU171" s="424">
        <v>1.3518146505146502E-3</v>
      </c>
      <c r="NV171" s="424">
        <v>1.1129878886109363E-3</v>
      </c>
      <c r="NW171" s="424">
        <v>2.1996521979359466E-3</v>
      </c>
      <c r="NX171" s="424">
        <v>1.4305588423276447E-3</v>
      </c>
      <c r="NY171" s="424">
        <v>1.53175834588128E-3</v>
      </c>
      <c r="NZ171" s="424">
        <v>2.3477495391605187E-2</v>
      </c>
      <c r="OA171" s="424">
        <v>3.8814209943443881E-3</v>
      </c>
      <c r="OB171" s="424">
        <v>1.3328093667838107E-3</v>
      </c>
      <c r="OC171" s="424">
        <v>1.0394233350339327E-3</v>
      </c>
      <c r="OD171" s="424">
        <v>1.2795333401969251E-3</v>
      </c>
      <c r="OE171" s="424">
        <v>1.0737372084904007E-3</v>
      </c>
      <c r="OF171" s="424">
        <v>1.0850255878162409E-3</v>
      </c>
      <c r="OG171" s="424">
        <v>1.3301031681958282E-3</v>
      </c>
      <c r="OH171" s="424">
        <v>1.3494020134858634E-3</v>
      </c>
      <c r="OI171" s="424">
        <v>1.5031997432555875E-3</v>
      </c>
      <c r="OJ171" s="424">
        <v>1.2735826670167805E-3</v>
      </c>
      <c r="OK171" s="424">
        <v>1.2454160931225024E-3</v>
      </c>
      <c r="OL171" s="424">
        <v>9.8204945943363483E-4</v>
      </c>
      <c r="OM171" s="424">
        <v>9.1160348848161538E-4</v>
      </c>
      <c r="ON171" s="424">
        <v>1.3452118638920796E-3</v>
      </c>
      <c r="OO171" s="424">
        <v>7.4362488387618927E-4</v>
      </c>
      <c r="OP171" s="424">
        <v>3.787801154631242E-4</v>
      </c>
      <c r="OQ171" s="424">
        <v>9.4839384031878023E-4</v>
      </c>
      <c r="OR171" s="424">
        <v>1.0054234836591111E-3</v>
      </c>
      <c r="OS171" s="424">
        <v>1.140805379259108E-3</v>
      </c>
      <c r="OT171" s="424">
        <v>1.4047652976105411E-3</v>
      </c>
      <c r="OU171" s="424">
        <v>1.6100977603764942E-3</v>
      </c>
      <c r="OV171" s="424">
        <v>1.2894515927570317E-3</v>
      </c>
      <c r="OW171" s="424">
        <v>1.199372638864627E-3</v>
      </c>
      <c r="OX171" s="424">
        <v>1.4021277038887886E-3</v>
      </c>
      <c r="OY171" s="424">
        <v>1.0778155291664446E-3</v>
      </c>
      <c r="OZ171" s="424">
        <v>1.1933832506475692E-3</v>
      </c>
      <c r="PA171" s="424">
        <v>1.5158993885058289E-3</v>
      </c>
      <c r="PB171" s="424">
        <v>1.0341710373167625E-3</v>
      </c>
      <c r="PC171" s="424">
        <v>1.1750090759191356E-3</v>
      </c>
      <c r="PD171" s="424">
        <v>1.0486420582511901E-3</v>
      </c>
      <c r="PE171" s="424">
        <v>1.7269883438372038E-3</v>
      </c>
      <c r="PF171" s="424">
        <v>1.5842738094897287E-3</v>
      </c>
      <c r="PG171" s="424">
        <v>1.2007903175791106E-3</v>
      </c>
      <c r="PH171" s="424">
        <v>1.6749169871504628E-3</v>
      </c>
      <c r="PI171" s="424">
        <v>1.277795304245399E-3</v>
      </c>
      <c r="PJ171" s="424">
        <v>2.0411099428384585E-3</v>
      </c>
      <c r="PK171" s="424">
        <v>1.1311763080894288E-3</v>
      </c>
      <c r="PL171" s="424">
        <v>1.762172644897675E-3</v>
      </c>
      <c r="PM171" s="424">
        <v>1.5779436326247168E-3</v>
      </c>
      <c r="PN171" s="424">
        <v>1.4931276307770061E-3</v>
      </c>
      <c r="PO171" s="424">
        <v>1.1299757755668246E-3</v>
      </c>
      <c r="PP171" s="425">
        <v>1.7307835819164595E-3</v>
      </c>
    </row>
    <row r="172" spans="1:432" x14ac:dyDescent="0.25">
      <c r="A172" s="210" t="s">
        <v>161</v>
      </c>
      <c r="B172" s="415">
        <f>'Input Output Table'!D56/B$230</f>
        <v>7.4169413969579127E-4</v>
      </c>
      <c r="C172" s="415">
        <f>'Input Output Table'!E56/C$230</f>
        <v>3.3735961875546376E-3</v>
      </c>
      <c r="D172" s="415">
        <f>'Input Output Table'!F56/D$230</f>
        <v>1.8243607348707841E-3</v>
      </c>
      <c r="E172" s="415">
        <f>'Input Output Table'!G56/E$230</f>
        <v>1.1905494270583704E-2</v>
      </c>
      <c r="F172" s="415">
        <f>'Input Output Table'!H56/F$230</f>
        <v>1.7314876576270081E-3</v>
      </c>
      <c r="G172" s="415">
        <f>'Input Output Table'!I56/G$230</f>
        <v>1.7859734475778721E-3</v>
      </c>
      <c r="H172" s="415">
        <f>'Input Output Table'!J56/H$230</f>
        <v>2.1213671540165741E-3</v>
      </c>
      <c r="I172" s="415">
        <f>'Input Output Table'!K56/I$230</f>
        <v>1.3569224799401263E-3</v>
      </c>
      <c r="J172" s="415">
        <f>'Input Output Table'!L56/J$230</f>
        <v>1.3536369512951337E-3</v>
      </c>
      <c r="K172" s="415">
        <f>'Input Output Table'!M56/K$230</f>
        <v>4.4731100429941248E-4</v>
      </c>
      <c r="L172" s="415">
        <f>'Input Output Table'!N56/L$230</f>
        <v>1.474350314947605E-3</v>
      </c>
      <c r="M172" s="415">
        <f>'Input Output Table'!O56/M$230</f>
        <v>6.9877021157546757E-4</v>
      </c>
      <c r="N172" s="415">
        <f>'Input Output Table'!P56/N$230</f>
        <v>1.5360771222607537E-3</v>
      </c>
      <c r="O172" s="415">
        <f>'Input Output Table'!Q56/O$230</f>
        <v>1.576272225264759E-3</v>
      </c>
      <c r="P172" s="415">
        <f>'Input Output Table'!R56/P$230</f>
        <v>9.7079226273258281E-4</v>
      </c>
      <c r="Q172" s="415">
        <f>'Input Output Table'!S56/Q$230</f>
        <v>2.9010749585125393E-3</v>
      </c>
      <c r="R172" s="415">
        <f>'Input Output Table'!T56/R$230</f>
        <v>3.5981800279062184E-3</v>
      </c>
      <c r="S172" s="415">
        <f>'Input Output Table'!U56/S$230</f>
        <v>7.5414449809932231E-4</v>
      </c>
      <c r="T172" s="415">
        <f>'Input Output Table'!V56/T$230</f>
        <v>1.2069149592661796E-3</v>
      </c>
      <c r="U172" s="415">
        <f>'Input Output Table'!W56/U$230</f>
        <v>1.435737723154323E-3</v>
      </c>
      <c r="V172" s="415">
        <f>'Input Output Table'!X56/V$230</f>
        <v>6.7045566982940801E-4</v>
      </c>
      <c r="W172" s="415">
        <f>'Input Output Table'!Y56/W$230</f>
        <v>4.7133275467665381E-3</v>
      </c>
      <c r="X172" s="415">
        <f>'Input Output Table'!Z56/X$230</f>
        <v>9.9600810877782729E-4</v>
      </c>
      <c r="Y172" s="415">
        <f>'Input Output Table'!AA56/Y$230</f>
        <v>7.9961078910416013E-4</v>
      </c>
      <c r="Z172" s="415">
        <f>'Input Output Table'!AB56/Z$230</f>
        <v>5.3947637132822164E-4</v>
      </c>
      <c r="AA172" s="415">
        <f>'Input Output Table'!AC56/AA$230</f>
        <v>1.5040712415220444E-3</v>
      </c>
      <c r="AB172" s="415">
        <f>'Input Output Table'!AD56/AB$230</f>
        <v>8.4820988809631106E-4</v>
      </c>
      <c r="AC172" s="415">
        <f>'Input Output Table'!AE56/AC$230</f>
        <v>3.92416537072176E-3</v>
      </c>
      <c r="AD172" s="415">
        <f>'Input Output Table'!AF56/AD$230</f>
        <v>1.6946864639131789E-3</v>
      </c>
      <c r="AE172" s="415">
        <f>'Input Output Table'!AG56/AE$230</f>
        <v>1.5797903356206723E-3</v>
      </c>
      <c r="AF172" s="415">
        <f>'Input Output Table'!AH56/AF$230</f>
        <v>2.6904156924467053E-3</v>
      </c>
      <c r="AG172" s="415">
        <f>'Input Output Table'!AI56/AG$230</f>
        <v>5.5833406496050015E-4</v>
      </c>
      <c r="AH172" s="415">
        <f>'Input Output Table'!AJ56/AH$230</f>
        <v>3.5615827374333277E-3</v>
      </c>
      <c r="AI172" s="415">
        <f>'Input Output Table'!AK56/AI$230</f>
        <v>2.5989633758603191E-3</v>
      </c>
      <c r="AJ172" s="415">
        <f>'Input Output Table'!AL56/AJ$230</f>
        <v>2.3469929690454619E-3</v>
      </c>
      <c r="AK172" s="415">
        <f>'Input Output Table'!AM56/AK$230</f>
        <v>3.2988313517274509E-3</v>
      </c>
      <c r="AL172" s="415">
        <f>'Input Output Table'!AN56/AL$230</f>
        <v>3.0918615060701931E-3</v>
      </c>
      <c r="AM172" s="415">
        <f>'Input Output Table'!AO56/AM$230</f>
        <v>4.2696954909021693E-2</v>
      </c>
      <c r="AN172" s="415">
        <f>'Input Output Table'!AP56/AN$230</f>
        <v>3.5447609033127125E-3</v>
      </c>
      <c r="AO172" s="415">
        <f>'Input Output Table'!AQ56/AO$230</f>
        <v>1.3559782901633713E-2</v>
      </c>
      <c r="AP172" s="415">
        <f>'Input Output Table'!AR56/AP$230</f>
        <v>1.1729319864934275E-2</v>
      </c>
      <c r="AQ172" s="415">
        <f>'Input Output Table'!AS56/AQ$230</f>
        <v>1.2377701815833416E-2</v>
      </c>
      <c r="AR172" s="415">
        <f>'Input Output Table'!AT56/AR$230</f>
        <v>9.0231929055716361E-3</v>
      </c>
      <c r="AS172" s="415">
        <f>'Input Output Table'!AU56/AS$230</f>
        <v>1.2421144986438129E-2</v>
      </c>
      <c r="AT172" s="415">
        <f>'Input Output Table'!AV56/AT$230</f>
        <v>6.7549912559167983E-3</v>
      </c>
      <c r="AU172" s="415">
        <f>'Input Output Table'!AW56/AU$230</f>
        <v>8.025980658322214E-2</v>
      </c>
      <c r="AV172" s="415">
        <f>'Input Output Table'!AX56/AV$230</f>
        <v>3.2210893474294536E-3</v>
      </c>
      <c r="AW172" s="415">
        <f>'Input Output Table'!AY56/AW$230</f>
        <v>1.1015614984696057E-2</v>
      </c>
      <c r="AX172" s="415">
        <f>'Input Output Table'!AZ56/AX$230</f>
        <v>1.3769647668795727E-2</v>
      </c>
      <c r="AY172" s="415">
        <f>'Input Output Table'!BA56/AY$230</f>
        <v>6.0932369670059321E-3</v>
      </c>
      <c r="AZ172" s="415">
        <f>'Input Output Table'!BB56/AZ$230</f>
        <v>8.47269493394558E-3</v>
      </c>
      <c r="BA172" s="415">
        <f>'Input Output Table'!BC56/BA$230</f>
        <v>2.1973659865380216E-3</v>
      </c>
      <c r="BB172" s="415">
        <f>'Input Output Table'!BD56/BB$230</f>
        <v>9.0106417390075136E-4</v>
      </c>
      <c r="BC172" s="415">
        <f>'Input Output Table'!BE56/BC$230</f>
        <v>3.6235726774963488E-3</v>
      </c>
      <c r="BD172" s="415">
        <f>'Input Output Table'!BF56/BD$230</f>
        <v>5.6477085783520936E-4</v>
      </c>
      <c r="BE172" s="415">
        <f>'Input Output Table'!BG56/BE$230</f>
        <v>1.5821829241902444E-3</v>
      </c>
      <c r="BF172" s="415">
        <f>'Input Output Table'!BH56/BF$230</f>
        <v>6.1201804807069682E-4</v>
      </c>
      <c r="BG172" s="415">
        <f>'Input Output Table'!BI56/BG$230</f>
        <v>4.6811696490195835E-3</v>
      </c>
      <c r="BH172" s="415">
        <f>'Input Output Table'!BJ56/BH$230</f>
        <v>2.071265402786369E-3</v>
      </c>
      <c r="BI172" s="415">
        <f>'Input Output Table'!BK56/BI$230</f>
        <v>7.6255881471140878E-4</v>
      </c>
      <c r="BJ172" s="415">
        <f>'Input Output Table'!BL56/BJ$230</f>
        <v>7.6255876440193681E-4</v>
      </c>
      <c r="BK172" s="415">
        <f>'Input Output Table'!BM56/BK$230</f>
        <v>4.2469238993742284E-3</v>
      </c>
      <c r="BL172" s="415">
        <f>'Input Output Table'!BN56/BL$230</f>
        <v>1.1823144262290354E-3</v>
      </c>
      <c r="BM172" s="415">
        <f>'Input Output Table'!BO56/BM$230</f>
        <v>1.3750729183659757E-3</v>
      </c>
      <c r="BN172" s="415">
        <f>'Input Output Table'!BP56/BN$230</f>
        <v>1.2152998375672599E-3</v>
      </c>
      <c r="BO172" s="415">
        <f>'Input Output Table'!BQ56/BO$230</f>
        <v>1.3226838034345214E-3</v>
      </c>
      <c r="BP172" s="415">
        <f>'Input Output Table'!BR56/BP$230</f>
        <v>8.3767476775786038E-4</v>
      </c>
      <c r="BQ172" s="415">
        <f>'Input Output Table'!BS56/BQ$230</f>
        <v>4.701580849959631E-4</v>
      </c>
      <c r="BR172" s="415">
        <f>'Input Output Table'!BT56/BR$230</f>
        <v>4.7015802270582911E-4</v>
      </c>
      <c r="BS172" s="415">
        <f>'Input Output Table'!BU56/BS$230</f>
        <v>2.7366178445405707E-4</v>
      </c>
      <c r="BT172" s="415">
        <f>'Input Output Table'!BV56/BT$230</f>
        <v>3.1452965999487713E-4</v>
      </c>
      <c r="BU172" s="415">
        <f>'Input Output Table'!BW56/BU$230</f>
        <v>4.9564906478545383E-4</v>
      </c>
      <c r="BV172" s="415">
        <f>'Input Output Table'!BX56/BV$230</f>
        <v>7.6278960067303198E-4</v>
      </c>
      <c r="BW172" s="415">
        <f>'Input Output Table'!BY56/BW$230</f>
        <v>3.6613691430956909E-3</v>
      </c>
      <c r="BX172" s="415">
        <f>'Input Output Table'!BZ56/BX$230</f>
        <v>1.0890004756662086E-3</v>
      </c>
      <c r="BY172" s="415">
        <f>'Input Output Table'!CA56/BY$230</f>
        <v>1.287582009471044E-3</v>
      </c>
      <c r="BZ172" s="415">
        <f>'Input Output Table'!CB56/BZ$230</f>
        <v>5.4268574525558207E-4</v>
      </c>
      <c r="CA172" s="415">
        <f>'Input Output Table'!CC56/CA$230</f>
        <v>5.8033543178315119E-4</v>
      </c>
      <c r="CB172" s="415">
        <f>'Input Output Table'!CD56/CB$230</f>
        <v>1.2187348596006001E-3</v>
      </c>
      <c r="CC172" s="415">
        <f>'Input Output Table'!CE56/CC$230</f>
        <v>2.6772728051982118E-4</v>
      </c>
      <c r="CD172" s="415">
        <f>'Input Output Table'!CF56/CD$230</f>
        <v>3.2504139109892516E-5</v>
      </c>
      <c r="CE172" s="415">
        <f>'Input Output Table'!CG56/CE$230</f>
        <v>3.4927710116078434E-4</v>
      </c>
      <c r="CF172" s="415">
        <f>'Input Output Table'!CH56/CF$230</f>
        <v>4.501073543426906E-4</v>
      </c>
      <c r="CG172" s="415">
        <f>'Input Output Table'!CI56/CG$230</f>
        <v>4.0968188552726063E-4</v>
      </c>
      <c r="CH172" s="415">
        <f>'Input Output Table'!CJ56/CH$230</f>
        <v>6.4788798150413804E-4</v>
      </c>
      <c r="CI172" s="415">
        <f>'Input Output Table'!CK56/CI$230</f>
        <v>5.193540616172138E-4</v>
      </c>
      <c r="CJ172" s="415">
        <f>'Input Output Table'!CL56/CJ$230</f>
        <v>1.1015859283414807E-3</v>
      </c>
      <c r="CK172" s="415">
        <f>'Input Output Table'!CM56/CK$230</f>
        <v>5.0314819073671844E-4</v>
      </c>
      <c r="CL172" s="415">
        <f>'Input Output Table'!CN56/CL$230</f>
        <v>2.86793787609963E-3</v>
      </c>
      <c r="CM172" s="415">
        <f>'Input Output Table'!CO56/CM$230</f>
        <v>7.7048874413420418E-4</v>
      </c>
      <c r="CN172" s="415">
        <f>'Input Output Table'!CP56/CN$230</f>
        <v>4.31695053913463E-4</v>
      </c>
      <c r="CO172" s="415">
        <f>'Input Output Table'!CQ56/CO$230</f>
        <v>5.1866438132569428E-4</v>
      </c>
      <c r="CP172" s="415">
        <f>'Input Output Table'!CR56/CP$230</f>
        <v>4.7687083019239357E-4</v>
      </c>
      <c r="CQ172" s="415">
        <f>'Input Output Table'!CS56/CQ$230</f>
        <v>8.29038791896156E-4</v>
      </c>
      <c r="CR172" s="415">
        <f>'Input Output Table'!CT56/CR$230</f>
        <v>3.494962393015679E-4</v>
      </c>
      <c r="CS172" s="415">
        <f>'Input Output Table'!CU56/CS$230</f>
        <v>2.910046434032751E-3</v>
      </c>
      <c r="CT172" s="415">
        <f>'Input Output Table'!CV56/CT$230</f>
        <v>4.9845457371716737E-4</v>
      </c>
      <c r="CU172" s="415">
        <f>'Input Output Table'!CW56/CU$230</f>
        <v>5.9171683366831922E-4</v>
      </c>
      <c r="CV172" s="415">
        <f>'Input Output Table'!CX56/CV$230</f>
        <v>5.4672370702281122E-4</v>
      </c>
      <c r="CW172" s="415">
        <f>'Input Output Table'!CY56/CW$230</f>
        <v>6.540627063532713E-4</v>
      </c>
      <c r="CX172" s="415">
        <f>'Input Output Table'!CZ56/CX$230</f>
        <v>2.7531004780438819E-3</v>
      </c>
      <c r="CY172" s="415">
        <f>'Input Output Table'!DA56/CY$230</f>
        <v>5.7869891859977849E-4</v>
      </c>
      <c r="CZ172" s="415">
        <f>'Input Output Table'!DB56/CZ$230</f>
        <v>1.8941635412357753E-3</v>
      </c>
      <c r="DA172" s="415">
        <f>'Input Output Table'!DC56/DA$230</f>
        <v>3.5754803529917267E-4</v>
      </c>
      <c r="DB172" s="415">
        <f>'Input Output Table'!DD56/DB$230</f>
        <v>4.2668858268121593E-3</v>
      </c>
      <c r="DC172" s="415">
        <f>'Input Output Table'!DE56/DC$230</f>
        <v>5.1646014746289319E-4</v>
      </c>
      <c r="DD172" s="416">
        <f>'Input Output Table'!DG56/DD$230</f>
        <v>9.4295882890612118E-4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J172" s="423">
        <f t="shared" si="216"/>
        <v>-7.4169413969579127E-4</v>
      </c>
      <c r="HK172" s="423">
        <f t="shared" si="217"/>
        <v>-3.3735961875546376E-3</v>
      </c>
      <c r="HL172" s="423">
        <f t="shared" si="218"/>
        <v>-1.8243607348707841E-3</v>
      </c>
      <c r="HM172" s="423">
        <f t="shared" si="219"/>
        <v>-1.1905494270583704E-2</v>
      </c>
      <c r="HN172" s="423">
        <f t="shared" si="220"/>
        <v>-1.7314876576270081E-3</v>
      </c>
      <c r="HO172" s="423">
        <f t="shared" si="221"/>
        <v>-1.7859734475778721E-3</v>
      </c>
      <c r="HP172" s="423">
        <f t="shared" si="222"/>
        <v>-2.1213671540165741E-3</v>
      </c>
      <c r="HQ172" s="423">
        <f t="shared" si="223"/>
        <v>-1.3569224799401263E-3</v>
      </c>
      <c r="HR172" s="423">
        <f t="shared" si="224"/>
        <v>-1.3536369512951337E-3</v>
      </c>
      <c r="HS172" s="423">
        <f t="shared" si="225"/>
        <v>-4.4731100429941248E-4</v>
      </c>
      <c r="HT172" s="423">
        <f t="shared" si="226"/>
        <v>-1.474350314947605E-3</v>
      </c>
      <c r="HU172" s="423">
        <f t="shared" si="227"/>
        <v>-6.9877021157546757E-4</v>
      </c>
      <c r="HV172" s="423">
        <f t="shared" si="228"/>
        <v>-1.5360771222607537E-3</v>
      </c>
      <c r="HW172" s="423">
        <f t="shared" si="229"/>
        <v>-1.576272225264759E-3</v>
      </c>
      <c r="HX172" s="423">
        <f t="shared" si="230"/>
        <v>-9.7079226273258281E-4</v>
      </c>
      <c r="HY172" s="423">
        <f t="shared" si="231"/>
        <v>-2.9010749585125393E-3</v>
      </c>
      <c r="HZ172" s="423">
        <f t="shared" si="232"/>
        <v>-3.5981800279062184E-3</v>
      </c>
      <c r="IA172" s="423">
        <f t="shared" si="233"/>
        <v>-7.5414449809932231E-4</v>
      </c>
      <c r="IB172" s="423">
        <f t="shared" si="234"/>
        <v>-1.2069149592661796E-3</v>
      </c>
      <c r="IC172" s="423">
        <f t="shared" si="235"/>
        <v>-1.435737723154323E-3</v>
      </c>
      <c r="ID172" s="423">
        <f t="shared" si="236"/>
        <v>-6.7045566982940801E-4</v>
      </c>
      <c r="IE172" s="423">
        <f t="shared" si="237"/>
        <v>-4.7133275467665381E-3</v>
      </c>
      <c r="IF172" s="423">
        <f t="shared" si="238"/>
        <v>-9.9600810877782729E-4</v>
      </c>
      <c r="IG172" s="423">
        <f t="shared" si="239"/>
        <v>-7.9961078910416013E-4</v>
      </c>
      <c r="IH172" s="423">
        <f t="shared" si="240"/>
        <v>-5.3947637132822164E-4</v>
      </c>
      <c r="II172" s="423">
        <f t="shared" si="241"/>
        <v>-1.5040712415220444E-3</v>
      </c>
      <c r="IJ172" s="423">
        <f t="shared" si="242"/>
        <v>-8.4820988809631106E-4</v>
      </c>
      <c r="IK172" s="423">
        <f t="shared" si="243"/>
        <v>-3.92416537072176E-3</v>
      </c>
      <c r="IL172" s="423">
        <f t="shared" si="244"/>
        <v>-1.6946864639131789E-3</v>
      </c>
      <c r="IM172" s="423">
        <f t="shared" si="245"/>
        <v>-1.5797903356206723E-3</v>
      </c>
      <c r="IN172" s="423">
        <f t="shared" si="246"/>
        <v>-2.6904156924467053E-3</v>
      </c>
      <c r="IO172" s="423">
        <f t="shared" si="247"/>
        <v>-5.5833406496050015E-4</v>
      </c>
      <c r="IP172" s="423">
        <f t="shared" si="248"/>
        <v>-3.5615827374333277E-3</v>
      </c>
      <c r="IQ172" s="423">
        <f t="shared" si="249"/>
        <v>-2.5989633758603191E-3</v>
      </c>
      <c r="IR172" s="423">
        <f t="shared" si="250"/>
        <v>-2.3469929690454619E-3</v>
      </c>
      <c r="IS172" s="423">
        <f t="shared" si="251"/>
        <v>-3.2988313517274509E-3</v>
      </c>
      <c r="IT172" s="423">
        <f t="shared" si="252"/>
        <v>-3.0918615060701931E-3</v>
      </c>
      <c r="IU172" s="423">
        <f t="shared" si="253"/>
        <v>-4.2696954909021693E-2</v>
      </c>
      <c r="IV172" s="423">
        <f t="shared" si="254"/>
        <v>-3.5447609033127125E-3</v>
      </c>
      <c r="IW172" s="423">
        <f t="shared" si="255"/>
        <v>-1.3559782901633713E-2</v>
      </c>
      <c r="IX172" s="423">
        <f t="shared" si="256"/>
        <v>-1.1729319864934275E-2</v>
      </c>
      <c r="IY172" s="423">
        <f t="shared" si="257"/>
        <v>-1.2377701815833416E-2</v>
      </c>
      <c r="IZ172" s="423">
        <f t="shared" si="258"/>
        <v>-9.0231929055716361E-3</v>
      </c>
      <c r="JA172" s="423">
        <f t="shared" si="259"/>
        <v>-1.2421144986438129E-2</v>
      </c>
      <c r="JB172" s="423">
        <f t="shared" si="260"/>
        <v>-6.7549912559167983E-3</v>
      </c>
      <c r="JC172" s="423">
        <f t="shared" si="261"/>
        <v>-8.025980658322214E-2</v>
      </c>
      <c r="JD172" s="423">
        <f t="shared" si="262"/>
        <v>-3.2210893474294536E-3</v>
      </c>
      <c r="JE172" s="423">
        <f t="shared" si="263"/>
        <v>-1.1015614984696057E-2</v>
      </c>
      <c r="JF172" s="423">
        <f t="shared" si="264"/>
        <v>-1.3769647668795727E-2</v>
      </c>
      <c r="JG172" s="423">
        <f t="shared" si="265"/>
        <v>-6.0932369670059321E-3</v>
      </c>
      <c r="JH172" s="423">
        <f t="shared" si="266"/>
        <v>0.99152730506605447</v>
      </c>
      <c r="JI172" s="423">
        <f t="shared" si="267"/>
        <v>-2.1973659865380216E-3</v>
      </c>
      <c r="JJ172" s="423">
        <f t="shared" si="268"/>
        <v>-9.0106417390075136E-4</v>
      </c>
      <c r="JK172" s="423">
        <f t="shared" si="269"/>
        <v>-3.6235726774963488E-3</v>
      </c>
      <c r="JL172" s="423">
        <f t="shared" si="270"/>
        <v>-5.6477085783520936E-4</v>
      </c>
      <c r="JM172" s="423">
        <f t="shared" si="271"/>
        <v>-1.5821829241902444E-3</v>
      </c>
      <c r="JN172" s="423">
        <f t="shared" si="272"/>
        <v>-6.1201804807069682E-4</v>
      </c>
      <c r="JO172" s="423">
        <f t="shared" si="273"/>
        <v>-4.6811696490195835E-3</v>
      </c>
      <c r="JP172" s="423">
        <f t="shared" si="274"/>
        <v>-2.071265402786369E-3</v>
      </c>
      <c r="JQ172" s="423">
        <f t="shared" si="275"/>
        <v>-7.6255881471140878E-4</v>
      </c>
      <c r="JR172" s="423">
        <f t="shared" si="276"/>
        <v>-7.6255876440193681E-4</v>
      </c>
      <c r="JS172" s="423">
        <f t="shared" si="277"/>
        <v>-4.2469238993742284E-3</v>
      </c>
      <c r="JT172" s="423">
        <f t="shared" si="278"/>
        <v>-1.1823144262290354E-3</v>
      </c>
      <c r="JU172" s="423">
        <f t="shared" si="279"/>
        <v>-1.3750729183659757E-3</v>
      </c>
      <c r="JV172" s="423">
        <f t="shared" si="280"/>
        <v>-1.2152998375672599E-3</v>
      </c>
      <c r="JW172" s="423">
        <f t="shared" si="281"/>
        <v>-1.3226838034345214E-3</v>
      </c>
      <c r="JX172" s="423">
        <f t="shared" si="282"/>
        <v>-8.3767476775786038E-4</v>
      </c>
      <c r="JY172" s="423">
        <f t="shared" si="283"/>
        <v>-4.701580849959631E-4</v>
      </c>
      <c r="JZ172" s="423">
        <f t="shared" si="284"/>
        <v>-4.7015802270582911E-4</v>
      </c>
      <c r="KA172" s="423">
        <f t="shared" si="285"/>
        <v>-2.7366178445405707E-4</v>
      </c>
      <c r="KB172" s="423">
        <f t="shared" si="286"/>
        <v>-3.1452965999487713E-4</v>
      </c>
      <c r="KC172" s="423">
        <f t="shared" si="287"/>
        <v>-4.9564906478545383E-4</v>
      </c>
      <c r="KD172" s="423">
        <f t="shared" si="288"/>
        <v>-7.6278960067303198E-4</v>
      </c>
      <c r="KE172" s="423">
        <f t="shared" si="289"/>
        <v>-3.6613691430956909E-3</v>
      </c>
      <c r="KF172" s="423">
        <f t="shared" si="290"/>
        <v>-1.0890004756662086E-3</v>
      </c>
      <c r="KG172" s="423">
        <f t="shared" si="291"/>
        <v>-1.287582009471044E-3</v>
      </c>
      <c r="KH172" s="423">
        <f t="shared" si="292"/>
        <v>-5.4268574525558207E-4</v>
      </c>
      <c r="KI172" s="423">
        <f t="shared" si="293"/>
        <v>-5.8033543178315119E-4</v>
      </c>
      <c r="KJ172" s="423">
        <f t="shared" si="294"/>
        <v>-1.2187348596006001E-3</v>
      </c>
      <c r="KK172" s="423">
        <f t="shared" si="295"/>
        <v>-2.6772728051982118E-4</v>
      </c>
      <c r="KL172" s="423">
        <f t="shared" si="296"/>
        <v>-3.2504139109892516E-5</v>
      </c>
      <c r="KM172" s="423">
        <f t="shared" si="297"/>
        <v>-3.4927710116078434E-4</v>
      </c>
      <c r="KN172" s="423">
        <f t="shared" si="298"/>
        <v>-4.501073543426906E-4</v>
      </c>
      <c r="KO172" s="423">
        <f t="shared" si="299"/>
        <v>-4.0968188552726063E-4</v>
      </c>
      <c r="KP172" s="423">
        <f t="shared" si="300"/>
        <v>-6.4788798150413804E-4</v>
      </c>
      <c r="KQ172" s="423">
        <f t="shared" si="301"/>
        <v>-5.193540616172138E-4</v>
      </c>
      <c r="KR172" s="423">
        <f t="shared" si="302"/>
        <v>-1.1015859283414807E-3</v>
      </c>
      <c r="KS172" s="423">
        <f t="shared" si="303"/>
        <v>-5.0314819073671844E-4</v>
      </c>
      <c r="KT172" s="423">
        <f t="shared" si="304"/>
        <v>-2.86793787609963E-3</v>
      </c>
      <c r="KU172" s="423">
        <f t="shared" si="305"/>
        <v>-7.7048874413420418E-4</v>
      </c>
      <c r="KV172" s="423">
        <f t="shared" si="306"/>
        <v>-4.31695053913463E-4</v>
      </c>
      <c r="KW172" s="423">
        <f t="shared" si="307"/>
        <v>-5.1866438132569428E-4</v>
      </c>
      <c r="KX172" s="423">
        <f t="shared" si="308"/>
        <v>-4.7687083019239357E-4</v>
      </c>
      <c r="KY172" s="423">
        <f t="shared" si="309"/>
        <v>-8.29038791896156E-4</v>
      </c>
      <c r="KZ172" s="423">
        <f t="shared" si="310"/>
        <v>-3.494962393015679E-4</v>
      </c>
      <c r="LA172" s="423">
        <f t="shared" si="311"/>
        <v>-2.910046434032751E-3</v>
      </c>
      <c r="LB172" s="423">
        <f t="shared" si="312"/>
        <v>-4.9845457371716737E-4</v>
      </c>
      <c r="LC172" s="423">
        <f t="shared" si="313"/>
        <v>-5.9171683366831922E-4</v>
      </c>
      <c r="LD172" s="423">
        <f t="shared" si="314"/>
        <v>-5.4672370702281122E-4</v>
      </c>
      <c r="LE172" s="423">
        <f t="shared" si="315"/>
        <v>-6.540627063532713E-4</v>
      </c>
      <c r="LF172" s="423">
        <f t="shared" si="316"/>
        <v>-2.7531004780438819E-3</v>
      </c>
      <c r="LG172" s="423">
        <f t="shared" si="317"/>
        <v>-5.7869891859977849E-4</v>
      </c>
      <c r="LH172" s="423">
        <f t="shared" si="318"/>
        <v>-1.8941635412357753E-3</v>
      </c>
      <c r="LI172" s="423">
        <f t="shared" si="319"/>
        <v>-3.5754803529917267E-4</v>
      </c>
      <c r="LJ172" s="423">
        <f t="shared" si="320"/>
        <v>-4.2668858268121593E-3</v>
      </c>
      <c r="LK172" s="423">
        <f t="shared" si="321"/>
        <v>-5.1646014746289319E-4</v>
      </c>
      <c r="LL172" s="423">
        <f t="shared" si="322"/>
        <v>-9.4295882890612118E-4</v>
      </c>
      <c r="LN172" s="424">
        <v>4.1490795973573753E-3</v>
      </c>
      <c r="LO172" s="424">
        <v>8.8660686369429562E-3</v>
      </c>
      <c r="LP172" s="424">
        <v>4.7738645485185319E-3</v>
      </c>
      <c r="LQ172" s="424">
        <v>1.6964285012940242E-2</v>
      </c>
      <c r="LR172" s="424">
        <v>3.6355136265182868E-3</v>
      </c>
      <c r="LS172" s="424">
        <v>5.1325707842871972E-3</v>
      </c>
      <c r="LT172" s="424">
        <v>4.7481610134801674E-3</v>
      </c>
      <c r="LU172" s="424">
        <v>5.8484025500394514E-3</v>
      </c>
      <c r="LV172" s="424">
        <v>5.8832521479298475E-3</v>
      </c>
      <c r="LW172" s="424">
        <v>3.0603088712260491E-3</v>
      </c>
      <c r="LX172" s="424">
        <v>5.7899974278683162E-3</v>
      </c>
      <c r="LY172" s="424">
        <v>4.9074441005452557E-3</v>
      </c>
      <c r="LZ172" s="424">
        <v>6.1342375974222669E-3</v>
      </c>
      <c r="MA172" s="424">
        <v>5.9215988488125022E-3</v>
      </c>
      <c r="MB172" s="424">
        <v>4.5199623809896112E-3</v>
      </c>
      <c r="MC172" s="424">
        <v>6.9527995480368381E-3</v>
      </c>
      <c r="MD172" s="424">
        <v>8.8461256110920934E-3</v>
      </c>
      <c r="ME172" s="424">
        <v>3.6196009306608515E-3</v>
      </c>
      <c r="MF172" s="424">
        <v>4.5739395933816589E-3</v>
      </c>
      <c r="MG172" s="424">
        <v>5.3208812726592983E-3</v>
      </c>
      <c r="MH172" s="424">
        <v>3.5695687198319874E-3</v>
      </c>
      <c r="MI172" s="424">
        <v>8.9603886327007196E-3</v>
      </c>
      <c r="MJ172" s="424">
        <v>4.4049885644105403E-3</v>
      </c>
      <c r="MK172" s="424">
        <v>4.9782735688569113E-3</v>
      </c>
      <c r="ML172" s="424">
        <v>1.8875313424478188E-3</v>
      </c>
      <c r="MM172" s="424">
        <v>4.8191657010228772E-3</v>
      </c>
      <c r="MN172" s="424">
        <v>5.1226143001278672E-3</v>
      </c>
      <c r="MO172" s="424">
        <v>6.8488605159612182E-3</v>
      </c>
      <c r="MP172" s="424">
        <v>4.7497036389892566E-3</v>
      </c>
      <c r="MQ172" s="424">
        <v>3.8534347421736556E-3</v>
      </c>
      <c r="MR172" s="424">
        <v>5.9214347250597481E-3</v>
      </c>
      <c r="MS172" s="424">
        <v>3.0526489401787749E-3</v>
      </c>
      <c r="MT172" s="424">
        <v>7.1509489272768862E-3</v>
      </c>
      <c r="MU172" s="424">
        <v>6.9110908242393503E-3</v>
      </c>
      <c r="MV172" s="424">
        <v>6.1032138098819988E-3</v>
      </c>
      <c r="MW172" s="424">
        <v>7.1531567385973742E-3</v>
      </c>
      <c r="MX172" s="424">
        <v>5.3256607029434893E-3</v>
      </c>
      <c r="MY172" s="424">
        <v>5.9419805597374718E-2</v>
      </c>
      <c r="MZ172" s="424">
        <v>7.9399144244135939E-3</v>
      </c>
      <c r="NA172" s="424">
        <v>2.0323944137308217E-2</v>
      </c>
      <c r="NB172" s="424">
        <v>1.6286462307576549E-2</v>
      </c>
      <c r="NC172" s="424">
        <v>1.8055803338096605E-2</v>
      </c>
      <c r="ND172" s="424">
        <v>1.505306392151352E-2</v>
      </c>
      <c r="NE172" s="424">
        <v>1.8003820187816627E-2</v>
      </c>
      <c r="NF172" s="424">
        <v>1.148693797385469E-2</v>
      </c>
      <c r="NG172" s="424">
        <v>9.1561675146471955E-2</v>
      </c>
      <c r="NH172" s="424">
        <v>8.8449465482730791E-3</v>
      </c>
      <c r="NI172" s="424">
        <v>1.7482067536651283E-2</v>
      </c>
      <c r="NJ172" s="424">
        <v>1.9933800245595962E-2</v>
      </c>
      <c r="NK172" s="424">
        <v>1.4752262346596703E-2</v>
      </c>
      <c r="NL172" s="424">
        <v>1.015023650334073</v>
      </c>
      <c r="NM172" s="424">
        <v>6.7047707514237319E-3</v>
      </c>
      <c r="NN172" s="424">
        <v>4.3133238641054296E-3</v>
      </c>
      <c r="NO172" s="424">
        <v>6.5195280301702779E-3</v>
      </c>
      <c r="NP172" s="424">
        <v>3.4118251750926494E-3</v>
      </c>
      <c r="NQ172" s="424">
        <v>5.6197220504213951E-3</v>
      </c>
      <c r="NR172" s="424">
        <v>4.9411526270483289E-3</v>
      </c>
      <c r="NS172" s="424">
        <v>9.7502750751269854E-3</v>
      </c>
      <c r="NT172" s="424">
        <v>6.1691634356686011E-3</v>
      </c>
      <c r="NU172" s="424">
        <v>5.1033600625599376E-3</v>
      </c>
      <c r="NV172" s="424">
        <v>4.3558339649724248E-3</v>
      </c>
      <c r="NW172" s="424">
        <v>9.6713740601587651E-3</v>
      </c>
      <c r="NX172" s="424">
        <v>5.3127190945354702E-3</v>
      </c>
      <c r="NY172" s="424">
        <v>6.2212513512756515E-3</v>
      </c>
      <c r="NZ172" s="424">
        <v>4.6141335630880981E-3</v>
      </c>
      <c r="OA172" s="424">
        <v>6.2765314991870477E-3</v>
      </c>
      <c r="OB172" s="424">
        <v>5.0755009272307524E-3</v>
      </c>
      <c r="OC172" s="424">
        <v>3.9689856569040879E-3</v>
      </c>
      <c r="OD172" s="424">
        <v>6.2097296533616545E-3</v>
      </c>
      <c r="OE172" s="424">
        <v>3.8176902506579205E-3</v>
      </c>
      <c r="OF172" s="424">
        <v>4.5555167097524468E-3</v>
      </c>
      <c r="OG172" s="424">
        <v>4.4684885404222057E-3</v>
      </c>
      <c r="OH172" s="424">
        <v>4.0118478944167011E-3</v>
      </c>
      <c r="OI172" s="424">
        <v>6.9706554787832041E-3</v>
      </c>
      <c r="OJ172" s="424">
        <v>4.9713784799219549E-3</v>
      </c>
      <c r="OK172" s="424">
        <v>5.162597126838424E-3</v>
      </c>
      <c r="OL172" s="424">
        <v>3.6225944013360593E-3</v>
      </c>
      <c r="OM172" s="424">
        <v>3.7675928199444302E-3</v>
      </c>
      <c r="ON172" s="424">
        <v>5.656646056106213E-3</v>
      </c>
      <c r="OO172" s="424">
        <v>3.6955386356403619E-3</v>
      </c>
      <c r="OP172" s="424">
        <v>1.5745629491603589E-3</v>
      </c>
      <c r="OQ172" s="424">
        <v>3.4245763521553252E-3</v>
      </c>
      <c r="OR172" s="424">
        <v>3.6884224439514444E-3</v>
      </c>
      <c r="OS172" s="424">
        <v>3.9788963124055346E-3</v>
      </c>
      <c r="OT172" s="424">
        <v>5.3206785737614287E-3</v>
      </c>
      <c r="OU172" s="424">
        <v>5.5135060959544532E-3</v>
      </c>
      <c r="OV172" s="424">
        <v>5.1906944674555474E-3</v>
      </c>
      <c r="OW172" s="424">
        <v>4.099534243118509E-3</v>
      </c>
      <c r="OX172" s="424">
        <v>7.1181612712739751E-3</v>
      </c>
      <c r="OY172" s="424">
        <v>4.0755121785451412E-3</v>
      </c>
      <c r="OZ172" s="424">
        <v>4.1293621511410729E-3</v>
      </c>
      <c r="PA172" s="424">
        <v>4.7323035307696689E-3</v>
      </c>
      <c r="PB172" s="424">
        <v>3.604879710926804E-3</v>
      </c>
      <c r="PC172" s="424">
        <v>4.4339077358875037E-3</v>
      </c>
      <c r="PD172" s="424">
        <v>3.5577783182301624E-3</v>
      </c>
      <c r="PE172" s="424">
        <v>7.6550663103540865E-3</v>
      </c>
      <c r="PF172" s="424">
        <v>5.4192242292562774E-3</v>
      </c>
      <c r="PG172" s="424">
        <v>4.4615631542826847E-3</v>
      </c>
      <c r="PH172" s="424">
        <v>5.0749998581549492E-3</v>
      </c>
      <c r="PI172" s="424">
        <v>4.3686530910115786E-3</v>
      </c>
      <c r="PJ172" s="424">
        <v>7.6251981407040583E-3</v>
      </c>
      <c r="PK172" s="424">
        <v>2.8875416165970095E-3</v>
      </c>
      <c r="PL172" s="424">
        <v>5.8131217557904112E-3</v>
      </c>
      <c r="PM172" s="424">
        <v>4.3147239411747149E-3</v>
      </c>
      <c r="PN172" s="424">
        <v>8.4557627747636269E-3</v>
      </c>
      <c r="PO172" s="424">
        <v>4.0396073798137054E-3</v>
      </c>
      <c r="PP172" s="425">
        <v>5.5091075176674706E-3</v>
      </c>
    </row>
    <row r="173" spans="1:432" x14ac:dyDescent="0.25">
      <c r="A173" s="210" t="s">
        <v>162</v>
      </c>
      <c r="B173" s="415">
        <f>'Input Output Table'!D57/B$230</f>
        <v>1.6500646431450414E-2</v>
      </c>
      <c r="C173" s="415">
        <f>'Input Output Table'!E57/C$230</f>
        <v>1.2280690635768412E-2</v>
      </c>
      <c r="D173" s="415">
        <f>'Input Output Table'!F57/D$230</f>
        <v>3.2836658045998661E-2</v>
      </c>
      <c r="E173" s="415">
        <f>'Input Output Table'!G57/E$230</f>
        <v>5.2223504763909925E-2</v>
      </c>
      <c r="F173" s="415">
        <f>'Input Output Table'!H57/F$230</f>
        <v>3.253747252989778E-3</v>
      </c>
      <c r="G173" s="415">
        <f>'Input Output Table'!I57/G$230</f>
        <v>2.6550676788228599E-2</v>
      </c>
      <c r="H173" s="415">
        <f>'Input Output Table'!J57/H$230</f>
        <v>3.8873287703309811E-3</v>
      </c>
      <c r="I173" s="415">
        <f>'Input Output Table'!K57/I$230</f>
        <v>1.4542536764220106E-2</v>
      </c>
      <c r="J173" s="415">
        <f>'Input Output Table'!L57/J$230</f>
        <v>1.5058950116489571E-2</v>
      </c>
      <c r="K173" s="415">
        <f>'Input Output Table'!M57/K$230</f>
        <v>8.3515070300963015E-3</v>
      </c>
      <c r="L173" s="415">
        <f>'Input Output Table'!N57/L$230</f>
        <v>1.3246996079920777E-2</v>
      </c>
      <c r="M173" s="415">
        <f>'Input Output Table'!O57/M$230</f>
        <v>1.7068868922251353E-2</v>
      </c>
      <c r="N173" s="415">
        <f>'Input Output Table'!P57/N$230</f>
        <v>1.412341394899908E-2</v>
      </c>
      <c r="O173" s="415">
        <f>'Input Output Table'!Q57/O$230</f>
        <v>1.2808277553015697E-2</v>
      </c>
      <c r="P173" s="415">
        <f>'Input Output Table'!R57/P$230</f>
        <v>1.3441072756667465E-2</v>
      </c>
      <c r="Q173" s="415">
        <f>'Input Output Table'!S57/Q$230</f>
        <v>2.3082435208929213E-2</v>
      </c>
      <c r="R173" s="415">
        <f>'Input Output Table'!T57/R$230</f>
        <v>9.1137555520132019E-3</v>
      </c>
      <c r="S173" s="415">
        <f>'Input Output Table'!U57/S$230</f>
        <v>7.7880709094869296E-3</v>
      </c>
      <c r="T173" s="415">
        <f>'Input Output Table'!V57/T$230</f>
        <v>1.3670127846239468E-2</v>
      </c>
      <c r="U173" s="415">
        <f>'Input Output Table'!W57/U$230</f>
        <v>7.1442114420764789E-3</v>
      </c>
      <c r="V173" s="415">
        <f>'Input Output Table'!X57/V$230</f>
        <v>4.8584315032846066E-3</v>
      </c>
      <c r="W173" s="415">
        <f>'Input Output Table'!Y57/W$230</f>
        <v>1.4119653721511721E-2</v>
      </c>
      <c r="X173" s="415">
        <f>'Input Output Table'!Z57/X$230</f>
        <v>5.2816991783606521E-2</v>
      </c>
      <c r="Y173" s="415">
        <f>'Input Output Table'!AA57/Y$230</f>
        <v>1.0623015583883439E-2</v>
      </c>
      <c r="Z173" s="415">
        <f>'Input Output Table'!AB57/Z$230</f>
        <v>1.4531835208188225E-2</v>
      </c>
      <c r="AA173" s="415">
        <f>'Input Output Table'!AC57/AA$230</f>
        <v>7.2368377023118435E-3</v>
      </c>
      <c r="AB173" s="415">
        <f>'Input Output Table'!AD57/AB$230</f>
        <v>6.4881589102314171E-3</v>
      </c>
      <c r="AC173" s="415">
        <f>'Input Output Table'!AE57/AC$230</f>
        <v>1.2258447629607207E-2</v>
      </c>
      <c r="AD173" s="415">
        <f>'Input Output Table'!AF57/AD$230</f>
        <v>3.6440353652473237E-2</v>
      </c>
      <c r="AE173" s="415">
        <f>'Input Output Table'!AG57/AE$230</f>
        <v>1.4356802028382366E-2</v>
      </c>
      <c r="AF173" s="415">
        <f>'Input Output Table'!AH57/AF$230</f>
        <v>8.4546893170791573E-2</v>
      </c>
      <c r="AG173" s="415">
        <f>'Input Output Table'!AI57/AG$230</f>
        <v>5.4120557008210052E-3</v>
      </c>
      <c r="AH173" s="415">
        <f>'Input Output Table'!AJ57/AH$230</f>
        <v>1.8780092552114644E-2</v>
      </c>
      <c r="AI173" s="415">
        <f>'Input Output Table'!AK57/AI$230</f>
        <v>4.0291307209952491E-2</v>
      </c>
      <c r="AJ173" s="415">
        <f>'Input Output Table'!AL57/AJ$230</f>
        <v>3.4725001330179958E-2</v>
      </c>
      <c r="AK173" s="415">
        <f>'Input Output Table'!AM57/AK$230</f>
        <v>3.0020500279933218E-2</v>
      </c>
      <c r="AL173" s="415">
        <f>'Input Output Table'!AN57/AL$230</f>
        <v>3.3418464375080455E-2</v>
      </c>
      <c r="AM173" s="415">
        <f>'Input Output Table'!AO57/AM$230</f>
        <v>1.3555845536365593E-2</v>
      </c>
      <c r="AN173" s="415">
        <f>'Input Output Table'!AP57/AN$230</f>
        <v>1.1978091136945236E-2</v>
      </c>
      <c r="AO173" s="415">
        <f>'Input Output Table'!AQ57/AO$230</f>
        <v>6.9002575293897542E-3</v>
      </c>
      <c r="AP173" s="415">
        <f>'Input Output Table'!AR57/AP$230</f>
        <v>1.0497903408848484E-2</v>
      </c>
      <c r="AQ173" s="415">
        <f>'Input Output Table'!AS57/AQ$230</f>
        <v>1.3474463914062226E-2</v>
      </c>
      <c r="AR173" s="415">
        <f>'Input Output Table'!AT57/AR$230</f>
        <v>9.0793498893700104E-3</v>
      </c>
      <c r="AS173" s="415">
        <f>'Input Output Table'!AU57/AS$230</f>
        <v>3.9513674768872319E-2</v>
      </c>
      <c r="AT173" s="415">
        <f>'Input Output Table'!AV57/AT$230</f>
        <v>9.8336714358177174E-3</v>
      </c>
      <c r="AU173" s="415">
        <f>'Input Output Table'!AW57/AU$230</f>
        <v>1.1574854239410504E-2</v>
      </c>
      <c r="AV173" s="415">
        <f>'Input Output Table'!AX57/AV$230</f>
        <v>1.0718301965066386E-2</v>
      </c>
      <c r="AW173" s="415">
        <f>'Input Output Table'!AY57/AW$230</f>
        <v>8.1921973488342219E-3</v>
      </c>
      <c r="AX173" s="415">
        <f>'Input Output Table'!AZ57/AX$230</f>
        <v>2.1623062302891956E-2</v>
      </c>
      <c r="AY173" s="415">
        <f>'Input Output Table'!BA57/AY$230</f>
        <v>4.8598320309327986E-3</v>
      </c>
      <c r="AZ173" s="415">
        <f>'Input Output Table'!BB57/AZ$230</f>
        <v>7.1627557438588866E-3</v>
      </c>
      <c r="BA173" s="415">
        <f>'Input Output Table'!BC57/BA$230</f>
        <v>0.3074759090344199</v>
      </c>
      <c r="BB173" s="415">
        <f>'Input Output Table'!BD57/BB$230</f>
        <v>0.1226211589086915</v>
      </c>
      <c r="BC173" s="415">
        <f>'Input Output Table'!BE57/BC$230</f>
        <v>6.1364446180807858E-2</v>
      </c>
      <c r="BD173" s="415">
        <f>'Input Output Table'!BF57/BD$230</f>
        <v>4.065987617798892E-3</v>
      </c>
      <c r="BE173" s="415">
        <f>'Input Output Table'!BG57/BE$230</f>
        <v>5.4183353204945986E-3</v>
      </c>
      <c r="BF173" s="415">
        <f>'Input Output Table'!BH57/BF$230</f>
        <v>1.2406302210409625E-2</v>
      </c>
      <c r="BG173" s="415">
        <f>'Input Output Table'!BI57/BG$230</f>
        <v>4.4643717879252207E-3</v>
      </c>
      <c r="BH173" s="415">
        <f>'Input Output Table'!BJ57/BH$230</f>
        <v>6.3848212238833855E-3</v>
      </c>
      <c r="BI173" s="415">
        <f>'Input Output Table'!BK57/BI$230</f>
        <v>1.3481295024257652E-2</v>
      </c>
      <c r="BJ173" s="415">
        <f>'Input Output Table'!BL57/BJ$230</f>
        <v>1.348129413483533E-2</v>
      </c>
      <c r="BK173" s="415">
        <f>'Input Output Table'!BM57/BK$230</f>
        <v>2.0390409400694316E-2</v>
      </c>
      <c r="BL173" s="415">
        <f>'Input Output Table'!BN57/BL$230</f>
        <v>7.4282894827207898E-3</v>
      </c>
      <c r="BM173" s="415">
        <f>'Input Output Table'!BO57/BM$230</f>
        <v>6.0426535888614052E-3</v>
      </c>
      <c r="BN173" s="415">
        <f>'Input Output Table'!BP57/BN$230</f>
        <v>8.636819938009856E-3</v>
      </c>
      <c r="BO173" s="415">
        <f>'Input Output Table'!BQ57/BO$230</f>
        <v>5.8320221823758896E-3</v>
      </c>
      <c r="BP173" s="415">
        <f>'Input Output Table'!BR57/BP$230</f>
        <v>9.6944269265370388E-3</v>
      </c>
      <c r="BQ173" s="415">
        <f>'Input Output Table'!BS57/BQ$230</f>
        <v>7.8454478408816596E-3</v>
      </c>
      <c r="BR173" s="415">
        <f>'Input Output Table'!BT57/BR$230</f>
        <v>7.8454468014568096E-3</v>
      </c>
      <c r="BS173" s="415">
        <f>'Input Output Table'!BU57/BS$230</f>
        <v>-2.9368826712821683E-3</v>
      </c>
      <c r="BT173" s="415">
        <f>'Input Output Table'!BV57/BT$230</f>
        <v>4.0473588773022262E-2</v>
      </c>
      <c r="BU173" s="415">
        <f>'Input Output Table'!BW57/BU$230</f>
        <v>5.7002271329902919E-3</v>
      </c>
      <c r="BV173" s="415">
        <f>'Input Output Table'!BX57/BV$230</f>
        <v>4.8293424677150684E-3</v>
      </c>
      <c r="BW173" s="415">
        <f>'Input Output Table'!BY57/BW$230</f>
        <v>8.8591985191289486E-3</v>
      </c>
      <c r="BX173" s="415">
        <f>'Input Output Table'!BZ57/BX$230</f>
        <v>7.0446116069117961E-3</v>
      </c>
      <c r="BY173" s="415">
        <f>'Input Output Table'!CA57/BY$230</f>
        <v>6.9041082211935886E-3</v>
      </c>
      <c r="BZ173" s="415">
        <f>'Input Output Table'!CB57/BZ$230</f>
        <v>5.4010474702145097E-3</v>
      </c>
      <c r="CA173" s="415">
        <f>'Input Output Table'!CC57/CA$230</f>
        <v>6.0402135220583306E-3</v>
      </c>
      <c r="CB173" s="415">
        <f>'Input Output Table'!CD57/CB$230</f>
        <v>9.0925682487449679E-3</v>
      </c>
      <c r="CC173" s="415">
        <f>'Input Output Table'!CE57/CC$230</f>
        <v>2.3575778302668917E-3</v>
      </c>
      <c r="CD173" s="415">
        <f>'Input Output Table'!CF57/CD$230</f>
        <v>5.9350765714931723E-3</v>
      </c>
      <c r="CE173" s="415">
        <f>'Input Output Table'!CG57/CE$230</f>
        <v>2.746760332279673E-3</v>
      </c>
      <c r="CF173" s="415">
        <f>'Input Output Table'!CH57/CF$230</f>
        <v>3.9214493345184178E-3</v>
      </c>
      <c r="CG173" s="415">
        <f>'Input Output Table'!CI57/CG$230</f>
        <v>3.6903694318525084E-3</v>
      </c>
      <c r="CH173" s="415">
        <f>'Input Output Table'!CJ57/CH$230</f>
        <v>4.637030494323395E-3</v>
      </c>
      <c r="CI173" s="415">
        <f>'Input Output Table'!CK57/CI$230</f>
        <v>7.9072575284562553E-3</v>
      </c>
      <c r="CJ173" s="415">
        <f>'Input Output Table'!CL57/CJ$230</f>
        <v>6.7888608255608253E-3</v>
      </c>
      <c r="CK173" s="415">
        <f>'Input Output Table'!CM57/CK$230</f>
        <v>4.8624661259906738E-3</v>
      </c>
      <c r="CL173" s="415">
        <f>'Input Output Table'!CN57/CL$230</f>
        <v>6.0119699694767608E-3</v>
      </c>
      <c r="CM173" s="415">
        <f>'Input Output Table'!CO57/CM$230</f>
        <v>7.0540768280392416E-3</v>
      </c>
      <c r="CN173" s="415">
        <f>'Input Output Table'!CP57/CN$230</f>
        <v>3.5897308078097498E-3</v>
      </c>
      <c r="CO173" s="415">
        <f>'Input Output Table'!CQ57/CO$230</f>
        <v>4.7234982959510532E-3</v>
      </c>
      <c r="CP173" s="415">
        <f>'Input Output Table'!CR57/CP$230</f>
        <v>4.3757797408254589E-3</v>
      </c>
      <c r="CQ173" s="415">
        <f>'Input Output Table'!CS57/CQ$230</f>
        <v>7.9979334278202172E-3</v>
      </c>
      <c r="CR173" s="415">
        <f>'Input Output Table'!CT57/CR$230</f>
        <v>4.7334769939102617E-3</v>
      </c>
      <c r="CS173" s="415">
        <f>'Input Output Table'!CU57/CS$230</f>
        <v>7.4849475807011777E-3</v>
      </c>
      <c r="CT173" s="415">
        <f>'Input Output Table'!CV57/CT$230</f>
        <v>4.9817486868052666E-3</v>
      </c>
      <c r="CU173" s="415">
        <f>'Input Output Table'!CW57/CU$230</f>
        <v>6.2924378243643169E-3</v>
      </c>
      <c r="CV173" s="415">
        <f>'Input Output Table'!CX57/CV$230</f>
        <v>3.9525457489551687E-3</v>
      </c>
      <c r="CW173" s="415">
        <f>'Input Output Table'!CY57/CW$230</f>
        <v>1.5238882948406689E-2</v>
      </c>
      <c r="CX173" s="415">
        <f>'Input Output Table'!CZ57/CX$230</f>
        <v>1.6685024670738527E-2</v>
      </c>
      <c r="CY173" s="415">
        <f>'Input Output Table'!DA57/CY$230</f>
        <v>3.1316260884184854E-3</v>
      </c>
      <c r="CZ173" s="415">
        <f>'Input Output Table'!DB57/CZ$230</f>
        <v>1.1071992357476483E-2</v>
      </c>
      <c r="DA173" s="415">
        <f>'Input Output Table'!DC57/DA$230</f>
        <v>3.1779608606992229E-3</v>
      </c>
      <c r="DB173" s="415">
        <f>'Input Output Table'!DD57/DB$230</f>
        <v>6.2203904502100395E-3</v>
      </c>
      <c r="DC173" s="415">
        <f>'Input Output Table'!DE57/DC$230</f>
        <v>3.3807470079848883E-3</v>
      </c>
      <c r="DD173" s="416">
        <f>'Input Output Table'!DG57/DD$230</f>
        <v>2.8099876728457658E-2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J173" s="423">
        <f t="shared" si="216"/>
        <v>-1.6500646431450414E-2</v>
      </c>
      <c r="HK173" s="423">
        <f t="shared" si="217"/>
        <v>-1.2280690635768412E-2</v>
      </c>
      <c r="HL173" s="423">
        <f t="shared" si="218"/>
        <v>-3.2836658045998661E-2</v>
      </c>
      <c r="HM173" s="423">
        <f t="shared" si="219"/>
        <v>-5.2223504763909925E-2</v>
      </c>
      <c r="HN173" s="423">
        <f t="shared" si="220"/>
        <v>-3.253747252989778E-3</v>
      </c>
      <c r="HO173" s="423">
        <f t="shared" si="221"/>
        <v>-2.6550676788228599E-2</v>
      </c>
      <c r="HP173" s="423">
        <f t="shared" si="222"/>
        <v>-3.8873287703309811E-3</v>
      </c>
      <c r="HQ173" s="423">
        <f t="shared" si="223"/>
        <v>-1.4542536764220106E-2</v>
      </c>
      <c r="HR173" s="423">
        <f t="shared" si="224"/>
        <v>-1.5058950116489571E-2</v>
      </c>
      <c r="HS173" s="423">
        <f t="shared" si="225"/>
        <v>-8.3515070300963015E-3</v>
      </c>
      <c r="HT173" s="423">
        <f t="shared" si="226"/>
        <v>-1.3246996079920777E-2</v>
      </c>
      <c r="HU173" s="423">
        <f t="shared" si="227"/>
        <v>-1.7068868922251353E-2</v>
      </c>
      <c r="HV173" s="423">
        <f t="shared" si="228"/>
        <v>-1.412341394899908E-2</v>
      </c>
      <c r="HW173" s="423">
        <f t="shared" si="229"/>
        <v>-1.2808277553015697E-2</v>
      </c>
      <c r="HX173" s="423">
        <f t="shared" si="230"/>
        <v>-1.3441072756667465E-2</v>
      </c>
      <c r="HY173" s="423">
        <f t="shared" si="231"/>
        <v>-2.3082435208929213E-2</v>
      </c>
      <c r="HZ173" s="423">
        <f t="shared" si="232"/>
        <v>-9.1137555520132019E-3</v>
      </c>
      <c r="IA173" s="423">
        <f t="shared" si="233"/>
        <v>-7.7880709094869296E-3</v>
      </c>
      <c r="IB173" s="423">
        <f t="shared" si="234"/>
        <v>-1.3670127846239468E-2</v>
      </c>
      <c r="IC173" s="423">
        <f t="shared" si="235"/>
        <v>-7.1442114420764789E-3</v>
      </c>
      <c r="ID173" s="423">
        <f t="shared" si="236"/>
        <v>-4.8584315032846066E-3</v>
      </c>
      <c r="IE173" s="423">
        <f t="shared" si="237"/>
        <v>-1.4119653721511721E-2</v>
      </c>
      <c r="IF173" s="423">
        <f t="shared" si="238"/>
        <v>-5.2816991783606521E-2</v>
      </c>
      <c r="IG173" s="423">
        <f t="shared" si="239"/>
        <v>-1.0623015583883439E-2</v>
      </c>
      <c r="IH173" s="423">
        <f t="shared" si="240"/>
        <v>-1.4531835208188225E-2</v>
      </c>
      <c r="II173" s="423">
        <f t="shared" si="241"/>
        <v>-7.2368377023118435E-3</v>
      </c>
      <c r="IJ173" s="423">
        <f t="shared" si="242"/>
        <v>-6.4881589102314171E-3</v>
      </c>
      <c r="IK173" s="423">
        <f t="shared" si="243"/>
        <v>-1.2258447629607207E-2</v>
      </c>
      <c r="IL173" s="423">
        <f t="shared" si="244"/>
        <v>-3.6440353652473237E-2</v>
      </c>
      <c r="IM173" s="423">
        <f t="shared" si="245"/>
        <v>-1.4356802028382366E-2</v>
      </c>
      <c r="IN173" s="423">
        <f t="shared" si="246"/>
        <v>-8.4546893170791573E-2</v>
      </c>
      <c r="IO173" s="423">
        <f t="shared" si="247"/>
        <v>-5.4120557008210052E-3</v>
      </c>
      <c r="IP173" s="423">
        <f t="shared" si="248"/>
        <v>-1.8780092552114644E-2</v>
      </c>
      <c r="IQ173" s="423">
        <f t="shared" si="249"/>
        <v>-4.0291307209952491E-2</v>
      </c>
      <c r="IR173" s="423">
        <f t="shared" si="250"/>
        <v>-3.4725001330179958E-2</v>
      </c>
      <c r="IS173" s="423">
        <f t="shared" si="251"/>
        <v>-3.0020500279933218E-2</v>
      </c>
      <c r="IT173" s="423">
        <f t="shared" si="252"/>
        <v>-3.3418464375080455E-2</v>
      </c>
      <c r="IU173" s="423">
        <f t="shared" si="253"/>
        <v>-1.3555845536365593E-2</v>
      </c>
      <c r="IV173" s="423">
        <f t="shared" si="254"/>
        <v>-1.1978091136945236E-2</v>
      </c>
      <c r="IW173" s="423">
        <f t="shared" si="255"/>
        <v>-6.9002575293897542E-3</v>
      </c>
      <c r="IX173" s="423">
        <f t="shared" si="256"/>
        <v>-1.0497903408848484E-2</v>
      </c>
      <c r="IY173" s="423">
        <f t="shared" si="257"/>
        <v>-1.3474463914062226E-2</v>
      </c>
      <c r="IZ173" s="423">
        <f t="shared" si="258"/>
        <v>-9.0793498893700104E-3</v>
      </c>
      <c r="JA173" s="423">
        <f t="shared" si="259"/>
        <v>-3.9513674768872319E-2</v>
      </c>
      <c r="JB173" s="423">
        <f t="shared" si="260"/>
        <v>-9.8336714358177174E-3</v>
      </c>
      <c r="JC173" s="423">
        <f t="shared" si="261"/>
        <v>-1.1574854239410504E-2</v>
      </c>
      <c r="JD173" s="423">
        <f t="shared" si="262"/>
        <v>-1.0718301965066386E-2</v>
      </c>
      <c r="JE173" s="423">
        <f t="shared" si="263"/>
        <v>-8.1921973488342219E-3</v>
      </c>
      <c r="JF173" s="423">
        <f t="shared" si="264"/>
        <v>-2.1623062302891956E-2</v>
      </c>
      <c r="JG173" s="423">
        <f t="shared" si="265"/>
        <v>-4.8598320309327986E-3</v>
      </c>
      <c r="JH173" s="423">
        <f t="shared" si="266"/>
        <v>-7.1627557438588866E-3</v>
      </c>
      <c r="JI173" s="423">
        <f t="shared" si="267"/>
        <v>0.6925240909655801</v>
      </c>
      <c r="JJ173" s="423">
        <f t="shared" si="268"/>
        <v>-0.1226211589086915</v>
      </c>
      <c r="JK173" s="423">
        <f t="shared" si="269"/>
        <v>-6.1364446180807858E-2</v>
      </c>
      <c r="JL173" s="423">
        <f t="shared" si="270"/>
        <v>-4.065987617798892E-3</v>
      </c>
      <c r="JM173" s="423">
        <f t="shared" si="271"/>
        <v>-5.4183353204945986E-3</v>
      </c>
      <c r="JN173" s="423">
        <f t="shared" si="272"/>
        <v>-1.2406302210409625E-2</v>
      </c>
      <c r="JO173" s="423">
        <f t="shared" si="273"/>
        <v>-4.4643717879252207E-3</v>
      </c>
      <c r="JP173" s="423">
        <f t="shared" si="274"/>
        <v>-6.3848212238833855E-3</v>
      </c>
      <c r="JQ173" s="423">
        <f t="shared" si="275"/>
        <v>-1.3481295024257652E-2</v>
      </c>
      <c r="JR173" s="423">
        <f t="shared" si="276"/>
        <v>-1.348129413483533E-2</v>
      </c>
      <c r="JS173" s="423">
        <f t="shared" si="277"/>
        <v>-2.0390409400694316E-2</v>
      </c>
      <c r="JT173" s="423">
        <f t="shared" si="278"/>
        <v>-7.4282894827207898E-3</v>
      </c>
      <c r="JU173" s="423">
        <f t="shared" si="279"/>
        <v>-6.0426535888614052E-3</v>
      </c>
      <c r="JV173" s="423">
        <f t="shared" si="280"/>
        <v>-8.636819938009856E-3</v>
      </c>
      <c r="JW173" s="423">
        <f t="shared" si="281"/>
        <v>-5.8320221823758896E-3</v>
      </c>
      <c r="JX173" s="423">
        <f t="shared" si="282"/>
        <v>-9.6944269265370388E-3</v>
      </c>
      <c r="JY173" s="423">
        <f t="shared" si="283"/>
        <v>-7.8454478408816596E-3</v>
      </c>
      <c r="JZ173" s="423">
        <f t="shared" si="284"/>
        <v>-7.8454468014568096E-3</v>
      </c>
      <c r="KA173" s="423">
        <f t="shared" si="285"/>
        <v>2.9368826712821683E-3</v>
      </c>
      <c r="KB173" s="423">
        <f t="shared" si="286"/>
        <v>-4.0473588773022262E-2</v>
      </c>
      <c r="KC173" s="423">
        <f t="shared" si="287"/>
        <v>-5.7002271329902919E-3</v>
      </c>
      <c r="KD173" s="423">
        <f t="shared" si="288"/>
        <v>-4.8293424677150684E-3</v>
      </c>
      <c r="KE173" s="423">
        <f t="shared" si="289"/>
        <v>-8.8591985191289486E-3</v>
      </c>
      <c r="KF173" s="423">
        <f t="shared" si="290"/>
        <v>-7.0446116069117961E-3</v>
      </c>
      <c r="KG173" s="423">
        <f t="shared" si="291"/>
        <v>-6.9041082211935886E-3</v>
      </c>
      <c r="KH173" s="423">
        <f t="shared" si="292"/>
        <v>-5.4010474702145097E-3</v>
      </c>
      <c r="KI173" s="423">
        <f t="shared" si="293"/>
        <v>-6.0402135220583306E-3</v>
      </c>
      <c r="KJ173" s="423">
        <f t="shared" si="294"/>
        <v>-9.0925682487449679E-3</v>
      </c>
      <c r="KK173" s="423">
        <f t="shared" si="295"/>
        <v>-2.3575778302668917E-3</v>
      </c>
      <c r="KL173" s="423">
        <f t="shared" si="296"/>
        <v>-5.9350765714931723E-3</v>
      </c>
      <c r="KM173" s="423">
        <f t="shared" si="297"/>
        <v>-2.746760332279673E-3</v>
      </c>
      <c r="KN173" s="423">
        <f t="shared" si="298"/>
        <v>-3.9214493345184178E-3</v>
      </c>
      <c r="KO173" s="423">
        <f t="shared" si="299"/>
        <v>-3.6903694318525084E-3</v>
      </c>
      <c r="KP173" s="423">
        <f t="shared" si="300"/>
        <v>-4.637030494323395E-3</v>
      </c>
      <c r="KQ173" s="423">
        <f t="shared" si="301"/>
        <v>-7.9072575284562553E-3</v>
      </c>
      <c r="KR173" s="423">
        <f t="shared" si="302"/>
        <v>-6.7888608255608253E-3</v>
      </c>
      <c r="KS173" s="423">
        <f t="shared" si="303"/>
        <v>-4.8624661259906738E-3</v>
      </c>
      <c r="KT173" s="423">
        <f t="shared" si="304"/>
        <v>-6.0119699694767608E-3</v>
      </c>
      <c r="KU173" s="423">
        <f t="shared" si="305"/>
        <v>-7.0540768280392416E-3</v>
      </c>
      <c r="KV173" s="423">
        <f t="shared" si="306"/>
        <v>-3.5897308078097498E-3</v>
      </c>
      <c r="KW173" s="423">
        <f t="shared" si="307"/>
        <v>-4.7234982959510532E-3</v>
      </c>
      <c r="KX173" s="423">
        <f t="shared" si="308"/>
        <v>-4.3757797408254589E-3</v>
      </c>
      <c r="KY173" s="423">
        <f t="shared" si="309"/>
        <v>-7.9979334278202172E-3</v>
      </c>
      <c r="KZ173" s="423">
        <f t="shared" si="310"/>
        <v>-4.7334769939102617E-3</v>
      </c>
      <c r="LA173" s="423">
        <f t="shared" si="311"/>
        <v>-7.4849475807011777E-3</v>
      </c>
      <c r="LB173" s="423">
        <f t="shared" si="312"/>
        <v>-4.9817486868052666E-3</v>
      </c>
      <c r="LC173" s="423">
        <f t="shared" si="313"/>
        <v>-6.2924378243643169E-3</v>
      </c>
      <c r="LD173" s="423">
        <f t="shared" si="314"/>
        <v>-3.9525457489551687E-3</v>
      </c>
      <c r="LE173" s="423">
        <f t="shared" si="315"/>
        <v>-1.5238882948406689E-2</v>
      </c>
      <c r="LF173" s="423">
        <f t="shared" si="316"/>
        <v>-1.6685024670738527E-2</v>
      </c>
      <c r="LG173" s="423">
        <f t="shared" si="317"/>
        <v>-3.1316260884184854E-3</v>
      </c>
      <c r="LH173" s="423">
        <f t="shared" si="318"/>
        <v>-1.1071992357476483E-2</v>
      </c>
      <c r="LI173" s="423">
        <f t="shared" si="319"/>
        <v>-3.1779608606992229E-3</v>
      </c>
      <c r="LJ173" s="423">
        <f t="shared" si="320"/>
        <v>-6.2203904502100395E-3</v>
      </c>
      <c r="LK173" s="423">
        <f t="shared" si="321"/>
        <v>-3.3807470079848883E-3</v>
      </c>
      <c r="LL173" s="423">
        <f t="shared" si="322"/>
        <v>-2.8099876728457658E-2</v>
      </c>
      <c r="LN173" s="424">
        <v>7.9370933584056697E-2</v>
      </c>
      <c r="LO173" s="424">
        <v>8.770322040429003E-2</v>
      </c>
      <c r="LP173" s="424">
        <v>8.489590704802015E-2</v>
      </c>
      <c r="LQ173" s="424">
        <v>0.14189861024377551</v>
      </c>
      <c r="LR173" s="424">
        <v>2.8181267068648475E-2</v>
      </c>
      <c r="LS173" s="424">
        <v>9.6469534906599375E-2</v>
      </c>
      <c r="LT173" s="424">
        <v>3.8434214108716037E-2</v>
      </c>
      <c r="LU173" s="424">
        <v>9.9770865765697422E-2</v>
      </c>
      <c r="LV173" s="424">
        <v>0.10147989008908162</v>
      </c>
      <c r="LW173" s="424">
        <v>5.90076934380767E-2</v>
      </c>
      <c r="LX173" s="424">
        <v>9.3210481294338343E-2</v>
      </c>
      <c r="LY173" s="424">
        <v>9.9111746035149176E-2</v>
      </c>
      <c r="LZ173" s="424">
        <v>0.10149841658050097</v>
      </c>
      <c r="MA173" s="424">
        <v>9.3787509051044354E-2</v>
      </c>
      <c r="MB173" s="424">
        <v>8.0694541209543377E-2</v>
      </c>
      <c r="MC173" s="424">
        <v>9.9930885322327509E-2</v>
      </c>
      <c r="MD173" s="424">
        <v>8.6879030224356765E-2</v>
      </c>
      <c r="ME173" s="424">
        <v>6.1094067972502816E-2</v>
      </c>
      <c r="MF173" s="424">
        <v>7.7710523603060522E-2</v>
      </c>
      <c r="MG173" s="424">
        <v>7.7848760951168619E-2</v>
      </c>
      <c r="MH173" s="424">
        <v>5.6276883518952991E-2</v>
      </c>
      <c r="MI173" s="424">
        <v>7.7526600284798824E-2</v>
      </c>
      <c r="MJ173" s="424">
        <v>0.13531042499919055</v>
      </c>
      <c r="MK173" s="424">
        <v>8.3233727324606696E-2</v>
      </c>
      <c r="ML173" s="424">
        <v>4.2426551938449839E-2</v>
      </c>
      <c r="MM173" s="424">
        <v>6.5905670345014031E-2</v>
      </c>
      <c r="MN173" s="424">
        <v>7.9646646755061834E-2</v>
      </c>
      <c r="MO173" s="424">
        <v>6.2943985382574133E-2</v>
      </c>
      <c r="MP173" s="424">
        <v>0.10431938478137673</v>
      </c>
      <c r="MQ173" s="424">
        <v>5.6402425214658575E-2</v>
      </c>
      <c r="MR173" s="424">
        <v>0.17982510625461209</v>
      </c>
      <c r="MS173" s="424">
        <v>5.1549961689345856E-2</v>
      </c>
      <c r="MT173" s="424">
        <v>8.5216613450613904E-2</v>
      </c>
      <c r="MU173" s="424">
        <v>0.13215263789360865</v>
      </c>
      <c r="MV173" s="424">
        <v>0.11808279749294742</v>
      </c>
      <c r="MW173" s="424">
        <v>0.10284378949261991</v>
      </c>
      <c r="MX173" s="424">
        <v>8.2718348306069833E-2</v>
      </c>
      <c r="MY173" s="424">
        <v>8.9833834355276782E-2</v>
      </c>
      <c r="MZ173" s="424">
        <v>8.7334176217573806E-2</v>
      </c>
      <c r="NA173" s="424">
        <v>7.3909978414330335E-2</v>
      </c>
      <c r="NB173" s="424">
        <v>7.3118599889359287E-2</v>
      </c>
      <c r="NC173" s="424">
        <v>8.829646877964549E-2</v>
      </c>
      <c r="ND173" s="424">
        <v>7.4684978305118971E-2</v>
      </c>
      <c r="NE173" s="424">
        <v>0.13081517675798043</v>
      </c>
      <c r="NF173" s="424">
        <v>6.9323613210327206E-2</v>
      </c>
      <c r="NG173" s="424">
        <v>9.6911915447665503E-2</v>
      </c>
      <c r="NH173" s="424">
        <v>9.0353637570712658E-2</v>
      </c>
      <c r="NI173" s="424">
        <v>7.9568856582849526E-2</v>
      </c>
      <c r="NJ173" s="424">
        <v>0.10513627213127592</v>
      </c>
      <c r="NK173" s="424">
        <v>8.0551185351909152E-2</v>
      </c>
      <c r="NL173" s="424">
        <v>8.4408386077569383E-2</v>
      </c>
      <c r="NM173" s="424">
        <v>1.4994456082934853</v>
      </c>
      <c r="NN173" s="424">
        <v>0.2281781993616829</v>
      </c>
      <c r="NO173" s="424">
        <v>0.126034471647644</v>
      </c>
      <c r="NP173" s="424">
        <v>5.1330693353494931E-2</v>
      </c>
      <c r="NQ173" s="424">
        <v>6.7141618423816163E-2</v>
      </c>
      <c r="NR173" s="424">
        <v>9.0635988195846617E-2</v>
      </c>
      <c r="NS173" s="424">
        <v>6.7445602200202348E-2</v>
      </c>
      <c r="NT173" s="424">
        <v>7.6908441644847239E-2</v>
      </c>
      <c r="NU173" s="424">
        <v>8.6557436660209736E-2</v>
      </c>
      <c r="NV173" s="424">
        <v>8.069886396846257E-2</v>
      </c>
      <c r="NW173" s="424">
        <v>0.11451919706036581</v>
      </c>
      <c r="NX173" s="424">
        <v>7.7359736648590624E-2</v>
      </c>
      <c r="NY173" s="424">
        <v>7.8218966424475664E-2</v>
      </c>
      <c r="NZ173" s="424">
        <v>6.4288460165681363E-2</v>
      </c>
      <c r="OA173" s="424">
        <v>8.5297944816288884E-2</v>
      </c>
      <c r="OB173" s="424">
        <v>8.7399993055866959E-2</v>
      </c>
      <c r="OC173" s="424">
        <v>7.174597266760406E-2</v>
      </c>
      <c r="OD173" s="424">
        <v>9.5340128676750721E-2</v>
      </c>
      <c r="OE173" s="424">
        <v>5.8139476009356185E-2</v>
      </c>
      <c r="OF173" s="424">
        <v>0.12522502271471322</v>
      </c>
      <c r="OG173" s="424">
        <v>7.6352217184664117E-2</v>
      </c>
      <c r="OH173" s="424">
        <v>5.8718495010746594E-2</v>
      </c>
      <c r="OI173" s="424">
        <v>6.1850132235879041E-2</v>
      </c>
      <c r="OJ173" s="424">
        <v>7.9120644487976829E-2</v>
      </c>
      <c r="OK173" s="424">
        <v>7.7962010389659386E-2</v>
      </c>
      <c r="OL173" s="424">
        <v>5.9847702844404362E-2</v>
      </c>
      <c r="OM173" s="424">
        <v>5.7391338017620565E-2</v>
      </c>
      <c r="ON173" s="424">
        <v>9.0009647040432739E-2</v>
      </c>
      <c r="OO173" s="424">
        <v>4.2220587906028686E-2</v>
      </c>
      <c r="OP173" s="424">
        <v>3.0047535234192076E-2</v>
      </c>
      <c r="OQ173" s="424">
        <v>5.7671056879977894E-2</v>
      </c>
      <c r="OR173" s="424">
        <v>6.5058460401930765E-2</v>
      </c>
      <c r="OS173" s="424">
        <v>6.7235375626142777E-2</v>
      </c>
      <c r="OT173" s="424">
        <v>8.4020613513402551E-2</v>
      </c>
      <c r="OU173" s="424">
        <v>0.10350753043799103</v>
      </c>
      <c r="OV173" s="424">
        <v>7.6152047197476966E-2</v>
      </c>
      <c r="OW173" s="424">
        <v>7.0806933006258441E-2</v>
      </c>
      <c r="OX173" s="424">
        <v>8.1903769984177824E-2</v>
      </c>
      <c r="OY173" s="424">
        <v>6.6581641910383321E-2</v>
      </c>
      <c r="OZ173" s="424">
        <v>7.1358181359939488E-2</v>
      </c>
      <c r="PA173" s="424">
        <v>7.9845526818435972E-2</v>
      </c>
      <c r="PB173" s="424">
        <v>6.0575894822563668E-2</v>
      </c>
      <c r="PC173" s="424">
        <v>7.1730685185851101E-2</v>
      </c>
      <c r="PD173" s="424">
        <v>6.3986057974870642E-2</v>
      </c>
      <c r="PE173" s="424">
        <v>7.9682444634473298E-2</v>
      </c>
      <c r="PF173" s="424">
        <v>9.8729019638583576E-2</v>
      </c>
      <c r="PG173" s="424">
        <v>7.9246718284151377E-2</v>
      </c>
      <c r="PH173" s="424">
        <v>8.4692042380568336E-2</v>
      </c>
      <c r="PI173" s="424">
        <v>8.4251183851017403E-2</v>
      </c>
      <c r="PJ173" s="424">
        <v>0.10623835714199049</v>
      </c>
      <c r="PK173" s="424">
        <v>4.3493546325664649E-2</v>
      </c>
      <c r="PL173" s="424">
        <v>8.0731745902743623E-2</v>
      </c>
      <c r="PM173" s="424">
        <v>7.7357788834107669E-2</v>
      </c>
      <c r="PN173" s="424">
        <v>7.7463661570692427E-2</v>
      </c>
      <c r="PO173" s="424">
        <v>6.8283288117025706E-2</v>
      </c>
      <c r="PP173" s="425">
        <v>0.10915843450041952</v>
      </c>
    </row>
    <row r="174" spans="1:432" x14ac:dyDescent="0.25">
      <c r="A174" s="210" t="s">
        <v>163</v>
      </c>
      <c r="B174" s="415">
        <f>'Input Output Table'!D58/B$230</f>
        <v>1.1181910389874174E-3</v>
      </c>
      <c r="C174" s="415">
        <f>'Input Output Table'!E58/C$230</f>
        <v>4.2839524363206469E-3</v>
      </c>
      <c r="D174" s="415">
        <f>'Input Output Table'!F58/D$230</f>
        <v>1.1831863996149746E-2</v>
      </c>
      <c r="E174" s="415">
        <f>'Input Output Table'!G58/E$230</f>
        <v>1.234178987874846E-2</v>
      </c>
      <c r="F174" s="415">
        <f>'Input Output Table'!H58/F$230</f>
        <v>4.5234317350559428E-3</v>
      </c>
      <c r="G174" s="415">
        <f>'Input Output Table'!I58/G$230</f>
        <v>9.4303360413843761E-3</v>
      </c>
      <c r="H174" s="415">
        <f>'Input Output Table'!J58/H$230</f>
        <v>1.8206695758850769E-2</v>
      </c>
      <c r="I174" s="415">
        <f>'Input Output Table'!K58/I$230</f>
        <v>7.8304018736708343E-3</v>
      </c>
      <c r="J174" s="415">
        <f>'Input Output Table'!L58/J$230</f>
        <v>1.4860120749232738E-2</v>
      </c>
      <c r="K174" s="415">
        <f>'Input Output Table'!M58/K$230</f>
        <v>6.1658540387083864E-3</v>
      </c>
      <c r="L174" s="415">
        <f>'Input Output Table'!N58/L$230</f>
        <v>9.570442293425371E-3</v>
      </c>
      <c r="M174" s="415">
        <f>'Input Output Table'!O58/M$230</f>
        <v>9.3772037209181279E-3</v>
      </c>
      <c r="N174" s="415">
        <f>'Input Output Table'!P58/N$230</f>
        <v>9.1058128336026709E-3</v>
      </c>
      <c r="O174" s="415">
        <f>'Input Output Table'!Q58/O$230</f>
        <v>1.4540160507829613E-2</v>
      </c>
      <c r="P174" s="415">
        <f>'Input Output Table'!R58/P$230</f>
        <v>3.3501059783741936E-3</v>
      </c>
      <c r="Q174" s="415">
        <f>'Input Output Table'!S58/Q$230</f>
        <v>1.7853467765834231E-2</v>
      </c>
      <c r="R174" s="415">
        <f>'Input Output Table'!T58/R$230</f>
        <v>2.5518849782845366E-3</v>
      </c>
      <c r="S174" s="415">
        <f>'Input Output Table'!U58/S$230</f>
        <v>3.5003704694381711E-3</v>
      </c>
      <c r="T174" s="415">
        <f>'Input Output Table'!V58/T$230</f>
        <v>1.013377964614178E-2</v>
      </c>
      <c r="U174" s="415">
        <f>'Input Output Table'!W58/U$230</f>
        <v>4.0142756551953696E-3</v>
      </c>
      <c r="V174" s="415">
        <f>'Input Output Table'!X58/V$230</f>
        <v>6.8750436159850008E-3</v>
      </c>
      <c r="W174" s="415">
        <f>'Input Output Table'!Y58/W$230</f>
        <v>6.0795260672998645E-3</v>
      </c>
      <c r="X174" s="415">
        <f>'Input Output Table'!Z58/X$230</f>
        <v>2.5890842819282906E-2</v>
      </c>
      <c r="Y174" s="415">
        <f>'Input Output Table'!AA58/Y$230</f>
        <v>2.1517502515427068E-3</v>
      </c>
      <c r="Z174" s="415">
        <f>'Input Output Table'!AB58/Z$230</f>
        <v>4.2529388640991685E-3</v>
      </c>
      <c r="AA174" s="415">
        <f>'Input Output Table'!AC58/AA$230</f>
        <v>5.4288953344615552E-3</v>
      </c>
      <c r="AB174" s="415">
        <f>'Input Output Table'!AD58/AB$230</f>
        <v>1.4034957237992554E-3</v>
      </c>
      <c r="AC174" s="415">
        <f>'Input Output Table'!AE58/AC$230</f>
        <v>4.7527275166762322E-3</v>
      </c>
      <c r="AD174" s="415">
        <f>'Input Output Table'!AF58/AD$230</f>
        <v>2.1801225053532162E-2</v>
      </c>
      <c r="AE174" s="415">
        <f>'Input Output Table'!AG58/AE$230</f>
        <v>1.0108497527961677E-2</v>
      </c>
      <c r="AF174" s="415">
        <f>'Input Output Table'!AH58/AF$230</f>
        <v>6.0040293631075423E-2</v>
      </c>
      <c r="AG174" s="415">
        <f>'Input Output Table'!AI58/AG$230</f>
        <v>3.063954019220333E-3</v>
      </c>
      <c r="AH174" s="415">
        <f>'Input Output Table'!AJ58/AH$230</f>
        <v>9.4425186005768266E-3</v>
      </c>
      <c r="AI174" s="415">
        <f>'Input Output Table'!AK58/AI$230</f>
        <v>3.3579099479230795E-2</v>
      </c>
      <c r="AJ174" s="415">
        <f>'Input Output Table'!AL58/AJ$230</f>
        <v>4.8651804224177794E-2</v>
      </c>
      <c r="AK174" s="415">
        <f>'Input Output Table'!AM58/AK$230</f>
        <v>1.662302140611779E-2</v>
      </c>
      <c r="AL174" s="415">
        <f>'Input Output Table'!AN58/AL$230</f>
        <v>7.0685557399533111E-3</v>
      </c>
      <c r="AM174" s="415">
        <f>'Input Output Table'!AO58/AM$230</f>
        <v>3.6627414480535792E-3</v>
      </c>
      <c r="AN174" s="415">
        <f>'Input Output Table'!AP58/AN$230</f>
        <v>1.010987119729086E-2</v>
      </c>
      <c r="AO174" s="415">
        <f>'Input Output Table'!AQ58/AO$230</f>
        <v>2.427656694040989E-3</v>
      </c>
      <c r="AP174" s="415">
        <f>'Input Output Table'!AR58/AP$230</f>
        <v>4.3891342566746549E-3</v>
      </c>
      <c r="AQ174" s="415">
        <f>'Input Output Table'!AS58/AQ$230</f>
        <v>5.4662396020108937E-3</v>
      </c>
      <c r="AR174" s="415">
        <f>'Input Output Table'!AT58/AR$230</f>
        <v>2.7584176329005314E-3</v>
      </c>
      <c r="AS174" s="415">
        <f>'Input Output Table'!AU58/AS$230</f>
        <v>9.1636414100367495E-3</v>
      </c>
      <c r="AT174" s="415">
        <f>'Input Output Table'!AV58/AT$230</f>
        <v>1.6060821901994317E-3</v>
      </c>
      <c r="AU174" s="415">
        <f>'Input Output Table'!AW58/AU$230</f>
        <v>4.3179797771797463E-3</v>
      </c>
      <c r="AV174" s="415">
        <f>'Input Output Table'!AX58/AV$230</f>
        <v>1.5896000425432257E-3</v>
      </c>
      <c r="AW174" s="415">
        <f>'Input Output Table'!AY58/AW$230</f>
        <v>2.358749459301401E-3</v>
      </c>
      <c r="AX174" s="415">
        <f>'Input Output Table'!AZ58/AX$230</f>
        <v>8.1254743941153191E-3</v>
      </c>
      <c r="AY174" s="415">
        <f>'Input Output Table'!BA58/AY$230</f>
        <v>9.5994547618978565E-4</v>
      </c>
      <c r="AZ174" s="415">
        <f>'Input Output Table'!BB58/AZ$230</f>
        <v>2.753051525376562E-3</v>
      </c>
      <c r="BA174" s="415">
        <f>'Input Output Table'!BC58/BA$230</f>
        <v>6.6631199281697945E-2</v>
      </c>
      <c r="BB174" s="415">
        <f>'Input Output Table'!BD58/BB$230</f>
        <v>7.5063609496658745E-2</v>
      </c>
      <c r="BC174" s="415">
        <f>'Input Output Table'!BE58/BC$230</f>
        <v>1.9305478470799946E-3</v>
      </c>
      <c r="BD174" s="415">
        <f>'Input Output Table'!BF58/BD$230</f>
        <v>7.223446409242002E-4</v>
      </c>
      <c r="BE174" s="415">
        <f>'Input Output Table'!BG58/BE$230</f>
        <v>4.8943591642144446E-4</v>
      </c>
      <c r="BF174" s="415">
        <f>'Input Output Table'!BH58/BF$230</f>
        <v>3.2943243710107618E-7</v>
      </c>
      <c r="BG174" s="415">
        <f>'Input Output Table'!BI58/BG$230</f>
        <v>2.7632461714102724E-4</v>
      </c>
      <c r="BH174" s="415">
        <f>'Input Output Table'!BJ58/BH$230</f>
        <v>9.1001020545022156E-4</v>
      </c>
      <c r="BI174" s="415">
        <f>'Input Output Table'!BK58/BI$230</f>
        <v>7.747509484409351E-4</v>
      </c>
      <c r="BJ174" s="415">
        <f>'Input Output Table'!BL58/BJ$230</f>
        <v>7.7475089732709267E-4</v>
      </c>
      <c r="BK174" s="415">
        <f>'Input Output Table'!BM58/BK$230</f>
        <v>1.5186333071830458E-3</v>
      </c>
      <c r="BL174" s="415">
        <f>'Input Output Table'!BN58/BL$230</f>
        <v>7.7707378236088081E-4</v>
      </c>
      <c r="BM174" s="415">
        <f>'Input Output Table'!BO58/BM$230</f>
        <v>4.3864058872719299E-4</v>
      </c>
      <c r="BN174" s="415">
        <f>'Input Output Table'!BP58/BN$230</f>
        <v>7.6565163928284205E-4</v>
      </c>
      <c r="BO174" s="415">
        <f>'Input Output Table'!BQ58/BO$230</f>
        <v>5.036145629027099E-4</v>
      </c>
      <c r="BP174" s="415">
        <f>'Input Output Table'!BR58/BP$230</f>
        <v>8.0272119747678476E-4</v>
      </c>
      <c r="BQ174" s="415">
        <f>'Input Output Table'!BS58/BQ$230</f>
        <v>1.1367396554550113E-3</v>
      </c>
      <c r="BR174" s="415">
        <f>'Input Output Table'!BT58/BR$230</f>
        <v>1.1367395048510597E-3</v>
      </c>
      <c r="BS174" s="415">
        <f>'Input Output Table'!BU58/BS$230</f>
        <v>-4.356440396128763E-4</v>
      </c>
      <c r="BT174" s="415">
        <f>'Input Output Table'!BV58/BT$230</f>
        <v>6.0036711316806086E-3</v>
      </c>
      <c r="BU174" s="415">
        <f>'Input Output Table'!BW58/BU$230</f>
        <v>1.8188647601388897E-3</v>
      </c>
      <c r="BV174" s="415">
        <f>'Input Output Table'!BX58/BV$230</f>
        <v>3.0635565463201506E-4</v>
      </c>
      <c r="BW174" s="415">
        <f>'Input Output Table'!BY58/BW$230</f>
        <v>5.2227479299798247E-4</v>
      </c>
      <c r="BX174" s="415">
        <f>'Input Output Table'!BZ58/BX$230</f>
        <v>2.8950213349978942E-4</v>
      </c>
      <c r="BY174" s="415">
        <f>'Input Output Table'!CA58/BY$230</f>
        <v>1.8785838760492014E-4</v>
      </c>
      <c r="BZ174" s="415">
        <f>'Input Output Table'!CB58/BZ$230</f>
        <v>3.7290091738203981E-4</v>
      </c>
      <c r="CA174" s="415">
        <f>'Input Output Table'!CC58/CA$230</f>
        <v>3.0481135250005751E-4</v>
      </c>
      <c r="CB174" s="415">
        <f>'Input Output Table'!CD58/CB$230</f>
        <v>5.3501191498591023E-4</v>
      </c>
      <c r="CC174" s="415">
        <f>'Input Output Table'!CE58/CC$230</f>
        <v>2.3027116828402982E-5</v>
      </c>
      <c r="CD174" s="415">
        <f>'Input Output Table'!CF58/CD$230</f>
        <v>1.5725830074446151E-7</v>
      </c>
      <c r="CE174" s="415">
        <f>'Input Output Table'!CG58/CE$230</f>
        <v>3.4967383936883377E-4</v>
      </c>
      <c r="CF174" s="415">
        <f>'Input Output Table'!CH58/CF$230</f>
        <v>2.488792389334E-4</v>
      </c>
      <c r="CG174" s="415">
        <f>'Input Output Table'!CI58/CG$230</f>
        <v>2.654381433278355E-4</v>
      </c>
      <c r="CH174" s="415">
        <f>'Input Output Table'!CJ58/CH$230</f>
        <v>6.5698711100112706E-4</v>
      </c>
      <c r="CI174" s="415">
        <f>'Input Output Table'!CK58/CI$230</f>
        <v>1.4809496675350609E-3</v>
      </c>
      <c r="CJ174" s="415">
        <f>'Input Output Table'!CL58/CJ$230</f>
        <v>7.8700943723510183E-4</v>
      </c>
      <c r="CK174" s="415">
        <f>'Input Output Table'!CM58/CK$230</f>
        <v>3.6328372054841699E-4</v>
      </c>
      <c r="CL174" s="415">
        <f>'Input Output Table'!CN58/CL$230</f>
        <v>2.0632228058048287E-3</v>
      </c>
      <c r="CM174" s="415">
        <f>'Input Output Table'!CO58/CM$230</f>
        <v>8.8135912669958449E-4</v>
      </c>
      <c r="CN174" s="415">
        <f>'Input Output Table'!CP58/CN$230</f>
        <v>4.4641765789561516E-4</v>
      </c>
      <c r="CO174" s="415">
        <f>'Input Output Table'!CQ58/CO$230</f>
        <v>1.4075813871148259E-4</v>
      </c>
      <c r="CP174" s="415">
        <f>'Input Output Table'!CR58/CP$230</f>
        <v>1.367987687093984E-4</v>
      </c>
      <c r="CQ174" s="415">
        <f>'Input Output Table'!CS58/CQ$230</f>
        <v>4.8146307278899722E-4</v>
      </c>
      <c r="CR174" s="415">
        <f>'Input Output Table'!CT58/CR$230</f>
        <v>2.8514363953526515E-4</v>
      </c>
      <c r="CS174" s="415">
        <f>'Input Output Table'!CU58/CS$230</f>
        <v>1.1630670687837448E-3</v>
      </c>
      <c r="CT174" s="415">
        <f>'Input Output Table'!CV58/CT$230</f>
        <v>2.3780567992819101E-3</v>
      </c>
      <c r="CU174" s="415">
        <f>'Input Output Table'!CW58/CU$230</f>
        <v>2.0584213299441813E-3</v>
      </c>
      <c r="CV174" s="415">
        <f>'Input Output Table'!CX58/CV$230</f>
        <v>1.9326117187705729E-3</v>
      </c>
      <c r="CW174" s="415">
        <f>'Input Output Table'!CY58/CW$230</f>
        <v>4.3049017618098604E-4</v>
      </c>
      <c r="CX174" s="415">
        <f>'Input Output Table'!CZ58/CX$230</f>
        <v>5.2172346417779271E-3</v>
      </c>
      <c r="CY174" s="415">
        <f>'Input Output Table'!DA58/CY$230</f>
        <v>6.4029653880458791E-4</v>
      </c>
      <c r="CZ174" s="415">
        <f>'Input Output Table'!DB58/CZ$230</f>
        <v>2.7359093770245187E-3</v>
      </c>
      <c r="DA174" s="415">
        <f>'Input Output Table'!DC58/DA$230</f>
        <v>3.3913199008685278E-4</v>
      </c>
      <c r="DB174" s="415">
        <f>'Input Output Table'!DD58/DB$230</f>
        <v>8.3840005708781364E-4</v>
      </c>
      <c r="DC174" s="415">
        <f>'Input Output Table'!DE58/DC$230</f>
        <v>5.0311449454985651E-4</v>
      </c>
      <c r="DD174" s="416">
        <f>'Input Output Table'!DG58/DD$230</f>
        <v>1.3031153349265813E-2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1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J174" s="423">
        <f t="shared" si="216"/>
        <v>-1.1181910389874174E-3</v>
      </c>
      <c r="HK174" s="423">
        <f t="shared" si="217"/>
        <v>-4.2839524363206469E-3</v>
      </c>
      <c r="HL174" s="423">
        <f t="shared" si="218"/>
        <v>-1.1831863996149746E-2</v>
      </c>
      <c r="HM174" s="423">
        <f t="shared" si="219"/>
        <v>-1.234178987874846E-2</v>
      </c>
      <c r="HN174" s="423">
        <f t="shared" si="220"/>
        <v>-4.5234317350559428E-3</v>
      </c>
      <c r="HO174" s="423">
        <f t="shared" si="221"/>
        <v>-9.4303360413843761E-3</v>
      </c>
      <c r="HP174" s="423">
        <f t="shared" si="222"/>
        <v>-1.8206695758850769E-2</v>
      </c>
      <c r="HQ174" s="423">
        <f t="shared" si="223"/>
        <v>-7.8304018736708343E-3</v>
      </c>
      <c r="HR174" s="423">
        <f t="shared" si="224"/>
        <v>-1.4860120749232738E-2</v>
      </c>
      <c r="HS174" s="423">
        <f t="shared" si="225"/>
        <v>-6.1658540387083864E-3</v>
      </c>
      <c r="HT174" s="423">
        <f t="shared" si="226"/>
        <v>-9.570442293425371E-3</v>
      </c>
      <c r="HU174" s="423">
        <f t="shared" si="227"/>
        <v>-9.3772037209181279E-3</v>
      </c>
      <c r="HV174" s="423">
        <f t="shared" si="228"/>
        <v>-9.1058128336026709E-3</v>
      </c>
      <c r="HW174" s="423">
        <f t="shared" si="229"/>
        <v>-1.4540160507829613E-2</v>
      </c>
      <c r="HX174" s="423">
        <f t="shared" si="230"/>
        <v>-3.3501059783741936E-3</v>
      </c>
      <c r="HY174" s="423">
        <f t="shared" si="231"/>
        <v>-1.7853467765834231E-2</v>
      </c>
      <c r="HZ174" s="423">
        <f t="shared" si="232"/>
        <v>-2.5518849782845366E-3</v>
      </c>
      <c r="IA174" s="423">
        <f t="shared" si="233"/>
        <v>-3.5003704694381711E-3</v>
      </c>
      <c r="IB174" s="423">
        <f t="shared" si="234"/>
        <v>-1.013377964614178E-2</v>
      </c>
      <c r="IC174" s="423">
        <f t="shared" si="235"/>
        <v>-4.0142756551953696E-3</v>
      </c>
      <c r="ID174" s="423">
        <f t="shared" si="236"/>
        <v>-6.8750436159850008E-3</v>
      </c>
      <c r="IE174" s="423">
        <f t="shared" si="237"/>
        <v>-6.0795260672998645E-3</v>
      </c>
      <c r="IF174" s="423">
        <f t="shared" si="238"/>
        <v>-2.5890842819282906E-2</v>
      </c>
      <c r="IG174" s="423">
        <f t="shared" si="239"/>
        <v>-2.1517502515427068E-3</v>
      </c>
      <c r="IH174" s="423">
        <f t="shared" si="240"/>
        <v>-4.2529388640991685E-3</v>
      </c>
      <c r="II174" s="423">
        <f t="shared" si="241"/>
        <v>-5.4288953344615552E-3</v>
      </c>
      <c r="IJ174" s="423">
        <f t="shared" si="242"/>
        <v>-1.4034957237992554E-3</v>
      </c>
      <c r="IK174" s="423">
        <f t="shared" si="243"/>
        <v>-4.7527275166762322E-3</v>
      </c>
      <c r="IL174" s="423">
        <f t="shared" si="244"/>
        <v>-2.1801225053532162E-2</v>
      </c>
      <c r="IM174" s="423">
        <f t="shared" si="245"/>
        <v>-1.0108497527961677E-2</v>
      </c>
      <c r="IN174" s="423">
        <f t="shared" si="246"/>
        <v>-6.0040293631075423E-2</v>
      </c>
      <c r="IO174" s="423">
        <f t="shared" si="247"/>
        <v>-3.063954019220333E-3</v>
      </c>
      <c r="IP174" s="423">
        <f t="shared" si="248"/>
        <v>-9.4425186005768266E-3</v>
      </c>
      <c r="IQ174" s="423">
        <f t="shared" si="249"/>
        <v>-3.3579099479230795E-2</v>
      </c>
      <c r="IR174" s="423">
        <f t="shared" si="250"/>
        <v>-4.8651804224177794E-2</v>
      </c>
      <c r="IS174" s="423">
        <f t="shared" si="251"/>
        <v>-1.662302140611779E-2</v>
      </c>
      <c r="IT174" s="423">
        <f t="shared" si="252"/>
        <v>-7.0685557399533111E-3</v>
      </c>
      <c r="IU174" s="423">
        <f t="shared" si="253"/>
        <v>-3.6627414480535792E-3</v>
      </c>
      <c r="IV174" s="423">
        <f t="shared" si="254"/>
        <v>-1.010987119729086E-2</v>
      </c>
      <c r="IW174" s="423">
        <f t="shared" si="255"/>
        <v>-2.427656694040989E-3</v>
      </c>
      <c r="IX174" s="423">
        <f t="shared" si="256"/>
        <v>-4.3891342566746549E-3</v>
      </c>
      <c r="IY174" s="423">
        <f t="shared" si="257"/>
        <v>-5.4662396020108937E-3</v>
      </c>
      <c r="IZ174" s="423">
        <f t="shared" si="258"/>
        <v>-2.7584176329005314E-3</v>
      </c>
      <c r="JA174" s="423">
        <f t="shared" si="259"/>
        <v>-9.1636414100367495E-3</v>
      </c>
      <c r="JB174" s="423">
        <f t="shared" si="260"/>
        <v>-1.6060821901994317E-3</v>
      </c>
      <c r="JC174" s="423">
        <f t="shared" si="261"/>
        <v>-4.3179797771797463E-3</v>
      </c>
      <c r="JD174" s="423">
        <f t="shared" si="262"/>
        <v>-1.5896000425432257E-3</v>
      </c>
      <c r="JE174" s="423">
        <f t="shared" si="263"/>
        <v>-2.358749459301401E-3</v>
      </c>
      <c r="JF174" s="423">
        <f t="shared" si="264"/>
        <v>-8.1254743941153191E-3</v>
      </c>
      <c r="JG174" s="423">
        <f t="shared" si="265"/>
        <v>-9.5994547618978565E-4</v>
      </c>
      <c r="JH174" s="423">
        <f t="shared" si="266"/>
        <v>-2.753051525376562E-3</v>
      </c>
      <c r="JI174" s="423">
        <f t="shared" si="267"/>
        <v>-6.6631199281697945E-2</v>
      </c>
      <c r="JJ174" s="423">
        <f t="shared" si="268"/>
        <v>0.9249363905033412</v>
      </c>
      <c r="JK174" s="423">
        <f t="shared" si="269"/>
        <v>-1.9305478470799946E-3</v>
      </c>
      <c r="JL174" s="423">
        <f t="shared" si="270"/>
        <v>-7.223446409242002E-4</v>
      </c>
      <c r="JM174" s="423">
        <f t="shared" si="271"/>
        <v>-4.8943591642144446E-4</v>
      </c>
      <c r="JN174" s="423">
        <f t="shared" si="272"/>
        <v>-3.2943243710107618E-7</v>
      </c>
      <c r="JO174" s="423">
        <f t="shared" si="273"/>
        <v>-2.7632461714102724E-4</v>
      </c>
      <c r="JP174" s="423">
        <f t="shared" si="274"/>
        <v>-9.1001020545022156E-4</v>
      </c>
      <c r="JQ174" s="423">
        <f t="shared" si="275"/>
        <v>-7.747509484409351E-4</v>
      </c>
      <c r="JR174" s="423">
        <f t="shared" si="276"/>
        <v>-7.7475089732709267E-4</v>
      </c>
      <c r="JS174" s="423">
        <f t="shared" si="277"/>
        <v>-1.5186333071830458E-3</v>
      </c>
      <c r="JT174" s="423">
        <f t="shared" si="278"/>
        <v>-7.7707378236088081E-4</v>
      </c>
      <c r="JU174" s="423">
        <f t="shared" si="279"/>
        <v>-4.3864058872719299E-4</v>
      </c>
      <c r="JV174" s="423">
        <f t="shared" si="280"/>
        <v>-7.6565163928284205E-4</v>
      </c>
      <c r="JW174" s="423">
        <f t="shared" si="281"/>
        <v>-5.036145629027099E-4</v>
      </c>
      <c r="JX174" s="423">
        <f t="shared" si="282"/>
        <v>-8.0272119747678476E-4</v>
      </c>
      <c r="JY174" s="423">
        <f t="shared" si="283"/>
        <v>-1.1367396554550113E-3</v>
      </c>
      <c r="JZ174" s="423">
        <f t="shared" si="284"/>
        <v>-1.1367395048510597E-3</v>
      </c>
      <c r="KA174" s="423">
        <f t="shared" si="285"/>
        <v>4.356440396128763E-4</v>
      </c>
      <c r="KB174" s="423">
        <f t="shared" si="286"/>
        <v>-6.0036711316806086E-3</v>
      </c>
      <c r="KC174" s="423">
        <f t="shared" si="287"/>
        <v>-1.8188647601388897E-3</v>
      </c>
      <c r="KD174" s="423">
        <f t="shared" si="288"/>
        <v>-3.0635565463201506E-4</v>
      </c>
      <c r="KE174" s="423">
        <f t="shared" si="289"/>
        <v>-5.2227479299798247E-4</v>
      </c>
      <c r="KF174" s="423">
        <f t="shared" si="290"/>
        <v>-2.8950213349978942E-4</v>
      </c>
      <c r="KG174" s="423">
        <f t="shared" si="291"/>
        <v>-1.8785838760492014E-4</v>
      </c>
      <c r="KH174" s="423">
        <f t="shared" si="292"/>
        <v>-3.7290091738203981E-4</v>
      </c>
      <c r="KI174" s="423">
        <f t="shared" si="293"/>
        <v>-3.0481135250005751E-4</v>
      </c>
      <c r="KJ174" s="423">
        <f t="shared" si="294"/>
        <v>-5.3501191498591023E-4</v>
      </c>
      <c r="KK174" s="423">
        <f t="shared" si="295"/>
        <v>-2.3027116828402982E-5</v>
      </c>
      <c r="KL174" s="423">
        <f t="shared" si="296"/>
        <v>-1.5725830074446151E-7</v>
      </c>
      <c r="KM174" s="423">
        <f t="shared" si="297"/>
        <v>-3.4967383936883377E-4</v>
      </c>
      <c r="KN174" s="423">
        <f t="shared" si="298"/>
        <v>-2.488792389334E-4</v>
      </c>
      <c r="KO174" s="423">
        <f t="shared" si="299"/>
        <v>-2.654381433278355E-4</v>
      </c>
      <c r="KP174" s="423">
        <f t="shared" si="300"/>
        <v>-6.5698711100112706E-4</v>
      </c>
      <c r="KQ174" s="423">
        <f t="shared" si="301"/>
        <v>-1.4809496675350609E-3</v>
      </c>
      <c r="KR174" s="423">
        <f t="shared" si="302"/>
        <v>-7.8700943723510183E-4</v>
      </c>
      <c r="KS174" s="423">
        <f t="shared" si="303"/>
        <v>-3.6328372054841699E-4</v>
      </c>
      <c r="KT174" s="423">
        <f t="shared" si="304"/>
        <v>-2.0632228058048287E-3</v>
      </c>
      <c r="KU174" s="423">
        <f t="shared" si="305"/>
        <v>-8.8135912669958449E-4</v>
      </c>
      <c r="KV174" s="423">
        <f t="shared" si="306"/>
        <v>-4.4641765789561516E-4</v>
      </c>
      <c r="KW174" s="423">
        <f t="shared" si="307"/>
        <v>-1.4075813871148259E-4</v>
      </c>
      <c r="KX174" s="423">
        <f t="shared" si="308"/>
        <v>-1.367987687093984E-4</v>
      </c>
      <c r="KY174" s="423">
        <f t="shared" si="309"/>
        <v>-4.8146307278899722E-4</v>
      </c>
      <c r="KZ174" s="423">
        <f t="shared" si="310"/>
        <v>-2.8514363953526515E-4</v>
      </c>
      <c r="LA174" s="423">
        <f t="shared" si="311"/>
        <v>-1.1630670687837448E-3</v>
      </c>
      <c r="LB174" s="423">
        <f t="shared" si="312"/>
        <v>-2.3780567992819101E-3</v>
      </c>
      <c r="LC174" s="423">
        <f t="shared" si="313"/>
        <v>-2.0584213299441813E-3</v>
      </c>
      <c r="LD174" s="423">
        <f t="shared" si="314"/>
        <v>-1.9326117187705729E-3</v>
      </c>
      <c r="LE174" s="423">
        <f t="shared" si="315"/>
        <v>-4.3049017618098604E-4</v>
      </c>
      <c r="LF174" s="423">
        <f t="shared" si="316"/>
        <v>-5.2172346417779271E-3</v>
      </c>
      <c r="LG174" s="423">
        <f t="shared" si="317"/>
        <v>-6.4029653880458791E-4</v>
      </c>
      <c r="LH174" s="423">
        <f t="shared" si="318"/>
        <v>-2.7359093770245187E-3</v>
      </c>
      <c r="LI174" s="423">
        <f t="shared" si="319"/>
        <v>-3.3913199008685278E-4</v>
      </c>
      <c r="LJ174" s="423">
        <f t="shared" si="320"/>
        <v>-8.3840005708781364E-4</v>
      </c>
      <c r="LK174" s="423">
        <f t="shared" si="321"/>
        <v>-5.0311449454985651E-4</v>
      </c>
      <c r="LL174" s="423">
        <f t="shared" si="322"/>
        <v>-1.3031153349265813E-2</v>
      </c>
      <c r="LN174" s="424">
        <v>2.0781517482825754E-2</v>
      </c>
      <c r="LO174" s="424">
        <v>2.8164466245423479E-2</v>
      </c>
      <c r="LP174" s="424">
        <v>2.7833661656249033E-2</v>
      </c>
      <c r="LQ174" s="424">
        <v>4.0180061806348213E-2</v>
      </c>
      <c r="LR174" s="424">
        <v>1.4556351401669514E-2</v>
      </c>
      <c r="LS174" s="424">
        <v>3.2396991805716459E-2</v>
      </c>
      <c r="LT174" s="424">
        <v>3.1558057539401309E-2</v>
      </c>
      <c r="LU174" s="424">
        <v>3.5152914587248563E-2</v>
      </c>
      <c r="LV174" s="424">
        <v>4.414838413285397E-2</v>
      </c>
      <c r="LW174" s="424">
        <v>2.2873266236126795E-2</v>
      </c>
      <c r="LX174" s="424">
        <v>3.4466277514632666E-2</v>
      </c>
      <c r="LY174" s="424">
        <v>3.623644861559927E-2</v>
      </c>
      <c r="LZ174" s="424">
        <v>3.9184068890493418E-2</v>
      </c>
      <c r="MA174" s="424">
        <v>4.2629940913980792E-2</v>
      </c>
      <c r="MB174" s="424">
        <v>2.5643781179579838E-2</v>
      </c>
      <c r="MC174" s="424">
        <v>4.4321655184663529E-2</v>
      </c>
      <c r="MD174" s="424">
        <v>3.1343714007248114E-2</v>
      </c>
      <c r="ME174" s="424">
        <v>2.02842448097625E-2</v>
      </c>
      <c r="MF174" s="424">
        <v>3.1444253986316013E-2</v>
      </c>
      <c r="MG174" s="424">
        <v>2.8045249053829144E-2</v>
      </c>
      <c r="MH174" s="424">
        <v>2.4178455935218605E-2</v>
      </c>
      <c r="MI174" s="424">
        <v>2.7112155873054936E-2</v>
      </c>
      <c r="MJ174" s="424">
        <v>5.1715003400694938E-2</v>
      </c>
      <c r="MK174" s="424">
        <v>2.6081990384448563E-2</v>
      </c>
      <c r="ML174" s="424">
        <v>1.3205141763528513E-2</v>
      </c>
      <c r="MM174" s="424">
        <v>2.5172606188080145E-2</v>
      </c>
      <c r="MN174" s="424">
        <v>2.5369502382423706E-2</v>
      </c>
      <c r="MO174" s="424">
        <v>2.1001636550679992E-2</v>
      </c>
      <c r="MP174" s="424">
        <v>4.4019141986699713E-2</v>
      </c>
      <c r="MQ174" s="424">
        <v>2.3941693494935353E-2</v>
      </c>
      <c r="MR174" s="424">
        <v>8.9739009228694266E-2</v>
      </c>
      <c r="MS174" s="424">
        <v>1.8073674886937213E-2</v>
      </c>
      <c r="MT174" s="424">
        <v>3.1618281113953116E-2</v>
      </c>
      <c r="MU174" s="424">
        <v>6.5883383432042281E-2</v>
      </c>
      <c r="MV174" s="424">
        <v>7.6631770435614796E-2</v>
      </c>
      <c r="MW174" s="424">
        <v>4.12456346667852E-2</v>
      </c>
      <c r="MX174" s="424">
        <v>2.2247197047040049E-2</v>
      </c>
      <c r="MY174" s="424">
        <v>2.8601914063648374E-2</v>
      </c>
      <c r="MZ174" s="424">
        <v>3.5651335738089075E-2</v>
      </c>
      <c r="NA174" s="424">
        <v>2.4836862292086696E-2</v>
      </c>
      <c r="NB174" s="424">
        <v>2.5187169020543299E-2</v>
      </c>
      <c r="NC174" s="424">
        <v>3.0350933739668635E-2</v>
      </c>
      <c r="ND174" s="424">
        <v>2.4557281439008732E-2</v>
      </c>
      <c r="NE174" s="424">
        <v>3.8569431703098275E-2</v>
      </c>
      <c r="NF174" s="424">
        <v>2.0663867959135239E-2</v>
      </c>
      <c r="NG174" s="424">
        <v>3.2777016147337426E-2</v>
      </c>
      <c r="NH174" s="424">
        <v>2.8283623417812199E-2</v>
      </c>
      <c r="NI174" s="424">
        <v>2.598690386123613E-2</v>
      </c>
      <c r="NJ174" s="424">
        <v>3.5732113775239861E-2</v>
      </c>
      <c r="NK174" s="424">
        <v>2.5596563543820335E-2</v>
      </c>
      <c r="NL174" s="424">
        <v>2.8176317722485019E-2</v>
      </c>
      <c r="NM174" s="424">
        <v>0.11846250745482932</v>
      </c>
      <c r="NN174" s="424">
        <v>1.1079390917500407</v>
      </c>
      <c r="NO174" s="424">
        <v>2.0474740655330802E-2</v>
      </c>
      <c r="NP174" s="424">
        <v>1.6140789640168862E-2</v>
      </c>
      <c r="NQ174" s="424">
        <v>2.01362590277505E-2</v>
      </c>
      <c r="NR174" s="424">
        <v>2.4785189845299101E-2</v>
      </c>
      <c r="NS174" s="424">
        <v>2.1900503007539256E-2</v>
      </c>
      <c r="NT174" s="424">
        <v>2.3929214252690446E-2</v>
      </c>
      <c r="NU174" s="424">
        <v>2.4290782650999015E-2</v>
      </c>
      <c r="NV174" s="424">
        <v>2.2407943212930832E-2</v>
      </c>
      <c r="NW174" s="424">
        <v>3.1307448347038136E-2</v>
      </c>
      <c r="NX174" s="424">
        <v>2.3278617748412059E-2</v>
      </c>
      <c r="NY174" s="424">
        <v>2.322509960091414E-2</v>
      </c>
      <c r="NZ174" s="424">
        <v>1.8391307289139271E-2</v>
      </c>
      <c r="OA174" s="424">
        <v>2.588253096064088E-2</v>
      </c>
      <c r="OB174" s="424">
        <v>2.5985300142640087E-2</v>
      </c>
      <c r="OC174" s="424">
        <v>2.2301987708161032E-2</v>
      </c>
      <c r="OD174" s="424">
        <v>3.664926321939109E-2</v>
      </c>
      <c r="OE174" s="424">
        <v>2.0374301650491193E-2</v>
      </c>
      <c r="OF174" s="424">
        <v>3.4613122459127663E-2</v>
      </c>
      <c r="OG174" s="424">
        <v>2.4857889668434684E-2</v>
      </c>
      <c r="OH174" s="424">
        <v>1.7572635993920546E-2</v>
      </c>
      <c r="OI174" s="424">
        <v>1.754688929191155E-2</v>
      </c>
      <c r="OJ174" s="424">
        <v>2.3736461790786683E-2</v>
      </c>
      <c r="OK174" s="424">
        <v>2.3242971327260813E-2</v>
      </c>
      <c r="OL174" s="424">
        <v>1.7827274026022345E-2</v>
      </c>
      <c r="OM174" s="424">
        <v>1.598073624286583E-2</v>
      </c>
      <c r="ON174" s="424">
        <v>2.6494177412081557E-2</v>
      </c>
      <c r="OO174" s="424">
        <v>1.2716005630573183E-2</v>
      </c>
      <c r="OP174" s="424">
        <v>7.1729781419957771E-3</v>
      </c>
      <c r="OQ174" s="424">
        <v>1.8312415082801129E-2</v>
      </c>
      <c r="OR174" s="424">
        <v>2.03537233531128E-2</v>
      </c>
      <c r="OS174" s="424">
        <v>2.0754225138134064E-2</v>
      </c>
      <c r="OT174" s="424">
        <v>2.6387865580435366E-2</v>
      </c>
      <c r="OU174" s="424">
        <v>3.2806332675203199E-2</v>
      </c>
      <c r="OV174" s="424">
        <v>2.304724232783241E-2</v>
      </c>
      <c r="OW174" s="424">
        <v>2.1712715229509724E-2</v>
      </c>
      <c r="OX174" s="424">
        <v>2.7256364656764183E-2</v>
      </c>
      <c r="OY174" s="424">
        <v>2.007893068088672E-2</v>
      </c>
      <c r="OZ174" s="424">
        <v>2.2586456146482914E-2</v>
      </c>
      <c r="PA174" s="424">
        <v>2.4190042261962967E-2</v>
      </c>
      <c r="PB174" s="424">
        <v>1.837742639414985E-2</v>
      </c>
      <c r="PC174" s="424">
        <v>2.065811372130983E-2</v>
      </c>
      <c r="PD174" s="424">
        <v>1.9498356346777768E-2</v>
      </c>
      <c r="PE174" s="424">
        <v>2.4700315905613605E-2</v>
      </c>
      <c r="PF174" s="424">
        <v>3.3715574864418167E-2</v>
      </c>
      <c r="PG174" s="424">
        <v>2.6112390182305746E-2</v>
      </c>
      <c r="PH174" s="424">
        <v>2.9159723079987491E-2</v>
      </c>
      <c r="PI174" s="424">
        <v>2.2184318501250608E-2</v>
      </c>
      <c r="PJ174" s="424">
        <v>3.4274202494899597E-2</v>
      </c>
      <c r="PK174" s="424">
        <v>1.3840351001903237E-2</v>
      </c>
      <c r="PL174" s="424">
        <v>2.5197151926885531E-2</v>
      </c>
      <c r="PM174" s="424">
        <v>2.4966855205539165E-2</v>
      </c>
      <c r="PN174" s="424">
        <v>2.4141698379732693E-2</v>
      </c>
      <c r="PO174" s="424">
        <v>2.1887612505776925E-2</v>
      </c>
      <c r="PP174" s="425">
        <v>3.6818465485803781E-2</v>
      </c>
    </row>
    <row r="175" spans="1:432" x14ac:dyDescent="0.25">
      <c r="A175" s="210" t="s">
        <v>164</v>
      </c>
      <c r="B175" s="415">
        <f>'Input Output Table'!D59/B$230</f>
        <v>2.6430139318191995E-3</v>
      </c>
      <c r="C175" s="415">
        <f>'Input Output Table'!E59/C$230</f>
        <v>9.236166059867323E-4</v>
      </c>
      <c r="D175" s="415">
        <f>'Input Output Table'!F59/D$230</f>
        <v>1.0961026290906201E-3</v>
      </c>
      <c r="E175" s="415">
        <f>'Input Output Table'!G59/E$230</f>
        <v>3.2292787944025836E-3</v>
      </c>
      <c r="F175" s="415">
        <f>'Input Output Table'!H59/F$230</f>
        <v>2.2195019982435181E-4</v>
      </c>
      <c r="G175" s="415">
        <f>'Input Output Table'!I59/G$230</f>
        <v>1.0924186148131964E-3</v>
      </c>
      <c r="H175" s="415">
        <f>'Input Output Table'!J59/H$230</f>
        <v>4.3617977278653477E-4</v>
      </c>
      <c r="I175" s="415">
        <f>'Input Output Table'!K59/I$230</f>
        <v>3.6512341171315892E-4</v>
      </c>
      <c r="J175" s="415">
        <f>'Input Output Table'!L59/J$230</f>
        <v>3.7894736842105244E-3</v>
      </c>
      <c r="K175" s="415">
        <f>'Input Output Table'!M59/K$230</f>
        <v>1.2571428571428572E-2</v>
      </c>
      <c r="L175" s="415">
        <f>'Input Output Table'!N59/L$230</f>
        <v>2.755580049600441E-3</v>
      </c>
      <c r="M175" s="415">
        <f>'Input Output Table'!O59/M$230</f>
        <v>1.8789928598271326E-3</v>
      </c>
      <c r="N175" s="415">
        <f>'Input Output Table'!P59/N$230</f>
        <v>1.9118174214362523E-3</v>
      </c>
      <c r="O175" s="415">
        <f>'Input Output Table'!Q59/O$230</f>
        <v>2.93701976934516E-3</v>
      </c>
      <c r="P175" s="415">
        <f>'Input Output Table'!R59/P$230</f>
        <v>1.1289230074508919E-3</v>
      </c>
      <c r="Q175" s="415">
        <f>'Input Output Table'!S59/Q$230</f>
        <v>4.1320089284449177E-3</v>
      </c>
      <c r="R175" s="415">
        <f>'Input Output Table'!T59/R$230</f>
        <v>1.8918918918918914E-3</v>
      </c>
      <c r="S175" s="415">
        <f>'Input Output Table'!U59/S$230</f>
        <v>5.7670126874279125E-4</v>
      </c>
      <c r="T175" s="415">
        <f>'Input Output Table'!V59/T$230</f>
        <v>1.6492578339747117E-3</v>
      </c>
      <c r="U175" s="415">
        <f>'Input Output Table'!W59/U$230</f>
        <v>1.3227513227513225E-3</v>
      </c>
      <c r="V175" s="415">
        <f>'Input Output Table'!X59/V$230</f>
        <v>3.7071362372567184E-3</v>
      </c>
      <c r="W175" s="415">
        <f>'Input Output Table'!Y59/W$230</f>
        <v>1.0879701585327945E-3</v>
      </c>
      <c r="X175" s="415">
        <f>'Input Output Table'!Z59/X$230</f>
        <v>2.5418529231308615E-3</v>
      </c>
      <c r="Y175" s="415">
        <f>'Input Output Table'!AA59/Y$230</f>
        <v>6.2666625302991105E-4</v>
      </c>
      <c r="Z175" s="415">
        <f>'Input Output Table'!AB59/Z$230</f>
        <v>7.3125794977495977E-4</v>
      </c>
      <c r="AA175" s="415">
        <f>'Input Output Table'!AC59/AA$230</f>
        <v>1.7942234644595643E-3</v>
      </c>
      <c r="AB175" s="415">
        <f>'Input Output Table'!AD59/AB$230</f>
        <v>1.1350737797956867E-3</v>
      </c>
      <c r="AC175" s="415">
        <f>'Input Output Table'!AE59/AC$230</f>
        <v>1.0570824524312897E-3</v>
      </c>
      <c r="AD175" s="415">
        <f>'Input Output Table'!AF59/AD$230</f>
        <v>2.9435814853853537E-3</v>
      </c>
      <c r="AE175" s="415">
        <f>'Input Output Table'!AG59/AE$230</f>
        <v>1.753472456203071E-3</v>
      </c>
      <c r="AF175" s="415">
        <f>'Input Output Table'!AH59/AF$230</f>
        <v>7.6518999549448647E-3</v>
      </c>
      <c r="AG175" s="415">
        <f>'Input Output Table'!AI59/AG$230</f>
        <v>8.4122014905339501E-4</v>
      </c>
      <c r="AH175" s="415">
        <f>'Input Output Table'!AJ59/AH$230</f>
        <v>1.2051876503825618E-3</v>
      </c>
      <c r="AI175" s="415">
        <f>'Input Output Table'!AK59/AI$230</f>
        <v>1.8104683078213782E-3</v>
      </c>
      <c r="AJ175" s="415">
        <f>'Input Output Table'!AL59/AJ$230</f>
        <v>2.7389060320081103E-3</v>
      </c>
      <c r="AK175" s="415">
        <f>'Input Output Table'!AM59/AK$230</f>
        <v>1.0810810810810813E-3</v>
      </c>
      <c r="AL175" s="415">
        <f>'Input Output Table'!AN59/AL$230</f>
        <v>2.9544427106673213E-3</v>
      </c>
      <c r="AM175" s="415">
        <f>'Input Output Table'!AO59/AM$230</f>
        <v>7.2411296162201277E-4</v>
      </c>
      <c r="AN175" s="415">
        <f>'Input Output Table'!AP59/AN$230</f>
        <v>7.3257238704026813E-4</v>
      </c>
      <c r="AO175" s="415">
        <f>'Input Output Table'!AQ59/AO$230</f>
        <v>6.5706449346960476E-4</v>
      </c>
      <c r="AP175" s="415">
        <f>'Input Output Table'!AR59/AP$230</f>
        <v>1.2052064920456372E-3</v>
      </c>
      <c r="AQ175" s="415">
        <f>'Input Output Table'!AS59/AQ$230</f>
        <v>3.9943885332719374E-4</v>
      </c>
      <c r="AR175" s="415">
        <f>'Input Output Table'!AT59/AR$230</f>
        <v>5.0184427772062329E-4</v>
      </c>
      <c r="AS175" s="415">
        <f>'Input Output Table'!AU59/AS$230</f>
        <v>1.3586956521739132E-3</v>
      </c>
      <c r="AT175" s="415">
        <f>'Input Output Table'!AV59/AT$230</f>
        <v>4.2000996035346309E-4</v>
      </c>
      <c r="AU175" s="415">
        <f>'Input Output Table'!AW59/AU$230</f>
        <v>8.1458623433163554E-4</v>
      </c>
      <c r="AV175" s="415">
        <f>'Input Output Table'!AX59/AV$230</f>
        <v>2.5093019589917166E-3</v>
      </c>
      <c r="AW175" s="415">
        <f>'Input Output Table'!AY59/AW$230</f>
        <v>1.045505440309523E-3</v>
      </c>
      <c r="AX175" s="415">
        <f>'Input Output Table'!AZ59/AX$230</f>
        <v>0</v>
      </c>
      <c r="AY175" s="415">
        <f>'Input Output Table'!BA59/AY$230</f>
        <v>2.8973114141684578E-4</v>
      </c>
      <c r="AZ175" s="415">
        <f>'Input Output Table'!BB59/AZ$230</f>
        <v>7.0419409260122734E-6</v>
      </c>
      <c r="BA175" s="415">
        <f>'Input Output Table'!BC59/BA$230</f>
        <v>5.3120086283514189E-4</v>
      </c>
      <c r="BB175" s="415">
        <f>'Input Output Table'!BD59/BB$230</f>
        <v>8.982404534882203E-4</v>
      </c>
      <c r="BC175" s="415">
        <f>'Input Output Table'!BE59/BC$230</f>
        <v>3.0192277133322737E-3</v>
      </c>
      <c r="BD175" s="415">
        <f>'Input Output Table'!BF59/BD$230</f>
        <v>3.0599755201958382E-4</v>
      </c>
      <c r="BE175" s="415">
        <f>'Input Output Table'!BG59/BE$230</f>
        <v>3.235439854632656E-3</v>
      </c>
      <c r="BF175" s="415">
        <f>'Input Output Table'!BH59/BF$230</f>
        <v>3.0110641549626807E-4</v>
      </c>
      <c r="BG175" s="415">
        <f>'Input Output Table'!BI59/BG$230</f>
        <v>6.2327233693301891E-7</v>
      </c>
      <c r="BH175" s="415">
        <f>'Input Output Table'!BJ59/BH$230</f>
        <v>0</v>
      </c>
      <c r="BI175" s="415">
        <f>'Input Output Table'!BK59/BI$230</f>
        <v>1.3871346012400804E-4</v>
      </c>
      <c r="BJ175" s="415">
        <f>'Input Output Table'!BL59/BJ$230</f>
        <v>1.3871345097245046E-4</v>
      </c>
      <c r="BK175" s="415">
        <f>'Input Output Table'!BM59/BK$230</f>
        <v>1.395752161877582E-5</v>
      </c>
      <c r="BL175" s="415">
        <f>'Input Output Table'!BN59/BL$230</f>
        <v>2.267159418884089E-4</v>
      </c>
      <c r="BM175" s="415">
        <f>'Input Output Table'!BO59/BM$230</f>
        <v>4.2496856907492359E-5</v>
      </c>
      <c r="BN175" s="415">
        <f>'Input Output Table'!BP59/BN$230</f>
        <v>1.6646358417043161E-4</v>
      </c>
      <c r="BO175" s="415">
        <f>'Input Output Table'!BQ59/BO$230</f>
        <v>2.5137577482824072E-5</v>
      </c>
      <c r="BP175" s="415">
        <f>'Input Output Table'!BR59/BP$230</f>
        <v>3.4362645896008422E-4</v>
      </c>
      <c r="BQ175" s="415">
        <f>'Input Output Table'!BS59/BQ$230</f>
        <v>1.725631272761426E-4</v>
      </c>
      <c r="BR175" s="415">
        <f>'Input Output Table'!BT59/BR$230</f>
        <v>1.7256310441366154E-4</v>
      </c>
      <c r="BS175" s="415">
        <f>'Input Output Table'!BU59/BS$230</f>
        <v>2.1965770304005268E-5</v>
      </c>
      <c r="BT175" s="415">
        <f>'Input Output Table'!BV59/BT$230</f>
        <v>2.2022394383996348E-4</v>
      </c>
      <c r="BU175" s="415">
        <f>'Input Output Table'!BW59/BU$230</f>
        <v>1.4337993686086785E-5</v>
      </c>
      <c r="BV175" s="415">
        <f>'Input Output Table'!BX59/BV$230</f>
        <v>2.3801504871761054E-4</v>
      </c>
      <c r="BW175" s="415">
        <f>'Input Output Table'!BY59/BW$230</f>
        <v>1.1475997171924374E-4</v>
      </c>
      <c r="BX175" s="415">
        <f>'Input Output Table'!BZ59/BX$230</f>
        <v>8.658467780980146E-5</v>
      </c>
      <c r="BY175" s="415">
        <f>'Input Output Table'!CA59/BY$230</f>
        <v>1.4883523348771839E-5</v>
      </c>
      <c r="BZ175" s="415">
        <f>'Input Output Table'!CB59/BZ$230</f>
        <v>7.8535109105285915E-5</v>
      </c>
      <c r="CA175" s="415">
        <f>'Input Output Table'!CC59/CA$230</f>
        <v>3.9206739919048052E-3</v>
      </c>
      <c r="CB175" s="415">
        <f>'Input Output Table'!CD59/CB$230</f>
        <v>5.4367584095461833E-6</v>
      </c>
      <c r="CC175" s="415">
        <f>'Input Output Table'!CE59/CC$230</f>
        <v>0</v>
      </c>
      <c r="CD175" s="415">
        <f>'Input Output Table'!CF59/CD$230</f>
        <v>4.9322098993882486E-7</v>
      </c>
      <c r="CE175" s="415">
        <f>'Input Output Table'!CG59/CE$230</f>
        <v>1.5604169589218846E-4</v>
      </c>
      <c r="CF175" s="415">
        <f>'Input Output Table'!CH59/CF$230</f>
        <v>8.7459472595679879E-5</v>
      </c>
      <c r="CG175" s="415">
        <f>'Input Output Table'!CI59/CG$230</f>
        <v>4.4483029872030882E-5</v>
      </c>
      <c r="CH175" s="415">
        <f>'Input Output Table'!CJ59/CH$230</f>
        <v>3.1253768060667069E-5</v>
      </c>
      <c r="CI175" s="415">
        <f>'Input Output Table'!CK59/CI$230</f>
        <v>7.0988142821900289E-4</v>
      </c>
      <c r="CJ175" s="415">
        <f>'Input Output Table'!CL59/CJ$230</f>
        <v>4.3618807806739934E-4</v>
      </c>
      <c r="CK175" s="415">
        <f>'Input Output Table'!CM59/CK$230</f>
        <v>2.295668840271791E-4</v>
      </c>
      <c r="CL175" s="415">
        <f>'Input Output Table'!CN59/CL$230</f>
        <v>4.2330898615077411E-4</v>
      </c>
      <c r="CM175" s="415">
        <f>'Input Output Table'!CO59/CM$230</f>
        <v>4.0424749422901014E-4</v>
      </c>
      <c r="CN175" s="415">
        <f>'Input Output Table'!CP59/CN$230</f>
        <v>2.4255244251583243E-4</v>
      </c>
      <c r="CO175" s="415">
        <f>'Input Output Table'!CQ59/CO$230</f>
        <v>7.4468371972022539E-5</v>
      </c>
      <c r="CP175" s="415">
        <f>'Input Output Table'!CR59/CP$230</f>
        <v>2.4607865347021061E-4</v>
      </c>
      <c r="CQ175" s="415">
        <f>'Input Output Table'!CS59/CQ$230</f>
        <v>1.5828043818137162E-3</v>
      </c>
      <c r="CR175" s="415">
        <f>'Input Output Table'!CT59/CR$230</f>
        <v>0</v>
      </c>
      <c r="CS175" s="415">
        <f>'Input Output Table'!CU59/CS$230</f>
        <v>1.8925981679587664E-3</v>
      </c>
      <c r="CT175" s="415">
        <f>'Input Output Table'!CV59/CT$230</f>
        <v>1.2573204197118772E-3</v>
      </c>
      <c r="CU175" s="415">
        <f>'Input Output Table'!CW59/CU$230</f>
        <v>3.7387205871670714E-4</v>
      </c>
      <c r="CV175" s="415">
        <f>'Input Output Table'!CX59/CV$230</f>
        <v>7.9954347279238478E-4</v>
      </c>
      <c r="CW175" s="415">
        <f>'Input Output Table'!CY59/CW$230</f>
        <v>5.685058139811536E-5</v>
      </c>
      <c r="CX175" s="415">
        <f>'Input Output Table'!CZ59/CX$230</f>
        <v>5.4427418769428249E-3</v>
      </c>
      <c r="CY175" s="415">
        <f>'Input Output Table'!DA59/CY$230</f>
        <v>3.8467702453521402E-4</v>
      </c>
      <c r="CZ175" s="415">
        <f>'Input Output Table'!DB59/CZ$230</f>
        <v>2.9017887762113614E-3</v>
      </c>
      <c r="DA175" s="415">
        <f>'Input Output Table'!DC59/DA$230</f>
        <v>1.7805903784309506E-4</v>
      </c>
      <c r="DB175" s="415">
        <f>'Input Output Table'!DD59/DB$230</f>
        <v>3.1629132995568025E-4</v>
      </c>
      <c r="DC175" s="415">
        <f>'Input Output Table'!DE59/DC$230</f>
        <v>3.4927859901815974E-4</v>
      </c>
      <c r="DD175" s="416">
        <f>'Input Output Table'!DG59/DD$230</f>
        <v>6.2771320621100093E-3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1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J175" s="423">
        <f t="shared" si="216"/>
        <v>-2.6430139318191995E-3</v>
      </c>
      <c r="HK175" s="423">
        <f t="shared" si="217"/>
        <v>-9.236166059867323E-4</v>
      </c>
      <c r="HL175" s="423">
        <f t="shared" si="218"/>
        <v>-1.0961026290906201E-3</v>
      </c>
      <c r="HM175" s="423">
        <f t="shared" si="219"/>
        <v>-3.2292787944025836E-3</v>
      </c>
      <c r="HN175" s="423">
        <f t="shared" si="220"/>
        <v>-2.2195019982435181E-4</v>
      </c>
      <c r="HO175" s="423">
        <f t="shared" si="221"/>
        <v>-1.0924186148131964E-3</v>
      </c>
      <c r="HP175" s="423">
        <f t="shared" si="222"/>
        <v>-4.3617977278653477E-4</v>
      </c>
      <c r="HQ175" s="423">
        <f t="shared" si="223"/>
        <v>-3.6512341171315892E-4</v>
      </c>
      <c r="HR175" s="423">
        <f t="shared" si="224"/>
        <v>-3.7894736842105244E-3</v>
      </c>
      <c r="HS175" s="423">
        <f t="shared" si="225"/>
        <v>-1.2571428571428572E-2</v>
      </c>
      <c r="HT175" s="423">
        <f t="shared" si="226"/>
        <v>-2.755580049600441E-3</v>
      </c>
      <c r="HU175" s="423">
        <f t="shared" si="227"/>
        <v>-1.8789928598271326E-3</v>
      </c>
      <c r="HV175" s="423">
        <f t="shared" si="228"/>
        <v>-1.9118174214362523E-3</v>
      </c>
      <c r="HW175" s="423">
        <f t="shared" si="229"/>
        <v>-2.93701976934516E-3</v>
      </c>
      <c r="HX175" s="423">
        <f t="shared" si="230"/>
        <v>-1.1289230074508919E-3</v>
      </c>
      <c r="HY175" s="423">
        <f t="shared" si="231"/>
        <v>-4.1320089284449177E-3</v>
      </c>
      <c r="HZ175" s="423">
        <f t="shared" si="232"/>
        <v>-1.8918918918918914E-3</v>
      </c>
      <c r="IA175" s="423">
        <f t="shared" si="233"/>
        <v>-5.7670126874279125E-4</v>
      </c>
      <c r="IB175" s="423">
        <f t="shared" si="234"/>
        <v>-1.6492578339747117E-3</v>
      </c>
      <c r="IC175" s="423">
        <f t="shared" si="235"/>
        <v>-1.3227513227513225E-3</v>
      </c>
      <c r="ID175" s="423">
        <f t="shared" si="236"/>
        <v>-3.7071362372567184E-3</v>
      </c>
      <c r="IE175" s="423">
        <f t="shared" si="237"/>
        <v>-1.0879701585327945E-3</v>
      </c>
      <c r="IF175" s="423">
        <f t="shared" si="238"/>
        <v>-2.5418529231308615E-3</v>
      </c>
      <c r="IG175" s="423">
        <f t="shared" si="239"/>
        <v>-6.2666625302991105E-4</v>
      </c>
      <c r="IH175" s="423">
        <f t="shared" si="240"/>
        <v>-7.3125794977495977E-4</v>
      </c>
      <c r="II175" s="423">
        <f t="shared" si="241"/>
        <v>-1.7942234644595643E-3</v>
      </c>
      <c r="IJ175" s="423">
        <f t="shared" si="242"/>
        <v>-1.1350737797956867E-3</v>
      </c>
      <c r="IK175" s="423">
        <f t="shared" si="243"/>
        <v>-1.0570824524312897E-3</v>
      </c>
      <c r="IL175" s="423">
        <f t="shared" si="244"/>
        <v>-2.9435814853853537E-3</v>
      </c>
      <c r="IM175" s="423">
        <f t="shared" si="245"/>
        <v>-1.753472456203071E-3</v>
      </c>
      <c r="IN175" s="423">
        <f t="shared" si="246"/>
        <v>-7.6518999549448647E-3</v>
      </c>
      <c r="IO175" s="423">
        <f t="shared" si="247"/>
        <v>-8.4122014905339501E-4</v>
      </c>
      <c r="IP175" s="423">
        <f t="shared" si="248"/>
        <v>-1.2051876503825618E-3</v>
      </c>
      <c r="IQ175" s="423">
        <f t="shared" si="249"/>
        <v>-1.8104683078213782E-3</v>
      </c>
      <c r="IR175" s="423">
        <f t="shared" si="250"/>
        <v>-2.7389060320081103E-3</v>
      </c>
      <c r="IS175" s="423">
        <f t="shared" si="251"/>
        <v>-1.0810810810810813E-3</v>
      </c>
      <c r="IT175" s="423">
        <f t="shared" si="252"/>
        <v>-2.9544427106673213E-3</v>
      </c>
      <c r="IU175" s="423">
        <f t="shared" si="253"/>
        <v>-7.2411296162201277E-4</v>
      </c>
      <c r="IV175" s="423">
        <f t="shared" si="254"/>
        <v>-7.3257238704026813E-4</v>
      </c>
      <c r="IW175" s="423">
        <f t="shared" si="255"/>
        <v>-6.5706449346960476E-4</v>
      </c>
      <c r="IX175" s="423">
        <f t="shared" si="256"/>
        <v>-1.2052064920456372E-3</v>
      </c>
      <c r="IY175" s="423">
        <f t="shared" si="257"/>
        <v>-3.9943885332719374E-4</v>
      </c>
      <c r="IZ175" s="423">
        <f t="shared" si="258"/>
        <v>-5.0184427772062329E-4</v>
      </c>
      <c r="JA175" s="423">
        <f t="shared" si="259"/>
        <v>-1.3586956521739132E-3</v>
      </c>
      <c r="JB175" s="423">
        <f t="shared" si="260"/>
        <v>-4.2000996035346309E-4</v>
      </c>
      <c r="JC175" s="423">
        <f t="shared" si="261"/>
        <v>-8.1458623433163554E-4</v>
      </c>
      <c r="JD175" s="423">
        <f t="shared" si="262"/>
        <v>-2.5093019589917166E-3</v>
      </c>
      <c r="JE175" s="423">
        <f t="shared" si="263"/>
        <v>-1.045505440309523E-3</v>
      </c>
      <c r="JF175" s="423">
        <f t="shared" si="264"/>
        <v>0</v>
      </c>
      <c r="JG175" s="423">
        <f t="shared" si="265"/>
        <v>-2.8973114141684578E-4</v>
      </c>
      <c r="JH175" s="423">
        <f t="shared" si="266"/>
        <v>-7.0419409260122734E-6</v>
      </c>
      <c r="JI175" s="423">
        <f t="shared" si="267"/>
        <v>-5.3120086283514189E-4</v>
      </c>
      <c r="JJ175" s="423">
        <f t="shared" si="268"/>
        <v>-8.982404534882203E-4</v>
      </c>
      <c r="JK175" s="423">
        <f t="shared" si="269"/>
        <v>0.9969807722866677</v>
      </c>
      <c r="JL175" s="423">
        <f t="shared" si="270"/>
        <v>-3.0599755201958382E-4</v>
      </c>
      <c r="JM175" s="423">
        <f t="shared" si="271"/>
        <v>-3.235439854632656E-3</v>
      </c>
      <c r="JN175" s="423">
        <f t="shared" si="272"/>
        <v>-3.0110641549626807E-4</v>
      </c>
      <c r="JO175" s="423">
        <f t="shared" si="273"/>
        <v>-6.2327233693301891E-7</v>
      </c>
      <c r="JP175" s="423">
        <f t="shared" si="274"/>
        <v>0</v>
      </c>
      <c r="JQ175" s="423">
        <f t="shared" si="275"/>
        <v>-1.3871346012400804E-4</v>
      </c>
      <c r="JR175" s="423">
        <f t="shared" si="276"/>
        <v>-1.3871345097245046E-4</v>
      </c>
      <c r="JS175" s="423">
        <f t="shared" si="277"/>
        <v>-1.395752161877582E-5</v>
      </c>
      <c r="JT175" s="423">
        <f t="shared" si="278"/>
        <v>-2.267159418884089E-4</v>
      </c>
      <c r="JU175" s="423">
        <f t="shared" si="279"/>
        <v>-4.2496856907492359E-5</v>
      </c>
      <c r="JV175" s="423">
        <f t="shared" si="280"/>
        <v>-1.6646358417043161E-4</v>
      </c>
      <c r="JW175" s="423">
        <f t="shared" si="281"/>
        <v>-2.5137577482824072E-5</v>
      </c>
      <c r="JX175" s="423">
        <f t="shared" si="282"/>
        <v>-3.4362645896008422E-4</v>
      </c>
      <c r="JY175" s="423">
        <f t="shared" si="283"/>
        <v>-1.725631272761426E-4</v>
      </c>
      <c r="JZ175" s="423">
        <f t="shared" si="284"/>
        <v>-1.7256310441366154E-4</v>
      </c>
      <c r="KA175" s="423">
        <f t="shared" si="285"/>
        <v>-2.1965770304005268E-5</v>
      </c>
      <c r="KB175" s="423">
        <f t="shared" si="286"/>
        <v>-2.2022394383996348E-4</v>
      </c>
      <c r="KC175" s="423">
        <f t="shared" si="287"/>
        <v>-1.4337993686086785E-5</v>
      </c>
      <c r="KD175" s="423">
        <f t="shared" si="288"/>
        <v>-2.3801504871761054E-4</v>
      </c>
      <c r="KE175" s="423">
        <f t="shared" si="289"/>
        <v>-1.1475997171924374E-4</v>
      </c>
      <c r="KF175" s="423">
        <f t="shared" si="290"/>
        <v>-8.658467780980146E-5</v>
      </c>
      <c r="KG175" s="423">
        <f t="shared" si="291"/>
        <v>-1.4883523348771839E-5</v>
      </c>
      <c r="KH175" s="423">
        <f t="shared" si="292"/>
        <v>-7.8535109105285915E-5</v>
      </c>
      <c r="KI175" s="423">
        <f t="shared" si="293"/>
        <v>-3.9206739919048052E-3</v>
      </c>
      <c r="KJ175" s="423">
        <f t="shared" si="294"/>
        <v>-5.4367584095461833E-6</v>
      </c>
      <c r="KK175" s="423">
        <f t="shared" si="295"/>
        <v>0</v>
      </c>
      <c r="KL175" s="423">
        <f t="shared" si="296"/>
        <v>-4.9322098993882486E-7</v>
      </c>
      <c r="KM175" s="423">
        <f t="shared" si="297"/>
        <v>-1.5604169589218846E-4</v>
      </c>
      <c r="KN175" s="423">
        <f t="shared" si="298"/>
        <v>-8.7459472595679879E-5</v>
      </c>
      <c r="KO175" s="423">
        <f t="shared" si="299"/>
        <v>-4.4483029872030882E-5</v>
      </c>
      <c r="KP175" s="423">
        <f t="shared" si="300"/>
        <v>-3.1253768060667069E-5</v>
      </c>
      <c r="KQ175" s="423">
        <f t="shared" si="301"/>
        <v>-7.0988142821900289E-4</v>
      </c>
      <c r="KR175" s="423">
        <f t="shared" si="302"/>
        <v>-4.3618807806739934E-4</v>
      </c>
      <c r="KS175" s="423">
        <f t="shared" si="303"/>
        <v>-2.295668840271791E-4</v>
      </c>
      <c r="KT175" s="423">
        <f t="shared" si="304"/>
        <v>-4.2330898615077411E-4</v>
      </c>
      <c r="KU175" s="423">
        <f t="shared" si="305"/>
        <v>-4.0424749422901014E-4</v>
      </c>
      <c r="KV175" s="423">
        <f t="shared" si="306"/>
        <v>-2.4255244251583243E-4</v>
      </c>
      <c r="KW175" s="423">
        <f t="shared" si="307"/>
        <v>-7.4468371972022539E-5</v>
      </c>
      <c r="KX175" s="423">
        <f t="shared" si="308"/>
        <v>-2.4607865347021061E-4</v>
      </c>
      <c r="KY175" s="423">
        <f t="shared" si="309"/>
        <v>-1.5828043818137162E-3</v>
      </c>
      <c r="KZ175" s="423">
        <f t="shared" si="310"/>
        <v>0</v>
      </c>
      <c r="LA175" s="423">
        <f t="shared" si="311"/>
        <v>-1.8925981679587664E-3</v>
      </c>
      <c r="LB175" s="423">
        <f t="shared" si="312"/>
        <v>-1.2573204197118772E-3</v>
      </c>
      <c r="LC175" s="423">
        <f t="shared" si="313"/>
        <v>-3.7387205871670714E-4</v>
      </c>
      <c r="LD175" s="423">
        <f t="shared" si="314"/>
        <v>-7.9954347279238478E-4</v>
      </c>
      <c r="LE175" s="423">
        <f t="shared" si="315"/>
        <v>-5.685058139811536E-5</v>
      </c>
      <c r="LF175" s="423">
        <f t="shared" si="316"/>
        <v>-5.4427418769428249E-3</v>
      </c>
      <c r="LG175" s="423">
        <f t="shared" si="317"/>
        <v>-3.8467702453521402E-4</v>
      </c>
      <c r="LH175" s="423">
        <f t="shared" si="318"/>
        <v>-2.9017887762113614E-3</v>
      </c>
      <c r="LI175" s="423">
        <f t="shared" si="319"/>
        <v>-1.7805903784309506E-4</v>
      </c>
      <c r="LJ175" s="423">
        <f t="shared" si="320"/>
        <v>-3.1629132995568025E-4</v>
      </c>
      <c r="LK175" s="423">
        <f t="shared" si="321"/>
        <v>-3.4927859901815974E-4</v>
      </c>
      <c r="LL175" s="423">
        <f t="shared" si="322"/>
        <v>-6.2771320621100093E-3</v>
      </c>
      <c r="LN175" s="424">
        <v>8.086755412232088E-3</v>
      </c>
      <c r="LO175" s="424">
        <v>7.6230643321334697E-3</v>
      </c>
      <c r="LP175" s="424">
        <v>4.3338905285779288E-3</v>
      </c>
      <c r="LQ175" s="424">
        <v>9.5083982219808048E-3</v>
      </c>
      <c r="LR175" s="424">
        <v>2.4501681832510116E-3</v>
      </c>
      <c r="LS175" s="424">
        <v>6.7362562637525124E-3</v>
      </c>
      <c r="LT175" s="424">
        <v>3.251525715406709E-3</v>
      </c>
      <c r="LU175" s="424">
        <v>7.790738691216435E-3</v>
      </c>
      <c r="LV175" s="424">
        <v>1.1705292057552342E-2</v>
      </c>
      <c r="LW175" s="424">
        <v>1.7651820378914634E-2</v>
      </c>
      <c r="LX175" s="424">
        <v>1.0120651895285927E-2</v>
      </c>
      <c r="LY175" s="424">
        <v>8.9367090903831343E-3</v>
      </c>
      <c r="LZ175" s="424">
        <v>1.0182755097772424E-2</v>
      </c>
      <c r="MA175" s="424">
        <v>1.0378126427610532E-2</v>
      </c>
      <c r="MB175" s="424">
        <v>7.0601589223254196E-3</v>
      </c>
      <c r="MC175" s="424">
        <v>1.0321429886142854E-2</v>
      </c>
      <c r="MD175" s="424">
        <v>9.0307721742444776E-3</v>
      </c>
      <c r="ME175" s="424">
        <v>5.3954219679415464E-3</v>
      </c>
      <c r="MF175" s="424">
        <v>7.4827853236467991E-3</v>
      </c>
      <c r="MG175" s="424">
        <v>8.3092868481800201E-3</v>
      </c>
      <c r="MH175" s="424">
        <v>8.4243555718865899E-3</v>
      </c>
      <c r="MI175" s="424">
        <v>6.6824216083814971E-3</v>
      </c>
      <c r="MJ175" s="424">
        <v>7.808985553896473E-3</v>
      </c>
      <c r="MK175" s="424">
        <v>7.2614622537907824E-3</v>
      </c>
      <c r="ML175" s="424">
        <v>2.7485294895278119E-3</v>
      </c>
      <c r="MM175" s="424">
        <v>7.3491960204277148E-3</v>
      </c>
      <c r="MN175" s="424">
        <v>7.9976647745914585E-3</v>
      </c>
      <c r="MO175" s="424">
        <v>5.3719205763327156E-3</v>
      </c>
      <c r="MP175" s="424">
        <v>7.4457113091714738E-3</v>
      </c>
      <c r="MQ175" s="424">
        <v>5.0043699581262761E-3</v>
      </c>
      <c r="MR175" s="424">
        <v>1.213956492910232E-2</v>
      </c>
      <c r="MS175" s="424">
        <v>5.3614568178072374E-3</v>
      </c>
      <c r="MT175" s="424">
        <v>6.9562652785980714E-3</v>
      </c>
      <c r="MU175" s="424">
        <v>7.9680520902067793E-3</v>
      </c>
      <c r="MV175" s="424">
        <v>8.6750165417473612E-3</v>
      </c>
      <c r="MW175" s="424">
        <v>5.8245305503908671E-3</v>
      </c>
      <c r="MX175" s="424">
        <v>6.1297116729643998E-3</v>
      </c>
      <c r="MY175" s="424">
        <v>7.5172858001196982E-3</v>
      </c>
      <c r="MZ175" s="424">
        <v>7.5760299687487346E-3</v>
      </c>
      <c r="NA175" s="424">
        <v>7.1151272420988225E-3</v>
      </c>
      <c r="NB175" s="424">
        <v>6.9411977745737902E-3</v>
      </c>
      <c r="NC175" s="424">
        <v>7.1368360159449976E-3</v>
      </c>
      <c r="ND175" s="424">
        <v>6.3550897697549234E-3</v>
      </c>
      <c r="NE175" s="424">
        <v>8.663242398527669E-3</v>
      </c>
      <c r="NF175" s="424">
        <v>6.0065590409788105E-3</v>
      </c>
      <c r="NG175" s="424">
        <v>8.5981465540587079E-3</v>
      </c>
      <c r="NH175" s="424">
        <v>9.7965673578901298E-3</v>
      </c>
      <c r="NI175" s="424">
        <v>7.7206361808378737E-3</v>
      </c>
      <c r="NJ175" s="424">
        <v>7.3563772503742048E-3</v>
      </c>
      <c r="NK175" s="424">
        <v>7.6482188469231775E-3</v>
      </c>
      <c r="NL175" s="424">
        <v>7.4749078701803594E-3</v>
      </c>
      <c r="NM175" s="424">
        <v>4.3947344193452746E-3</v>
      </c>
      <c r="NN175" s="424">
        <v>4.4911272970352464E-3</v>
      </c>
      <c r="NO175" s="424">
        <v>1.0067200630289381</v>
      </c>
      <c r="NP175" s="424">
        <v>5.2354913091713943E-3</v>
      </c>
      <c r="NQ175" s="424">
        <v>9.7040009381912044E-3</v>
      </c>
      <c r="NR175" s="424">
        <v>7.7315237342223241E-3</v>
      </c>
      <c r="NS175" s="424">
        <v>5.961146492467582E-3</v>
      </c>
      <c r="NT175" s="424">
        <v>7.2012109444598875E-3</v>
      </c>
      <c r="NU175" s="424">
        <v>7.1241679212444634E-3</v>
      </c>
      <c r="NV175" s="424">
        <v>6.6154976552946923E-3</v>
      </c>
      <c r="NW175" s="424">
        <v>8.7526744331107419E-3</v>
      </c>
      <c r="NX175" s="424">
        <v>7.2756567166760927E-3</v>
      </c>
      <c r="NY175" s="424">
        <v>6.9941189401694975E-3</v>
      </c>
      <c r="NZ175" s="424">
        <v>5.5313900800614303E-3</v>
      </c>
      <c r="OA175" s="424">
        <v>7.9265694609512351E-3</v>
      </c>
      <c r="OB175" s="424">
        <v>8.2412213873344284E-3</v>
      </c>
      <c r="OC175" s="424">
        <v>6.5466887480119277E-3</v>
      </c>
      <c r="OD175" s="424">
        <v>8.7928524477331564E-3</v>
      </c>
      <c r="OE175" s="424">
        <v>6.7082432561773849E-3</v>
      </c>
      <c r="OF175" s="424">
        <v>7.0558933206282815E-3</v>
      </c>
      <c r="OG175" s="424">
        <v>6.9936957932099537E-3</v>
      </c>
      <c r="OH175" s="424">
        <v>5.6242957628928891E-3</v>
      </c>
      <c r="OI175" s="424">
        <v>5.2146868605490292E-3</v>
      </c>
      <c r="OJ175" s="424">
        <v>7.5491392320388047E-3</v>
      </c>
      <c r="OK175" s="424">
        <v>7.3507042194340599E-3</v>
      </c>
      <c r="OL175" s="424">
        <v>5.5714485382421962E-3</v>
      </c>
      <c r="OM175" s="424">
        <v>9.3730521422303661E-3</v>
      </c>
      <c r="ON175" s="424">
        <v>8.1280585864697778E-3</v>
      </c>
      <c r="OO175" s="424">
        <v>3.9418799995362417E-3</v>
      </c>
      <c r="OP175" s="424">
        <v>2.0471170511185887E-3</v>
      </c>
      <c r="OQ175" s="424">
        <v>5.9301210117489395E-3</v>
      </c>
      <c r="OR175" s="424">
        <v>6.5738985939839054E-3</v>
      </c>
      <c r="OS175" s="424">
        <v>6.6205252113607799E-3</v>
      </c>
      <c r="OT175" s="424">
        <v>8.3865866489077848E-3</v>
      </c>
      <c r="OU175" s="424">
        <v>1.0722117188104195E-2</v>
      </c>
      <c r="OV175" s="424">
        <v>7.3405277393077707E-3</v>
      </c>
      <c r="OW175" s="424">
        <v>7.053324479380273E-3</v>
      </c>
      <c r="OX175" s="424">
        <v>8.4044448641799347E-3</v>
      </c>
      <c r="OY175" s="424">
        <v>6.4357239248491044E-3</v>
      </c>
      <c r="OZ175" s="424">
        <v>7.3550621792891112E-3</v>
      </c>
      <c r="PA175" s="424">
        <v>7.7274926671340085E-3</v>
      </c>
      <c r="PB175" s="424">
        <v>6.0630935052001095E-3</v>
      </c>
      <c r="PC175" s="424">
        <v>7.9626420230448722E-3</v>
      </c>
      <c r="PD175" s="424">
        <v>6.0862622708526132E-3</v>
      </c>
      <c r="PE175" s="424">
        <v>9.2360166492834773E-3</v>
      </c>
      <c r="PF175" s="424">
        <v>1.1317836535995992E-2</v>
      </c>
      <c r="PG175" s="424">
        <v>7.9479530423150879E-3</v>
      </c>
      <c r="PH175" s="424">
        <v>9.4788643035546849E-3</v>
      </c>
      <c r="PI175" s="424">
        <v>6.6125409002284145E-3</v>
      </c>
      <c r="PJ175" s="424">
        <v>1.4152482674784335E-2</v>
      </c>
      <c r="PK175" s="424">
        <v>4.5064136903456946E-3</v>
      </c>
      <c r="PL175" s="424">
        <v>9.6367482914814732E-3</v>
      </c>
      <c r="PM175" s="424">
        <v>8.1564694691083489E-3</v>
      </c>
      <c r="PN175" s="424">
        <v>7.6703472411226983E-3</v>
      </c>
      <c r="PO175" s="424">
        <v>7.2557258650716178E-3</v>
      </c>
      <c r="PP175" s="425">
        <v>1.2293932967034252E-2</v>
      </c>
    </row>
    <row r="176" spans="1:432" x14ac:dyDescent="0.25">
      <c r="A176" s="210" t="s">
        <v>165</v>
      </c>
      <c r="B176" s="415">
        <f>'Input Output Table'!D60/B$230</f>
        <v>1.7918738520808131E-4</v>
      </c>
      <c r="C176" s="415">
        <f>'Input Output Table'!E60/C$230</f>
        <v>2.3552476093522409E-6</v>
      </c>
      <c r="D176" s="415">
        <f>'Input Output Table'!F60/D$230</f>
        <v>1.7862603158921811E-3</v>
      </c>
      <c r="E176" s="415">
        <f>'Input Output Table'!G60/E$230</f>
        <v>0</v>
      </c>
      <c r="F176" s="415">
        <f>'Input Output Table'!H60/F$230</f>
        <v>1.6469290087042207E-4</v>
      </c>
      <c r="G176" s="415">
        <f>'Input Output Table'!I60/G$230</f>
        <v>2.1848372296263927E-4</v>
      </c>
      <c r="H176" s="415">
        <f>'Input Output Table'!J60/H$230</f>
        <v>1.1122703516203852E-6</v>
      </c>
      <c r="I176" s="415">
        <f>'Input Output Table'!K60/I$230</f>
        <v>9.4932087045421318E-4</v>
      </c>
      <c r="J176" s="415">
        <f>'Input Output Table'!L60/J$230</f>
        <v>8.4210526315789435E-4</v>
      </c>
      <c r="K176" s="415">
        <f>'Input Output Table'!M60/K$230</f>
        <v>1.1428571428571429E-3</v>
      </c>
      <c r="L176" s="415">
        <f>'Input Output Table'!N60/L$230</f>
        <v>6.8889501240011026E-4</v>
      </c>
      <c r="M176" s="415">
        <f>'Input Output Table'!O60/M$230</f>
        <v>1.8789928598271326E-4</v>
      </c>
      <c r="N176" s="415">
        <f>'Input Output Table'!P60/N$230</f>
        <v>4.7795435535906308E-4</v>
      </c>
      <c r="O176" s="415">
        <f>'Input Output Table'!Q60/O$230</f>
        <v>4.5681197331471669E-4</v>
      </c>
      <c r="P176" s="415">
        <f>'Input Output Table'!R60/P$230</f>
        <v>6.7735380447053511E-4</v>
      </c>
      <c r="Q176" s="415">
        <f>'Input Output Table'!S60/Q$230</f>
        <v>7.508713054854559E-4</v>
      </c>
      <c r="R176" s="415">
        <f>'Input Output Table'!T60/R$230</f>
        <v>2.7027027027027022E-4</v>
      </c>
      <c r="S176" s="415">
        <f>'Input Output Table'!U60/S$230</f>
        <v>0</v>
      </c>
      <c r="T176" s="415">
        <f>'Input Output Table'!V60/T$230</f>
        <v>9.1625435220817314E-4</v>
      </c>
      <c r="U176" s="415">
        <f>'Input Output Table'!W60/U$230</f>
        <v>6.6137566137566123E-4</v>
      </c>
      <c r="V176" s="415">
        <f>'Input Output Table'!X60/V$230</f>
        <v>0</v>
      </c>
      <c r="W176" s="415">
        <f>'Input Output Table'!Y60/W$230</f>
        <v>3.1084861672365556E-4</v>
      </c>
      <c r="X176" s="415">
        <f>'Input Output Table'!Z60/X$230</f>
        <v>8.7650100797615914E-4</v>
      </c>
      <c r="Y176" s="415">
        <f>'Input Output Table'!AA60/Y$230</f>
        <v>8.9541114096244648E-5</v>
      </c>
      <c r="Z176" s="415">
        <f>'Input Output Table'!AB60/Z$230</f>
        <v>1.1545335805227462E-4</v>
      </c>
      <c r="AA176" s="415">
        <f>'Input Output Table'!AC60/AA$230</f>
        <v>5.9707676889251822E-4</v>
      </c>
      <c r="AB176" s="415">
        <f>'Input Output Table'!AD60/AB$230</f>
        <v>5.6753688989784334E-4</v>
      </c>
      <c r="AC176" s="415">
        <f>'Input Output Table'!AE60/AC$230</f>
        <v>5.2854122621564484E-4</v>
      </c>
      <c r="AD176" s="415">
        <f>'Input Output Table'!AF60/AD$230</f>
        <v>1.3365202999907845E-3</v>
      </c>
      <c r="AE176" s="415">
        <f>'Input Output Table'!AG60/AE$230</f>
        <v>1.0398132630523259E-3</v>
      </c>
      <c r="AF176" s="415">
        <f>'Input Output Table'!AH60/AF$230</f>
        <v>1.3500878969719002E-3</v>
      </c>
      <c r="AG176" s="415">
        <f>'Input Output Table'!AI60/AG$230</f>
        <v>3.5333165416002939E-4</v>
      </c>
      <c r="AH176" s="415">
        <f>'Input Output Table'!AJ60/AH$230</f>
        <v>3.2843967215767954E-4</v>
      </c>
      <c r="AI176" s="415">
        <f>'Input Output Table'!AK60/AI$230</f>
        <v>8.3325748246831043E-4</v>
      </c>
      <c r="AJ176" s="415">
        <f>'Input Output Table'!AL60/AJ$230</f>
        <v>3.0469565496544777E-4</v>
      </c>
      <c r="AK176" s="415">
        <f>'Input Output Table'!AM60/AK$230</f>
        <v>3.2432432432432436E-4</v>
      </c>
      <c r="AL176" s="415">
        <f>'Input Output Table'!AN60/AL$230</f>
        <v>2.3704397248322311E-4</v>
      </c>
      <c r="AM176" s="415">
        <f>'Input Output Table'!AO60/AM$230</f>
        <v>0</v>
      </c>
      <c r="AN176" s="415">
        <f>'Input Output Table'!AP60/AN$230</f>
        <v>2.3064078280779989E-4</v>
      </c>
      <c r="AO176" s="415">
        <f>'Input Output Table'!AQ60/AO$230</f>
        <v>1.0102809033716876E-4</v>
      </c>
      <c r="AP176" s="415">
        <f>'Input Output Table'!AR60/AP$230</f>
        <v>1.6069419893941829E-4</v>
      </c>
      <c r="AQ176" s="415">
        <f>'Input Output Table'!AS60/AQ$230</f>
        <v>1.9896644477716716E-4</v>
      </c>
      <c r="AR176" s="415">
        <f>'Input Output Table'!AT60/AR$230</f>
        <v>1.2546106943015582E-4</v>
      </c>
      <c r="AS176" s="415">
        <f>'Input Output Table'!AU60/AS$230</f>
        <v>6.7934782608695661E-4</v>
      </c>
      <c r="AT176" s="415">
        <f>'Input Output Table'!AV60/AT$230</f>
        <v>2.9235342532533281E-4</v>
      </c>
      <c r="AU176" s="415">
        <f>'Input Output Table'!AW60/AU$230</f>
        <v>2.0772171792766456E-6</v>
      </c>
      <c r="AV176" s="415">
        <f>'Input Output Table'!AX60/AV$230</f>
        <v>4.4265590893077236E-4</v>
      </c>
      <c r="AW176" s="415">
        <f>'Input Output Table'!AY60/AW$230</f>
        <v>2.6041216728782705E-4</v>
      </c>
      <c r="AX176" s="415">
        <f>'Input Output Table'!AZ60/AX$230</f>
        <v>0</v>
      </c>
      <c r="AY176" s="415">
        <f>'Input Output Table'!BA60/AY$230</f>
        <v>2.8539581066481823E-4</v>
      </c>
      <c r="AZ176" s="415">
        <f>'Input Output Table'!BB60/AZ$230</f>
        <v>2.6439115730794287E-4</v>
      </c>
      <c r="BA176" s="415">
        <f>'Input Output Table'!BC60/BA$230</f>
        <v>5.9184185617244761E-5</v>
      </c>
      <c r="BB176" s="415">
        <f>'Input Output Table'!BD60/BB$230</f>
        <v>4.7510204063573362E-5</v>
      </c>
      <c r="BC176" s="415">
        <f>'Input Output Table'!BE60/BC$230</f>
        <v>1.1123470522803112E-3</v>
      </c>
      <c r="BD176" s="415">
        <f>'Input Output Table'!BF60/BD$230</f>
        <v>0.13264993880048959</v>
      </c>
      <c r="BE176" s="415">
        <f>'Input Output Table'!BG60/BE$230</f>
        <v>8.6583203725717622E-3</v>
      </c>
      <c r="BF176" s="415">
        <f>'Input Output Table'!BH60/BF$230</f>
        <v>3.3827626399755173E-2</v>
      </c>
      <c r="BG176" s="415">
        <f>'Input Output Table'!BI60/BG$230</f>
        <v>1.3495656012297032E-4</v>
      </c>
      <c r="BH176" s="415">
        <f>'Input Output Table'!BJ60/BH$230</f>
        <v>3.4301394923393552E-4</v>
      </c>
      <c r="BI176" s="415">
        <f>'Input Output Table'!BK60/BI$230</f>
        <v>2.1925420756735E-4</v>
      </c>
      <c r="BJ176" s="415">
        <f>'Input Output Table'!BL60/BJ$230</f>
        <v>2.1925419310215311E-4</v>
      </c>
      <c r="BK176" s="415">
        <f>'Input Output Table'!BM60/BK$230</f>
        <v>4.9141273005031316E-4</v>
      </c>
      <c r="BL176" s="415">
        <f>'Input Output Table'!BN60/BL$230</f>
        <v>2.2148969949794319E-4</v>
      </c>
      <c r="BM176" s="415">
        <f>'Input Output Table'!BO60/BM$230</f>
        <v>4.3965112950164015E-4</v>
      </c>
      <c r="BN176" s="415">
        <f>'Input Output Table'!BP60/BN$230</f>
        <v>3.3033510458582309E-4</v>
      </c>
      <c r="BO176" s="415">
        <f>'Input Output Table'!BQ60/BO$230</f>
        <v>3.9077477191043312E-4</v>
      </c>
      <c r="BP176" s="415">
        <f>'Input Output Table'!BR60/BP$230</f>
        <v>7.2168994689781566E-4</v>
      </c>
      <c r="BQ176" s="415">
        <f>'Input Output Table'!BS60/BQ$230</f>
        <v>4.9916120447183023E-4</v>
      </c>
      <c r="BR176" s="415">
        <f>'Input Output Table'!BT60/BR$230</f>
        <v>4.9916113833914149E-4</v>
      </c>
      <c r="BS176" s="415">
        <f>'Input Output Table'!BU60/BS$230</f>
        <v>1.6220048558352897E-4</v>
      </c>
      <c r="BT176" s="415">
        <f>'Input Output Table'!BV60/BT$230</f>
        <v>1.6261861129199088E-3</v>
      </c>
      <c r="BU176" s="415">
        <f>'Input Output Table'!BW60/BU$230</f>
        <v>1.4403232593866123E-4</v>
      </c>
      <c r="BV176" s="415">
        <f>'Input Output Table'!BX60/BV$230</f>
        <v>8.3637294812903009E-4</v>
      </c>
      <c r="BW176" s="415">
        <f>'Input Output Table'!BY60/BW$230</f>
        <v>1.977133902787434E-4</v>
      </c>
      <c r="BX176" s="415">
        <f>'Input Output Table'!BZ60/BX$230</f>
        <v>1.8827878496443175E-4</v>
      </c>
      <c r="BY176" s="415">
        <f>'Input Output Table'!CA60/BY$230</f>
        <v>2.804860697457608E-4</v>
      </c>
      <c r="BZ176" s="415">
        <f>'Input Output Table'!CB60/BZ$230</f>
        <v>1.0665836244263873E-4</v>
      </c>
      <c r="CA176" s="415">
        <f>'Input Output Table'!CC60/CA$230</f>
        <v>5.1017469875265476E-5</v>
      </c>
      <c r="CB176" s="415">
        <f>'Input Output Table'!CD60/CB$230</f>
        <v>4.2779012500854187E-4</v>
      </c>
      <c r="CC176" s="415">
        <f>'Input Output Table'!CE60/CC$230</f>
        <v>1.0216765712534269E-4</v>
      </c>
      <c r="CD176" s="415">
        <f>'Input Output Table'!CF60/CD$230</f>
        <v>4.1575924375792207E-5</v>
      </c>
      <c r="CE176" s="415">
        <f>'Input Output Table'!CG60/CE$230</f>
        <v>1.8630423234164317E-4</v>
      </c>
      <c r="CF176" s="415">
        <f>'Input Output Table'!CH60/CF$230</f>
        <v>3.2126655420414905E-4</v>
      </c>
      <c r="CG176" s="415">
        <f>'Input Output Table'!CI60/CG$230</f>
        <v>1.0007901811149776E-4</v>
      </c>
      <c r="CH176" s="415">
        <f>'Input Output Table'!CJ60/CH$230</f>
        <v>1.5066053248061475E-4</v>
      </c>
      <c r="CI176" s="415">
        <f>'Input Output Table'!CK60/CI$230</f>
        <v>8.1136760232567307E-4</v>
      </c>
      <c r="CJ176" s="415">
        <f>'Input Output Table'!CL60/CJ$230</f>
        <v>1.4423907329976081E-3</v>
      </c>
      <c r="CK176" s="415">
        <f>'Input Output Table'!CM60/CK$230</f>
        <v>2.7330659121493488E-4</v>
      </c>
      <c r="CL176" s="415">
        <f>'Input Output Table'!CN60/CL$230</f>
        <v>1.1531827522726719E-3</v>
      </c>
      <c r="CM176" s="415">
        <f>'Input Output Table'!CO60/CM$230</f>
        <v>4.5214168989240745E-4</v>
      </c>
      <c r="CN176" s="415">
        <f>'Input Output Table'!CP60/CN$230</f>
        <v>2.7950509315631403E-4</v>
      </c>
      <c r="CO176" s="415">
        <f>'Input Output Table'!CQ60/CO$230</f>
        <v>1.3974572024621329E-4</v>
      </c>
      <c r="CP176" s="415">
        <f>'Input Output Table'!CR60/CP$230</f>
        <v>6.3137633055086219E-6</v>
      </c>
      <c r="CQ176" s="415">
        <f>'Input Output Table'!CS60/CQ$230</f>
        <v>3.5868932548209118E-4</v>
      </c>
      <c r="CR176" s="415">
        <f>'Input Output Table'!CT60/CR$230</f>
        <v>1.9509657280353772E-4</v>
      </c>
      <c r="CS176" s="415">
        <f>'Input Output Table'!CU60/CS$230</f>
        <v>8.8930110146565673E-5</v>
      </c>
      <c r="CT176" s="415">
        <f>'Input Output Table'!CV60/CT$230</f>
        <v>6.5869898776067803E-4</v>
      </c>
      <c r="CU176" s="415">
        <f>'Input Output Table'!CW60/CU$230</f>
        <v>2.9783958704177761E-3</v>
      </c>
      <c r="CV176" s="415">
        <f>'Input Output Table'!CX60/CV$230</f>
        <v>3.5506601113977808E-4</v>
      </c>
      <c r="CW176" s="415">
        <f>'Input Output Table'!CY60/CW$230</f>
        <v>3.27206132564204E-4</v>
      </c>
      <c r="CX176" s="415">
        <f>'Input Output Table'!CZ60/CX$230</f>
        <v>1.0354752184613299E-3</v>
      </c>
      <c r="CY176" s="415">
        <f>'Input Output Table'!DA60/CY$230</f>
        <v>5.8708334499252117E-4</v>
      </c>
      <c r="CZ176" s="415">
        <f>'Input Output Table'!DB60/CZ$230</f>
        <v>8.0099252603950584E-4</v>
      </c>
      <c r="DA176" s="415">
        <f>'Input Output Table'!DC60/DA$230</f>
        <v>4.2052864996719544E-4</v>
      </c>
      <c r="DB176" s="415">
        <f>'Input Output Table'!DD60/DB$230</f>
        <v>3.1155857143117031E-4</v>
      </c>
      <c r="DC176" s="415">
        <f>'Input Output Table'!DE60/DC$230</f>
        <v>1.4290937847136389E-3</v>
      </c>
      <c r="DD176" s="416">
        <f>'Input Output Table'!DG60/DD$230</f>
        <v>6.0490478706775094E-3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J176" s="423">
        <f t="shared" si="216"/>
        <v>-1.7918738520808131E-4</v>
      </c>
      <c r="HK176" s="423">
        <f t="shared" si="217"/>
        <v>-2.3552476093522409E-6</v>
      </c>
      <c r="HL176" s="423">
        <f t="shared" si="218"/>
        <v>-1.7862603158921811E-3</v>
      </c>
      <c r="HM176" s="423">
        <f t="shared" si="219"/>
        <v>0</v>
      </c>
      <c r="HN176" s="423">
        <f t="shared" si="220"/>
        <v>-1.6469290087042207E-4</v>
      </c>
      <c r="HO176" s="423">
        <f t="shared" si="221"/>
        <v>-2.1848372296263927E-4</v>
      </c>
      <c r="HP176" s="423">
        <f t="shared" si="222"/>
        <v>-1.1122703516203852E-6</v>
      </c>
      <c r="HQ176" s="423">
        <f t="shared" si="223"/>
        <v>-9.4932087045421318E-4</v>
      </c>
      <c r="HR176" s="423">
        <f t="shared" si="224"/>
        <v>-8.4210526315789435E-4</v>
      </c>
      <c r="HS176" s="423">
        <f t="shared" si="225"/>
        <v>-1.1428571428571429E-3</v>
      </c>
      <c r="HT176" s="423">
        <f t="shared" si="226"/>
        <v>-6.8889501240011026E-4</v>
      </c>
      <c r="HU176" s="423">
        <f t="shared" si="227"/>
        <v>-1.8789928598271326E-4</v>
      </c>
      <c r="HV176" s="423">
        <f t="shared" si="228"/>
        <v>-4.7795435535906308E-4</v>
      </c>
      <c r="HW176" s="423">
        <f t="shared" si="229"/>
        <v>-4.5681197331471669E-4</v>
      </c>
      <c r="HX176" s="423">
        <f t="shared" si="230"/>
        <v>-6.7735380447053511E-4</v>
      </c>
      <c r="HY176" s="423">
        <f t="shared" si="231"/>
        <v>-7.508713054854559E-4</v>
      </c>
      <c r="HZ176" s="423">
        <f t="shared" si="232"/>
        <v>-2.7027027027027022E-4</v>
      </c>
      <c r="IA176" s="423">
        <f t="shared" si="233"/>
        <v>0</v>
      </c>
      <c r="IB176" s="423">
        <f t="shared" si="234"/>
        <v>-9.1625435220817314E-4</v>
      </c>
      <c r="IC176" s="423">
        <f t="shared" si="235"/>
        <v>-6.6137566137566123E-4</v>
      </c>
      <c r="ID176" s="423">
        <f t="shared" si="236"/>
        <v>0</v>
      </c>
      <c r="IE176" s="423">
        <f t="shared" si="237"/>
        <v>-3.1084861672365556E-4</v>
      </c>
      <c r="IF176" s="423">
        <f t="shared" si="238"/>
        <v>-8.7650100797615914E-4</v>
      </c>
      <c r="IG176" s="423">
        <f t="shared" si="239"/>
        <v>-8.9541114096244648E-5</v>
      </c>
      <c r="IH176" s="423">
        <f t="shared" si="240"/>
        <v>-1.1545335805227462E-4</v>
      </c>
      <c r="II176" s="423">
        <f t="shared" si="241"/>
        <v>-5.9707676889251822E-4</v>
      </c>
      <c r="IJ176" s="423">
        <f t="shared" si="242"/>
        <v>-5.6753688989784334E-4</v>
      </c>
      <c r="IK176" s="423">
        <f t="shared" si="243"/>
        <v>-5.2854122621564484E-4</v>
      </c>
      <c r="IL176" s="423">
        <f t="shared" si="244"/>
        <v>-1.3365202999907845E-3</v>
      </c>
      <c r="IM176" s="423">
        <f t="shared" si="245"/>
        <v>-1.0398132630523259E-3</v>
      </c>
      <c r="IN176" s="423">
        <f t="shared" si="246"/>
        <v>-1.3500878969719002E-3</v>
      </c>
      <c r="IO176" s="423">
        <f t="shared" si="247"/>
        <v>-3.5333165416002939E-4</v>
      </c>
      <c r="IP176" s="423">
        <f t="shared" si="248"/>
        <v>-3.2843967215767954E-4</v>
      </c>
      <c r="IQ176" s="423">
        <f t="shared" si="249"/>
        <v>-8.3325748246831043E-4</v>
      </c>
      <c r="IR176" s="423">
        <f t="shared" si="250"/>
        <v>-3.0469565496544777E-4</v>
      </c>
      <c r="IS176" s="423">
        <f t="shared" si="251"/>
        <v>-3.2432432432432436E-4</v>
      </c>
      <c r="IT176" s="423">
        <f t="shared" si="252"/>
        <v>-2.3704397248322311E-4</v>
      </c>
      <c r="IU176" s="423">
        <f t="shared" si="253"/>
        <v>0</v>
      </c>
      <c r="IV176" s="423">
        <f t="shared" si="254"/>
        <v>-2.3064078280779989E-4</v>
      </c>
      <c r="IW176" s="423">
        <f t="shared" si="255"/>
        <v>-1.0102809033716876E-4</v>
      </c>
      <c r="IX176" s="423">
        <f t="shared" si="256"/>
        <v>-1.6069419893941829E-4</v>
      </c>
      <c r="IY176" s="423">
        <f t="shared" si="257"/>
        <v>-1.9896644477716716E-4</v>
      </c>
      <c r="IZ176" s="423">
        <f t="shared" si="258"/>
        <v>-1.2546106943015582E-4</v>
      </c>
      <c r="JA176" s="423">
        <f t="shared" si="259"/>
        <v>-6.7934782608695661E-4</v>
      </c>
      <c r="JB176" s="423">
        <f t="shared" si="260"/>
        <v>-2.9235342532533281E-4</v>
      </c>
      <c r="JC176" s="423">
        <f t="shared" si="261"/>
        <v>-2.0772171792766456E-6</v>
      </c>
      <c r="JD176" s="423">
        <f t="shared" si="262"/>
        <v>-4.4265590893077236E-4</v>
      </c>
      <c r="JE176" s="423">
        <f t="shared" si="263"/>
        <v>-2.6041216728782705E-4</v>
      </c>
      <c r="JF176" s="423">
        <f t="shared" si="264"/>
        <v>0</v>
      </c>
      <c r="JG176" s="423">
        <f t="shared" si="265"/>
        <v>-2.8539581066481823E-4</v>
      </c>
      <c r="JH176" s="423">
        <f t="shared" si="266"/>
        <v>-2.6439115730794287E-4</v>
      </c>
      <c r="JI176" s="423">
        <f t="shared" si="267"/>
        <v>-5.9184185617244761E-5</v>
      </c>
      <c r="JJ176" s="423">
        <f t="shared" si="268"/>
        <v>-4.7510204063573362E-5</v>
      </c>
      <c r="JK176" s="423">
        <f t="shared" si="269"/>
        <v>-1.1123470522803112E-3</v>
      </c>
      <c r="JL176" s="423">
        <f t="shared" si="270"/>
        <v>0.86735006119951041</v>
      </c>
      <c r="JM176" s="423">
        <f t="shared" si="271"/>
        <v>-8.6583203725717622E-3</v>
      </c>
      <c r="JN176" s="423">
        <f t="shared" si="272"/>
        <v>-3.3827626399755173E-2</v>
      </c>
      <c r="JO176" s="423">
        <f t="shared" si="273"/>
        <v>-1.3495656012297032E-4</v>
      </c>
      <c r="JP176" s="423">
        <f t="shared" si="274"/>
        <v>-3.4301394923393552E-4</v>
      </c>
      <c r="JQ176" s="423">
        <f t="shared" si="275"/>
        <v>-2.1925420756735E-4</v>
      </c>
      <c r="JR176" s="423">
        <f t="shared" si="276"/>
        <v>-2.1925419310215311E-4</v>
      </c>
      <c r="JS176" s="423">
        <f t="shared" si="277"/>
        <v>-4.9141273005031316E-4</v>
      </c>
      <c r="JT176" s="423">
        <f t="shared" si="278"/>
        <v>-2.2148969949794319E-4</v>
      </c>
      <c r="JU176" s="423">
        <f t="shared" si="279"/>
        <v>-4.3965112950164015E-4</v>
      </c>
      <c r="JV176" s="423">
        <f t="shared" si="280"/>
        <v>-3.3033510458582309E-4</v>
      </c>
      <c r="JW176" s="423">
        <f t="shared" si="281"/>
        <v>-3.9077477191043312E-4</v>
      </c>
      <c r="JX176" s="423">
        <f t="shared" si="282"/>
        <v>-7.2168994689781566E-4</v>
      </c>
      <c r="JY176" s="423">
        <f t="shared" si="283"/>
        <v>-4.9916120447183023E-4</v>
      </c>
      <c r="JZ176" s="423">
        <f t="shared" si="284"/>
        <v>-4.9916113833914149E-4</v>
      </c>
      <c r="KA176" s="423">
        <f t="shared" si="285"/>
        <v>-1.6220048558352897E-4</v>
      </c>
      <c r="KB176" s="423">
        <f t="shared" si="286"/>
        <v>-1.6261861129199088E-3</v>
      </c>
      <c r="KC176" s="423">
        <f t="shared" si="287"/>
        <v>-1.4403232593866123E-4</v>
      </c>
      <c r="KD176" s="423">
        <f t="shared" si="288"/>
        <v>-8.3637294812903009E-4</v>
      </c>
      <c r="KE176" s="423">
        <f t="shared" si="289"/>
        <v>-1.977133902787434E-4</v>
      </c>
      <c r="KF176" s="423">
        <f t="shared" si="290"/>
        <v>-1.8827878496443175E-4</v>
      </c>
      <c r="KG176" s="423">
        <f t="shared" si="291"/>
        <v>-2.804860697457608E-4</v>
      </c>
      <c r="KH176" s="423">
        <f t="shared" si="292"/>
        <v>-1.0665836244263873E-4</v>
      </c>
      <c r="KI176" s="423">
        <f t="shared" si="293"/>
        <v>-5.1017469875265476E-5</v>
      </c>
      <c r="KJ176" s="423">
        <f t="shared" si="294"/>
        <v>-4.2779012500854187E-4</v>
      </c>
      <c r="KK176" s="423">
        <f t="shared" si="295"/>
        <v>-1.0216765712534269E-4</v>
      </c>
      <c r="KL176" s="423">
        <f t="shared" si="296"/>
        <v>-4.1575924375792207E-5</v>
      </c>
      <c r="KM176" s="423">
        <f t="shared" si="297"/>
        <v>-1.8630423234164317E-4</v>
      </c>
      <c r="KN176" s="423">
        <f t="shared" si="298"/>
        <v>-3.2126655420414905E-4</v>
      </c>
      <c r="KO176" s="423">
        <f t="shared" si="299"/>
        <v>-1.0007901811149776E-4</v>
      </c>
      <c r="KP176" s="423">
        <f t="shared" si="300"/>
        <v>-1.5066053248061475E-4</v>
      </c>
      <c r="KQ176" s="423">
        <f t="shared" si="301"/>
        <v>-8.1136760232567307E-4</v>
      </c>
      <c r="KR176" s="423">
        <f t="shared" si="302"/>
        <v>-1.4423907329976081E-3</v>
      </c>
      <c r="KS176" s="423">
        <f t="shared" si="303"/>
        <v>-2.7330659121493488E-4</v>
      </c>
      <c r="KT176" s="423">
        <f t="shared" si="304"/>
        <v>-1.1531827522726719E-3</v>
      </c>
      <c r="KU176" s="423">
        <f t="shared" si="305"/>
        <v>-4.5214168989240745E-4</v>
      </c>
      <c r="KV176" s="423">
        <f t="shared" si="306"/>
        <v>-2.7950509315631403E-4</v>
      </c>
      <c r="KW176" s="423">
        <f t="shared" si="307"/>
        <v>-1.3974572024621329E-4</v>
      </c>
      <c r="KX176" s="423">
        <f t="shared" si="308"/>
        <v>-6.3137633055086219E-6</v>
      </c>
      <c r="KY176" s="423">
        <f t="shared" si="309"/>
        <v>-3.5868932548209118E-4</v>
      </c>
      <c r="KZ176" s="423">
        <f t="shared" si="310"/>
        <v>-1.9509657280353772E-4</v>
      </c>
      <c r="LA176" s="423">
        <f t="shared" si="311"/>
        <v>-8.8930110146565673E-5</v>
      </c>
      <c r="LB176" s="423">
        <f t="shared" si="312"/>
        <v>-6.5869898776067803E-4</v>
      </c>
      <c r="LC176" s="423">
        <f t="shared" si="313"/>
        <v>-2.9783958704177761E-3</v>
      </c>
      <c r="LD176" s="423">
        <f t="shared" si="314"/>
        <v>-3.5506601113977808E-4</v>
      </c>
      <c r="LE176" s="423">
        <f t="shared" si="315"/>
        <v>-3.27206132564204E-4</v>
      </c>
      <c r="LF176" s="423">
        <f t="shared" si="316"/>
        <v>-1.0354752184613299E-3</v>
      </c>
      <c r="LG176" s="423">
        <f t="shared" si="317"/>
        <v>-5.8708334499252117E-4</v>
      </c>
      <c r="LH176" s="423">
        <f t="shared" si="318"/>
        <v>-8.0099252603950584E-4</v>
      </c>
      <c r="LI176" s="423">
        <f t="shared" si="319"/>
        <v>-4.2052864996719544E-4</v>
      </c>
      <c r="LJ176" s="423">
        <f t="shared" si="320"/>
        <v>-3.1155857143117031E-4</v>
      </c>
      <c r="LK176" s="423">
        <f t="shared" si="321"/>
        <v>-1.4290937847136389E-3</v>
      </c>
      <c r="LL176" s="423">
        <f t="shared" si="322"/>
        <v>-6.0490478706775094E-3</v>
      </c>
      <c r="LN176" s="424">
        <v>5.3376129087923585E-3</v>
      </c>
      <c r="LO176" s="424">
        <v>6.3536395349073549E-3</v>
      </c>
      <c r="LP176" s="424">
        <v>5.3171879716722445E-3</v>
      </c>
      <c r="LQ176" s="424">
        <v>6.3169003584892759E-3</v>
      </c>
      <c r="LR176" s="424">
        <v>2.4701287385194642E-3</v>
      </c>
      <c r="LS176" s="424">
        <v>6.0849602759341032E-3</v>
      </c>
      <c r="LT176" s="424">
        <v>2.8709502338100526E-3</v>
      </c>
      <c r="LU176" s="424">
        <v>7.9506779164306846E-3</v>
      </c>
      <c r="LV176" s="424">
        <v>8.4562099930982765E-3</v>
      </c>
      <c r="LW176" s="424">
        <v>6.2235265715673803E-3</v>
      </c>
      <c r="LX176" s="424">
        <v>6.7520032106358329E-3</v>
      </c>
      <c r="LY176" s="424">
        <v>6.5123825618766231E-3</v>
      </c>
      <c r="LZ176" s="424">
        <v>8.5112168525465926E-3</v>
      </c>
      <c r="MA176" s="424">
        <v>7.6283963763247743E-3</v>
      </c>
      <c r="MB176" s="424">
        <v>5.9576412076625951E-3</v>
      </c>
      <c r="MC176" s="424">
        <v>6.9090591041178311E-3</v>
      </c>
      <c r="MD176" s="424">
        <v>6.8936535944680681E-3</v>
      </c>
      <c r="ME176" s="424">
        <v>4.6155757581874202E-3</v>
      </c>
      <c r="MF176" s="424">
        <v>7.0855832424783988E-3</v>
      </c>
      <c r="MG176" s="424">
        <v>8.0189362379309362E-3</v>
      </c>
      <c r="MH176" s="424">
        <v>4.8671631864714094E-3</v>
      </c>
      <c r="MI176" s="424">
        <v>5.9847215344984153E-3</v>
      </c>
      <c r="MJ176" s="424">
        <v>6.3488258668079247E-3</v>
      </c>
      <c r="MK176" s="424">
        <v>6.8662959119409513E-3</v>
      </c>
      <c r="ML176" s="424">
        <v>2.1773818477745909E-3</v>
      </c>
      <c r="MM176" s="424">
        <v>6.3348853773962342E-3</v>
      </c>
      <c r="MN176" s="424">
        <v>7.6215835359070292E-3</v>
      </c>
      <c r="MO176" s="424">
        <v>4.9919283257383552E-3</v>
      </c>
      <c r="MP176" s="424">
        <v>6.0017252516671076E-3</v>
      </c>
      <c r="MQ176" s="424">
        <v>4.4738609337051666E-3</v>
      </c>
      <c r="MR176" s="424">
        <v>5.9729684234319427E-3</v>
      </c>
      <c r="MS176" s="424">
        <v>5.1323089901198771E-3</v>
      </c>
      <c r="MT176" s="424">
        <v>6.2669058916310534E-3</v>
      </c>
      <c r="MU176" s="424">
        <v>7.095997400150037E-3</v>
      </c>
      <c r="MV176" s="424">
        <v>6.419538091220511E-3</v>
      </c>
      <c r="MW176" s="424">
        <v>5.0502842482011432E-3</v>
      </c>
      <c r="MX176" s="424">
        <v>3.492143340762512E-3</v>
      </c>
      <c r="MY176" s="424">
        <v>6.8047464041104955E-3</v>
      </c>
      <c r="MZ176" s="424">
        <v>7.2954182573641488E-3</v>
      </c>
      <c r="NA176" s="424">
        <v>6.6898753103833098E-3</v>
      </c>
      <c r="NB176" s="424">
        <v>6.0093463677089063E-3</v>
      </c>
      <c r="NC176" s="424">
        <v>7.1374278683054371E-3</v>
      </c>
      <c r="ND176" s="424">
        <v>6.002932281993536E-3</v>
      </c>
      <c r="NE176" s="424">
        <v>8.2888857021447358E-3</v>
      </c>
      <c r="NF176" s="424">
        <v>6.1589960320522297E-3</v>
      </c>
      <c r="NG176" s="424">
        <v>7.8644437131728199E-3</v>
      </c>
      <c r="NH176" s="424">
        <v>7.6973231686611803E-3</v>
      </c>
      <c r="NI176" s="424">
        <v>6.997457484679068E-3</v>
      </c>
      <c r="NJ176" s="424">
        <v>7.5502831531846998E-3</v>
      </c>
      <c r="NK176" s="424">
        <v>7.9755385309934496E-3</v>
      </c>
      <c r="NL176" s="424">
        <v>7.9444540864580804E-3</v>
      </c>
      <c r="NM176" s="424">
        <v>3.6628219651774372E-3</v>
      </c>
      <c r="NN176" s="424">
        <v>3.612777508570998E-3</v>
      </c>
      <c r="NO176" s="424">
        <v>5.0817474477546868E-3</v>
      </c>
      <c r="NP176" s="424">
        <v>1.1583834127127557</v>
      </c>
      <c r="NQ176" s="424">
        <v>1.7697606235621381E-2</v>
      </c>
      <c r="NR176" s="424">
        <v>5.1164651431031632E-2</v>
      </c>
      <c r="NS176" s="424">
        <v>6.3131714812249507E-3</v>
      </c>
      <c r="NT176" s="424">
        <v>7.9512801085056088E-3</v>
      </c>
      <c r="NU176" s="424">
        <v>7.5511001418032313E-3</v>
      </c>
      <c r="NV176" s="424">
        <v>7.0250264430976742E-3</v>
      </c>
      <c r="NW176" s="424">
        <v>9.8455010858788036E-3</v>
      </c>
      <c r="NX176" s="424">
        <v>7.5987028833711962E-3</v>
      </c>
      <c r="NY176" s="424">
        <v>7.9625619079632965E-3</v>
      </c>
      <c r="NZ176" s="424">
        <v>6.0118899422662757E-3</v>
      </c>
      <c r="OA176" s="424">
        <v>8.8994874392314214E-3</v>
      </c>
      <c r="OB176" s="424">
        <v>9.1390802793006407E-3</v>
      </c>
      <c r="OC176" s="424">
        <v>7.0337340761034099E-3</v>
      </c>
      <c r="OD176" s="424">
        <v>7.1375826924363946E-3</v>
      </c>
      <c r="OE176" s="424">
        <v>6.9648808369622717E-3</v>
      </c>
      <c r="OF176" s="424">
        <v>8.1812763847671742E-3</v>
      </c>
      <c r="OG176" s="424">
        <v>7.4198204599770848E-3</v>
      </c>
      <c r="OH176" s="424">
        <v>6.649481177110594E-3</v>
      </c>
      <c r="OI176" s="424">
        <v>5.5720239115518407E-3</v>
      </c>
      <c r="OJ176" s="424">
        <v>8.0908691736060294E-3</v>
      </c>
      <c r="OK176" s="424">
        <v>8.0637192860566823E-3</v>
      </c>
      <c r="OL176" s="424">
        <v>5.9363619122466864E-3</v>
      </c>
      <c r="OM176" s="424">
        <v>5.054633732439754E-3</v>
      </c>
      <c r="ON176" s="424">
        <v>9.1338048865342598E-3</v>
      </c>
      <c r="OO176" s="424">
        <v>4.1372246868880179E-3</v>
      </c>
      <c r="OP176" s="424">
        <v>2.1985552014089815E-3</v>
      </c>
      <c r="OQ176" s="424">
        <v>6.3093350634647891E-3</v>
      </c>
      <c r="OR176" s="424">
        <v>7.2267735331789339E-3</v>
      </c>
      <c r="OS176" s="424">
        <v>7.0482795544271086E-3</v>
      </c>
      <c r="OT176" s="424">
        <v>8.821594184484598E-3</v>
      </c>
      <c r="OU176" s="424">
        <v>1.1477556129283667E-2</v>
      </c>
      <c r="OV176" s="424">
        <v>8.93794879964953E-3</v>
      </c>
      <c r="OW176" s="424">
        <v>7.4959182289561152E-3</v>
      </c>
      <c r="OX176" s="424">
        <v>9.736204344089578E-3</v>
      </c>
      <c r="OY176" s="424">
        <v>6.8858793775921096E-3</v>
      </c>
      <c r="OZ176" s="424">
        <v>7.8261572520499454E-3</v>
      </c>
      <c r="PA176" s="424">
        <v>8.2570864639862091E-3</v>
      </c>
      <c r="PB176" s="424">
        <v>6.1135600454949972E-3</v>
      </c>
      <c r="PC176" s="424">
        <v>6.9374914093828536E-3</v>
      </c>
      <c r="PD176" s="424">
        <v>6.6712102536922897E-3</v>
      </c>
      <c r="PE176" s="424">
        <v>7.8337187961833622E-3</v>
      </c>
      <c r="PF176" s="424">
        <v>1.130556338944636E-2</v>
      </c>
      <c r="PG176" s="424">
        <v>1.1705436885559049E-2</v>
      </c>
      <c r="PH176" s="424">
        <v>9.2203528320429582E-3</v>
      </c>
      <c r="PI176" s="424">
        <v>7.2505000337955931E-3</v>
      </c>
      <c r="PJ176" s="424">
        <v>1.0181491748739366E-2</v>
      </c>
      <c r="PK176" s="424">
        <v>4.9928487935953199E-3</v>
      </c>
      <c r="PL176" s="424">
        <v>7.9580880708592927E-3</v>
      </c>
      <c r="PM176" s="424">
        <v>8.9010126518468576E-3</v>
      </c>
      <c r="PN176" s="424">
        <v>8.0902886478897221E-3</v>
      </c>
      <c r="PO176" s="424">
        <v>8.9432016000894447E-3</v>
      </c>
      <c r="PP176" s="425">
        <v>1.3032199812499014E-2</v>
      </c>
    </row>
    <row r="177" spans="1:432" x14ac:dyDescent="0.25">
      <c r="A177" s="210" t="s">
        <v>166</v>
      </c>
      <c r="B177" s="415">
        <f>'Input Output Table'!D61/B$230</f>
        <v>6.1271521173174477E-4</v>
      </c>
      <c r="C177" s="415">
        <f>'Input Output Table'!E61/C$230</f>
        <v>7.041408362812719E-4</v>
      </c>
      <c r="D177" s="415">
        <f>'Input Output Table'!F61/D$230</f>
        <v>4.7348890050421056E-3</v>
      </c>
      <c r="E177" s="415">
        <f>'Input Output Table'!G61/E$230</f>
        <v>1.1592893823451197E-3</v>
      </c>
      <c r="F177" s="415">
        <f>'Input Output Table'!H61/F$230</f>
        <v>5.0418709482449257E-4</v>
      </c>
      <c r="G177" s="415">
        <f>'Input Output Table'!I61/G$230</f>
        <v>1.4896842060526773E-3</v>
      </c>
      <c r="H177" s="415">
        <f>'Input Output Table'!J61/H$230</f>
        <v>1.097683076509999E-3</v>
      </c>
      <c r="I177" s="415">
        <f>'Input Output Table'!K61/I$230</f>
        <v>2.3268828359840439E-3</v>
      </c>
      <c r="J177" s="415">
        <f>'Input Output Table'!L61/J$230</f>
        <v>2.7158467891943514E-3</v>
      </c>
      <c r="K177" s="415">
        <f>'Input Output Table'!M61/K$230</f>
        <v>1.3555282327660657E-3</v>
      </c>
      <c r="L177" s="415">
        <f>'Input Output Table'!N61/L$230</f>
        <v>1.5678506564589325E-3</v>
      </c>
      <c r="M177" s="415">
        <f>'Input Output Table'!O61/M$230</f>
        <v>1.4441455921251731E-3</v>
      </c>
      <c r="N177" s="415">
        <f>'Input Output Table'!P61/N$230</f>
        <v>1.3441835060703713E-3</v>
      </c>
      <c r="O177" s="415">
        <f>'Input Output Table'!Q61/O$230</f>
        <v>2.5310210793173774E-3</v>
      </c>
      <c r="P177" s="415">
        <f>'Input Output Table'!R61/P$230</f>
        <v>1.2682349340709246E-3</v>
      </c>
      <c r="Q177" s="415">
        <f>'Input Output Table'!S61/Q$230</f>
        <v>2.1712643518826528E-3</v>
      </c>
      <c r="R177" s="415">
        <f>'Input Output Table'!T61/R$230</f>
        <v>1.6053233468201699E-3</v>
      </c>
      <c r="S177" s="415">
        <f>'Input Output Table'!U61/S$230</f>
        <v>7.8304583975978906E-4</v>
      </c>
      <c r="T177" s="415">
        <f>'Input Output Table'!V61/T$230</f>
        <v>1.1706821395763558E-3</v>
      </c>
      <c r="U177" s="415">
        <f>'Input Output Table'!W61/U$230</f>
        <v>6.3017610390116363E-3</v>
      </c>
      <c r="V177" s="415">
        <f>'Input Output Table'!X61/V$230</f>
        <v>2.2008092729341924E-3</v>
      </c>
      <c r="W177" s="415">
        <f>'Input Output Table'!Y61/W$230</f>
        <v>1.4132306113333994E-3</v>
      </c>
      <c r="X177" s="415">
        <f>'Input Output Table'!Z61/X$230</f>
        <v>2.3991915648652277E-3</v>
      </c>
      <c r="Y177" s="415">
        <f>'Input Output Table'!AA61/Y$230</f>
        <v>9.5929953313418301E-4</v>
      </c>
      <c r="Z177" s="415">
        <f>'Input Output Table'!AB61/Z$230</f>
        <v>3.711730227167589E-4</v>
      </c>
      <c r="AA177" s="415">
        <f>'Input Output Table'!AC61/AA$230</f>
        <v>1.8360918745481173E-3</v>
      </c>
      <c r="AB177" s="415">
        <f>'Input Output Table'!AD61/AB$230</f>
        <v>1.4122774393594869E-3</v>
      </c>
      <c r="AC177" s="415">
        <f>'Input Output Table'!AE61/AC$230</f>
        <v>1.5997666662439839E-3</v>
      </c>
      <c r="AD177" s="415">
        <f>'Input Output Table'!AF61/AD$230</f>
        <v>3.7516402244777143E-3</v>
      </c>
      <c r="AE177" s="415">
        <f>'Input Output Table'!AG61/AE$230</f>
        <v>1.6531953740392133E-3</v>
      </c>
      <c r="AF177" s="415">
        <f>'Input Output Table'!AH61/AF$230</f>
        <v>4.1145268909471974E-3</v>
      </c>
      <c r="AG177" s="415">
        <f>'Input Output Table'!AI61/AG$230</f>
        <v>8.5050141511022195E-4</v>
      </c>
      <c r="AH177" s="415">
        <f>'Input Output Table'!AJ61/AH$230</f>
        <v>7.2537093135737005E-4</v>
      </c>
      <c r="AI177" s="415">
        <f>'Input Output Table'!AK61/AI$230</f>
        <v>1.8083863705486117E-3</v>
      </c>
      <c r="AJ177" s="415">
        <f>'Input Output Table'!AL61/AJ$230</f>
        <v>3.448453922695049E-3</v>
      </c>
      <c r="AK177" s="415">
        <f>'Input Output Table'!AM61/AK$230</f>
        <v>6.0468274291646572E-3</v>
      </c>
      <c r="AL177" s="415">
        <f>'Input Output Table'!AN61/AL$230</f>
        <v>3.0373632871190633E-3</v>
      </c>
      <c r="AM177" s="415">
        <f>'Input Output Table'!AO61/AM$230</f>
        <v>3.313643653560854E-4</v>
      </c>
      <c r="AN177" s="415">
        <f>'Input Output Table'!AP61/AN$230</f>
        <v>8.041041245841848E-4</v>
      </c>
      <c r="AO177" s="415">
        <f>'Input Output Table'!AQ61/AO$230</f>
        <v>6.2293043890840154E-4</v>
      </c>
      <c r="AP177" s="415">
        <f>'Input Output Table'!AR61/AP$230</f>
        <v>7.0898837391844191E-4</v>
      </c>
      <c r="AQ177" s="415">
        <f>'Input Output Table'!AS61/AQ$230</f>
        <v>7.4683853176573593E-4</v>
      </c>
      <c r="AR177" s="415">
        <f>'Input Output Table'!AT61/AR$230</f>
        <v>5.732139419660575E-4</v>
      </c>
      <c r="AS177" s="415">
        <f>'Input Output Table'!AU61/AS$230</f>
        <v>2.0060708800377297E-3</v>
      </c>
      <c r="AT177" s="415">
        <f>'Input Output Table'!AV61/AT$230</f>
        <v>5.299257372435983E-4</v>
      </c>
      <c r="AU177" s="415">
        <f>'Input Output Table'!AW61/AU$230</f>
        <v>9.3357605995211747E-4</v>
      </c>
      <c r="AV177" s="415">
        <f>'Input Output Table'!AX61/AV$230</f>
        <v>1.5272653988472429E-3</v>
      </c>
      <c r="AW177" s="415">
        <f>'Input Output Table'!AY61/AW$230</f>
        <v>8.3844468485279593E-4</v>
      </c>
      <c r="AX177" s="415">
        <f>'Input Output Table'!AZ61/AX$230</f>
        <v>5.9236575884495592E-4</v>
      </c>
      <c r="AY177" s="415">
        <f>'Input Output Table'!BA61/AY$230</f>
        <v>6.2645649963534748E-4</v>
      </c>
      <c r="AZ177" s="415">
        <f>'Input Output Table'!BB61/AZ$230</f>
        <v>1.3225228662914015E-3</v>
      </c>
      <c r="BA177" s="415">
        <f>'Input Output Table'!BC61/BA$230</f>
        <v>2.0404792083714741E-3</v>
      </c>
      <c r="BB177" s="415">
        <f>'Input Output Table'!BD61/BB$230</f>
        <v>2.3730727635370855E-3</v>
      </c>
      <c r="BC177" s="415">
        <f>'Input Output Table'!BE61/BC$230</f>
        <v>2.0997168446069115E-3</v>
      </c>
      <c r="BD177" s="415">
        <f>'Input Output Table'!BF61/BD$230</f>
        <v>4.1441997580809492E-2</v>
      </c>
      <c r="BE177" s="415">
        <f>'Input Output Table'!BG61/BE$230</f>
        <v>0.13045010184183711</v>
      </c>
      <c r="BF177" s="415">
        <f>'Input Output Table'!BH61/BF$230</f>
        <v>8.0106017855424E-4</v>
      </c>
      <c r="BG177" s="415">
        <f>'Input Output Table'!BI61/BG$230</f>
        <v>1.6724931067487691E-3</v>
      </c>
      <c r="BH177" s="415">
        <f>'Input Output Table'!BJ61/BH$230</f>
        <v>1.2270752935965245E-3</v>
      </c>
      <c r="BI177" s="415">
        <f>'Input Output Table'!BK61/BI$230</f>
        <v>1.5246577897046875E-3</v>
      </c>
      <c r="BJ177" s="415">
        <f>'Input Output Table'!BL61/BJ$230</f>
        <v>1.5246576891160817E-3</v>
      </c>
      <c r="BK177" s="415">
        <f>'Input Output Table'!BM61/BK$230</f>
        <v>3.0557322376090676E-3</v>
      </c>
      <c r="BL177" s="415">
        <f>'Input Output Table'!BN61/BL$230</f>
        <v>1.4805786355621736E-3</v>
      </c>
      <c r="BM177" s="415">
        <f>'Input Output Table'!BO61/BM$230</f>
        <v>1.7731080874327076E-3</v>
      </c>
      <c r="BN177" s="415">
        <f>'Input Output Table'!BP61/BN$230</f>
        <v>3.0323755662379835E-3</v>
      </c>
      <c r="BO177" s="415">
        <f>'Input Output Table'!BQ61/BO$230</f>
        <v>1.0033189073882854E-3</v>
      </c>
      <c r="BP177" s="415">
        <f>'Input Output Table'!BR61/BP$230</f>
        <v>1.2264756444028127E-3</v>
      </c>
      <c r="BQ177" s="415">
        <f>'Input Output Table'!BS61/BQ$230</f>
        <v>2.0691832664885236E-3</v>
      </c>
      <c r="BR177" s="415">
        <f>'Input Output Table'!BT61/BR$230</f>
        <v>2.0691829923473208E-3</v>
      </c>
      <c r="BS177" s="415">
        <f>'Input Output Table'!BU61/BS$230</f>
        <v>6.2894669559695571E-4</v>
      </c>
      <c r="BT177" s="415">
        <f>'Input Output Table'!BV61/BT$230</f>
        <v>6.3056801492738287E-3</v>
      </c>
      <c r="BU177" s="415">
        <f>'Input Output Table'!BW61/BU$230</f>
        <v>1.3276491069092059E-3</v>
      </c>
      <c r="BV177" s="415">
        <f>'Input Output Table'!BX61/BV$230</f>
        <v>3.2806490743697283E-3</v>
      </c>
      <c r="BW177" s="415">
        <f>'Input Output Table'!BY61/BW$230</f>
        <v>1.0285623220022968E-3</v>
      </c>
      <c r="BX177" s="415">
        <f>'Input Output Table'!BZ61/BX$230</f>
        <v>9.8807141685370594E-4</v>
      </c>
      <c r="BY177" s="415">
        <f>'Input Output Table'!CA61/BY$230</f>
        <v>8.9375254553780074E-4</v>
      </c>
      <c r="BZ177" s="415">
        <f>'Input Output Table'!CB61/BZ$230</f>
        <v>6.4827056392409194E-4</v>
      </c>
      <c r="CA177" s="415">
        <f>'Input Output Table'!CC61/CA$230</f>
        <v>9.5848646151238997E-4</v>
      </c>
      <c r="CB177" s="415">
        <f>'Input Output Table'!CD61/CB$230</f>
        <v>5.9212791744255088E-4</v>
      </c>
      <c r="CC177" s="415">
        <f>'Input Output Table'!CE61/CC$230</f>
        <v>7.340181770541332E-4</v>
      </c>
      <c r="CD177" s="415">
        <f>'Input Output Table'!CF61/CD$230</f>
        <v>2.5468945671349916E-4</v>
      </c>
      <c r="CE177" s="415">
        <f>'Input Output Table'!CG61/CE$230</f>
        <v>8.3228162387276306E-4</v>
      </c>
      <c r="CF177" s="415">
        <f>'Input Output Table'!CH61/CF$230</f>
        <v>9.3584752389416249E-4</v>
      </c>
      <c r="CG177" s="415">
        <f>'Input Output Table'!CI61/CG$230</f>
        <v>1.1798388683150719E-3</v>
      </c>
      <c r="CH177" s="415">
        <f>'Input Output Table'!CJ61/CH$230</f>
        <v>7.5830352511653141E-4</v>
      </c>
      <c r="CI177" s="415">
        <f>'Input Output Table'!CK61/CI$230</f>
        <v>2.3331368863437848E-3</v>
      </c>
      <c r="CJ177" s="415">
        <f>'Input Output Table'!CL61/CJ$230</f>
        <v>3.0061140214755482E-3</v>
      </c>
      <c r="CK177" s="415">
        <f>'Input Output Table'!CM61/CK$230</f>
        <v>1.0156456308207729E-3</v>
      </c>
      <c r="CL177" s="415">
        <f>'Input Output Table'!CN61/CL$230</f>
        <v>2.7602963333676115E-3</v>
      </c>
      <c r="CM177" s="415">
        <f>'Input Output Table'!CO61/CM$230</f>
        <v>1.8335351952191911E-3</v>
      </c>
      <c r="CN177" s="415">
        <f>'Input Output Table'!CP61/CN$230</f>
        <v>1.3059284571167887E-3</v>
      </c>
      <c r="CO177" s="415">
        <f>'Input Output Table'!CQ61/CO$230</f>
        <v>1.0374896762538055E-3</v>
      </c>
      <c r="CP177" s="415">
        <f>'Input Output Table'!CR61/CP$230</f>
        <v>1.1306870488371216E-3</v>
      </c>
      <c r="CQ177" s="415">
        <f>'Input Output Table'!CS61/CQ$230</f>
        <v>5.0033498948400231E-3</v>
      </c>
      <c r="CR177" s="415">
        <f>'Input Output Table'!CT61/CR$230</f>
        <v>1.0765310773001775E-3</v>
      </c>
      <c r="CS177" s="415">
        <f>'Input Output Table'!CU61/CS$230</f>
        <v>6.4872594349348065E-3</v>
      </c>
      <c r="CT177" s="415">
        <f>'Input Output Table'!CV61/CT$230</f>
        <v>6.9986964091915194E-4</v>
      </c>
      <c r="CU177" s="415">
        <f>'Input Output Table'!CW61/CU$230</f>
        <v>1.8905382393189941E-3</v>
      </c>
      <c r="CV177" s="415">
        <f>'Input Output Table'!CX61/CV$230</f>
        <v>1.1876912301256632E-3</v>
      </c>
      <c r="CW177" s="415">
        <f>'Input Output Table'!CY61/CW$230</f>
        <v>2.944681185116706E-3</v>
      </c>
      <c r="CX177" s="415">
        <f>'Input Output Table'!CZ61/CX$230</f>
        <v>2.0154163602191539E-3</v>
      </c>
      <c r="CY177" s="415">
        <f>'Input Output Table'!DA61/CY$230</f>
        <v>1.5361499310204145E-3</v>
      </c>
      <c r="CZ177" s="415">
        <f>'Input Output Table'!DB61/CZ$230</f>
        <v>4.6064239913809792E-3</v>
      </c>
      <c r="DA177" s="415">
        <f>'Input Output Table'!DC61/DA$230</f>
        <v>6.6367423797192423E-4</v>
      </c>
      <c r="DB177" s="415">
        <f>'Input Output Table'!DD61/DB$230</f>
        <v>1.6229808168674311E-3</v>
      </c>
      <c r="DC177" s="415">
        <f>'Input Output Table'!DE61/DC$230</f>
        <v>1.4233857650831484E-3</v>
      </c>
      <c r="DD177" s="416">
        <f>'Input Output Table'!DG61/DD$230</f>
        <v>3.4501297723578835E-3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J177" s="423">
        <f t="shared" si="216"/>
        <v>-6.1271521173174477E-4</v>
      </c>
      <c r="HK177" s="423">
        <f t="shared" si="217"/>
        <v>-7.041408362812719E-4</v>
      </c>
      <c r="HL177" s="423">
        <f t="shared" si="218"/>
        <v>-4.7348890050421056E-3</v>
      </c>
      <c r="HM177" s="423">
        <f t="shared" si="219"/>
        <v>-1.1592893823451197E-3</v>
      </c>
      <c r="HN177" s="423">
        <f t="shared" si="220"/>
        <v>-5.0418709482449257E-4</v>
      </c>
      <c r="HO177" s="423">
        <f t="shared" si="221"/>
        <v>-1.4896842060526773E-3</v>
      </c>
      <c r="HP177" s="423">
        <f t="shared" si="222"/>
        <v>-1.097683076509999E-3</v>
      </c>
      <c r="HQ177" s="423">
        <f t="shared" si="223"/>
        <v>-2.3268828359840439E-3</v>
      </c>
      <c r="HR177" s="423">
        <f t="shared" si="224"/>
        <v>-2.7158467891943514E-3</v>
      </c>
      <c r="HS177" s="423">
        <f t="shared" si="225"/>
        <v>-1.3555282327660657E-3</v>
      </c>
      <c r="HT177" s="423">
        <f t="shared" si="226"/>
        <v>-1.5678506564589325E-3</v>
      </c>
      <c r="HU177" s="423">
        <f t="shared" si="227"/>
        <v>-1.4441455921251731E-3</v>
      </c>
      <c r="HV177" s="423">
        <f t="shared" si="228"/>
        <v>-1.3441835060703713E-3</v>
      </c>
      <c r="HW177" s="423">
        <f t="shared" si="229"/>
        <v>-2.5310210793173774E-3</v>
      </c>
      <c r="HX177" s="423">
        <f t="shared" si="230"/>
        <v>-1.2682349340709246E-3</v>
      </c>
      <c r="HY177" s="423">
        <f t="shared" si="231"/>
        <v>-2.1712643518826528E-3</v>
      </c>
      <c r="HZ177" s="423">
        <f t="shared" si="232"/>
        <v>-1.6053233468201699E-3</v>
      </c>
      <c r="IA177" s="423">
        <f t="shared" si="233"/>
        <v>-7.8304583975978906E-4</v>
      </c>
      <c r="IB177" s="423">
        <f t="shared" si="234"/>
        <v>-1.1706821395763558E-3</v>
      </c>
      <c r="IC177" s="423">
        <f t="shared" si="235"/>
        <v>-6.3017610390116363E-3</v>
      </c>
      <c r="ID177" s="423">
        <f t="shared" si="236"/>
        <v>-2.2008092729341924E-3</v>
      </c>
      <c r="IE177" s="423">
        <f t="shared" si="237"/>
        <v>-1.4132306113333994E-3</v>
      </c>
      <c r="IF177" s="423">
        <f t="shared" si="238"/>
        <v>-2.3991915648652277E-3</v>
      </c>
      <c r="IG177" s="423">
        <f t="shared" si="239"/>
        <v>-9.5929953313418301E-4</v>
      </c>
      <c r="IH177" s="423">
        <f t="shared" si="240"/>
        <v>-3.711730227167589E-4</v>
      </c>
      <c r="II177" s="423">
        <f t="shared" si="241"/>
        <v>-1.8360918745481173E-3</v>
      </c>
      <c r="IJ177" s="423">
        <f t="shared" si="242"/>
        <v>-1.4122774393594869E-3</v>
      </c>
      <c r="IK177" s="423">
        <f t="shared" si="243"/>
        <v>-1.5997666662439839E-3</v>
      </c>
      <c r="IL177" s="423">
        <f t="shared" si="244"/>
        <v>-3.7516402244777143E-3</v>
      </c>
      <c r="IM177" s="423">
        <f t="shared" si="245"/>
        <v>-1.6531953740392133E-3</v>
      </c>
      <c r="IN177" s="423">
        <f t="shared" si="246"/>
        <v>-4.1145268909471974E-3</v>
      </c>
      <c r="IO177" s="423">
        <f t="shared" si="247"/>
        <v>-8.5050141511022195E-4</v>
      </c>
      <c r="IP177" s="423">
        <f t="shared" si="248"/>
        <v>-7.2537093135737005E-4</v>
      </c>
      <c r="IQ177" s="423">
        <f t="shared" si="249"/>
        <v>-1.8083863705486117E-3</v>
      </c>
      <c r="IR177" s="423">
        <f t="shared" si="250"/>
        <v>-3.448453922695049E-3</v>
      </c>
      <c r="IS177" s="423">
        <f t="shared" si="251"/>
        <v>-6.0468274291646572E-3</v>
      </c>
      <c r="IT177" s="423">
        <f t="shared" si="252"/>
        <v>-3.0373632871190633E-3</v>
      </c>
      <c r="IU177" s="423">
        <f t="shared" si="253"/>
        <v>-3.313643653560854E-4</v>
      </c>
      <c r="IV177" s="423">
        <f t="shared" si="254"/>
        <v>-8.041041245841848E-4</v>
      </c>
      <c r="IW177" s="423">
        <f t="shared" si="255"/>
        <v>-6.2293043890840154E-4</v>
      </c>
      <c r="IX177" s="423">
        <f t="shared" si="256"/>
        <v>-7.0898837391844191E-4</v>
      </c>
      <c r="IY177" s="423">
        <f t="shared" si="257"/>
        <v>-7.4683853176573593E-4</v>
      </c>
      <c r="IZ177" s="423">
        <f t="shared" si="258"/>
        <v>-5.732139419660575E-4</v>
      </c>
      <c r="JA177" s="423">
        <f t="shared" si="259"/>
        <v>-2.0060708800377297E-3</v>
      </c>
      <c r="JB177" s="423">
        <f t="shared" si="260"/>
        <v>-5.299257372435983E-4</v>
      </c>
      <c r="JC177" s="423">
        <f t="shared" si="261"/>
        <v>-9.3357605995211747E-4</v>
      </c>
      <c r="JD177" s="423">
        <f t="shared" si="262"/>
        <v>-1.5272653988472429E-3</v>
      </c>
      <c r="JE177" s="423">
        <f t="shared" si="263"/>
        <v>-8.3844468485279593E-4</v>
      </c>
      <c r="JF177" s="423">
        <f t="shared" si="264"/>
        <v>-5.9236575884495592E-4</v>
      </c>
      <c r="JG177" s="423">
        <f t="shared" si="265"/>
        <v>-6.2645649963534748E-4</v>
      </c>
      <c r="JH177" s="423">
        <f t="shared" si="266"/>
        <v>-1.3225228662914015E-3</v>
      </c>
      <c r="JI177" s="423">
        <f t="shared" si="267"/>
        <v>-2.0404792083714741E-3</v>
      </c>
      <c r="JJ177" s="423">
        <f t="shared" si="268"/>
        <v>-2.3730727635370855E-3</v>
      </c>
      <c r="JK177" s="423">
        <f t="shared" si="269"/>
        <v>-2.0997168446069115E-3</v>
      </c>
      <c r="JL177" s="423">
        <f t="shared" si="270"/>
        <v>-4.1441997580809492E-2</v>
      </c>
      <c r="JM177" s="423">
        <f t="shared" si="271"/>
        <v>0.86954989815816286</v>
      </c>
      <c r="JN177" s="423">
        <f t="shared" si="272"/>
        <v>-8.0106017855424E-4</v>
      </c>
      <c r="JO177" s="423">
        <f t="shared" si="273"/>
        <v>-1.6724931067487691E-3</v>
      </c>
      <c r="JP177" s="423">
        <f t="shared" si="274"/>
        <v>-1.2270752935965245E-3</v>
      </c>
      <c r="JQ177" s="423">
        <f t="shared" si="275"/>
        <v>-1.5246577897046875E-3</v>
      </c>
      <c r="JR177" s="423">
        <f t="shared" si="276"/>
        <v>-1.5246576891160817E-3</v>
      </c>
      <c r="JS177" s="423">
        <f t="shared" si="277"/>
        <v>-3.0557322376090676E-3</v>
      </c>
      <c r="JT177" s="423">
        <f t="shared" si="278"/>
        <v>-1.4805786355621736E-3</v>
      </c>
      <c r="JU177" s="423">
        <f t="shared" si="279"/>
        <v>-1.7731080874327076E-3</v>
      </c>
      <c r="JV177" s="423">
        <f t="shared" si="280"/>
        <v>-3.0323755662379835E-3</v>
      </c>
      <c r="JW177" s="423">
        <f t="shared" si="281"/>
        <v>-1.0033189073882854E-3</v>
      </c>
      <c r="JX177" s="423">
        <f t="shared" si="282"/>
        <v>-1.2264756444028127E-3</v>
      </c>
      <c r="JY177" s="423">
        <f t="shared" si="283"/>
        <v>-2.0691832664885236E-3</v>
      </c>
      <c r="JZ177" s="423">
        <f t="shared" si="284"/>
        <v>-2.0691829923473208E-3</v>
      </c>
      <c r="KA177" s="423">
        <f t="shared" si="285"/>
        <v>-6.2894669559695571E-4</v>
      </c>
      <c r="KB177" s="423">
        <f t="shared" si="286"/>
        <v>-6.3056801492738287E-3</v>
      </c>
      <c r="KC177" s="423">
        <f t="shared" si="287"/>
        <v>-1.3276491069092059E-3</v>
      </c>
      <c r="KD177" s="423">
        <f t="shared" si="288"/>
        <v>-3.2806490743697283E-3</v>
      </c>
      <c r="KE177" s="423">
        <f t="shared" si="289"/>
        <v>-1.0285623220022968E-3</v>
      </c>
      <c r="KF177" s="423">
        <f t="shared" si="290"/>
        <v>-9.8807141685370594E-4</v>
      </c>
      <c r="KG177" s="423">
        <f t="shared" si="291"/>
        <v>-8.9375254553780074E-4</v>
      </c>
      <c r="KH177" s="423">
        <f t="shared" si="292"/>
        <v>-6.4827056392409194E-4</v>
      </c>
      <c r="KI177" s="423">
        <f t="shared" si="293"/>
        <v>-9.5848646151238997E-4</v>
      </c>
      <c r="KJ177" s="423">
        <f t="shared" si="294"/>
        <v>-5.9212791744255088E-4</v>
      </c>
      <c r="KK177" s="423">
        <f t="shared" si="295"/>
        <v>-7.340181770541332E-4</v>
      </c>
      <c r="KL177" s="423">
        <f t="shared" si="296"/>
        <v>-2.5468945671349916E-4</v>
      </c>
      <c r="KM177" s="423">
        <f t="shared" si="297"/>
        <v>-8.3228162387276306E-4</v>
      </c>
      <c r="KN177" s="423">
        <f t="shared" si="298"/>
        <v>-9.3584752389416249E-4</v>
      </c>
      <c r="KO177" s="423">
        <f t="shared" si="299"/>
        <v>-1.1798388683150719E-3</v>
      </c>
      <c r="KP177" s="423">
        <f t="shared" si="300"/>
        <v>-7.5830352511653141E-4</v>
      </c>
      <c r="KQ177" s="423">
        <f t="shared" si="301"/>
        <v>-2.3331368863437848E-3</v>
      </c>
      <c r="KR177" s="423">
        <f t="shared" si="302"/>
        <v>-3.0061140214755482E-3</v>
      </c>
      <c r="KS177" s="423">
        <f t="shared" si="303"/>
        <v>-1.0156456308207729E-3</v>
      </c>
      <c r="KT177" s="423">
        <f t="shared" si="304"/>
        <v>-2.7602963333676115E-3</v>
      </c>
      <c r="KU177" s="423">
        <f t="shared" si="305"/>
        <v>-1.8335351952191911E-3</v>
      </c>
      <c r="KV177" s="423">
        <f t="shared" si="306"/>
        <v>-1.3059284571167887E-3</v>
      </c>
      <c r="KW177" s="423">
        <f t="shared" si="307"/>
        <v>-1.0374896762538055E-3</v>
      </c>
      <c r="KX177" s="423">
        <f t="shared" si="308"/>
        <v>-1.1306870488371216E-3</v>
      </c>
      <c r="KY177" s="423">
        <f t="shared" si="309"/>
        <v>-5.0033498948400231E-3</v>
      </c>
      <c r="KZ177" s="423">
        <f t="shared" si="310"/>
        <v>-1.0765310773001775E-3</v>
      </c>
      <c r="LA177" s="423">
        <f t="shared" si="311"/>
        <v>-6.4872594349348065E-3</v>
      </c>
      <c r="LB177" s="423">
        <f t="shared" si="312"/>
        <v>-6.9986964091915194E-4</v>
      </c>
      <c r="LC177" s="423">
        <f t="shared" si="313"/>
        <v>-1.8905382393189941E-3</v>
      </c>
      <c r="LD177" s="423">
        <f t="shared" si="314"/>
        <v>-1.1876912301256632E-3</v>
      </c>
      <c r="LE177" s="423">
        <f t="shared" si="315"/>
        <v>-2.944681185116706E-3</v>
      </c>
      <c r="LF177" s="423">
        <f t="shared" si="316"/>
        <v>-2.0154163602191539E-3</v>
      </c>
      <c r="LG177" s="423">
        <f t="shared" si="317"/>
        <v>-1.5361499310204145E-3</v>
      </c>
      <c r="LH177" s="423">
        <f t="shared" si="318"/>
        <v>-4.6064239913809792E-3</v>
      </c>
      <c r="LI177" s="423">
        <f t="shared" si="319"/>
        <v>-6.6367423797192423E-4</v>
      </c>
      <c r="LJ177" s="423">
        <f t="shared" si="320"/>
        <v>-1.6229808168674311E-3</v>
      </c>
      <c r="LK177" s="423">
        <f t="shared" si="321"/>
        <v>-1.4233857650831484E-3</v>
      </c>
      <c r="LL177" s="423">
        <f t="shared" si="322"/>
        <v>-3.4501297723578835E-3</v>
      </c>
      <c r="LN177" s="424">
        <v>6.3069057743084583E-3</v>
      </c>
      <c r="LO177" s="424">
        <v>7.7790909547880002E-3</v>
      </c>
      <c r="LP177" s="424">
        <v>9.2844677676337892E-3</v>
      </c>
      <c r="LQ177" s="424">
        <v>8.0317921780228251E-3</v>
      </c>
      <c r="LR177" s="424">
        <v>3.1571729890033291E-3</v>
      </c>
      <c r="LS177" s="424">
        <v>7.7184659120514264E-3</v>
      </c>
      <c r="LT177" s="424">
        <v>4.6067534359296699E-3</v>
      </c>
      <c r="LU177" s="424">
        <v>1.047995173445692E-2</v>
      </c>
      <c r="LV177" s="424">
        <v>1.1263745276898447E-2</v>
      </c>
      <c r="LW177" s="424">
        <v>6.524147543454803E-3</v>
      </c>
      <c r="LX177" s="424">
        <v>8.6610797734808943E-3</v>
      </c>
      <c r="LY177" s="424">
        <v>8.8653325059217854E-3</v>
      </c>
      <c r="LZ177" s="424">
        <v>9.9413658177274662E-3</v>
      </c>
      <c r="MA177" s="424">
        <v>1.0621798660219289E-2</v>
      </c>
      <c r="MB177" s="424">
        <v>7.5153715746945843E-3</v>
      </c>
      <c r="MC177" s="424">
        <v>9.3319458111891622E-3</v>
      </c>
      <c r="MD177" s="424">
        <v>9.5379624647949877E-3</v>
      </c>
      <c r="ME177" s="424">
        <v>5.90955308728349E-3</v>
      </c>
      <c r="MF177" s="424">
        <v>7.4400627273792375E-3</v>
      </c>
      <c r="MG177" s="424">
        <v>1.4415515188106763E-2</v>
      </c>
      <c r="MH177" s="424">
        <v>7.6885739700144635E-3</v>
      </c>
      <c r="MI177" s="424">
        <v>7.5854389804229485E-3</v>
      </c>
      <c r="MJ177" s="424">
        <v>8.5758871053041221E-3</v>
      </c>
      <c r="MK177" s="424">
        <v>8.0620546184338102E-3</v>
      </c>
      <c r="ML177" s="424">
        <v>2.5808107875284511E-3</v>
      </c>
      <c r="MM177" s="424">
        <v>8.0370895944486698E-3</v>
      </c>
      <c r="MN177" s="424">
        <v>9.1308251587748825E-3</v>
      </c>
      <c r="MO177" s="424">
        <v>6.6075029798045963E-3</v>
      </c>
      <c r="MP177" s="424">
        <v>9.4703409330472461E-3</v>
      </c>
      <c r="MQ177" s="424">
        <v>5.6324335304413272E-3</v>
      </c>
      <c r="MR177" s="424">
        <v>9.9490376818783238E-3</v>
      </c>
      <c r="MS177" s="424">
        <v>5.7727400594462528E-3</v>
      </c>
      <c r="MT177" s="424">
        <v>6.8386992786397234E-3</v>
      </c>
      <c r="MU177" s="424">
        <v>8.9661801499751458E-3</v>
      </c>
      <c r="MV177" s="424">
        <v>1.046719296786453E-2</v>
      </c>
      <c r="MW177" s="424">
        <v>1.3549930620656328E-2</v>
      </c>
      <c r="MX177" s="424">
        <v>7.1140486860186789E-3</v>
      </c>
      <c r="MY177" s="424">
        <v>7.4178096401359825E-3</v>
      </c>
      <c r="MZ177" s="424">
        <v>8.4106405910895458E-3</v>
      </c>
      <c r="NA177" s="424">
        <v>7.4550607522368669E-3</v>
      </c>
      <c r="NB177" s="424">
        <v>6.9023774371449213E-3</v>
      </c>
      <c r="NC177" s="424">
        <v>8.1195875074505722E-3</v>
      </c>
      <c r="ND177" s="424">
        <v>7.0918216108522454E-3</v>
      </c>
      <c r="NE177" s="424">
        <v>1.006532916473277E-2</v>
      </c>
      <c r="NF177" s="424">
        <v>6.5983613009425934E-3</v>
      </c>
      <c r="NG177" s="424">
        <v>9.6453675051519534E-3</v>
      </c>
      <c r="NH177" s="424">
        <v>9.7466021609002133E-3</v>
      </c>
      <c r="NI177" s="424">
        <v>8.0513666594822994E-3</v>
      </c>
      <c r="NJ177" s="424">
        <v>8.3658598129580149E-3</v>
      </c>
      <c r="NK177" s="424">
        <v>8.5625039511617682E-3</v>
      </c>
      <c r="NL177" s="424">
        <v>9.5903069080333549E-3</v>
      </c>
      <c r="NM177" s="424">
        <v>7.6162477063987785E-3</v>
      </c>
      <c r="NN177" s="424">
        <v>7.2274454998841739E-3</v>
      </c>
      <c r="NO177" s="424">
        <v>6.669864640519235E-3</v>
      </c>
      <c r="NP177" s="424">
        <v>5.9739875048939843E-2</v>
      </c>
      <c r="NQ177" s="424">
        <v>1.1571436503498913</v>
      </c>
      <c r="NR177" s="424">
        <v>1.0814308095440534E-2</v>
      </c>
      <c r="NS177" s="424">
        <v>8.7432889172206953E-3</v>
      </c>
      <c r="NT177" s="424">
        <v>8.8839376528728944E-3</v>
      </c>
      <c r="NU177" s="424">
        <v>9.2834669992435028E-3</v>
      </c>
      <c r="NV177" s="424">
        <v>8.5859994448100625E-3</v>
      </c>
      <c r="NW177" s="424">
        <v>1.3108373406462552E-2</v>
      </c>
      <c r="NX177" s="424">
        <v>9.370492679319626E-3</v>
      </c>
      <c r="NY177" s="424">
        <v>9.9873509817478313E-3</v>
      </c>
      <c r="NZ177" s="424">
        <v>9.336906355878468E-3</v>
      </c>
      <c r="OA177" s="424">
        <v>9.8297339656388764E-3</v>
      </c>
      <c r="OB177" s="424">
        <v>9.607632612562601E-3</v>
      </c>
      <c r="OC177" s="424">
        <v>9.0046067619150346E-3</v>
      </c>
      <c r="OD177" s="424">
        <v>1.0676123682654149E-2</v>
      </c>
      <c r="OE177" s="424">
        <v>7.5597601532128309E-3</v>
      </c>
      <c r="OF177" s="424">
        <v>1.4295050397244408E-2</v>
      </c>
      <c r="OG177" s="424">
        <v>8.9803628694780716E-3</v>
      </c>
      <c r="OH177" s="424">
        <v>9.7657807006718278E-3</v>
      </c>
      <c r="OI177" s="424">
        <v>6.5755025040105646E-3</v>
      </c>
      <c r="OJ177" s="424">
        <v>8.834848637168824E-3</v>
      </c>
      <c r="OK177" s="424">
        <v>8.6500752066349506E-3</v>
      </c>
      <c r="OL177" s="424">
        <v>6.5839558624079374E-3</v>
      </c>
      <c r="OM177" s="424">
        <v>6.6079292973941937E-3</v>
      </c>
      <c r="ON177" s="424">
        <v>9.0610231954120941E-3</v>
      </c>
      <c r="OO177" s="424">
        <v>5.7933780376192906E-3</v>
      </c>
      <c r="OP177" s="424">
        <v>2.7273959949460484E-3</v>
      </c>
      <c r="OQ177" s="424">
        <v>6.9187043753972891E-3</v>
      </c>
      <c r="OR177" s="424">
        <v>7.6113631494749857E-3</v>
      </c>
      <c r="OS177" s="424">
        <v>8.4840785735205322E-3</v>
      </c>
      <c r="OT177" s="424">
        <v>1.0120850189535686E-2</v>
      </c>
      <c r="OU177" s="424">
        <v>1.2938052439496745E-2</v>
      </c>
      <c r="OV177" s="424">
        <v>1.0974281862230434E-2</v>
      </c>
      <c r="OW177" s="424">
        <v>8.3792614337380895E-3</v>
      </c>
      <c r="OX177" s="424">
        <v>1.1388287764868277E-2</v>
      </c>
      <c r="OY177" s="424">
        <v>8.4227068993805478E-3</v>
      </c>
      <c r="OZ177" s="424">
        <v>8.9856769916196334E-3</v>
      </c>
      <c r="PA177" s="424">
        <v>9.4058070948153955E-3</v>
      </c>
      <c r="PB177" s="424">
        <v>7.4247408469963463E-3</v>
      </c>
      <c r="PC177" s="424">
        <v>1.3127587368657002E-2</v>
      </c>
      <c r="PD177" s="424">
        <v>7.648378313840098E-3</v>
      </c>
      <c r="PE177" s="424">
        <v>1.5006349374102832E-2</v>
      </c>
      <c r="PF177" s="424">
        <v>1.0771965417489369E-2</v>
      </c>
      <c r="PG177" s="424">
        <v>1.0113961263828519E-2</v>
      </c>
      <c r="PH177" s="424">
        <v>1.0294774643077147E-2</v>
      </c>
      <c r="PI177" s="424">
        <v>1.0540216942477244E-2</v>
      </c>
      <c r="PJ177" s="424">
        <v>1.1444130707070468E-2</v>
      </c>
      <c r="PK177" s="424">
        <v>6.1605206869228641E-3</v>
      </c>
      <c r="PL177" s="424">
        <v>1.2627848349161239E-2</v>
      </c>
      <c r="PM177" s="424">
        <v>8.8011133666384758E-3</v>
      </c>
      <c r="PN177" s="424">
        <v>9.4546921357700157E-3</v>
      </c>
      <c r="PO177" s="424">
        <v>8.6911277890802507E-3</v>
      </c>
      <c r="PP177" s="425">
        <v>1.1802443338750235E-2</v>
      </c>
    </row>
    <row r="178" spans="1:432" x14ac:dyDescent="0.25">
      <c r="A178" s="210" t="s">
        <v>167</v>
      </c>
      <c r="B178" s="415">
        <f>'Input Output Table'!D62/B$230</f>
        <v>0</v>
      </c>
      <c r="C178" s="415">
        <f>'Input Output Table'!E62/C$230</f>
        <v>1.333158796860521E-7</v>
      </c>
      <c r="D178" s="415">
        <f>'Input Output Table'!F62/D$230</f>
        <v>1.8042082384179049E-6</v>
      </c>
      <c r="E178" s="415">
        <f>'Input Output Table'!G62/E$230</f>
        <v>0</v>
      </c>
      <c r="F178" s="415">
        <f>'Input Output Table'!H62/F$230</f>
        <v>2.4133072235782088E-8</v>
      </c>
      <c r="G178" s="415">
        <f>'Input Output Table'!I62/G$230</f>
        <v>0</v>
      </c>
      <c r="H178" s="415">
        <f>'Input Output Table'!J62/H$230</f>
        <v>6.295868841398302E-8</v>
      </c>
      <c r="I178" s="415">
        <f>'Input Output Table'!K62/I$230</f>
        <v>0</v>
      </c>
      <c r="J178" s="415">
        <f>'Input Output Table'!L62/J$230</f>
        <v>0</v>
      </c>
      <c r="K178" s="415">
        <f>'Input Output Table'!M62/K$230</f>
        <v>0</v>
      </c>
      <c r="L178" s="415">
        <f>'Input Output Table'!N62/L$230</f>
        <v>0</v>
      </c>
      <c r="M178" s="415">
        <f>'Input Output Table'!O62/M$230</f>
        <v>0</v>
      </c>
      <c r="N178" s="415">
        <f>'Input Output Table'!P62/N$230</f>
        <v>0</v>
      </c>
      <c r="O178" s="415">
        <f>'Input Output Table'!Q62/O$230</f>
        <v>4.7848521174449397E-8</v>
      </c>
      <c r="P178" s="415">
        <f>'Input Output Table'!R62/P$230</f>
        <v>0</v>
      </c>
      <c r="Q178" s="415">
        <f>'Input Output Table'!S62/Q$230</f>
        <v>9.172958255121718E-8</v>
      </c>
      <c r="R178" s="415">
        <f>'Input Output Table'!T62/R$230</f>
        <v>0</v>
      </c>
      <c r="S178" s="415">
        <f>'Input Output Table'!U62/S$230</f>
        <v>0</v>
      </c>
      <c r="T178" s="415">
        <f>'Input Output Table'!V62/T$230</f>
        <v>0</v>
      </c>
      <c r="U178" s="415">
        <f>'Input Output Table'!W62/U$230</f>
        <v>0</v>
      </c>
      <c r="V178" s="415">
        <f>'Input Output Table'!X62/V$230</f>
        <v>0</v>
      </c>
      <c r="W178" s="415">
        <f>'Input Output Table'!Y62/W$230</f>
        <v>0</v>
      </c>
      <c r="X178" s="415">
        <f>'Input Output Table'!Z62/X$230</f>
        <v>8.7650100797615916E-5</v>
      </c>
      <c r="Y178" s="415">
        <f>'Input Output Table'!AA62/Y$230</f>
        <v>5.2078730738755554E-8</v>
      </c>
      <c r="Z178" s="415">
        <f>'Input Output Table'!AB62/Z$230</f>
        <v>5.6490213947794597E-9</v>
      </c>
      <c r="AA178" s="415">
        <f>'Input Output Table'!AC62/AA$230</f>
        <v>4.3802653373294398E-8</v>
      </c>
      <c r="AB178" s="415">
        <f>'Input Output Table'!AD62/AB$230</f>
        <v>0</v>
      </c>
      <c r="AC178" s="415">
        <f>'Input Output Table'!AE62/AC$230</f>
        <v>0</v>
      </c>
      <c r="AD178" s="415">
        <f>'Input Output Table'!AF62/AD$230</f>
        <v>3.9250360516705695E-8</v>
      </c>
      <c r="AE178" s="415">
        <f>'Input Output Table'!AG62/AE$230</f>
        <v>2.4110629006678789E-8</v>
      </c>
      <c r="AF178" s="415">
        <f>'Input Output Table'!AH62/AF$230</f>
        <v>6.6058497937962872E-8</v>
      </c>
      <c r="AG178" s="415">
        <f>'Input Output Table'!AI62/AG$230</f>
        <v>2.5921062046496306E-8</v>
      </c>
      <c r="AH178" s="415">
        <f>'Input Output Table'!AJ62/AH$230</f>
        <v>1.6070236208053973E-8</v>
      </c>
      <c r="AI178" s="415">
        <f>'Input Output Table'!AK62/AI$230</f>
        <v>6.1129306274908212E-8</v>
      </c>
      <c r="AJ178" s="415">
        <f>'Input Output Table'!AL62/AJ$230</f>
        <v>8.9065837777526154E-8</v>
      </c>
      <c r="AK178" s="415">
        <f>'Input Output Table'!AM62/AK$230</f>
        <v>0</v>
      </c>
      <c r="AL178" s="415">
        <f>'Input Output Table'!AN62/AL$230</f>
        <v>8.6501471628608934E-8</v>
      </c>
      <c r="AM178" s="415">
        <f>'Input Output Table'!AO62/AM$230</f>
        <v>0</v>
      </c>
      <c r="AN178" s="415">
        <f>'Input Output Table'!AP62/AN$230</f>
        <v>3.3796664231430736E-8</v>
      </c>
      <c r="AO178" s="415">
        <f>'Input Output Table'!AQ62/AO$230</f>
        <v>5.8759763789232854E-8</v>
      </c>
      <c r="AP178" s="415">
        <f>'Input Output Table'!AR62/AP$230</f>
        <v>0</v>
      </c>
      <c r="AQ178" s="415">
        <f>'Input Output Table'!AS62/AQ$230</f>
        <v>1.7511315437327202E-8</v>
      </c>
      <c r="AR178" s="415">
        <f>'Input Output Table'!AT62/AR$230</f>
        <v>0</v>
      </c>
      <c r="AS178" s="415">
        <f>'Input Output Table'!AU62/AS$230</f>
        <v>0</v>
      </c>
      <c r="AT178" s="415">
        <f>'Input Output Table'!AV62/AT$230</f>
        <v>1.1092364341865388E-7</v>
      </c>
      <c r="AU178" s="415">
        <f>'Input Output Table'!AW62/AU$230</f>
        <v>1.1757831085556571E-7</v>
      </c>
      <c r="AV178" s="415">
        <f>'Input Output Table'!AX62/AV$230</f>
        <v>4.328004107056399E-8</v>
      </c>
      <c r="AW178" s="415">
        <f>'Input Output Table'!AY62/AW$230</f>
        <v>7.6121295033175867E-8</v>
      </c>
      <c r="AX178" s="415">
        <f>'Input Output Table'!AZ62/AX$230</f>
        <v>0</v>
      </c>
      <c r="AY178" s="415">
        <f>'Input Output Table'!BA62/AY$230</f>
        <v>4.1820125082274252E-8</v>
      </c>
      <c r="AZ178" s="415">
        <f>'Input Output Table'!BB62/AZ$230</f>
        <v>5.8038227316577323E-8</v>
      </c>
      <c r="BA178" s="415">
        <f>'Input Output Table'!BC62/BA$230</f>
        <v>3.8675740979196045E-8</v>
      </c>
      <c r="BB178" s="415">
        <f>'Input Output Table'!BD62/BB$230</f>
        <v>2.0777969934098064E-8</v>
      </c>
      <c r="BC178" s="415">
        <f>'Input Output Table'!BE62/BC$230</f>
        <v>0</v>
      </c>
      <c r="BD178" s="415">
        <f>'Input Output Table'!BF62/BD$230</f>
        <v>0</v>
      </c>
      <c r="BE178" s="415">
        <f>'Input Output Table'!BG62/BE$230</f>
        <v>1.8273844964688811E-7</v>
      </c>
      <c r="BF178" s="415">
        <f>'Input Output Table'!BH62/BF$230</f>
        <v>0.10135383300843605</v>
      </c>
      <c r="BG178" s="415">
        <f>'Input Output Table'!BI62/BG$230</f>
        <v>5.1368822816208149E-9</v>
      </c>
      <c r="BH178" s="415">
        <f>'Input Output Table'!BJ62/BH$230</f>
        <v>0</v>
      </c>
      <c r="BI178" s="415">
        <f>'Input Output Table'!BK62/BI$230</f>
        <v>8.7798270114717818E-8</v>
      </c>
      <c r="BJ178" s="415">
        <f>'Input Output Table'!BL62/BJ$230</f>
        <v>8.7798264322266782E-8</v>
      </c>
      <c r="BK178" s="415">
        <f>'Input Output Table'!BM62/BK$230</f>
        <v>1.1503501960577815E-7</v>
      </c>
      <c r="BL178" s="415">
        <f>'Input Output Table'!BN62/BL$230</f>
        <v>5.0414172062268045E-8</v>
      </c>
      <c r="BM178" s="415">
        <f>'Input Output Table'!BO62/BM$230</f>
        <v>3.5025034537371553E-7</v>
      </c>
      <c r="BN178" s="415">
        <f>'Input Output Table'!BP62/BN$230</f>
        <v>8.522666716748035E-7</v>
      </c>
      <c r="BO178" s="415">
        <f>'Input Output Table'!BQ62/BO$230</f>
        <v>2.0717873828606387E-7</v>
      </c>
      <c r="BP178" s="415">
        <f>'Input Output Table'!BR62/BP$230</f>
        <v>1.0489323411213698E-6</v>
      </c>
      <c r="BQ178" s="415">
        <f>'Input Output Table'!BS62/BQ$230</f>
        <v>1.9662341252195622E-7</v>
      </c>
      <c r="BR178" s="415">
        <f>'Input Output Table'!BT62/BR$230</f>
        <v>1.9662338647178483E-7</v>
      </c>
      <c r="BS178" s="415">
        <f>'Input Output Table'!BU62/BS$230</f>
        <v>1.8103735653026973E-7</v>
      </c>
      <c r="BT178" s="415">
        <f>'Input Output Table'!BV62/BT$230</f>
        <v>1.8150404053978399E-6</v>
      </c>
      <c r="BU178" s="415">
        <f>'Input Output Table'!BW62/BU$230</f>
        <v>1.1817079205292169E-7</v>
      </c>
      <c r="BV178" s="415">
        <f>'Input Output Table'!BX62/BV$230</f>
        <v>8.3176899085135787E-5</v>
      </c>
      <c r="BW178" s="415">
        <f>'Input Output Table'!BY62/BW$230</f>
        <v>2.3693274822174405E-7</v>
      </c>
      <c r="BX178" s="415">
        <f>'Input Output Table'!BZ62/BX$230</f>
        <v>9.8657083305136437E-8</v>
      </c>
      <c r="BY178" s="415">
        <f>'Input Output Table'!CA62/BY$230</f>
        <v>1.2266693521906159E-7</v>
      </c>
      <c r="BZ178" s="415">
        <f>'Input Output Table'!CB62/BZ$230</f>
        <v>3.139317122632108E-7</v>
      </c>
      <c r="CA178" s="415">
        <f>'Input Output Table'!CC62/CA$230</f>
        <v>4.670182179800166E-8</v>
      </c>
      <c r="CB178" s="415">
        <f>'Input Output Table'!CD62/CB$230</f>
        <v>4.4808643491026756E-8</v>
      </c>
      <c r="CC178" s="415">
        <f>'Input Output Table'!CE62/CC$230</f>
        <v>0</v>
      </c>
      <c r="CD178" s="415">
        <f>'Input Output Table'!CF62/CD$230</f>
        <v>4.065025854681094E-9</v>
      </c>
      <c r="CE178" s="415">
        <f>'Input Output Table'!CG62/CE$230</f>
        <v>6.5283065838487431E-8</v>
      </c>
      <c r="CF178" s="415">
        <f>'Input Output Table'!CH62/CF$230</f>
        <v>2.8647281572169107E-7</v>
      </c>
      <c r="CG178" s="415">
        <f>'Input Output Table'!CI62/CG$230</f>
        <v>9.6352909928860118E-8</v>
      </c>
      <c r="CH178" s="415">
        <f>'Input Output Table'!CJ62/CH$230</f>
        <v>2.5758712182661919E-7</v>
      </c>
      <c r="CI178" s="415">
        <f>'Input Output Table'!CK62/CI$230</f>
        <v>1.3582720389601703E-7</v>
      </c>
      <c r="CJ178" s="415">
        <f>'Input Output Table'!CL62/CJ$230</f>
        <v>9.2374846977123568E-7</v>
      </c>
      <c r="CK178" s="415">
        <f>'Input Output Table'!CM62/CK$230</f>
        <v>2.2748244826462075E-7</v>
      </c>
      <c r="CL178" s="415">
        <f>'Input Output Table'!CN62/CL$230</f>
        <v>3.3708779980274437E-7</v>
      </c>
      <c r="CM178" s="415">
        <f>'Input Output Table'!CO62/CM$230</f>
        <v>9.3852108225581393E-7</v>
      </c>
      <c r="CN178" s="415">
        <f>'Input Output Table'!CP62/CN$230</f>
        <v>3.9466898421522408E-7</v>
      </c>
      <c r="CO178" s="415">
        <f>'Input Output Table'!CQ62/CO$230</f>
        <v>4.0849186546372697E-8</v>
      </c>
      <c r="CP178" s="415">
        <f>'Input Output Table'!CR62/CP$230</f>
        <v>3.5738276768059052E-7</v>
      </c>
      <c r="CQ178" s="415">
        <f>'Input Output Table'!CS62/CQ$230</f>
        <v>1.0484877206253885E-7</v>
      </c>
      <c r="CR178" s="415">
        <f>'Input Output Table'!CT62/CR$230</f>
        <v>0</v>
      </c>
      <c r="CS178" s="415">
        <f>'Input Output Table'!CU62/CS$230</f>
        <v>8.9677020164650605E-5</v>
      </c>
      <c r="CT178" s="415">
        <f>'Input Output Table'!CV62/CT$230</f>
        <v>2.6802580566480014E-4</v>
      </c>
      <c r="CU178" s="415">
        <f>'Input Output Table'!CW62/CU$230</f>
        <v>1.4899245447858118E-3</v>
      </c>
      <c r="CV178" s="415">
        <f>'Input Output Table'!CX62/CV$230</f>
        <v>1.5794592645372024E-4</v>
      </c>
      <c r="CW178" s="415">
        <f>'Input Output Table'!CY62/CW$230</f>
        <v>4.6855078747896483E-7</v>
      </c>
      <c r="CX178" s="415">
        <f>'Input Output Table'!CZ62/CX$230</f>
        <v>2.2730391863955043E-7</v>
      </c>
      <c r="CY178" s="415">
        <f>'Input Output Table'!DA62/CY$230</f>
        <v>1.6093708399988615E-7</v>
      </c>
      <c r="CZ178" s="415">
        <f>'Input Output Table'!DB62/CZ$230</f>
        <v>1.5939919509101009E-4</v>
      </c>
      <c r="DA178" s="415">
        <f>'Input Output Table'!DC62/DA$230</f>
        <v>8.6181068959876468E-8</v>
      </c>
      <c r="DB178" s="415">
        <f>'Input Output Table'!DD62/DB$230</f>
        <v>4.565385314295507E-8</v>
      </c>
      <c r="DC178" s="415">
        <f>'Input Output Table'!DE62/DC$230</f>
        <v>1.7259838252837024E-6</v>
      </c>
      <c r="DD178" s="416">
        <f>'Input Output Table'!DG62/DD$230</f>
        <v>3.3920700193455609E-6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J178" s="423">
        <f t="shared" si="216"/>
        <v>0</v>
      </c>
      <c r="HK178" s="423">
        <f t="shared" si="217"/>
        <v>-1.333158796860521E-7</v>
      </c>
      <c r="HL178" s="423">
        <f t="shared" si="218"/>
        <v>-1.8042082384179049E-6</v>
      </c>
      <c r="HM178" s="423">
        <f t="shared" si="219"/>
        <v>0</v>
      </c>
      <c r="HN178" s="423">
        <f t="shared" si="220"/>
        <v>-2.4133072235782088E-8</v>
      </c>
      <c r="HO178" s="423">
        <f t="shared" si="221"/>
        <v>0</v>
      </c>
      <c r="HP178" s="423">
        <f t="shared" si="222"/>
        <v>-6.295868841398302E-8</v>
      </c>
      <c r="HQ178" s="423">
        <f t="shared" si="223"/>
        <v>0</v>
      </c>
      <c r="HR178" s="423">
        <f t="shared" si="224"/>
        <v>0</v>
      </c>
      <c r="HS178" s="423">
        <f t="shared" si="225"/>
        <v>0</v>
      </c>
      <c r="HT178" s="423">
        <f t="shared" si="226"/>
        <v>0</v>
      </c>
      <c r="HU178" s="423">
        <f t="shared" si="227"/>
        <v>0</v>
      </c>
      <c r="HV178" s="423">
        <f t="shared" si="228"/>
        <v>0</v>
      </c>
      <c r="HW178" s="423">
        <f t="shared" si="229"/>
        <v>-4.7848521174449397E-8</v>
      </c>
      <c r="HX178" s="423">
        <f t="shared" si="230"/>
        <v>0</v>
      </c>
      <c r="HY178" s="423">
        <f t="shared" si="231"/>
        <v>-9.172958255121718E-8</v>
      </c>
      <c r="HZ178" s="423">
        <f t="shared" si="232"/>
        <v>0</v>
      </c>
      <c r="IA178" s="423">
        <f t="shared" si="233"/>
        <v>0</v>
      </c>
      <c r="IB178" s="423">
        <f t="shared" si="234"/>
        <v>0</v>
      </c>
      <c r="IC178" s="423">
        <f t="shared" si="235"/>
        <v>0</v>
      </c>
      <c r="ID178" s="423">
        <f t="shared" si="236"/>
        <v>0</v>
      </c>
      <c r="IE178" s="423">
        <f t="shared" si="237"/>
        <v>0</v>
      </c>
      <c r="IF178" s="423">
        <f t="shared" si="238"/>
        <v>-8.7650100797615916E-5</v>
      </c>
      <c r="IG178" s="423">
        <f t="shared" si="239"/>
        <v>-5.2078730738755554E-8</v>
      </c>
      <c r="IH178" s="423">
        <f t="shared" si="240"/>
        <v>-5.6490213947794597E-9</v>
      </c>
      <c r="II178" s="423">
        <f t="shared" si="241"/>
        <v>-4.3802653373294398E-8</v>
      </c>
      <c r="IJ178" s="423">
        <f t="shared" si="242"/>
        <v>0</v>
      </c>
      <c r="IK178" s="423">
        <f t="shared" si="243"/>
        <v>0</v>
      </c>
      <c r="IL178" s="423">
        <f t="shared" si="244"/>
        <v>-3.9250360516705695E-8</v>
      </c>
      <c r="IM178" s="423">
        <f t="shared" si="245"/>
        <v>-2.4110629006678789E-8</v>
      </c>
      <c r="IN178" s="423">
        <f t="shared" si="246"/>
        <v>-6.6058497937962872E-8</v>
      </c>
      <c r="IO178" s="423">
        <f t="shared" si="247"/>
        <v>-2.5921062046496306E-8</v>
      </c>
      <c r="IP178" s="423">
        <f t="shared" si="248"/>
        <v>-1.6070236208053973E-8</v>
      </c>
      <c r="IQ178" s="423">
        <f t="shared" si="249"/>
        <v>-6.1129306274908212E-8</v>
      </c>
      <c r="IR178" s="423">
        <f t="shared" si="250"/>
        <v>-8.9065837777526154E-8</v>
      </c>
      <c r="IS178" s="423">
        <f t="shared" si="251"/>
        <v>0</v>
      </c>
      <c r="IT178" s="423">
        <f t="shared" si="252"/>
        <v>-8.6501471628608934E-8</v>
      </c>
      <c r="IU178" s="423">
        <f t="shared" si="253"/>
        <v>0</v>
      </c>
      <c r="IV178" s="423">
        <f t="shared" si="254"/>
        <v>-3.3796664231430736E-8</v>
      </c>
      <c r="IW178" s="423">
        <f t="shared" si="255"/>
        <v>-5.8759763789232854E-8</v>
      </c>
      <c r="IX178" s="423">
        <f t="shared" si="256"/>
        <v>0</v>
      </c>
      <c r="IY178" s="423">
        <f t="shared" si="257"/>
        <v>-1.7511315437327202E-8</v>
      </c>
      <c r="IZ178" s="423">
        <f t="shared" si="258"/>
        <v>0</v>
      </c>
      <c r="JA178" s="423">
        <f t="shared" si="259"/>
        <v>0</v>
      </c>
      <c r="JB178" s="423">
        <f t="shared" si="260"/>
        <v>-1.1092364341865388E-7</v>
      </c>
      <c r="JC178" s="423">
        <f t="shared" si="261"/>
        <v>-1.1757831085556571E-7</v>
      </c>
      <c r="JD178" s="423">
        <f t="shared" si="262"/>
        <v>-4.328004107056399E-8</v>
      </c>
      <c r="JE178" s="423">
        <f t="shared" si="263"/>
        <v>-7.6121295033175867E-8</v>
      </c>
      <c r="JF178" s="423">
        <f t="shared" si="264"/>
        <v>0</v>
      </c>
      <c r="JG178" s="423">
        <f t="shared" si="265"/>
        <v>-4.1820125082274252E-8</v>
      </c>
      <c r="JH178" s="423">
        <f t="shared" si="266"/>
        <v>-5.8038227316577323E-8</v>
      </c>
      <c r="JI178" s="423">
        <f t="shared" si="267"/>
        <v>-3.8675740979196045E-8</v>
      </c>
      <c r="JJ178" s="423">
        <f t="shared" si="268"/>
        <v>-2.0777969934098064E-8</v>
      </c>
      <c r="JK178" s="423">
        <f t="shared" si="269"/>
        <v>0</v>
      </c>
      <c r="JL178" s="423">
        <f t="shared" si="270"/>
        <v>0</v>
      </c>
      <c r="JM178" s="423">
        <f t="shared" si="271"/>
        <v>-1.8273844964688811E-7</v>
      </c>
      <c r="JN178" s="423">
        <f t="shared" si="272"/>
        <v>0.89864616699156397</v>
      </c>
      <c r="JO178" s="423">
        <f t="shared" si="273"/>
        <v>-5.1368822816208149E-9</v>
      </c>
      <c r="JP178" s="423">
        <f t="shared" si="274"/>
        <v>0</v>
      </c>
      <c r="JQ178" s="423">
        <f t="shared" si="275"/>
        <v>-8.7798270114717818E-8</v>
      </c>
      <c r="JR178" s="423">
        <f t="shared" si="276"/>
        <v>-8.7798264322266782E-8</v>
      </c>
      <c r="JS178" s="423">
        <f t="shared" si="277"/>
        <v>-1.1503501960577815E-7</v>
      </c>
      <c r="JT178" s="423">
        <f t="shared" si="278"/>
        <v>-5.0414172062268045E-8</v>
      </c>
      <c r="JU178" s="423">
        <f t="shared" si="279"/>
        <v>-3.5025034537371553E-7</v>
      </c>
      <c r="JV178" s="423">
        <f t="shared" si="280"/>
        <v>-8.522666716748035E-7</v>
      </c>
      <c r="JW178" s="423">
        <f t="shared" si="281"/>
        <v>-2.0717873828606387E-7</v>
      </c>
      <c r="JX178" s="423">
        <f t="shared" si="282"/>
        <v>-1.0489323411213698E-6</v>
      </c>
      <c r="JY178" s="423">
        <f t="shared" si="283"/>
        <v>-1.9662341252195622E-7</v>
      </c>
      <c r="JZ178" s="423">
        <f t="shared" si="284"/>
        <v>-1.9662338647178483E-7</v>
      </c>
      <c r="KA178" s="423">
        <f t="shared" si="285"/>
        <v>-1.8103735653026973E-7</v>
      </c>
      <c r="KB178" s="423">
        <f t="shared" si="286"/>
        <v>-1.8150404053978399E-6</v>
      </c>
      <c r="KC178" s="423">
        <f t="shared" si="287"/>
        <v>-1.1817079205292169E-7</v>
      </c>
      <c r="KD178" s="423">
        <f t="shared" si="288"/>
        <v>-8.3176899085135787E-5</v>
      </c>
      <c r="KE178" s="423">
        <f t="shared" si="289"/>
        <v>-2.3693274822174405E-7</v>
      </c>
      <c r="KF178" s="423">
        <f t="shared" si="290"/>
        <v>-9.8657083305136437E-8</v>
      </c>
      <c r="KG178" s="423">
        <f t="shared" si="291"/>
        <v>-1.2266693521906159E-7</v>
      </c>
      <c r="KH178" s="423">
        <f t="shared" si="292"/>
        <v>-3.139317122632108E-7</v>
      </c>
      <c r="KI178" s="423">
        <f t="shared" si="293"/>
        <v>-4.670182179800166E-8</v>
      </c>
      <c r="KJ178" s="423">
        <f t="shared" si="294"/>
        <v>-4.4808643491026756E-8</v>
      </c>
      <c r="KK178" s="423">
        <f t="shared" si="295"/>
        <v>0</v>
      </c>
      <c r="KL178" s="423">
        <f t="shared" si="296"/>
        <v>-4.065025854681094E-9</v>
      </c>
      <c r="KM178" s="423">
        <f t="shared" si="297"/>
        <v>-6.5283065838487431E-8</v>
      </c>
      <c r="KN178" s="423">
        <f t="shared" si="298"/>
        <v>-2.8647281572169107E-7</v>
      </c>
      <c r="KO178" s="423">
        <f t="shared" si="299"/>
        <v>-9.6352909928860118E-8</v>
      </c>
      <c r="KP178" s="423">
        <f t="shared" si="300"/>
        <v>-2.5758712182661919E-7</v>
      </c>
      <c r="KQ178" s="423">
        <f t="shared" si="301"/>
        <v>-1.3582720389601703E-7</v>
      </c>
      <c r="KR178" s="423">
        <f t="shared" si="302"/>
        <v>-9.2374846977123568E-7</v>
      </c>
      <c r="KS178" s="423">
        <f t="shared" si="303"/>
        <v>-2.2748244826462075E-7</v>
      </c>
      <c r="KT178" s="423">
        <f t="shared" si="304"/>
        <v>-3.3708779980274437E-7</v>
      </c>
      <c r="KU178" s="423">
        <f t="shared" si="305"/>
        <v>-9.3852108225581393E-7</v>
      </c>
      <c r="KV178" s="423">
        <f t="shared" si="306"/>
        <v>-3.9466898421522408E-7</v>
      </c>
      <c r="KW178" s="423">
        <f t="shared" si="307"/>
        <v>-4.0849186546372697E-8</v>
      </c>
      <c r="KX178" s="423">
        <f t="shared" si="308"/>
        <v>-3.5738276768059052E-7</v>
      </c>
      <c r="KY178" s="423">
        <f t="shared" si="309"/>
        <v>-1.0484877206253885E-7</v>
      </c>
      <c r="KZ178" s="423">
        <f t="shared" si="310"/>
        <v>0</v>
      </c>
      <c r="LA178" s="423">
        <f t="shared" si="311"/>
        <v>-8.9677020164650605E-5</v>
      </c>
      <c r="LB178" s="423">
        <f t="shared" si="312"/>
        <v>-2.6802580566480014E-4</v>
      </c>
      <c r="LC178" s="423">
        <f t="shared" si="313"/>
        <v>-1.4899245447858118E-3</v>
      </c>
      <c r="LD178" s="423">
        <f t="shared" si="314"/>
        <v>-1.5794592645372024E-4</v>
      </c>
      <c r="LE178" s="423">
        <f t="shared" si="315"/>
        <v>-4.6855078747896483E-7</v>
      </c>
      <c r="LF178" s="423">
        <f t="shared" si="316"/>
        <v>-2.2730391863955043E-7</v>
      </c>
      <c r="LG178" s="423">
        <f t="shared" si="317"/>
        <v>-1.6093708399988615E-7</v>
      </c>
      <c r="LH178" s="423">
        <f t="shared" si="318"/>
        <v>-1.5939919509101009E-4</v>
      </c>
      <c r="LI178" s="423">
        <f t="shared" si="319"/>
        <v>-8.6181068959876468E-8</v>
      </c>
      <c r="LJ178" s="423">
        <f t="shared" si="320"/>
        <v>-4.565385314295507E-8</v>
      </c>
      <c r="LK178" s="423">
        <f t="shared" si="321"/>
        <v>-1.7259838252837024E-6</v>
      </c>
      <c r="LL178" s="423">
        <f t="shared" si="322"/>
        <v>-3.3920700193455609E-6</v>
      </c>
      <c r="LN178" s="424">
        <v>3.5212238721605263E-5</v>
      </c>
      <c r="LO178" s="424">
        <v>4.4142686943818667E-5</v>
      </c>
      <c r="LP178" s="424">
        <v>2.5078887876755546E-5</v>
      </c>
      <c r="LQ178" s="424">
        <v>4.3081446363824317E-5</v>
      </c>
      <c r="LR178" s="424">
        <v>1.7059470028960744E-5</v>
      </c>
      <c r="LS178" s="424">
        <v>3.9668625632201353E-5</v>
      </c>
      <c r="LT178" s="424">
        <v>2.2175211817168914E-5</v>
      </c>
      <c r="LU178" s="424">
        <v>4.5736514685077771E-5</v>
      </c>
      <c r="LV178" s="424">
        <v>5.230318633966305E-5</v>
      </c>
      <c r="LW178" s="424">
        <v>3.3113687160258517E-5</v>
      </c>
      <c r="LX178" s="424">
        <v>4.1119836897514543E-5</v>
      </c>
      <c r="LY178" s="424">
        <v>5.0533015787042916E-5</v>
      </c>
      <c r="LZ178" s="424">
        <v>5.5895823439937282E-5</v>
      </c>
      <c r="MA178" s="424">
        <v>5.0908693426123035E-5</v>
      </c>
      <c r="MB178" s="424">
        <v>3.6964347243549507E-5</v>
      </c>
      <c r="MC178" s="424">
        <v>4.4912893077230244E-5</v>
      </c>
      <c r="MD178" s="424">
        <v>4.8215745882778608E-5</v>
      </c>
      <c r="ME178" s="424">
        <v>3.9074968123821973E-5</v>
      </c>
      <c r="MF178" s="424">
        <v>4.1495163421370229E-5</v>
      </c>
      <c r="MG178" s="424">
        <v>4.9234951895298319E-5</v>
      </c>
      <c r="MH178" s="424">
        <v>3.485556481043365E-5</v>
      </c>
      <c r="MI178" s="424">
        <v>3.8655520744320428E-5</v>
      </c>
      <c r="MJ178" s="424">
        <v>1.3813022051301248E-4</v>
      </c>
      <c r="MK178" s="424">
        <v>5.2259305411510239E-5</v>
      </c>
      <c r="ML178" s="424">
        <v>1.3964356739761218E-5</v>
      </c>
      <c r="MM178" s="424">
        <v>4.0234184739373431E-5</v>
      </c>
      <c r="MN178" s="424">
        <v>4.9846783979615652E-5</v>
      </c>
      <c r="MO178" s="424">
        <v>3.3617675798378243E-5</v>
      </c>
      <c r="MP178" s="424">
        <v>3.0395395155311565E-5</v>
      </c>
      <c r="MQ178" s="424">
        <v>2.2084808791838184E-5</v>
      </c>
      <c r="MR178" s="424">
        <v>3.2775117829668823E-5</v>
      </c>
      <c r="MS178" s="424">
        <v>3.4882240184186839E-5</v>
      </c>
      <c r="MT178" s="424">
        <v>4.0569095058114779E-5</v>
      </c>
      <c r="MU178" s="424">
        <v>4.3234838140703887E-5</v>
      </c>
      <c r="MV178" s="424">
        <v>4.2935540425386382E-5</v>
      </c>
      <c r="MW178" s="424">
        <v>3.2065224554010551E-5</v>
      </c>
      <c r="MX178" s="424">
        <v>2.2584398291828107E-5</v>
      </c>
      <c r="MY178" s="424">
        <v>4.7167306540895665E-5</v>
      </c>
      <c r="MZ178" s="424">
        <v>4.7641190214175926E-5</v>
      </c>
      <c r="NA178" s="424">
        <v>4.4832869189465127E-5</v>
      </c>
      <c r="NB178" s="424">
        <v>3.9826062022511036E-5</v>
      </c>
      <c r="NC178" s="424">
        <v>4.6951544728937133E-5</v>
      </c>
      <c r="ND178" s="424">
        <v>3.9680002732676213E-5</v>
      </c>
      <c r="NE178" s="424">
        <v>5.1279780039045381E-5</v>
      </c>
      <c r="NF178" s="424">
        <v>4.1070174500002289E-5</v>
      </c>
      <c r="NG178" s="424">
        <v>5.3788506476216849E-5</v>
      </c>
      <c r="NH178" s="424">
        <v>4.9055174225127771E-5</v>
      </c>
      <c r="NI178" s="424">
        <v>4.6231511761536121E-5</v>
      </c>
      <c r="NJ178" s="424">
        <v>5.0100718064745615E-5</v>
      </c>
      <c r="NK178" s="424">
        <v>5.0122831183520156E-5</v>
      </c>
      <c r="NL178" s="424">
        <v>5.3548293630588373E-5</v>
      </c>
      <c r="NM178" s="424">
        <v>2.6165689267833694E-5</v>
      </c>
      <c r="NN178" s="424">
        <v>2.5167454583317408E-5</v>
      </c>
      <c r="NO178" s="424">
        <v>2.7423961967307543E-5</v>
      </c>
      <c r="NP178" s="424">
        <v>3.378388861279403E-5</v>
      </c>
      <c r="NQ178" s="424">
        <v>4.9692532093980298E-5</v>
      </c>
      <c r="NR178" s="424">
        <v>1.1128379220213998</v>
      </c>
      <c r="NS178" s="424">
        <v>4.3769035302808671E-5</v>
      </c>
      <c r="NT178" s="424">
        <v>5.1889326959926348E-5</v>
      </c>
      <c r="NU178" s="424">
        <v>5.1815353845368978E-5</v>
      </c>
      <c r="NV178" s="424">
        <v>4.7893645165443852E-5</v>
      </c>
      <c r="NW178" s="424">
        <v>6.7291377686030037E-5</v>
      </c>
      <c r="NX178" s="424">
        <v>5.6235647248000414E-5</v>
      </c>
      <c r="NY178" s="424">
        <v>5.2219176032002711E-5</v>
      </c>
      <c r="NZ178" s="424">
        <v>4.2486943321292572E-5</v>
      </c>
      <c r="OA178" s="424">
        <v>6.0449147829557281E-5</v>
      </c>
      <c r="OB178" s="424">
        <v>6.1516952021485217E-5</v>
      </c>
      <c r="OC178" s="424">
        <v>4.5110672544505398E-5</v>
      </c>
      <c r="OD178" s="424">
        <v>4.5834292328614944E-5</v>
      </c>
      <c r="OE178" s="424">
        <v>4.7425528737484311E-5</v>
      </c>
      <c r="OF178" s="424">
        <v>4.4198699746585036E-5</v>
      </c>
      <c r="OG178" s="424">
        <v>5.6211695484391914E-5</v>
      </c>
      <c r="OH178" s="424">
        <v>1.4007063711640508E-4</v>
      </c>
      <c r="OI178" s="424">
        <v>3.9742935087262877E-5</v>
      </c>
      <c r="OJ178" s="424">
        <v>5.6072977240497076E-5</v>
      </c>
      <c r="OK178" s="424">
        <v>5.3867281956412405E-5</v>
      </c>
      <c r="OL178" s="424">
        <v>4.3623247265861492E-5</v>
      </c>
      <c r="OM178" s="424">
        <v>4.4879838220728906E-5</v>
      </c>
      <c r="ON178" s="424">
        <v>5.9148454939953158E-5</v>
      </c>
      <c r="OO178" s="424">
        <v>3.6200264083585348E-5</v>
      </c>
      <c r="OP178" s="424">
        <v>1.5763274949349205E-5</v>
      </c>
      <c r="OQ178" s="424">
        <v>4.8738799664942553E-5</v>
      </c>
      <c r="OR178" s="424">
        <v>5.1447049097179932E-5</v>
      </c>
      <c r="OS178" s="424">
        <v>5.0455189433098701E-5</v>
      </c>
      <c r="OT178" s="424">
        <v>7.4511313250079662E-5</v>
      </c>
      <c r="OU178" s="424">
        <v>8.6332877382421544E-5</v>
      </c>
      <c r="OV178" s="424">
        <v>5.8279284628567733E-5</v>
      </c>
      <c r="OW178" s="424">
        <v>5.079750195113995E-5</v>
      </c>
      <c r="OX178" s="424">
        <v>9.3280284802169086E-5</v>
      </c>
      <c r="OY178" s="424">
        <v>4.5516124739999819E-5</v>
      </c>
      <c r="OZ178" s="424">
        <v>5.4573300271100411E-5</v>
      </c>
      <c r="PA178" s="424">
        <v>5.6268248548923648E-5</v>
      </c>
      <c r="PB178" s="424">
        <v>4.3783249614309668E-5</v>
      </c>
      <c r="PC178" s="424">
        <v>4.7646088532775753E-5</v>
      </c>
      <c r="PD178" s="424">
        <v>4.5188927626230178E-5</v>
      </c>
      <c r="PE178" s="424">
        <v>1.6430635737964733E-4</v>
      </c>
      <c r="PF178" s="424">
        <v>3.8943983472486643E-4</v>
      </c>
      <c r="PG178" s="424">
        <v>1.8473791786026096E-3</v>
      </c>
      <c r="PH178" s="424">
        <v>3.1194319701567457E-4</v>
      </c>
      <c r="PI178" s="424">
        <v>5.1643536769570727E-5</v>
      </c>
      <c r="PJ178" s="424">
        <v>6.4664031202614903E-5</v>
      </c>
      <c r="PK178" s="424">
        <v>3.1355615073301556E-5</v>
      </c>
      <c r="PL178" s="424">
        <v>2.3019174827854279E-4</v>
      </c>
      <c r="PM178" s="424">
        <v>5.9346388606359783E-5</v>
      </c>
      <c r="PN178" s="424">
        <v>5.4416344523865148E-5</v>
      </c>
      <c r="PO178" s="424">
        <v>5.3071026796387348E-5</v>
      </c>
      <c r="PP178" s="425">
        <v>8.3793779832729441E-5</v>
      </c>
    </row>
    <row r="179" spans="1:432" x14ac:dyDescent="0.25">
      <c r="A179" s="210" t="s">
        <v>168</v>
      </c>
      <c r="B179" s="415">
        <f>'Input Output Table'!D63/B$230</f>
        <v>2.2386290393611213E-2</v>
      </c>
      <c r="C179" s="415">
        <f>'Input Output Table'!E63/C$230</f>
        <v>1.556695927911444E-2</v>
      </c>
      <c r="D179" s="415">
        <f>'Input Output Table'!F63/D$230</f>
        <v>2.9759841628478854E-2</v>
      </c>
      <c r="E179" s="415">
        <f>'Input Output Table'!G63/E$230</f>
        <v>1.4575500171296028E-2</v>
      </c>
      <c r="F179" s="415">
        <f>'Input Output Table'!H63/F$230</f>
        <v>2.0600325515169122E-2</v>
      </c>
      <c r="G179" s="415">
        <f>'Input Output Table'!I63/G$230</f>
        <v>5.0377329677156885E-3</v>
      </c>
      <c r="H179" s="415">
        <f>'Input Output Table'!J63/H$230</f>
        <v>3.1449530367086316E-2</v>
      </c>
      <c r="I179" s="415">
        <f>'Input Output Table'!K63/I$230</f>
        <v>4.0072511053298023E-4</v>
      </c>
      <c r="J179" s="415">
        <f>'Input Output Table'!L63/J$230</f>
        <v>9.1735979212928835E-4</v>
      </c>
      <c r="K179" s="415">
        <f>'Input Output Table'!M63/K$230</f>
        <v>2.4483684633210181E-3</v>
      </c>
      <c r="L179" s="415">
        <f>'Input Output Table'!N63/L$230</f>
        <v>1.2188077084072219E-3</v>
      </c>
      <c r="M179" s="415">
        <f>'Input Output Table'!O63/M$230</f>
        <v>4.456907361961567E-3</v>
      </c>
      <c r="N179" s="415">
        <f>'Input Output Table'!P63/N$230</f>
        <v>6.9084166549468777E-3</v>
      </c>
      <c r="O179" s="415">
        <f>'Input Output Table'!Q63/O$230</f>
        <v>7.1758037288518275E-3</v>
      </c>
      <c r="P179" s="415">
        <f>'Input Output Table'!R63/P$230</f>
        <v>1.4166390136523279E-3</v>
      </c>
      <c r="Q179" s="415">
        <f>'Input Output Table'!S63/Q$230</f>
        <v>7.8711033388526464E-3</v>
      </c>
      <c r="R179" s="415">
        <f>'Input Output Table'!T63/R$230</f>
        <v>4.5715143805520574E-3</v>
      </c>
      <c r="S179" s="415">
        <f>'Input Output Table'!U63/S$230</f>
        <v>3.4238585873000334E-3</v>
      </c>
      <c r="T179" s="415">
        <f>'Input Output Table'!V63/T$230</f>
        <v>6.2146089148335049E-3</v>
      </c>
      <c r="U179" s="415">
        <f>'Input Output Table'!W63/U$230</f>
        <v>5.5423351282209068E-3</v>
      </c>
      <c r="V179" s="415">
        <f>'Input Output Table'!X63/V$230</f>
        <v>1.3444505679066054E-2</v>
      </c>
      <c r="W179" s="415">
        <f>'Input Output Table'!Y63/W$230</f>
        <v>7.1598061937467256E-3</v>
      </c>
      <c r="X179" s="415">
        <f>'Input Output Table'!Z63/X$230</f>
        <v>7.4980589835674958E-3</v>
      </c>
      <c r="Y179" s="415">
        <f>'Input Output Table'!AA63/Y$230</f>
        <v>1.0530212697767683E-2</v>
      </c>
      <c r="Z179" s="415">
        <f>'Input Output Table'!AB63/Z$230</f>
        <v>6.0242054597065336E-3</v>
      </c>
      <c r="AA179" s="415">
        <f>'Input Output Table'!AC63/AA$230</f>
        <v>7.3151943386098985E-3</v>
      </c>
      <c r="AB179" s="415">
        <f>'Input Output Table'!AD63/AB$230</f>
        <v>2.3533836645384361E-3</v>
      </c>
      <c r="AC179" s="415">
        <f>'Input Output Table'!AE63/AC$230</f>
        <v>2.7288446524028421E-3</v>
      </c>
      <c r="AD179" s="415">
        <f>'Input Output Table'!AF63/AD$230</f>
        <v>5.7542726865614955E-3</v>
      </c>
      <c r="AE179" s="415">
        <f>'Input Output Table'!AG63/AE$230</f>
        <v>9.8679096840958401E-3</v>
      </c>
      <c r="AF179" s="415">
        <f>'Input Output Table'!AH63/AF$230</f>
        <v>5.191051494000269E-3</v>
      </c>
      <c r="AG179" s="415">
        <f>'Input Output Table'!AI63/AG$230</f>
        <v>3.3008122183925755E-3</v>
      </c>
      <c r="AH179" s="415">
        <f>'Input Output Table'!AJ63/AH$230</f>
        <v>5.1915461626342611E-3</v>
      </c>
      <c r="AI179" s="415">
        <f>'Input Output Table'!AK63/AI$230</f>
        <v>8.8505275190944692E-3</v>
      </c>
      <c r="AJ179" s="415">
        <f>'Input Output Table'!AL63/AJ$230</f>
        <v>7.7665567856802535E-3</v>
      </c>
      <c r="AK179" s="415">
        <f>'Input Output Table'!AM63/AK$230</f>
        <v>5.2548626180662786E-3</v>
      </c>
      <c r="AL179" s="415">
        <f>'Input Output Table'!AN63/AL$230</f>
        <v>3.4562758768387539E-3</v>
      </c>
      <c r="AM179" s="415">
        <f>'Input Output Table'!AO63/AM$230</f>
        <v>3.3038067300818277E-3</v>
      </c>
      <c r="AN179" s="415">
        <f>'Input Output Table'!AP63/AN$230</f>
        <v>1.8400489596146366E-3</v>
      </c>
      <c r="AO179" s="415">
        <f>'Input Output Table'!AQ63/AO$230</f>
        <v>6.2592728113792498E-4</v>
      </c>
      <c r="AP179" s="415">
        <f>'Input Output Table'!AR63/AP$230</f>
        <v>2.6059092207603453E-3</v>
      </c>
      <c r="AQ179" s="415">
        <f>'Input Output Table'!AS63/AQ$230</f>
        <v>5.0288557828380258E-3</v>
      </c>
      <c r="AR179" s="415">
        <f>'Input Output Table'!AT63/AR$230</f>
        <v>3.1378375858326659E-3</v>
      </c>
      <c r="AS179" s="415">
        <f>'Input Output Table'!AU63/AS$230</f>
        <v>1.1556291201996654E-2</v>
      </c>
      <c r="AT179" s="415">
        <f>'Input Output Table'!AV63/AT$230</f>
        <v>1.1845885965602761E-2</v>
      </c>
      <c r="AU179" s="415">
        <f>'Input Output Table'!AW63/AU$230</f>
        <v>7.5419500251056315E-3</v>
      </c>
      <c r="AV179" s="415">
        <f>'Input Output Table'!AX63/AV$230</f>
        <v>1.3266135741138507E-2</v>
      </c>
      <c r="AW179" s="415">
        <f>'Input Output Table'!AY63/AW$230</f>
        <v>1.0197374217174256E-2</v>
      </c>
      <c r="AX179" s="415">
        <f>'Input Output Table'!AZ63/AX$230</f>
        <v>8.6232814744771954E-3</v>
      </c>
      <c r="AY179" s="415">
        <f>'Input Output Table'!BA63/AY$230</f>
        <v>5.7048644257877762E-3</v>
      </c>
      <c r="AZ179" s="415">
        <f>'Input Output Table'!BB63/AZ$230</f>
        <v>5.1758351822882576E-3</v>
      </c>
      <c r="BA179" s="415">
        <f>'Input Output Table'!BC63/BA$230</f>
        <v>8.4536816242670766E-3</v>
      </c>
      <c r="BB179" s="415">
        <f>'Input Output Table'!BD63/BB$230</f>
        <v>1.5454727095633758E-2</v>
      </c>
      <c r="BC179" s="415">
        <f>'Input Output Table'!BE63/BC$230</f>
        <v>5.3033230772744924E-2</v>
      </c>
      <c r="BD179" s="415">
        <f>'Input Output Table'!BF63/BD$230</f>
        <v>6.4762906763352907E-3</v>
      </c>
      <c r="BE179" s="415">
        <f>'Input Output Table'!BG63/BE$230</f>
        <v>2.301675359423281E-2</v>
      </c>
      <c r="BF179" s="415">
        <f>'Input Output Table'!BH63/BF$230</f>
        <v>2.2691892382859104E-2</v>
      </c>
      <c r="BG179" s="415">
        <f>'Input Output Table'!BI63/BG$230</f>
        <v>0.20784465842441247</v>
      </c>
      <c r="BH179" s="415">
        <f>'Input Output Table'!BJ63/BH$230</f>
        <v>1.0044107324937272E-2</v>
      </c>
      <c r="BI179" s="415">
        <f>'Input Output Table'!BK63/BI$230</f>
        <v>5.9723884601393426E-2</v>
      </c>
      <c r="BJ179" s="415">
        <f>'Input Output Table'!BL63/BJ$230</f>
        <v>0</v>
      </c>
      <c r="BK179" s="415">
        <f>'Input Output Table'!BM63/BK$230</f>
        <v>5.3147985142363964E-3</v>
      </c>
      <c r="BL179" s="415">
        <f>'Input Output Table'!BN63/BL$230</f>
        <v>1.0722945012848531E-2</v>
      </c>
      <c r="BM179" s="415">
        <f>'Input Output Table'!BO63/BM$230</f>
        <v>2.9651494957587555E-2</v>
      </c>
      <c r="BN179" s="415">
        <f>'Input Output Table'!BP63/BN$230</f>
        <v>1.8456784117755868E-2</v>
      </c>
      <c r="BO179" s="415">
        <f>'Input Output Table'!BQ63/BO$230</f>
        <v>2.7367185113535992E-2</v>
      </c>
      <c r="BP179" s="415">
        <f>'Input Output Table'!BR63/BP$230</f>
        <v>1.4396929897226922E-2</v>
      </c>
      <c r="BQ179" s="415">
        <f>'Input Output Table'!BS63/BQ$230</f>
        <v>1.3365303820520116E-2</v>
      </c>
      <c r="BR179" s="415">
        <f>'Input Output Table'!BT63/BR$230</f>
        <v>1.3365302049782589E-2</v>
      </c>
      <c r="BS179" s="415">
        <f>'Input Output Table'!BU63/BS$230</f>
        <v>1.221255518370485E-2</v>
      </c>
      <c r="BT179" s="415">
        <f>'Input Output Table'!BV63/BT$230</f>
        <v>1.4036343573737937E-2</v>
      </c>
      <c r="BU179" s="415">
        <f>'Input Output Table'!BW63/BU$230</f>
        <v>6.8693937147357494E-3</v>
      </c>
      <c r="BV179" s="415">
        <f>'Input Output Table'!BX63/BV$230</f>
        <v>4.5749716360883579E-3</v>
      </c>
      <c r="BW179" s="415">
        <f>'Input Output Table'!BY63/BW$230</f>
        <v>2.2961372842567367E-2</v>
      </c>
      <c r="BX179" s="415">
        <f>'Input Output Table'!BZ63/BX$230</f>
        <v>5.8043394810276079E-3</v>
      </c>
      <c r="BY179" s="415">
        <f>'Input Output Table'!CA63/BY$230</f>
        <v>4.7789967900036725E-3</v>
      </c>
      <c r="BZ179" s="415">
        <f>'Input Output Table'!CB63/BZ$230</f>
        <v>9.2717177886797557E-3</v>
      </c>
      <c r="CA179" s="415">
        <f>'Input Output Table'!CC63/CA$230</f>
        <v>2.6725019450043883E-2</v>
      </c>
      <c r="CB179" s="415">
        <f>'Input Output Table'!CD63/CB$230</f>
        <v>2.3914661804999718E-3</v>
      </c>
      <c r="CC179" s="415">
        <f>'Input Output Table'!CE63/CC$230</f>
        <v>0.16782448079673698</v>
      </c>
      <c r="CD179" s="415">
        <f>'Input Output Table'!CF63/CD$230</f>
        <v>3.940866136672392E-2</v>
      </c>
      <c r="CE179" s="415">
        <f>'Input Output Table'!CG63/CE$230</f>
        <v>1.2454550416513012E-2</v>
      </c>
      <c r="CF179" s="415">
        <f>'Input Output Table'!CH63/CF$230</f>
        <v>5.3490691553357839E-3</v>
      </c>
      <c r="CG179" s="415">
        <f>'Input Output Table'!CI63/CG$230</f>
        <v>6.9844352944476275E-3</v>
      </c>
      <c r="CH179" s="415">
        <f>'Input Output Table'!CJ63/CH$230</f>
        <v>7.4655641787200978E-3</v>
      </c>
      <c r="CI179" s="415">
        <f>'Input Output Table'!CK63/CI$230</f>
        <v>2.1693208217790092E-3</v>
      </c>
      <c r="CJ179" s="415">
        <f>'Input Output Table'!CL63/CJ$230</f>
        <v>9.1473683962818991E-3</v>
      </c>
      <c r="CK179" s="415">
        <f>'Input Output Table'!CM63/CK$230</f>
        <v>5.5070691159648556E-3</v>
      </c>
      <c r="CL179" s="415">
        <f>'Input Output Table'!CN63/CL$230</f>
        <v>6.7821134746216642E-3</v>
      </c>
      <c r="CM179" s="415">
        <f>'Input Output Table'!CO63/CM$230</f>
        <v>5.7308903469739875E-3</v>
      </c>
      <c r="CN179" s="415">
        <f>'Input Output Table'!CP63/CN$230</f>
        <v>3.9078312721686943E-3</v>
      </c>
      <c r="CO179" s="415">
        <f>'Input Output Table'!CQ63/CO$230</f>
        <v>1.3093850557886521E-2</v>
      </c>
      <c r="CP179" s="415">
        <f>'Input Output Table'!CR63/CP$230</f>
        <v>6.232701775729526E-3</v>
      </c>
      <c r="CQ179" s="415">
        <f>'Input Output Table'!CS63/CQ$230</f>
        <v>5.9551164565139281E-3</v>
      </c>
      <c r="CR179" s="415">
        <f>'Input Output Table'!CT63/CR$230</f>
        <v>3.0993969674288024E-3</v>
      </c>
      <c r="CS179" s="415">
        <f>'Input Output Table'!CU63/CS$230</f>
        <v>3.1806172976935172E-2</v>
      </c>
      <c r="CT179" s="415">
        <f>'Input Output Table'!CV63/CT$230</f>
        <v>5.5524090525948151E-3</v>
      </c>
      <c r="CU179" s="415">
        <f>'Input Output Table'!CW63/CU$230</f>
        <v>4.5990836179084504E-3</v>
      </c>
      <c r="CV179" s="415">
        <f>'Input Output Table'!CX63/CV$230</f>
        <v>3.9365000563595046E-3</v>
      </c>
      <c r="CW179" s="415">
        <f>'Input Output Table'!CY63/CW$230</f>
        <v>1.3384795688139522E-2</v>
      </c>
      <c r="CX179" s="415">
        <f>'Input Output Table'!CZ63/CX$230</f>
        <v>2.426787480498906E-2</v>
      </c>
      <c r="CY179" s="415">
        <f>'Input Output Table'!DA63/CY$230</f>
        <v>4.0031119665020235E-3</v>
      </c>
      <c r="CZ179" s="415">
        <f>'Input Output Table'!DB63/CZ$230</f>
        <v>9.7343078506163267E-3</v>
      </c>
      <c r="DA179" s="415">
        <f>'Input Output Table'!DC63/DA$230</f>
        <v>5.5284182578700051E-3</v>
      </c>
      <c r="DB179" s="415">
        <f>'Input Output Table'!DD63/DB$230</f>
        <v>4.790400832424966E-3</v>
      </c>
      <c r="DC179" s="415">
        <f>'Input Output Table'!DE63/DC$230</f>
        <v>7.2723361102073518E-3</v>
      </c>
      <c r="DD179" s="416">
        <f>'Input Output Table'!DG63/DD$230</f>
        <v>4.089635275247281E-3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J179" s="423">
        <f t="shared" si="216"/>
        <v>-2.2386290393611213E-2</v>
      </c>
      <c r="HK179" s="423">
        <f t="shared" si="217"/>
        <v>-1.556695927911444E-2</v>
      </c>
      <c r="HL179" s="423">
        <f t="shared" si="218"/>
        <v>-2.9759841628478854E-2</v>
      </c>
      <c r="HM179" s="423">
        <f t="shared" si="219"/>
        <v>-1.4575500171296028E-2</v>
      </c>
      <c r="HN179" s="423">
        <f t="shared" si="220"/>
        <v>-2.0600325515169122E-2</v>
      </c>
      <c r="HO179" s="423">
        <f t="shared" si="221"/>
        <v>-5.0377329677156885E-3</v>
      </c>
      <c r="HP179" s="423">
        <f t="shared" si="222"/>
        <v>-3.1449530367086316E-2</v>
      </c>
      <c r="HQ179" s="423">
        <f t="shared" si="223"/>
        <v>-4.0072511053298023E-4</v>
      </c>
      <c r="HR179" s="423">
        <f t="shared" si="224"/>
        <v>-9.1735979212928835E-4</v>
      </c>
      <c r="HS179" s="423">
        <f t="shared" si="225"/>
        <v>-2.4483684633210181E-3</v>
      </c>
      <c r="HT179" s="423">
        <f t="shared" si="226"/>
        <v>-1.2188077084072219E-3</v>
      </c>
      <c r="HU179" s="423">
        <f t="shared" si="227"/>
        <v>-4.456907361961567E-3</v>
      </c>
      <c r="HV179" s="423">
        <f t="shared" si="228"/>
        <v>-6.9084166549468777E-3</v>
      </c>
      <c r="HW179" s="423">
        <f t="shared" si="229"/>
        <v>-7.1758037288518275E-3</v>
      </c>
      <c r="HX179" s="423">
        <f t="shared" si="230"/>
        <v>-1.4166390136523279E-3</v>
      </c>
      <c r="HY179" s="423">
        <f t="shared" si="231"/>
        <v>-7.8711033388526464E-3</v>
      </c>
      <c r="HZ179" s="423">
        <f t="shared" si="232"/>
        <v>-4.5715143805520574E-3</v>
      </c>
      <c r="IA179" s="423">
        <f t="shared" si="233"/>
        <v>-3.4238585873000334E-3</v>
      </c>
      <c r="IB179" s="423">
        <f t="shared" si="234"/>
        <v>-6.2146089148335049E-3</v>
      </c>
      <c r="IC179" s="423">
        <f t="shared" si="235"/>
        <v>-5.5423351282209068E-3</v>
      </c>
      <c r="ID179" s="423">
        <f t="shared" si="236"/>
        <v>-1.3444505679066054E-2</v>
      </c>
      <c r="IE179" s="423">
        <f t="shared" si="237"/>
        <v>-7.1598061937467256E-3</v>
      </c>
      <c r="IF179" s="423">
        <f t="shared" si="238"/>
        <v>-7.4980589835674958E-3</v>
      </c>
      <c r="IG179" s="423">
        <f t="shared" si="239"/>
        <v>-1.0530212697767683E-2</v>
      </c>
      <c r="IH179" s="423">
        <f t="shared" si="240"/>
        <v>-6.0242054597065336E-3</v>
      </c>
      <c r="II179" s="423">
        <f t="shared" si="241"/>
        <v>-7.3151943386098985E-3</v>
      </c>
      <c r="IJ179" s="423">
        <f t="shared" si="242"/>
        <v>-2.3533836645384361E-3</v>
      </c>
      <c r="IK179" s="423">
        <f t="shared" si="243"/>
        <v>-2.7288446524028421E-3</v>
      </c>
      <c r="IL179" s="423">
        <f t="shared" si="244"/>
        <v>-5.7542726865614955E-3</v>
      </c>
      <c r="IM179" s="423">
        <f t="shared" si="245"/>
        <v>-9.8679096840958401E-3</v>
      </c>
      <c r="IN179" s="423">
        <f t="shared" si="246"/>
        <v>-5.191051494000269E-3</v>
      </c>
      <c r="IO179" s="423">
        <f t="shared" si="247"/>
        <v>-3.3008122183925755E-3</v>
      </c>
      <c r="IP179" s="423">
        <f t="shared" si="248"/>
        <v>-5.1915461626342611E-3</v>
      </c>
      <c r="IQ179" s="423">
        <f t="shared" si="249"/>
        <v>-8.8505275190944692E-3</v>
      </c>
      <c r="IR179" s="423">
        <f t="shared" si="250"/>
        <v>-7.7665567856802535E-3</v>
      </c>
      <c r="IS179" s="423">
        <f t="shared" si="251"/>
        <v>-5.2548626180662786E-3</v>
      </c>
      <c r="IT179" s="423">
        <f t="shared" si="252"/>
        <v>-3.4562758768387539E-3</v>
      </c>
      <c r="IU179" s="423">
        <f t="shared" si="253"/>
        <v>-3.3038067300818277E-3</v>
      </c>
      <c r="IV179" s="423">
        <f t="shared" si="254"/>
        <v>-1.8400489596146366E-3</v>
      </c>
      <c r="IW179" s="423">
        <f t="shared" si="255"/>
        <v>-6.2592728113792498E-4</v>
      </c>
      <c r="IX179" s="423">
        <f t="shared" si="256"/>
        <v>-2.6059092207603453E-3</v>
      </c>
      <c r="IY179" s="423">
        <f t="shared" si="257"/>
        <v>-5.0288557828380258E-3</v>
      </c>
      <c r="IZ179" s="423">
        <f t="shared" si="258"/>
        <v>-3.1378375858326659E-3</v>
      </c>
      <c r="JA179" s="423">
        <f t="shared" si="259"/>
        <v>-1.1556291201996654E-2</v>
      </c>
      <c r="JB179" s="423">
        <f t="shared" si="260"/>
        <v>-1.1845885965602761E-2</v>
      </c>
      <c r="JC179" s="423">
        <f t="shared" si="261"/>
        <v>-7.5419500251056315E-3</v>
      </c>
      <c r="JD179" s="423">
        <f t="shared" si="262"/>
        <v>-1.3266135741138507E-2</v>
      </c>
      <c r="JE179" s="423">
        <f t="shared" si="263"/>
        <v>-1.0197374217174256E-2</v>
      </c>
      <c r="JF179" s="423">
        <f t="shared" si="264"/>
        <v>-8.6232814744771954E-3</v>
      </c>
      <c r="JG179" s="423">
        <f t="shared" si="265"/>
        <v>-5.7048644257877762E-3</v>
      </c>
      <c r="JH179" s="423">
        <f t="shared" si="266"/>
        <v>-5.1758351822882576E-3</v>
      </c>
      <c r="JI179" s="423">
        <f t="shared" si="267"/>
        <v>-8.4536816242670766E-3</v>
      </c>
      <c r="JJ179" s="423">
        <f t="shared" si="268"/>
        <v>-1.5454727095633758E-2</v>
      </c>
      <c r="JK179" s="423">
        <f t="shared" si="269"/>
        <v>-5.3033230772744924E-2</v>
      </c>
      <c r="JL179" s="423">
        <f t="shared" si="270"/>
        <v>-6.4762906763352907E-3</v>
      </c>
      <c r="JM179" s="423">
        <f t="shared" si="271"/>
        <v>-2.301675359423281E-2</v>
      </c>
      <c r="JN179" s="423">
        <f t="shared" si="272"/>
        <v>-2.2691892382859104E-2</v>
      </c>
      <c r="JO179" s="423">
        <f t="shared" si="273"/>
        <v>0.79215534157558753</v>
      </c>
      <c r="JP179" s="423">
        <f t="shared" si="274"/>
        <v>-1.0044107324937272E-2</v>
      </c>
      <c r="JQ179" s="423">
        <f t="shared" si="275"/>
        <v>-5.9723884601393426E-2</v>
      </c>
      <c r="JR179" s="423">
        <f t="shared" si="276"/>
        <v>0</v>
      </c>
      <c r="JS179" s="423">
        <f t="shared" si="277"/>
        <v>-5.3147985142363964E-3</v>
      </c>
      <c r="JT179" s="423">
        <f t="shared" si="278"/>
        <v>-1.0722945012848531E-2</v>
      </c>
      <c r="JU179" s="423">
        <f t="shared" si="279"/>
        <v>-2.9651494957587555E-2</v>
      </c>
      <c r="JV179" s="423">
        <f t="shared" si="280"/>
        <v>-1.8456784117755868E-2</v>
      </c>
      <c r="JW179" s="423">
        <f t="shared" si="281"/>
        <v>-2.7367185113535992E-2</v>
      </c>
      <c r="JX179" s="423">
        <f t="shared" si="282"/>
        <v>-1.4396929897226922E-2</v>
      </c>
      <c r="JY179" s="423">
        <f t="shared" si="283"/>
        <v>-1.3365303820520116E-2</v>
      </c>
      <c r="JZ179" s="423">
        <f t="shared" si="284"/>
        <v>-1.3365302049782589E-2</v>
      </c>
      <c r="KA179" s="423">
        <f t="shared" si="285"/>
        <v>-1.221255518370485E-2</v>
      </c>
      <c r="KB179" s="423">
        <f t="shared" si="286"/>
        <v>-1.4036343573737937E-2</v>
      </c>
      <c r="KC179" s="423">
        <f t="shared" si="287"/>
        <v>-6.8693937147357494E-3</v>
      </c>
      <c r="KD179" s="423">
        <f t="shared" si="288"/>
        <v>-4.5749716360883579E-3</v>
      </c>
      <c r="KE179" s="423">
        <f t="shared" si="289"/>
        <v>-2.2961372842567367E-2</v>
      </c>
      <c r="KF179" s="423">
        <f t="shared" si="290"/>
        <v>-5.8043394810276079E-3</v>
      </c>
      <c r="KG179" s="423">
        <f t="shared" si="291"/>
        <v>-4.7789967900036725E-3</v>
      </c>
      <c r="KH179" s="423">
        <f t="shared" si="292"/>
        <v>-9.2717177886797557E-3</v>
      </c>
      <c r="KI179" s="423">
        <f t="shared" si="293"/>
        <v>-2.6725019450043883E-2</v>
      </c>
      <c r="KJ179" s="423">
        <f t="shared" si="294"/>
        <v>-2.3914661804999718E-3</v>
      </c>
      <c r="KK179" s="423">
        <f t="shared" si="295"/>
        <v>-0.16782448079673698</v>
      </c>
      <c r="KL179" s="423">
        <f t="shared" si="296"/>
        <v>-3.940866136672392E-2</v>
      </c>
      <c r="KM179" s="423">
        <f t="shared" si="297"/>
        <v>-1.2454550416513012E-2</v>
      </c>
      <c r="KN179" s="423">
        <f t="shared" si="298"/>
        <v>-5.3490691553357839E-3</v>
      </c>
      <c r="KO179" s="423">
        <f t="shared" si="299"/>
        <v>-6.9844352944476275E-3</v>
      </c>
      <c r="KP179" s="423">
        <f t="shared" si="300"/>
        <v>-7.4655641787200978E-3</v>
      </c>
      <c r="KQ179" s="423">
        <f t="shared" si="301"/>
        <v>-2.1693208217790092E-3</v>
      </c>
      <c r="KR179" s="423">
        <f t="shared" si="302"/>
        <v>-9.1473683962818991E-3</v>
      </c>
      <c r="KS179" s="423">
        <f t="shared" si="303"/>
        <v>-5.5070691159648556E-3</v>
      </c>
      <c r="KT179" s="423">
        <f t="shared" si="304"/>
        <v>-6.7821134746216642E-3</v>
      </c>
      <c r="KU179" s="423">
        <f t="shared" si="305"/>
        <v>-5.7308903469739875E-3</v>
      </c>
      <c r="KV179" s="423">
        <f t="shared" si="306"/>
        <v>-3.9078312721686943E-3</v>
      </c>
      <c r="KW179" s="423">
        <f t="shared" si="307"/>
        <v>-1.3093850557886521E-2</v>
      </c>
      <c r="KX179" s="423">
        <f t="shared" si="308"/>
        <v>-6.232701775729526E-3</v>
      </c>
      <c r="KY179" s="423">
        <f t="shared" si="309"/>
        <v>-5.9551164565139281E-3</v>
      </c>
      <c r="KZ179" s="423">
        <f t="shared" si="310"/>
        <v>-3.0993969674288024E-3</v>
      </c>
      <c r="LA179" s="423">
        <f t="shared" si="311"/>
        <v>-3.1806172976935172E-2</v>
      </c>
      <c r="LB179" s="423">
        <f t="shared" si="312"/>
        <v>-5.5524090525948151E-3</v>
      </c>
      <c r="LC179" s="423">
        <f t="shared" si="313"/>
        <v>-4.5990836179084504E-3</v>
      </c>
      <c r="LD179" s="423">
        <f t="shared" si="314"/>
        <v>-3.9365000563595046E-3</v>
      </c>
      <c r="LE179" s="423">
        <f t="shared" si="315"/>
        <v>-1.3384795688139522E-2</v>
      </c>
      <c r="LF179" s="423">
        <f t="shared" si="316"/>
        <v>-2.426787480498906E-2</v>
      </c>
      <c r="LG179" s="423">
        <f t="shared" si="317"/>
        <v>-4.0031119665020235E-3</v>
      </c>
      <c r="LH179" s="423">
        <f t="shared" si="318"/>
        <v>-9.7343078506163267E-3</v>
      </c>
      <c r="LI179" s="423">
        <f t="shared" si="319"/>
        <v>-5.5284182578700051E-3</v>
      </c>
      <c r="LJ179" s="423">
        <f t="shared" si="320"/>
        <v>-4.790400832424966E-3</v>
      </c>
      <c r="LK179" s="423">
        <f t="shared" si="321"/>
        <v>-7.2723361102073518E-3</v>
      </c>
      <c r="LL179" s="423">
        <f t="shared" si="322"/>
        <v>-4.089635275247281E-3</v>
      </c>
      <c r="LN179" s="424">
        <v>8.1411177706238666E-2</v>
      </c>
      <c r="LO179" s="424">
        <v>8.9619446748143511E-2</v>
      </c>
      <c r="LP179" s="424">
        <v>7.1159514028666548E-2</v>
      </c>
      <c r="LQ179" s="424">
        <v>7.8264340598538429E-2</v>
      </c>
      <c r="LR179" s="424">
        <v>5.1974333909161743E-2</v>
      </c>
      <c r="LS179" s="424">
        <v>5.9558572636588938E-2</v>
      </c>
      <c r="LT179" s="424">
        <v>7.1881756664901375E-2</v>
      </c>
      <c r="LU179" s="424">
        <v>7.1659340090390836E-2</v>
      </c>
      <c r="LV179" s="424">
        <v>7.3926484937880052E-2</v>
      </c>
      <c r="LW179" s="424">
        <v>4.7849003389876327E-2</v>
      </c>
      <c r="LX179" s="424">
        <v>7.188263699092419E-2</v>
      </c>
      <c r="LY179" s="424">
        <v>7.4203707657280862E-2</v>
      </c>
      <c r="LZ179" s="424">
        <v>8.1774397324581388E-2</v>
      </c>
      <c r="MA179" s="424">
        <v>7.7733469978954667E-2</v>
      </c>
      <c r="MB179" s="424">
        <v>5.852739584841983E-2</v>
      </c>
      <c r="MC179" s="424">
        <v>7.0738871025289404E-2</v>
      </c>
      <c r="MD179" s="424">
        <v>7.1267770879806958E-2</v>
      </c>
      <c r="ME179" s="424">
        <v>5.291602658054393E-2</v>
      </c>
      <c r="MF179" s="424">
        <v>6.3764104546818023E-2</v>
      </c>
      <c r="MG179" s="424">
        <v>7.2913082142932559E-2</v>
      </c>
      <c r="MH179" s="424">
        <v>6.3222625802108218E-2</v>
      </c>
      <c r="MI179" s="424">
        <v>6.24882907709867E-2</v>
      </c>
      <c r="MJ179" s="424">
        <v>6.3742035122351298E-2</v>
      </c>
      <c r="MK179" s="424">
        <v>7.8271163502734872E-2</v>
      </c>
      <c r="ML179" s="424">
        <v>2.8429317182534174E-2</v>
      </c>
      <c r="MM179" s="424">
        <v>6.4002189269757384E-2</v>
      </c>
      <c r="MN179" s="424">
        <v>7.6787759772792133E-2</v>
      </c>
      <c r="MO179" s="424">
        <v>4.869866176990674E-2</v>
      </c>
      <c r="MP179" s="424">
        <v>5.3578792742223227E-2</v>
      </c>
      <c r="MQ179" s="424">
        <v>4.8049355025307099E-2</v>
      </c>
      <c r="MR179" s="424">
        <v>5.3972303062049448E-2</v>
      </c>
      <c r="MS179" s="424">
        <v>4.8096286800982498E-2</v>
      </c>
      <c r="MT179" s="424">
        <v>6.0962288291441735E-2</v>
      </c>
      <c r="MU179" s="424">
        <v>7.2434603518056154E-2</v>
      </c>
      <c r="MV179" s="424">
        <v>6.9015472872602776E-2</v>
      </c>
      <c r="MW179" s="424">
        <v>5.8584301322082206E-2</v>
      </c>
      <c r="MX179" s="424">
        <v>3.9524298864311316E-2</v>
      </c>
      <c r="MY179" s="424">
        <v>6.6243057984874412E-2</v>
      </c>
      <c r="MZ179" s="424">
        <v>6.7432896837900727E-2</v>
      </c>
      <c r="NA179" s="424">
        <v>6.1874270881045537E-2</v>
      </c>
      <c r="NB179" s="424">
        <v>5.8867666224210934E-2</v>
      </c>
      <c r="NC179" s="424">
        <v>7.1824213279015961E-2</v>
      </c>
      <c r="ND179" s="424">
        <v>6.1574641426234013E-2</v>
      </c>
      <c r="NE179" s="424">
        <v>8.310252985881561E-2</v>
      </c>
      <c r="NF179" s="424">
        <v>6.9677830785162875E-2</v>
      </c>
      <c r="NG179" s="424">
        <v>8.31645526917799E-2</v>
      </c>
      <c r="NH179" s="424">
        <v>8.541246219689265E-2</v>
      </c>
      <c r="NI179" s="424">
        <v>7.6535640314565126E-2</v>
      </c>
      <c r="NJ179" s="424">
        <v>7.8527228521090633E-2</v>
      </c>
      <c r="NK179" s="424">
        <v>7.6954090648615123E-2</v>
      </c>
      <c r="NL179" s="424">
        <v>7.6994410286709239E-2</v>
      </c>
      <c r="NM179" s="424">
        <v>5.8506296194038819E-2</v>
      </c>
      <c r="NN179" s="424">
        <v>6.4923011574932549E-2</v>
      </c>
      <c r="NO179" s="424">
        <v>0.10383789953586271</v>
      </c>
      <c r="NP179" s="424">
        <v>5.3770997826268464E-2</v>
      </c>
      <c r="NQ179" s="424">
        <v>9.3296664912017033E-2</v>
      </c>
      <c r="NR179" s="424">
        <v>0.10364160076435046</v>
      </c>
      <c r="NS179" s="424">
        <v>1.3192403458072215</v>
      </c>
      <c r="NT179" s="424">
        <v>7.9990902712393702E-2</v>
      </c>
      <c r="NU179" s="424">
        <v>0.14689695424466184</v>
      </c>
      <c r="NV179" s="424">
        <v>6.662560105121626E-2</v>
      </c>
      <c r="NW179" s="424">
        <v>9.8284237732869109E-2</v>
      </c>
      <c r="NX179" s="424">
        <v>8.2901930515303354E-2</v>
      </c>
      <c r="NY179" s="424">
        <v>0.11624795967678993</v>
      </c>
      <c r="NZ179" s="424">
        <v>7.8633200564892605E-2</v>
      </c>
      <c r="OA179" s="424">
        <v>0.11959764467992519</v>
      </c>
      <c r="OB179" s="424">
        <v>9.1222075135171499E-2</v>
      </c>
      <c r="OC179" s="424">
        <v>7.6182796928264296E-2</v>
      </c>
      <c r="OD179" s="424">
        <v>8.4697881080323945E-2</v>
      </c>
      <c r="OE179" s="424">
        <v>7.6750162670075867E-2</v>
      </c>
      <c r="OF179" s="424">
        <v>8.0398920651235536E-2</v>
      </c>
      <c r="OG179" s="424">
        <v>7.6528397318651478E-2</v>
      </c>
      <c r="OH179" s="424">
        <v>5.8709087549336209E-2</v>
      </c>
      <c r="OI179" s="424">
        <v>7.8946252562266644E-2</v>
      </c>
      <c r="OJ179" s="424">
        <v>7.5338411178656348E-2</v>
      </c>
      <c r="OK179" s="424">
        <v>7.3019570422955302E-2</v>
      </c>
      <c r="OL179" s="424">
        <v>6.5461630644675611E-2</v>
      </c>
      <c r="OM179" s="424">
        <v>9.1315496575556807E-2</v>
      </c>
      <c r="ON179" s="424">
        <v>7.7835954223372056E-2</v>
      </c>
      <c r="OO179" s="424">
        <v>0.25233578896154008</v>
      </c>
      <c r="OP179" s="424">
        <v>7.2561949842264217E-2</v>
      </c>
      <c r="OQ179" s="424">
        <v>6.9317786710533333E-2</v>
      </c>
      <c r="OR179" s="424">
        <v>6.4843983841530006E-2</v>
      </c>
      <c r="OS179" s="424">
        <v>7.0783741660867691E-2</v>
      </c>
      <c r="OT179" s="424">
        <v>8.8756471035186357E-2</v>
      </c>
      <c r="OU179" s="424">
        <v>9.3391026215015827E-2</v>
      </c>
      <c r="OV179" s="424">
        <v>7.9040021638537614E-2</v>
      </c>
      <c r="OW179" s="424">
        <v>6.9988813712870426E-2</v>
      </c>
      <c r="OX179" s="424">
        <v>7.9001396262417242E-2</v>
      </c>
      <c r="OY179" s="424">
        <v>6.3626907182804296E-2</v>
      </c>
      <c r="OZ179" s="424">
        <v>7.0133880045661956E-2</v>
      </c>
      <c r="PA179" s="424">
        <v>9.2976182998000714E-2</v>
      </c>
      <c r="PB179" s="424">
        <v>6.2050311260858096E-2</v>
      </c>
      <c r="PC179" s="424">
        <v>6.8979593329363847E-2</v>
      </c>
      <c r="PD179" s="424">
        <v>6.0167365872729785E-2</v>
      </c>
      <c r="PE179" s="424">
        <v>0.10965596833127966</v>
      </c>
      <c r="PF179" s="424">
        <v>9.4524736885432614E-2</v>
      </c>
      <c r="PG179" s="424">
        <v>7.5103530221050679E-2</v>
      </c>
      <c r="PH179" s="424">
        <v>8.0880088710120715E-2</v>
      </c>
      <c r="PI179" s="424">
        <v>7.921103025188056E-2</v>
      </c>
      <c r="PJ179" s="424">
        <v>0.11050119998817627</v>
      </c>
      <c r="PK179" s="424">
        <v>4.3611118246051364E-2</v>
      </c>
      <c r="PL179" s="424">
        <v>7.6367168699873811E-2</v>
      </c>
      <c r="PM179" s="424">
        <v>7.713578040163338E-2</v>
      </c>
      <c r="PN179" s="424">
        <v>7.3347718816083832E-2</v>
      </c>
      <c r="PO179" s="424">
        <v>7.197913917080806E-2</v>
      </c>
      <c r="PP179" s="425">
        <v>0.10330375636695067</v>
      </c>
    </row>
    <row r="180" spans="1:432" x14ac:dyDescent="0.25">
      <c r="A180" s="210" t="s">
        <v>169</v>
      </c>
      <c r="B180" s="415">
        <f>'Input Output Table'!D64/B$230</f>
        <v>2.9504754053911692E-2</v>
      </c>
      <c r="C180" s="415">
        <f>'Input Output Table'!E64/C$230</f>
        <v>4.0933170571382571E-2</v>
      </c>
      <c r="D180" s="415">
        <f>'Input Output Table'!F64/D$230</f>
        <v>4.6894393451659931E-3</v>
      </c>
      <c r="E180" s="415">
        <f>'Input Output Table'!G64/E$230</f>
        <v>5.3634543721860061E-3</v>
      </c>
      <c r="F180" s="415">
        <f>'Input Output Table'!H64/F$230</f>
        <v>1.2360864149739284E-3</v>
      </c>
      <c r="G180" s="415">
        <f>'Input Output Table'!I64/G$230</f>
        <v>2.5453186088415245E-3</v>
      </c>
      <c r="H180" s="415">
        <f>'Input Output Table'!J64/H$230</f>
        <v>1.9675129583562301E-3</v>
      </c>
      <c r="I180" s="415">
        <f>'Input Output Table'!K64/I$230</f>
        <v>8.0172794824718563E-3</v>
      </c>
      <c r="J180" s="415">
        <f>'Input Output Table'!L64/J$230</f>
        <v>9.8764501036560162E-3</v>
      </c>
      <c r="K180" s="415">
        <f>'Input Output Table'!M64/K$230</f>
        <v>3.2498085753674814E-3</v>
      </c>
      <c r="L180" s="415">
        <f>'Input Output Table'!N64/L$230</f>
        <v>1.206965662574677E-2</v>
      </c>
      <c r="M180" s="415">
        <f>'Input Output Table'!O64/M$230</f>
        <v>4.1539114316869142E-3</v>
      </c>
      <c r="N180" s="415">
        <f>'Input Output Table'!P64/N$230</f>
        <v>8.0842932220097086E-3</v>
      </c>
      <c r="O180" s="415">
        <f>'Input Output Table'!Q64/O$230</f>
        <v>6.6302560932056378E-3</v>
      </c>
      <c r="P180" s="415">
        <f>'Input Output Table'!R64/P$230</f>
        <v>5.6459244557263352E-3</v>
      </c>
      <c r="Q180" s="415">
        <f>'Input Output Table'!S64/Q$230</f>
        <v>4.7347836520689485E-3</v>
      </c>
      <c r="R180" s="415">
        <f>'Input Output Table'!T64/R$230</f>
        <v>1.6763897069696099E-2</v>
      </c>
      <c r="S180" s="415">
        <f>'Input Output Table'!U64/S$230</f>
        <v>1.8196820226720355E-3</v>
      </c>
      <c r="T180" s="415">
        <f>'Input Output Table'!V64/T$230</f>
        <v>4.534146648445472E-3</v>
      </c>
      <c r="U180" s="415">
        <f>'Input Output Table'!W64/U$230</f>
        <v>2.0761789658488915E-3</v>
      </c>
      <c r="V180" s="415">
        <f>'Input Output Table'!X64/V$230</f>
        <v>1.6428929739470952E-3</v>
      </c>
      <c r="W180" s="415">
        <f>'Input Output Table'!Y64/W$230</f>
        <v>5.8127604864695506E-3</v>
      </c>
      <c r="X180" s="415">
        <f>'Input Output Table'!Z64/X$230</f>
        <v>3.9380247759575604E-3</v>
      </c>
      <c r="Y180" s="415">
        <f>'Input Output Table'!AA64/Y$230</f>
        <v>4.327223524292342E-3</v>
      </c>
      <c r="Z180" s="415">
        <f>'Input Output Table'!AB64/Z$230</f>
        <v>9.7764310131744146E-4</v>
      </c>
      <c r="AA180" s="415">
        <f>'Input Output Table'!AC64/AA$230</f>
        <v>2.0532906257560474E-3</v>
      </c>
      <c r="AB180" s="415">
        <f>'Input Output Table'!AD64/AB$230</f>
        <v>2.6870035151955649E-3</v>
      </c>
      <c r="AC180" s="415">
        <f>'Input Output Table'!AE64/AC$230</f>
        <v>2.1419441905715362E-3</v>
      </c>
      <c r="AD180" s="415">
        <f>'Input Output Table'!AF64/AD$230</f>
        <v>7.9519518639751818E-3</v>
      </c>
      <c r="AE180" s="415">
        <f>'Input Output Table'!AG64/AE$230</f>
        <v>3.0338298854862857E-2</v>
      </c>
      <c r="AF180" s="415">
        <f>'Input Output Table'!AH64/AF$230</f>
        <v>5.951172860138498E-3</v>
      </c>
      <c r="AG180" s="415">
        <f>'Input Output Table'!AI64/AG$230</f>
        <v>4.0410569911748673E-3</v>
      </c>
      <c r="AH180" s="415">
        <f>'Input Output Table'!AJ64/AH$230</f>
        <v>1.23815552179823E-2</v>
      </c>
      <c r="AI180" s="415">
        <f>'Input Output Table'!AK64/AI$230</f>
        <v>2.2249591456488184E-3</v>
      </c>
      <c r="AJ180" s="415">
        <f>'Input Output Table'!AL64/AJ$230</f>
        <v>3.3888166772346497E-3</v>
      </c>
      <c r="AK180" s="415">
        <f>'Input Output Table'!AM64/AK$230</f>
        <v>3.4228993670320021E-3</v>
      </c>
      <c r="AL180" s="415">
        <f>'Input Output Table'!AN64/AL$230</f>
        <v>2.5001408429408548E-3</v>
      </c>
      <c r="AM180" s="415">
        <f>'Input Output Table'!AO64/AM$230</f>
        <v>1.5311617948314798E-3</v>
      </c>
      <c r="AN180" s="415">
        <f>'Input Output Table'!AP64/AN$230</f>
        <v>1.9382484278768868E-2</v>
      </c>
      <c r="AO180" s="415">
        <f>'Input Output Table'!AQ64/AO$230</f>
        <v>4.5200881453008913E-3</v>
      </c>
      <c r="AP180" s="415">
        <f>'Input Output Table'!AR64/AP$230</f>
        <v>7.0859613608378414E-3</v>
      </c>
      <c r="AQ180" s="415">
        <f>'Input Output Table'!AS64/AQ$230</f>
        <v>8.5999227398944663E-3</v>
      </c>
      <c r="AR180" s="415">
        <f>'Input Output Table'!AT64/AR$230</f>
        <v>6.1645501422969803E-2</v>
      </c>
      <c r="AS180" s="415">
        <f>'Input Output Table'!AU64/AS$230</f>
        <v>7.0627651002501011E-3</v>
      </c>
      <c r="AT180" s="415">
        <f>'Input Output Table'!AV64/AT$230</f>
        <v>1.8820948847573559E-3</v>
      </c>
      <c r="AU180" s="415">
        <f>'Input Output Table'!AW64/AU$230</f>
        <v>4.9609571940660332E-2</v>
      </c>
      <c r="AV180" s="415">
        <f>'Input Output Table'!AX64/AV$230</f>
        <v>1.0131480941868132E-2</v>
      </c>
      <c r="AW180" s="415">
        <f>'Input Output Table'!AY64/AW$230</f>
        <v>7.0359709045717898E-3</v>
      </c>
      <c r="AX180" s="415">
        <f>'Input Output Table'!AZ64/AX$230</f>
        <v>3.1972431758386217E-3</v>
      </c>
      <c r="AY180" s="415">
        <f>'Input Output Table'!BA64/AY$230</f>
        <v>6.8869069880310386E-4</v>
      </c>
      <c r="AZ180" s="415">
        <f>'Input Output Table'!BB64/AZ$230</f>
        <v>1.5072923081672747E-2</v>
      </c>
      <c r="BA180" s="415">
        <f>'Input Output Table'!BC64/BA$230</f>
        <v>1.1387367485165439E-3</v>
      </c>
      <c r="BB180" s="415">
        <f>'Input Output Table'!BD64/BB$230</f>
        <v>1.3835942082554629E-3</v>
      </c>
      <c r="BC180" s="415">
        <f>'Input Output Table'!BE64/BC$230</f>
        <v>3.4663070404905858E-3</v>
      </c>
      <c r="BD180" s="415">
        <f>'Input Output Table'!BF64/BD$230</f>
        <v>3.4009294256858455E-3</v>
      </c>
      <c r="BE180" s="415">
        <f>'Input Output Table'!BG64/BE$230</f>
        <v>7.2840895968189542E-3</v>
      </c>
      <c r="BF180" s="415">
        <f>'Input Output Table'!BH64/BF$230</f>
        <v>8.6502438551084627E-4</v>
      </c>
      <c r="BG180" s="415">
        <f>'Input Output Table'!BI64/BG$230</f>
        <v>1.0262815898773885E-2</v>
      </c>
      <c r="BH180" s="415">
        <f>'Input Output Table'!BJ64/BH$230</f>
        <v>5.0161903659364786E-2</v>
      </c>
      <c r="BI180" s="415">
        <f>'Input Output Table'!BK64/BI$230</f>
        <v>1.1623277104055824E-2</v>
      </c>
      <c r="BJ180" s="415">
        <f>'Input Output Table'!BL64/BJ$230</f>
        <v>1.1623276337215391E-2</v>
      </c>
      <c r="BK180" s="415">
        <f>'Input Output Table'!BM64/BK$230</f>
        <v>2.3787201712659734E-2</v>
      </c>
      <c r="BL180" s="415">
        <f>'Input Output Table'!BN64/BL$230</f>
        <v>3.3232387816644143E-2</v>
      </c>
      <c r="BM180" s="415">
        <f>'Input Output Table'!BO64/BM$230</f>
        <v>8.3894680621036111E-3</v>
      </c>
      <c r="BN180" s="415">
        <f>'Input Output Table'!BP64/BN$230</f>
        <v>9.2418410676099218E-3</v>
      </c>
      <c r="BO180" s="415">
        <f>'Input Output Table'!BQ64/BO$230</f>
        <v>7.8088825575825622E-3</v>
      </c>
      <c r="BP180" s="415">
        <f>'Input Output Table'!BR64/BP$230</f>
        <v>1.2728482877514963E-2</v>
      </c>
      <c r="BQ180" s="415">
        <f>'Input Output Table'!BS64/BQ$230</f>
        <v>5.6112109847425689E-3</v>
      </c>
      <c r="BR180" s="415">
        <f>'Input Output Table'!BT64/BR$230</f>
        <v>0</v>
      </c>
      <c r="BS180" s="415">
        <f>'Input Output Table'!BU64/BS$230</f>
        <v>6.429567792531175E-3</v>
      </c>
      <c r="BT180" s="415">
        <f>'Input Output Table'!BV64/BT$230</f>
        <v>0</v>
      </c>
      <c r="BU180" s="415">
        <f>'Input Output Table'!BW64/BU$230</f>
        <v>2.9063622069732013E-2</v>
      </c>
      <c r="BV180" s="415">
        <f>'Input Output Table'!BX64/BV$230</f>
        <v>4.3931074241321264E-3</v>
      </c>
      <c r="BW180" s="415">
        <f>'Input Output Table'!BY64/BW$230</f>
        <v>7.9785736333957049E-3</v>
      </c>
      <c r="BX180" s="415">
        <f>'Input Output Table'!BZ64/BX$230</f>
        <v>9.3535737447442372E-3</v>
      </c>
      <c r="BY180" s="415">
        <f>'Input Output Table'!CA64/BY$230</f>
        <v>1.1590650473056692E-2</v>
      </c>
      <c r="BZ180" s="415">
        <f>'Input Output Table'!CB64/BZ$230</f>
        <v>4.0950186194828892E-3</v>
      </c>
      <c r="CA180" s="415">
        <f>'Input Output Table'!CC64/CA$230</f>
        <v>7.3131770785223957E-3</v>
      </c>
      <c r="CB180" s="415">
        <f>'Input Output Table'!CD64/CB$230</f>
        <v>2.4645534890932997E-3</v>
      </c>
      <c r="CC180" s="415">
        <f>'Input Output Table'!CE64/CC$230</f>
        <v>2.4876830515419028E-3</v>
      </c>
      <c r="CD180" s="415">
        <f>'Input Output Table'!CF64/CD$230</f>
        <v>1.5344290339865542E-4</v>
      </c>
      <c r="CE180" s="415">
        <f>'Input Output Table'!CG64/CE$230</f>
        <v>5.6334729426646777E-3</v>
      </c>
      <c r="CF180" s="415">
        <f>'Input Output Table'!CH64/CF$230</f>
        <v>2.9321269515482206E-3</v>
      </c>
      <c r="CG180" s="415">
        <f>'Input Output Table'!CI64/CG$230</f>
        <v>1.9466760839985469E-3</v>
      </c>
      <c r="CH180" s="415">
        <f>'Input Output Table'!CJ64/CH$230</f>
        <v>1.5282582813828896E-3</v>
      </c>
      <c r="CI180" s="415">
        <f>'Input Output Table'!CK64/CI$230</f>
        <v>5.5282206551913304E-3</v>
      </c>
      <c r="CJ180" s="415">
        <f>'Input Output Table'!CL64/CJ$230</f>
        <v>6.0070752003218804E-3</v>
      </c>
      <c r="CK180" s="415">
        <f>'Input Output Table'!CM64/CK$230</f>
        <v>3.5466414874516243E-3</v>
      </c>
      <c r="CL180" s="415">
        <f>'Input Output Table'!CN64/CL$230</f>
        <v>2.3946558361432925E-3</v>
      </c>
      <c r="CM180" s="415">
        <f>'Input Output Table'!CO64/CM$230</f>
        <v>3.4812477877427916E-2</v>
      </c>
      <c r="CN180" s="415">
        <f>'Input Output Table'!CP64/CN$230</f>
        <v>3.9776453197030662E-3</v>
      </c>
      <c r="CO180" s="415">
        <f>'Input Output Table'!CQ64/CO$230</f>
        <v>4.5202184708042379E-3</v>
      </c>
      <c r="CP180" s="415">
        <f>'Input Output Table'!CR64/CP$230</f>
        <v>1.7190450517245208E-2</v>
      </c>
      <c r="CQ180" s="415">
        <f>'Input Output Table'!CS64/CQ$230</f>
        <v>4.2121148089969236E-3</v>
      </c>
      <c r="CR180" s="415">
        <f>'Input Output Table'!CT64/CR$230</f>
        <v>3.3093252659735367E-3</v>
      </c>
      <c r="CS180" s="415">
        <f>'Input Output Table'!CU64/CS$230</f>
        <v>3.6328976721443367E-3</v>
      </c>
      <c r="CT180" s="415">
        <f>'Input Output Table'!CV64/CT$230</f>
        <v>2.9304559484919584E-3</v>
      </c>
      <c r="CU180" s="415">
        <f>'Input Output Table'!CW64/CU$230</f>
        <v>2.7354983705156644E-3</v>
      </c>
      <c r="CV180" s="415">
        <f>'Input Output Table'!CX64/CV$230</f>
        <v>3.8479380995740664E-3</v>
      </c>
      <c r="CW180" s="415">
        <f>'Input Output Table'!CY64/CW$230</f>
        <v>2.8428900208324255E-3</v>
      </c>
      <c r="CX180" s="415">
        <f>'Input Output Table'!CZ64/CX$230</f>
        <v>2.5956455004475993E-3</v>
      </c>
      <c r="CY180" s="415">
        <f>'Input Output Table'!DA64/CY$230</f>
        <v>4.5060212239451912E-3</v>
      </c>
      <c r="CZ180" s="415">
        <f>'Input Output Table'!DB64/CZ$230</f>
        <v>4.9715276148978357E-3</v>
      </c>
      <c r="DA180" s="415">
        <f>'Input Output Table'!DC64/DA$230</f>
        <v>2.7620855352648369E-3</v>
      </c>
      <c r="DB180" s="415">
        <f>'Input Output Table'!DD64/DB$230</f>
        <v>1.2186154764210515E-2</v>
      </c>
      <c r="DC180" s="415">
        <f>'Input Output Table'!DE64/DC$230</f>
        <v>5.7234918505223442E-3</v>
      </c>
      <c r="DD180" s="416">
        <f>'Input Output Table'!DG64/DD$230</f>
        <v>2.0942427553152641E-2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J180" s="423">
        <f t="shared" si="216"/>
        <v>-2.9504754053911692E-2</v>
      </c>
      <c r="HK180" s="423">
        <f t="shared" si="217"/>
        <v>-4.0933170571382571E-2</v>
      </c>
      <c r="HL180" s="423">
        <f t="shared" si="218"/>
        <v>-4.6894393451659931E-3</v>
      </c>
      <c r="HM180" s="423">
        <f t="shared" si="219"/>
        <v>-5.3634543721860061E-3</v>
      </c>
      <c r="HN180" s="423">
        <f t="shared" si="220"/>
        <v>-1.2360864149739284E-3</v>
      </c>
      <c r="HO180" s="423">
        <f t="shared" si="221"/>
        <v>-2.5453186088415245E-3</v>
      </c>
      <c r="HP180" s="423">
        <f t="shared" si="222"/>
        <v>-1.9675129583562301E-3</v>
      </c>
      <c r="HQ180" s="423">
        <f t="shared" si="223"/>
        <v>-8.0172794824718563E-3</v>
      </c>
      <c r="HR180" s="423">
        <f t="shared" si="224"/>
        <v>-9.8764501036560162E-3</v>
      </c>
      <c r="HS180" s="423">
        <f t="shared" si="225"/>
        <v>-3.2498085753674814E-3</v>
      </c>
      <c r="HT180" s="423">
        <f t="shared" si="226"/>
        <v>-1.206965662574677E-2</v>
      </c>
      <c r="HU180" s="423">
        <f t="shared" si="227"/>
        <v>-4.1539114316869142E-3</v>
      </c>
      <c r="HV180" s="423">
        <f t="shared" si="228"/>
        <v>-8.0842932220097086E-3</v>
      </c>
      <c r="HW180" s="423">
        <f t="shared" si="229"/>
        <v>-6.6302560932056378E-3</v>
      </c>
      <c r="HX180" s="423">
        <f t="shared" si="230"/>
        <v>-5.6459244557263352E-3</v>
      </c>
      <c r="HY180" s="423">
        <f t="shared" si="231"/>
        <v>-4.7347836520689485E-3</v>
      </c>
      <c r="HZ180" s="423">
        <f t="shared" si="232"/>
        <v>-1.6763897069696099E-2</v>
      </c>
      <c r="IA180" s="423">
        <f t="shared" si="233"/>
        <v>-1.8196820226720355E-3</v>
      </c>
      <c r="IB180" s="423">
        <f t="shared" si="234"/>
        <v>-4.534146648445472E-3</v>
      </c>
      <c r="IC180" s="423">
        <f t="shared" si="235"/>
        <v>-2.0761789658488915E-3</v>
      </c>
      <c r="ID180" s="423">
        <f t="shared" si="236"/>
        <v>-1.6428929739470952E-3</v>
      </c>
      <c r="IE180" s="423">
        <f t="shared" si="237"/>
        <v>-5.8127604864695506E-3</v>
      </c>
      <c r="IF180" s="423">
        <f t="shared" si="238"/>
        <v>-3.9380247759575604E-3</v>
      </c>
      <c r="IG180" s="423">
        <f t="shared" si="239"/>
        <v>-4.327223524292342E-3</v>
      </c>
      <c r="IH180" s="423">
        <f t="shared" si="240"/>
        <v>-9.7764310131744146E-4</v>
      </c>
      <c r="II180" s="423">
        <f t="shared" si="241"/>
        <v>-2.0532906257560474E-3</v>
      </c>
      <c r="IJ180" s="423">
        <f t="shared" si="242"/>
        <v>-2.6870035151955649E-3</v>
      </c>
      <c r="IK180" s="423">
        <f t="shared" si="243"/>
        <v>-2.1419441905715362E-3</v>
      </c>
      <c r="IL180" s="423">
        <f t="shared" si="244"/>
        <v>-7.9519518639751818E-3</v>
      </c>
      <c r="IM180" s="423">
        <f t="shared" si="245"/>
        <v>-3.0338298854862857E-2</v>
      </c>
      <c r="IN180" s="423">
        <f t="shared" si="246"/>
        <v>-5.951172860138498E-3</v>
      </c>
      <c r="IO180" s="423">
        <f t="shared" si="247"/>
        <v>-4.0410569911748673E-3</v>
      </c>
      <c r="IP180" s="423">
        <f t="shared" si="248"/>
        <v>-1.23815552179823E-2</v>
      </c>
      <c r="IQ180" s="423">
        <f t="shared" si="249"/>
        <v>-2.2249591456488184E-3</v>
      </c>
      <c r="IR180" s="423">
        <f t="shared" si="250"/>
        <v>-3.3888166772346497E-3</v>
      </c>
      <c r="IS180" s="423">
        <f t="shared" si="251"/>
        <v>-3.4228993670320021E-3</v>
      </c>
      <c r="IT180" s="423">
        <f t="shared" si="252"/>
        <v>-2.5001408429408548E-3</v>
      </c>
      <c r="IU180" s="423">
        <f t="shared" si="253"/>
        <v>-1.5311617948314798E-3</v>
      </c>
      <c r="IV180" s="423">
        <f t="shared" si="254"/>
        <v>-1.9382484278768868E-2</v>
      </c>
      <c r="IW180" s="423">
        <f t="shared" si="255"/>
        <v>-4.5200881453008913E-3</v>
      </c>
      <c r="IX180" s="423">
        <f t="shared" si="256"/>
        <v>-7.0859613608378414E-3</v>
      </c>
      <c r="IY180" s="423">
        <f t="shared" si="257"/>
        <v>-8.5999227398944663E-3</v>
      </c>
      <c r="IZ180" s="423">
        <f t="shared" si="258"/>
        <v>-6.1645501422969803E-2</v>
      </c>
      <c r="JA180" s="423">
        <f t="shared" si="259"/>
        <v>-7.0627651002501011E-3</v>
      </c>
      <c r="JB180" s="423">
        <f t="shared" si="260"/>
        <v>-1.8820948847573559E-3</v>
      </c>
      <c r="JC180" s="423">
        <f t="shared" si="261"/>
        <v>-4.9609571940660332E-2</v>
      </c>
      <c r="JD180" s="423">
        <f t="shared" si="262"/>
        <v>-1.0131480941868132E-2</v>
      </c>
      <c r="JE180" s="423">
        <f t="shared" si="263"/>
        <v>-7.0359709045717898E-3</v>
      </c>
      <c r="JF180" s="423">
        <f t="shared" si="264"/>
        <v>-3.1972431758386217E-3</v>
      </c>
      <c r="JG180" s="423">
        <f t="shared" si="265"/>
        <v>-6.8869069880310386E-4</v>
      </c>
      <c r="JH180" s="423">
        <f t="shared" si="266"/>
        <v>-1.5072923081672747E-2</v>
      </c>
      <c r="JI180" s="423">
        <f t="shared" si="267"/>
        <v>-1.1387367485165439E-3</v>
      </c>
      <c r="JJ180" s="423">
        <f t="shared" si="268"/>
        <v>-1.3835942082554629E-3</v>
      </c>
      <c r="JK180" s="423">
        <f t="shared" si="269"/>
        <v>-3.4663070404905858E-3</v>
      </c>
      <c r="JL180" s="423">
        <f t="shared" si="270"/>
        <v>-3.4009294256858455E-3</v>
      </c>
      <c r="JM180" s="423">
        <f t="shared" si="271"/>
        <v>-7.2840895968189542E-3</v>
      </c>
      <c r="JN180" s="423">
        <f t="shared" si="272"/>
        <v>-8.6502438551084627E-4</v>
      </c>
      <c r="JO180" s="423">
        <f t="shared" si="273"/>
        <v>-1.0262815898773885E-2</v>
      </c>
      <c r="JP180" s="423">
        <f t="shared" si="274"/>
        <v>0.94983809634063521</v>
      </c>
      <c r="JQ180" s="423">
        <f t="shared" si="275"/>
        <v>-1.1623277104055824E-2</v>
      </c>
      <c r="JR180" s="423">
        <f t="shared" si="276"/>
        <v>-1.1623276337215391E-2</v>
      </c>
      <c r="JS180" s="423">
        <f t="shared" si="277"/>
        <v>-2.3787201712659734E-2</v>
      </c>
      <c r="JT180" s="423">
        <f t="shared" si="278"/>
        <v>-3.3232387816644143E-2</v>
      </c>
      <c r="JU180" s="423">
        <f t="shared" si="279"/>
        <v>-8.3894680621036111E-3</v>
      </c>
      <c r="JV180" s="423">
        <f t="shared" si="280"/>
        <v>-9.2418410676099218E-3</v>
      </c>
      <c r="JW180" s="423">
        <f t="shared" si="281"/>
        <v>-7.8088825575825622E-3</v>
      </c>
      <c r="JX180" s="423">
        <f t="shared" si="282"/>
        <v>-1.2728482877514963E-2</v>
      </c>
      <c r="JY180" s="423">
        <f t="shared" si="283"/>
        <v>-5.6112109847425689E-3</v>
      </c>
      <c r="JZ180" s="423">
        <f t="shared" si="284"/>
        <v>0</v>
      </c>
      <c r="KA180" s="423">
        <f t="shared" si="285"/>
        <v>-6.429567792531175E-3</v>
      </c>
      <c r="KB180" s="423">
        <f t="shared" si="286"/>
        <v>0</v>
      </c>
      <c r="KC180" s="423">
        <f t="shared" si="287"/>
        <v>-2.9063622069732013E-2</v>
      </c>
      <c r="KD180" s="423">
        <f t="shared" si="288"/>
        <v>-4.3931074241321264E-3</v>
      </c>
      <c r="KE180" s="423">
        <f t="shared" si="289"/>
        <v>-7.9785736333957049E-3</v>
      </c>
      <c r="KF180" s="423">
        <f t="shared" si="290"/>
        <v>-9.3535737447442372E-3</v>
      </c>
      <c r="KG180" s="423">
        <f t="shared" si="291"/>
        <v>-1.1590650473056692E-2</v>
      </c>
      <c r="KH180" s="423">
        <f t="shared" si="292"/>
        <v>-4.0950186194828892E-3</v>
      </c>
      <c r="KI180" s="423">
        <f t="shared" si="293"/>
        <v>-7.3131770785223957E-3</v>
      </c>
      <c r="KJ180" s="423">
        <f t="shared" si="294"/>
        <v>-2.4645534890932997E-3</v>
      </c>
      <c r="KK180" s="423">
        <f t="shared" si="295"/>
        <v>-2.4876830515419028E-3</v>
      </c>
      <c r="KL180" s="423">
        <f t="shared" si="296"/>
        <v>-1.5344290339865542E-4</v>
      </c>
      <c r="KM180" s="423">
        <f t="shared" si="297"/>
        <v>-5.6334729426646777E-3</v>
      </c>
      <c r="KN180" s="423">
        <f t="shared" si="298"/>
        <v>-2.9321269515482206E-3</v>
      </c>
      <c r="KO180" s="423">
        <f t="shared" si="299"/>
        <v>-1.9466760839985469E-3</v>
      </c>
      <c r="KP180" s="423">
        <f t="shared" si="300"/>
        <v>-1.5282582813828896E-3</v>
      </c>
      <c r="KQ180" s="423">
        <f t="shared" si="301"/>
        <v>-5.5282206551913304E-3</v>
      </c>
      <c r="KR180" s="423">
        <f t="shared" si="302"/>
        <v>-6.0070752003218804E-3</v>
      </c>
      <c r="KS180" s="423">
        <f t="shared" si="303"/>
        <v>-3.5466414874516243E-3</v>
      </c>
      <c r="KT180" s="423">
        <f t="shared" si="304"/>
        <v>-2.3946558361432925E-3</v>
      </c>
      <c r="KU180" s="423">
        <f t="shared" si="305"/>
        <v>-3.4812477877427916E-2</v>
      </c>
      <c r="KV180" s="423">
        <f t="shared" si="306"/>
        <v>-3.9776453197030662E-3</v>
      </c>
      <c r="KW180" s="423">
        <f t="shared" si="307"/>
        <v>-4.5202184708042379E-3</v>
      </c>
      <c r="KX180" s="423">
        <f t="shared" si="308"/>
        <v>-1.7190450517245208E-2</v>
      </c>
      <c r="KY180" s="423">
        <f t="shared" si="309"/>
        <v>-4.2121148089969236E-3</v>
      </c>
      <c r="KZ180" s="423">
        <f t="shared" si="310"/>
        <v>-3.3093252659735367E-3</v>
      </c>
      <c r="LA180" s="423">
        <f t="shared" si="311"/>
        <v>-3.6328976721443367E-3</v>
      </c>
      <c r="LB180" s="423">
        <f t="shared" si="312"/>
        <v>-2.9304559484919584E-3</v>
      </c>
      <c r="LC180" s="423">
        <f t="shared" si="313"/>
        <v>-2.7354983705156644E-3</v>
      </c>
      <c r="LD180" s="423">
        <f t="shared" si="314"/>
        <v>-3.8479380995740664E-3</v>
      </c>
      <c r="LE180" s="423">
        <f t="shared" si="315"/>
        <v>-2.8428900208324255E-3</v>
      </c>
      <c r="LF180" s="423">
        <f t="shared" si="316"/>
        <v>-2.5956455004475993E-3</v>
      </c>
      <c r="LG180" s="423">
        <f t="shared" si="317"/>
        <v>-4.5060212239451912E-3</v>
      </c>
      <c r="LH180" s="423">
        <f t="shared" si="318"/>
        <v>-4.9715276148978357E-3</v>
      </c>
      <c r="LI180" s="423">
        <f t="shared" si="319"/>
        <v>-2.7620855352648369E-3</v>
      </c>
      <c r="LJ180" s="423">
        <f t="shared" si="320"/>
        <v>-1.2186154764210515E-2</v>
      </c>
      <c r="LK180" s="423">
        <f t="shared" si="321"/>
        <v>-5.7234918505223442E-3</v>
      </c>
      <c r="LL180" s="423">
        <f t="shared" si="322"/>
        <v>-2.0942427553152641E-2</v>
      </c>
      <c r="LN180" s="424">
        <v>6.201528251504547E-2</v>
      </c>
      <c r="LO180" s="424">
        <v>9.3488600586155365E-2</v>
      </c>
      <c r="LP180" s="424">
        <v>2.300970489045958E-2</v>
      </c>
      <c r="LQ180" s="424">
        <v>4.0985379684765455E-2</v>
      </c>
      <c r="LR180" s="424">
        <v>1.4005295585101839E-2</v>
      </c>
      <c r="LS180" s="424">
        <v>3.3915652428934122E-2</v>
      </c>
      <c r="LT180" s="424">
        <v>1.9050840950965507E-2</v>
      </c>
      <c r="LU180" s="424">
        <v>5.4842033096704837E-2</v>
      </c>
      <c r="LV180" s="424">
        <v>5.3031511237876437E-2</v>
      </c>
      <c r="LW180" s="424">
        <v>2.8048741486065731E-2</v>
      </c>
      <c r="LX180" s="424">
        <v>6.0493573200598061E-2</v>
      </c>
      <c r="LY180" s="424">
        <v>4.5121219431187964E-2</v>
      </c>
      <c r="LZ180" s="424">
        <v>5.115419409353715E-2</v>
      </c>
      <c r="MA180" s="424">
        <v>4.6845114927591934E-2</v>
      </c>
      <c r="MB180" s="424">
        <v>4.008229880274871E-2</v>
      </c>
      <c r="MC180" s="424">
        <v>3.8968952875662093E-2</v>
      </c>
      <c r="MD180" s="424">
        <v>5.7976562938242965E-2</v>
      </c>
      <c r="ME180" s="424">
        <v>2.9771838506024006E-2</v>
      </c>
      <c r="MF180" s="424">
        <v>3.5203690892462426E-2</v>
      </c>
      <c r="MG180" s="424">
        <v>3.8006123875892861E-2</v>
      </c>
      <c r="MH180" s="424">
        <v>2.8127816463614532E-2</v>
      </c>
      <c r="MI180" s="424">
        <v>3.7834763123805459E-2</v>
      </c>
      <c r="MJ180" s="424">
        <v>3.2603753426414951E-2</v>
      </c>
      <c r="MK180" s="424">
        <v>3.9599550141575658E-2</v>
      </c>
      <c r="ML180" s="424">
        <v>1.1471415951872356E-2</v>
      </c>
      <c r="MM180" s="424">
        <v>3.3323538854368256E-2</v>
      </c>
      <c r="MN180" s="424">
        <v>4.0958982742907227E-2</v>
      </c>
      <c r="MO180" s="424">
        <v>2.6568722615219132E-2</v>
      </c>
      <c r="MP180" s="424">
        <v>3.4706421332908077E-2</v>
      </c>
      <c r="MQ180" s="424">
        <v>5.2518672951062967E-2</v>
      </c>
      <c r="MR180" s="424">
        <v>3.0125508741056319E-2</v>
      </c>
      <c r="MS180" s="424">
        <v>2.8356506672943739E-2</v>
      </c>
      <c r="MT180" s="424">
        <v>4.4743472628659083E-2</v>
      </c>
      <c r="MU180" s="424">
        <v>3.6631429777223001E-2</v>
      </c>
      <c r="MV180" s="424">
        <v>3.6714586603940481E-2</v>
      </c>
      <c r="MW180" s="424">
        <v>2.9977266461332048E-2</v>
      </c>
      <c r="MX180" s="424">
        <v>2.0101726346147965E-2</v>
      </c>
      <c r="MY180" s="424">
        <v>3.8889728421127541E-2</v>
      </c>
      <c r="MZ180" s="424">
        <v>5.7352350086104363E-2</v>
      </c>
      <c r="NA180" s="424">
        <v>4.0425934416384604E-2</v>
      </c>
      <c r="NB180" s="424">
        <v>3.9799476127059509E-2</v>
      </c>
      <c r="NC180" s="424">
        <v>4.7390731577290506E-2</v>
      </c>
      <c r="ND180" s="424">
        <v>0.10842445049652474</v>
      </c>
      <c r="NE180" s="424">
        <v>4.6785848092892532E-2</v>
      </c>
      <c r="NF180" s="424">
        <v>3.1932862144174977E-2</v>
      </c>
      <c r="NG180" s="424">
        <v>9.886289528219408E-2</v>
      </c>
      <c r="NH180" s="424">
        <v>5.1119961649800358E-2</v>
      </c>
      <c r="NI180" s="424">
        <v>4.4646876950718763E-2</v>
      </c>
      <c r="NJ180" s="424">
        <v>4.2666753672993045E-2</v>
      </c>
      <c r="NK180" s="424">
        <v>3.9284559000025338E-2</v>
      </c>
      <c r="NL180" s="424">
        <v>5.8085377201488847E-2</v>
      </c>
      <c r="NM180" s="424">
        <v>2.1932879927341158E-2</v>
      </c>
      <c r="NN180" s="424">
        <v>2.0727413089214799E-2</v>
      </c>
      <c r="NO180" s="424">
        <v>2.4057178537734942E-2</v>
      </c>
      <c r="NP180" s="424">
        <v>2.9025749984656759E-2</v>
      </c>
      <c r="NQ180" s="424">
        <v>4.403207229668768E-2</v>
      </c>
      <c r="NR180" s="424">
        <v>4.0506036952012152E-2</v>
      </c>
      <c r="NS180" s="424">
        <v>4.5855491447952527E-2</v>
      </c>
      <c r="NT180" s="424">
        <v>1.0911290666264419</v>
      </c>
      <c r="NU180" s="424">
        <v>5.0891002345907703E-2</v>
      </c>
      <c r="NV180" s="424">
        <v>4.7061982649934171E-2</v>
      </c>
      <c r="NW180" s="424">
        <v>7.4820246468753085E-2</v>
      </c>
      <c r="NX180" s="424">
        <v>7.2696300997454638E-2</v>
      </c>
      <c r="NY180" s="424">
        <v>4.8708664434000536E-2</v>
      </c>
      <c r="NZ180" s="424">
        <v>3.8616365179966416E-2</v>
      </c>
      <c r="OA180" s="424">
        <v>5.2975001645944007E-2</v>
      </c>
      <c r="OB180" s="424">
        <v>5.4591708059322966E-2</v>
      </c>
      <c r="OC180" s="424">
        <v>3.9300772484630257E-2</v>
      </c>
      <c r="OD180" s="424">
        <v>3.6482806803843658E-2</v>
      </c>
      <c r="OE180" s="424">
        <v>4.156647264188057E-2</v>
      </c>
      <c r="OF180" s="424">
        <v>3.2797403147821869E-2</v>
      </c>
      <c r="OG180" s="424">
        <v>6.9617199908407909E-2</v>
      </c>
      <c r="OH180" s="424">
        <v>3.3694275740560956E-2</v>
      </c>
      <c r="OI180" s="424">
        <v>3.5878942929966372E-2</v>
      </c>
      <c r="OJ180" s="424">
        <v>4.8021848540752685E-2</v>
      </c>
      <c r="OK180" s="424">
        <v>4.9940946372561371E-2</v>
      </c>
      <c r="OL180" s="424">
        <v>3.3510909843813753E-2</v>
      </c>
      <c r="OM180" s="424">
        <v>3.5530613083160412E-2</v>
      </c>
      <c r="ON180" s="424">
        <v>4.4988322262210299E-2</v>
      </c>
      <c r="OO180" s="424">
        <v>2.5442839092464933E-2</v>
      </c>
      <c r="OP180" s="424">
        <v>1.2467161687725315E-2</v>
      </c>
      <c r="OQ180" s="424">
        <v>3.5985232183331946E-2</v>
      </c>
      <c r="OR180" s="424">
        <v>3.6000878233855525E-2</v>
      </c>
      <c r="OS180" s="424">
        <v>3.6392290943033812E-2</v>
      </c>
      <c r="OT180" s="424">
        <v>4.3974930422615563E-2</v>
      </c>
      <c r="OU180" s="424">
        <v>5.6324281823020149E-2</v>
      </c>
      <c r="OV180" s="424">
        <v>4.3492028074156988E-2</v>
      </c>
      <c r="OW180" s="424">
        <v>3.9341822371151552E-2</v>
      </c>
      <c r="OX180" s="424">
        <v>4.2776022522247575E-2</v>
      </c>
      <c r="OY180" s="424">
        <v>6.8537888997962149E-2</v>
      </c>
      <c r="OZ180" s="424">
        <v>4.0874262278453477E-2</v>
      </c>
      <c r="PA180" s="424">
        <v>4.6084564960230098E-2</v>
      </c>
      <c r="PB180" s="424">
        <v>4.8501360984817679E-2</v>
      </c>
      <c r="PC180" s="424">
        <v>3.7441435773929499E-2</v>
      </c>
      <c r="PD180" s="424">
        <v>3.5033367021306758E-2</v>
      </c>
      <c r="PE180" s="424">
        <v>4.1792624069442501E-2</v>
      </c>
      <c r="PF180" s="424">
        <v>5.3266839250978283E-2</v>
      </c>
      <c r="PG180" s="424">
        <v>4.1246147515291147E-2</v>
      </c>
      <c r="PH180" s="424">
        <v>4.8144177592710655E-2</v>
      </c>
      <c r="PI180" s="424">
        <v>3.7610157246476504E-2</v>
      </c>
      <c r="PJ180" s="424">
        <v>4.7155734590185933E-2</v>
      </c>
      <c r="PK180" s="424">
        <v>2.6367537283810135E-2</v>
      </c>
      <c r="PL180" s="424">
        <v>4.0916543603297016E-2</v>
      </c>
      <c r="PM180" s="424">
        <v>4.2986020152295724E-2</v>
      </c>
      <c r="PN180" s="424">
        <v>5.0919761521798466E-2</v>
      </c>
      <c r="PO180" s="424">
        <v>4.1221012123730756E-2</v>
      </c>
      <c r="PP180" s="425">
        <v>5.9546914024311712E-2</v>
      </c>
    </row>
    <row r="181" spans="1:432" x14ac:dyDescent="0.25">
      <c r="A181" s="210" t="s">
        <v>289</v>
      </c>
      <c r="B181" s="415">
        <f>'Input Output Table'!D65/B$230</f>
        <v>3.2923255546328606E-2</v>
      </c>
      <c r="C181" s="415">
        <f>'Input Output Table'!E65/C$230</f>
        <v>3.4857304402599931E-2</v>
      </c>
      <c r="D181" s="415">
        <f>'Input Output Table'!F65/D$230</f>
        <v>1.7170159556419009E-2</v>
      </c>
      <c r="E181" s="415">
        <f>'Input Output Table'!G65/E$230</f>
        <v>2.6067639608095477E-2</v>
      </c>
      <c r="F181" s="415">
        <f>'Input Output Table'!H65/F$230</f>
        <v>4.8099444102562517E-3</v>
      </c>
      <c r="G181" s="415">
        <f>'Input Output Table'!I65/G$230</f>
        <v>1.4160180144440733E-2</v>
      </c>
      <c r="H181" s="415">
        <f>'Input Output Table'!J65/H$230</f>
        <v>1.1454165908508607E-2</v>
      </c>
      <c r="I181" s="415">
        <f>'Input Output Table'!K65/I$230</f>
        <v>3.0469216825997004E-2</v>
      </c>
      <c r="J181" s="415">
        <f>'Input Output Table'!L65/J$230</f>
        <v>3.5348764923909967E-2</v>
      </c>
      <c r="K181" s="415">
        <f>'Input Output Table'!M65/K$230</f>
        <v>2.9340125318930745E-2</v>
      </c>
      <c r="L181" s="415">
        <f>'Input Output Table'!N65/L$230</f>
        <v>3.0618232814114747E-2</v>
      </c>
      <c r="M181" s="415">
        <f>'Input Output Table'!O65/M$230</f>
        <v>5.1628948383781834E-2</v>
      </c>
      <c r="N181" s="415">
        <f>'Input Output Table'!P65/N$230</f>
        <v>2.3077057208686805E-2</v>
      </c>
      <c r="O181" s="415">
        <f>'Input Output Table'!Q65/O$230</f>
        <v>3.3964101438924088E-2</v>
      </c>
      <c r="P181" s="415">
        <f>'Input Output Table'!R65/P$230</f>
        <v>5.0239903826805411E-2</v>
      </c>
      <c r="Q181" s="415">
        <f>'Input Output Table'!S65/Q$230</f>
        <v>4.2602870414873442E-2</v>
      </c>
      <c r="R181" s="415">
        <f>'Input Output Table'!T65/R$230</f>
        <v>3.6125373630047225E-2</v>
      </c>
      <c r="S181" s="415">
        <f>'Input Output Table'!U65/S$230</f>
        <v>3.5082919076778143E-2</v>
      </c>
      <c r="T181" s="415">
        <f>'Input Output Table'!V65/T$230</f>
        <v>4.5491038456429912E-2</v>
      </c>
      <c r="U181" s="415">
        <f>'Input Output Table'!W65/U$230</f>
        <v>4.7391570728532284E-2</v>
      </c>
      <c r="V181" s="415">
        <f>'Input Output Table'!X65/V$230</f>
        <v>2.9552069510737331E-2</v>
      </c>
      <c r="W181" s="415">
        <f>'Input Output Table'!Y65/W$230</f>
        <v>2.1389551166726108E-2</v>
      </c>
      <c r="X181" s="415">
        <f>'Input Output Table'!Z65/X$230</f>
        <v>6.4857477116191026E-2</v>
      </c>
      <c r="Y181" s="415">
        <f>'Input Output Table'!AA65/Y$230</f>
        <v>6.2763754783367501E-2</v>
      </c>
      <c r="Z181" s="415">
        <f>'Input Output Table'!AB65/Z$230</f>
        <v>5.4696264675705422E-3</v>
      </c>
      <c r="AA181" s="415">
        <f>'Input Output Table'!AC65/AA$230</f>
        <v>5.7805603908888815E-2</v>
      </c>
      <c r="AB181" s="415">
        <f>'Input Output Table'!AD65/AB$230</f>
        <v>0.14475271701663975</v>
      </c>
      <c r="AC181" s="415">
        <f>'Input Output Table'!AE65/AC$230</f>
        <v>5.9581995283800225E-2</v>
      </c>
      <c r="AD181" s="415">
        <f>'Input Output Table'!AF65/AD$230</f>
        <v>5.1825502698131048E-2</v>
      </c>
      <c r="AE181" s="415">
        <f>'Input Output Table'!AG65/AE$230</f>
        <v>5.6370941354643496E-2</v>
      </c>
      <c r="AF181" s="415">
        <f>'Input Output Table'!AH65/AF$230</f>
        <v>4.4820116978414232E-2</v>
      </c>
      <c r="AG181" s="415">
        <f>'Input Output Table'!AI65/AG$230</f>
        <v>2.8354807374443992E-2</v>
      </c>
      <c r="AH181" s="415">
        <f>'Input Output Table'!AJ65/AH$230</f>
        <v>3.4130979505885187E-2</v>
      </c>
      <c r="AI181" s="415">
        <f>'Input Output Table'!AK65/AI$230</f>
        <v>3.9765628861503734E-2</v>
      </c>
      <c r="AJ181" s="415">
        <f>'Input Output Table'!AL65/AJ$230</f>
        <v>4.2111818770202217E-2</v>
      </c>
      <c r="AK181" s="415">
        <f>'Input Output Table'!AM65/AK$230</f>
        <v>8.6037489543426077E-2</v>
      </c>
      <c r="AL181" s="415">
        <f>'Input Output Table'!AN65/AL$230</f>
        <v>7.0916310825138967E-2</v>
      </c>
      <c r="AM181" s="415">
        <f>'Input Output Table'!AO65/AM$230</f>
        <v>2.1914009880760213E-2</v>
      </c>
      <c r="AN181" s="415">
        <f>'Input Output Table'!AP65/AN$230</f>
        <v>4.4787812674098454E-2</v>
      </c>
      <c r="AO181" s="415">
        <f>'Input Output Table'!AQ65/AO$230</f>
        <v>4.7203778745313479E-2</v>
      </c>
      <c r="AP181" s="415">
        <f>'Input Output Table'!AR65/AP$230</f>
        <v>5.1073092580712243E-2</v>
      </c>
      <c r="AQ181" s="415">
        <f>'Input Output Table'!AS65/AQ$230</f>
        <v>5.8558118317596698E-2</v>
      </c>
      <c r="AR181" s="415">
        <f>'Input Output Table'!AT65/AR$230</f>
        <v>3.9218262246308207E-2</v>
      </c>
      <c r="AS181" s="415">
        <f>'Input Output Table'!AU65/AS$230</f>
        <v>3.4445035735688342E-2</v>
      </c>
      <c r="AT181" s="415">
        <f>'Input Output Table'!AV65/AT$230</f>
        <v>3.0989122299869058E-2</v>
      </c>
      <c r="AU181" s="415">
        <f>'Input Output Table'!AW65/AU$230</f>
        <v>1.7505462360571766E-2</v>
      </c>
      <c r="AV181" s="415">
        <f>'Input Output Table'!AX65/AV$230</f>
        <v>3.183148400396113E-2</v>
      </c>
      <c r="AW181" s="415">
        <f>'Input Output Table'!AY65/AW$230</f>
        <v>4.9095495666904729E-2</v>
      </c>
      <c r="AX181" s="415">
        <f>'Input Output Table'!AZ65/AX$230</f>
        <v>2.3679879108368884E-2</v>
      </c>
      <c r="AY181" s="415">
        <f>'Input Output Table'!BA65/AY$230</f>
        <v>9.6507761361846155E-3</v>
      </c>
      <c r="AZ181" s="415">
        <f>'Input Output Table'!BB65/AZ$230</f>
        <v>3.4139042082171979E-2</v>
      </c>
      <c r="BA181" s="415">
        <f>'Input Output Table'!BC65/BA$230</f>
        <v>1.1276536986939523E-2</v>
      </c>
      <c r="BB181" s="415">
        <f>'Input Output Table'!BD65/BB$230</f>
        <v>6.3272540064105232E-3</v>
      </c>
      <c r="BC181" s="415">
        <f>'Input Output Table'!BE65/BC$230</f>
        <v>1.0311324303450586E-2</v>
      </c>
      <c r="BD181" s="415">
        <f>'Input Output Table'!BF65/BD$230</f>
        <v>8.3909231208348697E-3</v>
      </c>
      <c r="BE181" s="415">
        <f>'Input Output Table'!BG65/BE$230</f>
        <v>1.2801102978159165E-2</v>
      </c>
      <c r="BF181" s="415">
        <f>'Input Output Table'!BH65/BF$230</f>
        <v>3.415525757950473E-2</v>
      </c>
      <c r="BG181" s="415">
        <f>'Input Output Table'!BI65/BG$230</f>
        <v>1.9241568911248064E-2</v>
      </c>
      <c r="BH181" s="415">
        <f>'Input Output Table'!BJ65/BH$230</f>
        <v>1.1933487831040245E-2</v>
      </c>
      <c r="BI181" s="415">
        <f>'Input Output Table'!BK65/BI$230</f>
        <v>9.5454739711252155E-3</v>
      </c>
      <c r="BJ181" s="415">
        <f>'Input Output Table'!BL65/BJ$230</f>
        <v>9.5454733413669005E-3</v>
      </c>
      <c r="BK181" s="415">
        <f>'Input Output Table'!BM65/BK$230</f>
        <v>1.514539272081351E-2</v>
      </c>
      <c r="BL181" s="415">
        <f>'Input Output Table'!BN65/BL$230</f>
        <v>9.2246666871255208E-3</v>
      </c>
      <c r="BM181" s="415">
        <f>'Input Output Table'!BO65/BM$230</f>
        <v>4.5372805371058662E-3</v>
      </c>
      <c r="BN181" s="415">
        <f>'Input Output Table'!BP65/BN$230</f>
        <v>7.0824707762939957E-3</v>
      </c>
      <c r="BO181" s="415">
        <f>'Input Output Table'!BQ65/BO$230</f>
        <v>7.6947756258484113E-3</v>
      </c>
      <c r="BP181" s="415">
        <f>'Input Output Table'!BR65/BP$230</f>
        <v>7.0556297752775382E-3</v>
      </c>
      <c r="BQ181" s="415">
        <f>'Input Output Table'!BS65/BQ$230</f>
        <v>2.8306079285480103E-2</v>
      </c>
      <c r="BR181" s="415">
        <f>'Input Output Table'!BT65/BR$230</f>
        <v>2.8306075535274526E-2</v>
      </c>
      <c r="BS181" s="415">
        <f>'Input Output Table'!BU65/BS$230</f>
        <v>2.9489663256530046E-2</v>
      </c>
      <c r="BT181" s="415">
        <f>'Input Output Table'!BV65/BT$230</f>
        <v>2.9728415720986889E-2</v>
      </c>
      <c r="BU181" s="415">
        <f>'Input Output Table'!BW65/BU$230</f>
        <v>3.6037715672576284E-2</v>
      </c>
      <c r="BV181" s="415">
        <f>'Input Output Table'!BX65/BV$230</f>
        <v>1.6068602502183178E-2</v>
      </c>
      <c r="BW181" s="415">
        <f>'Input Output Table'!BY65/BW$230</f>
        <v>1.7743535363660565E-2</v>
      </c>
      <c r="BX181" s="415">
        <f>'Input Output Table'!BZ65/BX$230</f>
        <v>8.4792661744635782E-3</v>
      </c>
      <c r="BY181" s="415">
        <f>'Input Output Table'!CA65/BY$230</f>
        <v>7.7074289602473769E-3</v>
      </c>
      <c r="BZ181" s="415">
        <f>'Input Output Table'!CB65/BZ$230</f>
        <v>6.7979842536119101E-3</v>
      </c>
      <c r="CA181" s="415">
        <f>'Input Output Table'!CC65/CA$230</f>
        <v>7.9724349243540677E-3</v>
      </c>
      <c r="CB181" s="415">
        <f>'Input Output Table'!CD65/CB$230</f>
        <v>5.3780930670679948E-3</v>
      </c>
      <c r="CC181" s="415">
        <f>'Input Output Table'!CE65/CC$230</f>
        <v>3.481306009997302E-3</v>
      </c>
      <c r="CD181" s="415">
        <f>'Input Output Table'!CF65/CD$230</f>
        <v>8.0620726654688859E-4</v>
      </c>
      <c r="CE181" s="415">
        <f>'Input Output Table'!CG65/CE$230</f>
        <v>4.9645873015404501E-3</v>
      </c>
      <c r="CF181" s="415">
        <f>'Input Output Table'!CH65/CF$230</f>
        <v>2.9659136061810087E-3</v>
      </c>
      <c r="CG181" s="415">
        <f>'Input Output Table'!CI65/CG$230</f>
        <v>9.6521843976715444E-3</v>
      </c>
      <c r="CH181" s="415">
        <f>'Input Output Table'!CJ65/CH$230</f>
        <v>6.8854041798212711E-3</v>
      </c>
      <c r="CI181" s="415">
        <f>'Input Output Table'!CK65/CI$230</f>
        <v>7.3005348722158169E-3</v>
      </c>
      <c r="CJ181" s="415">
        <f>'Input Output Table'!CL65/CJ$230</f>
        <v>1.5291005695666375E-2</v>
      </c>
      <c r="CK181" s="415">
        <f>'Input Output Table'!CM65/CK$230</f>
        <v>8.7197311161716865E-3</v>
      </c>
      <c r="CL181" s="415">
        <f>'Input Output Table'!CN65/CL$230</f>
        <v>9.0122108032689944E-3</v>
      </c>
      <c r="CM181" s="415">
        <f>'Input Output Table'!CO65/CM$230</f>
        <v>9.7256875393606779E-3</v>
      </c>
      <c r="CN181" s="415">
        <f>'Input Output Table'!CP65/CN$230</f>
        <v>5.4248677153165758E-3</v>
      </c>
      <c r="CO181" s="415">
        <f>'Input Output Table'!CQ65/CO$230</f>
        <v>4.1437154210058882E-3</v>
      </c>
      <c r="CP181" s="415">
        <f>'Input Output Table'!CR65/CP$230</f>
        <v>1.0652461632846695E-2</v>
      </c>
      <c r="CQ181" s="415">
        <f>'Input Output Table'!CS65/CQ$230</f>
        <v>1.5997516879812566E-2</v>
      </c>
      <c r="CR181" s="415">
        <f>'Input Output Table'!CT65/CR$230</f>
        <v>6.5565862391827037E-3</v>
      </c>
      <c r="CS181" s="415">
        <f>'Input Output Table'!CU65/CS$230</f>
        <v>8.500289815725183E-3</v>
      </c>
      <c r="CT181" s="415">
        <f>'Input Output Table'!CV65/CT$230</f>
        <v>7.8741986537423751E-3</v>
      </c>
      <c r="CU181" s="415">
        <f>'Input Output Table'!CW65/CU$230</f>
        <v>1.7601874954264796E-2</v>
      </c>
      <c r="CV181" s="415">
        <f>'Input Output Table'!CX65/CV$230</f>
        <v>8.2571764093191929E-3</v>
      </c>
      <c r="CW181" s="415">
        <f>'Input Output Table'!CY65/CW$230</f>
        <v>1.2524601364726955E-2</v>
      </c>
      <c r="CX181" s="415">
        <f>'Input Output Table'!CZ65/CX$230</f>
        <v>1.4528247678651804E-2</v>
      </c>
      <c r="CY181" s="415">
        <f>'Input Output Table'!DA65/CY$230</f>
        <v>9.1597314572328357E-3</v>
      </c>
      <c r="CZ181" s="415">
        <f>'Input Output Table'!DB65/CZ$230</f>
        <v>1.5293109153794606E-2</v>
      </c>
      <c r="DA181" s="415">
        <f>'Input Output Table'!DC65/DA$230</f>
        <v>6.5389517521663981E-3</v>
      </c>
      <c r="DB181" s="415">
        <f>'Input Output Table'!DD65/DB$230</f>
        <v>1.4001379421576879E-2</v>
      </c>
      <c r="DC181" s="415">
        <f>'Input Output Table'!DE65/DC$230</f>
        <v>9.052800596123985E-3</v>
      </c>
      <c r="DD181" s="416">
        <f>'Input Output Table'!DG65/DD$230</f>
        <v>0.18906290012884214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J181" s="423">
        <f t="shared" si="216"/>
        <v>-3.2923255546328606E-2</v>
      </c>
      <c r="HK181" s="423">
        <f t="shared" si="217"/>
        <v>-3.4857304402599931E-2</v>
      </c>
      <c r="HL181" s="423">
        <f t="shared" si="218"/>
        <v>-1.7170159556419009E-2</v>
      </c>
      <c r="HM181" s="423">
        <f t="shared" si="219"/>
        <v>-2.6067639608095477E-2</v>
      </c>
      <c r="HN181" s="423">
        <f t="shared" si="220"/>
        <v>-4.8099444102562517E-3</v>
      </c>
      <c r="HO181" s="423">
        <f t="shared" si="221"/>
        <v>-1.4160180144440733E-2</v>
      </c>
      <c r="HP181" s="423">
        <f t="shared" si="222"/>
        <v>-1.1454165908508607E-2</v>
      </c>
      <c r="HQ181" s="423">
        <f t="shared" si="223"/>
        <v>-3.0469216825997004E-2</v>
      </c>
      <c r="HR181" s="423">
        <f t="shared" si="224"/>
        <v>-3.5348764923909967E-2</v>
      </c>
      <c r="HS181" s="423">
        <f t="shared" si="225"/>
        <v>-2.9340125318930745E-2</v>
      </c>
      <c r="HT181" s="423">
        <f t="shared" si="226"/>
        <v>-3.0618232814114747E-2</v>
      </c>
      <c r="HU181" s="423">
        <f t="shared" si="227"/>
        <v>-5.1628948383781834E-2</v>
      </c>
      <c r="HV181" s="423">
        <f t="shared" si="228"/>
        <v>-2.3077057208686805E-2</v>
      </c>
      <c r="HW181" s="423">
        <f t="shared" si="229"/>
        <v>-3.3964101438924088E-2</v>
      </c>
      <c r="HX181" s="423">
        <f t="shared" si="230"/>
        <v>-5.0239903826805411E-2</v>
      </c>
      <c r="HY181" s="423">
        <f t="shared" si="231"/>
        <v>-4.2602870414873442E-2</v>
      </c>
      <c r="HZ181" s="423">
        <f t="shared" si="232"/>
        <v>-3.6125373630047225E-2</v>
      </c>
      <c r="IA181" s="423">
        <f t="shared" si="233"/>
        <v>-3.5082919076778143E-2</v>
      </c>
      <c r="IB181" s="423">
        <f t="shared" si="234"/>
        <v>-4.5491038456429912E-2</v>
      </c>
      <c r="IC181" s="423">
        <f t="shared" si="235"/>
        <v>-4.7391570728532284E-2</v>
      </c>
      <c r="ID181" s="423">
        <f t="shared" si="236"/>
        <v>-2.9552069510737331E-2</v>
      </c>
      <c r="IE181" s="423">
        <f t="shared" si="237"/>
        <v>-2.1389551166726108E-2</v>
      </c>
      <c r="IF181" s="423">
        <f t="shared" si="238"/>
        <v>-6.4857477116191026E-2</v>
      </c>
      <c r="IG181" s="423">
        <f t="shared" si="239"/>
        <v>-6.2763754783367501E-2</v>
      </c>
      <c r="IH181" s="423">
        <f t="shared" si="240"/>
        <v>-5.4696264675705422E-3</v>
      </c>
      <c r="II181" s="423">
        <f t="shared" si="241"/>
        <v>-5.7805603908888815E-2</v>
      </c>
      <c r="IJ181" s="423">
        <f t="shared" si="242"/>
        <v>-0.14475271701663975</v>
      </c>
      <c r="IK181" s="423">
        <f t="shared" si="243"/>
        <v>-5.9581995283800225E-2</v>
      </c>
      <c r="IL181" s="423">
        <f t="shared" si="244"/>
        <v>-5.1825502698131048E-2</v>
      </c>
      <c r="IM181" s="423">
        <f t="shared" si="245"/>
        <v>-5.6370941354643496E-2</v>
      </c>
      <c r="IN181" s="423">
        <f t="shared" si="246"/>
        <v>-4.4820116978414232E-2</v>
      </c>
      <c r="IO181" s="423">
        <f t="shared" si="247"/>
        <v>-2.8354807374443992E-2</v>
      </c>
      <c r="IP181" s="423">
        <f t="shared" si="248"/>
        <v>-3.4130979505885187E-2</v>
      </c>
      <c r="IQ181" s="423">
        <f t="shared" si="249"/>
        <v>-3.9765628861503734E-2</v>
      </c>
      <c r="IR181" s="423">
        <f t="shared" si="250"/>
        <v>-4.2111818770202217E-2</v>
      </c>
      <c r="IS181" s="423">
        <f t="shared" si="251"/>
        <v>-8.6037489543426077E-2</v>
      </c>
      <c r="IT181" s="423">
        <f t="shared" si="252"/>
        <v>-7.0916310825138967E-2</v>
      </c>
      <c r="IU181" s="423">
        <f t="shared" si="253"/>
        <v>-2.1914009880760213E-2</v>
      </c>
      <c r="IV181" s="423">
        <f t="shared" si="254"/>
        <v>-4.4787812674098454E-2</v>
      </c>
      <c r="IW181" s="423">
        <f t="shared" si="255"/>
        <v>-4.7203778745313479E-2</v>
      </c>
      <c r="IX181" s="423">
        <f t="shared" si="256"/>
        <v>-5.1073092580712243E-2</v>
      </c>
      <c r="IY181" s="423">
        <f t="shared" si="257"/>
        <v>-5.8558118317596698E-2</v>
      </c>
      <c r="IZ181" s="423">
        <f t="shared" si="258"/>
        <v>-3.9218262246308207E-2</v>
      </c>
      <c r="JA181" s="423">
        <f t="shared" si="259"/>
        <v>-3.4445035735688342E-2</v>
      </c>
      <c r="JB181" s="423">
        <f t="shared" si="260"/>
        <v>-3.0989122299869058E-2</v>
      </c>
      <c r="JC181" s="423">
        <f t="shared" si="261"/>
        <v>-1.7505462360571766E-2</v>
      </c>
      <c r="JD181" s="423">
        <f t="shared" si="262"/>
        <v>-3.183148400396113E-2</v>
      </c>
      <c r="JE181" s="423">
        <f t="shared" si="263"/>
        <v>-4.9095495666904729E-2</v>
      </c>
      <c r="JF181" s="423">
        <f t="shared" si="264"/>
        <v>-2.3679879108368884E-2</v>
      </c>
      <c r="JG181" s="423">
        <f t="shared" si="265"/>
        <v>-9.6507761361846155E-3</v>
      </c>
      <c r="JH181" s="423">
        <f t="shared" si="266"/>
        <v>-3.4139042082171979E-2</v>
      </c>
      <c r="JI181" s="423">
        <f t="shared" si="267"/>
        <v>-1.1276536986939523E-2</v>
      </c>
      <c r="JJ181" s="423">
        <f t="shared" si="268"/>
        <v>-6.3272540064105232E-3</v>
      </c>
      <c r="JK181" s="423">
        <f t="shared" si="269"/>
        <v>-1.0311324303450586E-2</v>
      </c>
      <c r="JL181" s="423">
        <f t="shared" si="270"/>
        <v>-8.3909231208348697E-3</v>
      </c>
      <c r="JM181" s="423">
        <f t="shared" si="271"/>
        <v>-1.2801102978159165E-2</v>
      </c>
      <c r="JN181" s="423">
        <f t="shared" si="272"/>
        <v>-3.415525757950473E-2</v>
      </c>
      <c r="JO181" s="423">
        <f t="shared" si="273"/>
        <v>-1.9241568911248064E-2</v>
      </c>
      <c r="JP181" s="423">
        <f t="shared" si="274"/>
        <v>-1.1933487831040245E-2</v>
      </c>
      <c r="JQ181" s="423">
        <f t="shared" si="275"/>
        <v>0.99045452602887474</v>
      </c>
      <c r="JR181" s="423">
        <f t="shared" si="276"/>
        <v>-9.5454733413669005E-3</v>
      </c>
      <c r="JS181" s="423">
        <f t="shared" si="277"/>
        <v>-1.514539272081351E-2</v>
      </c>
      <c r="JT181" s="423">
        <f t="shared" si="278"/>
        <v>-9.2246666871255208E-3</v>
      </c>
      <c r="JU181" s="423">
        <f t="shared" si="279"/>
        <v>-4.5372805371058662E-3</v>
      </c>
      <c r="JV181" s="423">
        <f t="shared" si="280"/>
        <v>-7.0824707762939957E-3</v>
      </c>
      <c r="JW181" s="423">
        <f t="shared" si="281"/>
        <v>-7.6947756258484113E-3</v>
      </c>
      <c r="JX181" s="423">
        <f t="shared" si="282"/>
        <v>-7.0556297752775382E-3</v>
      </c>
      <c r="JY181" s="423">
        <f t="shared" si="283"/>
        <v>-2.8306079285480103E-2</v>
      </c>
      <c r="JZ181" s="423">
        <f t="shared" si="284"/>
        <v>-2.8306075535274526E-2</v>
      </c>
      <c r="KA181" s="423">
        <f t="shared" si="285"/>
        <v>-2.9489663256530046E-2</v>
      </c>
      <c r="KB181" s="423">
        <f t="shared" si="286"/>
        <v>-2.9728415720986889E-2</v>
      </c>
      <c r="KC181" s="423">
        <f t="shared" si="287"/>
        <v>-3.6037715672576284E-2</v>
      </c>
      <c r="KD181" s="423">
        <f t="shared" si="288"/>
        <v>-1.6068602502183178E-2</v>
      </c>
      <c r="KE181" s="423">
        <f t="shared" si="289"/>
        <v>-1.7743535363660565E-2</v>
      </c>
      <c r="KF181" s="423">
        <f t="shared" si="290"/>
        <v>-8.4792661744635782E-3</v>
      </c>
      <c r="KG181" s="423">
        <f t="shared" si="291"/>
        <v>-7.7074289602473769E-3</v>
      </c>
      <c r="KH181" s="423">
        <f t="shared" si="292"/>
        <v>-6.7979842536119101E-3</v>
      </c>
      <c r="KI181" s="423">
        <f t="shared" si="293"/>
        <v>-7.9724349243540677E-3</v>
      </c>
      <c r="KJ181" s="423">
        <f t="shared" si="294"/>
        <v>-5.3780930670679948E-3</v>
      </c>
      <c r="KK181" s="423">
        <f t="shared" si="295"/>
        <v>-3.481306009997302E-3</v>
      </c>
      <c r="KL181" s="423">
        <f t="shared" si="296"/>
        <v>-8.0620726654688859E-4</v>
      </c>
      <c r="KM181" s="423">
        <f t="shared" si="297"/>
        <v>-4.9645873015404501E-3</v>
      </c>
      <c r="KN181" s="423">
        <f t="shared" si="298"/>
        <v>-2.9659136061810087E-3</v>
      </c>
      <c r="KO181" s="423">
        <f t="shared" si="299"/>
        <v>-9.6521843976715444E-3</v>
      </c>
      <c r="KP181" s="423">
        <f t="shared" si="300"/>
        <v>-6.8854041798212711E-3</v>
      </c>
      <c r="KQ181" s="423">
        <f t="shared" si="301"/>
        <v>-7.3005348722158169E-3</v>
      </c>
      <c r="KR181" s="423">
        <f t="shared" si="302"/>
        <v>-1.5291005695666375E-2</v>
      </c>
      <c r="KS181" s="423">
        <f t="shared" si="303"/>
        <v>-8.7197311161716865E-3</v>
      </c>
      <c r="KT181" s="423">
        <f t="shared" si="304"/>
        <v>-9.0122108032689944E-3</v>
      </c>
      <c r="KU181" s="423">
        <f t="shared" si="305"/>
        <v>-9.7256875393606779E-3</v>
      </c>
      <c r="KV181" s="423">
        <f t="shared" si="306"/>
        <v>-5.4248677153165758E-3</v>
      </c>
      <c r="KW181" s="423">
        <f t="shared" si="307"/>
        <v>-4.1437154210058882E-3</v>
      </c>
      <c r="KX181" s="423">
        <f t="shared" si="308"/>
        <v>-1.0652461632846695E-2</v>
      </c>
      <c r="KY181" s="423">
        <f t="shared" si="309"/>
        <v>-1.5997516879812566E-2</v>
      </c>
      <c r="KZ181" s="423">
        <f t="shared" si="310"/>
        <v>-6.5565862391827037E-3</v>
      </c>
      <c r="LA181" s="423">
        <f t="shared" si="311"/>
        <v>-8.500289815725183E-3</v>
      </c>
      <c r="LB181" s="423">
        <f t="shared" si="312"/>
        <v>-7.8741986537423751E-3</v>
      </c>
      <c r="LC181" s="423">
        <f t="shared" si="313"/>
        <v>-1.7601874954264796E-2</v>
      </c>
      <c r="LD181" s="423">
        <f t="shared" si="314"/>
        <v>-8.2571764093191929E-3</v>
      </c>
      <c r="LE181" s="423">
        <f t="shared" si="315"/>
        <v>-1.2524601364726955E-2</v>
      </c>
      <c r="LF181" s="423">
        <f t="shared" si="316"/>
        <v>-1.4528247678651804E-2</v>
      </c>
      <c r="LG181" s="423">
        <f t="shared" si="317"/>
        <v>-9.1597314572328357E-3</v>
      </c>
      <c r="LH181" s="423">
        <f t="shared" si="318"/>
        <v>-1.5293109153794606E-2</v>
      </c>
      <c r="LI181" s="423">
        <f t="shared" si="319"/>
        <v>-6.5389517521663981E-3</v>
      </c>
      <c r="LJ181" s="423">
        <f t="shared" si="320"/>
        <v>-1.4001379421576879E-2</v>
      </c>
      <c r="LK181" s="423">
        <f t="shared" si="321"/>
        <v>-9.052800596123985E-3</v>
      </c>
      <c r="LL181" s="423">
        <f t="shared" si="322"/>
        <v>-0.18906290012884214</v>
      </c>
      <c r="LN181" s="424">
        <v>0.18665720815115927</v>
      </c>
      <c r="LO181" s="424">
        <v>0.22956237604963523</v>
      </c>
      <c r="LP181" s="424">
        <v>0.11137586430545135</v>
      </c>
      <c r="LQ181" s="424">
        <v>0.20975930513717492</v>
      </c>
      <c r="LR181" s="424">
        <v>7.1126229547856051E-2</v>
      </c>
      <c r="LS181" s="424">
        <v>0.17837158716338924</v>
      </c>
      <c r="LT181" s="424">
        <v>9.6060602792749153E-2</v>
      </c>
      <c r="LU181" s="424">
        <v>0.23631814203110774</v>
      </c>
      <c r="LV181" s="424">
        <v>0.25131185844109788</v>
      </c>
      <c r="LW181" s="424">
        <v>0.16703698651200893</v>
      </c>
      <c r="LX181" s="424">
        <v>0.21648972377408954</v>
      </c>
      <c r="LY181" s="424">
        <v>0.2438733117795574</v>
      </c>
      <c r="LZ181" s="424">
        <v>0.25537866605590998</v>
      </c>
      <c r="MA181" s="424">
        <v>0.24029012977051437</v>
      </c>
      <c r="MB181" s="424">
        <v>0.21216033673372461</v>
      </c>
      <c r="MC181" s="424">
        <v>0.22012517171751367</v>
      </c>
      <c r="MD181" s="424">
        <v>0.23455229561308691</v>
      </c>
      <c r="ME181" s="424">
        <v>0.17062733149569637</v>
      </c>
      <c r="MF181" s="424">
        <v>0.21631927249086555</v>
      </c>
      <c r="MG181" s="424">
        <v>0.25163916779940021</v>
      </c>
      <c r="MH181" s="424">
        <v>0.16793548702813238</v>
      </c>
      <c r="MI181" s="424">
        <v>0.18462684759049569</v>
      </c>
      <c r="MJ181" s="424">
        <v>0.2183178725838244</v>
      </c>
      <c r="MK181" s="424">
        <v>0.26114227309894766</v>
      </c>
      <c r="ML181" s="424">
        <v>6.3381814222633337E-2</v>
      </c>
      <c r="MM181" s="424">
        <v>0.21880770395180515</v>
      </c>
      <c r="MN181" s="424">
        <v>0.36165385197653893</v>
      </c>
      <c r="MO181" s="424">
        <v>0.18598940395782326</v>
      </c>
      <c r="MP181" s="424">
        <v>0.18038154093795147</v>
      </c>
      <c r="MQ181" s="424">
        <v>0.1514476639480522</v>
      </c>
      <c r="MR181" s="424">
        <v>0.17065814096947801</v>
      </c>
      <c r="MS181" s="424">
        <v>0.16124929708298563</v>
      </c>
      <c r="MT181" s="424">
        <v>0.20358479496234785</v>
      </c>
      <c r="MU181" s="424">
        <v>0.21699573778847295</v>
      </c>
      <c r="MV181" s="424">
        <v>0.2149295953814985</v>
      </c>
      <c r="MW181" s="424">
        <v>0.23490168852123428</v>
      </c>
      <c r="MX181" s="424">
        <v>0.16383945832689153</v>
      </c>
      <c r="MY181" s="424">
        <v>0.2276093122793113</v>
      </c>
      <c r="MZ181" s="424">
        <v>0.25105580264090671</v>
      </c>
      <c r="NA181" s="424">
        <v>0.24404306140726528</v>
      </c>
      <c r="NB181" s="424">
        <v>0.2229237702917278</v>
      </c>
      <c r="NC181" s="424">
        <v>0.26422880713787755</v>
      </c>
      <c r="ND181" s="424">
        <v>0.21865719120165947</v>
      </c>
      <c r="NE181" s="424">
        <v>0.25223240076715209</v>
      </c>
      <c r="NF181" s="424">
        <v>0.19801575107800334</v>
      </c>
      <c r="NG181" s="424">
        <v>0.25689349180318144</v>
      </c>
      <c r="NH181" s="424">
        <v>0.24645239485434853</v>
      </c>
      <c r="NI181" s="424">
        <v>0.25072492691395432</v>
      </c>
      <c r="NJ181" s="424">
        <v>0.24455651116597518</v>
      </c>
      <c r="NK181" s="424">
        <v>0.23087532038491387</v>
      </c>
      <c r="NL181" s="424">
        <v>0.25844789387917122</v>
      </c>
      <c r="NM181" s="424">
        <v>0.12036454067296343</v>
      </c>
      <c r="NN181" s="424">
        <v>0.10917667139094722</v>
      </c>
      <c r="NO181" s="424">
        <v>0.11941694413878985</v>
      </c>
      <c r="NP181" s="424">
        <v>0.14865699098592799</v>
      </c>
      <c r="NQ181" s="424">
        <v>0.19046356336104131</v>
      </c>
      <c r="NR181" s="424">
        <v>0.25655550530824728</v>
      </c>
      <c r="NS181" s="424">
        <v>0.19865094686401064</v>
      </c>
      <c r="NT181" s="424">
        <v>0.22356014738545318</v>
      </c>
      <c r="NU181" s="424">
        <v>1.2150490794433573</v>
      </c>
      <c r="NV181" s="424">
        <v>0.19833130108610642</v>
      </c>
      <c r="NW181" s="424">
        <v>0.27245989461218678</v>
      </c>
      <c r="NX181" s="424">
        <v>0.21410614663344413</v>
      </c>
      <c r="NY181" s="424">
        <v>0.21116494595706456</v>
      </c>
      <c r="NZ181" s="424">
        <v>0.16390531288621821</v>
      </c>
      <c r="OA181" s="424">
        <v>0.24248594390793396</v>
      </c>
      <c r="OB181" s="424">
        <v>0.23784827360958935</v>
      </c>
      <c r="OC181" s="424">
        <v>0.21020562559077657</v>
      </c>
      <c r="OD181" s="424">
        <v>0.22870615924128537</v>
      </c>
      <c r="OE181" s="424">
        <v>0.22068802971998364</v>
      </c>
      <c r="OF181" s="424">
        <v>0.21106234960492143</v>
      </c>
      <c r="OG181" s="424">
        <v>0.24610787123375558</v>
      </c>
      <c r="OH181" s="424">
        <v>0.17394779841174607</v>
      </c>
      <c r="OI181" s="424">
        <v>0.16854590041992892</v>
      </c>
      <c r="OJ181" s="424">
        <v>0.22719884908730512</v>
      </c>
      <c r="OK181" s="424">
        <v>0.22287102316549018</v>
      </c>
      <c r="OL181" s="424">
        <v>0.16856462207266729</v>
      </c>
      <c r="OM181" s="424">
        <v>0.14878724505779228</v>
      </c>
      <c r="ON181" s="424">
        <v>0.24497098036453899</v>
      </c>
      <c r="OO181" s="424">
        <v>0.1198308496584596</v>
      </c>
      <c r="OP181" s="424">
        <v>6.2503489291527714E-2</v>
      </c>
      <c r="OQ181" s="424">
        <v>0.17433449166965756</v>
      </c>
      <c r="OR181" s="424">
        <v>0.19294331259988118</v>
      </c>
      <c r="OS181" s="424">
        <v>0.20290166888806044</v>
      </c>
      <c r="OT181" s="424">
        <v>0.24755727027945029</v>
      </c>
      <c r="OU181" s="424">
        <v>0.2984519685121268</v>
      </c>
      <c r="OV181" s="424">
        <v>0.21890614422939531</v>
      </c>
      <c r="OW181" s="424">
        <v>0.20865547605076093</v>
      </c>
      <c r="OX181" s="424">
        <v>0.24067952672759638</v>
      </c>
      <c r="OY181" s="424">
        <v>0.18649223121566139</v>
      </c>
      <c r="OZ181" s="424">
        <v>0.21344104483024248</v>
      </c>
      <c r="PA181" s="424">
        <v>0.22999532436786541</v>
      </c>
      <c r="PB181" s="424">
        <v>0.18087689501871523</v>
      </c>
      <c r="PC181" s="424">
        <v>0.19910496743185618</v>
      </c>
      <c r="PD181" s="424">
        <v>0.18567610281037636</v>
      </c>
      <c r="PE181" s="424">
        <v>0.22340638899760024</v>
      </c>
      <c r="PF181" s="424">
        <v>0.30095849177862644</v>
      </c>
      <c r="PG181" s="424">
        <v>0.23957986548616203</v>
      </c>
      <c r="PH181" s="424">
        <v>0.25336790623305122</v>
      </c>
      <c r="PI181" s="424">
        <v>0.20422934684926033</v>
      </c>
      <c r="PJ181" s="424">
        <v>0.26679357915141239</v>
      </c>
      <c r="PK181" s="424">
        <v>0.12927870961450069</v>
      </c>
      <c r="PL181" s="424">
        <v>0.21167310795409583</v>
      </c>
      <c r="PM181" s="424">
        <v>0.23996332605520387</v>
      </c>
      <c r="PN181" s="424">
        <v>0.23015102465229004</v>
      </c>
      <c r="PO181" s="424">
        <v>0.2121265275988195</v>
      </c>
      <c r="PP181" s="425">
        <v>0.36081600244408213</v>
      </c>
    </row>
    <row r="182" spans="1:432" x14ac:dyDescent="0.25">
      <c r="A182" s="210" t="s">
        <v>290</v>
      </c>
      <c r="B182" s="415">
        <f>'Input Output Table'!D66/B$230</f>
        <v>0</v>
      </c>
      <c r="C182" s="415">
        <f>'Input Output Table'!E66/C$230</f>
        <v>0</v>
      </c>
      <c r="D182" s="415">
        <f>'Input Output Table'!F66/D$230</f>
        <v>0</v>
      </c>
      <c r="E182" s="415">
        <f>'Input Output Table'!G66/E$230</f>
        <v>0</v>
      </c>
      <c r="F182" s="415">
        <f>'Input Output Table'!H66/F$230</f>
        <v>0</v>
      </c>
      <c r="G182" s="415">
        <f>'Input Output Table'!I66/G$230</f>
        <v>0</v>
      </c>
      <c r="H182" s="415">
        <f>'Input Output Table'!J66/H$230</f>
        <v>0</v>
      </c>
      <c r="I182" s="415">
        <f>'Input Output Table'!K66/I$230</f>
        <v>0</v>
      </c>
      <c r="J182" s="415">
        <f>'Input Output Table'!L66/J$230</f>
        <v>0</v>
      </c>
      <c r="K182" s="415">
        <f>'Input Output Table'!M66/K$230</f>
        <v>0</v>
      </c>
      <c r="L182" s="415">
        <f>'Input Output Table'!N66/L$230</f>
        <v>0</v>
      </c>
      <c r="M182" s="415">
        <f>'Input Output Table'!O66/M$230</f>
        <v>0</v>
      </c>
      <c r="N182" s="415">
        <f>'Input Output Table'!P66/N$230</f>
        <v>0</v>
      </c>
      <c r="O182" s="415">
        <f>'Input Output Table'!Q66/O$230</f>
        <v>0</v>
      </c>
      <c r="P182" s="415">
        <f>'Input Output Table'!R66/P$230</f>
        <v>0</v>
      </c>
      <c r="Q182" s="415">
        <f>'Input Output Table'!S66/Q$230</f>
        <v>0</v>
      </c>
      <c r="R182" s="415">
        <f>'Input Output Table'!T66/R$230</f>
        <v>0</v>
      </c>
      <c r="S182" s="415">
        <f>'Input Output Table'!U66/S$230</f>
        <v>0</v>
      </c>
      <c r="T182" s="415">
        <f>'Input Output Table'!V66/T$230</f>
        <v>0</v>
      </c>
      <c r="U182" s="415">
        <f>'Input Output Table'!W66/U$230</f>
        <v>0</v>
      </c>
      <c r="V182" s="415">
        <f>'Input Output Table'!X66/V$230</f>
        <v>0</v>
      </c>
      <c r="W182" s="415">
        <f>'Input Output Table'!Y66/W$230</f>
        <v>0</v>
      </c>
      <c r="X182" s="415">
        <f>'Input Output Table'!Z66/X$230</f>
        <v>0</v>
      </c>
      <c r="Y182" s="415">
        <f>'Input Output Table'!AA66/Y$230</f>
        <v>0</v>
      </c>
      <c r="Z182" s="415">
        <f>'Input Output Table'!AB66/Z$230</f>
        <v>0</v>
      </c>
      <c r="AA182" s="415">
        <f>'Input Output Table'!AC66/AA$230</f>
        <v>0</v>
      </c>
      <c r="AB182" s="415">
        <f>'Input Output Table'!AD66/AB$230</f>
        <v>0</v>
      </c>
      <c r="AC182" s="415">
        <f>'Input Output Table'!AE66/AC$230</f>
        <v>0</v>
      </c>
      <c r="AD182" s="415">
        <f>'Input Output Table'!AF66/AD$230</f>
        <v>0</v>
      </c>
      <c r="AE182" s="415">
        <f>'Input Output Table'!AG66/AE$230</f>
        <v>0</v>
      </c>
      <c r="AF182" s="415">
        <f>'Input Output Table'!AH66/AF$230</f>
        <v>0</v>
      </c>
      <c r="AG182" s="415">
        <f>'Input Output Table'!AI66/AG$230</f>
        <v>0</v>
      </c>
      <c r="AH182" s="415">
        <f>'Input Output Table'!AJ66/AH$230</f>
        <v>0</v>
      </c>
      <c r="AI182" s="415">
        <f>'Input Output Table'!AK66/AI$230</f>
        <v>0</v>
      </c>
      <c r="AJ182" s="415">
        <f>'Input Output Table'!AL66/AJ$230</f>
        <v>0</v>
      </c>
      <c r="AK182" s="415">
        <f>'Input Output Table'!AM66/AK$230</f>
        <v>0</v>
      </c>
      <c r="AL182" s="415">
        <f>'Input Output Table'!AN66/AL$230</f>
        <v>0</v>
      </c>
      <c r="AM182" s="415">
        <f>'Input Output Table'!AO66/AM$230</f>
        <v>0</v>
      </c>
      <c r="AN182" s="415">
        <f>'Input Output Table'!AP66/AN$230</f>
        <v>0</v>
      </c>
      <c r="AO182" s="415">
        <f>'Input Output Table'!AQ66/AO$230</f>
        <v>0</v>
      </c>
      <c r="AP182" s="415">
        <f>'Input Output Table'!AR66/AP$230</f>
        <v>0</v>
      </c>
      <c r="AQ182" s="415">
        <f>'Input Output Table'!AS66/AQ$230</f>
        <v>0</v>
      </c>
      <c r="AR182" s="415">
        <f>'Input Output Table'!AT66/AR$230</f>
        <v>0</v>
      </c>
      <c r="AS182" s="415">
        <f>'Input Output Table'!AU66/AS$230</f>
        <v>0</v>
      </c>
      <c r="AT182" s="415">
        <f>'Input Output Table'!AV66/AT$230</f>
        <v>0</v>
      </c>
      <c r="AU182" s="415">
        <f>'Input Output Table'!AW66/AU$230</f>
        <v>0</v>
      </c>
      <c r="AV182" s="415">
        <f>'Input Output Table'!AX66/AV$230</f>
        <v>0</v>
      </c>
      <c r="AW182" s="415">
        <f>'Input Output Table'!AY66/AW$230</f>
        <v>0</v>
      </c>
      <c r="AX182" s="415">
        <f>'Input Output Table'!AZ66/AX$230</f>
        <v>0</v>
      </c>
      <c r="AY182" s="415">
        <f>'Input Output Table'!BA66/AY$230</f>
        <v>0</v>
      </c>
      <c r="AZ182" s="415">
        <f>'Input Output Table'!BB66/AZ$230</f>
        <v>0</v>
      </c>
      <c r="BA182" s="415">
        <f>'Input Output Table'!BC66/BA$230</f>
        <v>0</v>
      </c>
      <c r="BB182" s="415">
        <f>'Input Output Table'!BD66/BB$230</f>
        <v>0</v>
      </c>
      <c r="BC182" s="415">
        <f>'Input Output Table'!BE66/BC$230</f>
        <v>0</v>
      </c>
      <c r="BD182" s="415">
        <f>'Input Output Table'!BF66/BD$230</f>
        <v>0</v>
      </c>
      <c r="BE182" s="415">
        <f>'Input Output Table'!BG66/BE$230</f>
        <v>0</v>
      </c>
      <c r="BF182" s="415">
        <f>'Input Output Table'!BH66/BF$230</f>
        <v>0</v>
      </c>
      <c r="BG182" s="415">
        <f>'Input Output Table'!BI66/BG$230</f>
        <v>0</v>
      </c>
      <c r="BH182" s="415">
        <f>'Input Output Table'!BJ66/BH$230</f>
        <v>0</v>
      </c>
      <c r="BI182" s="415">
        <f>'Input Output Table'!BK66/BI$230</f>
        <v>0</v>
      </c>
      <c r="BJ182" s="415">
        <f>'Input Output Table'!BL66/BJ$230</f>
        <v>0</v>
      </c>
      <c r="BK182" s="415">
        <f>'Input Output Table'!BM66/BK$230</f>
        <v>0</v>
      </c>
      <c r="BL182" s="415">
        <f>'Input Output Table'!BN66/BL$230</f>
        <v>0</v>
      </c>
      <c r="BM182" s="415">
        <f>'Input Output Table'!BO66/BM$230</f>
        <v>0</v>
      </c>
      <c r="BN182" s="415">
        <f>'Input Output Table'!BP66/BN$230</f>
        <v>0</v>
      </c>
      <c r="BO182" s="415">
        <f>'Input Output Table'!BQ66/BO$230</f>
        <v>0</v>
      </c>
      <c r="BP182" s="415">
        <f>'Input Output Table'!BR66/BP$230</f>
        <v>0</v>
      </c>
      <c r="BQ182" s="415">
        <f>'Input Output Table'!BS66/BQ$230</f>
        <v>0</v>
      </c>
      <c r="BR182" s="415">
        <f>'Input Output Table'!BT66/BR$230</f>
        <v>0</v>
      </c>
      <c r="BS182" s="415">
        <f>'Input Output Table'!BU66/BS$230</f>
        <v>0</v>
      </c>
      <c r="BT182" s="415">
        <f>'Input Output Table'!BV66/BT$230</f>
        <v>0</v>
      </c>
      <c r="BU182" s="415">
        <f>'Input Output Table'!BW66/BU$230</f>
        <v>0</v>
      </c>
      <c r="BV182" s="415">
        <f>'Input Output Table'!BX66/BV$230</f>
        <v>0</v>
      </c>
      <c r="BW182" s="415">
        <f>'Input Output Table'!BY66/BW$230</f>
        <v>0</v>
      </c>
      <c r="BX182" s="415">
        <f>'Input Output Table'!BZ66/BX$230</f>
        <v>0</v>
      </c>
      <c r="BY182" s="415">
        <f>'Input Output Table'!CA66/BY$230</f>
        <v>0</v>
      </c>
      <c r="BZ182" s="415">
        <f>'Input Output Table'!CB66/BZ$230</f>
        <v>0</v>
      </c>
      <c r="CA182" s="415">
        <f>'Input Output Table'!CC66/CA$230</f>
        <v>0</v>
      </c>
      <c r="CB182" s="415">
        <f>'Input Output Table'!CD66/CB$230</f>
        <v>0</v>
      </c>
      <c r="CC182" s="415">
        <f>'Input Output Table'!CE66/CC$230</f>
        <v>0</v>
      </c>
      <c r="CD182" s="415">
        <f>'Input Output Table'!CF66/CD$230</f>
        <v>0</v>
      </c>
      <c r="CE182" s="415">
        <f>'Input Output Table'!CG66/CE$230</f>
        <v>0</v>
      </c>
      <c r="CF182" s="415">
        <f>'Input Output Table'!CH66/CF$230</f>
        <v>0</v>
      </c>
      <c r="CG182" s="415">
        <f>'Input Output Table'!CI66/CG$230</f>
        <v>0</v>
      </c>
      <c r="CH182" s="415">
        <f>'Input Output Table'!CJ66/CH$230</f>
        <v>0</v>
      </c>
      <c r="CI182" s="415">
        <f>'Input Output Table'!CK66/CI$230</f>
        <v>0</v>
      </c>
      <c r="CJ182" s="415">
        <f>'Input Output Table'!CL66/CJ$230</f>
        <v>0</v>
      </c>
      <c r="CK182" s="415">
        <f>'Input Output Table'!CM66/CK$230</f>
        <v>0</v>
      </c>
      <c r="CL182" s="415">
        <f>'Input Output Table'!CN66/CL$230</f>
        <v>0</v>
      </c>
      <c r="CM182" s="415">
        <f>'Input Output Table'!CO66/CM$230</f>
        <v>0</v>
      </c>
      <c r="CN182" s="415">
        <f>'Input Output Table'!CP66/CN$230</f>
        <v>0</v>
      </c>
      <c r="CO182" s="415">
        <f>'Input Output Table'!CQ66/CO$230</f>
        <v>0</v>
      </c>
      <c r="CP182" s="415">
        <f>'Input Output Table'!CR66/CP$230</f>
        <v>0</v>
      </c>
      <c r="CQ182" s="415">
        <f>'Input Output Table'!CS66/CQ$230</f>
        <v>0</v>
      </c>
      <c r="CR182" s="415">
        <f>'Input Output Table'!CT66/CR$230</f>
        <v>0</v>
      </c>
      <c r="CS182" s="415">
        <f>'Input Output Table'!CU66/CS$230</f>
        <v>0</v>
      </c>
      <c r="CT182" s="415">
        <f>'Input Output Table'!CV66/CT$230</f>
        <v>0</v>
      </c>
      <c r="CU182" s="415">
        <f>'Input Output Table'!CW66/CU$230</f>
        <v>0</v>
      </c>
      <c r="CV182" s="415">
        <f>'Input Output Table'!CX66/CV$230</f>
        <v>0</v>
      </c>
      <c r="CW182" s="415">
        <f>'Input Output Table'!CY66/CW$230</f>
        <v>0</v>
      </c>
      <c r="CX182" s="415">
        <f>'Input Output Table'!CZ66/CX$230</f>
        <v>0</v>
      </c>
      <c r="CY182" s="415">
        <f>'Input Output Table'!DA66/CY$230</f>
        <v>0</v>
      </c>
      <c r="CZ182" s="415">
        <f>'Input Output Table'!DB66/CZ$230</f>
        <v>0</v>
      </c>
      <c r="DA182" s="415">
        <f>'Input Output Table'!DC66/DA$230</f>
        <v>0</v>
      </c>
      <c r="DB182" s="415">
        <f>'Input Output Table'!DD66/DB$230</f>
        <v>0</v>
      </c>
      <c r="DC182" s="415">
        <f>'Input Output Table'!DE66/DC$230</f>
        <v>0</v>
      </c>
      <c r="DD182" s="416">
        <f>'Input Output Table'!DG66/DD$230</f>
        <v>7.2331917620371364E-3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J182" s="423">
        <f t="shared" si="216"/>
        <v>0</v>
      </c>
      <c r="HK182" s="423">
        <f t="shared" si="217"/>
        <v>0</v>
      </c>
      <c r="HL182" s="423">
        <f t="shared" si="218"/>
        <v>0</v>
      </c>
      <c r="HM182" s="423">
        <f t="shared" si="219"/>
        <v>0</v>
      </c>
      <c r="HN182" s="423">
        <f t="shared" si="220"/>
        <v>0</v>
      </c>
      <c r="HO182" s="423">
        <f t="shared" si="221"/>
        <v>0</v>
      </c>
      <c r="HP182" s="423">
        <f t="shared" si="222"/>
        <v>0</v>
      </c>
      <c r="HQ182" s="423">
        <f t="shared" si="223"/>
        <v>0</v>
      </c>
      <c r="HR182" s="423">
        <f t="shared" si="224"/>
        <v>0</v>
      </c>
      <c r="HS182" s="423">
        <f t="shared" si="225"/>
        <v>0</v>
      </c>
      <c r="HT182" s="423">
        <f t="shared" si="226"/>
        <v>0</v>
      </c>
      <c r="HU182" s="423">
        <f t="shared" si="227"/>
        <v>0</v>
      </c>
      <c r="HV182" s="423">
        <f t="shared" si="228"/>
        <v>0</v>
      </c>
      <c r="HW182" s="423">
        <f t="shared" si="229"/>
        <v>0</v>
      </c>
      <c r="HX182" s="423">
        <f t="shared" si="230"/>
        <v>0</v>
      </c>
      <c r="HY182" s="423">
        <f t="shared" si="231"/>
        <v>0</v>
      </c>
      <c r="HZ182" s="423">
        <f t="shared" si="232"/>
        <v>0</v>
      </c>
      <c r="IA182" s="423">
        <f t="shared" si="233"/>
        <v>0</v>
      </c>
      <c r="IB182" s="423">
        <f t="shared" si="234"/>
        <v>0</v>
      </c>
      <c r="IC182" s="423">
        <f t="shared" si="235"/>
        <v>0</v>
      </c>
      <c r="ID182" s="423">
        <f t="shared" si="236"/>
        <v>0</v>
      </c>
      <c r="IE182" s="423">
        <f t="shared" si="237"/>
        <v>0</v>
      </c>
      <c r="IF182" s="423">
        <f t="shared" si="238"/>
        <v>0</v>
      </c>
      <c r="IG182" s="423">
        <f t="shared" si="239"/>
        <v>0</v>
      </c>
      <c r="IH182" s="423">
        <f t="shared" si="240"/>
        <v>0</v>
      </c>
      <c r="II182" s="423">
        <f t="shared" si="241"/>
        <v>0</v>
      </c>
      <c r="IJ182" s="423">
        <f t="shared" si="242"/>
        <v>0</v>
      </c>
      <c r="IK182" s="423">
        <f t="shared" si="243"/>
        <v>0</v>
      </c>
      <c r="IL182" s="423">
        <f t="shared" si="244"/>
        <v>0</v>
      </c>
      <c r="IM182" s="423">
        <f t="shared" si="245"/>
        <v>0</v>
      </c>
      <c r="IN182" s="423">
        <f t="shared" si="246"/>
        <v>0</v>
      </c>
      <c r="IO182" s="423">
        <f t="shared" si="247"/>
        <v>0</v>
      </c>
      <c r="IP182" s="423">
        <f t="shared" si="248"/>
        <v>0</v>
      </c>
      <c r="IQ182" s="423">
        <f t="shared" si="249"/>
        <v>0</v>
      </c>
      <c r="IR182" s="423">
        <f t="shared" si="250"/>
        <v>0</v>
      </c>
      <c r="IS182" s="423">
        <f t="shared" si="251"/>
        <v>0</v>
      </c>
      <c r="IT182" s="423">
        <f t="shared" si="252"/>
        <v>0</v>
      </c>
      <c r="IU182" s="423">
        <f t="shared" si="253"/>
        <v>0</v>
      </c>
      <c r="IV182" s="423">
        <f t="shared" si="254"/>
        <v>0</v>
      </c>
      <c r="IW182" s="423">
        <f t="shared" si="255"/>
        <v>0</v>
      </c>
      <c r="IX182" s="423">
        <f t="shared" si="256"/>
        <v>0</v>
      </c>
      <c r="IY182" s="423">
        <f t="shared" si="257"/>
        <v>0</v>
      </c>
      <c r="IZ182" s="423">
        <f t="shared" si="258"/>
        <v>0</v>
      </c>
      <c r="JA182" s="423">
        <f t="shared" si="259"/>
        <v>0</v>
      </c>
      <c r="JB182" s="423">
        <f t="shared" si="260"/>
        <v>0</v>
      </c>
      <c r="JC182" s="423">
        <f t="shared" si="261"/>
        <v>0</v>
      </c>
      <c r="JD182" s="423">
        <f t="shared" si="262"/>
        <v>0</v>
      </c>
      <c r="JE182" s="423">
        <f t="shared" si="263"/>
        <v>0</v>
      </c>
      <c r="JF182" s="423">
        <f t="shared" si="264"/>
        <v>0</v>
      </c>
      <c r="JG182" s="423">
        <f t="shared" si="265"/>
        <v>0</v>
      </c>
      <c r="JH182" s="423">
        <f t="shared" si="266"/>
        <v>0</v>
      </c>
      <c r="JI182" s="423">
        <f t="shared" si="267"/>
        <v>0</v>
      </c>
      <c r="JJ182" s="423">
        <f t="shared" si="268"/>
        <v>0</v>
      </c>
      <c r="JK182" s="423">
        <f t="shared" si="269"/>
        <v>0</v>
      </c>
      <c r="JL182" s="423">
        <f t="shared" si="270"/>
        <v>0</v>
      </c>
      <c r="JM182" s="423">
        <f t="shared" si="271"/>
        <v>0</v>
      </c>
      <c r="JN182" s="423">
        <f t="shared" si="272"/>
        <v>0</v>
      </c>
      <c r="JO182" s="423">
        <f t="shared" si="273"/>
        <v>0</v>
      </c>
      <c r="JP182" s="423">
        <f t="shared" si="274"/>
        <v>0</v>
      </c>
      <c r="JQ182" s="423">
        <f t="shared" si="275"/>
        <v>0</v>
      </c>
      <c r="JR182" s="423">
        <f t="shared" si="276"/>
        <v>1</v>
      </c>
      <c r="JS182" s="423">
        <f t="shared" si="277"/>
        <v>0</v>
      </c>
      <c r="JT182" s="423">
        <f t="shared" si="278"/>
        <v>0</v>
      </c>
      <c r="JU182" s="423">
        <f t="shared" si="279"/>
        <v>0</v>
      </c>
      <c r="JV182" s="423">
        <f t="shared" si="280"/>
        <v>0</v>
      </c>
      <c r="JW182" s="423">
        <f t="shared" si="281"/>
        <v>0</v>
      </c>
      <c r="JX182" s="423">
        <f t="shared" si="282"/>
        <v>0</v>
      </c>
      <c r="JY182" s="423">
        <f t="shared" si="283"/>
        <v>0</v>
      </c>
      <c r="JZ182" s="423">
        <f t="shared" si="284"/>
        <v>0</v>
      </c>
      <c r="KA182" s="423">
        <f t="shared" si="285"/>
        <v>0</v>
      </c>
      <c r="KB182" s="423">
        <f t="shared" si="286"/>
        <v>0</v>
      </c>
      <c r="KC182" s="423">
        <f t="shared" si="287"/>
        <v>0</v>
      </c>
      <c r="KD182" s="423">
        <f t="shared" si="288"/>
        <v>0</v>
      </c>
      <c r="KE182" s="423">
        <f t="shared" si="289"/>
        <v>0</v>
      </c>
      <c r="KF182" s="423">
        <f t="shared" si="290"/>
        <v>0</v>
      </c>
      <c r="KG182" s="423">
        <f t="shared" si="291"/>
        <v>0</v>
      </c>
      <c r="KH182" s="423">
        <f t="shared" si="292"/>
        <v>0</v>
      </c>
      <c r="KI182" s="423">
        <f t="shared" si="293"/>
        <v>0</v>
      </c>
      <c r="KJ182" s="423">
        <f t="shared" si="294"/>
        <v>0</v>
      </c>
      <c r="KK182" s="423">
        <f t="shared" si="295"/>
        <v>0</v>
      </c>
      <c r="KL182" s="423">
        <f t="shared" si="296"/>
        <v>0</v>
      </c>
      <c r="KM182" s="423">
        <f t="shared" si="297"/>
        <v>0</v>
      </c>
      <c r="KN182" s="423">
        <f t="shared" si="298"/>
        <v>0</v>
      </c>
      <c r="KO182" s="423">
        <f t="shared" si="299"/>
        <v>0</v>
      </c>
      <c r="KP182" s="423">
        <f t="shared" si="300"/>
        <v>0</v>
      </c>
      <c r="KQ182" s="423">
        <f t="shared" si="301"/>
        <v>0</v>
      </c>
      <c r="KR182" s="423">
        <f t="shared" si="302"/>
        <v>0</v>
      </c>
      <c r="KS182" s="423">
        <f t="shared" si="303"/>
        <v>0</v>
      </c>
      <c r="KT182" s="423">
        <f t="shared" si="304"/>
        <v>0</v>
      </c>
      <c r="KU182" s="423">
        <f t="shared" si="305"/>
        <v>0</v>
      </c>
      <c r="KV182" s="423">
        <f t="shared" si="306"/>
        <v>0</v>
      </c>
      <c r="KW182" s="423">
        <f t="shared" si="307"/>
        <v>0</v>
      </c>
      <c r="KX182" s="423">
        <f t="shared" si="308"/>
        <v>0</v>
      </c>
      <c r="KY182" s="423">
        <f t="shared" si="309"/>
        <v>0</v>
      </c>
      <c r="KZ182" s="423">
        <f t="shared" si="310"/>
        <v>0</v>
      </c>
      <c r="LA182" s="423">
        <f t="shared" si="311"/>
        <v>0</v>
      </c>
      <c r="LB182" s="423">
        <f t="shared" si="312"/>
        <v>0</v>
      </c>
      <c r="LC182" s="423">
        <f t="shared" si="313"/>
        <v>0</v>
      </c>
      <c r="LD182" s="423">
        <f t="shared" si="314"/>
        <v>0</v>
      </c>
      <c r="LE182" s="423">
        <f t="shared" si="315"/>
        <v>0</v>
      </c>
      <c r="LF182" s="423">
        <f t="shared" si="316"/>
        <v>0</v>
      </c>
      <c r="LG182" s="423">
        <f t="shared" si="317"/>
        <v>0</v>
      </c>
      <c r="LH182" s="423">
        <f t="shared" si="318"/>
        <v>0</v>
      </c>
      <c r="LI182" s="423">
        <f t="shared" si="319"/>
        <v>0</v>
      </c>
      <c r="LJ182" s="423">
        <f t="shared" si="320"/>
        <v>0</v>
      </c>
      <c r="LK182" s="423">
        <f t="shared" si="321"/>
        <v>0</v>
      </c>
      <c r="LL182" s="423">
        <f t="shared" si="322"/>
        <v>-7.2331917620371364E-3</v>
      </c>
      <c r="LN182" s="424">
        <v>4.5603788833365735E-3</v>
      </c>
      <c r="LO182" s="424">
        <v>5.7816134720090999E-3</v>
      </c>
      <c r="LP182" s="424">
        <v>2.8100644057287099E-3</v>
      </c>
      <c r="LQ182" s="424">
        <v>5.790218237661471E-3</v>
      </c>
      <c r="LR182" s="424">
        <v>2.0729540070091694E-3</v>
      </c>
      <c r="LS182" s="424">
        <v>5.3639066451736279E-3</v>
      </c>
      <c r="LT182" s="424">
        <v>2.5743504562890031E-3</v>
      </c>
      <c r="LU182" s="424">
        <v>5.9037846173411439E-3</v>
      </c>
      <c r="LV182" s="424">
        <v>6.6742863618846383E-3</v>
      </c>
      <c r="LW182" s="424">
        <v>4.495469530121525E-3</v>
      </c>
      <c r="LX182" s="424">
        <v>5.1631829376109061E-3</v>
      </c>
      <c r="LY182" s="424">
        <v>5.5546816085663983E-3</v>
      </c>
      <c r="LZ182" s="424">
        <v>7.2381199137468008E-3</v>
      </c>
      <c r="MA182" s="424">
        <v>6.3578283668234738E-3</v>
      </c>
      <c r="MB182" s="424">
        <v>4.5484242683358784E-3</v>
      </c>
      <c r="MC182" s="424">
        <v>5.4255946161136286E-3</v>
      </c>
      <c r="MD182" s="424">
        <v>5.7623496677325688E-3</v>
      </c>
      <c r="ME182" s="424">
        <v>4.1417681380974472E-3</v>
      </c>
      <c r="MF182" s="424">
        <v>5.5243560963275443E-3</v>
      </c>
      <c r="MG182" s="424">
        <v>6.5449607393150153E-3</v>
      </c>
      <c r="MH182" s="424">
        <v>4.3299146807768626E-3</v>
      </c>
      <c r="MI182" s="424">
        <v>5.1332369094460682E-3</v>
      </c>
      <c r="MJ182" s="424">
        <v>4.8290238057488825E-3</v>
      </c>
      <c r="MK182" s="424">
        <v>6.1895922891998436E-3</v>
      </c>
      <c r="ML182" s="424">
        <v>1.8706845719103629E-3</v>
      </c>
      <c r="MM182" s="424">
        <v>5.0943604677401548E-3</v>
      </c>
      <c r="MN182" s="424">
        <v>6.2364547329812727E-3</v>
      </c>
      <c r="MO182" s="424">
        <v>3.95170258481668E-3</v>
      </c>
      <c r="MP182" s="424">
        <v>3.848986420234918E-3</v>
      </c>
      <c r="MQ182" s="424">
        <v>2.8258100097745061E-3</v>
      </c>
      <c r="MR182" s="424">
        <v>3.9395758301859138E-3</v>
      </c>
      <c r="MS182" s="424">
        <v>4.334480873902348E-3</v>
      </c>
      <c r="MT182" s="424">
        <v>5.3844089463755138E-3</v>
      </c>
      <c r="MU182" s="424">
        <v>5.4714432378805125E-3</v>
      </c>
      <c r="MV182" s="424">
        <v>5.5067628060054856E-3</v>
      </c>
      <c r="MW182" s="424">
        <v>4.0864774165095428E-3</v>
      </c>
      <c r="MX182" s="424">
        <v>2.9011035690312869E-3</v>
      </c>
      <c r="MY182" s="424">
        <v>6.282346666019587E-3</v>
      </c>
      <c r="MZ182" s="424">
        <v>6.4930210390631423E-3</v>
      </c>
      <c r="NA182" s="424">
        <v>6.0575400746314843E-3</v>
      </c>
      <c r="NB182" s="424">
        <v>5.3374706458101401E-3</v>
      </c>
      <c r="NC182" s="424">
        <v>6.3634763619584223E-3</v>
      </c>
      <c r="ND182" s="424">
        <v>5.2953719580229467E-3</v>
      </c>
      <c r="NE182" s="424">
        <v>6.9242072636261295E-3</v>
      </c>
      <c r="NF182" s="424">
        <v>5.3330806564643573E-3</v>
      </c>
      <c r="NG182" s="424">
        <v>7.1583148867489597E-3</v>
      </c>
      <c r="NH182" s="424">
        <v>6.4685980070558948E-3</v>
      </c>
      <c r="NI182" s="424">
        <v>6.1152347853227207E-3</v>
      </c>
      <c r="NJ182" s="424">
        <v>6.9984341370312991E-3</v>
      </c>
      <c r="NK182" s="424">
        <v>6.9235725161658438E-3</v>
      </c>
      <c r="NL182" s="424">
        <v>6.9779475637661284E-3</v>
      </c>
      <c r="NM182" s="424">
        <v>3.1645421148277044E-3</v>
      </c>
      <c r="NN182" s="424">
        <v>3.1658165737602239E-3</v>
      </c>
      <c r="NO182" s="424">
        <v>3.4520166171069068E-3</v>
      </c>
      <c r="NP182" s="424">
        <v>4.5659813651100422E-3</v>
      </c>
      <c r="NQ182" s="424">
        <v>5.6769374341244126E-3</v>
      </c>
      <c r="NR182" s="424">
        <v>7.1549511081172449E-3</v>
      </c>
      <c r="NS182" s="424">
        <v>5.5868555277816048E-3</v>
      </c>
      <c r="NT182" s="424">
        <v>7.0072742232742723E-3</v>
      </c>
      <c r="NU182" s="424">
        <v>6.7012933328384787E-3</v>
      </c>
      <c r="NV182" s="424">
        <v>1.0062385776989358</v>
      </c>
      <c r="NW182" s="424">
        <v>8.4166024551273581E-3</v>
      </c>
      <c r="NX182" s="424">
        <v>6.7675352465377901E-3</v>
      </c>
      <c r="NY182" s="424">
        <v>6.7290517235029284E-3</v>
      </c>
      <c r="NZ182" s="424">
        <v>5.1270267650772305E-3</v>
      </c>
      <c r="OA182" s="424">
        <v>7.6929025899505673E-3</v>
      </c>
      <c r="OB182" s="424">
        <v>7.7104234440033446E-3</v>
      </c>
      <c r="OC182" s="424">
        <v>5.8944430831471724E-3</v>
      </c>
      <c r="OD182" s="424">
        <v>5.3931336841442174E-3</v>
      </c>
      <c r="OE182" s="424">
        <v>6.2269546976942156E-3</v>
      </c>
      <c r="OF182" s="424">
        <v>5.55291127538011E-3</v>
      </c>
      <c r="OG182" s="424">
        <v>6.6547884423124029E-3</v>
      </c>
      <c r="OH182" s="424">
        <v>5.1141617518948102E-3</v>
      </c>
      <c r="OI182" s="424">
        <v>4.918961147819448E-3</v>
      </c>
      <c r="OJ182" s="424">
        <v>7.3269622543486622E-3</v>
      </c>
      <c r="OK182" s="424">
        <v>7.1950632131866574E-3</v>
      </c>
      <c r="OL182" s="424">
        <v>5.352453266323211E-3</v>
      </c>
      <c r="OM182" s="424">
        <v>4.4803756653764041E-3</v>
      </c>
      <c r="ON182" s="424">
        <v>8.005040944366484E-3</v>
      </c>
      <c r="OO182" s="424">
        <v>3.6519764929303436E-3</v>
      </c>
      <c r="OP182" s="424">
        <v>1.9408138403522828E-3</v>
      </c>
      <c r="OQ182" s="424">
        <v>5.646183883648073E-3</v>
      </c>
      <c r="OR182" s="424">
        <v>6.410064084486417E-3</v>
      </c>
      <c r="OS182" s="424">
        <v>6.3895674761088352E-3</v>
      </c>
      <c r="OT182" s="424">
        <v>8.0126199466810689E-3</v>
      </c>
      <c r="OU182" s="424">
        <v>9.7811472344978313E-3</v>
      </c>
      <c r="OV182" s="424">
        <v>6.6446885648093045E-3</v>
      </c>
      <c r="OW182" s="424">
        <v>6.645312771968297E-3</v>
      </c>
      <c r="OX182" s="424">
        <v>7.7383565217243148E-3</v>
      </c>
      <c r="OY182" s="424">
        <v>5.8845025916391541E-3</v>
      </c>
      <c r="OZ182" s="424">
        <v>6.9390097424751962E-3</v>
      </c>
      <c r="PA182" s="424">
        <v>7.5026406314434371E-3</v>
      </c>
      <c r="PB182" s="424">
        <v>5.6475289784145783E-3</v>
      </c>
      <c r="PC182" s="424">
        <v>5.8961622815161272E-3</v>
      </c>
      <c r="PD182" s="424">
        <v>5.9625766183525383E-3</v>
      </c>
      <c r="PE182" s="424">
        <v>7.1046404484586198E-3</v>
      </c>
      <c r="PF182" s="424">
        <v>9.858359446265879E-3</v>
      </c>
      <c r="PG182" s="424">
        <v>7.4032070936072081E-3</v>
      </c>
      <c r="PH182" s="424">
        <v>8.0234155015979844E-3</v>
      </c>
      <c r="PI182" s="424">
        <v>6.2827092392841186E-3</v>
      </c>
      <c r="PJ182" s="424">
        <v>8.2853437697995753E-3</v>
      </c>
      <c r="PK182" s="424">
        <v>3.9362866276355648E-3</v>
      </c>
      <c r="PL182" s="424">
        <v>6.3550667609484218E-3</v>
      </c>
      <c r="PM182" s="424">
        <v>7.8530699832795696E-3</v>
      </c>
      <c r="PN182" s="424">
        <v>7.1818271572300562E-3</v>
      </c>
      <c r="PO182" s="424">
        <v>6.811140032783887E-3</v>
      </c>
      <c r="PP182" s="425">
        <v>1.2393741811331177E-2</v>
      </c>
    </row>
    <row r="183" spans="1:432" x14ac:dyDescent="0.25">
      <c r="A183" s="210" t="s">
        <v>172</v>
      </c>
      <c r="B183" s="415">
        <f>'Input Output Table'!D67/B$230</f>
        <v>8.9593692604040656E-5</v>
      </c>
      <c r="C183" s="415">
        <f>'Input Output Table'!E67/C$230</f>
        <v>1.8312798371146026E-3</v>
      </c>
      <c r="D183" s="415">
        <f>'Input Output Table'!F67/D$230</f>
        <v>2.8534959008807764E-3</v>
      </c>
      <c r="E183" s="415">
        <f>'Input Output Table'!G67/E$230</f>
        <v>1.076426264800861E-3</v>
      </c>
      <c r="F183" s="415">
        <f>'Input Output Table'!H67/F$230</f>
        <v>2.0836779905547211E-3</v>
      </c>
      <c r="G183" s="415">
        <f>'Input Output Table'!I67/G$230</f>
        <v>4.3696744592527855E-4</v>
      </c>
      <c r="H183" s="415">
        <f>'Input Output Table'!J67/H$230</f>
        <v>4.3628471416339899E-4</v>
      </c>
      <c r="I183" s="415">
        <f>'Input Output Table'!K67/I$230</f>
        <v>7.3024682342631776E-5</v>
      </c>
      <c r="J183" s="415">
        <f>'Input Output Table'!L67/J$230</f>
        <v>0</v>
      </c>
      <c r="K183" s="415">
        <f>'Input Output Table'!M67/K$230</f>
        <v>1.1428571428571429E-3</v>
      </c>
      <c r="L183" s="415">
        <f>'Input Output Table'!N67/L$230</f>
        <v>1.3777900248002206E-4</v>
      </c>
      <c r="M183" s="415">
        <f>'Input Output Table'!O67/M$230</f>
        <v>3.7579857196542651E-4</v>
      </c>
      <c r="N183" s="415">
        <f>'Input Output Table'!P67/N$230</f>
        <v>1.1948858883976577E-4</v>
      </c>
      <c r="O183" s="415">
        <f>'Input Output Table'!Q67/O$230</f>
        <v>7.1023443362523385E-5</v>
      </c>
      <c r="P183" s="415">
        <f>'Input Output Table'!R67/P$230</f>
        <v>0</v>
      </c>
      <c r="Q183" s="415">
        <f>'Input Output Table'!S67/Q$230</f>
        <v>3.8590807973294943E-4</v>
      </c>
      <c r="R183" s="415">
        <f>'Input Output Table'!T67/R$230</f>
        <v>0</v>
      </c>
      <c r="S183" s="415">
        <f>'Input Output Table'!U67/S$230</f>
        <v>5.7670126874279125E-4</v>
      </c>
      <c r="T183" s="415">
        <f>'Input Output Table'!V67/T$230</f>
        <v>1.8325087044163463E-4</v>
      </c>
      <c r="U183" s="415">
        <f>'Input Output Table'!W67/U$230</f>
        <v>3.3068783068783062E-4</v>
      </c>
      <c r="V183" s="415">
        <f>'Input Output Table'!X67/V$230</f>
        <v>0</v>
      </c>
      <c r="W183" s="415">
        <f>'Input Output Table'!Y67/W$230</f>
        <v>0</v>
      </c>
      <c r="X183" s="415">
        <f>'Input Output Table'!Z67/X$230</f>
        <v>8.7650100797615916E-5</v>
      </c>
      <c r="Y183" s="415">
        <f>'Input Output Table'!AA67/Y$230</f>
        <v>9.5026721198260123E-5</v>
      </c>
      <c r="Z183" s="415">
        <f>'Input Output Table'!AB67/Z$230</f>
        <v>3.914601378476148E-5</v>
      </c>
      <c r="AA183" s="415">
        <f>'Input Output Table'!AC67/AA$230</f>
        <v>3.0353917128810129E-4</v>
      </c>
      <c r="AB183" s="415">
        <f>'Input Output Table'!AD67/AB$230</f>
        <v>1.8917896329928113E-4</v>
      </c>
      <c r="AC183" s="415">
        <f>'Input Output Table'!AE67/AC$230</f>
        <v>5.2854122621564484E-4</v>
      </c>
      <c r="AD183" s="415">
        <f>'Input Output Table'!AF67/AD$230</f>
        <v>2.7199315535674374E-4</v>
      </c>
      <c r="AE183" s="415">
        <f>'Input Output Table'!AG67/AE$230</f>
        <v>1.67079384108363E-4</v>
      </c>
      <c r="AF183" s="415">
        <f>'Input Output Table'!AH67/AF$230</f>
        <v>4.5776545885804483E-4</v>
      </c>
      <c r="AG183" s="415">
        <f>'Input Output Table'!AI67/AG$230</f>
        <v>4.7297495567075445E-5</v>
      </c>
      <c r="AH183" s="415">
        <f>'Input Output Table'!AJ67/AH$230</f>
        <v>1.1136188804422356E-4</v>
      </c>
      <c r="AI183" s="415">
        <f>'Input Output Table'!AK67/AI$230</f>
        <v>5.6230390312078714E-4</v>
      </c>
      <c r="AJ183" s="415">
        <f>'Input Output Table'!AL67/AJ$230</f>
        <v>3.1407722370432959E-4</v>
      </c>
      <c r="AK183" s="415">
        <f>'Input Output Table'!AM67/AK$230</f>
        <v>0</v>
      </c>
      <c r="AL183" s="415">
        <f>'Input Output Table'!AN67/AL$230</f>
        <v>1.0639649376054981E-5</v>
      </c>
      <c r="AM183" s="415">
        <f>'Input Output Table'!AO67/AM$230</f>
        <v>3.6205648081100638E-4</v>
      </c>
      <c r="AN183" s="415">
        <f>'Input Output Table'!AP67/AN$230</f>
        <v>1.5751944954381378E-4</v>
      </c>
      <c r="AO183" s="415">
        <f>'Input Output Table'!AQ67/AO$230</f>
        <v>7.2274294571709965E-6</v>
      </c>
      <c r="AP183" s="415">
        <f>'Input Output Table'!AR67/AP$230</f>
        <v>8.0347099469709143E-5</v>
      </c>
      <c r="AQ183" s="415">
        <f>'Input Output Table'!AS67/AQ$230</f>
        <v>1.2134813228578316E-4</v>
      </c>
      <c r="AR183" s="415">
        <f>'Input Output Table'!AT67/AR$230</f>
        <v>1.2546106943015582E-4</v>
      </c>
      <c r="AS183" s="415">
        <f>'Input Output Table'!AU67/AS$230</f>
        <v>3.3967391304347831E-4</v>
      </c>
      <c r="AT183" s="415">
        <f>'Input Output Table'!AV67/AT$230</f>
        <v>1.2980107715784603E-4</v>
      </c>
      <c r="AU183" s="415">
        <f>'Input Output Table'!AW67/AU$230</f>
        <v>1.2149422813127581E-3</v>
      </c>
      <c r="AV183" s="415">
        <f>'Input Output Table'!AX67/AV$230</f>
        <v>1.5262052747099482E-4</v>
      </c>
      <c r="AW183" s="415">
        <f>'Input Output Table'!AY67/AW$230</f>
        <v>5.2749760647683515E-4</v>
      </c>
      <c r="AX183" s="415">
        <f>'Input Output Table'!AZ67/AX$230</f>
        <v>1.0952902519167579E-3</v>
      </c>
      <c r="AY183" s="415">
        <f>'Input Output Table'!BA67/AY$230</f>
        <v>2.8980084842023684E-4</v>
      </c>
      <c r="AZ183" s="415">
        <f>'Input Output Table'!BB67/AZ$230</f>
        <v>1.3882158829350475E-4</v>
      </c>
      <c r="BA183" s="415">
        <f>'Input Output Table'!BC67/BA$230</f>
        <v>1.9382330515616115E-5</v>
      </c>
      <c r="BB183" s="415">
        <f>'Input Output Table'!BD67/BB$230</f>
        <v>4.9698809235379733E-5</v>
      </c>
      <c r="BC183" s="415">
        <f>'Input Output Table'!BE67/BC$230</f>
        <v>0</v>
      </c>
      <c r="BD183" s="415">
        <f>'Input Output Table'!BF67/BD$230</f>
        <v>1.5299877600979191E-4</v>
      </c>
      <c r="BE183" s="415">
        <f>'Input Output Table'!BG67/BE$230</f>
        <v>2.8161125327841427E-4</v>
      </c>
      <c r="BF183" s="415">
        <f>'Input Output Table'!BH67/BF$230</f>
        <v>3.0524291385628009E-4</v>
      </c>
      <c r="BG183" s="415">
        <f>'Input Output Table'!BI67/BG$230</f>
        <v>1.5616924477654942E-5</v>
      </c>
      <c r="BH183" s="415">
        <f>'Input Output Table'!BJ67/BH$230</f>
        <v>9.147038646238281E-5</v>
      </c>
      <c r="BI183" s="415">
        <f>'Input Output Table'!BK67/BI$230</f>
        <v>9.6172921598288461E-5</v>
      </c>
      <c r="BJ183" s="415">
        <f>'Input Output Table'!BL67/BJ$230</f>
        <v>9.6172915253323583E-5</v>
      </c>
      <c r="BK183" s="415">
        <f>'Input Output Table'!BM67/BK$230</f>
        <v>7.9715797631421496E-4</v>
      </c>
      <c r="BL183" s="415">
        <f>'Input Output Table'!BN67/BL$230</f>
        <v>3.0711930168245621E-5</v>
      </c>
      <c r="BM183" s="415">
        <f>'Input Output Table'!BO67/BM$230</f>
        <v>1.1532455978251904E-4</v>
      </c>
      <c r="BN183" s="415">
        <f>'Input Output Table'!BP67/BN$230</f>
        <v>1.6788416709923981E-4</v>
      </c>
      <c r="BO183" s="415">
        <f>'Input Output Table'!BQ67/BO$230</f>
        <v>5.2320169792658311E-4</v>
      </c>
      <c r="BP183" s="415">
        <f>'Input Output Table'!BR67/BP$230</f>
        <v>2.3466729892924337E-3</v>
      </c>
      <c r="BQ183" s="415">
        <f>'Input Output Table'!BS67/BQ$230</f>
        <v>1.2332211255181987E-4</v>
      </c>
      <c r="BR183" s="415">
        <f>'Input Output Table'!BT67/BR$230</f>
        <v>1.2332209621316453E-4</v>
      </c>
      <c r="BS183" s="415">
        <f>'Input Output Table'!BU67/BS$230</f>
        <v>1.2353282753323295E-4</v>
      </c>
      <c r="BT183" s="415">
        <f>'Input Output Table'!BV67/BT$230</f>
        <v>1.2453296669244664E-4</v>
      </c>
      <c r="BU183" s="415">
        <f>'Input Output Table'!BW67/BU$230</f>
        <v>2.5110936685616091E-4</v>
      </c>
      <c r="BV183" s="415">
        <f>'Input Output Table'!BX67/BV$230</f>
        <v>2.803041977509862E-4</v>
      </c>
      <c r="BW183" s="415">
        <f>'Input Output Table'!BY67/BW$230</f>
        <v>9.365183394305738E-5</v>
      </c>
      <c r="BX183" s="415">
        <f>'Input Output Table'!BZ67/BX$230</f>
        <v>3.0788369453086313E-5</v>
      </c>
      <c r="BY183" s="415">
        <f>'Input Output Table'!CA67/BY$230</f>
        <v>1.5424746493205552E-4</v>
      </c>
      <c r="BZ183" s="415">
        <f>'Input Output Table'!CB67/BZ$230</f>
        <v>1.0602164218801817E-4</v>
      </c>
      <c r="CA183" s="415">
        <f>'Input Output Table'!CC67/CA$230</f>
        <v>5.0766834916355274E-4</v>
      </c>
      <c r="CB183" s="415">
        <f>'Input Output Table'!CD67/CB$230</f>
        <v>1.2751101976401981E-4</v>
      </c>
      <c r="CC183" s="415">
        <f>'Input Output Table'!CE67/CC$230</f>
        <v>1.7027942854223781E-5</v>
      </c>
      <c r="CD183" s="415">
        <f>'Input Output Table'!CF67/CD$230</f>
        <v>7.4173481779776927E-6</v>
      </c>
      <c r="CE183" s="415">
        <f>'Input Output Table'!CG67/CE$230</f>
        <v>4.5059972819977836E-5</v>
      </c>
      <c r="CF183" s="415">
        <f>'Input Output Table'!CH67/CF$230</f>
        <v>8.7936973834561039E-5</v>
      </c>
      <c r="CG183" s="415">
        <f>'Input Output Table'!CI67/CG$230</f>
        <v>4.464363371063571E-5</v>
      </c>
      <c r="CH183" s="415">
        <f>'Input Output Table'!CJ67/CH$230</f>
        <v>5.6034759430683262E-5</v>
      </c>
      <c r="CI183" s="415">
        <f>'Input Output Table'!CK67/CI$230</f>
        <v>2.4784040725786831E-4</v>
      </c>
      <c r="CJ183" s="415">
        <f>'Input Output Table'!CL67/CJ$230</f>
        <v>1.7844214095600591E-4</v>
      </c>
      <c r="CK183" s="415">
        <f>'Input Output Table'!CM67/CK$230</f>
        <v>9.530219143036966E-5</v>
      </c>
      <c r="CL183" s="415">
        <f>'Input Output Table'!CN67/CL$230</f>
        <v>4.2387085392036358E-4</v>
      </c>
      <c r="CM183" s="415">
        <f>'Input Output Table'!CO67/CM$230</f>
        <v>3.0902048231324183E-4</v>
      </c>
      <c r="CN183" s="415">
        <f>'Input Output Table'!CP67/CN$230</f>
        <v>8.7477370236329892E-5</v>
      </c>
      <c r="CO183" s="415">
        <f>'Input Output Table'!CQ67/CO$230</f>
        <v>9.0868076755186769E-4</v>
      </c>
      <c r="CP183" s="415">
        <f>'Input Output Table'!CR67/CP$230</f>
        <v>2.4667434948378295E-4</v>
      </c>
      <c r="CQ183" s="415">
        <f>'Input Output Table'!CS67/CQ$230</f>
        <v>8.4263759991644137E-5</v>
      </c>
      <c r="CR183" s="415">
        <f>'Input Output Table'!CT67/CR$230</f>
        <v>3.2516095467256291E-5</v>
      </c>
      <c r="CS183" s="415">
        <f>'Input Output Table'!CU67/CS$230</f>
        <v>5.1907971125652215E-3</v>
      </c>
      <c r="CT183" s="415">
        <f>'Input Output Table'!CV67/CT$230</f>
        <v>1.266138675449192E-3</v>
      </c>
      <c r="CU183" s="415">
        <f>'Input Output Table'!CW67/CU$230</f>
        <v>2.0903989106860811E-3</v>
      </c>
      <c r="CV183" s="415">
        <f>'Input Output Table'!CX67/CV$230</f>
        <v>1.5479327139130618E-4</v>
      </c>
      <c r="CW183" s="415">
        <f>'Input Output Table'!CY67/CW$230</f>
        <v>2.1709577579426498E-4</v>
      </c>
      <c r="CX183" s="415">
        <f>'Input Output Table'!CZ67/CX$230</f>
        <v>3.380201723311437E-3</v>
      </c>
      <c r="CY183" s="415">
        <f>'Input Output Table'!DA67/CY$230</f>
        <v>9.2825217812340355E-5</v>
      </c>
      <c r="CZ183" s="415">
        <f>'Input Output Table'!DB67/CZ$230</f>
        <v>2.9023146892704324E-3</v>
      </c>
      <c r="DA183" s="415">
        <f>'Input Output Table'!DC67/DA$230</f>
        <v>9.4401463462837721E-5</v>
      </c>
      <c r="DB183" s="415">
        <f>'Input Output Table'!DD67/DB$230</f>
        <v>3.16367427128742E-4</v>
      </c>
      <c r="DC183" s="415">
        <f>'Input Output Table'!DE67/DC$230</f>
        <v>3.0553547254422045E-4</v>
      </c>
      <c r="DD183" s="416">
        <f>'Input Output Table'!DG67/DD$230</f>
        <v>1.1209858724070539E-2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J183" s="423">
        <f t="shared" si="216"/>
        <v>-8.9593692604040656E-5</v>
      </c>
      <c r="HK183" s="423">
        <f t="shared" si="217"/>
        <v>-1.8312798371146026E-3</v>
      </c>
      <c r="HL183" s="423">
        <f t="shared" si="218"/>
        <v>-2.8534959008807764E-3</v>
      </c>
      <c r="HM183" s="423">
        <f t="shared" si="219"/>
        <v>-1.076426264800861E-3</v>
      </c>
      <c r="HN183" s="423">
        <f t="shared" si="220"/>
        <v>-2.0836779905547211E-3</v>
      </c>
      <c r="HO183" s="423">
        <f t="shared" si="221"/>
        <v>-4.3696744592527855E-4</v>
      </c>
      <c r="HP183" s="423">
        <f t="shared" si="222"/>
        <v>-4.3628471416339899E-4</v>
      </c>
      <c r="HQ183" s="423">
        <f t="shared" si="223"/>
        <v>-7.3024682342631776E-5</v>
      </c>
      <c r="HR183" s="423">
        <f t="shared" si="224"/>
        <v>0</v>
      </c>
      <c r="HS183" s="423">
        <f t="shared" si="225"/>
        <v>-1.1428571428571429E-3</v>
      </c>
      <c r="HT183" s="423">
        <f t="shared" si="226"/>
        <v>-1.3777900248002206E-4</v>
      </c>
      <c r="HU183" s="423">
        <f t="shared" si="227"/>
        <v>-3.7579857196542651E-4</v>
      </c>
      <c r="HV183" s="423">
        <f t="shared" si="228"/>
        <v>-1.1948858883976577E-4</v>
      </c>
      <c r="HW183" s="423">
        <f t="shared" si="229"/>
        <v>-7.1023443362523385E-5</v>
      </c>
      <c r="HX183" s="423">
        <f t="shared" si="230"/>
        <v>0</v>
      </c>
      <c r="HY183" s="423">
        <f t="shared" si="231"/>
        <v>-3.8590807973294943E-4</v>
      </c>
      <c r="HZ183" s="423">
        <f t="shared" si="232"/>
        <v>0</v>
      </c>
      <c r="IA183" s="423">
        <f t="shared" si="233"/>
        <v>-5.7670126874279125E-4</v>
      </c>
      <c r="IB183" s="423">
        <f t="shared" si="234"/>
        <v>-1.8325087044163463E-4</v>
      </c>
      <c r="IC183" s="423">
        <f t="shared" si="235"/>
        <v>-3.3068783068783062E-4</v>
      </c>
      <c r="ID183" s="423">
        <f t="shared" si="236"/>
        <v>0</v>
      </c>
      <c r="IE183" s="423">
        <f t="shared" si="237"/>
        <v>0</v>
      </c>
      <c r="IF183" s="423">
        <f t="shared" si="238"/>
        <v>-8.7650100797615916E-5</v>
      </c>
      <c r="IG183" s="423">
        <f t="shared" si="239"/>
        <v>-9.5026721198260123E-5</v>
      </c>
      <c r="IH183" s="423">
        <f t="shared" si="240"/>
        <v>-3.914601378476148E-5</v>
      </c>
      <c r="II183" s="423">
        <f t="shared" si="241"/>
        <v>-3.0353917128810129E-4</v>
      </c>
      <c r="IJ183" s="423">
        <f t="shared" si="242"/>
        <v>-1.8917896329928113E-4</v>
      </c>
      <c r="IK183" s="423">
        <f t="shared" si="243"/>
        <v>-5.2854122621564484E-4</v>
      </c>
      <c r="IL183" s="423">
        <f t="shared" si="244"/>
        <v>-2.7199315535674374E-4</v>
      </c>
      <c r="IM183" s="423">
        <f t="shared" si="245"/>
        <v>-1.67079384108363E-4</v>
      </c>
      <c r="IN183" s="423">
        <f t="shared" si="246"/>
        <v>-4.5776545885804483E-4</v>
      </c>
      <c r="IO183" s="423">
        <f t="shared" si="247"/>
        <v>-4.7297495567075445E-5</v>
      </c>
      <c r="IP183" s="423">
        <f t="shared" si="248"/>
        <v>-1.1136188804422356E-4</v>
      </c>
      <c r="IQ183" s="423">
        <f t="shared" si="249"/>
        <v>-5.6230390312078714E-4</v>
      </c>
      <c r="IR183" s="423">
        <f t="shared" si="250"/>
        <v>-3.1407722370432959E-4</v>
      </c>
      <c r="IS183" s="423">
        <f t="shared" si="251"/>
        <v>0</v>
      </c>
      <c r="IT183" s="423">
        <f t="shared" si="252"/>
        <v>-1.0639649376054981E-5</v>
      </c>
      <c r="IU183" s="423">
        <f t="shared" si="253"/>
        <v>-3.6205648081100638E-4</v>
      </c>
      <c r="IV183" s="423">
        <f t="shared" si="254"/>
        <v>-1.5751944954381378E-4</v>
      </c>
      <c r="IW183" s="423">
        <f t="shared" si="255"/>
        <v>-7.2274294571709965E-6</v>
      </c>
      <c r="IX183" s="423">
        <f t="shared" si="256"/>
        <v>-8.0347099469709143E-5</v>
      </c>
      <c r="IY183" s="423">
        <f t="shared" si="257"/>
        <v>-1.2134813228578316E-4</v>
      </c>
      <c r="IZ183" s="423">
        <f t="shared" si="258"/>
        <v>-1.2546106943015582E-4</v>
      </c>
      <c r="JA183" s="423">
        <f t="shared" si="259"/>
        <v>-3.3967391304347831E-4</v>
      </c>
      <c r="JB183" s="423">
        <f t="shared" si="260"/>
        <v>-1.2980107715784603E-4</v>
      </c>
      <c r="JC183" s="423">
        <f t="shared" si="261"/>
        <v>-1.2149422813127581E-3</v>
      </c>
      <c r="JD183" s="423">
        <f t="shared" si="262"/>
        <v>-1.5262052747099482E-4</v>
      </c>
      <c r="JE183" s="423">
        <f t="shared" si="263"/>
        <v>-5.2749760647683515E-4</v>
      </c>
      <c r="JF183" s="423">
        <f t="shared" si="264"/>
        <v>-1.0952902519167579E-3</v>
      </c>
      <c r="JG183" s="423">
        <f t="shared" si="265"/>
        <v>-2.8980084842023684E-4</v>
      </c>
      <c r="JH183" s="423">
        <f t="shared" si="266"/>
        <v>-1.3882158829350475E-4</v>
      </c>
      <c r="JI183" s="423">
        <f t="shared" si="267"/>
        <v>-1.9382330515616115E-5</v>
      </c>
      <c r="JJ183" s="423">
        <f t="shared" si="268"/>
        <v>-4.9698809235379733E-5</v>
      </c>
      <c r="JK183" s="423">
        <f t="shared" si="269"/>
        <v>0</v>
      </c>
      <c r="JL183" s="423">
        <f t="shared" si="270"/>
        <v>-1.5299877600979191E-4</v>
      </c>
      <c r="JM183" s="423">
        <f t="shared" si="271"/>
        <v>-2.8161125327841427E-4</v>
      </c>
      <c r="JN183" s="423">
        <f t="shared" si="272"/>
        <v>-3.0524291385628009E-4</v>
      </c>
      <c r="JO183" s="423">
        <f t="shared" si="273"/>
        <v>-1.5616924477654942E-5</v>
      </c>
      <c r="JP183" s="423">
        <f t="shared" si="274"/>
        <v>-9.147038646238281E-5</v>
      </c>
      <c r="JQ183" s="423">
        <f t="shared" si="275"/>
        <v>-9.6172921598288461E-5</v>
      </c>
      <c r="JR183" s="423">
        <f t="shared" si="276"/>
        <v>-9.6172915253323583E-5</v>
      </c>
      <c r="JS183" s="423">
        <f t="shared" si="277"/>
        <v>0.99920284202368581</v>
      </c>
      <c r="JT183" s="423">
        <f t="shared" si="278"/>
        <v>-3.0711930168245621E-5</v>
      </c>
      <c r="JU183" s="423">
        <f t="shared" si="279"/>
        <v>-1.1532455978251904E-4</v>
      </c>
      <c r="JV183" s="423">
        <f t="shared" si="280"/>
        <v>-1.6788416709923981E-4</v>
      </c>
      <c r="JW183" s="423">
        <f t="shared" si="281"/>
        <v>-5.2320169792658311E-4</v>
      </c>
      <c r="JX183" s="423">
        <f t="shared" si="282"/>
        <v>-2.3466729892924337E-3</v>
      </c>
      <c r="JY183" s="423">
        <f t="shared" si="283"/>
        <v>-1.2332211255181987E-4</v>
      </c>
      <c r="JZ183" s="423">
        <f t="shared" si="284"/>
        <v>-1.2332209621316453E-4</v>
      </c>
      <c r="KA183" s="423">
        <f t="shared" si="285"/>
        <v>-1.2353282753323295E-4</v>
      </c>
      <c r="KB183" s="423">
        <f t="shared" si="286"/>
        <v>-1.2453296669244664E-4</v>
      </c>
      <c r="KC183" s="423">
        <f t="shared" si="287"/>
        <v>-2.5110936685616091E-4</v>
      </c>
      <c r="KD183" s="423">
        <f t="shared" si="288"/>
        <v>-2.803041977509862E-4</v>
      </c>
      <c r="KE183" s="423">
        <f t="shared" si="289"/>
        <v>-9.365183394305738E-5</v>
      </c>
      <c r="KF183" s="423">
        <f t="shared" si="290"/>
        <v>-3.0788369453086313E-5</v>
      </c>
      <c r="KG183" s="423">
        <f t="shared" si="291"/>
        <v>-1.5424746493205552E-4</v>
      </c>
      <c r="KH183" s="423">
        <f t="shared" si="292"/>
        <v>-1.0602164218801817E-4</v>
      </c>
      <c r="KI183" s="423">
        <f t="shared" si="293"/>
        <v>-5.0766834916355274E-4</v>
      </c>
      <c r="KJ183" s="423">
        <f t="shared" si="294"/>
        <v>-1.2751101976401981E-4</v>
      </c>
      <c r="KK183" s="423">
        <f t="shared" si="295"/>
        <v>-1.7027942854223781E-5</v>
      </c>
      <c r="KL183" s="423">
        <f t="shared" si="296"/>
        <v>-7.4173481779776927E-6</v>
      </c>
      <c r="KM183" s="423">
        <f t="shared" si="297"/>
        <v>-4.5059972819977836E-5</v>
      </c>
      <c r="KN183" s="423">
        <f t="shared" si="298"/>
        <v>-8.7936973834561039E-5</v>
      </c>
      <c r="KO183" s="423">
        <f t="shared" si="299"/>
        <v>-4.464363371063571E-5</v>
      </c>
      <c r="KP183" s="423">
        <f t="shared" si="300"/>
        <v>-5.6034759430683262E-5</v>
      </c>
      <c r="KQ183" s="423">
        <f t="shared" si="301"/>
        <v>-2.4784040725786831E-4</v>
      </c>
      <c r="KR183" s="423">
        <f t="shared" si="302"/>
        <v>-1.7844214095600591E-4</v>
      </c>
      <c r="KS183" s="423">
        <f t="shared" si="303"/>
        <v>-9.530219143036966E-5</v>
      </c>
      <c r="KT183" s="423">
        <f t="shared" si="304"/>
        <v>-4.2387085392036358E-4</v>
      </c>
      <c r="KU183" s="423">
        <f t="shared" si="305"/>
        <v>-3.0902048231324183E-4</v>
      </c>
      <c r="KV183" s="423">
        <f t="shared" si="306"/>
        <v>-8.7477370236329892E-5</v>
      </c>
      <c r="KW183" s="423">
        <f t="shared" si="307"/>
        <v>-9.0868076755186769E-4</v>
      </c>
      <c r="KX183" s="423">
        <f t="shared" si="308"/>
        <v>-2.4667434948378295E-4</v>
      </c>
      <c r="KY183" s="423">
        <f t="shared" si="309"/>
        <v>-8.4263759991644137E-5</v>
      </c>
      <c r="KZ183" s="423">
        <f t="shared" si="310"/>
        <v>-3.2516095467256291E-5</v>
      </c>
      <c r="LA183" s="423">
        <f t="shared" si="311"/>
        <v>-5.1907971125652215E-3</v>
      </c>
      <c r="LB183" s="423">
        <f t="shared" si="312"/>
        <v>-1.266138675449192E-3</v>
      </c>
      <c r="LC183" s="423">
        <f t="shared" si="313"/>
        <v>-2.0903989106860811E-3</v>
      </c>
      <c r="LD183" s="423">
        <f t="shared" si="314"/>
        <v>-1.5479327139130618E-4</v>
      </c>
      <c r="LE183" s="423">
        <f t="shared" si="315"/>
        <v>-2.1709577579426498E-4</v>
      </c>
      <c r="LF183" s="423">
        <f t="shared" si="316"/>
        <v>-3.380201723311437E-3</v>
      </c>
      <c r="LG183" s="423">
        <f t="shared" si="317"/>
        <v>-9.2825217812340355E-5</v>
      </c>
      <c r="LH183" s="423">
        <f t="shared" si="318"/>
        <v>-2.9023146892704324E-3</v>
      </c>
      <c r="LI183" s="423">
        <f t="shared" si="319"/>
        <v>-9.4401463462837721E-5</v>
      </c>
      <c r="LJ183" s="423">
        <f t="shared" si="320"/>
        <v>-3.16367427128742E-4</v>
      </c>
      <c r="LK183" s="423">
        <f t="shared" si="321"/>
        <v>-3.0553547254422045E-4</v>
      </c>
      <c r="LL183" s="423">
        <f t="shared" si="322"/>
        <v>-1.1209858724070539E-2</v>
      </c>
      <c r="LN183" s="424">
        <v>7.5945255327694869E-3</v>
      </c>
      <c r="LO183" s="424">
        <v>1.193843170938939E-2</v>
      </c>
      <c r="LP183" s="424">
        <v>7.6199447145388118E-3</v>
      </c>
      <c r="LQ183" s="424">
        <v>1.0619214167098835E-2</v>
      </c>
      <c r="LR183" s="424">
        <v>5.5883056501562353E-3</v>
      </c>
      <c r="LS183" s="424">
        <v>9.2437720839408811E-3</v>
      </c>
      <c r="LT183" s="424">
        <v>4.7632736681789602E-3</v>
      </c>
      <c r="LU183" s="424">
        <v>9.8061450616915378E-3</v>
      </c>
      <c r="LV183" s="424">
        <v>1.1031752292091282E-2</v>
      </c>
      <c r="LW183" s="424">
        <v>8.5009933075686425E-3</v>
      </c>
      <c r="LX183" s="424">
        <v>8.6981329828621206E-3</v>
      </c>
      <c r="LY183" s="424">
        <v>9.6085698202101107E-3</v>
      </c>
      <c r="LZ183" s="424">
        <v>1.1992142075544675E-2</v>
      </c>
      <c r="MA183" s="424">
        <v>1.0540863693623719E-2</v>
      </c>
      <c r="MB183" s="424">
        <v>7.5768673693465795E-3</v>
      </c>
      <c r="MC183" s="424">
        <v>9.3905842767726434E-3</v>
      </c>
      <c r="MD183" s="424">
        <v>9.5547182579234172E-3</v>
      </c>
      <c r="ME183" s="424">
        <v>7.4380386243890475E-3</v>
      </c>
      <c r="MF183" s="424">
        <v>9.2184125212040439E-3</v>
      </c>
      <c r="MG183" s="424">
        <v>1.1028798041514713E-2</v>
      </c>
      <c r="MH183" s="424">
        <v>7.1257650656024506E-3</v>
      </c>
      <c r="MI183" s="424">
        <v>8.4541355184410225E-3</v>
      </c>
      <c r="MJ183" s="424">
        <v>8.0503051042312215E-3</v>
      </c>
      <c r="MK183" s="424">
        <v>1.021500145856419E-2</v>
      </c>
      <c r="ML183" s="424">
        <v>3.237285055123061E-3</v>
      </c>
      <c r="MM183" s="424">
        <v>8.6879606765440914E-3</v>
      </c>
      <c r="MN183" s="424">
        <v>1.0478663274087231E-2</v>
      </c>
      <c r="MO183" s="424">
        <v>7.061667430231398E-3</v>
      </c>
      <c r="MP183" s="424">
        <v>6.680665327678895E-3</v>
      </c>
      <c r="MQ183" s="424">
        <v>4.8582597742344536E-3</v>
      </c>
      <c r="MR183" s="424">
        <v>7.0377744632610442E-3</v>
      </c>
      <c r="MS183" s="424">
        <v>7.1784971479985785E-3</v>
      </c>
      <c r="MT183" s="424">
        <v>8.9155863486126159E-3</v>
      </c>
      <c r="MU183" s="424">
        <v>9.6754928535013954E-3</v>
      </c>
      <c r="MV183" s="424">
        <v>9.3885264303477361E-3</v>
      </c>
      <c r="MW183" s="424">
        <v>6.7636716903004988E-3</v>
      </c>
      <c r="MX183" s="424">
        <v>4.8018179936095712E-3</v>
      </c>
      <c r="MY183" s="424">
        <v>1.0717872957954604E-2</v>
      </c>
      <c r="MZ183" s="424">
        <v>1.0761427425632325E-2</v>
      </c>
      <c r="NA183" s="424">
        <v>9.9017755140802747E-3</v>
      </c>
      <c r="NB183" s="424">
        <v>8.8145379016848803E-3</v>
      </c>
      <c r="NC183" s="424">
        <v>1.0531504474771249E-2</v>
      </c>
      <c r="ND183" s="424">
        <v>8.8436647269934145E-3</v>
      </c>
      <c r="NE183" s="424">
        <v>1.1682288151572098E-2</v>
      </c>
      <c r="NF183" s="424">
        <v>8.9063334120038796E-3</v>
      </c>
      <c r="NG183" s="424">
        <v>1.3011823418985413E-2</v>
      </c>
      <c r="NH183" s="424">
        <v>1.0756639081024212E-2</v>
      </c>
      <c r="NI183" s="424">
        <v>1.0562724943479023E-2</v>
      </c>
      <c r="NJ183" s="424">
        <v>1.2553360523547583E-2</v>
      </c>
      <c r="NK183" s="424">
        <v>1.1744783516859821E-2</v>
      </c>
      <c r="NL183" s="424">
        <v>1.1578375044299502E-2</v>
      </c>
      <c r="NM183" s="424">
        <v>5.7432169744451624E-3</v>
      </c>
      <c r="NN183" s="424">
        <v>5.8997979582513377E-3</v>
      </c>
      <c r="NO183" s="424">
        <v>5.7038449916963991E-3</v>
      </c>
      <c r="NP183" s="424">
        <v>7.6308012564954581E-3</v>
      </c>
      <c r="NQ183" s="424">
        <v>9.7022770704224288E-3</v>
      </c>
      <c r="NR183" s="424">
        <v>1.2041001489387707E-2</v>
      </c>
      <c r="NS183" s="424">
        <v>9.2119389113642803E-3</v>
      </c>
      <c r="NT183" s="424">
        <v>1.1542878176127536E-2</v>
      </c>
      <c r="NU183" s="424">
        <v>1.1105351941820109E-2</v>
      </c>
      <c r="NV183" s="424">
        <v>1.0346876019480544E-2</v>
      </c>
      <c r="NW183" s="424">
        <v>1.0147739888377976</v>
      </c>
      <c r="NX183" s="424">
        <v>1.1378088962730641E-2</v>
      </c>
      <c r="NY183" s="424">
        <v>1.1335606489183629E-2</v>
      </c>
      <c r="NZ183" s="424">
        <v>8.6891799049090643E-3</v>
      </c>
      <c r="OA183" s="424">
        <v>1.3266785160628635E-2</v>
      </c>
      <c r="OB183" s="424">
        <v>1.5024200124111653E-2</v>
      </c>
      <c r="OC183" s="424">
        <v>9.7812459902478308E-3</v>
      </c>
      <c r="OD183" s="424">
        <v>9.3171455433919727E-3</v>
      </c>
      <c r="OE183" s="424">
        <v>1.0307527244786572E-2</v>
      </c>
      <c r="OF183" s="424">
        <v>9.3497033253520986E-3</v>
      </c>
      <c r="OG183" s="424">
        <v>1.1155026124930863E-2</v>
      </c>
      <c r="OH183" s="424">
        <v>8.712580441235478E-3</v>
      </c>
      <c r="OI183" s="424">
        <v>8.1618941723834021E-3</v>
      </c>
      <c r="OJ183" s="424">
        <v>1.1971722083478934E-2</v>
      </c>
      <c r="OK183" s="424">
        <v>1.1880447387629113E-2</v>
      </c>
      <c r="OL183" s="424">
        <v>8.9200061977459544E-3</v>
      </c>
      <c r="OM183" s="424">
        <v>8.0644109819780763E-3</v>
      </c>
      <c r="ON183" s="424">
        <v>1.3266423425010714E-2</v>
      </c>
      <c r="OO183" s="424">
        <v>6.3536810328978155E-3</v>
      </c>
      <c r="OP183" s="424">
        <v>3.2329960848057134E-3</v>
      </c>
      <c r="OQ183" s="424">
        <v>9.2906981292521177E-3</v>
      </c>
      <c r="OR183" s="424">
        <v>1.0538808550653114E-2</v>
      </c>
      <c r="OS183" s="424">
        <v>1.0510279909794683E-2</v>
      </c>
      <c r="OT183" s="424">
        <v>1.3685629881095923E-2</v>
      </c>
      <c r="OU183" s="424">
        <v>1.6228245609715357E-2</v>
      </c>
      <c r="OV183" s="424">
        <v>1.1098590997229454E-2</v>
      </c>
      <c r="OW183" s="424">
        <v>1.0947807941379822E-2</v>
      </c>
      <c r="OX183" s="424">
        <v>1.3041988929275329E-2</v>
      </c>
      <c r="OY183" s="424">
        <v>9.9237162662710182E-3</v>
      </c>
      <c r="OZ183" s="424">
        <v>1.1443638216137845E-2</v>
      </c>
      <c r="PA183" s="424">
        <v>1.3439696804698217E-2</v>
      </c>
      <c r="PB183" s="424">
        <v>9.4818379421860201E-3</v>
      </c>
      <c r="PC183" s="424">
        <v>9.7770708599409818E-3</v>
      </c>
      <c r="PD183" s="424">
        <v>9.7713034912527003E-3</v>
      </c>
      <c r="PE183" s="424">
        <v>1.6836168262340755E-2</v>
      </c>
      <c r="PF183" s="424">
        <v>1.7329385912882887E-2</v>
      </c>
      <c r="PG183" s="424">
        <v>1.4286267960367881E-2</v>
      </c>
      <c r="PH183" s="424">
        <v>1.3280600343162224E-2</v>
      </c>
      <c r="PI183" s="424">
        <v>1.0512379427774336E-2</v>
      </c>
      <c r="PJ183" s="424">
        <v>1.6958255250525703E-2</v>
      </c>
      <c r="PK183" s="424">
        <v>6.5372258642480783E-3</v>
      </c>
      <c r="PL183" s="424">
        <v>1.334077087696974E-2</v>
      </c>
      <c r="PM183" s="424">
        <v>1.2849337668515644E-2</v>
      </c>
      <c r="PN183" s="424">
        <v>1.2016410092851553E-2</v>
      </c>
      <c r="PO183" s="424">
        <v>1.1383016686809402E-2</v>
      </c>
      <c r="PP183" s="425">
        <v>1.9988137314677936E-2</v>
      </c>
    </row>
    <row r="184" spans="1:432" x14ac:dyDescent="0.25">
      <c r="A184" s="210" t="s">
        <v>173</v>
      </c>
      <c r="B184" s="415">
        <f>'Input Output Table'!D68/B$230</f>
        <v>2.9641822374360397E-3</v>
      </c>
      <c r="C184" s="415">
        <f>'Input Output Table'!E68/C$230</f>
        <v>2.6040408238583872E-2</v>
      </c>
      <c r="D184" s="415">
        <f>'Input Output Table'!F68/D$230</f>
        <v>8.6607718885681347E-4</v>
      </c>
      <c r="E184" s="415">
        <f>'Input Output Table'!G68/E$230</f>
        <v>1.3455890044899308E-2</v>
      </c>
      <c r="F184" s="415">
        <f>'Input Output Table'!H68/F$230</f>
        <v>6.0813854635406869E-4</v>
      </c>
      <c r="G184" s="415">
        <f>'Input Output Table'!I68/G$230</f>
        <v>7.0024702032351852E-2</v>
      </c>
      <c r="H184" s="415">
        <f>'Input Output Table'!J68/H$230</f>
        <v>1.464073118729853E-3</v>
      </c>
      <c r="I184" s="415">
        <f>'Input Output Table'!K68/I$230</f>
        <v>1.8448337836027152E-2</v>
      </c>
      <c r="J184" s="415">
        <f>'Input Output Table'!L68/J$230</f>
        <v>1.908253283717003E-2</v>
      </c>
      <c r="K184" s="415">
        <f>'Input Output Table'!M68/K$230</f>
        <v>1.0896408851613804E-2</v>
      </c>
      <c r="L184" s="415">
        <f>'Input Output Table'!N68/L$230</f>
        <v>3.083925590930351E-2</v>
      </c>
      <c r="M184" s="415">
        <f>'Input Output Table'!O68/M$230</f>
        <v>3.4581400573123998E-2</v>
      </c>
      <c r="N184" s="415">
        <f>'Input Output Table'!P68/N$230</f>
        <v>2.0744540716687323E-2</v>
      </c>
      <c r="O184" s="415">
        <f>'Input Output Table'!Q68/O$230</f>
        <v>9.5987186003883007E-3</v>
      </c>
      <c r="P184" s="415">
        <f>'Input Output Table'!R68/P$230</f>
        <v>2.4011576715303299E-2</v>
      </c>
      <c r="Q184" s="415">
        <f>'Input Output Table'!S68/Q$230</f>
        <v>1.9076155721187892E-2</v>
      </c>
      <c r="R184" s="415">
        <f>'Input Output Table'!T68/R$230</f>
        <v>3.8851589590773256E-2</v>
      </c>
      <c r="S184" s="415">
        <f>'Input Output Table'!U68/S$230</f>
        <v>7.1066986660363058E-3</v>
      </c>
      <c r="T184" s="415">
        <f>'Input Output Table'!V68/T$230</f>
        <v>5.5489832011184322E-3</v>
      </c>
      <c r="U184" s="415">
        <f>'Input Output Table'!W68/U$230</f>
        <v>1.1322012193344571E-3</v>
      </c>
      <c r="V184" s="415">
        <f>'Input Output Table'!X68/V$230</f>
        <v>1.1570582499870379E-2</v>
      </c>
      <c r="W184" s="415">
        <f>'Input Output Table'!Y68/W$230</f>
        <v>2.3254203307104444E-2</v>
      </c>
      <c r="X184" s="415">
        <f>'Input Output Table'!Z68/X$230</f>
        <v>2.0984759565263363E-2</v>
      </c>
      <c r="Y184" s="415">
        <f>'Input Output Table'!AA68/Y$230</f>
        <v>1.3214650030907877E-2</v>
      </c>
      <c r="Z184" s="415">
        <f>'Input Output Table'!AB68/Z$230</f>
        <v>1.5605736774784004E-3</v>
      </c>
      <c r="AA184" s="415">
        <f>'Input Output Table'!AC68/AA$230</f>
        <v>2.4049926314856362E-2</v>
      </c>
      <c r="AB184" s="415">
        <f>'Input Output Table'!AD68/AB$230</f>
        <v>9.7910862348273581E-3</v>
      </c>
      <c r="AC184" s="415">
        <f>'Input Output Table'!AE68/AC$230</f>
        <v>1.474131928954216E-2</v>
      </c>
      <c r="AD184" s="415">
        <f>'Input Output Table'!AF68/AD$230</f>
        <v>1.7593840174997995E-2</v>
      </c>
      <c r="AE184" s="415">
        <f>'Input Output Table'!AG68/AE$230</f>
        <v>1.1189127700868832E-2</v>
      </c>
      <c r="AF184" s="415">
        <f>'Input Output Table'!AH68/AF$230</f>
        <v>1.4461330754218659E-2</v>
      </c>
      <c r="AG184" s="415">
        <f>'Input Output Table'!AI68/AG$230</f>
        <v>2.1425709220551448E-3</v>
      </c>
      <c r="AH184" s="415">
        <f>'Input Output Table'!AJ68/AH$230</f>
        <v>4.1942903329409958E-3</v>
      </c>
      <c r="AI184" s="415">
        <f>'Input Output Table'!AK68/AI$230</f>
        <v>5.3856313432914922E-2</v>
      </c>
      <c r="AJ184" s="415">
        <f>'Input Output Table'!AL68/AJ$230</f>
        <v>3.5658311313116135E-2</v>
      </c>
      <c r="AK184" s="415">
        <f>'Input Output Table'!AM68/AK$230</f>
        <v>1.2121263411959586E-2</v>
      </c>
      <c r="AL184" s="415">
        <f>'Input Output Table'!AN68/AL$230</f>
        <v>2.5485427614818194E-3</v>
      </c>
      <c r="AM184" s="415">
        <f>'Input Output Table'!AO68/AM$230</f>
        <v>9.6373788910123631E-4</v>
      </c>
      <c r="AN184" s="415">
        <f>'Input Output Table'!AP68/AN$230</f>
        <v>8.0528730171301379E-3</v>
      </c>
      <c r="AO184" s="415">
        <f>'Input Output Table'!AQ68/AO$230</f>
        <v>4.6476725707854842E-3</v>
      </c>
      <c r="AP184" s="415">
        <f>'Input Output Table'!AR68/AP$230</f>
        <v>5.3685265704993476E-3</v>
      </c>
      <c r="AQ184" s="415">
        <f>'Input Output Table'!AS68/AQ$230</f>
        <v>2.5127540673467986E-3</v>
      </c>
      <c r="AR184" s="415">
        <f>'Input Output Table'!AT68/AR$230</f>
        <v>1.5455052309398356E-3</v>
      </c>
      <c r="AS184" s="415">
        <f>'Input Output Table'!AU68/AS$230</f>
        <v>1.8994501918928063E-3</v>
      </c>
      <c r="AT184" s="415">
        <f>'Input Output Table'!AV68/AT$230</f>
        <v>8.2524599452346646E-4</v>
      </c>
      <c r="AU184" s="415">
        <f>'Input Output Table'!AW68/AU$230</f>
        <v>4.8853709913854312E-3</v>
      </c>
      <c r="AV184" s="415">
        <f>'Input Output Table'!AX68/AV$230</f>
        <v>1.4336426924172514E-2</v>
      </c>
      <c r="AW184" s="415">
        <f>'Input Output Table'!AY68/AW$230</f>
        <v>6.8187976200158513E-4</v>
      </c>
      <c r="AX184" s="415">
        <f>'Input Output Table'!AZ68/AX$230</f>
        <v>6.3224820490397006E-4</v>
      </c>
      <c r="AY184" s="415">
        <f>'Input Output Table'!BA68/AY$230</f>
        <v>1.3659325418942342E-3</v>
      </c>
      <c r="AZ184" s="415">
        <f>'Input Output Table'!BB68/AZ$230</f>
        <v>5.8482086021314668E-3</v>
      </c>
      <c r="BA184" s="415">
        <f>'Input Output Table'!BC68/BA$230</f>
        <v>2.6488920792929875E-3</v>
      </c>
      <c r="BB184" s="415">
        <f>'Input Output Table'!BD68/BB$230</f>
        <v>3.1291575044461017E-3</v>
      </c>
      <c r="BC184" s="415">
        <f>'Input Output Table'!BE68/BC$230</f>
        <v>1.7018370340500255E-3</v>
      </c>
      <c r="BD184" s="415">
        <f>'Input Output Table'!BF68/BD$230</f>
        <v>5.8683760625302811E-3</v>
      </c>
      <c r="BE184" s="415">
        <f>'Input Output Table'!BG68/BE$230</f>
        <v>5.5933534935848586E-2</v>
      </c>
      <c r="BF184" s="415">
        <f>'Input Output Table'!BH68/BF$230</f>
        <v>1.1839706212553536E-2</v>
      </c>
      <c r="BG184" s="415">
        <f>'Input Output Table'!BI68/BG$230</f>
        <v>5.5038471398554277E-3</v>
      </c>
      <c r="BH184" s="415">
        <f>'Input Output Table'!BJ68/BH$230</f>
        <v>2.0711963916801163E-2</v>
      </c>
      <c r="BI184" s="415">
        <f>'Input Output Table'!BK68/BI$230</f>
        <v>4.0601786273950564E-2</v>
      </c>
      <c r="BJ184" s="415">
        <f>'Input Output Table'!BL68/BJ$230</f>
        <v>4.0601783595266137E-2</v>
      </c>
      <c r="BK184" s="415">
        <f>'Input Output Table'!BM68/BK$230</f>
        <v>5.1249287269779292E-3</v>
      </c>
      <c r="BL184" s="415">
        <f>'Input Output Table'!BN68/BL$230</f>
        <v>2.1656129588987244E-2</v>
      </c>
      <c r="BM184" s="415">
        <f>'Input Output Table'!BO68/BM$230</f>
        <v>1.7097133529557842E-3</v>
      </c>
      <c r="BN184" s="415">
        <f>'Input Output Table'!BP68/BN$230</f>
        <v>2.3072109090683571E-3</v>
      </c>
      <c r="BO184" s="415">
        <f>'Input Output Table'!BQ68/BO$230</f>
        <v>1.3904779532174392E-2</v>
      </c>
      <c r="BP184" s="415">
        <f>'Input Output Table'!BR68/BP$230</f>
        <v>1.4743625875586823E-2</v>
      </c>
      <c r="BQ184" s="415">
        <f>'Input Output Table'!BS68/BQ$230</f>
        <v>5.9482498894664537E-3</v>
      </c>
      <c r="BR184" s="415">
        <f>'Input Output Table'!BT68/BR$230</f>
        <v>5.9482491013968779E-3</v>
      </c>
      <c r="BS184" s="415">
        <f>'Input Output Table'!BU68/BS$230</f>
        <v>6.1095461225074751E-3</v>
      </c>
      <c r="BT184" s="415">
        <f>'Input Output Table'!BV68/BT$230</f>
        <v>6.1590098678467303E-3</v>
      </c>
      <c r="BU184" s="415">
        <f>'Input Output Table'!BW68/BU$230</f>
        <v>1.224156652261196E-2</v>
      </c>
      <c r="BV184" s="415">
        <f>'Input Output Table'!BX68/BV$230</f>
        <v>2.4271588975688465E-3</v>
      </c>
      <c r="BW184" s="415">
        <f>'Input Output Table'!BY68/BW$230</f>
        <v>3.8498355963830439E-3</v>
      </c>
      <c r="BX184" s="415">
        <f>'Input Output Table'!BZ68/BX$230</f>
        <v>2.9141618178084032E-3</v>
      </c>
      <c r="BY184" s="415">
        <f>'Input Output Table'!CA68/BY$230</f>
        <v>2.7745641908861547E-3</v>
      </c>
      <c r="BZ184" s="415">
        <f>'Input Output Table'!CB68/BZ$230</f>
        <v>3.8479530121030181E-3</v>
      </c>
      <c r="CA184" s="415">
        <f>'Input Output Table'!CC68/CA$230</f>
        <v>4.4868719864034944E-3</v>
      </c>
      <c r="CB184" s="415">
        <f>'Input Output Table'!CD68/CB$230</f>
        <v>1.663864557487295E-3</v>
      </c>
      <c r="CC184" s="415">
        <f>'Input Output Table'!CE68/CC$230</f>
        <v>1.1677933570927168E-3</v>
      </c>
      <c r="CD184" s="415">
        <f>'Input Output Table'!CF68/CD$230</f>
        <v>1.8388755736247603E-4</v>
      </c>
      <c r="CE184" s="415">
        <f>'Input Output Table'!CG68/CE$230</f>
        <v>3.7509537740985986E-3</v>
      </c>
      <c r="CF184" s="415">
        <f>'Input Output Table'!CH68/CF$230</f>
        <v>5.6703989361355112E-3</v>
      </c>
      <c r="CG184" s="415">
        <f>'Input Output Table'!CI68/CG$230</f>
        <v>2.6245375845642314E-3</v>
      </c>
      <c r="CH184" s="415">
        <f>'Input Output Table'!CJ68/CH$230</f>
        <v>4.3134466935470977E-3</v>
      </c>
      <c r="CI184" s="415">
        <f>'Input Output Table'!CK68/CI$230</f>
        <v>4.6970294819252334E-3</v>
      </c>
      <c r="CJ184" s="415">
        <f>'Input Output Table'!CL68/CJ$230</f>
        <v>8.3128595949534204E-3</v>
      </c>
      <c r="CK184" s="415">
        <f>'Input Output Table'!CM68/CK$230</f>
        <v>2.4546768346281208E-3</v>
      </c>
      <c r="CL184" s="415">
        <f>'Input Output Table'!CN68/CL$230</f>
        <v>5.7858579158932381E-3</v>
      </c>
      <c r="CM184" s="415">
        <f>'Input Output Table'!CO68/CM$230</f>
        <v>1.0778484377515133E-2</v>
      </c>
      <c r="CN184" s="415">
        <f>'Input Output Table'!CP68/CN$230</f>
        <v>3.6083079319284826E-3</v>
      </c>
      <c r="CO184" s="415">
        <f>'Input Output Table'!CQ68/CO$230</f>
        <v>1.3013421962833246E-2</v>
      </c>
      <c r="CP184" s="415">
        <f>'Input Output Table'!CR68/CP$230</f>
        <v>2.5300410135946486E-3</v>
      </c>
      <c r="CQ184" s="415">
        <f>'Input Output Table'!CS68/CQ$230</f>
        <v>3.0103069986004245E-3</v>
      </c>
      <c r="CR184" s="415">
        <f>'Input Output Table'!CT68/CR$230</f>
        <v>2.8664447630547931E-3</v>
      </c>
      <c r="CS184" s="415">
        <f>'Input Output Table'!CU68/CS$230</f>
        <v>3.3357093064116956E-3</v>
      </c>
      <c r="CT184" s="415">
        <f>'Input Output Table'!CV68/CT$230</f>
        <v>7.4297224729935017E-3</v>
      </c>
      <c r="CU184" s="415">
        <f>'Input Output Table'!CW68/CU$230</f>
        <v>6.4040472899165842E-3</v>
      </c>
      <c r="CV184" s="415">
        <f>'Input Output Table'!CX68/CV$230</f>
        <v>6.0428134830585968E-3</v>
      </c>
      <c r="CW184" s="415">
        <f>'Input Output Table'!CY68/CW$230</f>
        <v>1.4002926385322163E-3</v>
      </c>
      <c r="CX184" s="415">
        <f>'Input Output Table'!CZ68/CX$230</f>
        <v>1.7960071473504331E-3</v>
      </c>
      <c r="CY184" s="415">
        <f>'Input Output Table'!DA68/CY$230</f>
        <v>1.5184294246262837E-3</v>
      </c>
      <c r="CZ184" s="415">
        <f>'Input Output Table'!DB68/CZ$230</f>
        <v>3.880699416371005E-3</v>
      </c>
      <c r="DA184" s="415">
        <f>'Input Output Table'!DC68/DA$230</f>
        <v>7.9065386606212565E-4</v>
      </c>
      <c r="DB184" s="415">
        <f>'Input Output Table'!DD68/DB$230</f>
        <v>1.2201496357140682E-3</v>
      </c>
      <c r="DC184" s="415">
        <f>'Input Output Table'!DE68/DC$230</f>
        <v>2.129295371557551E-3</v>
      </c>
      <c r="DD184" s="416">
        <f>'Input Output Table'!DG68/DD$230</f>
        <v>1.7290848557695027E-2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1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J184" s="423">
        <f t="shared" si="216"/>
        <v>-2.9641822374360397E-3</v>
      </c>
      <c r="HK184" s="423">
        <f t="shared" si="217"/>
        <v>-2.6040408238583872E-2</v>
      </c>
      <c r="HL184" s="423">
        <f t="shared" si="218"/>
        <v>-8.6607718885681347E-4</v>
      </c>
      <c r="HM184" s="423">
        <f t="shared" si="219"/>
        <v>-1.3455890044899308E-2</v>
      </c>
      <c r="HN184" s="423">
        <f t="shared" si="220"/>
        <v>-6.0813854635406869E-4</v>
      </c>
      <c r="HO184" s="423">
        <f t="shared" si="221"/>
        <v>-7.0024702032351852E-2</v>
      </c>
      <c r="HP184" s="423">
        <f t="shared" si="222"/>
        <v>-1.464073118729853E-3</v>
      </c>
      <c r="HQ184" s="423">
        <f t="shared" si="223"/>
        <v>-1.8448337836027152E-2</v>
      </c>
      <c r="HR184" s="423">
        <f t="shared" si="224"/>
        <v>-1.908253283717003E-2</v>
      </c>
      <c r="HS184" s="423">
        <f t="shared" si="225"/>
        <v>-1.0896408851613804E-2</v>
      </c>
      <c r="HT184" s="423">
        <f t="shared" si="226"/>
        <v>-3.083925590930351E-2</v>
      </c>
      <c r="HU184" s="423">
        <f t="shared" si="227"/>
        <v>-3.4581400573123998E-2</v>
      </c>
      <c r="HV184" s="423">
        <f t="shared" si="228"/>
        <v>-2.0744540716687323E-2</v>
      </c>
      <c r="HW184" s="423">
        <f t="shared" si="229"/>
        <v>-9.5987186003883007E-3</v>
      </c>
      <c r="HX184" s="423">
        <f t="shared" si="230"/>
        <v>-2.4011576715303299E-2</v>
      </c>
      <c r="HY184" s="423">
        <f t="shared" si="231"/>
        <v>-1.9076155721187892E-2</v>
      </c>
      <c r="HZ184" s="423">
        <f t="shared" si="232"/>
        <v>-3.8851589590773256E-2</v>
      </c>
      <c r="IA184" s="423">
        <f t="shared" si="233"/>
        <v>-7.1066986660363058E-3</v>
      </c>
      <c r="IB184" s="423">
        <f t="shared" si="234"/>
        <v>-5.5489832011184322E-3</v>
      </c>
      <c r="IC184" s="423">
        <f t="shared" si="235"/>
        <v>-1.1322012193344571E-3</v>
      </c>
      <c r="ID184" s="423">
        <f t="shared" si="236"/>
        <v>-1.1570582499870379E-2</v>
      </c>
      <c r="IE184" s="423">
        <f t="shared" si="237"/>
        <v>-2.3254203307104444E-2</v>
      </c>
      <c r="IF184" s="423">
        <f t="shared" si="238"/>
        <v>-2.0984759565263363E-2</v>
      </c>
      <c r="IG184" s="423">
        <f t="shared" si="239"/>
        <v>-1.3214650030907877E-2</v>
      </c>
      <c r="IH184" s="423">
        <f t="shared" si="240"/>
        <v>-1.5605736774784004E-3</v>
      </c>
      <c r="II184" s="423">
        <f t="shared" si="241"/>
        <v>-2.4049926314856362E-2</v>
      </c>
      <c r="IJ184" s="423">
        <f t="shared" si="242"/>
        <v>-9.7910862348273581E-3</v>
      </c>
      <c r="IK184" s="423">
        <f t="shared" si="243"/>
        <v>-1.474131928954216E-2</v>
      </c>
      <c r="IL184" s="423">
        <f t="shared" si="244"/>
        <v>-1.7593840174997995E-2</v>
      </c>
      <c r="IM184" s="423">
        <f t="shared" si="245"/>
        <v>-1.1189127700868832E-2</v>
      </c>
      <c r="IN184" s="423">
        <f t="shared" si="246"/>
        <v>-1.4461330754218659E-2</v>
      </c>
      <c r="IO184" s="423">
        <f t="shared" si="247"/>
        <v>-2.1425709220551448E-3</v>
      </c>
      <c r="IP184" s="423">
        <f t="shared" si="248"/>
        <v>-4.1942903329409958E-3</v>
      </c>
      <c r="IQ184" s="423">
        <f t="shared" si="249"/>
        <v>-5.3856313432914922E-2</v>
      </c>
      <c r="IR184" s="423">
        <f t="shared" si="250"/>
        <v>-3.5658311313116135E-2</v>
      </c>
      <c r="IS184" s="423">
        <f t="shared" si="251"/>
        <v>-1.2121263411959586E-2</v>
      </c>
      <c r="IT184" s="423">
        <f t="shared" si="252"/>
        <v>-2.5485427614818194E-3</v>
      </c>
      <c r="IU184" s="423">
        <f t="shared" si="253"/>
        <v>-9.6373788910123631E-4</v>
      </c>
      <c r="IV184" s="423">
        <f t="shared" si="254"/>
        <v>-8.0528730171301379E-3</v>
      </c>
      <c r="IW184" s="423">
        <f t="shared" si="255"/>
        <v>-4.6476725707854842E-3</v>
      </c>
      <c r="IX184" s="423">
        <f t="shared" si="256"/>
        <v>-5.3685265704993476E-3</v>
      </c>
      <c r="IY184" s="423">
        <f t="shared" si="257"/>
        <v>-2.5127540673467986E-3</v>
      </c>
      <c r="IZ184" s="423">
        <f t="shared" si="258"/>
        <v>-1.5455052309398356E-3</v>
      </c>
      <c r="JA184" s="423">
        <f t="shared" si="259"/>
        <v>-1.8994501918928063E-3</v>
      </c>
      <c r="JB184" s="423">
        <f t="shared" si="260"/>
        <v>-8.2524599452346646E-4</v>
      </c>
      <c r="JC184" s="423">
        <f t="shared" si="261"/>
        <v>-4.8853709913854312E-3</v>
      </c>
      <c r="JD184" s="423">
        <f t="shared" si="262"/>
        <v>-1.4336426924172514E-2</v>
      </c>
      <c r="JE184" s="423">
        <f t="shared" si="263"/>
        <v>-6.8187976200158513E-4</v>
      </c>
      <c r="JF184" s="423">
        <f t="shared" si="264"/>
        <v>-6.3224820490397006E-4</v>
      </c>
      <c r="JG184" s="423">
        <f t="shared" si="265"/>
        <v>-1.3659325418942342E-3</v>
      </c>
      <c r="JH184" s="423">
        <f t="shared" si="266"/>
        <v>-5.8482086021314668E-3</v>
      </c>
      <c r="JI184" s="423">
        <f t="shared" si="267"/>
        <v>-2.6488920792929875E-3</v>
      </c>
      <c r="JJ184" s="423">
        <f t="shared" si="268"/>
        <v>-3.1291575044461017E-3</v>
      </c>
      <c r="JK184" s="423">
        <f t="shared" si="269"/>
        <v>-1.7018370340500255E-3</v>
      </c>
      <c r="JL184" s="423">
        <f t="shared" si="270"/>
        <v>-5.8683760625302811E-3</v>
      </c>
      <c r="JM184" s="423">
        <f t="shared" si="271"/>
        <v>-5.5933534935848586E-2</v>
      </c>
      <c r="JN184" s="423">
        <f t="shared" si="272"/>
        <v>-1.1839706212553536E-2</v>
      </c>
      <c r="JO184" s="423">
        <f t="shared" si="273"/>
        <v>-5.5038471398554277E-3</v>
      </c>
      <c r="JP184" s="423">
        <f t="shared" si="274"/>
        <v>-2.0711963916801163E-2</v>
      </c>
      <c r="JQ184" s="423">
        <f t="shared" si="275"/>
        <v>-4.0601786273950564E-2</v>
      </c>
      <c r="JR184" s="423">
        <f t="shared" si="276"/>
        <v>-4.0601783595266137E-2</v>
      </c>
      <c r="JS184" s="423">
        <f t="shared" si="277"/>
        <v>-5.1249287269779292E-3</v>
      </c>
      <c r="JT184" s="423">
        <f t="shared" si="278"/>
        <v>0.97834387041101278</v>
      </c>
      <c r="JU184" s="423">
        <f t="shared" si="279"/>
        <v>-1.7097133529557842E-3</v>
      </c>
      <c r="JV184" s="423">
        <f t="shared" si="280"/>
        <v>-2.3072109090683571E-3</v>
      </c>
      <c r="JW184" s="423">
        <f t="shared" si="281"/>
        <v>-1.3904779532174392E-2</v>
      </c>
      <c r="JX184" s="423">
        <f t="shared" si="282"/>
        <v>-1.4743625875586823E-2</v>
      </c>
      <c r="JY184" s="423">
        <f t="shared" si="283"/>
        <v>-5.9482498894664537E-3</v>
      </c>
      <c r="JZ184" s="423">
        <f t="shared" si="284"/>
        <v>-5.9482491013968779E-3</v>
      </c>
      <c r="KA184" s="423">
        <f t="shared" si="285"/>
        <v>-6.1095461225074751E-3</v>
      </c>
      <c r="KB184" s="423">
        <f t="shared" si="286"/>
        <v>-6.1590098678467303E-3</v>
      </c>
      <c r="KC184" s="423">
        <f t="shared" si="287"/>
        <v>-1.224156652261196E-2</v>
      </c>
      <c r="KD184" s="423">
        <f t="shared" si="288"/>
        <v>-2.4271588975688465E-3</v>
      </c>
      <c r="KE184" s="423">
        <f t="shared" si="289"/>
        <v>-3.8498355963830439E-3</v>
      </c>
      <c r="KF184" s="423">
        <f t="shared" si="290"/>
        <v>-2.9141618178084032E-3</v>
      </c>
      <c r="KG184" s="423">
        <f t="shared" si="291"/>
        <v>-2.7745641908861547E-3</v>
      </c>
      <c r="KH184" s="423">
        <f t="shared" si="292"/>
        <v>-3.8479530121030181E-3</v>
      </c>
      <c r="KI184" s="423">
        <f t="shared" si="293"/>
        <v>-4.4868719864034944E-3</v>
      </c>
      <c r="KJ184" s="423">
        <f t="shared" si="294"/>
        <v>-1.663864557487295E-3</v>
      </c>
      <c r="KK184" s="423">
        <f t="shared" si="295"/>
        <v>-1.1677933570927168E-3</v>
      </c>
      <c r="KL184" s="423">
        <f t="shared" si="296"/>
        <v>-1.8388755736247603E-4</v>
      </c>
      <c r="KM184" s="423">
        <f t="shared" si="297"/>
        <v>-3.7509537740985986E-3</v>
      </c>
      <c r="KN184" s="423">
        <f t="shared" si="298"/>
        <v>-5.6703989361355112E-3</v>
      </c>
      <c r="KO184" s="423">
        <f t="shared" si="299"/>
        <v>-2.6245375845642314E-3</v>
      </c>
      <c r="KP184" s="423">
        <f t="shared" si="300"/>
        <v>-4.3134466935470977E-3</v>
      </c>
      <c r="KQ184" s="423">
        <f t="shared" si="301"/>
        <v>-4.6970294819252334E-3</v>
      </c>
      <c r="KR184" s="423">
        <f t="shared" si="302"/>
        <v>-8.3128595949534204E-3</v>
      </c>
      <c r="KS184" s="423">
        <f t="shared" si="303"/>
        <v>-2.4546768346281208E-3</v>
      </c>
      <c r="KT184" s="423">
        <f t="shared" si="304"/>
        <v>-5.7858579158932381E-3</v>
      </c>
      <c r="KU184" s="423">
        <f t="shared" si="305"/>
        <v>-1.0778484377515133E-2</v>
      </c>
      <c r="KV184" s="423">
        <f t="shared" si="306"/>
        <v>-3.6083079319284826E-3</v>
      </c>
      <c r="KW184" s="423">
        <f t="shared" si="307"/>
        <v>-1.3013421962833246E-2</v>
      </c>
      <c r="KX184" s="423">
        <f t="shared" si="308"/>
        <v>-2.5300410135946486E-3</v>
      </c>
      <c r="KY184" s="423">
        <f t="shared" si="309"/>
        <v>-3.0103069986004245E-3</v>
      </c>
      <c r="KZ184" s="423">
        <f t="shared" si="310"/>
        <v>-2.8664447630547931E-3</v>
      </c>
      <c r="LA184" s="423">
        <f t="shared" si="311"/>
        <v>-3.3357093064116956E-3</v>
      </c>
      <c r="LB184" s="423">
        <f t="shared" si="312"/>
        <v>-7.4297224729935017E-3</v>
      </c>
      <c r="LC184" s="423">
        <f t="shared" si="313"/>
        <v>-6.4040472899165842E-3</v>
      </c>
      <c r="LD184" s="423">
        <f t="shared" si="314"/>
        <v>-6.0428134830585968E-3</v>
      </c>
      <c r="LE184" s="423">
        <f t="shared" si="315"/>
        <v>-1.4002926385322163E-3</v>
      </c>
      <c r="LF184" s="423">
        <f t="shared" si="316"/>
        <v>-1.7960071473504331E-3</v>
      </c>
      <c r="LG184" s="423">
        <f t="shared" si="317"/>
        <v>-1.5184294246262837E-3</v>
      </c>
      <c r="LH184" s="423">
        <f t="shared" si="318"/>
        <v>-3.880699416371005E-3</v>
      </c>
      <c r="LI184" s="423">
        <f t="shared" si="319"/>
        <v>-7.9065386606212565E-4</v>
      </c>
      <c r="LJ184" s="423">
        <f t="shared" si="320"/>
        <v>-1.2201496357140682E-3</v>
      </c>
      <c r="LK184" s="423">
        <f t="shared" si="321"/>
        <v>-2.129295371557551E-3</v>
      </c>
      <c r="LL184" s="423">
        <f t="shared" si="322"/>
        <v>-1.7290848557695027E-2</v>
      </c>
      <c r="LN184" s="424">
        <v>3.5262998365195107E-2</v>
      </c>
      <c r="LO184" s="424">
        <v>7.0836259556052217E-2</v>
      </c>
      <c r="LP184" s="424">
        <v>2.0367295109635732E-2</v>
      </c>
      <c r="LQ184" s="424">
        <v>4.8118622114177688E-2</v>
      </c>
      <c r="LR184" s="424">
        <v>1.2963680086869428E-2</v>
      </c>
      <c r="LS184" s="424">
        <v>0.10480335706587308</v>
      </c>
      <c r="LT184" s="424">
        <v>1.7851445547655751E-2</v>
      </c>
      <c r="LU184" s="424">
        <v>6.2515574843679686E-2</v>
      </c>
      <c r="LV184" s="424">
        <v>6.1828411519937149E-2</v>
      </c>
      <c r="LW184" s="424">
        <v>3.6936147863932942E-2</v>
      </c>
      <c r="LX184" s="424">
        <v>7.0950175446406388E-2</v>
      </c>
      <c r="LY184" s="424">
        <v>7.6734562089461625E-2</v>
      </c>
      <c r="LZ184" s="424">
        <v>6.7851208280128403E-2</v>
      </c>
      <c r="MA184" s="424">
        <v>5.0984979763882179E-2</v>
      </c>
      <c r="MB184" s="424">
        <v>6.213662634885176E-2</v>
      </c>
      <c r="MC184" s="424">
        <v>5.6502934660324244E-2</v>
      </c>
      <c r="MD184" s="424">
        <v>8.0032181314604142E-2</v>
      </c>
      <c r="ME184" s="424">
        <v>3.3771340367332786E-2</v>
      </c>
      <c r="MF184" s="424">
        <v>3.7374167094892073E-2</v>
      </c>
      <c r="MG184" s="424">
        <v>3.9006232136931732E-2</v>
      </c>
      <c r="MH184" s="424">
        <v>3.925487162565023E-2</v>
      </c>
      <c r="MI184" s="424">
        <v>5.7609446065886909E-2</v>
      </c>
      <c r="MJ184" s="424">
        <v>5.2367435945617269E-2</v>
      </c>
      <c r="MK184" s="424">
        <v>5.1882941864229384E-2</v>
      </c>
      <c r="ML184" s="424">
        <v>1.2125651582181898E-2</v>
      </c>
      <c r="MM184" s="424">
        <v>5.6492413666099014E-2</v>
      </c>
      <c r="MN184" s="424">
        <v>5.3450303019274892E-2</v>
      </c>
      <c r="MO184" s="424">
        <v>4.050872236285074E-2</v>
      </c>
      <c r="MP184" s="424">
        <v>4.5794032077974084E-2</v>
      </c>
      <c r="MQ184" s="424">
        <v>3.227997561138693E-2</v>
      </c>
      <c r="MR184" s="424">
        <v>4.0116560303570942E-2</v>
      </c>
      <c r="MS184" s="424">
        <v>2.6990901179855101E-2</v>
      </c>
      <c r="MT184" s="424">
        <v>3.5901901305805818E-2</v>
      </c>
      <c r="MU184" s="424">
        <v>9.6058731258573532E-2</v>
      </c>
      <c r="MV184" s="424">
        <v>7.0348096958329179E-2</v>
      </c>
      <c r="MW184" s="424">
        <v>4.3929357839568479E-2</v>
      </c>
      <c r="MX184" s="424">
        <v>2.2688132908846873E-2</v>
      </c>
      <c r="MY184" s="424">
        <v>3.7335514636803811E-2</v>
      </c>
      <c r="MZ184" s="424">
        <v>4.6548694246308579E-2</v>
      </c>
      <c r="NA184" s="424">
        <v>4.0876141693235647E-2</v>
      </c>
      <c r="NB184" s="424">
        <v>3.7856559962423028E-2</v>
      </c>
      <c r="NC184" s="424">
        <v>4.0656252641027325E-2</v>
      </c>
      <c r="ND184" s="424">
        <v>3.5985200633937772E-2</v>
      </c>
      <c r="NE184" s="424">
        <v>4.2010633633943875E-2</v>
      </c>
      <c r="NF184" s="424">
        <v>3.1364448943977559E-2</v>
      </c>
      <c r="NG184" s="424">
        <v>4.907907785665324E-2</v>
      </c>
      <c r="NH184" s="424">
        <v>5.709247684880607E-2</v>
      </c>
      <c r="NI184" s="424">
        <v>3.8371336523361235E-2</v>
      </c>
      <c r="NJ184" s="424">
        <v>4.0194679191532016E-2</v>
      </c>
      <c r="NK184" s="424">
        <v>3.9816452924571324E-2</v>
      </c>
      <c r="NL184" s="424">
        <v>4.7119101864992192E-2</v>
      </c>
      <c r="NM184" s="424">
        <v>2.4024550718693898E-2</v>
      </c>
      <c r="NN184" s="424">
        <v>2.2596619680618987E-2</v>
      </c>
      <c r="NO184" s="424">
        <v>2.2163299626742371E-2</v>
      </c>
      <c r="NP184" s="424">
        <v>3.449927401297094E-2</v>
      </c>
      <c r="NQ184" s="424">
        <v>9.8376368431571978E-2</v>
      </c>
      <c r="NR184" s="424">
        <v>5.3948378390839859E-2</v>
      </c>
      <c r="NS184" s="424">
        <v>4.1805768374358766E-2</v>
      </c>
      <c r="NT184" s="424">
        <v>5.9865100025954694E-2</v>
      </c>
      <c r="NU184" s="424">
        <v>7.9686842163854188E-2</v>
      </c>
      <c r="NV184" s="424">
        <v>7.614741055281915E-2</v>
      </c>
      <c r="NW184" s="424">
        <v>5.6335783047796593E-2</v>
      </c>
      <c r="NX184" s="424">
        <v>1.060363153199088</v>
      </c>
      <c r="NY184" s="424">
        <v>4.2045744104071907E-2</v>
      </c>
      <c r="NZ184" s="424">
        <v>3.216242347508793E-2</v>
      </c>
      <c r="OA184" s="424">
        <v>6.0384956920970789E-2</v>
      </c>
      <c r="OB184" s="424">
        <v>5.6285671530332745E-2</v>
      </c>
      <c r="OC184" s="424">
        <v>4.0965824222787051E-2</v>
      </c>
      <c r="OD184" s="424">
        <v>5.4301942582189143E-2</v>
      </c>
      <c r="OE184" s="424">
        <v>4.2788421221168799E-2</v>
      </c>
      <c r="OF184" s="424">
        <v>4.4067741582806103E-2</v>
      </c>
      <c r="OG184" s="424">
        <v>5.2655930905617057E-2</v>
      </c>
      <c r="OH184" s="424">
        <v>3.1899902276600473E-2</v>
      </c>
      <c r="OI184" s="424">
        <v>3.1670454756207618E-2</v>
      </c>
      <c r="OJ184" s="424">
        <v>4.1488063087307736E-2</v>
      </c>
      <c r="OK184" s="424">
        <v>4.0717592161258621E-2</v>
      </c>
      <c r="OL184" s="424">
        <v>3.322160705216036E-2</v>
      </c>
      <c r="OM184" s="424">
        <v>3.187687764760825E-2</v>
      </c>
      <c r="ON184" s="424">
        <v>4.4050121690441452E-2</v>
      </c>
      <c r="OO184" s="424">
        <v>2.3463972935293478E-2</v>
      </c>
      <c r="OP184" s="424">
        <v>1.2284535718061276E-2</v>
      </c>
      <c r="OQ184" s="424">
        <v>3.4041595616983743E-2</v>
      </c>
      <c r="OR184" s="424">
        <v>3.8823595035566601E-2</v>
      </c>
      <c r="OS184" s="424">
        <v>3.7261819317613049E-2</v>
      </c>
      <c r="OT184" s="424">
        <v>4.7241036448686664E-2</v>
      </c>
      <c r="OU184" s="424">
        <v>5.5794546909249905E-2</v>
      </c>
      <c r="OV184" s="424">
        <v>4.5817475574202467E-2</v>
      </c>
      <c r="OW184" s="424">
        <v>3.7992044131314601E-2</v>
      </c>
      <c r="OX184" s="424">
        <v>4.6870793303037804E-2</v>
      </c>
      <c r="OY184" s="424">
        <v>4.3193823705438616E-2</v>
      </c>
      <c r="OZ184" s="424">
        <v>4.0835387136220321E-2</v>
      </c>
      <c r="PA184" s="424">
        <v>5.7178996561613828E-2</v>
      </c>
      <c r="PB184" s="424">
        <v>3.3286439965580519E-2</v>
      </c>
      <c r="PC184" s="424">
        <v>3.6906270922451086E-2</v>
      </c>
      <c r="PD184" s="424">
        <v>3.483559892135793E-2</v>
      </c>
      <c r="PE184" s="424">
        <v>4.186499937870506E-2</v>
      </c>
      <c r="PF184" s="424">
        <v>5.8479647539559046E-2</v>
      </c>
      <c r="PG184" s="424">
        <v>4.5849479068153863E-2</v>
      </c>
      <c r="PH184" s="424">
        <v>5.1491602757801395E-2</v>
      </c>
      <c r="PI184" s="424">
        <v>3.6248588616566463E-2</v>
      </c>
      <c r="PJ184" s="424">
        <v>4.6988382015982544E-2</v>
      </c>
      <c r="PK184" s="424">
        <v>2.3478803757082941E-2</v>
      </c>
      <c r="PL184" s="424">
        <v>4.0553741418134809E-2</v>
      </c>
      <c r="PM184" s="424">
        <v>4.1136757636659867E-2</v>
      </c>
      <c r="PN184" s="424">
        <v>3.9492749916420447E-2</v>
      </c>
      <c r="PO184" s="424">
        <v>3.7631104767284429E-2</v>
      </c>
      <c r="PP184" s="425">
        <v>5.9936891965500769E-2</v>
      </c>
    </row>
    <row r="185" spans="1:432" x14ac:dyDescent="0.25">
      <c r="A185" s="210" t="s">
        <v>174</v>
      </c>
      <c r="B185" s="415">
        <f>'Input Output Table'!D69/B$230</f>
        <v>1.1755624379970046E-4</v>
      </c>
      <c r="C185" s="415">
        <f>'Input Output Table'!E69/C$230</f>
        <v>5.8200638154328634E-5</v>
      </c>
      <c r="D185" s="415">
        <f>'Input Output Table'!F69/D$230</f>
        <v>4.3657085370315965E-3</v>
      </c>
      <c r="E185" s="415">
        <f>'Input Output Table'!G69/E$230</f>
        <v>7.9293465523525125E-5</v>
      </c>
      <c r="F185" s="415">
        <f>'Input Output Table'!H69/F$230</f>
        <v>3.0748063758833191E-3</v>
      </c>
      <c r="G185" s="415">
        <f>'Input Output Table'!I69/G$230</f>
        <v>4.9384465602811433E-4</v>
      </c>
      <c r="H185" s="415">
        <f>'Input Output Table'!J69/H$230</f>
        <v>2.8245514477785237E-3</v>
      </c>
      <c r="I185" s="415">
        <f>'Input Output Table'!K69/I$230</f>
        <v>2.0162291373077303E-4</v>
      </c>
      <c r="J185" s="415">
        <f>'Input Output Table'!L69/J$230</f>
        <v>9.2607353291912411E-5</v>
      </c>
      <c r="K185" s="415">
        <f>'Input Output Table'!M69/K$230</f>
        <v>4.2246518645880693E-5</v>
      </c>
      <c r="L185" s="415">
        <f>'Input Output Table'!N69/L$230</f>
        <v>3.3006748254043672E-4</v>
      </c>
      <c r="M185" s="415">
        <f>'Input Output Table'!O69/M$230</f>
        <v>2.9402230219553412E-4</v>
      </c>
      <c r="N185" s="415">
        <f>'Input Output Table'!P69/N$230</f>
        <v>6.2047172841999594E-5</v>
      </c>
      <c r="O185" s="415">
        <f>'Input Output Table'!Q69/O$230</f>
        <v>1.5702762509303542E-4</v>
      </c>
      <c r="P185" s="415">
        <f>'Input Output Table'!R69/P$230</f>
        <v>5.0101801684484382E-5</v>
      </c>
      <c r="Q185" s="415">
        <f>'Input Output Table'!S69/Q$230</f>
        <v>8.6193588152321085E-4</v>
      </c>
      <c r="R185" s="415">
        <f>'Input Output Table'!T69/R$230</f>
        <v>1.0024182768807086E-4</v>
      </c>
      <c r="S185" s="415">
        <f>'Input Output Table'!U69/S$230</f>
        <v>9.4929804432598942E-5</v>
      </c>
      <c r="T185" s="415">
        <f>'Input Output Table'!V69/T$230</f>
        <v>4.2429142389108698E-4</v>
      </c>
      <c r="U185" s="415">
        <f>'Input Output Table'!W69/U$230</f>
        <v>3.9409764425272814E-4</v>
      </c>
      <c r="V185" s="415">
        <f>'Input Output Table'!X69/V$230</f>
        <v>7.8064712558501654E-5</v>
      </c>
      <c r="W185" s="415">
        <f>'Input Output Table'!Y69/W$230</f>
        <v>4.8667114385299132E-5</v>
      </c>
      <c r="X185" s="415">
        <f>'Input Output Table'!Z69/X$230</f>
        <v>1.819418380443824E-4</v>
      </c>
      <c r="Y185" s="415">
        <f>'Input Output Table'!AA69/Y$230</f>
        <v>1.5408351354380043E-3</v>
      </c>
      <c r="Z185" s="415">
        <f>'Input Output Table'!AB69/Z$230</f>
        <v>2.8801065157392183E-4</v>
      </c>
      <c r="AA185" s="415">
        <f>'Input Output Table'!AC69/AA$230</f>
        <v>8.8018390173214304E-5</v>
      </c>
      <c r="AB185" s="415">
        <f>'Input Output Table'!AD69/AB$230</f>
        <v>8.2950464162198176E-5</v>
      </c>
      <c r="AC185" s="415">
        <f>'Input Output Table'!AE69/AC$230</f>
        <v>1.1135228535150293E-3</v>
      </c>
      <c r="AD185" s="415">
        <f>'Input Output Table'!AF69/AD$230</f>
        <v>8.6751759838827648E-4</v>
      </c>
      <c r="AE185" s="415">
        <f>'Input Output Table'!AG69/AE$230</f>
        <v>4.3825122901971624E-4</v>
      </c>
      <c r="AF185" s="415">
        <f>'Input Output Table'!AH69/AF$230</f>
        <v>5.9672985188763644E-4</v>
      </c>
      <c r="AG185" s="415">
        <f>'Input Output Table'!AI69/AG$230</f>
        <v>1.6267187549611292E-4</v>
      </c>
      <c r="AH185" s="415">
        <f>'Input Output Table'!AJ69/AH$230</f>
        <v>2.087768674160031E-4</v>
      </c>
      <c r="AI185" s="415">
        <f>'Input Output Table'!AK69/AI$230</f>
        <v>8.0106433959166413E-4</v>
      </c>
      <c r="AJ185" s="415">
        <f>'Input Output Table'!AL69/AJ$230</f>
        <v>5.9312672259572504E-4</v>
      </c>
      <c r="AK185" s="415">
        <f>'Input Output Table'!AM69/AK$230</f>
        <v>8.365252492040701E-4</v>
      </c>
      <c r="AL185" s="415">
        <f>'Input Output Table'!AN69/AL$230</f>
        <v>2.852005754403032E-4</v>
      </c>
      <c r="AM185" s="415">
        <f>'Input Output Table'!AO69/AM$230</f>
        <v>4.0473962982245405E-4</v>
      </c>
      <c r="AN185" s="415">
        <f>'Input Output Table'!AP69/AN$230</f>
        <v>2.7584843136613843E-4</v>
      </c>
      <c r="AO185" s="415">
        <f>'Input Output Table'!AQ69/AO$230</f>
        <v>2.8923273102308842E-4</v>
      </c>
      <c r="AP185" s="415">
        <f>'Input Output Table'!AR69/AP$230</f>
        <v>2.8815128479087507E-4</v>
      </c>
      <c r="AQ185" s="415">
        <f>'Input Output Table'!AS69/AQ$230</f>
        <v>1.6778925308102998E-4</v>
      </c>
      <c r="AR185" s="415">
        <f>'Input Output Table'!AT69/AR$230</f>
        <v>3.8966353729148848E-4</v>
      </c>
      <c r="AS185" s="415">
        <f>'Input Output Table'!AU69/AS$230</f>
        <v>4.1075781838098091E-4</v>
      </c>
      <c r="AT185" s="415">
        <f>'Input Output Table'!AV69/AT$230</f>
        <v>2.5252387942040211E-4</v>
      </c>
      <c r="AU185" s="415">
        <f>'Input Output Table'!AW69/AU$230</f>
        <v>8.6112456568902471E-4</v>
      </c>
      <c r="AV185" s="415">
        <f>'Input Output Table'!AX69/AV$230</f>
        <v>1.935001118693081E-4</v>
      </c>
      <c r="AW185" s="415">
        <f>'Input Output Table'!AY69/AW$230</f>
        <v>6.8956410039455415E-4</v>
      </c>
      <c r="AX185" s="415">
        <f>'Input Output Table'!AZ69/AX$230</f>
        <v>7.4904749718691181E-5</v>
      </c>
      <c r="AY185" s="415">
        <f>'Input Output Table'!BA69/AY$230</f>
        <v>3.4091660792378927E-5</v>
      </c>
      <c r="AZ185" s="415">
        <f>'Input Output Table'!BB69/AZ$230</f>
        <v>4.9385498111734129E-4</v>
      </c>
      <c r="BA185" s="415">
        <f>'Input Output Table'!BC69/BA$230</f>
        <v>1.5014443860297575E-4</v>
      </c>
      <c r="BB185" s="415">
        <f>'Input Output Table'!BD69/BB$230</f>
        <v>2.124900982821353E-4</v>
      </c>
      <c r="BC185" s="415">
        <f>'Input Output Table'!BE69/BC$230</f>
        <v>5.825058801038226E-5</v>
      </c>
      <c r="BD185" s="415">
        <f>'Input Output Table'!BF69/BD$230</f>
        <v>2.1533881059035951E-4</v>
      </c>
      <c r="BE185" s="415">
        <f>'Input Output Table'!BG69/BE$230</f>
        <v>7.7494172569024143E-4</v>
      </c>
      <c r="BF185" s="415">
        <f>'Input Output Table'!BH69/BF$230</f>
        <v>9.1129698218900734E-5</v>
      </c>
      <c r="BG185" s="415">
        <f>'Input Output Table'!BI69/BG$230</f>
        <v>1.3039432161465986E-4</v>
      </c>
      <c r="BH185" s="415">
        <f>'Input Output Table'!BJ69/BH$230</f>
        <v>6.4041654774341854E-4</v>
      </c>
      <c r="BI185" s="415">
        <f>'Input Output Table'!BK69/BI$230</f>
        <v>7.7140290276412585E-4</v>
      </c>
      <c r="BJ185" s="415">
        <f>'Input Output Table'!BL69/BJ$230</f>
        <v>7.7140285187116922E-4</v>
      </c>
      <c r="BK185" s="415">
        <f>'Input Output Table'!BM69/BK$230</f>
        <v>7.372452349383319E-4</v>
      </c>
      <c r="BL185" s="415">
        <f>'Input Output Table'!BN69/BL$230</f>
        <v>2.928026301037836E-4</v>
      </c>
      <c r="BM185" s="415">
        <f>'Input Output Table'!BO69/BM$230</f>
        <v>0.13791951598747745</v>
      </c>
      <c r="BN185" s="415">
        <f>'Input Output Table'!BP69/BN$230</f>
        <v>8.2223392613521757E-4</v>
      </c>
      <c r="BO185" s="415">
        <f>'Input Output Table'!BQ69/BO$230</f>
        <v>4.8914620728173286E-3</v>
      </c>
      <c r="BP185" s="415">
        <f>'Input Output Table'!BR69/BP$230</f>
        <v>1.4405684396349774E-3</v>
      </c>
      <c r="BQ185" s="415">
        <f>'Input Output Table'!BS69/BQ$230</f>
        <v>2.3854360879904763E-4</v>
      </c>
      <c r="BR185" s="415">
        <f>'Input Output Table'!BT69/BR$230</f>
        <v>2.3854357719496844E-4</v>
      </c>
      <c r="BS185" s="415">
        <f>'Input Output Table'!BU69/BS$230</f>
        <v>2.4042637042379574E-4</v>
      </c>
      <c r="BT185" s="415">
        <f>'Input Output Table'!BV69/BT$230</f>
        <v>2.4237289615926285E-4</v>
      </c>
      <c r="BU185" s="415">
        <f>'Input Output Table'!BW69/BU$230</f>
        <v>1.3977276567759267E-3</v>
      </c>
      <c r="BV185" s="415">
        <f>'Input Output Table'!BX69/BV$230</f>
        <v>4.6079888597499183E-4</v>
      </c>
      <c r="BW185" s="415">
        <f>'Input Output Table'!BY69/BW$230</f>
        <v>3.1857560328937693E-4</v>
      </c>
      <c r="BX185" s="415">
        <f>'Input Output Table'!BZ69/BX$230</f>
        <v>1.381248141287921E-4</v>
      </c>
      <c r="BY185" s="415">
        <f>'Input Output Table'!CA69/BY$230</f>
        <v>1.6767330605529547E-4</v>
      </c>
      <c r="BZ185" s="415">
        <f>'Input Output Table'!CB69/BZ$230</f>
        <v>2.4875495076201519E-4</v>
      </c>
      <c r="CA185" s="415">
        <f>'Input Output Table'!CC69/CA$230</f>
        <v>6.0542766178239187E-4</v>
      </c>
      <c r="CB185" s="415">
        <f>'Input Output Table'!CD69/CB$230</f>
        <v>4.3127777236701928E-4</v>
      </c>
      <c r="CC185" s="415">
        <f>'Input Output Table'!CE69/CC$230</f>
        <v>5.2207303644780818E-5</v>
      </c>
      <c r="CD185" s="415">
        <f>'Input Output Table'!CF69/CD$230</f>
        <v>9.9810559737517327E-6</v>
      </c>
      <c r="CE185" s="415">
        <f>'Input Output Table'!CG69/CE$230</f>
        <v>8.3717942184184931E-5</v>
      </c>
      <c r="CF185" s="415">
        <f>'Input Output Table'!CH69/CF$230</f>
        <v>6.9610606803315283E-5</v>
      </c>
      <c r="CG185" s="415">
        <f>'Input Output Table'!CI69/CG$230</f>
        <v>2.5400014221476052E-4</v>
      </c>
      <c r="CH185" s="415">
        <f>'Input Output Table'!CJ69/CH$230</f>
        <v>1.1501691005838981E-4</v>
      </c>
      <c r="CI185" s="415">
        <f>'Input Output Table'!CK69/CI$230</f>
        <v>1.6283921834786739E-4</v>
      </c>
      <c r="CJ185" s="415">
        <f>'Input Output Table'!CL69/CJ$230</f>
        <v>2.9721458834660724E-4</v>
      </c>
      <c r="CK185" s="415">
        <f>'Input Output Table'!CM69/CK$230</f>
        <v>3.6035179817974877E-4</v>
      </c>
      <c r="CL185" s="415">
        <f>'Input Output Table'!CN69/CL$230</f>
        <v>1.3475620612952082E-4</v>
      </c>
      <c r="CM185" s="415">
        <f>'Input Output Table'!CO69/CM$230</f>
        <v>2.4448910083804817E-4</v>
      </c>
      <c r="CN185" s="415">
        <f>'Input Output Table'!CP69/CN$230</f>
        <v>2.2752939456087594E-4</v>
      </c>
      <c r="CO185" s="415">
        <f>'Input Output Table'!CQ69/CO$230</f>
        <v>2.2677689910733526E-3</v>
      </c>
      <c r="CP185" s="415">
        <f>'Input Output Table'!CR69/CP$230</f>
        <v>1.6412585625056743E-4</v>
      </c>
      <c r="CQ185" s="415">
        <f>'Input Output Table'!CS69/CQ$230</f>
        <v>4.502530016554077E-4</v>
      </c>
      <c r="CR185" s="415">
        <f>'Input Output Table'!CT69/CR$230</f>
        <v>2.4796069903144778E-4</v>
      </c>
      <c r="CS185" s="415">
        <f>'Input Output Table'!CU69/CS$230</f>
        <v>1.602914751507992E-4</v>
      </c>
      <c r="CT185" s="415">
        <f>'Input Output Table'!CV69/CT$230</f>
        <v>2.1892233666500938E-4</v>
      </c>
      <c r="CU185" s="415">
        <f>'Input Output Table'!CW69/CU$230</f>
        <v>1.0484018628159202E-4</v>
      </c>
      <c r="CV185" s="415">
        <f>'Input Output Table'!CX69/CV$230</f>
        <v>6.8364070390595198E-4</v>
      </c>
      <c r="CW185" s="415">
        <f>'Input Output Table'!CY69/CW$230</f>
        <v>3.0866256427315323E-4</v>
      </c>
      <c r="CX185" s="415">
        <f>'Input Output Table'!CZ69/CX$230</f>
        <v>6.8625584383319904E-4</v>
      </c>
      <c r="CY185" s="415">
        <f>'Input Output Table'!DA69/CY$230</f>
        <v>3.4714384455665753E-4</v>
      </c>
      <c r="CZ185" s="415">
        <f>'Input Output Table'!DB69/CZ$230</f>
        <v>4.0043939819748312E-4</v>
      </c>
      <c r="DA185" s="415">
        <f>'Input Output Table'!DC69/DA$230</f>
        <v>2.5183164540756387E-4</v>
      </c>
      <c r="DB185" s="415">
        <f>'Input Output Table'!DD69/DB$230</f>
        <v>1.4365223857239131E-4</v>
      </c>
      <c r="DC185" s="415">
        <f>'Input Output Table'!DE69/DC$230</f>
        <v>1.2026643921926234E-4</v>
      </c>
      <c r="DD185" s="416">
        <f>'Input Output Table'!DG69/DD$230</f>
        <v>6.2110952293417893E-3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J185" s="423">
        <f t="shared" si="216"/>
        <v>-1.1755624379970046E-4</v>
      </c>
      <c r="HK185" s="423">
        <f t="shared" si="217"/>
        <v>-5.8200638154328634E-5</v>
      </c>
      <c r="HL185" s="423">
        <f t="shared" si="218"/>
        <v>-4.3657085370315965E-3</v>
      </c>
      <c r="HM185" s="423">
        <f t="shared" si="219"/>
        <v>-7.9293465523525125E-5</v>
      </c>
      <c r="HN185" s="423">
        <f t="shared" si="220"/>
        <v>-3.0748063758833191E-3</v>
      </c>
      <c r="HO185" s="423">
        <f t="shared" si="221"/>
        <v>-4.9384465602811433E-4</v>
      </c>
      <c r="HP185" s="423">
        <f t="shared" si="222"/>
        <v>-2.8245514477785237E-3</v>
      </c>
      <c r="HQ185" s="423">
        <f t="shared" si="223"/>
        <v>-2.0162291373077303E-4</v>
      </c>
      <c r="HR185" s="423">
        <f t="shared" si="224"/>
        <v>-9.2607353291912411E-5</v>
      </c>
      <c r="HS185" s="423">
        <f t="shared" si="225"/>
        <v>-4.2246518645880693E-5</v>
      </c>
      <c r="HT185" s="423">
        <f t="shared" si="226"/>
        <v>-3.3006748254043672E-4</v>
      </c>
      <c r="HU185" s="423">
        <f t="shared" si="227"/>
        <v>-2.9402230219553412E-4</v>
      </c>
      <c r="HV185" s="423">
        <f t="shared" si="228"/>
        <v>-6.2047172841999594E-5</v>
      </c>
      <c r="HW185" s="423">
        <f t="shared" si="229"/>
        <v>-1.5702762509303542E-4</v>
      </c>
      <c r="HX185" s="423">
        <f t="shared" si="230"/>
        <v>-5.0101801684484382E-5</v>
      </c>
      <c r="HY185" s="423">
        <f t="shared" si="231"/>
        <v>-8.6193588152321085E-4</v>
      </c>
      <c r="HZ185" s="423">
        <f t="shared" si="232"/>
        <v>-1.0024182768807086E-4</v>
      </c>
      <c r="IA185" s="423">
        <f t="shared" si="233"/>
        <v>-9.4929804432598942E-5</v>
      </c>
      <c r="IB185" s="423">
        <f t="shared" si="234"/>
        <v>-4.2429142389108698E-4</v>
      </c>
      <c r="IC185" s="423">
        <f t="shared" si="235"/>
        <v>-3.9409764425272814E-4</v>
      </c>
      <c r="ID185" s="423">
        <f t="shared" si="236"/>
        <v>-7.8064712558501654E-5</v>
      </c>
      <c r="IE185" s="423">
        <f t="shared" si="237"/>
        <v>-4.8667114385299132E-5</v>
      </c>
      <c r="IF185" s="423">
        <f t="shared" si="238"/>
        <v>-1.819418380443824E-4</v>
      </c>
      <c r="IG185" s="423">
        <f t="shared" si="239"/>
        <v>-1.5408351354380043E-3</v>
      </c>
      <c r="IH185" s="423">
        <f t="shared" si="240"/>
        <v>-2.8801065157392183E-4</v>
      </c>
      <c r="II185" s="423">
        <f t="shared" si="241"/>
        <v>-8.8018390173214304E-5</v>
      </c>
      <c r="IJ185" s="423">
        <f t="shared" si="242"/>
        <v>-8.2950464162198176E-5</v>
      </c>
      <c r="IK185" s="423">
        <f t="shared" si="243"/>
        <v>-1.1135228535150293E-3</v>
      </c>
      <c r="IL185" s="423">
        <f t="shared" si="244"/>
        <v>-8.6751759838827648E-4</v>
      </c>
      <c r="IM185" s="423">
        <f t="shared" si="245"/>
        <v>-4.3825122901971624E-4</v>
      </c>
      <c r="IN185" s="423">
        <f t="shared" si="246"/>
        <v>-5.9672985188763644E-4</v>
      </c>
      <c r="IO185" s="423">
        <f t="shared" si="247"/>
        <v>-1.6267187549611292E-4</v>
      </c>
      <c r="IP185" s="423">
        <f t="shared" si="248"/>
        <v>-2.087768674160031E-4</v>
      </c>
      <c r="IQ185" s="423">
        <f t="shared" si="249"/>
        <v>-8.0106433959166413E-4</v>
      </c>
      <c r="IR185" s="423">
        <f t="shared" si="250"/>
        <v>-5.9312672259572504E-4</v>
      </c>
      <c r="IS185" s="423">
        <f t="shared" si="251"/>
        <v>-8.365252492040701E-4</v>
      </c>
      <c r="IT185" s="423">
        <f t="shared" si="252"/>
        <v>-2.852005754403032E-4</v>
      </c>
      <c r="IU185" s="423">
        <f t="shared" si="253"/>
        <v>-4.0473962982245405E-4</v>
      </c>
      <c r="IV185" s="423">
        <f t="shared" si="254"/>
        <v>-2.7584843136613843E-4</v>
      </c>
      <c r="IW185" s="423">
        <f t="shared" si="255"/>
        <v>-2.8923273102308842E-4</v>
      </c>
      <c r="IX185" s="423">
        <f t="shared" si="256"/>
        <v>-2.8815128479087507E-4</v>
      </c>
      <c r="IY185" s="423">
        <f t="shared" si="257"/>
        <v>-1.6778925308102998E-4</v>
      </c>
      <c r="IZ185" s="423">
        <f t="shared" si="258"/>
        <v>-3.8966353729148848E-4</v>
      </c>
      <c r="JA185" s="423">
        <f t="shared" si="259"/>
        <v>-4.1075781838098091E-4</v>
      </c>
      <c r="JB185" s="423">
        <f t="shared" si="260"/>
        <v>-2.5252387942040211E-4</v>
      </c>
      <c r="JC185" s="423">
        <f t="shared" si="261"/>
        <v>-8.6112456568902471E-4</v>
      </c>
      <c r="JD185" s="423">
        <f t="shared" si="262"/>
        <v>-1.935001118693081E-4</v>
      </c>
      <c r="JE185" s="423">
        <f t="shared" si="263"/>
        <v>-6.8956410039455415E-4</v>
      </c>
      <c r="JF185" s="423">
        <f t="shared" si="264"/>
        <v>-7.4904749718691181E-5</v>
      </c>
      <c r="JG185" s="423">
        <f t="shared" si="265"/>
        <v>-3.4091660792378927E-5</v>
      </c>
      <c r="JH185" s="423">
        <f t="shared" si="266"/>
        <v>-4.9385498111734129E-4</v>
      </c>
      <c r="JI185" s="423">
        <f t="shared" si="267"/>
        <v>-1.5014443860297575E-4</v>
      </c>
      <c r="JJ185" s="423">
        <f t="shared" si="268"/>
        <v>-2.124900982821353E-4</v>
      </c>
      <c r="JK185" s="423">
        <f t="shared" si="269"/>
        <v>-5.825058801038226E-5</v>
      </c>
      <c r="JL185" s="423">
        <f t="shared" si="270"/>
        <v>-2.1533881059035951E-4</v>
      </c>
      <c r="JM185" s="423">
        <f t="shared" si="271"/>
        <v>-7.7494172569024143E-4</v>
      </c>
      <c r="JN185" s="423">
        <f t="shared" si="272"/>
        <v>-9.1129698218900734E-5</v>
      </c>
      <c r="JO185" s="423">
        <f t="shared" si="273"/>
        <v>-1.3039432161465986E-4</v>
      </c>
      <c r="JP185" s="423">
        <f t="shared" si="274"/>
        <v>-6.4041654774341854E-4</v>
      </c>
      <c r="JQ185" s="423">
        <f t="shared" si="275"/>
        <v>-7.7140290276412585E-4</v>
      </c>
      <c r="JR185" s="423">
        <f t="shared" si="276"/>
        <v>-7.7140285187116922E-4</v>
      </c>
      <c r="JS185" s="423">
        <f t="shared" si="277"/>
        <v>-7.372452349383319E-4</v>
      </c>
      <c r="JT185" s="423">
        <f t="shared" si="278"/>
        <v>-2.928026301037836E-4</v>
      </c>
      <c r="JU185" s="423">
        <f t="shared" si="279"/>
        <v>0.86208048401252257</v>
      </c>
      <c r="JV185" s="423">
        <f t="shared" si="280"/>
        <v>-8.2223392613521757E-4</v>
      </c>
      <c r="JW185" s="423">
        <f t="shared" si="281"/>
        <v>-4.8914620728173286E-3</v>
      </c>
      <c r="JX185" s="423">
        <f t="shared" si="282"/>
        <v>-1.4405684396349774E-3</v>
      </c>
      <c r="JY185" s="423">
        <f t="shared" si="283"/>
        <v>-2.3854360879904763E-4</v>
      </c>
      <c r="JZ185" s="423">
        <f t="shared" si="284"/>
        <v>-2.3854357719496844E-4</v>
      </c>
      <c r="KA185" s="423">
        <f t="shared" si="285"/>
        <v>-2.4042637042379574E-4</v>
      </c>
      <c r="KB185" s="423">
        <f t="shared" si="286"/>
        <v>-2.4237289615926285E-4</v>
      </c>
      <c r="KC185" s="423">
        <f t="shared" si="287"/>
        <v>-1.3977276567759267E-3</v>
      </c>
      <c r="KD185" s="423">
        <f t="shared" si="288"/>
        <v>-4.6079888597499183E-4</v>
      </c>
      <c r="KE185" s="423">
        <f t="shared" si="289"/>
        <v>-3.1857560328937693E-4</v>
      </c>
      <c r="KF185" s="423">
        <f t="shared" si="290"/>
        <v>-1.381248141287921E-4</v>
      </c>
      <c r="KG185" s="423">
        <f t="shared" si="291"/>
        <v>-1.6767330605529547E-4</v>
      </c>
      <c r="KH185" s="423">
        <f t="shared" si="292"/>
        <v>-2.4875495076201519E-4</v>
      </c>
      <c r="KI185" s="423">
        <f t="shared" si="293"/>
        <v>-6.0542766178239187E-4</v>
      </c>
      <c r="KJ185" s="423">
        <f t="shared" si="294"/>
        <v>-4.3127777236701928E-4</v>
      </c>
      <c r="KK185" s="423">
        <f t="shared" si="295"/>
        <v>-5.2207303644780818E-5</v>
      </c>
      <c r="KL185" s="423">
        <f t="shared" si="296"/>
        <v>-9.9810559737517327E-6</v>
      </c>
      <c r="KM185" s="423">
        <f t="shared" si="297"/>
        <v>-8.3717942184184931E-5</v>
      </c>
      <c r="KN185" s="423">
        <f t="shared" si="298"/>
        <v>-6.9610606803315283E-5</v>
      </c>
      <c r="KO185" s="423">
        <f t="shared" si="299"/>
        <v>-2.5400014221476052E-4</v>
      </c>
      <c r="KP185" s="423">
        <f t="shared" si="300"/>
        <v>-1.1501691005838981E-4</v>
      </c>
      <c r="KQ185" s="423">
        <f t="shared" si="301"/>
        <v>-1.6283921834786739E-4</v>
      </c>
      <c r="KR185" s="423">
        <f t="shared" si="302"/>
        <v>-2.9721458834660724E-4</v>
      </c>
      <c r="KS185" s="423">
        <f t="shared" si="303"/>
        <v>-3.6035179817974877E-4</v>
      </c>
      <c r="KT185" s="423">
        <f t="shared" si="304"/>
        <v>-1.3475620612952082E-4</v>
      </c>
      <c r="KU185" s="423">
        <f t="shared" si="305"/>
        <v>-2.4448910083804817E-4</v>
      </c>
      <c r="KV185" s="423">
        <f t="shared" si="306"/>
        <v>-2.2752939456087594E-4</v>
      </c>
      <c r="KW185" s="423">
        <f t="shared" si="307"/>
        <v>-2.2677689910733526E-3</v>
      </c>
      <c r="KX185" s="423">
        <f t="shared" si="308"/>
        <v>-1.6412585625056743E-4</v>
      </c>
      <c r="KY185" s="423">
        <f t="shared" si="309"/>
        <v>-4.502530016554077E-4</v>
      </c>
      <c r="KZ185" s="423">
        <f t="shared" si="310"/>
        <v>-2.4796069903144778E-4</v>
      </c>
      <c r="LA185" s="423">
        <f t="shared" si="311"/>
        <v>-1.602914751507992E-4</v>
      </c>
      <c r="LB185" s="423">
        <f t="shared" si="312"/>
        <v>-2.1892233666500938E-4</v>
      </c>
      <c r="LC185" s="423">
        <f t="shared" si="313"/>
        <v>-1.0484018628159202E-4</v>
      </c>
      <c r="LD185" s="423">
        <f t="shared" si="314"/>
        <v>-6.8364070390595198E-4</v>
      </c>
      <c r="LE185" s="423">
        <f t="shared" si="315"/>
        <v>-3.0866256427315323E-4</v>
      </c>
      <c r="LF185" s="423">
        <f t="shared" si="316"/>
        <v>-6.8625584383319904E-4</v>
      </c>
      <c r="LG185" s="423">
        <f t="shared" si="317"/>
        <v>-3.4714384455665753E-4</v>
      </c>
      <c r="LH185" s="423">
        <f t="shared" si="318"/>
        <v>-4.0043939819748312E-4</v>
      </c>
      <c r="LI185" s="423">
        <f t="shared" si="319"/>
        <v>-2.5183164540756387E-4</v>
      </c>
      <c r="LJ185" s="423">
        <f t="shared" si="320"/>
        <v>-1.4365223857239131E-4</v>
      </c>
      <c r="LK185" s="423">
        <f t="shared" si="321"/>
        <v>-1.2026643921926234E-4</v>
      </c>
      <c r="LL185" s="423">
        <f t="shared" si="322"/>
        <v>-6.2110952293417893E-3</v>
      </c>
      <c r="LN185" s="424">
        <v>5.5783325508655399E-3</v>
      </c>
      <c r="LO185" s="424">
        <v>7.0215521371308921E-3</v>
      </c>
      <c r="LP185" s="424">
        <v>8.6818833129598816E-3</v>
      </c>
      <c r="LQ185" s="424">
        <v>6.9797397482034068E-3</v>
      </c>
      <c r="LR185" s="424">
        <v>6.4122430287892598E-3</v>
      </c>
      <c r="LS185" s="424">
        <v>6.8782556374762712E-3</v>
      </c>
      <c r="LT185" s="424">
        <v>6.6665201051073113E-3</v>
      </c>
      <c r="LU185" s="424">
        <v>7.30261074623797E-3</v>
      </c>
      <c r="LV185" s="424">
        <v>8.0908234749030809E-3</v>
      </c>
      <c r="LW185" s="424">
        <v>5.2596125328621679E-3</v>
      </c>
      <c r="LX185" s="424">
        <v>6.6708495805831974E-3</v>
      </c>
      <c r="LY185" s="424">
        <v>7.0596197767970178E-3</v>
      </c>
      <c r="LZ185" s="424">
        <v>8.5354936530644427E-3</v>
      </c>
      <c r="MA185" s="424">
        <v>7.7037363241394029E-3</v>
      </c>
      <c r="MB185" s="424">
        <v>5.5985293938302936E-3</v>
      </c>
      <c r="MC185" s="424">
        <v>7.5531646392880706E-3</v>
      </c>
      <c r="MD185" s="424">
        <v>7.0899043900928696E-3</v>
      </c>
      <c r="ME185" s="424">
        <v>5.0642461830034497E-3</v>
      </c>
      <c r="MF185" s="424">
        <v>6.9450092096646062E-3</v>
      </c>
      <c r="MG185" s="424">
        <v>8.1008401783514029E-3</v>
      </c>
      <c r="MH185" s="424">
        <v>5.2302745654157472E-3</v>
      </c>
      <c r="MI185" s="424">
        <v>6.0673111573501266E-3</v>
      </c>
      <c r="MJ185" s="424">
        <v>5.9942601251161964E-3</v>
      </c>
      <c r="MK185" s="424">
        <v>9.1130940992721378E-3</v>
      </c>
      <c r="ML185" s="424">
        <v>2.7857518435263602E-3</v>
      </c>
      <c r="MM185" s="424">
        <v>6.1376949994666136E-3</v>
      </c>
      <c r="MN185" s="424">
        <v>7.5755491005603916E-3</v>
      </c>
      <c r="MO185" s="424">
        <v>6.0487838341235752E-3</v>
      </c>
      <c r="MP185" s="424">
        <v>5.7925400749568564E-3</v>
      </c>
      <c r="MQ185" s="424">
        <v>4.0187818929957823E-3</v>
      </c>
      <c r="MR185" s="424">
        <v>5.5672782724556329E-3</v>
      </c>
      <c r="MS185" s="424">
        <v>5.275060497167504E-3</v>
      </c>
      <c r="MT185" s="424">
        <v>6.5362913013731604E-3</v>
      </c>
      <c r="MU185" s="424">
        <v>7.6151623553025287E-3</v>
      </c>
      <c r="MV185" s="424">
        <v>7.2697715920452162E-3</v>
      </c>
      <c r="MW185" s="424">
        <v>6.1660599892410621E-3</v>
      </c>
      <c r="MX185" s="424">
        <v>3.8564164895902274E-3</v>
      </c>
      <c r="MY185" s="424">
        <v>7.9385310761418172E-3</v>
      </c>
      <c r="MZ185" s="424">
        <v>7.9394117010940755E-3</v>
      </c>
      <c r="NA185" s="424">
        <v>7.4590610298294613E-3</v>
      </c>
      <c r="NB185" s="424">
        <v>6.6312489824978914E-3</v>
      </c>
      <c r="NC185" s="424">
        <v>7.6942659903490029E-3</v>
      </c>
      <c r="ND185" s="424">
        <v>6.882886668377052E-3</v>
      </c>
      <c r="NE185" s="424">
        <v>8.5617467520982243E-3</v>
      </c>
      <c r="NF185" s="424">
        <v>6.5365695316271788E-3</v>
      </c>
      <c r="NG185" s="424">
        <v>9.5975864095120978E-3</v>
      </c>
      <c r="NH185" s="424">
        <v>7.8953979302823774E-3</v>
      </c>
      <c r="NI185" s="424">
        <v>8.0685530500719076E-3</v>
      </c>
      <c r="NJ185" s="424">
        <v>8.2020217885257051E-3</v>
      </c>
      <c r="NK185" s="424">
        <v>8.0626083530299462E-3</v>
      </c>
      <c r="NL185" s="424">
        <v>8.8371547307565038E-3</v>
      </c>
      <c r="NM185" s="424">
        <v>4.9308750278001861E-3</v>
      </c>
      <c r="NN185" s="424">
        <v>5.2038074353688672E-3</v>
      </c>
      <c r="NO185" s="424">
        <v>4.1767040645984913E-3</v>
      </c>
      <c r="NP185" s="424">
        <v>5.6014535031465194E-3</v>
      </c>
      <c r="NQ185" s="424">
        <v>7.7405687596876736E-3</v>
      </c>
      <c r="NR185" s="424">
        <v>8.4634309813784239E-3</v>
      </c>
      <c r="NS185" s="424">
        <v>6.7212106832881223E-3</v>
      </c>
      <c r="NT185" s="424">
        <v>8.977888147259817E-3</v>
      </c>
      <c r="NU185" s="424">
        <v>8.9761161060698379E-3</v>
      </c>
      <c r="NV185" s="424">
        <v>8.4290043975677534E-3</v>
      </c>
      <c r="NW185" s="424">
        <v>1.2314732859814348E-2</v>
      </c>
      <c r="NX185" s="424">
        <v>8.5819571124361727E-3</v>
      </c>
      <c r="NY185" s="424">
        <v>1.1688756016303599</v>
      </c>
      <c r="NZ185" s="424">
        <v>7.347382550100535E-3</v>
      </c>
      <c r="OA185" s="424">
        <v>1.6344527677489663E-2</v>
      </c>
      <c r="OB185" s="424">
        <v>1.0635733773744441E-2</v>
      </c>
      <c r="OC185" s="424">
        <v>7.1782919091048442E-3</v>
      </c>
      <c r="OD185" s="424">
        <v>7.4168067561619158E-3</v>
      </c>
      <c r="OE185" s="424">
        <v>7.5481797866587671E-3</v>
      </c>
      <c r="OF185" s="424">
        <v>7.1182653228203602E-3</v>
      </c>
      <c r="OG185" s="424">
        <v>9.6097994414133421E-3</v>
      </c>
      <c r="OH185" s="424">
        <v>6.5869702058885746E-3</v>
      </c>
      <c r="OI185" s="424">
        <v>6.1742513001930184E-3</v>
      </c>
      <c r="OJ185" s="424">
        <v>8.5876123229001403E-3</v>
      </c>
      <c r="OK185" s="424">
        <v>8.441673297225458E-3</v>
      </c>
      <c r="OL185" s="424">
        <v>6.5822824687610691E-3</v>
      </c>
      <c r="OM185" s="424">
        <v>6.2152566598109096E-3</v>
      </c>
      <c r="ON185" s="424">
        <v>9.8094039133937282E-3</v>
      </c>
      <c r="OO185" s="424">
        <v>4.3747061246380888E-3</v>
      </c>
      <c r="OP185" s="424">
        <v>2.3738726210627004E-3</v>
      </c>
      <c r="OQ185" s="424">
        <v>6.5977245185035449E-3</v>
      </c>
      <c r="OR185" s="424">
        <v>7.3969900610054082E-3</v>
      </c>
      <c r="OS185" s="424">
        <v>7.6995328361851032E-3</v>
      </c>
      <c r="OT185" s="424">
        <v>9.3634987883746707E-3</v>
      </c>
      <c r="OU185" s="424">
        <v>1.1372309873938186E-2</v>
      </c>
      <c r="OV185" s="424">
        <v>8.1044748805875234E-3</v>
      </c>
      <c r="OW185" s="424">
        <v>8.0853353326040683E-3</v>
      </c>
      <c r="OX185" s="424">
        <v>9.0486160791869545E-3</v>
      </c>
      <c r="OY185" s="424">
        <v>7.1176085423254824E-3</v>
      </c>
      <c r="OZ185" s="424">
        <v>8.3113034316305394E-3</v>
      </c>
      <c r="PA185" s="424">
        <v>1.2141664860778245E-2</v>
      </c>
      <c r="PB185" s="424">
        <v>6.7388944747223288E-3</v>
      </c>
      <c r="PC185" s="424">
        <v>7.5128345939814494E-3</v>
      </c>
      <c r="PD185" s="424">
        <v>7.2063268534135029E-3</v>
      </c>
      <c r="PE185" s="424">
        <v>8.369373019527674E-3</v>
      </c>
      <c r="PF185" s="424">
        <v>1.1457118520666925E-2</v>
      </c>
      <c r="PG185" s="424">
        <v>8.5758266333250798E-3</v>
      </c>
      <c r="PH185" s="424">
        <v>1.0313043730326267E-2</v>
      </c>
      <c r="PI185" s="424">
        <v>7.6940238946782364E-3</v>
      </c>
      <c r="PJ185" s="424">
        <v>1.0394419227638911E-2</v>
      </c>
      <c r="PK185" s="424">
        <v>4.9964066992915328E-3</v>
      </c>
      <c r="PL185" s="424">
        <v>7.9347369203547416E-3</v>
      </c>
      <c r="PM185" s="424">
        <v>9.2297706367451167E-3</v>
      </c>
      <c r="PN185" s="424">
        <v>8.4060505435127383E-3</v>
      </c>
      <c r="PO185" s="424">
        <v>7.9110158150129551E-3</v>
      </c>
      <c r="PP185" s="425">
        <v>1.3849214733656721E-2</v>
      </c>
    </row>
    <row r="186" spans="1:432" x14ac:dyDescent="0.25">
      <c r="A186" s="210" t="s">
        <v>175</v>
      </c>
      <c r="B186" s="415">
        <f>'Input Output Table'!D70/B$230</f>
        <v>7.4726222583255413E-6</v>
      </c>
      <c r="C186" s="415">
        <f>'Input Output Table'!E70/C$230</f>
        <v>1.2917097356805863E-5</v>
      </c>
      <c r="D186" s="415">
        <f>'Input Output Table'!F70/D$230</f>
        <v>1.588942724659507E-5</v>
      </c>
      <c r="E186" s="415">
        <f>'Input Output Table'!G70/E$230</f>
        <v>1.9982264510102562E-5</v>
      </c>
      <c r="F186" s="415">
        <f>'Input Output Table'!H70/F$230</f>
        <v>7.2075740846242457E-5</v>
      </c>
      <c r="G186" s="415">
        <f>'Input Output Table'!I70/G$230</f>
        <v>1.1514261066858653E-5</v>
      </c>
      <c r="H186" s="415">
        <f>'Input Output Table'!J70/H$230</f>
        <v>3.5468660845390746E-5</v>
      </c>
      <c r="I186" s="415">
        <f>'Input Output Table'!K70/I$230</f>
        <v>1.1710308847887006E-5</v>
      </c>
      <c r="J186" s="415">
        <f>'Input Output Table'!L70/J$230</f>
        <v>1.9726074139249844E-5</v>
      </c>
      <c r="K186" s="415">
        <f>'Input Output Table'!M70/K$230</f>
        <v>8.3778249355070432E-6</v>
      </c>
      <c r="L186" s="415">
        <f>'Input Output Table'!N70/L$230</f>
        <v>1.1990267262993797E-5</v>
      </c>
      <c r="M186" s="415">
        <f>'Input Output Table'!O70/M$230</f>
        <v>2.1099120610292466E-4</v>
      </c>
      <c r="N186" s="415">
        <f>'Input Output Table'!P70/N$230</f>
        <v>1.2626305341898947E-5</v>
      </c>
      <c r="O186" s="415">
        <f>'Input Output Table'!Q70/O$230</f>
        <v>8.5404489081162977E-5</v>
      </c>
      <c r="P186" s="415">
        <f>'Input Output Table'!R70/P$230</f>
        <v>8.577621426873348E-6</v>
      </c>
      <c r="Q186" s="415">
        <f>'Input Output Table'!S70/Q$230</f>
        <v>1.5256387999815598E-4</v>
      </c>
      <c r="R186" s="415">
        <f>'Input Output Table'!T70/R$230</f>
        <v>2.1294208511152344E-5</v>
      </c>
      <c r="S186" s="415">
        <f>'Input Output Table'!U70/S$230</f>
        <v>1.9717114140379939E-5</v>
      </c>
      <c r="T186" s="415">
        <f>'Input Output Table'!V70/T$230</f>
        <v>1.9768203304607951E-4</v>
      </c>
      <c r="U186" s="415">
        <f>'Input Output Table'!W70/U$230</f>
        <v>1.5550605053642329E-5</v>
      </c>
      <c r="V186" s="415">
        <f>'Input Output Table'!X70/V$230</f>
        <v>1.4792047286411416E-5</v>
      </c>
      <c r="W186" s="415">
        <f>'Input Output Table'!Y70/W$230</f>
        <v>1.1004356760238092E-5</v>
      </c>
      <c r="X186" s="415">
        <f>'Input Output Table'!Z70/X$230</f>
        <v>2.0517611374993356E-5</v>
      </c>
      <c r="Y186" s="415">
        <f>'Input Output Table'!AA70/Y$230</f>
        <v>1.459908762232378E-5</v>
      </c>
      <c r="Z186" s="415">
        <f>'Input Output Table'!AB70/Z$230</f>
        <v>4.3019460881995351E-5</v>
      </c>
      <c r="AA186" s="415">
        <f>'Input Output Table'!AC70/AA$230</f>
        <v>1.6226549889833023E-5</v>
      </c>
      <c r="AB186" s="415">
        <f>'Input Output Table'!AD70/AB$230</f>
        <v>1.7315295138547512E-5</v>
      </c>
      <c r="AC186" s="415">
        <f>'Input Output Table'!AE70/AC$230</f>
        <v>1.9060820151416518E-4</v>
      </c>
      <c r="AD186" s="415">
        <f>'Input Output Table'!AF70/AD$230</f>
        <v>1.7864178224065992E-5</v>
      </c>
      <c r="AE186" s="415">
        <f>'Input Output Table'!AG70/AE$230</f>
        <v>6.6411191052517582E-5</v>
      </c>
      <c r="AF186" s="415">
        <f>'Input Output Table'!AH70/AF$230</f>
        <v>4.8511581590377498E-4</v>
      </c>
      <c r="AG186" s="415">
        <f>'Input Output Table'!AI70/AG$230</f>
        <v>1.1714782043195483E-5</v>
      </c>
      <c r="AH186" s="415">
        <f>'Input Output Table'!AJ70/AH$230</f>
        <v>1.1111003524157129E-5</v>
      </c>
      <c r="AI186" s="415">
        <f>'Input Output Table'!AK70/AI$230</f>
        <v>1.6467272060649514E-4</v>
      </c>
      <c r="AJ186" s="415">
        <f>'Input Output Table'!AL70/AJ$230</f>
        <v>1.8461492822543314E-4</v>
      </c>
      <c r="AK186" s="415">
        <f>'Input Output Table'!AM70/AK$230</f>
        <v>1.2962082397564051E-4</v>
      </c>
      <c r="AL186" s="415">
        <f>'Input Output Table'!AN70/AL$230</f>
        <v>1.0638255863811958E-5</v>
      </c>
      <c r="AM186" s="415">
        <f>'Input Output Table'!AO70/AM$230</f>
        <v>1.2269607703536834E-5</v>
      </c>
      <c r="AN186" s="415">
        <f>'Input Output Table'!AP70/AN$230</f>
        <v>5.1449891959784463E-5</v>
      </c>
      <c r="AO186" s="415">
        <f>'Input Output Table'!AQ70/AO$230</f>
        <v>7.1813813790028215E-5</v>
      </c>
      <c r="AP186" s="415">
        <f>'Input Output Table'!AR70/AP$230</f>
        <v>1.5182887087377818E-5</v>
      </c>
      <c r="AQ186" s="415">
        <f>'Input Output Table'!AS70/AQ$230</f>
        <v>1.2576703383244891E-5</v>
      </c>
      <c r="AR186" s="415">
        <f>'Input Output Table'!AT70/AR$230</f>
        <v>6.1142859072883799E-5</v>
      </c>
      <c r="AS186" s="415">
        <f>'Input Output Table'!AU70/AS$230</f>
        <v>1.8437541360859596E-5</v>
      </c>
      <c r="AT186" s="415">
        <f>'Input Output Table'!AV70/AT$230</f>
        <v>6.8157461583619953E-4</v>
      </c>
      <c r="AU186" s="415">
        <f>'Input Output Table'!AW70/AU$230</f>
        <v>4.2127143475705433E-4</v>
      </c>
      <c r="AV186" s="415">
        <f>'Input Output Table'!AX70/AV$230</f>
        <v>1.5925736076113646E-5</v>
      </c>
      <c r="AW186" s="415">
        <f>'Input Output Table'!AY70/AW$230</f>
        <v>2.1718834894446507E-5</v>
      </c>
      <c r="AX186" s="415">
        <f>'Input Output Table'!AZ70/AX$230</f>
        <v>2.0597502238939059E-5</v>
      </c>
      <c r="AY186" s="415">
        <f>'Input Output Table'!BA70/AY$230</f>
        <v>2.1152375462890455E-3</v>
      </c>
      <c r="AZ186" s="415">
        <f>'Input Output Table'!BB70/AZ$230</f>
        <v>3.1569917940218197E-5</v>
      </c>
      <c r="BA186" s="415">
        <f>'Input Output Table'!BC70/BA$230</f>
        <v>3.6937302477810474E-5</v>
      </c>
      <c r="BB186" s="415">
        <f>'Input Output Table'!BD70/BB$230</f>
        <v>3.9356914514506848E-5</v>
      </c>
      <c r="BC186" s="415">
        <f>'Input Output Table'!BE70/BC$230</f>
        <v>8.4589761680289132E-6</v>
      </c>
      <c r="BD186" s="415">
        <f>'Input Output Table'!BF70/BD$230</f>
        <v>1.9180086849574102E-5</v>
      </c>
      <c r="BE186" s="415">
        <f>'Input Output Table'!BG70/BE$230</f>
        <v>1.7350627739662317E-4</v>
      </c>
      <c r="BF186" s="415">
        <f>'Input Output Table'!BH70/BF$230</f>
        <v>1.4275774549566291E-5</v>
      </c>
      <c r="BG186" s="415">
        <f>'Input Output Table'!BI70/BG$230</f>
        <v>2.7194831506819502E-5</v>
      </c>
      <c r="BH186" s="415">
        <f>'Input Output Table'!BJ70/BH$230</f>
        <v>1.0661205472365203E-4</v>
      </c>
      <c r="BI186" s="415">
        <f>'Input Output Table'!BK70/BI$230</f>
        <v>7.4788644404065905E-5</v>
      </c>
      <c r="BJ186" s="415">
        <f>'Input Output Table'!BL70/BJ$230</f>
        <v>7.4788639469919009E-5</v>
      </c>
      <c r="BK186" s="415">
        <f>'Input Output Table'!BM70/BK$230</f>
        <v>3.2744919884906824E-5</v>
      </c>
      <c r="BL186" s="415">
        <f>'Input Output Table'!BN70/BL$230</f>
        <v>6.6356306793848667E-5</v>
      </c>
      <c r="BM186" s="415">
        <f>'Input Output Table'!BO70/BM$230</f>
        <v>1.5808665752083744E-4</v>
      </c>
      <c r="BN186" s="415">
        <f>'Input Output Table'!BP70/BN$230</f>
        <v>4.3291222868672066E-3</v>
      </c>
      <c r="BO186" s="415">
        <f>'Input Output Table'!BQ70/BO$230</f>
        <v>3.5661274383869568E-4</v>
      </c>
      <c r="BP186" s="415">
        <f>'Input Output Table'!BR70/BP$230</f>
        <v>7.7256100514456506E-4</v>
      </c>
      <c r="BQ186" s="415">
        <f>'Input Output Table'!BS70/BQ$230</f>
        <v>6.2476642409408888E-5</v>
      </c>
      <c r="BR186" s="415">
        <f>'Input Output Table'!BT70/BR$230</f>
        <v>6.2476634132026135E-5</v>
      </c>
      <c r="BS186" s="415">
        <f>'Input Output Table'!BU70/BS$230</f>
        <v>6.4086883997519943E-5</v>
      </c>
      <c r="BT186" s="415">
        <f>'Input Output Table'!BV70/BT$230</f>
        <v>6.4605740430727251E-5</v>
      </c>
      <c r="BU186" s="415">
        <f>'Input Output Table'!BW70/BU$230</f>
        <v>1.3965919268724578E-4</v>
      </c>
      <c r="BV186" s="415">
        <f>'Input Output Table'!BX70/BV$230</f>
        <v>1.55593062212771E-4</v>
      </c>
      <c r="BW186" s="415">
        <f>'Input Output Table'!BY70/BW$230</f>
        <v>5.7873212416481031E-5</v>
      </c>
      <c r="BX186" s="415">
        <f>'Input Output Table'!BZ70/BX$230</f>
        <v>5.6477235921478515E-5</v>
      </c>
      <c r="BY186" s="415">
        <f>'Input Output Table'!CA70/BY$230</f>
        <v>1.5982013369945591E-4</v>
      </c>
      <c r="BZ186" s="415">
        <f>'Input Output Table'!CB70/BZ$230</f>
        <v>2.8103832320404345E-4</v>
      </c>
      <c r="CA186" s="415">
        <f>'Input Output Table'!CC70/CA$230</f>
        <v>1.8573780395597289E-4</v>
      </c>
      <c r="CB186" s="415">
        <f>'Input Output Table'!CD70/CB$230</f>
        <v>7.1216113060523472E-5</v>
      </c>
      <c r="CC186" s="415">
        <f>'Input Output Table'!CE70/CC$230</f>
        <v>2.4305412761414893E-5</v>
      </c>
      <c r="CD186" s="415">
        <f>'Input Output Table'!CF70/CD$230</f>
        <v>1.6519521070666427E-6</v>
      </c>
      <c r="CE186" s="415">
        <f>'Input Output Table'!CG70/CE$230</f>
        <v>8.4717376468518966E-5</v>
      </c>
      <c r="CF186" s="415">
        <f>'Input Output Table'!CH70/CF$230</f>
        <v>6.00190494409269E-5</v>
      </c>
      <c r="CG186" s="415">
        <f>'Input Output Table'!CI70/CG$230</f>
        <v>1.5682013782137536E-4</v>
      </c>
      <c r="CH186" s="415">
        <f>'Input Output Table'!CJ70/CH$230</f>
        <v>4.1843586755561814E-5</v>
      </c>
      <c r="CI186" s="415">
        <f>'Input Output Table'!CK70/CI$230</f>
        <v>2.5744984934193189E-4</v>
      </c>
      <c r="CJ186" s="415">
        <f>'Input Output Table'!CL70/CJ$230</f>
        <v>2.2037016365496537E-4</v>
      </c>
      <c r="CK186" s="415">
        <f>'Input Output Table'!CM70/CK$230</f>
        <v>1.7089424977239422E-4</v>
      </c>
      <c r="CL186" s="415">
        <f>'Input Output Table'!CN70/CL$230</f>
        <v>3.1091780154436019E-5</v>
      </c>
      <c r="CM186" s="415">
        <f>'Input Output Table'!CO70/CM$230</f>
        <v>1.1565648207746407E-4</v>
      </c>
      <c r="CN186" s="415">
        <f>'Input Output Table'!CP70/CN$230</f>
        <v>1.3832913781558519E-4</v>
      </c>
      <c r="CO186" s="415">
        <f>'Input Output Table'!CQ70/CO$230</f>
        <v>2.2158612870723906E-4</v>
      </c>
      <c r="CP186" s="415">
        <f>'Input Output Table'!CR70/CP$230</f>
        <v>2.3049589392184973E-4</v>
      </c>
      <c r="CQ186" s="415">
        <f>'Input Output Table'!CS70/CQ$230</f>
        <v>1.0698089398705735E-4</v>
      </c>
      <c r="CR186" s="415">
        <f>'Input Output Table'!CT70/CR$230</f>
        <v>2.141215746141011E-4</v>
      </c>
      <c r="CS186" s="415">
        <f>'Input Output Table'!CU70/CS$230</f>
        <v>6.6759939964857227E-5</v>
      </c>
      <c r="CT186" s="415">
        <f>'Input Output Table'!CV70/CT$230</f>
        <v>1.0986505635354229E-4</v>
      </c>
      <c r="CU186" s="415">
        <f>'Input Output Table'!CW70/CU$230</f>
        <v>2.1956210850678081E-5</v>
      </c>
      <c r="CV186" s="415">
        <f>'Input Output Table'!CX70/CV$230</f>
        <v>1.3775734215973432E-4</v>
      </c>
      <c r="CW186" s="415">
        <f>'Input Output Table'!CY70/CW$230</f>
        <v>6.9092214627560031E-4</v>
      </c>
      <c r="CX186" s="415">
        <f>'Input Output Table'!CZ70/CX$230</f>
        <v>4.2902915855830726E-4</v>
      </c>
      <c r="CY186" s="415">
        <f>'Input Output Table'!DA70/CY$230</f>
        <v>9.7515667575460464E-5</v>
      </c>
      <c r="CZ186" s="415">
        <f>'Input Output Table'!DB70/CZ$230</f>
        <v>3.0879819114419823E-4</v>
      </c>
      <c r="DA186" s="415">
        <f>'Input Output Table'!DC70/DA$230</f>
        <v>3.6841284114214968E-4</v>
      </c>
      <c r="DB186" s="415">
        <f>'Input Output Table'!DD70/DB$230</f>
        <v>2.1583980087282578E-5</v>
      </c>
      <c r="DC186" s="415">
        <f>'Input Output Table'!DE70/DC$230</f>
        <v>5.6866528843667758E-5</v>
      </c>
      <c r="DD186" s="416">
        <f>'Input Output Table'!DG70/DD$230</f>
        <v>1.5779342448510349E-2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J186" s="423">
        <f t="shared" si="216"/>
        <v>-7.4726222583255413E-6</v>
      </c>
      <c r="HK186" s="423">
        <f t="shared" si="217"/>
        <v>-1.2917097356805863E-5</v>
      </c>
      <c r="HL186" s="423">
        <f t="shared" si="218"/>
        <v>-1.588942724659507E-5</v>
      </c>
      <c r="HM186" s="423">
        <f t="shared" si="219"/>
        <v>-1.9982264510102562E-5</v>
      </c>
      <c r="HN186" s="423">
        <f t="shared" si="220"/>
        <v>-7.2075740846242457E-5</v>
      </c>
      <c r="HO186" s="423">
        <f t="shared" si="221"/>
        <v>-1.1514261066858653E-5</v>
      </c>
      <c r="HP186" s="423">
        <f t="shared" si="222"/>
        <v>-3.5468660845390746E-5</v>
      </c>
      <c r="HQ186" s="423">
        <f t="shared" si="223"/>
        <v>-1.1710308847887006E-5</v>
      </c>
      <c r="HR186" s="423">
        <f t="shared" si="224"/>
        <v>-1.9726074139249844E-5</v>
      </c>
      <c r="HS186" s="423">
        <f t="shared" si="225"/>
        <v>-8.3778249355070432E-6</v>
      </c>
      <c r="HT186" s="423">
        <f t="shared" si="226"/>
        <v>-1.1990267262993797E-5</v>
      </c>
      <c r="HU186" s="423">
        <f t="shared" si="227"/>
        <v>-2.1099120610292466E-4</v>
      </c>
      <c r="HV186" s="423">
        <f t="shared" si="228"/>
        <v>-1.2626305341898947E-5</v>
      </c>
      <c r="HW186" s="423">
        <f t="shared" si="229"/>
        <v>-8.5404489081162977E-5</v>
      </c>
      <c r="HX186" s="423">
        <f t="shared" si="230"/>
        <v>-8.577621426873348E-6</v>
      </c>
      <c r="HY186" s="423">
        <f t="shared" si="231"/>
        <v>-1.5256387999815598E-4</v>
      </c>
      <c r="HZ186" s="423">
        <f t="shared" si="232"/>
        <v>-2.1294208511152344E-5</v>
      </c>
      <c r="IA186" s="423">
        <f t="shared" si="233"/>
        <v>-1.9717114140379939E-5</v>
      </c>
      <c r="IB186" s="423">
        <f t="shared" si="234"/>
        <v>-1.9768203304607951E-4</v>
      </c>
      <c r="IC186" s="423">
        <f t="shared" si="235"/>
        <v>-1.5550605053642329E-5</v>
      </c>
      <c r="ID186" s="423">
        <f t="shared" si="236"/>
        <v>-1.4792047286411416E-5</v>
      </c>
      <c r="IE186" s="423">
        <f t="shared" si="237"/>
        <v>-1.1004356760238092E-5</v>
      </c>
      <c r="IF186" s="423">
        <f t="shared" si="238"/>
        <v>-2.0517611374993356E-5</v>
      </c>
      <c r="IG186" s="423">
        <f t="shared" si="239"/>
        <v>-1.459908762232378E-5</v>
      </c>
      <c r="IH186" s="423">
        <f t="shared" si="240"/>
        <v>-4.3019460881995351E-5</v>
      </c>
      <c r="II186" s="423">
        <f t="shared" si="241"/>
        <v>-1.6226549889833023E-5</v>
      </c>
      <c r="IJ186" s="423">
        <f t="shared" si="242"/>
        <v>-1.7315295138547512E-5</v>
      </c>
      <c r="IK186" s="423">
        <f t="shared" si="243"/>
        <v>-1.9060820151416518E-4</v>
      </c>
      <c r="IL186" s="423">
        <f t="shared" si="244"/>
        <v>-1.7864178224065992E-5</v>
      </c>
      <c r="IM186" s="423">
        <f t="shared" si="245"/>
        <v>-6.6411191052517582E-5</v>
      </c>
      <c r="IN186" s="423">
        <f t="shared" si="246"/>
        <v>-4.8511581590377498E-4</v>
      </c>
      <c r="IO186" s="423">
        <f t="shared" si="247"/>
        <v>-1.1714782043195483E-5</v>
      </c>
      <c r="IP186" s="423">
        <f t="shared" si="248"/>
        <v>-1.1111003524157129E-5</v>
      </c>
      <c r="IQ186" s="423">
        <f t="shared" si="249"/>
        <v>-1.6467272060649514E-4</v>
      </c>
      <c r="IR186" s="423">
        <f t="shared" si="250"/>
        <v>-1.8461492822543314E-4</v>
      </c>
      <c r="IS186" s="423">
        <f t="shared" si="251"/>
        <v>-1.2962082397564051E-4</v>
      </c>
      <c r="IT186" s="423">
        <f t="shared" si="252"/>
        <v>-1.0638255863811958E-5</v>
      </c>
      <c r="IU186" s="423">
        <f t="shared" si="253"/>
        <v>-1.2269607703536834E-5</v>
      </c>
      <c r="IV186" s="423">
        <f t="shared" si="254"/>
        <v>-5.1449891959784463E-5</v>
      </c>
      <c r="IW186" s="423">
        <f t="shared" si="255"/>
        <v>-7.1813813790028215E-5</v>
      </c>
      <c r="IX186" s="423">
        <f t="shared" si="256"/>
        <v>-1.5182887087377818E-5</v>
      </c>
      <c r="IY186" s="423">
        <f t="shared" si="257"/>
        <v>-1.2576703383244891E-5</v>
      </c>
      <c r="IZ186" s="423">
        <f t="shared" si="258"/>
        <v>-6.1142859072883799E-5</v>
      </c>
      <c r="JA186" s="423">
        <f t="shared" si="259"/>
        <v>-1.8437541360859596E-5</v>
      </c>
      <c r="JB186" s="423">
        <f t="shared" si="260"/>
        <v>-6.8157461583619953E-4</v>
      </c>
      <c r="JC186" s="423">
        <f t="shared" si="261"/>
        <v>-4.2127143475705433E-4</v>
      </c>
      <c r="JD186" s="423">
        <f t="shared" si="262"/>
        <v>-1.5925736076113646E-5</v>
      </c>
      <c r="JE186" s="423">
        <f t="shared" si="263"/>
        <v>-2.1718834894446507E-5</v>
      </c>
      <c r="JF186" s="423">
        <f t="shared" si="264"/>
        <v>-2.0597502238939059E-5</v>
      </c>
      <c r="JG186" s="423">
        <f t="shared" si="265"/>
        <v>-2.1152375462890455E-3</v>
      </c>
      <c r="JH186" s="423">
        <f t="shared" si="266"/>
        <v>-3.1569917940218197E-5</v>
      </c>
      <c r="JI186" s="423">
        <f t="shared" si="267"/>
        <v>-3.6937302477810474E-5</v>
      </c>
      <c r="JJ186" s="423">
        <f t="shared" si="268"/>
        <v>-3.9356914514506848E-5</v>
      </c>
      <c r="JK186" s="423">
        <f t="shared" si="269"/>
        <v>-8.4589761680289132E-6</v>
      </c>
      <c r="JL186" s="423">
        <f t="shared" si="270"/>
        <v>-1.9180086849574102E-5</v>
      </c>
      <c r="JM186" s="423">
        <f t="shared" si="271"/>
        <v>-1.7350627739662317E-4</v>
      </c>
      <c r="JN186" s="423">
        <f t="shared" si="272"/>
        <v>-1.4275774549566291E-5</v>
      </c>
      <c r="JO186" s="423">
        <f t="shared" si="273"/>
        <v>-2.7194831506819502E-5</v>
      </c>
      <c r="JP186" s="423">
        <f t="shared" si="274"/>
        <v>-1.0661205472365203E-4</v>
      </c>
      <c r="JQ186" s="423">
        <f t="shared" si="275"/>
        <v>-7.4788644404065905E-5</v>
      </c>
      <c r="JR186" s="423">
        <f t="shared" si="276"/>
        <v>-7.4788639469919009E-5</v>
      </c>
      <c r="JS186" s="423">
        <f t="shared" si="277"/>
        <v>-3.2744919884906824E-5</v>
      </c>
      <c r="JT186" s="423">
        <f t="shared" si="278"/>
        <v>-6.6356306793848667E-5</v>
      </c>
      <c r="JU186" s="423">
        <f t="shared" si="279"/>
        <v>-1.5808665752083744E-4</v>
      </c>
      <c r="JV186" s="423">
        <f t="shared" si="280"/>
        <v>0.99567087771313278</v>
      </c>
      <c r="JW186" s="423">
        <f t="shared" si="281"/>
        <v>-3.5661274383869568E-4</v>
      </c>
      <c r="JX186" s="423">
        <f t="shared" si="282"/>
        <v>-7.7256100514456506E-4</v>
      </c>
      <c r="JY186" s="423">
        <f t="shared" si="283"/>
        <v>-6.2476642409408888E-5</v>
      </c>
      <c r="JZ186" s="423">
        <f t="shared" si="284"/>
        <v>-6.2476634132026135E-5</v>
      </c>
      <c r="KA186" s="423">
        <f t="shared" si="285"/>
        <v>-6.4086883997519943E-5</v>
      </c>
      <c r="KB186" s="423">
        <f t="shared" si="286"/>
        <v>-6.4605740430727251E-5</v>
      </c>
      <c r="KC186" s="423">
        <f t="shared" si="287"/>
        <v>-1.3965919268724578E-4</v>
      </c>
      <c r="KD186" s="423">
        <f t="shared" si="288"/>
        <v>-1.55593062212771E-4</v>
      </c>
      <c r="KE186" s="423">
        <f t="shared" si="289"/>
        <v>-5.7873212416481031E-5</v>
      </c>
      <c r="KF186" s="423">
        <f t="shared" si="290"/>
        <v>-5.6477235921478515E-5</v>
      </c>
      <c r="KG186" s="423">
        <f t="shared" si="291"/>
        <v>-1.5982013369945591E-4</v>
      </c>
      <c r="KH186" s="423">
        <f t="shared" si="292"/>
        <v>-2.8103832320404345E-4</v>
      </c>
      <c r="KI186" s="423">
        <f t="shared" si="293"/>
        <v>-1.8573780395597289E-4</v>
      </c>
      <c r="KJ186" s="423">
        <f t="shared" si="294"/>
        <v>-7.1216113060523472E-5</v>
      </c>
      <c r="KK186" s="423">
        <f t="shared" si="295"/>
        <v>-2.4305412761414893E-5</v>
      </c>
      <c r="KL186" s="423">
        <f t="shared" si="296"/>
        <v>-1.6519521070666427E-6</v>
      </c>
      <c r="KM186" s="423">
        <f t="shared" si="297"/>
        <v>-8.4717376468518966E-5</v>
      </c>
      <c r="KN186" s="423">
        <f t="shared" si="298"/>
        <v>-6.00190494409269E-5</v>
      </c>
      <c r="KO186" s="423">
        <f t="shared" si="299"/>
        <v>-1.5682013782137536E-4</v>
      </c>
      <c r="KP186" s="423">
        <f t="shared" si="300"/>
        <v>-4.1843586755561814E-5</v>
      </c>
      <c r="KQ186" s="423">
        <f t="shared" si="301"/>
        <v>-2.5744984934193189E-4</v>
      </c>
      <c r="KR186" s="423">
        <f t="shared" si="302"/>
        <v>-2.2037016365496537E-4</v>
      </c>
      <c r="KS186" s="423">
        <f t="shared" si="303"/>
        <v>-1.7089424977239422E-4</v>
      </c>
      <c r="KT186" s="423">
        <f t="shared" si="304"/>
        <v>-3.1091780154436019E-5</v>
      </c>
      <c r="KU186" s="423">
        <f t="shared" si="305"/>
        <v>-1.1565648207746407E-4</v>
      </c>
      <c r="KV186" s="423">
        <f t="shared" si="306"/>
        <v>-1.3832913781558519E-4</v>
      </c>
      <c r="KW186" s="423">
        <f t="shared" si="307"/>
        <v>-2.2158612870723906E-4</v>
      </c>
      <c r="KX186" s="423">
        <f t="shared" si="308"/>
        <v>-2.3049589392184973E-4</v>
      </c>
      <c r="KY186" s="423">
        <f t="shared" si="309"/>
        <v>-1.0698089398705735E-4</v>
      </c>
      <c r="KZ186" s="423">
        <f t="shared" si="310"/>
        <v>-2.141215746141011E-4</v>
      </c>
      <c r="LA186" s="423">
        <f t="shared" si="311"/>
        <v>-6.6759939964857227E-5</v>
      </c>
      <c r="LB186" s="423">
        <f t="shared" si="312"/>
        <v>-1.0986505635354229E-4</v>
      </c>
      <c r="LC186" s="423">
        <f t="shared" si="313"/>
        <v>-2.1956210850678081E-5</v>
      </c>
      <c r="LD186" s="423">
        <f t="shared" si="314"/>
        <v>-1.3775734215973432E-4</v>
      </c>
      <c r="LE186" s="423">
        <f t="shared" si="315"/>
        <v>-6.9092214627560031E-4</v>
      </c>
      <c r="LF186" s="423">
        <f t="shared" si="316"/>
        <v>-4.2902915855830726E-4</v>
      </c>
      <c r="LG186" s="423">
        <f t="shared" si="317"/>
        <v>-9.7515667575460464E-5</v>
      </c>
      <c r="LH186" s="423">
        <f t="shared" si="318"/>
        <v>-3.0879819114419823E-4</v>
      </c>
      <c r="LI186" s="423">
        <f t="shared" si="319"/>
        <v>-3.6841284114214968E-4</v>
      </c>
      <c r="LJ186" s="423">
        <f t="shared" si="320"/>
        <v>-2.1583980087282578E-5</v>
      </c>
      <c r="LK186" s="423">
        <f t="shared" si="321"/>
        <v>-5.6866528843667758E-5</v>
      </c>
      <c r="LL186" s="423">
        <f t="shared" si="322"/>
        <v>-1.5779342448510349E-2</v>
      </c>
      <c r="LN186" s="424">
        <v>1.01734195541681E-2</v>
      </c>
      <c r="LO186" s="424">
        <v>1.2891592294860369E-2</v>
      </c>
      <c r="LP186" s="424">
        <v>6.2893400413326604E-3</v>
      </c>
      <c r="LQ186" s="424">
        <v>1.2903635838530674E-2</v>
      </c>
      <c r="LR186" s="424">
        <v>4.7056834280922904E-3</v>
      </c>
      <c r="LS186" s="424">
        <v>1.1943555590494306E-2</v>
      </c>
      <c r="LT186" s="424">
        <v>5.8004111345883371E-3</v>
      </c>
      <c r="LU186" s="424">
        <v>1.3157474131114092E-2</v>
      </c>
      <c r="LV186" s="424">
        <v>1.4870393810859559E-2</v>
      </c>
      <c r="LW186" s="424">
        <v>9.990361483365167E-3</v>
      </c>
      <c r="LX186" s="424">
        <v>1.1522774117218198E-2</v>
      </c>
      <c r="LY186" s="424">
        <v>1.2614036599437932E-2</v>
      </c>
      <c r="LZ186" s="424">
        <v>1.611873916224003E-2</v>
      </c>
      <c r="MA186" s="424">
        <v>1.4250525923676555E-2</v>
      </c>
      <c r="MB186" s="424">
        <v>1.0179910854103233E-2</v>
      </c>
      <c r="MC186" s="424">
        <v>1.2270992400621851E-2</v>
      </c>
      <c r="MD186" s="424">
        <v>1.2889772086413226E-2</v>
      </c>
      <c r="ME186" s="424">
        <v>9.251930201687188E-3</v>
      </c>
      <c r="MF186" s="424">
        <v>1.2484205880910362E-2</v>
      </c>
      <c r="MG186" s="424">
        <v>1.4583398581405952E-2</v>
      </c>
      <c r="MH186" s="424">
        <v>9.6571863621463007E-3</v>
      </c>
      <c r="MI186" s="424">
        <v>1.1427273176989649E-2</v>
      </c>
      <c r="MJ186" s="424">
        <v>1.0768130437842369E-2</v>
      </c>
      <c r="MK186" s="424">
        <v>1.3763548567911532E-2</v>
      </c>
      <c r="ML186" s="424">
        <v>4.211514764698312E-3</v>
      </c>
      <c r="MM186" s="424">
        <v>1.1355938192115311E-2</v>
      </c>
      <c r="MN186" s="424">
        <v>1.3908812374123615E-2</v>
      </c>
      <c r="MO186" s="424">
        <v>9.0049980297754236E-3</v>
      </c>
      <c r="MP186" s="424">
        <v>8.6065255588574779E-3</v>
      </c>
      <c r="MQ186" s="424">
        <v>6.3790957876014636E-3</v>
      </c>
      <c r="MR186" s="424">
        <v>9.2803721589896498E-3</v>
      </c>
      <c r="MS186" s="424">
        <v>9.663348661376742E-3</v>
      </c>
      <c r="MT186" s="424">
        <v>1.1976451022421163E-2</v>
      </c>
      <c r="MU186" s="424">
        <v>1.2375227386913334E-2</v>
      </c>
      <c r="MV186" s="424">
        <v>1.2442928296852554E-2</v>
      </c>
      <c r="MW186" s="424">
        <v>9.2685860707526473E-3</v>
      </c>
      <c r="MX186" s="424">
        <v>6.4770722432410189E-3</v>
      </c>
      <c r="MY186" s="424">
        <v>1.3982030175235517E-2</v>
      </c>
      <c r="MZ186" s="424">
        <v>1.4485330724855843E-2</v>
      </c>
      <c r="NA186" s="424">
        <v>1.3546263955854112E-2</v>
      </c>
      <c r="NB186" s="424">
        <v>1.1887401627715493E-2</v>
      </c>
      <c r="NC186" s="424">
        <v>1.4159121000984983E-2</v>
      </c>
      <c r="ND186" s="424">
        <v>1.187071154819358E-2</v>
      </c>
      <c r="NE186" s="424">
        <v>1.5400919340971455E-2</v>
      </c>
      <c r="NF186" s="424">
        <v>1.2831127771698972E-2</v>
      </c>
      <c r="NG186" s="424">
        <v>1.6386903768473269E-2</v>
      </c>
      <c r="NH186" s="424">
        <v>1.4412742633372378E-2</v>
      </c>
      <c r="NI186" s="424">
        <v>1.3636346557424898E-2</v>
      </c>
      <c r="NJ186" s="424">
        <v>1.5561430697460632E-2</v>
      </c>
      <c r="NK186" s="424">
        <v>1.8733928144155688E-2</v>
      </c>
      <c r="NL186" s="424">
        <v>1.5576628690626863E-2</v>
      </c>
      <c r="NM186" s="424">
        <v>7.1338972395412273E-3</v>
      </c>
      <c r="NN186" s="424">
        <v>7.1243492459342464E-3</v>
      </c>
      <c r="NO186" s="424">
        <v>7.6954869208037116E-3</v>
      </c>
      <c r="NP186" s="424">
        <v>1.0169058378248002E-2</v>
      </c>
      <c r="NQ186" s="424">
        <v>1.2847612664892538E-2</v>
      </c>
      <c r="NR186" s="424">
        <v>1.5921375799427817E-2</v>
      </c>
      <c r="NS186" s="424">
        <v>1.2463400890963575E-2</v>
      </c>
      <c r="NT186" s="424">
        <v>1.5683556896185294E-2</v>
      </c>
      <c r="NU186" s="424">
        <v>1.4995673882554838E-2</v>
      </c>
      <c r="NV186" s="424">
        <v>1.3965483822413326E-2</v>
      </c>
      <c r="NW186" s="424">
        <v>1.8849298369084829E-2</v>
      </c>
      <c r="NX186" s="424">
        <v>1.5136310736870979E-2</v>
      </c>
      <c r="NY186" s="424">
        <v>1.5215004866385289E-2</v>
      </c>
      <c r="NZ186" s="424">
        <v>1.0158331144150763</v>
      </c>
      <c r="OA186" s="424">
        <v>1.7578278177084839E-2</v>
      </c>
      <c r="OB186" s="424">
        <v>1.7919772698920131E-2</v>
      </c>
      <c r="OC186" s="424">
        <v>1.3169424006487599E-2</v>
      </c>
      <c r="OD186" s="424">
        <v>1.2204627128893513E-2</v>
      </c>
      <c r="OE186" s="424">
        <v>1.3902862313965716E-2</v>
      </c>
      <c r="OF186" s="424">
        <v>1.2471995505450952E-2</v>
      </c>
      <c r="OG186" s="424">
        <v>1.4942433982899751E-2</v>
      </c>
      <c r="OH186" s="424">
        <v>1.1563894965079155E-2</v>
      </c>
      <c r="OI186" s="424">
        <v>1.1002410965500344E-2</v>
      </c>
      <c r="OJ186" s="424">
        <v>1.6330710110121771E-2</v>
      </c>
      <c r="OK186" s="424">
        <v>1.6142552533626259E-2</v>
      </c>
      <c r="OL186" s="424">
        <v>1.2206715200546243E-2</v>
      </c>
      <c r="OM186" s="424">
        <v>1.023238675344873E-2</v>
      </c>
      <c r="ON186" s="424">
        <v>1.78799581956916E-2</v>
      </c>
      <c r="OO186" s="424">
        <v>8.1773961818964909E-3</v>
      </c>
      <c r="OP186" s="424">
        <v>4.3945149865966624E-3</v>
      </c>
      <c r="OQ186" s="424">
        <v>1.2636603995553809E-2</v>
      </c>
      <c r="OR186" s="424">
        <v>1.4290498075364077E-2</v>
      </c>
      <c r="OS186" s="424">
        <v>1.4384722978384813E-2</v>
      </c>
      <c r="OT186" s="424">
        <v>1.7852413801152937E-2</v>
      </c>
      <c r="OU186" s="424">
        <v>2.1986843022125731E-2</v>
      </c>
      <c r="OV186" s="424">
        <v>1.502285091593856E-2</v>
      </c>
      <c r="OW186" s="424">
        <v>1.495491270201735E-2</v>
      </c>
      <c r="OX186" s="424">
        <v>1.7210743969150948E-2</v>
      </c>
      <c r="OY186" s="424">
        <v>1.3198328637400902E-2</v>
      </c>
      <c r="OZ186" s="424">
        <v>1.5577614242486349E-2</v>
      </c>
      <c r="PA186" s="424">
        <v>1.6958727082309159E-2</v>
      </c>
      <c r="PB186" s="424">
        <v>1.2790797851149144E-2</v>
      </c>
      <c r="PC186" s="424">
        <v>1.3244325309445372E-2</v>
      </c>
      <c r="PD186" s="424">
        <v>1.3482982200045875E-2</v>
      </c>
      <c r="PE186" s="424">
        <v>1.5855049420827091E-2</v>
      </c>
      <c r="PF186" s="424">
        <v>2.1968885971179752E-2</v>
      </c>
      <c r="PG186" s="424">
        <v>1.6445299411519912E-2</v>
      </c>
      <c r="PH186" s="424">
        <v>1.8003255589082889E-2</v>
      </c>
      <c r="PI186" s="424">
        <v>1.4693601588002845E-2</v>
      </c>
      <c r="PJ186" s="424">
        <v>1.8844722010972897E-2</v>
      </c>
      <c r="PK186" s="424">
        <v>8.8642903970966615E-3</v>
      </c>
      <c r="PL186" s="424">
        <v>1.4472837815004037E-2</v>
      </c>
      <c r="PM186" s="424">
        <v>1.7804152059420496E-2</v>
      </c>
      <c r="PN186" s="424">
        <v>1.5971139660144174E-2</v>
      </c>
      <c r="PO186" s="424">
        <v>1.5175789914749827E-2</v>
      </c>
      <c r="PP186" s="425">
        <v>2.7433229896561467E-2</v>
      </c>
    </row>
    <row r="187" spans="1:432" x14ac:dyDescent="0.25">
      <c r="A187" s="210" t="s">
        <v>176</v>
      </c>
      <c r="B187" s="415">
        <f>'Input Output Table'!D71/B$230</f>
        <v>7.3829225563280777E-4</v>
      </c>
      <c r="C187" s="415">
        <f>'Input Output Table'!E71/C$230</f>
        <v>2.8436368182131709E-3</v>
      </c>
      <c r="D187" s="415">
        <f>'Input Output Table'!F71/D$230</f>
        <v>9.0180665701406083E-3</v>
      </c>
      <c r="E187" s="415">
        <f>'Input Output Table'!G71/E$230</f>
        <v>1.2557633739054446E-3</v>
      </c>
      <c r="F187" s="415">
        <f>'Input Output Table'!H71/F$230</f>
        <v>5.8038564914721644E-4</v>
      </c>
      <c r="G187" s="415">
        <f>'Input Output Table'!I71/G$230</f>
        <v>5.6222231176491296E-4</v>
      </c>
      <c r="H187" s="415">
        <f>'Input Output Table'!J71/H$230</f>
        <v>1.344749708860068E-3</v>
      </c>
      <c r="I187" s="415">
        <f>'Input Output Table'!K71/I$230</f>
        <v>9.2417670805391863E-4</v>
      </c>
      <c r="J187" s="415">
        <f>'Input Output Table'!L71/J$230</f>
        <v>1.3217095975075839E-3</v>
      </c>
      <c r="K187" s="415">
        <f>'Input Output Table'!M71/K$230</f>
        <v>2.3727964404099042E-3</v>
      </c>
      <c r="L187" s="415">
        <f>'Input Output Table'!N71/L$230</f>
        <v>1.640364487035672E-3</v>
      </c>
      <c r="M187" s="415">
        <f>'Input Output Table'!O71/M$230</f>
        <v>2.4946542014307556E-3</v>
      </c>
      <c r="N187" s="415">
        <f>'Input Output Table'!P71/N$230</f>
        <v>1.8011335415922972E-3</v>
      </c>
      <c r="O187" s="415">
        <f>'Input Output Table'!Q71/O$230</f>
        <v>1.8336042325808617E-3</v>
      </c>
      <c r="P187" s="415">
        <f>'Input Output Table'!R71/P$230</f>
        <v>1.44274467936566E-3</v>
      </c>
      <c r="Q187" s="415">
        <f>'Input Output Table'!S71/Q$230</f>
        <v>3.0338186822722745E-3</v>
      </c>
      <c r="R187" s="415">
        <f>'Input Output Table'!T71/R$230</f>
        <v>1.27618686836041E-3</v>
      </c>
      <c r="S187" s="415">
        <f>'Input Output Table'!U71/S$230</f>
        <v>4.8136168019578124E-3</v>
      </c>
      <c r="T187" s="415">
        <f>'Input Output Table'!V71/T$230</f>
        <v>1.9792249326146278E-3</v>
      </c>
      <c r="U187" s="415">
        <f>'Input Output Table'!W71/U$230</f>
        <v>2.13026871944396E-3</v>
      </c>
      <c r="V187" s="415">
        <f>'Input Output Table'!X71/V$230</f>
        <v>3.8557339133545162E-3</v>
      </c>
      <c r="W187" s="415">
        <f>'Input Output Table'!Y71/W$230</f>
        <v>1.337877719223684E-3</v>
      </c>
      <c r="X187" s="415">
        <f>'Input Output Table'!Z71/X$230</f>
        <v>1.3477487283967032E-3</v>
      </c>
      <c r="Y187" s="415">
        <f>'Input Output Table'!AA71/Y$230</f>
        <v>5.992043872180856E-4</v>
      </c>
      <c r="Z187" s="415">
        <f>'Input Output Table'!AB71/Z$230</f>
        <v>8.209224255578886E-4</v>
      </c>
      <c r="AA187" s="415">
        <f>'Input Output Table'!AC71/AA$230</f>
        <v>3.7431035650674527E-3</v>
      </c>
      <c r="AB187" s="415">
        <f>'Input Output Table'!AD71/AB$230</f>
        <v>2.0688243716526209E-3</v>
      </c>
      <c r="AC187" s="415">
        <f>'Input Output Table'!AE71/AC$230</f>
        <v>5.093073863134308E-3</v>
      </c>
      <c r="AD187" s="415">
        <f>'Input Output Table'!AF71/AD$230</f>
        <v>2.3356138536406194E-3</v>
      </c>
      <c r="AE187" s="415">
        <f>'Input Output Table'!AG71/AE$230</f>
        <v>4.5397172488410625E-4</v>
      </c>
      <c r="AF187" s="415">
        <f>'Input Output Table'!AH71/AF$230</f>
        <v>3.070564198341983E-3</v>
      </c>
      <c r="AG187" s="415">
        <f>'Input Output Table'!AI71/AG$230</f>
        <v>4.7987879751401636E-3</v>
      </c>
      <c r="AH187" s="415">
        <f>'Input Output Table'!AJ71/AH$230</f>
        <v>4.3654866696950543E-4</v>
      </c>
      <c r="AI187" s="415">
        <f>'Input Output Table'!AK71/AI$230</f>
        <v>1.7994375329654423E-3</v>
      </c>
      <c r="AJ187" s="415">
        <f>'Input Output Table'!AL71/AJ$230</f>
        <v>2.7675263117275745E-3</v>
      </c>
      <c r="AK187" s="415">
        <f>'Input Output Table'!AM71/AK$230</f>
        <v>1.0676236018865189E-3</v>
      </c>
      <c r="AL187" s="415">
        <f>'Input Output Table'!AN71/AL$230</f>
        <v>9.2920828336272613E-4</v>
      </c>
      <c r="AM187" s="415">
        <f>'Input Output Table'!AO71/AM$230</f>
        <v>1.1775609558934965E-3</v>
      </c>
      <c r="AN187" s="415">
        <f>'Input Output Table'!AP71/AN$230</f>
        <v>1.651821264980558E-3</v>
      </c>
      <c r="AO187" s="415">
        <f>'Input Output Table'!AQ71/AO$230</f>
        <v>1.7930405141586832E-3</v>
      </c>
      <c r="AP187" s="415">
        <f>'Input Output Table'!AR71/AP$230</f>
        <v>1.2229424180067343E-3</v>
      </c>
      <c r="AQ187" s="415">
        <f>'Input Output Table'!AS71/AQ$230</f>
        <v>2.0039888938296131E-3</v>
      </c>
      <c r="AR187" s="415">
        <f>'Input Output Table'!AT71/AR$230</f>
        <v>1.8980420598813223E-3</v>
      </c>
      <c r="AS187" s="415">
        <f>'Input Output Table'!AU71/AS$230</f>
        <v>2.2036528369121511E-3</v>
      </c>
      <c r="AT187" s="415">
        <f>'Input Output Table'!AV71/AT$230</f>
        <v>3.7596341780043495E-3</v>
      </c>
      <c r="AU187" s="415">
        <f>'Input Output Table'!AW71/AU$230</f>
        <v>2.9519617591371142E-3</v>
      </c>
      <c r="AV187" s="415">
        <f>'Input Output Table'!AX71/AV$230</f>
        <v>1.7178253568777319E-3</v>
      </c>
      <c r="AW187" s="415">
        <f>'Input Output Table'!AY71/AW$230</f>
        <v>2.4406768197706196E-3</v>
      </c>
      <c r="AX187" s="415">
        <f>'Input Output Table'!AZ71/AX$230</f>
        <v>1.617467684983672E-4</v>
      </c>
      <c r="AY187" s="415">
        <f>'Input Output Table'!BA71/AY$230</f>
        <v>1.4626553697986962E-3</v>
      </c>
      <c r="AZ187" s="415">
        <f>'Input Output Table'!BB71/AZ$230</f>
        <v>2.855455225161784E-3</v>
      </c>
      <c r="BA187" s="415">
        <f>'Input Output Table'!BC71/BA$230</f>
        <v>1.5887759056886286E-3</v>
      </c>
      <c r="BB187" s="415">
        <f>'Input Output Table'!BD71/BB$230</f>
        <v>1.7235607788135109E-3</v>
      </c>
      <c r="BC187" s="415">
        <f>'Input Output Table'!BE71/BC$230</f>
        <v>1.033348429874963E-3</v>
      </c>
      <c r="BD187" s="415">
        <f>'Input Output Table'!BF71/BD$230</f>
        <v>2.1825153868515797E-3</v>
      </c>
      <c r="BE187" s="415">
        <f>'Input Output Table'!BG71/BE$230</f>
        <v>4.4070572025868759E-3</v>
      </c>
      <c r="BF187" s="415">
        <f>'Input Output Table'!BH71/BF$230</f>
        <v>6.9010012259160033E-3</v>
      </c>
      <c r="BG187" s="415">
        <f>'Input Output Table'!BI71/BG$230</f>
        <v>5.3004819764104056E-4</v>
      </c>
      <c r="BH187" s="415">
        <f>'Input Output Table'!BJ71/BH$230</f>
        <v>1.3857361245575095E-2</v>
      </c>
      <c r="BI187" s="415">
        <f>'Input Output Table'!BK71/BI$230</f>
        <v>3.9428728874306526E-2</v>
      </c>
      <c r="BJ187" s="415">
        <f>'Input Output Table'!BL71/BJ$230</f>
        <v>3.9428726273014025E-2</v>
      </c>
      <c r="BK187" s="415">
        <f>'Input Output Table'!BM71/BK$230</f>
        <v>0.2301573748840671</v>
      </c>
      <c r="BL187" s="415">
        <f>'Input Output Table'!BN71/BL$230</f>
        <v>4.0620294069099484E-2</v>
      </c>
      <c r="BM187" s="415">
        <f>'Input Output Table'!BO71/BM$230</f>
        <v>9.7936477500953814E-2</v>
      </c>
      <c r="BN187" s="415">
        <f>'Input Output Table'!BP71/BN$230</f>
        <v>3.3717649236044832E-2</v>
      </c>
      <c r="BO187" s="415">
        <f>'Input Output Table'!BQ71/BO$230</f>
        <v>0.23845926569292897</v>
      </c>
      <c r="BP187" s="415">
        <f>'Input Output Table'!BR71/BP$230</f>
        <v>9.0023639837437316E-3</v>
      </c>
      <c r="BQ187" s="415">
        <f>'Input Output Table'!BS71/BQ$230</f>
        <v>2.170318835574669E-3</v>
      </c>
      <c r="BR187" s="415">
        <f>'Input Output Table'!BT71/BR$230</f>
        <v>2.1703185480342535E-3</v>
      </c>
      <c r="BS187" s="415">
        <f>'Input Output Table'!BU71/BS$230</f>
        <v>5.6286476952299635E-3</v>
      </c>
      <c r="BT187" s="415">
        <f>'Input Output Table'!BV71/BT$230</f>
        <v>5.674218019214518E-3</v>
      </c>
      <c r="BU187" s="415">
        <f>'Input Output Table'!BW71/BU$230</f>
        <v>1.0536213705870498E-3</v>
      </c>
      <c r="BV187" s="415">
        <f>'Input Output Table'!BX71/BV$230</f>
        <v>5.2087696840152258E-3</v>
      </c>
      <c r="BW187" s="415">
        <f>'Input Output Table'!BY71/BW$230</f>
        <v>1.0130949402069376E-2</v>
      </c>
      <c r="BX187" s="415">
        <f>'Input Output Table'!BZ71/BX$230</f>
        <v>7.2518302352651892E-3</v>
      </c>
      <c r="BY187" s="415">
        <f>'Input Output Table'!CA71/BY$230</f>
        <v>1.3339393015412348E-3</v>
      </c>
      <c r="BZ187" s="415">
        <f>'Input Output Table'!CB71/BZ$230</f>
        <v>9.0981961252903261E-3</v>
      </c>
      <c r="CA187" s="415">
        <f>'Input Output Table'!CC71/CA$230</f>
        <v>5.8252175947301112E-3</v>
      </c>
      <c r="CB187" s="415">
        <f>'Input Output Table'!CD71/CB$230</f>
        <v>4.9318439231150904E-3</v>
      </c>
      <c r="CC187" s="415">
        <f>'Input Output Table'!CE71/CC$230</f>
        <v>1.5912585610734569E-3</v>
      </c>
      <c r="CD187" s="415">
        <f>'Input Output Table'!CF71/CD$230</f>
        <v>2.8086420489069168E-4</v>
      </c>
      <c r="CE187" s="415">
        <f>'Input Output Table'!CG71/CE$230</f>
        <v>1.9027850101756246E-3</v>
      </c>
      <c r="CF187" s="415">
        <f>'Input Output Table'!CH71/CF$230</f>
        <v>1.9287230771701299E-3</v>
      </c>
      <c r="CG187" s="415">
        <f>'Input Output Table'!CI71/CG$230</f>
        <v>2.4027026574184596E-3</v>
      </c>
      <c r="CH187" s="415">
        <f>'Input Output Table'!CJ71/CH$230</f>
        <v>5.4213502777237009E-3</v>
      </c>
      <c r="CI187" s="415">
        <f>'Input Output Table'!CK71/CI$230</f>
        <v>2.9322206580066892E-3</v>
      </c>
      <c r="CJ187" s="415">
        <f>'Input Output Table'!CL71/CJ$230</f>
        <v>2.4156162684854047E-3</v>
      </c>
      <c r="CK187" s="415">
        <f>'Input Output Table'!CM71/CK$230</f>
        <v>3.2097002327858854E-3</v>
      </c>
      <c r="CL187" s="415">
        <f>'Input Output Table'!CN71/CL$230</f>
        <v>7.0108679753955378E-4</v>
      </c>
      <c r="CM187" s="415">
        <f>'Input Output Table'!CO71/CM$230</f>
        <v>6.8815583716813795E-3</v>
      </c>
      <c r="CN187" s="415">
        <f>'Input Output Table'!CP71/CN$230</f>
        <v>7.7027012604523239E-3</v>
      </c>
      <c r="CO187" s="415">
        <f>'Input Output Table'!CQ71/CO$230</f>
        <v>2.4108680956830457E-4</v>
      </c>
      <c r="CP187" s="415">
        <f>'Input Output Table'!CR71/CP$230</f>
        <v>6.1695732409055726E-3</v>
      </c>
      <c r="CQ187" s="415">
        <f>'Input Output Table'!CS71/CQ$230</f>
        <v>1.0510817884849465E-2</v>
      </c>
      <c r="CR187" s="415">
        <f>'Input Output Table'!CT71/CR$230</f>
        <v>9.2100141125497151E-3</v>
      </c>
      <c r="CS187" s="415">
        <f>'Input Output Table'!CU71/CS$230</f>
        <v>5.4092187121950158E-4</v>
      </c>
      <c r="CT187" s="415">
        <f>'Input Output Table'!CV71/CT$230</f>
        <v>1.2064252028276918E-3</v>
      </c>
      <c r="CU187" s="415">
        <f>'Input Output Table'!CW71/CU$230</f>
        <v>3.222771562693379E-4</v>
      </c>
      <c r="CV187" s="415">
        <f>'Input Output Table'!CX71/CV$230</f>
        <v>2.0548413162476591E-3</v>
      </c>
      <c r="CW187" s="415">
        <f>'Input Output Table'!CY71/CW$230</f>
        <v>3.4213243869036531E-3</v>
      </c>
      <c r="CX187" s="415">
        <f>'Input Output Table'!CZ71/CX$230</f>
        <v>3.3142716879880508E-3</v>
      </c>
      <c r="CY187" s="415">
        <f>'Input Output Table'!DA71/CY$230</f>
        <v>3.7450446927286616E-3</v>
      </c>
      <c r="CZ187" s="415">
        <f>'Input Output Table'!DB71/CZ$230</f>
        <v>2.7794806604039507E-3</v>
      </c>
      <c r="DA187" s="415">
        <f>'Input Output Table'!DC71/DA$230</f>
        <v>1.5940624587460759E-3</v>
      </c>
      <c r="DB187" s="415">
        <f>'Input Output Table'!DD71/DB$230</f>
        <v>1.76758013482444E-3</v>
      </c>
      <c r="DC187" s="415">
        <f>'Input Output Table'!DE71/DC$230</f>
        <v>2.7229572796086295E-3</v>
      </c>
      <c r="DD187" s="416">
        <f>'Input Output Table'!DG71/DD$230</f>
        <v>2.0217080302783407E-3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J187" s="423">
        <f t="shared" ref="HJ187:HJ228" si="323">DF187-B187</f>
        <v>-7.3829225563280777E-4</v>
      </c>
      <c r="HK187" s="423">
        <f t="shared" ref="HK187:HK228" si="324">DG187-C187</f>
        <v>-2.8436368182131709E-3</v>
      </c>
      <c r="HL187" s="423">
        <f t="shared" ref="HL187:HL228" si="325">DH187-D187</f>
        <v>-9.0180665701406083E-3</v>
      </c>
      <c r="HM187" s="423">
        <f t="shared" ref="HM187:HM228" si="326">DI187-E187</f>
        <v>-1.2557633739054446E-3</v>
      </c>
      <c r="HN187" s="423">
        <f t="shared" ref="HN187:HN228" si="327">DJ187-F187</f>
        <v>-5.8038564914721644E-4</v>
      </c>
      <c r="HO187" s="423">
        <f t="shared" ref="HO187:HO228" si="328">DK187-G187</f>
        <v>-5.6222231176491296E-4</v>
      </c>
      <c r="HP187" s="423">
        <f t="shared" ref="HP187:HP228" si="329">DL187-H187</f>
        <v>-1.344749708860068E-3</v>
      </c>
      <c r="HQ187" s="423">
        <f t="shared" ref="HQ187:HQ228" si="330">DM187-I187</f>
        <v>-9.2417670805391863E-4</v>
      </c>
      <c r="HR187" s="423">
        <f t="shared" ref="HR187:HR228" si="331">DN187-J187</f>
        <v>-1.3217095975075839E-3</v>
      </c>
      <c r="HS187" s="423">
        <f t="shared" ref="HS187:HS228" si="332">DO187-K187</f>
        <v>-2.3727964404099042E-3</v>
      </c>
      <c r="HT187" s="423">
        <f t="shared" ref="HT187:HT228" si="333">DP187-L187</f>
        <v>-1.640364487035672E-3</v>
      </c>
      <c r="HU187" s="423">
        <f t="shared" ref="HU187:HU228" si="334">DQ187-M187</f>
        <v>-2.4946542014307556E-3</v>
      </c>
      <c r="HV187" s="423">
        <f t="shared" ref="HV187:HV228" si="335">DR187-N187</f>
        <v>-1.8011335415922972E-3</v>
      </c>
      <c r="HW187" s="423">
        <f t="shared" ref="HW187:HW228" si="336">DS187-O187</f>
        <v>-1.8336042325808617E-3</v>
      </c>
      <c r="HX187" s="423">
        <f t="shared" ref="HX187:HX228" si="337">DT187-P187</f>
        <v>-1.44274467936566E-3</v>
      </c>
      <c r="HY187" s="423">
        <f t="shared" ref="HY187:HY228" si="338">DU187-Q187</f>
        <v>-3.0338186822722745E-3</v>
      </c>
      <c r="HZ187" s="423">
        <f t="shared" ref="HZ187:HZ228" si="339">DV187-R187</f>
        <v>-1.27618686836041E-3</v>
      </c>
      <c r="IA187" s="423">
        <f t="shared" ref="IA187:IA228" si="340">DW187-S187</f>
        <v>-4.8136168019578124E-3</v>
      </c>
      <c r="IB187" s="423">
        <f t="shared" ref="IB187:IB228" si="341">DX187-T187</f>
        <v>-1.9792249326146278E-3</v>
      </c>
      <c r="IC187" s="423">
        <f t="shared" ref="IC187:IC228" si="342">DY187-U187</f>
        <v>-2.13026871944396E-3</v>
      </c>
      <c r="ID187" s="423">
        <f t="shared" ref="ID187:ID228" si="343">DZ187-V187</f>
        <v>-3.8557339133545162E-3</v>
      </c>
      <c r="IE187" s="423">
        <f t="shared" ref="IE187:IE228" si="344">EA187-W187</f>
        <v>-1.337877719223684E-3</v>
      </c>
      <c r="IF187" s="423">
        <f t="shared" ref="IF187:IF228" si="345">EB187-X187</f>
        <v>-1.3477487283967032E-3</v>
      </c>
      <c r="IG187" s="423">
        <f t="shared" ref="IG187:IG228" si="346">EC187-Y187</f>
        <v>-5.992043872180856E-4</v>
      </c>
      <c r="IH187" s="423">
        <f t="shared" ref="IH187:IH228" si="347">ED187-Z187</f>
        <v>-8.209224255578886E-4</v>
      </c>
      <c r="II187" s="423">
        <f t="shared" ref="II187:II228" si="348">EE187-AA187</f>
        <v>-3.7431035650674527E-3</v>
      </c>
      <c r="IJ187" s="423">
        <f t="shared" ref="IJ187:IJ228" si="349">EF187-AB187</f>
        <v>-2.0688243716526209E-3</v>
      </c>
      <c r="IK187" s="423">
        <f t="shared" ref="IK187:IK228" si="350">EG187-AC187</f>
        <v>-5.093073863134308E-3</v>
      </c>
      <c r="IL187" s="423">
        <f t="shared" ref="IL187:IL228" si="351">EH187-AD187</f>
        <v>-2.3356138536406194E-3</v>
      </c>
      <c r="IM187" s="423">
        <f t="shared" ref="IM187:IM228" si="352">EI187-AE187</f>
        <v>-4.5397172488410625E-4</v>
      </c>
      <c r="IN187" s="423">
        <f t="shared" ref="IN187:IN228" si="353">EJ187-AF187</f>
        <v>-3.070564198341983E-3</v>
      </c>
      <c r="IO187" s="423">
        <f t="shared" ref="IO187:IO228" si="354">EK187-AG187</f>
        <v>-4.7987879751401636E-3</v>
      </c>
      <c r="IP187" s="423">
        <f t="shared" ref="IP187:IP228" si="355">EL187-AH187</f>
        <v>-4.3654866696950543E-4</v>
      </c>
      <c r="IQ187" s="423">
        <f t="shared" ref="IQ187:IQ228" si="356">EM187-AI187</f>
        <v>-1.7994375329654423E-3</v>
      </c>
      <c r="IR187" s="423">
        <f t="shared" ref="IR187:IR228" si="357">EN187-AJ187</f>
        <v>-2.7675263117275745E-3</v>
      </c>
      <c r="IS187" s="423">
        <f t="shared" ref="IS187:IS228" si="358">EO187-AK187</f>
        <v>-1.0676236018865189E-3</v>
      </c>
      <c r="IT187" s="423">
        <f t="shared" ref="IT187:IT228" si="359">EP187-AL187</f>
        <v>-9.2920828336272613E-4</v>
      </c>
      <c r="IU187" s="423">
        <f t="shared" ref="IU187:IU228" si="360">EQ187-AM187</f>
        <v>-1.1775609558934965E-3</v>
      </c>
      <c r="IV187" s="423">
        <f t="shared" ref="IV187:IV228" si="361">ER187-AN187</f>
        <v>-1.651821264980558E-3</v>
      </c>
      <c r="IW187" s="423">
        <f t="shared" ref="IW187:IW228" si="362">ES187-AO187</f>
        <v>-1.7930405141586832E-3</v>
      </c>
      <c r="IX187" s="423">
        <f t="shared" ref="IX187:IX228" si="363">ET187-AP187</f>
        <v>-1.2229424180067343E-3</v>
      </c>
      <c r="IY187" s="423">
        <f t="shared" ref="IY187:IY228" si="364">EU187-AQ187</f>
        <v>-2.0039888938296131E-3</v>
      </c>
      <c r="IZ187" s="423">
        <f t="shared" ref="IZ187:IZ228" si="365">EV187-AR187</f>
        <v>-1.8980420598813223E-3</v>
      </c>
      <c r="JA187" s="423">
        <f t="shared" ref="JA187:JA228" si="366">EW187-AS187</f>
        <v>-2.2036528369121511E-3</v>
      </c>
      <c r="JB187" s="423">
        <f t="shared" ref="JB187:JB228" si="367">EX187-AT187</f>
        <v>-3.7596341780043495E-3</v>
      </c>
      <c r="JC187" s="423">
        <f t="shared" ref="JC187:JC228" si="368">EY187-AU187</f>
        <v>-2.9519617591371142E-3</v>
      </c>
      <c r="JD187" s="423">
        <f t="shared" ref="JD187:JD228" si="369">EZ187-AV187</f>
        <v>-1.7178253568777319E-3</v>
      </c>
      <c r="JE187" s="423">
        <f t="shared" ref="JE187:JE228" si="370">FA187-AW187</f>
        <v>-2.4406768197706196E-3</v>
      </c>
      <c r="JF187" s="423">
        <f t="shared" ref="JF187:JF228" si="371">FB187-AX187</f>
        <v>-1.617467684983672E-4</v>
      </c>
      <c r="JG187" s="423">
        <f t="shared" ref="JG187:JG228" si="372">FC187-AY187</f>
        <v>-1.4626553697986962E-3</v>
      </c>
      <c r="JH187" s="423">
        <f t="shared" ref="JH187:JH228" si="373">FD187-AZ187</f>
        <v>-2.855455225161784E-3</v>
      </c>
      <c r="JI187" s="423">
        <f t="shared" ref="JI187:JI228" si="374">FE187-BA187</f>
        <v>-1.5887759056886286E-3</v>
      </c>
      <c r="JJ187" s="423">
        <f t="shared" ref="JJ187:JJ228" si="375">FF187-BB187</f>
        <v>-1.7235607788135109E-3</v>
      </c>
      <c r="JK187" s="423">
        <f t="shared" ref="JK187:JK228" si="376">FG187-BC187</f>
        <v>-1.033348429874963E-3</v>
      </c>
      <c r="JL187" s="423">
        <f t="shared" ref="JL187:JL228" si="377">FH187-BD187</f>
        <v>-2.1825153868515797E-3</v>
      </c>
      <c r="JM187" s="423">
        <f t="shared" ref="JM187:JM228" si="378">FI187-BE187</f>
        <v>-4.4070572025868759E-3</v>
      </c>
      <c r="JN187" s="423">
        <f t="shared" ref="JN187:JN228" si="379">FJ187-BF187</f>
        <v>-6.9010012259160033E-3</v>
      </c>
      <c r="JO187" s="423">
        <f t="shared" ref="JO187:JO228" si="380">FK187-BG187</f>
        <v>-5.3004819764104056E-4</v>
      </c>
      <c r="JP187" s="423">
        <f t="shared" ref="JP187:JP228" si="381">FL187-BH187</f>
        <v>-1.3857361245575095E-2</v>
      </c>
      <c r="JQ187" s="423">
        <f t="shared" ref="JQ187:JQ228" si="382">FM187-BI187</f>
        <v>-3.9428728874306526E-2</v>
      </c>
      <c r="JR187" s="423">
        <f t="shared" ref="JR187:JR228" si="383">FN187-BJ187</f>
        <v>-3.9428726273014025E-2</v>
      </c>
      <c r="JS187" s="423">
        <f t="shared" ref="JS187:JS228" si="384">FO187-BK187</f>
        <v>-0.2301573748840671</v>
      </c>
      <c r="JT187" s="423">
        <f t="shared" ref="JT187:JT228" si="385">FP187-BL187</f>
        <v>-4.0620294069099484E-2</v>
      </c>
      <c r="JU187" s="423">
        <f t="shared" ref="JU187:JU228" si="386">FQ187-BM187</f>
        <v>-9.7936477500953814E-2</v>
      </c>
      <c r="JV187" s="423">
        <f t="shared" ref="JV187:JV228" si="387">FR187-BN187</f>
        <v>-3.3717649236044832E-2</v>
      </c>
      <c r="JW187" s="423">
        <f t="shared" ref="JW187:JW228" si="388">FS187-BO187</f>
        <v>0.76154073430707103</v>
      </c>
      <c r="JX187" s="423">
        <f t="shared" ref="JX187:JX228" si="389">FT187-BP187</f>
        <v>-9.0023639837437316E-3</v>
      </c>
      <c r="JY187" s="423">
        <f t="shared" ref="JY187:JY228" si="390">FU187-BQ187</f>
        <v>-2.170318835574669E-3</v>
      </c>
      <c r="JZ187" s="423">
        <f t="shared" ref="JZ187:JZ228" si="391">FV187-BR187</f>
        <v>-2.1703185480342535E-3</v>
      </c>
      <c r="KA187" s="423">
        <f t="shared" ref="KA187:KA228" si="392">FW187-BS187</f>
        <v>-5.6286476952299635E-3</v>
      </c>
      <c r="KB187" s="423">
        <f t="shared" ref="KB187:KB228" si="393">FX187-BT187</f>
        <v>-5.674218019214518E-3</v>
      </c>
      <c r="KC187" s="423">
        <f t="shared" ref="KC187:KC228" si="394">FY187-BU187</f>
        <v>-1.0536213705870498E-3</v>
      </c>
      <c r="KD187" s="423">
        <f t="shared" ref="KD187:KD228" si="395">FZ187-BV187</f>
        <v>-5.2087696840152258E-3</v>
      </c>
      <c r="KE187" s="423">
        <f t="shared" ref="KE187:KE228" si="396">GA187-BW187</f>
        <v>-1.0130949402069376E-2</v>
      </c>
      <c r="KF187" s="423">
        <f t="shared" ref="KF187:KF228" si="397">GB187-BX187</f>
        <v>-7.2518302352651892E-3</v>
      </c>
      <c r="KG187" s="423">
        <f t="shared" ref="KG187:KG228" si="398">GC187-BY187</f>
        <v>-1.3339393015412348E-3</v>
      </c>
      <c r="KH187" s="423">
        <f t="shared" ref="KH187:KH228" si="399">GD187-BZ187</f>
        <v>-9.0981961252903261E-3</v>
      </c>
      <c r="KI187" s="423">
        <f t="shared" ref="KI187:KI228" si="400">GE187-CA187</f>
        <v>-5.8252175947301112E-3</v>
      </c>
      <c r="KJ187" s="423">
        <f t="shared" ref="KJ187:KJ228" si="401">GF187-CB187</f>
        <v>-4.9318439231150904E-3</v>
      </c>
      <c r="KK187" s="423">
        <f t="shared" ref="KK187:KK228" si="402">GG187-CC187</f>
        <v>-1.5912585610734569E-3</v>
      </c>
      <c r="KL187" s="423">
        <f t="shared" ref="KL187:KL228" si="403">GH187-CD187</f>
        <v>-2.8086420489069168E-4</v>
      </c>
      <c r="KM187" s="423">
        <f t="shared" ref="KM187:KM228" si="404">GI187-CE187</f>
        <v>-1.9027850101756246E-3</v>
      </c>
      <c r="KN187" s="423">
        <f t="shared" ref="KN187:KN228" si="405">GJ187-CF187</f>
        <v>-1.9287230771701299E-3</v>
      </c>
      <c r="KO187" s="423">
        <f t="shared" ref="KO187:KO228" si="406">GK187-CG187</f>
        <v>-2.4027026574184596E-3</v>
      </c>
      <c r="KP187" s="423">
        <f t="shared" ref="KP187:KP228" si="407">GL187-CH187</f>
        <v>-5.4213502777237009E-3</v>
      </c>
      <c r="KQ187" s="423">
        <f t="shared" ref="KQ187:KQ228" si="408">GM187-CI187</f>
        <v>-2.9322206580066892E-3</v>
      </c>
      <c r="KR187" s="423">
        <f t="shared" ref="KR187:KR228" si="409">GN187-CJ187</f>
        <v>-2.4156162684854047E-3</v>
      </c>
      <c r="KS187" s="423">
        <f t="shared" ref="KS187:KS228" si="410">GO187-CK187</f>
        <v>-3.2097002327858854E-3</v>
      </c>
      <c r="KT187" s="423">
        <f t="shared" ref="KT187:KT228" si="411">GP187-CL187</f>
        <v>-7.0108679753955378E-4</v>
      </c>
      <c r="KU187" s="423">
        <f t="shared" ref="KU187:KU228" si="412">GQ187-CM187</f>
        <v>-6.8815583716813795E-3</v>
      </c>
      <c r="KV187" s="423">
        <f t="shared" ref="KV187:KV228" si="413">GR187-CN187</f>
        <v>-7.7027012604523239E-3</v>
      </c>
      <c r="KW187" s="423">
        <f t="shared" ref="KW187:KW228" si="414">GS187-CO187</f>
        <v>-2.4108680956830457E-4</v>
      </c>
      <c r="KX187" s="423">
        <f t="shared" ref="KX187:KX228" si="415">GT187-CP187</f>
        <v>-6.1695732409055726E-3</v>
      </c>
      <c r="KY187" s="423">
        <f t="shared" ref="KY187:KY228" si="416">GU187-CQ187</f>
        <v>-1.0510817884849465E-2</v>
      </c>
      <c r="KZ187" s="423">
        <f t="shared" ref="KZ187:KZ228" si="417">GV187-CR187</f>
        <v>-9.2100141125497151E-3</v>
      </c>
      <c r="LA187" s="423">
        <f t="shared" ref="LA187:LA228" si="418">GW187-CS187</f>
        <v>-5.4092187121950158E-4</v>
      </c>
      <c r="LB187" s="423">
        <f t="shared" ref="LB187:LB228" si="419">GX187-CT187</f>
        <v>-1.2064252028276918E-3</v>
      </c>
      <c r="LC187" s="423">
        <f t="shared" ref="LC187:LC228" si="420">GY187-CU187</f>
        <v>-3.222771562693379E-4</v>
      </c>
      <c r="LD187" s="423">
        <f t="shared" ref="LD187:LD228" si="421">GZ187-CV187</f>
        <v>-2.0548413162476591E-3</v>
      </c>
      <c r="LE187" s="423">
        <f t="shared" ref="LE187:LE228" si="422">HA187-CW187</f>
        <v>-3.4213243869036531E-3</v>
      </c>
      <c r="LF187" s="423">
        <f t="shared" ref="LF187:LF228" si="423">HB187-CX187</f>
        <v>-3.3142716879880508E-3</v>
      </c>
      <c r="LG187" s="423">
        <f t="shared" ref="LG187:LG228" si="424">HC187-CY187</f>
        <v>-3.7450446927286616E-3</v>
      </c>
      <c r="LH187" s="423">
        <f t="shared" ref="LH187:LH228" si="425">HD187-CZ187</f>
        <v>-2.7794806604039507E-3</v>
      </c>
      <c r="LI187" s="423">
        <f t="shared" ref="LI187:LI228" si="426">HE187-DA187</f>
        <v>-1.5940624587460759E-3</v>
      </c>
      <c r="LJ187" s="423">
        <f t="shared" ref="LJ187:LJ228" si="427">HF187-DB187</f>
        <v>-1.76758013482444E-3</v>
      </c>
      <c r="LK187" s="423">
        <f t="shared" ref="LK187:LK228" si="428">HG187-DC187</f>
        <v>-2.7229572796086295E-3</v>
      </c>
      <c r="LL187" s="423">
        <f t="shared" ref="LL187:LL228" si="429">HH187-DD187</f>
        <v>-2.0217080302783407E-3</v>
      </c>
      <c r="LN187" s="424">
        <v>2.5098549724807857E-2</v>
      </c>
      <c r="LO187" s="424">
        <v>3.6444735472325088E-2</v>
      </c>
      <c r="LP187" s="424">
        <v>2.8194222456553081E-2</v>
      </c>
      <c r="LQ187" s="424">
        <v>2.9798530615989676E-2</v>
      </c>
      <c r="LR187" s="424">
        <v>1.2042911189715724E-2</v>
      </c>
      <c r="LS187" s="424">
        <v>2.861106676878607E-2</v>
      </c>
      <c r="LT187" s="424">
        <v>1.5864033595034729E-2</v>
      </c>
      <c r="LU187" s="424">
        <v>3.2298585760894526E-2</v>
      </c>
      <c r="LV187" s="424">
        <v>3.5177294481081582E-2</v>
      </c>
      <c r="LW187" s="424">
        <v>2.43312864878505E-2</v>
      </c>
      <c r="LX187" s="424">
        <v>3.1633474000152248E-2</v>
      </c>
      <c r="LY187" s="424">
        <v>3.5041643704655283E-2</v>
      </c>
      <c r="LZ187" s="424">
        <v>3.6787623024096036E-2</v>
      </c>
      <c r="MA187" s="424">
        <v>3.3844260583227759E-2</v>
      </c>
      <c r="MB187" s="424">
        <v>2.867712853778015E-2</v>
      </c>
      <c r="MC187" s="424">
        <v>3.3219702059925429E-2</v>
      </c>
      <c r="MD187" s="424">
        <v>3.3861891768041739E-2</v>
      </c>
      <c r="ME187" s="424">
        <v>2.807773110194629E-2</v>
      </c>
      <c r="MF187" s="424">
        <v>2.8883779975550441E-2</v>
      </c>
      <c r="MG187" s="424">
        <v>3.3604069913478904E-2</v>
      </c>
      <c r="MH187" s="424">
        <v>2.6655993497761619E-2</v>
      </c>
      <c r="MI187" s="424">
        <v>2.7160954992750858E-2</v>
      </c>
      <c r="MJ187" s="424">
        <v>2.7810172094700849E-2</v>
      </c>
      <c r="MK187" s="424">
        <v>3.1768665858588799E-2</v>
      </c>
      <c r="ML187" s="424">
        <v>9.8273849646616715E-3</v>
      </c>
      <c r="MM187" s="424">
        <v>3.185086189490928E-2</v>
      </c>
      <c r="MN187" s="424">
        <v>3.988398455485076E-2</v>
      </c>
      <c r="MO187" s="424">
        <v>2.9222520823001252E-2</v>
      </c>
      <c r="MP187" s="424">
        <v>2.5426122290675549E-2</v>
      </c>
      <c r="MQ187" s="424">
        <v>1.8360727497384467E-2</v>
      </c>
      <c r="MR187" s="424">
        <v>2.5915089482462659E-2</v>
      </c>
      <c r="MS187" s="424">
        <v>2.7234072460385738E-2</v>
      </c>
      <c r="MT187" s="424">
        <v>2.5830119004550331E-2</v>
      </c>
      <c r="MU187" s="424">
        <v>3.3157455913670961E-2</v>
      </c>
      <c r="MV187" s="424">
        <v>3.2335849332102339E-2</v>
      </c>
      <c r="MW187" s="424">
        <v>2.684416262722146E-2</v>
      </c>
      <c r="MX187" s="424">
        <v>1.8304324277539197E-2</v>
      </c>
      <c r="MY187" s="424">
        <v>3.0936493793240059E-2</v>
      </c>
      <c r="MZ187" s="424">
        <v>3.3155699130049329E-2</v>
      </c>
      <c r="NA187" s="424">
        <v>3.1806388995636321E-2</v>
      </c>
      <c r="NB187" s="424">
        <v>2.8157567414768728E-2</v>
      </c>
      <c r="NC187" s="424">
        <v>3.3769662585741225E-2</v>
      </c>
      <c r="ND187" s="424">
        <v>3.0776897701549573E-2</v>
      </c>
      <c r="NE187" s="424">
        <v>3.4567858579173355E-2</v>
      </c>
      <c r="NF187" s="424">
        <v>3.0470153987321759E-2</v>
      </c>
      <c r="NG187" s="424">
        <v>3.9785190171748051E-2</v>
      </c>
      <c r="NH187" s="424">
        <v>3.4153128003270035E-2</v>
      </c>
      <c r="NI187" s="424">
        <v>3.3741833928056089E-2</v>
      </c>
      <c r="NJ187" s="424">
        <v>3.1522373148045429E-2</v>
      </c>
      <c r="NK187" s="424">
        <v>3.3649891737124703E-2</v>
      </c>
      <c r="NL187" s="424">
        <v>3.8397258776236953E-2</v>
      </c>
      <c r="NM187" s="424">
        <v>1.9788655806047176E-2</v>
      </c>
      <c r="NN187" s="424">
        <v>1.8493025102951616E-2</v>
      </c>
      <c r="NO187" s="424">
        <v>1.773236296185518E-2</v>
      </c>
      <c r="NP187" s="424">
        <v>2.3669491755863175E-2</v>
      </c>
      <c r="NQ187" s="424">
        <v>3.6851336392438212E-2</v>
      </c>
      <c r="NR187" s="424">
        <v>4.3500586569530014E-2</v>
      </c>
      <c r="NS187" s="424">
        <v>2.739499210578358E-2</v>
      </c>
      <c r="NT187" s="424">
        <v>5.0293272362459229E-2</v>
      </c>
      <c r="NU187" s="424">
        <v>8.3699566568245107E-2</v>
      </c>
      <c r="NV187" s="424">
        <v>8.1445402801444355E-2</v>
      </c>
      <c r="NW187" s="424">
        <v>0.34077298639375447</v>
      </c>
      <c r="NX187" s="424">
        <v>8.4443764221890816E-2</v>
      </c>
      <c r="NY187" s="424">
        <v>0.17909586591322926</v>
      </c>
      <c r="NZ187" s="424">
        <v>6.7943400026567499E-2</v>
      </c>
      <c r="OA187" s="424">
        <v>1.3488727091794528</v>
      </c>
      <c r="OB187" s="424">
        <v>4.6454835917951721E-2</v>
      </c>
      <c r="OC187" s="424">
        <v>3.0349996532485619E-2</v>
      </c>
      <c r="OD187" s="424">
        <v>3.5020962513429676E-2</v>
      </c>
      <c r="OE187" s="424">
        <v>3.5817155007945675E-2</v>
      </c>
      <c r="OF187" s="424">
        <v>3.6063523423561006E-2</v>
      </c>
      <c r="OG187" s="424">
        <v>3.3635180851381563E-2</v>
      </c>
      <c r="OH187" s="424">
        <v>3.1747812683511303E-2</v>
      </c>
      <c r="OI187" s="424">
        <v>3.6034682469170423E-2</v>
      </c>
      <c r="OJ187" s="424">
        <v>4.0971690187652988E-2</v>
      </c>
      <c r="OK187" s="424">
        <v>3.2998170430725643E-2</v>
      </c>
      <c r="OL187" s="424">
        <v>3.6175027808389527E-2</v>
      </c>
      <c r="OM187" s="424">
        <v>3.1668624656024588E-2</v>
      </c>
      <c r="ON187" s="424">
        <v>4.1411350746041575E-2</v>
      </c>
      <c r="OO187" s="424">
        <v>1.9825174451824489E-2</v>
      </c>
      <c r="OP187" s="424">
        <v>1.2229512499234811E-2</v>
      </c>
      <c r="OQ187" s="424">
        <v>2.6921205407606029E-2</v>
      </c>
      <c r="OR187" s="424">
        <v>2.9186674534691991E-2</v>
      </c>
      <c r="OS187" s="424">
        <v>3.2381873302525774E-2</v>
      </c>
      <c r="OT187" s="424">
        <v>4.2122909630553242E-2</v>
      </c>
      <c r="OU187" s="424">
        <v>4.5445194647360375E-2</v>
      </c>
      <c r="OV187" s="424">
        <v>3.461954312155844E-2</v>
      </c>
      <c r="OW187" s="424">
        <v>3.385531436919581E-2</v>
      </c>
      <c r="OX187" s="424">
        <v>3.3446121885152724E-2</v>
      </c>
      <c r="OY187" s="424">
        <v>3.5921217151114709E-2</v>
      </c>
      <c r="OZ187" s="424">
        <v>4.1000935323867269E-2</v>
      </c>
      <c r="PA187" s="424">
        <v>3.3641953635902465E-2</v>
      </c>
      <c r="PB187" s="424">
        <v>3.35187291514202E-2</v>
      </c>
      <c r="PC187" s="424">
        <v>4.3026635718097755E-2</v>
      </c>
      <c r="PD187" s="424">
        <v>3.8686783150296764E-2</v>
      </c>
      <c r="PE187" s="424">
        <v>3.273679102298041E-2</v>
      </c>
      <c r="PF187" s="424">
        <v>4.1894463768590531E-2</v>
      </c>
      <c r="PG187" s="424">
        <v>3.2454366312361767E-2</v>
      </c>
      <c r="PH187" s="424">
        <v>3.7979652092675072E-2</v>
      </c>
      <c r="PI187" s="424">
        <v>3.3500671532302052E-2</v>
      </c>
      <c r="PJ187" s="424">
        <v>4.1337925149541828E-2</v>
      </c>
      <c r="PK187" s="424">
        <v>2.2943650341596015E-2</v>
      </c>
      <c r="PL187" s="424">
        <v>3.4342905779645598E-2</v>
      </c>
      <c r="PM187" s="424">
        <v>3.4272262144085054E-2</v>
      </c>
      <c r="PN187" s="424">
        <v>3.3552209939245042E-2</v>
      </c>
      <c r="PO187" s="424">
        <v>3.223173660912855E-2</v>
      </c>
      <c r="PP187" s="425">
        <v>4.6785687802629802E-2</v>
      </c>
    </row>
    <row r="188" spans="1:432" x14ac:dyDescent="0.25">
      <c r="A188" s="210" t="s">
        <v>177</v>
      </c>
      <c r="B188" s="415">
        <f>'Input Output Table'!D72/B$230</f>
        <v>1.4850198131488841E-3</v>
      </c>
      <c r="C188" s="415">
        <f>'Input Output Table'!E72/C$230</f>
        <v>2.8182201140035841E-3</v>
      </c>
      <c r="D188" s="415">
        <f>'Input Output Table'!F72/D$230</f>
        <v>1.1304424218296735E-4</v>
      </c>
      <c r="E188" s="415">
        <f>'Input Output Table'!G72/E$230</f>
        <v>1.1860542475191013E-3</v>
      </c>
      <c r="F188" s="415">
        <f>'Input Output Table'!H72/F$230</f>
        <v>1.1956609463019171E-3</v>
      </c>
      <c r="G188" s="415">
        <f>'Input Output Table'!I72/G$230</f>
        <v>7.2564830914249748E-4</v>
      </c>
      <c r="H188" s="415">
        <f>'Input Output Table'!J72/H$230</f>
        <v>2.4782801761852814E-3</v>
      </c>
      <c r="I188" s="415">
        <f>'Input Output Table'!K72/I$230</f>
        <v>7.9991700614247567E-4</v>
      </c>
      <c r="J188" s="415">
        <f>'Input Output Table'!L72/J$230</f>
        <v>1.5192823709747393E-3</v>
      </c>
      <c r="K188" s="415">
        <f>'Input Output Table'!M72/K$230</f>
        <v>1.1966015762257442E-3</v>
      </c>
      <c r="L188" s="415">
        <f>'Input Output Table'!N72/L$230</f>
        <v>1.4449680753694269E-3</v>
      </c>
      <c r="M188" s="415">
        <f>'Input Output Table'!O72/M$230</f>
        <v>4.2709039072891496E-3</v>
      </c>
      <c r="N188" s="415">
        <f>'Input Output Table'!P72/N$230</f>
        <v>1.0328838683371744E-3</v>
      </c>
      <c r="O188" s="415">
        <f>'Input Output Table'!Q72/O$230</f>
        <v>1.314956863378014E-2</v>
      </c>
      <c r="P188" s="415">
        <f>'Input Output Table'!R72/P$230</f>
        <v>1.8625599223818213E-3</v>
      </c>
      <c r="Q188" s="415">
        <f>'Input Output Table'!S72/Q$230</f>
        <v>7.5353210776984382E-3</v>
      </c>
      <c r="R188" s="415">
        <f>'Input Output Table'!T72/R$230</f>
        <v>1.255291513192543E-2</v>
      </c>
      <c r="S188" s="415">
        <f>'Input Output Table'!U72/S$230</f>
        <v>1.8489738785892112E-3</v>
      </c>
      <c r="T188" s="415">
        <f>'Input Output Table'!V72/T$230</f>
        <v>1.1922033716406284E-3</v>
      </c>
      <c r="U188" s="415">
        <f>'Input Output Table'!W72/U$230</f>
        <v>7.5957806794471801E-4</v>
      </c>
      <c r="V188" s="415">
        <f>'Input Output Table'!X72/V$230</f>
        <v>2.8986232781229361E-3</v>
      </c>
      <c r="W188" s="415">
        <f>'Input Output Table'!Y72/W$230</f>
        <v>1.6188973591854141E-3</v>
      </c>
      <c r="X188" s="415">
        <f>'Input Output Table'!Z72/X$230</f>
        <v>4.2394248246929349E-3</v>
      </c>
      <c r="Y188" s="415">
        <f>'Input Output Table'!AA72/Y$230</f>
        <v>5.22812976413024E-4</v>
      </c>
      <c r="Z188" s="415">
        <f>'Input Output Table'!AB72/Z$230</f>
        <v>1.0281263235393952E-3</v>
      </c>
      <c r="AA188" s="415">
        <f>'Input Output Table'!AC72/AA$230</f>
        <v>2.7896448613681894E-3</v>
      </c>
      <c r="AB188" s="415">
        <f>'Input Output Table'!AD72/AB$230</f>
        <v>1.0126779620022411E-2</v>
      </c>
      <c r="AC188" s="415">
        <f>'Input Output Table'!AE72/AC$230</f>
        <v>2.7433572961363117E-3</v>
      </c>
      <c r="AD188" s="415">
        <f>'Input Output Table'!AF72/AD$230</f>
        <v>2.5152335229922935E-3</v>
      </c>
      <c r="AE188" s="415">
        <f>'Input Output Table'!AG72/AE$230</f>
        <v>4.1146342887745553E-3</v>
      </c>
      <c r="AF188" s="415">
        <f>'Input Output Table'!AH72/AF$230</f>
        <v>6.6451772948839547E-4</v>
      </c>
      <c r="AG188" s="415">
        <f>'Input Output Table'!AI72/AG$230</f>
        <v>1.0145827609640033E-2</v>
      </c>
      <c r="AH188" s="415">
        <f>'Input Output Table'!AJ72/AH$230</f>
        <v>8.2534283236858894E-4</v>
      </c>
      <c r="AI188" s="415">
        <f>'Input Output Table'!AK72/AI$230</f>
        <v>7.7823689747208982E-3</v>
      </c>
      <c r="AJ188" s="415">
        <f>'Input Output Table'!AL72/AJ$230</f>
        <v>2.1588359678955493E-3</v>
      </c>
      <c r="AK188" s="415">
        <f>'Input Output Table'!AM72/AK$230</f>
        <v>1.6233589497904766E-3</v>
      </c>
      <c r="AL188" s="415">
        <f>'Input Output Table'!AN72/AL$230</f>
        <v>2.8857846153297643E-3</v>
      </c>
      <c r="AM188" s="415">
        <f>'Input Output Table'!AO72/AM$230</f>
        <v>7.7518929773812053E-4</v>
      </c>
      <c r="AN188" s="415">
        <f>'Input Output Table'!AP72/AN$230</f>
        <v>1.651227686664493E-3</v>
      </c>
      <c r="AO188" s="415">
        <f>'Input Output Table'!AQ72/AO$230</f>
        <v>1.6674773193392988E-4</v>
      </c>
      <c r="AP188" s="415">
        <f>'Input Output Table'!AR72/AP$230</f>
        <v>9.4703965631369057E-4</v>
      </c>
      <c r="AQ188" s="415">
        <f>'Input Output Table'!AS72/AQ$230</f>
        <v>7.467773129139787E-4</v>
      </c>
      <c r="AR188" s="415">
        <f>'Input Output Table'!AT72/AR$230</f>
        <v>9.9967952766484461E-4</v>
      </c>
      <c r="AS188" s="415">
        <f>'Input Output Table'!AU72/AS$230</f>
        <v>7.7162362169262754E-4</v>
      </c>
      <c r="AT188" s="415">
        <f>'Input Output Table'!AV72/AT$230</f>
        <v>1.6902713880768904E-3</v>
      </c>
      <c r="AU188" s="415">
        <f>'Input Output Table'!AW72/AU$230</f>
        <v>8.8730302554846535E-4</v>
      </c>
      <c r="AV188" s="415">
        <f>'Input Output Table'!AX72/AV$230</f>
        <v>1.3990381310099703E-3</v>
      </c>
      <c r="AW188" s="415">
        <f>'Input Output Table'!AY72/AW$230</f>
        <v>4.5863348964894613E-4</v>
      </c>
      <c r="AX188" s="415">
        <f>'Input Output Table'!AZ72/AX$230</f>
        <v>9.519190738706737E-5</v>
      </c>
      <c r="AY188" s="415">
        <f>'Input Output Table'!BA72/AY$230</f>
        <v>5.9524122426348825E-4</v>
      </c>
      <c r="AZ188" s="415">
        <f>'Input Output Table'!BB72/AZ$230</f>
        <v>3.8977411486768531E-4</v>
      </c>
      <c r="BA188" s="415">
        <f>'Input Output Table'!BC72/BA$230</f>
        <v>5.1780333006645231E-4</v>
      </c>
      <c r="BB188" s="415">
        <f>'Input Output Table'!BD72/BB$230</f>
        <v>2.6440544300278604E-4</v>
      </c>
      <c r="BC188" s="415">
        <f>'Input Output Table'!BE72/BC$230</f>
        <v>5.5116012162762375E-4</v>
      </c>
      <c r="BD188" s="415">
        <f>'Input Output Table'!BF72/BD$230</f>
        <v>1.6872851738552251E-3</v>
      </c>
      <c r="BE188" s="415">
        <f>'Input Output Table'!BG72/BE$230</f>
        <v>3.1477282315440299E-3</v>
      </c>
      <c r="BF188" s="415">
        <f>'Input Output Table'!BH72/BF$230</f>
        <v>6.8809747107365649E-3</v>
      </c>
      <c r="BG188" s="415">
        <f>'Input Output Table'!BI72/BG$230</f>
        <v>8.4205229258650725E-4</v>
      </c>
      <c r="BH188" s="415">
        <f>'Input Output Table'!BJ72/BH$230</f>
        <v>4.6848097206614817E-3</v>
      </c>
      <c r="BI188" s="415">
        <f>'Input Output Table'!BK72/BI$230</f>
        <v>8.4039800229337054E-3</v>
      </c>
      <c r="BJ188" s="415">
        <f>'Input Output Table'!BL72/BJ$230</f>
        <v>8.4039794684849355E-3</v>
      </c>
      <c r="BK188" s="415">
        <f>'Input Output Table'!BM72/BK$230</f>
        <v>1.7711841315526751E-3</v>
      </c>
      <c r="BL188" s="415">
        <f>'Input Output Table'!BN72/BL$230</f>
        <v>3.5783406247214388E-3</v>
      </c>
      <c r="BM188" s="415">
        <f>'Input Output Table'!BO72/BM$230</f>
        <v>2.3561166379142359E-3</v>
      </c>
      <c r="BN188" s="415">
        <f>'Input Output Table'!BP72/BN$230</f>
        <v>2.8466056870970484E-3</v>
      </c>
      <c r="BO188" s="415">
        <f>'Input Output Table'!BQ72/BO$230</f>
        <v>3.6747900568453624E-3</v>
      </c>
      <c r="BP188" s="415">
        <f>'Input Output Table'!BR72/BP$230</f>
        <v>2.6438092154381036E-2</v>
      </c>
      <c r="BQ188" s="415">
        <f>'Input Output Table'!BS72/BQ$230</f>
        <v>4.6492185985864166E-3</v>
      </c>
      <c r="BR188" s="415">
        <f>'Input Output Table'!BT72/BR$230</f>
        <v>4.6492179826224276E-3</v>
      </c>
      <c r="BS188" s="415">
        <f>'Input Output Table'!BU72/BS$230</f>
        <v>4.4380375593494458E-3</v>
      </c>
      <c r="BT188" s="415">
        <f>'Input Output Table'!BV72/BT$230</f>
        <v>4.4739685360930355E-3</v>
      </c>
      <c r="BU188" s="415">
        <f>'Input Output Table'!BW72/BU$230</f>
        <v>1.1286927541445389E-3</v>
      </c>
      <c r="BV188" s="415">
        <f>'Input Output Table'!BX72/BV$230</f>
        <v>4.6848626622492335E-3</v>
      </c>
      <c r="BW188" s="415">
        <f>'Input Output Table'!BY72/BW$230</f>
        <v>7.4396997008484098E-3</v>
      </c>
      <c r="BX188" s="415">
        <f>'Input Output Table'!BZ72/BX$230</f>
        <v>3.6075135433344622E-3</v>
      </c>
      <c r="BY188" s="415">
        <f>'Input Output Table'!CA72/BY$230</f>
        <v>1.8412395819537462E-3</v>
      </c>
      <c r="BZ188" s="415">
        <f>'Input Output Table'!CB72/BZ$230</f>
        <v>2.2733744435516942E-2</v>
      </c>
      <c r="CA188" s="415">
        <f>'Input Output Table'!CC72/CA$230</f>
        <v>2.5575726975707685E-2</v>
      </c>
      <c r="CB188" s="415">
        <f>'Input Output Table'!CD72/CB$230</f>
        <v>4.4135565453794857E-2</v>
      </c>
      <c r="CC188" s="415">
        <f>'Input Output Table'!CE72/CC$230</f>
        <v>6.0229183836118313E-4</v>
      </c>
      <c r="CD188" s="415">
        <f>'Input Output Table'!CF72/CD$230</f>
        <v>1.2538527780932385E-4</v>
      </c>
      <c r="CE188" s="415">
        <f>'Input Output Table'!CG72/CE$230</f>
        <v>1.3046047218328685E-2</v>
      </c>
      <c r="CF188" s="415">
        <f>'Input Output Table'!CH72/CF$230</f>
        <v>9.7380002313457569E-3</v>
      </c>
      <c r="CG188" s="415">
        <f>'Input Output Table'!CI72/CG$230</f>
        <v>3.8536932185883649E-3</v>
      </c>
      <c r="CH188" s="415">
        <f>'Input Output Table'!CJ72/CH$230</f>
        <v>5.9636907924258097E-3</v>
      </c>
      <c r="CI188" s="415">
        <f>'Input Output Table'!CK72/CI$230</f>
        <v>4.4532126969778103E-3</v>
      </c>
      <c r="CJ188" s="415">
        <f>'Input Output Table'!CL72/CJ$230</f>
        <v>1.014816512298993E-2</v>
      </c>
      <c r="CK188" s="415">
        <f>'Input Output Table'!CM72/CK$230</f>
        <v>2.2027931672482571E-3</v>
      </c>
      <c r="CL188" s="415">
        <f>'Input Output Table'!CN72/CL$230</f>
        <v>1.3555505880519963E-3</v>
      </c>
      <c r="CM188" s="415">
        <f>'Input Output Table'!CO72/CM$230</f>
        <v>3.1994837686571409E-3</v>
      </c>
      <c r="CN188" s="415">
        <f>'Input Output Table'!CP72/CN$230</f>
        <v>3.6249094559092825E-3</v>
      </c>
      <c r="CO188" s="415">
        <f>'Input Output Table'!CQ72/CO$230</f>
        <v>8.8011974046007786E-4</v>
      </c>
      <c r="CP188" s="415">
        <f>'Input Output Table'!CR72/CP$230</f>
        <v>2.6415274500172633E-3</v>
      </c>
      <c r="CQ188" s="415">
        <f>'Input Output Table'!CS72/CQ$230</f>
        <v>5.132025716937833E-3</v>
      </c>
      <c r="CR188" s="415">
        <f>'Input Output Table'!CT72/CR$230</f>
        <v>2.5933500174045135E-3</v>
      </c>
      <c r="CS188" s="415">
        <f>'Input Output Table'!CU72/CS$230</f>
        <v>9.7744268607782552E-3</v>
      </c>
      <c r="CT188" s="415">
        <f>'Input Output Table'!CV72/CT$230</f>
        <v>1.8332173364653801E-3</v>
      </c>
      <c r="CU188" s="415">
        <f>'Input Output Table'!CW72/CU$230</f>
        <v>1.8332814074285765E-3</v>
      </c>
      <c r="CV188" s="415">
        <f>'Input Output Table'!CX72/CV$230</f>
        <v>3.1445462524977473E-3</v>
      </c>
      <c r="CW188" s="415">
        <f>'Input Output Table'!CY72/CW$230</f>
        <v>2.961531843206053E-3</v>
      </c>
      <c r="CX188" s="415">
        <f>'Input Output Table'!CZ72/CX$230</f>
        <v>1.989208950014836E-3</v>
      </c>
      <c r="CY188" s="415">
        <f>'Input Output Table'!DA72/CY$230</f>
        <v>2.9586088173780205E-3</v>
      </c>
      <c r="CZ188" s="415">
        <f>'Input Output Table'!DB72/CZ$230</f>
        <v>3.3835304789355588E-3</v>
      </c>
      <c r="DA188" s="415">
        <f>'Input Output Table'!DC72/DA$230</f>
        <v>2.5720299389778273E-3</v>
      </c>
      <c r="DB188" s="415">
        <f>'Input Output Table'!DD72/DB$230</f>
        <v>1.7089638083919215E-3</v>
      </c>
      <c r="DC188" s="415">
        <f>'Input Output Table'!DE72/DC$230</f>
        <v>2.9899393633833998E-3</v>
      </c>
      <c r="DD188" s="416">
        <f>'Input Output Table'!DG72/DD$230</f>
        <v>1.873296477372932E-3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J188" s="423">
        <f t="shared" si="323"/>
        <v>-1.4850198131488841E-3</v>
      </c>
      <c r="HK188" s="423">
        <f t="shared" si="324"/>
        <v>-2.8182201140035841E-3</v>
      </c>
      <c r="HL188" s="423">
        <f t="shared" si="325"/>
        <v>-1.1304424218296735E-4</v>
      </c>
      <c r="HM188" s="423">
        <f t="shared" si="326"/>
        <v>-1.1860542475191013E-3</v>
      </c>
      <c r="HN188" s="423">
        <f t="shared" si="327"/>
        <v>-1.1956609463019171E-3</v>
      </c>
      <c r="HO188" s="423">
        <f t="shared" si="328"/>
        <v>-7.2564830914249748E-4</v>
      </c>
      <c r="HP188" s="423">
        <f t="shared" si="329"/>
        <v>-2.4782801761852814E-3</v>
      </c>
      <c r="HQ188" s="423">
        <f t="shared" si="330"/>
        <v>-7.9991700614247567E-4</v>
      </c>
      <c r="HR188" s="423">
        <f t="shared" si="331"/>
        <v>-1.5192823709747393E-3</v>
      </c>
      <c r="HS188" s="423">
        <f t="shared" si="332"/>
        <v>-1.1966015762257442E-3</v>
      </c>
      <c r="HT188" s="423">
        <f t="shared" si="333"/>
        <v>-1.4449680753694269E-3</v>
      </c>
      <c r="HU188" s="423">
        <f t="shared" si="334"/>
        <v>-4.2709039072891496E-3</v>
      </c>
      <c r="HV188" s="423">
        <f t="shared" si="335"/>
        <v>-1.0328838683371744E-3</v>
      </c>
      <c r="HW188" s="423">
        <f t="shared" si="336"/>
        <v>-1.314956863378014E-2</v>
      </c>
      <c r="HX188" s="423">
        <f t="shared" si="337"/>
        <v>-1.8625599223818213E-3</v>
      </c>
      <c r="HY188" s="423">
        <f t="shared" si="338"/>
        <v>-7.5353210776984382E-3</v>
      </c>
      <c r="HZ188" s="423">
        <f t="shared" si="339"/>
        <v>-1.255291513192543E-2</v>
      </c>
      <c r="IA188" s="423">
        <f t="shared" si="340"/>
        <v>-1.8489738785892112E-3</v>
      </c>
      <c r="IB188" s="423">
        <f t="shared" si="341"/>
        <v>-1.1922033716406284E-3</v>
      </c>
      <c r="IC188" s="423">
        <f t="shared" si="342"/>
        <v>-7.5957806794471801E-4</v>
      </c>
      <c r="ID188" s="423">
        <f t="shared" si="343"/>
        <v>-2.8986232781229361E-3</v>
      </c>
      <c r="IE188" s="423">
        <f t="shared" si="344"/>
        <v>-1.6188973591854141E-3</v>
      </c>
      <c r="IF188" s="423">
        <f t="shared" si="345"/>
        <v>-4.2394248246929349E-3</v>
      </c>
      <c r="IG188" s="423">
        <f t="shared" si="346"/>
        <v>-5.22812976413024E-4</v>
      </c>
      <c r="IH188" s="423">
        <f t="shared" si="347"/>
        <v>-1.0281263235393952E-3</v>
      </c>
      <c r="II188" s="423">
        <f t="shared" si="348"/>
        <v>-2.7896448613681894E-3</v>
      </c>
      <c r="IJ188" s="423">
        <f t="shared" si="349"/>
        <v>-1.0126779620022411E-2</v>
      </c>
      <c r="IK188" s="423">
        <f t="shared" si="350"/>
        <v>-2.7433572961363117E-3</v>
      </c>
      <c r="IL188" s="423">
        <f t="shared" si="351"/>
        <v>-2.5152335229922935E-3</v>
      </c>
      <c r="IM188" s="423">
        <f t="shared" si="352"/>
        <v>-4.1146342887745553E-3</v>
      </c>
      <c r="IN188" s="423">
        <f t="shared" si="353"/>
        <v>-6.6451772948839547E-4</v>
      </c>
      <c r="IO188" s="423">
        <f t="shared" si="354"/>
        <v>-1.0145827609640033E-2</v>
      </c>
      <c r="IP188" s="423">
        <f t="shared" si="355"/>
        <v>-8.2534283236858894E-4</v>
      </c>
      <c r="IQ188" s="423">
        <f t="shared" si="356"/>
        <v>-7.7823689747208982E-3</v>
      </c>
      <c r="IR188" s="423">
        <f t="shared" si="357"/>
        <v>-2.1588359678955493E-3</v>
      </c>
      <c r="IS188" s="423">
        <f t="shared" si="358"/>
        <v>-1.6233589497904766E-3</v>
      </c>
      <c r="IT188" s="423">
        <f t="shared" si="359"/>
        <v>-2.8857846153297643E-3</v>
      </c>
      <c r="IU188" s="423">
        <f t="shared" si="360"/>
        <v>-7.7518929773812053E-4</v>
      </c>
      <c r="IV188" s="423">
        <f t="shared" si="361"/>
        <v>-1.651227686664493E-3</v>
      </c>
      <c r="IW188" s="423">
        <f t="shared" si="362"/>
        <v>-1.6674773193392988E-4</v>
      </c>
      <c r="IX188" s="423">
        <f t="shared" si="363"/>
        <v>-9.4703965631369057E-4</v>
      </c>
      <c r="IY188" s="423">
        <f t="shared" si="364"/>
        <v>-7.467773129139787E-4</v>
      </c>
      <c r="IZ188" s="423">
        <f t="shared" si="365"/>
        <v>-9.9967952766484461E-4</v>
      </c>
      <c r="JA188" s="423">
        <f t="shared" si="366"/>
        <v>-7.7162362169262754E-4</v>
      </c>
      <c r="JB188" s="423">
        <f t="shared" si="367"/>
        <v>-1.6902713880768904E-3</v>
      </c>
      <c r="JC188" s="423">
        <f t="shared" si="368"/>
        <v>-8.8730302554846535E-4</v>
      </c>
      <c r="JD188" s="423">
        <f t="shared" si="369"/>
        <v>-1.3990381310099703E-3</v>
      </c>
      <c r="JE188" s="423">
        <f t="shared" si="370"/>
        <v>-4.5863348964894613E-4</v>
      </c>
      <c r="JF188" s="423">
        <f t="shared" si="371"/>
        <v>-9.519190738706737E-5</v>
      </c>
      <c r="JG188" s="423">
        <f t="shared" si="372"/>
        <v>-5.9524122426348825E-4</v>
      </c>
      <c r="JH188" s="423">
        <f t="shared" si="373"/>
        <v>-3.8977411486768531E-4</v>
      </c>
      <c r="JI188" s="423">
        <f t="shared" si="374"/>
        <v>-5.1780333006645231E-4</v>
      </c>
      <c r="JJ188" s="423">
        <f t="shared" si="375"/>
        <v>-2.6440544300278604E-4</v>
      </c>
      <c r="JK188" s="423">
        <f t="shared" si="376"/>
        <v>-5.5116012162762375E-4</v>
      </c>
      <c r="JL188" s="423">
        <f t="shared" si="377"/>
        <v>-1.6872851738552251E-3</v>
      </c>
      <c r="JM188" s="423">
        <f t="shared" si="378"/>
        <v>-3.1477282315440299E-3</v>
      </c>
      <c r="JN188" s="423">
        <f t="shared" si="379"/>
        <v>-6.8809747107365649E-3</v>
      </c>
      <c r="JO188" s="423">
        <f t="shared" si="380"/>
        <v>-8.4205229258650725E-4</v>
      </c>
      <c r="JP188" s="423">
        <f t="shared" si="381"/>
        <v>-4.6848097206614817E-3</v>
      </c>
      <c r="JQ188" s="423">
        <f t="shared" si="382"/>
        <v>-8.4039800229337054E-3</v>
      </c>
      <c r="JR188" s="423">
        <f t="shared" si="383"/>
        <v>-8.4039794684849355E-3</v>
      </c>
      <c r="JS188" s="423">
        <f t="shared" si="384"/>
        <v>-1.7711841315526751E-3</v>
      </c>
      <c r="JT188" s="423">
        <f t="shared" si="385"/>
        <v>-3.5783406247214388E-3</v>
      </c>
      <c r="JU188" s="423">
        <f t="shared" si="386"/>
        <v>-2.3561166379142359E-3</v>
      </c>
      <c r="JV188" s="423">
        <f t="shared" si="387"/>
        <v>-2.8466056870970484E-3</v>
      </c>
      <c r="JW188" s="423">
        <f t="shared" si="388"/>
        <v>-3.6747900568453624E-3</v>
      </c>
      <c r="JX188" s="423">
        <f t="shared" si="389"/>
        <v>0.97356190784561891</v>
      </c>
      <c r="JY188" s="423">
        <f t="shared" si="390"/>
        <v>-4.6492185985864166E-3</v>
      </c>
      <c r="JZ188" s="423">
        <f t="shared" si="391"/>
        <v>-4.6492179826224276E-3</v>
      </c>
      <c r="KA188" s="423">
        <f t="shared" si="392"/>
        <v>-4.4380375593494458E-3</v>
      </c>
      <c r="KB188" s="423">
        <f t="shared" si="393"/>
        <v>-4.4739685360930355E-3</v>
      </c>
      <c r="KC188" s="423">
        <f t="shared" si="394"/>
        <v>-1.1286927541445389E-3</v>
      </c>
      <c r="KD188" s="423">
        <f t="shared" si="395"/>
        <v>-4.6848626622492335E-3</v>
      </c>
      <c r="KE188" s="423">
        <f t="shared" si="396"/>
        <v>-7.4396997008484098E-3</v>
      </c>
      <c r="KF188" s="423">
        <f t="shared" si="397"/>
        <v>-3.6075135433344622E-3</v>
      </c>
      <c r="KG188" s="423">
        <f t="shared" si="398"/>
        <v>-1.8412395819537462E-3</v>
      </c>
      <c r="KH188" s="423">
        <f t="shared" si="399"/>
        <v>-2.2733744435516942E-2</v>
      </c>
      <c r="KI188" s="423">
        <f t="shared" si="400"/>
        <v>-2.5575726975707685E-2</v>
      </c>
      <c r="KJ188" s="423">
        <f t="shared" si="401"/>
        <v>-4.4135565453794857E-2</v>
      </c>
      <c r="KK188" s="423">
        <f t="shared" si="402"/>
        <v>-6.0229183836118313E-4</v>
      </c>
      <c r="KL188" s="423">
        <f t="shared" si="403"/>
        <v>-1.2538527780932385E-4</v>
      </c>
      <c r="KM188" s="423">
        <f t="shared" si="404"/>
        <v>-1.3046047218328685E-2</v>
      </c>
      <c r="KN188" s="423">
        <f t="shared" si="405"/>
        <v>-9.7380002313457569E-3</v>
      </c>
      <c r="KO188" s="423">
        <f t="shared" si="406"/>
        <v>-3.8536932185883649E-3</v>
      </c>
      <c r="KP188" s="423">
        <f t="shared" si="407"/>
        <v>-5.9636907924258097E-3</v>
      </c>
      <c r="KQ188" s="423">
        <f t="shared" si="408"/>
        <v>-4.4532126969778103E-3</v>
      </c>
      <c r="KR188" s="423">
        <f t="shared" si="409"/>
        <v>-1.014816512298993E-2</v>
      </c>
      <c r="KS188" s="423">
        <f t="shared" si="410"/>
        <v>-2.2027931672482571E-3</v>
      </c>
      <c r="KT188" s="423">
        <f t="shared" si="411"/>
        <v>-1.3555505880519963E-3</v>
      </c>
      <c r="KU188" s="423">
        <f t="shared" si="412"/>
        <v>-3.1994837686571409E-3</v>
      </c>
      <c r="KV188" s="423">
        <f t="shared" si="413"/>
        <v>-3.6249094559092825E-3</v>
      </c>
      <c r="KW188" s="423">
        <f t="shared" si="414"/>
        <v>-8.8011974046007786E-4</v>
      </c>
      <c r="KX188" s="423">
        <f t="shared" si="415"/>
        <v>-2.6415274500172633E-3</v>
      </c>
      <c r="KY188" s="423">
        <f t="shared" si="416"/>
        <v>-5.132025716937833E-3</v>
      </c>
      <c r="KZ188" s="423">
        <f t="shared" si="417"/>
        <v>-2.5933500174045135E-3</v>
      </c>
      <c r="LA188" s="423">
        <f t="shared" si="418"/>
        <v>-9.7744268607782552E-3</v>
      </c>
      <c r="LB188" s="423">
        <f t="shared" si="419"/>
        <v>-1.8332173364653801E-3</v>
      </c>
      <c r="LC188" s="423">
        <f t="shared" si="420"/>
        <v>-1.8332814074285765E-3</v>
      </c>
      <c r="LD188" s="423">
        <f t="shared" si="421"/>
        <v>-3.1445462524977473E-3</v>
      </c>
      <c r="LE188" s="423">
        <f t="shared" si="422"/>
        <v>-2.961531843206053E-3</v>
      </c>
      <c r="LF188" s="423">
        <f t="shared" si="423"/>
        <v>-1.989208950014836E-3</v>
      </c>
      <c r="LG188" s="423">
        <f t="shared" si="424"/>
        <v>-2.9586088173780205E-3</v>
      </c>
      <c r="LH188" s="423">
        <f t="shared" si="425"/>
        <v>-3.3835304789355588E-3</v>
      </c>
      <c r="LI188" s="423">
        <f t="shared" si="426"/>
        <v>-2.5720299389778273E-3</v>
      </c>
      <c r="LJ188" s="423">
        <f t="shared" si="427"/>
        <v>-1.7089638083919215E-3</v>
      </c>
      <c r="LK188" s="423">
        <f t="shared" si="428"/>
        <v>-2.9899393633833998E-3</v>
      </c>
      <c r="LL188" s="423">
        <f t="shared" si="429"/>
        <v>-1.873296477372932E-3</v>
      </c>
      <c r="LN188" s="424">
        <v>1.3489627578737335E-2</v>
      </c>
      <c r="LO188" s="424">
        <v>1.7194588445347811E-2</v>
      </c>
      <c r="LP188" s="424">
        <v>7.3350902494619293E-3</v>
      </c>
      <c r="LQ188" s="424">
        <v>1.3798435272315317E-2</v>
      </c>
      <c r="LR188" s="424">
        <v>6.8529906883836068E-3</v>
      </c>
      <c r="LS188" s="424">
        <v>1.2856943832733626E-2</v>
      </c>
      <c r="LT188" s="424">
        <v>1.0070853646318144E-2</v>
      </c>
      <c r="LU188" s="424">
        <v>1.5163280146054291E-2</v>
      </c>
      <c r="LV188" s="424">
        <v>1.7207681879737636E-2</v>
      </c>
      <c r="LW188" s="424">
        <v>1.0553703603865162E-2</v>
      </c>
      <c r="LX188" s="424">
        <v>1.5375415007722583E-2</v>
      </c>
      <c r="LY188" s="424">
        <v>1.9339503020636459E-2</v>
      </c>
      <c r="LZ188" s="424">
        <v>1.7647868563368689E-2</v>
      </c>
      <c r="MA188" s="424">
        <v>2.9528514265345095E-2</v>
      </c>
      <c r="MB188" s="424">
        <v>1.4531477622925205E-2</v>
      </c>
      <c r="MC188" s="424">
        <v>2.15398615902406E-2</v>
      </c>
      <c r="MD188" s="424">
        <v>2.9295570837725188E-2</v>
      </c>
      <c r="ME188" s="424">
        <v>1.2602533378047901E-2</v>
      </c>
      <c r="MF188" s="424">
        <v>1.2950968359629167E-2</v>
      </c>
      <c r="MG188" s="424">
        <v>1.4834485662833673E-2</v>
      </c>
      <c r="MH188" s="424">
        <v>1.2912521395690523E-2</v>
      </c>
      <c r="MI188" s="424">
        <v>1.3193908638857972E-2</v>
      </c>
      <c r="MJ188" s="424">
        <v>1.5388527227779655E-2</v>
      </c>
      <c r="MK188" s="424">
        <v>1.3568081952329891E-2</v>
      </c>
      <c r="ML188" s="424">
        <v>5.3675388951860995E-3</v>
      </c>
      <c r="MM188" s="424">
        <v>1.4696695658861968E-2</v>
      </c>
      <c r="MN188" s="424">
        <v>2.6619351692745465E-2</v>
      </c>
      <c r="MO188" s="424">
        <v>1.3238630394404658E-2</v>
      </c>
      <c r="MP188" s="424">
        <v>1.2730767812445056E-2</v>
      </c>
      <c r="MQ188" s="424">
        <v>1.2198739170519522E-2</v>
      </c>
      <c r="MR188" s="424">
        <v>1.0455118380184166E-2</v>
      </c>
      <c r="MS188" s="424">
        <v>2.0936953087762129E-2</v>
      </c>
      <c r="MT188" s="424">
        <v>1.2363753278904965E-2</v>
      </c>
      <c r="MU188" s="424">
        <v>2.1846989187041834E-2</v>
      </c>
      <c r="MV188" s="424">
        <v>1.4798119015594833E-2</v>
      </c>
      <c r="MW188" s="424">
        <v>1.2097451920062065E-2</v>
      </c>
      <c r="MX188" s="424">
        <v>1.0028593710541236E-2</v>
      </c>
      <c r="MY188" s="424">
        <v>1.3842504203035488E-2</v>
      </c>
      <c r="MZ188" s="424">
        <v>1.5380054529040251E-2</v>
      </c>
      <c r="NA188" s="424">
        <v>1.2750828927280213E-2</v>
      </c>
      <c r="NB188" s="424">
        <v>1.2722661650239624E-2</v>
      </c>
      <c r="NC188" s="424">
        <v>1.4227063356666781E-2</v>
      </c>
      <c r="ND188" s="424">
        <v>1.3923399675285201E-2</v>
      </c>
      <c r="NE188" s="424">
        <v>1.4789410767616831E-2</v>
      </c>
      <c r="NF188" s="424">
        <v>1.3710343257833969E-2</v>
      </c>
      <c r="NG188" s="424">
        <v>1.7376843008726776E-2</v>
      </c>
      <c r="NH188" s="424">
        <v>1.5764049456731287E-2</v>
      </c>
      <c r="NI188" s="424">
        <v>1.4272895060523665E-2</v>
      </c>
      <c r="NJ188" s="424">
        <v>1.381709901203565E-2</v>
      </c>
      <c r="NK188" s="424">
        <v>1.5116351771838746E-2</v>
      </c>
      <c r="NL188" s="424">
        <v>1.5960384404853669E-2</v>
      </c>
      <c r="NM188" s="424">
        <v>9.0630572223801605E-3</v>
      </c>
      <c r="NN188" s="424">
        <v>8.2155196290903121E-3</v>
      </c>
      <c r="NO188" s="424">
        <v>8.6297345803438875E-3</v>
      </c>
      <c r="NP188" s="424">
        <v>1.1267676093650068E-2</v>
      </c>
      <c r="NQ188" s="424">
        <v>1.731798168546508E-2</v>
      </c>
      <c r="NR188" s="424">
        <v>2.2880321610414402E-2</v>
      </c>
      <c r="NS188" s="424">
        <v>1.3536805109108801E-2</v>
      </c>
      <c r="NT188" s="424">
        <v>1.9343198789756898E-2</v>
      </c>
      <c r="NU188" s="424">
        <v>2.3196685896261966E-2</v>
      </c>
      <c r="NV188" s="424">
        <v>2.2118321730871165E-2</v>
      </c>
      <c r="NW188" s="424">
        <v>2.0494177384154117E-2</v>
      </c>
      <c r="NX188" s="424">
        <v>1.8397649337549789E-2</v>
      </c>
      <c r="NY188" s="424">
        <v>1.8025693829032744E-2</v>
      </c>
      <c r="NZ188" s="424">
        <v>1.4627703457430481E-2</v>
      </c>
      <c r="OA188" s="424">
        <v>2.1377515197447464E-2</v>
      </c>
      <c r="OB188" s="424">
        <v>1.0426796811594732</v>
      </c>
      <c r="OC188" s="424">
        <v>1.7688291345930432E-2</v>
      </c>
      <c r="OD188" s="424">
        <v>2.369107375182436E-2</v>
      </c>
      <c r="OE188" s="424">
        <v>1.7710061395167308E-2</v>
      </c>
      <c r="OF188" s="424">
        <v>1.9721577916102264E-2</v>
      </c>
      <c r="OG188" s="424">
        <v>1.5249772580393374E-2</v>
      </c>
      <c r="OH188" s="424">
        <v>1.680224722349043E-2</v>
      </c>
      <c r="OI188" s="424">
        <v>1.8219618207838052E-2</v>
      </c>
      <c r="OJ188" s="424">
        <v>1.8692069930340446E-2</v>
      </c>
      <c r="OK188" s="424">
        <v>1.6868483835526981E-2</v>
      </c>
      <c r="OL188" s="424">
        <v>3.5836919496720805E-2</v>
      </c>
      <c r="OM188" s="424">
        <v>4.3755464608943868E-2</v>
      </c>
      <c r="ON188" s="424">
        <v>6.4445974509349024E-2</v>
      </c>
      <c r="OO188" s="424">
        <v>1.1245275711781627E-2</v>
      </c>
      <c r="OP188" s="424">
        <v>1.0491942053250648E-2</v>
      </c>
      <c r="OQ188" s="424">
        <v>2.5621267143106027E-2</v>
      </c>
      <c r="OR188" s="424">
        <v>2.2719772452076493E-2</v>
      </c>
      <c r="OS188" s="424">
        <v>1.8366469363406732E-2</v>
      </c>
      <c r="OT188" s="424">
        <v>2.4538231294483993E-2</v>
      </c>
      <c r="OU188" s="424">
        <v>2.4085908350625476E-2</v>
      </c>
      <c r="OV188" s="424">
        <v>2.6131204399276214E-2</v>
      </c>
      <c r="OW188" s="424">
        <v>1.6814296074038192E-2</v>
      </c>
      <c r="OX188" s="424">
        <v>1.6242800285382667E-2</v>
      </c>
      <c r="OY188" s="424">
        <v>1.6223681226170329E-2</v>
      </c>
      <c r="OZ188" s="424">
        <v>1.8771652424668231E-2</v>
      </c>
      <c r="PA188" s="424">
        <v>1.6390858661422945E-2</v>
      </c>
      <c r="PB188" s="424">
        <v>1.4959790133546039E-2</v>
      </c>
      <c r="PC188" s="424">
        <v>1.9448566669920633E-2</v>
      </c>
      <c r="PD188" s="424">
        <v>1.5466269503620639E-2</v>
      </c>
      <c r="PE188" s="424">
        <v>2.4498522604070233E-2</v>
      </c>
      <c r="PF188" s="424">
        <v>1.9574869196787362E-2</v>
      </c>
      <c r="PG188" s="424">
        <v>1.6228476214483239E-2</v>
      </c>
      <c r="PH188" s="424">
        <v>1.9995833898768682E-2</v>
      </c>
      <c r="PI188" s="424">
        <v>1.7032693582980658E-2</v>
      </c>
      <c r="PJ188" s="424">
        <v>1.8381345787674985E-2</v>
      </c>
      <c r="PK188" s="424">
        <v>1.188392317903147E-2</v>
      </c>
      <c r="PL188" s="424">
        <v>1.7486498259472877E-2</v>
      </c>
      <c r="PM188" s="424">
        <v>1.7397792138204457E-2</v>
      </c>
      <c r="PN188" s="424">
        <v>1.6495740110773642E-2</v>
      </c>
      <c r="PO188" s="424">
        <v>1.6923168007713596E-2</v>
      </c>
      <c r="PP188" s="425">
        <v>2.0547561488487239E-2</v>
      </c>
    </row>
    <row r="189" spans="1:432" x14ac:dyDescent="0.25">
      <c r="A189" s="210" t="s">
        <v>178</v>
      </c>
      <c r="B189" s="415">
        <f>'Input Output Table'!D73/B$230</f>
        <v>1.1117113282550932E-4</v>
      </c>
      <c r="C189" s="415">
        <f>'Input Output Table'!E73/C$230</f>
        <v>6.6742685243535409E-5</v>
      </c>
      <c r="D189" s="415">
        <f>'Input Output Table'!F73/D$230</f>
        <v>9.7702832367499166E-5</v>
      </c>
      <c r="E189" s="415">
        <f>'Input Output Table'!G73/E$230</f>
        <v>6.403004300618105E-5</v>
      </c>
      <c r="F189" s="415">
        <f>'Input Output Table'!H73/F$230</f>
        <v>8.4457899404150855E-5</v>
      </c>
      <c r="G189" s="415">
        <f>'Input Output Table'!I73/G$230</f>
        <v>5.414462735411942E-5</v>
      </c>
      <c r="H189" s="415">
        <f>'Input Output Table'!J73/H$230</f>
        <v>1.1645254607999375E-4</v>
      </c>
      <c r="I189" s="415">
        <f>'Input Output Table'!K73/I$230</f>
        <v>3.4185514420569007E-5</v>
      </c>
      <c r="J189" s="415">
        <f>'Input Output Table'!L73/J$230</f>
        <v>1.584148112510779E-4</v>
      </c>
      <c r="K189" s="415">
        <f>'Input Output Table'!M73/K$230</f>
        <v>2.3117989302918946E-5</v>
      </c>
      <c r="L189" s="415">
        <f>'Input Output Table'!N73/L$230</f>
        <v>2.9490790974726256E-5</v>
      </c>
      <c r="M189" s="415">
        <f>'Input Output Table'!O73/M$230</f>
        <v>4.9579018370234432E-5</v>
      </c>
      <c r="N189" s="415">
        <f>'Input Output Table'!P73/N$230</f>
        <v>4.7092773962808375E-5</v>
      </c>
      <c r="O189" s="415">
        <f>'Input Output Table'!Q73/O$230</f>
        <v>4.7603804538609797E-5</v>
      </c>
      <c r="P189" s="415">
        <f>'Input Output Table'!R73/P$230</f>
        <v>2.7177457767052885E-5</v>
      </c>
      <c r="Q189" s="415">
        <f>'Input Output Table'!S73/Q$230</f>
        <v>6.3064696916144441E-5</v>
      </c>
      <c r="R189" s="415">
        <f>'Input Output Table'!T73/R$230</f>
        <v>5.7209132837183474E-5</v>
      </c>
      <c r="S189" s="415">
        <f>'Input Output Table'!U73/S$230</f>
        <v>4.0803739468506382E-5</v>
      </c>
      <c r="T189" s="415">
        <f>'Input Output Table'!V73/T$230</f>
        <v>3.4543098399551661E-5</v>
      </c>
      <c r="U189" s="415">
        <f>'Input Output Table'!W73/U$230</f>
        <v>4.2795571445223632E-5</v>
      </c>
      <c r="V189" s="415">
        <f>'Input Output Table'!X73/V$230</f>
        <v>7.2859993081150166E-5</v>
      </c>
      <c r="W189" s="415">
        <f>'Input Output Table'!Y73/W$230</f>
        <v>4.2806148664510515E-5</v>
      </c>
      <c r="X189" s="415">
        <f>'Input Output Table'!Z73/X$230</f>
        <v>4.4866500035095978E-5</v>
      </c>
      <c r="Y189" s="415">
        <f>'Input Output Table'!AA73/Y$230</f>
        <v>5.7328177465298144E-5</v>
      </c>
      <c r="Z189" s="415">
        <f>'Input Output Table'!AB73/Z$230</f>
        <v>5.9147037536498183E-5</v>
      </c>
      <c r="AA189" s="415">
        <f>'Input Output Table'!AC73/AA$230</f>
        <v>5.952699817560814E-5</v>
      </c>
      <c r="AB189" s="415">
        <f>'Input Output Table'!AD73/AB$230</f>
        <v>2.6200625769318988E-5</v>
      </c>
      <c r="AC189" s="415">
        <f>'Input Output Table'!AE73/AC$230</f>
        <v>4.3337636533740426E-5</v>
      </c>
      <c r="AD189" s="415">
        <f>'Input Output Table'!AF73/AD$230</f>
        <v>3.4031798134232905E-5</v>
      </c>
      <c r="AE189" s="415">
        <f>'Input Output Table'!AG73/AE$230</f>
        <v>9.5456411970776925E-5</v>
      </c>
      <c r="AF189" s="415">
        <f>'Input Output Table'!AH73/AF$230</f>
        <v>3.5261279116566116E-5</v>
      </c>
      <c r="AG189" s="415">
        <f>'Input Output Table'!AI73/AG$230</f>
        <v>5.0756393149572834E-5</v>
      </c>
      <c r="AH189" s="415">
        <f>'Input Output Table'!AJ73/AH$230</f>
        <v>7.3070415511851587E-5</v>
      </c>
      <c r="AI189" s="415">
        <f>'Input Output Table'!AK73/AI$230</f>
        <v>6.2103771261231921E-5</v>
      </c>
      <c r="AJ189" s="415">
        <f>'Input Output Table'!AL73/AJ$230</f>
        <v>5.2585724773063206E-5</v>
      </c>
      <c r="AK189" s="415">
        <f>'Input Output Table'!AM73/AK$230</f>
        <v>1.3940299828632487E-4</v>
      </c>
      <c r="AL189" s="415">
        <f>'Input Output Table'!AN73/AL$230</f>
        <v>1.2997722724634835E-4</v>
      </c>
      <c r="AM189" s="415">
        <f>'Input Output Table'!AO73/AM$230</f>
        <v>3.5549289481566825E-5</v>
      </c>
      <c r="AN189" s="415">
        <f>'Input Output Table'!AP73/AN$230</f>
        <v>1.4748728894168943E-5</v>
      </c>
      <c r="AO189" s="415">
        <f>'Input Output Table'!AQ73/AO$230</f>
        <v>6.6864161015578897E-5</v>
      </c>
      <c r="AP189" s="415">
        <f>'Input Output Table'!AR73/AP$230</f>
        <v>2.9997690362273462E-5</v>
      </c>
      <c r="AQ189" s="415">
        <f>'Input Output Table'!AS73/AQ$230</f>
        <v>6.7652665263335789E-5</v>
      </c>
      <c r="AR189" s="415">
        <f>'Input Output Table'!AT73/AR$230</f>
        <v>4.5068172351437588E-5</v>
      </c>
      <c r="AS189" s="415">
        <f>'Input Output Table'!AU73/AS$230</f>
        <v>6.1349552313479279E-5</v>
      </c>
      <c r="AT189" s="415">
        <f>'Input Output Table'!AV73/AT$230</f>
        <v>1.4359890656862582E-4</v>
      </c>
      <c r="AU189" s="415">
        <f>'Input Output Table'!AW73/AU$230</f>
        <v>6.2099025551341333E-5</v>
      </c>
      <c r="AV189" s="415">
        <f>'Input Output Table'!AX73/AV$230</f>
        <v>6.1667603656251387E-5</v>
      </c>
      <c r="AW189" s="415">
        <f>'Input Output Table'!AY73/AW$230</f>
        <v>5.3733562148036083E-5</v>
      </c>
      <c r="AX189" s="415">
        <f>'Input Output Table'!AZ73/AX$230</f>
        <v>4.8288519552649291E-5</v>
      </c>
      <c r="AY189" s="415">
        <f>'Input Output Table'!BA73/AY$230</f>
        <v>4.2383438304410531E-5</v>
      </c>
      <c r="AZ189" s="415">
        <f>'Input Output Table'!BB73/AZ$230</f>
        <v>1.419090906533861E-4</v>
      </c>
      <c r="BA189" s="415">
        <f>'Input Output Table'!BC73/BA$230</f>
        <v>5.0430228558208929E-5</v>
      </c>
      <c r="BB189" s="415">
        <f>'Input Output Table'!BD73/BB$230</f>
        <v>1.0134452267516248E-4</v>
      </c>
      <c r="BC189" s="415">
        <f>'Input Output Table'!BE73/BC$230</f>
        <v>2.0124775441766695E-4</v>
      </c>
      <c r="BD189" s="415">
        <f>'Input Output Table'!BF73/BD$230</f>
        <v>3.7017673245749753E-5</v>
      </c>
      <c r="BE189" s="415">
        <f>'Input Output Table'!BG73/BE$230</f>
        <v>1.5482560174089771E-4</v>
      </c>
      <c r="BF189" s="415">
        <f>'Input Output Table'!BH73/BF$230</f>
        <v>1.1601869628117905E-4</v>
      </c>
      <c r="BG189" s="415">
        <f>'Input Output Table'!BI73/BG$230</f>
        <v>6.7209099180660188E-4</v>
      </c>
      <c r="BH189" s="415">
        <f>'Input Output Table'!BJ73/BH$230</f>
        <v>1.1020468570038757E-4</v>
      </c>
      <c r="BI189" s="415">
        <f>'Input Output Table'!BK73/BI$230</f>
        <v>3.8505225747407292E-4</v>
      </c>
      <c r="BJ189" s="415">
        <f>'Input Output Table'!BL73/BJ$230</f>
        <v>3.8505223207042487E-4</v>
      </c>
      <c r="BK189" s="415">
        <f>'Input Output Table'!BM73/BK$230</f>
        <v>8.3101224765980055E-5</v>
      </c>
      <c r="BL189" s="415">
        <f>'Input Output Table'!BN73/BL$230</f>
        <v>1.6887379523872168E-4</v>
      </c>
      <c r="BM189" s="415">
        <f>'Input Output Table'!BO73/BM$230</f>
        <v>2.4805774294482566E-4</v>
      </c>
      <c r="BN189" s="415">
        <f>'Input Output Table'!BP73/BN$230</f>
        <v>3.2860369111976917E-4</v>
      </c>
      <c r="BO189" s="415">
        <f>'Input Output Table'!BQ73/BO$230</f>
        <v>1.7233241094126748E-4</v>
      </c>
      <c r="BP189" s="415">
        <f>'Input Output Table'!BR73/BP$230</f>
        <v>1.1634264242956426E-4</v>
      </c>
      <c r="BQ189" s="415">
        <f>'Input Output Table'!BS73/BQ$230</f>
        <v>3.6512634465313531E-4</v>
      </c>
      <c r="BR189" s="415">
        <f>'Input Output Table'!BT73/BR$230</f>
        <v>3.651262962784085E-4</v>
      </c>
      <c r="BS189" s="415">
        <f>'Input Output Table'!BU73/BS$230</f>
        <v>1.5430211241133039E-4</v>
      </c>
      <c r="BT189" s="415">
        <f>'Input Output Table'!BV73/BT$230</f>
        <v>0</v>
      </c>
      <c r="BU189" s="415">
        <f>'Input Output Table'!BW73/BU$230</f>
        <v>1.3212060092239708E-4</v>
      </c>
      <c r="BV189" s="415">
        <f>'Input Output Table'!BX73/BV$230</f>
        <v>2.2608134317666966E-4</v>
      </c>
      <c r="BW189" s="415">
        <f>'Input Output Table'!BY73/BW$230</f>
        <v>1.834738367437694E-4</v>
      </c>
      <c r="BX189" s="415">
        <f>'Input Output Table'!BZ73/BX$230</f>
        <v>1.6016429495257305E-4</v>
      </c>
      <c r="BY189" s="415">
        <f>'Input Output Table'!CA73/BY$230</f>
        <v>1.3712779691546769E-4</v>
      </c>
      <c r="BZ189" s="415">
        <f>'Input Output Table'!CB73/BZ$230</f>
        <v>1.0663628104513817E-4</v>
      </c>
      <c r="CA189" s="415">
        <f>'Input Output Table'!CC73/CA$230</f>
        <v>7.2274279075857295E-4</v>
      </c>
      <c r="CB189" s="415">
        <f>'Input Output Table'!CD73/CB$230</f>
        <v>2.8592720704180449E-4</v>
      </c>
      <c r="CC189" s="415">
        <f>'Input Output Table'!CE73/CC$230</f>
        <v>5.4273510111519144E-4</v>
      </c>
      <c r="CD189" s="415">
        <f>'Input Output Table'!CF73/CD$230</f>
        <v>1.2115776659440551E-4</v>
      </c>
      <c r="CE189" s="415">
        <f>'Input Output Table'!CG73/CE$230</f>
        <v>1.5076992047311299E-4</v>
      </c>
      <c r="CF189" s="415">
        <f>'Input Output Table'!CH73/CF$230</f>
        <v>1.1287013492569854E-4</v>
      </c>
      <c r="CG189" s="415">
        <f>'Input Output Table'!CI73/CG$230</f>
        <v>1.950637906770578E-4</v>
      </c>
      <c r="CH189" s="415">
        <f>'Input Output Table'!CJ73/CH$230</f>
        <v>2.1172849414343968E-4</v>
      </c>
      <c r="CI189" s="415">
        <f>'Input Output Table'!CK73/CI$230</f>
        <v>1.0836974924233926E-4</v>
      </c>
      <c r="CJ189" s="415">
        <f>'Input Output Table'!CL73/CJ$230</f>
        <v>3.012152099363171E-4</v>
      </c>
      <c r="CK189" s="415">
        <f>'Input Output Table'!CM73/CK$230</f>
        <v>2.0710976574765045E-4</v>
      </c>
      <c r="CL189" s="415">
        <f>'Input Output Table'!CN73/CL$230</f>
        <v>7.1760117128191143E-5</v>
      </c>
      <c r="CM189" s="415">
        <f>'Input Output Table'!CO73/CM$230</f>
        <v>5.9734592026619359E-5</v>
      </c>
      <c r="CN189" s="415">
        <f>'Input Output Table'!CP73/CN$230</f>
        <v>2.0760431328791274E-4</v>
      </c>
      <c r="CO189" s="415">
        <f>'Input Output Table'!CQ73/CO$230</f>
        <v>3.9837280220418202E-4</v>
      </c>
      <c r="CP189" s="415">
        <f>'Input Output Table'!CR73/CP$230</f>
        <v>9.3417235659185827E-5</v>
      </c>
      <c r="CQ189" s="415">
        <f>'Input Output Table'!CS73/CQ$230</f>
        <v>2.0744152768181163E-4</v>
      </c>
      <c r="CR189" s="415">
        <f>'Input Output Table'!CT73/CR$230</f>
        <v>1.5163495442830653E-4</v>
      </c>
      <c r="CS189" s="415">
        <f>'Input Output Table'!CU73/CS$230</f>
        <v>1.8645142998497777E-4</v>
      </c>
      <c r="CT189" s="415">
        <f>'Input Output Table'!CV73/CT$230</f>
        <v>4.4643188756637484E-4</v>
      </c>
      <c r="CU189" s="415">
        <f>'Input Output Table'!CW73/CU$230</f>
        <v>5.998756867453317E-5</v>
      </c>
      <c r="CV189" s="415">
        <f>'Input Output Table'!CX73/CV$230</f>
        <v>1.229585953113296E-3</v>
      </c>
      <c r="CW189" s="415">
        <f>'Input Output Table'!CY73/CW$230</f>
        <v>1.7357462262320065E-4</v>
      </c>
      <c r="CX189" s="415">
        <f>'Input Output Table'!CZ73/CX$230</f>
        <v>2.89752857837638E-4</v>
      </c>
      <c r="CY189" s="415">
        <f>'Input Output Table'!DA73/CY$230</f>
        <v>2.661658007300882E-4</v>
      </c>
      <c r="CZ189" s="415">
        <f>'Input Output Table'!DB73/CZ$230</f>
        <v>4.6526043667910786E-4</v>
      </c>
      <c r="DA189" s="415">
        <f>'Input Output Table'!DC73/DA$230</f>
        <v>4.0976656353232827E-4</v>
      </c>
      <c r="DB189" s="415">
        <f>'Input Output Table'!DD73/DB$230</f>
        <v>1.1241261832572545E-4</v>
      </c>
      <c r="DC189" s="415">
        <f>'Input Output Table'!DE73/DC$230</f>
        <v>1.0531538415459307E-4</v>
      </c>
      <c r="DD189" s="416">
        <f>'Input Output Table'!DG73/DD$230</f>
        <v>1.8122613301289912E-2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J189" s="423">
        <f t="shared" si="323"/>
        <v>-1.1117113282550932E-4</v>
      </c>
      <c r="HK189" s="423">
        <f t="shared" si="324"/>
        <v>-6.6742685243535409E-5</v>
      </c>
      <c r="HL189" s="423">
        <f t="shared" si="325"/>
        <v>-9.7702832367499166E-5</v>
      </c>
      <c r="HM189" s="423">
        <f t="shared" si="326"/>
        <v>-6.403004300618105E-5</v>
      </c>
      <c r="HN189" s="423">
        <f t="shared" si="327"/>
        <v>-8.4457899404150855E-5</v>
      </c>
      <c r="HO189" s="423">
        <f t="shared" si="328"/>
        <v>-5.414462735411942E-5</v>
      </c>
      <c r="HP189" s="423">
        <f t="shared" si="329"/>
        <v>-1.1645254607999375E-4</v>
      </c>
      <c r="HQ189" s="423">
        <f t="shared" si="330"/>
        <v>-3.4185514420569007E-5</v>
      </c>
      <c r="HR189" s="423">
        <f t="shared" si="331"/>
        <v>-1.584148112510779E-4</v>
      </c>
      <c r="HS189" s="423">
        <f t="shared" si="332"/>
        <v>-2.3117989302918946E-5</v>
      </c>
      <c r="HT189" s="423">
        <f t="shared" si="333"/>
        <v>-2.9490790974726256E-5</v>
      </c>
      <c r="HU189" s="423">
        <f t="shared" si="334"/>
        <v>-4.9579018370234432E-5</v>
      </c>
      <c r="HV189" s="423">
        <f t="shared" si="335"/>
        <v>-4.7092773962808375E-5</v>
      </c>
      <c r="HW189" s="423">
        <f t="shared" si="336"/>
        <v>-4.7603804538609797E-5</v>
      </c>
      <c r="HX189" s="423">
        <f t="shared" si="337"/>
        <v>-2.7177457767052885E-5</v>
      </c>
      <c r="HY189" s="423">
        <f t="shared" si="338"/>
        <v>-6.3064696916144441E-5</v>
      </c>
      <c r="HZ189" s="423">
        <f t="shared" si="339"/>
        <v>-5.7209132837183474E-5</v>
      </c>
      <c r="IA189" s="423">
        <f t="shared" si="340"/>
        <v>-4.0803739468506382E-5</v>
      </c>
      <c r="IB189" s="423">
        <f t="shared" si="341"/>
        <v>-3.4543098399551661E-5</v>
      </c>
      <c r="IC189" s="423">
        <f t="shared" si="342"/>
        <v>-4.2795571445223632E-5</v>
      </c>
      <c r="ID189" s="423">
        <f t="shared" si="343"/>
        <v>-7.2859993081150166E-5</v>
      </c>
      <c r="IE189" s="423">
        <f t="shared" si="344"/>
        <v>-4.2806148664510515E-5</v>
      </c>
      <c r="IF189" s="423">
        <f t="shared" si="345"/>
        <v>-4.4866500035095978E-5</v>
      </c>
      <c r="IG189" s="423">
        <f t="shared" si="346"/>
        <v>-5.7328177465298144E-5</v>
      </c>
      <c r="IH189" s="423">
        <f t="shared" si="347"/>
        <v>-5.9147037536498183E-5</v>
      </c>
      <c r="II189" s="423">
        <f t="shared" si="348"/>
        <v>-5.952699817560814E-5</v>
      </c>
      <c r="IJ189" s="423">
        <f t="shared" si="349"/>
        <v>-2.6200625769318988E-5</v>
      </c>
      <c r="IK189" s="423">
        <f t="shared" si="350"/>
        <v>-4.3337636533740426E-5</v>
      </c>
      <c r="IL189" s="423">
        <f t="shared" si="351"/>
        <v>-3.4031798134232905E-5</v>
      </c>
      <c r="IM189" s="423">
        <f t="shared" si="352"/>
        <v>-9.5456411970776925E-5</v>
      </c>
      <c r="IN189" s="423">
        <f t="shared" si="353"/>
        <v>-3.5261279116566116E-5</v>
      </c>
      <c r="IO189" s="423">
        <f t="shared" si="354"/>
        <v>-5.0756393149572834E-5</v>
      </c>
      <c r="IP189" s="423">
        <f t="shared" si="355"/>
        <v>-7.3070415511851587E-5</v>
      </c>
      <c r="IQ189" s="423">
        <f t="shared" si="356"/>
        <v>-6.2103771261231921E-5</v>
      </c>
      <c r="IR189" s="423">
        <f t="shared" si="357"/>
        <v>-5.2585724773063206E-5</v>
      </c>
      <c r="IS189" s="423">
        <f t="shared" si="358"/>
        <v>-1.3940299828632487E-4</v>
      </c>
      <c r="IT189" s="423">
        <f t="shared" si="359"/>
        <v>-1.2997722724634835E-4</v>
      </c>
      <c r="IU189" s="423">
        <f t="shared" si="360"/>
        <v>-3.5549289481566825E-5</v>
      </c>
      <c r="IV189" s="423">
        <f t="shared" si="361"/>
        <v>-1.4748728894168943E-5</v>
      </c>
      <c r="IW189" s="423">
        <f t="shared" si="362"/>
        <v>-6.6864161015578897E-5</v>
      </c>
      <c r="IX189" s="423">
        <f t="shared" si="363"/>
        <v>-2.9997690362273462E-5</v>
      </c>
      <c r="IY189" s="423">
        <f t="shared" si="364"/>
        <v>-6.7652665263335789E-5</v>
      </c>
      <c r="IZ189" s="423">
        <f t="shared" si="365"/>
        <v>-4.5068172351437588E-5</v>
      </c>
      <c r="JA189" s="423">
        <f t="shared" si="366"/>
        <v>-6.1349552313479279E-5</v>
      </c>
      <c r="JB189" s="423">
        <f t="shared" si="367"/>
        <v>-1.4359890656862582E-4</v>
      </c>
      <c r="JC189" s="423">
        <f t="shared" si="368"/>
        <v>-6.2099025551341333E-5</v>
      </c>
      <c r="JD189" s="423">
        <f t="shared" si="369"/>
        <v>-6.1667603656251387E-5</v>
      </c>
      <c r="JE189" s="423">
        <f t="shared" si="370"/>
        <v>-5.3733562148036083E-5</v>
      </c>
      <c r="JF189" s="423">
        <f t="shared" si="371"/>
        <v>-4.8288519552649291E-5</v>
      </c>
      <c r="JG189" s="423">
        <f t="shared" si="372"/>
        <v>-4.2383438304410531E-5</v>
      </c>
      <c r="JH189" s="423">
        <f t="shared" si="373"/>
        <v>-1.419090906533861E-4</v>
      </c>
      <c r="JI189" s="423">
        <f t="shared" si="374"/>
        <v>-5.0430228558208929E-5</v>
      </c>
      <c r="JJ189" s="423">
        <f t="shared" si="375"/>
        <v>-1.0134452267516248E-4</v>
      </c>
      <c r="JK189" s="423">
        <f t="shared" si="376"/>
        <v>-2.0124775441766695E-4</v>
      </c>
      <c r="JL189" s="423">
        <f t="shared" si="377"/>
        <v>-3.7017673245749753E-5</v>
      </c>
      <c r="JM189" s="423">
        <f t="shared" si="378"/>
        <v>-1.5482560174089771E-4</v>
      </c>
      <c r="JN189" s="423">
        <f t="shared" si="379"/>
        <v>-1.1601869628117905E-4</v>
      </c>
      <c r="JO189" s="423">
        <f t="shared" si="380"/>
        <v>-6.7209099180660188E-4</v>
      </c>
      <c r="JP189" s="423">
        <f t="shared" si="381"/>
        <v>-1.1020468570038757E-4</v>
      </c>
      <c r="JQ189" s="423">
        <f t="shared" si="382"/>
        <v>-3.8505225747407292E-4</v>
      </c>
      <c r="JR189" s="423">
        <f t="shared" si="383"/>
        <v>-3.8505223207042487E-4</v>
      </c>
      <c r="JS189" s="423">
        <f t="shared" si="384"/>
        <v>-8.3101224765980055E-5</v>
      </c>
      <c r="JT189" s="423">
        <f t="shared" si="385"/>
        <v>-1.6887379523872168E-4</v>
      </c>
      <c r="JU189" s="423">
        <f t="shared" si="386"/>
        <v>-2.4805774294482566E-4</v>
      </c>
      <c r="JV189" s="423">
        <f t="shared" si="387"/>
        <v>-3.2860369111976917E-4</v>
      </c>
      <c r="JW189" s="423">
        <f t="shared" si="388"/>
        <v>-1.7233241094126748E-4</v>
      </c>
      <c r="JX189" s="423">
        <f t="shared" si="389"/>
        <v>-1.1634264242956426E-4</v>
      </c>
      <c r="JY189" s="423">
        <f t="shared" si="390"/>
        <v>0.99963487365534687</v>
      </c>
      <c r="JZ189" s="423">
        <f t="shared" si="391"/>
        <v>-3.651262962784085E-4</v>
      </c>
      <c r="KA189" s="423">
        <f t="shared" si="392"/>
        <v>-1.5430211241133039E-4</v>
      </c>
      <c r="KB189" s="423">
        <f t="shared" si="393"/>
        <v>0</v>
      </c>
      <c r="KC189" s="423">
        <f t="shared" si="394"/>
        <v>-1.3212060092239708E-4</v>
      </c>
      <c r="KD189" s="423">
        <f t="shared" si="395"/>
        <v>-2.2608134317666966E-4</v>
      </c>
      <c r="KE189" s="423">
        <f t="shared" si="396"/>
        <v>-1.834738367437694E-4</v>
      </c>
      <c r="KF189" s="423">
        <f t="shared" si="397"/>
        <v>-1.6016429495257305E-4</v>
      </c>
      <c r="KG189" s="423">
        <f t="shared" si="398"/>
        <v>-1.3712779691546769E-4</v>
      </c>
      <c r="KH189" s="423">
        <f t="shared" si="399"/>
        <v>-1.0663628104513817E-4</v>
      </c>
      <c r="KI189" s="423">
        <f t="shared" si="400"/>
        <v>-7.2274279075857295E-4</v>
      </c>
      <c r="KJ189" s="423">
        <f t="shared" si="401"/>
        <v>-2.8592720704180449E-4</v>
      </c>
      <c r="KK189" s="423">
        <f t="shared" si="402"/>
        <v>-5.4273510111519144E-4</v>
      </c>
      <c r="KL189" s="423">
        <f t="shared" si="403"/>
        <v>-1.2115776659440551E-4</v>
      </c>
      <c r="KM189" s="423">
        <f t="shared" si="404"/>
        <v>-1.5076992047311299E-4</v>
      </c>
      <c r="KN189" s="423">
        <f t="shared" si="405"/>
        <v>-1.1287013492569854E-4</v>
      </c>
      <c r="KO189" s="423">
        <f t="shared" si="406"/>
        <v>-1.950637906770578E-4</v>
      </c>
      <c r="KP189" s="423">
        <f t="shared" si="407"/>
        <v>-2.1172849414343968E-4</v>
      </c>
      <c r="KQ189" s="423">
        <f t="shared" si="408"/>
        <v>-1.0836974924233926E-4</v>
      </c>
      <c r="KR189" s="423">
        <f t="shared" si="409"/>
        <v>-3.012152099363171E-4</v>
      </c>
      <c r="KS189" s="423">
        <f t="shared" si="410"/>
        <v>-2.0710976574765045E-4</v>
      </c>
      <c r="KT189" s="423">
        <f t="shared" si="411"/>
        <v>-7.1760117128191143E-5</v>
      </c>
      <c r="KU189" s="423">
        <f t="shared" si="412"/>
        <v>-5.9734592026619359E-5</v>
      </c>
      <c r="KV189" s="423">
        <f t="shared" si="413"/>
        <v>-2.0760431328791274E-4</v>
      </c>
      <c r="KW189" s="423">
        <f t="shared" si="414"/>
        <v>-3.9837280220418202E-4</v>
      </c>
      <c r="KX189" s="423">
        <f t="shared" si="415"/>
        <v>-9.3417235659185827E-5</v>
      </c>
      <c r="KY189" s="423">
        <f t="shared" si="416"/>
        <v>-2.0744152768181163E-4</v>
      </c>
      <c r="KZ189" s="423">
        <f t="shared" si="417"/>
        <v>-1.5163495442830653E-4</v>
      </c>
      <c r="LA189" s="423">
        <f t="shared" si="418"/>
        <v>-1.8645142998497777E-4</v>
      </c>
      <c r="LB189" s="423">
        <f t="shared" si="419"/>
        <v>-4.4643188756637484E-4</v>
      </c>
      <c r="LC189" s="423">
        <f t="shared" si="420"/>
        <v>-5.998756867453317E-5</v>
      </c>
      <c r="LD189" s="423">
        <f t="shared" si="421"/>
        <v>-1.229585953113296E-3</v>
      </c>
      <c r="LE189" s="423">
        <f t="shared" si="422"/>
        <v>-1.7357462262320065E-4</v>
      </c>
      <c r="LF189" s="423">
        <f t="shared" si="423"/>
        <v>-2.89752857837638E-4</v>
      </c>
      <c r="LG189" s="423">
        <f t="shared" si="424"/>
        <v>-2.661658007300882E-4</v>
      </c>
      <c r="LH189" s="423">
        <f t="shared" si="425"/>
        <v>-4.6526043667910786E-4</v>
      </c>
      <c r="LI189" s="423">
        <f t="shared" si="426"/>
        <v>-4.0976656353232827E-4</v>
      </c>
      <c r="LJ189" s="423">
        <f t="shared" si="427"/>
        <v>-1.1241261832572545E-4</v>
      </c>
      <c r="LK189" s="423">
        <f t="shared" si="428"/>
        <v>-1.0531538415459307E-4</v>
      </c>
      <c r="LL189" s="423">
        <f t="shared" si="429"/>
        <v>-1.8122613301289912E-2</v>
      </c>
      <c r="LN189" s="424">
        <v>1.1921580514589879E-2</v>
      </c>
      <c r="LO189" s="424">
        <v>1.503912512558089E-2</v>
      </c>
      <c r="LP189" s="424">
        <v>7.3986431172825811E-3</v>
      </c>
      <c r="LQ189" s="424">
        <v>1.5000453065196028E-2</v>
      </c>
      <c r="LR189" s="424">
        <v>5.4691575732588168E-3</v>
      </c>
      <c r="LS189" s="424">
        <v>1.3871346410398956E-2</v>
      </c>
      <c r="LT189" s="424">
        <v>6.817382124510509E-3</v>
      </c>
      <c r="LU189" s="424">
        <v>1.5313080004396398E-2</v>
      </c>
      <c r="LV189" s="424">
        <v>1.7393830001274209E-2</v>
      </c>
      <c r="LW189" s="424">
        <v>1.159172252496192E-2</v>
      </c>
      <c r="LX189" s="424">
        <v>1.343893876429616E-2</v>
      </c>
      <c r="LY189" s="424">
        <v>1.4444365284154572E-2</v>
      </c>
      <c r="LZ189" s="424">
        <v>1.8697397709656883E-2</v>
      </c>
      <c r="MA189" s="424">
        <v>1.6459439154320257E-2</v>
      </c>
      <c r="MB189" s="424">
        <v>1.1815436038213063E-2</v>
      </c>
      <c r="MC189" s="424">
        <v>1.4103313726493058E-2</v>
      </c>
      <c r="MD189" s="424">
        <v>1.4972296135575255E-2</v>
      </c>
      <c r="ME189" s="424">
        <v>1.0763389014085715E-2</v>
      </c>
      <c r="MF189" s="424">
        <v>1.4264832687798006E-2</v>
      </c>
      <c r="MG189" s="424">
        <v>1.6897262240886068E-2</v>
      </c>
      <c r="MH189" s="424">
        <v>1.1259374388833551E-2</v>
      </c>
      <c r="MI189" s="424">
        <v>1.3277963713148298E-2</v>
      </c>
      <c r="MJ189" s="424">
        <v>1.2520844386027756E-2</v>
      </c>
      <c r="MK189" s="424">
        <v>1.6019106362928109E-2</v>
      </c>
      <c r="ML189" s="424">
        <v>4.8908605451035252E-3</v>
      </c>
      <c r="MM189" s="424">
        <v>1.3213354274041515E-2</v>
      </c>
      <c r="MN189" s="424">
        <v>1.6162441035635522E-2</v>
      </c>
      <c r="MO189" s="424">
        <v>1.0269407126102052E-2</v>
      </c>
      <c r="MP189" s="424">
        <v>1.0006012797632351E-2</v>
      </c>
      <c r="MQ189" s="424">
        <v>7.4379217620039115E-3</v>
      </c>
      <c r="MR189" s="424">
        <v>1.023824571579861E-2</v>
      </c>
      <c r="MS189" s="424">
        <v>1.1225609779480112E-2</v>
      </c>
      <c r="MT189" s="424">
        <v>1.3943371889539567E-2</v>
      </c>
      <c r="MU189" s="424">
        <v>1.4207010922783031E-2</v>
      </c>
      <c r="MV189" s="424">
        <v>1.4267922329515082E-2</v>
      </c>
      <c r="MW189" s="424">
        <v>1.0762758131866277E-2</v>
      </c>
      <c r="MX189" s="424">
        <v>7.6422804861737987E-3</v>
      </c>
      <c r="MY189" s="424">
        <v>1.6220228998735587E-2</v>
      </c>
      <c r="MZ189" s="424">
        <v>1.6737309804888807E-2</v>
      </c>
      <c r="NA189" s="424">
        <v>1.5677680523602907E-2</v>
      </c>
      <c r="NB189" s="424">
        <v>1.379352802771835E-2</v>
      </c>
      <c r="NC189" s="424">
        <v>1.6472181581219738E-2</v>
      </c>
      <c r="ND189" s="424">
        <v>1.3735716131961694E-2</v>
      </c>
      <c r="NE189" s="424">
        <v>1.7892076680473549E-2</v>
      </c>
      <c r="NF189" s="424">
        <v>1.3907428030773042E-2</v>
      </c>
      <c r="NG189" s="424">
        <v>1.8547522213574544E-2</v>
      </c>
      <c r="NH189" s="424">
        <v>1.6757777083127024E-2</v>
      </c>
      <c r="NI189" s="424">
        <v>1.583555364118466E-2</v>
      </c>
      <c r="NJ189" s="424">
        <v>1.8056405862052059E-2</v>
      </c>
      <c r="NK189" s="424">
        <v>1.7884060054725575E-2</v>
      </c>
      <c r="NL189" s="424">
        <v>1.8160591902817189E-2</v>
      </c>
      <c r="NM189" s="424">
        <v>8.3003625141153479E-3</v>
      </c>
      <c r="NN189" s="424">
        <v>8.3367196726729861E-3</v>
      </c>
      <c r="NO189" s="424">
        <v>9.1534819805231815E-3</v>
      </c>
      <c r="NP189" s="424">
        <v>1.1797679969602999E-2</v>
      </c>
      <c r="NQ189" s="424">
        <v>1.4862352649964218E-2</v>
      </c>
      <c r="NR189" s="424">
        <v>1.8573302423624118E-2</v>
      </c>
      <c r="NS189" s="424">
        <v>1.5248979352909904E-2</v>
      </c>
      <c r="NT189" s="424">
        <v>1.8159374155800569E-2</v>
      </c>
      <c r="NU189" s="424">
        <v>1.7718894181652838E-2</v>
      </c>
      <c r="NV189" s="424">
        <v>1.647425935595475E-2</v>
      </c>
      <c r="NW189" s="424">
        <v>2.1817723116452293E-2</v>
      </c>
      <c r="NX189" s="424">
        <v>1.7636053304683926E-2</v>
      </c>
      <c r="NY189" s="424">
        <v>1.7717837516321482E-2</v>
      </c>
      <c r="NZ189" s="424">
        <v>1.3605049503997928E-2</v>
      </c>
      <c r="OA189" s="424">
        <v>2.0067481981584145E-2</v>
      </c>
      <c r="OB189" s="424">
        <v>1.996555253600249E-2</v>
      </c>
      <c r="OC189" s="424">
        <v>1.0155703310780766</v>
      </c>
      <c r="OD189" s="424">
        <v>1.4381140635275473E-2</v>
      </c>
      <c r="OE189" s="424">
        <v>1.6201834342103903E-2</v>
      </c>
      <c r="OF189" s="424">
        <v>1.4363750442485352E-2</v>
      </c>
      <c r="OG189" s="424">
        <v>1.7321385584352089E-2</v>
      </c>
      <c r="OH189" s="424">
        <v>1.3456280778992835E-2</v>
      </c>
      <c r="OI189" s="424">
        <v>1.2883000480307388E-2</v>
      </c>
      <c r="OJ189" s="424">
        <v>1.9014351709055428E-2</v>
      </c>
      <c r="OK189" s="424">
        <v>1.8656751784415022E-2</v>
      </c>
      <c r="OL189" s="424">
        <v>1.3919531743604894E-2</v>
      </c>
      <c r="OM189" s="424">
        <v>1.2487856083201673E-2</v>
      </c>
      <c r="ON189" s="424">
        <v>2.0890515789155021E-2</v>
      </c>
      <c r="OO189" s="424">
        <v>1.0123226991803366E-2</v>
      </c>
      <c r="OP189" s="424">
        <v>5.1925771182610965E-3</v>
      </c>
      <c r="OQ189" s="424">
        <v>1.4697074711175984E-2</v>
      </c>
      <c r="OR189" s="424">
        <v>1.6589394881449695E-2</v>
      </c>
      <c r="OS189" s="424">
        <v>1.6681804215582064E-2</v>
      </c>
      <c r="OT189" s="424">
        <v>2.0869685293597996E-2</v>
      </c>
      <c r="OU189" s="424">
        <v>2.5275537961219313E-2</v>
      </c>
      <c r="OV189" s="424">
        <v>1.746727950871425E-2</v>
      </c>
      <c r="OW189" s="424">
        <v>1.7329063493445297E-2</v>
      </c>
      <c r="OX189" s="424">
        <v>2.0093638356155852E-2</v>
      </c>
      <c r="OY189" s="424">
        <v>1.5216324639216652E-2</v>
      </c>
      <c r="OZ189" s="424">
        <v>1.8091293971094231E-2</v>
      </c>
      <c r="PA189" s="424">
        <v>1.9842160955794858E-2</v>
      </c>
      <c r="PB189" s="424">
        <v>1.4644445011574529E-2</v>
      </c>
      <c r="PC189" s="424">
        <v>1.5447513926430541E-2</v>
      </c>
      <c r="PD189" s="424">
        <v>1.5511377745539739E-2</v>
      </c>
      <c r="PE189" s="424">
        <v>1.8502275407211662E-2</v>
      </c>
      <c r="PF189" s="424">
        <v>2.5777786951598214E-2</v>
      </c>
      <c r="PG189" s="424">
        <v>1.9105660910023765E-2</v>
      </c>
      <c r="PH189" s="424">
        <v>2.2377214646045446E-2</v>
      </c>
      <c r="PI189" s="424">
        <v>1.6400874778933622E-2</v>
      </c>
      <c r="PJ189" s="424">
        <v>2.1636476388534838E-2</v>
      </c>
      <c r="PK189" s="424">
        <v>1.0426687900812234E-2</v>
      </c>
      <c r="PL189" s="424">
        <v>1.6896392238602218E-2</v>
      </c>
      <c r="PM189" s="424">
        <v>2.0604117402989466E-2</v>
      </c>
      <c r="PN189" s="424">
        <v>1.8593000624147708E-2</v>
      </c>
      <c r="PO189" s="424">
        <v>1.7615995396481187E-2</v>
      </c>
      <c r="PP189" s="425">
        <v>3.1738259749977321E-2</v>
      </c>
    </row>
    <row r="190" spans="1:432" x14ac:dyDescent="0.25">
      <c r="A190" s="210" t="s">
        <v>298</v>
      </c>
      <c r="B190" s="415">
        <f>'Input Output Table'!D74/B$230</f>
        <v>0</v>
      </c>
      <c r="C190" s="415">
        <f>'Input Output Table'!E74/C$230</f>
        <v>0</v>
      </c>
      <c r="D190" s="415">
        <f>'Input Output Table'!F74/D$230</f>
        <v>0</v>
      </c>
      <c r="E190" s="415">
        <f>'Input Output Table'!G74/E$230</f>
        <v>0</v>
      </c>
      <c r="F190" s="415">
        <f>'Input Output Table'!H74/F$230</f>
        <v>0</v>
      </c>
      <c r="G190" s="415">
        <f>'Input Output Table'!I74/G$230</f>
        <v>0</v>
      </c>
      <c r="H190" s="415">
        <f>'Input Output Table'!J74/H$230</f>
        <v>0</v>
      </c>
      <c r="I190" s="415">
        <f>'Input Output Table'!K74/I$230</f>
        <v>0</v>
      </c>
      <c r="J190" s="415">
        <f>'Input Output Table'!L74/J$230</f>
        <v>0</v>
      </c>
      <c r="K190" s="415">
        <f>'Input Output Table'!M74/K$230</f>
        <v>0</v>
      </c>
      <c r="L190" s="415">
        <f>'Input Output Table'!N74/L$230</f>
        <v>0</v>
      </c>
      <c r="M190" s="415">
        <f>'Input Output Table'!O74/M$230</f>
        <v>0</v>
      </c>
      <c r="N190" s="415">
        <f>'Input Output Table'!P74/N$230</f>
        <v>0</v>
      </c>
      <c r="O190" s="415">
        <f>'Input Output Table'!Q74/O$230</f>
        <v>0</v>
      </c>
      <c r="P190" s="415">
        <f>'Input Output Table'!R74/P$230</f>
        <v>0</v>
      </c>
      <c r="Q190" s="415">
        <f>'Input Output Table'!S74/Q$230</f>
        <v>0</v>
      </c>
      <c r="R190" s="415">
        <f>'Input Output Table'!T74/R$230</f>
        <v>0</v>
      </c>
      <c r="S190" s="415">
        <f>'Input Output Table'!U74/S$230</f>
        <v>0</v>
      </c>
      <c r="T190" s="415">
        <f>'Input Output Table'!V74/T$230</f>
        <v>0</v>
      </c>
      <c r="U190" s="415">
        <f>'Input Output Table'!W74/U$230</f>
        <v>0</v>
      </c>
      <c r="V190" s="415">
        <f>'Input Output Table'!X74/V$230</f>
        <v>0</v>
      </c>
      <c r="W190" s="415">
        <f>'Input Output Table'!Y74/W$230</f>
        <v>0</v>
      </c>
      <c r="X190" s="415">
        <f>'Input Output Table'!Z74/X$230</f>
        <v>0</v>
      </c>
      <c r="Y190" s="415">
        <f>'Input Output Table'!AA74/Y$230</f>
        <v>0</v>
      </c>
      <c r="Z190" s="415">
        <f>'Input Output Table'!AB74/Z$230</f>
        <v>0</v>
      </c>
      <c r="AA190" s="415">
        <f>'Input Output Table'!AC74/AA$230</f>
        <v>0</v>
      </c>
      <c r="AB190" s="415">
        <f>'Input Output Table'!AD74/AB$230</f>
        <v>0</v>
      </c>
      <c r="AC190" s="415">
        <f>'Input Output Table'!AE74/AC$230</f>
        <v>0</v>
      </c>
      <c r="AD190" s="415">
        <f>'Input Output Table'!AF74/AD$230</f>
        <v>0</v>
      </c>
      <c r="AE190" s="415">
        <f>'Input Output Table'!AG74/AE$230</f>
        <v>0</v>
      </c>
      <c r="AF190" s="415">
        <f>'Input Output Table'!AH74/AF$230</f>
        <v>0</v>
      </c>
      <c r="AG190" s="415">
        <f>'Input Output Table'!AI74/AG$230</f>
        <v>0</v>
      </c>
      <c r="AH190" s="415">
        <f>'Input Output Table'!AJ74/AH$230</f>
        <v>0</v>
      </c>
      <c r="AI190" s="415">
        <f>'Input Output Table'!AK74/AI$230</f>
        <v>0</v>
      </c>
      <c r="AJ190" s="415">
        <f>'Input Output Table'!AL74/AJ$230</f>
        <v>0</v>
      </c>
      <c r="AK190" s="415">
        <f>'Input Output Table'!AM74/AK$230</f>
        <v>0</v>
      </c>
      <c r="AL190" s="415">
        <f>'Input Output Table'!AN74/AL$230</f>
        <v>0</v>
      </c>
      <c r="AM190" s="415">
        <f>'Input Output Table'!AO74/AM$230</f>
        <v>0</v>
      </c>
      <c r="AN190" s="415">
        <f>'Input Output Table'!AP74/AN$230</f>
        <v>0</v>
      </c>
      <c r="AO190" s="415">
        <f>'Input Output Table'!AQ74/AO$230</f>
        <v>0</v>
      </c>
      <c r="AP190" s="415">
        <f>'Input Output Table'!AR74/AP$230</f>
        <v>0</v>
      </c>
      <c r="AQ190" s="415">
        <f>'Input Output Table'!AS74/AQ$230</f>
        <v>0</v>
      </c>
      <c r="AR190" s="415">
        <f>'Input Output Table'!AT74/AR$230</f>
        <v>0</v>
      </c>
      <c r="AS190" s="415">
        <f>'Input Output Table'!AU74/AS$230</f>
        <v>0</v>
      </c>
      <c r="AT190" s="415">
        <f>'Input Output Table'!AV74/AT$230</f>
        <v>0</v>
      </c>
      <c r="AU190" s="415">
        <f>'Input Output Table'!AW74/AU$230</f>
        <v>0</v>
      </c>
      <c r="AV190" s="415">
        <f>'Input Output Table'!AX74/AV$230</f>
        <v>0</v>
      </c>
      <c r="AW190" s="415">
        <f>'Input Output Table'!AY74/AW$230</f>
        <v>0</v>
      </c>
      <c r="AX190" s="415">
        <f>'Input Output Table'!AZ74/AX$230</f>
        <v>0</v>
      </c>
      <c r="AY190" s="415">
        <f>'Input Output Table'!BA74/AY$230</f>
        <v>0</v>
      </c>
      <c r="AZ190" s="415">
        <f>'Input Output Table'!BB74/AZ$230</f>
        <v>0</v>
      </c>
      <c r="BA190" s="415">
        <f>'Input Output Table'!BC74/BA$230</f>
        <v>0</v>
      </c>
      <c r="BB190" s="415">
        <f>'Input Output Table'!BD74/BB$230</f>
        <v>0</v>
      </c>
      <c r="BC190" s="415">
        <f>'Input Output Table'!BE74/BC$230</f>
        <v>0</v>
      </c>
      <c r="BD190" s="415">
        <f>'Input Output Table'!BF74/BD$230</f>
        <v>0</v>
      </c>
      <c r="BE190" s="415">
        <f>'Input Output Table'!BG74/BE$230</f>
        <v>0</v>
      </c>
      <c r="BF190" s="415">
        <f>'Input Output Table'!BH74/BF$230</f>
        <v>0</v>
      </c>
      <c r="BG190" s="415">
        <f>'Input Output Table'!BI74/BG$230</f>
        <v>0</v>
      </c>
      <c r="BH190" s="415">
        <f>'Input Output Table'!BJ74/BH$230</f>
        <v>0</v>
      </c>
      <c r="BI190" s="415">
        <f>'Input Output Table'!BK74/BI$230</f>
        <v>0</v>
      </c>
      <c r="BJ190" s="415">
        <f>'Input Output Table'!BL74/BJ$230</f>
        <v>0</v>
      </c>
      <c r="BK190" s="415">
        <f>'Input Output Table'!BM74/BK$230</f>
        <v>0</v>
      </c>
      <c r="BL190" s="415">
        <f>'Input Output Table'!BN74/BL$230</f>
        <v>0</v>
      </c>
      <c r="BM190" s="415">
        <f>'Input Output Table'!BO74/BM$230</f>
        <v>0</v>
      </c>
      <c r="BN190" s="415">
        <f>'Input Output Table'!BP74/BN$230</f>
        <v>0</v>
      </c>
      <c r="BO190" s="415">
        <f>'Input Output Table'!BQ74/BO$230</f>
        <v>0</v>
      </c>
      <c r="BP190" s="415">
        <f>'Input Output Table'!BR74/BP$230</f>
        <v>0</v>
      </c>
      <c r="BQ190" s="415">
        <f>'Input Output Table'!BS74/BQ$230</f>
        <v>0</v>
      </c>
      <c r="BR190" s="415">
        <f>'Input Output Table'!BT74/BR$230</f>
        <v>0</v>
      </c>
      <c r="BS190" s="415">
        <f>'Input Output Table'!BU74/BS$230</f>
        <v>0</v>
      </c>
      <c r="BT190" s="415">
        <f>'Input Output Table'!BV74/BT$230</f>
        <v>0</v>
      </c>
      <c r="BU190" s="415">
        <f>'Input Output Table'!BW74/BU$230</f>
        <v>0</v>
      </c>
      <c r="BV190" s="415">
        <f>'Input Output Table'!BX74/BV$230</f>
        <v>0</v>
      </c>
      <c r="BW190" s="415">
        <f>'Input Output Table'!BY74/BW$230</f>
        <v>0</v>
      </c>
      <c r="BX190" s="415">
        <f>'Input Output Table'!BZ74/BX$230</f>
        <v>0</v>
      </c>
      <c r="BY190" s="415">
        <f>'Input Output Table'!CA74/BY$230</f>
        <v>0</v>
      </c>
      <c r="BZ190" s="415">
        <f>'Input Output Table'!CB74/BZ$230</f>
        <v>0</v>
      </c>
      <c r="CA190" s="415">
        <f>'Input Output Table'!CC74/CA$230</f>
        <v>0</v>
      </c>
      <c r="CB190" s="415">
        <f>'Input Output Table'!CD74/CB$230</f>
        <v>0</v>
      </c>
      <c r="CC190" s="415">
        <f>'Input Output Table'!CE74/CC$230</f>
        <v>0</v>
      </c>
      <c r="CD190" s="415">
        <f>'Input Output Table'!CF74/CD$230</f>
        <v>0</v>
      </c>
      <c r="CE190" s="415">
        <f>'Input Output Table'!CG74/CE$230</f>
        <v>0</v>
      </c>
      <c r="CF190" s="415">
        <f>'Input Output Table'!CH74/CF$230</f>
        <v>0</v>
      </c>
      <c r="CG190" s="415">
        <f>'Input Output Table'!CI74/CG$230</f>
        <v>0</v>
      </c>
      <c r="CH190" s="415">
        <f>'Input Output Table'!CJ74/CH$230</f>
        <v>0</v>
      </c>
      <c r="CI190" s="415">
        <f>'Input Output Table'!CK74/CI$230</f>
        <v>0</v>
      </c>
      <c r="CJ190" s="415">
        <f>'Input Output Table'!CL74/CJ$230</f>
        <v>0</v>
      </c>
      <c r="CK190" s="415">
        <f>'Input Output Table'!CM74/CK$230</f>
        <v>0</v>
      </c>
      <c r="CL190" s="415">
        <f>'Input Output Table'!CN74/CL$230</f>
        <v>0</v>
      </c>
      <c r="CM190" s="415">
        <f>'Input Output Table'!CO74/CM$230</f>
        <v>0</v>
      </c>
      <c r="CN190" s="415">
        <f>'Input Output Table'!CP74/CN$230</f>
        <v>0</v>
      </c>
      <c r="CO190" s="415">
        <f>'Input Output Table'!CQ74/CO$230</f>
        <v>0</v>
      </c>
      <c r="CP190" s="415">
        <f>'Input Output Table'!CR74/CP$230</f>
        <v>0</v>
      </c>
      <c r="CQ190" s="415">
        <f>'Input Output Table'!CS74/CQ$230</f>
        <v>0</v>
      </c>
      <c r="CR190" s="415">
        <f>'Input Output Table'!CT74/CR$230</f>
        <v>0</v>
      </c>
      <c r="CS190" s="415">
        <f>'Input Output Table'!CU74/CS$230</f>
        <v>0</v>
      </c>
      <c r="CT190" s="415">
        <f>'Input Output Table'!CV74/CT$230</f>
        <v>0</v>
      </c>
      <c r="CU190" s="415">
        <f>'Input Output Table'!CW74/CU$230</f>
        <v>0</v>
      </c>
      <c r="CV190" s="415">
        <f>'Input Output Table'!CX74/CV$230</f>
        <v>0</v>
      </c>
      <c r="CW190" s="415">
        <f>'Input Output Table'!CY74/CW$230</f>
        <v>0</v>
      </c>
      <c r="CX190" s="415">
        <f>'Input Output Table'!CZ74/CX$230</f>
        <v>0</v>
      </c>
      <c r="CY190" s="415">
        <f>'Input Output Table'!DA74/CY$230</f>
        <v>0</v>
      </c>
      <c r="CZ190" s="415">
        <f>'Input Output Table'!DB74/CZ$230</f>
        <v>0</v>
      </c>
      <c r="DA190" s="415">
        <f>'Input Output Table'!DC74/DA$230</f>
        <v>0</v>
      </c>
      <c r="DB190" s="415">
        <f>'Input Output Table'!DD74/DB$230</f>
        <v>0</v>
      </c>
      <c r="DC190" s="415">
        <f>'Input Output Table'!DE74/DC$230</f>
        <v>0</v>
      </c>
      <c r="DD190" s="416">
        <f>'Input Output Table'!DG74/DD$230</f>
        <v>1.5863852113577261E-3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1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J190" s="423">
        <f t="shared" si="323"/>
        <v>0</v>
      </c>
      <c r="HK190" s="423">
        <f t="shared" si="324"/>
        <v>0</v>
      </c>
      <c r="HL190" s="423">
        <f t="shared" si="325"/>
        <v>0</v>
      </c>
      <c r="HM190" s="423">
        <f t="shared" si="326"/>
        <v>0</v>
      </c>
      <c r="HN190" s="423">
        <f t="shared" si="327"/>
        <v>0</v>
      </c>
      <c r="HO190" s="423">
        <f t="shared" si="328"/>
        <v>0</v>
      </c>
      <c r="HP190" s="423">
        <f t="shared" si="329"/>
        <v>0</v>
      </c>
      <c r="HQ190" s="423">
        <f t="shared" si="330"/>
        <v>0</v>
      </c>
      <c r="HR190" s="423">
        <f t="shared" si="331"/>
        <v>0</v>
      </c>
      <c r="HS190" s="423">
        <f t="shared" si="332"/>
        <v>0</v>
      </c>
      <c r="HT190" s="423">
        <f t="shared" si="333"/>
        <v>0</v>
      </c>
      <c r="HU190" s="423">
        <f t="shared" si="334"/>
        <v>0</v>
      </c>
      <c r="HV190" s="423">
        <f t="shared" si="335"/>
        <v>0</v>
      </c>
      <c r="HW190" s="423">
        <f t="shared" si="336"/>
        <v>0</v>
      </c>
      <c r="HX190" s="423">
        <f t="shared" si="337"/>
        <v>0</v>
      </c>
      <c r="HY190" s="423">
        <f t="shared" si="338"/>
        <v>0</v>
      </c>
      <c r="HZ190" s="423">
        <f t="shared" si="339"/>
        <v>0</v>
      </c>
      <c r="IA190" s="423">
        <f t="shared" si="340"/>
        <v>0</v>
      </c>
      <c r="IB190" s="423">
        <f t="shared" si="341"/>
        <v>0</v>
      </c>
      <c r="IC190" s="423">
        <f t="shared" si="342"/>
        <v>0</v>
      </c>
      <c r="ID190" s="423">
        <f t="shared" si="343"/>
        <v>0</v>
      </c>
      <c r="IE190" s="423">
        <f t="shared" si="344"/>
        <v>0</v>
      </c>
      <c r="IF190" s="423">
        <f t="shared" si="345"/>
        <v>0</v>
      </c>
      <c r="IG190" s="423">
        <f t="shared" si="346"/>
        <v>0</v>
      </c>
      <c r="IH190" s="423">
        <f t="shared" si="347"/>
        <v>0</v>
      </c>
      <c r="II190" s="423">
        <f t="shared" si="348"/>
        <v>0</v>
      </c>
      <c r="IJ190" s="423">
        <f t="shared" si="349"/>
        <v>0</v>
      </c>
      <c r="IK190" s="423">
        <f t="shared" si="350"/>
        <v>0</v>
      </c>
      <c r="IL190" s="423">
        <f t="shared" si="351"/>
        <v>0</v>
      </c>
      <c r="IM190" s="423">
        <f t="shared" si="352"/>
        <v>0</v>
      </c>
      <c r="IN190" s="423">
        <f t="shared" si="353"/>
        <v>0</v>
      </c>
      <c r="IO190" s="423">
        <f t="shared" si="354"/>
        <v>0</v>
      </c>
      <c r="IP190" s="423">
        <f t="shared" si="355"/>
        <v>0</v>
      </c>
      <c r="IQ190" s="423">
        <f t="shared" si="356"/>
        <v>0</v>
      </c>
      <c r="IR190" s="423">
        <f t="shared" si="357"/>
        <v>0</v>
      </c>
      <c r="IS190" s="423">
        <f t="shared" si="358"/>
        <v>0</v>
      </c>
      <c r="IT190" s="423">
        <f t="shared" si="359"/>
        <v>0</v>
      </c>
      <c r="IU190" s="423">
        <f t="shared" si="360"/>
        <v>0</v>
      </c>
      <c r="IV190" s="423">
        <f t="shared" si="361"/>
        <v>0</v>
      </c>
      <c r="IW190" s="423">
        <f t="shared" si="362"/>
        <v>0</v>
      </c>
      <c r="IX190" s="423">
        <f t="shared" si="363"/>
        <v>0</v>
      </c>
      <c r="IY190" s="423">
        <f t="shared" si="364"/>
        <v>0</v>
      </c>
      <c r="IZ190" s="423">
        <f t="shared" si="365"/>
        <v>0</v>
      </c>
      <c r="JA190" s="423">
        <f t="shared" si="366"/>
        <v>0</v>
      </c>
      <c r="JB190" s="423">
        <f t="shared" si="367"/>
        <v>0</v>
      </c>
      <c r="JC190" s="423">
        <f t="shared" si="368"/>
        <v>0</v>
      </c>
      <c r="JD190" s="423">
        <f t="shared" si="369"/>
        <v>0</v>
      </c>
      <c r="JE190" s="423">
        <f t="shared" si="370"/>
        <v>0</v>
      </c>
      <c r="JF190" s="423">
        <f t="shared" si="371"/>
        <v>0</v>
      </c>
      <c r="JG190" s="423">
        <f t="shared" si="372"/>
        <v>0</v>
      </c>
      <c r="JH190" s="423">
        <f t="shared" si="373"/>
        <v>0</v>
      </c>
      <c r="JI190" s="423">
        <f t="shared" si="374"/>
        <v>0</v>
      </c>
      <c r="JJ190" s="423">
        <f t="shared" si="375"/>
        <v>0</v>
      </c>
      <c r="JK190" s="423">
        <f t="shared" si="376"/>
        <v>0</v>
      </c>
      <c r="JL190" s="423">
        <f t="shared" si="377"/>
        <v>0</v>
      </c>
      <c r="JM190" s="423">
        <f t="shared" si="378"/>
        <v>0</v>
      </c>
      <c r="JN190" s="423">
        <f t="shared" si="379"/>
        <v>0</v>
      </c>
      <c r="JO190" s="423">
        <f t="shared" si="380"/>
        <v>0</v>
      </c>
      <c r="JP190" s="423">
        <f t="shared" si="381"/>
        <v>0</v>
      </c>
      <c r="JQ190" s="423">
        <f t="shared" si="382"/>
        <v>0</v>
      </c>
      <c r="JR190" s="423">
        <f t="shared" si="383"/>
        <v>0</v>
      </c>
      <c r="JS190" s="423">
        <f t="shared" si="384"/>
        <v>0</v>
      </c>
      <c r="JT190" s="423">
        <f t="shared" si="385"/>
        <v>0</v>
      </c>
      <c r="JU190" s="423">
        <f t="shared" si="386"/>
        <v>0</v>
      </c>
      <c r="JV190" s="423">
        <f t="shared" si="387"/>
        <v>0</v>
      </c>
      <c r="JW190" s="423">
        <f t="shared" si="388"/>
        <v>0</v>
      </c>
      <c r="JX190" s="423">
        <f t="shared" si="389"/>
        <v>0</v>
      </c>
      <c r="JY190" s="423">
        <f t="shared" si="390"/>
        <v>0</v>
      </c>
      <c r="JZ190" s="423">
        <f t="shared" si="391"/>
        <v>1</v>
      </c>
      <c r="KA190" s="423">
        <f t="shared" si="392"/>
        <v>0</v>
      </c>
      <c r="KB190" s="423">
        <f t="shared" si="393"/>
        <v>0</v>
      </c>
      <c r="KC190" s="423">
        <f t="shared" si="394"/>
        <v>0</v>
      </c>
      <c r="KD190" s="423">
        <f t="shared" si="395"/>
        <v>0</v>
      </c>
      <c r="KE190" s="423">
        <f t="shared" si="396"/>
        <v>0</v>
      </c>
      <c r="KF190" s="423">
        <f t="shared" si="397"/>
        <v>0</v>
      </c>
      <c r="KG190" s="423">
        <f t="shared" si="398"/>
        <v>0</v>
      </c>
      <c r="KH190" s="423">
        <f t="shared" si="399"/>
        <v>0</v>
      </c>
      <c r="KI190" s="423">
        <f t="shared" si="400"/>
        <v>0</v>
      </c>
      <c r="KJ190" s="423">
        <f t="shared" si="401"/>
        <v>0</v>
      </c>
      <c r="KK190" s="423">
        <f t="shared" si="402"/>
        <v>0</v>
      </c>
      <c r="KL190" s="423">
        <f t="shared" si="403"/>
        <v>0</v>
      </c>
      <c r="KM190" s="423">
        <f t="shared" si="404"/>
        <v>0</v>
      </c>
      <c r="KN190" s="423">
        <f t="shared" si="405"/>
        <v>0</v>
      </c>
      <c r="KO190" s="423">
        <f t="shared" si="406"/>
        <v>0</v>
      </c>
      <c r="KP190" s="423">
        <f t="shared" si="407"/>
        <v>0</v>
      </c>
      <c r="KQ190" s="423">
        <f t="shared" si="408"/>
        <v>0</v>
      </c>
      <c r="KR190" s="423">
        <f t="shared" si="409"/>
        <v>0</v>
      </c>
      <c r="KS190" s="423">
        <f t="shared" si="410"/>
        <v>0</v>
      </c>
      <c r="KT190" s="423">
        <f t="shared" si="411"/>
        <v>0</v>
      </c>
      <c r="KU190" s="423">
        <f t="shared" si="412"/>
        <v>0</v>
      </c>
      <c r="KV190" s="423">
        <f t="shared" si="413"/>
        <v>0</v>
      </c>
      <c r="KW190" s="423">
        <f t="shared" si="414"/>
        <v>0</v>
      </c>
      <c r="KX190" s="423">
        <f t="shared" si="415"/>
        <v>0</v>
      </c>
      <c r="KY190" s="423">
        <f t="shared" si="416"/>
        <v>0</v>
      </c>
      <c r="KZ190" s="423">
        <f t="shared" si="417"/>
        <v>0</v>
      </c>
      <c r="LA190" s="423">
        <f t="shared" si="418"/>
        <v>0</v>
      </c>
      <c r="LB190" s="423">
        <f t="shared" si="419"/>
        <v>0</v>
      </c>
      <c r="LC190" s="423">
        <f t="shared" si="420"/>
        <v>0</v>
      </c>
      <c r="LD190" s="423">
        <f t="shared" si="421"/>
        <v>0</v>
      </c>
      <c r="LE190" s="423">
        <f t="shared" si="422"/>
        <v>0</v>
      </c>
      <c r="LF190" s="423">
        <f t="shared" si="423"/>
        <v>0</v>
      </c>
      <c r="LG190" s="423">
        <f t="shared" si="424"/>
        <v>0</v>
      </c>
      <c r="LH190" s="423">
        <f t="shared" si="425"/>
        <v>0</v>
      </c>
      <c r="LI190" s="423">
        <f t="shared" si="426"/>
        <v>0</v>
      </c>
      <c r="LJ190" s="423">
        <f t="shared" si="427"/>
        <v>0</v>
      </c>
      <c r="LK190" s="423">
        <f t="shared" si="428"/>
        <v>0</v>
      </c>
      <c r="LL190" s="423">
        <f t="shared" si="429"/>
        <v>-1.5863852113577261E-3</v>
      </c>
      <c r="LN190" s="424">
        <v>1.0001833017455755E-3</v>
      </c>
      <c r="LO190" s="424">
        <v>1.2680247408785265E-3</v>
      </c>
      <c r="LP190" s="424">
        <v>6.1630394476853566E-4</v>
      </c>
      <c r="LQ190" s="424">
        <v>1.2699119399777906E-3</v>
      </c>
      <c r="LR190" s="424">
        <v>4.5464072967117366E-4</v>
      </c>
      <c r="LS190" s="424">
        <v>1.176413187559452E-3</v>
      </c>
      <c r="LT190" s="424">
        <v>5.6460710942892345E-4</v>
      </c>
      <c r="LU190" s="424">
        <v>1.2948193433977892E-3</v>
      </c>
      <c r="LV190" s="424">
        <v>1.4638059558203084E-3</v>
      </c>
      <c r="LW190" s="424">
        <v>9.8594736809321697E-4</v>
      </c>
      <c r="LX190" s="424">
        <v>1.1323904197797249E-3</v>
      </c>
      <c r="LY190" s="424">
        <v>1.2182539945752426E-3</v>
      </c>
      <c r="LZ190" s="424">
        <v>1.5874660546767946E-3</v>
      </c>
      <c r="MA190" s="424">
        <v>1.3944003185999896E-3</v>
      </c>
      <c r="MB190" s="424">
        <v>9.9756141294897092E-4</v>
      </c>
      <c r="MC190" s="424">
        <v>1.1899426069412937E-3</v>
      </c>
      <c r="MD190" s="424">
        <v>1.2637997990790888E-3</v>
      </c>
      <c r="ME190" s="424">
        <v>9.0837350084299899E-4</v>
      </c>
      <c r="MF190" s="424">
        <v>1.2116029965476421E-3</v>
      </c>
      <c r="MG190" s="424">
        <v>1.4354422317765397E-3</v>
      </c>
      <c r="MH190" s="424">
        <v>9.4963784204866455E-4</v>
      </c>
      <c r="MI190" s="424">
        <v>1.1258226502828715E-3</v>
      </c>
      <c r="MJ190" s="424">
        <v>1.0591025653351261E-3</v>
      </c>
      <c r="MK190" s="424">
        <v>1.3575027449783837E-3</v>
      </c>
      <c r="ML190" s="424">
        <v>4.1027895258757304E-4</v>
      </c>
      <c r="MM190" s="424">
        <v>1.1172962605200342E-3</v>
      </c>
      <c r="MN190" s="424">
        <v>1.3677806264764411E-3</v>
      </c>
      <c r="MO190" s="424">
        <v>8.666882818093184E-4</v>
      </c>
      <c r="MP190" s="424">
        <v>8.4416054995584936E-4</v>
      </c>
      <c r="MQ190" s="424">
        <v>6.1975727411799986E-4</v>
      </c>
      <c r="MR190" s="424">
        <v>8.6402863931110902E-4</v>
      </c>
      <c r="MS190" s="424">
        <v>9.5063930053127953E-4</v>
      </c>
      <c r="MT190" s="424">
        <v>1.1809097567775082E-3</v>
      </c>
      <c r="MU190" s="424">
        <v>1.1999981367716867E-3</v>
      </c>
      <c r="MV190" s="424">
        <v>1.2077444322368602E-3</v>
      </c>
      <c r="MW190" s="424">
        <v>8.962471275989354E-4</v>
      </c>
      <c r="MX190" s="424">
        <v>6.3627067412798432E-4</v>
      </c>
      <c r="MY190" s="424">
        <v>1.3778456553444297E-3</v>
      </c>
      <c r="MZ190" s="424">
        <v>1.424050805270419E-3</v>
      </c>
      <c r="NA190" s="424">
        <v>1.3285410241765446E-3</v>
      </c>
      <c r="NB190" s="424">
        <v>1.1706152383528781E-3</v>
      </c>
      <c r="NC190" s="424">
        <v>1.395639038137736E-3</v>
      </c>
      <c r="ND190" s="424">
        <v>1.1613821448693508E-3</v>
      </c>
      <c r="NE190" s="424">
        <v>1.5186186630697879E-3</v>
      </c>
      <c r="NF190" s="424">
        <v>1.1696524249220608E-3</v>
      </c>
      <c r="NG190" s="424">
        <v>1.5699631985675679E-3</v>
      </c>
      <c r="NH190" s="424">
        <v>1.4186943405080493E-3</v>
      </c>
      <c r="NI190" s="424">
        <v>1.3411946408405612E-3</v>
      </c>
      <c r="NJ190" s="424">
        <v>1.5348981173037124E-3</v>
      </c>
      <c r="NK190" s="424">
        <v>1.5184794501169074E-3</v>
      </c>
      <c r="NL190" s="424">
        <v>1.5304049975402028E-3</v>
      </c>
      <c r="NM190" s="424">
        <v>6.9404807405071516E-4</v>
      </c>
      <c r="NN190" s="424">
        <v>6.9432758866467062E-4</v>
      </c>
      <c r="NO190" s="424">
        <v>7.5709704524648373E-4</v>
      </c>
      <c r="NP190" s="424">
        <v>1.0014120392828518E-3</v>
      </c>
      <c r="NQ190" s="424">
        <v>1.2450671691803276E-3</v>
      </c>
      <c r="NR190" s="424">
        <v>1.5692254538967243E-3</v>
      </c>
      <c r="NS190" s="424">
        <v>1.2253103856282633E-3</v>
      </c>
      <c r="NT190" s="424">
        <v>1.5368369269667692E-3</v>
      </c>
      <c r="NU190" s="424">
        <v>1.4697291306419134E-3</v>
      </c>
      <c r="NV190" s="424">
        <v>1.3682462358374642E-3</v>
      </c>
      <c r="NW190" s="424">
        <v>1.845931105375638E-3</v>
      </c>
      <c r="NX190" s="424">
        <v>1.4842573217533608E-3</v>
      </c>
      <c r="NY190" s="424">
        <v>1.4758171070000533E-3</v>
      </c>
      <c r="NZ190" s="424">
        <v>1.1244606400512575E-3</v>
      </c>
      <c r="OA190" s="424">
        <v>1.6872090914503909E-3</v>
      </c>
      <c r="OB190" s="424">
        <v>1.6910517690226297E-3</v>
      </c>
      <c r="OC190" s="424">
        <v>1.2927705560596065E-3</v>
      </c>
      <c r="OD190" s="424">
        <v>1.0011828232681879</v>
      </c>
      <c r="OE190" s="424">
        <v>1.3656970766435911E-3</v>
      </c>
      <c r="OF190" s="424">
        <v>1.2178657247106659E-3</v>
      </c>
      <c r="OG190" s="424">
        <v>1.4595296678026205E-3</v>
      </c>
      <c r="OH190" s="424">
        <v>1.121639082524796E-3</v>
      </c>
      <c r="OI190" s="424">
        <v>1.0788276430191419E-3</v>
      </c>
      <c r="OJ190" s="424">
        <v>1.6069509763973692E-3</v>
      </c>
      <c r="OK190" s="424">
        <v>1.5780228496207692E-3</v>
      </c>
      <c r="OL190" s="424">
        <v>1.1739012299857928E-3</v>
      </c>
      <c r="OM190" s="424">
        <v>9.8263697835081231E-4</v>
      </c>
      <c r="ON190" s="424">
        <v>1.7556673441323975E-3</v>
      </c>
      <c r="OO190" s="424">
        <v>8.0095228928081139E-4</v>
      </c>
      <c r="OP190" s="424">
        <v>4.2565971919789519E-4</v>
      </c>
      <c r="OQ190" s="424">
        <v>1.2383222937121473E-3</v>
      </c>
      <c r="OR190" s="424">
        <v>1.4058566677099449E-3</v>
      </c>
      <c r="OS190" s="424">
        <v>1.4013613470433698E-3</v>
      </c>
      <c r="OT190" s="424">
        <v>1.7573295725903525E-3</v>
      </c>
      <c r="OU190" s="424">
        <v>2.1452033671162905E-3</v>
      </c>
      <c r="OV190" s="424">
        <v>1.4573145604427507E-3</v>
      </c>
      <c r="OW190" s="424">
        <v>1.4574514616944286E-3</v>
      </c>
      <c r="OX190" s="424">
        <v>1.6971780577845045E-3</v>
      </c>
      <c r="OY190" s="424">
        <v>1.290590405271304E-3</v>
      </c>
      <c r="OZ190" s="424">
        <v>1.5218651459932521E-3</v>
      </c>
      <c r="PA190" s="424">
        <v>1.6454807967791788E-3</v>
      </c>
      <c r="PB190" s="424">
        <v>1.2386173001927797E-3</v>
      </c>
      <c r="PC190" s="424">
        <v>1.293147611024776E-3</v>
      </c>
      <c r="PD190" s="424">
        <v>1.3077136180166522E-3</v>
      </c>
      <c r="PE190" s="424">
        <v>1.5581913089325354E-3</v>
      </c>
      <c r="PF190" s="424">
        <v>2.1621375664178941E-3</v>
      </c>
      <c r="PG190" s="424">
        <v>1.6236730113469914E-3</v>
      </c>
      <c r="PH190" s="424">
        <v>1.7596972560739398E-3</v>
      </c>
      <c r="PI190" s="424">
        <v>1.3779251749927136E-3</v>
      </c>
      <c r="PJ190" s="424">
        <v>1.8171434215817264E-3</v>
      </c>
      <c r="PK190" s="424">
        <v>8.6330725068286607E-4</v>
      </c>
      <c r="PL190" s="424">
        <v>1.3937946425908487E-3</v>
      </c>
      <c r="PM190" s="424">
        <v>1.7223370394542587E-3</v>
      </c>
      <c r="PN190" s="424">
        <v>1.5751199149113013E-3</v>
      </c>
      <c r="PO190" s="424">
        <v>1.4938207330828209E-3</v>
      </c>
      <c r="PP190" s="425">
        <v>2.7181981854915395E-3</v>
      </c>
    </row>
    <row r="191" spans="1:432" x14ac:dyDescent="0.25">
      <c r="A191" s="210" t="s">
        <v>180</v>
      </c>
      <c r="B191" s="415">
        <f>'Input Output Table'!D75/B$230</f>
        <v>1.692220912447569E-3</v>
      </c>
      <c r="C191" s="415">
        <f>'Input Output Table'!E75/C$230</f>
        <v>2.5544779180575448E-3</v>
      </c>
      <c r="D191" s="415">
        <f>'Input Output Table'!F75/D$230</f>
        <v>1.1083772490226571E-3</v>
      </c>
      <c r="E191" s="415">
        <f>'Input Output Table'!G75/E$230</f>
        <v>3.3123694757639741E-3</v>
      </c>
      <c r="F191" s="415">
        <f>'Input Output Table'!H75/F$230</f>
        <v>1.1603552209596601E-3</v>
      </c>
      <c r="G191" s="415">
        <f>'Input Output Table'!I75/G$230</f>
        <v>2.2695195671729204E-3</v>
      </c>
      <c r="H191" s="415">
        <f>'Input Output Table'!J75/H$230</f>
        <v>2.7595916620167457E-3</v>
      </c>
      <c r="I191" s="415">
        <f>'Input Output Table'!K75/I$230</f>
        <v>3.2176855757976822E-3</v>
      </c>
      <c r="J191" s="415">
        <f>'Input Output Table'!L75/J$230</f>
        <v>3.1089498264778173E-3</v>
      </c>
      <c r="K191" s="415">
        <f>'Input Output Table'!M75/K$230</f>
        <v>2.1436525639496789E-3</v>
      </c>
      <c r="L191" s="415">
        <f>'Input Output Table'!N75/L$230</f>
        <v>2.3015805383805555E-3</v>
      </c>
      <c r="M191" s="415">
        <f>'Input Output Table'!O75/M$230</f>
        <v>6.6446022649645931E-3</v>
      </c>
      <c r="N191" s="415">
        <f>'Input Output Table'!P75/N$230</f>
        <v>2.6323569099732011E-3</v>
      </c>
      <c r="O191" s="415">
        <f>'Input Output Table'!Q75/O$230</f>
        <v>4.6381456227034224E-3</v>
      </c>
      <c r="P191" s="415">
        <f>'Input Output Table'!R75/P$230</f>
        <v>2.4816723672397055E-3</v>
      </c>
      <c r="Q191" s="415">
        <f>'Input Output Table'!S75/Q$230</f>
        <v>5.7369118176685838E-3</v>
      </c>
      <c r="R191" s="415">
        <f>'Input Output Table'!T75/R$230</f>
        <v>5.6546639624582016E-3</v>
      </c>
      <c r="S191" s="415">
        <f>'Input Output Table'!U75/S$230</f>
        <v>5.567037221779229E-3</v>
      </c>
      <c r="T191" s="415">
        <f>'Input Output Table'!V75/T$230</f>
        <v>2.9863040921638833E-3</v>
      </c>
      <c r="U191" s="415">
        <f>'Input Output Table'!W75/U$230</f>
        <v>2.8672085908724226E-3</v>
      </c>
      <c r="V191" s="415">
        <f>'Input Output Table'!X75/V$230</f>
        <v>3.3163651833657908E-3</v>
      </c>
      <c r="W191" s="415">
        <f>'Input Output Table'!Y75/W$230</f>
        <v>2.0185673098609839E-3</v>
      </c>
      <c r="X191" s="415">
        <f>'Input Output Table'!Z75/X$230</f>
        <v>3.009646947564816E-3</v>
      </c>
      <c r="Y191" s="415">
        <f>'Input Output Table'!AA75/Y$230</f>
        <v>2.9324346316655829E-3</v>
      </c>
      <c r="Z191" s="415">
        <f>'Input Output Table'!AB75/Z$230</f>
        <v>6.4579290805542671E-4</v>
      </c>
      <c r="AA191" s="415">
        <f>'Input Output Table'!AC75/AA$230</f>
        <v>4.2214324441877263E-3</v>
      </c>
      <c r="AB191" s="415">
        <f>'Input Output Table'!AD75/AB$230</f>
        <v>6.3301405272574527E-3</v>
      </c>
      <c r="AC191" s="415">
        <f>'Input Output Table'!AE75/AC$230</f>
        <v>3.3607553009911174E-3</v>
      </c>
      <c r="AD191" s="415">
        <f>'Input Output Table'!AF75/AD$230</f>
        <v>2.365399174502473E-3</v>
      </c>
      <c r="AE191" s="415">
        <f>'Input Output Table'!AG75/AE$230</f>
        <v>2.4268200616579449E-3</v>
      </c>
      <c r="AF191" s="415">
        <f>'Input Output Table'!AH75/AF$230</f>
        <v>2.3701781878192971E-3</v>
      </c>
      <c r="AG191" s="415">
        <f>'Input Output Table'!AI75/AG$230</f>
        <v>2.6297908472423968E-3</v>
      </c>
      <c r="AH191" s="415">
        <f>'Input Output Table'!AJ75/AH$230</f>
        <v>1.9931578594892651E-3</v>
      </c>
      <c r="AI191" s="415">
        <f>'Input Output Table'!AK75/AI$230</f>
        <v>3.4993729392035831E-3</v>
      </c>
      <c r="AJ191" s="415">
        <f>'Input Output Table'!AL75/AJ$230</f>
        <v>3.3642992218970505E-3</v>
      </c>
      <c r="AK191" s="415">
        <f>'Input Output Table'!AM75/AK$230</f>
        <v>3.6310658526800951E-3</v>
      </c>
      <c r="AL191" s="415">
        <f>'Input Output Table'!AN75/AL$230</f>
        <v>2.3876253336628244E-3</v>
      </c>
      <c r="AM191" s="415">
        <f>'Input Output Table'!AO75/AM$230</f>
        <v>1.2860785487219732E-3</v>
      </c>
      <c r="AN191" s="415">
        <f>'Input Output Table'!AP75/AN$230</f>
        <v>2.112481784229014E-3</v>
      </c>
      <c r="AO191" s="415">
        <f>'Input Output Table'!AQ75/AO$230</f>
        <v>5.6959999818366538E-3</v>
      </c>
      <c r="AP191" s="415">
        <f>'Input Output Table'!AR75/AP$230</f>
        <v>2.3375835318526937E-3</v>
      </c>
      <c r="AQ191" s="415">
        <f>'Input Output Table'!AS75/AQ$230</f>
        <v>2.3569996009418113E-3</v>
      </c>
      <c r="AR191" s="415">
        <f>'Input Output Table'!AT75/AR$230</f>
        <v>2.0600801530748117E-3</v>
      </c>
      <c r="AS191" s="415">
        <f>'Input Output Table'!AU75/AS$230</f>
        <v>2.0869422250208002E-3</v>
      </c>
      <c r="AT191" s="415">
        <f>'Input Output Table'!AV75/AT$230</f>
        <v>2.1177923502142004E-3</v>
      </c>
      <c r="AU191" s="415">
        <f>'Input Output Table'!AW75/AU$230</f>
        <v>2.4072098594333348E-3</v>
      </c>
      <c r="AV191" s="415">
        <f>'Input Output Table'!AX75/AV$230</f>
        <v>2.064450648922835E-3</v>
      </c>
      <c r="AW191" s="415">
        <f>'Input Output Table'!AY75/AW$230</f>
        <v>2.6217375356904419E-3</v>
      </c>
      <c r="AX191" s="415">
        <f>'Input Output Table'!AZ75/AX$230</f>
        <v>1.6435469392983705E-3</v>
      </c>
      <c r="AY191" s="415">
        <f>'Input Output Table'!BA75/AY$230</f>
        <v>7.6008033284341906E-4</v>
      </c>
      <c r="AZ191" s="415">
        <f>'Input Output Table'!BB75/AZ$230</f>
        <v>2.0226215745118153E-3</v>
      </c>
      <c r="BA191" s="415">
        <f>'Input Output Table'!BC75/BA$230</f>
        <v>1.6414074323588186E-3</v>
      </c>
      <c r="BB191" s="415">
        <f>'Input Output Table'!BD75/BB$230</f>
        <v>1.6600270801666785E-3</v>
      </c>
      <c r="BC191" s="415">
        <f>'Input Output Table'!BE75/BC$230</f>
        <v>1.4655282127930675E-3</v>
      </c>
      <c r="BD191" s="415">
        <f>'Input Output Table'!BF75/BD$230</f>
        <v>6.3764944626132608E-4</v>
      </c>
      <c r="BE191" s="415">
        <f>'Input Output Table'!BG75/BE$230</f>
        <v>5.9467111783522032E-3</v>
      </c>
      <c r="BF191" s="415">
        <f>'Input Output Table'!BH75/BF$230</f>
        <v>2.9777659708632256E-3</v>
      </c>
      <c r="BG191" s="415">
        <f>'Input Output Table'!BI75/BG$230</f>
        <v>4.06429878848089E-3</v>
      </c>
      <c r="BH191" s="415">
        <f>'Input Output Table'!BJ75/BH$230</f>
        <v>3.1397741205393521E-3</v>
      </c>
      <c r="BI191" s="415">
        <f>'Input Output Table'!BK75/BI$230</f>
        <v>4.2118521257893402E-3</v>
      </c>
      <c r="BJ191" s="415">
        <f>'Input Output Table'!BL75/BJ$230</f>
        <v>4.2118518479143073E-3</v>
      </c>
      <c r="BK191" s="415">
        <f>'Input Output Table'!BM75/BK$230</f>
        <v>9.0430991880583889E-3</v>
      </c>
      <c r="BL191" s="415">
        <f>'Input Output Table'!BN75/BL$230</f>
        <v>3.7786697343349558E-3</v>
      </c>
      <c r="BM191" s="415">
        <f>'Input Output Table'!BO75/BM$230</f>
        <v>2.0348094067670713E-3</v>
      </c>
      <c r="BN191" s="415">
        <f>'Input Output Table'!BP75/BN$230</f>
        <v>3.8598058970151471E-3</v>
      </c>
      <c r="BO191" s="415">
        <f>'Input Output Table'!BQ75/BO$230</f>
        <v>4.0865594022598001E-3</v>
      </c>
      <c r="BP191" s="415">
        <f>'Input Output Table'!BR75/BP$230</f>
        <v>3.1237854116215962E-3</v>
      </c>
      <c r="BQ191" s="415">
        <f>'Input Output Table'!BS75/BQ$230</f>
        <v>2.7569848340777839E-3</v>
      </c>
      <c r="BR191" s="415">
        <f>'Input Output Table'!BT75/BR$230</f>
        <v>2.756984468811377E-3</v>
      </c>
      <c r="BS191" s="415">
        <f>'Input Output Table'!BU75/BS$230</f>
        <v>3.7560098715490125E-3</v>
      </c>
      <c r="BT191" s="415">
        <f>'Input Output Table'!BV75/BT$230</f>
        <v>0</v>
      </c>
      <c r="BU191" s="415">
        <f>'Input Output Table'!BW75/BU$230</f>
        <v>6.500645138190801E-3</v>
      </c>
      <c r="BV191" s="415">
        <f>'Input Output Table'!BX75/BV$230</f>
        <v>7.6294161634228872E-3</v>
      </c>
      <c r="BW191" s="415">
        <f>'Input Output Table'!BY75/BW$230</f>
        <v>3.0612218559651645E-3</v>
      </c>
      <c r="BX191" s="415">
        <f>'Input Output Table'!BZ75/BX$230</f>
        <v>3.6651796559120878E-3</v>
      </c>
      <c r="BY191" s="415">
        <f>'Input Output Table'!CA75/BY$230</f>
        <v>3.6372124769790625E-3</v>
      </c>
      <c r="BZ191" s="415">
        <f>'Input Output Table'!CB75/BZ$230</f>
        <v>3.5757905399548904E-3</v>
      </c>
      <c r="CA191" s="415">
        <f>'Input Output Table'!CC75/CA$230</f>
        <v>3.8305358286232429E-3</v>
      </c>
      <c r="CB191" s="415">
        <f>'Input Output Table'!CD75/CB$230</f>
        <v>1.4894003857889671E-3</v>
      </c>
      <c r="CC191" s="415">
        <f>'Input Output Table'!CE75/CC$230</f>
        <v>1.7071706862415758E-3</v>
      </c>
      <c r="CD191" s="415">
        <f>'Input Output Table'!CF75/CD$230</f>
        <v>4.2892117051339845E-4</v>
      </c>
      <c r="CE191" s="415">
        <f>'Input Output Table'!CG75/CE$230</f>
        <v>2.1732190229262907E-3</v>
      </c>
      <c r="CF191" s="415">
        <f>'Input Output Table'!CH75/CF$230</f>
        <v>1.5690936242143795E-3</v>
      </c>
      <c r="CG191" s="415">
        <f>'Input Output Table'!CI75/CG$230</f>
        <v>5.2980048089925555E-3</v>
      </c>
      <c r="CH191" s="415">
        <f>'Input Output Table'!CJ75/CH$230</f>
        <v>3.1354867929553301E-3</v>
      </c>
      <c r="CI191" s="415">
        <f>'Input Output Table'!CK75/CI$230</f>
        <v>2.3289790098918561E-3</v>
      </c>
      <c r="CJ191" s="415">
        <f>'Input Output Table'!CL75/CJ$230</f>
        <v>5.8369601838091732E-3</v>
      </c>
      <c r="CK191" s="415">
        <f>'Input Output Table'!CM75/CK$230</f>
        <v>4.1256008100328629E-3</v>
      </c>
      <c r="CL191" s="415">
        <f>'Input Output Table'!CN75/CL$230</f>
        <v>1.4326059460911655E-3</v>
      </c>
      <c r="CM191" s="415">
        <f>'Input Output Table'!CO75/CM$230</f>
        <v>4.4088243770347788E-3</v>
      </c>
      <c r="CN191" s="415">
        <f>'Input Output Table'!CP75/CN$230</f>
        <v>1.8914732533391835E-3</v>
      </c>
      <c r="CO191" s="415">
        <f>'Input Output Table'!CQ75/CO$230</f>
        <v>2.2080792697677788E-3</v>
      </c>
      <c r="CP191" s="415">
        <f>'Input Output Table'!CR75/CP$230</f>
        <v>3.8165810353347567E-3</v>
      </c>
      <c r="CQ191" s="415">
        <f>'Input Output Table'!CS75/CQ$230</f>
        <v>4.0031694501215954E-3</v>
      </c>
      <c r="CR191" s="415">
        <f>'Input Output Table'!CT75/CR$230</f>
        <v>3.4086297800440184E-3</v>
      </c>
      <c r="CS191" s="415">
        <f>'Input Output Table'!CU75/CS$230</f>
        <v>4.2416136151117558E-3</v>
      </c>
      <c r="CT191" s="415">
        <f>'Input Output Table'!CV75/CT$230</f>
        <v>4.0974259563865498E-3</v>
      </c>
      <c r="CU191" s="415">
        <f>'Input Output Table'!CW75/CU$230</f>
        <v>2.954272783416095E-3</v>
      </c>
      <c r="CV191" s="415">
        <f>'Input Output Table'!CX75/CV$230</f>
        <v>9.0390844713829008E-3</v>
      </c>
      <c r="CW191" s="415">
        <f>'Input Output Table'!CY75/CW$230</f>
        <v>6.8647251861714605E-3</v>
      </c>
      <c r="CX191" s="415">
        <f>'Input Output Table'!CZ75/CX$230</f>
        <v>7.0402775629581906E-3</v>
      </c>
      <c r="CY191" s="415">
        <f>'Input Output Table'!DA75/CY$230</f>
        <v>2.658239431798996E-3</v>
      </c>
      <c r="CZ191" s="415">
        <f>'Input Output Table'!DB75/CZ$230</f>
        <v>5.8991223818207908E-3</v>
      </c>
      <c r="DA191" s="415">
        <f>'Input Output Table'!DC75/DA$230</f>
        <v>3.9876598935296211E-3</v>
      </c>
      <c r="DB191" s="415">
        <f>'Input Output Table'!DD75/DB$230</f>
        <v>3.3699529638488495E-3</v>
      </c>
      <c r="DC191" s="415">
        <f>'Input Output Table'!DE75/DC$230</f>
        <v>1.8229560964290504E-3</v>
      </c>
      <c r="DD191" s="416">
        <f>'Input Output Table'!DG75/DD$230</f>
        <v>3.8697412858967412E-2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J191" s="423">
        <f t="shared" si="323"/>
        <v>-1.692220912447569E-3</v>
      </c>
      <c r="HK191" s="423">
        <f t="shared" si="324"/>
        <v>-2.5544779180575448E-3</v>
      </c>
      <c r="HL191" s="423">
        <f t="shared" si="325"/>
        <v>-1.1083772490226571E-3</v>
      </c>
      <c r="HM191" s="423">
        <f t="shared" si="326"/>
        <v>-3.3123694757639741E-3</v>
      </c>
      <c r="HN191" s="423">
        <f t="shared" si="327"/>
        <v>-1.1603552209596601E-3</v>
      </c>
      <c r="HO191" s="423">
        <f t="shared" si="328"/>
        <v>-2.2695195671729204E-3</v>
      </c>
      <c r="HP191" s="423">
        <f t="shared" si="329"/>
        <v>-2.7595916620167457E-3</v>
      </c>
      <c r="HQ191" s="423">
        <f t="shared" si="330"/>
        <v>-3.2176855757976822E-3</v>
      </c>
      <c r="HR191" s="423">
        <f t="shared" si="331"/>
        <v>-3.1089498264778173E-3</v>
      </c>
      <c r="HS191" s="423">
        <f t="shared" si="332"/>
        <v>-2.1436525639496789E-3</v>
      </c>
      <c r="HT191" s="423">
        <f t="shared" si="333"/>
        <v>-2.3015805383805555E-3</v>
      </c>
      <c r="HU191" s="423">
        <f t="shared" si="334"/>
        <v>-6.6446022649645931E-3</v>
      </c>
      <c r="HV191" s="423">
        <f t="shared" si="335"/>
        <v>-2.6323569099732011E-3</v>
      </c>
      <c r="HW191" s="423">
        <f t="shared" si="336"/>
        <v>-4.6381456227034224E-3</v>
      </c>
      <c r="HX191" s="423">
        <f t="shared" si="337"/>
        <v>-2.4816723672397055E-3</v>
      </c>
      <c r="HY191" s="423">
        <f t="shared" si="338"/>
        <v>-5.7369118176685838E-3</v>
      </c>
      <c r="HZ191" s="423">
        <f t="shared" si="339"/>
        <v>-5.6546639624582016E-3</v>
      </c>
      <c r="IA191" s="423">
        <f t="shared" si="340"/>
        <v>-5.567037221779229E-3</v>
      </c>
      <c r="IB191" s="423">
        <f t="shared" si="341"/>
        <v>-2.9863040921638833E-3</v>
      </c>
      <c r="IC191" s="423">
        <f t="shared" si="342"/>
        <v>-2.8672085908724226E-3</v>
      </c>
      <c r="ID191" s="423">
        <f t="shared" si="343"/>
        <v>-3.3163651833657908E-3</v>
      </c>
      <c r="IE191" s="423">
        <f t="shared" si="344"/>
        <v>-2.0185673098609839E-3</v>
      </c>
      <c r="IF191" s="423">
        <f t="shared" si="345"/>
        <v>-3.009646947564816E-3</v>
      </c>
      <c r="IG191" s="423">
        <f t="shared" si="346"/>
        <v>-2.9324346316655829E-3</v>
      </c>
      <c r="IH191" s="423">
        <f t="shared" si="347"/>
        <v>-6.4579290805542671E-4</v>
      </c>
      <c r="II191" s="423">
        <f t="shared" si="348"/>
        <v>-4.2214324441877263E-3</v>
      </c>
      <c r="IJ191" s="423">
        <f t="shared" si="349"/>
        <v>-6.3301405272574527E-3</v>
      </c>
      <c r="IK191" s="423">
        <f t="shared" si="350"/>
        <v>-3.3607553009911174E-3</v>
      </c>
      <c r="IL191" s="423">
        <f t="shared" si="351"/>
        <v>-2.365399174502473E-3</v>
      </c>
      <c r="IM191" s="423">
        <f t="shared" si="352"/>
        <v>-2.4268200616579449E-3</v>
      </c>
      <c r="IN191" s="423">
        <f t="shared" si="353"/>
        <v>-2.3701781878192971E-3</v>
      </c>
      <c r="IO191" s="423">
        <f t="shared" si="354"/>
        <v>-2.6297908472423968E-3</v>
      </c>
      <c r="IP191" s="423">
        <f t="shared" si="355"/>
        <v>-1.9931578594892651E-3</v>
      </c>
      <c r="IQ191" s="423">
        <f t="shared" si="356"/>
        <v>-3.4993729392035831E-3</v>
      </c>
      <c r="IR191" s="423">
        <f t="shared" si="357"/>
        <v>-3.3642992218970505E-3</v>
      </c>
      <c r="IS191" s="423">
        <f t="shared" si="358"/>
        <v>-3.6310658526800951E-3</v>
      </c>
      <c r="IT191" s="423">
        <f t="shared" si="359"/>
        <v>-2.3876253336628244E-3</v>
      </c>
      <c r="IU191" s="423">
        <f t="shared" si="360"/>
        <v>-1.2860785487219732E-3</v>
      </c>
      <c r="IV191" s="423">
        <f t="shared" si="361"/>
        <v>-2.112481784229014E-3</v>
      </c>
      <c r="IW191" s="423">
        <f t="shared" si="362"/>
        <v>-5.6959999818366538E-3</v>
      </c>
      <c r="IX191" s="423">
        <f t="shared" si="363"/>
        <v>-2.3375835318526937E-3</v>
      </c>
      <c r="IY191" s="423">
        <f t="shared" si="364"/>
        <v>-2.3569996009418113E-3</v>
      </c>
      <c r="IZ191" s="423">
        <f t="shared" si="365"/>
        <v>-2.0600801530748117E-3</v>
      </c>
      <c r="JA191" s="423">
        <f t="shared" si="366"/>
        <v>-2.0869422250208002E-3</v>
      </c>
      <c r="JB191" s="423">
        <f t="shared" si="367"/>
        <v>-2.1177923502142004E-3</v>
      </c>
      <c r="JC191" s="423">
        <f t="shared" si="368"/>
        <v>-2.4072098594333348E-3</v>
      </c>
      <c r="JD191" s="423">
        <f t="shared" si="369"/>
        <v>-2.064450648922835E-3</v>
      </c>
      <c r="JE191" s="423">
        <f t="shared" si="370"/>
        <v>-2.6217375356904419E-3</v>
      </c>
      <c r="JF191" s="423">
        <f t="shared" si="371"/>
        <v>-1.6435469392983705E-3</v>
      </c>
      <c r="JG191" s="423">
        <f t="shared" si="372"/>
        <v>-7.6008033284341906E-4</v>
      </c>
      <c r="JH191" s="423">
        <f t="shared" si="373"/>
        <v>-2.0226215745118153E-3</v>
      </c>
      <c r="JI191" s="423">
        <f t="shared" si="374"/>
        <v>-1.6414074323588186E-3</v>
      </c>
      <c r="JJ191" s="423">
        <f t="shared" si="375"/>
        <v>-1.6600270801666785E-3</v>
      </c>
      <c r="JK191" s="423">
        <f t="shared" si="376"/>
        <v>-1.4655282127930675E-3</v>
      </c>
      <c r="JL191" s="423">
        <f t="shared" si="377"/>
        <v>-6.3764944626132608E-4</v>
      </c>
      <c r="JM191" s="423">
        <f t="shared" si="378"/>
        <v>-5.9467111783522032E-3</v>
      </c>
      <c r="JN191" s="423">
        <f t="shared" si="379"/>
        <v>-2.9777659708632256E-3</v>
      </c>
      <c r="JO191" s="423">
        <f t="shared" si="380"/>
        <v>-4.06429878848089E-3</v>
      </c>
      <c r="JP191" s="423">
        <f t="shared" si="381"/>
        <v>-3.1397741205393521E-3</v>
      </c>
      <c r="JQ191" s="423">
        <f t="shared" si="382"/>
        <v>-4.2118521257893402E-3</v>
      </c>
      <c r="JR191" s="423">
        <f t="shared" si="383"/>
        <v>-4.2118518479143073E-3</v>
      </c>
      <c r="JS191" s="423">
        <f t="shared" si="384"/>
        <v>-9.0430991880583889E-3</v>
      </c>
      <c r="JT191" s="423">
        <f t="shared" si="385"/>
        <v>-3.7786697343349558E-3</v>
      </c>
      <c r="JU191" s="423">
        <f t="shared" si="386"/>
        <v>-2.0348094067670713E-3</v>
      </c>
      <c r="JV191" s="423">
        <f t="shared" si="387"/>
        <v>-3.8598058970151471E-3</v>
      </c>
      <c r="JW191" s="423">
        <f t="shared" si="388"/>
        <v>-4.0865594022598001E-3</v>
      </c>
      <c r="JX191" s="423">
        <f t="shared" si="389"/>
        <v>-3.1237854116215962E-3</v>
      </c>
      <c r="JY191" s="423">
        <f t="shared" si="390"/>
        <v>-2.7569848340777839E-3</v>
      </c>
      <c r="JZ191" s="423">
        <f t="shared" si="391"/>
        <v>-2.756984468811377E-3</v>
      </c>
      <c r="KA191" s="423">
        <f t="shared" si="392"/>
        <v>0.996243990128451</v>
      </c>
      <c r="KB191" s="423">
        <f t="shared" si="393"/>
        <v>0</v>
      </c>
      <c r="KC191" s="423">
        <f t="shared" si="394"/>
        <v>-6.500645138190801E-3</v>
      </c>
      <c r="KD191" s="423">
        <f t="shared" si="395"/>
        <v>-7.6294161634228872E-3</v>
      </c>
      <c r="KE191" s="423">
        <f t="shared" si="396"/>
        <v>-3.0612218559651645E-3</v>
      </c>
      <c r="KF191" s="423">
        <f t="shared" si="397"/>
        <v>-3.6651796559120878E-3</v>
      </c>
      <c r="KG191" s="423">
        <f t="shared" si="398"/>
        <v>-3.6372124769790625E-3</v>
      </c>
      <c r="KH191" s="423">
        <f t="shared" si="399"/>
        <v>-3.5757905399548904E-3</v>
      </c>
      <c r="KI191" s="423">
        <f t="shared" si="400"/>
        <v>-3.8305358286232429E-3</v>
      </c>
      <c r="KJ191" s="423">
        <f t="shared" si="401"/>
        <v>-1.4894003857889671E-3</v>
      </c>
      <c r="KK191" s="423">
        <f t="shared" si="402"/>
        <v>-1.7071706862415758E-3</v>
      </c>
      <c r="KL191" s="423">
        <f t="shared" si="403"/>
        <v>-4.2892117051339845E-4</v>
      </c>
      <c r="KM191" s="423">
        <f t="shared" si="404"/>
        <v>-2.1732190229262907E-3</v>
      </c>
      <c r="KN191" s="423">
        <f t="shared" si="405"/>
        <v>-1.5690936242143795E-3</v>
      </c>
      <c r="KO191" s="423">
        <f t="shared" si="406"/>
        <v>-5.2980048089925555E-3</v>
      </c>
      <c r="KP191" s="423">
        <f t="shared" si="407"/>
        <v>-3.1354867929553301E-3</v>
      </c>
      <c r="KQ191" s="423">
        <f t="shared" si="408"/>
        <v>-2.3289790098918561E-3</v>
      </c>
      <c r="KR191" s="423">
        <f t="shared" si="409"/>
        <v>-5.8369601838091732E-3</v>
      </c>
      <c r="KS191" s="423">
        <f t="shared" si="410"/>
        <v>-4.1256008100328629E-3</v>
      </c>
      <c r="KT191" s="423">
        <f t="shared" si="411"/>
        <v>-1.4326059460911655E-3</v>
      </c>
      <c r="KU191" s="423">
        <f t="shared" si="412"/>
        <v>-4.4088243770347788E-3</v>
      </c>
      <c r="KV191" s="423">
        <f t="shared" si="413"/>
        <v>-1.8914732533391835E-3</v>
      </c>
      <c r="KW191" s="423">
        <f t="shared" si="414"/>
        <v>-2.2080792697677788E-3</v>
      </c>
      <c r="KX191" s="423">
        <f t="shared" si="415"/>
        <v>-3.8165810353347567E-3</v>
      </c>
      <c r="KY191" s="423">
        <f t="shared" si="416"/>
        <v>-4.0031694501215954E-3</v>
      </c>
      <c r="KZ191" s="423">
        <f t="shared" si="417"/>
        <v>-3.4086297800440184E-3</v>
      </c>
      <c r="LA191" s="423">
        <f t="shared" si="418"/>
        <v>-4.2416136151117558E-3</v>
      </c>
      <c r="LB191" s="423">
        <f t="shared" si="419"/>
        <v>-4.0974259563865498E-3</v>
      </c>
      <c r="LC191" s="423">
        <f t="shared" si="420"/>
        <v>-2.954272783416095E-3</v>
      </c>
      <c r="LD191" s="423">
        <f t="shared" si="421"/>
        <v>-9.0390844713829008E-3</v>
      </c>
      <c r="LE191" s="423">
        <f t="shared" si="422"/>
        <v>-6.8647251861714605E-3</v>
      </c>
      <c r="LF191" s="423">
        <f t="shared" si="423"/>
        <v>-7.0402775629581906E-3</v>
      </c>
      <c r="LG191" s="423">
        <f t="shared" si="424"/>
        <v>-2.658239431798996E-3</v>
      </c>
      <c r="LH191" s="423">
        <f t="shared" si="425"/>
        <v>-5.8991223818207908E-3</v>
      </c>
      <c r="LI191" s="423">
        <f t="shared" si="426"/>
        <v>-3.9876598935296211E-3</v>
      </c>
      <c r="LJ191" s="423">
        <f t="shared" si="427"/>
        <v>-3.3699529638488495E-3</v>
      </c>
      <c r="LK191" s="423">
        <f t="shared" si="428"/>
        <v>-1.8229560964290504E-3</v>
      </c>
      <c r="LL191" s="423">
        <f t="shared" si="429"/>
        <v>-3.8697412858967412E-2</v>
      </c>
      <c r="LN191" s="424">
        <v>3.1772070604407475E-2</v>
      </c>
      <c r="LO191" s="424">
        <v>4.080023524411918E-2</v>
      </c>
      <c r="LP191" s="424">
        <v>1.9889833730260938E-2</v>
      </c>
      <c r="LQ191" s="424">
        <v>4.0541232181076789E-2</v>
      </c>
      <c r="LR191" s="424">
        <v>1.4959805465804336E-2</v>
      </c>
      <c r="LS191" s="424">
        <v>3.6425503424267376E-2</v>
      </c>
      <c r="LT191" s="424">
        <v>2.0143110864005342E-2</v>
      </c>
      <c r="LU191" s="424">
        <v>4.272172404771505E-2</v>
      </c>
      <c r="LV191" s="424">
        <v>4.637578294964477E-2</v>
      </c>
      <c r="LW191" s="424">
        <v>3.0514724441113302E-2</v>
      </c>
      <c r="LX191" s="424">
        <v>3.716544871353334E-2</v>
      </c>
      <c r="LY191" s="424">
        <v>4.4171897847635089E-2</v>
      </c>
      <c r="LZ191" s="424">
        <v>4.9462613849145791E-2</v>
      </c>
      <c r="MA191" s="424">
        <v>4.6125791002961408E-2</v>
      </c>
      <c r="MB191" s="424">
        <v>3.3779759798309057E-2</v>
      </c>
      <c r="MC191" s="424">
        <v>4.1812508971251688E-2</v>
      </c>
      <c r="MD191" s="424">
        <v>4.4496010684193163E-2</v>
      </c>
      <c r="ME191" s="424">
        <v>3.274671787995348E-2</v>
      </c>
      <c r="MF191" s="424">
        <v>3.7978241020462787E-2</v>
      </c>
      <c r="MG191" s="424">
        <v>4.4440357253612901E-2</v>
      </c>
      <c r="MH191" s="424">
        <v>3.1446835905384177E-2</v>
      </c>
      <c r="MI191" s="424">
        <v>3.5017469537355683E-2</v>
      </c>
      <c r="MJ191" s="424">
        <v>3.4239793490897896E-2</v>
      </c>
      <c r="MK191" s="424">
        <v>4.2511102363916475E-2</v>
      </c>
      <c r="ML191" s="424">
        <v>1.2634421382906174E-2</v>
      </c>
      <c r="MM191" s="424">
        <v>3.7046984158872268E-2</v>
      </c>
      <c r="MN191" s="424">
        <v>4.7642937644758597E-2</v>
      </c>
      <c r="MO191" s="424">
        <v>2.9197162850444745E-2</v>
      </c>
      <c r="MP191" s="424">
        <v>2.781241335797827E-2</v>
      </c>
      <c r="MQ191" s="424">
        <v>2.1292867808912763E-2</v>
      </c>
      <c r="MR191" s="424">
        <v>2.8272106773929499E-2</v>
      </c>
      <c r="MS191" s="424">
        <v>3.0307345263411074E-2</v>
      </c>
      <c r="MT191" s="424">
        <v>3.6135434337978556E-2</v>
      </c>
      <c r="MU191" s="424">
        <v>3.940910310882359E-2</v>
      </c>
      <c r="MV191" s="424">
        <v>3.881983780913071E-2</v>
      </c>
      <c r="MW191" s="424">
        <v>3.1272664869456353E-2</v>
      </c>
      <c r="MX191" s="424">
        <v>2.1341286401248702E-2</v>
      </c>
      <c r="MY191" s="424">
        <v>4.1642232826250687E-2</v>
      </c>
      <c r="MZ191" s="424">
        <v>4.3311243528993529E-2</v>
      </c>
      <c r="NA191" s="424">
        <v>4.481743318871128E-2</v>
      </c>
      <c r="NB191" s="424">
        <v>3.6527211354039635E-2</v>
      </c>
      <c r="NC191" s="424">
        <v>4.3012908045664322E-2</v>
      </c>
      <c r="ND191" s="424">
        <v>3.6818818081863568E-2</v>
      </c>
      <c r="NE191" s="424">
        <v>4.598237975298191E-2</v>
      </c>
      <c r="NF191" s="424">
        <v>3.6241637349860328E-2</v>
      </c>
      <c r="NG191" s="424">
        <v>4.9233344330220509E-2</v>
      </c>
      <c r="NH191" s="424">
        <v>4.3923842164983837E-2</v>
      </c>
      <c r="NI191" s="424">
        <v>4.2308713525972423E-2</v>
      </c>
      <c r="NJ191" s="424">
        <v>4.5903427618392868E-2</v>
      </c>
      <c r="NK191" s="424">
        <v>4.4816315726618004E-2</v>
      </c>
      <c r="NL191" s="424">
        <v>4.7045021988421885E-2</v>
      </c>
      <c r="NM191" s="424">
        <v>2.3635752373775437E-2</v>
      </c>
      <c r="NN191" s="424">
        <v>2.2966093607452092E-2</v>
      </c>
      <c r="NO191" s="424">
        <v>2.3931824935937537E-2</v>
      </c>
      <c r="NP191" s="424">
        <v>2.9605224410574629E-2</v>
      </c>
      <c r="NQ191" s="424">
        <v>4.3642645845534143E-2</v>
      </c>
      <c r="NR191" s="424">
        <v>4.8594644184895737E-2</v>
      </c>
      <c r="NS191" s="424">
        <v>4.0867426916164802E-2</v>
      </c>
      <c r="NT191" s="424">
        <v>4.7329620640869159E-2</v>
      </c>
      <c r="NU191" s="424">
        <v>4.7216199620646042E-2</v>
      </c>
      <c r="NV191" s="424">
        <v>4.3936658127855459E-2</v>
      </c>
      <c r="NW191" s="424">
        <v>6.3640593308537441E-2</v>
      </c>
      <c r="NX191" s="424">
        <v>4.6917929649324341E-2</v>
      </c>
      <c r="NY191" s="424">
        <v>4.5833936981481881E-2</v>
      </c>
      <c r="NZ191" s="424">
        <v>3.6887130414912553E-2</v>
      </c>
      <c r="OA191" s="424">
        <v>5.4061924276634435E-2</v>
      </c>
      <c r="OB191" s="424">
        <v>5.1529461530589946E-2</v>
      </c>
      <c r="OC191" s="424">
        <v>4.0358302067851771E-2</v>
      </c>
      <c r="OD191" s="424">
        <v>4.213103440689546E-2</v>
      </c>
      <c r="OE191" s="424">
        <v>1.0432272297357192</v>
      </c>
      <c r="OF191" s="424">
        <v>3.7154477941134398E-2</v>
      </c>
      <c r="OG191" s="424">
        <v>4.9522096282357257E-2</v>
      </c>
      <c r="OH191" s="424">
        <v>4.0981543368963501E-2</v>
      </c>
      <c r="OI191" s="424">
        <v>3.4418204283188522E-2</v>
      </c>
      <c r="OJ191" s="424">
        <v>4.957126983548775E-2</v>
      </c>
      <c r="OK191" s="424">
        <v>4.882152177565624E-2</v>
      </c>
      <c r="OL191" s="424">
        <v>3.769345004685256E-2</v>
      </c>
      <c r="OM191" s="424">
        <v>3.3890506036400495E-2</v>
      </c>
      <c r="ON191" s="424">
        <v>5.1623993487906292E-2</v>
      </c>
      <c r="OO191" s="424">
        <v>2.6303877483302537E-2</v>
      </c>
      <c r="OP191" s="424">
        <v>1.3912913078525277E-2</v>
      </c>
      <c r="OQ191" s="424">
        <v>3.7699077290697165E-2</v>
      </c>
      <c r="OR191" s="424">
        <v>4.1390867448918359E-2</v>
      </c>
      <c r="OS191" s="424">
        <v>4.6299524010377971E-2</v>
      </c>
      <c r="OT191" s="424">
        <v>5.4041227246301914E-2</v>
      </c>
      <c r="OU191" s="424">
        <v>6.3419723649564524E-2</v>
      </c>
      <c r="OV191" s="424">
        <v>4.8775419325241862E-2</v>
      </c>
      <c r="OW191" s="424">
        <v>4.6291645274285816E-2</v>
      </c>
      <c r="OX191" s="424">
        <v>5.0454473520125977E-2</v>
      </c>
      <c r="OY191" s="424">
        <v>4.1580057271826731E-2</v>
      </c>
      <c r="OZ191" s="424">
        <v>4.5719864085560238E-2</v>
      </c>
      <c r="PA191" s="424">
        <v>4.9882573281774131E-2</v>
      </c>
      <c r="PB191" s="424">
        <v>3.9579654098640032E-2</v>
      </c>
      <c r="PC191" s="424">
        <v>4.224937665137328E-2</v>
      </c>
      <c r="PD191" s="424">
        <v>4.1219561878335774E-2</v>
      </c>
      <c r="PE191" s="424">
        <v>4.9020226921025832E-2</v>
      </c>
      <c r="PF191" s="424">
        <v>6.5102953169711222E-2</v>
      </c>
      <c r="PG191" s="424">
        <v>4.9211809665671562E-2</v>
      </c>
      <c r="PH191" s="424">
        <v>6.2883039826697448E-2</v>
      </c>
      <c r="PI191" s="424">
        <v>4.7257255527040957E-2</v>
      </c>
      <c r="PJ191" s="424">
        <v>5.9444008784937316E-2</v>
      </c>
      <c r="PK191" s="424">
        <v>2.7831294204288523E-2</v>
      </c>
      <c r="PL191" s="424">
        <v>4.6916979918361766E-2</v>
      </c>
      <c r="PM191" s="424">
        <v>5.2812939119600347E-2</v>
      </c>
      <c r="PN191" s="424">
        <v>4.84250614291135E-2</v>
      </c>
      <c r="PO191" s="424">
        <v>4.4229264562748394E-2</v>
      </c>
      <c r="PP191" s="425">
        <v>7.5144964502893277E-2</v>
      </c>
    </row>
    <row r="192" spans="1:432" x14ac:dyDescent="0.25">
      <c r="A192" s="210" t="s">
        <v>181</v>
      </c>
      <c r="B192" s="415">
        <f>'Input Output Table'!D76/B$230</f>
        <v>0</v>
      </c>
      <c r="C192" s="415">
        <f>'Input Output Table'!E76/C$230</f>
        <v>0</v>
      </c>
      <c r="D192" s="415">
        <f>'Input Output Table'!F76/D$230</f>
        <v>0</v>
      </c>
      <c r="E192" s="415">
        <f>'Input Output Table'!G76/E$230</f>
        <v>0</v>
      </c>
      <c r="F192" s="415">
        <f>'Input Output Table'!H76/F$230</f>
        <v>0</v>
      </c>
      <c r="G192" s="415">
        <f>'Input Output Table'!I76/G$230</f>
        <v>0</v>
      </c>
      <c r="H192" s="415">
        <f>'Input Output Table'!J76/H$230</f>
        <v>0</v>
      </c>
      <c r="I192" s="415">
        <f>'Input Output Table'!K76/I$230</f>
        <v>0</v>
      </c>
      <c r="J192" s="415">
        <f>'Input Output Table'!L76/J$230</f>
        <v>0</v>
      </c>
      <c r="K192" s="415">
        <f>'Input Output Table'!M76/K$230</f>
        <v>0</v>
      </c>
      <c r="L192" s="415">
        <f>'Input Output Table'!N76/L$230</f>
        <v>0</v>
      </c>
      <c r="M192" s="415">
        <f>'Input Output Table'!O76/M$230</f>
        <v>0</v>
      </c>
      <c r="N192" s="415">
        <f>'Input Output Table'!P76/N$230</f>
        <v>0</v>
      </c>
      <c r="O192" s="415">
        <f>'Input Output Table'!Q76/O$230</f>
        <v>0</v>
      </c>
      <c r="P192" s="415">
        <f>'Input Output Table'!R76/P$230</f>
        <v>0</v>
      </c>
      <c r="Q192" s="415">
        <f>'Input Output Table'!S76/Q$230</f>
        <v>0</v>
      </c>
      <c r="R192" s="415">
        <f>'Input Output Table'!T76/R$230</f>
        <v>0</v>
      </c>
      <c r="S192" s="415">
        <f>'Input Output Table'!U76/S$230</f>
        <v>0</v>
      </c>
      <c r="T192" s="415">
        <f>'Input Output Table'!V76/T$230</f>
        <v>0</v>
      </c>
      <c r="U192" s="415">
        <f>'Input Output Table'!W76/U$230</f>
        <v>0</v>
      </c>
      <c r="V192" s="415">
        <f>'Input Output Table'!X76/V$230</f>
        <v>0</v>
      </c>
      <c r="W192" s="415">
        <f>'Input Output Table'!Y76/W$230</f>
        <v>0</v>
      </c>
      <c r="X192" s="415">
        <f>'Input Output Table'!Z76/X$230</f>
        <v>0</v>
      </c>
      <c r="Y192" s="415">
        <f>'Input Output Table'!AA76/Y$230</f>
        <v>0</v>
      </c>
      <c r="Z192" s="415">
        <f>'Input Output Table'!AB76/Z$230</f>
        <v>0</v>
      </c>
      <c r="AA192" s="415">
        <f>'Input Output Table'!AC76/AA$230</f>
        <v>0</v>
      </c>
      <c r="AB192" s="415">
        <f>'Input Output Table'!AD76/AB$230</f>
        <v>0</v>
      </c>
      <c r="AC192" s="415">
        <f>'Input Output Table'!AE76/AC$230</f>
        <v>0</v>
      </c>
      <c r="AD192" s="415">
        <f>'Input Output Table'!AF76/AD$230</f>
        <v>0</v>
      </c>
      <c r="AE192" s="415">
        <f>'Input Output Table'!AG76/AE$230</f>
        <v>0</v>
      </c>
      <c r="AF192" s="415">
        <f>'Input Output Table'!AH76/AF$230</f>
        <v>0</v>
      </c>
      <c r="AG192" s="415">
        <f>'Input Output Table'!AI76/AG$230</f>
        <v>0</v>
      </c>
      <c r="AH192" s="415">
        <f>'Input Output Table'!AJ76/AH$230</f>
        <v>0</v>
      </c>
      <c r="AI192" s="415">
        <f>'Input Output Table'!AK76/AI$230</f>
        <v>0</v>
      </c>
      <c r="AJ192" s="415">
        <f>'Input Output Table'!AL76/AJ$230</f>
        <v>0</v>
      </c>
      <c r="AK192" s="415">
        <f>'Input Output Table'!AM76/AK$230</f>
        <v>0</v>
      </c>
      <c r="AL192" s="415">
        <f>'Input Output Table'!AN76/AL$230</f>
        <v>0</v>
      </c>
      <c r="AM192" s="415">
        <f>'Input Output Table'!AO76/AM$230</f>
        <v>0</v>
      </c>
      <c r="AN192" s="415">
        <f>'Input Output Table'!AP76/AN$230</f>
        <v>0</v>
      </c>
      <c r="AO192" s="415">
        <f>'Input Output Table'!AQ76/AO$230</f>
        <v>0</v>
      </c>
      <c r="AP192" s="415">
        <f>'Input Output Table'!AR76/AP$230</f>
        <v>0</v>
      </c>
      <c r="AQ192" s="415">
        <f>'Input Output Table'!AS76/AQ$230</f>
        <v>0</v>
      </c>
      <c r="AR192" s="415">
        <f>'Input Output Table'!AT76/AR$230</f>
        <v>0</v>
      </c>
      <c r="AS192" s="415">
        <f>'Input Output Table'!AU76/AS$230</f>
        <v>0</v>
      </c>
      <c r="AT192" s="415">
        <f>'Input Output Table'!AV76/AT$230</f>
        <v>0</v>
      </c>
      <c r="AU192" s="415">
        <f>'Input Output Table'!AW76/AU$230</f>
        <v>0</v>
      </c>
      <c r="AV192" s="415">
        <f>'Input Output Table'!AX76/AV$230</f>
        <v>0</v>
      </c>
      <c r="AW192" s="415">
        <f>'Input Output Table'!AY76/AW$230</f>
        <v>0</v>
      </c>
      <c r="AX192" s="415">
        <f>'Input Output Table'!AZ76/AX$230</f>
        <v>0</v>
      </c>
      <c r="AY192" s="415">
        <f>'Input Output Table'!BA76/AY$230</f>
        <v>0</v>
      </c>
      <c r="AZ192" s="415">
        <f>'Input Output Table'!BB76/AZ$230</f>
        <v>0</v>
      </c>
      <c r="BA192" s="415">
        <f>'Input Output Table'!BC76/BA$230</f>
        <v>0</v>
      </c>
      <c r="BB192" s="415">
        <f>'Input Output Table'!BD76/BB$230</f>
        <v>0</v>
      </c>
      <c r="BC192" s="415">
        <f>'Input Output Table'!BE76/BC$230</f>
        <v>0</v>
      </c>
      <c r="BD192" s="415">
        <f>'Input Output Table'!BF76/BD$230</f>
        <v>0</v>
      </c>
      <c r="BE192" s="415">
        <f>'Input Output Table'!BG76/BE$230</f>
        <v>0</v>
      </c>
      <c r="BF192" s="415">
        <f>'Input Output Table'!BH76/BF$230</f>
        <v>0</v>
      </c>
      <c r="BG192" s="415">
        <f>'Input Output Table'!BI76/BG$230</f>
        <v>0</v>
      </c>
      <c r="BH192" s="415">
        <f>'Input Output Table'!BJ76/BH$230</f>
        <v>0</v>
      </c>
      <c r="BI192" s="415">
        <f>'Input Output Table'!BK76/BI$230</f>
        <v>0</v>
      </c>
      <c r="BJ192" s="415">
        <f>'Input Output Table'!BL76/BJ$230</f>
        <v>0</v>
      </c>
      <c r="BK192" s="415">
        <f>'Input Output Table'!BM76/BK$230</f>
        <v>0</v>
      </c>
      <c r="BL192" s="415">
        <f>'Input Output Table'!BN76/BL$230</f>
        <v>0</v>
      </c>
      <c r="BM192" s="415">
        <f>'Input Output Table'!BO76/BM$230</f>
        <v>0</v>
      </c>
      <c r="BN192" s="415">
        <f>'Input Output Table'!BP76/BN$230</f>
        <v>0</v>
      </c>
      <c r="BO192" s="415">
        <f>'Input Output Table'!BQ76/BO$230</f>
        <v>0</v>
      </c>
      <c r="BP192" s="415">
        <f>'Input Output Table'!BR76/BP$230</f>
        <v>0</v>
      </c>
      <c r="BQ192" s="415">
        <f>'Input Output Table'!BS76/BQ$230</f>
        <v>0</v>
      </c>
      <c r="BR192" s="415">
        <f>'Input Output Table'!BT76/BR$230</f>
        <v>0</v>
      </c>
      <c r="BS192" s="415">
        <f>'Input Output Table'!BU76/BS$230</f>
        <v>0</v>
      </c>
      <c r="BT192" s="415">
        <f>'Input Output Table'!BV76/BT$230</f>
        <v>0</v>
      </c>
      <c r="BU192" s="415">
        <f>'Input Output Table'!BW76/BU$230</f>
        <v>0</v>
      </c>
      <c r="BV192" s="415">
        <f>'Input Output Table'!BX76/BV$230</f>
        <v>0</v>
      </c>
      <c r="BW192" s="415">
        <f>'Input Output Table'!BY76/BW$230</f>
        <v>0</v>
      </c>
      <c r="BX192" s="415">
        <f>'Input Output Table'!BZ76/BX$230</f>
        <v>0</v>
      </c>
      <c r="BY192" s="415">
        <f>'Input Output Table'!CA76/BY$230</f>
        <v>0</v>
      </c>
      <c r="BZ192" s="415">
        <f>'Input Output Table'!CB76/BZ$230</f>
        <v>0</v>
      </c>
      <c r="CA192" s="415">
        <f>'Input Output Table'!CC76/CA$230</f>
        <v>0</v>
      </c>
      <c r="CB192" s="415">
        <f>'Input Output Table'!CD76/CB$230</f>
        <v>0</v>
      </c>
      <c r="CC192" s="415">
        <f>'Input Output Table'!CE76/CC$230</f>
        <v>0</v>
      </c>
      <c r="CD192" s="415">
        <f>'Input Output Table'!CF76/CD$230</f>
        <v>0</v>
      </c>
      <c r="CE192" s="415">
        <f>'Input Output Table'!CG76/CE$230</f>
        <v>0</v>
      </c>
      <c r="CF192" s="415">
        <f>'Input Output Table'!CH76/CF$230</f>
        <v>0</v>
      </c>
      <c r="CG192" s="415">
        <f>'Input Output Table'!CI76/CG$230</f>
        <v>0</v>
      </c>
      <c r="CH192" s="415">
        <f>'Input Output Table'!CJ76/CH$230</f>
        <v>0</v>
      </c>
      <c r="CI192" s="415">
        <f>'Input Output Table'!CK76/CI$230</f>
        <v>0</v>
      </c>
      <c r="CJ192" s="415">
        <f>'Input Output Table'!CL76/CJ$230</f>
        <v>0</v>
      </c>
      <c r="CK192" s="415">
        <f>'Input Output Table'!CM76/CK$230</f>
        <v>0</v>
      </c>
      <c r="CL192" s="415">
        <f>'Input Output Table'!CN76/CL$230</f>
        <v>0</v>
      </c>
      <c r="CM192" s="415">
        <f>'Input Output Table'!CO76/CM$230</f>
        <v>0</v>
      </c>
      <c r="CN192" s="415">
        <f>'Input Output Table'!CP76/CN$230</f>
        <v>0</v>
      </c>
      <c r="CO192" s="415">
        <f>'Input Output Table'!CQ76/CO$230</f>
        <v>0</v>
      </c>
      <c r="CP192" s="415">
        <f>'Input Output Table'!CR76/CP$230</f>
        <v>0</v>
      </c>
      <c r="CQ192" s="415">
        <f>'Input Output Table'!CS76/CQ$230</f>
        <v>0</v>
      </c>
      <c r="CR192" s="415">
        <f>'Input Output Table'!CT76/CR$230</f>
        <v>0</v>
      </c>
      <c r="CS192" s="415">
        <f>'Input Output Table'!CU76/CS$230</f>
        <v>0</v>
      </c>
      <c r="CT192" s="415">
        <f>'Input Output Table'!CV76/CT$230</f>
        <v>0</v>
      </c>
      <c r="CU192" s="415">
        <f>'Input Output Table'!CW76/CU$230</f>
        <v>0</v>
      </c>
      <c r="CV192" s="415">
        <f>'Input Output Table'!CX76/CV$230</f>
        <v>0</v>
      </c>
      <c r="CW192" s="415">
        <f>'Input Output Table'!CY76/CW$230</f>
        <v>0</v>
      </c>
      <c r="CX192" s="415">
        <f>'Input Output Table'!CZ76/CX$230</f>
        <v>0</v>
      </c>
      <c r="CY192" s="415">
        <f>'Input Output Table'!DA76/CY$230</f>
        <v>0</v>
      </c>
      <c r="CZ192" s="415">
        <f>'Input Output Table'!DB76/CZ$230</f>
        <v>0</v>
      </c>
      <c r="DA192" s="415">
        <f>'Input Output Table'!DC76/DA$230</f>
        <v>0</v>
      </c>
      <c r="DB192" s="415">
        <f>'Input Output Table'!DD76/DB$230</f>
        <v>0</v>
      </c>
      <c r="DC192" s="415">
        <f>'Input Output Table'!DE76/DC$230</f>
        <v>0</v>
      </c>
      <c r="DD192" s="416">
        <f>'Input Output Table'!DG76/DD$230</f>
        <v>1.7068714931326265E-2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1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J192" s="423">
        <f t="shared" si="323"/>
        <v>0</v>
      </c>
      <c r="HK192" s="423">
        <f t="shared" si="324"/>
        <v>0</v>
      </c>
      <c r="HL192" s="423">
        <f t="shared" si="325"/>
        <v>0</v>
      </c>
      <c r="HM192" s="423">
        <f t="shared" si="326"/>
        <v>0</v>
      </c>
      <c r="HN192" s="423">
        <f t="shared" si="327"/>
        <v>0</v>
      </c>
      <c r="HO192" s="423">
        <f t="shared" si="328"/>
        <v>0</v>
      </c>
      <c r="HP192" s="423">
        <f t="shared" si="329"/>
        <v>0</v>
      </c>
      <c r="HQ192" s="423">
        <f t="shared" si="330"/>
        <v>0</v>
      </c>
      <c r="HR192" s="423">
        <f t="shared" si="331"/>
        <v>0</v>
      </c>
      <c r="HS192" s="423">
        <f t="shared" si="332"/>
        <v>0</v>
      </c>
      <c r="HT192" s="423">
        <f t="shared" si="333"/>
        <v>0</v>
      </c>
      <c r="HU192" s="423">
        <f t="shared" si="334"/>
        <v>0</v>
      </c>
      <c r="HV192" s="423">
        <f t="shared" si="335"/>
        <v>0</v>
      </c>
      <c r="HW192" s="423">
        <f t="shared" si="336"/>
        <v>0</v>
      </c>
      <c r="HX192" s="423">
        <f t="shared" si="337"/>
        <v>0</v>
      </c>
      <c r="HY192" s="423">
        <f t="shared" si="338"/>
        <v>0</v>
      </c>
      <c r="HZ192" s="423">
        <f t="shared" si="339"/>
        <v>0</v>
      </c>
      <c r="IA192" s="423">
        <f t="shared" si="340"/>
        <v>0</v>
      </c>
      <c r="IB192" s="423">
        <f t="shared" si="341"/>
        <v>0</v>
      </c>
      <c r="IC192" s="423">
        <f t="shared" si="342"/>
        <v>0</v>
      </c>
      <c r="ID192" s="423">
        <f t="shared" si="343"/>
        <v>0</v>
      </c>
      <c r="IE192" s="423">
        <f t="shared" si="344"/>
        <v>0</v>
      </c>
      <c r="IF192" s="423">
        <f t="shared" si="345"/>
        <v>0</v>
      </c>
      <c r="IG192" s="423">
        <f t="shared" si="346"/>
        <v>0</v>
      </c>
      <c r="IH192" s="423">
        <f t="shared" si="347"/>
        <v>0</v>
      </c>
      <c r="II192" s="423">
        <f t="shared" si="348"/>
        <v>0</v>
      </c>
      <c r="IJ192" s="423">
        <f t="shared" si="349"/>
        <v>0</v>
      </c>
      <c r="IK192" s="423">
        <f t="shared" si="350"/>
        <v>0</v>
      </c>
      <c r="IL192" s="423">
        <f t="shared" si="351"/>
        <v>0</v>
      </c>
      <c r="IM192" s="423">
        <f t="shared" si="352"/>
        <v>0</v>
      </c>
      <c r="IN192" s="423">
        <f t="shared" si="353"/>
        <v>0</v>
      </c>
      <c r="IO192" s="423">
        <f t="shared" si="354"/>
        <v>0</v>
      </c>
      <c r="IP192" s="423">
        <f t="shared" si="355"/>
        <v>0</v>
      </c>
      <c r="IQ192" s="423">
        <f t="shared" si="356"/>
        <v>0</v>
      </c>
      <c r="IR192" s="423">
        <f t="shared" si="357"/>
        <v>0</v>
      </c>
      <c r="IS192" s="423">
        <f t="shared" si="358"/>
        <v>0</v>
      </c>
      <c r="IT192" s="423">
        <f t="shared" si="359"/>
        <v>0</v>
      </c>
      <c r="IU192" s="423">
        <f t="shared" si="360"/>
        <v>0</v>
      </c>
      <c r="IV192" s="423">
        <f t="shared" si="361"/>
        <v>0</v>
      </c>
      <c r="IW192" s="423">
        <f t="shared" si="362"/>
        <v>0</v>
      </c>
      <c r="IX192" s="423">
        <f t="shared" si="363"/>
        <v>0</v>
      </c>
      <c r="IY192" s="423">
        <f t="shared" si="364"/>
        <v>0</v>
      </c>
      <c r="IZ192" s="423">
        <f t="shared" si="365"/>
        <v>0</v>
      </c>
      <c r="JA192" s="423">
        <f t="shared" si="366"/>
        <v>0</v>
      </c>
      <c r="JB192" s="423">
        <f t="shared" si="367"/>
        <v>0</v>
      </c>
      <c r="JC192" s="423">
        <f t="shared" si="368"/>
        <v>0</v>
      </c>
      <c r="JD192" s="423">
        <f t="shared" si="369"/>
        <v>0</v>
      </c>
      <c r="JE192" s="423">
        <f t="shared" si="370"/>
        <v>0</v>
      </c>
      <c r="JF192" s="423">
        <f t="shared" si="371"/>
        <v>0</v>
      </c>
      <c r="JG192" s="423">
        <f t="shared" si="372"/>
        <v>0</v>
      </c>
      <c r="JH192" s="423">
        <f t="shared" si="373"/>
        <v>0</v>
      </c>
      <c r="JI192" s="423">
        <f t="shared" si="374"/>
        <v>0</v>
      </c>
      <c r="JJ192" s="423">
        <f t="shared" si="375"/>
        <v>0</v>
      </c>
      <c r="JK192" s="423">
        <f t="shared" si="376"/>
        <v>0</v>
      </c>
      <c r="JL192" s="423">
        <f t="shared" si="377"/>
        <v>0</v>
      </c>
      <c r="JM192" s="423">
        <f t="shared" si="378"/>
        <v>0</v>
      </c>
      <c r="JN192" s="423">
        <f t="shared" si="379"/>
        <v>0</v>
      </c>
      <c r="JO192" s="423">
        <f t="shared" si="380"/>
        <v>0</v>
      </c>
      <c r="JP192" s="423">
        <f t="shared" si="381"/>
        <v>0</v>
      </c>
      <c r="JQ192" s="423">
        <f t="shared" si="382"/>
        <v>0</v>
      </c>
      <c r="JR192" s="423">
        <f t="shared" si="383"/>
        <v>0</v>
      </c>
      <c r="JS192" s="423">
        <f t="shared" si="384"/>
        <v>0</v>
      </c>
      <c r="JT192" s="423">
        <f t="shared" si="385"/>
        <v>0</v>
      </c>
      <c r="JU192" s="423">
        <f t="shared" si="386"/>
        <v>0</v>
      </c>
      <c r="JV192" s="423">
        <f t="shared" si="387"/>
        <v>0</v>
      </c>
      <c r="JW192" s="423">
        <f t="shared" si="388"/>
        <v>0</v>
      </c>
      <c r="JX192" s="423">
        <f t="shared" si="389"/>
        <v>0</v>
      </c>
      <c r="JY192" s="423">
        <f t="shared" si="390"/>
        <v>0</v>
      </c>
      <c r="JZ192" s="423">
        <f t="shared" si="391"/>
        <v>0</v>
      </c>
      <c r="KA192" s="423">
        <f t="shared" si="392"/>
        <v>0</v>
      </c>
      <c r="KB192" s="423">
        <f t="shared" si="393"/>
        <v>1</v>
      </c>
      <c r="KC192" s="423">
        <f t="shared" si="394"/>
        <v>0</v>
      </c>
      <c r="KD192" s="423">
        <f t="shared" si="395"/>
        <v>0</v>
      </c>
      <c r="KE192" s="423">
        <f t="shared" si="396"/>
        <v>0</v>
      </c>
      <c r="KF192" s="423">
        <f t="shared" si="397"/>
        <v>0</v>
      </c>
      <c r="KG192" s="423">
        <f t="shared" si="398"/>
        <v>0</v>
      </c>
      <c r="KH192" s="423">
        <f t="shared" si="399"/>
        <v>0</v>
      </c>
      <c r="KI192" s="423">
        <f t="shared" si="400"/>
        <v>0</v>
      </c>
      <c r="KJ192" s="423">
        <f t="shared" si="401"/>
        <v>0</v>
      </c>
      <c r="KK192" s="423">
        <f t="shared" si="402"/>
        <v>0</v>
      </c>
      <c r="KL192" s="423">
        <f t="shared" si="403"/>
        <v>0</v>
      </c>
      <c r="KM192" s="423">
        <f t="shared" si="404"/>
        <v>0</v>
      </c>
      <c r="KN192" s="423">
        <f t="shared" si="405"/>
        <v>0</v>
      </c>
      <c r="KO192" s="423">
        <f t="shared" si="406"/>
        <v>0</v>
      </c>
      <c r="KP192" s="423">
        <f t="shared" si="407"/>
        <v>0</v>
      </c>
      <c r="KQ192" s="423">
        <f t="shared" si="408"/>
        <v>0</v>
      </c>
      <c r="KR192" s="423">
        <f t="shared" si="409"/>
        <v>0</v>
      </c>
      <c r="KS192" s="423">
        <f t="shared" si="410"/>
        <v>0</v>
      </c>
      <c r="KT192" s="423">
        <f t="shared" si="411"/>
        <v>0</v>
      </c>
      <c r="KU192" s="423">
        <f t="shared" si="412"/>
        <v>0</v>
      </c>
      <c r="KV192" s="423">
        <f t="shared" si="413"/>
        <v>0</v>
      </c>
      <c r="KW192" s="423">
        <f t="shared" si="414"/>
        <v>0</v>
      </c>
      <c r="KX192" s="423">
        <f t="shared" si="415"/>
        <v>0</v>
      </c>
      <c r="KY192" s="423">
        <f t="shared" si="416"/>
        <v>0</v>
      </c>
      <c r="KZ192" s="423">
        <f t="shared" si="417"/>
        <v>0</v>
      </c>
      <c r="LA192" s="423">
        <f t="shared" si="418"/>
        <v>0</v>
      </c>
      <c r="LB192" s="423">
        <f t="shared" si="419"/>
        <v>0</v>
      </c>
      <c r="LC192" s="423">
        <f t="shared" si="420"/>
        <v>0</v>
      </c>
      <c r="LD192" s="423">
        <f t="shared" si="421"/>
        <v>0</v>
      </c>
      <c r="LE192" s="423">
        <f t="shared" si="422"/>
        <v>0</v>
      </c>
      <c r="LF192" s="423">
        <f t="shared" si="423"/>
        <v>0</v>
      </c>
      <c r="LG192" s="423">
        <f t="shared" si="424"/>
        <v>0</v>
      </c>
      <c r="LH192" s="423">
        <f t="shared" si="425"/>
        <v>0</v>
      </c>
      <c r="LI192" s="423">
        <f t="shared" si="426"/>
        <v>0</v>
      </c>
      <c r="LJ192" s="423">
        <f t="shared" si="427"/>
        <v>0</v>
      </c>
      <c r="LK192" s="423">
        <f t="shared" si="428"/>
        <v>0</v>
      </c>
      <c r="LL192" s="423">
        <f t="shared" si="429"/>
        <v>-1.7068714931326265E-2</v>
      </c>
      <c r="LN192" s="424">
        <v>1.0761474284015025E-2</v>
      </c>
      <c r="LO192" s="424">
        <v>1.3643314797041343E-2</v>
      </c>
      <c r="LP192" s="424">
        <v>6.6311235562406265E-3</v>
      </c>
      <c r="LQ192" s="424">
        <v>1.3663620119615817E-2</v>
      </c>
      <c r="LR192" s="424">
        <v>4.8917078622321688E-3</v>
      </c>
      <c r="LS192" s="424">
        <v>1.2657620101437762E-2</v>
      </c>
      <c r="LT192" s="424">
        <v>6.0748913505026874E-3</v>
      </c>
      <c r="LU192" s="424">
        <v>1.3931611377736308E-2</v>
      </c>
      <c r="LV192" s="424">
        <v>1.5749823180266832E-2</v>
      </c>
      <c r="LW192" s="424">
        <v>1.0608302726720047E-2</v>
      </c>
      <c r="LX192" s="424">
        <v>1.2183957041330795E-2</v>
      </c>
      <c r="LY192" s="424">
        <v>1.3107806350235387E-2</v>
      </c>
      <c r="LZ192" s="424">
        <v>1.7080344267231897E-2</v>
      </c>
      <c r="MA192" s="424">
        <v>1.5003053084416809E-2</v>
      </c>
      <c r="MB192" s="424">
        <v>1.0733264066136998E-2</v>
      </c>
      <c r="MC192" s="424">
        <v>1.280318991699181E-2</v>
      </c>
      <c r="MD192" s="424">
        <v>1.3597856527095466E-2</v>
      </c>
      <c r="ME192" s="424">
        <v>9.7736465431306398E-3</v>
      </c>
      <c r="MF192" s="424">
        <v>1.3036244923332798E-2</v>
      </c>
      <c r="MG192" s="424">
        <v>1.5444643633314587E-2</v>
      </c>
      <c r="MH192" s="424">
        <v>1.0217630306863332E-2</v>
      </c>
      <c r="MI192" s="424">
        <v>1.2113291111975271E-2</v>
      </c>
      <c r="MJ192" s="424">
        <v>1.1395416221303375E-2</v>
      </c>
      <c r="MK192" s="424">
        <v>1.4606053565450165E-2</v>
      </c>
      <c r="ML192" s="424">
        <v>4.4143972308257123E-3</v>
      </c>
      <c r="MM192" s="424">
        <v>1.2021551403855645E-2</v>
      </c>
      <c r="MN192" s="424">
        <v>1.4716638452482835E-2</v>
      </c>
      <c r="MO192" s="424">
        <v>9.3251343435452484E-3</v>
      </c>
      <c r="MP192" s="424">
        <v>9.0827471665196093E-3</v>
      </c>
      <c r="MQ192" s="424">
        <v>6.6682796604503585E-3</v>
      </c>
      <c r="MR192" s="424">
        <v>9.2965179146374654E-3</v>
      </c>
      <c r="MS192" s="424">
        <v>1.0228405501458523E-2</v>
      </c>
      <c r="MT192" s="424">
        <v>1.2706000947150693E-2</v>
      </c>
      <c r="MU192" s="424">
        <v>1.2911382410800757E-2</v>
      </c>
      <c r="MV192" s="424">
        <v>1.299472869272664E-2</v>
      </c>
      <c r="MW192" s="424">
        <v>9.6431728053701649E-3</v>
      </c>
      <c r="MX192" s="424">
        <v>6.8459556216856187E-3</v>
      </c>
      <c r="MY192" s="424">
        <v>1.4824933151206253E-2</v>
      </c>
      <c r="MZ192" s="424">
        <v>1.5322077556486553E-2</v>
      </c>
      <c r="NA192" s="424">
        <v>1.429443987115446E-2</v>
      </c>
      <c r="NB192" s="424">
        <v>1.2595237055072483E-2</v>
      </c>
      <c r="NC192" s="424">
        <v>1.5016381089820719E-2</v>
      </c>
      <c r="ND192" s="424">
        <v>1.2495893566822404E-2</v>
      </c>
      <c r="NE192" s="424">
        <v>1.6339580616201877E-2</v>
      </c>
      <c r="NF192" s="424">
        <v>1.2584877661991274E-2</v>
      </c>
      <c r="NG192" s="424">
        <v>1.6892022251069932E-2</v>
      </c>
      <c r="NH192" s="424">
        <v>1.5264444662903076E-2</v>
      </c>
      <c r="NI192" s="424">
        <v>1.4430586485571981E-2</v>
      </c>
      <c r="NJ192" s="424">
        <v>1.6514739437380379E-2</v>
      </c>
      <c r="NK192" s="424">
        <v>1.633808275415018E-2</v>
      </c>
      <c r="NL192" s="424">
        <v>1.6466395706080706E-2</v>
      </c>
      <c r="NM192" s="424">
        <v>7.4676116745117076E-3</v>
      </c>
      <c r="NN192" s="424">
        <v>7.4706191125731491E-3</v>
      </c>
      <c r="NO192" s="424">
        <v>8.1459872092489016E-3</v>
      </c>
      <c r="NP192" s="424">
        <v>1.0774694888064427E-2</v>
      </c>
      <c r="NQ192" s="424">
        <v>1.3396302757325803E-2</v>
      </c>
      <c r="NR192" s="424">
        <v>1.6884084485772714E-2</v>
      </c>
      <c r="NS192" s="424">
        <v>1.3183729604225439E-2</v>
      </c>
      <c r="NT192" s="424">
        <v>1.6535600063921706E-2</v>
      </c>
      <c r="NU192" s="424">
        <v>1.5813553591893563E-2</v>
      </c>
      <c r="NV192" s="424">
        <v>1.4721648177356569E-2</v>
      </c>
      <c r="NW192" s="424">
        <v>1.9861299509693831E-2</v>
      </c>
      <c r="NX192" s="424">
        <v>1.5969869693918295E-2</v>
      </c>
      <c r="NY192" s="424">
        <v>1.5879057185990236E-2</v>
      </c>
      <c r="NZ192" s="424">
        <v>1.2098636560098132E-2</v>
      </c>
      <c r="OA192" s="424">
        <v>1.8153529675721817E-2</v>
      </c>
      <c r="OB192" s="424">
        <v>1.8194874972932078E-2</v>
      </c>
      <c r="OC192" s="424">
        <v>1.3909567446174173E-2</v>
      </c>
      <c r="OD192" s="424">
        <v>1.2726589377089212E-2</v>
      </c>
      <c r="OE192" s="424">
        <v>1.4694220493788119E-2</v>
      </c>
      <c r="OF192" s="424">
        <v>1.0131036287598321</v>
      </c>
      <c r="OG192" s="424">
        <v>1.5703812450580511E-2</v>
      </c>
      <c r="OH192" s="424">
        <v>1.2068278006112187E-2</v>
      </c>
      <c r="OI192" s="424">
        <v>1.1607648235051525E-2</v>
      </c>
      <c r="OJ192" s="424">
        <v>1.7289992322399438E-2</v>
      </c>
      <c r="OK192" s="424">
        <v>1.6978740083087113E-2</v>
      </c>
      <c r="OL192" s="424">
        <v>1.2630592688778209E-2</v>
      </c>
      <c r="OM192" s="424">
        <v>1.0572684581505284E-2</v>
      </c>
      <c r="ON192" s="424">
        <v>1.8890106385691146E-2</v>
      </c>
      <c r="OO192" s="424">
        <v>8.6178477972740693E-3</v>
      </c>
      <c r="OP192" s="424">
        <v>4.5798866206770974E-3</v>
      </c>
      <c r="OQ192" s="424">
        <v>1.3323731255908987E-2</v>
      </c>
      <c r="OR192" s="424">
        <v>1.5126317696133797E-2</v>
      </c>
      <c r="OS192" s="424">
        <v>1.5077950284213082E-2</v>
      </c>
      <c r="OT192" s="424">
        <v>1.89079911361896E-2</v>
      </c>
      <c r="OU192" s="424">
        <v>2.3081320022954006E-2</v>
      </c>
      <c r="OV192" s="424">
        <v>1.5679978998404325E-2</v>
      </c>
      <c r="OW192" s="424">
        <v>1.5681451987702197E-2</v>
      </c>
      <c r="OX192" s="424">
        <v>1.826079078941522E-2</v>
      </c>
      <c r="OY192" s="424">
        <v>1.3886110109301379E-2</v>
      </c>
      <c r="OZ192" s="424">
        <v>1.6374511155867338E-2</v>
      </c>
      <c r="PA192" s="424">
        <v>1.7704554003726166E-2</v>
      </c>
      <c r="PB192" s="424">
        <v>1.3326905378741673E-2</v>
      </c>
      <c r="PC192" s="424">
        <v>1.3913624369844316E-2</v>
      </c>
      <c r="PD192" s="424">
        <v>1.407034735191199E-2</v>
      </c>
      <c r="PE192" s="424">
        <v>1.676536258042699E-2</v>
      </c>
      <c r="PF192" s="424">
        <v>2.3263523575029452E-2</v>
      </c>
      <c r="PG192" s="424">
        <v>1.746991309169512E-2</v>
      </c>
      <c r="PH192" s="424">
        <v>1.8933466231481479E-2</v>
      </c>
      <c r="PI192" s="424">
        <v>1.4825788743024858E-2</v>
      </c>
      <c r="PJ192" s="424">
        <v>1.9551558366941439E-2</v>
      </c>
      <c r="PK192" s="424">
        <v>9.2887561322141151E-3</v>
      </c>
      <c r="PL192" s="424">
        <v>1.4996536312155726E-2</v>
      </c>
      <c r="PM192" s="424">
        <v>1.8531488904229315E-2</v>
      </c>
      <c r="PN192" s="424">
        <v>1.6947505951133906E-2</v>
      </c>
      <c r="PO192" s="424">
        <v>1.6072767237708348E-2</v>
      </c>
      <c r="PP192" s="425">
        <v>2.9246458945046974E-2</v>
      </c>
    </row>
    <row r="193" spans="1:432" x14ac:dyDescent="0.25">
      <c r="A193" s="210" t="s">
        <v>182</v>
      </c>
      <c r="B193" s="415">
        <f>'Input Output Table'!D77/B$230</f>
        <v>4.9544501652111354E-4</v>
      </c>
      <c r="C193" s="415">
        <f>'Input Output Table'!E77/C$230</f>
        <v>6.4719679846709918E-3</v>
      </c>
      <c r="D193" s="415">
        <f>'Input Output Table'!F77/D$230</f>
        <v>1.0134840601218502E-3</v>
      </c>
      <c r="E193" s="415">
        <f>'Input Output Table'!G77/E$230</f>
        <v>1.9258763036283787E-3</v>
      </c>
      <c r="F193" s="415">
        <f>'Input Output Table'!H77/F$230</f>
        <v>5.1542380043201308E-4</v>
      </c>
      <c r="G193" s="415">
        <f>'Input Output Table'!I77/G$230</f>
        <v>9.856262205864628E-4</v>
      </c>
      <c r="H193" s="415">
        <f>'Input Output Table'!J77/H$230</f>
        <v>1.2217045966747319E-3</v>
      </c>
      <c r="I193" s="415">
        <f>'Input Output Table'!K77/I$230</f>
        <v>1.4009912637832009E-3</v>
      </c>
      <c r="J193" s="415">
        <f>'Input Output Table'!L77/J$230</f>
        <v>2.2480160671815249E-3</v>
      </c>
      <c r="K193" s="415">
        <f>'Input Output Table'!M77/K$230</f>
        <v>1.6948324514582406E-3</v>
      </c>
      <c r="L193" s="415">
        <f>'Input Output Table'!N77/L$230</f>
        <v>1.3586111251002997E-3</v>
      </c>
      <c r="M193" s="415">
        <f>'Input Output Table'!O77/M$230</f>
        <v>3.8153489555640217E-3</v>
      </c>
      <c r="N193" s="415">
        <f>'Input Output Table'!P77/N$230</f>
        <v>1.8020761970791795E-3</v>
      </c>
      <c r="O193" s="415">
        <f>'Input Output Table'!Q77/O$230</f>
        <v>3.1335543893592356E-3</v>
      </c>
      <c r="P193" s="415">
        <f>'Input Output Table'!R77/P$230</f>
        <v>1.2468231761501921E-3</v>
      </c>
      <c r="Q193" s="415">
        <f>'Input Output Table'!S77/Q$230</f>
        <v>3.979527536380657E-3</v>
      </c>
      <c r="R193" s="415">
        <f>'Input Output Table'!T77/R$230</f>
        <v>2.311291857572242E-3</v>
      </c>
      <c r="S193" s="415">
        <f>'Input Output Table'!U77/S$230</f>
        <v>4.1262523461148741E-3</v>
      </c>
      <c r="T193" s="415">
        <f>'Input Output Table'!V77/T$230</f>
        <v>2.2540159660777957E-3</v>
      </c>
      <c r="U193" s="415">
        <f>'Input Output Table'!W77/U$230</f>
        <v>3.0224572693387515E-3</v>
      </c>
      <c r="V193" s="415">
        <f>'Input Output Table'!X77/V$230</f>
        <v>2.3880382225624688E-3</v>
      </c>
      <c r="W193" s="415">
        <f>'Input Output Table'!Y77/W$230</f>
        <v>1.2018533503272311E-3</v>
      </c>
      <c r="X193" s="415">
        <f>'Input Output Table'!Z77/X$230</f>
        <v>2.7294468924979492E-3</v>
      </c>
      <c r="Y193" s="415">
        <f>'Input Output Table'!AA77/Y$230</f>
        <v>3.8686067507958627E-3</v>
      </c>
      <c r="Z193" s="415">
        <f>'Input Output Table'!AB77/Z$230</f>
        <v>6.1118654789590356E-4</v>
      </c>
      <c r="AA193" s="415">
        <f>'Input Output Table'!AC77/AA$230</f>
        <v>2.9209462060732715E-3</v>
      </c>
      <c r="AB193" s="415">
        <f>'Input Output Table'!AD77/AB$230</f>
        <v>3.2891874415491469E-3</v>
      </c>
      <c r="AC193" s="415">
        <f>'Input Output Table'!AE77/AC$230</f>
        <v>3.4413015071087945E-3</v>
      </c>
      <c r="AD193" s="415">
        <f>'Input Output Table'!AF77/AD$230</f>
        <v>2.6815829966720548E-3</v>
      </c>
      <c r="AE193" s="415">
        <f>'Input Output Table'!AG77/AE$230</f>
        <v>1.3350517125605373E-3</v>
      </c>
      <c r="AF193" s="415">
        <f>'Input Output Table'!AH77/AF$230</f>
        <v>3.7906363038756686E-3</v>
      </c>
      <c r="AG193" s="415">
        <f>'Input Output Table'!AI77/AG$230</f>
        <v>4.2304296167176726E-3</v>
      </c>
      <c r="AH193" s="415">
        <f>'Input Output Table'!AJ77/AH$230</f>
        <v>1.7271445648209085E-3</v>
      </c>
      <c r="AI193" s="415">
        <f>'Input Output Table'!AK77/AI$230</f>
        <v>2.8338814327042868E-3</v>
      </c>
      <c r="AJ193" s="415">
        <f>'Input Output Table'!AL77/AJ$230</f>
        <v>4.7200263794946245E-3</v>
      </c>
      <c r="AK193" s="415">
        <f>'Input Output Table'!AM77/AK$230</f>
        <v>2.2051382977051654E-3</v>
      </c>
      <c r="AL193" s="415">
        <f>'Input Output Table'!AN77/AL$230</f>
        <v>1.5535819057347175E-3</v>
      </c>
      <c r="AM193" s="415">
        <f>'Input Output Table'!AO77/AM$230</f>
        <v>9.7813281160738161E-4</v>
      </c>
      <c r="AN193" s="415">
        <f>'Input Output Table'!AP77/AN$230</f>
        <v>1.6088903082469683E-3</v>
      </c>
      <c r="AO193" s="415">
        <f>'Input Output Table'!AQ77/AO$230</f>
        <v>9.0968025819542712E-4</v>
      </c>
      <c r="AP193" s="415">
        <f>'Input Output Table'!AR77/AP$230</f>
        <v>1.7598801873249779E-3</v>
      </c>
      <c r="AQ193" s="415">
        <f>'Input Output Table'!AS77/AQ$230</f>
        <v>1.9645770490403437E-3</v>
      </c>
      <c r="AR193" s="415">
        <f>'Input Output Table'!AT77/AR$230</f>
        <v>1.3769857614367559E-3</v>
      </c>
      <c r="AS193" s="415">
        <f>'Input Output Table'!AU77/AS$230</f>
        <v>1.3859647701704018E-3</v>
      </c>
      <c r="AT193" s="415">
        <f>'Input Output Table'!AV77/AT$230</f>
        <v>2.3310875048552704E-3</v>
      </c>
      <c r="AU193" s="415">
        <f>'Input Output Table'!AW77/AU$230</f>
        <v>2.8505506662918866E-3</v>
      </c>
      <c r="AV193" s="415">
        <f>'Input Output Table'!AX77/AV$230</f>
        <v>1.468065458462849E-3</v>
      </c>
      <c r="AW193" s="415">
        <f>'Input Output Table'!AY77/AW$230</f>
        <v>2.2926105398169538E-3</v>
      </c>
      <c r="AX193" s="415">
        <f>'Input Output Table'!AZ77/AX$230</f>
        <v>1.7603778135369817E-3</v>
      </c>
      <c r="AY193" s="415">
        <f>'Input Output Table'!BA77/AY$230</f>
        <v>8.9907583482827708E-4</v>
      </c>
      <c r="AZ193" s="415">
        <f>'Input Output Table'!BB77/AZ$230</f>
        <v>2.5130120512555925E-3</v>
      </c>
      <c r="BA193" s="415">
        <f>'Input Output Table'!BC77/BA$230</f>
        <v>3.8033560284615451E-3</v>
      </c>
      <c r="BB193" s="415">
        <f>'Input Output Table'!BD77/BB$230</f>
        <v>4.0379445021007611E-3</v>
      </c>
      <c r="BC193" s="415">
        <f>'Input Output Table'!BE77/BC$230</f>
        <v>3.1850558768934446E-3</v>
      </c>
      <c r="BD193" s="415">
        <f>'Input Output Table'!BF77/BD$230</f>
        <v>2.2759579379475559E-3</v>
      </c>
      <c r="BE193" s="415">
        <f>'Input Output Table'!BG77/BE$230</f>
        <v>8.4107678735001051E-3</v>
      </c>
      <c r="BF193" s="415">
        <f>'Input Output Table'!BH77/BF$230</f>
        <v>1.0379127235025959E-3</v>
      </c>
      <c r="BG193" s="415">
        <f>'Input Output Table'!BI77/BG$230</f>
        <v>9.7254429905185152E-4</v>
      </c>
      <c r="BH193" s="415">
        <f>'Input Output Table'!BJ77/BH$230</f>
        <v>2.3709219800908845E-3</v>
      </c>
      <c r="BI193" s="415">
        <f>'Input Output Table'!BK77/BI$230</f>
        <v>1.8468598974515896E-3</v>
      </c>
      <c r="BJ193" s="415">
        <f>'Input Output Table'!BL77/BJ$230</f>
        <v>1.8468597756058456E-3</v>
      </c>
      <c r="BK193" s="415">
        <f>'Input Output Table'!BM77/BK$230</f>
        <v>2.0855078165113012E-3</v>
      </c>
      <c r="BL193" s="415">
        <f>'Input Output Table'!BN77/BL$230</f>
        <v>1.4125431210667034E-3</v>
      </c>
      <c r="BM193" s="415">
        <f>'Input Output Table'!BO77/BM$230</f>
        <v>1.8388935289414985E-3</v>
      </c>
      <c r="BN193" s="415">
        <f>'Input Output Table'!BP77/BN$230</f>
        <v>2.5236096271210834E-3</v>
      </c>
      <c r="BO193" s="415">
        <f>'Input Output Table'!BQ77/BO$230</f>
        <v>2.8352640557295999E-3</v>
      </c>
      <c r="BP193" s="415">
        <f>'Input Output Table'!BR77/BP$230</f>
        <v>2.3345873650448077E-3</v>
      </c>
      <c r="BQ193" s="415">
        <f>'Input Output Table'!BS77/BQ$230</f>
        <v>1.7526890848780573E-3</v>
      </c>
      <c r="BR193" s="415">
        <f>'Input Output Table'!BT77/BR$230</f>
        <v>1.7526888526684212E-3</v>
      </c>
      <c r="BS193" s="415">
        <f>'Input Output Table'!BU77/BS$230</f>
        <v>1.0452447890172915E-3</v>
      </c>
      <c r="BT193" s="415">
        <f>'Input Output Table'!BV77/BT$230</f>
        <v>3.070774967144346E-3</v>
      </c>
      <c r="BU193" s="415">
        <f>'Input Output Table'!BW77/BU$230</f>
        <v>7.8416576312061198E-2</v>
      </c>
      <c r="BV193" s="415">
        <f>'Input Output Table'!BX77/BV$230</f>
        <v>3.3034763924666157E-3</v>
      </c>
      <c r="BW193" s="415">
        <f>'Input Output Table'!BY77/BW$230</f>
        <v>1.8326393686597874E-3</v>
      </c>
      <c r="BX193" s="415">
        <f>'Input Output Table'!BZ77/BX$230</f>
        <v>2.1570727105176368E-3</v>
      </c>
      <c r="BY193" s="415">
        <f>'Input Output Table'!CA77/BY$230</f>
        <v>2.466331298580992E-3</v>
      </c>
      <c r="BZ193" s="415">
        <f>'Input Output Table'!CB77/BZ$230</f>
        <v>2.2296076621760546E-3</v>
      </c>
      <c r="CA193" s="415">
        <f>'Input Output Table'!CC77/CA$230</f>
        <v>2.9479086636580781E-3</v>
      </c>
      <c r="CB193" s="415">
        <f>'Input Output Table'!CD77/CB$230</f>
        <v>2.8273956734502508E-3</v>
      </c>
      <c r="CC193" s="415">
        <f>'Input Output Table'!CE77/CC$230</f>
        <v>8.5214273279896481E-4</v>
      </c>
      <c r="CD193" s="415">
        <f>'Input Output Table'!CF77/CD$230</f>
        <v>1.6400940100382079E-4</v>
      </c>
      <c r="CE193" s="415">
        <f>'Input Output Table'!CG77/CE$230</f>
        <v>2.48196423916552E-3</v>
      </c>
      <c r="CF193" s="415">
        <f>'Input Output Table'!CH77/CF$230</f>
        <v>1.4679612881497214E-3</v>
      </c>
      <c r="CG193" s="415">
        <f>'Input Output Table'!CI77/CG$230</f>
        <v>3.1301051543549565E-3</v>
      </c>
      <c r="CH193" s="415">
        <f>'Input Output Table'!CJ77/CH$230</f>
        <v>2.5161114942444966E-3</v>
      </c>
      <c r="CI193" s="415">
        <f>'Input Output Table'!CK77/CI$230</f>
        <v>2.0993313556309568E-3</v>
      </c>
      <c r="CJ193" s="415">
        <f>'Input Output Table'!CL77/CJ$230</f>
        <v>5.065859071073802E-3</v>
      </c>
      <c r="CK193" s="415">
        <f>'Input Output Table'!CM77/CK$230</f>
        <v>1.9514519727016155E-3</v>
      </c>
      <c r="CL193" s="415">
        <f>'Input Output Table'!CN77/CL$230</f>
        <v>1.0806542103752863E-3</v>
      </c>
      <c r="CM193" s="415">
        <f>'Input Output Table'!CO77/CM$230</f>
        <v>1.4924639584329052E-3</v>
      </c>
      <c r="CN193" s="415">
        <f>'Input Output Table'!CP77/CN$230</f>
        <v>1.5896035982729815E-3</v>
      </c>
      <c r="CO193" s="415">
        <f>'Input Output Table'!CQ77/CO$230</f>
        <v>8.5622860819236659E-4</v>
      </c>
      <c r="CP193" s="415">
        <f>'Input Output Table'!CR77/CP$230</f>
        <v>2.281226927650756E-3</v>
      </c>
      <c r="CQ193" s="415">
        <f>'Input Output Table'!CS77/CQ$230</f>
        <v>1.7827447459930876E-3</v>
      </c>
      <c r="CR193" s="415">
        <f>'Input Output Table'!CT77/CR$230</f>
        <v>1.850032294724241E-3</v>
      </c>
      <c r="CS193" s="415">
        <f>'Input Output Table'!CU77/CS$230</f>
        <v>3.247456750583209E-3</v>
      </c>
      <c r="CT193" s="415">
        <f>'Input Output Table'!CV77/CT$230</f>
        <v>6.0959173888107763E-3</v>
      </c>
      <c r="CU193" s="415">
        <f>'Input Output Table'!CW77/CU$230</f>
        <v>6.8619288946915227E-4</v>
      </c>
      <c r="CV193" s="415">
        <f>'Input Output Table'!CX77/CV$230</f>
        <v>2.9287961629779723E-3</v>
      </c>
      <c r="CW193" s="415">
        <f>'Input Output Table'!CY77/CW$230</f>
        <v>3.7608012800761023E-3</v>
      </c>
      <c r="CX193" s="415">
        <f>'Input Output Table'!CZ77/CX$230</f>
        <v>6.5934097016730267E-3</v>
      </c>
      <c r="CY193" s="415">
        <f>'Input Output Table'!DA77/CY$230</f>
        <v>1.4575191836136078E-3</v>
      </c>
      <c r="CZ193" s="415">
        <f>'Input Output Table'!DB77/CZ$230</f>
        <v>7.6197030589532262E-3</v>
      </c>
      <c r="DA193" s="415">
        <f>'Input Output Table'!DC77/DA$230</f>
        <v>2.7915020605526687E-3</v>
      </c>
      <c r="DB193" s="415">
        <f>'Input Output Table'!DD77/DB$230</f>
        <v>2.0783836781162177E-3</v>
      </c>
      <c r="DC193" s="415">
        <f>'Input Output Table'!DE77/DC$230</f>
        <v>8.9473014845224599E-4</v>
      </c>
      <c r="DD193" s="416">
        <f>'Input Output Table'!DG77/DD$230</f>
        <v>9.3532541834777903E-3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1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J193" s="423">
        <f t="shared" si="323"/>
        <v>-4.9544501652111354E-4</v>
      </c>
      <c r="HK193" s="423">
        <f t="shared" si="324"/>
        <v>-6.4719679846709918E-3</v>
      </c>
      <c r="HL193" s="423">
        <f t="shared" si="325"/>
        <v>-1.0134840601218502E-3</v>
      </c>
      <c r="HM193" s="423">
        <f t="shared" si="326"/>
        <v>-1.9258763036283787E-3</v>
      </c>
      <c r="HN193" s="423">
        <f t="shared" si="327"/>
        <v>-5.1542380043201308E-4</v>
      </c>
      <c r="HO193" s="423">
        <f t="shared" si="328"/>
        <v>-9.856262205864628E-4</v>
      </c>
      <c r="HP193" s="423">
        <f t="shared" si="329"/>
        <v>-1.2217045966747319E-3</v>
      </c>
      <c r="HQ193" s="423">
        <f t="shared" si="330"/>
        <v>-1.4009912637832009E-3</v>
      </c>
      <c r="HR193" s="423">
        <f t="shared" si="331"/>
        <v>-2.2480160671815249E-3</v>
      </c>
      <c r="HS193" s="423">
        <f t="shared" si="332"/>
        <v>-1.6948324514582406E-3</v>
      </c>
      <c r="HT193" s="423">
        <f t="shared" si="333"/>
        <v>-1.3586111251002997E-3</v>
      </c>
      <c r="HU193" s="423">
        <f t="shared" si="334"/>
        <v>-3.8153489555640217E-3</v>
      </c>
      <c r="HV193" s="423">
        <f t="shared" si="335"/>
        <v>-1.8020761970791795E-3</v>
      </c>
      <c r="HW193" s="423">
        <f t="shared" si="336"/>
        <v>-3.1335543893592356E-3</v>
      </c>
      <c r="HX193" s="423">
        <f t="shared" si="337"/>
        <v>-1.2468231761501921E-3</v>
      </c>
      <c r="HY193" s="423">
        <f t="shared" si="338"/>
        <v>-3.979527536380657E-3</v>
      </c>
      <c r="HZ193" s="423">
        <f t="shared" si="339"/>
        <v>-2.311291857572242E-3</v>
      </c>
      <c r="IA193" s="423">
        <f t="shared" si="340"/>
        <v>-4.1262523461148741E-3</v>
      </c>
      <c r="IB193" s="423">
        <f t="shared" si="341"/>
        <v>-2.2540159660777957E-3</v>
      </c>
      <c r="IC193" s="423">
        <f t="shared" si="342"/>
        <v>-3.0224572693387515E-3</v>
      </c>
      <c r="ID193" s="423">
        <f t="shared" si="343"/>
        <v>-2.3880382225624688E-3</v>
      </c>
      <c r="IE193" s="423">
        <f t="shared" si="344"/>
        <v>-1.2018533503272311E-3</v>
      </c>
      <c r="IF193" s="423">
        <f t="shared" si="345"/>
        <v>-2.7294468924979492E-3</v>
      </c>
      <c r="IG193" s="423">
        <f t="shared" si="346"/>
        <v>-3.8686067507958627E-3</v>
      </c>
      <c r="IH193" s="423">
        <f t="shared" si="347"/>
        <v>-6.1118654789590356E-4</v>
      </c>
      <c r="II193" s="423">
        <f t="shared" si="348"/>
        <v>-2.9209462060732715E-3</v>
      </c>
      <c r="IJ193" s="423">
        <f t="shared" si="349"/>
        <v>-3.2891874415491469E-3</v>
      </c>
      <c r="IK193" s="423">
        <f t="shared" si="350"/>
        <v>-3.4413015071087945E-3</v>
      </c>
      <c r="IL193" s="423">
        <f t="shared" si="351"/>
        <v>-2.6815829966720548E-3</v>
      </c>
      <c r="IM193" s="423">
        <f t="shared" si="352"/>
        <v>-1.3350517125605373E-3</v>
      </c>
      <c r="IN193" s="423">
        <f t="shared" si="353"/>
        <v>-3.7906363038756686E-3</v>
      </c>
      <c r="IO193" s="423">
        <f t="shared" si="354"/>
        <v>-4.2304296167176726E-3</v>
      </c>
      <c r="IP193" s="423">
        <f t="shared" si="355"/>
        <v>-1.7271445648209085E-3</v>
      </c>
      <c r="IQ193" s="423">
        <f t="shared" si="356"/>
        <v>-2.8338814327042868E-3</v>
      </c>
      <c r="IR193" s="423">
        <f t="shared" si="357"/>
        <v>-4.7200263794946245E-3</v>
      </c>
      <c r="IS193" s="423">
        <f t="shared" si="358"/>
        <v>-2.2051382977051654E-3</v>
      </c>
      <c r="IT193" s="423">
        <f t="shared" si="359"/>
        <v>-1.5535819057347175E-3</v>
      </c>
      <c r="IU193" s="423">
        <f t="shared" si="360"/>
        <v>-9.7813281160738161E-4</v>
      </c>
      <c r="IV193" s="423">
        <f t="shared" si="361"/>
        <v>-1.6088903082469683E-3</v>
      </c>
      <c r="IW193" s="423">
        <f t="shared" si="362"/>
        <v>-9.0968025819542712E-4</v>
      </c>
      <c r="IX193" s="423">
        <f t="shared" si="363"/>
        <v>-1.7598801873249779E-3</v>
      </c>
      <c r="IY193" s="423">
        <f t="shared" si="364"/>
        <v>-1.9645770490403437E-3</v>
      </c>
      <c r="IZ193" s="423">
        <f t="shared" si="365"/>
        <v>-1.3769857614367559E-3</v>
      </c>
      <c r="JA193" s="423">
        <f t="shared" si="366"/>
        <v>-1.3859647701704018E-3</v>
      </c>
      <c r="JB193" s="423">
        <f t="shared" si="367"/>
        <v>-2.3310875048552704E-3</v>
      </c>
      <c r="JC193" s="423">
        <f t="shared" si="368"/>
        <v>-2.8505506662918866E-3</v>
      </c>
      <c r="JD193" s="423">
        <f t="shared" si="369"/>
        <v>-1.468065458462849E-3</v>
      </c>
      <c r="JE193" s="423">
        <f t="shared" si="370"/>
        <v>-2.2926105398169538E-3</v>
      </c>
      <c r="JF193" s="423">
        <f t="shared" si="371"/>
        <v>-1.7603778135369817E-3</v>
      </c>
      <c r="JG193" s="423">
        <f t="shared" si="372"/>
        <v>-8.9907583482827708E-4</v>
      </c>
      <c r="JH193" s="423">
        <f t="shared" si="373"/>
        <v>-2.5130120512555925E-3</v>
      </c>
      <c r="JI193" s="423">
        <f t="shared" si="374"/>
        <v>-3.8033560284615451E-3</v>
      </c>
      <c r="JJ193" s="423">
        <f t="shared" si="375"/>
        <v>-4.0379445021007611E-3</v>
      </c>
      <c r="JK193" s="423">
        <f t="shared" si="376"/>
        <v>-3.1850558768934446E-3</v>
      </c>
      <c r="JL193" s="423">
        <f t="shared" si="377"/>
        <v>-2.2759579379475559E-3</v>
      </c>
      <c r="JM193" s="423">
        <f t="shared" si="378"/>
        <v>-8.4107678735001051E-3</v>
      </c>
      <c r="JN193" s="423">
        <f t="shared" si="379"/>
        <v>-1.0379127235025959E-3</v>
      </c>
      <c r="JO193" s="423">
        <f t="shared" si="380"/>
        <v>-9.7254429905185152E-4</v>
      </c>
      <c r="JP193" s="423">
        <f t="shared" si="381"/>
        <v>-2.3709219800908845E-3</v>
      </c>
      <c r="JQ193" s="423">
        <f t="shared" si="382"/>
        <v>-1.8468598974515896E-3</v>
      </c>
      <c r="JR193" s="423">
        <f t="shared" si="383"/>
        <v>-1.8468597756058456E-3</v>
      </c>
      <c r="JS193" s="423">
        <f t="shared" si="384"/>
        <v>-2.0855078165113012E-3</v>
      </c>
      <c r="JT193" s="423">
        <f t="shared" si="385"/>
        <v>-1.4125431210667034E-3</v>
      </c>
      <c r="JU193" s="423">
        <f t="shared" si="386"/>
        <v>-1.8388935289414985E-3</v>
      </c>
      <c r="JV193" s="423">
        <f t="shared" si="387"/>
        <v>-2.5236096271210834E-3</v>
      </c>
      <c r="JW193" s="423">
        <f t="shared" si="388"/>
        <v>-2.8352640557295999E-3</v>
      </c>
      <c r="JX193" s="423">
        <f t="shared" si="389"/>
        <v>-2.3345873650448077E-3</v>
      </c>
      <c r="JY193" s="423">
        <f t="shared" si="390"/>
        <v>-1.7526890848780573E-3</v>
      </c>
      <c r="JZ193" s="423">
        <f t="shared" si="391"/>
        <v>-1.7526888526684212E-3</v>
      </c>
      <c r="KA193" s="423">
        <f t="shared" si="392"/>
        <v>-1.0452447890172915E-3</v>
      </c>
      <c r="KB193" s="423">
        <f t="shared" si="393"/>
        <v>-3.070774967144346E-3</v>
      </c>
      <c r="KC193" s="423">
        <f t="shared" si="394"/>
        <v>0.92158342368793877</v>
      </c>
      <c r="KD193" s="423">
        <f t="shared" si="395"/>
        <v>-3.3034763924666157E-3</v>
      </c>
      <c r="KE193" s="423">
        <f t="shared" si="396"/>
        <v>-1.8326393686597874E-3</v>
      </c>
      <c r="KF193" s="423">
        <f t="shared" si="397"/>
        <v>-2.1570727105176368E-3</v>
      </c>
      <c r="KG193" s="423">
        <f t="shared" si="398"/>
        <v>-2.466331298580992E-3</v>
      </c>
      <c r="KH193" s="423">
        <f t="shared" si="399"/>
        <v>-2.2296076621760546E-3</v>
      </c>
      <c r="KI193" s="423">
        <f t="shared" si="400"/>
        <v>-2.9479086636580781E-3</v>
      </c>
      <c r="KJ193" s="423">
        <f t="shared" si="401"/>
        <v>-2.8273956734502508E-3</v>
      </c>
      <c r="KK193" s="423">
        <f t="shared" si="402"/>
        <v>-8.5214273279896481E-4</v>
      </c>
      <c r="KL193" s="423">
        <f t="shared" si="403"/>
        <v>-1.6400940100382079E-4</v>
      </c>
      <c r="KM193" s="423">
        <f t="shared" si="404"/>
        <v>-2.48196423916552E-3</v>
      </c>
      <c r="KN193" s="423">
        <f t="shared" si="405"/>
        <v>-1.4679612881497214E-3</v>
      </c>
      <c r="KO193" s="423">
        <f t="shared" si="406"/>
        <v>-3.1301051543549565E-3</v>
      </c>
      <c r="KP193" s="423">
        <f t="shared" si="407"/>
        <v>-2.5161114942444966E-3</v>
      </c>
      <c r="KQ193" s="423">
        <f t="shared" si="408"/>
        <v>-2.0993313556309568E-3</v>
      </c>
      <c r="KR193" s="423">
        <f t="shared" si="409"/>
        <v>-5.065859071073802E-3</v>
      </c>
      <c r="KS193" s="423">
        <f t="shared" si="410"/>
        <v>-1.9514519727016155E-3</v>
      </c>
      <c r="KT193" s="423">
        <f t="shared" si="411"/>
        <v>-1.0806542103752863E-3</v>
      </c>
      <c r="KU193" s="423">
        <f t="shared" si="412"/>
        <v>-1.4924639584329052E-3</v>
      </c>
      <c r="KV193" s="423">
        <f t="shared" si="413"/>
        <v>-1.5896035982729815E-3</v>
      </c>
      <c r="KW193" s="423">
        <f t="shared" si="414"/>
        <v>-8.5622860819236659E-4</v>
      </c>
      <c r="KX193" s="423">
        <f t="shared" si="415"/>
        <v>-2.281226927650756E-3</v>
      </c>
      <c r="KY193" s="423">
        <f t="shared" si="416"/>
        <v>-1.7827447459930876E-3</v>
      </c>
      <c r="KZ193" s="423">
        <f t="shared" si="417"/>
        <v>-1.850032294724241E-3</v>
      </c>
      <c r="LA193" s="423">
        <f t="shared" si="418"/>
        <v>-3.247456750583209E-3</v>
      </c>
      <c r="LB193" s="423">
        <f t="shared" si="419"/>
        <v>-6.0959173888107763E-3</v>
      </c>
      <c r="LC193" s="423">
        <f t="shared" si="420"/>
        <v>-6.8619288946915227E-4</v>
      </c>
      <c r="LD193" s="423">
        <f t="shared" si="421"/>
        <v>-2.9287961629779723E-3</v>
      </c>
      <c r="LE193" s="423">
        <f t="shared" si="422"/>
        <v>-3.7608012800761023E-3</v>
      </c>
      <c r="LF193" s="423">
        <f t="shared" si="423"/>
        <v>-6.5934097016730267E-3</v>
      </c>
      <c r="LG193" s="423">
        <f t="shared" si="424"/>
        <v>-1.4575191836136078E-3</v>
      </c>
      <c r="LH193" s="423">
        <f t="shared" si="425"/>
        <v>-7.6197030589532262E-3</v>
      </c>
      <c r="LI193" s="423">
        <f t="shared" si="426"/>
        <v>-2.7915020605526687E-3</v>
      </c>
      <c r="LJ193" s="423">
        <f t="shared" si="427"/>
        <v>-2.0783836781162177E-3</v>
      </c>
      <c r="LK193" s="423">
        <f t="shared" si="428"/>
        <v>-8.9473014845224599E-4</v>
      </c>
      <c r="LL193" s="423">
        <f t="shared" si="429"/>
        <v>-9.3532541834777903E-3</v>
      </c>
      <c r="LN193" s="424">
        <v>1.0835915436175871E-2</v>
      </c>
      <c r="LO193" s="424">
        <v>2.1800133478739419E-2</v>
      </c>
      <c r="LP193" s="424">
        <v>7.8233910191050603E-3</v>
      </c>
      <c r="LQ193" s="424">
        <v>1.4784996398504585E-2</v>
      </c>
      <c r="LR193" s="424">
        <v>5.3077692860656021E-3</v>
      </c>
      <c r="LS193" s="424">
        <v>1.24723791562503E-2</v>
      </c>
      <c r="LT193" s="424">
        <v>7.4743134690149508E-3</v>
      </c>
      <c r="LU193" s="424">
        <v>1.5029898569683458E-2</v>
      </c>
      <c r="LV193" s="424">
        <v>1.7188769521370818E-2</v>
      </c>
      <c r="LW193" s="424">
        <v>1.120828564923115E-2</v>
      </c>
      <c r="LX193" s="424">
        <v>1.3563448813276074E-2</v>
      </c>
      <c r="LY193" s="424">
        <v>1.7324600532519958E-2</v>
      </c>
      <c r="LZ193" s="424">
        <v>1.7783819344331025E-2</v>
      </c>
      <c r="MA193" s="424">
        <v>1.7606318446410505E-2</v>
      </c>
      <c r="MB193" s="424">
        <v>1.2477842388554131E-2</v>
      </c>
      <c r="MC193" s="424">
        <v>1.7030216219982082E-2</v>
      </c>
      <c r="MD193" s="424">
        <v>1.6353299801975141E-2</v>
      </c>
      <c r="ME193" s="424">
        <v>1.3781189901577229E-2</v>
      </c>
      <c r="MF193" s="424">
        <v>1.4063356930100858E-2</v>
      </c>
      <c r="MG193" s="424">
        <v>1.7111947945102166E-2</v>
      </c>
      <c r="MH193" s="424">
        <v>1.208834665089387E-2</v>
      </c>
      <c r="MI193" s="424">
        <v>1.2550073110670615E-2</v>
      </c>
      <c r="MJ193" s="424">
        <v>1.3801775301875752E-2</v>
      </c>
      <c r="MK193" s="424">
        <v>1.7518744958212411E-2</v>
      </c>
      <c r="ML193" s="424">
        <v>4.7351463870331199E-3</v>
      </c>
      <c r="MM193" s="424">
        <v>1.4209891244462732E-2</v>
      </c>
      <c r="MN193" s="424">
        <v>1.7728893141762295E-2</v>
      </c>
      <c r="MO193" s="424">
        <v>1.2607487457638848E-2</v>
      </c>
      <c r="MP193" s="424">
        <v>1.1975932678011881E-2</v>
      </c>
      <c r="MQ193" s="424">
        <v>8.0847319069437418E-3</v>
      </c>
      <c r="MR193" s="424">
        <v>1.3664443016529467E-2</v>
      </c>
      <c r="MS193" s="424">
        <v>1.3930633976633102E-2</v>
      </c>
      <c r="MT193" s="424">
        <v>1.3258621953595047E-2</v>
      </c>
      <c r="MU193" s="424">
        <v>1.5728416396828985E-2</v>
      </c>
      <c r="MV193" s="424">
        <v>1.7317932835242494E-2</v>
      </c>
      <c r="MW193" s="424">
        <v>1.2309909733197726E-2</v>
      </c>
      <c r="MX193" s="424">
        <v>8.3013295890308134E-3</v>
      </c>
      <c r="MY193" s="424">
        <v>1.4613750789679344E-2</v>
      </c>
      <c r="MZ193" s="424">
        <v>1.5411061676351995E-2</v>
      </c>
      <c r="NA193" s="424">
        <v>1.3872556572141412E-2</v>
      </c>
      <c r="NB193" s="424">
        <v>1.3342167759480801E-2</v>
      </c>
      <c r="NC193" s="424">
        <v>1.5715423277204429E-2</v>
      </c>
      <c r="ND193" s="424">
        <v>1.348639569229928E-2</v>
      </c>
      <c r="NE193" s="424">
        <v>1.6194987632108651E-2</v>
      </c>
      <c r="NF193" s="424">
        <v>1.4007879503623505E-2</v>
      </c>
      <c r="NG193" s="424">
        <v>1.9073813157920016E-2</v>
      </c>
      <c r="NH193" s="424">
        <v>1.5776409815114266E-2</v>
      </c>
      <c r="NI193" s="424">
        <v>1.5797728798912652E-2</v>
      </c>
      <c r="NJ193" s="424">
        <v>1.6569027745881558E-2</v>
      </c>
      <c r="NK193" s="424">
        <v>1.5880043506392723E-2</v>
      </c>
      <c r="NL193" s="424">
        <v>1.7875834909488401E-2</v>
      </c>
      <c r="NM193" s="424">
        <v>1.3710650008885293E-2</v>
      </c>
      <c r="NN193" s="424">
        <v>1.2605992098677288E-2</v>
      </c>
      <c r="NO193" s="424">
        <v>1.1269563916929952E-2</v>
      </c>
      <c r="NP193" s="424">
        <v>1.2612449836634258E-2</v>
      </c>
      <c r="NQ193" s="424">
        <v>2.2829663046251492E-2</v>
      </c>
      <c r="NR193" s="424">
        <v>1.6207185685209909E-2</v>
      </c>
      <c r="NS193" s="424">
        <v>1.3329260297690038E-2</v>
      </c>
      <c r="NT193" s="424">
        <v>1.7048082705901361E-2</v>
      </c>
      <c r="NU193" s="424">
        <v>1.6279041430737974E-2</v>
      </c>
      <c r="NV193" s="424">
        <v>1.5201661249062512E-2</v>
      </c>
      <c r="NW193" s="424">
        <v>2.0811536036135538E-2</v>
      </c>
      <c r="NX193" s="424">
        <v>1.5854824487517662E-2</v>
      </c>
      <c r="NY193" s="424">
        <v>1.6931222548970289E-2</v>
      </c>
      <c r="NZ193" s="424">
        <v>1.3842744370541334E-2</v>
      </c>
      <c r="OA193" s="424">
        <v>2.0019587283246303E-2</v>
      </c>
      <c r="OB193" s="424">
        <v>1.8339208847237502E-2</v>
      </c>
      <c r="OC193" s="424">
        <v>1.4351686775816929E-2</v>
      </c>
      <c r="OD193" s="424">
        <v>1.7118023644315437E-2</v>
      </c>
      <c r="OE193" s="424">
        <v>1.4048298675509271E-2</v>
      </c>
      <c r="OF193" s="424">
        <v>1.6582871876849255E-2</v>
      </c>
      <c r="OG193" s="424">
        <v>1.0993158684730868</v>
      </c>
      <c r="OH193" s="424">
        <v>1.4886295698169903E-2</v>
      </c>
      <c r="OI193" s="424">
        <v>1.2396233698303206E-2</v>
      </c>
      <c r="OJ193" s="424">
        <v>1.7337658010040492E-2</v>
      </c>
      <c r="OK193" s="424">
        <v>1.7476792527582906E-2</v>
      </c>
      <c r="OL193" s="424">
        <v>1.3816364047367845E-2</v>
      </c>
      <c r="OM193" s="424">
        <v>1.3922133683047316E-2</v>
      </c>
      <c r="ON193" s="424">
        <v>1.9561329358177112E-2</v>
      </c>
      <c r="OO193" s="424">
        <v>9.2706154371632044E-3</v>
      </c>
      <c r="OP193" s="424">
        <v>5.0117201695697158E-3</v>
      </c>
      <c r="OQ193" s="424">
        <v>1.4453692365819653E-2</v>
      </c>
      <c r="OR193" s="424">
        <v>1.4506970080439292E-2</v>
      </c>
      <c r="OS193" s="424">
        <v>1.7089495970444141E-2</v>
      </c>
      <c r="OT193" s="424">
        <v>1.9758347937105757E-2</v>
      </c>
      <c r="OU193" s="424">
        <v>2.2321973976513917E-2</v>
      </c>
      <c r="OV193" s="424">
        <v>2.0051521735345874E-2</v>
      </c>
      <c r="OW193" s="424">
        <v>1.6035188359678244E-2</v>
      </c>
      <c r="OX193" s="424">
        <v>1.6992070230500728E-2</v>
      </c>
      <c r="OY193" s="424">
        <v>1.3875691996249022E-2</v>
      </c>
      <c r="OZ193" s="424">
        <v>1.6217873579484447E-2</v>
      </c>
      <c r="PA193" s="424">
        <v>1.6467160562204035E-2</v>
      </c>
      <c r="PB193" s="424">
        <v>1.4290364653479423E-2</v>
      </c>
      <c r="PC193" s="424">
        <v>1.4843805608232048E-2</v>
      </c>
      <c r="PD193" s="424">
        <v>1.4493893047799494E-2</v>
      </c>
      <c r="PE193" s="424">
        <v>1.8303003668383128E-2</v>
      </c>
      <c r="PF193" s="424">
        <v>2.6399443983577617E-2</v>
      </c>
      <c r="PG193" s="424">
        <v>1.5664296418289595E-2</v>
      </c>
      <c r="PH193" s="424">
        <v>2.071915405640638E-2</v>
      </c>
      <c r="PI193" s="424">
        <v>1.7596915018956043E-2</v>
      </c>
      <c r="PJ193" s="424">
        <v>2.4451094993566524E-2</v>
      </c>
      <c r="PK193" s="424">
        <v>9.9772516484564529E-3</v>
      </c>
      <c r="PL193" s="424">
        <v>2.2114769961498259E-2</v>
      </c>
      <c r="PM193" s="424">
        <v>1.8759220040734256E-2</v>
      </c>
      <c r="PN193" s="424">
        <v>1.6997854160665279E-2</v>
      </c>
      <c r="PO193" s="424">
        <v>1.4698277947872113E-2</v>
      </c>
      <c r="PP193" s="425">
        <v>2.345274492479606E-2</v>
      </c>
    </row>
    <row r="194" spans="1:432" x14ac:dyDescent="0.25">
      <c r="A194" s="210" t="s">
        <v>183</v>
      </c>
      <c r="B194" s="415">
        <f>'Input Output Table'!D78/B$230</f>
        <v>5.3564153325856589E-4</v>
      </c>
      <c r="C194" s="415">
        <f>'Input Output Table'!E78/C$230</f>
        <v>1.0524444079400572E-3</v>
      </c>
      <c r="D194" s="415">
        <f>'Input Output Table'!F78/D$230</f>
        <v>4.4297689574032375E-4</v>
      </c>
      <c r="E194" s="415">
        <f>'Input Output Table'!G78/E$230</f>
        <v>1.8933204556020706E-3</v>
      </c>
      <c r="F194" s="415">
        <f>'Input Output Table'!H78/F$230</f>
        <v>7.9127045460780697E-4</v>
      </c>
      <c r="G194" s="415">
        <f>'Input Output Table'!I78/G$230</f>
        <v>1.0649458769374318E-3</v>
      </c>
      <c r="H194" s="415">
        <f>'Input Output Table'!J78/H$230</f>
        <v>1.5894400965773567E-3</v>
      </c>
      <c r="I194" s="415">
        <f>'Input Output Table'!K78/I$230</f>
        <v>1.1273170587036898E-3</v>
      </c>
      <c r="J194" s="415">
        <f>'Input Output Table'!L78/J$230</f>
        <v>2.1149094283374175E-3</v>
      </c>
      <c r="K194" s="415">
        <f>'Input Output Table'!M78/K$230</f>
        <v>6.6800592179948597E-4</v>
      </c>
      <c r="L194" s="415">
        <f>'Input Output Table'!N78/L$230</f>
        <v>1.1005846564061145E-3</v>
      </c>
      <c r="M194" s="415">
        <f>'Input Output Table'!O78/M$230</f>
        <v>4.2358996894294723E-3</v>
      </c>
      <c r="N194" s="415">
        <f>'Input Output Table'!P78/N$230</f>
        <v>1.4099129644491106E-3</v>
      </c>
      <c r="O194" s="415">
        <f>'Input Output Table'!Q78/O$230</f>
        <v>2.8148494701784135E-3</v>
      </c>
      <c r="P194" s="415">
        <f>'Input Output Table'!R78/P$230</f>
        <v>9.6676604449962922E-4</v>
      </c>
      <c r="Q194" s="415">
        <f>'Input Output Table'!S78/Q$230</f>
        <v>3.7512310802279027E-3</v>
      </c>
      <c r="R194" s="415">
        <f>'Input Output Table'!T78/R$230</f>
        <v>4.0298944861020779E-3</v>
      </c>
      <c r="S194" s="415">
        <f>'Input Output Table'!U78/S$230</f>
        <v>4.0677029970864025E-3</v>
      </c>
      <c r="T194" s="415">
        <f>'Input Output Table'!V78/T$230</f>
        <v>1.5517639313533493E-3</v>
      </c>
      <c r="U194" s="415">
        <f>'Input Output Table'!W78/U$230</f>
        <v>1.6455132226880129E-3</v>
      </c>
      <c r="V194" s="415">
        <f>'Input Output Table'!X78/V$230</f>
        <v>2.5233495834130859E-3</v>
      </c>
      <c r="W194" s="415">
        <f>'Input Output Table'!Y78/W$230</f>
        <v>1.0787738051332321E-3</v>
      </c>
      <c r="X194" s="415">
        <f>'Input Output Table'!Z78/X$230</f>
        <v>1.105761779094957E-3</v>
      </c>
      <c r="Y194" s="415">
        <f>'Input Output Table'!AA78/Y$230</f>
        <v>1.8728249463468179E-3</v>
      </c>
      <c r="Z194" s="415">
        <f>'Input Output Table'!AB78/Z$230</f>
        <v>3.4948571141733457E-4</v>
      </c>
      <c r="AA194" s="415">
        <f>'Input Output Table'!AC78/AA$230</f>
        <v>2.6853576571802418E-3</v>
      </c>
      <c r="AB194" s="415">
        <f>'Input Output Table'!AD78/AB$230</f>
        <v>2.8197927797328224E-3</v>
      </c>
      <c r="AC194" s="415">
        <f>'Input Output Table'!AE78/AC$230</f>
        <v>1.7904194560226707E-3</v>
      </c>
      <c r="AD194" s="415">
        <f>'Input Output Table'!AF78/AD$230</f>
        <v>7.6860927087163953E-4</v>
      </c>
      <c r="AE194" s="415">
        <f>'Input Output Table'!AG78/AE$230</f>
        <v>7.8994649393747515E-4</v>
      </c>
      <c r="AF194" s="415">
        <f>'Input Output Table'!AH78/AF$230</f>
        <v>9.1788820234888684E-4</v>
      </c>
      <c r="AG194" s="415">
        <f>'Input Output Table'!AI78/AG$230</f>
        <v>2.189455354989578E-3</v>
      </c>
      <c r="AH194" s="415">
        <f>'Input Output Table'!AJ78/AH$230</f>
        <v>8.9136089656112634E-4</v>
      </c>
      <c r="AI194" s="415">
        <f>'Input Output Table'!AK78/AI$230</f>
        <v>1.4925291246675337E-3</v>
      </c>
      <c r="AJ194" s="415">
        <f>'Input Output Table'!AL78/AJ$230</f>
        <v>1.5520743674955124E-3</v>
      </c>
      <c r="AK194" s="415">
        <f>'Input Output Table'!AM78/AK$230</f>
        <v>1.3804329805718616E-3</v>
      </c>
      <c r="AL194" s="415">
        <f>'Input Output Table'!AN78/AL$230</f>
        <v>8.1946222682374389E-4</v>
      </c>
      <c r="AM194" s="415">
        <f>'Input Output Table'!AO78/AM$230</f>
        <v>9.1866741455340372E-4</v>
      </c>
      <c r="AN194" s="415">
        <f>'Input Output Table'!AP78/AN$230</f>
        <v>8.2494174710219742E-4</v>
      </c>
      <c r="AO194" s="415">
        <f>'Input Output Table'!AQ78/AO$230</f>
        <v>1.05356066874892E-3</v>
      </c>
      <c r="AP194" s="415">
        <f>'Input Output Table'!AR78/AP$230</f>
        <v>1.1400523893401911E-3</v>
      </c>
      <c r="AQ194" s="415">
        <f>'Input Output Table'!AS78/AQ$230</f>
        <v>9.7855795870506706E-4</v>
      </c>
      <c r="AR194" s="415">
        <f>'Input Output Table'!AT78/AR$230</f>
        <v>1.0308559333088193E-3</v>
      </c>
      <c r="AS194" s="415">
        <f>'Input Output Table'!AU78/AS$230</f>
        <v>1.1603721911251819E-3</v>
      </c>
      <c r="AT194" s="415">
        <f>'Input Output Table'!AV78/AT$230</f>
        <v>1.8866522471680512E-3</v>
      </c>
      <c r="AU194" s="415">
        <f>'Input Output Table'!AW78/AU$230</f>
        <v>1.8160433894739616E-3</v>
      </c>
      <c r="AV194" s="415">
        <f>'Input Output Table'!AX78/AV$230</f>
        <v>1.0834455922559601E-3</v>
      </c>
      <c r="AW194" s="415">
        <f>'Input Output Table'!AY78/AW$230</f>
        <v>1.4965950613898423E-3</v>
      </c>
      <c r="AX194" s="415">
        <f>'Input Output Table'!AZ78/AX$230</f>
        <v>1.0502912656752421E-3</v>
      </c>
      <c r="AY194" s="415">
        <f>'Input Output Table'!BA78/AY$230</f>
        <v>7.6602994035558669E-4</v>
      </c>
      <c r="AZ194" s="415">
        <f>'Input Output Table'!BB78/AZ$230</f>
        <v>2.6263082534858022E-3</v>
      </c>
      <c r="BA194" s="415">
        <f>'Input Output Table'!BC78/BA$230</f>
        <v>8.6639697653144313E-4</v>
      </c>
      <c r="BB194" s="415">
        <f>'Input Output Table'!BD78/BB$230</f>
        <v>8.7378754761217392E-4</v>
      </c>
      <c r="BC194" s="415">
        <f>'Input Output Table'!BE78/BC$230</f>
        <v>1.2864472334486075E-3</v>
      </c>
      <c r="BD194" s="415">
        <f>'Input Output Table'!BF78/BD$230</f>
        <v>2.7913159685090578E-4</v>
      </c>
      <c r="BE194" s="415">
        <f>'Input Output Table'!BG78/BE$230</f>
        <v>3.9847933274888177E-3</v>
      </c>
      <c r="BF194" s="415">
        <f>'Input Output Table'!BH78/BF$230</f>
        <v>2.1886638889348853E-3</v>
      </c>
      <c r="BG194" s="415">
        <f>'Input Output Table'!BI78/BG$230</f>
        <v>2.0263032674046936E-3</v>
      </c>
      <c r="BH194" s="415">
        <f>'Input Output Table'!BJ78/BH$230</f>
        <v>2.8308550392625569E-3</v>
      </c>
      <c r="BI194" s="415">
        <f>'Input Output Table'!BK78/BI$230</f>
        <v>2.4492136245637575E-3</v>
      </c>
      <c r="BJ194" s="415">
        <f>'Input Output Table'!BL78/BJ$230</f>
        <v>2.4492134629779997E-3</v>
      </c>
      <c r="BK194" s="415">
        <f>'Input Output Table'!BM78/BK$230</f>
        <v>6.2257373785665629E-3</v>
      </c>
      <c r="BL194" s="415">
        <f>'Input Output Table'!BN78/BL$230</f>
        <v>2.9612555524925702E-3</v>
      </c>
      <c r="BM194" s="415">
        <f>'Input Output Table'!BO78/BM$230</f>
        <v>3.0367480987960596E-3</v>
      </c>
      <c r="BN194" s="415">
        <f>'Input Output Table'!BP78/BN$230</f>
        <v>3.4822099927797924E-3</v>
      </c>
      <c r="BO194" s="415">
        <f>'Input Output Table'!BQ78/BO$230</f>
        <v>2.5805208125537953E-3</v>
      </c>
      <c r="BP194" s="415">
        <f>'Input Output Table'!BR78/BP$230</f>
        <v>3.0847605450358665E-3</v>
      </c>
      <c r="BQ194" s="415">
        <f>'Input Output Table'!BS78/BQ$230</f>
        <v>2.7928247944061361E-3</v>
      </c>
      <c r="BR194" s="415">
        <f>'Input Output Table'!BT78/BR$230</f>
        <v>2.7928244243913768E-3</v>
      </c>
      <c r="BS194" s="415">
        <f>'Input Output Table'!BU78/BS$230</f>
        <v>1.3307772596065342E-3</v>
      </c>
      <c r="BT194" s="415">
        <f>'Input Output Table'!BV78/BT$230</f>
        <v>2.7437860292159216E-3</v>
      </c>
      <c r="BU194" s="415">
        <f>'Input Output Table'!BW78/BU$230</f>
        <v>5.0645889774897411E-3</v>
      </c>
      <c r="BV194" s="415">
        <f>'Input Output Table'!BX78/BV$230</f>
        <v>4.7209864846207587E-2</v>
      </c>
      <c r="BW194" s="415">
        <f>'Input Output Table'!BY78/BW$230</f>
        <v>3.0397461694223176E-3</v>
      </c>
      <c r="BX194" s="415">
        <f>'Input Output Table'!BZ78/BX$230</f>
        <v>4.1387275146355668E-3</v>
      </c>
      <c r="BY194" s="415">
        <f>'Input Output Table'!CA78/BY$230</f>
        <v>4.7312740777182326E-3</v>
      </c>
      <c r="BZ194" s="415">
        <f>'Input Output Table'!CB78/BZ$230</f>
        <v>3.3059850091503038E-3</v>
      </c>
      <c r="CA194" s="415">
        <f>'Input Output Table'!CC78/CA$230</f>
        <v>3.7538593507663032E-3</v>
      </c>
      <c r="CB194" s="415">
        <f>'Input Output Table'!CD78/CB$230</f>
        <v>3.4246340522980012E-3</v>
      </c>
      <c r="CC194" s="415">
        <f>'Input Output Table'!CE78/CC$230</f>
        <v>9.8293963283826785E-4</v>
      </c>
      <c r="CD194" s="415">
        <f>'Input Output Table'!CF78/CD$230</f>
        <v>2.3747548673094321E-4</v>
      </c>
      <c r="CE194" s="415">
        <f>'Input Output Table'!CG78/CE$230</f>
        <v>1.9517562945223768E-3</v>
      </c>
      <c r="CF194" s="415">
        <f>'Input Output Table'!CH78/CF$230</f>
        <v>1.6048798452401255E-3</v>
      </c>
      <c r="CG194" s="415">
        <f>'Input Output Table'!CI78/CG$230</f>
        <v>4.9805554726845645E-3</v>
      </c>
      <c r="CH194" s="415">
        <f>'Input Output Table'!CJ78/CH$230</f>
        <v>3.0828571496845101E-3</v>
      </c>
      <c r="CI194" s="415">
        <f>'Input Output Table'!CK78/CI$230</f>
        <v>2.223470390913362E-3</v>
      </c>
      <c r="CJ194" s="415">
        <f>'Input Output Table'!CL78/CJ$230</f>
        <v>7.7505200591889449E-3</v>
      </c>
      <c r="CK194" s="415">
        <f>'Input Output Table'!CM78/CK$230</f>
        <v>3.2150874588448303E-3</v>
      </c>
      <c r="CL194" s="415">
        <f>'Input Output Table'!CN78/CL$230</f>
        <v>1.0222874086353076E-3</v>
      </c>
      <c r="CM194" s="415">
        <f>'Input Output Table'!CO78/CM$230</f>
        <v>3.6035772680404988E-3</v>
      </c>
      <c r="CN194" s="415">
        <f>'Input Output Table'!CP78/CN$230</f>
        <v>2.9460121287847064E-3</v>
      </c>
      <c r="CO194" s="415">
        <f>'Input Output Table'!CQ78/CO$230</f>
        <v>1.8575051741318808E-3</v>
      </c>
      <c r="CP194" s="415">
        <f>'Input Output Table'!CR78/CP$230</f>
        <v>3.0965951965448101E-3</v>
      </c>
      <c r="CQ194" s="415">
        <f>'Input Output Table'!CS78/CQ$230</f>
        <v>2.6330525723005146E-3</v>
      </c>
      <c r="CR194" s="415">
        <f>'Input Output Table'!CT78/CR$230</f>
        <v>2.6655590214253152E-3</v>
      </c>
      <c r="CS194" s="415">
        <f>'Input Output Table'!CU78/CS$230</f>
        <v>2.2362230253718213E-3</v>
      </c>
      <c r="CT194" s="415">
        <f>'Input Output Table'!CV78/CT$230</f>
        <v>1.6720879738744629E-3</v>
      </c>
      <c r="CU194" s="415">
        <f>'Input Output Table'!CW78/CU$230</f>
        <v>9.6749757761969773E-4</v>
      </c>
      <c r="CV194" s="415">
        <f>'Input Output Table'!CX78/CV$230</f>
        <v>1.5383304956715009E-3</v>
      </c>
      <c r="CW194" s="415">
        <f>'Input Output Table'!CY78/CW$230</f>
        <v>7.898600877265495E-3</v>
      </c>
      <c r="CX194" s="415">
        <f>'Input Output Table'!CZ78/CX$230</f>
        <v>9.9309500630006663E-3</v>
      </c>
      <c r="CY194" s="415">
        <f>'Input Output Table'!DA78/CY$230</f>
        <v>1.6693900220207552E-3</v>
      </c>
      <c r="CZ194" s="415">
        <f>'Input Output Table'!DB78/CZ$230</f>
        <v>1.0479883696716111E-2</v>
      </c>
      <c r="DA194" s="415">
        <f>'Input Output Table'!DC78/DA$230</f>
        <v>2.4694565567475631E-3</v>
      </c>
      <c r="DB194" s="415">
        <f>'Input Output Table'!DD78/DB$230</f>
        <v>3.8107831076549265E-3</v>
      </c>
      <c r="DC194" s="415">
        <f>'Input Output Table'!DE78/DC$230</f>
        <v>1.8032066251031497E-3</v>
      </c>
      <c r="DD194" s="416">
        <f>'Input Output Table'!DG78/DD$230</f>
        <v>1.1808689005527942E-2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1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J194" s="423">
        <f t="shared" si="323"/>
        <v>-5.3564153325856589E-4</v>
      </c>
      <c r="HK194" s="423">
        <f t="shared" si="324"/>
        <v>-1.0524444079400572E-3</v>
      </c>
      <c r="HL194" s="423">
        <f t="shared" si="325"/>
        <v>-4.4297689574032375E-4</v>
      </c>
      <c r="HM194" s="423">
        <f t="shared" si="326"/>
        <v>-1.8933204556020706E-3</v>
      </c>
      <c r="HN194" s="423">
        <f t="shared" si="327"/>
        <v>-7.9127045460780697E-4</v>
      </c>
      <c r="HO194" s="423">
        <f t="shared" si="328"/>
        <v>-1.0649458769374318E-3</v>
      </c>
      <c r="HP194" s="423">
        <f t="shared" si="329"/>
        <v>-1.5894400965773567E-3</v>
      </c>
      <c r="HQ194" s="423">
        <f t="shared" si="330"/>
        <v>-1.1273170587036898E-3</v>
      </c>
      <c r="HR194" s="423">
        <f t="shared" si="331"/>
        <v>-2.1149094283374175E-3</v>
      </c>
      <c r="HS194" s="423">
        <f t="shared" si="332"/>
        <v>-6.6800592179948597E-4</v>
      </c>
      <c r="HT194" s="423">
        <f t="shared" si="333"/>
        <v>-1.1005846564061145E-3</v>
      </c>
      <c r="HU194" s="423">
        <f t="shared" si="334"/>
        <v>-4.2358996894294723E-3</v>
      </c>
      <c r="HV194" s="423">
        <f t="shared" si="335"/>
        <v>-1.4099129644491106E-3</v>
      </c>
      <c r="HW194" s="423">
        <f t="shared" si="336"/>
        <v>-2.8148494701784135E-3</v>
      </c>
      <c r="HX194" s="423">
        <f t="shared" si="337"/>
        <v>-9.6676604449962922E-4</v>
      </c>
      <c r="HY194" s="423">
        <f t="shared" si="338"/>
        <v>-3.7512310802279027E-3</v>
      </c>
      <c r="HZ194" s="423">
        <f t="shared" si="339"/>
        <v>-4.0298944861020779E-3</v>
      </c>
      <c r="IA194" s="423">
        <f t="shared" si="340"/>
        <v>-4.0677029970864025E-3</v>
      </c>
      <c r="IB194" s="423">
        <f t="shared" si="341"/>
        <v>-1.5517639313533493E-3</v>
      </c>
      <c r="IC194" s="423">
        <f t="shared" si="342"/>
        <v>-1.6455132226880129E-3</v>
      </c>
      <c r="ID194" s="423">
        <f t="shared" si="343"/>
        <v>-2.5233495834130859E-3</v>
      </c>
      <c r="IE194" s="423">
        <f t="shared" si="344"/>
        <v>-1.0787738051332321E-3</v>
      </c>
      <c r="IF194" s="423">
        <f t="shared" si="345"/>
        <v>-1.105761779094957E-3</v>
      </c>
      <c r="IG194" s="423">
        <f t="shared" si="346"/>
        <v>-1.8728249463468179E-3</v>
      </c>
      <c r="IH194" s="423">
        <f t="shared" si="347"/>
        <v>-3.4948571141733457E-4</v>
      </c>
      <c r="II194" s="423">
        <f t="shared" si="348"/>
        <v>-2.6853576571802418E-3</v>
      </c>
      <c r="IJ194" s="423">
        <f t="shared" si="349"/>
        <v>-2.8197927797328224E-3</v>
      </c>
      <c r="IK194" s="423">
        <f t="shared" si="350"/>
        <v>-1.7904194560226707E-3</v>
      </c>
      <c r="IL194" s="423">
        <f t="shared" si="351"/>
        <v>-7.6860927087163953E-4</v>
      </c>
      <c r="IM194" s="423">
        <f t="shared" si="352"/>
        <v>-7.8994649393747515E-4</v>
      </c>
      <c r="IN194" s="423">
        <f t="shared" si="353"/>
        <v>-9.1788820234888684E-4</v>
      </c>
      <c r="IO194" s="423">
        <f t="shared" si="354"/>
        <v>-2.189455354989578E-3</v>
      </c>
      <c r="IP194" s="423">
        <f t="shared" si="355"/>
        <v>-8.9136089656112634E-4</v>
      </c>
      <c r="IQ194" s="423">
        <f t="shared" si="356"/>
        <v>-1.4925291246675337E-3</v>
      </c>
      <c r="IR194" s="423">
        <f t="shared" si="357"/>
        <v>-1.5520743674955124E-3</v>
      </c>
      <c r="IS194" s="423">
        <f t="shared" si="358"/>
        <v>-1.3804329805718616E-3</v>
      </c>
      <c r="IT194" s="423">
        <f t="shared" si="359"/>
        <v>-8.1946222682374389E-4</v>
      </c>
      <c r="IU194" s="423">
        <f t="shared" si="360"/>
        <v>-9.1866741455340372E-4</v>
      </c>
      <c r="IV194" s="423">
        <f t="shared" si="361"/>
        <v>-8.2494174710219742E-4</v>
      </c>
      <c r="IW194" s="423">
        <f t="shared" si="362"/>
        <v>-1.05356066874892E-3</v>
      </c>
      <c r="IX194" s="423">
        <f t="shared" si="363"/>
        <v>-1.1400523893401911E-3</v>
      </c>
      <c r="IY194" s="423">
        <f t="shared" si="364"/>
        <v>-9.7855795870506706E-4</v>
      </c>
      <c r="IZ194" s="423">
        <f t="shared" si="365"/>
        <v>-1.0308559333088193E-3</v>
      </c>
      <c r="JA194" s="423">
        <f t="shared" si="366"/>
        <v>-1.1603721911251819E-3</v>
      </c>
      <c r="JB194" s="423">
        <f t="shared" si="367"/>
        <v>-1.8866522471680512E-3</v>
      </c>
      <c r="JC194" s="423">
        <f t="shared" si="368"/>
        <v>-1.8160433894739616E-3</v>
      </c>
      <c r="JD194" s="423">
        <f t="shared" si="369"/>
        <v>-1.0834455922559601E-3</v>
      </c>
      <c r="JE194" s="423">
        <f t="shared" si="370"/>
        <v>-1.4965950613898423E-3</v>
      </c>
      <c r="JF194" s="423">
        <f t="shared" si="371"/>
        <v>-1.0502912656752421E-3</v>
      </c>
      <c r="JG194" s="423">
        <f t="shared" si="372"/>
        <v>-7.6602994035558669E-4</v>
      </c>
      <c r="JH194" s="423">
        <f t="shared" si="373"/>
        <v>-2.6263082534858022E-3</v>
      </c>
      <c r="JI194" s="423">
        <f t="shared" si="374"/>
        <v>-8.6639697653144313E-4</v>
      </c>
      <c r="JJ194" s="423">
        <f t="shared" si="375"/>
        <v>-8.7378754761217392E-4</v>
      </c>
      <c r="JK194" s="423">
        <f t="shared" si="376"/>
        <v>-1.2864472334486075E-3</v>
      </c>
      <c r="JL194" s="423">
        <f t="shared" si="377"/>
        <v>-2.7913159685090578E-4</v>
      </c>
      <c r="JM194" s="423">
        <f t="shared" si="378"/>
        <v>-3.9847933274888177E-3</v>
      </c>
      <c r="JN194" s="423">
        <f t="shared" si="379"/>
        <v>-2.1886638889348853E-3</v>
      </c>
      <c r="JO194" s="423">
        <f t="shared" si="380"/>
        <v>-2.0263032674046936E-3</v>
      </c>
      <c r="JP194" s="423">
        <f t="shared" si="381"/>
        <v>-2.8308550392625569E-3</v>
      </c>
      <c r="JQ194" s="423">
        <f t="shared" si="382"/>
        <v>-2.4492136245637575E-3</v>
      </c>
      <c r="JR194" s="423">
        <f t="shared" si="383"/>
        <v>-2.4492134629779997E-3</v>
      </c>
      <c r="JS194" s="423">
        <f t="shared" si="384"/>
        <v>-6.2257373785665629E-3</v>
      </c>
      <c r="JT194" s="423">
        <f t="shared" si="385"/>
        <v>-2.9612555524925702E-3</v>
      </c>
      <c r="JU194" s="423">
        <f t="shared" si="386"/>
        <v>-3.0367480987960596E-3</v>
      </c>
      <c r="JV194" s="423">
        <f t="shared" si="387"/>
        <v>-3.4822099927797924E-3</v>
      </c>
      <c r="JW194" s="423">
        <f t="shared" si="388"/>
        <v>-2.5805208125537953E-3</v>
      </c>
      <c r="JX194" s="423">
        <f t="shared" si="389"/>
        <v>-3.0847605450358665E-3</v>
      </c>
      <c r="JY194" s="423">
        <f t="shared" si="390"/>
        <v>-2.7928247944061361E-3</v>
      </c>
      <c r="JZ194" s="423">
        <f t="shared" si="391"/>
        <v>-2.7928244243913768E-3</v>
      </c>
      <c r="KA194" s="423">
        <f t="shared" si="392"/>
        <v>-1.3307772596065342E-3</v>
      </c>
      <c r="KB194" s="423">
        <f t="shared" si="393"/>
        <v>-2.7437860292159216E-3</v>
      </c>
      <c r="KC194" s="423">
        <f t="shared" si="394"/>
        <v>-5.0645889774897411E-3</v>
      </c>
      <c r="KD194" s="423">
        <f t="shared" si="395"/>
        <v>0.95279013515379241</v>
      </c>
      <c r="KE194" s="423">
        <f t="shared" si="396"/>
        <v>-3.0397461694223176E-3</v>
      </c>
      <c r="KF194" s="423">
        <f t="shared" si="397"/>
        <v>-4.1387275146355668E-3</v>
      </c>
      <c r="KG194" s="423">
        <f t="shared" si="398"/>
        <v>-4.7312740777182326E-3</v>
      </c>
      <c r="KH194" s="423">
        <f t="shared" si="399"/>
        <v>-3.3059850091503038E-3</v>
      </c>
      <c r="KI194" s="423">
        <f t="shared" si="400"/>
        <v>-3.7538593507663032E-3</v>
      </c>
      <c r="KJ194" s="423">
        <f t="shared" si="401"/>
        <v>-3.4246340522980012E-3</v>
      </c>
      <c r="KK194" s="423">
        <f t="shared" si="402"/>
        <v>-9.8293963283826785E-4</v>
      </c>
      <c r="KL194" s="423">
        <f t="shared" si="403"/>
        <v>-2.3747548673094321E-4</v>
      </c>
      <c r="KM194" s="423">
        <f t="shared" si="404"/>
        <v>-1.9517562945223768E-3</v>
      </c>
      <c r="KN194" s="423">
        <f t="shared" si="405"/>
        <v>-1.6048798452401255E-3</v>
      </c>
      <c r="KO194" s="423">
        <f t="shared" si="406"/>
        <v>-4.9805554726845645E-3</v>
      </c>
      <c r="KP194" s="423">
        <f t="shared" si="407"/>
        <v>-3.0828571496845101E-3</v>
      </c>
      <c r="KQ194" s="423">
        <f t="shared" si="408"/>
        <v>-2.223470390913362E-3</v>
      </c>
      <c r="KR194" s="423">
        <f t="shared" si="409"/>
        <v>-7.7505200591889449E-3</v>
      </c>
      <c r="KS194" s="423">
        <f t="shared" si="410"/>
        <v>-3.2150874588448303E-3</v>
      </c>
      <c r="KT194" s="423">
        <f t="shared" si="411"/>
        <v>-1.0222874086353076E-3</v>
      </c>
      <c r="KU194" s="423">
        <f t="shared" si="412"/>
        <v>-3.6035772680404988E-3</v>
      </c>
      <c r="KV194" s="423">
        <f t="shared" si="413"/>
        <v>-2.9460121287847064E-3</v>
      </c>
      <c r="KW194" s="423">
        <f t="shared" si="414"/>
        <v>-1.8575051741318808E-3</v>
      </c>
      <c r="KX194" s="423">
        <f t="shared" si="415"/>
        <v>-3.0965951965448101E-3</v>
      </c>
      <c r="KY194" s="423">
        <f t="shared" si="416"/>
        <v>-2.6330525723005146E-3</v>
      </c>
      <c r="KZ194" s="423">
        <f t="shared" si="417"/>
        <v>-2.6655590214253152E-3</v>
      </c>
      <c r="LA194" s="423">
        <f t="shared" si="418"/>
        <v>-2.2362230253718213E-3</v>
      </c>
      <c r="LB194" s="423">
        <f t="shared" si="419"/>
        <v>-1.6720879738744629E-3</v>
      </c>
      <c r="LC194" s="423">
        <f t="shared" si="420"/>
        <v>-9.6749757761969773E-4</v>
      </c>
      <c r="LD194" s="423">
        <f t="shared" si="421"/>
        <v>-1.5383304956715009E-3</v>
      </c>
      <c r="LE194" s="423">
        <f t="shared" si="422"/>
        <v>-7.898600877265495E-3</v>
      </c>
      <c r="LF194" s="423">
        <f t="shared" si="423"/>
        <v>-9.9309500630006663E-3</v>
      </c>
      <c r="LG194" s="423">
        <f t="shared" si="424"/>
        <v>-1.6693900220207552E-3</v>
      </c>
      <c r="LH194" s="423">
        <f t="shared" si="425"/>
        <v>-1.0479883696716111E-2</v>
      </c>
      <c r="LI194" s="423">
        <f t="shared" si="426"/>
        <v>-2.4694565567475631E-3</v>
      </c>
      <c r="LJ194" s="423">
        <f t="shared" si="427"/>
        <v>-3.8107831076549265E-3</v>
      </c>
      <c r="LK194" s="423">
        <f t="shared" si="428"/>
        <v>-1.8032066251031497E-3</v>
      </c>
      <c r="LL194" s="423">
        <f t="shared" si="429"/>
        <v>-1.1808689005527942E-2</v>
      </c>
      <c r="LN194" s="424">
        <v>1.2370355622314923E-2</v>
      </c>
      <c r="LO194" s="424">
        <v>1.6087070044581594E-2</v>
      </c>
      <c r="LP194" s="424">
        <v>7.9431366884063666E-3</v>
      </c>
      <c r="LQ194" s="424">
        <v>1.6374539799968002E-2</v>
      </c>
      <c r="LR194" s="424">
        <v>6.3800719434548361E-3</v>
      </c>
      <c r="LS194" s="424">
        <v>1.4329000526665296E-2</v>
      </c>
      <c r="LT194" s="424">
        <v>8.7353613961480003E-3</v>
      </c>
      <c r="LU194" s="424">
        <v>1.6569425143869294E-2</v>
      </c>
      <c r="LV194" s="424">
        <v>1.9117538299755151E-2</v>
      </c>
      <c r="LW194" s="424">
        <v>1.1530318344968281E-2</v>
      </c>
      <c r="LX194" s="424">
        <v>1.4900541215182859E-2</v>
      </c>
      <c r="LY194" s="424">
        <v>1.9438035096695918E-2</v>
      </c>
      <c r="LZ194" s="424">
        <v>1.9707427280421651E-2</v>
      </c>
      <c r="MA194" s="424">
        <v>1.9197505259170848E-2</v>
      </c>
      <c r="MB194" s="424">
        <v>1.3643227865866421E-2</v>
      </c>
      <c r="MC194" s="424">
        <v>1.8420584274448943E-2</v>
      </c>
      <c r="MD194" s="424">
        <v>1.9786534736679556E-2</v>
      </c>
      <c r="ME194" s="424">
        <v>1.4992286444600666E-2</v>
      </c>
      <c r="MF194" s="424">
        <v>1.5052813946854163E-2</v>
      </c>
      <c r="MG194" s="424">
        <v>1.7712144176742318E-2</v>
      </c>
      <c r="MH194" s="424">
        <v>1.362095606706332E-2</v>
      </c>
      <c r="MI194" s="424">
        <v>1.3908123698272254E-2</v>
      </c>
      <c r="MJ194" s="424">
        <v>1.3306405901503164E-2</v>
      </c>
      <c r="MK194" s="424">
        <v>1.7179765885933482E-2</v>
      </c>
      <c r="ML194" s="424">
        <v>5.025766539671031E-3</v>
      </c>
      <c r="MM194" s="424">
        <v>1.5599712204421466E-2</v>
      </c>
      <c r="MN194" s="424">
        <v>1.9165933317929259E-2</v>
      </c>
      <c r="MO194" s="424">
        <v>1.2107310450453917E-2</v>
      </c>
      <c r="MP194" s="424">
        <v>1.0830683501798522E-2</v>
      </c>
      <c r="MQ194" s="424">
        <v>8.3518482377085788E-3</v>
      </c>
      <c r="MR194" s="424">
        <v>1.1213690930224632E-2</v>
      </c>
      <c r="MS194" s="424">
        <v>1.3139876931034317E-2</v>
      </c>
      <c r="MT194" s="424">
        <v>1.3980435581527091E-2</v>
      </c>
      <c r="MU194" s="424">
        <v>1.5671112884811718E-2</v>
      </c>
      <c r="MV194" s="424">
        <v>1.5425813385123763E-2</v>
      </c>
      <c r="MW194" s="424">
        <v>1.2360658813494463E-2</v>
      </c>
      <c r="MX194" s="424">
        <v>8.2839248156152314E-3</v>
      </c>
      <c r="MY194" s="424">
        <v>1.65222079553458E-2</v>
      </c>
      <c r="MZ194" s="424">
        <v>1.6604194160248775E-2</v>
      </c>
      <c r="NA194" s="424">
        <v>1.596783252882171E-2</v>
      </c>
      <c r="NB194" s="424">
        <v>1.435262749176394E-2</v>
      </c>
      <c r="NC194" s="424">
        <v>1.6599456403998535E-2</v>
      </c>
      <c r="ND194" s="424">
        <v>1.4750472633740198E-2</v>
      </c>
      <c r="NE194" s="424">
        <v>1.7982550405341073E-2</v>
      </c>
      <c r="NF194" s="424">
        <v>1.5322188920463825E-2</v>
      </c>
      <c r="NG194" s="424">
        <v>2.0225213212684254E-2</v>
      </c>
      <c r="NH194" s="424">
        <v>1.7309523520511176E-2</v>
      </c>
      <c r="NI194" s="424">
        <v>1.684846840201807E-2</v>
      </c>
      <c r="NJ194" s="424">
        <v>1.7934615138019794E-2</v>
      </c>
      <c r="NK194" s="424">
        <v>1.7934656519650812E-2</v>
      </c>
      <c r="NL194" s="424">
        <v>2.0448800982568762E-2</v>
      </c>
      <c r="NM194" s="424">
        <v>9.8903424209097549E-3</v>
      </c>
      <c r="NN194" s="424">
        <v>9.4950667145054547E-3</v>
      </c>
      <c r="NO194" s="424">
        <v>1.0171392219136217E-2</v>
      </c>
      <c r="NP194" s="424">
        <v>1.1430400488529393E-2</v>
      </c>
      <c r="NQ194" s="424">
        <v>1.9382955695110622E-2</v>
      </c>
      <c r="NR194" s="424">
        <v>1.9982811416610909E-2</v>
      </c>
      <c r="NS194" s="424">
        <v>1.655030004270611E-2</v>
      </c>
      <c r="NT194" s="424">
        <v>2.0043188833039349E-2</v>
      </c>
      <c r="NU194" s="424">
        <v>1.9359780382189769E-2</v>
      </c>
      <c r="NV194" s="424">
        <v>1.806583611683104E-2</v>
      </c>
      <c r="NW194" s="424">
        <v>2.804869958471708E-2</v>
      </c>
      <c r="NX194" s="424">
        <v>1.9900629058874197E-2</v>
      </c>
      <c r="NY194" s="424">
        <v>2.0876425736456598E-2</v>
      </c>
      <c r="NZ194" s="424">
        <v>1.6725404418597996E-2</v>
      </c>
      <c r="OA194" s="424">
        <v>2.2453492682459768E-2</v>
      </c>
      <c r="OB194" s="424">
        <v>2.1864331859668334E-2</v>
      </c>
      <c r="OC194" s="424">
        <v>1.7512899033301988E-2</v>
      </c>
      <c r="OD194" s="424">
        <v>1.9770260567807403E-2</v>
      </c>
      <c r="OE194" s="424">
        <v>1.6585246063276823E-2</v>
      </c>
      <c r="OF194" s="424">
        <v>1.7895839527293084E-2</v>
      </c>
      <c r="OG194" s="424">
        <v>2.2227096373607366E-2</v>
      </c>
      <c r="OH194" s="424">
        <v>1.0626670875409403</v>
      </c>
      <c r="OI194" s="424">
        <v>1.5393516908003786E-2</v>
      </c>
      <c r="OJ194" s="424">
        <v>2.2046267229350103E-2</v>
      </c>
      <c r="OK194" s="424">
        <v>2.2478098899981019E-2</v>
      </c>
      <c r="OL194" s="424">
        <v>1.6930084050816301E-2</v>
      </c>
      <c r="OM194" s="424">
        <v>1.660503811735339E-2</v>
      </c>
      <c r="ON194" s="424">
        <v>2.3111636707624506E-2</v>
      </c>
      <c r="OO194" s="424">
        <v>1.0912391037330127E-2</v>
      </c>
      <c r="OP194" s="424">
        <v>6.0964644243607872E-3</v>
      </c>
      <c r="OQ194" s="424">
        <v>1.5763206611795342E-2</v>
      </c>
      <c r="OR194" s="424">
        <v>1.683940807153525E-2</v>
      </c>
      <c r="OS194" s="424">
        <v>2.1564598688470615E-2</v>
      </c>
      <c r="OT194" s="424">
        <v>2.3076059633395343E-2</v>
      </c>
      <c r="OU194" s="424">
        <v>2.5738459522111734E-2</v>
      </c>
      <c r="OV194" s="424">
        <v>2.5292286099149939E-2</v>
      </c>
      <c r="OW194" s="424">
        <v>1.9859653774300781E-2</v>
      </c>
      <c r="OX194" s="424">
        <v>1.9381611208842579E-2</v>
      </c>
      <c r="OY194" s="424">
        <v>1.8229336521711804E-2</v>
      </c>
      <c r="OZ194" s="424">
        <v>2.0324477780567955E-2</v>
      </c>
      <c r="PA194" s="424">
        <v>2.0602060706806914E-2</v>
      </c>
      <c r="PB194" s="424">
        <v>1.7205750895850965E-2</v>
      </c>
      <c r="PC194" s="424">
        <v>1.7920907443196406E-2</v>
      </c>
      <c r="PD194" s="424">
        <v>1.7570162196989675E-2</v>
      </c>
      <c r="PE194" s="424">
        <v>1.9506810378232084E-2</v>
      </c>
      <c r="PF194" s="424">
        <v>2.463588478903958E-2</v>
      </c>
      <c r="PG194" s="424">
        <v>1.8475684777360661E-2</v>
      </c>
      <c r="PH194" s="424">
        <v>2.1266667583660501E-2</v>
      </c>
      <c r="PI194" s="424">
        <v>2.424515996106584E-2</v>
      </c>
      <c r="PJ194" s="424">
        <v>3.0669576333119876E-2</v>
      </c>
      <c r="PK194" s="424">
        <v>1.1618545226433774E-2</v>
      </c>
      <c r="PL194" s="424">
        <v>2.7212974215039293E-2</v>
      </c>
      <c r="PM194" s="424">
        <v>2.1089913514247157E-2</v>
      </c>
      <c r="PN194" s="424">
        <v>2.1350114417681067E-2</v>
      </c>
      <c r="PO194" s="424">
        <v>1.8036387944651924E-2</v>
      </c>
      <c r="PP194" s="425">
        <v>2.773183804873464E-2</v>
      </c>
    </row>
    <row r="195" spans="1:432" x14ac:dyDescent="0.25">
      <c r="A195" s="210" t="s">
        <v>184</v>
      </c>
      <c r="B195" s="415">
        <f>'Input Output Table'!D79/B$230</f>
        <v>9.1144278828917246E-3</v>
      </c>
      <c r="C195" s="415">
        <f>'Input Output Table'!E79/C$230</f>
        <v>4.8718394115242055E-3</v>
      </c>
      <c r="D195" s="415">
        <f>'Input Output Table'!F79/D$230</f>
        <v>4.4592895500611433E-3</v>
      </c>
      <c r="E195" s="415">
        <f>'Input Output Table'!G79/E$230</f>
        <v>2.4798476330848804E-3</v>
      </c>
      <c r="F195" s="415">
        <f>'Input Output Table'!H79/F$230</f>
        <v>6.0960979474237325E-4</v>
      </c>
      <c r="G195" s="415">
        <f>'Input Output Table'!I79/G$230</f>
        <v>1.4878236586768989E-3</v>
      </c>
      <c r="H195" s="415">
        <f>'Input Output Table'!J79/H$230</f>
        <v>1.3054777614117993E-3</v>
      </c>
      <c r="I195" s="415">
        <f>'Input Output Table'!K79/I$230</f>
        <v>1.3140180613147926E-3</v>
      </c>
      <c r="J195" s="415">
        <f>'Input Output Table'!L79/J$230</f>
        <v>1.942687871670447E-3</v>
      </c>
      <c r="K195" s="415">
        <f>'Input Output Table'!M79/K$230</f>
        <v>1.2892924755406202E-3</v>
      </c>
      <c r="L195" s="415">
        <f>'Input Output Table'!N79/L$230</f>
        <v>8.5211775433994164E-4</v>
      </c>
      <c r="M195" s="415">
        <f>'Input Output Table'!O79/M$230</f>
        <v>2.2633317037589543E-3</v>
      </c>
      <c r="N195" s="415">
        <f>'Input Output Table'!P79/N$230</f>
        <v>1.5882890966572617E-3</v>
      </c>
      <c r="O195" s="415">
        <f>'Input Output Table'!Q79/O$230</f>
        <v>2.5850331072848468E-3</v>
      </c>
      <c r="P195" s="415">
        <f>'Input Output Table'!R79/P$230</f>
        <v>1.6542530515052062E-3</v>
      </c>
      <c r="Q195" s="415">
        <f>'Input Output Table'!S79/Q$230</f>
        <v>4.2309307681146898E-3</v>
      </c>
      <c r="R195" s="415">
        <f>'Input Output Table'!T79/R$230</f>
        <v>3.058494133256593E-3</v>
      </c>
      <c r="S195" s="415">
        <f>'Input Output Table'!U79/S$230</f>
        <v>2.3290734934561272E-3</v>
      </c>
      <c r="T195" s="415">
        <f>'Input Output Table'!V79/T$230</f>
        <v>3.0398121991808778E-3</v>
      </c>
      <c r="U195" s="415">
        <f>'Input Output Table'!W79/U$230</f>
        <v>3.8217019142369256E-3</v>
      </c>
      <c r="V195" s="415">
        <f>'Input Output Table'!X79/V$230</f>
        <v>6.0555319886872738E-3</v>
      </c>
      <c r="W195" s="415">
        <f>'Input Output Table'!Y79/W$230</f>
        <v>2.346236532153633E-3</v>
      </c>
      <c r="X195" s="415">
        <f>'Input Output Table'!Z79/X$230</f>
        <v>2.0383144781602391E-3</v>
      </c>
      <c r="Y195" s="415">
        <f>'Input Output Table'!AA79/Y$230</f>
        <v>2.2210968182041456E-3</v>
      </c>
      <c r="Z195" s="415">
        <f>'Input Output Table'!AB79/Z$230</f>
        <v>6.4887340405961704E-4</v>
      </c>
      <c r="AA195" s="415">
        <f>'Input Output Table'!AC79/AA$230</f>
        <v>3.1492909214946075E-3</v>
      </c>
      <c r="AB195" s="415">
        <f>'Input Output Table'!AD79/AB$230</f>
        <v>1.4084713281757822E-3</v>
      </c>
      <c r="AC195" s="415">
        <f>'Input Output Table'!AE79/AC$230</f>
        <v>4.2890998241107165E-3</v>
      </c>
      <c r="AD195" s="415">
        <f>'Input Output Table'!AF79/AD$230</f>
        <v>2.5252995181221402E-3</v>
      </c>
      <c r="AE195" s="415">
        <f>'Input Output Table'!AG79/AE$230</f>
        <v>9.1896479029931523E-4</v>
      </c>
      <c r="AF195" s="415">
        <f>'Input Output Table'!AH79/AF$230</f>
        <v>4.0026167039944188E-3</v>
      </c>
      <c r="AG195" s="415">
        <f>'Input Output Table'!AI79/AG$230</f>
        <v>4.0137023240223854E-3</v>
      </c>
      <c r="AH195" s="415">
        <f>'Input Output Table'!AJ79/AH$230</f>
        <v>8.0341509259399056E-4</v>
      </c>
      <c r="AI195" s="415">
        <f>'Input Output Table'!AK79/AI$230</f>
        <v>2.9833446629714006E-3</v>
      </c>
      <c r="AJ195" s="415">
        <f>'Input Output Table'!AL79/AJ$230</f>
        <v>2.4385097097263907E-3</v>
      </c>
      <c r="AK195" s="415">
        <f>'Input Output Table'!AM79/AK$230</f>
        <v>1.9701485503749545E-3</v>
      </c>
      <c r="AL195" s="415">
        <f>'Input Output Table'!AN79/AL$230</f>
        <v>1.2297140003572353E-3</v>
      </c>
      <c r="AM195" s="415">
        <f>'Input Output Table'!AO79/AM$230</f>
        <v>1.1538178200725367E-3</v>
      </c>
      <c r="AN195" s="415">
        <f>'Input Output Table'!AP79/AN$230</f>
        <v>3.0056740878046258E-3</v>
      </c>
      <c r="AO195" s="415">
        <f>'Input Output Table'!AQ79/AO$230</f>
        <v>3.087059466103056E-3</v>
      </c>
      <c r="AP195" s="415">
        <f>'Input Output Table'!AR79/AP$230</f>
        <v>2.2350021109597191E-3</v>
      </c>
      <c r="AQ195" s="415">
        <f>'Input Output Table'!AS79/AQ$230</f>
        <v>3.3112630790129768E-3</v>
      </c>
      <c r="AR195" s="415">
        <f>'Input Output Table'!AT79/AR$230</f>
        <v>4.3033795340973466E-4</v>
      </c>
      <c r="AS195" s="415">
        <f>'Input Output Table'!AU79/AS$230</f>
        <v>1.5597059052976847E-3</v>
      </c>
      <c r="AT195" s="415">
        <f>'Input Output Table'!AV79/AT$230</f>
        <v>2.1819777922112722E-3</v>
      </c>
      <c r="AU195" s="415">
        <f>'Input Output Table'!AW79/AU$230</f>
        <v>2.5781221701505468E-3</v>
      </c>
      <c r="AV195" s="415">
        <f>'Input Output Table'!AX79/AV$230</f>
        <v>3.5919591692745796E-3</v>
      </c>
      <c r="AW195" s="415">
        <f>'Input Output Table'!AY79/AW$230</f>
        <v>3.0064312744785219E-3</v>
      </c>
      <c r="AX195" s="415">
        <f>'Input Output Table'!AZ79/AX$230</f>
        <v>1.7788947918783923E-3</v>
      </c>
      <c r="AY195" s="415">
        <f>'Input Output Table'!BA79/AY$230</f>
        <v>8.6429073362971956E-4</v>
      </c>
      <c r="AZ195" s="415">
        <f>'Input Output Table'!BB79/AZ$230</f>
        <v>2.3380085833604011E-3</v>
      </c>
      <c r="BA195" s="415">
        <f>'Input Output Table'!BC79/BA$230</f>
        <v>1.5251866632906219E-3</v>
      </c>
      <c r="BB195" s="415">
        <f>'Input Output Table'!BD79/BB$230</f>
        <v>1.4191432702667364E-3</v>
      </c>
      <c r="BC195" s="415">
        <f>'Input Output Table'!BE79/BC$230</f>
        <v>4.8404981887152088E-3</v>
      </c>
      <c r="BD195" s="415">
        <f>'Input Output Table'!BF79/BD$230</f>
        <v>8.4932243639045044E-3</v>
      </c>
      <c r="BE195" s="415">
        <f>'Input Output Table'!BG79/BE$230</f>
        <v>4.3954699842705331E-3</v>
      </c>
      <c r="BF195" s="415">
        <f>'Input Output Table'!BH79/BF$230</f>
        <v>7.2826535725586975E-3</v>
      </c>
      <c r="BG195" s="415">
        <f>'Input Output Table'!BI79/BG$230</f>
        <v>1.9105616510061891E-3</v>
      </c>
      <c r="BH195" s="415">
        <f>'Input Output Table'!BJ79/BH$230</f>
        <v>8.4585884994213319E-3</v>
      </c>
      <c r="BI195" s="415">
        <f>'Input Output Table'!BK79/BI$230</f>
        <v>1.2151874208821011E-2</v>
      </c>
      <c r="BJ195" s="415">
        <f>'Input Output Table'!BL79/BJ$230</f>
        <v>1.2151873407106622E-2</v>
      </c>
      <c r="BK195" s="415">
        <f>'Input Output Table'!BM79/BK$230</f>
        <v>4.7753972673907135E-3</v>
      </c>
      <c r="BL195" s="415">
        <f>'Input Output Table'!BN79/BL$230</f>
        <v>8.426134918353095E-3</v>
      </c>
      <c r="BM195" s="415">
        <f>'Input Output Table'!BO79/BM$230</f>
        <v>6.3097653296676241E-3</v>
      </c>
      <c r="BN195" s="415">
        <f>'Input Output Table'!BP79/BN$230</f>
        <v>8.0899556356669334E-3</v>
      </c>
      <c r="BO195" s="415">
        <f>'Input Output Table'!BQ79/BO$230</f>
        <v>1.4460115743665083E-2</v>
      </c>
      <c r="BP195" s="415">
        <f>'Input Output Table'!BR79/BP$230</f>
        <v>1.8228447702599453E-2</v>
      </c>
      <c r="BQ195" s="415">
        <f>'Input Output Table'!BS79/BQ$230</f>
        <v>1.0180323963170656E-2</v>
      </c>
      <c r="BR195" s="415">
        <f>'Input Output Table'!BT79/BR$230</f>
        <v>1.0180322614403584E-2</v>
      </c>
      <c r="BS195" s="415">
        <f>'Input Output Table'!BU79/BS$230</f>
        <v>7.2554996610523165E-3</v>
      </c>
      <c r="BT195" s="415">
        <f>'Input Output Table'!BV79/BT$230</f>
        <v>1.4959331820008852E-2</v>
      </c>
      <c r="BU195" s="415">
        <f>'Input Output Table'!BW79/BU$230</f>
        <v>5.6925180011519905E-3</v>
      </c>
      <c r="BV195" s="415">
        <f>'Input Output Table'!BX79/BV$230</f>
        <v>5.4703668431641678E-2</v>
      </c>
      <c r="BW195" s="415">
        <f>'Input Output Table'!BY79/BW$230</f>
        <v>2.4842701364553254E-2</v>
      </c>
      <c r="BX195" s="415">
        <f>'Input Output Table'!BZ79/BX$230</f>
        <v>7.8326349773296597E-3</v>
      </c>
      <c r="BY195" s="415">
        <f>'Input Output Table'!CA79/BY$230</f>
        <v>8.6338624987263475E-3</v>
      </c>
      <c r="BZ195" s="415">
        <f>'Input Output Table'!CB79/BZ$230</f>
        <v>1.8795770361324994E-2</v>
      </c>
      <c r="CA195" s="415">
        <f>'Input Output Table'!CC79/CA$230</f>
        <v>2.1515081920393652E-2</v>
      </c>
      <c r="CB195" s="415">
        <f>'Input Output Table'!CD79/CB$230</f>
        <v>4.1412807684788541E-2</v>
      </c>
      <c r="CC195" s="415">
        <f>'Input Output Table'!CE79/CC$230</f>
        <v>2.7071159065857166E-3</v>
      </c>
      <c r="CD195" s="415">
        <f>'Input Output Table'!CF79/CD$230</f>
        <v>2.7821812941704483E-3</v>
      </c>
      <c r="CE195" s="415">
        <f>'Input Output Table'!CG79/CE$230</f>
        <v>1.3914904474347081E-2</v>
      </c>
      <c r="CF195" s="415">
        <f>'Input Output Table'!CH79/CF$230</f>
        <v>7.4665690230682298E-3</v>
      </c>
      <c r="CG195" s="415">
        <f>'Input Output Table'!CI79/CG$230</f>
        <v>2.0515481017170857E-2</v>
      </c>
      <c r="CH195" s="415">
        <f>'Input Output Table'!CJ79/CH$230</f>
        <v>7.1284100810114458E-3</v>
      </c>
      <c r="CI195" s="415">
        <f>'Input Output Table'!CK79/CI$230</f>
        <v>5.396849273281332E-3</v>
      </c>
      <c r="CJ195" s="415">
        <f>'Input Output Table'!CL79/CJ$230</f>
        <v>5.0703286659361017E-2</v>
      </c>
      <c r="CK195" s="415">
        <f>'Input Output Table'!CM79/CK$230</f>
        <v>8.1590796348388582E-3</v>
      </c>
      <c r="CL195" s="415">
        <f>'Input Output Table'!CN79/CL$230</f>
        <v>6.37257814075893E-3</v>
      </c>
      <c r="CM195" s="415">
        <f>'Input Output Table'!CO79/CM$230</f>
        <v>6.9199909354061319E-3</v>
      </c>
      <c r="CN195" s="415">
        <f>'Input Output Table'!CP79/CN$230</f>
        <v>6.3422280116980046E-3</v>
      </c>
      <c r="CO195" s="415">
        <f>'Input Output Table'!CQ79/CO$230</f>
        <v>7.2724347649152027E-3</v>
      </c>
      <c r="CP195" s="415">
        <f>'Input Output Table'!CR79/CP$230</f>
        <v>8.767249577739911E-3</v>
      </c>
      <c r="CQ195" s="415">
        <f>'Input Output Table'!CS79/CQ$230</f>
        <v>1.2823131474697755E-2</v>
      </c>
      <c r="CR195" s="415">
        <f>'Input Output Table'!CT79/CR$230</f>
        <v>7.6499812395001655E-3</v>
      </c>
      <c r="CS195" s="415">
        <f>'Input Output Table'!CU79/CS$230</f>
        <v>1.3031806308837565E-2</v>
      </c>
      <c r="CT195" s="415">
        <f>'Input Output Table'!CV79/CT$230</f>
        <v>1.5590823455442779E-3</v>
      </c>
      <c r="CU195" s="415">
        <f>'Input Output Table'!CW79/CU$230</f>
        <v>4.472844866285899E-3</v>
      </c>
      <c r="CV195" s="415">
        <f>'Input Output Table'!CX79/CV$230</f>
        <v>3.2108687599618681E-3</v>
      </c>
      <c r="CW195" s="415">
        <f>'Input Output Table'!CY79/CW$230</f>
        <v>2.0726161838985405E-2</v>
      </c>
      <c r="CX195" s="415">
        <f>'Input Output Table'!CZ79/CX$230</f>
        <v>6.6266456880992022E-3</v>
      </c>
      <c r="CY195" s="415">
        <f>'Input Output Table'!DA79/CY$230</f>
        <v>9.8266320797752004E-3</v>
      </c>
      <c r="CZ195" s="415">
        <f>'Input Output Table'!DB79/CZ$230</f>
        <v>1.1228253246460448E-2</v>
      </c>
      <c r="DA195" s="415">
        <f>'Input Output Table'!DC79/DA$230</f>
        <v>8.2161925664148861E-3</v>
      </c>
      <c r="DB195" s="415">
        <f>'Input Output Table'!DD79/DB$230</f>
        <v>6.73287171125666E-3</v>
      </c>
      <c r="DC195" s="415">
        <f>'Input Output Table'!DE79/DC$230</f>
        <v>6.1585627965393651E-3</v>
      </c>
      <c r="DD195" s="416">
        <f>'Input Output Table'!DG79/DD$230</f>
        <v>2.3664101674629436E-2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J195" s="423">
        <f t="shared" si="323"/>
        <v>-9.1144278828917246E-3</v>
      </c>
      <c r="HK195" s="423">
        <f t="shared" si="324"/>
        <v>-4.8718394115242055E-3</v>
      </c>
      <c r="HL195" s="423">
        <f t="shared" si="325"/>
        <v>-4.4592895500611433E-3</v>
      </c>
      <c r="HM195" s="423">
        <f t="shared" si="326"/>
        <v>-2.4798476330848804E-3</v>
      </c>
      <c r="HN195" s="423">
        <f t="shared" si="327"/>
        <v>-6.0960979474237325E-4</v>
      </c>
      <c r="HO195" s="423">
        <f t="shared" si="328"/>
        <v>-1.4878236586768989E-3</v>
      </c>
      <c r="HP195" s="423">
        <f t="shared" si="329"/>
        <v>-1.3054777614117993E-3</v>
      </c>
      <c r="HQ195" s="423">
        <f t="shared" si="330"/>
        <v>-1.3140180613147926E-3</v>
      </c>
      <c r="HR195" s="423">
        <f t="shared" si="331"/>
        <v>-1.942687871670447E-3</v>
      </c>
      <c r="HS195" s="423">
        <f t="shared" si="332"/>
        <v>-1.2892924755406202E-3</v>
      </c>
      <c r="HT195" s="423">
        <f t="shared" si="333"/>
        <v>-8.5211775433994164E-4</v>
      </c>
      <c r="HU195" s="423">
        <f t="shared" si="334"/>
        <v>-2.2633317037589543E-3</v>
      </c>
      <c r="HV195" s="423">
        <f t="shared" si="335"/>
        <v>-1.5882890966572617E-3</v>
      </c>
      <c r="HW195" s="423">
        <f t="shared" si="336"/>
        <v>-2.5850331072848468E-3</v>
      </c>
      <c r="HX195" s="423">
        <f t="shared" si="337"/>
        <v>-1.6542530515052062E-3</v>
      </c>
      <c r="HY195" s="423">
        <f t="shared" si="338"/>
        <v>-4.2309307681146898E-3</v>
      </c>
      <c r="HZ195" s="423">
        <f t="shared" si="339"/>
        <v>-3.058494133256593E-3</v>
      </c>
      <c r="IA195" s="423">
        <f t="shared" si="340"/>
        <v>-2.3290734934561272E-3</v>
      </c>
      <c r="IB195" s="423">
        <f t="shared" si="341"/>
        <v>-3.0398121991808778E-3</v>
      </c>
      <c r="IC195" s="423">
        <f t="shared" si="342"/>
        <v>-3.8217019142369256E-3</v>
      </c>
      <c r="ID195" s="423">
        <f t="shared" si="343"/>
        <v>-6.0555319886872738E-3</v>
      </c>
      <c r="IE195" s="423">
        <f t="shared" si="344"/>
        <v>-2.346236532153633E-3</v>
      </c>
      <c r="IF195" s="423">
        <f t="shared" si="345"/>
        <v>-2.0383144781602391E-3</v>
      </c>
      <c r="IG195" s="423">
        <f t="shared" si="346"/>
        <v>-2.2210968182041456E-3</v>
      </c>
      <c r="IH195" s="423">
        <f t="shared" si="347"/>
        <v>-6.4887340405961704E-4</v>
      </c>
      <c r="II195" s="423">
        <f t="shared" si="348"/>
        <v>-3.1492909214946075E-3</v>
      </c>
      <c r="IJ195" s="423">
        <f t="shared" si="349"/>
        <v>-1.4084713281757822E-3</v>
      </c>
      <c r="IK195" s="423">
        <f t="shared" si="350"/>
        <v>-4.2890998241107165E-3</v>
      </c>
      <c r="IL195" s="423">
        <f t="shared" si="351"/>
        <v>-2.5252995181221402E-3</v>
      </c>
      <c r="IM195" s="423">
        <f t="shared" si="352"/>
        <v>-9.1896479029931523E-4</v>
      </c>
      <c r="IN195" s="423">
        <f t="shared" si="353"/>
        <v>-4.0026167039944188E-3</v>
      </c>
      <c r="IO195" s="423">
        <f t="shared" si="354"/>
        <v>-4.0137023240223854E-3</v>
      </c>
      <c r="IP195" s="423">
        <f t="shared" si="355"/>
        <v>-8.0341509259399056E-4</v>
      </c>
      <c r="IQ195" s="423">
        <f t="shared" si="356"/>
        <v>-2.9833446629714006E-3</v>
      </c>
      <c r="IR195" s="423">
        <f t="shared" si="357"/>
        <v>-2.4385097097263907E-3</v>
      </c>
      <c r="IS195" s="423">
        <f t="shared" si="358"/>
        <v>-1.9701485503749545E-3</v>
      </c>
      <c r="IT195" s="423">
        <f t="shared" si="359"/>
        <v>-1.2297140003572353E-3</v>
      </c>
      <c r="IU195" s="423">
        <f t="shared" si="360"/>
        <v>-1.1538178200725367E-3</v>
      </c>
      <c r="IV195" s="423">
        <f t="shared" si="361"/>
        <v>-3.0056740878046258E-3</v>
      </c>
      <c r="IW195" s="423">
        <f t="shared" si="362"/>
        <v>-3.087059466103056E-3</v>
      </c>
      <c r="IX195" s="423">
        <f t="shared" si="363"/>
        <v>-2.2350021109597191E-3</v>
      </c>
      <c r="IY195" s="423">
        <f t="shared" si="364"/>
        <v>-3.3112630790129768E-3</v>
      </c>
      <c r="IZ195" s="423">
        <f t="shared" si="365"/>
        <v>-4.3033795340973466E-4</v>
      </c>
      <c r="JA195" s="423">
        <f t="shared" si="366"/>
        <v>-1.5597059052976847E-3</v>
      </c>
      <c r="JB195" s="423">
        <f t="shared" si="367"/>
        <v>-2.1819777922112722E-3</v>
      </c>
      <c r="JC195" s="423">
        <f t="shared" si="368"/>
        <v>-2.5781221701505468E-3</v>
      </c>
      <c r="JD195" s="423">
        <f t="shared" si="369"/>
        <v>-3.5919591692745796E-3</v>
      </c>
      <c r="JE195" s="423">
        <f t="shared" si="370"/>
        <v>-3.0064312744785219E-3</v>
      </c>
      <c r="JF195" s="423">
        <f t="shared" si="371"/>
        <v>-1.7788947918783923E-3</v>
      </c>
      <c r="JG195" s="423">
        <f t="shared" si="372"/>
        <v>-8.6429073362971956E-4</v>
      </c>
      <c r="JH195" s="423">
        <f t="shared" si="373"/>
        <v>-2.3380085833604011E-3</v>
      </c>
      <c r="JI195" s="423">
        <f t="shared" si="374"/>
        <v>-1.5251866632906219E-3</v>
      </c>
      <c r="JJ195" s="423">
        <f t="shared" si="375"/>
        <v>-1.4191432702667364E-3</v>
      </c>
      <c r="JK195" s="423">
        <f t="shared" si="376"/>
        <v>-4.8404981887152088E-3</v>
      </c>
      <c r="JL195" s="423">
        <f t="shared" si="377"/>
        <v>-8.4932243639045044E-3</v>
      </c>
      <c r="JM195" s="423">
        <f t="shared" si="378"/>
        <v>-4.3954699842705331E-3</v>
      </c>
      <c r="JN195" s="423">
        <f t="shared" si="379"/>
        <v>-7.2826535725586975E-3</v>
      </c>
      <c r="JO195" s="423">
        <f t="shared" si="380"/>
        <v>-1.9105616510061891E-3</v>
      </c>
      <c r="JP195" s="423">
        <f t="shared" si="381"/>
        <v>-8.4585884994213319E-3</v>
      </c>
      <c r="JQ195" s="423">
        <f t="shared" si="382"/>
        <v>-1.2151874208821011E-2</v>
      </c>
      <c r="JR195" s="423">
        <f t="shared" si="383"/>
        <v>-1.2151873407106622E-2</v>
      </c>
      <c r="JS195" s="423">
        <f t="shared" si="384"/>
        <v>-4.7753972673907135E-3</v>
      </c>
      <c r="JT195" s="423">
        <f t="shared" si="385"/>
        <v>-8.426134918353095E-3</v>
      </c>
      <c r="JU195" s="423">
        <f t="shared" si="386"/>
        <v>-6.3097653296676241E-3</v>
      </c>
      <c r="JV195" s="423">
        <f t="shared" si="387"/>
        <v>-8.0899556356669334E-3</v>
      </c>
      <c r="JW195" s="423">
        <f t="shared" si="388"/>
        <v>-1.4460115743665083E-2</v>
      </c>
      <c r="JX195" s="423">
        <f t="shared" si="389"/>
        <v>-1.8228447702599453E-2</v>
      </c>
      <c r="JY195" s="423">
        <f t="shared" si="390"/>
        <v>-1.0180323963170656E-2</v>
      </c>
      <c r="JZ195" s="423">
        <f t="shared" si="391"/>
        <v>-1.0180322614403584E-2</v>
      </c>
      <c r="KA195" s="423">
        <f t="shared" si="392"/>
        <v>-7.2554996610523165E-3</v>
      </c>
      <c r="KB195" s="423">
        <f t="shared" si="393"/>
        <v>-1.4959331820008852E-2</v>
      </c>
      <c r="KC195" s="423">
        <f t="shared" si="394"/>
        <v>-5.6925180011519905E-3</v>
      </c>
      <c r="KD195" s="423">
        <f t="shared" si="395"/>
        <v>-5.4703668431641678E-2</v>
      </c>
      <c r="KE195" s="423">
        <f t="shared" si="396"/>
        <v>0.97515729863544676</v>
      </c>
      <c r="KF195" s="423">
        <f t="shared" si="397"/>
        <v>-7.8326349773296597E-3</v>
      </c>
      <c r="KG195" s="423">
        <f t="shared" si="398"/>
        <v>-8.6338624987263475E-3</v>
      </c>
      <c r="KH195" s="423">
        <f t="shared" si="399"/>
        <v>-1.8795770361324994E-2</v>
      </c>
      <c r="KI195" s="423">
        <f t="shared" si="400"/>
        <v>-2.1515081920393652E-2</v>
      </c>
      <c r="KJ195" s="423">
        <f t="shared" si="401"/>
        <v>-4.1412807684788541E-2</v>
      </c>
      <c r="KK195" s="423">
        <f t="shared" si="402"/>
        <v>-2.7071159065857166E-3</v>
      </c>
      <c r="KL195" s="423">
        <f t="shared" si="403"/>
        <v>-2.7821812941704483E-3</v>
      </c>
      <c r="KM195" s="423">
        <f t="shared" si="404"/>
        <v>-1.3914904474347081E-2</v>
      </c>
      <c r="KN195" s="423">
        <f t="shared" si="405"/>
        <v>-7.4665690230682298E-3</v>
      </c>
      <c r="KO195" s="423">
        <f t="shared" si="406"/>
        <v>-2.0515481017170857E-2</v>
      </c>
      <c r="KP195" s="423">
        <f t="shared" si="407"/>
        <v>-7.1284100810114458E-3</v>
      </c>
      <c r="KQ195" s="423">
        <f t="shared" si="408"/>
        <v>-5.396849273281332E-3</v>
      </c>
      <c r="KR195" s="423">
        <f t="shared" si="409"/>
        <v>-5.0703286659361017E-2</v>
      </c>
      <c r="KS195" s="423">
        <f t="shared" si="410"/>
        <v>-8.1590796348388582E-3</v>
      </c>
      <c r="KT195" s="423">
        <f t="shared" si="411"/>
        <v>-6.37257814075893E-3</v>
      </c>
      <c r="KU195" s="423">
        <f t="shared" si="412"/>
        <v>-6.9199909354061319E-3</v>
      </c>
      <c r="KV195" s="423">
        <f t="shared" si="413"/>
        <v>-6.3422280116980046E-3</v>
      </c>
      <c r="KW195" s="423">
        <f t="shared" si="414"/>
        <v>-7.2724347649152027E-3</v>
      </c>
      <c r="KX195" s="423">
        <f t="shared" si="415"/>
        <v>-8.767249577739911E-3</v>
      </c>
      <c r="KY195" s="423">
        <f t="shared" si="416"/>
        <v>-1.2823131474697755E-2</v>
      </c>
      <c r="KZ195" s="423">
        <f t="shared" si="417"/>
        <v>-7.6499812395001655E-3</v>
      </c>
      <c r="LA195" s="423">
        <f t="shared" si="418"/>
        <v>-1.3031806308837565E-2</v>
      </c>
      <c r="LB195" s="423">
        <f t="shared" si="419"/>
        <v>-1.5590823455442779E-3</v>
      </c>
      <c r="LC195" s="423">
        <f t="shared" si="420"/>
        <v>-4.472844866285899E-3</v>
      </c>
      <c r="LD195" s="423">
        <f t="shared" si="421"/>
        <v>-3.2108687599618681E-3</v>
      </c>
      <c r="LE195" s="423">
        <f t="shared" si="422"/>
        <v>-2.0726161838985405E-2</v>
      </c>
      <c r="LF195" s="423">
        <f t="shared" si="423"/>
        <v>-6.6266456880992022E-3</v>
      </c>
      <c r="LG195" s="423">
        <f t="shared" si="424"/>
        <v>-9.8266320797752004E-3</v>
      </c>
      <c r="LH195" s="423">
        <f t="shared" si="425"/>
        <v>-1.1228253246460448E-2</v>
      </c>
      <c r="LI195" s="423">
        <f t="shared" si="426"/>
        <v>-8.2161925664148861E-3</v>
      </c>
      <c r="LJ195" s="423">
        <f t="shared" si="427"/>
        <v>-6.73287171125666E-3</v>
      </c>
      <c r="LK195" s="423">
        <f t="shared" si="428"/>
        <v>-6.1585627965393651E-3</v>
      </c>
      <c r="LL195" s="423">
        <f t="shared" si="429"/>
        <v>-2.3664101674629436E-2</v>
      </c>
      <c r="LN195" s="424">
        <v>4.0026476231843522E-2</v>
      </c>
      <c r="LO195" s="424">
        <v>4.3839932540391688E-2</v>
      </c>
      <c r="LP195" s="424">
        <v>2.3343732937262125E-2</v>
      </c>
      <c r="LQ195" s="424">
        <v>3.8158720241846633E-2</v>
      </c>
      <c r="LR195" s="424">
        <v>1.4481686250404789E-2</v>
      </c>
      <c r="LS195" s="424">
        <v>3.460205806880752E-2</v>
      </c>
      <c r="LT195" s="424">
        <v>1.9429237774398058E-2</v>
      </c>
      <c r="LU195" s="424">
        <v>4.1457451792431287E-2</v>
      </c>
      <c r="LV195" s="424">
        <v>4.4690602965448682E-2</v>
      </c>
      <c r="LW195" s="424">
        <v>2.7990496247075253E-2</v>
      </c>
      <c r="LX195" s="424">
        <v>3.8819934900555693E-2</v>
      </c>
      <c r="LY195" s="424">
        <v>4.0862660643238485E-2</v>
      </c>
      <c r="LZ195" s="424">
        <v>4.587766449120504E-2</v>
      </c>
      <c r="MA195" s="424">
        <v>4.3540360244591479E-2</v>
      </c>
      <c r="MB195" s="424">
        <v>3.3113910064006623E-2</v>
      </c>
      <c r="MC195" s="424">
        <v>4.1225951931050706E-2</v>
      </c>
      <c r="MD195" s="424">
        <v>4.1821195157326171E-2</v>
      </c>
      <c r="ME195" s="424">
        <v>3.1202442506763056E-2</v>
      </c>
      <c r="MF195" s="424">
        <v>3.6689738840572271E-2</v>
      </c>
      <c r="MG195" s="424">
        <v>4.3779671016117586E-2</v>
      </c>
      <c r="MH195" s="424">
        <v>3.4008329890786622E-2</v>
      </c>
      <c r="MI195" s="424">
        <v>3.438636496511363E-2</v>
      </c>
      <c r="MJ195" s="424">
        <v>3.2489289484647112E-2</v>
      </c>
      <c r="MK195" s="424">
        <v>3.9827936491655919E-2</v>
      </c>
      <c r="ML195" s="424">
        <v>1.2218153447376763E-2</v>
      </c>
      <c r="MM195" s="424">
        <v>3.5551001168840045E-2</v>
      </c>
      <c r="MN195" s="424">
        <v>4.2332149996151897E-2</v>
      </c>
      <c r="MO195" s="424">
        <v>3.0879614465118919E-2</v>
      </c>
      <c r="MP195" s="424">
        <v>2.8107310612910833E-2</v>
      </c>
      <c r="MQ195" s="424">
        <v>2.0365171226985803E-2</v>
      </c>
      <c r="MR195" s="424">
        <v>2.9993731738601623E-2</v>
      </c>
      <c r="MS195" s="424">
        <v>3.1764495489969853E-2</v>
      </c>
      <c r="MT195" s="424">
        <v>3.3227525494808126E-2</v>
      </c>
      <c r="MU195" s="424">
        <v>3.8522806314814105E-2</v>
      </c>
      <c r="MV195" s="424">
        <v>3.7052005028191108E-2</v>
      </c>
      <c r="MW195" s="424">
        <v>2.9452534356783935E-2</v>
      </c>
      <c r="MX195" s="424">
        <v>2.0186796276699191E-2</v>
      </c>
      <c r="MY195" s="424">
        <v>3.9194462271195413E-2</v>
      </c>
      <c r="MZ195" s="424">
        <v>4.2206645616325852E-2</v>
      </c>
      <c r="NA195" s="424">
        <v>4.0027671044509987E-2</v>
      </c>
      <c r="NB195" s="424">
        <v>3.5157882427652533E-2</v>
      </c>
      <c r="NC195" s="424">
        <v>4.2136288665876834E-2</v>
      </c>
      <c r="ND195" s="424">
        <v>3.4700225349056597E-2</v>
      </c>
      <c r="NE195" s="424">
        <v>4.2837620217617146E-2</v>
      </c>
      <c r="NF195" s="424">
        <v>3.5503597262999072E-2</v>
      </c>
      <c r="NG195" s="424">
        <v>4.821183667752043E-2</v>
      </c>
      <c r="NH195" s="424">
        <v>4.3765085213791244E-2</v>
      </c>
      <c r="NI195" s="424">
        <v>4.1327129815306701E-2</v>
      </c>
      <c r="NJ195" s="424">
        <v>4.2943057640274188E-2</v>
      </c>
      <c r="NK195" s="424">
        <v>4.2530389000624218E-2</v>
      </c>
      <c r="NL195" s="424">
        <v>4.6324828234060089E-2</v>
      </c>
      <c r="NM195" s="424">
        <v>2.3470380072976502E-2</v>
      </c>
      <c r="NN195" s="424">
        <v>2.2237652818577678E-2</v>
      </c>
      <c r="NO195" s="424">
        <v>2.6826837788651338E-2</v>
      </c>
      <c r="NP195" s="424">
        <v>3.6969572244655274E-2</v>
      </c>
      <c r="NQ195" s="424">
        <v>4.2304079207791702E-2</v>
      </c>
      <c r="NR195" s="424">
        <v>5.1915299420796979E-2</v>
      </c>
      <c r="NS195" s="424">
        <v>3.7145950031962097E-2</v>
      </c>
      <c r="NT195" s="424">
        <v>5.1313223732334705E-2</v>
      </c>
      <c r="NU195" s="424">
        <v>5.4640815147678719E-2</v>
      </c>
      <c r="NV195" s="424">
        <v>5.1637888308136426E-2</v>
      </c>
      <c r="NW195" s="424">
        <v>6.0873951639563335E-2</v>
      </c>
      <c r="NX195" s="424">
        <v>5.1277635990197606E-2</v>
      </c>
      <c r="NY195" s="424">
        <v>5.1965405382915594E-2</v>
      </c>
      <c r="NZ195" s="424">
        <v>4.1671551023583213E-2</v>
      </c>
      <c r="OA195" s="424">
        <v>6.6516596034561809E-2</v>
      </c>
      <c r="OB195" s="424">
        <v>6.5049675618282038E-2</v>
      </c>
      <c r="OC195" s="424">
        <v>4.6793271116388008E-2</v>
      </c>
      <c r="OD195" s="424">
        <v>5.0058661025864114E-2</v>
      </c>
      <c r="OE195" s="424">
        <v>4.5091351017676466E-2</v>
      </c>
      <c r="OF195" s="424">
        <v>5.2270387401453601E-2</v>
      </c>
      <c r="OG195" s="424">
        <v>4.7370184897152966E-2</v>
      </c>
      <c r="OH195" s="424">
        <v>9.1359920974946537E-2</v>
      </c>
      <c r="OI195" s="424">
        <v>1.0558718712950332</v>
      </c>
      <c r="OJ195" s="424">
        <v>5.2312967693382728E-2</v>
      </c>
      <c r="OK195" s="424">
        <v>5.2683464484964942E-2</v>
      </c>
      <c r="OL195" s="424">
        <v>5.4131580911097023E-2</v>
      </c>
      <c r="OM195" s="424">
        <v>5.802272813255941E-2</v>
      </c>
      <c r="ON195" s="424">
        <v>9.3307941187862842E-2</v>
      </c>
      <c r="OO195" s="424">
        <v>2.820783012978163E-2</v>
      </c>
      <c r="OP195" s="424">
        <v>2.0250815537208467E-2</v>
      </c>
      <c r="OQ195" s="424">
        <v>4.8777363774190716E-2</v>
      </c>
      <c r="OR195" s="424">
        <v>4.5254400701949131E-2</v>
      </c>
      <c r="OS195" s="424">
        <v>6.2974632676813178E-2</v>
      </c>
      <c r="OT195" s="424">
        <v>5.7880737055666161E-2</v>
      </c>
      <c r="OU195" s="424">
        <v>6.3249403711649527E-2</v>
      </c>
      <c r="OV195" s="424">
        <v>9.5950354508777938E-2</v>
      </c>
      <c r="OW195" s="424">
        <v>4.9949565061705378E-2</v>
      </c>
      <c r="OX195" s="424">
        <v>5.1282497880105811E-2</v>
      </c>
      <c r="OY195" s="424">
        <v>4.3628594504767651E-2</v>
      </c>
      <c r="OZ195" s="424">
        <v>4.9691588530491188E-2</v>
      </c>
      <c r="PA195" s="424">
        <v>5.4467018402259593E-2</v>
      </c>
      <c r="PB195" s="424">
        <v>4.4203424281487332E-2</v>
      </c>
      <c r="PC195" s="424">
        <v>5.2353273632065267E-2</v>
      </c>
      <c r="PD195" s="424">
        <v>4.513920613991252E-2</v>
      </c>
      <c r="PE195" s="424">
        <v>5.5687971318587902E-2</v>
      </c>
      <c r="PF195" s="424">
        <v>5.7052582601718388E-2</v>
      </c>
      <c r="PG195" s="424">
        <v>4.7555548785517092E-2</v>
      </c>
      <c r="PH195" s="424">
        <v>5.1137045632227332E-2</v>
      </c>
      <c r="PI195" s="424">
        <v>6.1513371818677096E-2</v>
      </c>
      <c r="PJ195" s="424">
        <v>5.6779272996617759E-2</v>
      </c>
      <c r="PK195" s="424">
        <v>3.5059930242066155E-2</v>
      </c>
      <c r="PL195" s="424">
        <v>5.2328055643281288E-2</v>
      </c>
      <c r="PM195" s="424">
        <v>5.3896732615492812E-2</v>
      </c>
      <c r="PN195" s="424">
        <v>5.0194472886754042E-2</v>
      </c>
      <c r="PO195" s="424">
        <v>4.6514583529208481E-2</v>
      </c>
      <c r="PP195" s="425">
        <v>6.690418143925804E-2</v>
      </c>
    </row>
    <row r="196" spans="1:432" x14ac:dyDescent="0.25">
      <c r="A196" s="210" t="s">
        <v>185</v>
      </c>
      <c r="B196" s="415">
        <f>'Input Output Table'!D80/B$230</f>
        <v>7.1147428887874192E-4</v>
      </c>
      <c r="C196" s="415">
        <f>'Input Output Table'!E80/C$230</f>
        <v>2.3438231169874112E-3</v>
      </c>
      <c r="D196" s="415">
        <f>'Input Output Table'!F80/D$230</f>
        <v>1.49751952443025E-3</v>
      </c>
      <c r="E196" s="415">
        <f>'Input Output Table'!G80/E$230</f>
        <v>7.3032958035829845E-3</v>
      </c>
      <c r="F196" s="415">
        <f>'Input Output Table'!H80/F$230</f>
        <v>5.2750289924609539E-3</v>
      </c>
      <c r="G196" s="415">
        <f>'Input Output Table'!I80/G$230</f>
        <v>4.3575447295122445E-3</v>
      </c>
      <c r="H196" s="415">
        <f>'Input Output Table'!J80/H$230</f>
        <v>5.6284370770151989E-3</v>
      </c>
      <c r="I196" s="415">
        <f>'Input Output Table'!K80/I$230</f>
        <v>4.201146403872205E-3</v>
      </c>
      <c r="J196" s="415">
        <f>'Input Output Table'!L80/J$230</f>
        <v>5.4655834765391237E-3</v>
      </c>
      <c r="K196" s="415">
        <f>'Input Output Table'!M80/K$230</f>
        <v>1.6515810655938423E-3</v>
      </c>
      <c r="L196" s="415">
        <f>'Input Output Table'!N80/L$230</f>
        <v>3.4888252426181687E-3</v>
      </c>
      <c r="M196" s="415">
        <f>'Input Output Table'!O80/M$230</f>
        <v>5.887725880422242E-3</v>
      </c>
      <c r="N196" s="415">
        <f>'Input Output Table'!P80/N$230</f>
        <v>4.2132913848219478E-3</v>
      </c>
      <c r="O196" s="415">
        <f>'Input Output Table'!Q80/O$230</f>
        <v>6.1693631342384014E-3</v>
      </c>
      <c r="P196" s="415">
        <f>'Input Output Table'!R80/P$230</f>
        <v>4.2290526029859525E-3</v>
      </c>
      <c r="Q196" s="415">
        <f>'Input Output Table'!S80/Q$230</f>
        <v>9.6695105069342247E-3</v>
      </c>
      <c r="R196" s="415">
        <f>'Input Output Table'!T80/R$230</f>
        <v>8.68989116350646E-3</v>
      </c>
      <c r="S196" s="415">
        <f>'Input Output Table'!U80/S$230</f>
        <v>7.9372423639942329E-3</v>
      </c>
      <c r="T196" s="415">
        <f>'Input Output Table'!V80/T$230</f>
        <v>3.9850976668982553E-3</v>
      </c>
      <c r="U196" s="415">
        <f>'Input Output Table'!W80/U$230</f>
        <v>7.8612196720701487E-3</v>
      </c>
      <c r="V196" s="415">
        <f>'Input Output Table'!X80/V$230</f>
        <v>9.9213027874441098E-3</v>
      </c>
      <c r="W196" s="415">
        <f>'Input Output Table'!Y80/W$230</f>
        <v>4.1432391221938314E-3</v>
      </c>
      <c r="X196" s="415">
        <f>'Input Output Table'!Z80/X$230</f>
        <v>4.9876640412307559E-3</v>
      </c>
      <c r="Y196" s="415">
        <f>'Input Output Table'!AA80/Y$230</f>
        <v>5.3824194508558659E-3</v>
      </c>
      <c r="Z196" s="415">
        <f>'Input Output Table'!AB80/Z$230</f>
        <v>2.3610876017782674E-3</v>
      </c>
      <c r="AA196" s="415">
        <f>'Input Output Table'!AC80/AA$230</f>
        <v>9.4587298715701051E-3</v>
      </c>
      <c r="AB196" s="415">
        <f>'Input Output Table'!AD80/AB$230</f>
        <v>3.8552615157226712E-3</v>
      </c>
      <c r="AC196" s="415">
        <f>'Input Output Table'!AE80/AC$230</f>
        <v>8.7066575154490337E-3</v>
      </c>
      <c r="AD196" s="415">
        <f>'Input Output Table'!AF80/AD$230</f>
        <v>3.0226587086651146E-3</v>
      </c>
      <c r="AE196" s="415">
        <f>'Input Output Table'!AG80/AE$230</f>
        <v>4.8870651382359777E-3</v>
      </c>
      <c r="AF196" s="415">
        <f>'Input Output Table'!AH80/AF$230</f>
        <v>6.0383726950483056E-3</v>
      </c>
      <c r="AG196" s="415">
        <f>'Input Output Table'!AI80/AG$230</f>
        <v>1.2351598006071454E-2</v>
      </c>
      <c r="AH196" s="415">
        <f>'Input Output Table'!AJ80/AH$230</f>
        <v>2.6236094050399858E-3</v>
      </c>
      <c r="AI196" s="415">
        <f>'Input Output Table'!AK80/AI$230</f>
        <v>5.5072716337554112E-3</v>
      </c>
      <c r="AJ196" s="415">
        <f>'Input Output Table'!AL80/AJ$230</f>
        <v>6.3033506707792855E-3</v>
      </c>
      <c r="AK196" s="415">
        <f>'Input Output Table'!AM80/AK$230</f>
        <v>8.7943012437927785E-3</v>
      </c>
      <c r="AL196" s="415">
        <f>'Input Output Table'!AN80/AL$230</f>
        <v>5.6662067465077176E-3</v>
      </c>
      <c r="AM196" s="415">
        <f>'Input Output Table'!AO80/AM$230</f>
        <v>8.3551754732371017E-3</v>
      </c>
      <c r="AN196" s="415">
        <f>'Input Output Table'!AP80/AN$230</f>
        <v>2.0318861299509425E-3</v>
      </c>
      <c r="AO196" s="415">
        <f>'Input Output Table'!AQ80/AO$230</f>
        <v>3.2102159810715306E-3</v>
      </c>
      <c r="AP196" s="415">
        <f>'Input Output Table'!AR80/AP$230</f>
        <v>6.439490182242472E-3</v>
      </c>
      <c r="AQ196" s="415">
        <f>'Input Output Table'!AS80/AQ$230</f>
        <v>5.4671781334041788E-3</v>
      </c>
      <c r="AR196" s="415">
        <f>'Input Output Table'!AT80/AR$230</f>
        <v>4.0907228031119977E-3</v>
      </c>
      <c r="AS196" s="415">
        <f>'Input Output Table'!AU80/AS$230</f>
        <v>7.7654109857844041E-3</v>
      </c>
      <c r="AT196" s="415">
        <f>'Input Output Table'!AV80/AT$230</f>
        <v>2.0384943662442003E-2</v>
      </c>
      <c r="AU196" s="415">
        <f>'Input Output Table'!AW80/AU$230</f>
        <v>1.0854560571028059E-2</v>
      </c>
      <c r="AV196" s="415">
        <f>'Input Output Table'!AX80/AV$230</f>
        <v>4.8798688866099225E-3</v>
      </c>
      <c r="AW196" s="415">
        <f>'Input Output Table'!AY80/AW$230</f>
        <v>7.5815487582063133E-3</v>
      </c>
      <c r="AX196" s="415">
        <f>'Input Output Table'!AZ80/AX$230</f>
        <v>6.485825376282746E-3</v>
      </c>
      <c r="AY196" s="415">
        <f>'Input Output Table'!BA80/AY$230</f>
        <v>8.9209740561203964E-3</v>
      </c>
      <c r="AZ196" s="415">
        <f>'Input Output Table'!BB80/AZ$230</f>
        <v>8.5984989661976336E-3</v>
      </c>
      <c r="BA196" s="415">
        <f>'Input Output Table'!BC80/BA$230</f>
        <v>5.8730586006696403E-3</v>
      </c>
      <c r="BB196" s="415">
        <f>'Input Output Table'!BD80/BB$230</f>
        <v>5.9989148106936183E-3</v>
      </c>
      <c r="BC196" s="415">
        <f>'Input Output Table'!BE80/BC$230</f>
        <v>1.2919407495813816E-2</v>
      </c>
      <c r="BD196" s="415">
        <f>'Input Output Table'!BF80/BD$230</f>
        <v>5.5002814737761471E-4</v>
      </c>
      <c r="BE196" s="415">
        <f>'Input Output Table'!BG80/BE$230</f>
        <v>9.3790491300463959E-3</v>
      </c>
      <c r="BF196" s="415">
        <f>'Input Output Table'!BH80/BF$230</f>
        <v>1.0767184490870257E-2</v>
      </c>
      <c r="BG196" s="415">
        <f>'Input Output Table'!BI80/BG$230</f>
        <v>8.2278546053450429E-3</v>
      </c>
      <c r="BH196" s="415">
        <f>'Input Output Table'!BJ80/BH$230</f>
        <v>1.8752668717993522E-2</v>
      </c>
      <c r="BI196" s="415">
        <f>'Input Output Table'!BK80/BI$230</f>
        <v>1.1660369629622391E-2</v>
      </c>
      <c r="BJ196" s="415">
        <f>'Input Output Table'!BL80/BJ$230</f>
        <v>1.1660368860334794E-2</v>
      </c>
      <c r="BK196" s="415">
        <f>'Input Output Table'!BM80/BK$230</f>
        <v>2.6461212565604145E-2</v>
      </c>
      <c r="BL196" s="415">
        <f>'Input Output Table'!BN80/BL$230</f>
        <v>1.2621216989829835E-2</v>
      </c>
      <c r="BM196" s="415">
        <f>'Input Output Table'!BO80/BM$230</f>
        <v>3.3212848158619877E-2</v>
      </c>
      <c r="BN196" s="415">
        <f>'Input Output Table'!BP80/BN$230</f>
        <v>3.6060209665736968E-2</v>
      </c>
      <c r="BO196" s="415">
        <f>'Input Output Table'!BQ80/BO$230</f>
        <v>7.5829104147907833E-3</v>
      </c>
      <c r="BP196" s="415">
        <f>'Input Output Table'!BR80/BP$230</f>
        <v>2.0526399466194483E-2</v>
      </c>
      <c r="BQ196" s="415">
        <f>'Input Output Table'!BS80/BQ$230</f>
        <v>1.7482742329573284E-2</v>
      </c>
      <c r="BR196" s="415">
        <f>'Input Output Table'!BT80/BR$230</f>
        <v>0</v>
      </c>
      <c r="BS196" s="415">
        <f>'Input Output Table'!BU80/BS$230</f>
        <v>5.9672619316175268E-3</v>
      </c>
      <c r="BT196" s="415">
        <f>'Input Output Table'!BV80/BT$230</f>
        <v>1.2303253457671116E-2</v>
      </c>
      <c r="BU196" s="415">
        <f>'Input Output Table'!BW80/BU$230</f>
        <v>8.5326496878801155E-3</v>
      </c>
      <c r="BV196" s="415">
        <f>'Input Output Table'!BX80/BV$230</f>
        <v>1.6425201348754925E-2</v>
      </c>
      <c r="BW196" s="415">
        <f>'Input Output Table'!BY80/BW$230</f>
        <v>2.5478590985818315E-2</v>
      </c>
      <c r="BX196" s="415">
        <f>'Input Output Table'!BZ80/BX$230</f>
        <v>2.6243132982817486E-2</v>
      </c>
      <c r="BY196" s="415">
        <f>'Input Output Table'!CA80/BY$230</f>
        <v>3.5286168596113589E-2</v>
      </c>
      <c r="BZ196" s="415">
        <f>'Input Output Table'!CB80/BZ$230</f>
        <v>1.6335616273079875E-2</v>
      </c>
      <c r="CA196" s="415">
        <f>'Input Output Table'!CC80/CA$230</f>
        <v>2.1946410281728418E-2</v>
      </c>
      <c r="CB196" s="415">
        <f>'Input Output Table'!CD80/CB$230</f>
        <v>4.3662357906540827E-2</v>
      </c>
      <c r="CC196" s="415">
        <f>'Input Output Table'!CE80/CC$230</f>
        <v>7.1165312316294506E-3</v>
      </c>
      <c r="CD196" s="415">
        <f>'Input Output Table'!CF80/CD$230</f>
        <v>7.7931521951106226E-4</v>
      </c>
      <c r="CE196" s="415">
        <f>'Input Output Table'!CG80/CE$230</f>
        <v>1.2515744255482047E-2</v>
      </c>
      <c r="CF196" s="415">
        <f>'Input Output Table'!CH80/CF$230</f>
        <v>1.5683364866157574E-2</v>
      </c>
      <c r="CG196" s="415">
        <f>'Input Output Table'!CI80/CG$230</f>
        <v>1.8040494432426706E-2</v>
      </c>
      <c r="CH196" s="415">
        <f>'Input Output Table'!CJ80/CH$230</f>
        <v>1.6625508877916112E-2</v>
      </c>
      <c r="CI196" s="415">
        <f>'Input Output Table'!CK80/CI$230</f>
        <v>1.3249388703251836E-2</v>
      </c>
      <c r="CJ196" s="415">
        <f>'Input Output Table'!CL80/CJ$230</f>
        <v>2.949305420676223E-2</v>
      </c>
      <c r="CK196" s="415">
        <f>'Input Output Table'!CM80/CK$230</f>
        <v>1.8269038446991646E-2</v>
      </c>
      <c r="CL196" s="415">
        <f>'Input Output Table'!CN80/CL$230</f>
        <v>9.3191767134559074E-3</v>
      </c>
      <c r="CM196" s="415">
        <f>'Input Output Table'!CO80/CM$230</f>
        <v>1.1443707545167566E-2</v>
      </c>
      <c r="CN196" s="415">
        <f>'Input Output Table'!CP80/CN$230</f>
        <v>1.1640801689670729E-2</v>
      </c>
      <c r="CO196" s="415">
        <f>'Input Output Table'!CQ80/CO$230</f>
        <v>1.4174379313994345E-2</v>
      </c>
      <c r="CP196" s="415">
        <f>'Input Output Table'!CR80/CP$230</f>
        <v>1.6925968700127508E-2</v>
      </c>
      <c r="CQ196" s="415">
        <f>'Input Output Table'!CS80/CQ$230</f>
        <v>1.19791008951651E-2</v>
      </c>
      <c r="CR196" s="415">
        <f>'Input Output Table'!CT80/CR$230</f>
        <v>8.6127783333655207E-3</v>
      </c>
      <c r="CS196" s="415">
        <f>'Input Output Table'!CU80/CS$230</f>
        <v>6.9413436588923036E-3</v>
      </c>
      <c r="CT196" s="415">
        <f>'Input Output Table'!CV80/CT$230</f>
        <v>5.3582335592824073E-3</v>
      </c>
      <c r="CU196" s="415">
        <f>'Input Output Table'!CW80/CU$230</f>
        <v>4.6597738557710502E-3</v>
      </c>
      <c r="CV196" s="415">
        <f>'Input Output Table'!CX80/CV$230</f>
        <v>6.4443460213870242E-3</v>
      </c>
      <c r="CW196" s="415">
        <f>'Input Output Table'!CY80/CW$230</f>
        <v>1.4664815932604627E-2</v>
      </c>
      <c r="CX196" s="415">
        <f>'Input Output Table'!CZ80/CX$230</f>
        <v>1.1343111004785859E-2</v>
      </c>
      <c r="CY196" s="415">
        <f>'Input Output Table'!DA80/CY$230</f>
        <v>1.0276174560005359E-2</v>
      </c>
      <c r="CZ196" s="415">
        <f>'Input Output Table'!DB80/CZ$230</f>
        <v>1.4409061830983668E-2</v>
      </c>
      <c r="DA196" s="415">
        <f>'Input Output Table'!DC80/DA$230</f>
        <v>1.1314119856808972E-2</v>
      </c>
      <c r="DB196" s="415">
        <f>'Input Output Table'!DD80/DB$230</f>
        <v>2.7220554564108726E-2</v>
      </c>
      <c r="DC196" s="415">
        <f>'Input Output Table'!DE80/DC$230</f>
        <v>1.3079838011526155E-2</v>
      </c>
      <c r="DD196" s="416">
        <f>'Input Output Table'!DG80/DD$230</f>
        <v>7.8637527732721563E-3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J196" s="423">
        <f t="shared" si="323"/>
        <v>-7.1147428887874192E-4</v>
      </c>
      <c r="HK196" s="423">
        <f t="shared" si="324"/>
        <v>-2.3438231169874112E-3</v>
      </c>
      <c r="HL196" s="423">
        <f t="shared" si="325"/>
        <v>-1.49751952443025E-3</v>
      </c>
      <c r="HM196" s="423">
        <f t="shared" si="326"/>
        <v>-7.3032958035829845E-3</v>
      </c>
      <c r="HN196" s="423">
        <f t="shared" si="327"/>
        <v>-5.2750289924609539E-3</v>
      </c>
      <c r="HO196" s="423">
        <f t="shared" si="328"/>
        <v>-4.3575447295122445E-3</v>
      </c>
      <c r="HP196" s="423">
        <f t="shared" si="329"/>
        <v>-5.6284370770151989E-3</v>
      </c>
      <c r="HQ196" s="423">
        <f t="shared" si="330"/>
        <v>-4.201146403872205E-3</v>
      </c>
      <c r="HR196" s="423">
        <f t="shared" si="331"/>
        <v>-5.4655834765391237E-3</v>
      </c>
      <c r="HS196" s="423">
        <f t="shared" si="332"/>
        <v>-1.6515810655938423E-3</v>
      </c>
      <c r="HT196" s="423">
        <f t="shared" si="333"/>
        <v>-3.4888252426181687E-3</v>
      </c>
      <c r="HU196" s="423">
        <f t="shared" si="334"/>
        <v>-5.887725880422242E-3</v>
      </c>
      <c r="HV196" s="423">
        <f t="shared" si="335"/>
        <v>-4.2132913848219478E-3</v>
      </c>
      <c r="HW196" s="423">
        <f t="shared" si="336"/>
        <v>-6.1693631342384014E-3</v>
      </c>
      <c r="HX196" s="423">
        <f t="shared" si="337"/>
        <v>-4.2290526029859525E-3</v>
      </c>
      <c r="HY196" s="423">
        <f t="shared" si="338"/>
        <v>-9.6695105069342247E-3</v>
      </c>
      <c r="HZ196" s="423">
        <f t="shared" si="339"/>
        <v>-8.68989116350646E-3</v>
      </c>
      <c r="IA196" s="423">
        <f t="shared" si="340"/>
        <v>-7.9372423639942329E-3</v>
      </c>
      <c r="IB196" s="423">
        <f t="shared" si="341"/>
        <v>-3.9850976668982553E-3</v>
      </c>
      <c r="IC196" s="423">
        <f t="shared" si="342"/>
        <v>-7.8612196720701487E-3</v>
      </c>
      <c r="ID196" s="423">
        <f t="shared" si="343"/>
        <v>-9.9213027874441098E-3</v>
      </c>
      <c r="IE196" s="423">
        <f t="shared" si="344"/>
        <v>-4.1432391221938314E-3</v>
      </c>
      <c r="IF196" s="423">
        <f t="shared" si="345"/>
        <v>-4.9876640412307559E-3</v>
      </c>
      <c r="IG196" s="423">
        <f t="shared" si="346"/>
        <v>-5.3824194508558659E-3</v>
      </c>
      <c r="IH196" s="423">
        <f t="shared" si="347"/>
        <v>-2.3610876017782674E-3</v>
      </c>
      <c r="II196" s="423">
        <f t="shared" si="348"/>
        <v>-9.4587298715701051E-3</v>
      </c>
      <c r="IJ196" s="423">
        <f t="shared" si="349"/>
        <v>-3.8552615157226712E-3</v>
      </c>
      <c r="IK196" s="423">
        <f t="shared" si="350"/>
        <v>-8.7066575154490337E-3</v>
      </c>
      <c r="IL196" s="423">
        <f t="shared" si="351"/>
        <v>-3.0226587086651146E-3</v>
      </c>
      <c r="IM196" s="423">
        <f t="shared" si="352"/>
        <v>-4.8870651382359777E-3</v>
      </c>
      <c r="IN196" s="423">
        <f t="shared" si="353"/>
        <v>-6.0383726950483056E-3</v>
      </c>
      <c r="IO196" s="423">
        <f t="shared" si="354"/>
        <v>-1.2351598006071454E-2</v>
      </c>
      <c r="IP196" s="423">
        <f t="shared" si="355"/>
        <v>-2.6236094050399858E-3</v>
      </c>
      <c r="IQ196" s="423">
        <f t="shared" si="356"/>
        <v>-5.5072716337554112E-3</v>
      </c>
      <c r="IR196" s="423">
        <f t="shared" si="357"/>
        <v>-6.3033506707792855E-3</v>
      </c>
      <c r="IS196" s="423">
        <f t="shared" si="358"/>
        <v>-8.7943012437927785E-3</v>
      </c>
      <c r="IT196" s="423">
        <f t="shared" si="359"/>
        <v>-5.6662067465077176E-3</v>
      </c>
      <c r="IU196" s="423">
        <f t="shared" si="360"/>
        <v>-8.3551754732371017E-3</v>
      </c>
      <c r="IV196" s="423">
        <f t="shared" si="361"/>
        <v>-2.0318861299509425E-3</v>
      </c>
      <c r="IW196" s="423">
        <f t="shared" si="362"/>
        <v>-3.2102159810715306E-3</v>
      </c>
      <c r="IX196" s="423">
        <f t="shared" si="363"/>
        <v>-6.439490182242472E-3</v>
      </c>
      <c r="IY196" s="423">
        <f t="shared" si="364"/>
        <v>-5.4671781334041788E-3</v>
      </c>
      <c r="IZ196" s="423">
        <f t="shared" si="365"/>
        <v>-4.0907228031119977E-3</v>
      </c>
      <c r="JA196" s="423">
        <f t="shared" si="366"/>
        <v>-7.7654109857844041E-3</v>
      </c>
      <c r="JB196" s="423">
        <f t="shared" si="367"/>
        <v>-2.0384943662442003E-2</v>
      </c>
      <c r="JC196" s="423">
        <f t="shared" si="368"/>
        <v>-1.0854560571028059E-2</v>
      </c>
      <c r="JD196" s="423">
        <f t="shared" si="369"/>
        <v>-4.8798688866099225E-3</v>
      </c>
      <c r="JE196" s="423">
        <f t="shared" si="370"/>
        <v>-7.5815487582063133E-3</v>
      </c>
      <c r="JF196" s="423">
        <f t="shared" si="371"/>
        <v>-6.485825376282746E-3</v>
      </c>
      <c r="JG196" s="423">
        <f t="shared" si="372"/>
        <v>-8.9209740561203964E-3</v>
      </c>
      <c r="JH196" s="423">
        <f t="shared" si="373"/>
        <v>-8.5984989661976336E-3</v>
      </c>
      <c r="JI196" s="423">
        <f t="shared" si="374"/>
        <v>-5.8730586006696403E-3</v>
      </c>
      <c r="JJ196" s="423">
        <f t="shared" si="375"/>
        <v>-5.9989148106936183E-3</v>
      </c>
      <c r="JK196" s="423">
        <f t="shared" si="376"/>
        <v>-1.2919407495813816E-2</v>
      </c>
      <c r="JL196" s="423">
        <f t="shared" si="377"/>
        <v>-5.5002814737761471E-4</v>
      </c>
      <c r="JM196" s="423">
        <f t="shared" si="378"/>
        <v>-9.3790491300463959E-3</v>
      </c>
      <c r="JN196" s="423">
        <f t="shared" si="379"/>
        <v>-1.0767184490870257E-2</v>
      </c>
      <c r="JO196" s="423">
        <f t="shared" si="380"/>
        <v>-8.2278546053450429E-3</v>
      </c>
      <c r="JP196" s="423">
        <f t="shared" si="381"/>
        <v>-1.8752668717993522E-2</v>
      </c>
      <c r="JQ196" s="423">
        <f t="shared" si="382"/>
        <v>-1.1660369629622391E-2</v>
      </c>
      <c r="JR196" s="423">
        <f t="shared" si="383"/>
        <v>-1.1660368860334794E-2</v>
      </c>
      <c r="JS196" s="423">
        <f t="shared" si="384"/>
        <v>-2.6461212565604145E-2</v>
      </c>
      <c r="JT196" s="423">
        <f t="shared" si="385"/>
        <v>-1.2621216989829835E-2</v>
      </c>
      <c r="JU196" s="423">
        <f t="shared" si="386"/>
        <v>-3.3212848158619877E-2</v>
      </c>
      <c r="JV196" s="423">
        <f t="shared" si="387"/>
        <v>-3.6060209665736968E-2</v>
      </c>
      <c r="JW196" s="423">
        <f t="shared" si="388"/>
        <v>-7.5829104147907833E-3</v>
      </c>
      <c r="JX196" s="423">
        <f t="shared" si="389"/>
        <v>-2.0526399466194483E-2</v>
      </c>
      <c r="JY196" s="423">
        <f t="shared" si="390"/>
        <v>-1.7482742329573284E-2</v>
      </c>
      <c r="JZ196" s="423">
        <f t="shared" si="391"/>
        <v>0</v>
      </c>
      <c r="KA196" s="423">
        <f t="shared" si="392"/>
        <v>-5.9672619316175268E-3</v>
      </c>
      <c r="KB196" s="423">
        <f t="shared" si="393"/>
        <v>-1.2303253457671116E-2</v>
      </c>
      <c r="KC196" s="423">
        <f t="shared" si="394"/>
        <v>-8.5326496878801155E-3</v>
      </c>
      <c r="KD196" s="423">
        <f t="shared" si="395"/>
        <v>-1.6425201348754925E-2</v>
      </c>
      <c r="KE196" s="423">
        <f t="shared" si="396"/>
        <v>-2.5478590985818315E-2</v>
      </c>
      <c r="KF196" s="423">
        <f t="shared" si="397"/>
        <v>0.97375686701718256</v>
      </c>
      <c r="KG196" s="423">
        <f t="shared" si="398"/>
        <v>-3.5286168596113589E-2</v>
      </c>
      <c r="KH196" s="423">
        <f t="shared" si="399"/>
        <v>-1.6335616273079875E-2</v>
      </c>
      <c r="KI196" s="423">
        <f t="shared" si="400"/>
        <v>-2.1946410281728418E-2</v>
      </c>
      <c r="KJ196" s="423">
        <f t="shared" si="401"/>
        <v>-4.3662357906540827E-2</v>
      </c>
      <c r="KK196" s="423">
        <f t="shared" si="402"/>
        <v>-7.1165312316294506E-3</v>
      </c>
      <c r="KL196" s="423">
        <f t="shared" si="403"/>
        <v>-7.7931521951106226E-4</v>
      </c>
      <c r="KM196" s="423">
        <f t="shared" si="404"/>
        <v>-1.2515744255482047E-2</v>
      </c>
      <c r="KN196" s="423">
        <f t="shared" si="405"/>
        <v>-1.5683364866157574E-2</v>
      </c>
      <c r="KO196" s="423">
        <f t="shared" si="406"/>
        <v>-1.8040494432426706E-2</v>
      </c>
      <c r="KP196" s="423">
        <f t="shared" si="407"/>
        <v>-1.6625508877916112E-2</v>
      </c>
      <c r="KQ196" s="423">
        <f t="shared" si="408"/>
        <v>-1.3249388703251836E-2</v>
      </c>
      <c r="KR196" s="423">
        <f t="shared" si="409"/>
        <v>-2.949305420676223E-2</v>
      </c>
      <c r="KS196" s="423">
        <f t="shared" si="410"/>
        <v>-1.8269038446991646E-2</v>
      </c>
      <c r="KT196" s="423">
        <f t="shared" si="411"/>
        <v>-9.3191767134559074E-3</v>
      </c>
      <c r="KU196" s="423">
        <f t="shared" si="412"/>
        <v>-1.1443707545167566E-2</v>
      </c>
      <c r="KV196" s="423">
        <f t="shared" si="413"/>
        <v>-1.1640801689670729E-2</v>
      </c>
      <c r="KW196" s="423">
        <f t="shared" si="414"/>
        <v>-1.4174379313994345E-2</v>
      </c>
      <c r="KX196" s="423">
        <f t="shared" si="415"/>
        <v>-1.6925968700127508E-2</v>
      </c>
      <c r="KY196" s="423">
        <f t="shared" si="416"/>
        <v>-1.19791008951651E-2</v>
      </c>
      <c r="KZ196" s="423">
        <f t="shared" si="417"/>
        <v>-8.6127783333655207E-3</v>
      </c>
      <c r="LA196" s="423">
        <f t="shared" si="418"/>
        <v>-6.9413436588923036E-3</v>
      </c>
      <c r="LB196" s="423">
        <f t="shared" si="419"/>
        <v>-5.3582335592824073E-3</v>
      </c>
      <c r="LC196" s="423">
        <f t="shared" si="420"/>
        <v>-4.6597738557710502E-3</v>
      </c>
      <c r="LD196" s="423">
        <f t="shared" si="421"/>
        <v>-6.4443460213870242E-3</v>
      </c>
      <c r="LE196" s="423">
        <f t="shared" si="422"/>
        <v>-1.4664815932604627E-2</v>
      </c>
      <c r="LF196" s="423">
        <f t="shared" si="423"/>
        <v>-1.1343111004785859E-2</v>
      </c>
      <c r="LG196" s="423">
        <f t="shared" si="424"/>
        <v>-1.0276174560005359E-2</v>
      </c>
      <c r="LH196" s="423">
        <f t="shared" si="425"/>
        <v>-1.4409061830983668E-2</v>
      </c>
      <c r="LI196" s="423">
        <f t="shared" si="426"/>
        <v>-1.1314119856808972E-2</v>
      </c>
      <c r="LJ196" s="423">
        <f t="shared" si="427"/>
        <v>-2.7220554564108726E-2</v>
      </c>
      <c r="LK196" s="423">
        <f t="shared" si="428"/>
        <v>-1.3079838011526155E-2</v>
      </c>
      <c r="LL196" s="423">
        <f t="shared" si="429"/>
        <v>-7.8637527732721563E-3</v>
      </c>
      <c r="LN196" s="424">
        <v>2.4180621278853551E-2</v>
      </c>
      <c r="LO196" s="424">
        <v>3.1653626099687325E-2</v>
      </c>
      <c r="LP196" s="424">
        <v>1.7023485732503011E-2</v>
      </c>
      <c r="LQ196" s="424">
        <v>3.4678002524569325E-2</v>
      </c>
      <c r="LR196" s="424">
        <v>1.6870443474270417E-2</v>
      </c>
      <c r="LS196" s="424">
        <v>2.9130773209621905E-2</v>
      </c>
      <c r="LT196" s="424">
        <v>2.087623480011425E-2</v>
      </c>
      <c r="LU196" s="424">
        <v>3.3728191720399078E-2</v>
      </c>
      <c r="LV196" s="424">
        <v>3.7338235292113338E-2</v>
      </c>
      <c r="LW196" s="424">
        <v>2.1012630004388855E-2</v>
      </c>
      <c r="LX196" s="424">
        <v>3.0688231223558481E-2</v>
      </c>
      <c r="LY196" s="424">
        <v>3.5101492874597025E-2</v>
      </c>
      <c r="LZ196" s="424">
        <v>3.7261121353087893E-2</v>
      </c>
      <c r="MA196" s="424">
        <v>3.6986070416172259E-2</v>
      </c>
      <c r="MB196" s="424">
        <v>2.8556940311448595E-2</v>
      </c>
      <c r="MC196" s="424">
        <v>3.862393745420762E-2</v>
      </c>
      <c r="MD196" s="424">
        <v>3.967725404536656E-2</v>
      </c>
      <c r="ME196" s="424">
        <v>2.9250220202668986E-2</v>
      </c>
      <c r="MF196" s="424">
        <v>2.8581798592904016E-2</v>
      </c>
      <c r="MG196" s="424">
        <v>3.7087527013436074E-2</v>
      </c>
      <c r="MH196" s="424">
        <v>3.1129847856069717E-2</v>
      </c>
      <c r="MI196" s="424">
        <v>2.8237744995290175E-2</v>
      </c>
      <c r="MJ196" s="424">
        <v>2.8545428899241901E-2</v>
      </c>
      <c r="MK196" s="424">
        <v>3.3570211443248427E-2</v>
      </c>
      <c r="ML196" s="424">
        <v>1.1470529245331779E-2</v>
      </c>
      <c r="MM196" s="424">
        <v>3.3995500465237173E-2</v>
      </c>
      <c r="MN196" s="424">
        <v>3.5025282900289903E-2</v>
      </c>
      <c r="MO196" s="424">
        <v>2.9402000464308971E-2</v>
      </c>
      <c r="MP196" s="424">
        <v>2.3628292823058512E-2</v>
      </c>
      <c r="MQ196" s="424">
        <v>2.1013616671426205E-2</v>
      </c>
      <c r="MR196" s="424">
        <v>2.7234217794811492E-2</v>
      </c>
      <c r="MS196" s="424">
        <v>3.3393804114966792E-2</v>
      </c>
      <c r="MT196" s="424">
        <v>2.6624182005148021E-2</v>
      </c>
      <c r="MU196" s="424">
        <v>3.3628011069699662E-2</v>
      </c>
      <c r="MV196" s="424">
        <v>3.2949499731738469E-2</v>
      </c>
      <c r="MW196" s="424">
        <v>3.2114697995328997E-2</v>
      </c>
      <c r="MX196" s="424">
        <v>2.0498674777307352E-2</v>
      </c>
      <c r="MY196" s="424">
        <v>3.8558176132310266E-2</v>
      </c>
      <c r="MZ196" s="424">
        <v>3.1048561544073369E-2</v>
      </c>
      <c r="NA196" s="424">
        <v>3.0800690851728766E-2</v>
      </c>
      <c r="NB196" s="424">
        <v>3.1277006776780747E-2</v>
      </c>
      <c r="NC196" s="424">
        <v>3.4497987675973785E-2</v>
      </c>
      <c r="ND196" s="424">
        <v>3.1654918993614965E-2</v>
      </c>
      <c r="NE196" s="424">
        <v>3.8484429959682223E-2</v>
      </c>
      <c r="NF196" s="424">
        <v>4.7285243564999399E-2</v>
      </c>
      <c r="NG196" s="424">
        <v>4.716809520934661E-2</v>
      </c>
      <c r="NH196" s="424">
        <v>3.586490790493551E-2</v>
      </c>
      <c r="NI196" s="424">
        <v>3.6882369987892766E-2</v>
      </c>
      <c r="NJ196" s="424">
        <v>3.6981407152087357E-2</v>
      </c>
      <c r="NK196" s="424">
        <v>4.4991333406325489E-2</v>
      </c>
      <c r="NL196" s="424">
        <v>4.2914475921511923E-2</v>
      </c>
      <c r="NM196" s="424">
        <v>2.7182343513753669E-2</v>
      </c>
      <c r="NN196" s="424">
        <v>2.5063664465440342E-2</v>
      </c>
      <c r="NO196" s="424">
        <v>3.0552181880638948E-2</v>
      </c>
      <c r="NP196" s="424">
        <v>2.0614566355704616E-2</v>
      </c>
      <c r="NQ196" s="424">
        <v>3.9623227589513386E-2</v>
      </c>
      <c r="NR196" s="424">
        <v>4.4089615778908998E-2</v>
      </c>
      <c r="NS196" s="424">
        <v>3.6582792279270623E-2</v>
      </c>
      <c r="NT196" s="424">
        <v>5.0767095772044621E-2</v>
      </c>
      <c r="NU196" s="424">
        <v>4.3788769922057012E-2</v>
      </c>
      <c r="NV196" s="424">
        <v>4.1028003754019549E-2</v>
      </c>
      <c r="NW196" s="424">
        <v>6.7499709774418631E-2</v>
      </c>
      <c r="NX196" s="424">
        <v>4.4625926152797139E-2</v>
      </c>
      <c r="NY196" s="424">
        <v>7.2962851711051588E-2</v>
      </c>
      <c r="NZ196" s="424">
        <v>6.2760348557186471E-2</v>
      </c>
      <c r="OA196" s="424">
        <v>4.5680253913421169E-2</v>
      </c>
      <c r="OB196" s="424">
        <v>5.4982031684900332E-2</v>
      </c>
      <c r="OC196" s="424">
        <v>4.4877326239616294E-2</v>
      </c>
      <c r="OD196" s="424">
        <v>3.527720221939383E-2</v>
      </c>
      <c r="OE196" s="424">
        <v>3.3668459643153154E-2</v>
      </c>
      <c r="OF196" s="424">
        <v>4.2322357369999106E-2</v>
      </c>
      <c r="OG196" s="424">
        <v>4.0098568623957109E-2</v>
      </c>
      <c r="OH196" s="424">
        <v>4.3613187048998671E-2</v>
      </c>
      <c r="OI196" s="424">
        <v>4.9083460110293915E-2</v>
      </c>
      <c r="OJ196" s="424">
        <v>1.0588836432139501</v>
      </c>
      <c r="OK196" s="424">
        <v>6.8098810838664037E-2</v>
      </c>
      <c r="OL196" s="424">
        <v>4.3208289647285132E-2</v>
      </c>
      <c r="OM196" s="424">
        <v>5.2485308098635441E-2</v>
      </c>
      <c r="ON196" s="424">
        <v>8.2934539149922715E-2</v>
      </c>
      <c r="OO196" s="424">
        <v>2.769839818032575E-2</v>
      </c>
      <c r="OP196" s="424">
        <v>1.4970720979176191E-2</v>
      </c>
      <c r="OQ196" s="424">
        <v>3.8291830302838309E-2</v>
      </c>
      <c r="OR196" s="424">
        <v>4.2777615645432109E-2</v>
      </c>
      <c r="OS196" s="424">
        <v>5.0043210572278507E-2</v>
      </c>
      <c r="OT196" s="424">
        <v>5.4517515610798144E-2</v>
      </c>
      <c r="OU196" s="424">
        <v>5.5392516579286795E-2</v>
      </c>
      <c r="OV196" s="424">
        <v>6.4287034774435176E-2</v>
      </c>
      <c r="OW196" s="424">
        <v>5.0094000535540778E-2</v>
      </c>
      <c r="OX196" s="424">
        <v>4.1740933426856267E-2</v>
      </c>
      <c r="OY196" s="424">
        <v>3.8836386032083989E-2</v>
      </c>
      <c r="OZ196" s="424">
        <v>4.4103570373694272E-2</v>
      </c>
      <c r="PA196" s="424">
        <v>5.1696283873974742E-2</v>
      </c>
      <c r="PB196" s="424">
        <v>4.3586375086710261E-2</v>
      </c>
      <c r="PC196" s="424">
        <v>4.2292391362119007E-2</v>
      </c>
      <c r="PD196" s="424">
        <v>3.6469163786579779E-2</v>
      </c>
      <c r="PE196" s="424">
        <v>3.8378680530273213E-2</v>
      </c>
      <c r="PF196" s="424">
        <v>4.4147339662491097E-2</v>
      </c>
      <c r="PG196" s="424">
        <v>3.5440557004623688E-2</v>
      </c>
      <c r="PH196" s="424">
        <v>4.2388460006212922E-2</v>
      </c>
      <c r="PI196" s="424">
        <v>4.6179907372294937E-2</v>
      </c>
      <c r="PJ196" s="424">
        <v>4.7982040579085457E-2</v>
      </c>
      <c r="PK196" s="424">
        <v>2.9564452502143401E-2</v>
      </c>
      <c r="PL196" s="424">
        <v>4.602724838360768E-2</v>
      </c>
      <c r="PM196" s="424">
        <v>4.3908413767630453E-2</v>
      </c>
      <c r="PN196" s="424">
        <v>5.9273229237196919E-2</v>
      </c>
      <c r="PO196" s="424">
        <v>4.196327532392554E-2</v>
      </c>
      <c r="PP196" s="425">
        <v>4.4477214293951031E-2</v>
      </c>
    </row>
    <row r="197" spans="1:432" x14ac:dyDescent="0.25">
      <c r="A197" s="210" t="s">
        <v>186</v>
      </c>
      <c r="B197" s="415">
        <f>'Input Output Table'!D81/B$230</f>
        <v>1.3025519294654784E-4</v>
      </c>
      <c r="C197" s="415">
        <f>'Input Output Table'!E81/C$230</f>
        <v>5.6394922768458115E-4</v>
      </c>
      <c r="D197" s="415">
        <f>'Input Output Table'!F81/D$230</f>
        <v>1.5011236400185593E-4</v>
      </c>
      <c r="E197" s="415">
        <f>'Input Output Table'!G81/E$230</f>
        <v>2.9615851313826959E-4</v>
      </c>
      <c r="F197" s="415">
        <f>'Input Output Table'!H81/F$230</f>
        <v>1.661581917062177E-4</v>
      </c>
      <c r="G197" s="415">
        <f>'Input Output Table'!I81/G$230</f>
        <v>2.8704298290604843E-4</v>
      </c>
      <c r="H197" s="415">
        <f>'Input Output Table'!J81/H$230</f>
        <v>5.4094916163275491E-4</v>
      </c>
      <c r="I197" s="415">
        <f>'Input Output Table'!K81/I$230</f>
        <v>5.5022241317957915E-4</v>
      </c>
      <c r="J197" s="415">
        <f>'Input Output Table'!L81/J$230</f>
        <v>7.3517996180137051E-4</v>
      </c>
      <c r="K197" s="415">
        <f>'Input Output Table'!M81/K$230</f>
        <v>1.4790222142735268E-4</v>
      </c>
      <c r="L197" s="415">
        <f>'Input Output Table'!N81/L$230</f>
        <v>3.9880897620629842E-4</v>
      </c>
      <c r="M197" s="415">
        <f>'Input Output Table'!O81/M$230</f>
        <v>3.7187073295306402E-4</v>
      </c>
      <c r="N197" s="415">
        <f>'Input Output Table'!P81/N$230</f>
        <v>4.36854470348864E-4</v>
      </c>
      <c r="O197" s="415">
        <f>'Input Output Table'!Q81/O$230</f>
        <v>7.1106963646186308E-4</v>
      </c>
      <c r="P197" s="415">
        <f>'Input Output Table'!R81/P$230</f>
        <v>8.961376734297077E-4</v>
      </c>
      <c r="Q197" s="415">
        <f>'Input Output Table'!S81/Q$230</f>
        <v>2.7268355678170143E-3</v>
      </c>
      <c r="R197" s="415">
        <f>'Input Output Table'!T81/R$230</f>
        <v>1.0391899480879582E-3</v>
      </c>
      <c r="S197" s="415">
        <f>'Input Output Table'!U81/S$230</f>
        <v>8.191405418009948E-4</v>
      </c>
      <c r="T197" s="415">
        <f>'Input Output Table'!V81/T$230</f>
        <v>5.0935497497475778E-4</v>
      </c>
      <c r="U197" s="415">
        <f>'Input Output Table'!W81/U$230</f>
        <v>5.8679380413100501E-4</v>
      </c>
      <c r="V197" s="415">
        <f>'Input Output Table'!X81/V$230</f>
        <v>2.6672070051059091E-4</v>
      </c>
      <c r="W197" s="415">
        <f>'Input Output Table'!Y81/W$230</f>
        <v>4.3645113941959964E-4</v>
      </c>
      <c r="X197" s="415">
        <f>'Input Output Table'!Z81/X$230</f>
        <v>9.5649616899033847E-4</v>
      </c>
      <c r="Y197" s="415">
        <f>'Input Output Table'!AA81/Y$230</f>
        <v>1.1987851658068654E-3</v>
      </c>
      <c r="Z197" s="415">
        <f>'Input Output Table'!AB81/Z$230</f>
        <v>7.3703200684020423E-5</v>
      </c>
      <c r="AA197" s="415">
        <f>'Input Output Table'!AC81/AA$230</f>
        <v>7.4729328967158197E-4</v>
      </c>
      <c r="AB197" s="415">
        <f>'Input Output Table'!AD81/AB$230</f>
        <v>4.1074252266857077E-4</v>
      </c>
      <c r="AC197" s="415">
        <f>'Input Output Table'!AE81/AC$230</f>
        <v>1.1485977319227627E-3</v>
      </c>
      <c r="AD197" s="415">
        <f>'Input Output Table'!AF81/AD$230</f>
        <v>7.2374244596553055E-4</v>
      </c>
      <c r="AE197" s="415">
        <f>'Input Output Table'!AG81/AE$230</f>
        <v>8.6872609737559728E-4</v>
      </c>
      <c r="AF197" s="415">
        <f>'Input Output Table'!AH81/AF$230</f>
        <v>8.4445705760812721E-4</v>
      </c>
      <c r="AG197" s="415">
        <f>'Input Output Table'!AI81/AG$230</f>
        <v>1.5036713425374327E-3</v>
      </c>
      <c r="AH197" s="415">
        <f>'Input Output Table'!AJ81/AH$230</f>
        <v>2.8840803066566053E-4</v>
      </c>
      <c r="AI197" s="415">
        <f>'Input Output Table'!AK81/AI$230</f>
        <v>5.5161783984996379E-4</v>
      </c>
      <c r="AJ197" s="415">
        <f>'Input Output Table'!AL81/AJ$230</f>
        <v>7.4582792289132165E-4</v>
      </c>
      <c r="AK197" s="415">
        <f>'Input Output Table'!AM81/AK$230</f>
        <v>9.2516680594875971E-4</v>
      </c>
      <c r="AL197" s="415">
        <f>'Input Output Table'!AN81/AL$230</f>
        <v>6.8005208557880001E-4</v>
      </c>
      <c r="AM197" s="415">
        <f>'Input Output Table'!AO81/AM$230</f>
        <v>6.6347413921881047E-4</v>
      </c>
      <c r="AN197" s="415">
        <f>'Input Output Table'!AP81/AN$230</f>
        <v>2.2924815867302625E-4</v>
      </c>
      <c r="AO197" s="415">
        <f>'Input Output Table'!AQ81/AO$230</f>
        <v>4.1667054320121931E-4</v>
      </c>
      <c r="AP197" s="415">
        <f>'Input Output Table'!AR81/AP$230</f>
        <v>5.5363949203523577E-4</v>
      </c>
      <c r="AQ197" s="415">
        <f>'Input Output Table'!AS81/AQ$230</f>
        <v>5.7140223976444619E-4</v>
      </c>
      <c r="AR197" s="415">
        <f>'Input Output Table'!AT81/AR$230</f>
        <v>4.7474361080624994E-4</v>
      </c>
      <c r="AS197" s="415">
        <f>'Input Output Table'!AU81/AS$230</f>
        <v>8.6204755268584848E-4</v>
      </c>
      <c r="AT197" s="415">
        <f>'Input Output Table'!AV81/AT$230</f>
        <v>1.6193523474842817E-3</v>
      </c>
      <c r="AU197" s="415">
        <f>'Input Output Table'!AW81/AU$230</f>
        <v>7.6018048790245602E-4</v>
      </c>
      <c r="AV197" s="415">
        <f>'Input Output Table'!AX81/AV$230</f>
        <v>5.0349370278237107E-4</v>
      </c>
      <c r="AW197" s="415">
        <f>'Input Output Table'!AY81/AW$230</f>
        <v>7.0503219217887478E-4</v>
      </c>
      <c r="AX197" s="415">
        <f>'Input Output Table'!AZ81/AX$230</f>
        <v>1.1833614315729726E-3</v>
      </c>
      <c r="AY197" s="415">
        <f>'Input Output Table'!BA81/AY$230</f>
        <v>4.2232662918343381E-4</v>
      </c>
      <c r="AZ197" s="415">
        <f>'Input Output Table'!BB81/AZ$230</f>
        <v>5.4876630227657618E-4</v>
      </c>
      <c r="BA197" s="415">
        <f>'Input Output Table'!BC81/BA$230</f>
        <v>8.0652099732576703E-4</v>
      </c>
      <c r="BB197" s="415">
        <f>'Input Output Table'!BD81/BB$230</f>
        <v>8.4289355847636275E-4</v>
      </c>
      <c r="BC197" s="415">
        <f>'Input Output Table'!BE81/BC$230</f>
        <v>2.4629153201164783E-4</v>
      </c>
      <c r="BD197" s="415">
        <f>'Input Output Table'!BF81/BD$230</f>
        <v>2.0387008045176787E-4</v>
      </c>
      <c r="BE197" s="415">
        <f>'Input Output Table'!BG81/BE$230</f>
        <v>2.9186333368752282E-4</v>
      </c>
      <c r="BF197" s="415">
        <f>'Input Output Table'!BH81/BF$230</f>
        <v>5.3581361255421287E-4</v>
      </c>
      <c r="BG197" s="415">
        <f>'Input Output Table'!BI81/BG$230</f>
        <v>5.2623252725925466E-4</v>
      </c>
      <c r="BH197" s="415">
        <f>'Input Output Table'!BJ81/BH$230</f>
        <v>1.4630912993911273E-3</v>
      </c>
      <c r="BI197" s="415">
        <f>'Input Output Table'!BK81/BI$230</f>
        <v>1.7136427306923708E-3</v>
      </c>
      <c r="BJ197" s="415">
        <f>'Input Output Table'!BL81/BJ$230</f>
        <v>1.7136426176355692E-3</v>
      </c>
      <c r="BK197" s="415">
        <f>'Input Output Table'!BM81/BK$230</f>
        <v>1.8512467481603214E-3</v>
      </c>
      <c r="BL197" s="415">
        <f>'Input Output Table'!BN81/BL$230</f>
        <v>1.768195410264095E-3</v>
      </c>
      <c r="BM197" s="415">
        <f>'Input Output Table'!BO81/BM$230</f>
        <v>1.6799533140620458E-3</v>
      </c>
      <c r="BN197" s="415">
        <f>'Input Output Table'!BP81/BN$230</f>
        <v>3.608644698654235E-3</v>
      </c>
      <c r="BO197" s="415">
        <f>'Input Output Table'!BQ81/BO$230</f>
        <v>2.8466005290104981E-3</v>
      </c>
      <c r="BP197" s="415">
        <f>'Input Output Table'!BR81/BP$230</f>
        <v>3.0675964674257848E-3</v>
      </c>
      <c r="BQ197" s="415">
        <f>'Input Output Table'!BS81/BQ$230</f>
        <v>2.4239534278719739E-3</v>
      </c>
      <c r="BR197" s="415">
        <f>'Input Output Table'!BT81/BR$230</f>
        <v>2.4239531067281107E-3</v>
      </c>
      <c r="BS197" s="415">
        <f>'Input Output Table'!BU81/BS$230</f>
        <v>1.3864510131162376E-3</v>
      </c>
      <c r="BT197" s="415">
        <f>'Input Output Table'!BV81/BT$230</f>
        <v>0</v>
      </c>
      <c r="BU197" s="415">
        <f>'Input Output Table'!BW81/BU$230</f>
        <v>1.2065272696938363E-3</v>
      </c>
      <c r="BV197" s="415">
        <f>'Input Output Table'!BX81/BV$230</f>
        <v>4.3667174896116706E-3</v>
      </c>
      <c r="BW197" s="415">
        <f>'Input Output Table'!BY81/BW$230</f>
        <v>2.2408148138630454E-3</v>
      </c>
      <c r="BX197" s="415">
        <f>'Input Output Table'!BZ81/BX$230</f>
        <v>1.4652321786191539E-3</v>
      </c>
      <c r="BY197" s="415">
        <f>'Input Output Table'!CA81/BY$230</f>
        <v>3.3678037987659661E-3</v>
      </c>
      <c r="BZ197" s="415">
        <f>'Input Output Table'!CB81/BZ$230</f>
        <v>2.0962012059727426E-3</v>
      </c>
      <c r="CA197" s="415">
        <f>'Input Output Table'!CC81/CA$230</f>
        <v>4.0636085872859844E-3</v>
      </c>
      <c r="CB197" s="415">
        <f>'Input Output Table'!CD81/CB$230</f>
        <v>1.9670162305337052E-3</v>
      </c>
      <c r="CC197" s="415">
        <f>'Input Output Table'!CE81/CC$230</f>
        <v>5.6279522386509697E-4</v>
      </c>
      <c r="CD197" s="415">
        <f>'Input Output Table'!CF81/CD$230</f>
        <v>5.9049150533656934E-5</v>
      </c>
      <c r="CE197" s="415">
        <f>'Input Output Table'!CG81/CE$230</f>
        <v>1.1577125415318749E-3</v>
      </c>
      <c r="CF197" s="415">
        <f>'Input Output Table'!CH81/CF$230</f>
        <v>1.1660175759456981E-3</v>
      </c>
      <c r="CG197" s="415">
        <f>'Input Output Table'!CI81/CG$230</f>
        <v>2.7506393928437714E-3</v>
      </c>
      <c r="CH197" s="415">
        <f>'Input Output Table'!CJ81/CH$230</f>
        <v>2.2947990788832178E-3</v>
      </c>
      <c r="CI197" s="415">
        <f>'Input Output Table'!CK81/CI$230</f>
        <v>3.1415827657166602E-3</v>
      </c>
      <c r="CJ197" s="415">
        <f>'Input Output Table'!CL81/CJ$230</f>
        <v>4.3968211131685609E-3</v>
      </c>
      <c r="CK197" s="415">
        <f>'Input Output Table'!CM81/CK$230</f>
        <v>2.7678660307696324E-3</v>
      </c>
      <c r="CL197" s="415">
        <f>'Input Output Table'!CN81/CL$230</f>
        <v>1.0276425401721254E-3</v>
      </c>
      <c r="CM197" s="415">
        <f>'Input Output Table'!CO81/CM$230</f>
        <v>9.6660934538679436E-4</v>
      </c>
      <c r="CN197" s="415">
        <f>'Input Output Table'!CP81/CN$230</f>
        <v>5.409398583076739E-4</v>
      </c>
      <c r="CO197" s="415">
        <f>'Input Output Table'!CQ81/CO$230</f>
        <v>7.4649023315787435E-4</v>
      </c>
      <c r="CP197" s="415">
        <f>'Input Output Table'!CR81/CP$230</f>
        <v>3.1175684428618455E-3</v>
      </c>
      <c r="CQ197" s="415">
        <f>'Input Output Table'!CS81/CQ$230</f>
        <v>2.3005193189571333E-3</v>
      </c>
      <c r="CR197" s="415">
        <f>'Input Output Table'!CT81/CR$230</f>
        <v>2.9842060220559297E-3</v>
      </c>
      <c r="CS197" s="415">
        <f>'Input Output Table'!CU81/CS$230</f>
        <v>3.0385669008215188E-4</v>
      </c>
      <c r="CT197" s="415">
        <f>'Input Output Table'!CV81/CT$230</f>
        <v>3.9545449427538424E-4</v>
      </c>
      <c r="CU197" s="415">
        <f>'Input Output Table'!CW81/CU$230</f>
        <v>4.8568435815859182E-4</v>
      </c>
      <c r="CV197" s="415">
        <f>'Input Output Table'!CX81/CV$230</f>
        <v>3.1799213195591935E-4</v>
      </c>
      <c r="CW197" s="415">
        <f>'Input Output Table'!CY81/CW$230</f>
        <v>3.3354041102580764E-2</v>
      </c>
      <c r="CX197" s="415">
        <f>'Input Output Table'!CZ81/CX$230</f>
        <v>1.8827635806816956E-3</v>
      </c>
      <c r="CY197" s="415">
        <f>'Input Output Table'!DA81/CY$230</f>
        <v>1.0994645362981155E-2</v>
      </c>
      <c r="CZ197" s="415">
        <f>'Input Output Table'!DB81/CZ$230</f>
        <v>6.8427128802005287E-3</v>
      </c>
      <c r="DA197" s="415">
        <f>'Input Output Table'!DC81/DA$230</f>
        <v>7.9920722820792708E-3</v>
      </c>
      <c r="DB197" s="415">
        <f>'Input Output Table'!DD81/DB$230</f>
        <v>2.6035938293160082E-3</v>
      </c>
      <c r="DC197" s="415">
        <f>'Input Output Table'!DE81/DC$230</f>
        <v>5.0090061274232582E-4</v>
      </c>
      <c r="DD197" s="416">
        <f>'Input Output Table'!DG81/DD$230</f>
        <v>2.7358178770787839E-3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1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J197" s="423">
        <f t="shared" si="323"/>
        <v>-1.3025519294654784E-4</v>
      </c>
      <c r="HK197" s="423">
        <f t="shared" si="324"/>
        <v>-5.6394922768458115E-4</v>
      </c>
      <c r="HL197" s="423">
        <f t="shared" si="325"/>
        <v>-1.5011236400185593E-4</v>
      </c>
      <c r="HM197" s="423">
        <f t="shared" si="326"/>
        <v>-2.9615851313826959E-4</v>
      </c>
      <c r="HN197" s="423">
        <f t="shared" si="327"/>
        <v>-1.661581917062177E-4</v>
      </c>
      <c r="HO197" s="423">
        <f t="shared" si="328"/>
        <v>-2.8704298290604843E-4</v>
      </c>
      <c r="HP197" s="423">
        <f t="shared" si="329"/>
        <v>-5.4094916163275491E-4</v>
      </c>
      <c r="HQ197" s="423">
        <f t="shared" si="330"/>
        <v>-5.5022241317957915E-4</v>
      </c>
      <c r="HR197" s="423">
        <f t="shared" si="331"/>
        <v>-7.3517996180137051E-4</v>
      </c>
      <c r="HS197" s="423">
        <f t="shared" si="332"/>
        <v>-1.4790222142735268E-4</v>
      </c>
      <c r="HT197" s="423">
        <f t="shared" si="333"/>
        <v>-3.9880897620629842E-4</v>
      </c>
      <c r="HU197" s="423">
        <f t="shared" si="334"/>
        <v>-3.7187073295306402E-4</v>
      </c>
      <c r="HV197" s="423">
        <f t="shared" si="335"/>
        <v>-4.36854470348864E-4</v>
      </c>
      <c r="HW197" s="423">
        <f t="shared" si="336"/>
        <v>-7.1106963646186308E-4</v>
      </c>
      <c r="HX197" s="423">
        <f t="shared" si="337"/>
        <v>-8.961376734297077E-4</v>
      </c>
      <c r="HY197" s="423">
        <f t="shared" si="338"/>
        <v>-2.7268355678170143E-3</v>
      </c>
      <c r="HZ197" s="423">
        <f t="shared" si="339"/>
        <v>-1.0391899480879582E-3</v>
      </c>
      <c r="IA197" s="423">
        <f t="shared" si="340"/>
        <v>-8.191405418009948E-4</v>
      </c>
      <c r="IB197" s="423">
        <f t="shared" si="341"/>
        <v>-5.0935497497475778E-4</v>
      </c>
      <c r="IC197" s="423">
        <f t="shared" si="342"/>
        <v>-5.8679380413100501E-4</v>
      </c>
      <c r="ID197" s="423">
        <f t="shared" si="343"/>
        <v>-2.6672070051059091E-4</v>
      </c>
      <c r="IE197" s="423">
        <f t="shared" si="344"/>
        <v>-4.3645113941959964E-4</v>
      </c>
      <c r="IF197" s="423">
        <f t="shared" si="345"/>
        <v>-9.5649616899033847E-4</v>
      </c>
      <c r="IG197" s="423">
        <f t="shared" si="346"/>
        <v>-1.1987851658068654E-3</v>
      </c>
      <c r="IH197" s="423">
        <f t="shared" si="347"/>
        <v>-7.3703200684020423E-5</v>
      </c>
      <c r="II197" s="423">
        <f t="shared" si="348"/>
        <v>-7.4729328967158197E-4</v>
      </c>
      <c r="IJ197" s="423">
        <f t="shared" si="349"/>
        <v>-4.1074252266857077E-4</v>
      </c>
      <c r="IK197" s="423">
        <f t="shared" si="350"/>
        <v>-1.1485977319227627E-3</v>
      </c>
      <c r="IL197" s="423">
        <f t="shared" si="351"/>
        <v>-7.2374244596553055E-4</v>
      </c>
      <c r="IM197" s="423">
        <f t="shared" si="352"/>
        <v>-8.6872609737559728E-4</v>
      </c>
      <c r="IN197" s="423">
        <f t="shared" si="353"/>
        <v>-8.4445705760812721E-4</v>
      </c>
      <c r="IO197" s="423">
        <f t="shared" si="354"/>
        <v>-1.5036713425374327E-3</v>
      </c>
      <c r="IP197" s="423">
        <f t="shared" si="355"/>
        <v>-2.8840803066566053E-4</v>
      </c>
      <c r="IQ197" s="423">
        <f t="shared" si="356"/>
        <v>-5.5161783984996379E-4</v>
      </c>
      <c r="IR197" s="423">
        <f t="shared" si="357"/>
        <v>-7.4582792289132165E-4</v>
      </c>
      <c r="IS197" s="423">
        <f t="shared" si="358"/>
        <v>-9.2516680594875971E-4</v>
      </c>
      <c r="IT197" s="423">
        <f t="shared" si="359"/>
        <v>-6.8005208557880001E-4</v>
      </c>
      <c r="IU197" s="423">
        <f t="shared" si="360"/>
        <v>-6.6347413921881047E-4</v>
      </c>
      <c r="IV197" s="423">
        <f t="shared" si="361"/>
        <v>-2.2924815867302625E-4</v>
      </c>
      <c r="IW197" s="423">
        <f t="shared" si="362"/>
        <v>-4.1667054320121931E-4</v>
      </c>
      <c r="IX197" s="423">
        <f t="shared" si="363"/>
        <v>-5.5363949203523577E-4</v>
      </c>
      <c r="IY197" s="423">
        <f t="shared" si="364"/>
        <v>-5.7140223976444619E-4</v>
      </c>
      <c r="IZ197" s="423">
        <f t="shared" si="365"/>
        <v>-4.7474361080624994E-4</v>
      </c>
      <c r="JA197" s="423">
        <f t="shared" si="366"/>
        <v>-8.6204755268584848E-4</v>
      </c>
      <c r="JB197" s="423">
        <f t="shared" si="367"/>
        <v>-1.6193523474842817E-3</v>
      </c>
      <c r="JC197" s="423">
        <f t="shared" si="368"/>
        <v>-7.6018048790245602E-4</v>
      </c>
      <c r="JD197" s="423">
        <f t="shared" si="369"/>
        <v>-5.0349370278237107E-4</v>
      </c>
      <c r="JE197" s="423">
        <f t="shared" si="370"/>
        <v>-7.0503219217887478E-4</v>
      </c>
      <c r="JF197" s="423">
        <f t="shared" si="371"/>
        <v>-1.1833614315729726E-3</v>
      </c>
      <c r="JG197" s="423">
        <f t="shared" si="372"/>
        <v>-4.2232662918343381E-4</v>
      </c>
      <c r="JH197" s="423">
        <f t="shared" si="373"/>
        <v>-5.4876630227657618E-4</v>
      </c>
      <c r="JI197" s="423">
        <f t="shared" si="374"/>
        <v>-8.0652099732576703E-4</v>
      </c>
      <c r="JJ197" s="423">
        <f t="shared" si="375"/>
        <v>-8.4289355847636275E-4</v>
      </c>
      <c r="JK197" s="423">
        <f t="shared" si="376"/>
        <v>-2.4629153201164783E-4</v>
      </c>
      <c r="JL197" s="423">
        <f t="shared" si="377"/>
        <v>-2.0387008045176787E-4</v>
      </c>
      <c r="JM197" s="423">
        <f t="shared" si="378"/>
        <v>-2.9186333368752282E-4</v>
      </c>
      <c r="JN197" s="423">
        <f t="shared" si="379"/>
        <v>-5.3581361255421287E-4</v>
      </c>
      <c r="JO197" s="423">
        <f t="shared" si="380"/>
        <v>-5.2623252725925466E-4</v>
      </c>
      <c r="JP197" s="423">
        <f t="shared" si="381"/>
        <v>-1.4630912993911273E-3</v>
      </c>
      <c r="JQ197" s="423">
        <f t="shared" si="382"/>
        <v>-1.7136427306923708E-3</v>
      </c>
      <c r="JR197" s="423">
        <f t="shared" si="383"/>
        <v>-1.7136426176355692E-3</v>
      </c>
      <c r="JS197" s="423">
        <f t="shared" si="384"/>
        <v>-1.8512467481603214E-3</v>
      </c>
      <c r="JT197" s="423">
        <f t="shared" si="385"/>
        <v>-1.768195410264095E-3</v>
      </c>
      <c r="JU197" s="423">
        <f t="shared" si="386"/>
        <v>-1.6799533140620458E-3</v>
      </c>
      <c r="JV197" s="423">
        <f t="shared" si="387"/>
        <v>-3.608644698654235E-3</v>
      </c>
      <c r="JW197" s="423">
        <f t="shared" si="388"/>
        <v>-2.8466005290104981E-3</v>
      </c>
      <c r="JX197" s="423">
        <f t="shared" si="389"/>
        <v>-3.0675964674257848E-3</v>
      </c>
      <c r="JY197" s="423">
        <f t="shared" si="390"/>
        <v>-2.4239534278719739E-3</v>
      </c>
      <c r="JZ197" s="423">
        <f t="shared" si="391"/>
        <v>-2.4239531067281107E-3</v>
      </c>
      <c r="KA197" s="423">
        <f t="shared" si="392"/>
        <v>-1.3864510131162376E-3</v>
      </c>
      <c r="KB197" s="423">
        <f t="shared" si="393"/>
        <v>0</v>
      </c>
      <c r="KC197" s="423">
        <f t="shared" si="394"/>
        <v>-1.2065272696938363E-3</v>
      </c>
      <c r="KD197" s="423">
        <f t="shared" si="395"/>
        <v>-4.3667174896116706E-3</v>
      </c>
      <c r="KE197" s="423">
        <f t="shared" si="396"/>
        <v>-2.2408148138630454E-3</v>
      </c>
      <c r="KF197" s="423">
        <f t="shared" si="397"/>
        <v>-1.4652321786191539E-3</v>
      </c>
      <c r="KG197" s="423">
        <f t="shared" si="398"/>
        <v>0.996632196201234</v>
      </c>
      <c r="KH197" s="423">
        <f t="shared" si="399"/>
        <v>-2.0962012059727426E-3</v>
      </c>
      <c r="KI197" s="423">
        <f t="shared" si="400"/>
        <v>-4.0636085872859844E-3</v>
      </c>
      <c r="KJ197" s="423">
        <f t="shared" si="401"/>
        <v>-1.9670162305337052E-3</v>
      </c>
      <c r="KK197" s="423">
        <f t="shared" si="402"/>
        <v>-5.6279522386509697E-4</v>
      </c>
      <c r="KL197" s="423">
        <f t="shared" si="403"/>
        <v>-5.9049150533656934E-5</v>
      </c>
      <c r="KM197" s="423">
        <f t="shared" si="404"/>
        <v>-1.1577125415318749E-3</v>
      </c>
      <c r="KN197" s="423">
        <f t="shared" si="405"/>
        <v>-1.1660175759456981E-3</v>
      </c>
      <c r="KO197" s="423">
        <f t="shared" si="406"/>
        <v>-2.7506393928437714E-3</v>
      </c>
      <c r="KP197" s="423">
        <f t="shared" si="407"/>
        <v>-2.2947990788832178E-3</v>
      </c>
      <c r="KQ197" s="423">
        <f t="shared" si="408"/>
        <v>-3.1415827657166602E-3</v>
      </c>
      <c r="KR197" s="423">
        <f t="shared" si="409"/>
        <v>-4.3968211131685609E-3</v>
      </c>
      <c r="KS197" s="423">
        <f t="shared" si="410"/>
        <v>-2.7678660307696324E-3</v>
      </c>
      <c r="KT197" s="423">
        <f t="shared" si="411"/>
        <v>-1.0276425401721254E-3</v>
      </c>
      <c r="KU197" s="423">
        <f t="shared" si="412"/>
        <v>-9.6660934538679436E-4</v>
      </c>
      <c r="KV197" s="423">
        <f t="shared" si="413"/>
        <v>-5.409398583076739E-4</v>
      </c>
      <c r="KW197" s="423">
        <f t="shared" si="414"/>
        <v>-7.4649023315787435E-4</v>
      </c>
      <c r="KX197" s="423">
        <f t="shared" si="415"/>
        <v>-3.1175684428618455E-3</v>
      </c>
      <c r="KY197" s="423">
        <f t="shared" si="416"/>
        <v>-2.3005193189571333E-3</v>
      </c>
      <c r="KZ197" s="423">
        <f t="shared" si="417"/>
        <v>-2.9842060220559297E-3</v>
      </c>
      <c r="LA197" s="423">
        <f t="shared" si="418"/>
        <v>-3.0385669008215188E-4</v>
      </c>
      <c r="LB197" s="423">
        <f t="shared" si="419"/>
        <v>-3.9545449427538424E-4</v>
      </c>
      <c r="LC197" s="423">
        <f t="shared" si="420"/>
        <v>-4.8568435815859182E-4</v>
      </c>
      <c r="LD197" s="423">
        <f t="shared" si="421"/>
        <v>-3.1799213195591935E-4</v>
      </c>
      <c r="LE197" s="423">
        <f t="shared" si="422"/>
        <v>-3.3354041102580764E-2</v>
      </c>
      <c r="LF197" s="423">
        <f t="shared" si="423"/>
        <v>-1.8827635806816956E-3</v>
      </c>
      <c r="LG197" s="423">
        <f t="shared" si="424"/>
        <v>-1.0994645362981155E-2</v>
      </c>
      <c r="LH197" s="423">
        <f t="shared" si="425"/>
        <v>-6.8427128802005287E-3</v>
      </c>
      <c r="LI197" s="423">
        <f t="shared" si="426"/>
        <v>-7.9920722820792708E-3</v>
      </c>
      <c r="LJ197" s="423">
        <f t="shared" si="427"/>
        <v>-2.6035938293160082E-3</v>
      </c>
      <c r="LK197" s="423">
        <f t="shared" si="428"/>
        <v>-5.0090061274232582E-4</v>
      </c>
      <c r="LL197" s="423">
        <f t="shared" si="429"/>
        <v>-2.7358178770787839E-3</v>
      </c>
      <c r="LN197" s="424">
        <v>4.3266727728245866E-3</v>
      </c>
      <c r="LO197" s="424">
        <v>5.903827505189984E-3</v>
      </c>
      <c r="LP197" s="424">
        <v>2.8584125236028289E-3</v>
      </c>
      <c r="LQ197" s="424">
        <v>5.2550123121624451E-3</v>
      </c>
      <c r="LR197" s="424">
        <v>2.1205382446614499E-3</v>
      </c>
      <c r="LS197" s="424">
        <v>4.8557687878685567E-3</v>
      </c>
      <c r="LT197" s="424">
        <v>3.1095006903335645E-3</v>
      </c>
      <c r="LU197" s="424">
        <v>5.878764095831812E-3</v>
      </c>
      <c r="LV197" s="424">
        <v>6.5808157029525255E-3</v>
      </c>
      <c r="LW197" s="424">
        <v>3.8062657839030389E-3</v>
      </c>
      <c r="LX197" s="424">
        <v>5.2406276999975888E-3</v>
      </c>
      <c r="LY197" s="424">
        <v>5.5984107361599332E-3</v>
      </c>
      <c r="LZ197" s="424">
        <v>6.5312363437129255E-3</v>
      </c>
      <c r="MA197" s="424">
        <v>6.3365275663093334E-3</v>
      </c>
      <c r="MB197" s="424">
        <v>5.1748178888421838E-3</v>
      </c>
      <c r="MC197" s="424">
        <v>7.8942205145178437E-3</v>
      </c>
      <c r="MD197" s="424">
        <v>6.5309566627398605E-3</v>
      </c>
      <c r="ME197" s="424">
        <v>4.6928275527012911E-3</v>
      </c>
      <c r="MF197" s="424">
        <v>5.1222993042544041E-3</v>
      </c>
      <c r="MG197" s="424">
        <v>6.0498288699449886E-3</v>
      </c>
      <c r="MH197" s="424">
        <v>4.1251396397072627E-3</v>
      </c>
      <c r="MI197" s="424">
        <v>4.8520707744359451E-3</v>
      </c>
      <c r="MJ197" s="424">
        <v>5.254699711358609E-3</v>
      </c>
      <c r="MK197" s="424">
        <v>6.4715202844064504E-3</v>
      </c>
      <c r="ML197" s="424">
        <v>1.6733143154590588E-3</v>
      </c>
      <c r="MM197" s="424">
        <v>5.2513398280234691E-3</v>
      </c>
      <c r="MN197" s="424">
        <v>6.1194795919231829E-3</v>
      </c>
      <c r="MO197" s="424">
        <v>4.8425154106187356E-3</v>
      </c>
      <c r="MP197" s="424">
        <v>4.4021841265822394E-3</v>
      </c>
      <c r="MQ197" s="424">
        <v>3.6793896433047384E-3</v>
      </c>
      <c r="MR197" s="424">
        <v>4.5852827732514086E-3</v>
      </c>
      <c r="MS197" s="424">
        <v>5.3449378980521172E-3</v>
      </c>
      <c r="MT197" s="424">
        <v>4.7878986373411057E-3</v>
      </c>
      <c r="MU197" s="424">
        <v>5.5631020592075984E-3</v>
      </c>
      <c r="MV197" s="424">
        <v>5.6109089643350211E-3</v>
      </c>
      <c r="MW197" s="424">
        <v>4.9378255618966358E-3</v>
      </c>
      <c r="MX197" s="424">
        <v>3.3415200291321908E-3</v>
      </c>
      <c r="MY197" s="424">
        <v>6.0147300019491989E-3</v>
      </c>
      <c r="MZ197" s="424">
        <v>5.6254613038424156E-3</v>
      </c>
      <c r="NA197" s="424">
        <v>5.5239910415162312E-3</v>
      </c>
      <c r="NB197" s="424">
        <v>5.1075506768173086E-3</v>
      </c>
      <c r="NC197" s="424">
        <v>5.9263579484519274E-3</v>
      </c>
      <c r="ND197" s="424">
        <v>5.3237497237738794E-3</v>
      </c>
      <c r="NE197" s="424">
        <v>6.5844514322166234E-3</v>
      </c>
      <c r="NF197" s="424">
        <v>6.3024495545933382E-3</v>
      </c>
      <c r="NG197" s="424">
        <v>7.110875606901111E-3</v>
      </c>
      <c r="NH197" s="424">
        <v>6.1098554286285337E-3</v>
      </c>
      <c r="NI197" s="424">
        <v>6.0147689871167601E-3</v>
      </c>
      <c r="NJ197" s="424">
        <v>6.8966458470142294E-3</v>
      </c>
      <c r="NK197" s="424">
        <v>6.3607929098283972E-3</v>
      </c>
      <c r="NL197" s="424">
        <v>6.6009379676269945E-3</v>
      </c>
      <c r="NM197" s="424">
        <v>4.2392508473958878E-3</v>
      </c>
      <c r="NN197" s="424">
        <v>3.9378989444224001E-3</v>
      </c>
      <c r="NO197" s="424">
        <v>3.3331308511232688E-3</v>
      </c>
      <c r="NP197" s="424">
        <v>3.9355666944317063E-3</v>
      </c>
      <c r="NQ197" s="424">
        <v>5.5196858024506934E-3</v>
      </c>
      <c r="NR197" s="424">
        <v>6.6141647151566072E-3</v>
      </c>
      <c r="NS197" s="424">
        <v>5.4697277401030645E-3</v>
      </c>
      <c r="NT197" s="424">
        <v>7.3574394804373057E-3</v>
      </c>
      <c r="NU197" s="424">
        <v>7.6147712793989851E-3</v>
      </c>
      <c r="NV197" s="424">
        <v>7.2113250325054239E-3</v>
      </c>
      <c r="NW197" s="424">
        <v>9.8293258445238639E-3</v>
      </c>
      <c r="NX197" s="424">
        <v>7.6253909594449212E-3</v>
      </c>
      <c r="NY197" s="424">
        <v>8.1590383546053438E-3</v>
      </c>
      <c r="NZ197" s="424">
        <v>8.2561871174421063E-3</v>
      </c>
      <c r="OA197" s="424">
        <v>1.0277450015151521E-2</v>
      </c>
      <c r="OB197" s="424">
        <v>9.4699628029734709E-3</v>
      </c>
      <c r="OC197" s="424">
        <v>7.4786727791073078E-3</v>
      </c>
      <c r="OD197" s="424">
        <v>9.3834320971633318E-3</v>
      </c>
      <c r="OE197" s="424">
        <v>6.5636341467591539E-3</v>
      </c>
      <c r="OF197" s="424">
        <v>5.6164306164084065E-3</v>
      </c>
      <c r="OG197" s="424">
        <v>7.0462467705444459E-3</v>
      </c>
      <c r="OH197" s="424">
        <v>9.5133875581620165E-3</v>
      </c>
      <c r="OI197" s="424">
        <v>6.5014103019432621E-3</v>
      </c>
      <c r="OJ197" s="424">
        <v>7.5406610760504625E-3</v>
      </c>
      <c r="OK197" s="424">
        <v>1.0093976692536937</v>
      </c>
      <c r="OL197" s="424">
        <v>6.8968532237254554E-3</v>
      </c>
      <c r="OM197" s="424">
        <v>9.2076020438875521E-3</v>
      </c>
      <c r="ON197" s="424">
        <v>8.7317780713564875E-3</v>
      </c>
      <c r="OO197" s="424">
        <v>4.0058346985612633E-3</v>
      </c>
      <c r="OP197" s="424">
        <v>2.3517399945563208E-3</v>
      </c>
      <c r="OQ197" s="424">
        <v>5.8739568111455514E-3</v>
      </c>
      <c r="OR197" s="424">
        <v>6.2763612924767983E-3</v>
      </c>
      <c r="OS197" s="424">
        <v>8.5896535111885039E-3</v>
      </c>
      <c r="OT197" s="424">
        <v>9.146080599495638E-3</v>
      </c>
      <c r="OU197" s="424">
        <v>1.1110558388647237E-2</v>
      </c>
      <c r="OV197" s="424">
        <v>1.0586216251223819E-2</v>
      </c>
      <c r="OW197" s="424">
        <v>8.6593410058187006E-3</v>
      </c>
      <c r="OX197" s="424">
        <v>7.1437998757388176E-3</v>
      </c>
      <c r="OY197" s="424">
        <v>5.995073259868154E-3</v>
      </c>
      <c r="OZ197" s="424">
        <v>6.440362540306911E-3</v>
      </c>
      <c r="PA197" s="424">
        <v>7.1141542342207263E-3</v>
      </c>
      <c r="PB197" s="424">
        <v>8.0210967884579865E-3</v>
      </c>
      <c r="PC197" s="424">
        <v>7.8637244763536084E-3</v>
      </c>
      <c r="PD197" s="424">
        <v>8.2892852534269066E-3</v>
      </c>
      <c r="PE197" s="424">
        <v>6.1469037915423347E-3</v>
      </c>
      <c r="PF197" s="424">
        <v>7.9594800954242845E-3</v>
      </c>
      <c r="PG197" s="424">
        <v>6.3535287309151008E-3</v>
      </c>
      <c r="PH197" s="424">
        <v>6.8449855694759677E-3</v>
      </c>
      <c r="PI197" s="424">
        <v>3.9576371198628592E-2</v>
      </c>
      <c r="PJ197" s="424">
        <v>8.9805464605202008E-3</v>
      </c>
      <c r="PK197" s="424">
        <v>1.50130768580806E-2</v>
      </c>
      <c r="PL197" s="424">
        <v>1.3046894464269551E-2</v>
      </c>
      <c r="PM197" s="424">
        <v>1.4788288144416399E-2</v>
      </c>
      <c r="PN197" s="424">
        <v>8.5283393447795116E-3</v>
      </c>
      <c r="PO197" s="424">
        <v>5.9501086608087081E-3</v>
      </c>
      <c r="PP197" s="425">
        <v>8.9611116898841332E-3</v>
      </c>
    </row>
    <row r="198" spans="1:432" x14ac:dyDescent="0.25">
      <c r="A198" s="210" t="s">
        <v>187</v>
      </c>
      <c r="B198" s="415">
        <f>'Input Output Table'!D82/B$230</f>
        <v>4.8470187698785999E-2</v>
      </c>
      <c r="C198" s="415">
        <f>'Input Output Table'!E82/C$230</f>
        <v>1.4939310620175878E-2</v>
      </c>
      <c r="D198" s="415">
        <f>'Input Output Table'!F82/D$230</f>
        <v>2.147691600708198E-2</v>
      </c>
      <c r="E198" s="415">
        <f>'Input Output Table'!G82/E$230</f>
        <v>2.3681377825618945E-2</v>
      </c>
      <c r="F198" s="415">
        <f>'Input Output Table'!H82/F$230</f>
        <v>2.3073392154098531E-2</v>
      </c>
      <c r="G198" s="415">
        <f>'Input Output Table'!I82/G$230</f>
        <v>4.9595805112519119E-2</v>
      </c>
      <c r="H198" s="415">
        <f>'Input Output Table'!J82/H$230</f>
        <v>3.8767139620070196E-2</v>
      </c>
      <c r="I198" s="415">
        <f>'Input Output Table'!K82/I$230</f>
        <v>7.3754929166058095E-3</v>
      </c>
      <c r="J198" s="415">
        <f>'Input Output Table'!L82/J$230</f>
        <v>2.7368421052631566E-2</v>
      </c>
      <c r="K198" s="415">
        <f>'Input Output Table'!M82/K$230</f>
        <v>1.0285714285714285E-2</v>
      </c>
      <c r="L198" s="415">
        <f>'Input Output Table'!N82/L$230</f>
        <v>1.6809038302562692E-2</v>
      </c>
      <c r="M198" s="415">
        <f>'Input Output Table'!O82/M$230</f>
        <v>2.0293122886133032E-2</v>
      </c>
      <c r="N198" s="415">
        <f>'Input Output Table'!P82/N$230</f>
        <v>2.5690046600549642E-2</v>
      </c>
      <c r="O198" s="415">
        <f>'Input Output Table'!Q82/O$230</f>
        <v>4.2490594158231441E-2</v>
      </c>
      <c r="P198" s="415">
        <f>'Input Output Table'!R82/P$230</f>
        <v>1.3772860690900881E-2</v>
      </c>
      <c r="Q198" s="415">
        <f>'Input Output Table'!S82/Q$230</f>
        <v>3.6003446742903233E-2</v>
      </c>
      <c r="R198" s="415">
        <f>'Input Output Table'!T82/R$230</f>
        <v>1.7027027027027023E-2</v>
      </c>
      <c r="S198" s="415">
        <f>'Input Output Table'!U82/S$230</f>
        <v>3.9215686274509803E-2</v>
      </c>
      <c r="T198" s="415">
        <f>'Input Output Table'!V82/T$230</f>
        <v>2.6937877954920291E-2</v>
      </c>
      <c r="U198" s="415">
        <f>'Input Output Table'!W82/U$230</f>
        <v>3.7367724867724855E-2</v>
      </c>
      <c r="V198" s="415">
        <f>'Input Output Table'!X82/V$230</f>
        <v>2.4096385542168669E-2</v>
      </c>
      <c r="W198" s="415">
        <f>'Input Output Table'!Y82/W$230</f>
        <v>3.2172831830898349E-2</v>
      </c>
      <c r="X198" s="415">
        <f>'Input Output Table'!Z82/X$230</f>
        <v>2.0773073889034974E-2</v>
      </c>
      <c r="Y198" s="415">
        <f>'Input Output Table'!AA82/Y$230</f>
        <v>8.5831691965380427E-3</v>
      </c>
      <c r="Z198" s="415">
        <f>'Input Output Table'!AB82/Z$230</f>
        <v>1.5590537943762596E-2</v>
      </c>
      <c r="AA198" s="415">
        <f>'Input Output Table'!AC82/AA$230</f>
        <v>2.8462468784565834E-2</v>
      </c>
      <c r="AB198" s="415">
        <f>'Input Output Table'!AD82/AB$230</f>
        <v>1.343170639424896E-2</v>
      </c>
      <c r="AC198" s="415">
        <f>'Input Output Table'!AE82/AC$230</f>
        <v>5.1797040169133189E-2</v>
      </c>
      <c r="AD198" s="415">
        <f>'Input Output Table'!AF82/AD$230</f>
        <v>3.2717905504524129E-2</v>
      </c>
      <c r="AE198" s="415">
        <f>'Input Output Table'!AG82/AE$230</f>
        <v>2.2067251690935527E-2</v>
      </c>
      <c r="AF198" s="415">
        <f>'Input Output Table'!AH82/AF$230</f>
        <v>3.2582338265932466E-2</v>
      </c>
      <c r="AG198" s="415">
        <f>'Input Output Table'!AI82/AG$230</f>
        <v>4.6749260342011177E-2</v>
      </c>
      <c r="AH198" s="415">
        <f>'Input Output Table'!AJ82/AH$230</f>
        <v>2.1818324251086613E-2</v>
      </c>
      <c r="AI198" s="415">
        <f>'Input Output Table'!AK82/AI$230</f>
        <v>3.3757192914050133E-2</v>
      </c>
      <c r="AJ198" s="415">
        <f>'Input Output Table'!AL82/AJ$230</f>
        <v>3.6655423039365753E-2</v>
      </c>
      <c r="AK198" s="415">
        <f>'Input Output Table'!AM82/AK$230</f>
        <v>1.102702702702703E-2</v>
      </c>
      <c r="AL198" s="415">
        <f>'Input Output Table'!AN82/AL$230</f>
        <v>1.6641027027457501E-2</v>
      </c>
      <c r="AM198" s="415">
        <f>'Input Output Table'!AO82/AM$230</f>
        <v>1.3396089790007237E-2</v>
      </c>
      <c r="AN198" s="415">
        <f>'Input Output Table'!AP82/AN$230</f>
        <v>2.5718070769902724E-2</v>
      </c>
      <c r="AO198" s="415">
        <f>'Input Output Table'!AQ82/AO$230</f>
        <v>8.4843996814053888E-3</v>
      </c>
      <c r="AP198" s="415">
        <f>'Input Output Table'!AR82/AP$230</f>
        <v>2.2738229149927687E-2</v>
      </c>
      <c r="AQ198" s="415">
        <f>'Input Output Table'!AS82/AQ$230</f>
        <v>1.5153139215316523E-2</v>
      </c>
      <c r="AR198" s="415">
        <f>'Input Output Table'!AT82/AR$230</f>
        <v>2.7626527488520312E-2</v>
      </c>
      <c r="AS198" s="415">
        <f>'Input Output Table'!AU82/AS$230</f>
        <v>1.1548913043478262E-2</v>
      </c>
      <c r="AT198" s="415">
        <f>'Input Output Table'!AV82/AT$230</f>
        <v>3.3338399578617707E-2</v>
      </c>
      <c r="AU198" s="415">
        <f>'Input Output Table'!AW82/AU$230</f>
        <v>3.758553045492901E-2</v>
      </c>
      <c r="AV198" s="415">
        <f>'Input Output Table'!AX82/AV$230</f>
        <v>2.0316135013531841E-2</v>
      </c>
      <c r="AW198" s="415">
        <f>'Input Output Table'!AY82/AW$230</f>
        <v>3.4825450934421666E-2</v>
      </c>
      <c r="AX198" s="415">
        <f>'Input Output Table'!AZ82/AX$230</f>
        <v>9.8576122672508221E-3</v>
      </c>
      <c r="AY198" s="415">
        <f>'Input Output Table'!BA82/AY$230</f>
        <v>1.8065220695540517E-2</v>
      </c>
      <c r="AZ198" s="415">
        <f>'Input Output Table'!BB82/AZ$230</f>
        <v>2.1120537386133981E-2</v>
      </c>
      <c r="BA198" s="415">
        <f>'Input Output Table'!BC82/BA$230</f>
        <v>1.8154825089020971E-2</v>
      </c>
      <c r="BB198" s="415">
        <f>'Input Output Table'!BD82/BB$230</f>
        <v>1.43498661564351E-2</v>
      </c>
      <c r="BC198" s="415">
        <f>'Input Output Table'!BE82/BC$230</f>
        <v>2.6060702367710152E-2</v>
      </c>
      <c r="BD198" s="415">
        <f>'Input Output Table'!BF82/BD$230</f>
        <v>5.2019583843329253E-3</v>
      </c>
      <c r="BE198" s="415">
        <f>'Input Output Table'!BG82/BE$230</f>
        <v>3.2967861481337735E-2</v>
      </c>
      <c r="BF198" s="415">
        <f>'Input Output Table'!BH82/BF$230</f>
        <v>1.7958113233679362E-2</v>
      </c>
      <c r="BG198" s="415">
        <f>'Input Output Table'!BI82/BG$230</f>
        <v>1.5131153712676067E-2</v>
      </c>
      <c r="BH198" s="415">
        <f>'Input Output Table'!BJ82/BH$230</f>
        <v>1.8911502401097645E-2</v>
      </c>
      <c r="BI198" s="415">
        <f>'Input Output Table'!BK82/BI$230</f>
        <v>2.0681098461834514E-2</v>
      </c>
      <c r="BJ198" s="415">
        <f>'Input Output Table'!BL82/BJ$230</f>
        <v>2.0681097097408428E-2</v>
      </c>
      <c r="BK198" s="415">
        <f>'Input Output Table'!BM82/BK$230</f>
        <v>8.5842186970216845E-3</v>
      </c>
      <c r="BL198" s="415">
        <f>'Input Output Table'!BN82/BL$230</f>
        <v>1.6777383309183623E-2</v>
      </c>
      <c r="BM198" s="415">
        <f>'Input Output Table'!BO82/BM$230</f>
        <v>1.2735368444828492E-2</v>
      </c>
      <c r="BN198" s="415">
        <f>'Input Output Table'!BP82/BN$230</f>
        <v>1.7000256505196501E-2</v>
      </c>
      <c r="BO198" s="415">
        <f>'Input Output Table'!BQ82/BO$230</f>
        <v>2.9548434549291434E-2</v>
      </c>
      <c r="BP198" s="415">
        <f>'Input Output Table'!BR82/BP$230</f>
        <v>2.277866075580182E-2</v>
      </c>
      <c r="BQ198" s="415">
        <f>'Input Output Table'!BS82/BQ$230</f>
        <v>2.3322308562601403E-2</v>
      </c>
      <c r="BR198" s="415">
        <f>'Input Output Table'!BT82/BR$230</f>
        <v>2.3322305472683841E-2</v>
      </c>
      <c r="BS198" s="415">
        <f>'Input Output Table'!BU82/BS$230</f>
        <v>1.6154353321433876E-2</v>
      </c>
      <c r="BT198" s="415">
        <f>'Input Output Table'!BV82/BT$230</f>
        <v>4.7933975410097501E-2</v>
      </c>
      <c r="BU198" s="415">
        <f>'Input Output Table'!BW82/BU$230</f>
        <v>7.4224293900342986E-3</v>
      </c>
      <c r="BV198" s="415">
        <f>'Input Output Table'!BX82/BV$230</f>
        <v>1.5311680843928489E-2</v>
      </c>
      <c r="BW198" s="415">
        <f>'Input Output Table'!BY82/BW$230</f>
        <v>1.6745167675680819E-2</v>
      </c>
      <c r="BX198" s="415">
        <f>'Input Output Table'!BZ82/BX$230</f>
        <v>1.4114651101934703E-2</v>
      </c>
      <c r="BY198" s="415">
        <f>'Input Output Table'!CA82/BY$230</f>
        <v>1.193692204572821E-2</v>
      </c>
      <c r="BZ198" s="415">
        <f>'Input Output Table'!CB82/BZ$230</f>
        <v>2.0430125623111025E-2</v>
      </c>
      <c r="CA198" s="415">
        <f>'Input Output Table'!CC82/CA$230</f>
        <v>2.2282069361974948E-2</v>
      </c>
      <c r="CB198" s="415">
        <f>'Input Output Table'!CD82/CB$230</f>
        <v>1.8441187148392296E-2</v>
      </c>
      <c r="CC198" s="415">
        <f>'Input Output Table'!CE82/CC$230</f>
        <v>8.0984896214688309E-2</v>
      </c>
      <c r="CD198" s="415">
        <f>'Input Output Table'!CF82/CD$230</f>
        <v>0.24446509837313393</v>
      </c>
      <c r="CE198" s="415">
        <f>'Input Output Table'!CG82/CE$230</f>
        <v>1.8091369881177773E-2</v>
      </c>
      <c r="CF198" s="415">
        <f>'Input Output Table'!CH82/CF$230</f>
        <v>2.3564450657552107E-2</v>
      </c>
      <c r="CG198" s="415">
        <f>'Input Output Table'!CI82/CG$230</f>
        <v>2.4668385180150073E-2</v>
      </c>
      <c r="CH198" s="415">
        <f>'Input Output Table'!CJ82/CH$230</f>
        <v>2.1169966196206865E-2</v>
      </c>
      <c r="CI198" s="415">
        <f>'Input Output Table'!CK82/CI$230</f>
        <v>2.8626483581124528E-2</v>
      </c>
      <c r="CJ198" s="415">
        <f>'Input Output Table'!CL82/CJ$230</f>
        <v>3.0590696145270005E-2</v>
      </c>
      <c r="CK198" s="415">
        <f>'Input Output Table'!CM82/CK$230</f>
        <v>2.8857665745184988E-2</v>
      </c>
      <c r="CL198" s="415">
        <f>'Input Output Table'!CN82/CL$230</f>
        <v>5.6515188606512086E-3</v>
      </c>
      <c r="CM198" s="415">
        <f>'Input Output Table'!CO82/CM$230</f>
        <v>2.5607698787846103E-2</v>
      </c>
      <c r="CN198" s="415">
        <f>'Input Output Table'!CP82/CN$230</f>
        <v>3.1806708231922658E-2</v>
      </c>
      <c r="CO198" s="415">
        <f>'Input Output Table'!CQ82/CO$230</f>
        <v>3.0853085028064456E-2</v>
      </c>
      <c r="CP198" s="415">
        <f>'Input Output Table'!CR82/CP$230</f>
        <v>1.7141180547578721E-2</v>
      </c>
      <c r="CQ198" s="415">
        <f>'Input Output Table'!CS82/CQ$230</f>
        <v>2.1669369328742374E-2</v>
      </c>
      <c r="CR198" s="415">
        <f>'Input Output Table'!CT82/CR$230</f>
        <v>1.5477661442413993E-2</v>
      </c>
      <c r="CS198" s="415">
        <f>'Input Output Table'!CU82/CS$230</f>
        <v>2.5828180559696004E-2</v>
      </c>
      <c r="CT198" s="415">
        <f>'Input Output Table'!CV82/CT$230</f>
        <v>1.2742553124730517E-3</v>
      </c>
      <c r="CU198" s="415">
        <f>'Input Output Table'!CW82/CU$230</f>
        <v>6.3464073016850095E-3</v>
      </c>
      <c r="CV198" s="415">
        <f>'Input Output Table'!CX82/CV$230</f>
        <v>4.5375768277116906E-3</v>
      </c>
      <c r="CW198" s="415">
        <f>'Input Output Table'!CY82/CW$230</f>
        <v>3.2253612831873127E-2</v>
      </c>
      <c r="CX198" s="415">
        <f>'Input Output Table'!CZ82/CX$230</f>
        <v>4.0687781899440209E-3</v>
      </c>
      <c r="CY198" s="415">
        <f>'Input Output Table'!DA82/CY$230</f>
        <v>2.1612999675126508E-2</v>
      </c>
      <c r="CZ198" s="415">
        <f>'Input Output Table'!DB82/CZ$230</f>
        <v>1.0698715255545109E-2</v>
      </c>
      <c r="DA198" s="415">
        <f>'Input Output Table'!DC82/DA$230</f>
        <v>9.7412085916397158E-3</v>
      </c>
      <c r="DB198" s="415">
        <f>'Input Output Table'!DD82/DB$230</f>
        <v>1.412775646470908E-2</v>
      </c>
      <c r="DC198" s="415">
        <f>'Input Output Table'!DE82/DC$230</f>
        <v>3.0149478623091943E-2</v>
      </c>
      <c r="DD198" s="416">
        <f>'Input Output Table'!DG82/DD$230</f>
        <v>4.6173645320749572E-2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J198" s="423">
        <f t="shared" si="323"/>
        <v>-4.8470187698785999E-2</v>
      </c>
      <c r="HK198" s="423">
        <f t="shared" si="324"/>
        <v>-1.4939310620175878E-2</v>
      </c>
      <c r="HL198" s="423">
        <f t="shared" si="325"/>
        <v>-2.147691600708198E-2</v>
      </c>
      <c r="HM198" s="423">
        <f t="shared" si="326"/>
        <v>-2.3681377825618945E-2</v>
      </c>
      <c r="HN198" s="423">
        <f t="shared" si="327"/>
        <v>-2.3073392154098531E-2</v>
      </c>
      <c r="HO198" s="423">
        <f t="shared" si="328"/>
        <v>-4.9595805112519119E-2</v>
      </c>
      <c r="HP198" s="423">
        <f t="shared" si="329"/>
        <v>-3.8767139620070196E-2</v>
      </c>
      <c r="HQ198" s="423">
        <f t="shared" si="330"/>
        <v>-7.3754929166058095E-3</v>
      </c>
      <c r="HR198" s="423">
        <f t="shared" si="331"/>
        <v>-2.7368421052631566E-2</v>
      </c>
      <c r="HS198" s="423">
        <f t="shared" si="332"/>
        <v>-1.0285714285714285E-2</v>
      </c>
      <c r="HT198" s="423">
        <f t="shared" si="333"/>
        <v>-1.6809038302562692E-2</v>
      </c>
      <c r="HU198" s="423">
        <f t="shared" si="334"/>
        <v>-2.0293122886133032E-2</v>
      </c>
      <c r="HV198" s="423">
        <f t="shared" si="335"/>
        <v>-2.5690046600549642E-2</v>
      </c>
      <c r="HW198" s="423">
        <f t="shared" si="336"/>
        <v>-4.2490594158231441E-2</v>
      </c>
      <c r="HX198" s="423">
        <f t="shared" si="337"/>
        <v>-1.3772860690900881E-2</v>
      </c>
      <c r="HY198" s="423">
        <f t="shared" si="338"/>
        <v>-3.6003446742903233E-2</v>
      </c>
      <c r="HZ198" s="423">
        <f t="shared" si="339"/>
        <v>-1.7027027027027023E-2</v>
      </c>
      <c r="IA198" s="423">
        <f t="shared" si="340"/>
        <v>-3.9215686274509803E-2</v>
      </c>
      <c r="IB198" s="423">
        <f t="shared" si="341"/>
        <v>-2.6937877954920291E-2</v>
      </c>
      <c r="IC198" s="423">
        <f t="shared" si="342"/>
        <v>-3.7367724867724855E-2</v>
      </c>
      <c r="ID198" s="423">
        <f t="shared" si="343"/>
        <v>-2.4096385542168669E-2</v>
      </c>
      <c r="IE198" s="423">
        <f t="shared" si="344"/>
        <v>-3.2172831830898349E-2</v>
      </c>
      <c r="IF198" s="423">
        <f t="shared" si="345"/>
        <v>-2.0773073889034974E-2</v>
      </c>
      <c r="IG198" s="423">
        <f t="shared" si="346"/>
        <v>-8.5831691965380427E-3</v>
      </c>
      <c r="IH198" s="423">
        <f t="shared" si="347"/>
        <v>-1.5590537943762596E-2</v>
      </c>
      <c r="II198" s="423">
        <f t="shared" si="348"/>
        <v>-2.8462468784565834E-2</v>
      </c>
      <c r="IJ198" s="423">
        <f t="shared" si="349"/>
        <v>-1.343170639424896E-2</v>
      </c>
      <c r="IK198" s="423">
        <f t="shared" si="350"/>
        <v>-5.1797040169133189E-2</v>
      </c>
      <c r="IL198" s="423">
        <f t="shared" si="351"/>
        <v>-3.2717905504524129E-2</v>
      </c>
      <c r="IM198" s="423">
        <f t="shared" si="352"/>
        <v>-2.2067251690935527E-2</v>
      </c>
      <c r="IN198" s="423">
        <f t="shared" si="353"/>
        <v>-3.2582338265932466E-2</v>
      </c>
      <c r="IO198" s="423">
        <f t="shared" si="354"/>
        <v>-4.6749260342011177E-2</v>
      </c>
      <c r="IP198" s="423">
        <f t="shared" si="355"/>
        <v>-2.1818324251086613E-2</v>
      </c>
      <c r="IQ198" s="423">
        <f t="shared" si="356"/>
        <v>-3.3757192914050133E-2</v>
      </c>
      <c r="IR198" s="423">
        <f t="shared" si="357"/>
        <v>-3.6655423039365753E-2</v>
      </c>
      <c r="IS198" s="423">
        <f t="shared" si="358"/>
        <v>-1.102702702702703E-2</v>
      </c>
      <c r="IT198" s="423">
        <f t="shared" si="359"/>
        <v>-1.6641027027457501E-2</v>
      </c>
      <c r="IU198" s="423">
        <f t="shared" si="360"/>
        <v>-1.3396089790007237E-2</v>
      </c>
      <c r="IV198" s="423">
        <f t="shared" si="361"/>
        <v>-2.5718070769902724E-2</v>
      </c>
      <c r="IW198" s="423">
        <f t="shared" si="362"/>
        <v>-8.4843996814053888E-3</v>
      </c>
      <c r="IX198" s="423">
        <f t="shared" si="363"/>
        <v>-2.2738229149927687E-2</v>
      </c>
      <c r="IY198" s="423">
        <f t="shared" si="364"/>
        <v>-1.5153139215316523E-2</v>
      </c>
      <c r="IZ198" s="423">
        <f t="shared" si="365"/>
        <v>-2.7626527488520312E-2</v>
      </c>
      <c r="JA198" s="423">
        <f t="shared" si="366"/>
        <v>-1.1548913043478262E-2</v>
      </c>
      <c r="JB198" s="423">
        <f t="shared" si="367"/>
        <v>-3.3338399578617707E-2</v>
      </c>
      <c r="JC198" s="423">
        <f t="shared" si="368"/>
        <v>-3.758553045492901E-2</v>
      </c>
      <c r="JD198" s="423">
        <f t="shared" si="369"/>
        <v>-2.0316135013531841E-2</v>
      </c>
      <c r="JE198" s="423">
        <f t="shared" si="370"/>
        <v>-3.4825450934421666E-2</v>
      </c>
      <c r="JF198" s="423">
        <f t="shared" si="371"/>
        <v>-9.8576122672508221E-3</v>
      </c>
      <c r="JG198" s="423">
        <f t="shared" si="372"/>
        <v>-1.8065220695540517E-2</v>
      </c>
      <c r="JH198" s="423">
        <f t="shared" si="373"/>
        <v>-2.1120537386133981E-2</v>
      </c>
      <c r="JI198" s="423">
        <f t="shared" si="374"/>
        <v>-1.8154825089020971E-2</v>
      </c>
      <c r="JJ198" s="423">
        <f t="shared" si="375"/>
        <v>-1.43498661564351E-2</v>
      </c>
      <c r="JK198" s="423">
        <f t="shared" si="376"/>
        <v>-2.6060702367710152E-2</v>
      </c>
      <c r="JL198" s="423">
        <f t="shared" si="377"/>
        <v>-5.2019583843329253E-3</v>
      </c>
      <c r="JM198" s="423">
        <f t="shared" si="378"/>
        <v>-3.2967861481337735E-2</v>
      </c>
      <c r="JN198" s="423">
        <f t="shared" si="379"/>
        <v>-1.7958113233679362E-2</v>
      </c>
      <c r="JO198" s="423">
        <f t="shared" si="380"/>
        <v>-1.5131153712676067E-2</v>
      </c>
      <c r="JP198" s="423">
        <f t="shared" si="381"/>
        <v>-1.8911502401097645E-2</v>
      </c>
      <c r="JQ198" s="423">
        <f t="shared" si="382"/>
        <v>-2.0681098461834514E-2</v>
      </c>
      <c r="JR198" s="423">
        <f t="shared" si="383"/>
        <v>-2.0681097097408428E-2</v>
      </c>
      <c r="JS198" s="423">
        <f t="shared" si="384"/>
        <v>-8.5842186970216845E-3</v>
      </c>
      <c r="JT198" s="423">
        <f t="shared" si="385"/>
        <v>-1.6777383309183623E-2</v>
      </c>
      <c r="JU198" s="423">
        <f t="shared" si="386"/>
        <v>-1.2735368444828492E-2</v>
      </c>
      <c r="JV198" s="423">
        <f t="shared" si="387"/>
        <v>-1.7000256505196501E-2</v>
      </c>
      <c r="JW198" s="423">
        <f t="shared" si="388"/>
        <v>-2.9548434549291434E-2</v>
      </c>
      <c r="JX198" s="423">
        <f t="shared" si="389"/>
        <v>-2.277866075580182E-2</v>
      </c>
      <c r="JY198" s="423">
        <f t="shared" si="390"/>
        <v>-2.3322308562601403E-2</v>
      </c>
      <c r="JZ198" s="423">
        <f t="shared" si="391"/>
        <v>-2.3322305472683841E-2</v>
      </c>
      <c r="KA198" s="423">
        <f t="shared" si="392"/>
        <v>-1.6154353321433876E-2</v>
      </c>
      <c r="KB198" s="423">
        <f t="shared" si="393"/>
        <v>-4.7933975410097501E-2</v>
      </c>
      <c r="KC198" s="423">
        <f t="shared" si="394"/>
        <v>-7.4224293900342986E-3</v>
      </c>
      <c r="KD198" s="423">
        <f t="shared" si="395"/>
        <v>-1.5311680843928489E-2</v>
      </c>
      <c r="KE198" s="423">
        <f t="shared" si="396"/>
        <v>-1.6745167675680819E-2</v>
      </c>
      <c r="KF198" s="423">
        <f t="shared" si="397"/>
        <v>-1.4114651101934703E-2</v>
      </c>
      <c r="KG198" s="423">
        <f t="shared" si="398"/>
        <v>-1.193692204572821E-2</v>
      </c>
      <c r="KH198" s="423">
        <f t="shared" si="399"/>
        <v>0.97956987437688903</v>
      </c>
      <c r="KI198" s="423">
        <f t="shared" si="400"/>
        <v>-2.2282069361974948E-2</v>
      </c>
      <c r="KJ198" s="423">
        <f t="shared" si="401"/>
        <v>-1.8441187148392296E-2</v>
      </c>
      <c r="KK198" s="423">
        <f t="shared" si="402"/>
        <v>-8.0984896214688309E-2</v>
      </c>
      <c r="KL198" s="423">
        <f t="shared" si="403"/>
        <v>-0.24446509837313393</v>
      </c>
      <c r="KM198" s="423">
        <f t="shared" si="404"/>
        <v>-1.8091369881177773E-2</v>
      </c>
      <c r="KN198" s="423">
        <f t="shared" si="405"/>
        <v>-2.3564450657552107E-2</v>
      </c>
      <c r="KO198" s="423">
        <f t="shared" si="406"/>
        <v>-2.4668385180150073E-2</v>
      </c>
      <c r="KP198" s="423">
        <f t="shared" si="407"/>
        <v>-2.1169966196206865E-2</v>
      </c>
      <c r="KQ198" s="423">
        <f t="shared" si="408"/>
        <v>-2.8626483581124528E-2</v>
      </c>
      <c r="KR198" s="423">
        <f t="shared" si="409"/>
        <v>-3.0590696145270005E-2</v>
      </c>
      <c r="KS198" s="423">
        <f t="shared" si="410"/>
        <v>-2.8857665745184988E-2</v>
      </c>
      <c r="KT198" s="423">
        <f t="shared" si="411"/>
        <v>-5.6515188606512086E-3</v>
      </c>
      <c r="KU198" s="423">
        <f t="shared" si="412"/>
        <v>-2.5607698787846103E-2</v>
      </c>
      <c r="KV198" s="423">
        <f t="shared" si="413"/>
        <v>-3.1806708231922658E-2</v>
      </c>
      <c r="KW198" s="423">
        <f t="shared" si="414"/>
        <v>-3.0853085028064456E-2</v>
      </c>
      <c r="KX198" s="423">
        <f t="shared" si="415"/>
        <v>-1.7141180547578721E-2</v>
      </c>
      <c r="KY198" s="423">
        <f t="shared" si="416"/>
        <v>-2.1669369328742374E-2</v>
      </c>
      <c r="KZ198" s="423">
        <f t="shared" si="417"/>
        <v>-1.5477661442413993E-2</v>
      </c>
      <c r="LA198" s="423">
        <f t="shared" si="418"/>
        <v>-2.5828180559696004E-2</v>
      </c>
      <c r="LB198" s="423">
        <f t="shared" si="419"/>
        <v>-1.2742553124730517E-3</v>
      </c>
      <c r="LC198" s="423">
        <f t="shared" si="420"/>
        <v>-6.3464073016850095E-3</v>
      </c>
      <c r="LD198" s="423">
        <f t="shared" si="421"/>
        <v>-4.5375768277116906E-3</v>
      </c>
      <c r="LE198" s="423">
        <f t="shared" si="422"/>
        <v>-3.2253612831873127E-2</v>
      </c>
      <c r="LF198" s="423">
        <f t="shared" si="423"/>
        <v>-4.0687781899440209E-3</v>
      </c>
      <c r="LG198" s="423">
        <f t="shared" si="424"/>
        <v>-2.1612999675126508E-2</v>
      </c>
      <c r="LH198" s="423">
        <f t="shared" si="425"/>
        <v>-1.0698715255545109E-2</v>
      </c>
      <c r="LI198" s="423">
        <f t="shared" si="426"/>
        <v>-9.7412085916397158E-3</v>
      </c>
      <c r="LJ198" s="423">
        <f t="shared" si="427"/>
        <v>-1.412775646470908E-2</v>
      </c>
      <c r="LK198" s="423">
        <f t="shared" si="428"/>
        <v>-3.0149478623091943E-2</v>
      </c>
      <c r="LL198" s="423">
        <f t="shared" si="429"/>
        <v>-4.6173645320749572E-2</v>
      </c>
      <c r="LN198" s="424">
        <v>0.14781946828143244</v>
      </c>
      <c r="LO198" s="424">
        <v>0.13810973982902552</v>
      </c>
      <c r="LP198" s="424">
        <v>8.2700904943933146E-2</v>
      </c>
      <c r="LQ198" s="424">
        <v>0.1399596792545523</v>
      </c>
      <c r="LR198" s="424">
        <v>6.9350859269634135E-2</v>
      </c>
      <c r="LS198" s="424">
        <v>0.15429883810990183</v>
      </c>
      <c r="LT198" s="424">
        <v>9.6843752666363289E-2</v>
      </c>
      <c r="LU198" s="424">
        <v>0.14245065688722264</v>
      </c>
      <c r="LV198" s="424">
        <v>0.16739762321181048</v>
      </c>
      <c r="LW198" s="424">
        <v>9.5547454918163785E-2</v>
      </c>
      <c r="LX198" s="424">
        <v>0.1476558854325665</v>
      </c>
      <c r="LY198" s="424">
        <v>0.14732723865557076</v>
      </c>
      <c r="LZ198" s="424">
        <v>0.17076921315490337</v>
      </c>
      <c r="MA198" s="424">
        <v>0.17590937028650414</v>
      </c>
      <c r="MB198" s="424">
        <v>0.11945940020893416</v>
      </c>
      <c r="MC198" s="424">
        <v>0.15116966581319646</v>
      </c>
      <c r="MD198" s="424">
        <v>0.14705279827433801</v>
      </c>
      <c r="ME198" s="424">
        <v>0.1287803941947194</v>
      </c>
      <c r="MF198" s="424">
        <v>0.13285353577050762</v>
      </c>
      <c r="MG198" s="424">
        <v>0.16390539340289983</v>
      </c>
      <c r="MH198" s="424">
        <v>0.11122331110468513</v>
      </c>
      <c r="MI198" s="424">
        <v>0.13664686360505021</v>
      </c>
      <c r="MJ198" s="424">
        <v>0.11785604806585132</v>
      </c>
      <c r="MK198" s="424">
        <v>0.12851005695272494</v>
      </c>
      <c r="ML198" s="424">
        <v>5.4323396170912391E-2</v>
      </c>
      <c r="MM198" s="424">
        <v>0.12974075007801603</v>
      </c>
      <c r="MN198" s="424">
        <v>0.14079565698560786</v>
      </c>
      <c r="MO198" s="424">
        <v>0.13253500433075424</v>
      </c>
      <c r="MP198" s="424">
        <v>0.11586029041839305</v>
      </c>
      <c r="MQ198" s="424">
        <v>8.3087765952759018E-2</v>
      </c>
      <c r="MR198" s="424">
        <v>0.1158872251246809</v>
      </c>
      <c r="MS198" s="424">
        <v>0.1319391934866822</v>
      </c>
      <c r="MT198" s="424">
        <v>0.12599966702153612</v>
      </c>
      <c r="MU198" s="424">
        <v>0.14918836482128858</v>
      </c>
      <c r="MV198" s="424">
        <v>0.14670299141792353</v>
      </c>
      <c r="MW198" s="424">
        <v>9.8305921127753118E-2</v>
      </c>
      <c r="MX198" s="424">
        <v>7.6100242336002447E-2</v>
      </c>
      <c r="MY198" s="424">
        <v>0.13859367065081468</v>
      </c>
      <c r="MZ198" s="424">
        <v>0.1501438708642206</v>
      </c>
      <c r="NA198" s="424">
        <v>0.12687432870482643</v>
      </c>
      <c r="NB198" s="424">
        <v>0.12801541932075192</v>
      </c>
      <c r="NC198" s="424">
        <v>0.13955453054256811</v>
      </c>
      <c r="ND198" s="424">
        <v>0.13973418241780766</v>
      </c>
      <c r="NE198" s="424">
        <v>0.14536115826461815</v>
      </c>
      <c r="NF198" s="424">
        <v>0.13950104560067081</v>
      </c>
      <c r="NG198" s="424">
        <v>0.18419634924430919</v>
      </c>
      <c r="NH198" s="424">
        <v>0.15255288212415516</v>
      </c>
      <c r="NI198" s="424">
        <v>0.15789861335314437</v>
      </c>
      <c r="NJ198" s="424">
        <v>0.14370195796064691</v>
      </c>
      <c r="NK198" s="424">
        <v>0.16003970064103085</v>
      </c>
      <c r="NL198" s="424">
        <v>0.16263847415890004</v>
      </c>
      <c r="NM198" s="424">
        <v>9.9161274347488101E-2</v>
      </c>
      <c r="NN198" s="424">
        <v>8.995706999692922E-2</v>
      </c>
      <c r="NO198" s="424">
        <v>9.6548893259781582E-2</v>
      </c>
      <c r="NP198" s="424">
        <v>9.2559060456524886E-2</v>
      </c>
      <c r="NQ198" s="424">
        <v>0.15105767140388401</v>
      </c>
      <c r="NR198" s="424">
        <v>0.15672712918420251</v>
      </c>
      <c r="NS198" s="424">
        <v>0.12951243775375595</v>
      </c>
      <c r="NT198" s="424">
        <v>0.15133229016709521</v>
      </c>
      <c r="NU198" s="424">
        <v>0.15330760974030164</v>
      </c>
      <c r="NV198" s="424">
        <v>0.14262204313041227</v>
      </c>
      <c r="NW198" s="424">
        <v>0.17787079384475613</v>
      </c>
      <c r="NX198" s="424">
        <v>0.14856425654965616</v>
      </c>
      <c r="NY198" s="424">
        <v>0.151287202618031</v>
      </c>
      <c r="NZ198" s="424">
        <v>0.12066481006091859</v>
      </c>
      <c r="OA198" s="424">
        <v>0.18497413522857173</v>
      </c>
      <c r="OB198" s="424">
        <v>0.16680314038777819</v>
      </c>
      <c r="OC198" s="424">
        <v>0.13862542662315158</v>
      </c>
      <c r="OD198" s="424">
        <v>0.15953424702065613</v>
      </c>
      <c r="OE198" s="424">
        <v>0.13615293794866942</v>
      </c>
      <c r="OF198" s="424">
        <v>0.16739924242634074</v>
      </c>
      <c r="OG198" s="424">
        <v>0.13549617174638642</v>
      </c>
      <c r="OH198" s="424">
        <v>0.11674161268346753</v>
      </c>
      <c r="OI198" s="424">
        <v>0.11196816103283021</v>
      </c>
      <c r="OJ198" s="424">
        <v>0.15067736578528501</v>
      </c>
      <c r="OK198" s="424">
        <v>0.14694354709971408</v>
      </c>
      <c r="OL198" s="424">
        <v>1.1242304321267154</v>
      </c>
      <c r="OM198" s="424">
        <v>0.11990710393296035</v>
      </c>
      <c r="ON198" s="424">
        <v>0.16795722860234868</v>
      </c>
      <c r="OO198" s="424">
        <v>0.15802163430638783</v>
      </c>
      <c r="OP198" s="424">
        <v>0.2883080556931964</v>
      </c>
      <c r="OQ198" s="424">
        <v>0.1239553617642752</v>
      </c>
      <c r="OR198" s="424">
        <v>0.14033324979599529</v>
      </c>
      <c r="OS198" s="424">
        <v>0.14922391254474204</v>
      </c>
      <c r="OT198" s="424">
        <v>0.17485456484634923</v>
      </c>
      <c r="OU198" s="424">
        <v>0.21019485681143515</v>
      </c>
      <c r="OV198" s="424">
        <v>0.16145256396854427</v>
      </c>
      <c r="OW198" s="424">
        <v>0.15580242154174484</v>
      </c>
      <c r="OX198" s="424">
        <v>0.14662522668625672</v>
      </c>
      <c r="OY198" s="424">
        <v>0.13703650194771436</v>
      </c>
      <c r="OZ198" s="424">
        <v>0.16533562591095988</v>
      </c>
      <c r="PA198" s="424">
        <v>0.18061714242875887</v>
      </c>
      <c r="PB198" s="424">
        <v>0.12465071485931908</v>
      </c>
      <c r="PC198" s="424">
        <v>0.13963054953663792</v>
      </c>
      <c r="PD198" s="424">
        <v>0.12899776000721255</v>
      </c>
      <c r="PE198" s="424">
        <v>0.15924107224412054</v>
      </c>
      <c r="PF198" s="424">
        <v>0.17760246186088563</v>
      </c>
      <c r="PG198" s="424">
        <v>0.14229219990530848</v>
      </c>
      <c r="PH198" s="424">
        <v>0.15422488133734688</v>
      </c>
      <c r="PI198" s="424">
        <v>0.15441757959612304</v>
      </c>
      <c r="PJ198" s="424">
        <v>0.16014783314693387</v>
      </c>
      <c r="PK198" s="424">
        <v>9.7926952034739501E-2</v>
      </c>
      <c r="PL198" s="424">
        <v>0.13628717359427311</v>
      </c>
      <c r="PM198" s="424">
        <v>0.15217706282318855</v>
      </c>
      <c r="PN198" s="424">
        <v>0.14855891541992985</v>
      </c>
      <c r="PO198" s="424">
        <v>0.15509832701559251</v>
      </c>
      <c r="PP198" s="425">
        <v>0.2140040237308091</v>
      </c>
    </row>
    <row r="199" spans="1:432" x14ac:dyDescent="0.25">
      <c r="A199" s="210" t="s">
        <v>188</v>
      </c>
      <c r="B199" s="415">
        <f>'Input Output Table'!D83/B$230</f>
        <v>7.2821118070182014E-3</v>
      </c>
      <c r="C199" s="415">
        <f>'Input Output Table'!E83/C$230</f>
        <v>9.1127246657295019E-3</v>
      </c>
      <c r="D199" s="415">
        <f>'Input Output Table'!F83/D$230</f>
        <v>6.070561167604821E-3</v>
      </c>
      <c r="E199" s="415">
        <f>'Input Output Table'!G83/E$230</f>
        <v>1.9985043021301667E-3</v>
      </c>
      <c r="F199" s="415">
        <f>'Input Output Table'!H83/F$230</f>
        <v>1.1090290382611166E-3</v>
      </c>
      <c r="G199" s="415">
        <f>'Input Output Table'!I83/G$230</f>
        <v>1.3276718731142589E-3</v>
      </c>
      <c r="H199" s="415">
        <f>'Input Output Table'!J83/H$230</f>
        <v>1.0600821726900287E-3</v>
      </c>
      <c r="I199" s="415">
        <f>'Input Output Table'!K83/I$230</f>
        <v>1.592583930836555E-3</v>
      </c>
      <c r="J199" s="415">
        <f>'Input Output Table'!L83/J$230</f>
        <v>2.6123524660901479E-3</v>
      </c>
      <c r="K199" s="415">
        <f>'Input Output Table'!M83/K$230</f>
        <v>1.6904372143948124E-3</v>
      </c>
      <c r="L199" s="415">
        <f>'Input Output Table'!N83/L$230</f>
        <v>2.4787172755653822E-3</v>
      </c>
      <c r="M199" s="415">
        <f>'Input Output Table'!O83/M$230</f>
        <v>9.5247389732809856E-4</v>
      </c>
      <c r="N199" s="415">
        <f>'Input Output Table'!P83/N$230</f>
        <v>2.391601764435656E-3</v>
      </c>
      <c r="O199" s="415">
        <f>'Input Output Table'!Q83/O$230</f>
        <v>1.9122894910482738E-3</v>
      </c>
      <c r="P199" s="415">
        <f>'Input Output Table'!R83/P$230</f>
        <v>1.3699194171846816E-3</v>
      </c>
      <c r="Q199" s="415">
        <f>'Input Output Table'!S83/Q$230</f>
        <v>1.8717557627781971E-3</v>
      </c>
      <c r="R199" s="415">
        <f>'Input Output Table'!T83/R$230</f>
        <v>2.6925036965977701E-3</v>
      </c>
      <c r="S199" s="415">
        <f>'Input Output Table'!U83/S$230</f>
        <v>9.6167245738379219E-4</v>
      </c>
      <c r="T199" s="415">
        <f>'Input Output Table'!V83/T$230</f>
        <v>2.2391420650310564E-3</v>
      </c>
      <c r="U199" s="415">
        <f>'Input Output Table'!W83/U$230</f>
        <v>2.37735174774955E-3</v>
      </c>
      <c r="V199" s="415">
        <f>'Input Output Table'!X83/V$230</f>
        <v>1.2576438069210089E-3</v>
      </c>
      <c r="W199" s="415">
        <f>'Input Output Table'!Y83/W$230</f>
        <v>2.3462442505497358E-3</v>
      </c>
      <c r="X199" s="415">
        <f>'Input Output Table'!Z83/X$230</f>
        <v>1.7675161152555722E-3</v>
      </c>
      <c r="Y199" s="415">
        <f>'Input Output Table'!AA83/Y$230</f>
        <v>1.2658672180950129E-3</v>
      </c>
      <c r="Z199" s="415">
        <f>'Input Output Table'!AB83/Z$230</f>
        <v>3.6748544216850967E-4</v>
      </c>
      <c r="AA199" s="415">
        <f>'Input Output Table'!AC83/AA$230</f>
        <v>7.0090693425526359E-4</v>
      </c>
      <c r="AB199" s="415">
        <f>'Input Output Table'!AD83/AB$230</f>
        <v>1.8313805430119161E-3</v>
      </c>
      <c r="AC199" s="415">
        <f>'Input Output Table'!AE83/AC$230</f>
        <v>1.4600799679139989E-3</v>
      </c>
      <c r="AD199" s="415">
        <f>'Input Output Table'!AF83/AD$230</f>
        <v>2.6592164793176024E-3</v>
      </c>
      <c r="AE199" s="415">
        <f>'Input Output Table'!AG83/AE$230</f>
        <v>5.5714829967859845E-3</v>
      </c>
      <c r="AF199" s="415">
        <f>'Input Output Table'!AH83/AF$230</f>
        <v>4.2558273478941174E-3</v>
      </c>
      <c r="AG199" s="415">
        <f>'Input Output Table'!AI83/AG$230</f>
        <v>1.1285054906024694E-3</v>
      </c>
      <c r="AH199" s="415">
        <f>'Input Output Table'!AJ83/AH$230</f>
        <v>3.4998573942811593E-3</v>
      </c>
      <c r="AI199" s="415">
        <f>'Input Output Table'!AK83/AI$230</f>
        <v>1.1721680399780069E-3</v>
      </c>
      <c r="AJ199" s="415">
        <f>'Input Output Table'!AL83/AJ$230</f>
        <v>9.9992816293375435E-4</v>
      </c>
      <c r="AK199" s="415">
        <f>'Input Output Table'!AM83/AK$230</f>
        <v>1.4911752185176868E-3</v>
      </c>
      <c r="AL199" s="415">
        <f>'Input Output Table'!AN83/AL$230</f>
        <v>1.3803576149657374E-3</v>
      </c>
      <c r="AM199" s="415">
        <f>'Input Output Table'!AO83/AM$230</f>
        <v>6.4235567545557792E-4</v>
      </c>
      <c r="AN199" s="415">
        <f>'Input Output Table'!AP83/AN$230</f>
        <v>4.4736816505212915E-3</v>
      </c>
      <c r="AO199" s="415">
        <f>'Input Output Table'!AQ83/AO$230</f>
        <v>1.3443890903647631E-3</v>
      </c>
      <c r="AP199" s="415">
        <f>'Input Output Table'!AR83/AP$230</f>
        <v>2.5094929279979657E-3</v>
      </c>
      <c r="AQ199" s="415">
        <f>'Input Output Table'!AS83/AQ$230</f>
        <v>2.7688899192229955E-3</v>
      </c>
      <c r="AR199" s="415">
        <f>'Input Output Table'!AT83/AR$230</f>
        <v>1.0225545260886315E-2</v>
      </c>
      <c r="AS199" s="415">
        <f>'Input Output Table'!AU83/AS$230</f>
        <v>2.5327448871052525E-3</v>
      </c>
      <c r="AT199" s="415">
        <f>'Input Output Table'!AV83/AT$230</f>
        <v>1.0378869067774123E-3</v>
      </c>
      <c r="AU199" s="415">
        <f>'Input Output Table'!AW83/AU$230</f>
        <v>8.5389931704966861E-3</v>
      </c>
      <c r="AV199" s="415">
        <f>'Input Output Table'!AX83/AV$230</f>
        <v>1.7623967574768686E-3</v>
      </c>
      <c r="AW199" s="415">
        <f>'Input Output Table'!AY83/AW$230</f>
        <v>2.1736457419258806E-3</v>
      </c>
      <c r="AX199" s="415">
        <f>'Input Output Table'!AZ83/AX$230</f>
        <v>5.7805647869115515E-4</v>
      </c>
      <c r="AY199" s="415">
        <f>'Input Output Table'!BA83/AY$230</f>
        <v>6.9599487838740699E-4</v>
      </c>
      <c r="AZ199" s="415">
        <f>'Input Output Table'!BB83/AZ$230</f>
        <v>2.9675940770307837E-3</v>
      </c>
      <c r="BA199" s="415">
        <f>'Input Output Table'!BC83/BA$230</f>
        <v>8.6007736624531489E-4</v>
      </c>
      <c r="BB199" s="415">
        <f>'Input Output Table'!BD83/BB$230</f>
        <v>7.9990479602080509E-4</v>
      </c>
      <c r="BC199" s="415">
        <f>'Input Output Table'!BE83/BC$230</f>
        <v>2.4838206569591749E-3</v>
      </c>
      <c r="BD199" s="415">
        <f>'Input Output Table'!BF83/BD$230</f>
        <v>4.1435946179062414E-3</v>
      </c>
      <c r="BE199" s="415">
        <f>'Input Output Table'!BG83/BE$230</f>
        <v>5.1262343059633123E-3</v>
      </c>
      <c r="BF199" s="415">
        <f>'Input Output Table'!BH83/BF$230</f>
        <v>2.0837317107962083E-4</v>
      </c>
      <c r="BG199" s="415">
        <f>'Input Output Table'!BI83/BG$230</f>
        <v>2.4558426330141144E-3</v>
      </c>
      <c r="BH199" s="415">
        <f>'Input Output Table'!BJ83/BH$230</f>
        <v>9.1345353233475805E-3</v>
      </c>
      <c r="BI199" s="415">
        <f>'Input Output Table'!BK83/BI$230</f>
        <v>3.2711802075930554E-3</v>
      </c>
      <c r="BJ199" s="415">
        <f>'Input Output Table'!BL83/BJ$230</f>
        <v>3.2711799917784245E-3</v>
      </c>
      <c r="BK199" s="415">
        <f>'Input Output Table'!BM83/BK$230</f>
        <v>4.3402426262948166E-3</v>
      </c>
      <c r="BL199" s="415">
        <f>'Input Output Table'!BN83/BL$230</f>
        <v>6.648654706485211E-3</v>
      </c>
      <c r="BM199" s="415">
        <f>'Input Output Table'!BO83/BM$230</f>
        <v>2.7435927828994558E-3</v>
      </c>
      <c r="BN199" s="415">
        <f>'Input Output Table'!BP83/BN$230</f>
        <v>6.995862410850047E-3</v>
      </c>
      <c r="BO199" s="415">
        <f>'Input Output Table'!BQ83/BO$230</f>
        <v>2.8757054192423957E-3</v>
      </c>
      <c r="BP199" s="415">
        <f>'Input Output Table'!BR83/BP$230</f>
        <v>4.0509344674951831E-3</v>
      </c>
      <c r="BQ199" s="415">
        <f>'Input Output Table'!BS83/BQ$230</f>
        <v>2.4076338708088202E-3</v>
      </c>
      <c r="BR199" s="415">
        <f>'Input Output Table'!BT83/BR$230</f>
        <v>2.4076335518270963E-3</v>
      </c>
      <c r="BS199" s="415">
        <f>'Input Output Table'!BU83/BS$230</f>
        <v>8.8300737246379613E-4</v>
      </c>
      <c r="BT199" s="415">
        <f>'Input Output Table'!BV83/BT$230</f>
        <v>5.6261946200429789E-3</v>
      </c>
      <c r="BU199" s="415">
        <f>'Input Output Table'!BW83/BU$230</f>
        <v>5.0633769459384834E-3</v>
      </c>
      <c r="BV199" s="415">
        <f>'Input Output Table'!BX83/BV$230</f>
        <v>2.759340456167715E-3</v>
      </c>
      <c r="BW199" s="415">
        <f>'Input Output Table'!BY83/BW$230</f>
        <v>1.8797143945976423E-3</v>
      </c>
      <c r="BX199" s="415">
        <f>'Input Output Table'!BZ83/BX$230</f>
        <v>3.5641006555311781E-3</v>
      </c>
      <c r="BY199" s="415">
        <f>'Input Output Table'!CA83/BY$230</f>
        <v>3.5753171899219624E-3</v>
      </c>
      <c r="BZ199" s="415">
        <f>'Input Output Table'!CB83/BZ$230</f>
        <v>2.0461833993300343E-3</v>
      </c>
      <c r="CA199" s="415">
        <f>'Input Output Table'!CC83/CA$230</f>
        <v>0.16083775792616395</v>
      </c>
      <c r="CB199" s="415">
        <f>'Input Output Table'!CD83/CB$230</f>
        <v>1.0454840896491483E-3</v>
      </c>
      <c r="CC199" s="415">
        <f>'Input Output Table'!CE83/CC$230</f>
        <v>4.7486341348157071E-3</v>
      </c>
      <c r="CD199" s="415">
        <f>'Input Output Table'!CF83/CD$230</f>
        <v>4.1349021106347446E-3</v>
      </c>
      <c r="CE199" s="415">
        <f>'Input Output Table'!CG83/CE$230</f>
        <v>1.416948606095836E-3</v>
      </c>
      <c r="CF199" s="415">
        <f>'Input Output Table'!CH83/CF$230</f>
        <v>1.2343959642911184E-3</v>
      </c>
      <c r="CG199" s="415">
        <f>'Input Output Table'!CI83/CG$230</f>
        <v>8.0089010773242624E-4</v>
      </c>
      <c r="CH199" s="415">
        <f>'Input Output Table'!CJ83/CH$230</f>
        <v>5.0273485981915209E-4</v>
      </c>
      <c r="CI199" s="415">
        <f>'Input Output Table'!CK83/CI$230</f>
        <v>2.0364336430701972E-3</v>
      </c>
      <c r="CJ199" s="415">
        <f>'Input Output Table'!CL83/CJ$230</f>
        <v>2.4962213812938002E-3</v>
      </c>
      <c r="CK199" s="415">
        <f>'Input Output Table'!CM83/CK$230</f>
        <v>1.215716854503194E-3</v>
      </c>
      <c r="CL199" s="415">
        <f>'Input Output Table'!CN83/CL$230</f>
        <v>2.0651379038725912E-3</v>
      </c>
      <c r="CM199" s="415">
        <f>'Input Output Table'!CO83/CM$230</f>
        <v>6.985393613851437E-3</v>
      </c>
      <c r="CN199" s="415">
        <f>'Input Output Table'!CP83/CN$230</f>
        <v>1.0430581881682626E-3</v>
      </c>
      <c r="CO199" s="415">
        <f>'Input Output Table'!CQ83/CO$230</f>
        <v>1.9461671418049896E-3</v>
      </c>
      <c r="CP199" s="415">
        <f>'Input Output Table'!CR83/CP$230</f>
        <v>3.2132965481942535E-3</v>
      </c>
      <c r="CQ199" s="415">
        <f>'Input Output Table'!CS83/CQ$230</f>
        <v>1.5571921229475703E-3</v>
      </c>
      <c r="CR199" s="415">
        <f>'Input Output Table'!CT83/CR$230</f>
        <v>1.0704757595050858E-3</v>
      </c>
      <c r="CS199" s="415">
        <f>'Input Output Table'!CU83/CS$230</f>
        <v>3.9881918054228459E-3</v>
      </c>
      <c r="CT199" s="415">
        <f>'Input Output Table'!CV83/CT$230</f>
        <v>1.8179563828928825E-3</v>
      </c>
      <c r="CU199" s="415">
        <f>'Input Output Table'!CW83/CU$230</f>
        <v>3.5983639847452244E-3</v>
      </c>
      <c r="CV199" s="415">
        <f>'Input Output Table'!CX83/CV$230</f>
        <v>2.9951461928887225E-3</v>
      </c>
      <c r="CW199" s="415">
        <f>'Input Output Table'!CY83/CW$230</f>
        <v>1.2029502902812352E-3</v>
      </c>
      <c r="CX199" s="415">
        <f>'Input Output Table'!CZ83/CX$230</f>
        <v>2.6080286607406355E-3</v>
      </c>
      <c r="CY199" s="415">
        <f>'Input Output Table'!DA83/CY$230</f>
        <v>1.6216047402157598E-3</v>
      </c>
      <c r="CZ199" s="415">
        <f>'Input Output Table'!DB83/CZ$230</f>
        <v>3.6023170679490525E-3</v>
      </c>
      <c r="DA199" s="415">
        <f>'Input Output Table'!DC83/DA$230</f>
        <v>7.6829956141680482E-4</v>
      </c>
      <c r="DB199" s="415">
        <f>'Input Output Table'!DD83/DB$230</f>
        <v>3.2371544155762352E-3</v>
      </c>
      <c r="DC199" s="415">
        <f>'Input Output Table'!DE83/DC$230</f>
        <v>1.7348187299009517E-3</v>
      </c>
      <c r="DD199" s="416">
        <f>'Input Output Table'!DG83/DD$230</f>
        <v>3.9174309897935987E-2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J199" s="423">
        <f t="shared" si="323"/>
        <v>-7.2821118070182014E-3</v>
      </c>
      <c r="HK199" s="423">
        <f t="shared" si="324"/>
        <v>-9.1127246657295019E-3</v>
      </c>
      <c r="HL199" s="423">
        <f t="shared" si="325"/>
        <v>-6.070561167604821E-3</v>
      </c>
      <c r="HM199" s="423">
        <f t="shared" si="326"/>
        <v>-1.9985043021301667E-3</v>
      </c>
      <c r="HN199" s="423">
        <f t="shared" si="327"/>
        <v>-1.1090290382611166E-3</v>
      </c>
      <c r="HO199" s="423">
        <f t="shared" si="328"/>
        <v>-1.3276718731142589E-3</v>
      </c>
      <c r="HP199" s="423">
        <f t="shared" si="329"/>
        <v>-1.0600821726900287E-3</v>
      </c>
      <c r="HQ199" s="423">
        <f t="shared" si="330"/>
        <v>-1.592583930836555E-3</v>
      </c>
      <c r="HR199" s="423">
        <f t="shared" si="331"/>
        <v>-2.6123524660901479E-3</v>
      </c>
      <c r="HS199" s="423">
        <f t="shared" si="332"/>
        <v>-1.6904372143948124E-3</v>
      </c>
      <c r="HT199" s="423">
        <f t="shared" si="333"/>
        <v>-2.4787172755653822E-3</v>
      </c>
      <c r="HU199" s="423">
        <f t="shared" si="334"/>
        <v>-9.5247389732809856E-4</v>
      </c>
      <c r="HV199" s="423">
        <f t="shared" si="335"/>
        <v>-2.391601764435656E-3</v>
      </c>
      <c r="HW199" s="423">
        <f t="shared" si="336"/>
        <v>-1.9122894910482738E-3</v>
      </c>
      <c r="HX199" s="423">
        <f t="shared" si="337"/>
        <v>-1.3699194171846816E-3</v>
      </c>
      <c r="HY199" s="423">
        <f t="shared" si="338"/>
        <v>-1.8717557627781971E-3</v>
      </c>
      <c r="HZ199" s="423">
        <f t="shared" si="339"/>
        <v>-2.6925036965977701E-3</v>
      </c>
      <c r="IA199" s="423">
        <f t="shared" si="340"/>
        <v>-9.6167245738379219E-4</v>
      </c>
      <c r="IB199" s="423">
        <f t="shared" si="341"/>
        <v>-2.2391420650310564E-3</v>
      </c>
      <c r="IC199" s="423">
        <f t="shared" si="342"/>
        <v>-2.37735174774955E-3</v>
      </c>
      <c r="ID199" s="423">
        <f t="shared" si="343"/>
        <v>-1.2576438069210089E-3</v>
      </c>
      <c r="IE199" s="423">
        <f t="shared" si="344"/>
        <v>-2.3462442505497358E-3</v>
      </c>
      <c r="IF199" s="423">
        <f t="shared" si="345"/>
        <v>-1.7675161152555722E-3</v>
      </c>
      <c r="IG199" s="423">
        <f t="shared" si="346"/>
        <v>-1.2658672180950129E-3</v>
      </c>
      <c r="IH199" s="423">
        <f t="shared" si="347"/>
        <v>-3.6748544216850967E-4</v>
      </c>
      <c r="II199" s="423">
        <f t="shared" si="348"/>
        <v>-7.0090693425526359E-4</v>
      </c>
      <c r="IJ199" s="423">
        <f t="shared" si="349"/>
        <v>-1.8313805430119161E-3</v>
      </c>
      <c r="IK199" s="423">
        <f t="shared" si="350"/>
        <v>-1.4600799679139989E-3</v>
      </c>
      <c r="IL199" s="423">
        <f t="shared" si="351"/>
        <v>-2.6592164793176024E-3</v>
      </c>
      <c r="IM199" s="423">
        <f t="shared" si="352"/>
        <v>-5.5714829967859845E-3</v>
      </c>
      <c r="IN199" s="423">
        <f t="shared" si="353"/>
        <v>-4.2558273478941174E-3</v>
      </c>
      <c r="IO199" s="423">
        <f t="shared" si="354"/>
        <v>-1.1285054906024694E-3</v>
      </c>
      <c r="IP199" s="423">
        <f t="shared" si="355"/>
        <v>-3.4998573942811593E-3</v>
      </c>
      <c r="IQ199" s="423">
        <f t="shared" si="356"/>
        <v>-1.1721680399780069E-3</v>
      </c>
      <c r="IR199" s="423">
        <f t="shared" si="357"/>
        <v>-9.9992816293375435E-4</v>
      </c>
      <c r="IS199" s="423">
        <f t="shared" si="358"/>
        <v>-1.4911752185176868E-3</v>
      </c>
      <c r="IT199" s="423">
        <f t="shared" si="359"/>
        <v>-1.3803576149657374E-3</v>
      </c>
      <c r="IU199" s="423">
        <f t="shared" si="360"/>
        <v>-6.4235567545557792E-4</v>
      </c>
      <c r="IV199" s="423">
        <f t="shared" si="361"/>
        <v>-4.4736816505212915E-3</v>
      </c>
      <c r="IW199" s="423">
        <f t="shared" si="362"/>
        <v>-1.3443890903647631E-3</v>
      </c>
      <c r="IX199" s="423">
        <f t="shared" si="363"/>
        <v>-2.5094929279979657E-3</v>
      </c>
      <c r="IY199" s="423">
        <f t="shared" si="364"/>
        <v>-2.7688899192229955E-3</v>
      </c>
      <c r="IZ199" s="423">
        <f t="shared" si="365"/>
        <v>-1.0225545260886315E-2</v>
      </c>
      <c r="JA199" s="423">
        <f t="shared" si="366"/>
        <v>-2.5327448871052525E-3</v>
      </c>
      <c r="JB199" s="423">
        <f t="shared" si="367"/>
        <v>-1.0378869067774123E-3</v>
      </c>
      <c r="JC199" s="423">
        <f t="shared" si="368"/>
        <v>-8.5389931704966861E-3</v>
      </c>
      <c r="JD199" s="423">
        <f t="shared" si="369"/>
        <v>-1.7623967574768686E-3</v>
      </c>
      <c r="JE199" s="423">
        <f t="shared" si="370"/>
        <v>-2.1736457419258806E-3</v>
      </c>
      <c r="JF199" s="423">
        <f t="shared" si="371"/>
        <v>-5.7805647869115515E-4</v>
      </c>
      <c r="JG199" s="423">
        <f t="shared" si="372"/>
        <v>-6.9599487838740699E-4</v>
      </c>
      <c r="JH199" s="423">
        <f t="shared" si="373"/>
        <v>-2.9675940770307837E-3</v>
      </c>
      <c r="JI199" s="423">
        <f t="shared" si="374"/>
        <v>-8.6007736624531489E-4</v>
      </c>
      <c r="JJ199" s="423">
        <f t="shared" si="375"/>
        <v>-7.9990479602080509E-4</v>
      </c>
      <c r="JK199" s="423">
        <f t="shared" si="376"/>
        <v>-2.4838206569591749E-3</v>
      </c>
      <c r="JL199" s="423">
        <f t="shared" si="377"/>
        <v>-4.1435946179062414E-3</v>
      </c>
      <c r="JM199" s="423">
        <f t="shared" si="378"/>
        <v>-5.1262343059633123E-3</v>
      </c>
      <c r="JN199" s="423">
        <f t="shared" si="379"/>
        <v>-2.0837317107962083E-4</v>
      </c>
      <c r="JO199" s="423">
        <f t="shared" si="380"/>
        <v>-2.4558426330141144E-3</v>
      </c>
      <c r="JP199" s="423">
        <f t="shared" si="381"/>
        <v>-9.1345353233475805E-3</v>
      </c>
      <c r="JQ199" s="423">
        <f t="shared" si="382"/>
        <v>-3.2711802075930554E-3</v>
      </c>
      <c r="JR199" s="423">
        <f t="shared" si="383"/>
        <v>-3.2711799917784245E-3</v>
      </c>
      <c r="JS199" s="423">
        <f t="shared" si="384"/>
        <v>-4.3402426262948166E-3</v>
      </c>
      <c r="JT199" s="423">
        <f t="shared" si="385"/>
        <v>-6.648654706485211E-3</v>
      </c>
      <c r="JU199" s="423">
        <f t="shared" si="386"/>
        <v>-2.7435927828994558E-3</v>
      </c>
      <c r="JV199" s="423">
        <f t="shared" si="387"/>
        <v>-6.995862410850047E-3</v>
      </c>
      <c r="JW199" s="423">
        <f t="shared" si="388"/>
        <v>-2.8757054192423957E-3</v>
      </c>
      <c r="JX199" s="423">
        <f t="shared" si="389"/>
        <v>-4.0509344674951831E-3</v>
      </c>
      <c r="JY199" s="423">
        <f t="shared" si="390"/>
        <v>-2.4076338708088202E-3</v>
      </c>
      <c r="JZ199" s="423">
        <f t="shared" si="391"/>
        <v>-2.4076335518270963E-3</v>
      </c>
      <c r="KA199" s="423">
        <f t="shared" si="392"/>
        <v>-8.8300737246379613E-4</v>
      </c>
      <c r="KB199" s="423">
        <f t="shared" si="393"/>
        <v>-5.6261946200429789E-3</v>
      </c>
      <c r="KC199" s="423">
        <f t="shared" si="394"/>
        <v>-5.0633769459384834E-3</v>
      </c>
      <c r="KD199" s="423">
        <f t="shared" si="395"/>
        <v>-2.759340456167715E-3</v>
      </c>
      <c r="KE199" s="423">
        <f t="shared" si="396"/>
        <v>-1.8797143945976423E-3</v>
      </c>
      <c r="KF199" s="423">
        <f t="shared" si="397"/>
        <v>-3.5641006555311781E-3</v>
      </c>
      <c r="KG199" s="423">
        <f t="shared" si="398"/>
        <v>-3.5753171899219624E-3</v>
      </c>
      <c r="KH199" s="423">
        <f t="shared" si="399"/>
        <v>-2.0461833993300343E-3</v>
      </c>
      <c r="KI199" s="423">
        <f t="shared" si="400"/>
        <v>0.83916224207383605</v>
      </c>
      <c r="KJ199" s="423">
        <f t="shared" si="401"/>
        <v>-1.0454840896491483E-3</v>
      </c>
      <c r="KK199" s="423">
        <f t="shared" si="402"/>
        <v>-4.7486341348157071E-3</v>
      </c>
      <c r="KL199" s="423">
        <f t="shared" si="403"/>
        <v>-4.1349021106347446E-3</v>
      </c>
      <c r="KM199" s="423">
        <f t="shared" si="404"/>
        <v>-1.416948606095836E-3</v>
      </c>
      <c r="KN199" s="423">
        <f t="shared" si="405"/>
        <v>-1.2343959642911184E-3</v>
      </c>
      <c r="KO199" s="423">
        <f t="shared" si="406"/>
        <v>-8.0089010773242624E-4</v>
      </c>
      <c r="KP199" s="423">
        <f t="shared" si="407"/>
        <v>-5.0273485981915209E-4</v>
      </c>
      <c r="KQ199" s="423">
        <f t="shared" si="408"/>
        <v>-2.0364336430701972E-3</v>
      </c>
      <c r="KR199" s="423">
        <f t="shared" si="409"/>
        <v>-2.4962213812938002E-3</v>
      </c>
      <c r="KS199" s="423">
        <f t="shared" si="410"/>
        <v>-1.215716854503194E-3</v>
      </c>
      <c r="KT199" s="423">
        <f t="shared" si="411"/>
        <v>-2.0651379038725912E-3</v>
      </c>
      <c r="KU199" s="423">
        <f t="shared" si="412"/>
        <v>-6.985393613851437E-3</v>
      </c>
      <c r="KV199" s="423">
        <f t="shared" si="413"/>
        <v>-1.0430581881682626E-3</v>
      </c>
      <c r="KW199" s="423">
        <f t="shared" si="414"/>
        <v>-1.9461671418049896E-3</v>
      </c>
      <c r="KX199" s="423">
        <f t="shared" si="415"/>
        <v>-3.2132965481942535E-3</v>
      </c>
      <c r="KY199" s="423">
        <f t="shared" si="416"/>
        <v>-1.5571921229475703E-3</v>
      </c>
      <c r="KZ199" s="423">
        <f t="shared" si="417"/>
        <v>-1.0704757595050858E-3</v>
      </c>
      <c r="LA199" s="423">
        <f t="shared" si="418"/>
        <v>-3.9881918054228459E-3</v>
      </c>
      <c r="LB199" s="423">
        <f t="shared" si="419"/>
        <v>-1.8179563828928825E-3</v>
      </c>
      <c r="LC199" s="423">
        <f t="shared" si="420"/>
        <v>-3.5983639847452244E-3</v>
      </c>
      <c r="LD199" s="423">
        <f t="shared" si="421"/>
        <v>-2.9951461928887225E-3</v>
      </c>
      <c r="LE199" s="423">
        <f t="shared" si="422"/>
        <v>-1.2029502902812352E-3</v>
      </c>
      <c r="LF199" s="423">
        <f t="shared" si="423"/>
        <v>-2.6080286607406355E-3</v>
      </c>
      <c r="LG199" s="423">
        <f t="shared" si="424"/>
        <v>-1.6216047402157598E-3</v>
      </c>
      <c r="LH199" s="423">
        <f t="shared" si="425"/>
        <v>-3.6023170679490525E-3</v>
      </c>
      <c r="LI199" s="423">
        <f t="shared" si="426"/>
        <v>-7.6829956141680482E-4</v>
      </c>
      <c r="LJ199" s="423">
        <f t="shared" si="427"/>
        <v>-3.2371544155762352E-3</v>
      </c>
      <c r="LK199" s="423">
        <f t="shared" si="428"/>
        <v>-1.7348187299009517E-3</v>
      </c>
      <c r="LL199" s="423">
        <f t="shared" si="429"/>
        <v>-3.9174309897935987E-2</v>
      </c>
      <c r="LN199" s="424">
        <v>4.5059786222423077E-2</v>
      </c>
      <c r="LO199" s="424">
        <v>5.9665904668355321E-2</v>
      </c>
      <c r="LP199" s="424">
        <v>2.9403540356780809E-2</v>
      </c>
      <c r="LQ199" s="424">
        <v>4.6846216989133646E-2</v>
      </c>
      <c r="LR199" s="424">
        <v>1.7400293341583994E-2</v>
      </c>
      <c r="LS199" s="424">
        <v>4.233218499986393E-2</v>
      </c>
      <c r="LT199" s="424">
        <v>2.1573294161916608E-2</v>
      </c>
      <c r="LU199" s="424">
        <v>5.0280014733546902E-2</v>
      </c>
      <c r="LV199" s="424">
        <v>5.5280409260334742E-2</v>
      </c>
      <c r="LW199" s="424">
        <v>3.5766502318687721E-2</v>
      </c>
      <c r="LX199" s="424">
        <v>4.7499869481338171E-2</v>
      </c>
      <c r="LY199" s="424">
        <v>4.5996212904701711E-2</v>
      </c>
      <c r="LZ199" s="424">
        <v>5.8077136531487591E-2</v>
      </c>
      <c r="MA199" s="424">
        <v>5.1613705766857837E-2</v>
      </c>
      <c r="MB199" s="424">
        <v>3.8542951091280087E-2</v>
      </c>
      <c r="MC199" s="424">
        <v>4.4388118196458035E-2</v>
      </c>
      <c r="MD199" s="424">
        <v>4.9277528893966277E-2</v>
      </c>
      <c r="ME199" s="424">
        <v>3.3918900233684511E-2</v>
      </c>
      <c r="MF199" s="424">
        <v>4.4291491495352005E-2</v>
      </c>
      <c r="MG199" s="424">
        <v>5.2141035599413084E-2</v>
      </c>
      <c r="MH199" s="424">
        <v>3.4822807698529135E-2</v>
      </c>
      <c r="MI199" s="424">
        <v>4.2493257447811995E-2</v>
      </c>
      <c r="MJ199" s="424">
        <v>3.908786054459968E-2</v>
      </c>
      <c r="MK199" s="424">
        <v>4.83638521005832E-2</v>
      </c>
      <c r="ML199" s="424">
        <v>1.4632577492331537E-2</v>
      </c>
      <c r="MM199" s="424">
        <v>3.9982448239404417E-2</v>
      </c>
      <c r="MN199" s="424">
        <v>5.0454974079248517E-2</v>
      </c>
      <c r="MO199" s="424">
        <v>3.23223650427924E-2</v>
      </c>
      <c r="MP199" s="424">
        <v>3.366162443487869E-2</v>
      </c>
      <c r="MQ199" s="424">
        <v>2.951986595404885E-2</v>
      </c>
      <c r="MR199" s="424">
        <v>3.5645830124482421E-2</v>
      </c>
      <c r="MS199" s="424">
        <v>3.4089953309839008E-2</v>
      </c>
      <c r="MT199" s="424">
        <v>4.5211726847471725E-2</v>
      </c>
      <c r="MU199" s="424">
        <v>4.3843800891853114E-2</v>
      </c>
      <c r="MV199" s="424">
        <v>4.34111854861488E-2</v>
      </c>
      <c r="MW199" s="424">
        <v>3.3933319752787322E-2</v>
      </c>
      <c r="MX199" s="424">
        <v>2.4020129880186088E-2</v>
      </c>
      <c r="MY199" s="424">
        <v>4.8680510840415261E-2</v>
      </c>
      <c r="MZ199" s="424">
        <v>5.4613250835914215E-2</v>
      </c>
      <c r="NA199" s="424">
        <v>4.7751858460816379E-2</v>
      </c>
      <c r="NB199" s="424">
        <v>4.3935169517265039E-2</v>
      </c>
      <c r="NC199" s="424">
        <v>5.2041471643997896E-2</v>
      </c>
      <c r="ND199" s="424">
        <v>5.5772538792261496E-2</v>
      </c>
      <c r="NE199" s="424">
        <v>5.5418688272571758E-2</v>
      </c>
      <c r="NF199" s="424">
        <v>4.1643819022634275E-2</v>
      </c>
      <c r="NG199" s="424">
        <v>6.6326275258932546E-2</v>
      </c>
      <c r="NH199" s="424">
        <v>5.2188102028040438E-2</v>
      </c>
      <c r="NI199" s="424">
        <v>4.9648912260654827E-2</v>
      </c>
      <c r="NJ199" s="424">
        <v>5.3406525726077313E-2</v>
      </c>
      <c r="NK199" s="424">
        <v>5.3294960358349401E-2</v>
      </c>
      <c r="NL199" s="424">
        <v>5.71043939049342E-2</v>
      </c>
      <c r="NM199" s="424">
        <v>2.6436273363842737E-2</v>
      </c>
      <c r="NN199" s="424">
        <v>2.5812407188254369E-2</v>
      </c>
      <c r="NO199" s="424">
        <v>2.9451581682217429E-2</v>
      </c>
      <c r="NP199" s="424">
        <v>4.0067224658798861E-2</v>
      </c>
      <c r="NQ199" s="424">
        <v>5.0888144408773463E-2</v>
      </c>
      <c r="NR199" s="424">
        <v>5.4226104955774519E-2</v>
      </c>
      <c r="NS199" s="424">
        <v>4.624754926770118E-2</v>
      </c>
      <c r="NT199" s="424">
        <v>6.3905664070610255E-2</v>
      </c>
      <c r="NU199" s="424">
        <v>5.4983483408909593E-2</v>
      </c>
      <c r="NV199" s="424">
        <v>5.1150198882452778E-2</v>
      </c>
      <c r="NW199" s="424">
        <v>6.9903759680695399E-2</v>
      </c>
      <c r="NX199" s="424">
        <v>5.9443964153188596E-2</v>
      </c>
      <c r="NY199" s="424">
        <v>5.5199570818700104E-2</v>
      </c>
      <c r="NZ199" s="424">
        <v>4.7435823760826959E-2</v>
      </c>
      <c r="OA199" s="424">
        <v>6.2305192624731477E-2</v>
      </c>
      <c r="OB199" s="424">
        <v>6.2513833638374802E-2</v>
      </c>
      <c r="OC199" s="424">
        <v>4.7530701973382716E-2</v>
      </c>
      <c r="OD199" s="424">
        <v>4.6073677855178734E-2</v>
      </c>
      <c r="OE199" s="424">
        <v>4.8020101939434047E-2</v>
      </c>
      <c r="OF199" s="424">
        <v>4.9440723756442477E-2</v>
      </c>
      <c r="OG199" s="424">
        <v>5.6865882707393442E-2</v>
      </c>
      <c r="OH199" s="424">
        <v>4.2186935689475388E-2</v>
      </c>
      <c r="OI199" s="424">
        <v>3.946406410739136E-2</v>
      </c>
      <c r="OJ199" s="424">
        <v>5.8724747064619769E-2</v>
      </c>
      <c r="OK199" s="424">
        <v>5.7866054100407328E-2</v>
      </c>
      <c r="OL199" s="424">
        <v>4.2712368257643872E-2</v>
      </c>
      <c r="OM199" s="424">
        <v>1.2262158125146327</v>
      </c>
      <c r="ON199" s="424">
        <v>6.0952021063383273E-2</v>
      </c>
      <c r="OO199" s="424">
        <v>3.4258828784417564E-2</v>
      </c>
      <c r="OP199" s="424">
        <v>2.0303482401637186E-2</v>
      </c>
      <c r="OQ199" s="424">
        <v>4.3854559806179645E-2</v>
      </c>
      <c r="OR199" s="424">
        <v>4.8894965339283003E-2</v>
      </c>
      <c r="OS199" s="424">
        <v>4.8819138539317929E-2</v>
      </c>
      <c r="OT199" s="424">
        <v>6.0679251313814422E-2</v>
      </c>
      <c r="OU199" s="424">
        <v>7.4991547227184541E-2</v>
      </c>
      <c r="OV199" s="424">
        <v>5.3243684994136557E-2</v>
      </c>
      <c r="OW199" s="424">
        <v>5.1119993152494846E-2</v>
      </c>
      <c r="OX199" s="424">
        <v>6.0145367740448749E-2</v>
      </c>
      <c r="OY199" s="424">
        <v>5.2705314818752111E-2</v>
      </c>
      <c r="OZ199" s="424">
        <v>5.2985146198230686E-2</v>
      </c>
      <c r="PA199" s="424">
        <v>5.901625682186222E-2</v>
      </c>
      <c r="PB199" s="424">
        <v>4.6224689597691715E-2</v>
      </c>
      <c r="PC199" s="424">
        <v>4.6568580034545275E-2</v>
      </c>
      <c r="PD199" s="424">
        <v>4.5743655522193595E-2</v>
      </c>
      <c r="PE199" s="424">
        <v>5.7871945996817491E-2</v>
      </c>
      <c r="PF199" s="424">
        <v>7.485919736728848E-2</v>
      </c>
      <c r="PG199" s="424">
        <v>5.9425776963910389E-2</v>
      </c>
      <c r="PH199" s="424">
        <v>6.470535380633774E-2</v>
      </c>
      <c r="PI199" s="424">
        <v>4.8805862341145125E-2</v>
      </c>
      <c r="PJ199" s="424">
        <v>6.5033501190650669E-2</v>
      </c>
      <c r="PK199" s="424">
        <v>3.159927287312362E-2</v>
      </c>
      <c r="PL199" s="424">
        <v>5.2388239642407713E-2</v>
      </c>
      <c r="PM199" s="424">
        <v>5.8900958195139783E-2</v>
      </c>
      <c r="PN199" s="424">
        <v>5.7467396792440624E-2</v>
      </c>
      <c r="PO199" s="424">
        <v>5.2568714004880168E-2</v>
      </c>
      <c r="PP199" s="425">
        <v>9.0097154909237753E-2</v>
      </c>
    </row>
    <row r="200" spans="1:432" x14ac:dyDescent="0.25">
      <c r="A200" s="210" t="s">
        <v>189</v>
      </c>
      <c r="B200" s="415">
        <f>'Input Output Table'!D84/B$230</f>
        <v>3.3487439584803758E-5</v>
      </c>
      <c r="C200" s="415">
        <f>'Input Output Table'!E84/C$230</f>
        <v>2.1654368347694387E-5</v>
      </c>
      <c r="D200" s="415">
        <f>'Input Output Table'!F84/D$230</f>
        <v>5.1520198177715782E-5</v>
      </c>
      <c r="E200" s="415">
        <f>'Input Output Table'!G84/E$230</f>
        <v>1.1475699364419209E-3</v>
      </c>
      <c r="F200" s="415">
        <f>'Input Output Table'!H84/F$230</f>
        <v>1.4397287536033635E-4</v>
      </c>
      <c r="G200" s="415">
        <f>'Input Output Table'!I84/G$230</f>
        <v>9.2028169986365152E-4</v>
      </c>
      <c r="H200" s="415">
        <f>'Input Output Table'!J84/H$230</f>
        <v>8.8852644109971562E-4</v>
      </c>
      <c r="I200" s="415">
        <f>'Input Output Table'!K84/I$230</f>
        <v>3.0162481709131281E-4</v>
      </c>
      <c r="J200" s="415">
        <f>'Input Output Table'!L84/J$230</f>
        <v>2.7222260266018572E-4</v>
      </c>
      <c r="K200" s="415">
        <f>'Input Output Table'!M84/K$230</f>
        <v>7.3653322607936521E-5</v>
      </c>
      <c r="L200" s="415">
        <f>'Input Output Table'!N84/L$230</f>
        <v>6.2671777994669658E-4</v>
      </c>
      <c r="M200" s="415">
        <f>'Input Output Table'!O84/M$230</f>
        <v>9.1348507253895185E-4</v>
      </c>
      <c r="N200" s="415">
        <f>'Input Output Table'!P84/N$230</f>
        <v>5.6903865598761439E-4</v>
      </c>
      <c r="O200" s="415">
        <f>'Input Output Table'!Q84/O$230</f>
        <v>3.2984017752729958E-4</v>
      </c>
      <c r="P200" s="415">
        <f>'Input Output Table'!R84/P$230</f>
        <v>6.2457292812681181E-5</v>
      </c>
      <c r="Q200" s="415">
        <f>'Input Output Table'!S84/Q$230</f>
        <v>1.4623403998195454E-3</v>
      </c>
      <c r="R200" s="415">
        <f>'Input Output Table'!T84/R$230</f>
        <v>2.0808078274814909E-4</v>
      </c>
      <c r="S200" s="415">
        <f>'Input Output Table'!U84/S$230</f>
        <v>2.0407233045825744E-3</v>
      </c>
      <c r="T200" s="415">
        <f>'Input Output Table'!V84/T$230</f>
        <v>8.6591329064352829E-4</v>
      </c>
      <c r="U200" s="415">
        <f>'Input Output Table'!W84/U$230</f>
        <v>1.19447252841002E-3</v>
      </c>
      <c r="V200" s="415">
        <f>'Input Output Table'!X84/V$230</f>
        <v>2.1571989141119349E-4</v>
      </c>
      <c r="W200" s="415">
        <f>'Input Output Table'!Y84/W$230</f>
        <v>7.8021652058806042E-5</v>
      </c>
      <c r="X200" s="415">
        <f>'Input Output Table'!Z84/X$230</f>
        <v>4.3987055870832296E-4</v>
      </c>
      <c r="Y200" s="415">
        <f>'Input Output Table'!AA84/Y$230</f>
        <v>4.8955358039933113E-4</v>
      </c>
      <c r="Z200" s="415">
        <f>'Input Output Table'!AB84/Z$230</f>
        <v>5.7362691389401801E-4</v>
      </c>
      <c r="AA200" s="415">
        <f>'Input Output Table'!AC84/AA$230</f>
        <v>1.0964807725331927E-3</v>
      </c>
      <c r="AB200" s="415">
        <f>'Input Output Table'!AD84/AB$230</f>
        <v>1.3132914547050103E-3</v>
      </c>
      <c r="AC200" s="415">
        <f>'Input Output Table'!AE84/AC$230</f>
        <v>3.0072940415225157E-3</v>
      </c>
      <c r="AD200" s="415">
        <f>'Input Output Table'!AF84/AD$230</f>
        <v>1.1747335827365028E-3</v>
      </c>
      <c r="AE200" s="415">
        <f>'Input Output Table'!AG84/AE$230</f>
        <v>2.0099373231460228E-3</v>
      </c>
      <c r="AF200" s="415">
        <f>'Input Output Table'!AH84/AF$230</f>
        <v>1.2522899117847102E-4</v>
      </c>
      <c r="AG200" s="415">
        <f>'Input Output Table'!AI84/AG$230</f>
        <v>5.9657044953813994E-4</v>
      </c>
      <c r="AH200" s="415">
        <f>'Input Output Table'!AJ84/AH$230</f>
        <v>9.8687296068052316E-5</v>
      </c>
      <c r="AI200" s="415">
        <f>'Input Output Table'!AK84/AI$230</f>
        <v>3.261183879370588E-3</v>
      </c>
      <c r="AJ200" s="415">
        <f>'Input Output Table'!AL84/AJ$230</f>
        <v>1.0365707156883318E-3</v>
      </c>
      <c r="AK200" s="415">
        <f>'Input Output Table'!AM84/AK$230</f>
        <v>1.6103505557762453E-3</v>
      </c>
      <c r="AL200" s="415">
        <f>'Input Output Table'!AN84/AL$230</f>
        <v>4.1355205838709624E-4</v>
      </c>
      <c r="AM200" s="415">
        <f>'Input Output Table'!AO84/AM$230</f>
        <v>1.1714825731218982E-3</v>
      </c>
      <c r="AN200" s="415">
        <f>'Input Output Table'!AP84/AN$230</f>
        <v>3.2551533242257505E-4</v>
      </c>
      <c r="AO200" s="415">
        <f>'Input Output Table'!AQ84/AO$230</f>
        <v>5.8126868798136255E-4</v>
      </c>
      <c r="AP200" s="415">
        <f>'Input Output Table'!AR84/AP$230</f>
        <v>1.0526043439399127E-3</v>
      </c>
      <c r="AQ200" s="415">
        <f>'Input Output Table'!AS84/AQ$230</f>
        <v>5.0998590007441335E-4</v>
      </c>
      <c r="AR200" s="415">
        <f>'Input Output Table'!AT84/AR$230</f>
        <v>2.2937924286109193E-4</v>
      </c>
      <c r="AS200" s="415">
        <f>'Input Output Table'!AU84/AS$230</f>
        <v>1.1317715490267726E-3</v>
      </c>
      <c r="AT200" s="415">
        <f>'Input Output Table'!AV84/AT$230</f>
        <v>1.071549717238957E-3</v>
      </c>
      <c r="AU200" s="415">
        <f>'Input Output Table'!AW84/AU$230</f>
        <v>3.3213002702805793E-3</v>
      </c>
      <c r="AV200" s="415">
        <f>'Input Output Table'!AX84/AV$230</f>
        <v>6.9666075059831103E-4</v>
      </c>
      <c r="AW200" s="415">
        <f>'Input Output Table'!AY84/AW$230</f>
        <v>9.0084340254626631E-4</v>
      </c>
      <c r="AX200" s="415">
        <f>'Input Output Table'!AZ84/AX$230</f>
        <v>1.3223770285107088E-4</v>
      </c>
      <c r="AY200" s="415">
        <f>'Input Output Table'!BA84/AY$230</f>
        <v>1.0691498044601226E-3</v>
      </c>
      <c r="AZ200" s="415">
        <f>'Input Output Table'!BB84/AZ$230</f>
        <v>1.4344580548720362E-3</v>
      </c>
      <c r="BA200" s="415">
        <f>'Input Output Table'!BC84/BA$230</f>
        <v>1.2243513526291543E-4</v>
      </c>
      <c r="BB200" s="415">
        <f>'Input Output Table'!BD84/BB$230</f>
        <v>2.5672309997962271E-4</v>
      </c>
      <c r="BC200" s="415">
        <f>'Input Output Table'!BE84/BC$230</f>
        <v>7.9123463800166228E-4</v>
      </c>
      <c r="BD200" s="415">
        <f>'Input Output Table'!BF84/BD$230</f>
        <v>5.2516828083364162E-4</v>
      </c>
      <c r="BE200" s="415">
        <f>'Input Output Table'!BG84/BE$230</f>
        <v>4.1970606123656511E-3</v>
      </c>
      <c r="BF200" s="415">
        <f>'Input Output Table'!BH84/BF$230</f>
        <v>2.832848824909762E-4</v>
      </c>
      <c r="BG200" s="415">
        <f>'Input Output Table'!BI84/BG$230</f>
        <v>1.2366685076331074E-3</v>
      </c>
      <c r="BH200" s="415">
        <f>'Input Output Table'!BJ84/BH$230</f>
        <v>9.8246960690666395E-4</v>
      </c>
      <c r="BI200" s="415">
        <f>'Input Output Table'!BK84/BI$230</f>
        <v>2.2490707671226971E-3</v>
      </c>
      <c r="BJ200" s="415">
        <f>'Input Output Table'!BL84/BJ$230</f>
        <v>2.2490706187412736E-3</v>
      </c>
      <c r="BK200" s="415">
        <f>'Input Output Table'!BM84/BK$230</f>
        <v>9.7687479104812498E-4</v>
      </c>
      <c r="BL200" s="415">
        <f>'Input Output Table'!BN84/BL$230</f>
        <v>1.0786680278877584E-3</v>
      </c>
      <c r="BM200" s="415">
        <f>'Input Output Table'!BO84/BM$230</f>
        <v>7.4063597533392221E-3</v>
      </c>
      <c r="BN200" s="415">
        <f>'Input Output Table'!BP84/BN$230</f>
        <v>5.0770486700335961E-3</v>
      </c>
      <c r="BO200" s="415">
        <f>'Input Output Table'!BQ84/BO$230</f>
        <v>1.3376146924608217E-3</v>
      </c>
      <c r="BP200" s="415">
        <f>'Input Output Table'!BR84/BP$230</f>
        <v>1.2250392501709257E-3</v>
      </c>
      <c r="BQ200" s="415">
        <f>'Input Output Table'!BS84/BQ$230</f>
        <v>7.4206237333257724E-4</v>
      </c>
      <c r="BR200" s="415">
        <f>'Input Output Table'!BT84/BR$230</f>
        <v>7.4206227501848643E-4</v>
      </c>
      <c r="BS200" s="415">
        <f>'Input Output Table'!BU84/BS$230</f>
        <v>8.0326278170469057E-4</v>
      </c>
      <c r="BT200" s="415">
        <f>'Input Output Table'!BV84/BT$230</f>
        <v>0</v>
      </c>
      <c r="BU200" s="415">
        <f>'Input Output Table'!BW84/BU$230</f>
        <v>1.3707734385045617E-3</v>
      </c>
      <c r="BV200" s="415">
        <f>'Input Output Table'!BX84/BV$230</f>
        <v>1.0819672640251148E-3</v>
      </c>
      <c r="BW200" s="415">
        <f>'Input Output Table'!BY84/BW$230</f>
        <v>2.3109472012688486E-3</v>
      </c>
      <c r="BX200" s="415">
        <f>'Input Output Table'!BZ84/BX$230</f>
        <v>5.1208375611173293E-3</v>
      </c>
      <c r="BY200" s="415">
        <f>'Input Output Table'!CA84/BY$230</f>
        <v>3.9300972745201371E-3</v>
      </c>
      <c r="BZ200" s="415">
        <f>'Input Output Table'!CB84/BZ$230</f>
        <v>1.8264183103789154E-2</v>
      </c>
      <c r="CA200" s="415">
        <f>'Input Output Table'!CC84/CA$230</f>
        <v>2.8499105885023576E-2</v>
      </c>
      <c r="CB200" s="415">
        <f>'Input Output Table'!CD84/CB$230</f>
        <v>7.0250376069751527E-2</v>
      </c>
      <c r="CC200" s="415">
        <f>'Input Output Table'!CE84/CC$230</f>
        <v>6.3881911954542651E-4</v>
      </c>
      <c r="CD200" s="415">
        <f>'Input Output Table'!CF84/CD$230</f>
        <v>1.1656524436823393E-4</v>
      </c>
      <c r="CE200" s="415">
        <f>'Input Output Table'!CG84/CE$230</f>
        <v>2.9354657506768817E-3</v>
      </c>
      <c r="CF200" s="415">
        <f>'Input Output Table'!CH84/CF$230</f>
        <v>1.3740584781698872E-3</v>
      </c>
      <c r="CG200" s="415">
        <f>'Input Output Table'!CI84/CG$230</f>
        <v>2.5652743015752073E-3</v>
      </c>
      <c r="CH200" s="415">
        <f>'Input Output Table'!CJ84/CH$230</f>
        <v>8.8230018541918427E-3</v>
      </c>
      <c r="CI200" s="415">
        <f>'Input Output Table'!CK84/CI$230</f>
        <v>3.998851036663551E-3</v>
      </c>
      <c r="CJ200" s="415">
        <f>'Input Output Table'!CL84/CJ$230</f>
        <v>3.0012716528695815E-3</v>
      </c>
      <c r="CK200" s="415">
        <f>'Input Output Table'!CM84/CK$230</f>
        <v>4.7057103126323073E-3</v>
      </c>
      <c r="CL200" s="415">
        <f>'Input Output Table'!CN84/CL$230</f>
        <v>1.9879552803162527E-4</v>
      </c>
      <c r="CM200" s="415">
        <f>'Input Output Table'!CO84/CM$230</f>
        <v>2.4581291953726576E-3</v>
      </c>
      <c r="CN200" s="415">
        <f>'Input Output Table'!CP84/CN$230</f>
        <v>2.435427681307055E-3</v>
      </c>
      <c r="CO200" s="415">
        <f>'Input Output Table'!CQ84/CO$230</f>
        <v>5.2005911063449962E-4</v>
      </c>
      <c r="CP200" s="415">
        <f>'Input Output Table'!CR84/CP$230</f>
        <v>3.6143402679035576E-3</v>
      </c>
      <c r="CQ200" s="415">
        <f>'Input Output Table'!CS84/CQ$230</f>
        <v>3.8846144456259977E-3</v>
      </c>
      <c r="CR200" s="415">
        <f>'Input Output Table'!CT84/CR$230</f>
        <v>4.328988053827823E-3</v>
      </c>
      <c r="CS200" s="415">
        <f>'Input Output Table'!CU84/CS$230</f>
        <v>4.3951843708480608E-4</v>
      </c>
      <c r="CT200" s="415">
        <f>'Input Output Table'!CV84/CT$230</f>
        <v>3.5589757828964044E-4</v>
      </c>
      <c r="CU200" s="415">
        <f>'Input Output Table'!CW84/CU$230</f>
        <v>2.141391364116042E-4</v>
      </c>
      <c r="CV200" s="415">
        <f>'Input Output Table'!CX84/CV$230</f>
        <v>1.1710775280379176E-4</v>
      </c>
      <c r="CW200" s="415">
        <f>'Input Output Table'!CY84/CW$230</f>
        <v>1.3003266921165215E-3</v>
      </c>
      <c r="CX200" s="415">
        <f>'Input Output Table'!CZ84/CX$230</f>
        <v>5.3607436015442721E-4</v>
      </c>
      <c r="CY200" s="415">
        <f>'Input Output Table'!DA84/CY$230</f>
        <v>1.3827907925695801E-3</v>
      </c>
      <c r="CZ200" s="415">
        <f>'Input Output Table'!DB84/CZ$230</f>
        <v>9.2716397611477207E-4</v>
      </c>
      <c r="DA200" s="415">
        <f>'Input Output Table'!DC84/DA$230</f>
        <v>2.6555866944857106E-4</v>
      </c>
      <c r="DB200" s="415">
        <f>'Input Output Table'!DD84/DB$230</f>
        <v>3.8801125001801128E-3</v>
      </c>
      <c r="DC200" s="415">
        <f>'Input Output Table'!DE84/DC$230</f>
        <v>1.5688085019816393E-3</v>
      </c>
      <c r="DD200" s="416">
        <f>'Input Output Table'!DG84/DD$230</f>
        <v>3.9652144420112114E-3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J200" s="423">
        <f t="shared" si="323"/>
        <v>-3.3487439584803758E-5</v>
      </c>
      <c r="HK200" s="423">
        <f t="shared" si="324"/>
        <v>-2.1654368347694387E-5</v>
      </c>
      <c r="HL200" s="423">
        <f t="shared" si="325"/>
        <v>-5.1520198177715782E-5</v>
      </c>
      <c r="HM200" s="423">
        <f t="shared" si="326"/>
        <v>-1.1475699364419209E-3</v>
      </c>
      <c r="HN200" s="423">
        <f t="shared" si="327"/>
        <v>-1.4397287536033635E-4</v>
      </c>
      <c r="HO200" s="423">
        <f t="shared" si="328"/>
        <v>-9.2028169986365152E-4</v>
      </c>
      <c r="HP200" s="423">
        <f t="shared" si="329"/>
        <v>-8.8852644109971562E-4</v>
      </c>
      <c r="HQ200" s="423">
        <f t="shared" si="330"/>
        <v>-3.0162481709131281E-4</v>
      </c>
      <c r="HR200" s="423">
        <f t="shared" si="331"/>
        <v>-2.7222260266018572E-4</v>
      </c>
      <c r="HS200" s="423">
        <f t="shared" si="332"/>
        <v>-7.3653322607936521E-5</v>
      </c>
      <c r="HT200" s="423">
        <f t="shared" si="333"/>
        <v>-6.2671777994669658E-4</v>
      </c>
      <c r="HU200" s="423">
        <f t="shared" si="334"/>
        <v>-9.1348507253895185E-4</v>
      </c>
      <c r="HV200" s="423">
        <f t="shared" si="335"/>
        <v>-5.6903865598761439E-4</v>
      </c>
      <c r="HW200" s="423">
        <f t="shared" si="336"/>
        <v>-3.2984017752729958E-4</v>
      </c>
      <c r="HX200" s="423">
        <f t="shared" si="337"/>
        <v>-6.2457292812681181E-5</v>
      </c>
      <c r="HY200" s="423">
        <f t="shared" si="338"/>
        <v>-1.4623403998195454E-3</v>
      </c>
      <c r="HZ200" s="423">
        <f t="shared" si="339"/>
        <v>-2.0808078274814909E-4</v>
      </c>
      <c r="IA200" s="423">
        <f t="shared" si="340"/>
        <v>-2.0407233045825744E-3</v>
      </c>
      <c r="IB200" s="423">
        <f t="shared" si="341"/>
        <v>-8.6591329064352829E-4</v>
      </c>
      <c r="IC200" s="423">
        <f t="shared" si="342"/>
        <v>-1.19447252841002E-3</v>
      </c>
      <c r="ID200" s="423">
        <f t="shared" si="343"/>
        <v>-2.1571989141119349E-4</v>
      </c>
      <c r="IE200" s="423">
        <f t="shared" si="344"/>
        <v>-7.8021652058806042E-5</v>
      </c>
      <c r="IF200" s="423">
        <f t="shared" si="345"/>
        <v>-4.3987055870832296E-4</v>
      </c>
      <c r="IG200" s="423">
        <f t="shared" si="346"/>
        <v>-4.8955358039933113E-4</v>
      </c>
      <c r="IH200" s="423">
        <f t="shared" si="347"/>
        <v>-5.7362691389401801E-4</v>
      </c>
      <c r="II200" s="423">
        <f t="shared" si="348"/>
        <v>-1.0964807725331927E-3</v>
      </c>
      <c r="IJ200" s="423">
        <f t="shared" si="349"/>
        <v>-1.3132914547050103E-3</v>
      </c>
      <c r="IK200" s="423">
        <f t="shared" si="350"/>
        <v>-3.0072940415225157E-3</v>
      </c>
      <c r="IL200" s="423">
        <f t="shared" si="351"/>
        <v>-1.1747335827365028E-3</v>
      </c>
      <c r="IM200" s="423">
        <f t="shared" si="352"/>
        <v>-2.0099373231460228E-3</v>
      </c>
      <c r="IN200" s="423">
        <f t="shared" si="353"/>
        <v>-1.2522899117847102E-4</v>
      </c>
      <c r="IO200" s="423">
        <f t="shared" si="354"/>
        <v>-5.9657044953813994E-4</v>
      </c>
      <c r="IP200" s="423">
        <f t="shared" si="355"/>
        <v>-9.8687296068052316E-5</v>
      </c>
      <c r="IQ200" s="423">
        <f t="shared" si="356"/>
        <v>-3.261183879370588E-3</v>
      </c>
      <c r="IR200" s="423">
        <f t="shared" si="357"/>
        <v>-1.0365707156883318E-3</v>
      </c>
      <c r="IS200" s="423">
        <f t="shared" si="358"/>
        <v>-1.6103505557762453E-3</v>
      </c>
      <c r="IT200" s="423">
        <f t="shared" si="359"/>
        <v>-4.1355205838709624E-4</v>
      </c>
      <c r="IU200" s="423">
        <f t="shared" si="360"/>
        <v>-1.1714825731218982E-3</v>
      </c>
      <c r="IV200" s="423">
        <f t="shared" si="361"/>
        <v>-3.2551533242257505E-4</v>
      </c>
      <c r="IW200" s="423">
        <f t="shared" si="362"/>
        <v>-5.8126868798136255E-4</v>
      </c>
      <c r="IX200" s="423">
        <f t="shared" si="363"/>
        <v>-1.0526043439399127E-3</v>
      </c>
      <c r="IY200" s="423">
        <f t="shared" si="364"/>
        <v>-5.0998590007441335E-4</v>
      </c>
      <c r="IZ200" s="423">
        <f t="shared" si="365"/>
        <v>-2.2937924286109193E-4</v>
      </c>
      <c r="JA200" s="423">
        <f t="shared" si="366"/>
        <v>-1.1317715490267726E-3</v>
      </c>
      <c r="JB200" s="423">
        <f t="shared" si="367"/>
        <v>-1.071549717238957E-3</v>
      </c>
      <c r="JC200" s="423">
        <f t="shared" si="368"/>
        <v>-3.3213002702805793E-3</v>
      </c>
      <c r="JD200" s="423">
        <f t="shared" si="369"/>
        <v>-6.9666075059831103E-4</v>
      </c>
      <c r="JE200" s="423">
        <f t="shared" si="370"/>
        <v>-9.0084340254626631E-4</v>
      </c>
      <c r="JF200" s="423">
        <f t="shared" si="371"/>
        <v>-1.3223770285107088E-4</v>
      </c>
      <c r="JG200" s="423">
        <f t="shared" si="372"/>
        <v>-1.0691498044601226E-3</v>
      </c>
      <c r="JH200" s="423">
        <f t="shared" si="373"/>
        <v>-1.4344580548720362E-3</v>
      </c>
      <c r="JI200" s="423">
        <f t="shared" si="374"/>
        <v>-1.2243513526291543E-4</v>
      </c>
      <c r="JJ200" s="423">
        <f t="shared" si="375"/>
        <v>-2.5672309997962271E-4</v>
      </c>
      <c r="JK200" s="423">
        <f t="shared" si="376"/>
        <v>-7.9123463800166228E-4</v>
      </c>
      <c r="JL200" s="423">
        <f t="shared" si="377"/>
        <v>-5.2516828083364162E-4</v>
      </c>
      <c r="JM200" s="423">
        <f t="shared" si="378"/>
        <v>-4.1970606123656511E-3</v>
      </c>
      <c r="JN200" s="423">
        <f t="shared" si="379"/>
        <v>-2.832848824909762E-4</v>
      </c>
      <c r="JO200" s="423">
        <f t="shared" si="380"/>
        <v>-1.2366685076331074E-3</v>
      </c>
      <c r="JP200" s="423">
        <f t="shared" si="381"/>
        <v>-9.8246960690666395E-4</v>
      </c>
      <c r="JQ200" s="423">
        <f t="shared" si="382"/>
        <v>-2.2490707671226971E-3</v>
      </c>
      <c r="JR200" s="423">
        <f t="shared" si="383"/>
        <v>-2.2490706187412736E-3</v>
      </c>
      <c r="JS200" s="423">
        <f t="shared" si="384"/>
        <v>-9.7687479104812498E-4</v>
      </c>
      <c r="JT200" s="423">
        <f t="shared" si="385"/>
        <v>-1.0786680278877584E-3</v>
      </c>
      <c r="JU200" s="423">
        <f t="shared" si="386"/>
        <v>-7.4063597533392221E-3</v>
      </c>
      <c r="JV200" s="423">
        <f t="shared" si="387"/>
        <v>-5.0770486700335961E-3</v>
      </c>
      <c r="JW200" s="423">
        <f t="shared" si="388"/>
        <v>-1.3376146924608217E-3</v>
      </c>
      <c r="JX200" s="423">
        <f t="shared" si="389"/>
        <v>-1.2250392501709257E-3</v>
      </c>
      <c r="JY200" s="423">
        <f t="shared" si="390"/>
        <v>-7.4206237333257724E-4</v>
      </c>
      <c r="JZ200" s="423">
        <f t="shared" si="391"/>
        <v>-7.4206227501848643E-4</v>
      </c>
      <c r="KA200" s="423">
        <f t="shared" si="392"/>
        <v>-8.0326278170469057E-4</v>
      </c>
      <c r="KB200" s="423">
        <f t="shared" si="393"/>
        <v>0</v>
      </c>
      <c r="KC200" s="423">
        <f t="shared" si="394"/>
        <v>-1.3707734385045617E-3</v>
      </c>
      <c r="KD200" s="423">
        <f t="shared" si="395"/>
        <v>-1.0819672640251148E-3</v>
      </c>
      <c r="KE200" s="423">
        <f t="shared" si="396"/>
        <v>-2.3109472012688486E-3</v>
      </c>
      <c r="KF200" s="423">
        <f t="shared" si="397"/>
        <v>-5.1208375611173293E-3</v>
      </c>
      <c r="KG200" s="423">
        <f t="shared" si="398"/>
        <v>-3.9300972745201371E-3</v>
      </c>
      <c r="KH200" s="423">
        <f t="shared" si="399"/>
        <v>-1.8264183103789154E-2</v>
      </c>
      <c r="KI200" s="423">
        <f t="shared" si="400"/>
        <v>-2.8499105885023576E-2</v>
      </c>
      <c r="KJ200" s="423">
        <f t="shared" si="401"/>
        <v>0.92974962393024851</v>
      </c>
      <c r="KK200" s="423">
        <f t="shared" si="402"/>
        <v>-6.3881911954542651E-4</v>
      </c>
      <c r="KL200" s="423">
        <f t="shared" si="403"/>
        <v>-1.1656524436823393E-4</v>
      </c>
      <c r="KM200" s="423">
        <f t="shared" si="404"/>
        <v>-2.9354657506768817E-3</v>
      </c>
      <c r="KN200" s="423">
        <f t="shared" si="405"/>
        <v>-1.3740584781698872E-3</v>
      </c>
      <c r="KO200" s="423">
        <f t="shared" si="406"/>
        <v>-2.5652743015752073E-3</v>
      </c>
      <c r="KP200" s="423">
        <f t="shared" si="407"/>
        <v>-8.8230018541918427E-3</v>
      </c>
      <c r="KQ200" s="423">
        <f t="shared" si="408"/>
        <v>-3.998851036663551E-3</v>
      </c>
      <c r="KR200" s="423">
        <f t="shared" si="409"/>
        <v>-3.0012716528695815E-3</v>
      </c>
      <c r="KS200" s="423">
        <f t="shared" si="410"/>
        <v>-4.7057103126323073E-3</v>
      </c>
      <c r="KT200" s="423">
        <f t="shared" si="411"/>
        <v>-1.9879552803162527E-4</v>
      </c>
      <c r="KU200" s="423">
        <f t="shared" si="412"/>
        <v>-2.4581291953726576E-3</v>
      </c>
      <c r="KV200" s="423">
        <f t="shared" si="413"/>
        <v>-2.435427681307055E-3</v>
      </c>
      <c r="KW200" s="423">
        <f t="shared" si="414"/>
        <v>-5.2005911063449962E-4</v>
      </c>
      <c r="KX200" s="423">
        <f t="shared" si="415"/>
        <v>-3.6143402679035576E-3</v>
      </c>
      <c r="KY200" s="423">
        <f t="shared" si="416"/>
        <v>-3.8846144456259977E-3</v>
      </c>
      <c r="KZ200" s="423">
        <f t="shared" si="417"/>
        <v>-4.328988053827823E-3</v>
      </c>
      <c r="LA200" s="423">
        <f t="shared" si="418"/>
        <v>-4.3951843708480608E-4</v>
      </c>
      <c r="LB200" s="423">
        <f t="shared" si="419"/>
        <v>-3.5589757828964044E-4</v>
      </c>
      <c r="LC200" s="423">
        <f t="shared" si="420"/>
        <v>-2.141391364116042E-4</v>
      </c>
      <c r="LD200" s="423">
        <f t="shared" si="421"/>
        <v>-1.1710775280379176E-4</v>
      </c>
      <c r="LE200" s="423">
        <f t="shared" si="422"/>
        <v>-1.3003266921165215E-3</v>
      </c>
      <c r="LF200" s="423">
        <f t="shared" si="423"/>
        <v>-5.3607436015442721E-4</v>
      </c>
      <c r="LG200" s="423">
        <f t="shared" si="424"/>
        <v>-1.3827907925695801E-3</v>
      </c>
      <c r="LH200" s="423">
        <f t="shared" si="425"/>
        <v>-9.2716397611477207E-4</v>
      </c>
      <c r="LI200" s="423">
        <f t="shared" si="426"/>
        <v>-2.6555866944857106E-4</v>
      </c>
      <c r="LJ200" s="423">
        <f t="shared" si="427"/>
        <v>-3.8801125001801128E-3</v>
      </c>
      <c r="LK200" s="423">
        <f t="shared" si="428"/>
        <v>-1.5688085019816393E-3</v>
      </c>
      <c r="LL200" s="423">
        <f t="shared" si="429"/>
        <v>-3.9652144420112114E-3</v>
      </c>
      <c r="LN200" s="424">
        <v>9.0927201309978865E-3</v>
      </c>
      <c r="LO200" s="424">
        <v>1.0622890724021214E-2</v>
      </c>
      <c r="LP200" s="424">
        <v>5.7289126207585948E-3</v>
      </c>
      <c r="LQ200" s="424">
        <v>1.1468996563543641E-2</v>
      </c>
      <c r="LR200" s="424">
        <v>4.5284521906352945E-3</v>
      </c>
      <c r="LS200" s="424">
        <v>1.0784249137312246E-2</v>
      </c>
      <c r="LT200" s="424">
        <v>6.7255933069568499E-3</v>
      </c>
      <c r="LU200" s="424">
        <v>1.0889586353122647E-2</v>
      </c>
      <c r="LV200" s="424">
        <v>1.2283253005617688E-2</v>
      </c>
      <c r="LW200" s="424">
        <v>7.440151672471456E-3</v>
      </c>
      <c r="LX200" s="424">
        <v>1.0629610263770116E-2</v>
      </c>
      <c r="LY200" s="424">
        <v>1.1396228632508379E-2</v>
      </c>
      <c r="LZ200" s="424">
        <v>1.3042857490133848E-2</v>
      </c>
      <c r="MA200" s="424">
        <v>1.1961146733485301E-2</v>
      </c>
      <c r="MB200" s="424">
        <v>8.6554531653658187E-3</v>
      </c>
      <c r="MC200" s="424">
        <v>1.201503486131931E-2</v>
      </c>
      <c r="MD200" s="424">
        <v>1.0987038323121794E-2</v>
      </c>
      <c r="ME200" s="424">
        <v>1.0298106500579704E-2</v>
      </c>
      <c r="MF200" s="424">
        <v>1.0477209334756318E-2</v>
      </c>
      <c r="MG200" s="424">
        <v>1.2813508090245524E-2</v>
      </c>
      <c r="MH200" s="424">
        <v>8.1071281521765959E-3</v>
      </c>
      <c r="MI200" s="424">
        <v>9.2492793781413316E-3</v>
      </c>
      <c r="MJ200" s="424">
        <v>9.0836527864827394E-3</v>
      </c>
      <c r="MK200" s="424">
        <v>1.090310975324635E-2</v>
      </c>
      <c r="ML200" s="424">
        <v>4.0838094589798072E-3</v>
      </c>
      <c r="MM200" s="424">
        <v>1.0436861082620931E-2</v>
      </c>
      <c r="MN200" s="424">
        <v>1.2683829546698625E-2</v>
      </c>
      <c r="MO200" s="424">
        <v>1.1223270132931987E-2</v>
      </c>
      <c r="MP200" s="424">
        <v>9.0509296898232238E-3</v>
      </c>
      <c r="MQ200" s="424">
        <v>8.1511041734817578E-3</v>
      </c>
      <c r="MR200" s="424">
        <v>7.8568068923039885E-3</v>
      </c>
      <c r="MS200" s="424">
        <v>8.8365342640125879E-3</v>
      </c>
      <c r="MT200" s="424">
        <v>9.4411420986662276E-3</v>
      </c>
      <c r="MU200" s="424">
        <v>1.4008050015448102E-2</v>
      </c>
      <c r="MV200" s="424">
        <v>1.1143300108327968E-2</v>
      </c>
      <c r="MW200" s="424">
        <v>9.7445248334830231E-3</v>
      </c>
      <c r="MX200" s="424">
        <v>5.8861645621647446E-3</v>
      </c>
      <c r="MY200" s="424">
        <v>1.2234026864562226E-2</v>
      </c>
      <c r="MZ200" s="424">
        <v>1.1490467811933606E-2</v>
      </c>
      <c r="NA200" s="424">
        <v>1.0947095312700168E-2</v>
      </c>
      <c r="NB200" s="424">
        <v>1.0555599770031055E-2</v>
      </c>
      <c r="NC200" s="424">
        <v>1.1427396401165761E-2</v>
      </c>
      <c r="ND200" s="424">
        <v>1.0413753555960234E-2</v>
      </c>
      <c r="NE200" s="424">
        <v>1.2722130498755911E-2</v>
      </c>
      <c r="NF200" s="424">
        <v>1.1161650013402958E-2</v>
      </c>
      <c r="NG200" s="424">
        <v>1.7090388847296904E-2</v>
      </c>
      <c r="NH200" s="424">
        <v>1.2150388445074057E-2</v>
      </c>
      <c r="NI200" s="424">
        <v>1.2069734549786113E-2</v>
      </c>
      <c r="NJ200" s="424">
        <v>1.1588482772818164E-2</v>
      </c>
      <c r="NK200" s="424">
        <v>1.3653636190332896E-2</v>
      </c>
      <c r="NL200" s="424">
        <v>1.4156137415836758E-2</v>
      </c>
      <c r="NM200" s="424">
        <v>6.6724161148092702E-3</v>
      </c>
      <c r="NN200" s="424">
        <v>6.4281340753184653E-3</v>
      </c>
      <c r="NO200" s="424">
        <v>7.4458529123709325E-3</v>
      </c>
      <c r="NP200" s="424">
        <v>8.4293984389678667E-3</v>
      </c>
      <c r="NQ200" s="424">
        <v>1.6015067280409342E-2</v>
      </c>
      <c r="NR200" s="424">
        <v>1.2624210140851563E-2</v>
      </c>
      <c r="NS200" s="424">
        <v>1.1702144561064769E-2</v>
      </c>
      <c r="NT200" s="424">
        <v>1.3113379927763029E-2</v>
      </c>
      <c r="NU200" s="424">
        <v>1.4193043339165136E-2</v>
      </c>
      <c r="NV200" s="424">
        <v>1.3285059827269009E-2</v>
      </c>
      <c r="NW200" s="424">
        <v>1.5912264478772142E-2</v>
      </c>
      <c r="NX200" s="424">
        <v>1.2913773108374133E-2</v>
      </c>
      <c r="NY200" s="424">
        <v>2.1293011075914008E-2</v>
      </c>
      <c r="NZ200" s="424">
        <v>1.4931267225638917E-2</v>
      </c>
      <c r="OA200" s="424">
        <v>1.5517920977399794E-2</v>
      </c>
      <c r="OB200" s="424">
        <v>1.4258823300373393E-2</v>
      </c>
      <c r="OC200" s="424">
        <v>1.1065696681871679E-2</v>
      </c>
      <c r="OD200" s="424">
        <v>1.2500219936598658E-2</v>
      </c>
      <c r="OE200" s="424">
        <v>1.1257058579001219E-2</v>
      </c>
      <c r="OF200" s="424">
        <v>1.1165351753240097E-2</v>
      </c>
      <c r="OG200" s="424">
        <v>1.2871897968689582E-2</v>
      </c>
      <c r="OH200" s="424">
        <v>1.0554726412978074E-2</v>
      </c>
      <c r="OI200" s="424">
        <v>1.1093346143197274E-2</v>
      </c>
      <c r="OJ200" s="424">
        <v>1.7893534612223889E-2</v>
      </c>
      <c r="OK200" s="424">
        <v>1.6598438898319409E-2</v>
      </c>
      <c r="OL200" s="424">
        <v>2.9156325061419203E-2</v>
      </c>
      <c r="OM200" s="424">
        <v>4.5217814200585543E-2</v>
      </c>
      <c r="ON200" s="424">
        <v>1.0887913450045081</v>
      </c>
      <c r="OO200" s="424">
        <v>9.0674609588962587E-3</v>
      </c>
      <c r="OP200" s="424">
        <v>8.6087575992017575E-3</v>
      </c>
      <c r="OQ200" s="424">
        <v>1.2807667894059052E-2</v>
      </c>
      <c r="OR200" s="424">
        <v>1.2066365856263356E-2</v>
      </c>
      <c r="OS200" s="424">
        <v>1.4462842051042776E-2</v>
      </c>
      <c r="OT200" s="424">
        <v>2.3832121886032256E-2</v>
      </c>
      <c r="OU200" s="424">
        <v>2.0640520061057644E-2</v>
      </c>
      <c r="OV200" s="424">
        <v>1.5673307723086654E-2</v>
      </c>
      <c r="OW200" s="424">
        <v>1.7165411240485998E-2</v>
      </c>
      <c r="OX200" s="424">
        <v>1.2448545615387527E-2</v>
      </c>
      <c r="OY200" s="424">
        <v>1.3168357784078826E-2</v>
      </c>
      <c r="OZ200" s="424">
        <v>1.4954198082911157E-2</v>
      </c>
      <c r="PA200" s="424">
        <v>1.3570120133147356E-2</v>
      </c>
      <c r="PB200" s="424">
        <v>1.3819677430349798E-2</v>
      </c>
      <c r="PC200" s="424">
        <v>1.5506815003942119E-2</v>
      </c>
      <c r="PD200" s="424">
        <v>1.5277608352750851E-2</v>
      </c>
      <c r="PE200" s="424">
        <v>1.2507426889759468E-2</v>
      </c>
      <c r="PF200" s="424">
        <v>1.5404098554323665E-2</v>
      </c>
      <c r="PG200" s="424">
        <v>1.204246780282495E-2</v>
      </c>
      <c r="PH200" s="424">
        <v>1.2927956395182997E-2</v>
      </c>
      <c r="PI200" s="424">
        <v>1.2891327967433848E-2</v>
      </c>
      <c r="PJ200" s="424">
        <v>1.414875562249392E-2</v>
      </c>
      <c r="PK200" s="424">
        <v>8.6268159774192561E-3</v>
      </c>
      <c r="PL200" s="424">
        <v>1.2317382734437358E-2</v>
      </c>
      <c r="PM200" s="424">
        <v>1.2669826521713477E-2</v>
      </c>
      <c r="PN200" s="424">
        <v>1.6294760309387746E-2</v>
      </c>
      <c r="PO200" s="424">
        <v>1.3022548117582879E-2</v>
      </c>
      <c r="PP200" s="425">
        <v>1.7936412127001169E-2</v>
      </c>
    </row>
    <row r="201" spans="1:432" x14ac:dyDescent="0.25">
      <c r="A201" s="210" t="s">
        <v>190</v>
      </c>
      <c r="B201" s="415">
        <f>'Input Output Table'!D85/B$230</f>
        <v>2.3463732411267775E-3</v>
      </c>
      <c r="C201" s="415">
        <f>'Input Output Table'!E85/C$230</f>
        <v>5.69205419467547E-4</v>
      </c>
      <c r="D201" s="415">
        <f>'Input Output Table'!F85/D$230</f>
        <v>3.6777295694887527E-4</v>
      </c>
      <c r="E201" s="415">
        <f>'Input Output Table'!G85/E$230</f>
        <v>7.5743148604243105E-4</v>
      </c>
      <c r="F201" s="415">
        <f>'Input Output Table'!H85/F$230</f>
        <v>5.1180570856771703E-4</v>
      </c>
      <c r="G201" s="415">
        <f>'Input Output Table'!I85/G$230</f>
        <v>1.1699435286075526E-3</v>
      </c>
      <c r="H201" s="415">
        <f>'Input Output Table'!J85/H$230</f>
        <v>1.0395242127614166E-3</v>
      </c>
      <c r="I201" s="415">
        <f>'Input Output Table'!K85/I$230</f>
        <v>1.0912067426982473E-3</v>
      </c>
      <c r="J201" s="415">
        <f>'Input Output Table'!L85/J$230</f>
        <v>1.0115810701194191E-3</v>
      </c>
      <c r="K201" s="415">
        <f>'Input Output Table'!M85/K$230</f>
        <v>3.068544410946388E-4</v>
      </c>
      <c r="L201" s="415">
        <f>'Input Output Table'!N85/L$230</f>
        <v>8.3360994438272243E-4</v>
      </c>
      <c r="M201" s="415">
        <f>'Input Output Table'!O85/M$230</f>
        <v>1.3992919430862924E-3</v>
      </c>
      <c r="N201" s="415">
        <f>'Input Output Table'!P85/N$230</f>
        <v>1.9843895434640845E-3</v>
      </c>
      <c r="O201" s="415">
        <f>'Input Output Table'!Q85/O$230</f>
        <v>2.5184496344759187E-3</v>
      </c>
      <c r="P201" s="415">
        <f>'Input Output Table'!R85/P$230</f>
        <v>7.5901774191843507E-4</v>
      </c>
      <c r="Q201" s="415">
        <f>'Input Output Table'!S85/Q$230</f>
        <v>1.7525593736330129E-3</v>
      </c>
      <c r="R201" s="415">
        <f>'Input Output Table'!T85/R$230</f>
        <v>1.3789834767763555E-3</v>
      </c>
      <c r="S201" s="415">
        <f>'Input Output Table'!U85/S$230</f>
        <v>1.4672086009851753E-3</v>
      </c>
      <c r="T201" s="415">
        <f>'Input Output Table'!V85/T$230</f>
        <v>1.6285260846226244E-3</v>
      </c>
      <c r="U201" s="415">
        <f>'Input Output Table'!W85/U$230</f>
        <v>2.1486337408180055E-3</v>
      </c>
      <c r="V201" s="415">
        <f>'Input Output Table'!X85/V$230</f>
        <v>3.2906555210255044E-3</v>
      </c>
      <c r="W201" s="415">
        <f>'Input Output Table'!Y85/W$230</f>
        <v>2.3044193132360827E-3</v>
      </c>
      <c r="X201" s="415">
        <f>'Input Output Table'!Z85/X$230</f>
        <v>1.7368091109090653E-3</v>
      </c>
      <c r="Y201" s="415">
        <f>'Input Output Table'!AA85/Y$230</f>
        <v>2.9019591701603944E-3</v>
      </c>
      <c r="Z201" s="415">
        <f>'Input Output Table'!AB85/Z$230</f>
        <v>3.3162204487665687E-4</v>
      </c>
      <c r="AA201" s="415">
        <f>'Input Output Table'!AC85/AA$230</f>
        <v>1.5482518035176483E-3</v>
      </c>
      <c r="AB201" s="415">
        <f>'Input Output Table'!AD85/AB$230</f>
        <v>6.2367677162414889E-4</v>
      </c>
      <c r="AC201" s="415">
        <f>'Input Output Table'!AE85/AC$230</f>
        <v>1.8853939662037062E-3</v>
      </c>
      <c r="AD201" s="415">
        <f>'Input Output Table'!AF85/AD$230</f>
        <v>1.2034247833947413E-3</v>
      </c>
      <c r="AE201" s="415">
        <f>'Input Output Table'!AG85/AE$230</f>
        <v>4.829389463907483E-4</v>
      </c>
      <c r="AF201" s="415">
        <f>'Input Output Table'!AH85/AF$230</f>
        <v>1.3226910341835256E-3</v>
      </c>
      <c r="AG201" s="415">
        <f>'Input Output Table'!AI85/AG$230</f>
        <v>1.1188939522777332E-3</v>
      </c>
      <c r="AH201" s="415">
        <f>'Input Output Table'!AJ85/AH$230</f>
        <v>1.8414734845206358E-3</v>
      </c>
      <c r="AI201" s="415">
        <f>'Input Output Table'!AK85/AI$230</f>
        <v>1.901549922088642E-3</v>
      </c>
      <c r="AJ201" s="415">
        <f>'Input Output Table'!AL85/AJ$230</f>
        <v>1.9965755289659401E-3</v>
      </c>
      <c r="AK201" s="415">
        <f>'Input Output Table'!AM85/AK$230</f>
        <v>9.1582257777497397E-4</v>
      </c>
      <c r="AL201" s="415">
        <f>'Input Output Table'!AN85/AL$230</f>
        <v>7.8346173761940105E-4</v>
      </c>
      <c r="AM201" s="415">
        <f>'Input Output Table'!AO85/AM$230</f>
        <v>2.9171129982964044E-4</v>
      </c>
      <c r="AN201" s="415">
        <f>'Input Output Table'!AP85/AN$230</f>
        <v>2.0182839187389634E-3</v>
      </c>
      <c r="AO201" s="415">
        <f>'Input Output Table'!AQ85/AO$230</f>
        <v>1.1340291065610204E-3</v>
      </c>
      <c r="AP201" s="415">
        <f>'Input Output Table'!AR85/AP$230</f>
        <v>2.0421553015131403E-3</v>
      </c>
      <c r="AQ201" s="415">
        <f>'Input Output Table'!AS85/AQ$230</f>
        <v>1.4288091986071074E-3</v>
      </c>
      <c r="AR201" s="415">
        <f>'Input Output Table'!AT85/AR$230</f>
        <v>6.9349034717667245E-4</v>
      </c>
      <c r="AS201" s="415">
        <f>'Input Output Table'!AU85/AS$230</f>
        <v>1.464167385638041E-3</v>
      </c>
      <c r="AT201" s="415">
        <f>'Input Output Table'!AV85/AT$230</f>
        <v>1.8737495428815794E-3</v>
      </c>
      <c r="AU201" s="415">
        <f>'Input Output Table'!AW85/AU$230</f>
        <v>2.9731745979266204E-3</v>
      </c>
      <c r="AV201" s="415">
        <f>'Input Output Table'!AX85/AV$230</f>
        <v>2.8193154290801809E-3</v>
      </c>
      <c r="AW201" s="415">
        <f>'Input Output Table'!AY85/AW$230</f>
        <v>3.567067807068711E-4</v>
      </c>
      <c r="AX201" s="415">
        <f>'Input Output Table'!AZ85/AX$230</f>
        <v>2.0288085145803514E-3</v>
      </c>
      <c r="AY201" s="415">
        <f>'Input Output Table'!BA85/AY$230</f>
        <v>8.9231166287210737E-4</v>
      </c>
      <c r="AZ201" s="415">
        <f>'Input Output Table'!BB85/AZ$230</f>
        <v>1.6995691661079622E-3</v>
      </c>
      <c r="BA201" s="415">
        <f>'Input Output Table'!BC85/BA$230</f>
        <v>1.579058259286688E-3</v>
      </c>
      <c r="BB201" s="415">
        <f>'Input Output Table'!BD85/BB$230</f>
        <v>3.5054180049161653E-3</v>
      </c>
      <c r="BC201" s="415">
        <f>'Input Output Table'!BE85/BC$230</f>
        <v>4.8758568107908698E-3</v>
      </c>
      <c r="BD201" s="415">
        <f>'Input Output Table'!BF85/BD$230</f>
        <v>6.6496405160722943E-4</v>
      </c>
      <c r="BE201" s="415">
        <f>'Input Output Table'!BG85/BE$230</f>
        <v>1.0072204633191932E-2</v>
      </c>
      <c r="BF201" s="415">
        <f>'Input Output Table'!BH85/BF$230</f>
        <v>8.2568913319371953E-3</v>
      </c>
      <c r="BG201" s="415">
        <f>'Input Output Table'!BI85/BG$230</f>
        <v>4.9891555325555998E-3</v>
      </c>
      <c r="BH201" s="415">
        <f>'Input Output Table'!BJ85/BH$230</f>
        <v>2.9764888072365686E-3</v>
      </c>
      <c r="BI201" s="415">
        <f>'Input Output Table'!BK85/BI$230</f>
        <v>2.5255837825626095E-2</v>
      </c>
      <c r="BJ201" s="415">
        <f>'Input Output Table'!BL85/BJ$230</f>
        <v>2.5255836159383652E-2</v>
      </c>
      <c r="BK201" s="415">
        <f>'Input Output Table'!BM85/BK$230</f>
        <v>2.4602422524992408E-3</v>
      </c>
      <c r="BL201" s="415">
        <f>'Input Output Table'!BN85/BL$230</f>
        <v>5.669631058805853E-3</v>
      </c>
      <c r="BM201" s="415">
        <f>'Input Output Table'!BO85/BM$230</f>
        <v>8.294982530673815E-3</v>
      </c>
      <c r="BN201" s="415">
        <f>'Input Output Table'!BP85/BN$230</f>
        <v>1.2367693164669867E-2</v>
      </c>
      <c r="BO201" s="415">
        <f>'Input Output Table'!BQ85/BO$230</f>
        <v>5.8400278582437836E-3</v>
      </c>
      <c r="BP201" s="415">
        <f>'Input Output Table'!BR85/BP$230</f>
        <v>4.7510877088157164E-3</v>
      </c>
      <c r="BQ201" s="415">
        <f>'Input Output Table'!BS85/BQ$230</f>
        <v>3.4659718988846152E-3</v>
      </c>
      <c r="BR201" s="415">
        <f>'Input Output Table'!BT85/BR$230</f>
        <v>3.4659714396861859E-3</v>
      </c>
      <c r="BS201" s="415">
        <f>'Input Output Table'!BU85/BS$230</f>
        <v>2.9864236429353111E-3</v>
      </c>
      <c r="BT201" s="415">
        <f>'Input Output Table'!BV85/BT$230</f>
        <v>8.8614601040488319E-3</v>
      </c>
      <c r="BU201" s="415">
        <f>'Input Output Table'!BW85/BU$230</f>
        <v>3.1318175322661004E-3</v>
      </c>
      <c r="BV201" s="415">
        <f>'Input Output Table'!BX85/BV$230</f>
        <v>2.4147596848501187E-3</v>
      </c>
      <c r="BW201" s="415">
        <f>'Input Output Table'!BY85/BW$230</f>
        <v>6.95613769463445E-3</v>
      </c>
      <c r="BX201" s="415">
        <f>'Input Output Table'!BZ85/BX$230</f>
        <v>3.2285707757286537E-3</v>
      </c>
      <c r="BY201" s="415">
        <f>'Input Output Table'!CA85/BY$230</f>
        <v>2.4622184022805747E-3</v>
      </c>
      <c r="BZ201" s="415">
        <f>'Input Output Table'!CB85/BZ$230</f>
        <v>9.7924868248556139E-3</v>
      </c>
      <c r="CA201" s="415">
        <f>'Input Output Table'!CC85/CA$230</f>
        <v>1.721192049543184E-2</v>
      </c>
      <c r="CB201" s="415">
        <f>'Input Output Table'!CD85/CB$230</f>
        <v>1.5560500763054654E-3</v>
      </c>
      <c r="CC201" s="415">
        <f>'Input Output Table'!CE85/CC$230</f>
        <v>5.5915723053002004E-3</v>
      </c>
      <c r="CD201" s="415">
        <f>'Input Output Table'!CF85/CD$230</f>
        <v>7.8857766980152668E-4</v>
      </c>
      <c r="CE201" s="415">
        <f>'Input Output Table'!CG85/CE$230</f>
        <v>3.7160839572714177E-3</v>
      </c>
      <c r="CF201" s="415">
        <f>'Input Output Table'!CH85/CF$230</f>
        <v>2.0638364607654734E-3</v>
      </c>
      <c r="CG201" s="415">
        <f>'Input Output Table'!CI85/CG$230</f>
        <v>1.9440769556413589E-3</v>
      </c>
      <c r="CH201" s="415">
        <f>'Input Output Table'!CJ85/CH$230</f>
        <v>1.7818888888222213E-3</v>
      </c>
      <c r="CI201" s="415">
        <f>'Input Output Table'!CK85/CI$230</f>
        <v>1.034751791276128E-2</v>
      </c>
      <c r="CJ201" s="415">
        <f>'Input Output Table'!CL85/CJ$230</f>
        <v>3.8507255472331331E-3</v>
      </c>
      <c r="CK201" s="415">
        <f>'Input Output Table'!CM85/CK$230</f>
        <v>2.4036856212751095E-3</v>
      </c>
      <c r="CL201" s="415">
        <f>'Input Output Table'!CN85/CL$230</f>
        <v>1.7268869741417997E-3</v>
      </c>
      <c r="CM201" s="415">
        <f>'Input Output Table'!CO85/CM$230</f>
        <v>1.8034270967390998E-3</v>
      </c>
      <c r="CN201" s="415">
        <f>'Input Output Table'!CP85/CN$230</f>
        <v>1.6722040274741142E-3</v>
      </c>
      <c r="CO201" s="415">
        <f>'Input Output Table'!CQ85/CO$230</f>
        <v>8.0577922308353207E-3</v>
      </c>
      <c r="CP201" s="415">
        <f>'Input Output Table'!CR85/CP$230</f>
        <v>2.4738232640797182E-3</v>
      </c>
      <c r="CQ201" s="415">
        <f>'Input Output Table'!CS85/CQ$230</f>
        <v>8.8436089166992107E-3</v>
      </c>
      <c r="CR201" s="415">
        <f>'Input Output Table'!CT85/CR$230</f>
        <v>1.3954909472265672E-3</v>
      </c>
      <c r="CS201" s="415">
        <f>'Input Output Table'!CU85/CS$230</f>
        <v>1.5527499606731819E-2</v>
      </c>
      <c r="CT201" s="415">
        <f>'Input Output Table'!CV85/CT$230</f>
        <v>2.9281019220922097E-3</v>
      </c>
      <c r="CU201" s="415">
        <f>'Input Output Table'!CW85/CU$230</f>
        <v>7.1692383556854755E-3</v>
      </c>
      <c r="CV201" s="415">
        <f>'Input Output Table'!CX85/CV$230</f>
        <v>2.4238722332890006E-3</v>
      </c>
      <c r="CW201" s="415">
        <f>'Input Output Table'!CY85/CW$230</f>
        <v>5.2943070670365619E-3</v>
      </c>
      <c r="CX201" s="415">
        <f>'Input Output Table'!CZ85/CX$230</f>
        <v>8.0191118813420573E-3</v>
      </c>
      <c r="CY201" s="415">
        <f>'Input Output Table'!DA85/CY$230</f>
        <v>1.7313673121840908E-3</v>
      </c>
      <c r="CZ201" s="415">
        <f>'Input Output Table'!DB85/CZ$230</f>
        <v>6.4029114324365994E-3</v>
      </c>
      <c r="DA201" s="415">
        <f>'Input Output Table'!DC85/DA$230</f>
        <v>1.2411045487713678E-3</v>
      </c>
      <c r="DB201" s="415">
        <f>'Input Output Table'!DD85/DB$230</f>
        <v>3.6211744202072592E-3</v>
      </c>
      <c r="DC201" s="415">
        <f>'Input Output Table'!DE85/DC$230</f>
        <v>4.8559194060270663E-3</v>
      </c>
      <c r="DD201" s="416">
        <f>'Input Output Table'!DG85/DD$230</f>
        <v>5.4508660282592353E-2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J201" s="423">
        <f t="shared" si="323"/>
        <v>-2.3463732411267775E-3</v>
      </c>
      <c r="HK201" s="423">
        <f t="shared" si="324"/>
        <v>-5.69205419467547E-4</v>
      </c>
      <c r="HL201" s="423">
        <f t="shared" si="325"/>
        <v>-3.6777295694887527E-4</v>
      </c>
      <c r="HM201" s="423">
        <f t="shared" si="326"/>
        <v>-7.5743148604243105E-4</v>
      </c>
      <c r="HN201" s="423">
        <f t="shared" si="327"/>
        <v>-5.1180570856771703E-4</v>
      </c>
      <c r="HO201" s="423">
        <f t="shared" si="328"/>
        <v>-1.1699435286075526E-3</v>
      </c>
      <c r="HP201" s="423">
        <f t="shared" si="329"/>
        <v>-1.0395242127614166E-3</v>
      </c>
      <c r="HQ201" s="423">
        <f t="shared" si="330"/>
        <v>-1.0912067426982473E-3</v>
      </c>
      <c r="HR201" s="423">
        <f t="shared" si="331"/>
        <v>-1.0115810701194191E-3</v>
      </c>
      <c r="HS201" s="423">
        <f t="shared" si="332"/>
        <v>-3.068544410946388E-4</v>
      </c>
      <c r="HT201" s="423">
        <f t="shared" si="333"/>
        <v>-8.3360994438272243E-4</v>
      </c>
      <c r="HU201" s="423">
        <f t="shared" si="334"/>
        <v>-1.3992919430862924E-3</v>
      </c>
      <c r="HV201" s="423">
        <f t="shared" si="335"/>
        <v>-1.9843895434640845E-3</v>
      </c>
      <c r="HW201" s="423">
        <f t="shared" si="336"/>
        <v>-2.5184496344759187E-3</v>
      </c>
      <c r="HX201" s="423">
        <f t="shared" si="337"/>
        <v>-7.5901774191843507E-4</v>
      </c>
      <c r="HY201" s="423">
        <f t="shared" si="338"/>
        <v>-1.7525593736330129E-3</v>
      </c>
      <c r="HZ201" s="423">
        <f t="shared" si="339"/>
        <v>-1.3789834767763555E-3</v>
      </c>
      <c r="IA201" s="423">
        <f t="shared" si="340"/>
        <v>-1.4672086009851753E-3</v>
      </c>
      <c r="IB201" s="423">
        <f t="shared" si="341"/>
        <v>-1.6285260846226244E-3</v>
      </c>
      <c r="IC201" s="423">
        <f t="shared" si="342"/>
        <v>-2.1486337408180055E-3</v>
      </c>
      <c r="ID201" s="423">
        <f t="shared" si="343"/>
        <v>-3.2906555210255044E-3</v>
      </c>
      <c r="IE201" s="423">
        <f t="shared" si="344"/>
        <v>-2.3044193132360827E-3</v>
      </c>
      <c r="IF201" s="423">
        <f t="shared" si="345"/>
        <v>-1.7368091109090653E-3</v>
      </c>
      <c r="IG201" s="423">
        <f t="shared" si="346"/>
        <v>-2.9019591701603944E-3</v>
      </c>
      <c r="IH201" s="423">
        <f t="shared" si="347"/>
        <v>-3.3162204487665687E-4</v>
      </c>
      <c r="II201" s="423">
        <f t="shared" si="348"/>
        <v>-1.5482518035176483E-3</v>
      </c>
      <c r="IJ201" s="423">
        <f t="shared" si="349"/>
        <v>-6.2367677162414889E-4</v>
      </c>
      <c r="IK201" s="423">
        <f t="shared" si="350"/>
        <v>-1.8853939662037062E-3</v>
      </c>
      <c r="IL201" s="423">
        <f t="shared" si="351"/>
        <v>-1.2034247833947413E-3</v>
      </c>
      <c r="IM201" s="423">
        <f t="shared" si="352"/>
        <v>-4.829389463907483E-4</v>
      </c>
      <c r="IN201" s="423">
        <f t="shared" si="353"/>
        <v>-1.3226910341835256E-3</v>
      </c>
      <c r="IO201" s="423">
        <f t="shared" si="354"/>
        <v>-1.1188939522777332E-3</v>
      </c>
      <c r="IP201" s="423">
        <f t="shared" si="355"/>
        <v>-1.8414734845206358E-3</v>
      </c>
      <c r="IQ201" s="423">
        <f t="shared" si="356"/>
        <v>-1.901549922088642E-3</v>
      </c>
      <c r="IR201" s="423">
        <f t="shared" si="357"/>
        <v>-1.9965755289659401E-3</v>
      </c>
      <c r="IS201" s="423">
        <f t="shared" si="358"/>
        <v>-9.1582257777497397E-4</v>
      </c>
      <c r="IT201" s="423">
        <f t="shared" si="359"/>
        <v>-7.8346173761940105E-4</v>
      </c>
      <c r="IU201" s="423">
        <f t="shared" si="360"/>
        <v>-2.9171129982964044E-4</v>
      </c>
      <c r="IV201" s="423">
        <f t="shared" si="361"/>
        <v>-2.0182839187389634E-3</v>
      </c>
      <c r="IW201" s="423">
        <f t="shared" si="362"/>
        <v>-1.1340291065610204E-3</v>
      </c>
      <c r="IX201" s="423">
        <f t="shared" si="363"/>
        <v>-2.0421553015131403E-3</v>
      </c>
      <c r="IY201" s="423">
        <f t="shared" si="364"/>
        <v>-1.4288091986071074E-3</v>
      </c>
      <c r="IZ201" s="423">
        <f t="shared" si="365"/>
        <v>-6.9349034717667245E-4</v>
      </c>
      <c r="JA201" s="423">
        <f t="shared" si="366"/>
        <v>-1.464167385638041E-3</v>
      </c>
      <c r="JB201" s="423">
        <f t="shared" si="367"/>
        <v>-1.8737495428815794E-3</v>
      </c>
      <c r="JC201" s="423">
        <f t="shared" si="368"/>
        <v>-2.9731745979266204E-3</v>
      </c>
      <c r="JD201" s="423">
        <f t="shared" si="369"/>
        <v>-2.8193154290801809E-3</v>
      </c>
      <c r="JE201" s="423">
        <f t="shared" si="370"/>
        <v>-3.567067807068711E-4</v>
      </c>
      <c r="JF201" s="423">
        <f t="shared" si="371"/>
        <v>-2.0288085145803514E-3</v>
      </c>
      <c r="JG201" s="423">
        <f t="shared" si="372"/>
        <v>-8.9231166287210737E-4</v>
      </c>
      <c r="JH201" s="423">
        <f t="shared" si="373"/>
        <v>-1.6995691661079622E-3</v>
      </c>
      <c r="JI201" s="423">
        <f t="shared" si="374"/>
        <v>-1.579058259286688E-3</v>
      </c>
      <c r="JJ201" s="423">
        <f t="shared" si="375"/>
        <v>-3.5054180049161653E-3</v>
      </c>
      <c r="JK201" s="423">
        <f t="shared" si="376"/>
        <v>-4.8758568107908698E-3</v>
      </c>
      <c r="JL201" s="423">
        <f t="shared" si="377"/>
        <v>-6.6496405160722943E-4</v>
      </c>
      <c r="JM201" s="423">
        <f t="shared" si="378"/>
        <v>-1.0072204633191932E-2</v>
      </c>
      <c r="JN201" s="423">
        <f t="shared" si="379"/>
        <v>-8.2568913319371953E-3</v>
      </c>
      <c r="JO201" s="423">
        <f t="shared" si="380"/>
        <v>-4.9891555325555998E-3</v>
      </c>
      <c r="JP201" s="423">
        <f t="shared" si="381"/>
        <v>-2.9764888072365686E-3</v>
      </c>
      <c r="JQ201" s="423">
        <f t="shared" si="382"/>
        <v>-2.5255837825626095E-2</v>
      </c>
      <c r="JR201" s="423">
        <f t="shared" si="383"/>
        <v>-2.5255836159383652E-2</v>
      </c>
      <c r="JS201" s="423">
        <f t="shared" si="384"/>
        <v>-2.4602422524992408E-3</v>
      </c>
      <c r="JT201" s="423">
        <f t="shared" si="385"/>
        <v>-5.669631058805853E-3</v>
      </c>
      <c r="JU201" s="423">
        <f t="shared" si="386"/>
        <v>-8.294982530673815E-3</v>
      </c>
      <c r="JV201" s="423">
        <f t="shared" si="387"/>
        <v>-1.2367693164669867E-2</v>
      </c>
      <c r="JW201" s="423">
        <f t="shared" si="388"/>
        <v>-5.8400278582437836E-3</v>
      </c>
      <c r="JX201" s="423">
        <f t="shared" si="389"/>
        <v>-4.7510877088157164E-3</v>
      </c>
      <c r="JY201" s="423">
        <f t="shared" si="390"/>
        <v>-3.4659718988846152E-3</v>
      </c>
      <c r="JZ201" s="423">
        <f t="shared" si="391"/>
        <v>-3.4659714396861859E-3</v>
      </c>
      <c r="KA201" s="423">
        <f t="shared" si="392"/>
        <v>-2.9864236429353111E-3</v>
      </c>
      <c r="KB201" s="423">
        <f t="shared" si="393"/>
        <v>-8.8614601040488319E-3</v>
      </c>
      <c r="KC201" s="423">
        <f t="shared" si="394"/>
        <v>-3.1318175322661004E-3</v>
      </c>
      <c r="KD201" s="423">
        <f t="shared" si="395"/>
        <v>-2.4147596848501187E-3</v>
      </c>
      <c r="KE201" s="423">
        <f t="shared" si="396"/>
        <v>-6.95613769463445E-3</v>
      </c>
      <c r="KF201" s="423">
        <f t="shared" si="397"/>
        <v>-3.2285707757286537E-3</v>
      </c>
      <c r="KG201" s="423">
        <f t="shared" si="398"/>
        <v>-2.4622184022805747E-3</v>
      </c>
      <c r="KH201" s="423">
        <f t="shared" si="399"/>
        <v>-9.7924868248556139E-3</v>
      </c>
      <c r="KI201" s="423">
        <f t="shared" si="400"/>
        <v>-1.721192049543184E-2</v>
      </c>
      <c r="KJ201" s="423">
        <f t="shared" si="401"/>
        <v>-1.5560500763054654E-3</v>
      </c>
      <c r="KK201" s="423">
        <f t="shared" si="402"/>
        <v>0.99440842769469984</v>
      </c>
      <c r="KL201" s="423">
        <f t="shared" si="403"/>
        <v>-7.8857766980152668E-4</v>
      </c>
      <c r="KM201" s="423">
        <f t="shared" si="404"/>
        <v>-3.7160839572714177E-3</v>
      </c>
      <c r="KN201" s="423">
        <f t="shared" si="405"/>
        <v>-2.0638364607654734E-3</v>
      </c>
      <c r="KO201" s="423">
        <f t="shared" si="406"/>
        <v>-1.9440769556413589E-3</v>
      </c>
      <c r="KP201" s="423">
        <f t="shared" si="407"/>
        <v>-1.7818888888222213E-3</v>
      </c>
      <c r="KQ201" s="423">
        <f t="shared" si="408"/>
        <v>-1.034751791276128E-2</v>
      </c>
      <c r="KR201" s="423">
        <f t="shared" si="409"/>
        <v>-3.8507255472331331E-3</v>
      </c>
      <c r="KS201" s="423">
        <f t="shared" si="410"/>
        <v>-2.4036856212751095E-3</v>
      </c>
      <c r="KT201" s="423">
        <f t="shared" si="411"/>
        <v>-1.7268869741417997E-3</v>
      </c>
      <c r="KU201" s="423">
        <f t="shared" si="412"/>
        <v>-1.8034270967390998E-3</v>
      </c>
      <c r="KV201" s="423">
        <f t="shared" si="413"/>
        <v>-1.6722040274741142E-3</v>
      </c>
      <c r="KW201" s="423">
        <f t="shared" si="414"/>
        <v>-8.0577922308353207E-3</v>
      </c>
      <c r="KX201" s="423">
        <f t="shared" si="415"/>
        <v>-2.4738232640797182E-3</v>
      </c>
      <c r="KY201" s="423">
        <f t="shared" si="416"/>
        <v>-8.8436089166992107E-3</v>
      </c>
      <c r="KZ201" s="423">
        <f t="shared" si="417"/>
        <v>-1.3954909472265672E-3</v>
      </c>
      <c r="LA201" s="423">
        <f t="shared" si="418"/>
        <v>-1.5527499606731819E-2</v>
      </c>
      <c r="LB201" s="423">
        <f t="shared" si="419"/>
        <v>-2.9281019220922097E-3</v>
      </c>
      <c r="LC201" s="423">
        <f t="shared" si="420"/>
        <v>-7.1692383556854755E-3</v>
      </c>
      <c r="LD201" s="423">
        <f t="shared" si="421"/>
        <v>-2.4238722332890006E-3</v>
      </c>
      <c r="LE201" s="423">
        <f t="shared" si="422"/>
        <v>-5.2943070670365619E-3</v>
      </c>
      <c r="LF201" s="423">
        <f t="shared" si="423"/>
        <v>-8.0191118813420573E-3</v>
      </c>
      <c r="LG201" s="423">
        <f t="shared" si="424"/>
        <v>-1.7313673121840908E-3</v>
      </c>
      <c r="LH201" s="423">
        <f t="shared" si="425"/>
        <v>-6.4029114324365994E-3</v>
      </c>
      <c r="LI201" s="423">
        <f t="shared" si="426"/>
        <v>-1.2411045487713678E-3</v>
      </c>
      <c r="LJ201" s="423">
        <f t="shared" si="427"/>
        <v>-3.6211744202072592E-3</v>
      </c>
      <c r="LK201" s="423">
        <f t="shared" si="428"/>
        <v>-4.8559194060270663E-3</v>
      </c>
      <c r="LL201" s="423">
        <f t="shared" si="429"/>
        <v>-5.4508660282592353E-2</v>
      </c>
      <c r="LN201" s="424">
        <v>4.815823687561617E-2</v>
      </c>
      <c r="LO201" s="424">
        <v>5.8017985950872701E-2</v>
      </c>
      <c r="LP201" s="424">
        <v>2.8827959742578551E-2</v>
      </c>
      <c r="LQ201" s="424">
        <v>5.6944045660732606E-2</v>
      </c>
      <c r="LR201" s="424">
        <v>2.1109506168060337E-2</v>
      </c>
      <c r="LS201" s="424">
        <v>5.3037680047325744E-2</v>
      </c>
      <c r="LT201" s="424">
        <v>2.7180379485300971E-2</v>
      </c>
      <c r="LU201" s="424">
        <v>6.006754908598877E-2</v>
      </c>
      <c r="LV201" s="424">
        <v>6.6428093369076679E-2</v>
      </c>
      <c r="LW201" s="424">
        <v>4.3507259186162009E-2</v>
      </c>
      <c r="LX201" s="424">
        <v>5.3648843321278179E-2</v>
      </c>
      <c r="LY201" s="424">
        <v>5.7730696896150652E-2</v>
      </c>
      <c r="LZ201" s="424">
        <v>7.1922068255337257E-2</v>
      </c>
      <c r="MA201" s="424">
        <v>6.5064576112515482E-2</v>
      </c>
      <c r="MB201" s="424">
        <v>4.7224789409574655E-2</v>
      </c>
      <c r="MC201" s="424">
        <v>5.5987905974027585E-2</v>
      </c>
      <c r="MD201" s="424">
        <v>5.9358710340232206E-2</v>
      </c>
      <c r="ME201" s="424">
        <v>4.3084819388292735E-2</v>
      </c>
      <c r="MF201" s="424">
        <v>5.523366554361462E-2</v>
      </c>
      <c r="MG201" s="424">
        <v>6.5602226452577156E-2</v>
      </c>
      <c r="MH201" s="424">
        <v>4.591358254270983E-2</v>
      </c>
      <c r="MI201" s="424">
        <v>5.2420038831935904E-2</v>
      </c>
      <c r="MJ201" s="424">
        <v>4.9910022305066304E-2</v>
      </c>
      <c r="MK201" s="424">
        <v>6.3441829540200806E-2</v>
      </c>
      <c r="ML201" s="424">
        <v>1.8429396687379543E-2</v>
      </c>
      <c r="MM201" s="424">
        <v>5.1948387750785495E-2</v>
      </c>
      <c r="MN201" s="424">
        <v>6.4547151274721978E-2</v>
      </c>
      <c r="MO201" s="424">
        <v>4.1984096319276368E-2</v>
      </c>
      <c r="MP201" s="424">
        <v>4.0328685001617279E-2</v>
      </c>
      <c r="MQ201" s="424">
        <v>2.9792483484001299E-2</v>
      </c>
      <c r="MR201" s="424">
        <v>4.1224825658806613E-2</v>
      </c>
      <c r="MS201" s="424">
        <v>4.3425753930770694E-2</v>
      </c>
      <c r="MT201" s="424">
        <v>5.3900700411851923E-2</v>
      </c>
      <c r="MU201" s="424">
        <v>5.6383957262099223E-2</v>
      </c>
      <c r="MV201" s="424">
        <v>5.6183601499267002E-2</v>
      </c>
      <c r="MW201" s="424">
        <v>4.3403786549033388E-2</v>
      </c>
      <c r="MX201" s="424">
        <v>3.0632636221433623E-2</v>
      </c>
      <c r="MY201" s="424">
        <v>6.076078505539198E-2</v>
      </c>
      <c r="MZ201" s="424">
        <v>6.4898955810948192E-2</v>
      </c>
      <c r="NA201" s="424">
        <v>6.0033974371874466E-2</v>
      </c>
      <c r="NB201" s="424">
        <v>5.4378330280168009E-2</v>
      </c>
      <c r="NC201" s="424">
        <v>6.3583660849812665E-2</v>
      </c>
      <c r="ND201" s="424">
        <v>5.3361181783824457E-2</v>
      </c>
      <c r="NE201" s="424">
        <v>6.8078882661870233E-2</v>
      </c>
      <c r="NF201" s="424">
        <v>5.3820712046675559E-2</v>
      </c>
      <c r="NG201" s="424">
        <v>7.300576947689609E-2</v>
      </c>
      <c r="NH201" s="424">
        <v>6.6159795861221851E-2</v>
      </c>
      <c r="NI201" s="424">
        <v>6.0465675298490132E-2</v>
      </c>
      <c r="NJ201" s="424">
        <v>6.881852423425544E-2</v>
      </c>
      <c r="NK201" s="424">
        <v>6.7362525389421737E-2</v>
      </c>
      <c r="NL201" s="424">
        <v>6.9528499351675127E-2</v>
      </c>
      <c r="NM201" s="424">
        <v>3.4246653956156031E-2</v>
      </c>
      <c r="NN201" s="424">
        <v>3.5219101532532562E-2</v>
      </c>
      <c r="NO201" s="424">
        <v>3.8842857941110594E-2</v>
      </c>
      <c r="NP201" s="424">
        <v>4.4617634296899598E-2</v>
      </c>
      <c r="NQ201" s="424">
        <v>6.7241933630856482E-2</v>
      </c>
      <c r="NR201" s="424">
        <v>7.8062500156297232E-2</v>
      </c>
      <c r="NS201" s="424">
        <v>6.0359134114878379E-2</v>
      </c>
      <c r="NT201" s="424">
        <v>6.9934138407704419E-2</v>
      </c>
      <c r="NU201" s="424">
        <v>9.0229542886691563E-2</v>
      </c>
      <c r="NV201" s="424">
        <v>8.5340774704340316E-2</v>
      </c>
      <c r="NW201" s="424">
        <v>8.4628546282127307E-2</v>
      </c>
      <c r="NX201" s="424">
        <v>7.1512273874716467E-2</v>
      </c>
      <c r="NY201" s="424">
        <v>7.571186741980053E-2</v>
      </c>
      <c r="NZ201" s="424">
        <v>6.2706932121061695E-2</v>
      </c>
      <c r="OA201" s="424">
        <v>8.1292177656275846E-2</v>
      </c>
      <c r="OB201" s="424">
        <v>7.8042371260757012E-2</v>
      </c>
      <c r="OC201" s="424">
        <v>6.0490831242652414E-2</v>
      </c>
      <c r="OD201" s="424">
        <v>5.8921589136410352E-2</v>
      </c>
      <c r="OE201" s="424">
        <v>6.2888481723418779E-2</v>
      </c>
      <c r="OF201" s="424">
        <v>6.4080192331035735E-2</v>
      </c>
      <c r="OG201" s="424">
        <v>6.774909380723565E-2</v>
      </c>
      <c r="OH201" s="424">
        <v>5.2342467862749299E-2</v>
      </c>
      <c r="OI201" s="424">
        <v>5.4523864462275189E-2</v>
      </c>
      <c r="OJ201" s="424">
        <v>7.2484416292621798E-2</v>
      </c>
      <c r="OK201" s="424">
        <v>7.0569608730151612E-2</v>
      </c>
      <c r="OL201" s="424">
        <v>6.1188256392026942E-2</v>
      </c>
      <c r="OM201" s="424">
        <v>6.4750065220278791E-2</v>
      </c>
      <c r="ON201" s="424">
        <v>7.7393724653776169E-2</v>
      </c>
      <c r="OO201" s="424">
        <v>1.0435087630968156</v>
      </c>
      <c r="OP201" s="424">
        <v>2.219274611011355E-2</v>
      </c>
      <c r="OQ201" s="424">
        <v>5.7379282271328214E-2</v>
      </c>
      <c r="OR201" s="424">
        <v>6.2295430121120911E-2</v>
      </c>
      <c r="OS201" s="424">
        <v>6.329220899449467E-2</v>
      </c>
      <c r="OT201" s="424">
        <v>7.9325152929072218E-2</v>
      </c>
      <c r="OU201" s="424">
        <v>0.10269991318976521</v>
      </c>
      <c r="OV201" s="424">
        <v>6.8273018357747628E-2</v>
      </c>
      <c r="OW201" s="424">
        <v>6.5803150984107328E-2</v>
      </c>
      <c r="OX201" s="424">
        <v>7.4665122948817664E-2</v>
      </c>
      <c r="OY201" s="424">
        <v>5.8012079780015706E-2</v>
      </c>
      <c r="OZ201" s="424">
        <v>6.7653964693423954E-2</v>
      </c>
      <c r="PA201" s="424">
        <v>8.1870127263721823E-2</v>
      </c>
      <c r="PB201" s="424">
        <v>5.6447658031149268E-2</v>
      </c>
      <c r="PC201" s="424">
        <v>6.7089205246875949E-2</v>
      </c>
      <c r="PD201" s="424">
        <v>5.8016325517554812E-2</v>
      </c>
      <c r="PE201" s="424">
        <v>8.3211994884514986E-2</v>
      </c>
      <c r="PF201" s="424">
        <v>9.4898368646703854E-2</v>
      </c>
      <c r="PG201" s="424">
        <v>7.7513799349274146E-2</v>
      </c>
      <c r="PH201" s="424">
        <v>7.8943536656049085E-2</v>
      </c>
      <c r="PI201" s="424">
        <v>6.6035055417179814E-2</v>
      </c>
      <c r="PJ201" s="424">
        <v>8.6934068567357053E-2</v>
      </c>
      <c r="PK201" s="424">
        <v>3.9590809751972593E-2</v>
      </c>
      <c r="PL201" s="424">
        <v>6.776318486622647E-2</v>
      </c>
      <c r="PM201" s="424">
        <v>7.469794629466113E-2</v>
      </c>
      <c r="PN201" s="424">
        <v>7.1709653803767759E-2</v>
      </c>
      <c r="PO201" s="424">
        <v>6.9068792019738617E-2</v>
      </c>
      <c r="PP201" s="425">
        <v>0.11372699356361354</v>
      </c>
    </row>
    <row r="202" spans="1:432" x14ac:dyDescent="0.25">
      <c r="A202" s="210" t="s">
        <v>191</v>
      </c>
      <c r="B202" s="415">
        <f>'Input Output Table'!D86/B$230</f>
        <v>3.093453062856849E-4</v>
      </c>
      <c r="C202" s="415">
        <f>'Input Output Table'!E86/C$230</f>
        <v>4.0452538556747176E-4</v>
      </c>
      <c r="D202" s="415">
        <f>'Input Output Table'!F86/D$230</f>
        <v>2.3550865207387756E-4</v>
      </c>
      <c r="E202" s="415">
        <f>'Input Output Table'!G86/E$230</f>
        <v>4.7017240387682877E-4</v>
      </c>
      <c r="F202" s="415">
        <f>'Input Output Table'!H86/F$230</f>
        <v>3.737951178938948E-4</v>
      </c>
      <c r="G202" s="415">
        <f>'Input Output Table'!I86/G$230</f>
        <v>4.9432764342141481E-4</v>
      </c>
      <c r="H202" s="415">
        <f>'Input Output Table'!J86/H$230</f>
        <v>5.1127699517285879E-4</v>
      </c>
      <c r="I202" s="415">
        <f>'Input Output Table'!K86/I$230</f>
        <v>4.0184556875628714E-4</v>
      </c>
      <c r="J202" s="415">
        <f>'Input Output Table'!L86/J$230</f>
        <v>9.5943527573244666E-4</v>
      </c>
      <c r="K202" s="415">
        <f>'Input Output Table'!M86/K$230</f>
        <v>3.1609523967619563E-4</v>
      </c>
      <c r="L202" s="415">
        <f>'Input Output Table'!N86/L$230</f>
        <v>4.845551216806075E-4</v>
      </c>
      <c r="M202" s="415">
        <f>'Input Output Table'!O86/M$230</f>
        <v>2.0508489667913363E-3</v>
      </c>
      <c r="N202" s="415">
        <f>'Input Output Table'!P86/N$230</f>
        <v>6.5118011739911572E-4</v>
      </c>
      <c r="O202" s="415">
        <f>'Input Output Table'!Q86/O$230</f>
        <v>1.3229732343249183E-3</v>
      </c>
      <c r="P202" s="415">
        <f>'Input Output Table'!R86/P$230</f>
        <v>4.6725819540093791E-4</v>
      </c>
      <c r="Q202" s="415">
        <f>'Input Output Table'!S86/Q$230</f>
        <v>1.8555656761280142E-3</v>
      </c>
      <c r="R202" s="415">
        <f>'Input Output Table'!T86/R$230</f>
        <v>1.9563293933267888E-3</v>
      </c>
      <c r="S202" s="415">
        <f>'Input Output Table'!U86/S$230</f>
        <v>2.0623039539092274E-3</v>
      </c>
      <c r="T202" s="415">
        <f>'Input Output Table'!V86/T$230</f>
        <v>7.3582409411684425E-4</v>
      </c>
      <c r="U202" s="415">
        <f>'Input Output Table'!W86/U$230</f>
        <v>8.0112643218898749E-4</v>
      </c>
      <c r="V202" s="415">
        <f>'Input Output Table'!X86/V$230</f>
        <v>1.3432037197812015E-3</v>
      </c>
      <c r="W202" s="415">
        <f>'Input Output Table'!Y86/W$230</f>
        <v>5.2710748186554992E-4</v>
      </c>
      <c r="X202" s="415">
        <f>'Input Output Table'!Z86/X$230</f>
        <v>5.2680577578203907E-4</v>
      </c>
      <c r="Y202" s="415">
        <f>'Input Output Table'!AA86/Y$230</f>
        <v>5.6781956199803622E-4</v>
      </c>
      <c r="Z202" s="415">
        <f>'Input Output Table'!AB86/Z$230</f>
        <v>2.2371073806937874E-4</v>
      </c>
      <c r="AA202" s="415">
        <f>'Input Output Table'!AC86/AA$230</f>
        <v>1.2839617627766829E-3</v>
      </c>
      <c r="AB202" s="415">
        <f>'Input Output Table'!AD86/AB$230</f>
        <v>1.2702086415903484E-3</v>
      </c>
      <c r="AC202" s="415">
        <f>'Input Output Table'!AE86/AC$230</f>
        <v>8.225479955134543E-4</v>
      </c>
      <c r="AD202" s="415">
        <f>'Input Output Table'!AF86/AD$230</f>
        <v>3.4777354874924646E-4</v>
      </c>
      <c r="AE202" s="415">
        <f>'Input Output Table'!AG86/AE$230</f>
        <v>4.1904401061837362E-4</v>
      </c>
      <c r="AF202" s="415">
        <f>'Input Output Table'!AH86/AF$230</f>
        <v>3.8541610083602906E-4</v>
      </c>
      <c r="AG202" s="415">
        <f>'Input Output Table'!AI86/AG$230</f>
        <v>1.1639090735098506E-3</v>
      </c>
      <c r="AH202" s="415">
        <f>'Input Output Table'!AJ86/AH$230</f>
        <v>3.9493360822067801E-4</v>
      </c>
      <c r="AI202" s="415">
        <f>'Input Output Table'!AK86/AI$230</f>
        <v>6.1839563505238426E-4</v>
      </c>
      <c r="AJ202" s="415">
        <f>'Input Output Table'!AL86/AJ$230</f>
        <v>6.5431447553241924E-4</v>
      </c>
      <c r="AK202" s="415">
        <f>'Input Output Table'!AM86/AK$230</f>
        <v>5.7243979651607207E-4</v>
      </c>
      <c r="AL202" s="415">
        <f>'Input Output Table'!AN86/AL$230</f>
        <v>3.7392140597626371E-4</v>
      </c>
      <c r="AM202" s="415">
        <f>'Input Output Table'!AO86/AM$230</f>
        <v>4.7777611423565817E-4</v>
      </c>
      <c r="AN202" s="415">
        <f>'Input Output Table'!AP86/AN$230</f>
        <v>2.5654322958574112E-4</v>
      </c>
      <c r="AO202" s="415">
        <f>'Input Output Table'!AQ86/AO$230</f>
        <v>3.8090113160840934E-4</v>
      </c>
      <c r="AP202" s="415">
        <f>'Input Output Table'!AR86/AP$230</f>
        <v>4.9506555727122986E-4</v>
      </c>
      <c r="AQ202" s="415">
        <f>'Input Output Table'!AS86/AQ$230</f>
        <v>4.4468188737215405E-4</v>
      </c>
      <c r="AR202" s="415">
        <f>'Input Output Table'!AT86/AR$230</f>
        <v>5.2664592413492707E-4</v>
      </c>
      <c r="AS202" s="415">
        <f>'Input Output Table'!AU86/AS$230</f>
        <v>5.1772609587918451E-4</v>
      </c>
      <c r="AT202" s="415">
        <f>'Input Output Table'!AV86/AT$230</f>
        <v>1.1124623190910937E-3</v>
      </c>
      <c r="AU202" s="415">
        <f>'Input Output Table'!AW86/AU$230</f>
        <v>8.2749744099580688E-4</v>
      </c>
      <c r="AV202" s="415">
        <f>'Input Output Table'!AX86/AV$230</f>
        <v>5.5899785524983719E-4</v>
      </c>
      <c r="AW202" s="415">
        <f>'Input Output Table'!AY86/AW$230</f>
        <v>7.2683769848975598E-4</v>
      </c>
      <c r="AX202" s="415">
        <f>'Input Output Table'!AZ86/AX$230</f>
        <v>4.4779680512432754E-4</v>
      </c>
      <c r="AY202" s="415">
        <f>'Input Output Table'!BA86/AY$230</f>
        <v>4.6202609328672495E-4</v>
      </c>
      <c r="AZ202" s="415">
        <f>'Input Output Table'!BB86/AZ$230</f>
        <v>4.7927239501229207E-4</v>
      </c>
      <c r="BA202" s="415">
        <f>'Input Output Table'!BC86/BA$230</f>
        <v>4.1949336930544322E-4</v>
      </c>
      <c r="BB202" s="415">
        <f>'Input Output Table'!BD86/BB$230</f>
        <v>4.1698146500919459E-4</v>
      </c>
      <c r="BC202" s="415">
        <f>'Input Output Table'!BE86/BC$230</f>
        <v>8.1156684125405904E-4</v>
      </c>
      <c r="BD202" s="415">
        <f>'Input Output Table'!BF86/BD$230</f>
        <v>1.4736386337865738E-4</v>
      </c>
      <c r="BE202" s="415">
        <f>'Input Output Table'!BG86/BE$230</f>
        <v>1.0559432833529027E-3</v>
      </c>
      <c r="BF202" s="415">
        <f>'Input Output Table'!BH86/BF$230</f>
        <v>1.0306630343285912E-3</v>
      </c>
      <c r="BG202" s="415">
        <f>'Input Output Table'!BI86/BG$230</f>
        <v>1.1241735809293526E-3</v>
      </c>
      <c r="BH202" s="415">
        <f>'Input Output Table'!BJ86/BH$230</f>
        <v>1.4915192093660848E-3</v>
      </c>
      <c r="BI202" s="415">
        <f>'Input Output Table'!BK86/BI$230</f>
        <v>1.7607799924585883E-3</v>
      </c>
      <c r="BJ202" s="415">
        <f>'Input Output Table'!BL86/BJ$230</f>
        <v>1.7607798762919269E-3</v>
      </c>
      <c r="BK202" s="415">
        <f>'Input Output Table'!BM86/BK$230</f>
        <v>1.4939989436392853E-3</v>
      </c>
      <c r="BL202" s="415">
        <f>'Input Output Table'!BN86/BL$230</f>
        <v>1.2763628923723471E-3</v>
      </c>
      <c r="BM202" s="415">
        <f>'Input Output Table'!BO86/BM$230</f>
        <v>1.9580612334059067E-3</v>
      </c>
      <c r="BN202" s="415">
        <f>'Input Output Table'!BP86/BN$230</f>
        <v>2.187350187940819E-3</v>
      </c>
      <c r="BO202" s="415">
        <f>'Input Output Table'!BQ86/BO$230</f>
        <v>1.1087503997664939E-3</v>
      </c>
      <c r="BP202" s="415">
        <f>'Input Output Table'!BR86/BP$230</f>
        <v>1.6581748100288696E-3</v>
      </c>
      <c r="BQ202" s="415">
        <f>'Input Output Table'!BS86/BQ$230</f>
        <v>1.2602801224085465E-3</v>
      </c>
      <c r="BR202" s="415">
        <f>'Input Output Table'!BT86/BR$230</f>
        <v>1.2602799554370103E-3</v>
      </c>
      <c r="BS202" s="415">
        <f>'Input Output Table'!BU86/BS$230</f>
        <v>6.1711831966932849E-4</v>
      </c>
      <c r="BT202" s="415">
        <f>'Input Output Table'!BV86/BT$230</f>
        <v>1.8311432077508035E-3</v>
      </c>
      <c r="BU202" s="415">
        <f>'Input Output Table'!BW86/BU$230</f>
        <v>2.3935334795990174E-3</v>
      </c>
      <c r="BV202" s="415">
        <f>'Input Output Table'!BX86/BV$230</f>
        <v>2.5774646254615114E-3</v>
      </c>
      <c r="BW202" s="415">
        <f>'Input Output Table'!BY86/BW$230</f>
        <v>1.817900676925171E-3</v>
      </c>
      <c r="BX202" s="415">
        <f>'Input Output Table'!BZ86/BX$230</f>
        <v>2.162068518910305E-3</v>
      </c>
      <c r="BY202" s="415">
        <f>'Input Output Table'!CA86/BY$230</f>
        <v>2.5186441054805531E-3</v>
      </c>
      <c r="BZ202" s="415">
        <f>'Input Output Table'!CB86/BZ$230</f>
        <v>1.9300981387361422E-3</v>
      </c>
      <c r="CA202" s="415">
        <f>'Input Output Table'!CC86/CA$230</f>
        <v>4.988925472482959E-3</v>
      </c>
      <c r="CB202" s="415">
        <f>'Input Output Table'!CD86/CB$230</f>
        <v>2.0775565105047231E-3</v>
      </c>
      <c r="CC202" s="415">
        <f>'Input Output Table'!CE86/CC$230</f>
        <v>1.0458231613542611E-3</v>
      </c>
      <c r="CD202" s="415">
        <f>'Input Output Table'!CF86/CD$230</f>
        <v>4.2310172172551263E-4</v>
      </c>
      <c r="CE202" s="415">
        <f>'Input Output Table'!CG86/CE$230</f>
        <v>1.2218527217432694E-3</v>
      </c>
      <c r="CF202" s="415">
        <f>'Input Output Table'!CH86/CF$230</f>
        <v>9.8375444970945358E-4</v>
      </c>
      <c r="CG202" s="415">
        <f>'Input Output Table'!CI86/CG$230</f>
        <v>2.6808993480056985E-3</v>
      </c>
      <c r="CH202" s="415">
        <f>'Input Output Table'!CJ86/CH$230</f>
        <v>1.785105599610224E-3</v>
      </c>
      <c r="CI202" s="415">
        <f>'Input Output Table'!CK86/CI$230</f>
        <v>1.0922453082520744E-3</v>
      </c>
      <c r="CJ202" s="415">
        <f>'Input Output Table'!CL86/CJ$230</f>
        <v>3.0244436289822178E-3</v>
      </c>
      <c r="CK202" s="415">
        <f>'Input Output Table'!CM86/CK$230</f>
        <v>1.7078650172657585E-3</v>
      </c>
      <c r="CL202" s="415">
        <f>'Input Output Table'!CN86/CL$230</f>
        <v>5.7675075298639091E-4</v>
      </c>
      <c r="CM202" s="415">
        <f>'Input Output Table'!CO86/CM$230</f>
        <v>1.4224219802598376E-3</v>
      </c>
      <c r="CN202" s="415">
        <f>'Input Output Table'!CP86/CN$230</f>
        <v>9.2324224397017643E-4</v>
      </c>
      <c r="CO202" s="415">
        <f>'Input Output Table'!CQ86/CO$230</f>
        <v>1.0028662095157353E-3</v>
      </c>
      <c r="CP202" s="415">
        <f>'Input Output Table'!CR86/CP$230</f>
        <v>1.5422168019866103E-3</v>
      </c>
      <c r="CQ202" s="415">
        <f>'Input Output Table'!CS86/CQ$230</f>
        <v>1.5829798954396057E-3</v>
      </c>
      <c r="CR202" s="415">
        <f>'Input Output Table'!CT86/CR$230</f>
        <v>1.6280909185278575E-3</v>
      </c>
      <c r="CS202" s="415">
        <f>'Input Output Table'!CU86/CS$230</f>
        <v>1.1171963528541953E-3</v>
      </c>
      <c r="CT202" s="415">
        <f>'Input Output Table'!CV86/CT$230</f>
        <v>5.2831555133170751E-4</v>
      </c>
      <c r="CU202" s="415">
        <f>'Input Output Table'!CW86/CU$230</f>
        <v>4.3512404449669052E-4</v>
      </c>
      <c r="CV202" s="415">
        <f>'Input Output Table'!CX86/CV$230</f>
        <v>4.5139598742202787E-4</v>
      </c>
      <c r="CW202" s="415">
        <f>'Input Output Table'!CY86/CW$230</f>
        <v>1.8584972509306731E-3</v>
      </c>
      <c r="CX202" s="415">
        <f>'Input Output Table'!CZ86/CX$230</f>
        <v>2.2302668509045749E-3</v>
      </c>
      <c r="CY202" s="415">
        <f>'Input Output Table'!DA86/CY$230</f>
        <v>9.3391452019212862E-4</v>
      </c>
      <c r="CZ202" s="415">
        <f>'Input Output Table'!DB86/CZ$230</f>
        <v>1.6053576504488113E-3</v>
      </c>
      <c r="DA202" s="415">
        <f>'Input Output Table'!DC86/DA$230</f>
        <v>1.0116757099571103E-3</v>
      </c>
      <c r="DB202" s="415">
        <f>'Input Output Table'!DD86/DB$230</f>
        <v>2.0421144087027021E-3</v>
      </c>
      <c r="DC202" s="415">
        <f>'Input Output Table'!DE86/DC$230</f>
        <v>1.000382827948275E-3</v>
      </c>
      <c r="DD202" s="416">
        <f>'Input Output Table'!DG86/DD$230</f>
        <v>0.18272497686553796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J202" s="423">
        <f t="shared" si="323"/>
        <v>-3.093453062856849E-4</v>
      </c>
      <c r="HK202" s="423">
        <f t="shared" si="324"/>
        <v>-4.0452538556747176E-4</v>
      </c>
      <c r="HL202" s="423">
        <f t="shared" si="325"/>
        <v>-2.3550865207387756E-4</v>
      </c>
      <c r="HM202" s="423">
        <f t="shared" si="326"/>
        <v>-4.7017240387682877E-4</v>
      </c>
      <c r="HN202" s="423">
        <f t="shared" si="327"/>
        <v>-3.737951178938948E-4</v>
      </c>
      <c r="HO202" s="423">
        <f t="shared" si="328"/>
        <v>-4.9432764342141481E-4</v>
      </c>
      <c r="HP202" s="423">
        <f t="shared" si="329"/>
        <v>-5.1127699517285879E-4</v>
      </c>
      <c r="HQ202" s="423">
        <f t="shared" si="330"/>
        <v>-4.0184556875628714E-4</v>
      </c>
      <c r="HR202" s="423">
        <f t="shared" si="331"/>
        <v>-9.5943527573244666E-4</v>
      </c>
      <c r="HS202" s="423">
        <f t="shared" si="332"/>
        <v>-3.1609523967619563E-4</v>
      </c>
      <c r="HT202" s="423">
        <f t="shared" si="333"/>
        <v>-4.845551216806075E-4</v>
      </c>
      <c r="HU202" s="423">
        <f t="shared" si="334"/>
        <v>-2.0508489667913363E-3</v>
      </c>
      <c r="HV202" s="423">
        <f t="shared" si="335"/>
        <v>-6.5118011739911572E-4</v>
      </c>
      <c r="HW202" s="423">
        <f t="shared" si="336"/>
        <v>-1.3229732343249183E-3</v>
      </c>
      <c r="HX202" s="423">
        <f t="shared" si="337"/>
        <v>-4.6725819540093791E-4</v>
      </c>
      <c r="HY202" s="423">
        <f t="shared" si="338"/>
        <v>-1.8555656761280142E-3</v>
      </c>
      <c r="HZ202" s="423">
        <f t="shared" si="339"/>
        <v>-1.9563293933267888E-3</v>
      </c>
      <c r="IA202" s="423">
        <f t="shared" si="340"/>
        <v>-2.0623039539092274E-3</v>
      </c>
      <c r="IB202" s="423">
        <f t="shared" si="341"/>
        <v>-7.3582409411684425E-4</v>
      </c>
      <c r="IC202" s="423">
        <f t="shared" si="342"/>
        <v>-8.0112643218898749E-4</v>
      </c>
      <c r="ID202" s="423">
        <f t="shared" si="343"/>
        <v>-1.3432037197812015E-3</v>
      </c>
      <c r="IE202" s="423">
        <f t="shared" si="344"/>
        <v>-5.2710748186554992E-4</v>
      </c>
      <c r="IF202" s="423">
        <f t="shared" si="345"/>
        <v>-5.2680577578203907E-4</v>
      </c>
      <c r="IG202" s="423">
        <f t="shared" si="346"/>
        <v>-5.6781956199803622E-4</v>
      </c>
      <c r="IH202" s="423">
        <f t="shared" si="347"/>
        <v>-2.2371073806937874E-4</v>
      </c>
      <c r="II202" s="423">
        <f t="shared" si="348"/>
        <v>-1.2839617627766829E-3</v>
      </c>
      <c r="IJ202" s="423">
        <f t="shared" si="349"/>
        <v>-1.2702086415903484E-3</v>
      </c>
      <c r="IK202" s="423">
        <f t="shared" si="350"/>
        <v>-8.225479955134543E-4</v>
      </c>
      <c r="IL202" s="423">
        <f t="shared" si="351"/>
        <v>-3.4777354874924646E-4</v>
      </c>
      <c r="IM202" s="423">
        <f t="shared" si="352"/>
        <v>-4.1904401061837362E-4</v>
      </c>
      <c r="IN202" s="423">
        <f t="shared" si="353"/>
        <v>-3.8541610083602906E-4</v>
      </c>
      <c r="IO202" s="423">
        <f t="shared" si="354"/>
        <v>-1.1639090735098506E-3</v>
      </c>
      <c r="IP202" s="423">
        <f t="shared" si="355"/>
        <v>-3.9493360822067801E-4</v>
      </c>
      <c r="IQ202" s="423">
        <f t="shared" si="356"/>
        <v>-6.1839563505238426E-4</v>
      </c>
      <c r="IR202" s="423">
        <f t="shared" si="357"/>
        <v>-6.5431447553241924E-4</v>
      </c>
      <c r="IS202" s="423">
        <f t="shared" si="358"/>
        <v>-5.7243979651607207E-4</v>
      </c>
      <c r="IT202" s="423">
        <f t="shared" si="359"/>
        <v>-3.7392140597626371E-4</v>
      </c>
      <c r="IU202" s="423">
        <f t="shared" si="360"/>
        <v>-4.7777611423565817E-4</v>
      </c>
      <c r="IV202" s="423">
        <f t="shared" si="361"/>
        <v>-2.5654322958574112E-4</v>
      </c>
      <c r="IW202" s="423">
        <f t="shared" si="362"/>
        <v>-3.8090113160840934E-4</v>
      </c>
      <c r="IX202" s="423">
        <f t="shared" si="363"/>
        <v>-4.9506555727122986E-4</v>
      </c>
      <c r="IY202" s="423">
        <f t="shared" si="364"/>
        <v>-4.4468188737215405E-4</v>
      </c>
      <c r="IZ202" s="423">
        <f t="shared" si="365"/>
        <v>-5.2664592413492707E-4</v>
      </c>
      <c r="JA202" s="423">
        <f t="shared" si="366"/>
        <v>-5.1772609587918451E-4</v>
      </c>
      <c r="JB202" s="423">
        <f t="shared" si="367"/>
        <v>-1.1124623190910937E-3</v>
      </c>
      <c r="JC202" s="423">
        <f t="shared" si="368"/>
        <v>-8.2749744099580688E-4</v>
      </c>
      <c r="JD202" s="423">
        <f t="shared" si="369"/>
        <v>-5.5899785524983719E-4</v>
      </c>
      <c r="JE202" s="423">
        <f t="shared" si="370"/>
        <v>-7.2683769848975598E-4</v>
      </c>
      <c r="JF202" s="423">
        <f t="shared" si="371"/>
        <v>-4.4779680512432754E-4</v>
      </c>
      <c r="JG202" s="423">
        <f t="shared" si="372"/>
        <v>-4.6202609328672495E-4</v>
      </c>
      <c r="JH202" s="423">
        <f t="shared" si="373"/>
        <v>-4.7927239501229207E-4</v>
      </c>
      <c r="JI202" s="423">
        <f t="shared" si="374"/>
        <v>-4.1949336930544322E-4</v>
      </c>
      <c r="JJ202" s="423">
        <f t="shared" si="375"/>
        <v>-4.1698146500919459E-4</v>
      </c>
      <c r="JK202" s="423">
        <f t="shared" si="376"/>
        <v>-8.1156684125405904E-4</v>
      </c>
      <c r="JL202" s="423">
        <f t="shared" si="377"/>
        <v>-1.4736386337865738E-4</v>
      </c>
      <c r="JM202" s="423">
        <f t="shared" si="378"/>
        <v>-1.0559432833529027E-3</v>
      </c>
      <c r="JN202" s="423">
        <f t="shared" si="379"/>
        <v>-1.0306630343285912E-3</v>
      </c>
      <c r="JO202" s="423">
        <f t="shared" si="380"/>
        <v>-1.1241735809293526E-3</v>
      </c>
      <c r="JP202" s="423">
        <f t="shared" si="381"/>
        <v>-1.4915192093660848E-3</v>
      </c>
      <c r="JQ202" s="423">
        <f t="shared" si="382"/>
        <v>-1.7607799924585883E-3</v>
      </c>
      <c r="JR202" s="423">
        <f t="shared" si="383"/>
        <v>-1.7607798762919269E-3</v>
      </c>
      <c r="JS202" s="423">
        <f t="shared" si="384"/>
        <v>-1.4939989436392853E-3</v>
      </c>
      <c r="JT202" s="423">
        <f t="shared" si="385"/>
        <v>-1.2763628923723471E-3</v>
      </c>
      <c r="JU202" s="423">
        <f t="shared" si="386"/>
        <v>-1.9580612334059067E-3</v>
      </c>
      <c r="JV202" s="423">
        <f t="shared" si="387"/>
        <v>-2.187350187940819E-3</v>
      </c>
      <c r="JW202" s="423">
        <f t="shared" si="388"/>
        <v>-1.1087503997664939E-3</v>
      </c>
      <c r="JX202" s="423">
        <f t="shared" si="389"/>
        <v>-1.6581748100288696E-3</v>
      </c>
      <c r="JY202" s="423">
        <f t="shared" si="390"/>
        <v>-1.2602801224085465E-3</v>
      </c>
      <c r="JZ202" s="423">
        <f t="shared" si="391"/>
        <v>-1.2602799554370103E-3</v>
      </c>
      <c r="KA202" s="423">
        <f t="shared" si="392"/>
        <v>-6.1711831966932849E-4</v>
      </c>
      <c r="KB202" s="423">
        <f t="shared" si="393"/>
        <v>-1.8311432077508035E-3</v>
      </c>
      <c r="KC202" s="423">
        <f t="shared" si="394"/>
        <v>-2.3935334795990174E-3</v>
      </c>
      <c r="KD202" s="423">
        <f t="shared" si="395"/>
        <v>-2.5774646254615114E-3</v>
      </c>
      <c r="KE202" s="423">
        <f t="shared" si="396"/>
        <v>-1.817900676925171E-3</v>
      </c>
      <c r="KF202" s="423">
        <f t="shared" si="397"/>
        <v>-2.162068518910305E-3</v>
      </c>
      <c r="KG202" s="423">
        <f t="shared" si="398"/>
        <v>-2.5186441054805531E-3</v>
      </c>
      <c r="KH202" s="423">
        <f t="shared" si="399"/>
        <v>-1.9300981387361422E-3</v>
      </c>
      <c r="KI202" s="423">
        <f t="shared" si="400"/>
        <v>-4.988925472482959E-3</v>
      </c>
      <c r="KJ202" s="423">
        <f t="shared" si="401"/>
        <v>-2.0775565105047231E-3</v>
      </c>
      <c r="KK202" s="423">
        <f t="shared" si="402"/>
        <v>-1.0458231613542611E-3</v>
      </c>
      <c r="KL202" s="423">
        <f t="shared" si="403"/>
        <v>0.99957689827827445</v>
      </c>
      <c r="KM202" s="423">
        <f t="shared" si="404"/>
        <v>-1.2218527217432694E-3</v>
      </c>
      <c r="KN202" s="423">
        <f t="shared" si="405"/>
        <v>-9.8375444970945358E-4</v>
      </c>
      <c r="KO202" s="423">
        <f t="shared" si="406"/>
        <v>-2.6808993480056985E-3</v>
      </c>
      <c r="KP202" s="423">
        <f t="shared" si="407"/>
        <v>-1.785105599610224E-3</v>
      </c>
      <c r="KQ202" s="423">
        <f t="shared" si="408"/>
        <v>-1.0922453082520744E-3</v>
      </c>
      <c r="KR202" s="423">
        <f t="shared" si="409"/>
        <v>-3.0244436289822178E-3</v>
      </c>
      <c r="KS202" s="423">
        <f t="shared" si="410"/>
        <v>-1.7078650172657585E-3</v>
      </c>
      <c r="KT202" s="423">
        <f t="shared" si="411"/>
        <v>-5.7675075298639091E-4</v>
      </c>
      <c r="KU202" s="423">
        <f t="shared" si="412"/>
        <v>-1.4224219802598376E-3</v>
      </c>
      <c r="KV202" s="423">
        <f t="shared" si="413"/>
        <v>-9.2324224397017643E-4</v>
      </c>
      <c r="KW202" s="423">
        <f t="shared" si="414"/>
        <v>-1.0028662095157353E-3</v>
      </c>
      <c r="KX202" s="423">
        <f t="shared" si="415"/>
        <v>-1.5422168019866103E-3</v>
      </c>
      <c r="KY202" s="423">
        <f t="shared" si="416"/>
        <v>-1.5829798954396057E-3</v>
      </c>
      <c r="KZ202" s="423">
        <f t="shared" si="417"/>
        <v>-1.6280909185278575E-3</v>
      </c>
      <c r="LA202" s="423">
        <f t="shared" si="418"/>
        <v>-1.1171963528541953E-3</v>
      </c>
      <c r="LB202" s="423">
        <f t="shared" si="419"/>
        <v>-5.2831555133170751E-4</v>
      </c>
      <c r="LC202" s="423">
        <f t="shared" si="420"/>
        <v>-4.3512404449669052E-4</v>
      </c>
      <c r="LD202" s="423">
        <f t="shared" si="421"/>
        <v>-4.5139598742202787E-4</v>
      </c>
      <c r="LE202" s="423">
        <f t="shared" si="422"/>
        <v>-1.8584972509306731E-3</v>
      </c>
      <c r="LF202" s="423">
        <f t="shared" si="423"/>
        <v>-2.2302668509045749E-3</v>
      </c>
      <c r="LG202" s="423">
        <f t="shared" si="424"/>
        <v>-9.3391452019212862E-4</v>
      </c>
      <c r="LH202" s="423">
        <f t="shared" si="425"/>
        <v>-1.6053576504488113E-3</v>
      </c>
      <c r="LI202" s="423">
        <f t="shared" si="426"/>
        <v>-1.0116757099571103E-3</v>
      </c>
      <c r="LJ202" s="423">
        <f t="shared" si="427"/>
        <v>-2.0421144087027021E-3</v>
      </c>
      <c r="LK202" s="423">
        <f t="shared" si="428"/>
        <v>-1.000382827948275E-3</v>
      </c>
      <c r="LL202" s="423">
        <f t="shared" si="429"/>
        <v>-0.18272497686553796</v>
      </c>
      <c r="LN202" s="424">
        <v>0.11773534968064649</v>
      </c>
      <c r="LO202" s="424">
        <v>0.14921458565910936</v>
      </c>
      <c r="LP202" s="424">
        <v>7.2670161504309272E-2</v>
      </c>
      <c r="LQ202" s="424">
        <v>0.14916676545959245</v>
      </c>
      <c r="LR202" s="424">
        <v>5.3785301327918283E-2</v>
      </c>
      <c r="LS202" s="424">
        <v>0.13819528372085002</v>
      </c>
      <c r="LT202" s="424">
        <v>6.6943280921161336E-2</v>
      </c>
      <c r="LU202" s="424">
        <v>0.15236213983155397</v>
      </c>
      <c r="LV202" s="424">
        <v>0.17254337887436019</v>
      </c>
      <c r="LW202" s="424">
        <v>0.1156192195569699</v>
      </c>
      <c r="LX202" s="424">
        <v>0.13358165270857625</v>
      </c>
      <c r="LY202" s="424">
        <v>0.14531127592945098</v>
      </c>
      <c r="LZ202" s="424">
        <v>0.1866614166931323</v>
      </c>
      <c r="MA202" s="424">
        <v>0.16483883581860601</v>
      </c>
      <c r="MB202" s="424">
        <v>0.11794236295601331</v>
      </c>
      <c r="MC202" s="424">
        <v>0.14170747703965433</v>
      </c>
      <c r="MD202" s="424">
        <v>0.1505365253832191</v>
      </c>
      <c r="ME202" s="424">
        <v>0.10868629837380306</v>
      </c>
      <c r="MF202" s="424">
        <v>0.14250501792546674</v>
      </c>
      <c r="MG202" s="424">
        <v>0.16879463932845784</v>
      </c>
      <c r="MH202" s="424">
        <v>0.11266577115620133</v>
      </c>
      <c r="MI202" s="424">
        <v>0.13238394155189701</v>
      </c>
      <c r="MJ202" s="424">
        <v>0.1246561917287365</v>
      </c>
      <c r="MK202" s="424">
        <v>0.15946916828356919</v>
      </c>
      <c r="ML202" s="424">
        <v>4.828086337657593E-2</v>
      </c>
      <c r="MM202" s="424">
        <v>0.13221165329346179</v>
      </c>
      <c r="MN202" s="424">
        <v>0.1618543790884738</v>
      </c>
      <c r="MO202" s="424">
        <v>0.10255300790712127</v>
      </c>
      <c r="MP202" s="424">
        <v>9.9464715091114708E-2</v>
      </c>
      <c r="MQ202" s="424">
        <v>7.3301683902728607E-2</v>
      </c>
      <c r="MR202" s="424">
        <v>0.10181687036068345</v>
      </c>
      <c r="MS202" s="424">
        <v>0.11255552371353901</v>
      </c>
      <c r="MT202" s="424">
        <v>0.138550471209751</v>
      </c>
      <c r="MU202" s="424">
        <v>0.14137940057197024</v>
      </c>
      <c r="MV202" s="424">
        <v>0.1421526501871534</v>
      </c>
      <c r="MW202" s="424">
        <v>0.10590986216745414</v>
      </c>
      <c r="MX202" s="424">
        <v>7.5022837574583501E-2</v>
      </c>
      <c r="MY202" s="424">
        <v>0.16175399106176552</v>
      </c>
      <c r="MZ202" s="424">
        <v>0.16684669347924777</v>
      </c>
      <c r="NA202" s="424">
        <v>0.15585437136084662</v>
      </c>
      <c r="NB202" s="424">
        <v>0.13754387833975693</v>
      </c>
      <c r="NC202" s="424">
        <v>0.16377821191769437</v>
      </c>
      <c r="ND202" s="424">
        <v>0.13683649904412837</v>
      </c>
      <c r="NE202" s="424">
        <v>0.17813533700913947</v>
      </c>
      <c r="NF202" s="424">
        <v>0.13816855272342518</v>
      </c>
      <c r="NG202" s="424">
        <v>0.18487092569561389</v>
      </c>
      <c r="NH202" s="424">
        <v>0.16675724137118453</v>
      </c>
      <c r="NI202" s="424">
        <v>0.15783826174038237</v>
      </c>
      <c r="NJ202" s="424">
        <v>0.17990201096986289</v>
      </c>
      <c r="NK202" s="424">
        <v>0.17829989777912572</v>
      </c>
      <c r="NL202" s="424">
        <v>0.17978833683374679</v>
      </c>
      <c r="NM202" s="424">
        <v>8.2212637185108461E-2</v>
      </c>
      <c r="NN202" s="424">
        <v>8.2049776012834461E-2</v>
      </c>
      <c r="NO202" s="424">
        <v>8.9606311520643148E-2</v>
      </c>
      <c r="NP202" s="424">
        <v>0.11728476903621747</v>
      </c>
      <c r="NQ202" s="424">
        <v>0.14726026899906947</v>
      </c>
      <c r="NR202" s="424">
        <v>0.18476298477520572</v>
      </c>
      <c r="NS202" s="424">
        <v>0.14490572427444914</v>
      </c>
      <c r="NT202" s="424">
        <v>0.18134092348293099</v>
      </c>
      <c r="NU202" s="424">
        <v>0.17396469326852487</v>
      </c>
      <c r="NV202" s="424">
        <v>0.16200546680090352</v>
      </c>
      <c r="NW202" s="424">
        <v>0.21788536647699361</v>
      </c>
      <c r="NX202" s="424">
        <v>0.17509805976026158</v>
      </c>
      <c r="NY202" s="424">
        <v>0.17532775265010531</v>
      </c>
      <c r="NZ202" s="424">
        <v>0.13407155189463829</v>
      </c>
      <c r="OA202" s="424">
        <v>0.19895810739658512</v>
      </c>
      <c r="OB202" s="424">
        <v>0.19944781883248741</v>
      </c>
      <c r="OC202" s="424">
        <v>0.15264500088694555</v>
      </c>
      <c r="OD202" s="424">
        <v>0.14145094200612965</v>
      </c>
      <c r="OE202" s="424">
        <v>0.16042243137369344</v>
      </c>
      <c r="OF202" s="424">
        <v>0.14508871041755506</v>
      </c>
      <c r="OG202" s="424">
        <v>0.1734603111619171</v>
      </c>
      <c r="OH202" s="424">
        <v>0.13425257000732918</v>
      </c>
      <c r="OI202" s="424">
        <v>0.12816540752087549</v>
      </c>
      <c r="OJ202" s="424">
        <v>0.19011609451662662</v>
      </c>
      <c r="OK202" s="424">
        <v>0.18715764038593652</v>
      </c>
      <c r="OL202" s="424">
        <v>0.13951174453190884</v>
      </c>
      <c r="OM202" s="424">
        <v>0.12143753588095828</v>
      </c>
      <c r="ON202" s="424">
        <v>0.20754213160670135</v>
      </c>
      <c r="OO202" s="424">
        <v>9.5297337343114324E-2</v>
      </c>
      <c r="OP202" s="424">
        <v>1.0508581325039803</v>
      </c>
      <c r="OQ202" s="424">
        <v>0.14610476100410039</v>
      </c>
      <c r="OR202" s="424">
        <v>0.16525595830737533</v>
      </c>
      <c r="OS202" s="424">
        <v>0.16704019877280313</v>
      </c>
      <c r="OT202" s="424">
        <v>0.20757669337152287</v>
      </c>
      <c r="OU202" s="424">
        <v>0.25184743459184644</v>
      </c>
      <c r="OV202" s="424">
        <v>0.17405272446263539</v>
      </c>
      <c r="OW202" s="424">
        <v>0.17240609173177199</v>
      </c>
      <c r="OX202" s="424">
        <v>0.19884341379272594</v>
      </c>
      <c r="OY202" s="424">
        <v>0.15250776505128155</v>
      </c>
      <c r="OZ202" s="424">
        <v>0.17907747903134164</v>
      </c>
      <c r="PA202" s="424">
        <v>0.19373269919935712</v>
      </c>
      <c r="PB202" s="424">
        <v>0.14657237230629355</v>
      </c>
      <c r="PC202" s="424">
        <v>0.15332446318603904</v>
      </c>
      <c r="PD202" s="424">
        <v>0.15478459017392701</v>
      </c>
      <c r="PE202" s="424">
        <v>0.18335815458540405</v>
      </c>
      <c r="PF202" s="424">
        <v>0.25291053390980928</v>
      </c>
      <c r="PG202" s="424">
        <v>0.19012717360179501</v>
      </c>
      <c r="PH202" s="424">
        <v>0.20623636517071903</v>
      </c>
      <c r="PI202" s="424">
        <v>0.16339256618949877</v>
      </c>
      <c r="PJ202" s="424">
        <v>0.21480910602905373</v>
      </c>
      <c r="PK202" s="424">
        <v>0.10209189360143991</v>
      </c>
      <c r="PL202" s="424">
        <v>0.16499293704350648</v>
      </c>
      <c r="PM202" s="424">
        <v>0.20220611383372983</v>
      </c>
      <c r="PN202" s="424">
        <v>0.18626974698273543</v>
      </c>
      <c r="PO202" s="424">
        <v>0.17557799403701627</v>
      </c>
      <c r="PP202" s="425">
        <v>0.31681862605071781</v>
      </c>
    </row>
    <row r="203" spans="1:432" x14ac:dyDescent="0.25">
      <c r="A203" s="210" t="s">
        <v>192</v>
      </c>
      <c r="B203" s="415">
        <f>'Input Output Table'!D87/B$230</f>
        <v>7.0135223963820612E-5</v>
      </c>
      <c r="C203" s="415">
        <f>'Input Output Table'!E87/C$230</f>
        <v>1.1562914133671951E-4</v>
      </c>
      <c r="D203" s="415">
        <f>'Input Output Table'!F87/D$230</f>
        <v>1.0230531474488902E-3</v>
      </c>
      <c r="E203" s="415">
        <f>'Input Output Table'!G87/E$230</f>
        <v>1.6533987066731924E-4</v>
      </c>
      <c r="F203" s="415">
        <f>'Input Output Table'!H87/F$230</f>
        <v>1.6982551596275826E-2</v>
      </c>
      <c r="G203" s="415">
        <f>'Input Output Table'!I87/G$230</f>
        <v>1.5547345607128433E-4</v>
      </c>
      <c r="H203" s="415">
        <f>'Input Output Table'!J87/H$230</f>
        <v>2.5537844169389496E-2</v>
      </c>
      <c r="I203" s="415">
        <f>'Input Output Table'!K87/I$230</f>
        <v>2.6682009352285561E-4</v>
      </c>
      <c r="J203" s="415">
        <f>'Input Output Table'!L87/J$230</f>
        <v>3.2676137261309377E-4</v>
      </c>
      <c r="K203" s="415">
        <f>'Input Output Table'!M87/K$230</f>
        <v>1.0824817539715882E-4</v>
      </c>
      <c r="L203" s="415">
        <f>'Input Output Table'!N87/L$230</f>
        <v>1.1154436096001662E-3</v>
      </c>
      <c r="M203" s="415">
        <f>'Input Output Table'!O87/M$230</f>
        <v>1.6919929708813541E-3</v>
      </c>
      <c r="N203" s="415">
        <f>'Input Output Table'!P87/N$230</f>
        <v>1.4641112744323286E-3</v>
      </c>
      <c r="O203" s="415">
        <f>'Input Output Table'!Q87/O$230</f>
        <v>1.6812397539316623E-3</v>
      </c>
      <c r="P203" s="415">
        <f>'Input Output Table'!R87/P$230</f>
        <v>7.6416872082960821E-4</v>
      </c>
      <c r="Q203" s="415">
        <f>'Input Output Table'!S87/Q$230</f>
        <v>2.4337783043072857E-3</v>
      </c>
      <c r="R203" s="415">
        <f>'Input Output Table'!T87/R$230</f>
        <v>9.7124593004398792E-4</v>
      </c>
      <c r="S203" s="415">
        <f>'Input Output Table'!U87/S$230</f>
        <v>3.4981736533283066E-3</v>
      </c>
      <c r="T203" s="415">
        <f>'Input Output Table'!V87/T$230</f>
        <v>1.7448606448937679E-3</v>
      </c>
      <c r="U203" s="415">
        <f>'Input Output Table'!W87/U$230</f>
        <v>1.4363591052715503E-3</v>
      </c>
      <c r="V203" s="415">
        <f>'Input Output Table'!X87/V$230</f>
        <v>3.7175792627952499E-3</v>
      </c>
      <c r="W203" s="415">
        <f>'Input Output Table'!Y87/W$230</f>
        <v>5.6278228750404732E-4</v>
      </c>
      <c r="X203" s="415">
        <f>'Input Output Table'!Z87/X$230</f>
        <v>1.2790076555800427E-3</v>
      </c>
      <c r="Y203" s="415">
        <f>'Input Output Table'!AA87/Y$230</f>
        <v>1.0629522693388993E-3</v>
      </c>
      <c r="Z203" s="415">
        <f>'Input Output Table'!AB87/Z$230</f>
        <v>6.9036454441052226E-4</v>
      </c>
      <c r="AA203" s="415">
        <f>'Input Output Table'!AC87/AA$230</f>
        <v>3.0563508858500437E-3</v>
      </c>
      <c r="AB203" s="415">
        <f>'Input Output Table'!AD87/AB$230</f>
        <v>1.8546627598510581E-3</v>
      </c>
      <c r="AC203" s="415">
        <f>'Input Output Table'!AE87/AC$230</f>
        <v>4.5981019228263989E-3</v>
      </c>
      <c r="AD203" s="415">
        <f>'Input Output Table'!AF87/AD$230</f>
        <v>1.2801235630433205E-3</v>
      </c>
      <c r="AE203" s="415">
        <f>'Input Output Table'!AG87/AE$230</f>
        <v>1.8877297167018852E-3</v>
      </c>
      <c r="AF203" s="415">
        <f>'Input Output Table'!AH87/AF$230</f>
        <v>2.206772679057526E-3</v>
      </c>
      <c r="AG203" s="415">
        <f>'Input Output Table'!AI87/AG$230</f>
        <v>4.3168055738959247E-3</v>
      </c>
      <c r="AH203" s="415">
        <f>'Input Output Table'!AJ87/AH$230</f>
        <v>1.4958146105102817E-3</v>
      </c>
      <c r="AI203" s="415">
        <f>'Input Output Table'!AK87/AI$230</f>
        <v>9.8845162390942673E-4</v>
      </c>
      <c r="AJ203" s="415">
        <f>'Input Output Table'!AL87/AJ$230</f>
        <v>1.4471650314889723E-3</v>
      </c>
      <c r="AK203" s="415">
        <f>'Input Output Table'!AM87/AK$230</f>
        <v>7.8425907948154996E-4</v>
      </c>
      <c r="AL203" s="415">
        <f>'Input Output Table'!AN87/AL$230</f>
        <v>7.1359603001339817E-4</v>
      </c>
      <c r="AM203" s="415">
        <f>'Input Output Table'!AO87/AM$230</f>
        <v>7.8871414370223472E-4</v>
      </c>
      <c r="AN203" s="415">
        <f>'Input Output Table'!AP87/AN$230</f>
        <v>1.138886406334751E-3</v>
      </c>
      <c r="AO203" s="415">
        <f>'Input Output Table'!AQ87/AO$230</f>
        <v>1.1484408395217743E-3</v>
      </c>
      <c r="AP203" s="415">
        <f>'Input Output Table'!AR87/AP$230</f>
        <v>9.0596987620686581E-4</v>
      </c>
      <c r="AQ203" s="415">
        <f>'Input Output Table'!AS87/AQ$230</f>
        <v>1.775869352892189E-3</v>
      </c>
      <c r="AR203" s="415">
        <f>'Input Output Table'!AT87/AR$230</f>
        <v>8.2198038839389695E-4</v>
      </c>
      <c r="AS203" s="415">
        <f>'Input Output Table'!AU87/AS$230</f>
        <v>1.4771013297747322E-3</v>
      </c>
      <c r="AT203" s="415">
        <f>'Input Output Table'!AV87/AT$230</f>
        <v>2.6212981710642832E-3</v>
      </c>
      <c r="AU203" s="415">
        <f>'Input Output Table'!AW87/AU$230</f>
        <v>1.6841882210006664E-3</v>
      </c>
      <c r="AV203" s="415">
        <f>'Input Output Table'!AX87/AV$230</f>
        <v>9.5934639570447106E-4</v>
      </c>
      <c r="AW203" s="415">
        <f>'Input Output Table'!AY87/AW$230</f>
        <v>2.1047283538666397E-3</v>
      </c>
      <c r="AX203" s="415">
        <f>'Input Output Table'!AZ87/AX$230</f>
        <v>1.3421869186333414E-4</v>
      </c>
      <c r="AY203" s="415">
        <f>'Input Output Table'!BA87/AY$230</f>
        <v>1.1429612015867159E-3</v>
      </c>
      <c r="AZ203" s="415">
        <f>'Input Output Table'!BB87/AZ$230</f>
        <v>2.9315318534615096E-3</v>
      </c>
      <c r="BA203" s="415">
        <f>'Input Output Table'!BC87/BA$230</f>
        <v>1.6530239995795088E-3</v>
      </c>
      <c r="BB203" s="415">
        <f>'Input Output Table'!BD87/BB$230</f>
        <v>1.0800004672486736E-3</v>
      </c>
      <c r="BC203" s="415">
        <f>'Input Output Table'!BE87/BC$230</f>
        <v>2.9159424258957847E-3</v>
      </c>
      <c r="BD203" s="415">
        <f>'Input Output Table'!BF87/BD$230</f>
        <v>2.7214940584201043E-3</v>
      </c>
      <c r="BE203" s="415">
        <f>'Input Output Table'!BG87/BE$230</f>
        <v>4.506607587422589E-3</v>
      </c>
      <c r="BF203" s="415">
        <f>'Input Output Table'!BH87/BF$230</f>
        <v>9.985230467713907E-3</v>
      </c>
      <c r="BG203" s="415">
        <f>'Input Output Table'!BI87/BG$230</f>
        <v>4.1341733070268194E-3</v>
      </c>
      <c r="BH203" s="415">
        <f>'Input Output Table'!BJ87/BH$230</f>
        <v>3.7725413270843968E-3</v>
      </c>
      <c r="BI203" s="415">
        <f>'Input Output Table'!BK87/BI$230</f>
        <v>4.7400653410270208E-3</v>
      </c>
      <c r="BJ203" s="415">
        <f>'Input Output Table'!BL87/BJ$230</f>
        <v>4.7400650283033604E-3</v>
      </c>
      <c r="BK203" s="415">
        <f>'Input Output Table'!BM87/BK$230</f>
        <v>4.6331584694654709E-3</v>
      </c>
      <c r="BL203" s="415">
        <f>'Input Output Table'!BN87/BL$230</f>
        <v>4.8796844667227009E-3</v>
      </c>
      <c r="BM203" s="415">
        <f>'Input Output Table'!BO87/BM$230</f>
        <v>1.3553166564013957E-2</v>
      </c>
      <c r="BN203" s="415">
        <f>'Input Output Table'!BP87/BN$230</f>
        <v>6.7799107321335136E-3</v>
      </c>
      <c r="BO203" s="415">
        <f>'Input Output Table'!BQ87/BO$230</f>
        <v>7.1008677255952352E-3</v>
      </c>
      <c r="BP203" s="415">
        <f>'Input Output Table'!BR87/BP$230</f>
        <v>3.9880407761518372E-3</v>
      </c>
      <c r="BQ203" s="415">
        <f>'Input Output Table'!BS87/BQ$230</f>
        <v>3.9858139512749394E-3</v>
      </c>
      <c r="BR203" s="415">
        <f>'Input Output Table'!BT87/BR$230</f>
        <v>3.9858134232038656E-3</v>
      </c>
      <c r="BS203" s="415">
        <f>'Input Output Table'!BU87/BS$230</f>
        <v>4.1157878496899539E-3</v>
      </c>
      <c r="BT203" s="415">
        <f>'Input Output Table'!BV87/BT$230</f>
        <v>3.1303146005673354E-3</v>
      </c>
      <c r="BU203" s="415">
        <f>'Input Output Table'!BW87/BU$230</f>
        <v>1.7319828434993073E-3</v>
      </c>
      <c r="BV203" s="415">
        <f>'Input Output Table'!BX87/BV$230</f>
        <v>5.1139441772366998E-3</v>
      </c>
      <c r="BW203" s="415">
        <f>'Input Output Table'!BY87/BW$230</f>
        <v>3.2621916332608624E-3</v>
      </c>
      <c r="BX203" s="415">
        <f>'Input Output Table'!BZ87/BX$230</f>
        <v>1.4546802252543185E-2</v>
      </c>
      <c r="BY203" s="415">
        <f>'Input Output Table'!CA87/BY$230</f>
        <v>2.6993020873050156E-2</v>
      </c>
      <c r="BZ203" s="415">
        <f>'Input Output Table'!CB87/BZ$230</f>
        <v>1.2841985706145928E-2</v>
      </c>
      <c r="CA203" s="415">
        <f>'Input Output Table'!CC87/CA$230</f>
        <v>1.3794968373698329E-2</v>
      </c>
      <c r="CB203" s="415">
        <f>'Input Output Table'!CD87/CB$230</f>
        <v>7.3359402439324038E-3</v>
      </c>
      <c r="CC203" s="415">
        <f>'Input Output Table'!CE87/CC$230</f>
        <v>2.5679147166498355E-3</v>
      </c>
      <c r="CD203" s="415">
        <f>'Input Output Table'!CF87/CD$230</f>
        <v>3.3324659529293654E-3</v>
      </c>
      <c r="CE203" s="415">
        <f>'Input Output Table'!CG87/CE$230</f>
        <v>5.1905272046199651E-2</v>
      </c>
      <c r="CF203" s="415">
        <f>'Input Output Table'!CH87/CF$230</f>
        <v>2.5963114840043808E-2</v>
      </c>
      <c r="CG203" s="415">
        <f>'Input Output Table'!CI87/CG$230</f>
        <v>1.3924527208411048E-2</v>
      </c>
      <c r="CH203" s="415">
        <f>'Input Output Table'!CJ87/CH$230</f>
        <v>1.9828919263949071E-2</v>
      </c>
      <c r="CI203" s="415">
        <f>'Input Output Table'!CK87/CI$230</f>
        <v>6.7042655650234925E-3</v>
      </c>
      <c r="CJ203" s="415">
        <f>'Input Output Table'!CL87/CJ$230</f>
        <v>3.3261245186605538E-2</v>
      </c>
      <c r="CK203" s="415">
        <f>'Input Output Table'!CM87/CK$230</f>
        <v>1.2769063514598722E-2</v>
      </c>
      <c r="CL203" s="415">
        <f>'Input Output Table'!CN87/CL$230</f>
        <v>6.761432917388629E-3</v>
      </c>
      <c r="CM203" s="415">
        <f>'Input Output Table'!CO87/CM$230</f>
        <v>2.5687997721790253E-2</v>
      </c>
      <c r="CN203" s="415">
        <f>'Input Output Table'!CP87/CN$230</f>
        <v>9.9165422495299232E-3</v>
      </c>
      <c r="CO203" s="415">
        <f>'Input Output Table'!CQ87/CO$230</f>
        <v>1.6750009342304977E-3</v>
      </c>
      <c r="CP203" s="415">
        <f>'Input Output Table'!CR87/CP$230</f>
        <v>1.3765637843430691E-2</v>
      </c>
      <c r="CQ203" s="415">
        <f>'Input Output Table'!CS87/CQ$230</f>
        <v>1.3343539291010897E-2</v>
      </c>
      <c r="CR203" s="415">
        <f>'Input Output Table'!CT87/CR$230</f>
        <v>1.4557725518745634E-2</v>
      </c>
      <c r="CS203" s="415">
        <f>'Input Output Table'!CU87/CS$230</f>
        <v>1.6973690977490737E-2</v>
      </c>
      <c r="CT203" s="415">
        <f>'Input Output Table'!CV87/CT$230</f>
        <v>1.2855255208027274E-3</v>
      </c>
      <c r="CU203" s="415">
        <f>'Input Output Table'!CW87/CU$230</f>
        <v>9.7567209664144328E-3</v>
      </c>
      <c r="CV203" s="415">
        <f>'Input Output Table'!CX87/CV$230</f>
        <v>2.7518099720834533E-3</v>
      </c>
      <c r="CW203" s="415">
        <f>'Input Output Table'!CY87/CW$230</f>
        <v>3.4301756338303751E-3</v>
      </c>
      <c r="CX203" s="415">
        <f>'Input Output Table'!CZ87/CX$230</f>
        <v>1.3597842488522146E-3</v>
      </c>
      <c r="CY203" s="415">
        <f>'Input Output Table'!DA87/CY$230</f>
        <v>4.5446383083990825E-3</v>
      </c>
      <c r="CZ203" s="415">
        <f>'Input Output Table'!DB87/CZ$230</f>
        <v>2.7833214039093119E-3</v>
      </c>
      <c r="DA203" s="415">
        <f>'Input Output Table'!DC87/DA$230</f>
        <v>3.4286719383937805E-3</v>
      </c>
      <c r="DB203" s="415">
        <f>'Input Output Table'!DD87/DB$230</f>
        <v>2.1816437961060493E-2</v>
      </c>
      <c r="DC203" s="415">
        <f>'Input Output Table'!DE87/DC$230</f>
        <v>2.6041240053999819E-2</v>
      </c>
      <c r="DD203" s="416">
        <f>'Input Output Table'!DG87/DD$230</f>
        <v>6.9044626145400119E-4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J203" s="423">
        <f t="shared" si="323"/>
        <v>-7.0135223963820612E-5</v>
      </c>
      <c r="HK203" s="423">
        <f t="shared" si="324"/>
        <v>-1.1562914133671951E-4</v>
      </c>
      <c r="HL203" s="423">
        <f t="shared" si="325"/>
        <v>-1.0230531474488902E-3</v>
      </c>
      <c r="HM203" s="423">
        <f t="shared" si="326"/>
        <v>-1.6533987066731924E-4</v>
      </c>
      <c r="HN203" s="423">
        <f t="shared" si="327"/>
        <v>-1.6982551596275826E-2</v>
      </c>
      <c r="HO203" s="423">
        <f t="shared" si="328"/>
        <v>-1.5547345607128433E-4</v>
      </c>
      <c r="HP203" s="423">
        <f t="shared" si="329"/>
        <v>-2.5537844169389496E-2</v>
      </c>
      <c r="HQ203" s="423">
        <f t="shared" si="330"/>
        <v>-2.6682009352285561E-4</v>
      </c>
      <c r="HR203" s="423">
        <f t="shared" si="331"/>
        <v>-3.2676137261309377E-4</v>
      </c>
      <c r="HS203" s="423">
        <f t="shared" si="332"/>
        <v>-1.0824817539715882E-4</v>
      </c>
      <c r="HT203" s="423">
        <f t="shared" si="333"/>
        <v>-1.1154436096001662E-3</v>
      </c>
      <c r="HU203" s="423">
        <f t="shared" si="334"/>
        <v>-1.6919929708813541E-3</v>
      </c>
      <c r="HV203" s="423">
        <f t="shared" si="335"/>
        <v>-1.4641112744323286E-3</v>
      </c>
      <c r="HW203" s="423">
        <f t="shared" si="336"/>
        <v>-1.6812397539316623E-3</v>
      </c>
      <c r="HX203" s="423">
        <f t="shared" si="337"/>
        <v>-7.6416872082960821E-4</v>
      </c>
      <c r="HY203" s="423">
        <f t="shared" si="338"/>
        <v>-2.4337783043072857E-3</v>
      </c>
      <c r="HZ203" s="423">
        <f t="shared" si="339"/>
        <v>-9.7124593004398792E-4</v>
      </c>
      <c r="IA203" s="423">
        <f t="shared" si="340"/>
        <v>-3.4981736533283066E-3</v>
      </c>
      <c r="IB203" s="423">
        <f t="shared" si="341"/>
        <v>-1.7448606448937679E-3</v>
      </c>
      <c r="IC203" s="423">
        <f t="shared" si="342"/>
        <v>-1.4363591052715503E-3</v>
      </c>
      <c r="ID203" s="423">
        <f t="shared" si="343"/>
        <v>-3.7175792627952499E-3</v>
      </c>
      <c r="IE203" s="423">
        <f t="shared" si="344"/>
        <v>-5.6278228750404732E-4</v>
      </c>
      <c r="IF203" s="423">
        <f t="shared" si="345"/>
        <v>-1.2790076555800427E-3</v>
      </c>
      <c r="IG203" s="423">
        <f t="shared" si="346"/>
        <v>-1.0629522693388993E-3</v>
      </c>
      <c r="IH203" s="423">
        <f t="shared" si="347"/>
        <v>-6.9036454441052226E-4</v>
      </c>
      <c r="II203" s="423">
        <f t="shared" si="348"/>
        <v>-3.0563508858500437E-3</v>
      </c>
      <c r="IJ203" s="423">
        <f t="shared" si="349"/>
        <v>-1.8546627598510581E-3</v>
      </c>
      <c r="IK203" s="423">
        <f t="shared" si="350"/>
        <v>-4.5981019228263989E-3</v>
      </c>
      <c r="IL203" s="423">
        <f t="shared" si="351"/>
        <v>-1.2801235630433205E-3</v>
      </c>
      <c r="IM203" s="423">
        <f t="shared" si="352"/>
        <v>-1.8877297167018852E-3</v>
      </c>
      <c r="IN203" s="423">
        <f t="shared" si="353"/>
        <v>-2.206772679057526E-3</v>
      </c>
      <c r="IO203" s="423">
        <f t="shared" si="354"/>
        <v>-4.3168055738959247E-3</v>
      </c>
      <c r="IP203" s="423">
        <f t="shared" si="355"/>
        <v>-1.4958146105102817E-3</v>
      </c>
      <c r="IQ203" s="423">
        <f t="shared" si="356"/>
        <v>-9.8845162390942673E-4</v>
      </c>
      <c r="IR203" s="423">
        <f t="shared" si="357"/>
        <v>-1.4471650314889723E-3</v>
      </c>
      <c r="IS203" s="423">
        <f t="shared" si="358"/>
        <v>-7.8425907948154996E-4</v>
      </c>
      <c r="IT203" s="423">
        <f t="shared" si="359"/>
        <v>-7.1359603001339817E-4</v>
      </c>
      <c r="IU203" s="423">
        <f t="shared" si="360"/>
        <v>-7.8871414370223472E-4</v>
      </c>
      <c r="IV203" s="423">
        <f t="shared" si="361"/>
        <v>-1.138886406334751E-3</v>
      </c>
      <c r="IW203" s="423">
        <f t="shared" si="362"/>
        <v>-1.1484408395217743E-3</v>
      </c>
      <c r="IX203" s="423">
        <f t="shared" si="363"/>
        <v>-9.0596987620686581E-4</v>
      </c>
      <c r="IY203" s="423">
        <f t="shared" si="364"/>
        <v>-1.775869352892189E-3</v>
      </c>
      <c r="IZ203" s="423">
        <f t="shared" si="365"/>
        <v>-8.2198038839389695E-4</v>
      </c>
      <c r="JA203" s="423">
        <f t="shared" si="366"/>
        <v>-1.4771013297747322E-3</v>
      </c>
      <c r="JB203" s="423">
        <f t="shared" si="367"/>
        <v>-2.6212981710642832E-3</v>
      </c>
      <c r="JC203" s="423">
        <f t="shared" si="368"/>
        <v>-1.6841882210006664E-3</v>
      </c>
      <c r="JD203" s="423">
        <f t="shared" si="369"/>
        <v>-9.5934639570447106E-4</v>
      </c>
      <c r="JE203" s="423">
        <f t="shared" si="370"/>
        <v>-2.1047283538666397E-3</v>
      </c>
      <c r="JF203" s="423">
        <f t="shared" si="371"/>
        <v>-1.3421869186333414E-4</v>
      </c>
      <c r="JG203" s="423">
        <f t="shared" si="372"/>
        <v>-1.1429612015867159E-3</v>
      </c>
      <c r="JH203" s="423">
        <f t="shared" si="373"/>
        <v>-2.9315318534615096E-3</v>
      </c>
      <c r="JI203" s="423">
        <f t="shared" si="374"/>
        <v>-1.6530239995795088E-3</v>
      </c>
      <c r="JJ203" s="423">
        <f t="shared" si="375"/>
        <v>-1.0800004672486736E-3</v>
      </c>
      <c r="JK203" s="423">
        <f t="shared" si="376"/>
        <v>-2.9159424258957847E-3</v>
      </c>
      <c r="JL203" s="423">
        <f t="shared" si="377"/>
        <v>-2.7214940584201043E-3</v>
      </c>
      <c r="JM203" s="423">
        <f t="shared" si="378"/>
        <v>-4.506607587422589E-3</v>
      </c>
      <c r="JN203" s="423">
        <f t="shared" si="379"/>
        <v>-9.985230467713907E-3</v>
      </c>
      <c r="JO203" s="423">
        <f t="shared" si="380"/>
        <v>-4.1341733070268194E-3</v>
      </c>
      <c r="JP203" s="423">
        <f t="shared" si="381"/>
        <v>-3.7725413270843968E-3</v>
      </c>
      <c r="JQ203" s="423">
        <f t="shared" si="382"/>
        <v>-4.7400653410270208E-3</v>
      </c>
      <c r="JR203" s="423">
        <f t="shared" si="383"/>
        <v>-4.7400650283033604E-3</v>
      </c>
      <c r="JS203" s="423">
        <f t="shared" si="384"/>
        <v>-4.6331584694654709E-3</v>
      </c>
      <c r="JT203" s="423">
        <f t="shared" si="385"/>
        <v>-4.8796844667227009E-3</v>
      </c>
      <c r="JU203" s="423">
        <f t="shared" si="386"/>
        <v>-1.3553166564013957E-2</v>
      </c>
      <c r="JV203" s="423">
        <f t="shared" si="387"/>
        <v>-6.7799107321335136E-3</v>
      </c>
      <c r="JW203" s="423">
        <f t="shared" si="388"/>
        <v>-7.1008677255952352E-3</v>
      </c>
      <c r="JX203" s="423">
        <f t="shared" si="389"/>
        <v>-3.9880407761518372E-3</v>
      </c>
      <c r="JY203" s="423">
        <f t="shared" si="390"/>
        <v>-3.9858139512749394E-3</v>
      </c>
      <c r="JZ203" s="423">
        <f t="shared" si="391"/>
        <v>-3.9858134232038656E-3</v>
      </c>
      <c r="KA203" s="423">
        <f t="shared" si="392"/>
        <v>-4.1157878496899539E-3</v>
      </c>
      <c r="KB203" s="423">
        <f t="shared" si="393"/>
        <v>-3.1303146005673354E-3</v>
      </c>
      <c r="KC203" s="423">
        <f t="shared" si="394"/>
        <v>-1.7319828434993073E-3</v>
      </c>
      <c r="KD203" s="423">
        <f t="shared" si="395"/>
        <v>-5.1139441772366998E-3</v>
      </c>
      <c r="KE203" s="423">
        <f t="shared" si="396"/>
        <v>-3.2621916332608624E-3</v>
      </c>
      <c r="KF203" s="423">
        <f t="shared" si="397"/>
        <v>-1.4546802252543185E-2</v>
      </c>
      <c r="KG203" s="423">
        <f t="shared" si="398"/>
        <v>-2.6993020873050156E-2</v>
      </c>
      <c r="KH203" s="423">
        <f t="shared" si="399"/>
        <v>-1.2841985706145928E-2</v>
      </c>
      <c r="KI203" s="423">
        <f t="shared" si="400"/>
        <v>-1.3794968373698329E-2</v>
      </c>
      <c r="KJ203" s="423">
        <f t="shared" si="401"/>
        <v>-7.3359402439324038E-3</v>
      </c>
      <c r="KK203" s="423">
        <f t="shared" si="402"/>
        <v>-2.5679147166498355E-3</v>
      </c>
      <c r="KL203" s="423">
        <f t="shared" si="403"/>
        <v>-3.3324659529293654E-3</v>
      </c>
      <c r="KM203" s="423">
        <f t="shared" si="404"/>
        <v>0.94809472795380034</v>
      </c>
      <c r="KN203" s="423">
        <f t="shared" si="405"/>
        <v>-2.5963114840043808E-2</v>
      </c>
      <c r="KO203" s="423">
        <f t="shared" si="406"/>
        <v>-1.3924527208411048E-2</v>
      </c>
      <c r="KP203" s="423">
        <f t="shared" si="407"/>
        <v>-1.9828919263949071E-2</v>
      </c>
      <c r="KQ203" s="423">
        <f t="shared" si="408"/>
        <v>-6.7042655650234925E-3</v>
      </c>
      <c r="KR203" s="423">
        <f t="shared" si="409"/>
        <v>-3.3261245186605538E-2</v>
      </c>
      <c r="KS203" s="423">
        <f t="shared" si="410"/>
        <v>-1.2769063514598722E-2</v>
      </c>
      <c r="KT203" s="423">
        <f t="shared" si="411"/>
        <v>-6.761432917388629E-3</v>
      </c>
      <c r="KU203" s="423">
        <f t="shared" si="412"/>
        <v>-2.5687997721790253E-2</v>
      </c>
      <c r="KV203" s="423">
        <f t="shared" si="413"/>
        <v>-9.9165422495299232E-3</v>
      </c>
      <c r="KW203" s="423">
        <f t="shared" si="414"/>
        <v>-1.6750009342304977E-3</v>
      </c>
      <c r="KX203" s="423">
        <f t="shared" si="415"/>
        <v>-1.3765637843430691E-2</v>
      </c>
      <c r="KY203" s="423">
        <f t="shared" si="416"/>
        <v>-1.3343539291010897E-2</v>
      </c>
      <c r="KZ203" s="423">
        <f t="shared" si="417"/>
        <v>-1.4557725518745634E-2</v>
      </c>
      <c r="LA203" s="423">
        <f t="shared" si="418"/>
        <v>-1.6973690977490737E-2</v>
      </c>
      <c r="LB203" s="423">
        <f t="shared" si="419"/>
        <v>-1.2855255208027274E-3</v>
      </c>
      <c r="LC203" s="423">
        <f t="shared" si="420"/>
        <v>-9.7567209664144328E-3</v>
      </c>
      <c r="LD203" s="423">
        <f t="shared" si="421"/>
        <v>-2.7518099720834533E-3</v>
      </c>
      <c r="LE203" s="423">
        <f t="shared" si="422"/>
        <v>-3.4301756338303751E-3</v>
      </c>
      <c r="LF203" s="423">
        <f t="shared" si="423"/>
        <v>-1.3597842488522146E-3</v>
      </c>
      <c r="LG203" s="423">
        <f t="shared" si="424"/>
        <v>-4.5446383083990825E-3</v>
      </c>
      <c r="LH203" s="423">
        <f t="shared" si="425"/>
        <v>-2.7833214039093119E-3</v>
      </c>
      <c r="LI203" s="423">
        <f t="shared" si="426"/>
        <v>-3.4286719383937805E-3</v>
      </c>
      <c r="LJ203" s="423">
        <f t="shared" si="427"/>
        <v>-2.1816437961060493E-2</v>
      </c>
      <c r="LK203" s="423">
        <f t="shared" si="428"/>
        <v>-2.6041240053999819E-2</v>
      </c>
      <c r="LL203" s="423">
        <f t="shared" si="429"/>
        <v>-6.9044626145400119E-4</v>
      </c>
      <c r="LN203" s="424">
        <v>1.1305444632955099E-2</v>
      </c>
      <c r="LO203" s="424">
        <v>1.3926696608226543E-2</v>
      </c>
      <c r="LP203" s="424">
        <v>8.9169041803783301E-3</v>
      </c>
      <c r="LQ203" s="424">
        <v>1.390003074521037E-2</v>
      </c>
      <c r="LR203" s="424">
        <v>2.661704955959451E-2</v>
      </c>
      <c r="LS203" s="424">
        <v>1.2299525043861351E-2</v>
      </c>
      <c r="LT203" s="424">
        <v>3.7279845211970274E-2</v>
      </c>
      <c r="LU203" s="424">
        <v>1.4132323141326409E-2</v>
      </c>
      <c r="LV203" s="424">
        <v>1.6011861251867349E-2</v>
      </c>
      <c r="LW203" s="424">
        <v>9.2785125421063278E-3</v>
      </c>
      <c r="LX203" s="424">
        <v>1.4300761406265317E-2</v>
      </c>
      <c r="LY203" s="424">
        <v>1.6061554024941926E-2</v>
      </c>
      <c r="LZ203" s="424">
        <v>1.7313079012717985E-2</v>
      </c>
      <c r="MA203" s="424">
        <v>1.6703141080080048E-2</v>
      </c>
      <c r="MB203" s="424">
        <v>1.238030106640284E-2</v>
      </c>
      <c r="MC203" s="424">
        <v>1.7443273091690546E-2</v>
      </c>
      <c r="MD203" s="424">
        <v>1.6101545970631192E-2</v>
      </c>
      <c r="ME203" s="424">
        <v>1.4729034670645694E-2</v>
      </c>
      <c r="MF203" s="424">
        <v>1.3875207859681179E-2</v>
      </c>
      <c r="MG203" s="424">
        <v>1.5883309272738653E-2</v>
      </c>
      <c r="MH203" s="424">
        <v>1.4408684197041541E-2</v>
      </c>
      <c r="MI203" s="424">
        <v>1.2153356180893631E-2</v>
      </c>
      <c r="MJ203" s="424">
        <v>1.3017810691322006E-2</v>
      </c>
      <c r="MK203" s="424">
        <v>1.4556725923447904E-2</v>
      </c>
      <c r="ML203" s="424">
        <v>6.3603289211081682E-3</v>
      </c>
      <c r="MM203" s="424">
        <v>1.5497446236131746E-2</v>
      </c>
      <c r="MN203" s="424">
        <v>1.7256761794217746E-2</v>
      </c>
      <c r="MO203" s="424">
        <v>1.5514686577986717E-2</v>
      </c>
      <c r="MP203" s="424">
        <v>1.1832314053221202E-2</v>
      </c>
      <c r="MQ203" s="424">
        <v>9.9831841504549983E-3</v>
      </c>
      <c r="MR203" s="424">
        <v>1.3495850078465137E-2</v>
      </c>
      <c r="MS203" s="424">
        <v>1.5238774251972304E-2</v>
      </c>
      <c r="MT203" s="424">
        <v>1.3224718298264023E-2</v>
      </c>
      <c r="MU203" s="424">
        <v>1.4919046712478316E-2</v>
      </c>
      <c r="MV203" s="424">
        <v>1.4994063450807142E-2</v>
      </c>
      <c r="MW203" s="424">
        <v>1.1827557318720979E-2</v>
      </c>
      <c r="MX203" s="424">
        <v>8.1122498488198254E-3</v>
      </c>
      <c r="MY203" s="424">
        <v>1.4484308380998791E-2</v>
      </c>
      <c r="MZ203" s="424">
        <v>1.4918616704720732E-2</v>
      </c>
      <c r="NA203" s="424">
        <v>1.4343268028054919E-2</v>
      </c>
      <c r="NB203" s="424">
        <v>1.2873309613925753E-2</v>
      </c>
      <c r="NC203" s="424">
        <v>1.565461948469897E-2</v>
      </c>
      <c r="ND203" s="424">
        <v>1.3860443063963395E-2</v>
      </c>
      <c r="NE203" s="424">
        <v>1.6273738935827425E-2</v>
      </c>
      <c r="NF203" s="424">
        <v>1.592710910093666E-2</v>
      </c>
      <c r="NG203" s="424">
        <v>1.9011241390691543E-2</v>
      </c>
      <c r="NH203" s="424">
        <v>1.5527718174016113E-2</v>
      </c>
      <c r="NI203" s="424">
        <v>1.6273079904589986E-2</v>
      </c>
      <c r="NJ203" s="424">
        <v>1.4558380815666632E-2</v>
      </c>
      <c r="NK203" s="424">
        <v>1.6720937273965824E-2</v>
      </c>
      <c r="NL203" s="424">
        <v>2.0340971115183036E-2</v>
      </c>
      <c r="NM203" s="424">
        <v>1.5953428017423634E-2</v>
      </c>
      <c r="NN203" s="424">
        <v>1.5949292667877677E-2</v>
      </c>
      <c r="NO203" s="424">
        <v>1.2194304025274015E-2</v>
      </c>
      <c r="NP203" s="424">
        <v>1.2800754209887922E-2</v>
      </c>
      <c r="NQ203" s="424">
        <v>2.0889807243621383E-2</v>
      </c>
      <c r="NR203" s="424">
        <v>2.801707323855214E-2</v>
      </c>
      <c r="NS203" s="424">
        <v>1.9004114490021672E-2</v>
      </c>
      <c r="NT203" s="424">
        <v>1.9515717192680443E-2</v>
      </c>
      <c r="NU203" s="424">
        <v>2.1076500100414019E-2</v>
      </c>
      <c r="NV203" s="424">
        <v>1.9680803923811333E-2</v>
      </c>
      <c r="NW203" s="424">
        <v>2.7590756211237927E-2</v>
      </c>
      <c r="NX203" s="424">
        <v>2.163768749787822E-2</v>
      </c>
      <c r="NY203" s="424">
        <v>3.3629040411785743E-2</v>
      </c>
      <c r="NZ203" s="424">
        <v>2.030648100953682E-2</v>
      </c>
      <c r="OA203" s="424">
        <v>2.7966261235623055E-2</v>
      </c>
      <c r="OB203" s="424">
        <v>2.0962342873808732E-2</v>
      </c>
      <c r="OC203" s="424">
        <v>1.7515452613417245E-2</v>
      </c>
      <c r="OD203" s="424">
        <v>2.0996918298472958E-2</v>
      </c>
      <c r="OE203" s="424">
        <v>1.7578978698431079E-2</v>
      </c>
      <c r="OF203" s="424">
        <v>1.8139095551145883E-2</v>
      </c>
      <c r="OG203" s="424">
        <v>1.6979538844621601E-2</v>
      </c>
      <c r="OH203" s="424">
        <v>1.8896183274921312E-2</v>
      </c>
      <c r="OI203" s="424">
        <v>1.4908475284442335E-2</v>
      </c>
      <c r="OJ203" s="424">
        <v>3.1837398261530335E-2</v>
      </c>
      <c r="OK203" s="424">
        <v>4.5183083838179157E-2</v>
      </c>
      <c r="OL203" s="424">
        <v>2.6948905211316588E-2</v>
      </c>
      <c r="OM203" s="424">
        <v>3.0421743869096976E-2</v>
      </c>
      <c r="ON203" s="424">
        <v>2.5170767378229458E-2</v>
      </c>
      <c r="OO203" s="424">
        <v>1.4586821751772441E-2</v>
      </c>
      <c r="OP203" s="424">
        <v>1.1992239886187616E-2</v>
      </c>
      <c r="OQ203" s="424">
        <v>1.0672401007778809</v>
      </c>
      <c r="OR203" s="424">
        <v>4.0338105667596318E-2</v>
      </c>
      <c r="OS203" s="424">
        <v>3.2090579891467366E-2</v>
      </c>
      <c r="OT203" s="424">
        <v>4.26770762731647E-2</v>
      </c>
      <c r="OU203" s="424">
        <v>2.8140486142158055E-2</v>
      </c>
      <c r="OV203" s="424">
        <v>5.2842571685491529E-2</v>
      </c>
      <c r="OW203" s="424">
        <v>3.0576135397349439E-2</v>
      </c>
      <c r="OX203" s="424">
        <v>2.2742688407225622E-2</v>
      </c>
      <c r="OY203" s="424">
        <v>4.1039040715371712E-2</v>
      </c>
      <c r="OZ203" s="424">
        <v>2.7518350110847582E-2</v>
      </c>
      <c r="PA203" s="424">
        <v>1.8487958345870019E-2</v>
      </c>
      <c r="PB203" s="424">
        <v>2.8236706570602593E-2</v>
      </c>
      <c r="PC203" s="424">
        <v>3.0938299891068791E-2</v>
      </c>
      <c r="PD203" s="424">
        <v>3.0593645380195048E-2</v>
      </c>
      <c r="PE203" s="424">
        <v>3.2886256528318024E-2</v>
      </c>
      <c r="PF203" s="424">
        <v>1.9479842212811946E-2</v>
      </c>
      <c r="PG203" s="424">
        <v>2.5602873112135969E-2</v>
      </c>
      <c r="PH203" s="424">
        <v>1.9934107413577835E-2</v>
      </c>
      <c r="PI203" s="424">
        <v>2.0238476845707769E-2</v>
      </c>
      <c r="PJ203" s="424">
        <v>1.9540304780618974E-2</v>
      </c>
      <c r="PK203" s="424">
        <v>1.4571989618409371E-2</v>
      </c>
      <c r="PL203" s="424">
        <v>1.9206401577366611E-2</v>
      </c>
      <c r="PM203" s="424">
        <v>1.9184046590962719E-2</v>
      </c>
      <c r="PN203" s="424">
        <v>3.8909418741748004E-2</v>
      </c>
      <c r="PO203" s="424">
        <v>4.162342140296544E-2</v>
      </c>
      <c r="PP203" s="425">
        <v>2.0167450858308129E-2</v>
      </c>
    </row>
    <row r="204" spans="1:432" x14ac:dyDescent="0.25">
      <c r="A204" s="210" t="s">
        <v>193</v>
      </c>
      <c r="B204" s="415">
        <f>'Input Output Table'!D88/B$230</f>
        <v>1.013881491281678E-3</v>
      </c>
      <c r="C204" s="415">
        <f>'Input Output Table'!E88/C$230</f>
        <v>4.9558207537983828E-4</v>
      </c>
      <c r="D204" s="415">
        <f>'Input Output Table'!F88/D$230</f>
        <v>2.9559514639570569E-3</v>
      </c>
      <c r="E204" s="415">
        <f>'Input Output Table'!G88/E$230</f>
        <v>1.6676135079106823E-3</v>
      </c>
      <c r="F204" s="415">
        <f>'Input Output Table'!H88/F$230</f>
        <v>2.3520359837966086E-3</v>
      </c>
      <c r="G204" s="415">
        <f>'Input Output Table'!I88/G$230</f>
        <v>8.8953986732855745E-4</v>
      </c>
      <c r="H204" s="415">
        <f>'Input Output Table'!J88/H$230</f>
        <v>6.0498332124882754E-3</v>
      </c>
      <c r="I204" s="415">
        <f>'Input Output Table'!K88/I$230</f>
        <v>1.8074598671620344E-3</v>
      </c>
      <c r="J204" s="415">
        <f>'Input Output Table'!L88/J$230</f>
        <v>2.2187142787865473E-3</v>
      </c>
      <c r="K204" s="415">
        <f>'Input Output Table'!M88/K$230</f>
        <v>1.5315513017531797E-3</v>
      </c>
      <c r="L204" s="415">
        <f>'Input Output Table'!N88/L$230</f>
        <v>1.8054186028827336E-3</v>
      </c>
      <c r="M204" s="415">
        <f>'Input Output Table'!O88/M$230</f>
        <v>2.9696478739815028E-3</v>
      </c>
      <c r="N204" s="415">
        <f>'Input Output Table'!P88/N$230</f>
        <v>3.1775289829710741E-3</v>
      </c>
      <c r="O204" s="415">
        <f>'Input Output Table'!Q88/O$230</f>
        <v>2.6417995811974901E-3</v>
      </c>
      <c r="P204" s="415">
        <f>'Input Output Table'!R88/P$230</f>
        <v>1.5017095792909474E-3</v>
      </c>
      <c r="Q204" s="415">
        <f>'Input Output Table'!S88/Q$230</f>
        <v>3.5734951064334982E-3</v>
      </c>
      <c r="R204" s="415">
        <f>'Input Output Table'!T88/R$230</f>
        <v>2.1791768602771005E-3</v>
      </c>
      <c r="S204" s="415">
        <f>'Input Output Table'!U88/S$230</f>
        <v>8.6088138724570423E-3</v>
      </c>
      <c r="T204" s="415">
        <f>'Input Output Table'!V88/T$230</f>
        <v>2.9680497500955347E-3</v>
      </c>
      <c r="U204" s="415">
        <f>'Input Output Table'!W88/U$230</f>
        <v>4.7502892213608112E-3</v>
      </c>
      <c r="V204" s="415">
        <f>'Input Output Table'!X88/V$230</f>
        <v>4.5407010137637543E-3</v>
      </c>
      <c r="W204" s="415">
        <f>'Input Output Table'!Y88/W$230</f>
        <v>1.5179125692985193E-3</v>
      </c>
      <c r="X204" s="415">
        <f>'Input Output Table'!Z88/X$230</f>
        <v>2.6149303230687255E-3</v>
      </c>
      <c r="Y204" s="415">
        <f>'Input Output Table'!AA88/Y$230</f>
        <v>1.2875552282495823E-3</v>
      </c>
      <c r="Z204" s="415">
        <f>'Input Output Table'!AB88/Z$230</f>
        <v>9.8868502098482282E-4</v>
      </c>
      <c r="AA204" s="415">
        <f>'Input Output Table'!AC88/AA$230</f>
        <v>5.0884273452646758E-3</v>
      </c>
      <c r="AB204" s="415">
        <f>'Input Output Table'!AD88/AB$230</f>
        <v>3.8379493472105513E-3</v>
      </c>
      <c r="AC204" s="415">
        <f>'Input Output Table'!AE88/AC$230</f>
        <v>6.976207065829014E-3</v>
      </c>
      <c r="AD204" s="415">
        <f>'Input Output Table'!AF88/AD$230</f>
        <v>3.6965811295867888E-3</v>
      </c>
      <c r="AE204" s="415">
        <f>'Input Output Table'!AG88/AE$230</f>
        <v>2.3478004619241588E-3</v>
      </c>
      <c r="AF204" s="415">
        <f>'Input Output Table'!AH88/AF$230</f>
        <v>5.3220403962782482E-3</v>
      </c>
      <c r="AG204" s="415">
        <f>'Input Output Table'!AI88/AG$230</f>
        <v>7.1320567416478459E-3</v>
      </c>
      <c r="AH204" s="415">
        <f>'Input Output Table'!AJ88/AH$230</f>
        <v>2.3602712121685715E-3</v>
      </c>
      <c r="AI204" s="415">
        <f>'Input Output Table'!AK88/AI$230</f>
        <v>2.4977319299686667E-3</v>
      </c>
      <c r="AJ204" s="415">
        <f>'Input Output Table'!AL88/AJ$230</f>
        <v>3.7644455128047955E-3</v>
      </c>
      <c r="AK204" s="415">
        <f>'Input Output Table'!AM88/AK$230</f>
        <v>1.667287370279848E-3</v>
      </c>
      <c r="AL204" s="415">
        <f>'Input Output Table'!AN88/AL$230</f>
        <v>1.7266769380184471E-3</v>
      </c>
      <c r="AM204" s="415">
        <f>'Input Output Table'!AO88/AM$230</f>
        <v>1.9230407806781198E-3</v>
      </c>
      <c r="AN204" s="415">
        <f>'Input Output Table'!AP88/AN$230</f>
        <v>1.7335053930244704E-3</v>
      </c>
      <c r="AO204" s="415">
        <f>'Input Output Table'!AQ88/AO$230</f>
        <v>6.4708578075253526E-4</v>
      </c>
      <c r="AP204" s="415">
        <f>'Input Output Table'!AR88/AP$230</f>
        <v>3.540524760267658E-3</v>
      </c>
      <c r="AQ204" s="415">
        <f>'Input Output Table'!AS88/AQ$230</f>
        <v>2.7039319938488905E-3</v>
      </c>
      <c r="AR204" s="415">
        <f>'Input Output Table'!AT88/AR$230</f>
        <v>1.9341823934081168E-3</v>
      </c>
      <c r="AS204" s="415">
        <f>'Input Output Table'!AU88/AS$230</f>
        <v>2.7502425508823154E-3</v>
      </c>
      <c r="AT204" s="415">
        <f>'Input Output Table'!AV88/AT$230</f>
        <v>4.450365787054416E-3</v>
      </c>
      <c r="AU204" s="415">
        <f>'Input Output Table'!AW88/AU$230</f>
        <v>1.9508324255881593E-3</v>
      </c>
      <c r="AV204" s="415">
        <f>'Input Output Table'!AX88/AV$230</f>
        <v>2.6458964807482025E-3</v>
      </c>
      <c r="AW204" s="415">
        <f>'Input Output Table'!AY88/AW$230</f>
        <v>3.4662454128381345E-3</v>
      </c>
      <c r="AX204" s="415">
        <f>'Input Output Table'!AZ88/AX$230</f>
        <v>6.6040912439326081E-4</v>
      </c>
      <c r="AY204" s="415">
        <f>'Input Output Table'!BA88/AY$230</f>
        <v>2.1480195165789391E-3</v>
      </c>
      <c r="AZ204" s="415">
        <f>'Input Output Table'!BB88/AZ$230</f>
        <v>5.2212937957991021E-3</v>
      </c>
      <c r="BA204" s="415">
        <f>'Input Output Table'!BC88/BA$230</f>
        <v>3.5300566345905183E-3</v>
      </c>
      <c r="BB204" s="415">
        <f>'Input Output Table'!BD88/BB$230</f>
        <v>4.0485732963583274E-3</v>
      </c>
      <c r="BC204" s="415">
        <f>'Input Output Table'!BE88/BC$230</f>
        <v>3.2359539429957351E-3</v>
      </c>
      <c r="BD204" s="415">
        <f>'Input Output Table'!BF88/BD$230</f>
        <v>2.7968886507812058E-3</v>
      </c>
      <c r="BE204" s="415">
        <f>'Input Output Table'!BG88/BE$230</f>
        <v>7.2043662666063414E-3</v>
      </c>
      <c r="BF204" s="415">
        <f>'Input Output Table'!BH88/BF$230</f>
        <v>1.0379859161593046E-3</v>
      </c>
      <c r="BG204" s="415">
        <f>'Input Output Table'!BI88/BG$230</f>
        <v>3.0141204737786126E-3</v>
      </c>
      <c r="BH204" s="415">
        <f>'Input Output Table'!BJ88/BH$230</f>
        <v>4.2049904962070568E-3</v>
      </c>
      <c r="BI204" s="415">
        <f>'Input Output Table'!BK88/BI$230</f>
        <v>6.2907311386427899E-3</v>
      </c>
      <c r="BJ204" s="415">
        <f>'Input Output Table'!BL88/BJ$230</f>
        <v>6.2907307236146565E-3</v>
      </c>
      <c r="BK204" s="415">
        <f>'Input Output Table'!BM88/BK$230</f>
        <v>2.8640290439398467E-3</v>
      </c>
      <c r="BL204" s="415">
        <f>'Input Output Table'!BN88/BL$230</f>
        <v>5.4090574857313016E-3</v>
      </c>
      <c r="BM204" s="415">
        <f>'Input Output Table'!BO88/BM$230</f>
        <v>5.3564706113857748E-3</v>
      </c>
      <c r="BN204" s="415">
        <f>'Input Output Table'!BP88/BN$230</f>
        <v>3.8375074848215215E-3</v>
      </c>
      <c r="BO204" s="415">
        <f>'Input Output Table'!BQ88/BO$230</f>
        <v>7.8164250174849736E-3</v>
      </c>
      <c r="BP204" s="415">
        <f>'Input Output Table'!BR88/BP$230</f>
        <v>3.3211012292274152E-3</v>
      </c>
      <c r="BQ204" s="415">
        <f>'Input Output Table'!BS88/BQ$230</f>
        <v>5.0636255965013123E-3</v>
      </c>
      <c r="BR204" s="415">
        <f>'Input Output Table'!BT88/BR$230</f>
        <v>5.0636249256335196E-3</v>
      </c>
      <c r="BS204" s="415">
        <f>'Input Output Table'!BU88/BS$230</f>
        <v>5.5382719006866702E-3</v>
      </c>
      <c r="BT204" s="415">
        <f>'Input Output Table'!BV88/BT$230</f>
        <v>4.212202869965047E-3</v>
      </c>
      <c r="BU204" s="415">
        <f>'Input Output Table'!BW88/BU$230</f>
        <v>2.0786303088259237E-3</v>
      </c>
      <c r="BV204" s="415">
        <f>'Input Output Table'!BX88/BV$230</f>
        <v>5.8466502052272528E-3</v>
      </c>
      <c r="BW204" s="415">
        <f>'Input Output Table'!BY88/BW$230</f>
        <v>3.0787637886647273E-3</v>
      </c>
      <c r="BX204" s="415">
        <f>'Input Output Table'!BZ88/BX$230</f>
        <v>8.8886576201632466E-3</v>
      </c>
      <c r="BY204" s="415">
        <f>'Input Output Table'!CA88/BY$230</f>
        <v>7.8263110721687387E-3</v>
      </c>
      <c r="BZ204" s="415">
        <f>'Input Output Table'!CB88/BZ$230</f>
        <v>1.4098888163225626E-2</v>
      </c>
      <c r="CA204" s="415">
        <f>'Input Output Table'!CC88/CA$230</f>
        <v>9.7607786407768234E-3</v>
      </c>
      <c r="CB204" s="415">
        <f>'Input Output Table'!CD88/CB$230</f>
        <v>3.225269422127643E-3</v>
      </c>
      <c r="CC204" s="415">
        <f>'Input Output Table'!CE88/CC$230</f>
        <v>2.957919344832638E-3</v>
      </c>
      <c r="CD204" s="415">
        <f>'Input Output Table'!CF88/CD$230</f>
        <v>3.2401783210356651E-4</v>
      </c>
      <c r="CE204" s="415">
        <f>'Input Output Table'!CG88/CE$230</f>
        <v>1.7780016101265419E-2</v>
      </c>
      <c r="CF204" s="415">
        <f>'Input Output Table'!CH88/CF$230</f>
        <v>3.4539408912622545E-3</v>
      </c>
      <c r="CG204" s="415">
        <f>'Input Output Table'!CI88/CG$230</f>
        <v>1.3736902630124403E-2</v>
      </c>
      <c r="CH204" s="415">
        <f>'Input Output Table'!CJ88/CH$230</f>
        <v>2.8983812256123655E-2</v>
      </c>
      <c r="CI204" s="415">
        <f>'Input Output Table'!CK88/CI$230</f>
        <v>6.7325584737203533E-3</v>
      </c>
      <c r="CJ204" s="415">
        <f>'Input Output Table'!CL88/CJ$230</f>
        <v>7.7590043844571318E-3</v>
      </c>
      <c r="CK204" s="415">
        <f>'Input Output Table'!CM88/CK$230</f>
        <v>1.6402935460335302E-2</v>
      </c>
      <c r="CL204" s="415">
        <f>'Input Output Table'!CN88/CL$230</f>
        <v>1.7707981152133114E-3</v>
      </c>
      <c r="CM204" s="415">
        <f>'Input Output Table'!CO88/CM$230</f>
        <v>6.3104578193674005E-3</v>
      </c>
      <c r="CN204" s="415">
        <f>'Input Output Table'!CP88/CN$230</f>
        <v>1.0197180376279064E-2</v>
      </c>
      <c r="CO204" s="415">
        <f>'Input Output Table'!CQ88/CO$230</f>
        <v>4.2233433023455957E-3</v>
      </c>
      <c r="CP204" s="415">
        <f>'Input Output Table'!CR88/CP$230</f>
        <v>1.0464648146603514E-2</v>
      </c>
      <c r="CQ204" s="415">
        <f>'Input Output Table'!CS88/CQ$230</f>
        <v>9.2031303855378173E-3</v>
      </c>
      <c r="CR204" s="415">
        <f>'Input Output Table'!CT88/CR$230</f>
        <v>1.2092360229783824E-2</v>
      </c>
      <c r="CS204" s="415">
        <f>'Input Output Table'!CU88/CS$230</f>
        <v>3.3504421785154966E-3</v>
      </c>
      <c r="CT204" s="415">
        <f>'Input Output Table'!CV88/CT$230</f>
        <v>1.4497799938825316E-3</v>
      </c>
      <c r="CU204" s="415">
        <f>'Input Output Table'!CW88/CU$230</f>
        <v>2.0109816740692737E-3</v>
      </c>
      <c r="CV204" s="415">
        <f>'Input Output Table'!CX88/CV$230</f>
        <v>1.678802956763301E-3</v>
      </c>
      <c r="CW204" s="415">
        <f>'Input Output Table'!CY88/CW$230</f>
        <v>4.6189566350530089E-3</v>
      </c>
      <c r="CX204" s="415">
        <f>'Input Output Table'!CZ88/CX$230</f>
        <v>2.7231024488096152E-3</v>
      </c>
      <c r="CY204" s="415">
        <f>'Input Output Table'!DA88/CY$230</f>
        <v>2.996688034832733E-3</v>
      </c>
      <c r="CZ204" s="415">
        <f>'Input Output Table'!DB88/CZ$230</f>
        <v>4.2865330976432732E-3</v>
      </c>
      <c r="DA204" s="415">
        <f>'Input Output Table'!DC88/DA$230</f>
        <v>2.9501750021091204E-3</v>
      </c>
      <c r="DB204" s="415">
        <f>'Input Output Table'!DD88/DB$230</f>
        <v>6.8164947184739932E-3</v>
      </c>
      <c r="DC204" s="415">
        <f>'Input Output Table'!DE88/DC$230</f>
        <v>1.3777292471644996E-2</v>
      </c>
      <c r="DD204" s="416">
        <f>'Input Output Table'!DG88/DD$230</f>
        <v>2.8007605943186163E-3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1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J204" s="423">
        <f t="shared" si="323"/>
        <v>-1.013881491281678E-3</v>
      </c>
      <c r="HK204" s="423">
        <f t="shared" si="324"/>
        <v>-4.9558207537983828E-4</v>
      </c>
      <c r="HL204" s="423">
        <f t="shared" si="325"/>
        <v>-2.9559514639570569E-3</v>
      </c>
      <c r="HM204" s="423">
        <f t="shared" si="326"/>
        <v>-1.6676135079106823E-3</v>
      </c>
      <c r="HN204" s="423">
        <f t="shared" si="327"/>
        <v>-2.3520359837966086E-3</v>
      </c>
      <c r="HO204" s="423">
        <f t="shared" si="328"/>
        <v>-8.8953986732855745E-4</v>
      </c>
      <c r="HP204" s="423">
        <f t="shared" si="329"/>
        <v>-6.0498332124882754E-3</v>
      </c>
      <c r="HQ204" s="423">
        <f t="shared" si="330"/>
        <v>-1.8074598671620344E-3</v>
      </c>
      <c r="HR204" s="423">
        <f t="shared" si="331"/>
        <v>-2.2187142787865473E-3</v>
      </c>
      <c r="HS204" s="423">
        <f t="shared" si="332"/>
        <v>-1.5315513017531797E-3</v>
      </c>
      <c r="HT204" s="423">
        <f t="shared" si="333"/>
        <v>-1.8054186028827336E-3</v>
      </c>
      <c r="HU204" s="423">
        <f t="shared" si="334"/>
        <v>-2.9696478739815028E-3</v>
      </c>
      <c r="HV204" s="423">
        <f t="shared" si="335"/>
        <v>-3.1775289829710741E-3</v>
      </c>
      <c r="HW204" s="423">
        <f t="shared" si="336"/>
        <v>-2.6417995811974901E-3</v>
      </c>
      <c r="HX204" s="423">
        <f t="shared" si="337"/>
        <v>-1.5017095792909474E-3</v>
      </c>
      <c r="HY204" s="423">
        <f t="shared" si="338"/>
        <v>-3.5734951064334982E-3</v>
      </c>
      <c r="HZ204" s="423">
        <f t="shared" si="339"/>
        <v>-2.1791768602771005E-3</v>
      </c>
      <c r="IA204" s="423">
        <f t="shared" si="340"/>
        <v>-8.6088138724570423E-3</v>
      </c>
      <c r="IB204" s="423">
        <f t="shared" si="341"/>
        <v>-2.9680497500955347E-3</v>
      </c>
      <c r="IC204" s="423">
        <f t="shared" si="342"/>
        <v>-4.7502892213608112E-3</v>
      </c>
      <c r="ID204" s="423">
        <f t="shared" si="343"/>
        <v>-4.5407010137637543E-3</v>
      </c>
      <c r="IE204" s="423">
        <f t="shared" si="344"/>
        <v>-1.5179125692985193E-3</v>
      </c>
      <c r="IF204" s="423">
        <f t="shared" si="345"/>
        <v>-2.6149303230687255E-3</v>
      </c>
      <c r="IG204" s="423">
        <f t="shared" si="346"/>
        <v>-1.2875552282495823E-3</v>
      </c>
      <c r="IH204" s="423">
        <f t="shared" si="347"/>
        <v>-9.8868502098482282E-4</v>
      </c>
      <c r="II204" s="423">
        <f t="shared" si="348"/>
        <v>-5.0884273452646758E-3</v>
      </c>
      <c r="IJ204" s="423">
        <f t="shared" si="349"/>
        <v>-3.8379493472105513E-3</v>
      </c>
      <c r="IK204" s="423">
        <f t="shared" si="350"/>
        <v>-6.976207065829014E-3</v>
      </c>
      <c r="IL204" s="423">
        <f t="shared" si="351"/>
        <v>-3.6965811295867888E-3</v>
      </c>
      <c r="IM204" s="423">
        <f t="shared" si="352"/>
        <v>-2.3478004619241588E-3</v>
      </c>
      <c r="IN204" s="423">
        <f t="shared" si="353"/>
        <v>-5.3220403962782482E-3</v>
      </c>
      <c r="IO204" s="423">
        <f t="shared" si="354"/>
        <v>-7.1320567416478459E-3</v>
      </c>
      <c r="IP204" s="423">
        <f t="shared" si="355"/>
        <v>-2.3602712121685715E-3</v>
      </c>
      <c r="IQ204" s="423">
        <f t="shared" si="356"/>
        <v>-2.4977319299686667E-3</v>
      </c>
      <c r="IR204" s="423">
        <f t="shared" si="357"/>
        <v>-3.7644455128047955E-3</v>
      </c>
      <c r="IS204" s="423">
        <f t="shared" si="358"/>
        <v>-1.667287370279848E-3</v>
      </c>
      <c r="IT204" s="423">
        <f t="shared" si="359"/>
        <v>-1.7266769380184471E-3</v>
      </c>
      <c r="IU204" s="423">
        <f t="shared" si="360"/>
        <v>-1.9230407806781198E-3</v>
      </c>
      <c r="IV204" s="423">
        <f t="shared" si="361"/>
        <v>-1.7335053930244704E-3</v>
      </c>
      <c r="IW204" s="423">
        <f t="shared" si="362"/>
        <v>-6.4708578075253526E-4</v>
      </c>
      <c r="IX204" s="423">
        <f t="shared" si="363"/>
        <v>-3.540524760267658E-3</v>
      </c>
      <c r="IY204" s="423">
        <f t="shared" si="364"/>
        <v>-2.7039319938488905E-3</v>
      </c>
      <c r="IZ204" s="423">
        <f t="shared" si="365"/>
        <v>-1.9341823934081168E-3</v>
      </c>
      <c r="JA204" s="423">
        <f t="shared" si="366"/>
        <v>-2.7502425508823154E-3</v>
      </c>
      <c r="JB204" s="423">
        <f t="shared" si="367"/>
        <v>-4.450365787054416E-3</v>
      </c>
      <c r="JC204" s="423">
        <f t="shared" si="368"/>
        <v>-1.9508324255881593E-3</v>
      </c>
      <c r="JD204" s="423">
        <f t="shared" si="369"/>
        <v>-2.6458964807482025E-3</v>
      </c>
      <c r="JE204" s="423">
        <f t="shared" si="370"/>
        <v>-3.4662454128381345E-3</v>
      </c>
      <c r="JF204" s="423">
        <f t="shared" si="371"/>
        <v>-6.6040912439326081E-4</v>
      </c>
      <c r="JG204" s="423">
        <f t="shared" si="372"/>
        <v>-2.1480195165789391E-3</v>
      </c>
      <c r="JH204" s="423">
        <f t="shared" si="373"/>
        <v>-5.2212937957991021E-3</v>
      </c>
      <c r="JI204" s="423">
        <f t="shared" si="374"/>
        <v>-3.5300566345905183E-3</v>
      </c>
      <c r="JJ204" s="423">
        <f t="shared" si="375"/>
        <v>-4.0485732963583274E-3</v>
      </c>
      <c r="JK204" s="423">
        <f t="shared" si="376"/>
        <v>-3.2359539429957351E-3</v>
      </c>
      <c r="JL204" s="423">
        <f t="shared" si="377"/>
        <v>-2.7968886507812058E-3</v>
      </c>
      <c r="JM204" s="423">
        <f t="shared" si="378"/>
        <v>-7.2043662666063414E-3</v>
      </c>
      <c r="JN204" s="423">
        <f t="shared" si="379"/>
        <v>-1.0379859161593046E-3</v>
      </c>
      <c r="JO204" s="423">
        <f t="shared" si="380"/>
        <v>-3.0141204737786126E-3</v>
      </c>
      <c r="JP204" s="423">
        <f t="shared" si="381"/>
        <v>-4.2049904962070568E-3</v>
      </c>
      <c r="JQ204" s="423">
        <f t="shared" si="382"/>
        <v>-6.2907311386427899E-3</v>
      </c>
      <c r="JR204" s="423">
        <f t="shared" si="383"/>
        <v>-6.2907307236146565E-3</v>
      </c>
      <c r="JS204" s="423">
        <f t="shared" si="384"/>
        <v>-2.8640290439398467E-3</v>
      </c>
      <c r="JT204" s="423">
        <f t="shared" si="385"/>
        <v>-5.4090574857313016E-3</v>
      </c>
      <c r="JU204" s="423">
        <f t="shared" si="386"/>
        <v>-5.3564706113857748E-3</v>
      </c>
      <c r="JV204" s="423">
        <f t="shared" si="387"/>
        <v>-3.8375074848215215E-3</v>
      </c>
      <c r="JW204" s="423">
        <f t="shared" si="388"/>
        <v>-7.8164250174849736E-3</v>
      </c>
      <c r="JX204" s="423">
        <f t="shared" si="389"/>
        <v>-3.3211012292274152E-3</v>
      </c>
      <c r="JY204" s="423">
        <f t="shared" si="390"/>
        <v>-5.0636255965013123E-3</v>
      </c>
      <c r="JZ204" s="423">
        <f t="shared" si="391"/>
        <v>-5.0636249256335196E-3</v>
      </c>
      <c r="KA204" s="423">
        <f t="shared" si="392"/>
        <v>-5.5382719006866702E-3</v>
      </c>
      <c r="KB204" s="423">
        <f t="shared" si="393"/>
        <v>-4.212202869965047E-3</v>
      </c>
      <c r="KC204" s="423">
        <f t="shared" si="394"/>
        <v>-2.0786303088259237E-3</v>
      </c>
      <c r="KD204" s="423">
        <f t="shared" si="395"/>
        <v>-5.8466502052272528E-3</v>
      </c>
      <c r="KE204" s="423">
        <f t="shared" si="396"/>
        <v>-3.0787637886647273E-3</v>
      </c>
      <c r="KF204" s="423">
        <f t="shared" si="397"/>
        <v>-8.8886576201632466E-3</v>
      </c>
      <c r="KG204" s="423">
        <f t="shared" si="398"/>
        <v>-7.8263110721687387E-3</v>
      </c>
      <c r="KH204" s="423">
        <f t="shared" si="399"/>
        <v>-1.4098888163225626E-2</v>
      </c>
      <c r="KI204" s="423">
        <f t="shared" si="400"/>
        <v>-9.7607786407768234E-3</v>
      </c>
      <c r="KJ204" s="423">
        <f t="shared" si="401"/>
        <v>-3.225269422127643E-3</v>
      </c>
      <c r="KK204" s="423">
        <f t="shared" si="402"/>
        <v>-2.957919344832638E-3</v>
      </c>
      <c r="KL204" s="423">
        <f t="shared" si="403"/>
        <v>-3.2401783210356651E-4</v>
      </c>
      <c r="KM204" s="423">
        <f t="shared" si="404"/>
        <v>-1.7780016101265419E-2</v>
      </c>
      <c r="KN204" s="423">
        <f t="shared" si="405"/>
        <v>0.99654605910873773</v>
      </c>
      <c r="KO204" s="423">
        <f t="shared" si="406"/>
        <v>-1.3736902630124403E-2</v>
      </c>
      <c r="KP204" s="423">
        <f t="shared" si="407"/>
        <v>-2.8983812256123655E-2</v>
      </c>
      <c r="KQ204" s="423">
        <f t="shared" si="408"/>
        <v>-6.7325584737203533E-3</v>
      </c>
      <c r="KR204" s="423">
        <f t="shared" si="409"/>
        <v>-7.7590043844571318E-3</v>
      </c>
      <c r="KS204" s="423">
        <f t="shared" si="410"/>
        <v>-1.6402935460335302E-2</v>
      </c>
      <c r="KT204" s="423">
        <f t="shared" si="411"/>
        <v>-1.7707981152133114E-3</v>
      </c>
      <c r="KU204" s="423">
        <f t="shared" si="412"/>
        <v>-6.3104578193674005E-3</v>
      </c>
      <c r="KV204" s="423">
        <f t="shared" si="413"/>
        <v>-1.0197180376279064E-2</v>
      </c>
      <c r="KW204" s="423">
        <f t="shared" si="414"/>
        <v>-4.2233433023455957E-3</v>
      </c>
      <c r="KX204" s="423">
        <f t="shared" si="415"/>
        <v>-1.0464648146603514E-2</v>
      </c>
      <c r="KY204" s="423">
        <f t="shared" si="416"/>
        <v>-9.2031303855378173E-3</v>
      </c>
      <c r="KZ204" s="423">
        <f t="shared" si="417"/>
        <v>-1.2092360229783824E-2</v>
      </c>
      <c r="LA204" s="423">
        <f t="shared" si="418"/>
        <v>-3.3504421785154966E-3</v>
      </c>
      <c r="LB204" s="423">
        <f t="shared" si="419"/>
        <v>-1.4497799938825316E-3</v>
      </c>
      <c r="LC204" s="423">
        <f t="shared" si="420"/>
        <v>-2.0109816740692737E-3</v>
      </c>
      <c r="LD204" s="423">
        <f t="shared" si="421"/>
        <v>-1.678802956763301E-3</v>
      </c>
      <c r="LE204" s="423">
        <f t="shared" si="422"/>
        <v>-4.6189566350530089E-3</v>
      </c>
      <c r="LF204" s="423">
        <f t="shared" si="423"/>
        <v>-2.7231024488096152E-3</v>
      </c>
      <c r="LG204" s="423">
        <f t="shared" si="424"/>
        <v>-2.996688034832733E-3</v>
      </c>
      <c r="LH204" s="423">
        <f t="shared" si="425"/>
        <v>-4.2865330976432732E-3</v>
      </c>
      <c r="LI204" s="423">
        <f t="shared" si="426"/>
        <v>-2.9501750021091204E-3</v>
      </c>
      <c r="LJ204" s="423">
        <f t="shared" si="427"/>
        <v>-6.8164947184739932E-3</v>
      </c>
      <c r="LK204" s="423">
        <f t="shared" si="428"/>
        <v>-1.3777292471644996E-2</v>
      </c>
      <c r="LL204" s="423">
        <f t="shared" si="429"/>
        <v>-2.8007605943186163E-3</v>
      </c>
      <c r="LN204" s="424">
        <v>1.2152148843285093E-2</v>
      </c>
      <c r="LO204" s="424">
        <v>1.3809043262535025E-2</v>
      </c>
      <c r="LP204" s="424">
        <v>1.041988179228882E-2</v>
      </c>
      <c r="LQ204" s="424">
        <v>1.4636808673147008E-2</v>
      </c>
      <c r="LR204" s="424">
        <v>8.6180527738823429E-3</v>
      </c>
      <c r="LS204" s="424">
        <v>1.2645700584689926E-2</v>
      </c>
      <c r="LT204" s="424">
        <v>1.4296420282451696E-2</v>
      </c>
      <c r="LU204" s="424">
        <v>1.6000874959995155E-2</v>
      </c>
      <c r="LV204" s="424">
        <v>1.7886565076953728E-2</v>
      </c>
      <c r="LW204" s="424">
        <v>1.0565991457220446E-2</v>
      </c>
      <c r="LX204" s="424">
        <v>1.5124571364278295E-2</v>
      </c>
      <c r="LY204" s="424">
        <v>1.7062981754371789E-2</v>
      </c>
      <c r="LZ204" s="424">
        <v>1.8828010688322534E-2</v>
      </c>
      <c r="MA204" s="424">
        <v>1.733607768488785E-2</v>
      </c>
      <c r="MB204" s="424">
        <v>1.3219432616708946E-2</v>
      </c>
      <c r="MC204" s="424">
        <v>1.7809669646472216E-2</v>
      </c>
      <c r="MD204" s="424">
        <v>1.6940384602825216E-2</v>
      </c>
      <c r="ME204" s="424">
        <v>1.9151780888531769E-2</v>
      </c>
      <c r="MF204" s="424">
        <v>1.4735425110327551E-2</v>
      </c>
      <c r="MG204" s="424">
        <v>1.8910261200962536E-2</v>
      </c>
      <c r="MH204" s="424">
        <v>1.4728467777973427E-2</v>
      </c>
      <c r="MI204" s="424">
        <v>1.2906013250520494E-2</v>
      </c>
      <c r="MJ204" s="424">
        <v>1.3950961408870779E-2</v>
      </c>
      <c r="MK204" s="424">
        <v>1.454236534142331E-2</v>
      </c>
      <c r="ML204" s="424">
        <v>5.4024660560513769E-3</v>
      </c>
      <c r="MM204" s="424">
        <v>1.6933824808930777E-2</v>
      </c>
      <c r="MN204" s="424">
        <v>1.9068456035804704E-2</v>
      </c>
      <c r="MO204" s="424">
        <v>1.7183137095391817E-2</v>
      </c>
      <c r="MP204" s="424">
        <v>1.3877439444626287E-2</v>
      </c>
      <c r="MQ204" s="424">
        <v>1.0093206702339489E-2</v>
      </c>
      <c r="MR204" s="424">
        <v>1.5869961986725831E-2</v>
      </c>
      <c r="MS204" s="424">
        <v>1.740740493554151E-2</v>
      </c>
      <c r="MT204" s="424">
        <v>1.3799462205887958E-2</v>
      </c>
      <c r="MU204" s="424">
        <v>1.592482114689615E-2</v>
      </c>
      <c r="MV204" s="424">
        <v>1.6658509023529989E-2</v>
      </c>
      <c r="MW204" s="424">
        <v>1.2412182845914794E-2</v>
      </c>
      <c r="MX204" s="424">
        <v>8.8779585096531392E-3</v>
      </c>
      <c r="MY204" s="424">
        <v>1.5705193619538999E-2</v>
      </c>
      <c r="MZ204" s="424">
        <v>1.5198380367784092E-2</v>
      </c>
      <c r="NA204" s="424">
        <v>1.3814654737028819E-2</v>
      </c>
      <c r="NB204" s="424">
        <v>1.5294181632872317E-2</v>
      </c>
      <c r="NC204" s="424">
        <v>1.6374962201199265E-2</v>
      </c>
      <c r="ND204" s="424">
        <v>1.486542638794108E-2</v>
      </c>
      <c r="NE204" s="424">
        <v>1.7163320708232156E-2</v>
      </c>
      <c r="NF204" s="424">
        <v>1.7488367791263986E-2</v>
      </c>
      <c r="NG204" s="424">
        <v>1.8884465220763154E-2</v>
      </c>
      <c r="NH204" s="424">
        <v>1.7134215092459409E-2</v>
      </c>
      <c r="NI204" s="424">
        <v>1.7383714194623329E-2</v>
      </c>
      <c r="NJ204" s="424">
        <v>1.4906625278886192E-2</v>
      </c>
      <c r="NK204" s="424">
        <v>1.8096681067640525E-2</v>
      </c>
      <c r="NL204" s="424">
        <v>2.2148712878033727E-2</v>
      </c>
      <c r="NM204" s="424">
        <v>1.454108079827153E-2</v>
      </c>
      <c r="NN204" s="424">
        <v>1.3671043939682591E-2</v>
      </c>
      <c r="NO204" s="424">
        <v>1.1827440526482781E-2</v>
      </c>
      <c r="NP204" s="424">
        <v>1.2652409696774825E-2</v>
      </c>
      <c r="NQ204" s="424">
        <v>2.234563743871457E-2</v>
      </c>
      <c r="NR204" s="424">
        <v>1.6948230616029666E-2</v>
      </c>
      <c r="NS204" s="424">
        <v>1.6675985069630448E-2</v>
      </c>
      <c r="NT204" s="424">
        <v>1.9099703839924174E-2</v>
      </c>
      <c r="NU204" s="424">
        <v>2.1604950497746751E-2</v>
      </c>
      <c r="NV204" s="424">
        <v>2.0320958102145986E-2</v>
      </c>
      <c r="NW204" s="424">
        <v>2.3395329750349112E-2</v>
      </c>
      <c r="NX204" s="424">
        <v>2.0491026751128502E-2</v>
      </c>
      <c r="NY204" s="424">
        <v>2.2752927355082744E-2</v>
      </c>
      <c r="NZ204" s="424">
        <v>1.6162265396466539E-2</v>
      </c>
      <c r="OA204" s="424">
        <v>2.7378503846496486E-2</v>
      </c>
      <c r="OB204" s="424">
        <v>1.9183319425277592E-2</v>
      </c>
      <c r="OC204" s="424">
        <v>1.7973858994572399E-2</v>
      </c>
      <c r="OD204" s="424">
        <v>2.1693706674950995E-2</v>
      </c>
      <c r="OE204" s="424">
        <v>1.8551002669088233E-2</v>
      </c>
      <c r="OF204" s="424">
        <v>1.8691527748548983E-2</v>
      </c>
      <c r="OG204" s="424">
        <v>1.6574574504988841E-2</v>
      </c>
      <c r="OH204" s="424">
        <v>1.8472214095281908E-2</v>
      </c>
      <c r="OI204" s="424">
        <v>1.3934128999543622E-2</v>
      </c>
      <c r="OJ204" s="424">
        <v>2.4769917028821222E-2</v>
      </c>
      <c r="OK204" s="424">
        <v>2.408496392409953E-2</v>
      </c>
      <c r="OL204" s="424">
        <v>2.6656127402391577E-2</v>
      </c>
      <c r="OM204" s="424">
        <v>2.359386012714661E-2</v>
      </c>
      <c r="ON204" s="424">
        <v>1.9517605439591117E-2</v>
      </c>
      <c r="OO204" s="424">
        <v>1.3235240440390206E-2</v>
      </c>
      <c r="OP204" s="424">
        <v>8.6436374154807826E-3</v>
      </c>
      <c r="OQ204" s="424">
        <v>3.0366824275562858E-2</v>
      </c>
      <c r="OR204" s="424">
        <v>1.0164736106240089</v>
      </c>
      <c r="OS204" s="424">
        <v>3.0088400022050144E-2</v>
      </c>
      <c r="OT204" s="424">
        <v>4.8899530810486661E-2</v>
      </c>
      <c r="OU204" s="424">
        <v>2.7060738258272928E-2</v>
      </c>
      <c r="OV204" s="424">
        <v>2.5050358255842044E-2</v>
      </c>
      <c r="OW204" s="424">
        <v>3.2721589797680604E-2</v>
      </c>
      <c r="OX204" s="424">
        <v>1.6735119464376322E-2</v>
      </c>
      <c r="OY204" s="424">
        <v>1.9803842596921001E-2</v>
      </c>
      <c r="OZ204" s="424">
        <v>2.6762671841308469E-2</v>
      </c>
      <c r="PA204" s="424">
        <v>2.1036731596901583E-2</v>
      </c>
      <c r="PB204" s="424">
        <v>2.3458943755330641E-2</v>
      </c>
      <c r="PC204" s="424">
        <v>2.4910842737125235E-2</v>
      </c>
      <c r="PD204" s="424">
        <v>2.6644272201535434E-2</v>
      </c>
      <c r="PE204" s="424">
        <v>1.8076756896217058E-2</v>
      </c>
      <c r="PF204" s="424">
        <v>1.9194538941032693E-2</v>
      </c>
      <c r="PG204" s="424">
        <v>1.6521004522194925E-2</v>
      </c>
      <c r="PH204" s="424">
        <v>1.7798879574924042E-2</v>
      </c>
      <c r="PI204" s="424">
        <v>1.9620035406026068E-2</v>
      </c>
      <c r="PJ204" s="424">
        <v>1.9839163297155064E-2</v>
      </c>
      <c r="PK204" s="424">
        <v>1.2104298579957734E-2</v>
      </c>
      <c r="PL204" s="424">
        <v>1.9535703937266318E-2</v>
      </c>
      <c r="PM204" s="424">
        <v>1.7848789619428262E-2</v>
      </c>
      <c r="PN204" s="424">
        <v>2.226802285968223E-2</v>
      </c>
      <c r="PO204" s="424">
        <v>2.7577792046528288E-2</v>
      </c>
      <c r="PP204" s="425">
        <v>2.0116431547082834E-2</v>
      </c>
    </row>
    <row r="205" spans="1:432" x14ac:dyDescent="0.25">
      <c r="A205" s="210" t="s">
        <v>194</v>
      </c>
      <c r="B205" s="415">
        <f>'Input Output Table'!D89/B$230</f>
        <v>3.6889712462887539E-4</v>
      </c>
      <c r="C205" s="415">
        <f>'Input Output Table'!E89/C$230</f>
        <v>1.3480653174929947E-4</v>
      </c>
      <c r="D205" s="415">
        <f>'Input Output Table'!F89/D$230</f>
        <v>2.7927259099100858E-4</v>
      </c>
      <c r="E205" s="415">
        <f>'Input Output Table'!G89/E$230</f>
        <v>1.1920937483065966E-3</v>
      </c>
      <c r="F205" s="415">
        <f>'Input Output Table'!H89/F$230</f>
        <v>4.8252822173794064E-4</v>
      </c>
      <c r="G205" s="415">
        <f>'Input Output Table'!I89/G$230</f>
        <v>5.0496511562700712E-4</v>
      </c>
      <c r="H205" s="415">
        <f>'Input Output Table'!J89/H$230</f>
        <v>8.8494718612926681E-4</v>
      </c>
      <c r="I205" s="415">
        <f>'Input Output Table'!K89/I$230</f>
        <v>1.5341637265909387E-3</v>
      </c>
      <c r="J205" s="415">
        <f>'Input Output Table'!L89/J$230</f>
        <v>1.3088329681306379E-3</v>
      </c>
      <c r="K205" s="415">
        <f>'Input Output Table'!M89/K$230</f>
        <v>1.9240295720991034E-3</v>
      </c>
      <c r="L205" s="415">
        <f>'Input Output Table'!N89/L$230</f>
        <v>5.9468572255350245E-4</v>
      </c>
      <c r="M205" s="415">
        <f>'Input Output Table'!O89/M$230</f>
        <v>1.4488053062686134E-3</v>
      </c>
      <c r="N205" s="415">
        <f>'Input Output Table'!P89/N$230</f>
        <v>1.1385598477585718E-3</v>
      </c>
      <c r="O205" s="415">
        <f>'Input Output Table'!Q89/O$230</f>
        <v>1.6802589424151034E-3</v>
      </c>
      <c r="P205" s="415">
        <f>'Input Output Table'!R89/P$230</f>
        <v>7.3269872637232876E-4</v>
      </c>
      <c r="Q205" s="415">
        <f>'Input Output Table'!S89/Q$230</f>
        <v>4.8521796479313553E-2</v>
      </c>
      <c r="R205" s="415">
        <f>'Input Output Table'!T89/R$230</f>
        <v>1.3396873725164713E-2</v>
      </c>
      <c r="S205" s="415">
        <f>'Input Output Table'!U89/S$230</f>
        <v>1.2440178407559883E-2</v>
      </c>
      <c r="T205" s="415">
        <f>'Input Output Table'!V89/T$230</f>
        <v>4.879229913133859E-3</v>
      </c>
      <c r="U205" s="415">
        <f>'Input Output Table'!W89/U$230</f>
        <v>3.1734534030342402E-3</v>
      </c>
      <c r="V205" s="415">
        <f>'Input Output Table'!X89/V$230</f>
        <v>1.5392781374565293E-2</v>
      </c>
      <c r="W205" s="415">
        <f>'Input Output Table'!Y89/W$230</f>
        <v>2.1319507108099982E-3</v>
      </c>
      <c r="X205" s="415">
        <f>'Input Output Table'!Z89/X$230</f>
        <v>1.5023014005093095E-3</v>
      </c>
      <c r="Y205" s="415">
        <f>'Input Output Table'!AA89/Y$230</f>
        <v>3.1874023616812134E-3</v>
      </c>
      <c r="Z205" s="415">
        <f>'Input Output Table'!AB89/Z$230</f>
        <v>2.6913677998950198E-4</v>
      </c>
      <c r="AA205" s="415">
        <f>'Input Output Table'!AC89/AA$230</f>
        <v>5.4302980746974367E-3</v>
      </c>
      <c r="AB205" s="415">
        <f>'Input Output Table'!AD89/AB$230</f>
        <v>1.9225284583184173E-2</v>
      </c>
      <c r="AC205" s="415">
        <f>'Input Output Table'!AE89/AC$230</f>
        <v>4.1630694358814682E-3</v>
      </c>
      <c r="AD205" s="415">
        <f>'Input Output Table'!AF89/AD$230</f>
        <v>1.4780152833395661E-3</v>
      </c>
      <c r="AE205" s="415">
        <f>'Input Output Table'!AG89/AE$230</f>
        <v>2.0557410908014417E-3</v>
      </c>
      <c r="AF205" s="415">
        <f>'Input Output Table'!AH89/AF$230</f>
        <v>9.5801273509351173E-4</v>
      </c>
      <c r="AG205" s="415">
        <f>'Input Output Table'!AI89/AG$230</f>
        <v>4.8601396358162021E-3</v>
      </c>
      <c r="AH205" s="415">
        <f>'Input Output Table'!AJ89/AH$230</f>
        <v>2.09207719994488E-3</v>
      </c>
      <c r="AI205" s="415">
        <f>'Input Output Table'!AK89/AI$230</f>
        <v>1.5518667107514283E-3</v>
      </c>
      <c r="AJ205" s="415">
        <f>'Input Output Table'!AL89/AJ$230</f>
        <v>2.4915008576357296E-3</v>
      </c>
      <c r="AK205" s="415">
        <f>'Input Output Table'!AM89/AK$230</f>
        <v>1.237171451700521E-3</v>
      </c>
      <c r="AL205" s="415">
        <f>'Input Output Table'!AN89/AL$230</f>
        <v>8.5710901037565779E-4</v>
      </c>
      <c r="AM205" s="415">
        <f>'Input Output Table'!AO89/AM$230</f>
        <v>8.2251723577492209E-4</v>
      </c>
      <c r="AN205" s="415">
        <f>'Input Output Table'!AP89/AN$230</f>
        <v>1.1764299695910469E-3</v>
      </c>
      <c r="AO205" s="415">
        <f>'Input Output Table'!AQ89/AO$230</f>
        <v>1.4490754592571219E-3</v>
      </c>
      <c r="AP205" s="415">
        <f>'Input Output Table'!AR89/AP$230</f>
        <v>1.8809546282126503E-3</v>
      </c>
      <c r="AQ205" s="415">
        <f>'Input Output Table'!AS89/AQ$230</f>
        <v>1.5048989828984089E-3</v>
      </c>
      <c r="AR205" s="415">
        <f>'Input Output Table'!AT89/AR$230</f>
        <v>8.1761036813411177E-3</v>
      </c>
      <c r="AS205" s="415">
        <f>'Input Output Table'!AU89/AS$230</f>
        <v>1.4315331758349434E-3</v>
      </c>
      <c r="AT205" s="415">
        <f>'Input Output Table'!AV89/AT$230</f>
        <v>2.0487531673383133E-3</v>
      </c>
      <c r="AU205" s="415">
        <f>'Input Output Table'!AW89/AU$230</f>
        <v>1.901952680725175E-3</v>
      </c>
      <c r="AV205" s="415">
        <f>'Input Output Table'!AX89/AV$230</f>
        <v>2.7287935783927766E-3</v>
      </c>
      <c r="AW205" s="415">
        <f>'Input Output Table'!AY89/AW$230</f>
        <v>3.5019201294314551E-3</v>
      </c>
      <c r="AX205" s="415">
        <f>'Input Output Table'!AZ89/AX$230</f>
        <v>1.9571213055051737E-3</v>
      </c>
      <c r="AY205" s="415">
        <f>'Input Output Table'!BA89/AY$230</f>
        <v>9.2029398833109999E-4</v>
      </c>
      <c r="AZ205" s="415">
        <f>'Input Output Table'!BB89/AZ$230</f>
        <v>2.7587593334968581E-3</v>
      </c>
      <c r="BA205" s="415">
        <f>'Input Output Table'!BC89/BA$230</f>
        <v>1.583365559494495E-3</v>
      </c>
      <c r="BB205" s="415">
        <f>'Input Output Table'!BD89/BB$230</f>
        <v>1.2994838201009617E-3</v>
      </c>
      <c r="BC205" s="415">
        <f>'Input Output Table'!BE89/BC$230</f>
        <v>1.0856897184976608E-3</v>
      </c>
      <c r="BD205" s="415">
        <f>'Input Output Table'!BF89/BD$230</f>
        <v>2.1791257028201385E-3</v>
      </c>
      <c r="BE205" s="415">
        <f>'Input Output Table'!BG89/BE$230</f>
        <v>2.7783790844442741E-3</v>
      </c>
      <c r="BF205" s="415">
        <f>'Input Output Table'!BH89/BF$230</f>
        <v>5.6094893090191493E-4</v>
      </c>
      <c r="BG205" s="415">
        <f>'Input Output Table'!BI89/BG$230</f>
        <v>4.2182974495328296E-3</v>
      </c>
      <c r="BH205" s="415">
        <f>'Input Output Table'!BJ89/BH$230</f>
        <v>7.0322102529193891E-3</v>
      </c>
      <c r="BI205" s="415">
        <f>'Input Output Table'!BK89/BI$230</f>
        <v>1.8583095203571338E-2</v>
      </c>
      <c r="BJ205" s="415">
        <f>'Input Output Table'!BL89/BJ$230</f>
        <v>1.8583093977560059E-2</v>
      </c>
      <c r="BK205" s="415">
        <f>'Input Output Table'!BM89/BK$230</f>
        <v>4.5816970443507757E-3</v>
      </c>
      <c r="BL205" s="415">
        <f>'Input Output Table'!BN89/BL$230</f>
        <v>3.8389867775473789E-3</v>
      </c>
      <c r="BM205" s="415">
        <f>'Input Output Table'!BO89/BM$230</f>
        <v>4.7243390002667529E-3</v>
      </c>
      <c r="BN205" s="415">
        <f>'Input Output Table'!BP89/BN$230</f>
        <v>6.7656699982955064E-3</v>
      </c>
      <c r="BO205" s="415">
        <f>'Input Output Table'!BQ89/BO$230</f>
        <v>9.7657932845335374E-3</v>
      </c>
      <c r="BP205" s="415">
        <f>'Input Output Table'!BR89/BP$230</f>
        <v>5.9897152447929347E-3</v>
      </c>
      <c r="BQ205" s="415">
        <f>'Input Output Table'!BS89/BQ$230</f>
        <v>5.7780285589098977E-3</v>
      </c>
      <c r="BR205" s="415">
        <f>'Input Output Table'!BT89/BR$230</f>
        <v>0</v>
      </c>
      <c r="BS205" s="415">
        <f>'Input Output Table'!BU89/BS$230</f>
        <v>5.4623886826263013E-3</v>
      </c>
      <c r="BT205" s="415">
        <f>'Input Output Table'!BV89/BT$230</f>
        <v>4.154488926946749E-3</v>
      </c>
      <c r="BU205" s="415">
        <f>'Input Output Table'!BW89/BU$230</f>
        <v>6.4259508103721849E-3</v>
      </c>
      <c r="BV205" s="415">
        <f>'Input Output Table'!BX89/BV$230</f>
        <v>1.3817463364565004E-2</v>
      </c>
      <c r="BW205" s="415">
        <f>'Input Output Table'!BY89/BW$230</f>
        <v>4.2470340615669575E-3</v>
      </c>
      <c r="BX205" s="415">
        <f>'Input Output Table'!BZ89/BX$230</f>
        <v>1.6098904836867895E-2</v>
      </c>
      <c r="BY205" s="415">
        <f>'Input Output Table'!CA89/BY$230</f>
        <v>1.3968989553315644E-2</v>
      </c>
      <c r="BZ205" s="415">
        <f>'Input Output Table'!CB89/BZ$230</f>
        <v>3.7227301786673453E-2</v>
      </c>
      <c r="CA205" s="415">
        <f>'Input Output Table'!CC89/CA$230</f>
        <v>1.5342795655574386E-2</v>
      </c>
      <c r="CB205" s="415">
        <f>'Input Output Table'!CD89/CB$230</f>
        <v>3.0731752992995218E-3</v>
      </c>
      <c r="CC205" s="415">
        <f>'Input Output Table'!CE89/CC$230</f>
        <v>3.9671261024410908E-3</v>
      </c>
      <c r="CD205" s="415">
        <f>'Input Output Table'!CF89/CD$230</f>
        <v>1.8012241527603552E-4</v>
      </c>
      <c r="CE205" s="415">
        <f>'Input Output Table'!CG89/CE$230</f>
        <v>6.1545208088477519E-3</v>
      </c>
      <c r="CF205" s="415">
        <f>'Input Output Table'!CH89/CF$230</f>
        <v>3.85925642044727E-3</v>
      </c>
      <c r="CG205" s="415">
        <f>'Input Output Table'!CI89/CG$230</f>
        <v>9.4872541800385221E-2</v>
      </c>
      <c r="CH205" s="415">
        <f>'Input Output Table'!CJ89/CH$230</f>
        <v>1.5138646387321725E-2</v>
      </c>
      <c r="CI205" s="415">
        <f>'Input Output Table'!CK89/CI$230</f>
        <v>4.3393298491485252E-3</v>
      </c>
      <c r="CJ205" s="415">
        <f>'Input Output Table'!CL89/CJ$230</f>
        <v>8.371047758078351E-2</v>
      </c>
      <c r="CK205" s="415">
        <f>'Input Output Table'!CM89/CK$230</f>
        <v>1.6567460054797218E-2</v>
      </c>
      <c r="CL205" s="415">
        <f>'Input Output Table'!CN89/CL$230</f>
        <v>7.3893384649985827E-4</v>
      </c>
      <c r="CM205" s="415">
        <f>'Input Output Table'!CO89/CM$230</f>
        <v>4.8646244073060809E-3</v>
      </c>
      <c r="CN205" s="415">
        <f>'Input Output Table'!CP89/CN$230</f>
        <v>3.2125435425584589E-2</v>
      </c>
      <c r="CO205" s="415">
        <f>'Input Output Table'!CQ89/CO$230</f>
        <v>4.7853941646975361E-3</v>
      </c>
      <c r="CP205" s="415">
        <f>'Input Output Table'!CR89/CP$230</f>
        <v>1.9442978396280584E-2</v>
      </c>
      <c r="CQ205" s="415">
        <f>'Input Output Table'!CS89/CQ$230</f>
        <v>1.637513127414196E-2</v>
      </c>
      <c r="CR205" s="415">
        <f>'Input Output Table'!CT89/CR$230</f>
        <v>2.7901515955656452E-2</v>
      </c>
      <c r="CS205" s="415">
        <f>'Input Output Table'!CU89/CS$230</f>
        <v>7.419219213186644E-3</v>
      </c>
      <c r="CT205" s="415">
        <f>'Input Output Table'!CV89/CT$230</f>
        <v>1.7005559046965272E-3</v>
      </c>
      <c r="CU205" s="415">
        <f>'Input Output Table'!CW89/CU$230</f>
        <v>5.3036352364111371E-4</v>
      </c>
      <c r="CV205" s="415">
        <f>'Input Output Table'!CX89/CV$230</f>
        <v>6.5215413505705837E-4</v>
      </c>
      <c r="CW205" s="415">
        <f>'Input Output Table'!CY89/CW$230</f>
        <v>1.5987823009926717E-2</v>
      </c>
      <c r="CX205" s="415">
        <f>'Input Output Table'!CZ89/CX$230</f>
        <v>1.1771740885887521E-2</v>
      </c>
      <c r="CY205" s="415">
        <f>'Input Output Table'!DA89/CY$230</f>
        <v>9.288127316968672E-3</v>
      </c>
      <c r="CZ205" s="415">
        <f>'Input Output Table'!DB89/CZ$230</f>
        <v>1.5420473131546543E-2</v>
      </c>
      <c r="DA205" s="415">
        <f>'Input Output Table'!DC89/DA$230</f>
        <v>1.8924392696891155E-3</v>
      </c>
      <c r="DB205" s="415">
        <f>'Input Output Table'!DD89/DB$230</f>
        <v>1.1205067495087285E-2</v>
      </c>
      <c r="DC205" s="415">
        <f>'Input Output Table'!DE89/DC$230</f>
        <v>6.9584645177091396E-3</v>
      </c>
      <c r="DD205" s="416">
        <f>'Input Output Table'!DG89/DD$230</f>
        <v>5.5948308604498868E-4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J205" s="423">
        <f t="shared" si="323"/>
        <v>-3.6889712462887539E-4</v>
      </c>
      <c r="HK205" s="423">
        <f t="shared" si="324"/>
        <v>-1.3480653174929947E-4</v>
      </c>
      <c r="HL205" s="423">
        <f t="shared" si="325"/>
        <v>-2.7927259099100858E-4</v>
      </c>
      <c r="HM205" s="423">
        <f t="shared" si="326"/>
        <v>-1.1920937483065966E-3</v>
      </c>
      <c r="HN205" s="423">
        <f t="shared" si="327"/>
        <v>-4.8252822173794064E-4</v>
      </c>
      <c r="HO205" s="423">
        <f t="shared" si="328"/>
        <v>-5.0496511562700712E-4</v>
      </c>
      <c r="HP205" s="423">
        <f t="shared" si="329"/>
        <v>-8.8494718612926681E-4</v>
      </c>
      <c r="HQ205" s="423">
        <f t="shared" si="330"/>
        <v>-1.5341637265909387E-3</v>
      </c>
      <c r="HR205" s="423">
        <f t="shared" si="331"/>
        <v>-1.3088329681306379E-3</v>
      </c>
      <c r="HS205" s="423">
        <f t="shared" si="332"/>
        <v>-1.9240295720991034E-3</v>
      </c>
      <c r="HT205" s="423">
        <f t="shared" si="333"/>
        <v>-5.9468572255350245E-4</v>
      </c>
      <c r="HU205" s="423">
        <f t="shared" si="334"/>
        <v>-1.4488053062686134E-3</v>
      </c>
      <c r="HV205" s="423">
        <f t="shared" si="335"/>
        <v>-1.1385598477585718E-3</v>
      </c>
      <c r="HW205" s="423">
        <f t="shared" si="336"/>
        <v>-1.6802589424151034E-3</v>
      </c>
      <c r="HX205" s="423">
        <f t="shared" si="337"/>
        <v>-7.3269872637232876E-4</v>
      </c>
      <c r="HY205" s="423">
        <f t="shared" si="338"/>
        <v>-4.8521796479313553E-2</v>
      </c>
      <c r="HZ205" s="423">
        <f t="shared" si="339"/>
        <v>-1.3396873725164713E-2</v>
      </c>
      <c r="IA205" s="423">
        <f t="shared" si="340"/>
        <v>-1.2440178407559883E-2</v>
      </c>
      <c r="IB205" s="423">
        <f t="shared" si="341"/>
        <v>-4.879229913133859E-3</v>
      </c>
      <c r="IC205" s="423">
        <f t="shared" si="342"/>
        <v>-3.1734534030342402E-3</v>
      </c>
      <c r="ID205" s="423">
        <f t="shared" si="343"/>
        <v>-1.5392781374565293E-2</v>
      </c>
      <c r="IE205" s="423">
        <f t="shared" si="344"/>
        <v>-2.1319507108099982E-3</v>
      </c>
      <c r="IF205" s="423">
        <f t="shared" si="345"/>
        <v>-1.5023014005093095E-3</v>
      </c>
      <c r="IG205" s="423">
        <f t="shared" si="346"/>
        <v>-3.1874023616812134E-3</v>
      </c>
      <c r="IH205" s="423">
        <f t="shared" si="347"/>
        <v>-2.6913677998950198E-4</v>
      </c>
      <c r="II205" s="423">
        <f t="shared" si="348"/>
        <v>-5.4302980746974367E-3</v>
      </c>
      <c r="IJ205" s="423">
        <f t="shared" si="349"/>
        <v>-1.9225284583184173E-2</v>
      </c>
      <c r="IK205" s="423">
        <f t="shared" si="350"/>
        <v>-4.1630694358814682E-3</v>
      </c>
      <c r="IL205" s="423">
        <f t="shared" si="351"/>
        <v>-1.4780152833395661E-3</v>
      </c>
      <c r="IM205" s="423">
        <f t="shared" si="352"/>
        <v>-2.0557410908014417E-3</v>
      </c>
      <c r="IN205" s="423">
        <f t="shared" si="353"/>
        <v>-9.5801273509351173E-4</v>
      </c>
      <c r="IO205" s="423">
        <f t="shared" si="354"/>
        <v>-4.8601396358162021E-3</v>
      </c>
      <c r="IP205" s="423">
        <f t="shared" si="355"/>
        <v>-2.09207719994488E-3</v>
      </c>
      <c r="IQ205" s="423">
        <f t="shared" si="356"/>
        <v>-1.5518667107514283E-3</v>
      </c>
      <c r="IR205" s="423">
        <f t="shared" si="357"/>
        <v>-2.4915008576357296E-3</v>
      </c>
      <c r="IS205" s="423">
        <f t="shared" si="358"/>
        <v>-1.237171451700521E-3</v>
      </c>
      <c r="IT205" s="423">
        <f t="shared" si="359"/>
        <v>-8.5710901037565779E-4</v>
      </c>
      <c r="IU205" s="423">
        <f t="shared" si="360"/>
        <v>-8.2251723577492209E-4</v>
      </c>
      <c r="IV205" s="423">
        <f t="shared" si="361"/>
        <v>-1.1764299695910469E-3</v>
      </c>
      <c r="IW205" s="423">
        <f t="shared" si="362"/>
        <v>-1.4490754592571219E-3</v>
      </c>
      <c r="IX205" s="423">
        <f t="shared" si="363"/>
        <v>-1.8809546282126503E-3</v>
      </c>
      <c r="IY205" s="423">
        <f t="shared" si="364"/>
        <v>-1.5048989828984089E-3</v>
      </c>
      <c r="IZ205" s="423">
        <f t="shared" si="365"/>
        <v>-8.1761036813411177E-3</v>
      </c>
      <c r="JA205" s="423">
        <f t="shared" si="366"/>
        <v>-1.4315331758349434E-3</v>
      </c>
      <c r="JB205" s="423">
        <f t="shared" si="367"/>
        <v>-2.0487531673383133E-3</v>
      </c>
      <c r="JC205" s="423">
        <f t="shared" si="368"/>
        <v>-1.901952680725175E-3</v>
      </c>
      <c r="JD205" s="423">
        <f t="shared" si="369"/>
        <v>-2.7287935783927766E-3</v>
      </c>
      <c r="JE205" s="423">
        <f t="shared" si="370"/>
        <v>-3.5019201294314551E-3</v>
      </c>
      <c r="JF205" s="423">
        <f t="shared" si="371"/>
        <v>-1.9571213055051737E-3</v>
      </c>
      <c r="JG205" s="423">
        <f t="shared" si="372"/>
        <v>-9.2029398833109999E-4</v>
      </c>
      <c r="JH205" s="423">
        <f t="shared" si="373"/>
        <v>-2.7587593334968581E-3</v>
      </c>
      <c r="JI205" s="423">
        <f t="shared" si="374"/>
        <v>-1.583365559494495E-3</v>
      </c>
      <c r="JJ205" s="423">
        <f t="shared" si="375"/>
        <v>-1.2994838201009617E-3</v>
      </c>
      <c r="JK205" s="423">
        <f t="shared" si="376"/>
        <v>-1.0856897184976608E-3</v>
      </c>
      <c r="JL205" s="423">
        <f t="shared" si="377"/>
        <v>-2.1791257028201385E-3</v>
      </c>
      <c r="JM205" s="423">
        <f t="shared" si="378"/>
        <v>-2.7783790844442741E-3</v>
      </c>
      <c r="JN205" s="423">
        <f t="shared" si="379"/>
        <v>-5.6094893090191493E-4</v>
      </c>
      <c r="JO205" s="423">
        <f t="shared" si="380"/>
        <v>-4.2182974495328296E-3</v>
      </c>
      <c r="JP205" s="423">
        <f t="shared" si="381"/>
        <v>-7.0322102529193891E-3</v>
      </c>
      <c r="JQ205" s="423">
        <f t="shared" si="382"/>
        <v>-1.8583095203571338E-2</v>
      </c>
      <c r="JR205" s="423">
        <f t="shared" si="383"/>
        <v>-1.8583093977560059E-2</v>
      </c>
      <c r="JS205" s="423">
        <f t="shared" si="384"/>
        <v>-4.5816970443507757E-3</v>
      </c>
      <c r="JT205" s="423">
        <f t="shared" si="385"/>
        <v>-3.8389867775473789E-3</v>
      </c>
      <c r="JU205" s="423">
        <f t="shared" si="386"/>
        <v>-4.7243390002667529E-3</v>
      </c>
      <c r="JV205" s="423">
        <f t="shared" si="387"/>
        <v>-6.7656699982955064E-3</v>
      </c>
      <c r="JW205" s="423">
        <f t="shared" si="388"/>
        <v>-9.7657932845335374E-3</v>
      </c>
      <c r="JX205" s="423">
        <f t="shared" si="389"/>
        <v>-5.9897152447929347E-3</v>
      </c>
      <c r="JY205" s="423">
        <f t="shared" si="390"/>
        <v>-5.7780285589098977E-3</v>
      </c>
      <c r="JZ205" s="423">
        <f t="shared" si="391"/>
        <v>0</v>
      </c>
      <c r="KA205" s="423">
        <f t="shared" si="392"/>
        <v>-5.4623886826263013E-3</v>
      </c>
      <c r="KB205" s="423">
        <f t="shared" si="393"/>
        <v>-4.154488926946749E-3</v>
      </c>
      <c r="KC205" s="423">
        <f t="shared" si="394"/>
        <v>-6.4259508103721849E-3</v>
      </c>
      <c r="KD205" s="423">
        <f t="shared" si="395"/>
        <v>-1.3817463364565004E-2</v>
      </c>
      <c r="KE205" s="423">
        <f t="shared" si="396"/>
        <v>-4.2470340615669575E-3</v>
      </c>
      <c r="KF205" s="423">
        <f t="shared" si="397"/>
        <v>-1.6098904836867895E-2</v>
      </c>
      <c r="KG205" s="423">
        <f t="shared" si="398"/>
        <v>-1.3968989553315644E-2</v>
      </c>
      <c r="KH205" s="423">
        <f t="shared" si="399"/>
        <v>-3.7227301786673453E-2</v>
      </c>
      <c r="KI205" s="423">
        <f t="shared" si="400"/>
        <v>-1.5342795655574386E-2</v>
      </c>
      <c r="KJ205" s="423">
        <f t="shared" si="401"/>
        <v>-3.0731752992995218E-3</v>
      </c>
      <c r="KK205" s="423">
        <f t="shared" si="402"/>
        <v>-3.9671261024410908E-3</v>
      </c>
      <c r="KL205" s="423">
        <f t="shared" si="403"/>
        <v>-1.8012241527603552E-4</v>
      </c>
      <c r="KM205" s="423">
        <f t="shared" si="404"/>
        <v>-6.1545208088477519E-3</v>
      </c>
      <c r="KN205" s="423">
        <f t="shared" si="405"/>
        <v>-3.85925642044727E-3</v>
      </c>
      <c r="KO205" s="423">
        <f t="shared" si="406"/>
        <v>0.90512745819961482</v>
      </c>
      <c r="KP205" s="423">
        <f t="shared" si="407"/>
        <v>-1.5138646387321725E-2</v>
      </c>
      <c r="KQ205" s="423">
        <f t="shared" si="408"/>
        <v>-4.3393298491485252E-3</v>
      </c>
      <c r="KR205" s="423">
        <f t="shared" si="409"/>
        <v>-8.371047758078351E-2</v>
      </c>
      <c r="KS205" s="423">
        <f t="shared" si="410"/>
        <v>-1.6567460054797218E-2</v>
      </c>
      <c r="KT205" s="423">
        <f t="shared" si="411"/>
        <v>-7.3893384649985827E-4</v>
      </c>
      <c r="KU205" s="423">
        <f t="shared" si="412"/>
        <v>-4.8646244073060809E-3</v>
      </c>
      <c r="KV205" s="423">
        <f t="shared" si="413"/>
        <v>-3.2125435425584589E-2</v>
      </c>
      <c r="KW205" s="423">
        <f t="shared" si="414"/>
        <v>-4.7853941646975361E-3</v>
      </c>
      <c r="KX205" s="423">
        <f t="shared" si="415"/>
        <v>-1.9442978396280584E-2</v>
      </c>
      <c r="KY205" s="423">
        <f t="shared" si="416"/>
        <v>-1.637513127414196E-2</v>
      </c>
      <c r="KZ205" s="423">
        <f t="shared" si="417"/>
        <v>-2.7901515955656452E-2</v>
      </c>
      <c r="LA205" s="423">
        <f t="shared" si="418"/>
        <v>-7.419219213186644E-3</v>
      </c>
      <c r="LB205" s="423">
        <f t="shared" si="419"/>
        <v>-1.7005559046965272E-3</v>
      </c>
      <c r="LC205" s="423">
        <f t="shared" si="420"/>
        <v>-5.3036352364111371E-4</v>
      </c>
      <c r="LD205" s="423">
        <f t="shared" si="421"/>
        <v>-6.5215413505705837E-4</v>
      </c>
      <c r="LE205" s="423">
        <f t="shared" si="422"/>
        <v>-1.5987823009926717E-2</v>
      </c>
      <c r="LF205" s="423">
        <f t="shared" si="423"/>
        <v>-1.1771740885887521E-2</v>
      </c>
      <c r="LG205" s="423">
        <f t="shared" si="424"/>
        <v>-9.288127316968672E-3</v>
      </c>
      <c r="LH205" s="423">
        <f t="shared" si="425"/>
        <v>-1.5420473131546543E-2</v>
      </c>
      <c r="LI205" s="423">
        <f t="shared" si="426"/>
        <v>-1.8924392696891155E-3</v>
      </c>
      <c r="LJ205" s="423">
        <f t="shared" si="427"/>
        <v>-1.1205067495087285E-2</v>
      </c>
      <c r="LK205" s="423">
        <f t="shared" si="428"/>
        <v>-6.9584645177091396E-3</v>
      </c>
      <c r="LL205" s="423">
        <f t="shared" si="429"/>
        <v>-5.5948308604498868E-4</v>
      </c>
      <c r="LN205" s="424">
        <v>1.9044585597679312E-2</v>
      </c>
      <c r="LO205" s="424">
        <v>2.1852981103222348E-2</v>
      </c>
      <c r="LP205" s="424">
        <v>1.2207433831448629E-2</v>
      </c>
      <c r="LQ205" s="424">
        <v>2.1996322712584459E-2</v>
      </c>
      <c r="LR205" s="424">
        <v>9.5756202341084756E-3</v>
      </c>
      <c r="LS205" s="424">
        <v>1.9769892383125948E-2</v>
      </c>
      <c r="LT205" s="424">
        <v>1.3190973554416473E-2</v>
      </c>
      <c r="LU205" s="424">
        <v>2.4527439966356718E-2</v>
      </c>
      <c r="LV205" s="424">
        <v>2.6608711454183216E-2</v>
      </c>
      <c r="LW205" s="424">
        <v>1.6810105297650278E-2</v>
      </c>
      <c r="LX205" s="424">
        <v>2.1896959872450023E-2</v>
      </c>
      <c r="LY205" s="424">
        <v>2.4666683259939561E-2</v>
      </c>
      <c r="LZ205" s="424">
        <v>2.6413915780837304E-2</v>
      </c>
      <c r="MA205" s="424">
        <v>2.6195614027201285E-2</v>
      </c>
      <c r="MB205" s="424">
        <v>1.9689105435877912E-2</v>
      </c>
      <c r="MC205" s="424">
        <v>7.6509755401253349E-2</v>
      </c>
      <c r="MD205" s="424">
        <v>3.8501703453686927E-2</v>
      </c>
      <c r="ME205" s="424">
        <v>3.1364001788107429E-2</v>
      </c>
      <c r="MF205" s="424">
        <v>2.4904969769777963E-2</v>
      </c>
      <c r="MG205" s="424">
        <v>2.7107545074951042E-2</v>
      </c>
      <c r="MH205" s="424">
        <v>3.3532065258914889E-2</v>
      </c>
      <c r="MI205" s="424">
        <v>2.1085412006824192E-2</v>
      </c>
      <c r="MJ205" s="424">
        <v>1.9946480403344433E-2</v>
      </c>
      <c r="MK205" s="424">
        <v>2.5073124035529474E-2</v>
      </c>
      <c r="ML205" s="424">
        <v>7.2095749802743936E-3</v>
      </c>
      <c r="MM205" s="424">
        <v>2.5582693651426631E-2</v>
      </c>
      <c r="MN205" s="424">
        <v>4.9109977816379262E-2</v>
      </c>
      <c r="MO205" s="424">
        <v>2.2018216172302766E-2</v>
      </c>
      <c r="MP205" s="424">
        <v>1.8019566306913013E-2</v>
      </c>
      <c r="MQ205" s="424">
        <v>1.509776108884197E-2</v>
      </c>
      <c r="MR205" s="424">
        <v>1.7573214458149841E-2</v>
      </c>
      <c r="MS205" s="424">
        <v>2.2617092335943098E-2</v>
      </c>
      <c r="MT205" s="424">
        <v>2.0856894437013777E-2</v>
      </c>
      <c r="MU205" s="424">
        <v>2.3026126215609916E-2</v>
      </c>
      <c r="MV205" s="424">
        <v>2.3514414294321356E-2</v>
      </c>
      <c r="MW205" s="424">
        <v>1.8869085856822159E-2</v>
      </c>
      <c r="MX205" s="424">
        <v>1.2994871961910385E-2</v>
      </c>
      <c r="MY205" s="424">
        <v>2.2634111402492076E-2</v>
      </c>
      <c r="MZ205" s="424">
        <v>2.3436381293495293E-2</v>
      </c>
      <c r="NA205" s="424">
        <v>2.2802352635335955E-2</v>
      </c>
      <c r="NB205" s="424">
        <v>2.1475659091704232E-2</v>
      </c>
      <c r="NC205" s="424">
        <v>2.3993464473906486E-2</v>
      </c>
      <c r="ND205" s="424">
        <v>3.1402457757992441E-2</v>
      </c>
      <c r="NE205" s="424">
        <v>2.4694793000584213E-2</v>
      </c>
      <c r="NF205" s="424">
        <v>2.2562990117245465E-2</v>
      </c>
      <c r="NG205" s="424">
        <v>2.9685283928719487E-2</v>
      </c>
      <c r="NH205" s="424">
        <v>2.6594499715051286E-2</v>
      </c>
      <c r="NI205" s="424">
        <v>2.6851260366241657E-2</v>
      </c>
      <c r="NJ205" s="424">
        <v>2.4964168858577249E-2</v>
      </c>
      <c r="NK205" s="424">
        <v>2.4757482562209492E-2</v>
      </c>
      <c r="NL205" s="424">
        <v>3.3433301915974392E-2</v>
      </c>
      <c r="NM205" s="424">
        <v>1.6494811462349268E-2</v>
      </c>
      <c r="NN205" s="424">
        <v>1.4742631621499497E-2</v>
      </c>
      <c r="NO205" s="424">
        <v>1.4974706798120881E-2</v>
      </c>
      <c r="NP205" s="424">
        <v>1.7523262513981116E-2</v>
      </c>
      <c r="NQ205" s="424">
        <v>2.6475664068017258E-2</v>
      </c>
      <c r="NR205" s="424">
        <v>2.6360197660301461E-2</v>
      </c>
      <c r="NS205" s="424">
        <v>2.619153947588555E-2</v>
      </c>
      <c r="NT205" s="424">
        <v>3.1785583456836318E-2</v>
      </c>
      <c r="NU205" s="424">
        <v>4.4841534638668988E-2</v>
      </c>
      <c r="NV205" s="424">
        <v>4.3772099326748158E-2</v>
      </c>
      <c r="NW205" s="424">
        <v>3.7711046550008169E-2</v>
      </c>
      <c r="NX205" s="424">
        <v>2.877837562994363E-2</v>
      </c>
      <c r="NY205" s="424">
        <v>3.2229455672724353E-2</v>
      </c>
      <c r="NZ205" s="424">
        <v>2.7452758361734605E-2</v>
      </c>
      <c r="OA205" s="424">
        <v>4.180561395840876E-2</v>
      </c>
      <c r="OB205" s="424">
        <v>3.2504114094038791E-2</v>
      </c>
      <c r="OC205" s="424">
        <v>2.7579549137876323E-2</v>
      </c>
      <c r="OD205" s="424">
        <v>5.7845042177918783E-2</v>
      </c>
      <c r="OE205" s="424">
        <v>2.733790164311015E-2</v>
      </c>
      <c r="OF205" s="424">
        <v>3.9351602026207556E-2</v>
      </c>
      <c r="OG205" s="424">
        <v>3.1954949656170219E-2</v>
      </c>
      <c r="OH205" s="424">
        <v>3.6191231155568472E-2</v>
      </c>
      <c r="OI205" s="424">
        <v>2.2574600656488343E-2</v>
      </c>
      <c r="OJ205" s="424">
        <v>4.3157865494525736E-2</v>
      </c>
      <c r="OK205" s="424">
        <v>4.1082286779035672E-2</v>
      </c>
      <c r="OL205" s="424">
        <v>6.0855043520957892E-2</v>
      </c>
      <c r="OM205" s="424">
        <v>3.9482262999316953E-2</v>
      </c>
      <c r="ON205" s="424">
        <v>3.0020112791961047E-2</v>
      </c>
      <c r="OO205" s="424">
        <v>2.2181710164267232E-2</v>
      </c>
      <c r="OP205" s="424">
        <v>1.7720520827997358E-2</v>
      </c>
      <c r="OQ205" s="424">
        <v>2.6141754969076249E-2</v>
      </c>
      <c r="OR205" s="424">
        <v>2.4669575079879491E-2</v>
      </c>
      <c r="OS205" s="424">
        <v>1.1300203470892365</v>
      </c>
      <c r="OT205" s="424">
        <v>4.6196649132088576E-2</v>
      </c>
      <c r="OU205" s="424">
        <v>3.8654253951105243E-2</v>
      </c>
      <c r="OV205" s="424">
        <v>0.11805053279058463</v>
      </c>
      <c r="OW205" s="424">
        <v>4.3838096507345728E-2</v>
      </c>
      <c r="OX205" s="424">
        <v>2.4364183174567084E-2</v>
      </c>
      <c r="OY205" s="424">
        <v>2.6633670346017962E-2</v>
      </c>
      <c r="OZ205" s="424">
        <v>6.3590684693029309E-2</v>
      </c>
      <c r="PA205" s="424">
        <v>3.2320377734111963E-2</v>
      </c>
      <c r="PB205" s="424">
        <v>4.2326712099617678E-2</v>
      </c>
      <c r="PC205" s="424">
        <v>4.3103677638296367E-2</v>
      </c>
      <c r="PD205" s="424">
        <v>5.3879275904240659E-2</v>
      </c>
      <c r="PE205" s="424">
        <v>3.176116463939449E-2</v>
      </c>
      <c r="PF205" s="424">
        <v>3.0452683798585626E-2</v>
      </c>
      <c r="PG205" s="424">
        <v>2.3450160123165521E-2</v>
      </c>
      <c r="PH205" s="424">
        <v>2.626538603032668E-2</v>
      </c>
      <c r="PI205" s="424">
        <v>4.2653118841236265E-2</v>
      </c>
      <c r="PJ205" s="424">
        <v>4.1167180079997104E-2</v>
      </c>
      <c r="PK205" s="424">
        <v>2.5319189001549364E-2</v>
      </c>
      <c r="PL205" s="424">
        <v>4.3028155563615507E-2</v>
      </c>
      <c r="PM205" s="424">
        <v>2.642208418005193E-2</v>
      </c>
      <c r="PN205" s="424">
        <v>3.7121188629847417E-2</v>
      </c>
      <c r="PO205" s="424">
        <v>2.983187073737378E-2</v>
      </c>
      <c r="PP205" s="425">
        <v>3.2239446684246775E-2</v>
      </c>
    </row>
    <row r="206" spans="1:432" x14ac:dyDescent="0.25">
      <c r="A206" s="210" t="s">
        <v>195</v>
      </c>
      <c r="B206" s="415">
        <f>'Input Output Table'!D90/B$230</f>
        <v>1.404197670303479E-3</v>
      </c>
      <c r="C206" s="415">
        <f>'Input Output Table'!E90/C$230</f>
        <v>7.6029755336963598E-4</v>
      </c>
      <c r="D206" s="415">
        <f>'Input Output Table'!F90/D$230</f>
        <v>8.9619660927663808E-4</v>
      </c>
      <c r="E206" s="415">
        <f>'Input Output Table'!G90/E$230</f>
        <v>5.1560932788110147E-3</v>
      </c>
      <c r="F206" s="415">
        <f>'Input Output Table'!H90/F$230</f>
        <v>6.0443486393258741E-3</v>
      </c>
      <c r="G206" s="415">
        <f>'Input Output Table'!I90/G$230</f>
        <v>1.7449994697634054E-3</v>
      </c>
      <c r="H206" s="415">
        <f>'Input Output Table'!J90/H$230</f>
        <v>1.0694302201177138E-2</v>
      </c>
      <c r="I206" s="415">
        <f>'Input Output Table'!K90/I$230</f>
        <v>2.0882465029515716E-3</v>
      </c>
      <c r="J206" s="415">
        <f>'Input Output Table'!L90/J$230</f>
        <v>1.7703723789649042E-2</v>
      </c>
      <c r="K206" s="415">
        <f>'Input Output Table'!M90/K$230</f>
        <v>1.6053582363184532E-3</v>
      </c>
      <c r="L206" s="415">
        <f>'Input Output Table'!N90/L$230</f>
        <v>3.2206607532518938E-3</v>
      </c>
      <c r="M206" s="415">
        <f>'Input Output Table'!O90/M$230</f>
        <v>5.7089947887940902E-3</v>
      </c>
      <c r="N206" s="415">
        <f>'Input Output Table'!P90/N$230</f>
        <v>4.0735390532655224E-3</v>
      </c>
      <c r="O206" s="415">
        <f>'Input Output Table'!Q90/O$230</f>
        <v>3.9125415158861596E-3</v>
      </c>
      <c r="P206" s="415">
        <f>'Input Output Table'!R90/P$230</f>
        <v>2.0815460928687805E-3</v>
      </c>
      <c r="Q206" s="415">
        <f>'Input Output Table'!S90/Q$230</f>
        <v>6.9494427882899777E-3</v>
      </c>
      <c r="R206" s="415">
        <f>'Input Output Table'!T90/R$230</f>
        <v>2.7963870121721635E-3</v>
      </c>
      <c r="S206" s="415">
        <f>'Input Output Table'!U90/S$230</f>
        <v>9.7778517278406304E-3</v>
      </c>
      <c r="T206" s="415">
        <f>'Input Output Table'!V90/T$230</f>
        <v>5.1830205147464121E-3</v>
      </c>
      <c r="U206" s="415">
        <f>'Input Output Table'!W90/U$230</f>
        <v>1.0937867234998094E-2</v>
      </c>
      <c r="V206" s="415">
        <f>'Input Output Table'!X90/V$230</f>
        <v>4.2907130352957791E-3</v>
      </c>
      <c r="W206" s="415">
        <f>'Input Output Table'!Y90/W$230</f>
        <v>2.9018697210189898E-3</v>
      </c>
      <c r="X206" s="415">
        <f>'Input Output Table'!Z90/X$230</f>
        <v>4.7896876167341455E-3</v>
      </c>
      <c r="Y206" s="415">
        <f>'Input Output Table'!AA90/Y$230</f>
        <v>7.4352972980702451E-3</v>
      </c>
      <c r="Z206" s="415">
        <f>'Input Output Table'!AB90/Z$230</f>
        <v>1.4046448424596492E-3</v>
      </c>
      <c r="AA206" s="415">
        <f>'Input Output Table'!AC90/AA$230</f>
        <v>7.5189543506713483E-3</v>
      </c>
      <c r="AB206" s="415">
        <f>'Input Output Table'!AD90/AB$230</f>
        <v>1.3238556371564097E-3</v>
      </c>
      <c r="AC206" s="415">
        <f>'Input Output Table'!AE90/AC$230</f>
        <v>7.1670519376436309E-3</v>
      </c>
      <c r="AD206" s="415">
        <f>'Input Output Table'!AF90/AD$230</f>
        <v>5.4920053896469019E-3</v>
      </c>
      <c r="AE206" s="415">
        <f>'Input Output Table'!AG90/AE$230</f>
        <v>4.9664444355363253E-3</v>
      </c>
      <c r="AF206" s="415">
        <f>'Input Output Table'!AH90/AF$230</f>
        <v>6.7551009776099513E-3</v>
      </c>
      <c r="AG206" s="415">
        <f>'Input Output Table'!AI90/AG$230</f>
        <v>7.6036096149290824E-3</v>
      </c>
      <c r="AH206" s="415">
        <f>'Input Output Table'!AJ90/AH$230</f>
        <v>5.264143398955215E-3</v>
      </c>
      <c r="AI206" s="415">
        <f>'Input Output Table'!AK90/AI$230</f>
        <v>5.1570661969115063E-3</v>
      </c>
      <c r="AJ206" s="415">
        <f>'Input Output Table'!AL90/AJ$230</f>
        <v>6.6575637004765882E-3</v>
      </c>
      <c r="AK206" s="415">
        <f>'Input Output Table'!AM90/AK$230</f>
        <v>5.7400055713659852E-3</v>
      </c>
      <c r="AL206" s="415">
        <f>'Input Output Table'!AN90/AL$230</f>
        <v>2.6210046823805662E-3</v>
      </c>
      <c r="AM206" s="415">
        <f>'Input Output Table'!AO90/AM$230</f>
        <v>3.6464900594763367E-3</v>
      </c>
      <c r="AN206" s="415">
        <f>'Input Output Table'!AP90/AN$230</f>
        <v>2.1705689032177969E-3</v>
      </c>
      <c r="AO206" s="415">
        <f>'Input Output Table'!AQ90/AO$230</f>
        <v>1.2495670397527799E-2</v>
      </c>
      <c r="AP206" s="415">
        <f>'Input Output Table'!AR90/AP$230</f>
        <v>3.6803939684761891E-3</v>
      </c>
      <c r="AQ206" s="415">
        <f>'Input Output Table'!AS90/AQ$230</f>
        <v>5.8528948259969999E-3</v>
      </c>
      <c r="AR206" s="415">
        <f>'Input Output Table'!AT90/AR$230</f>
        <v>3.8942412483286312E-3</v>
      </c>
      <c r="AS206" s="415">
        <f>'Input Output Table'!AU90/AS$230</f>
        <v>4.8160277992836389E-3</v>
      </c>
      <c r="AT206" s="415">
        <f>'Input Output Table'!AV90/AT$230</f>
        <v>3.1490848116329934E-2</v>
      </c>
      <c r="AU206" s="415">
        <f>'Input Output Table'!AW90/AU$230</f>
        <v>5.0084098902114333E-3</v>
      </c>
      <c r="AV206" s="415">
        <f>'Input Output Table'!AX90/AV$230</f>
        <v>5.0416526586125384E-3</v>
      </c>
      <c r="AW206" s="415">
        <f>'Input Output Table'!AY90/AW$230</f>
        <v>5.1490361572780908E-3</v>
      </c>
      <c r="AX206" s="415">
        <f>'Input Output Table'!AZ90/AX$230</f>
        <v>6.562077000634786E-3</v>
      </c>
      <c r="AY206" s="415">
        <f>'Input Output Table'!BA90/AY$230</f>
        <v>1.43988909986993E-2</v>
      </c>
      <c r="AZ206" s="415">
        <f>'Input Output Table'!BB90/AZ$230</f>
        <v>4.344221704815244E-3</v>
      </c>
      <c r="BA206" s="415">
        <f>'Input Output Table'!BC90/BA$230</f>
        <v>6.7600410358398116E-3</v>
      </c>
      <c r="BB206" s="415">
        <f>'Input Output Table'!BD90/BB$230</f>
        <v>4.355599339974015E-3</v>
      </c>
      <c r="BC206" s="415">
        <f>'Input Output Table'!BE90/BC$230</f>
        <v>7.7139409440785574E-3</v>
      </c>
      <c r="BD206" s="415">
        <f>'Input Output Table'!BF90/BD$230</f>
        <v>2.1550150857548556E-3</v>
      </c>
      <c r="BE206" s="415">
        <f>'Input Output Table'!BG90/BE$230</f>
        <v>1.4362627706034895E-2</v>
      </c>
      <c r="BF206" s="415">
        <f>'Input Output Table'!BH90/BF$230</f>
        <v>1.3370042400330453E-2</v>
      </c>
      <c r="BG206" s="415">
        <f>'Input Output Table'!BI90/BG$230</f>
        <v>1.7225820232773512E-2</v>
      </c>
      <c r="BH206" s="415">
        <f>'Input Output Table'!BJ90/BH$230</f>
        <v>1.1180962367219585E-2</v>
      </c>
      <c r="BI206" s="415">
        <f>'Input Output Table'!BK90/BI$230</f>
        <v>7.2259265455250953E-3</v>
      </c>
      <c r="BJ206" s="415">
        <f>'Input Output Table'!BL90/BJ$230</f>
        <v>7.2259260687978699E-3</v>
      </c>
      <c r="BK206" s="415">
        <f>'Input Output Table'!BM90/BK$230</f>
        <v>5.9441011996601862E-3</v>
      </c>
      <c r="BL206" s="415">
        <f>'Input Output Table'!BN90/BL$230</f>
        <v>6.508050380064659E-3</v>
      </c>
      <c r="BM206" s="415">
        <f>'Input Output Table'!BO90/BM$230</f>
        <v>8.7642670445558773E-3</v>
      </c>
      <c r="BN206" s="415">
        <f>'Input Output Table'!BP90/BN$230</f>
        <v>2.9787887545750925E-3</v>
      </c>
      <c r="BO206" s="415">
        <f>'Input Output Table'!BQ90/BO$230</f>
        <v>1.5360377564686634E-2</v>
      </c>
      <c r="BP206" s="415">
        <f>'Input Output Table'!BR90/BP$230</f>
        <v>8.1613146965232169E-3</v>
      </c>
      <c r="BQ206" s="415">
        <f>'Input Output Table'!BS90/BQ$230</f>
        <v>6.3343933556357368E-3</v>
      </c>
      <c r="BR206" s="415">
        <f>'Input Output Table'!BT90/BR$230</f>
        <v>6.3343925164069245E-3</v>
      </c>
      <c r="BS206" s="415">
        <f>'Input Output Table'!BU90/BS$230</f>
        <v>4.1801420013722421E-3</v>
      </c>
      <c r="BT206" s="415">
        <f>'Input Output Table'!BV90/BT$230</f>
        <v>1.2280640431597689E-2</v>
      </c>
      <c r="BU206" s="415">
        <f>'Input Output Table'!BW90/BU$230</f>
        <v>7.2205507166662247E-3</v>
      </c>
      <c r="BV206" s="415">
        <f>'Input Output Table'!BX90/BV$230</f>
        <v>1.2528470260753936E-2</v>
      </c>
      <c r="BW206" s="415">
        <f>'Input Output Table'!BY90/BW$230</f>
        <v>5.1922374294930988E-3</v>
      </c>
      <c r="BX206" s="415">
        <f>'Input Output Table'!BZ90/BX$230</f>
        <v>2.2201701168930336E-2</v>
      </c>
      <c r="BY206" s="415">
        <f>'Input Output Table'!CA90/BY$230</f>
        <v>2.9033630350155847E-2</v>
      </c>
      <c r="BZ206" s="415">
        <f>'Input Output Table'!CB90/BZ$230</f>
        <v>1.0147936717276778E-2</v>
      </c>
      <c r="CA206" s="415">
        <f>'Input Output Table'!CC90/CA$230</f>
        <v>1.138426760080838E-2</v>
      </c>
      <c r="CB206" s="415">
        <f>'Input Output Table'!CD90/CB$230</f>
        <v>2.8639274016311563E-3</v>
      </c>
      <c r="CC206" s="415">
        <f>'Input Output Table'!CE90/CC$230</f>
        <v>8.8293914513615374E-3</v>
      </c>
      <c r="CD206" s="415">
        <f>'Input Output Table'!CF90/CD$230</f>
        <v>4.768115516926962E-3</v>
      </c>
      <c r="CE206" s="415">
        <f>'Input Output Table'!CG90/CE$230</f>
        <v>9.6597995265456527E-3</v>
      </c>
      <c r="CF206" s="415">
        <f>'Input Output Table'!CH90/CF$230</f>
        <v>1.3937361710970347E-2</v>
      </c>
      <c r="CG206" s="415">
        <f>'Input Output Table'!CI90/CG$230</f>
        <v>1.656342230959575E-2</v>
      </c>
      <c r="CH206" s="415">
        <f>'Input Output Table'!CJ90/CH$230</f>
        <v>9.1794855940757064E-2</v>
      </c>
      <c r="CI206" s="415">
        <f>'Input Output Table'!CK90/CI$230</f>
        <v>1.0074764347226371E-2</v>
      </c>
      <c r="CJ206" s="415">
        <f>'Input Output Table'!CL90/CJ$230</f>
        <v>2.9282184784558959E-2</v>
      </c>
      <c r="CK206" s="415">
        <f>'Input Output Table'!CM90/CK$230</f>
        <v>3.022735150753161E-2</v>
      </c>
      <c r="CL206" s="415">
        <f>'Input Output Table'!CN90/CL$230</f>
        <v>8.6140698390906358E-3</v>
      </c>
      <c r="CM206" s="415">
        <f>'Input Output Table'!CO90/CM$230</f>
        <v>2.1907361410412537E-2</v>
      </c>
      <c r="CN206" s="415">
        <f>'Input Output Table'!CP90/CN$230</f>
        <v>2.2910825019921081E-2</v>
      </c>
      <c r="CO206" s="415">
        <f>'Input Output Table'!CQ90/CO$230</f>
        <v>7.7706219144848838E-3</v>
      </c>
      <c r="CP206" s="415">
        <f>'Input Output Table'!CR90/CP$230</f>
        <v>1.5185877850113374E-2</v>
      </c>
      <c r="CQ206" s="415">
        <f>'Input Output Table'!CS90/CQ$230</f>
        <v>2.9608276629669587E-2</v>
      </c>
      <c r="CR206" s="415">
        <f>'Input Output Table'!CT90/CR$230</f>
        <v>2.3536473683489302E-2</v>
      </c>
      <c r="CS206" s="415">
        <f>'Input Output Table'!CU90/CS$230</f>
        <v>5.3325321569853241E-3</v>
      </c>
      <c r="CT206" s="415">
        <f>'Input Output Table'!CV90/CT$230</f>
        <v>2.2166775792895081E-3</v>
      </c>
      <c r="CU206" s="415">
        <f>'Input Output Table'!CW90/CU$230</f>
        <v>9.2267762170084224E-3</v>
      </c>
      <c r="CV206" s="415">
        <f>'Input Output Table'!CX90/CV$230</f>
        <v>1.6909384765176883E-3</v>
      </c>
      <c r="CW206" s="415">
        <f>'Input Output Table'!CY90/CW$230</f>
        <v>9.4085336624938221E-3</v>
      </c>
      <c r="CX206" s="415">
        <f>'Input Output Table'!CZ90/CX$230</f>
        <v>4.2696959518532676E-3</v>
      </c>
      <c r="CY206" s="415">
        <f>'Input Output Table'!DA90/CY$230</f>
        <v>7.689989201099554E-3</v>
      </c>
      <c r="CZ206" s="415">
        <f>'Input Output Table'!DB90/CZ$230</f>
        <v>1.0021717553955804E-2</v>
      </c>
      <c r="DA206" s="415">
        <f>'Input Output Table'!DC90/DA$230</f>
        <v>6.8305461174978472E-3</v>
      </c>
      <c r="DB206" s="415">
        <f>'Input Output Table'!DD90/DB$230</f>
        <v>1.5763109381014662E-2</v>
      </c>
      <c r="DC206" s="415">
        <f>'Input Output Table'!DE90/DC$230</f>
        <v>3.7586938783175598E-3</v>
      </c>
      <c r="DD206" s="416">
        <f>'Input Output Table'!DG90/DD$230</f>
        <v>4.3802215989920783E-3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J206" s="423">
        <f t="shared" si="323"/>
        <v>-1.404197670303479E-3</v>
      </c>
      <c r="HK206" s="423">
        <f t="shared" si="324"/>
        <v>-7.6029755336963598E-4</v>
      </c>
      <c r="HL206" s="423">
        <f t="shared" si="325"/>
        <v>-8.9619660927663808E-4</v>
      </c>
      <c r="HM206" s="423">
        <f t="shared" si="326"/>
        <v>-5.1560932788110147E-3</v>
      </c>
      <c r="HN206" s="423">
        <f t="shared" si="327"/>
        <v>-6.0443486393258741E-3</v>
      </c>
      <c r="HO206" s="423">
        <f t="shared" si="328"/>
        <v>-1.7449994697634054E-3</v>
      </c>
      <c r="HP206" s="423">
        <f t="shared" si="329"/>
        <v>-1.0694302201177138E-2</v>
      </c>
      <c r="HQ206" s="423">
        <f t="shared" si="330"/>
        <v>-2.0882465029515716E-3</v>
      </c>
      <c r="HR206" s="423">
        <f t="shared" si="331"/>
        <v>-1.7703723789649042E-2</v>
      </c>
      <c r="HS206" s="423">
        <f t="shared" si="332"/>
        <v>-1.6053582363184532E-3</v>
      </c>
      <c r="HT206" s="423">
        <f t="shared" si="333"/>
        <v>-3.2206607532518938E-3</v>
      </c>
      <c r="HU206" s="423">
        <f t="shared" si="334"/>
        <v>-5.7089947887940902E-3</v>
      </c>
      <c r="HV206" s="423">
        <f t="shared" si="335"/>
        <v>-4.0735390532655224E-3</v>
      </c>
      <c r="HW206" s="423">
        <f t="shared" si="336"/>
        <v>-3.9125415158861596E-3</v>
      </c>
      <c r="HX206" s="423">
        <f t="shared" si="337"/>
        <v>-2.0815460928687805E-3</v>
      </c>
      <c r="HY206" s="423">
        <f t="shared" si="338"/>
        <v>-6.9494427882899777E-3</v>
      </c>
      <c r="HZ206" s="423">
        <f t="shared" si="339"/>
        <v>-2.7963870121721635E-3</v>
      </c>
      <c r="IA206" s="423">
        <f t="shared" si="340"/>
        <v>-9.7778517278406304E-3</v>
      </c>
      <c r="IB206" s="423">
        <f t="shared" si="341"/>
        <v>-5.1830205147464121E-3</v>
      </c>
      <c r="IC206" s="423">
        <f t="shared" si="342"/>
        <v>-1.0937867234998094E-2</v>
      </c>
      <c r="ID206" s="423">
        <f t="shared" si="343"/>
        <v>-4.2907130352957791E-3</v>
      </c>
      <c r="IE206" s="423">
        <f t="shared" si="344"/>
        <v>-2.9018697210189898E-3</v>
      </c>
      <c r="IF206" s="423">
        <f t="shared" si="345"/>
        <v>-4.7896876167341455E-3</v>
      </c>
      <c r="IG206" s="423">
        <f t="shared" si="346"/>
        <v>-7.4352972980702451E-3</v>
      </c>
      <c r="IH206" s="423">
        <f t="shared" si="347"/>
        <v>-1.4046448424596492E-3</v>
      </c>
      <c r="II206" s="423">
        <f t="shared" si="348"/>
        <v>-7.5189543506713483E-3</v>
      </c>
      <c r="IJ206" s="423">
        <f t="shared" si="349"/>
        <v>-1.3238556371564097E-3</v>
      </c>
      <c r="IK206" s="423">
        <f t="shared" si="350"/>
        <v>-7.1670519376436309E-3</v>
      </c>
      <c r="IL206" s="423">
        <f t="shared" si="351"/>
        <v>-5.4920053896469019E-3</v>
      </c>
      <c r="IM206" s="423">
        <f t="shared" si="352"/>
        <v>-4.9664444355363253E-3</v>
      </c>
      <c r="IN206" s="423">
        <f t="shared" si="353"/>
        <v>-6.7551009776099513E-3</v>
      </c>
      <c r="IO206" s="423">
        <f t="shared" si="354"/>
        <v>-7.6036096149290824E-3</v>
      </c>
      <c r="IP206" s="423">
        <f t="shared" si="355"/>
        <v>-5.264143398955215E-3</v>
      </c>
      <c r="IQ206" s="423">
        <f t="shared" si="356"/>
        <v>-5.1570661969115063E-3</v>
      </c>
      <c r="IR206" s="423">
        <f t="shared" si="357"/>
        <v>-6.6575637004765882E-3</v>
      </c>
      <c r="IS206" s="423">
        <f t="shared" si="358"/>
        <v>-5.7400055713659852E-3</v>
      </c>
      <c r="IT206" s="423">
        <f t="shared" si="359"/>
        <v>-2.6210046823805662E-3</v>
      </c>
      <c r="IU206" s="423">
        <f t="shared" si="360"/>
        <v>-3.6464900594763367E-3</v>
      </c>
      <c r="IV206" s="423">
        <f t="shared" si="361"/>
        <v>-2.1705689032177969E-3</v>
      </c>
      <c r="IW206" s="423">
        <f t="shared" si="362"/>
        <v>-1.2495670397527799E-2</v>
      </c>
      <c r="IX206" s="423">
        <f t="shared" si="363"/>
        <v>-3.6803939684761891E-3</v>
      </c>
      <c r="IY206" s="423">
        <f t="shared" si="364"/>
        <v>-5.8528948259969999E-3</v>
      </c>
      <c r="IZ206" s="423">
        <f t="shared" si="365"/>
        <v>-3.8942412483286312E-3</v>
      </c>
      <c r="JA206" s="423">
        <f t="shared" si="366"/>
        <v>-4.8160277992836389E-3</v>
      </c>
      <c r="JB206" s="423">
        <f t="shared" si="367"/>
        <v>-3.1490848116329934E-2</v>
      </c>
      <c r="JC206" s="423">
        <f t="shared" si="368"/>
        <v>-5.0084098902114333E-3</v>
      </c>
      <c r="JD206" s="423">
        <f t="shared" si="369"/>
        <v>-5.0416526586125384E-3</v>
      </c>
      <c r="JE206" s="423">
        <f t="shared" si="370"/>
        <v>-5.1490361572780908E-3</v>
      </c>
      <c r="JF206" s="423">
        <f t="shared" si="371"/>
        <v>-6.562077000634786E-3</v>
      </c>
      <c r="JG206" s="423">
        <f t="shared" si="372"/>
        <v>-1.43988909986993E-2</v>
      </c>
      <c r="JH206" s="423">
        <f t="shared" si="373"/>
        <v>-4.344221704815244E-3</v>
      </c>
      <c r="JI206" s="423">
        <f t="shared" si="374"/>
        <v>-6.7600410358398116E-3</v>
      </c>
      <c r="JJ206" s="423">
        <f t="shared" si="375"/>
        <v>-4.355599339974015E-3</v>
      </c>
      <c r="JK206" s="423">
        <f t="shared" si="376"/>
        <v>-7.7139409440785574E-3</v>
      </c>
      <c r="JL206" s="423">
        <f t="shared" si="377"/>
        <v>-2.1550150857548556E-3</v>
      </c>
      <c r="JM206" s="423">
        <f t="shared" si="378"/>
        <v>-1.4362627706034895E-2</v>
      </c>
      <c r="JN206" s="423">
        <f t="shared" si="379"/>
        <v>-1.3370042400330453E-2</v>
      </c>
      <c r="JO206" s="423">
        <f t="shared" si="380"/>
        <v>-1.7225820232773512E-2</v>
      </c>
      <c r="JP206" s="423">
        <f t="shared" si="381"/>
        <v>-1.1180962367219585E-2</v>
      </c>
      <c r="JQ206" s="423">
        <f t="shared" si="382"/>
        <v>-7.2259265455250953E-3</v>
      </c>
      <c r="JR206" s="423">
        <f t="shared" si="383"/>
        <v>-7.2259260687978699E-3</v>
      </c>
      <c r="JS206" s="423">
        <f t="shared" si="384"/>
        <v>-5.9441011996601862E-3</v>
      </c>
      <c r="JT206" s="423">
        <f t="shared" si="385"/>
        <v>-6.508050380064659E-3</v>
      </c>
      <c r="JU206" s="423">
        <f t="shared" si="386"/>
        <v>-8.7642670445558773E-3</v>
      </c>
      <c r="JV206" s="423">
        <f t="shared" si="387"/>
        <v>-2.9787887545750925E-3</v>
      </c>
      <c r="JW206" s="423">
        <f t="shared" si="388"/>
        <v>-1.5360377564686634E-2</v>
      </c>
      <c r="JX206" s="423">
        <f t="shared" si="389"/>
        <v>-8.1613146965232169E-3</v>
      </c>
      <c r="JY206" s="423">
        <f t="shared" si="390"/>
        <v>-6.3343933556357368E-3</v>
      </c>
      <c r="JZ206" s="423">
        <f t="shared" si="391"/>
        <v>-6.3343925164069245E-3</v>
      </c>
      <c r="KA206" s="423">
        <f t="shared" si="392"/>
        <v>-4.1801420013722421E-3</v>
      </c>
      <c r="KB206" s="423">
        <f t="shared" si="393"/>
        <v>-1.2280640431597689E-2</v>
      </c>
      <c r="KC206" s="423">
        <f t="shared" si="394"/>
        <v>-7.2205507166662247E-3</v>
      </c>
      <c r="KD206" s="423">
        <f t="shared" si="395"/>
        <v>-1.2528470260753936E-2</v>
      </c>
      <c r="KE206" s="423">
        <f t="shared" si="396"/>
        <v>-5.1922374294930988E-3</v>
      </c>
      <c r="KF206" s="423">
        <f t="shared" si="397"/>
        <v>-2.2201701168930336E-2</v>
      </c>
      <c r="KG206" s="423">
        <f t="shared" si="398"/>
        <v>-2.9033630350155847E-2</v>
      </c>
      <c r="KH206" s="423">
        <f t="shared" si="399"/>
        <v>-1.0147936717276778E-2</v>
      </c>
      <c r="KI206" s="423">
        <f t="shared" si="400"/>
        <v>-1.138426760080838E-2</v>
      </c>
      <c r="KJ206" s="423">
        <f t="shared" si="401"/>
        <v>-2.8639274016311563E-3</v>
      </c>
      <c r="KK206" s="423">
        <f t="shared" si="402"/>
        <v>-8.8293914513615374E-3</v>
      </c>
      <c r="KL206" s="423">
        <f t="shared" si="403"/>
        <v>-4.768115516926962E-3</v>
      </c>
      <c r="KM206" s="423">
        <f t="shared" si="404"/>
        <v>-9.6597995265456527E-3</v>
      </c>
      <c r="KN206" s="423">
        <f t="shared" si="405"/>
        <v>-1.3937361710970347E-2</v>
      </c>
      <c r="KO206" s="423">
        <f t="shared" si="406"/>
        <v>-1.656342230959575E-2</v>
      </c>
      <c r="KP206" s="423">
        <f t="shared" si="407"/>
        <v>0.90820514405924291</v>
      </c>
      <c r="KQ206" s="423">
        <f t="shared" si="408"/>
        <v>-1.0074764347226371E-2</v>
      </c>
      <c r="KR206" s="423">
        <f t="shared" si="409"/>
        <v>-2.9282184784558959E-2</v>
      </c>
      <c r="KS206" s="423">
        <f t="shared" si="410"/>
        <v>-3.022735150753161E-2</v>
      </c>
      <c r="KT206" s="423">
        <f t="shared" si="411"/>
        <v>-8.6140698390906358E-3</v>
      </c>
      <c r="KU206" s="423">
        <f t="shared" si="412"/>
        <v>-2.1907361410412537E-2</v>
      </c>
      <c r="KV206" s="423">
        <f t="shared" si="413"/>
        <v>-2.2910825019921081E-2</v>
      </c>
      <c r="KW206" s="423">
        <f t="shared" si="414"/>
        <v>-7.7706219144848838E-3</v>
      </c>
      <c r="KX206" s="423">
        <f t="shared" si="415"/>
        <v>-1.5185877850113374E-2</v>
      </c>
      <c r="KY206" s="423">
        <f t="shared" si="416"/>
        <v>-2.9608276629669587E-2</v>
      </c>
      <c r="KZ206" s="423">
        <f t="shared" si="417"/>
        <v>-2.3536473683489302E-2</v>
      </c>
      <c r="LA206" s="423">
        <f t="shared" si="418"/>
        <v>-5.3325321569853241E-3</v>
      </c>
      <c r="LB206" s="423">
        <f t="shared" si="419"/>
        <v>-2.2166775792895081E-3</v>
      </c>
      <c r="LC206" s="423">
        <f t="shared" si="420"/>
        <v>-9.2267762170084224E-3</v>
      </c>
      <c r="LD206" s="423">
        <f t="shared" si="421"/>
        <v>-1.6909384765176883E-3</v>
      </c>
      <c r="LE206" s="423">
        <f t="shared" si="422"/>
        <v>-9.4085336624938221E-3</v>
      </c>
      <c r="LF206" s="423">
        <f t="shared" si="423"/>
        <v>-4.2696959518532676E-3</v>
      </c>
      <c r="LG206" s="423">
        <f t="shared" si="424"/>
        <v>-7.689989201099554E-3</v>
      </c>
      <c r="LH206" s="423">
        <f t="shared" si="425"/>
        <v>-1.0021717553955804E-2</v>
      </c>
      <c r="LI206" s="423">
        <f t="shared" si="426"/>
        <v>-6.8305461174978472E-3</v>
      </c>
      <c r="LJ206" s="423">
        <f t="shared" si="427"/>
        <v>-1.5763109381014662E-2</v>
      </c>
      <c r="LK206" s="423">
        <f t="shared" si="428"/>
        <v>-3.7586938783175598E-3</v>
      </c>
      <c r="LL206" s="423">
        <f t="shared" si="429"/>
        <v>-4.3802215989920783E-3</v>
      </c>
      <c r="LN206" s="424">
        <v>2.0385271773958127E-2</v>
      </c>
      <c r="LO206" s="424">
        <v>2.4038831015472828E-2</v>
      </c>
      <c r="LP206" s="424">
        <v>1.4198035572895255E-2</v>
      </c>
      <c r="LQ206" s="424">
        <v>2.8211433481292111E-2</v>
      </c>
      <c r="LR206" s="424">
        <v>1.710641748080792E-2</v>
      </c>
      <c r="LS206" s="424">
        <v>2.1442041357112616E-2</v>
      </c>
      <c r="LT206" s="424">
        <v>2.5346226353266964E-2</v>
      </c>
      <c r="LU206" s="424">
        <v>2.6397668936581076E-2</v>
      </c>
      <c r="LV206" s="424">
        <v>4.6305890214972327E-2</v>
      </c>
      <c r="LW206" s="424">
        <v>1.7079749482810085E-2</v>
      </c>
      <c r="LX206" s="424">
        <v>2.6337406535077306E-2</v>
      </c>
      <c r="LY206" s="424">
        <v>3.0327611218508684E-2</v>
      </c>
      <c r="LZ206" s="424">
        <v>3.1420994420250814E-2</v>
      </c>
      <c r="MA206" s="424">
        <v>2.9240620267949609E-2</v>
      </c>
      <c r="MB206" s="424">
        <v>2.2309785538386025E-2</v>
      </c>
      <c r="MC206" s="424">
        <v>3.1560467893023747E-2</v>
      </c>
      <c r="MD206" s="424">
        <v>2.875841225210353E-2</v>
      </c>
      <c r="ME206" s="424">
        <v>2.8046281402092272E-2</v>
      </c>
      <c r="MF206" s="424">
        <v>2.5411321734249849E-2</v>
      </c>
      <c r="MG206" s="424">
        <v>3.5452535618302625E-2</v>
      </c>
      <c r="MH206" s="424">
        <v>2.1827361623821036E-2</v>
      </c>
      <c r="MI206" s="424">
        <v>2.2431316295601897E-2</v>
      </c>
      <c r="MJ206" s="424">
        <v>2.4408468497167018E-2</v>
      </c>
      <c r="MK206" s="424">
        <v>3.0984197770905771E-2</v>
      </c>
      <c r="ML206" s="424">
        <v>9.1122135737085365E-3</v>
      </c>
      <c r="MM206" s="424">
        <v>2.8003865682401985E-2</v>
      </c>
      <c r="MN206" s="424">
        <v>2.6361155251357068E-2</v>
      </c>
      <c r="MO206" s="424">
        <v>2.4543329714230892E-2</v>
      </c>
      <c r="MP206" s="424">
        <v>2.3002101777807277E-2</v>
      </c>
      <c r="MQ206" s="424">
        <v>1.8550433471861773E-2</v>
      </c>
      <c r="MR206" s="424">
        <v>2.499678919625626E-2</v>
      </c>
      <c r="MS206" s="424">
        <v>2.5017324331981918E-2</v>
      </c>
      <c r="MT206" s="424">
        <v>2.5118495315098643E-2</v>
      </c>
      <c r="MU206" s="424">
        <v>2.8355962903441088E-2</v>
      </c>
      <c r="MV206" s="424">
        <v>2.8885902534039585E-2</v>
      </c>
      <c r="MW206" s="424">
        <v>2.5225338136014006E-2</v>
      </c>
      <c r="MX206" s="424">
        <v>1.4947403422740129E-2</v>
      </c>
      <c r="MY206" s="424">
        <v>2.8063613112500357E-2</v>
      </c>
      <c r="MZ206" s="424">
        <v>2.5321064167608688E-2</v>
      </c>
      <c r="NA206" s="424">
        <v>3.7010987012830114E-2</v>
      </c>
      <c r="NB206" s="424">
        <v>2.3985409572352834E-2</v>
      </c>
      <c r="NC206" s="424">
        <v>2.9785289769761254E-2</v>
      </c>
      <c r="ND206" s="424">
        <v>2.6558871788115335E-2</v>
      </c>
      <c r="NE206" s="424">
        <v>3.0344158677420571E-2</v>
      </c>
      <c r="NF206" s="424">
        <v>5.7560613142280906E-2</v>
      </c>
      <c r="NG206" s="424">
        <v>3.539637334474216E-2</v>
      </c>
      <c r="NH206" s="424">
        <v>3.0635491441954724E-2</v>
      </c>
      <c r="NI206" s="424">
        <v>2.9871304823069239E-2</v>
      </c>
      <c r="NJ206" s="424">
        <v>3.207353163685369E-2</v>
      </c>
      <c r="NK206" s="424">
        <v>5.0099751520121472E-2</v>
      </c>
      <c r="NL206" s="424">
        <v>3.5082772571981884E-2</v>
      </c>
      <c r="NM206" s="424">
        <v>2.6883432475895266E-2</v>
      </c>
      <c r="NN206" s="424">
        <v>2.2088940636698001E-2</v>
      </c>
      <c r="NO206" s="424">
        <v>2.3709738903830966E-2</v>
      </c>
      <c r="NP206" s="424">
        <v>1.8981062808420428E-2</v>
      </c>
      <c r="NQ206" s="424">
        <v>4.2069902145097586E-2</v>
      </c>
      <c r="NR206" s="424">
        <v>4.2867918462047731E-2</v>
      </c>
      <c r="NS206" s="424">
        <v>4.5044752953737804E-2</v>
      </c>
      <c r="NT206" s="424">
        <v>3.7688501692108523E-2</v>
      </c>
      <c r="NU206" s="424">
        <v>3.5038811369224591E-2</v>
      </c>
      <c r="NV206" s="424">
        <v>3.1775153829671401E-2</v>
      </c>
      <c r="NW206" s="424">
        <v>4.3534941933838306E-2</v>
      </c>
      <c r="NX206" s="424">
        <v>3.3367769935503291E-2</v>
      </c>
      <c r="NY206" s="424">
        <v>4.0322316433259932E-2</v>
      </c>
      <c r="NZ206" s="424">
        <v>2.5409992899277183E-2</v>
      </c>
      <c r="OA206" s="424">
        <v>5.110812073865903E-2</v>
      </c>
      <c r="OB206" s="424">
        <v>3.6160797591830593E-2</v>
      </c>
      <c r="OC206" s="424">
        <v>2.9254916187123142E-2</v>
      </c>
      <c r="OD206" s="424">
        <v>3.5837394912021918E-2</v>
      </c>
      <c r="OE206" s="424">
        <v>2.7103066551309569E-2</v>
      </c>
      <c r="OF206" s="424">
        <v>3.7762965610124787E-2</v>
      </c>
      <c r="OG206" s="424">
        <v>3.3602987739400403E-2</v>
      </c>
      <c r="OH206" s="424">
        <v>3.5367426897014852E-2</v>
      </c>
      <c r="OI206" s="424">
        <v>2.4716729462363522E-2</v>
      </c>
      <c r="OJ206" s="424">
        <v>5.0771141884050873E-2</v>
      </c>
      <c r="OK206" s="424">
        <v>5.8409238966832408E-2</v>
      </c>
      <c r="OL206" s="424">
        <v>3.2183917752836438E-2</v>
      </c>
      <c r="OM206" s="424">
        <v>3.5485774767682221E-2</v>
      </c>
      <c r="ON206" s="424">
        <v>3.1111734157527132E-2</v>
      </c>
      <c r="OO206" s="424">
        <v>2.8719694737680605E-2</v>
      </c>
      <c r="OP206" s="424">
        <v>1.6549856456281386E-2</v>
      </c>
      <c r="OQ206" s="424">
        <v>3.1056633438808469E-2</v>
      </c>
      <c r="OR206" s="424">
        <v>3.6357578567626399E-2</v>
      </c>
      <c r="OS206" s="424">
        <v>4.5348152283073748E-2</v>
      </c>
      <c r="OT206" s="424">
        <v>1.1302277059274684</v>
      </c>
      <c r="OU206" s="424">
        <v>4.5767032543685721E-2</v>
      </c>
      <c r="OV206" s="424">
        <v>5.9541032845350284E-2</v>
      </c>
      <c r="OW206" s="424">
        <v>5.9795658248330566E-2</v>
      </c>
      <c r="OX206" s="424">
        <v>3.4923308653101774E-2</v>
      </c>
      <c r="OY206" s="424">
        <v>4.591659801494586E-2</v>
      </c>
      <c r="OZ206" s="424">
        <v>5.2724262366900448E-2</v>
      </c>
      <c r="PA206" s="424">
        <v>3.7424086769106385E-2</v>
      </c>
      <c r="PB206" s="424">
        <v>3.8352014661522688E-2</v>
      </c>
      <c r="PC206" s="424">
        <v>6.0060528706496905E-2</v>
      </c>
      <c r="PD206" s="424">
        <v>4.9640388087102104E-2</v>
      </c>
      <c r="PE206" s="424">
        <v>3.114385809401098E-2</v>
      </c>
      <c r="PF206" s="424">
        <v>3.3088070869560358E-2</v>
      </c>
      <c r="PG206" s="424">
        <v>3.4968741693926192E-2</v>
      </c>
      <c r="PH206" s="424">
        <v>2.9164622504374765E-2</v>
      </c>
      <c r="PI206" s="424">
        <v>3.6805422583487013E-2</v>
      </c>
      <c r="PJ206" s="424">
        <v>3.5126127795010204E-2</v>
      </c>
      <c r="PK206" s="424">
        <v>2.3952632009041717E-2</v>
      </c>
      <c r="PL206" s="424">
        <v>3.7977400727762872E-2</v>
      </c>
      <c r="PM206" s="424">
        <v>3.3125256982144385E-2</v>
      </c>
      <c r="PN206" s="424">
        <v>4.3129270952774079E-2</v>
      </c>
      <c r="PO206" s="424">
        <v>2.7036169406357682E-2</v>
      </c>
      <c r="PP206" s="425">
        <v>3.4319374291555627E-2</v>
      </c>
    </row>
    <row r="207" spans="1:432" x14ac:dyDescent="0.25">
      <c r="A207" s="210" t="s">
        <v>196</v>
      </c>
      <c r="B207" s="415">
        <f>'Input Output Table'!D91/B$230</f>
        <v>5.9941575996376624E-4</v>
      </c>
      <c r="C207" s="415">
        <f>'Input Output Table'!E91/C$230</f>
        <v>9.9850613226739585E-5</v>
      </c>
      <c r="D207" s="415">
        <f>'Input Output Table'!F91/D$230</f>
        <v>1.1182390875946789E-4</v>
      </c>
      <c r="E207" s="415">
        <f>'Input Output Table'!G91/E$230</f>
        <v>1.6763081053822006E-3</v>
      </c>
      <c r="F207" s="415">
        <f>'Input Output Table'!H91/F$230</f>
        <v>9.5322925347964883E-4</v>
      </c>
      <c r="G207" s="415">
        <f>'Input Output Table'!I91/G$230</f>
        <v>2.8548135762329716E-4</v>
      </c>
      <c r="H207" s="415">
        <f>'Input Output Table'!J91/H$230</f>
        <v>2.1336748177716407E-3</v>
      </c>
      <c r="I207" s="415">
        <f>'Input Output Table'!K91/I$230</f>
        <v>4.1790360681867789E-4</v>
      </c>
      <c r="J207" s="415">
        <f>'Input Output Table'!L91/J$230</f>
        <v>4.9500530739566805E-3</v>
      </c>
      <c r="K207" s="415">
        <f>'Input Output Table'!M91/K$230</f>
        <v>8.0482195284795773E-5</v>
      </c>
      <c r="L207" s="415">
        <f>'Input Output Table'!N91/L$230</f>
        <v>6.9979734946525258E-4</v>
      </c>
      <c r="M207" s="415">
        <f>'Input Output Table'!O91/M$230</f>
        <v>9.788702150234261E-4</v>
      </c>
      <c r="N207" s="415">
        <f>'Input Output Table'!P91/N$230</f>
        <v>1.2097354691545487E-3</v>
      </c>
      <c r="O207" s="415">
        <f>'Input Output Table'!Q91/O$230</f>
        <v>1.1748799295625565E-3</v>
      </c>
      <c r="P207" s="415">
        <f>'Input Output Table'!R91/P$230</f>
        <v>4.1390693820966872E-4</v>
      </c>
      <c r="Q207" s="415">
        <f>'Input Output Table'!S91/Q$230</f>
        <v>1.3721061419648085E-3</v>
      </c>
      <c r="R207" s="415">
        <f>'Input Output Table'!T91/R$230</f>
        <v>5.338893412088464E-4</v>
      </c>
      <c r="S207" s="415">
        <f>'Input Output Table'!U91/S$230</f>
        <v>2.995652998267402E-3</v>
      </c>
      <c r="T207" s="415">
        <f>'Input Output Table'!V91/T$230</f>
        <v>1.1583976225659144E-3</v>
      </c>
      <c r="U207" s="415">
        <f>'Input Output Table'!W91/U$230</f>
        <v>1.5374668005436109E-3</v>
      </c>
      <c r="V207" s="415">
        <f>'Input Output Table'!X91/V$230</f>
        <v>1.4408070234121801E-3</v>
      </c>
      <c r="W207" s="415">
        <f>'Input Output Table'!Y91/W$230</f>
        <v>4.220579642396645E-4</v>
      </c>
      <c r="X207" s="415">
        <f>'Input Output Table'!Z91/X$230</f>
        <v>9.4196063418798266E-4</v>
      </c>
      <c r="Y207" s="415">
        <f>'Input Output Table'!AA91/Y$230</f>
        <v>4.2223594912895471E-4</v>
      </c>
      <c r="Z207" s="415">
        <f>'Input Output Table'!AB91/Z$230</f>
        <v>1.2251529259310262E-4</v>
      </c>
      <c r="AA207" s="415">
        <f>'Input Output Table'!AC91/AA$230</f>
        <v>2.0523151330042282E-3</v>
      </c>
      <c r="AB207" s="415">
        <f>'Input Output Table'!AD91/AB$230</f>
        <v>1.3797807785021923E-3</v>
      </c>
      <c r="AC207" s="415">
        <f>'Input Output Table'!AE91/AC$230</f>
        <v>2.6295088763163294E-3</v>
      </c>
      <c r="AD207" s="415">
        <f>'Input Output Table'!AF91/AD$230</f>
        <v>1.5031390512595167E-3</v>
      </c>
      <c r="AE207" s="415">
        <f>'Input Output Table'!AG91/AE$230</f>
        <v>9.7528636110507045E-4</v>
      </c>
      <c r="AF207" s="415">
        <f>'Input Output Table'!AH91/AF$230</f>
        <v>1.9077210209807573E-3</v>
      </c>
      <c r="AG207" s="415">
        <f>'Input Output Table'!AI91/AG$230</f>
        <v>2.8781689998738252E-3</v>
      </c>
      <c r="AH207" s="415">
        <f>'Input Output Table'!AJ91/AH$230</f>
        <v>8.6876828807552189E-4</v>
      </c>
      <c r="AI207" s="415">
        <f>'Input Output Table'!AK91/AI$230</f>
        <v>5.3555340014811508E-4</v>
      </c>
      <c r="AJ207" s="415">
        <f>'Input Output Table'!AL91/AJ$230</f>
        <v>1.0459388028742193E-3</v>
      </c>
      <c r="AK207" s="415">
        <f>'Input Output Table'!AM91/AK$230</f>
        <v>4.2760188261334412E-4</v>
      </c>
      <c r="AL207" s="415">
        <f>'Input Output Table'!AN91/AL$230</f>
        <v>3.6264087615893177E-4</v>
      </c>
      <c r="AM207" s="415">
        <f>'Input Output Table'!AO91/AM$230</f>
        <v>8.2465631120985953E-4</v>
      </c>
      <c r="AN207" s="415">
        <f>'Input Output Table'!AP91/AN$230</f>
        <v>8.1068853184535113E-4</v>
      </c>
      <c r="AO207" s="415">
        <f>'Input Output Table'!AQ91/AO$230</f>
        <v>1.0574601656308967E-3</v>
      </c>
      <c r="AP207" s="415">
        <f>'Input Output Table'!AR91/AP$230</f>
        <v>6.5833696384727579E-4</v>
      </c>
      <c r="AQ207" s="415">
        <f>'Input Output Table'!AS91/AQ$230</f>
        <v>1.1098190167505915E-3</v>
      </c>
      <c r="AR207" s="415">
        <f>'Input Output Table'!AT91/AR$230</f>
        <v>3.5478439345324624E-4</v>
      </c>
      <c r="AS207" s="415">
        <f>'Input Output Table'!AU91/AS$230</f>
        <v>1.0742476309713398E-3</v>
      </c>
      <c r="AT207" s="415">
        <f>'Input Output Table'!AV91/AT$230</f>
        <v>1.9216989531352666E-3</v>
      </c>
      <c r="AU207" s="415">
        <f>'Input Output Table'!AW91/AU$230</f>
        <v>9.4402695932995601E-4</v>
      </c>
      <c r="AV207" s="415">
        <f>'Input Output Table'!AX91/AV$230</f>
        <v>6.0606093731307075E-4</v>
      </c>
      <c r="AW207" s="415">
        <f>'Input Output Table'!AY91/AW$230</f>
        <v>1.1897064653137979E-3</v>
      </c>
      <c r="AX207" s="415">
        <f>'Input Output Table'!AZ91/AX$230</f>
        <v>8.6815114737620873E-4</v>
      </c>
      <c r="AY207" s="415">
        <f>'Input Output Table'!BA91/AY$230</f>
        <v>6.5414591323747964E-4</v>
      </c>
      <c r="AZ207" s="415">
        <f>'Input Output Table'!BB91/AZ$230</f>
        <v>1.1244335140063956E-3</v>
      </c>
      <c r="BA207" s="415">
        <f>'Input Output Table'!BC91/BA$230</f>
        <v>6.8925814905898726E-4</v>
      </c>
      <c r="BB207" s="415">
        <f>'Input Output Table'!BD91/BB$230</f>
        <v>1.0581365295429517E-3</v>
      </c>
      <c r="BC207" s="415">
        <f>'Input Output Table'!BE91/BC$230</f>
        <v>1.3319327103794929E-3</v>
      </c>
      <c r="BD207" s="415">
        <f>'Input Output Table'!BF91/BD$230</f>
        <v>4.1701097939454762E-3</v>
      </c>
      <c r="BE207" s="415">
        <f>'Input Output Table'!BG91/BE$230</f>
        <v>2.1245455136635473E-3</v>
      </c>
      <c r="BF207" s="415">
        <f>'Input Output Table'!BH91/BF$230</f>
        <v>7.3319045335935506E-3</v>
      </c>
      <c r="BG207" s="415">
        <f>'Input Output Table'!BI91/BG$230</f>
        <v>5.0082898673859614E-4</v>
      </c>
      <c r="BH207" s="415">
        <f>'Input Output Table'!BJ91/BH$230</f>
        <v>1.6308714662901608E-4</v>
      </c>
      <c r="BI207" s="415">
        <f>'Input Output Table'!BK91/BI$230</f>
        <v>6.6883073844042874E-4</v>
      </c>
      <c r="BJ207" s="415">
        <f>'Input Output Table'!BL91/BJ$230</f>
        <v>6.6883069431462416E-4</v>
      </c>
      <c r="BK207" s="415">
        <f>'Input Output Table'!BM91/BK$230</f>
        <v>1.5373708694462484E-3</v>
      </c>
      <c r="BL207" s="415">
        <f>'Input Output Table'!BN91/BL$230</f>
        <v>8.9115858450958252E-4</v>
      </c>
      <c r="BM207" s="415">
        <f>'Input Output Table'!BO91/BM$230</f>
        <v>1.5372752580266025E-3</v>
      </c>
      <c r="BN207" s="415">
        <f>'Input Output Table'!BP91/BN$230</f>
        <v>8.398803890781345E-4</v>
      </c>
      <c r="BO207" s="415">
        <f>'Input Output Table'!BQ91/BO$230</f>
        <v>9.6012246744060521E-4</v>
      </c>
      <c r="BP207" s="415">
        <f>'Input Output Table'!BR91/BP$230</f>
        <v>6.1376472111671673E-4</v>
      </c>
      <c r="BQ207" s="415">
        <f>'Input Output Table'!BS91/BQ$230</f>
        <v>2.7749776183980866E-4</v>
      </c>
      <c r="BR207" s="415">
        <f>'Input Output Table'!BT91/BR$230</f>
        <v>2.7749772507478578E-4</v>
      </c>
      <c r="BS207" s="415">
        <f>'Input Output Table'!BU91/BS$230</f>
        <v>3.4084057413824738E-4</v>
      </c>
      <c r="BT207" s="415">
        <f>'Input Output Table'!BV91/BT$230</f>
        <v>0</v>
      </c>
      <c r="BU207" s="415">
        <f>'Input Output Table'!BW91/BU$230</f>
        <v>4.6049818351962646E-4</v>
      </c>
      <c r="BV207" s="415">
        <f>'Input Output Table'!BX91/BV$230</f>
        <v>2.0912815058778036E-3</v>
      </c>
      <c r="BW207" s="415">
        <f>'Input Output Table'!BY91/BW$230</f>
        <v>4.6826049177303865E-4</v>
      </c>
      <c r="BX207" s="415">
        <f>'Input Output Table'!BZ91/BX$230</f>
        <v>1.5489131423705601E-3</v>
      </c>
      <c r="BY207" s="415">
        <f>'Input Output Table'!CA91/BY$230</f>
        <v>2.1197521888391309E-3</v>
      </c>
      <c r="BZ207" s="415">
        <f>'Input Output Table'!CB91/BZ$230</f>
        <v>4.8835023119512459E-4</v>
      </c>
      <c r="CA207" s="415">
        <f>'Input Output Table'!CC91/CA$230</f>
        <v>1.0834352698918831E-3</v>
      </c>
      <c r="CB207" s="415">
        <f>'Input Output Table'!CD91/CB$230</f>
        <v>1.8345154088246951E-4</v>
      </c>
      <c r="CC207" s="415">
        <f>'Input Output Table'!CE91/CC$230</f>
        <v>3.0464587524331205E-4</v>
      </c>
      <c r="CD207" s="415">
        <f>'Input Output Table'!CF91/CD$230</f>
        <v>6.9804789857276113E-5</v>
      </c>
      <c r="CE207" s="415">
        <f>'Input Output Table'!CG91/CE$230</f>
        <v>3.7142322802479085E-4</v>
      </c>
      <c r="CF207" s="415">
        <f>'Input Output Table'!CH91/CF$230</f>
        <v>3.2854314296294757E-4</v>
      </c>
      <c r="CG207" s="415">
        <f>'Input Output Table'!CI91/CG$230</f>
        <v>1.3362605060350189E-3</v>
      </c>
      <c r="CH207" s="415">
        <f>'Input Output Table'!CJ91/CH$230</f>
        <v>1.3326604777176387E-3</v>
      </c>
      <c r="CI207" s="415">
        <f>'Input Output Table'!CK91/CI$230</f>
        <v>2.5535026787400876E-2</v>
      </c>
      <c r="CJ207" s="415">
        <f>'Input Output Table'!CL91/CJ$230</f>
        <v>1.719657119199034E-3</v>
      </c>
      <c r="CK207" s="415">
        <f>'Input Output Table'!CM91/CK$230</f>
        <v>1.3216843108432707E-3</v>
      </c>
      <c r="CL207" s="415">
        <f>'Input Output Table'!CN91/CL$230</f>
        <v>8.7720886985622627E-3</v>
      </c>
      <c r="CM207" s="415">
        <f>'Input Output Table'!CO91/CM$230</f>
        <v>2.7672673108842399E-4</v>
      </c>
      <c r="CN207" s="415">
        <f>'Input Output Table'!CP91/CN$230</f>
        <v>2.3991024079211463E-3</v>
      </c>
      <c r="CO207" s="415">
        <f>'Input Output Table'!CQ91/CO$230</f>
        <v>3.3416152110533252E-4</v>
      </c>
      <c r="CP207" s="415">
        <f>'Input Output Table'!CR91/CP$230</f>
        <v>1.3885761593855155E-3</v>
      </c>
      <c r="CQ207" s="415">
        <f>'Input Output Table'!CS91/CQ$230</f>
        <v>2.2282281149166865E-3</v>
      </c>
      <c r="CR207" s="415">
        <f>'Input Output Table'!CT91/CR$230</f>
        <v>1.5806864367426481E-3</v>
      </c>
      <c r="CS207" s="415">
        <f>'Input Output Table'!CU91/CS$230</f>
        <v>2.4132172920806722E-3</v>
      </c>
      <c r="CT207" s="415">
        <f>'Input Output Table'!CV91/CT$230</f>
        <v>1.2700950567921694E-3</v>
      </c>
      <c r="CU207" s="415">
        <f>'Input Output Table'!CW91/CU$230</f>
        <v>6.0488774352069263E-3</v>
      </c>
      <c r="CV207" s="415">
        <f>'Input Output Table'!CX91/CV$230</f>
        <v>1.3741487360531817E-4</v>
      </c>
      <c r="CW207" s="415">
        <f>'Input Output Table'!CY91/CW$230</f>
        <v>1.3343420649826452E-3</v>
      </c>
      <c r="CX207" s="415">
        <f>'Input Output Table'!CZ91/CX$230</f>
        <v>4.6438730047522535E-4</v>
      </c>
      <c r="CY207" s="415">
        <f>'Input Output Table'!DA91/CY$230</f>
        <v>1.1342961567001239E-3</v>
      </c>
      <c r="CZ207" s="415">
        <f>'Input Output Table'!DB91/CZ$230</f>
        <v>8.9086902063679129E-4</v>
      </c>
      <c r="DA207" s="415">
        <f>'Input Output Table'!DC91/DA$230</f>
        <v>1.2367835241845835E-3</v>
      </c>
      <c r="DB207" s="415">
        <f>'Input Output Table'!DD91/DB$230</f>
        <v>2.1061573225544818E-3</v>
      </c>
      <c r="DC207" s="415">
        <f>'Input Output Table'!DE91/DC$230</f>
        <v>7.3800623006807403E-5</v>
      </c>
      <c r="DD207" s="416">
        <f>'Input Output Table'!DG91/DD$230</f>
        <v>5.6719382170767783E-4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J207" s="423">
        <f t="shared" si="323"/>
        <v>-5.9941575996376624E-4</v>
      </c>
      <c r="HK207" s="423">
        <f t="shared" si="324"/>
        <v>-9.9850613226739585E-5</v>
      </c>
      <c r="HL207" s="423">
        <f t="shared" si="325"/>
        <v>-1.1182390875946789E-4</v>
      </c>
      <c r="HM207" s="423">
        <f t="shared" si="326"/>
        <v>-1.6763081053822006E-3</v>
      </c>
      <c r="HN207" s="423">
        <f t="shared" si="327"/>
        <v>-9.5322925347964883E-4</v>
      </c>
      <c r="HO207" s="423">
        <f t="shared" si="328"/>
        <v>-2.8548135762329716E-4</v>
      </c>
      <c r="HP207" s="423">
        <f t="shared" si="329"/>
        <v>-2.1336748177716407E-3</v>
      </c>
      <c r="HQ207" s="423">
        <f t="shared" si="330"/>
        <v>-4.1790360681867789E-4</v>
      </c>
      <c r="HR207" s="423">
        <f t="shared" si="331"/>
        <v>-4.9500530739566805E-3</v>
      </c>
      <c r="HS207" s="423">
        <f t="shared" si="332"/>
        <v>-8.0482195284795773E-5</v>
      </c>
      <c r="HT207" s="423">
        <f t="shared" si="333"/>
        <v>-6.9979734946525258E-4</v>
      </c>
      <c r="HU207" s="423">
        <f t="shared" si="334"/>
        <v>-9.788702150234261E-4</v>
      </c>
      <c r="HV207" s="423">
        <f t="shared" si="335"/>
        <v>-1.2097354691545487E-3</v>
      </c>
      <c r="HW207" s="423">
        <f t="shared" si="336"/>
        <v>-1.1748799295625565E-3</v>
      </c>
      <c r="HX207" s="423">
        <f t="shared" si="337"/>
        <v>-4.1390693820966872E-4</v>
      </c>
      <c r="HY207" s="423">
        <f t="shared" si="338"/>
        <v>-1.3721061419648085E-3</v>
      </c>
      <c r="HZ207" s="423">
        <f t="shared" si="339"/>
        <v>-5.338893412088464E-4</v>
      </c>
      <c r="IA207" s="423">
        <f t="shared" si="340"/>
        <v>-2.995652998267402E-3</v>
      </c>
      <c r="IB207" s="423">
        <f t="shared" si="341"/>
        <v>-1.1583976225659144E-3</v>
      </c>
      <c r="IC207" s="423">
        <f t="shared" si="342"/>
        <v>-1.5374668005436109E-3</v>
      </c>
      <c r="ID207" s="423">
        <f t="shared" si="343"/>
        <v>-1.4408070234121801E-3</v>
      </c>
      <c r="IE207" s="423">
        <f t="shared" si="344"/>
        <v>-4.220579642396645E-4</v>
      </c>
      <c r="IF207" s="423">
        <f t="shared" si="345"/>
        <v>-9.4196063418798266E-4</v>
      </c>
      <c r="IG207" s="423">
        <f t="shared" si="346"/>
        <v>-4.2223594912895471E-4</v>
      </c>
      <c r="IH207" s="423">
        <f t="shared" si="347"/>
        <v>-1.2251529259310262E-4</v>
      </c>
      <c r="II207" s="423">
        <f t="shared" si="348"/>
        <v>-2.0523151330042282E-3</v>
      </c>
      <c r="IJ207" s="423">
        <f t="shared" si="349"/>
        <v>-1.3797807785021923E-3</v>
      </c>
      <c r="IK207" s="423">
        <f t="shared" si="350"/>
        <v>-2.6295088763163294E-3</v>
      </c>
      <c r="IL207" s="423">
        <f t="shared" si="351"/>
        <v>-1.5031390512595167E-3</v>
      </c>
      <c r="IM207" s="423">
        <f t="shared" si="352"/>
        <v>-9.7528636110507045E-4</v>
      </c>
      <c r="IN207" s="423">
        <f t="shared" si="353"/>
        <v>-1.9077210209807573E-3</v>
      </c>
      <c r="IO207" s="423">
        <f t="shared" si="354"/>
        <v>-2.8781689998738252E-3</v>
      </c>
      <c r="IP207" s="423">
        <f t="shared" si="355"/>
        <v>-8.6876828807552189E-4</v>
      </c>
      <c r="IQ207" s="423">
        <f t="shared" si="356"/>
        <v>-5.3555340014811508E-4</v>
      </c>
      <c r="IR207" s="423">
        <f t="shared" si="357"/>
        <v>-1.0459388028742193E-3</v>
      </c>
      <c r="IS207" s="423">
        <f t="shared" si="358"/>
        <v>-4.2760188261334412E-4</v>
      </c>
      <c r="IT207" s="423">
        <f t="shared" si="359"/>
        <v>-3.6264087615893177E-4</v>
      </c>
      <c r="IU207" s="423">
        <f t="shared" si="360"/>
        <v>-8.2465631120985953E-4</v>
      </c>
      <c r="IV207" s="423">
        <f t="shared" si="361"/>
        <v>-8.1068853184535113E-4</v>
      </c>
      <c r="IW207" s="423">
        <f t="shared" si="362"/>
        <v>-1.0574601656308967E-3</v>
      </c>
      <c r="IX207" s="423">
        <f t="shared" si="363"/>
        <v>-6.5833696384727579E-4</v>
      </c>
      <c r="IY207" s="423">
        <f t="shared" si="364"/>
        <v>-1.1098190167505915E-3</v>
      </c>
      <c r="IZ207" s="423">
        <f t="shared" si="365"/>
        <v>-3.5478439345324624E-4</v>
      </c>
      <c r="JA207" s="423">
        <f t="shared" si="366"/>
        <v>-1.0742476309713398E-3</v>
      </c>
      <c r="JB207" s="423">
        <f t="shared" si="367"/>
        <v>-1.9216989531352666E-3</v>
      </c>
      <c r="JC207" s="423">
        <f t="shared" si="368"/>
        <v>-9.4402695932995601E-4</v>
      </c>
      <c r="JD207" s="423">
        <f t="shared" si="369"/>
        <v>-6.0606093731307075E-4</v>
      </c>
      <c r="JE207" s="423">
        <f t="shared" si="370"/>
        <v>-1.1897064653137979E-3</v>
      </c>
      <c r="JF207" s="423">
        <f t="shared" si="371"/>
        <v>-8.6815114737620873E-4</v>
      </c>
      <c r="JG207" s="423">
        <f t="shared" si="372"/>
        <v>-6.5414591323747964E-4</v>
      </c>
      <c r="JH207" s="423">
        <f t="shared" si="373"/>
        <v>-1.1244335140063956E-3</v>
      </c>
      <c r="JI207" s="423">
        <f t="shared" si="374"/>
        <v>-6.8925814905898726E-4</v>
      </c>
      <c r="JJ207" s="423">
        <f t="shared" si="375"/>
        <v>-1.0581365295429517E-3</v>
      </c>
      <c r="JK207" s="423">
        <f t="shared" si="376"/>
        <v>-1.3319327103794929E-3</v>
      </c>
      <c r="JL207" s="423">
        <f t="shared" si="377"/>
        <v>-4.1701097939454762E-3</v>
      </c>
      <c r="JM207" s="423">
        <f t="shared" si="378"/>
        <v>-2.1245455136635473E-3</v>
      </c>
      <c r="JN207" s="423">
        <f t="shared" si="379"/>
        <v>-7.3319045335935506E-3</v>
      </c>
      <c r="JO207" s="423">
        <f t="shared" si="380"/>
        <v>-5.0082898673859614E-4</v>
      </c>
      <c r="JP207" s="423">
        <f t="shared" si="381"/>
        <v>-1.6308714662901608E-4</v>
      </c>
      <c r="JQ207" s="423">
        <f t="shared" si="382"/>
        <v>-6.6883073844042874E-4</v>
      </c>
      <c r="JR207" s="423">
        <f t="shared" si="383"/>
        <v>-6.6883069431462416E-4</v>
      </c>
      <c r="JS207" s="423">
        <f t="shared" si="384"/>
        <v>-1.5373708694462484E-3</v>
      </c>
      <c r="JT207" s="423">
        <f t="shared" si="385"/>
        <v>-8.9115858450958252E-4</v>
      </c>
      <c r="JU207" s="423">
        <f t="shared" si="386"/>
        <v>-1.5372752580266025E-3</v>
      </c>
      <c r="JV207" s="423">
        <f t="shared" si="387"/>
        <v>-8.398803890781345E-4</v>
      </c>
      <c r="JW207" s="423">
        <f t="shared" si="388"/>
        <v>-9.6012246744060521E-4</v>
      </c>
      <c r="JX207" s="423">
        <f t="shared" si="389"/>
        <v>-6.1376472111671673E-4</v>
      </c>
      <c r="JY207" s="423">
        <f t="shared" si="390"/>
        <v>-2.7749776183980866E-4</v>
      </c>
      <c r="JZ207" s="423">
        <f t="shared" si="391"/>
        <v>-2.7749772507478578E-4</v>
      </c>
      <c r="KA207" s="423">
        <f t="shared" si="392"/>
        <v>-3.4084057413824738E-4</v>
      </c>
      <c r="KB207" s="423">
        <f t="shared" si="393"/>
        <v>0</v>
      </c>
      <c r="KC207" s="423">
        <f t="shared" si="394"/>
        <v>-4.6049818351962646E-4</v>
      </c>
      <c r="KD207" s="423">
        <f t="shared" si="395"/>
        <v>-2.0912815058778036E-3</v>
      </c>
      <c r="KE207" s="423">
        <f t="shared" si="396"/>
        <v>-4.6826049177303865E-4</v>
      </c>
      <c r="KF207" s="423">
        <f t="shared" si="397"/>
        <v>-1.5489131423705601E-3</v>
      </c>
      <c r="KG207" s="423">
        <f t="shared" si="398"/>
        <v>-2.1197521888391309E-3</v>
      </c>
      <c r="KH207" s="423">
        <f t="shared" si="399"/>
        <v>-4.8835023119512459E-4</v>
      </c>
      <c r="KI207" s="423">
        <f t="shared" si="400"/>
        <v>-1.0834352698918831E-3</v>
      </c>
      <c r="KJ207" s="423">
        <f t="shared" si="401"/>
        <v>-1.8345154088246951E-4</v>
      </c>
      <c r="KK207" s="423">
        <f t="shared" si="402"/>
        <v>-3.0464587524331205E-4</v>
      </c>
      <c r="KL207" s="423">
        <f t="shared" si="403"/>
        <v>-6.9804789857276113E-5</v>
      </c>
      <c r="KM207" s="423">
        <f t="shared" si="404"/>
        <v>-3.7142322802479085E-4</v>
      </c>
      <c r="KN207" s="423">
        <f t="shared" si="405"/>
        <v>-3.2854314296294757E-4</v>
      </c>
      <c r="KO207" s="423">
        <f t="shared" si="406"/>
        <v>-1.3362605060350189E-3</v>
      </c>
      <c r="KP207" s="423">
        <f t="shared" si="407"/>
        <v>-1.3326604777176387E-3</v>
      </c>
      <c r="KQ207" s="423">
        <f t="shared" si="408"/>
        <v>0.97446497321259917</v>
      </c>
      <c r="KR207" s="423">
        <f t="shared" si="409"/>
        <v>-1.719657119199034E-3</v>
      </c>
      <c r="KS207" s="423">
        <f t="shared" si="410"/>
        <v>-1.3216843108432707E-3</v>
      </c>
      <c r="KT207" s="423">
        <f t="shared" si="411"/>
        <v>-8.7720886985622627E-3</v>
      </c>
      <c r="KU207" s="423">
        <f t="shared" si="412"/>
        <v>-2.7672673108842399E-4</v>
      </c>
      <c r="KV207" s="423">
        <f t="shared" si="413"/>
        <v>-2.3991024079211463E-3</v>
      </c>
      <c r="KW207" s="423">
        <f t="shared" si="414"/>
        <v>-3.3416152110533252E-4</v>
      </c>
      <c r="KX207" s="423">
        <f t="shared" si="415"/>
        <v>-1.3885761593855155E-3</v>
      </c>
      <c r="KY207" s="423">
        <f t="shared" si="416"/>
        <v>-2.2282281149166865E-3</v>
      </c>
      <c r="KZ207" s="423">
        <f t="shared" si="417"/>
        <v>-1.5806864367426481E-3</v>
      </c>
      <c r="LA207" s="423">
        <f t="shared" si="418"/>
        <v>-2.4132172920806722E-3</v>
      </c>
      <c r="LB207" s="423">
        <f t="shared" si="419"/>
        <v>-1.2700950567921694E-3</v>
      </c>
      <c r="LC207" s="423">
        <f t="shared" si="420"/>
        <v>-6.0488774352069263E-3</v>
      </c>
      <c r="LD207" s="423">
        <f t="shared" si="421"/>
        <v>-1.3741487360531817E-4</v>
      </c>
      <c r="LE207" s="423">
        <f t="shared" si="422"/>
        <v>-1.3343420649826452E-3</v>
      </c>
      <c r="LF207" s="423">
        <f t="shared" si="423"/>
        <v>-4.6438730047522535E-4</v>
      </c>
      <c r="LG207" s="423">
        <f t="shared" si="424"/>
        <v>-1.1342961567001239E-3</v>
      </c>
      <c r="LH207" s="423">
        <f t="shared" si="425"/>
        <v>-8.9086902063679129E-4</v>
      </c>
      <c r="LI207" s="423">
        <f t="shared" si="426"/>
        <v>-1.2367835241845835E-3</v>
      </c>
      <c r="LJ207" s="423">
        <f t="shared" si="427"/>
        <v>-2.1061573225544818E-3</v>
      </c>
      <c r="LK207" s="423">
        <f t="shared" si="428"/>
        <v>-7.3800623006807403E-5</v>
      </c>
      <c r="LL207" s="423">
        <f t="shared" si="429"/>
        <v>-5.6719382170767783E-4</v>
      </c>
      <c r="LN207" s="424">
        <v>2.5030809601499053E-3</v>
      </c>
      <c r="LO207" s="424">
        <v>2.2792505188320945E-3</v>
      </c>
      <c r="LP207" s="424">
        <v>1.3719541177743362E-3</v>
      </c>
      <c r="LQ207" s="424">
        <v>3.8754014938811249E-3</v>
      </c>
      <c r="LR207" s="424">
        <v>2.0266978081708172E-3</v>
      </c>
      <c r="LS207" s="424">
        <v>2.1380780488897532E-3</v>
      </c>
      <c r="LT207" s="424">
        <v>3.4790182929568011E-3</v>
      </c>
      <c r="LU207" s="424">
        <v>2.9983332412722723E-3</v>
      </c>
      <c r="LV207" s="424">
        <v>8.021120755865566E-3</v>
      </c>
      <c r="LW207" s="424">
        <v>1.5774255049370218E-3</v>
      </c>
      <c r="LX207" s="424">
        <v>3.2683249712425278E-3</v>
      </c>
      <c r="LY207" s="424">
        <v>3.5505109234965212E-3</v>
      </c>
      <c r="LZ207" s="424">
        <v>4.0346857712952071E-3</v>
      </c>
      <c r="MA207" s="424">
        <v>3.7714680799906934E-3</v>
      </c>
      <c r="MB207" s="424">
        <v>2.6029388063814936E-3</v>
      </c>
      <c r="MC207" s="424">
        <v>3.7534809959933451E-3</v>
      </c>
      <c r="MD207" s="424">
        <v>3.2976513068745683E-3</v>
      </c>
      <c r="ME207" s="424">
        <v>4.7634491564455175E-3</v>
      </c>
      <c r="MF207" s="424">
        <v>3.10096397608659E-3</v>
      </c>
      <c r="MG207" s="424">
        <v>3.8878330748808505E-3</v>
      </c>
      <c r="MH207" s="424">
        <v>3.120143404528989E-3</v>
      </c>
      <c r="MI207" s="424">
        <v>2.2907397362405156E-3</v>
      </c>
      <c r="MJ207" s="424">
        <v>2.8408268313543945E-3</v>
      </c>
      <c r="MK207" s="424">
        <v>2.6439842913096884E-3</v>
      </c>
      <c r="ML207" s="424">
        <v>8.5748184536751926E-4</v>
      </c>
      <c r="MM207" s="424">
        <v>4.0306100130840109E-3</v>
      </c>
      <c r="MN207" s="424">
        <v>4.010923460502476E-3</v>
      </c>
      <c r="MO207" s="424">
        <v>4.2679995848508125E-3</v>
      </c>
      <c r="MP207" s="424">
        <v>3.2570394571422266E-3</v>
      </c>
      <c r="MQ207" s="424">
        <v>2.2456741309287427E-3</v>
      </c>
      <c r="MR207" s="424">
        <v>3.6959923152026235E-3</v>
      </c>
      <c r="MS207" s="424">
        <v>4.5845840200846978E-3</v>
      </c>
      <c r="MT207" s="424">
        <v>2.7792541778334456E-3</v>
      </c>
      <c r="MU207" s="424">
        <v>2.7452512673642295E-3</v>
      </c>
      <c r="MV207" s="424">
        <v>3.1653179105739062E-3</v>
      </c>
      <c r="MW207" s="424">
        <v>2.2237083001115602E-3</v>
      </c>
      <c r="MX207" s="424">
        <v>1.5180862802691615E-3</v>
      </c>
      <c r="MY207" s="424">
        <v>3.338010531203024E-3</v>
      </c>
      <c r="MZ207" s="424">
        <v>3.0303840562479838E-3</v>
      </c>
      <c r="NA207" s="424">
        <v>3.3556968784917429E-3</v>
      </c>
      <c r="NB207" s="424">
        <v>2.6064720288573586E-3</v>
      </c>
      <c r="NC207" s="424">
        <v>3.4267590371177084E-3</v>
      </c>
      <c r="ND207" s="424">
        <v>2.4342081928766372E-3</v>
      </c>
      <c r="NE207" s="424">
        <v>3.5446748933166271E-3</v>
      </c>
      <c r="NF207" s="424">
        <v>4.0112309656876802E-3</v>
      </c>
      <c r="NG207" s="424">
        <v>3.854050572869775E-3</v>
      </c>
      <c r="NH207" s="424">
        <v>3.0592364070222309E-3</v>
      </c>
      <c r="NI207" s="424">
        <v>3.5647675644432529E-3</v>
      </c>
      <c r="NJ207" s="424">
        <v>3.326731134320094E-3</v>
      </c>
      <c r="NK207" s="424">
        <v>3.4463449379825129E-3</v>
      </c>
      <c r="NL207" s="424">
        <v>4.0444231721084708E-3</v>
      </c>
      <c r="NM207" s="424">
        <v>2.6901504468965702E-3</v>
      </c>
      <c r="NN207" s="424">
        <v>2.8566870825338475E-3</v>
      </c>
      <c r="NO207" s="424">
        <v>2.7326959972981788E-3</v>
      </c>
      <c r="NP207" s="424">
        <v>6.5108613007455107E-3</v>
      </c>
      <c r="NQ207" s="424">
        <v>4.7090805404975383E-3</v>
      </c>
      <c r="NR207" s="424">
        <v>1.0983150587033948E-2</v>
      </c>
      <c r="NS207" s="424">
        <v>2.6517516182701173E-3</v>
      </c>
      <c r="NT207" s="424">
        <v>2.4647353454268603E-3</v>
      </c>
      <c r="NU207" s="424">
        <v>3.1030236618387733E-3</v>
      </c>
      <c r="NV207" s="424">
        <v>2.8701502763477989E-3</v>
      </c>
      <c r="NW207" s="424">
        <v>4.7353644787190823E-3</v>
      </c>
      <c r="NX207" s="424">
        <v>3.3255954852424888E-3</v>
      </c>
      <c r="NY207" s="424">
        <v>4.3356784029876362E-3</v>
      </c>
      <c r="NZ207" s="424">
        <v>2.786936754840819E-3</v>
      </c>
      <c r="OA207" s="424">
        <v>3.9122817776726868E-3</v>
      </c>
      <c r="OB207" s="424">
        <v>3.1558121531981265E-3</v>
      </c>
      <c r="OC207" s="424">
        <v>2.4714637077970654E-3</v>
      </c>
      <c r="OD207" s="424">
        <v>3.4621214030059839E-3</v>
      </c>
      <c r="OE207" s="424">
        <v>2.5684018153785005E-3</v>
      </c>
      <c r="OF207" s="424">
        <v>2.409939700585386E-3</v>
      </c>
      <c r="OG207" s="424">
        <v>2.8295621037287785E-3</v>
      </c>
      <c r="OH207" s="424">
        <v>4.1933072351167631E-3</v>
      </c>
      <c r="OI207" s="424">
        <v>2.2072848538169381E-3</v>
      </c>
      <c r="OJ207" s="424">
        <v>4.0263504859054918E-3</v>
      </c>
      <c r="OK207" s="424">
        <v>4.617454596449206E-3</v>
      </c>
      <c r="OL207" s="424">
        <v>2.3966735832613214E-3</v>
      </c>
      <c r="OM207" s="424">
        <v>3.1246206179499267E-3</v>
      </c>
      <c r="ON207" s="424">
        <v>2.7546069911819314E-3</v>
      </c>
      <c r="OO207" s="424">
        <v>1.8983507844944104E-3</v>
      </c>
      <c r="OP207" s="424">
        <v>9.2160852046228512E-4</v>
      </c>
      <c r="OQ207" s="424">
        <v>2.2374238458885451E-3</v>
      </c>
      <c r="OR207" s="424">
        <v>2.3114204146291923E-3</v>
      </c>
      <c r="OS207" s="424">
        <v>3.8074857202428499E-3</v>
      </c>
      <c r="OT207" s="424">
        <v>4.3617883767890046E-3</v>
      </c>
      <c r="OU207" s="424">
        <v>1.0294583824683969</v>
      </c>
      <c r="OV207" s="424">
        <v>4.2887345145164631E-3</v>
      </c>
      <c r="OW207" s="424">
        <v>3.727609523695055E-3</v>
      </c>
      <c r="OX207" s="424">
        <v>1.1726345334634477E-2</v>
      </c>
      <c r="OY207" s="424">
        <v>2.2453485824216117E-3</v>
      </c>
      <c r="OZ207" s="424">
        <v>5.0550717413446163E-3</v>
      </c>
      <c r="PA207" s="424">
        <v>2.8426426405506969E-3</v>
      </c>
      <c r="PB207" s="424">
        <v>3.4107011115791174E-3</v>
      </c>
      <c r="PC207" s="424">
        <v>4.7664579832999007E-3</v>
      </c>
      <c r="PD207" s="424">
        <v>3.7546066289314765E-3</v>
      </c>
      <c r="PE207" s="424">
        <v>4.8412979043887354E-3</v>
      </c>
      <c r="PF207" s="424">
        <v>4.294395386991846E-3</v>
      </c>
      <c r="PG207" s="424">
        <v>9.0358509764650093E-3</v>
      </c>
      <c r="PH207" s="424">
        <v>2.7578291693218554E-3</v>
      </c>
      <c r="PI207" s="424">
        <v>3.7704780456569091E-3</v>
      </c>
      <c r="PJ207" s="424">
        <v>3.3106505967870799E-3</v>
      </c>
      <c r="PK207" s="424">
        <v>2.6269383380376887E-3</v>
      </c>
      <c r="PL207" s="424">
        <v>3.4935309064012729E-3</v>
      </c>
      <c r="PM207" s="424">
        <v>3.723870717226541E-3</v>
      </c>
      <c r="PN207" s="424">
        <v>4.5580392566944884E-3</v>
      </c>
      <c r="PO207" s="424">
        <v>2.1883677526484944E-3</v>
      </c>
      <c r="PP207" s="425">
        <v>3.2973619195156975E-3</v>
      </c>
    </row>
    <row r="208" spans="1:432" x14ac:dyDescent="0.25">
      <c r="A208" s="210" t="s">
        <v>197</v>
      </c>
      <c r="B208" s="415">
        <f>'Input Output Table'!D92/B$230</f>
        <v>6.797381430761276E-4</v>
      </c>
      <c r="C208" s="415">
        <f>'Input Output Table'!E92/C$230</f>
        <v>1.1897126210841196E-3</v>
      </c>
      <c r="D208" s="415">
        <f>'Input Output Table'!F92/D$230</f>
        <v>5.6265843740823632E-4</v>
      </c>
      <c r="E208" s="415">
        <f>'Input Output Table'!G92/E$230</f>
        <v>2.1457578323769637E-3</v>
      </c>
      <c r="F208" s="415">
        <f>'Input Output Table'!H92/F$230</f>
        <v>9.1791692243022732E-4</v>
      </c>
      <c r="G208" s="415">
        <f>'Input Output Table'!I92/G$230</f>
        <v>1.1485610050411207E-3</v>
      </c>
      <c r="H208" s="415">
        <f>'Input Output Table'!J92/H$230</f>
        <v>2.0163741569250802E-3</v>
      </c>
      <c r="I208" s="415">
        <f>'Input Output Table'!K92/I$230</f>
        <v>1.3535858664340652E-3</v>
      </c>
      <c r="J208" s="415">
        <f>'Input Output Table'!L92/J$230</f>
        <v>3.1341554112529709E-3</v>
      </c>
      <c r="K208" s="415">
        <f>'Input Output Table'!M92/K$230</f>
        <v>9.3071327487192503E-4</v>
      </c>
      <c r="L208" s="415">
        <f>'Input Output Table'!N92/L$230</f>
        <v>1.4046902993106033E-3</v>
      </c>
      <c r="M208" s="415">
        <f>'Input Output Table'!O92/M$230</f>
        <v>7.0870310618209387E-3</v>
      </c>
      <c r="N208" s="415">
        <f>'Input Output Table'!P92/N$230</f>
        <v>2.0043860060089732E-3</v>
      </c>
      <c r="O208" s="415">
        <f>'Input Output Table'!Q92/O$230</f>
        <v>4.603432147802281E-3</v>
      </c>
      <c r="P208" s="415">
        <f>'Input Output Table'!R92/P$230</f>
        <v>1.1387718446782575E-3</v>
      </c>
      <c r="Q208" s="415">
        <f>'Input Output Table'!S92/Q$230</f>
        <v>5.366183211702894E-3</v>
      </c>
      <c r="R208" s="415">
        <f>'Input Output Table'!T92/R$230</f>
        <v>6.2301090174642767E-3</v>
      </c>
      <c r="S208" s="415">
        <f>'Input Output Table'!U92/S$230</f>
        <v>6.7895678473750875E-3</v>
      </c>
      <c r="T208" s="415">
        <f>'Input Output Table'!V92/T$230</f>
        <v>2.3408717607870002E-3</v>
      </c>
      <c r="U208" s="415">
        <f>'Input Output Table'!W92/U$230</f>
        <v>2.2609099493315506E-3</v>
      </c>
      <c r="V208" s="415">
        <f>'Input Output Table'!X92/V$230</f>
        <v>3.7101218958033736E-3</v>
      </c>
      <c r="W208" s="415">
        <f>'Input Output Table'!Y92/W$230</f>
        <v>1.4249540353314771E-3</v>
      </c>
      <c r="X208" s="415">
        <f>'Input Output Table'!Z92/X$230</f>
        <v>1.4383056619285729E-3</v>
      </c>
      <c r="Y208" s="415">
        <f>'Input Output Table'!AA92/Y$230</f>
        <v>1.4311724204767642E-3</v>
      </c>
      <c r="Z208" s="415">
        <f>'Input Output Table'!AB92/Z$230</f>
        <v>4.6713076149075295E-4</v>
      </c>
      <c r="AA208" s="415">
        <f>'Input Output Table'!AC92/AA$230</f>
        <v>3.8646903514824005E-3</v>
      </c>
      <c r="AB208" s="415">
        <f>'Input Output Table'!AD92/AB$230</f>
        <v>4.0422167216415672E-3</v>
      </c>
      <c r="AC208" s="415">
        <f>'Input Output Table'!AE92/AC$230</f>
        <v>2.2380534069583605E-3</v>
      </c>
      <c r="AD208" s="415">
        <f>'Input Output Table'!AF92/AD$230</f>
        <v>9.5834128671419929E-4</v>
      </c>
      <c r="AE208" s="415">
        <f>'Input Output Table'!AG92/AE$230</f>
        <v>8.0584838551784872E-4</v>
      </c>
      <c r="AF208" s="415">
        <f>'Input Output Table'!AH92/AF$230</f>
        <v>1.3335307929617211E-3</v>
      </c>
      <c r="AG208" s="415">
        <f>'Input Output Table'!AI92/AG$230</f>
        <v>3.0847420428450961E-3</v>
      </c>
      <c r="AH208" s="415">
        <f>'Input Output Table'!AJ92/AH$230</f>
        <v>1.22873840087241E-3</v>
      </c>
      <c r="AI208" s="415">
        <f>'Input Output Table'!AK92/AI$230</f>
        <v>1.9096163336194854E-3</v>
      </c>
      <c r="AJ208" s="415">
        <f>'Input Output Table'!AL92/AJ$230</f>
        <v>2.1846672804489023E-3</v>
      </c>
      <c r="AK208" s="415">
        <f>'Input Output Table'!AM92/AK$230</f>
        <v>1.5209256469899785E-3</v>
      </c>
      <c r="AL208" s="415">
        <f>'Input Output Table'!AN92/AL$230</f>
        <v>8.6393441267981091E-4</v>
      </c>
      <c r="AM208" s="415">
        <f>'Input Output Table'!AO92/AM$230</f>
        <v>1.0490225179873678E-3</v>
      </c>
      <c r="AN208" s="415">
        <f>'Input Output Table'!AP92/AN$230</f>
        <v>9.5200901140156586E-4</v>
      </c>
      <c r="AO208" s="415">
        <f>'Input Output Table'!AQ92/AO$230</f>
        <v>1.504414254440309E-3</v>
      </c>
      <c r="AP208" s="415">
        <f>'Input Output Table'!AR92/AP$230</f>
        <v>1.307863905539554E-3</v>
      </c>
      <c r="AQ208" s="415">
        <f>'Input Output Table'!AS92/AQ$230</f>
        <v>1.1253204546469136E-3</v>
      </c>
      <c r="AR208" s="415">
        <f>'Input Output Table'!AT92/AR$230</f>
        <v>1.1713742715333221E-3</v>
      </c>
      <c r="AS208" s="415">
        <f>'Input Output Table'!AU92/AS$230</f>
        <v>1.3410590753211793E-3</v>
      </c>
      <c r="AT208" s="415">
        <f>'Input Output Table'!AV92/AT$230</f>
        <v>2.0642827168509147E-3</v>
      </c>
      <c r="AU208" s="415">
        <f>'Input Output Table'!AW92/AU$230</f>
        <v>2.1028369746702216E-3</v>
      </c>
      <c r="AV208" s="415">
        <f>'Input Output Table'!AX92/AV$230</f>
        <v>1.3202566488339049E-3</v>
      </c>
      <c r="AW208" s="415">
        <f>'Input Output Table'!AY92/AW$230</f>
        <v>1.9669791272621351E-3</v>
      </c>
      <c r="AX208" s="415">
        <f>'Input Output Table'!AZ92/AX$230</f>
        <v>1.2192494145215316E-3</v>
      </c>
      <c r="AY208" s="415">
        <f>'Input Output Table'!BA92/AY$230</f>
        <v>8.0219312045751124E-4</v>
      </c>
      <c r="AZ208" s="415">
        <f>'Input Output Table'!BB92/AZ$230</f>
        <v>2.0663106606408862E-3</v>
      </c>
      <c r="BA208" s="415">
        <f>'Input Output Table'!BC92/BA$230</f>
        <v>1.5689957496244969E-3</v>
      </c>
      <c r="BB208" s="415">
        <f>'Input Output Table'!BD92/BB$230</f>
        <v>1.5852191762195066E-3</v>
      </c>
      <c r="BC208" s="415">
        <f>'Input Output Table'!BE92/BC$230</f>
        <v>1.3488597592682585E-3</v>
      </c>
      <c r="BD208" s="415">
        <f>'Input Output Table'!BF92/BD$230</f>
        <v>2.608646786894372E-4</v>
      </c>
      <c r="BE208" s="415">
        <f>'Input Output Table'!BG92/BE$230</f>
        <v>3.7437754063995741E-3</v>
      </c>
      <c r="BF208" s="415">
        <f>'Input Output Table'!BH92/BF$230</f>
        <v>2.6522397161779913E-3</v>
      </c>
      <c r="BG208" s="415">
        <f>'Input Output Table'!BI92/BG$230</f>
        <v>2.1483522641310175E-3</v>
      </c>
      <c r="BH208" s="415">
        <f>'Input Output Table'!BJ92/BH$230</f>
        <v>3.4936168006453865E-3</v>
      </c>
      <c r="BI208" s="415">
        <f>'Input Output Table'!BK92/BI$230</f>
        <v>3.2329905348578124E-3</v>
      </c>
      <c r="BJ208" s="415">
        <f>'Input Output Table'!BL92/BJ$230</f>
        <v>3.2329903215627281E-3</v>
      </c>
      <c r="BK208" s="415">
        <f>'Input Output Table'!BM92/BK$230</f>
        <v>7.2236738940604688E-3</v>
      </c>
      <c r="BL208" s="415">
        <f>'Input Output Table'!BN92/BL$230</f>
        <v>3.7765555802672184E-3</v>
      </c>
      <c r="BM208" s="415">
        <f>'Input Output Table'!BO92/BM$230</f>
        <v>3.5392379191743666E-3</v>
      </c>
      <c r="BN208" s="415">
        <f>'Input Output Table'!BP92/BN$230</f>
        <v>4.174402395319611E-3</v>
      </c>
      <c r="BO208" s="415">
        <f>'Input Output Table'!BQ92/BO$230</f>
        <v>3.3987599959925587E-3</v>
      </c>
      <c r="BP208" s="415">
        <f>'Input Output Table'!BR92/BP$230</f>
        <v>4.0073794887363649E-3</v>
      </c>
      <c r="BQ208" s="415">
        <f>'Input Output Table'!BS92/BQ$230</f>
        <v>2.7843029632906888E-3</v>
      </c>
      <c r="BR208" s="415">
        <f>'Input Output Table'!BT92/BR$230</f>
        <v>2.7843025944049664E-3</v>
      </c>
      <c r="BS208" s="415">
        <f>'Input Output Table'!BU92/BS$230</f>
        <v>1.5184001549920375E-3</v>
      </c>
      <c r="BT208" s="415">
        <f>'Input Output Table'!BV92/BT$230</f>
        <v>4.4608356196076766E-3</v>
      </c>
      <c r="BU208" s="415">
        <f>'Input Output Table'!BW92/BU$230</f>
        <v>8.1737727410556675E-3</v>
      </c>
      <c r="BV208" s="415">
        <f>'Input Output Table'!BX92/BV$230</f>
        <v>5.5712357717859441E-3</v>
      </c>
      <c r="BW208" s="415">
        <f>'Input Output Table'!BY92/BW$230</f>
        <v>3.9534019913801078E-3</v>
      </c>
      <c r="BX208" s="415">
        <f>'Input Output Table'!BZ92/BX$230</f>
        <v>5.3901292788829328E-3</v>
      </c>
      <c r="BY208" s="415">
        <f>'Input Output Table'!CA92/BY$230</f>
        <v>5.7716328467073818E-3</v>
      </c>
      <c r="BZ208" s="415">
        <f>'Input Output Table'!CB92/BZ$230</f>
        <v>4.3975423328707986E-3</v>
      </c>
      <c r="CA208" s="415">
        <f>'Input Output Table'!CC92/CA$230</f>
        <v>5.1970447786027218E-3</v>
      </c>
      <c r="CB208" s="415">
        <f>'Input Output Table'!CD92/CB$230</f>
        <v>3.6148394119207708E-3</v>
      </c>
      <c r="CC208" s="415">
        <f>'Input Output Table'!CE92/CC$230</f>
        <v>1.1683927901794974E-3</v>
      </c>
      <c r="CD208" s="415">
        <f>'Input Output Table'!CF92/CD$230</f>
        <v>3.5101147542803795E-4</v>
      </c>
      <c r="CE208" s="415">
        <f>'Input Output Table'!CG92/CE$230</f>
        <v>2.6188109390486891E-3</v>
      </c>
      <c r="CF208" s="415">
        <f>'Input Output Table'!CH92/CF$230</f>
        <v>1.9250049751696446E-3</v>
      </c>
      <c r="CG208" s="415">
        <f>'Input Output Table'!CI92/CG$230</f>
        <v>6.2050161358249449E-3</v>
      </c>
      <c r="CH208" s="415">
        <f>'Input Output Table'!CJ92/CH$230</f>
        <v>4.1911691572955635E-3</v>
      </c>
      <c r="CI208" s="415">
        <f>'Input Output Table'!CK92/CI$230</f>
        <v>2.3686836942170809E-3</v>
      </c>
      <c r="CJ208" s="415">
        <f>'Input Output Table'!CL92/CJ$230</f>
        <v>6.6313534853874243E-3</v>
      </c>
      <c r="CK208" s="415">
        <f>'Input Output Table'!CM92/CK$230</f>
        <v>3.9001126322433929E-3</v>
      </c>
      <c r="CL208" s="415">
        <f>'Input Output Table'!CN92/CL$230</f>
        <v>1.2868245022288852E-3</v>
      </c>
      <c r="CM208" s="415">
        <f>'Input Output Table'!CO92/CM$230</f>
        <v>4.9360344710626279E-3</v>
      </c>
      <c r="CN208" s="415">
        <f>'Input Output Table'!CP92/CN$230</f>
        <v>2.6468429787444908E-3</v>
      </c>
      <c r="CO208" s="415">
        <f>'Input Output Table'!CQ92/CO$230</f>
        <v>2.0620777984273111E-3</v>
      </c>
      <c r="CP208" s="415">
        <f>'Input Output Table'!CR92/CP$230</f>
        <v>3.652180794367417E-3</v>
      </c>
      <c r="CQ208" s="415">
        <f>'Input Output Table'!CS92/CQ$230</f>
        <v>3.2045689040690597E-3</v>
      </c>
      <c r="CR208" s="415">
        <f>'Input Output Table'!CT92/CR$230</f>
        <v>3.5330650031074064E-3</v>
      </c>
      <c r="CS208" s="415">
        <f>'Input Output Table'!CU92/CS$230</f>
        <v>2.3979746994346445E-3</v>
      </c>
      <c r="CT208" s="415">
        <f>'Input Output Table'!CV92/CT$230</f>
        <v>1.4326212357370219E-3</v>
      </c>
      <c r="CU208" s="415">
        <f>'Input Output Table'!CW92/CU$230</f>
        <v>1.039415891602017E-3</v>
      </c>
      <c r="CV208" s="415">
        <f>'Input Output Table'!CX92/CV$230</f>
        <v>2.0467127137518124E-3</v>
      </c>
      <c r="CW208" s="415">
        <f>'Input Output Table'!CY92/CW$230</f>
        <v>3.7940856415262835E-3</v>
      </c>
      <c r="CX208" s="415">
        <f>'Input Output Table'!CZ92/CX$230</f>
        <v>6.7575551590237882E-3</v>
      </c>
      <c r="CY208" s="415">
        <f>'Input Output Table'!DA92/CY$230</f>
        <v>2.2469132397279503E-3</v>
      </c>
      <c r="CZ208" s="415">
        <f>'Input Output Table'!DB92/CZ$230</f>
        <v>4.7838369003277998E-3</v>
      </c>
      <c r="DA208" s="415">
        <f>'Input Output Table'!DC92/DA$230</f>
        <v>3.1909996880087649E-3</v>
      </c>
      <c r="DB208" s="415">
        <f>'Input Output Table'!DD92/DB$230</f>
        <v>4.7811893608685329E-3</v>
      </c>
      <c r="DC208" s="415">
        <f>'Input Output Table'!DE92/DC$230</f>
        <v>2.1088188972493613E-3</v>
      </c>
      <c r="DD208" s="416">
        <f>'Input Output Table'!DG92/DD$230</f>
        <v>7.2827608842108505E-3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1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J208" s="423">
        <f t="shared" si="323"/>
        <v>-6.797381430761276E-4</v>
      </c>
      <c r="HK208" s="423">
        <f t="shared" si="324"/>
        <v>-1.1897126210841196E-3</v>
      </c>
      <c r="HL208" s="423">
        <f t="shared" si="325"/>
        <v>-5.6265843740823632E-4</v>
      </c>
      <c r="HM208" s="423">
        <f t="shared" si="326"/>
        <v>-2.1457578323769637E-3</v>
      </c>
      <c r="HN208" s="423">
        <f t="shared" si="327"/>
        <v>-9.1791692243022732E-4</v>
      </c>
      <c r="HO208" s="423">
        <f t="shared" si="328"/>
        <v>-1.1485610050411207E-3</v>
      </c>
      <c r="HP208" s="423">
        <f t="shared" si="329"/>
        <v>-2.0163741569250802E-3</v>
      </c>
      <c r="HQ208" s="423">
        <f t="shared" si="330"/>
        <v>-1.3535858664340652E-3</v>
      </c>
      <c r="HR208" s="423">
        <f t="shared" si="331"/>
        <v>-3.1341554112529709E-3</v>
      </c>
      <c r="HS208" s="423">
        <f t="shared" si="332"/>
        <v>-9.3071327487192503E-4</v>
      </c>
      <c r="HT208" s="423">
        <f t="shared" si="333"/>
        <v>-1.4046902993106033E-3</v>
      </c>
      <c r="HU208" s="423">
        <f t="shared" si="334"/>
        <v>-7.0870310618209387E-3</v>
      </c>
      <c r="HV208" s="423">
        <f t="shared" si="335"/>
        <v>-2.0043860060089732E-3</v>
      </c>
      <c r="HW208" s="423">
        <f t="shared" si="336"/>
        <v>-4.603432147802281E-3</v>
      </c>
      <c r="HX208" s="423">
        <f t="shared" si="337"/>
        <v>-1.1387718446782575E-3</v>
      </c>
      <c r="HY208" s="423">
        <f t="shared" si="338"/>
        <v>-5.366183211702894E-3</v>
      </c>
      <c r="HZ208" s="423">
        <f t="shared" si="339"/>
        <v>-6.2301090174642767E-3</v>
      </c>
      <c r="IA208" s="423">
        <f t="shared" si="340"/>
        <v>-6.7895678473750875E-3</v>
      </c>
      <c r="IB208" s="423">
        <f t="shared" si="341"/>
        <v>-2.3408717607870002E-3</v>
      </c>
      <c r="IC208" s="423">
        <f t="shared" si="342"/>
        <v>-2.2609099493315506E-3</v>
      </c>
      <c r="ID208" s="423">
        <f t="shared" si="343"/>
        <v>-3.7101218958033736E-3</v>
      </c>
      <c r="IE208" s="423">
        <f t="shared" si="344"/>
        <v>-1.4249540353314771E-3</v>
      </c>
      <c r="IF208" s="423">
        <f t="shared" si="345"/>
        <v>-1.4383056619285729E-3</v>
      </c>
      <c r="IG208" s="423">
        <f t="shared" si="346"/>
        <v>-1.4311724204767642E-3</v>
      </c>
      <c r="IH208" s="423">
        <f t="shared" si="347"/>
        <v>-4.6713076149075295E-4</v>
      </c>
      <c r="II208" s="423">
        <f t="shared" si="348"/>
        <v>-3.8646903514824005E-3</v>
      </c>
      <c r="IJ208" s="423">
        <f t="shared" si="349"/>
        <v>-4.0422167216415672E-3</v>
      </c>
      <c r="IK208" s="423">
        <f t="shared" si="350"/>
        <v>-2.2380534069583605E-3</v>
      </c>
      <c r="IL208" s="423">
        <f t="shared" si="351"/>
        <v>-9.5834128671419929E-4</v>
      </c>
      <c r="IM208" s="423">
        <f t="shared" si="352"/>
        <v>-8.0584838551784872E-4</v>
      </c>
      <c r="IN208" s="423">
        <f t="shared" si="353"/>
        <v>-1.3335307929617211E-3</v>
      </c>
      <c r="IO208" s="423">
        <f t="shared" si="354"/>
        <v>-3.0847420428450961E-3</v>
      </c>
      <c r="IP208" s="423">
        <f t="shared" si="355"/>
        <v>-1.22873840087241E-3</v>
      </c>
      <c r="IQ208" s="423">
        <f t="shared" si="356"/>
        <v>-1.9096163336194854E-3</v>
      </c>
      <c r="IR208" s="423">
        <f t="shared" si="357"/>
        <v>-2.1846672804489023E-3</v>
      </c>
      <c r="IS208" s="423">
        <f t="shared" si="358"/>
        <v>-1.5209256469899785E-3</v>
      </c>
      <c r="IT208" s="423">
        <f t="shared" si="359"/>
        <v>-8.6393441267981091E-4</v>
      </c>
      <c r="IU208" s="423">
        <f t="shared" si="360"/>
        <v>-1.0490225179873678E-3</v>
      </c>
      <c r="IV208" s="423">
        <f t="shared" si="361"/>
        <v>-9.5200901140156586E-4</v>
      </c>
      <c r="IW208" s="423">
        <f t="shared" si="362"/>
        <v>-1.504414254440309E-3</v>
      </c>
      <c r="IX208" s="423">
        <f t="shared" si="363"/>
        <v>-1.307863905539554E-3</v>
      </c>
      <c r="IY208" s="423">
        <f t="shared" si="364"/>
        <v>-1.1253204546469136E-3</v>
      </c>
      <c r="IZ208" s="423">
        <f t="shared" si="365"/>
        <v>-1.1713742715333221E-3</v>
      </c>
      <c r="JA208" s="423">
        <f t="shared" si="366"/>
        <v>-1.3410590753211793E-3</v>
      </c>
      <c r="JB208" s="423">
        <f t="shared" si="367"/>
        <v>-2.0642827168509147E-3</v>
      </c>
      <c r="JC208" s="423">
        <f t="shared" si="368"/>
        <v>-2.1028369746702216E-3</v>
      </c>
      <c r="JD208" s="423">
        <f t="shared" si="369"/>
        <v>-1.3202566488339049E-3</v>
      </c>
      <c r="JE208" s="423">
        <f t="shared" si="370"/>
        <v>-1.9669791272621351E-3</v>
      </c>
      <c r="JF208" s="423">
        <f t="shared" si="371"/>
        <v>-1.2192494145215316E-3</v>
      </c>
      <c r="JG208" s="423">
        <f t="shared" si="372"/>
        <v>-8.0219312045751124E-4</v>
      </c>
      <c r="JH208" s="423">
        <f t="shared" si="373"/>
        <v>-2.0663106606408862E-3</v>
      </c>
      <c r="JI208" s="423">
        <f t="shared" si="374"/>
        <v>-1.5689957496244969E-3</v>
      </c>
      <c r="JJ208" s="423">
        <f t="shared" si="375"/>
        <v>-1.5852191762195066E-3</v>
      </c>
      <c r="JK208" s="423">
        <f t="shared" si="376"/>
        <v>-1.3488597592682585E-3</v>
      </c>
      <c r="JL208" s="423">
        <f t="shared" si="377"/>
        <v>-2.608646786894372E-4</v>
      </c>
      <c r="JM208" s="423">
        <f t="shared" si="378"/>
        <v>-3.7437754063995741E-3</v>
      </c>
      <c r="JN208" s="423">
        <f t="shared" si="379"/>
        <v>-2.6522397161779913E-3</v>
      </c>
      <c r="JO208" s="423">
        <f t="shared" si="380"/>
        <v>-2.1483522641310175E-3</v>
      </c>
      <c r="JP208" s="423">
        <f t="shared" si="381"/>
        <v>-3.4936168006453865E-3</v>
      </c>
      <c r="JQ208" s="423">
        <f t="shared" si="382"/>
        <v>-3.2329905348578124E-3</v>
      </c>
      <c r="JR208" s="423">
        <f t="shared" si="383"/>
        <v>-3.2329903215627281E-3</v>
      </c>
      <c r="JS208" s="423">
        <f t="shared" si="384"/>
        <v>-7.2236738940604688E-3</v>
      </c>
      <c r="JT208" s="423">
        <f t="shared" si="385"/>
        <v>-3.7765555802672184E-3</v>
      </c>
      <c r="JU208" s="423">
        <f t="shared" si="386"/>
        <v>-3.5392379191743666E-3</v>
      </c>
      <c r="JV208" s="423">
        <f t="shared" si="387"/>
        <v>-4.174402395319611E-3</v>
      </c>
      <c r="JW208" s="423">
        <f t="shared" si="388"/>
        <v>-3.3987599959925587E-3</v>
      </c>
      <c r="JX208" s="423">
        <f t="shared" si="389"/>
        <v>-4.0073794887363649E-3</v>
      </c>
      <c r="JY208" s="423">
        <f t="shared" si="390"/>
        <v>-2.7843029632906888E-3</v>
      </c>
      <c r="JZ208" s="423">
        <f t="shared" si="391"/>
        <v>-2.7843025944049664E-3</v>
      </c>
      <c r="KA208" s="423">
        <f t="shared" si="392"/>
        <v>-1.5184001549920375E-3</v>
      </c>
      <c r="KB208" s="423">
        <f t="shared" si="393"/>
        <v>-4.4608356196076766E-3</v>
      </c>
      <c r="KC208" s="423">
        <f t="shared" si="394"/>
        <v>-8.1737727410556675E-3</v>
      </c>
      <c r="KD208" s="423">
        <f t="shared" si="395"/>
        <v>-5.5712357717859441E-3</v>
      </c>
      <c r="KE208" s="423">
        <f t="shared" si="396"/>
        <v>-3.9534019913801078E-3</v>
      </c>
      <c r="KF208" s="423">
        <f t="shared" si="397"/>
        <v>-5.3901292788829328E-3</v>
      </c>
      <c r="KG208" s="423">
        <f t="shared" si="398"/>
        <v>-5.7716328467073818E-3</v>
      </c>
      <c r="KH208" s="423">
        <f t="shared" si="399"/>
        <v>-4.3975423328707986E-3</v>
      </c>
      <c r="KI208" s="423">
        <f t="shared" si="400"/>
        <v>-5.1970447786027218E-3</v>
      </c>
      <c r="KJ208" s="423">
        <f t="shared" si="401"/>
        <v>-3.6148394119207708E-3</v>
      </c>
      <c r="KK208" s="423">
        <f t="shared" si="402"/>
        <v>-1.1683927901794974E-3</v>
      </c>
      <c r="KL208" s="423">
        <f t="shared" si="403"/>
        <v>-3.5101147542803795E-4</v>
      </c>
      <c r="KM208" s="423">
        <f t="shared" si="404"/>
        <v>-2.6188109390486891E-3</v>
      </c>
      <c r="KN208" s="423">
        <f t="shared" si="405"/>
        <v>-1.9250049751696446E-3</v>
      </c>
      <c r="KO208" s="423">
        <f t="shared" si="406"/>
        <v>-6.2050161358249449E-3</v>
      </c>
      <c r="KP208" s="423">
        <f t="shared" si="407"/>
        <v>-4.1911691572955635E-3</v>
      </c>
      <c r="KQ208" s="423">
        <f t="shared" si="408"/>
        <v>-2.3686836942170809E-3</v>
      </c>
      <c r="KR208" s="423">
        <f t="shared" si="409"/>
        <v>0.99336864651461254</v>
      </c>
      <c r="KS208" s="423">
        <f t="shared" si="410"/>
        <v>-3.9001126322433929E-3</v>
      </c>
      <c r="KT208" s="423">
        <f t="shared" si="411"/>
        <v>-1.2868245022288852E-3</v>
      </c>
      <c r="KU208" s="423">
        <f t="shared" si="412"/>
        <v>-4.9360344710626279E-3</v>
      </c>
      <c r="KV208" s="423">
        <f t="shared" si="413"/>
        <v>-2.6468429787444908E-3</v>
      </c>
      <c r="KW208" s="423">
        <f t="shared" si="414"/>
        <v>-2.0620777984273111E-3</v>
      </c>
      <c r="KX208" s="423">
        <f t="shared" si="415"/>
        <v>-3.652180794367417E-3</v>
      </c>
      <c r="KY208" s="423">
        <f t="shared" si="416"/>
        <v>-3.2045689040690597E-3</v>
      </c>
      <c r="KZ208" s="423">
        <f t="shared" si="417"/>
        <v>-3.5330650031074064E-3</v>
      </c>
      <c r="LA208" s="423">
        <f t="shared" si="418"/>
        <v>-2.3979746994346445E-3</v>
      </c>
      <c r="LB208" s="423">
        <f t="shared" si="419"/>
        <v>-1.4326212357370219E-3</v>
      </c>
      <c r="LC208" s="423">
        <f t="shared" si="420"/>
        <v>-1.039415891602017E-3</v>
      </c>
      <c r="LD208" s="423">
        <f t="shared" si="421"/>
        <v>-2.0467127137518124E-3</v>
      </c>
      <c r="LE208" s="423">
        <f t="shared" si="422"/>
        <v>-3.7940856415262835E-3</v>
      </c>
      <c r="LF208" s="423">
        <f t="shared" si="423"/>
        <v>-6.7575551590237882E-3</v>
      </c>
      <c r="LG208" s="423">
        <f t="shared" si="424"/>
        <v>-2.2469132397279503E-3</v>
      </c>
      <c r="LH208" s="423">
        <f t="shared" si="425"/>
        <v>-4.7838369003277998E-3</v>
      </c>
      <c r="LI208" s="423">
        <f t="shared" si="426"/>
        <v>-3.1909996880087649E-3</v>
      </c>
      <c r="LJ208" s="423">
        <f t="shared" si="427"/>
        <v>-4.7811893608685329E-3</v>
      </c>
      <c r="LK208" s="423">
        <f t="shared" si="428"/>
        <v>-2.1088188972493613E-3</v>
      </c>
      <c r="LL208" s="423">
        <f t="shared" si="429"/>
        <v>-7.2827608842108505E-3</v>
      </c>
      <c r="LN208" s="424">
        <v>1.01451522340541E-2</v>
      </c>
      <c r="LO208" s="424">
        <v>1.3104865495915661E-2</v>
      </c>
      <c r="LP208" s="424">
        <v>6.6282403706169309E-3</v>
      </c>
      <c r="LQ208" s="424">
        <v>1.3379656055679187E-2</v>
      </c>
      <c r="LR208" s="424">
        <v>5.3919585184314415E-3</v>
      </c>
      <c r="LS208" s="424">
        <v>1.142220988952411E-2</v>
      </c>
      <c r="LT208" s="424">
        <v>7.7937597321837814E-3</v>
      </c>
      <c r="LU208" s="424">
        <v>1.3729636563851427E-2</v>
      </c>
      <c r="LV208" s="424">
        <v>1.6555023606682994E-2</v>
      </c>
      <c r="LW208" s="424">
        <v>9.2688697950753882E-3</v>
      </c>
      <c r="LX208" s="424">
        <v>1.2588935658120127E-2</v>
      </c>
      <c r="LY208" s="424">
        <v>1.9548501285450152E-2</v>
      </c>
      <c r="LZ208" s="424">
        <v>1.6590134388793906E-2</v>
      </c>
      <c r="MA208" s="424">
        <v>1.7615883027541208E-2</v>
      </c>
      <c r="MB208" s="424">
        <v>1.1924115493965333E-2</v>
      </c>
      <c r="MC208" s="424">
        <v>1.7210750574641945E-2</v>
      </c>
      <c r="MD208" s="424">
        <v>1.909729787936254E-2</v>
      </c>
      <c r="ME208" s="424">
        <v>1.5331188381628603E-2</v>
      </c>
      <c r="MF208" s="424">
        <v>1.2712648957313635E-2</v>
      </c>
      <c r="MG208" s="424">
        <v>1.4665867701471951E-2</v>
      </c>
      <c r="MH208" s="424">
        <v>1.2353396172886132E-2</v>
      </c>
      <c r="MI208" s="424">
        <v>1.1410715950721162E-2</v>
      </c>
      <c r="MJ208" s="424">
        <v>1.1041146343600849E-2</v>
      </c>
      <c r="MK208" s="424">
        <v>1.3203352033721928E-2</v>
      </c>
      <c r="ML208" s="424">
        <v>4.1088848817378435E-3</v>
      </c>
      <c r="MM208" s="424">
        <v>1.3890121026148585E-2</v>
      </c>
      <c r="MN208" s="424">
        <v>1.7063631478723255E-2</v>
      </c>
      <c r="MO208" s="424">
        <v>1.0393456760881934E-2</v>
      </c>
      <c r="MP208" s="424">
        <v>8.9877278348964151E-3</v>
      </c>
      <c r="MQ208" s="424">
        <v>6.878837859996028E-3</v>
      </c>
      <c r="MR208" s="424">
        <v>9.6062780671357529E-3</v>
      </c>
      <c r="MS208" s="424">
        <v>1.1584305745232667E-2</v>
      </c>
      <c r="MT208" s="424">
        <v>1.1266304887424708E-2</v>
      </c>
      <c r="MU208" s="424">
        <v>1.3175775658932104E-2</v>
      </c>
      <c r="MV208" s="424">
        <v>1.3032764975314033E-2</v>
      </c>
      <c r="MW208" s="424">
        <v>1.0331128805793077E-2</v>
      </c>
      <c r="MX208" s="424">
        <v>6.7669629760298989E-3</v>
      </c>
      <c r="MY208" s="424">
        <v>1.3060936278696575E-2</v>
      </c>
      <c r="MZ208" s="424">
        <v>1.3051621353600447E-2</v>
      </c>
      <c r="NA208" s="424">
        <v>1.299970203855455E-2</v>
      </c>
      <c r="NB208" s="424">
        <v>1.1499995337597163E-2</v>
      </c>
      <c r="NC208" s="424">
        <v>1.3142426361948218E-2</v>
      </c>
      <c r="ND208" s="424">
        <v>1.2009461285442044E-2</v>
      </c>
      <c r="NE208" s="424">
        <v>1.42274378245211E-2</v>
      </c>
      <c r="NF208" s="424">
        <v>1.2467673360172425E-2</v>
      </c>
      <c r="NG208" s="424">
        <v>1.647571378713732E-2</v>
      </c>
      <c r="NH208" s="424">
        <v>1.3969165873967123E-2</v>
      </c>
      <c r="NI208" s="424">
        <v>1.3901763557106799E-2</v>
      </c>
      <c r="NJ208" s="424">
        <v>1.4099469187167283E-2</v>
      </c>
      <c r="NK208" s="424">
        <v>1.4002864745617703E-2</v>
      </c>
      <c r="NL208" s="424">
        <v>1.5815220448007008E-2</v>
      </c>
      <c r="NM208" s="424">
        <v>9.262438313099669E-3</v>
      </c>
      <c r="NN208" s="424">
        <v>8.6552406371005804E-3</v>
      </c>
      <c r="NO208" s="424">
        <v>8.3312121212960558E-3</v>
      </c>
      <c r="NP208" s="424">
        <v>8.770513567343723E-3</v>
      </c>
      <c r="NQ208" s="424">
        <v>1.5842520527209136E-2</v>
      </c>
      <c r="NR208" s="424">
        <v>1.6372000881863139E-2</v>
      </c>
      <c r="NS208" s="424">
        <v>1.3510941865611142E-2</v>
      </c>
      <c r="NT208" s="424">
        <v>1.665221213391203E-2</v>
      </c>
      <c r="NU208" s="424">
        <v>1.6351746127909697E-2</v>
      </c>
      <c r="NV208" s="424">
        <v>1.5313546892906166E-2</v>
      </c>
      <c r="NW208" s="424">
        <v>2.4278249920579909E-2</v>
      </c>
      <c r="NX208" s="424">
        <v>1.6810751527803883E-2</v>
      </c>
      <c r="NY208" s="424">
        <v>1.7638369737346657E-2</v>
      </c>
      <c r="NZ208" s="424">
        <v>1.4450931712188362E-2</v>
      </c>
      <c r="OA208" s="424">
        <v>1.9058525089256276E-2</v>
      </c>
      <c r="OB208" s="424">
        <v>1.8281157288309733E-2</v>
      </c>
      <c r="OC208" s="424">
        <v>1.416559045823243E-2</v>
      </c>
      <c r="OD208" s="424">
        <v>1.7840228866151955E-2</v>
      </c>
      <c r="OE208" s="424">
        <v>1.3268772419131896E-2</v>
      </c>
      <c r="OF208" s="424">
        <v>1.6892419327574685E-2</v>
      </c>
      <c r="OG208" s="424">
        <v>2.1541051124727855E-2</v>
      </c>
      <c r="OH208" s="424">
        <v>1.616854480216488E-2</v>
      </c>
      <c r="OI208" s="424">
        <v>1.3433241063196828E-2</v>
      </c>
      <c r="OJ208" s="424">
        <v>1.8932734133894482E-2</v>
      </c>
      <c r="OK208" s="424">
        <v>1.9227289952338765E-2</v>
      </c>
      <c r="OL208" s="424">
        <v>1.4910022715382901E-2</v>
      </c>
      <c r="OM208" s="424">
        <v>1.5725479210554578E-2</v>
      </c>
      <c r="ON208" s="424">
        <v>1.8620290735016781E-2</v>
      </c>
      <c r="OO208" s="424">
        <v>9.0992651651811765E-3</v>
      </c>
      <c r="OP208" s="424">
        <v>5.3707182987918463E-3</v>
      </c>
      <c r="OQ208" s="424">
        <v>1.3145943659034258E-2</v>
      </c>
      <c r="OR208" s="424">
        <v>1.3403535786243164E-2</v>
      </c>
      <c r="OS208" s="424">
        <v>1.906478905922002E-2</v>
      </c>
      <c r="OT208" s="424">
        <v>1.9561856501928446E-2</v>
      </c>
      <c r="OU208" s="424">
        <v>2.0114505485712125E-2</v>
      </c>
      <c r="OV208" s="424">
        <v>1.0202630819304923</v>
      </c>
      <c r="OW208" s="424">
        <v>1.6708465822577182E-2</v>
      </c>
      <c r="OX208" s="424">
        <v>1.5166107510435532E-2</v>
      </c>
      <c r="OY208" s="424">
        <v>1.6115559108646673E-2</v>
      </c>
      <c r="OZ208" s="424">
        <v>1.5913973462445039E-2</v>
      </c>
      <c r="PA208" s="424">
        <v>1.6468641502725988E-2</v>
      </c>
      <c r="PB208" s="424">
        <v>1.4455297576195E-2</v>
      </c>
      <c r="PC208" s="424">
        <v>1.519573993509989E-2</v>
      </c>
      <c r="PD208" s="424">
        <v>1.5018015466988112E-2</v>
      </c>
      <c r="PE208" s="424">
        <v>1.5503116885880946E-2</v>
      </c>
      <c r="PF208" s="424">
        <v>1.8535364853656436E-2</v>
      </c>
      <c r="PG208" s="424">
        <v>1.4229296372467268E-2</v>
      </c>
      <c r="PH208" s="424">
        <v>1.7277911966151634E-2</v>
      </c>
      <c r="PI208" s="424">
        <v>1.6284953553427198E-2</v>
      </c>
      <c r="PJ208" s="424">
        <v>2.2239481769726642E-2</v>
      </c>
      <c r="PK208" s="424">
        <v>9.9793100125254476E-3</v>
      </c>
      <c r="PL208" s="424">
        <v>1.7503007443600165E-2</v>
      </c>
      <c r="PM208" s="424">
        <v>1.7178010081395991E-2</v>
      </c>
      <c r="PN208" s="424">
        <v>1.8052299490331419E-2</v>
      </c>
      <c r="PO208" s="424">
        <v>1.4358158415526482E-2</v>
      </c>
      <c r="PP208" s="425">
        <v>2.0330635460431824E-2</v>
      </c>
    </row>
    <row r="209" spans="1:432" x14ac:dyDescent="0.25">
      <c r="A209" s="210" t="s">
        <v>198</v>
      </c>
      <c r="B209" s="415">
        <f>'Input Output Table'!D93/B$230</f>
        <v>1.5881984512746122E-4</v>
      </c>
      <c r="C209" s="415">
        <f>'Input Output Table'!E93/C$230</f>
        <v>4.9526847744914225E-5</v>
      </c>
      <c r="D209" s="415">
        <f>'Input Output Table'!F93/D$230</f>
        <v>7.9166756548392566E-4</v>
      </c>
      <c r="E209" s="415">
        <f>'Input Output Table'!G93/E$230</f>
        <v>1.7166662885691314E-4</v>
      </c>
      <c r="F209" s="415">
        <f>'Input Output Table'!H93/F$230</f>
        <v>5.2165493707429747E-4</v>
      </c>
      <c r="G209" s="415">
        <f>'Input Output Table'!I93/G$230</f>
        <v>2.5709572633444213E-4</v>
      </c>
      <c r="H209" s="415">
        <f>'Input Output Table'!J93/H$230</f>
        <v>1.1948706273888807E-3</v>
      </c>
      <c r="I209" s="415">
        <f>'Input Output Table'!K93/I$230</f>
        <v>1.3230242566860272E-3</v>
      </c>
      <c r="J209" s="415">
        <f>'Input Output Table'!L93/J$230</f>
        <v>1.3607910677409941E-3</v>
      </c>
      <c r="K209" s="415">
        <f>'Input Output Table'!M93/K$230</f>
        <v>1.0336264107050858E-3</v>
      </c>
      <c r="L209" s="415">
        <f>'Input Output Table'!N93/L$230</f>
        <v>6.8412052344158118E-4</v>
      </c>
      <c r="M209" s="415">
        <f>'Input Output Table'!O93/M$230</f>
        <v>6.2892949304175344E-4</v>
      </c>
      <c r="N209" s="415">
        <f>'Input Output Table'!P93/N$230</f>
        <v>1.1569580041033007E-4</v>
      </c>
      <c r="O209" s="415">
        <f>'Input Output Table'!Q93/O$230</f>
        <v>1.1728343044173544E-3</v>
      </c>
      <c r="P209" s="415">
        <f>'Input Output Table'!R93/P$230</f>
        <v>2.5873500230773165E-4</v>
      </c>
      <c r="Q209" s="415">
        <f>'Input Output Table'!S93/Q$230</f>
        <v>1.3310393767588984E-3</v>
      </c>
      <c r="R209" s="415">
        <f>'Input Output Table'!T93/R$230</f>
        <v>8.2420998601693554E-4</v>
      </c>
      <c r="S209" s="415">
        <f>'Input Output Table'!U93/S$230</f>
        <v>7.5193237292492767E-4</v>
      </c>
      <c r="T209" s="415">
        <f>'Input Output Table'!V93/T$230</f>
        <v>6.1963707771330978E-4</v>
      </c>
      <c r="U209" s="415">
        <f>'Input Output Table'!W93/U$230</f>
        <v>5.4523520492615941E-4</v>
      </c>
      <c r="V209" s="415">
        <f>'Input Output Table'!X93/V$230</f>
        <v>1.7133759741336357E-4</v>
      </c>
      <c r="W209" s="415">
        <f>'Input Output Table'!Y93/W$230</f>
        <v>2.2218139095858563E-4</v>
      </c>
      <c r="X209" s="415">
        <f>'Input Output Table'!Z93/X$230</f>
        <v>2.2944674525330098E-4</v>
      </c>
      <c r="Y209" s="415">
        <f>'Input Output Table'!AA93/Y$230</f>
        <v>1.9438179449836476E-4</v>
      </c>
      <c r="Z209" s="415">
        <f>'Input Output Table'!AB93/Z$230</f>
        <v>4.6689506323425116E-4</v>
      </c>
      <c r="AA209" s="415">
        <f>'Input Output Table'!AC93/AA$230</f>
        <v>7.1299190638152805E-4</v>
      </c>
      <c r="AB209" s="415">
        <f>'Input Output Table'!AD93/AB$230</f>
        <v>6.0967923803583401E-4</v>
      </c>
      <c r="AC209" s="415">
        <f>'Input Output Table'!AE93/AC$230</f>
        <v>1.2447451304754631E-3</v>
      </c>
      <c r="AD209" s="415">
        <f>'Input Output Table'!AF93/AD$230</f>
        <v>8.4398960997933252E-4</v>
      </c>
      <c r="AE209" s="415">
        <f>'Input Output Table'!AG93/AE$230</f>
        <v>7.4812418480805283E-4</v>
      </c>
      <c r="AF209" s="415">
        <f>'Input Output Table'!AH93/AF$230</f>
        <v>9.9877459864432141E-4</v>
      </c>
      <c r="AG209" s="415">
        <f>'Input Output Table'!AI93/AG$230</f>
        <v>1.4333626627643784E-3</v>
      </c>
      <c r="AH209" s="415">
        <f>'Input Output Table'!AJ93/AH$230</f>
        <v>1.877780787281543E-4</v>
      </c>
      <c r="AI209" s="415">
        <f>'Input Output Table'!AK93/AI$230</f>
        <v>3.0059250369333278E-4</v>
      </c>
      <c r="AJ209" s="415">
        <f>'Input Output Table'!AL93/AJ$230</f>
        <v>8.7480975417978464E-4</v>
      </c>
      <c r="AK209" s="415">
        <f>'Input Output Table'!AM93/AK$230</f>
        <v>7.2640841126050298E-4</v>
      </c>
      <c r="AL209" s="415">
        <f>'Input Output Table'!AN93/AL$230</f>
        <v>3.8447198400116603E-4</v>
      </c>
      <c r="AM209" s="415">
        <f>'Input Output Table'!AO93/AM$230</f>
        <v>7.1033252110975803E-4</v>
      </c>
      <c r="AN209" s="415">
        <f>'Input Output Table'!AP93/AN$230</f>
        <v>7.9951740313965374E-4</v>
      </c>
      <c r="AO209" s="415">
        <f>'Input Output Table'!AQ93/AO$230</f>
        <v>7.9813286029129221E-4</v>
      </c>
      <c r="AP209" s="415">
        <f>'Input Output Table'!AR93/AP$230</f>
        <v>3.1439282747456032E-4</v>
      </c>
      <c r="AQ209" s="415">
        <f>'Input Output Table'!AS93/AQ$230</f>
        <v>4.8906948614092403E-4</v>
      </c>
      <c r="AR209" s="415">
        <f>'Input Output Table'!AT93/AR$230</f>
        <v>6.4857700244864242E-4</v>
      </c>
      <c r="AS209" s="415">
        <f>'Input Output Table'!AU93/AS$230</f>
        <v>1.0049297718616936E-3</v>
      </c>
      <c r="AT209" s="415">
        <f>'Input Output Table'!AV93/AT$230</f>
        <v>1.8216336073164292E-3</v>
      </c>
      <c r="AU209" s="415">
        <f>'Input Output Table'!AW93/AU$230</f>
        <v>1.5131507031713079E-3</v>
      </c>
      <c r="AV209" s="415">
        <f>'Input Output Table'!AX93/AV$230</f>
        <v>1.3389989108189798E-4</v>
      </c>
      <c r="AW209" s="415">
        <f>'Input Output Table'!AY93/AW$230</f>
        <v>1.4073087776997201E-4</v>
      </c>
      <c r="AX209" s="415">
        <f>'Input Output Table'!AZ93/AX$230</f>
        <v>1.1042349569127287E-3</v>
      </c>
      <c r="AY209" s="415">
        <f>'Input Output Table'!BA93/AY$230</f>
        <v>7.9685032542374111E-4</v>
      </c>
      <c r="AZ209" s="415">
        <f>'Input Output Table'!BB93/AZ$230</f>
        <v>1.5110076836753904E-3</v>
      </c>
      <c r="BA209" s="415">
        <f>'Input Output Table'!BC93/BA$230</f>
        <v>5.8252562650322655E-4</v>
      </c>
      <c r="BB209" s="415">
        <f>'Input Output Table'!BD93/BB$230</f>
        <v>2.7533193212911166E-4</v>
      </c>
      <c r="BC209" s="415">
        <f>'Input Output Table'!BE93/BC$230</f>
        <v>4.5604863351561396E-4</v>
      </c>
      <c r="BD209" s="415">
        <f>'Input Output Table'!BF93/BD$230</f>
        <v>2.0783282547713977E-4</v>
      </c>
      <c r="BE209" s="415">
        <f>'Input Output Table'!BG93/BE$230</f>
        <v>4.2733317455733218E-3</v>
      </c>
      <c r="BF209" s="415">
        <f>'Input Output Table'!BH93/BF$230</f>
        <v>3.1833712543222923E-3</v>
      </c>
      <c r="BG209" s="415">
        <f>'Input Output Table'!BI93/BG$230</f>
        <v>1.5129432190612627E-3</v>
      </c>
      <c r="BH209" s="415">
        <f>'Input Output Table'!BJ93/BH$230</f>
        <v>2.4559311534836604E-3</v>
      </c>
      <c r="BI209" s="415">
        <f>'Input Output Table'!BK93/BI$230</f>
        <v>1.2974665547494781E-3</v>
      </c>
      <c r="BJ209" s="415">
        <f>'Input Output Table'!BL93/BJ$230</f>
        <v>1.2974664691497108E-3</v>
      </c>
      <c r="BK209" s="415">
        <f>'Input Output Table'!BM93/BK$230</f>
        <v>1.524608323622986E-3</v>
      </c>
      <c r="BL209" s="415">
        <f>'Input Output Table'!BN93/BL$230</f>
        <v>2.4052261322515828E-3</v>
      </c>
      <c r="BM209" s="415">
        <f>'Input Output Table'!BO93/BM$230</f>
        <v>1.5875887068702577E-3</v>
      </c>
      <c r="BN209" s="415">
        <f>'Input Output Table'!BP93/BN$230</f>
        <v>1.4741354450602147E-3</v>
      </c>
      <c r="BO209" s="415">
        <f>'Input Output Table'!BQ93/BO$230</f>
        <v>3.4486730782955638E-3</v>
      </c>
      <c r="BP209" s="415">
        <f>'Input Output Table'!BR93/BP$230</f>
        <v>2.8479611484055656E-3</v>
      </c>
      <c r="BQ209" s="415">
        <f>'Input Output Table'!BS93/BQ$230</f>
        <v>1.7782980995176218E-3</v>
      </c>
      <c r="BR209" s="415">
        <f>'Input Output Table'!BT93/BR$230</f>
        <v>1.7782978639151079E-3</v>
      </c>
      <c r="BS209" s="415">
        <f>'Input Output Table'!BU93/BS$230</f>
        <v>1.277305516258884E-3</v>
      </c>
      <c r="BT209" s="415">
        <f>'Input Output Table'!BV93/BT$230</f>
        <v>3.752535143859283E-3</v>
      </c>
      <c r="BU209" s="415">
        <f>'Input Output Table'!BW93/BU$230</f>
        <v>7.0189030270179542E-4</v>
      </c>
      <c r="BV209" s="415">
        <f>'Input Output Table'!BX93/BV$230</f>
        <v>4.2474480988233237E-3</v>
      </c>
      <c r="BW209" s="415">
        <f>'Input Output Table'!BY93/BW$230</f>
        <v>1.0682324926759201E-3</v>
      </c>
      <c r="BX209" s="415">
        <f>'Input Output Table'!BZ93/BX$230</f>
        <v>5.0314412522900415E-3</v>
      </c>
      <c r="BY209" s="415">
        <f>'Input Output Table'!CA93/BY$230</f>
        <v>4.9604534602604609E-3</v>
      </c>
      <c r="BZ209" s="415">
        <f>'Input Output Table'!CB93/BZ$230</f>
        <v>2.538569460418734E-3</v>
      </c>
      <c r="CA209" s="415">
        <f>'Input Output Table'!CC93/CA$230</f>
        <v>4.0330865120023563E-3</v>
      </c>
      <c r="CB209" s="415">
        <f>'Input Output Table'!CD93/CB$230</f>
        <v>1.6909990152738331E-3</v>
      </c>
      <c r="CC209" s="415">
        <f>'Input Output Table'!CE93/CC$230</f>
        <v>1.0701400200795264E-3</v>
      </c>
      <c r="CD209" s="415">
        <f>'Input Output Table'!CF93/CD$230</f>
        <v>1.2868578292497468E-4</v>
      </c>
      <c r="CE209" s="415">
        <f>'Input Output Table'!CG93/CE$230</f>
        <v>2.6433215123676051E-3</v>
      </c>
      <c r="CF209" s="415">
        <f>'Input Output Table'!CH93/CF$230</f>
        <v>1.1335160144530104E-3</v>
      </c>
      <c r="CG209" s="415">
        <f>'Input Output Table'!CI93/CG$230</f>
        <v>8.3223126854544728E-3</v>
      </c>
      <c r="CH209" s="415">
        <f>'Input Output Table'!CJ93/CH$230</f>
        <v>6.7852597108538065E-3</v>
      </c>
      <c r="CI209" s="415">
        <f>'Input Output Table'!CK93/CI$230</f>
        <v>1.3335832896998219E-2</v>
      </c>
      <c r="CJ209" s="415">
        <f>'Input Output Table'!CL93/CJ$230</f>
        <v>1.0806069496897956E-3</v>
      </c>
      <c r="CK209" s="415">
        <f>'Input Output Table'!CM93/CK$230</f>
        <v>4.4052725482117382E-2</v>
      </c>
      <c r="CL209" s="415">
        <f>'Input Output Table'!CN93/CL$230</f>
        <v>1.8307509077878626E-3</v>
      </c>
      <c r="CM209" s="415">
        <f>'Input Output Table'!CO93/CM$230</f>
        <v>3.2376147294398629E-3</v>
      </c>
      <c r="CN209" s="415">
        <f>'Input Output Table'!CP93/CN$230</f>
        <v>1.9759629105842724E-3</v>
      </c>
      <c r="CO209" s="415">
        <f>'Input Output Table'!CQ93/CO$230</f>
        <v>9.8593335370525696E-4</v>
      </c>
      <c r="CP209" s="415">
        <f>'Input Output Table'!CR93/CP$230</f>
        <v>6.0029098536699987E-4</v>
      </c>
      <c r="CQ209" s="415">
        <f>'Input Output Table'!CS93/CQ$230</f>
        <v>2.3373734797962334E-3</v>
      </c>
      <c r="CR209" s="415">
        <f>'Input Output Table'!CT93/CR$230</f>
        <v>1.4691228858357136E-2</v>
      </c>
      <c r="CS209" s="415">
        <f>'Input Output Table'!CU93/CS$230</f>
        <v>2.3546738301309317E-3</v>
      </c>
      <c r="CT209" s="415">
        <f>'Input Output Table'!CV93/CT$230</f>
        <v>3.4319468536472258E-3</v>
      </c>
      <c r="CU209" s="415">
        <f>'Input Output Table'!CW93/CU$230</f>
        <v>1.3320184461097866E-3</v>
      </c>
      <c r="CV209" s="415">
        <f>'Input Output Table'!CX93/CV$230</f>
        <v>9.6966313275298087E-4</v>
      </c>
      <c r="CW209" s="415">
        <f>'Input Output Table'!CY93/CW$230</f>
        <v>3.9719306622699761E-3</v>
      </c>
      <c r="CX209" s="415">
        <f>'Input Output Table'!CZ93/CX$230</f>
        <v>3.5966391624385856E-3</v>
      </c>
      <c r="CY209" s="415">
        <f>'Input Output Table'!DA93/CY$230</f>
        <v>3.3197615452261755E-3</v>
      </c>
      <c r="CZ209" s="415">
        <f>'Input Output Table'!DB93/CZ$230</f>
        <v>6.2970100072326576E-3</v>
      </c>
      <c r="DA209" s="415">
        <f>'Input Output Table'!DC93/DA$230</f>
        <v>2.093253826988186E-3</v>
      </c>
      <c r="DB209" s="415">
        <f>'Input Output Table'!DD93/DB$230</f>
        <v>2.2638429096874762E-3</v>
      </c>
      <c r="DC209" s="415">
        <f>'Input Output Table'!DE93/DC$230</f>
        <v>2.3909456123096507E-3</v>
      </c>
      <c r="DD209" s="416">
        <f>'Input Output Table'!DG93/DD$230</f>
        <v>1.1280158510572299E-3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J209" s="423">
        <f t="shared" si="323"/>
        <v>-1.5881984512746122E-4</v>
      </c>
      <c r="HK209" s="423">
        <f t="shared" si="324"/>
        <v>-4.9526847744914225E-5</v>
      </c>
      <c r="HL209" s="423">
        <f t="shared" si="325"/>
        <v>-7.9166756548392566E-4</v>
      </c>
      <c r="HM209" s="423">
        <f t="shared" si="326"/>
        <v>-1.7166662885691314E-4</v>
      </c>
      <c r="HN209" s="423">
        <f t="shared" si="327"/>
        <v>-5.2165493707429747E-4</v>
      </c>
      <c r="HO209" s="423">
        <f t="shared" si="328"/>
        <v>-2.5709572633444213E-4</v>
      </c>
      <c r="HP209" s="423">
        <f t="shared" si="329"/>
        <v>-1.1948706273888807E-3</v>
      </c>
      <c r="HQ209" s="423">
        <f t="shared" si="330"/>
        <v>-1.3230242566860272E-3</v>
      </c>
      <c r="HR209" s="423">
        <f t="shared" si="331"/>
        <v>-1.3607910677409941E-3</v>
      </c>
      <c r="HS209" s="423">
        <f t="shared" si="332"/>
        <v>-1.0336264107050858E-3</v>
      </c>
      <c r="HT209" s="423">
        <f t="shared" si="333"/>
        <v>-6.8412052344158118E-4</v>
      </c>
      <c r="HU209" s="423">
        <f t="shared" si="334"/>
        <v>-6.2892949304175344E-4</v>
      </c>
      <c r="HV209" s="423">
        <f t="shared" si="335"/>
        <v>-1.1569580041033007E-4</v>
      </c>
      <c r="HW209" s="423">
        <f t="shared" si="336"/>
        <v>-1.1728343044173544E-3</v>
      </c>
      <c r="HX209" s="423">
        <f t="shared" si="337"/>
        <v>-2.5873500230773165E-4</v>
      </c>
      <c r="HY209" s="423">
        <f t="shared" si="338"/>
        <v>-1.3310393767588984E-3</v>
      </c>
      <c r="HZ209" s="423">
        <f t="shared" si="339"/>
        <v>-8.2420998601693554E-4</v>
      </c>
      <c r="IA209" s="423">
        <f t="shared" si="340"/>
        <v>-7.5193237292492767E-4</v>
      </c>
      <c r="IB209" s="423">
        <f t="shared" si="341"/>
        <v>-6.1963707771330978E-4</v>
      </c>
      <c r="IC209" s="423">
        <f t="shared" si="342"/>
        <v>-5.4523520492615941E-4</v>
      </c>
      <c r="ID209" s="423">
        <f t="shared" si="343"/>
        <v>-1.7133759741336357E-4</v>
      </c>
      <c r="IE209" s="423">
        <f t="shared" si="344"/>
        <v>-2.2218139095858563E-4</v>
      </c>
      <c r="IF209" s="423">
        <f t="shared" si="345"/>
        <v>-2.2944674525330098E-4</v>
      </c>
      <c r="IG209" s="423">
        <f t="shared" si="346"/>
        <v>-1.9438179449836476E-4</v>
      </c>
      <c r="IH209" s="423">
        <f t="shared" si="347"/>
        <v>-4.6689506323425116E-4</v>
      </c>
      <c r="II209" s="423">
        <f t="shared" si="348"/>
        <v>-7.1299190638152805E-4</v>
      </c>
      <c r="IJ209" s="423">
        <f t="shared" si="349"/>
        <v>-6.0967923803583401E-4</v>
      </c>
      <c r="IK209" s="423">
        <f t="shared" si="350"/>
        <v>-1.2447451304754631E-3</v>
      </c>
      <c r="IL209" s="423">
        <f t="shared" si="351"/>
        <v>-8.4398960997933252E-4</v>
      </c>
      <c r="IM209" s="423">
        <f t="shared" si="352"/>
        <v>-7.4812418480805283E-4</v>
      </c>
      <c r="IN209" s="423">
        <f t="shared" si="353"/>
        <v>-9.9877459864432141E-4</v>
      </c>
      <c r="IO209" s="423">
        <f t="shared" si="354"/>
        <v>-1.4333626627643784E-3</v>
      </c>
      <c r="IP209" s="423">
        <f t="shared" si="355"/>
        <v>-1.877780787281543E-4</v>
      </c>
      <c r="IQ209" s="423">
        <f t="shared" si="356"/>
        <v>-3.0059250369333278E-4</v>
      </c>
      <c r="IR209" s="423">
        <f t="shared" si="357"/>
        <v>-8.7480975417978464E-4</v>
      </c>
      <c r="IS209" s="423">
        <f t="shared" si="358"/>
        <v>-7.2640841126050298E-4</v>
      </c>
      <c r="IT209" s="423">
        <f t="shared" si="359"/>
        <v>-3.8447198400116603E-4</v>
      </c>
      <c r="IU209" s="423">
        <f t="shared" si="360"/>
        <v>-7.1033252110975803E-4</v>
      </c>
      <c r="IV209" s="423">
        <f t="shared" si="361"/>
        <v>-7.9951740313965374E-4</v>
      </c>
      <c r="IW209" s="423">
        <f t="shared" si="362"/>
        <v>-7.9813286029129221E-4</v>
      </c>
      <c r="IX209" s="423">
        <f t="shared" si="363"/>
        <v>-3.1439282747456032E-4</v>
      </c>
      <c r="IY209" s="423">
        <f t="shared" si="364"/>
        <v>-4.8906948614092403E-4</v>
      </c>
      <c r="IZ209" s="423">
        <f t="shared" si="365"/>
        <v>-6.4857700244864242E-4</v>
      </c>
      <c r="JA209" s="423">
        <f t="shared" si="366"/>
        <v>-1.0049297718616936E-3</v>
      </c>
      <c r="JB209" s="423">
        <f t="shared" si="367"/>
        <v>-1.8216336073164292E-3</v>
      </c>
      <c r="JC209" s="423">
        <f t="shared" si="368"/>
        <v>-1.5131507031713079E-3</v>
      </c>
      <c r="JD209" s="423">
        <f t="shared" si="369"/>
        <v>-1.3389989108189798E-4</v>
      </c>
      <c r="JE209" s="423">
        <f t="shared" si="370"/>
        <v>-1.4073087776997201E-4</v>
      </c>
      <c r="JF209" s="423">
        <f t="shared" si="371"/>
        <v>-1.1042349569127287E-3</v>
      </c>
      <c r="JG209" s="423">
        <f t="shared" si="372"/>
        <v>-7.9685032542374111E-4</v>
      </c>
      <c r="JH209" s="423">
        <f t="shared" si="373"/>
        <v>-1.5110076836753904E-3</v>
      </c>
      <c r="JI209" s="423">
        <f t="shared" si="374"/>
        <v>-5.8252562650322655E-4</v>
      </c>
      <c r="JJ209" s="423">
        <f t="shared" si="375"/>
        <v>-2.7533193212911166E-4</v>
      </c>
      <c r="JK209" s="423">
        <f t="shared" si="376"/>
        <v>-4.5604863351561396E-4</v>
      </c>
      <c r="JL209" s="423">
        <f t="shared" si="377"/>
        <v>-2.0783282547713977E-4</v>
      </c>
      <c r="JM209" s="423">
        <f t="shared" si="378"/>
        <v>-4.2733317455733218E-3</v>
      </c>
      <c r="JN209" s="423">
        <f t="shared" si="379"/>
        <v>-3.1833712543222923E-3</v>
      </c>
      <c r="JO209" s="423">
        <f t="shared" si="380"/>
        <v>-1.5129432190612627E-3</v>
      </c>
      <c r="JP209" s="423">
        <f t="shared" si="381"/>
        <v>-2.4559311534836604E-3</v>
      </c>
      <c r="JQ209" s="423">
        <f t="shared" si="382"/>
        <v>-1.2974665547494781E-3</v>
      </c>
      <c r="JR209" s="423">
        <f t="shared" si="383"/>
        <v>-1.2974664691497108E-3</v>
      </c>
      <c r="JS209" s="423">
        <f t="shared" si="384"/>
        <v>-1.524608323622986E-3</v>
      </c>
      <c r="JT209" s="423">
        <f t="shared" si="385"/>
        <v>-2.4052261322515828E-3</v>
      </c>
      <c r="JU209" s="423">
        <f t="shared" si="386"/>
        <v>-1.5875887068702577E-3</v>
      </c>
      <c r="JV209" s="423">
        <f t="shared" si="387"/>
        <v>-1.4741354450602147E-3</v>
      </c>
      <c r="JW209" s="423">
        <f t="shared" si="388"/>
        <v>-3.4486730782955638E-3</v>
      </c>
      <c r="JX209" s="423">
        <f t="shared" si="389"/>
        <v>-2.8479611484055656E-3</v>
      </c>
      <c r="JY209" s="423">
        <f t="shared" si="390"/>
        <v>-1.7782980995176218E-3</v>
      </c>
      <c r="JZ209" s="423">
        <f t="shared" si="391"/>
        <v>-1.7782978639151079E-3</v>
      </c>
      <c r="KA209" s="423">
        <f t="shared" si="392"/>
        <v>-1.277305516258884E-3</v>
      </c>
      <c r="KB209" s="423">
        <f t="shared" si="393"/>
        <v>-3.752535143859283E-3</v>
      </c>
      <c r="KC209" s="423">
        <f t="shared" si="394"/>
        <v>-7.0189030270179542E-4</v>
      </c>
      <c r="KD209" s="423">
        <f t="shared" si="395"/>
        <v>-4.2474480988233237E-3</v>
      </c>
      <c r="KE209" s="423">
        <f t="shared" si="396"/>
        <v>-1.0682324926759201E-3</v>
      </c>
      <c r="KF209" s="423">
        <f t="shared" si="397"/>
        <v>-5.0314412522900415E-3</v>
      </c>
      <c r="KG209" s="423">
        <f t="shared" si="398"/>
        <v>-4.9604534602604609E-3</v>
      </c>
      <c r="KH209" s="423">
        <f t="shared" si="399"/>
        <v>-2.538569460418734E-3</v>
      </c>
      <c r="KI209" s="423">
        <f t="shared" si="400"/>
        <v>-4.0330865120023563E-3</v>
      </c>
      <c r="KJ209" s="423">
        <f t="shared" si="401"/>
        <v>-1.6909990152738331E-3</v>
      </c>
      <c r="KK209" s="423">
        <f t="shared" si="402"/>
        <v>-1.0701400200795264E-3</v>
      </c>
      <c r="KL209" s="423">
        <f t="shared" si="403"/>
        <v>-1.2868578292497468E-4</v>
      </c>
      <c r="KM209" s="423">
        <f t="shared" si="404"/>
        <v>-2.6433215123676051E-3</v>
      </c>
      <c r="KN209" s="423">
        <f t="shared" si="405"/>
        <v>-1.1335160144530104E-3</v>
      </c>
      <c r="KO209" s="423">
        <f t="shared" si="406"/>
        <v>-8.3223126854544728E-3</v>
      </c>
      <c r="KP209" s="423">
        <f t="shared" si="407"/>
        <v>-6.7852597108538065E-3</v>
      </c>
      <c r="KQ209" s="423">
        <f t="shared" si="408"/>
        <v>-1.3335832896998219E-2</v>
      </c>
      <c r="KR209" s="423">
        <f t="shared" si="409"/>
        <v>-1.0806069496897956E-3</v>
      </c>
      <c r="KS209" s="423">
        <f t="shared" si="410"/>
        <v>0.95594727451788264</v>
      </c>
      <c r="KT209" s="423">
        <f t="shared" si="411"/>
        <v>-1.8307509077878626E-3</v>
      </c>
      <c r="KU209" s="423">
        <f t="shared" si="412"/>
        <v>-3.2376147294398629E-3</v>
      </c>
      <c r="KV209" s="423">
        <f t="shared" si="413"/>
        <v>-1.9759629105842724E-3</v>
      </c>
      <c r="KW209" s="423">
        <f t="shared" si="414"/>
        <v>-9.8593335370525696E-4</v>
      </c>
      <c r="KX209" s="423">
        <f t="shared" si="415"/>
        <v>-6.0029098536699987E-4</v>
      </c>
      <c r="KY209" s="423">
        <f t="shared" si="416"/>
        <v>-2.3373734797962334E-3</v>
      </c>
      <c r="KZ209" s="423">
        <f t="shared" si="417"/>
        <v>-1.4691228858357136E-2</v>
      </c>
      <c r="LA209" s="423">
        <f t="shared" si="418"/>
        <v>-2.3546738301309317E-3</v>
      </c>
      <c r="LB209" s="423">
        <f t="shared" si="419"/>
        <v>-3.4319468536472258E-3</v>
      </c>
      <c r="LC209" s="423">
        <f t="shared" si="420"/>
        <v>-1.3320184461097866E-3</v>
      </c>
      <c r="LD209" s="423">
        <f t="shared" si="421"/>
        <v>-9.6966313275298087E-4</v>
      </c>
      <c r="LE209" s="423">
        <f t="shared" si="422"/>
        <v>-3.9719306622699761E-3</v>
      </c>
      <c r="LF209" s="423">
        <f t="shared" si="423"/>
        <v>-3.5966391624385856E-3</v>
      </c>
      <c r="LG209" s="423">
        <f t="shared" si="424"/>
        <v>-3.3197615452261755E-3</v>
      </c>
      <c r="LH209" s="423">
        <f t="shared" si="425"/>
        <v>-6.2970100072326576E-3</v>
      </c>
      <c r="LI209" s="423">
        <f t="shared" si="426"/>
        <v>-2.093253826988186E-3</v>
      </c>
      <c r="LJ209" s="423">
        <f t="shared" si="427"/>
        <v>-2.2638429096874762E-3</v>
      </c>
      <c r="LK209" s="423">
        <f t="shared" si="428"/>
        <v>-2.3909456123096507E-3</v>
      </c>
      <c r="LL209" s="423">
        <f t="shared" si="429"/>
        <v>-1.1280158510572299E-3</v>
      </c>
      <c r="LN209" s="424">
        <v>4.0315497770832534E-3</v>
      </c>
      <c r="LO209" s="424">
        <v>4.8438987902978828E-3</v>
      </c>
      <c r="LP209" s="424">
        <v>3.4502733227691164E-3</v>
      </c>
      <c r="LQ209" s="424">
        <v>4.8021796950011054E-3</v>
      </c>
      <c r="LR209" s="424">
        <v>2.6032245015508173E-3</v>
      </c>
      <c r="LS209" s="424">
        <v>4.4282904000468573E-3</v>
      </c>
      <c r="LT209" s="424">
        <v>4.0085211991994288E-3</v>
      </c>
      <c r="LU209" s="424">
        <v>6.5023866722510237E-3</v>
      </c>
      <c r="LV209" s="424">
        <v>7.0213083389795393E-3</v>
      </c>
      <c r="LW209" s="424">
        <v>4.349909176900201E-3</v>
      </c>
      <c r="LX209" s="424">
        <v>5.3433037943472483E-3</v>
      </c>
      <c r="LY209" s="424">
        <v>5.5749540512834046E-3</v>
      </c>
      <c r="LZ209" s="424">
        <v>5.679417425026239E-3</v>
      </c>
      <c r="MA209" s="424">
        <v>6.4695081286590588E-3</v>
      </c>
      <c r="MB209" s="424">
        <v>4.3574570469311416E-3</v>
      </c>
      <c r="MC209" s="424">
        <v>6.6286970449929844E-3</v>
      </c>
      <c r="MD209" s="424">
        <v>6.2699077130238708E-3</v>
      </c>
      <c r="ME209" s="424">
        <v>4.5199175920849852E-3</v>
      </c>
      <c r="MF209" s="424">
        <v>4.8135040996652037E-3</v>
      </c>
      <c r="MG209" s="424">
        <v>5.5449225063053578E-3</v>
      </c>
      <c r="MH209" s="424">
        <v>3.9353220290351508E-3</v>
      </c>
      <c r="MI209" s="424">
        <v>4.2261389382769526E-3</v>
      </c>
      <c r="MJ209" s="424">
        <v>4.138456480311109E-3</v>
      </c>
      <c r="MK209" s="424">
        <v>4.8466360870591772E-3</v>
      </c>
      <c r="ML209" s="424">
        <v>2.0245774400277001E-3</v>
      </c>
      <c r="MM209" s="424">
        <v>4.9739303677181785E-3</v>
      </c>
      <c r="MN209" s="424">
        <v>5.9868984837006516E-3</v>
      </c>
      <c r="MO209" s="424">
        <v>4.8739761967217755E-3</v>
      </c>
      <c r="MP209" s="424">
        <v>4.3894831936807923E-3</v>
      </c>
      <c r="MQ209" s="424">
        <v>3.5372783511949234E-3</v>
      </c>
      <c r="MR209" s="424">
        <v>4.6062383369524125E-3</v>
      </c>
      <c r="MS209" s="424">
        <v>5.1574118015673409E-3</v>
      </c>
      <c r="MT209" s="424">
        <v>4.2373372154291405E-3</v>
      </c>
      <c r="MU209" s="424">
        <v>4.9770929860145684E-3</v>
      </c>
      <c r="MV209" s="424">
        <v>5.422265371864945E-3</v>
      </c>
      <c r="MW209" s="424">
        <v>4.5685644631324775E-3</v>
      </c>
      <c r="MX209" s="424">
        <v>2.884234129121927E-3</v>
      </c>
      <c r="MY209" s="424">
        <v>5.6830295851518194E-3</v>
      </c>
      <c r="MZ209" s="424">
        <v>5.661007999421379E-3</v>
      </c>
      <c r="NA209" s="424">
        <v>5.5379201449810853E-3</v>
      </c>
      <c r="NB209" s="424">
        <v>4.4748370859533744E-3</v>
      </c>
      <c r="NC209" s="424">
        <v>5.3602737534649888E-3</v>
      </c>
      <c r="ND209" s="424">
        <v>5.3457887961729207E-3</v>
      </c>
      <c r="NE209" s="424">
        <v>6.2040617129780823E-3</v>
      </c>
      <c r="NF209" s="424">
        <v>6.5040301337949448E-3</v>
      </c>
      <c r="NG209" s="424">
        <v>7.6903475249253872E-3</v>
      </c>
      <c r="NH209" s="424">
        <v>5.206458881114766E-3</v>
      </c>
      <c r="NI209" s="424">
        <v>5.0329653327893277E-3</v>
      </c>
      <c r="NJ209" s="424">
        <v>6.2505988952315595E-3</v>
      </c>
      <c r="NK209" s="424">
        <v>6.5503297110150027E-3</v>
      </c>
      <c r="NL209" s="424">
        <v>7.4265998482084998E-3</v>
      </c>
      <c r="NM209" s="424">
        <v>3.9832377697897386E-3</v>
      </c>
      <c r="NN209" s="424">
        <v>3.3760932184293043E-3</v>
      </c>
      <c r="NO209" s="424">
        <v>3.4950165404175541E-3</v>
      </c>
      <c r="NP209" s="424">
        <v>3.8205409400453865E-3</v>
      </c>
      <c r="NQ209" s="424">
        <v>1.0275011280721851E-2</v>
      </c>
      <c r="NR209" s="424">
        <v>9.5393502403355503E-3</v>
      </c>
      <c r="NS209" s="424">
        <v>6.5860153287787817E-3</v>
      </c>
      <c r="NT209" s="424">
        <v>8.0848585603292989E-3</v>
      </c>
      <c r="NU209" s="424">
        <v>7.0956964382928962E-3</v>
      </c>
      <c r="NV209" s="424">
        <v>6.6118960161659513E-3</v>
      </c>
      <c r="NW209" s="424">
        <v>9.4842847733098336E-3</v>
      </c>
      <c r="NX209" s="424">
        <v>8.194732965509299E-3</v>
      </c>
      <c r="NY209" s="424">
        <v>8.0703018088223982E-3</v>
      </c>
      <c r="NZ209" s="424">
        <v>6.1400532494152232E-3</v>
      </c>
      <c r="OA209" s="424">
        <v>1.1012871465999651E-2</v>
      </c>
      <c r="OB209" s="424">
        <v>8.8861209887467572E-3</v>
      </c>
      <c r="OC209" s="424">
        <v>6.5713734539336772E-3</v>
      </c>
      <c r="OD209" s="424">
        <v>7.9591338258815821E-3</v>
      </c>
      <c r="OE209" s="424">
        <v>6.0974031919378609E-3</v>
      </c>
      <c r="OF209" s="424">
        <v>9.0530843448152088E-3</v>
      </c>
      <c r="OG209" s="424">
        <v>5.9905797769432452E-3</v>
      </c>
      <c r="OH209" s="424">
        <v>9.3653766671843146E-3</v>
      </c>
      <c r="OI209" s="424">
        <v>5.1326152946926523E-3</v>
      </c>
      <c r="OJ209" s="424">
        <v>1.1069034678970259E-2</v>
      </c>
      <c r="OK209" s="424">
        <v>1.10903094109481E-2</v>
      </c>
      <c r="OL209" s="424">
        <v>7.3955943283000435E-3</v>
      </c>
      <c r="OM209" s="424">
        <v>9.4867671991933269E-3</v>
      </c>
      <c r="ON209" s="424">
        <v>7.8842492882578805E-3</v>
      </c>
      <c r="OO209" s="424">
        <v>4.8577313973774509E-3</v>
      </c>
      <c r="OP209" s="424">
        <v>2.5907310970898333E-3</v>
      </c>
      <c r="OQ209" s="424">
        <v>7.2726735599356268E-3</v>
      </c>
      <c r="OR209" s="424">
        <v>5.8655684092796439E-3</v>
      </c>
      <c r="OS209" s="424">
        <v>1.5168134621613288E-2</v>
      </c>
      <c r="OT209" s="424">
        <v>1.4221866981222497E-2</v>
      </c>
      <c r="OU209" s="424">
        <v>2.1813733088901152E-2</v>
      </c>
      <c r="OV209" s="424">
        <v>7.6652316816778528E-3</v>
      </c>
      <c r="OW209" s="424">
        <v>1.0517547234705222</v>
      </c>
      <c r="OX209" s="424">
        <v>7.5682167776321653E-3</v>
      </c>
      <c r="OY209" s="424">
        <v>8.2213704637160486E-3</v>
      </c>
      <c r="OZ209" s="424">
        <v>7.9395106769626841E-3</v>
      </c>
      <c r="PA209" s="424">
        <v>6.9721481389466433E-3</v>
      </c>
      <c r="PB209" s="424">
        <v>5.2895233808891448E-3</v>
      </c>
      <c r="PC209" s="424">
        <v>7.8996189180328778E-3</v>
      </c>
      <c r="PD209" s="424">
        <v>2.1459031001371337E-2</v>
      </c>
      <c r="PE209" s="424">
        <v>7.8968872844227822E-3</v>
      </c>
      <c r="PF209" s="424">
        <v>1.0282105339056409E-2</v>
      </c>
      <c r="PG209" s="424">
        <v>6.7092246577553838E-3</v>
      </c>
      <c r="PH209" s="424">
        <v>7.0638813139911683E-3</v>
      </c>
      <c r="PI209" s="424">
        <v>9.8517249628903431E-3</v>
      </c>
      <c r="PJ209" s="424">
        <v>1.0096262340538663E-2</v>
      </c>
      <c r="PK209" s="424">
        <v>6.9585250380853362E-3</v>
      </c>
      <c r="PL209" s="424">
        <v>1.2245573293829162E-2</v>
      </c>
      <c r="PM209" s="424">
        <v>7.7856758645300176E-3</v>
      </c>
      <c r="PN209" s="424">
        <v>7.9455261500176646E-3</v>
      </c>
      <c r="PO209" s="424">
        <v>7.4359851763710046E-3</v>
      </c>
      <c r="PP209" s="425">
        <v>7.3432872392792488E-3</v>
      </c>
    </row>
    <row r="210" spans="1:432" x14ac:dyDescent="0.25">
      <c r="A210" s="210" t="s">
        <v>199</v>
      </c>
      <c r="B210" s="415">
        <f>'Input Output Table'!D94/B$230</f>
        <v>6.6671688043623018E-3</v>
      </c>
      <c r="C210" s="415">
        <f>'Input Output Table'!E94/C$230</f>
        <v>1.5787483046063797E-5</v>
      </c>
      <c r="D210" s="415">
        <f>'Input Output Table'!F94/D$230</f>
        <v>6.9839469606512924E-6</v>
      </c>
      <c r="E210" s="415">
        <f>'Input Output Table'!G94/E$230</f>
        <v>2.518110219270228E-5</v>
      </c>
      <c r="F210" s="415">
        <f>'Input Output Table'!H94/F$230</f>
        <v>8.7615635384011732E-6</v>
      </c>
      <c r="G210" s="415">
        <f>'Input Output Table'!I94/G$230</f>
        <v>1.9180645817166336E-5</v>
      </c>
      <c r="H210" s="415">
        <f>'Input Output Table'!J94/H$230</f>
        <v>2.2377383963657956E-5</v>
      </c>
      <c r="I210" s="415">
        <f>'Input Output Table'!K94/I$230</f>
        <v>1.3654951958931078E-5</v>
      </c>
      <c r="J210" s="415">
        <f>'Input Output Table'!L94/J$230</f>
        <v>1.9386493352177549E-5</v>
      </c>
      <c r="K210" s="415">
        <f>'Input Output Table'!M94/K$230</f>
        <v>7.4640530428611292E-6</v>
      </c>
      <c r="L210" s="415">
        <f>'Input Output Table'!N94/L$230</f>
        <v>1.3499479107737352E-5</v>
      </c>
      <c r="M210" s="415">
        <f>'Input Output Table'!O94/M$230</f>
        <v>3.1041792126408368E-5</v>
      </c>
      <c r="N210" s="415">
        <f>'Input Output Table'!P94/N$230</f>
        <v>1.4826423420413818E-5</v>
      </c>
      <c r="O210" s="415">
        <f>'Input Output Table'!Q94/O$230</f>
        <v>2.1861732855452812E-5</v>
      </c>
      <c r="P210" s="415">
        <f>'Input Output Table'!R94/P$230</f>
        <v>9.3607140448184868E-6</v>
      </c>
      <c r="Q210" s="415">
        <f>'Input Output Table'!S94/Q$230</f>
        <v>2.7394683899919971E-5</v>
      </c>
      <c r="R210" s="415">
        <f>'Input Output Table'!T94/R$230</f>
        <v>2.9938233907605396E-5</v>
      </c>
      <c r="S210" s="415">
        <f>'Input Output Table'!U94/S$230</f>
        <v>2.436555765177856E-5</v>
      </c>
      <c r="T210" s="415">
        <f>'Input Output Table'!V94/T$230</f>
        <v>1.2055110090535875E-5</v>
      </c>
      <c r="U210" s="415">
        <f>'Input Output Table'!W94/U$230</f>
        <v>1.0899282842003298E-5</v>
      </c>
      <c r="V210" s="415">
        <f>'Input Output Table'!X94/V$230</f>
        <v>1.6896815840140029E-5</v>
      </c>
      <c r="W210" s="415">
        <f>'Input Output Table'!Y94/W$230</f>
        <v>1.1726020173404706E-5</v>
      </c>
      <c r="X210" s="415">
        <f>'Input Output Table'!Z94/X$230</f>
        <v>1.32940149717948E-5</v>
      </c>
      <c r="Y210" s="415">
        <f>'Input Output Table'!AA94/Y$230</f>
        <v>1.1972892351219193E-5</v>
      </c>
      <c r="Z210" s="415">
        <f>'Input Output Table'!AB94/Z$230</f>
        <v>3.3743251921953037E-6</v>
      </c>
      <c r="AA210" s="415">
        <f>'Input Output Table'!AC94/AA$230</f>
        <v>2.0496714403821672E-5</v>
      </c>
      <c r="AB210" s="415">
        <f>'Input Output Table'!AD94/AB$230</f>
        <v>1.6136755627079275E-5</v>
      </c>
      <c r="AC210" s="415">
        <f>'Input Output Table'!AE94/AC$230</f>
        <v>1.4701711572667114E-5</v>
      </c>
      <c r="AD210" s="415">
        <f>'Input Output Table'!AF94/AD$230</f>
        <v>1.1098015424237946E-5</v>
      </c>
      <c r="AE210" s="415">
        <f>'Input Output Table'!AG94/AE$230</f>
        <v>7.7204124548822249E-6</v>
      </c>
      <c r="AF210" s="415">
        <f>'Input Output Table'!AH94/AF$230</f>
        <v>1.7689894555622688E-5</v>
      </c>
      <c r="AG210" s="415">
        <f>'Input Output Table'!AI94/AG$230</f>
        <v>5.4911199063627652E-5</v>
      </c>
      <c r="AH210" s="415">
        <f>'Input Output Table'!AJ94/AH$230</f>
        <v>8.6113668503643149E-6</v>
      </c>
      <c r="AI210" s="415">
        <f>'Input Output Table'!AK94/AI$230</f>
        <v>2.4521320630759398E-5</v>
      </c>
      <c r="AJ210" s="415">
        <f>'Input Output Table'!AL94/AJ$230</f>
        <v>2.3694190222999171E-5</v>
      </c>
      <c r="AK210" s="415">
        <f>'Input Output Table'!AM94/AK$230</f>
        <v>1.2649493060895461E-5</v>
      </c>
      <c r="AL210" s="415">
        <f>'Input Output Table'!AN94/AL$230</f>
        <v>5.315721793880121E-6</v>
      </c>
      <c r="AM210" s="415">
        <f>'Input Output Table'!AO94/AM$230</f>
        <v>5.1467399751831989E-6</v>
      </c>
      <c r="AN210" s="415">
        <f>'Input Output Table'!AP94/AN$230</f>
        <v>1.0489594159465154E-5</v>
      </c>
      <c r="AO210" s="415">
        <f>'Input Output Table'!AQ94/AO$230</f>
        <v>1.003574864398911E-5</v>
      </c>
      <c r="AP210" s="415">
        <f>'Input Output Table'!AR94/AP$230</f>
        <v>9.0968367100352877E-6</v>
      </c>
      <c r="AQ210" s="415">
        <f>'Input Output Table'!AS94/AQ$230</f>
        <v>7.2095153647420843E-6</v>
      </c>
      <c r="AR210" s="415">
        <f>'Input Output Table'!AT94/AR$230</f>
        <v>7.1027138982722339E-6</v>
      </c>
      <c r="AS210" s="415">
        <f>'Input Output Table'!AU94/AS$230</f>
        <v>1.0341404905246765E-5</v>
      </c>
      <c r="AT210" s="415">
        <f>'Input Output Table'!AV94/AT$230</f>
        <v>9.3653191373452322E-6</v>
      </c>
      <c r="AU210" s="415">
        <f>'Input Output Table'!AW94/AU$230</f>
        <v>1.5766787535716729E-5</v>
      </c>
      <c r="AV210" s="415">
        <f>'Input Output Table'!AX94/AV$230</f>
        <v>1.0352412474138971E-5</v>
      </c>
      <c r="AW210" s="415">
        <f>'Input Output Table'!AY94/AW$230</f>
        <v>9.336922548254217E-6</v>
      </c>
      <c r="AX210" s="415">
        <f>'Input Output Table'!AZ94/AX$230</f>
        <v>9.6382844161316729E-6</v>
      </c>
      <c r="AY210" s="415">
        <f>'Input Output Table'!BA94/AY$230</f>
        <v>3.8480266077183626E-6</v>
      </c>
      <c r="AZ210" s="415">
        <f>'Input Output Table'!BB94/AZ$230</f>
        <v>3.4472191727429558E-5</v>
      </c>
      <c r="BA210" s="415">
        <f>'Input Output Table'!BC94/BA$230</f>
        <v>3.0012779702867253E-5</v>
      </c>
      <c r="BB210" s="415">
        <f>'Input Output Table'!BD94/BB$230</f>
        <v>1.9011060398101093E-5</v>
      </c>
      <c r="BC210" s="415">
        <f>'Input Output Table'!BE94/BC$230</f>
        <v>1.1282618206006409E-5</v>
      </c>
      <c r="BD210" s="415">
        <f>'Input Output Table'!BF94/BD$230</f>
        <v>4.9236224419614393E-6</v>
      </c>
      <c r="BE210" s="415">
        <f>'Input Output Table'!BG94/BE$230</f>
        <v>4.7360653653824827E-5</v>
      </c>
      <c r="BF210" s="415">
        <f>'Input Output Table'!BH94/BF$230</f>
        <v>2.1215913321535994E-5</v>
      </c>
      <c r="BG210" s="415">
        <f>'Input Output Table'!BI94/BG$230</f>
        <v>3.0831127531574009E-5</v>
      </c>
      <c r="BH210" s="415">
        <f>'Input Output Table'!BJ94/BH$230</f>
        <v>2.0642216303915917E-5</v>
      </c>
      <c r="BI210" s="415">
        <f>'Input Output Table'!BK94/BI$230</f>
        <v>3.0156756232831287E-5</v>
      </c>
      <c r="BJ210" s="415">
        <f>'Input Output Table'!BL94/BJ$230</f>
        <v>3.0156754243252975E-5</v>
      </c>
      <c r="BK210" s="415">
        <f>'Input Output Table'!BM94/BK$230</f>
        <v>6.9534031384089963E-5</v>
      </c>
      <c r="BL210" s="415">
        <f>'Input Output Table'!BN94/BL$230</f>
        <v>2.8598608559787859E-5</v>
      </c>
      <c r="BM210" s="415">
        <f>'Input Output Table'!BO94/BM$230</f>
        <v>1.4766600156876258E-5</v>
      </c>
      <c r="BN210" s="415">
        <f>'Input Output Table'!BP94/BN$230</f>
        <v>1.8915426946859608E-5</v>
      </c>
      <c r="BO210" s="415">
        <f>'Input Output Table'!BQ94/BO$230</f>
        <v>2.7287967802881097E-5</v>
      </c>
      <c r="BP210" s="415">
        <f>'Input Output Table'!BR94/BP$230</f>
        <v>2.2057329935324886E-5</v>
      </c>
      <c r="BQ210" s="415">
        <f>'Input Output Table'!BS94/BQ$230</f>
        <v>6.0559404256190982E-5</v>
      </c>
      <c r="BR210" s="415">
        <f>'Input Output Table'!BT94/BR$230</f>
        <v>6.0559396232818577E-5</v>
      </c>
      <c r="BS210" s="415">
        <f>'Input Output Table'!BU94/BS$230</f>
        <v>1.5177598042752753E-5</v>
      </c>
      <c r="BT210" s="415">
        <f>'Input Output Table'!BV94/BT$230</f>
        <v>0</v>
      </c>
      <c r="BU210" s="415">
        <f>'Input Output Table'!BW94/BU$230</f>
        <v>3.9174877773710313E-5</v>
      </c>
      <c r="BV210" s="415">
        <f>'Input Output Table'!BX94/BV$230</f>
        <v>2.0312297592051855E-4</v>
      </c>
      <c r="BW210" s="415">
        <f>'Input Output Table'!BY94/BW$230</f>
        <v>1.7114574715392005E-5</v>
      </c>
      <c r="BX210" s="415">
        <f>'Input Output Table'!BZ94/BX$230</f>
        <v>2.4132920911780487E-5</v>
      </c>
      <c r="BY210" s="415">
        <f>'Input Output Table'!CA94/BY$230</f>
        <v>2.5253590688576025E-5</v>
      </c>
      <c r="BZ210" s="415">
        <f>'Input Output Table'!CB94/BZ$230</f>
        <v>2.00213271774688E-5</v>
      </c>
      <c r="CA210" s="415">
        <f>'Input Output Table'!CC94/CA$230</f>
        <v>2.5558768469181815E-5</v>
      </c>
      <c r="CB210" s="415">
        <f>'Input Output Table'!CD94/CB$230</f>
        <v>1.2868459976464054E-5</v>
      </c>
      <c r="CC210" s="415">
        <f>'Input Output Table'!CE94/CC$230</f>
        <v>1.3217893269312606E-5</v>
      </c>
      <c r="CD210" s="415">
        <f>'Input Output Table'!CF94/CD$230</f>
        <v>3.1951251213287874E-6</v>
      </c>
      <c r="CE210" s="415">
        <f>'Input Output Table'!CG94/CE$230</f>
        <v>1.3837760429967226E-5</v>
      </c>
      <c r="CF210" s="415">
        <f>'Input Output Table'!CH94/CF$230</f>
        <v>9.4724666784916696E-6</v>
      </c>
      <c r="CG210" s="415">
        <f>'Input Output Table'!CI94/CG$230</f>
        <v>2.7448318755160334E-5</v>
      </c>
      <c r="CH210" s="415">
        <f>'Input Output Table'!CJ94/CH$230</f>
        <v>1.8772684990788848E-5</v>
      </c>
      <c r="CI210" s="415">
        <f>'Input Output Table'!CK94/CI$230</f>
        <v>2.7919753572164343E-5</v>
      </c>
      <c r="CJ210" s="415">
        <f>'Input Output Table'!CL94/CJ$230</f>
        <v>2.8960542199613536E-5</v>
      </c>
      <c r="CK210" s="415">
        <f>'Input Output Table'!CM94/CK$230</f>
        <v>1.9540640973215276E-5</v>
      </c>
      <c r="CL210" s="415">
        <f>'Input Output Table'!CN94/CL$230</f>
        <v>3.0635557392579126E-2</v>
      </c>
      <c r="CM210" s="415">
        <f>'Input Output Table'!CO94/CM$230</f>
        <v>3.1603313672216031E-5</v>
      </c>
      <c r="CN210" s="415">
        <f>'Input Output Table'!CP94/CN$230</f>
        <v>3.2613570106276519E-5</v>
      </c>
      <c r="CO210" s="415">
        <f>'Input Output Table'!CQ94/CO$230</f>
        <v>1.7542361946435553E-5</v>
      </c>
      <c r="CP210" s="415">
        <f>'Input Output Table'!CR94/CP$230</f>
        <v>2.0458137335466739E-5</v>
      </c>
      <c r="CQ210" s="415">
        <f>'Input Output Table'!CS94/CQ$230</f>
        <v>1.6927624602596883E-5</v>
      </c>
      <c r="CR210" s="415">
        <f>'Input Output Table'!CT94/CR$230</f>
        <v>1.6176161495314262E-5</v>
      </c>
      <c r="CS210" s="415">
        <f>'Input Output Table'!CU94/CS$230</f>
        <v>3.6991913773128553E-5</v>
      </c>
      <c r="CT210" s="415">
        <f>'Input Output Table'!CV94/CT$230</f>
        <v>7.3923819380884042E-5</v>
      </c>
      <c r="CU210" s="415">
        <f>'Input Output Table'!CW94/CU$230</f>
        <v>6.7620356641487033E-5</v>
      </c>
      <c r="CV210" s="415">
        <f>'Input Output Table'!CX94/CV$230</f>
        <v>7.0775687204959034E-5</v>
      </c>
      <c r="CW210" s="415">
        <f>'Input Output Table'!CY94/CW$230</f>
        <v>3.5312590120805571E-5</v>
      </c>
      <c r="CX210" s="415">
        <f>'Input Output Table'!CZ94/CX$230</f>
        <v>5.1784747860292382E-5</v>
      </c>
      <c r="CY210" s="415">
        <f>'Input Output Table'!DA94/CY$230</f>
        <v>1.5449935896402552E-5</v>
      </c>
      <c r="CZ210" s="415">
        <f>'Input Output Table'!DB94/CZ$230</f>
        <v>3.9131540807153592E-3</v>
      </c>
      <c r="DA210" s="415">
        <f>'Input Output Table'!DC94/DA$230</f>
        <v>2.4090543862235884E-5</v>
      </c>
      <c r="DB210" s="415">
        <f>'Input Output Table'!DD94/DB$230</f>
        <v>2.2298447748866052E-5</v>
      </c>
      <c r="DC210" s="415">
        <f>'Input Output Table'!DE94/DC$230</f>
        <v>1.2641137561102462E-5</v>
      </c>
      <c r="DD210" s="416">
        <f>'Input Output Table'!DG94/DD$230</f>
        <v>3.0466334085694664E-3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J210" s="423">
        <f t="shared" si="323"/>
        <v>-6.6671688043623018E-3</v>
      </c>
      <c r="HK210" s="423">
        <f t="shared" si="324"/>
        <v>-1.5787483046063797E-5</v>
      </c>
      <c r="HL210" s="423">
        <f t="shared" si="325"/>
        <v>-6.9839469606512924E-6</v>
      </c>
      <c r="HM210" s="423">
        <f t="shared" si="326"/>
        <v>-2.518110219270228E-5</v>
      </c>
      <c r="HN210" s="423">
        <f t="shared" si="327"/>
        <v>-8.7615635384011732E-6</v>
      </c>
      <c r="HO210" s="423">
        <f t="shared" si="328"/>
        <v>-1.9180645817166336E-5</v>
      </c>
      <c r="HP210" s="423">
        <f t="shared" si="329"/>
        <v>-2.2377383963657956E-5</v>
      </c>
      <c r="HQ210" s="423">
        <f t="shared" si="330"/>
        <v>-1.3654951958931078E-5</v>
      </c>
      <c r="HR210" s="423">
        <f t="shared" si="331"/>
        <v>-1.9386493352177549E-5</v>
      </c>
      <c r="HS210" s="423">
        <f t="shared" si="332"/>
        <v>-7.4640530428611292E-6</v>
      </c>
      <c r="HT210" s="423">
        <f t="shared" si="333"/>
        <v>-1.3499479107737352E-5</v>
      </c>
      <c r="HU210" s="423">
        <f t="shared" si="334"/>
        <v>-3.1041792126408368E-5</v>
      </c>
      <c r="HV210" s="423">
        <f t="shared" si="335"/>
        <v>-1.4826423420413818E-5</v>
      </c>
      <c r="HW210" s="423">
        <f t="shared" si="336"/>
        <v>-2.1861732855452812E-5</v>
      </c>
      <c r="HX210" s="423">
        <f t="shared" si="337"/>
        <v>-9.3607140448184868E-6</v>
      </c>
      <c r="HY210" s="423">
        <f t="shared" si="338"/>
        <v>-2.7394683899919971E-5</v>
      </c>
      <c r="HZ210" s="423">
        <f t="shared" si="339"/>
        <v>-2.9938233907605396E-5</v>
      </c>
      <c r="IA210" s="423">
        <f t="shared" si="340"/>
        <v>-2.436555765177856E-5</v>
      </c>
      <c r="IB210" s="423">
        <f t="shared" si="341"/>
        <v>-1.2055110090535875E-5</v>
      </c>
      <c r="IC210" s="423">
        <f t="shared" si="342"/>
        <v>-1.0899282842003298E-5</v>
      </c>
      <c r="ID210" s="423">
        <f t="shared" si="343"/>
        <v>-1.6896815840140029E-5</v>
      </c>
      <c r="IE210" s="423">
        <f t="shared" si="344"/>
        <v>-1.1726020173404706E-5</v>
      </c>
      <c r="IF210" s="423">
        <f t="shared" si="345"/>
        <v>-1.32940149717948E-5</v>
      </c>
      <c r="IG210" s="423">
        <f t="shared" si="346"/>
        <v>-1.1972892351219193E-5</v>
      </c>
      <c r="IH210" s="423">
        <f t="shared" si="347"/>
        <v>-3.3743251921953037E-6</v>
      </c>
      <c r="II210" s="423">
        <f t="shared" si="348"/>
        <v>-2.0496714403821672E-5</v>
      </c>
      <c r="IJ210" s="423">
        <f t="shared" si="349"/>
        <v>-1.6136755627079275E-5</v>
      </c>
      <c r="IK210" s="423">
        <f t="shared" si="350"/>
        <v>-1.4701711572667114E-5</v>
      </c>
      <c r="IL210" s="423">
        <f t="shared" si="351"/>
        <v>-1.1098015424237946E-5</v>
      </c>
      <c r="IM210" s="423">
        <f t="shared" si="352"/>
        <v>-7.7204124548822249E-6</v>
      </c>
      <c r="IN210" s="423">
        <f t="shared" si="353"/>
        <v>-1.7689894555622688E-5</v>
      </c>
      <c r="IO210" s="423">
        <f t="shared" si="354"/>
        <v>-5.4911199063627652E-5</v>
      </c>
      <c r="IP210" s="423">
        <f t="shared" si="355"/>
        <v>-8.6113668503643149E-6</v>
      </c>
      <c r="IQ210" s="423">
        <f t="shared" si="356"/>
        <v>-2.4521320630759398E-5</v>
      </c>
      <c r="IR210" s="423">
        <f t="shared" si="357"/>
        <v>-2.3694190222999171E-5</v>
      </c>
      <c r="IS210" s="423">
        <f t="shared" si="358"/>
        <v>-1.2649493060895461E-5</v>
      </c>
      <c r="IT210" s="423">
        <f t="shared" si="359"/>
        <v>-5.315721793880121E-6</v>
      </c>
      <c r="IU210" s="423">
        <f t="shared" si="360"/>
        <v>-5.1467399751831989E-6</v>
      </c>
      <c r="IV210" s="423">
        <f t="shared" si="361"/>
        <v>-1.0489594159465154E-5</v>
      </c>
      <c r="IW210" s="423">
        <f t="shared" si="362"/>
        <v>-1.003574864398911E-5</v>
      </c>
      <c r="IX210" s="423">
        <f t="shared" si="363"/>
        <v>-9.0968367100352877E-6</v>
      </c>
      <c r="IY210" s="423">
        <f t="shared" si="364"/>
        <v>-7.2095153647420843E-6</v>
      </c>
      <c r="IZ210" s="423">
        <f t="shared" si="365"/>
        <v>-7.1027138982722339E-6</v>
      </c>
      <c r="JA210" s="423">
        <f t="shared" si="366"/>
        <v>-1.0341404905246765E-5</v>
      </c>
      <c r="JB210" s="423">
        <f t="shared" si="367"/>
        <v>-9.3653191373452322E-6</v>
      </c>
      <c r="JC210" s="423">
        <f t="shared" si="368"/>
        <v>-1.5766787535716729E-5</v>
      </c>
      <c r="JD210" s="423">
        <f t="shared" si="369"/>
        <v>-1.0352412474138971E-5</v>
      </c>
      <c r="JE210" s="423">
        <f t="shared" si="370"/>
        <v>-9.336922548254217E-6</v>
      </c>
      <c r="JF210" s="423">
        <f t="shared" si="371"/>
        <v>-9.6382844161316729E-6</v>
      </c>
      <c r="JG210" s="423">
        <f t="shared" si="372"/>
        <v>-3.8480266077183626E-6</v>
      </c>
      <c r="JH210" s="423">
        <f t="shared" si="373"/>
        <v>-3.4472191727429558E-5</v>
      </c>
      <c r="JI210" s="423">
        <f t="shared" si="374"/>
        <v>-3.0012779702867253E-5</v>
      </c>
      <c r="JJ210" s="423">
        <f t="shared" si="375"/>
        <v>-1.9011060398101093E-5</v>
      </c>
      <c r="JK210" s="423">
        <f t="shared" si="376"/>
        <v>-1.1282618206006409E-5</v>
      </c>
      <c r="JL210" s="423">
        <f t="shared" si="377"/>
        <v>-4.9236224419614393E-6</v>
      </c>
      <c r="JM210" s="423">
        <f t="shared" si="378"/>
        <v>-4.7360653653824827E-5</v>
      </c>
      <c r="JN210" s="423">
        <f t="shared" si="379"/>
        <v>-2.1215913321535994E-5</v>
      </c>
      <c r="JO210" s="423">
        <f t="shared" si="380"/>
        <v>-3.0831127531574009E-5</v>
      </c>
      <c r="JP210" s="423">
        <f t="shared" si="381"/>
        <v>-2.0642216303915917E-5</v>
      </c>
      <c r="JQ210" s="423">
        <f t="shared" si="382"/>
        <v>-3.0156756232831287E-5</v>
      </c>
      <c r="JR210" s="423">
        <f t="shared" si="383"/>
        <v>-3.0156754243252975E-5</v>
      </c>
      <c r="JS210" s="423">
        <f t="shared" si="384"/>
        <v>-6.9534031384089963E-5</v>
      </c>
      <c r="JT210" s="423">
        <f t="shared" si="385"/>
        <v>-2.8598608559787859E-5</v>
      </c>
      <c r="JU210" s="423">
        <f t="shared" si="386"/>
        <v>-1.4766600156876258E-5</v>
      </c>
      <c r="JV210" s="423">
        <f t="shared" si="387"/>
        <v>-1.8915426946859608E-5</v>
      </c>
      <c r="JW210" s="423">
        <f t="shared" si="388"/>
        <v>-2.7287967802881097E-5</v>
      </c>
      <c r="JX210" s="423">
        <f t="shared" si="389"/>
        <v>-2.2057329935324886E-5</v>
      </c>
      <c r="JY210" s="423">
        <f t="shared" si="390"/>
        <v>-6.0559404256190982E-5</v>
      </c>
      <c r="JZ210" s="423">
        <f t="shared" si="391"/>
        <v>-6.0559396232818577E-5</v>
      </c>
      <c r="KA210" s="423">
        <f t="shared" si="392"/>
        <v>-1.5177598042752753E-5</v>
      </c>
      <c r="KB210" s="423">
        <f t="shared" si="393"/>
        <v>0</v>
      </c>
      <c r="KC210" s="423">
        <f t="shared" si="394"/>
        <v>-3.9174877773710313E-5</v>
      </c>
      <c r="KD210" s="423">
        <f t="shared" si="395"/>
        <v>-2.0312297592051855E-4</v>
      </c>
      <c r="KE210" s="423">
        <f t="shared" si="396"/>
        <v>-1.7114574715392005E-5</v>
      </c>
      <c r="KF210" s="423">
        <f t="shared" si="397"/>
        <v>-2.4132920911780487E-5</v>
      </c>
      <c r="KG210" s="423">
        <f t="shared" si="398"/>
        <v>-2.5253590688576025E-5</v>
      </c>
      <c r="KH210" s="423">
        <f t="shared" si="399"/>
        <v>-2.00213271774688E-5</v>
      </c>
      <c r="KI210" s="423">
        <f t="shared" si="400"/>
        <v>-2.5558768469181815E-5</v>
      </c>
      <c r="KJ210" s="423">
        <f t="shared" si="401"/>
        <v>-1.2868459976464054E-5</v>
      </c>
      <c r="KK210" s="423">
        <f t="shared" si="402"/>
        <v>-1.3217893269312606E-5</v>
      </c>
      <c r="KL210" s="423">
        <f t="shared" si="403"/>
        <v>-3.1951251213287874E-6</v>
      </c>
      <c r="KM210" s="423">
        <f t="shared" si="404"/>
        <v>-1.3837760429967226E-5</v>
      </c>
      <c r="KN210" s="423">
        <f t="shared" si="405"/>
        <v>-9.4724666784916696E-6</v>
      </c>
      <c r="KO210" s="423">
        <f t="shared" si="406"/>
        <v>-2.7448318755160334E-5</v>
      </c>
      <c r="KP210" s="423">
        <f t="shared" si="407"/>
        <v>-1.8772684990788848E-5</v>
      </c>
      <c r="KQ210" s="423">
        <f t="shared" si="408"/>
        <v>-2.7919753572164343E-5</v>
      </c>
      <c r="KR210" s="423">
        <f t="shared" si="409"/>
        <v>-2.8960542199613536E-5</v>
      </c>
      <c r="KS210" s="423">
        <f t="shared" si="410"/>
        <v>-1.9540640973215276E-5</v>
      </c>
      <c r="KT210" s="423">
        <f t="shared" si="411"/>
        <v>0.96936444260742083</v>
      </c>
      <c r="KU210" s="423">
        <f t="shared" si="412"/>
        <v>-3.1603313672216031E-5</v>
      </c>
      <c r="KV210" s="423">
        <f t="shared" si="413"/>
        <v>-3.2613570106276519E-5</v>
      </c>
      <c r="KW210" s="423">
        <f t="shared" si="414"/>
        <v>-1.7542361946435553E-5</v>
      </c>
      <c r="KX210" s="423">
        <f t="shared" si="415"/>
        <v>-2.0458137335466739E-5</v>
      </c>
      <c r="KY210" s="423">
        <f t="shared" si="416"/>
        <v>-1.6927624602596883E-5</v>
      </c>
      <c r="KZ210" s="423">
        <f t="shared" si="417"/>
        <v>-1.6176161495314262E-5</v>
      </c>
      <c r="LA210" s="423">
        <f t="shared" si="418"/>
        <v>-3.6991913773128553E-5</v>
      </c>
      <c r="LB210" s="423">
        <f t="shared" si="419"/>
        <v>-7.3923819380884042E-5</v>
      </c>
      <c r="LC210" s="423">
        <f t="shared" si="420"/>
        <v>-6.7620356641487033E-5</v>
      </c>
      <c r="LD210" s="423">
        <f t="shared" si="421"/>
        <v>-7.0775687204959034E-5</v>
      </c>
      <c r="LE210" s="423">
        <f t="shared" si="422"/>
        <v>-3.5312590120805571E-5</v>
      </c>
      <c r="LF210" s="423">
        <f t="shared" si="423"/>
        <v>-5.1784747860292382E-5</v>
      </c>
      <c r="LG210" s="423">
        <f t="shared" si="424"/>
        <v>-1.5449935896402552E-5</v>
      </c>
      <c r="LH210" s="423">
        <f t="shared" si="425"/>
        <v>-3.9131540807153592E-3</v>
      </c>
      <c r="LI210" s="423">
        <f t="shared" si="426"/>
        <v>-2.4090543862235884E-5</v>
      </c>
      <c r="LJ210" s="423">
        <f t="shared" si="427"/>
        <v>-2.2298447748866052E-5</v>
      </c>
      <c r="LK210" s="423">
        <f t="shared" si="428"/>
        <v>-1.2641137561102462E-5</v>
      </c>
      <c r="LL210" s="423">
        <f t="shared" si="429"/>
        <v>-3.0466334085694664E-3</v>
      </c>
      <c r="LN210" s="424">
        <v>9.8985656199946492E-3</v>
      </c>
      <c r="LO210" s="424">
        <v>3.2605363028658922E-3</v>
      </c>
      <c r="LP210" s="424">
        <v>1.3990765159084023E-3</v>
      </c>
      <c r="LQ210" s="424">
        <v>2.7526655468236242E-3</v>
      </c>
      <c r="LR210" s="424">
        <v>9.9407436213303012E-4</v>
      </c>
      <c r="LS210" s="424">
        <v>2.5414062651900821E-3</v>
      </c>
      <c r="LT210" s="424">
        <v>1.2523876084269603E-3</v>
      </c>
      <c r="LU210" s="424">
        <v>4.9936705572317967E-3</v>
      </c>
      <c r="LV210" s="424">
        <v>3.9761386282788636E-3</v>
      </c>
      <c r="LW210" s="424">
        <v>2.1621938672339402E-3</v>
      </c>
      <c r="LX210" s="424">
        <v>5.645755993243246E-3</v>
      </c>
      <c r="LY210" s="424">
        <v>4.0359648089306225E-3</v>
      </c>
      <c r="LZ210" s="424">
        <v>3.6953238897865013E-3</v>
      </c>
      <c r="MA210" s="424">
        <v>3.5769041691298153E-3</v>
      </c>
      <c r="MB210" s="424">
        <v>3.2324291999803125E-3</v>
      </c>
      <c r="MC210" s="424">
        <v>2.7550647774535245E-3</v>
      </c>
      <c r="MD210" s="424">
        <v>2.8859482741812733E-3</v>
      </c>
      <c r="ME210" s="424">
        <v>2.8454127045049256E-3</v>
      </c>
      <c r="MF210" s="424">
        <v>2.6138308891209472E-3</v>
      </c>
      <c r="MG210" s="424">
        <v>3.0887894825350035E-3</v>
      </c>
      <c r="MH210" s="424">
        <v>2.2003835386651214E-3</v>
      </c>
      <c r="MI210" s="424">
        <v>2.4405663180480713E-3</v>
      </c>
      <c r="MJ210" s="424">
        <v>2.2988189995305892E-3</v>
      </c>
      <c r="MK210" s="424">
        <v>2.9222481564189205E-3</v>
      </c>
      <c r="ML210" s="424">
        <v>8.8474413201140812E-4</v>
      </c>
      <c r="MM210" s="424">
        <v>2.4275476932767714E-3</v>
      </c>
      <c r="MN210" s="424">
        <v>2.9668251848983169E-3</v>
      </c>
      <c r="MO210" s="424">
        <v>1.8878275456534778E-3</v>
      </c>
      <c r="MP210" s="424">
        <v>1.8366046234663778E-3</v>
      </c>
      <c r="MQ210" s="424">
        <v>1.3507384218971665E-3</v>
      </c>
      <c r="MR210" s="424">
        <v>1.8870026100087855E-3</v>
      </c>
      <c r="MS210" s="424">
        <v>2.1090754574340175E-3</v>
      </c>
      <c r="MT210" s="424">
        <v>2.5491153879310005E-3</v>
      </c>
      <c r="MU210" s="424">
        <v>2.6173396296615002E-3</v>
      </c>
      <c r="MV210" s="424">
        <v>2.6248230790747828E-3</v>
      </c>
      <c r="MW210" s="424">
        <v>1.9746509122241969E-3</v>
      </c>
      <c r="MX210" s="424">
        <v>1.3783426240875109E-3</v>
      </c>
      <c r="MY210" s="424">
        <v>2.9616831548480394E-3</v>
      </c>
      <c r="MZ210" s="424">
        <v>3.0576020699473456E-3</v>
      </c>
      <c r="NA210" s="424">
        <v>2.8645739880295701E-3</v>
      </c>
      <c r="NB210" s="424">
        <v>2.5188440385026001E-3</v>
      </c>
      <c r="NC210" s="424">
        <v>2.9974565973141156E-3</v>
      </c>
      <c r="ND210" s="424">
        <v>2.5041729607754421E-3</v>
      </c>
      <c r="NE210" s="424">
        <v>3.2635315512392748E-3</v>
      </c>
      <c r="NF210" s="424">
        <v>2.5204941136108558E-3</v>
      </c>
      <c r="NG210" s="424">
        <v>3.3934048067581807E-3</v>
      </c>
      <c r="NH210" s="424">
        <v>3.0575074840019463E-3</v>
      </c>
      <c r="NI210" s="424">
        <v>2.8885364656167896E-3</v>
      </c>
      <c r="NJ210" s="424">
        <v>3.2916624649329796E-3</v>
      </c>
      <c r="NK210" s="424">
        <v>3.2529624823534045E-3</v>
      </c>
      <c r="NL210" s="424">
        <v>3.330592378811603E-3</v>
      </c>
      <c r="NM210" s="424">
        <v>1.5527145742419959E-3</v>
      </c>
      <c r="NN210" s="424">
        <v>1.5291021852877342E-3</v>
      </c>
      <c r="NO210" s="424">
        <v>1.6425088529353491E-3</v>
      </c>
      <c r="NP210" s="424">
        <v>2.147769626366966E-3</v>
      </c>
      <c r="NQ210" s="424">
        <v>2.7434652503264497E-3</v>
      </c>
      <c r="NR210" s="424">
        <v>3.3939484442365763E-3</v>
      </c>
      <c r="NS210" s="424">
        <v>2.6764977440126435E-3</v>
      </c>
      <c r="NT210" s="424">
        <v>3.3141611344718875E-3</v>
      </c>
      <c r="NU210" s="424">
        <v>3.2153181642196713E-3</v>
      </c>
      <c r="NV210" s="424">
        <v>2.9668961995832454E-3</v>
      </c>
      <c r="NW210" s="424">
        <v>4.051391667182257E-3</v>
      </c>
      <c r="NX210" s="424">
        <v>3.2144543354306714E-3</v>
      </c>
      <c r="NY210" s="424">
        <v>3.2189954236353092E-3</v>
      </c>
      <c r="NZ210" s="424">
        <v>2.4444428601577829E-3</v>
      </c>
      <c r="OA210" s="424">
        <v>3.6578053525209066E-3</v>
      </c>
      <c r="OB210" s="424">
        <v>3.6502603386097212E-3</v>
      </c>
      <c r="OC210" s="424">
        <v>2.997333495568264E-3</v>
      </c>
      <c r="OD210" s="424">
        <v>2.7369074631522637E-3</v>
      </c>
      <c r="OE210" s="424">
        <v>3.1191862467279275E-3</v>
      </c>
      <c r="OF210" s="424">
        <v>2.6555934645631739E-3</v>
      </c>
      <c r="OG210" s="424">
        <v>3.1846915481666444E-3</v>
      </c>
      <c r="OH210" s="424">
        <v>2.6561267753514384E-3</v>
      </c>
      <c r="OI210" s="424">
        <v>2.3376974387898921E-3</v>
      </c>
      <c r="OJ210" s="424">
        <v>3.4670651932521075E-3</v>
      </c>
      <c r="OK210" s="424">
        <v>3.4086153507563882E-3</v>
      </c>
      <c r="OL210" s="424">
        <v>2.5440806246095262E-3</v>
      </c>
      <c r="OM210" s="424">
        <v>2.1570933500501882E-3</v>
      </c>
      <c r="ON210" s="424">
        <v>3.7694929340463912E-3</v>
      </c>
      <c r="OO210" s="424">
        <v>1.7442670268333212E-3</v>
      </c>
      <c r="OP210" s="424">
        <v>9.2540632745053482E-4</v>
      </c>
      <c r="OQ210" s="424">
        <v>2.6665042571866354E-3</v>
      </c>
      <c r="OR210" s="424">
        <v>3.0127141751134369E-3</v>
      </c>
      <c r="OS210" s="424">
        <v>3.0451520466240273E-3</v>
      </c>
      <c r="OT210" s="424">
        <v>3.7888747953274834E-3</v>
      </c>
      <c r="OU210" s="424">
        <v>4.6285896439605245E-3</v>
      </c>
      <c r="OV210" s="424">
        <v>3.1766975674928479E-3</v>
      </c>
      <c r="OW210" s="424">
        <v>3.1485315195800357E-3</v>
      </c>
      <c r="OX210" s="424">
        <v>1.0352413918487233</v>
      </c>
      <c r="OY210" s="424">
        <v>2.8023594631639047E-3</v>
      </c>
      <c r="OZ210" s="424">
        <v>3.3085081597323076E-3</v>
      </c>
      <c r="PA210" s="424">
        <v>3.5496030425513376E-3</v>
      </c>
      <c r="PB210" s="424">
        <v>2.6841054073577187E-3</v>
      </c>
      <c r="PC210" s="424">
        <v>2.8028676072202338E-3</v>
      </c>
      <c r="PD210" s="424">
        <v>2.8279868464537944E-3</v>
      </c>
      <c r="PE210" s="424">
        <v>3.3766094462027185E-3</v>
      </c>
      <c r="PF210" s="424">
        <v>4.6997763276429468E-3</v>
      </c>
      <c r="PG210" s="424">
        <v>3.5507398040035168E-3</v>
      </c>
      <c r="PH210" s="424">
        <v>3.9013801102094365E-3</v>
      </c>
      <c r="PI210" s="424">
        <v>3.0112572200945778E-3</v>
      </c>
      <c r="PJ210" s="424">
        <v>3.975328027304644E-3</v>
      </c>
      <c r="PK210" s="424">
        <v>1.8814803226630502E-3</v>
      </c>
      <c r="PL210" s="424">
        <v>7.0660176233233781E-3</v>
      </c>
      <c r="PM210" s="424">
        <v>3.7105859133670076E-3</v>
      </c>
      <c r="PN210" s="424">
        <v>3.3974232147634719E-3</v>
      </c>
      <c r="PO210" s="424">
        <v>3.2078837955499028E-3</v>
      </c>
      <c r="PP210" s="425">
        <v>5.770999873524283E-3</v>
      </c>
    </row>
    <row r="211" spans="1:432" x14ac:dyDescent="0.25">
      <c r="A211" s="210" t="s">
        <v>200</v>
      </c>
      <c r="B211" s="415">
        <f>'Input Output Table'!D95/B$230</f>
        <v>1.9342430685183323E-3</v>
      </c>
      <c r="C211" s="415">
        <f>'Input Output Table'!E95/C$230</f>
        <v>7.7068491604758791E-3</v>
      </c>
      <c r="D211" s="415">
        <f>'Input Output Table'!F95/D$230</f>
        <v>2.4407533727575995E-3</v>
      </c>
      <c r="E211" s="415">
        <f>'Input Output Table'!G95/E$230</f>
        <v>1.9263480349991698E-2</v>
      </c>
      <c r="F211" s="415">
        <f>'Input Output Table'!H95/F$230</f>
        <v>3.8873987938873298E-3</v>
      </c>
      <c r="G211" s="415">
        <f>'Input Output Table'!I95/G$230</f>
        <v>5.7056871454934177E-3</v>
      </c>
      <c r="H211" s="415">
        <f>'Input Output Table'!J95/H$230</f>
        <v>1.4778075774177234E-2</v>
      </c>
      <c r="I211" s="415">
        <f>'Input Output Table'!K95/I$230</f>
        <v>3.3206339177939215E-3</v>
      </c>
      <c r="J211" s="415">
        <f>'Input Output Table'!L95/J$230</f>
        <v>3.3313957917536115E-3</v>
      </c>
      <c r="K211" s="415">
        <f>'Input Output Table'!M95/K$230</f>
        <v>1.2399949243532796E-3</v>
      </c>
      <c r="L211" s="415">
        <f>'Input Output Table'!N95/L$230</f>
        <v>3.4020903570406848E-3</v>
      </c>
      <c r="M211" s="415">
        <f>'Input Output Table'!O95/M$230</f>
        <v>3.6177611842806187E-3</v>
      </c>
      <c r="N211" s="415">
        <f>'Input Output Table'!P95/N$230</f>
        <v>3.4252851496387993E-3</v>
      </c>
      <c r="O211" s="415">
        <f>'Input Output Table'!Q95/O$230</f>
        <v>4.2438652016120685E-3</v>
      </c>
      <c r="P211" s="415">
        <f>'Input Output Table'!R95/P$230</f>
        <v>2.3302291474975264E-3</v>
      </c>
      <c r="Q211" s="415">
        <f>'Input Output Table'!S95/Q$230</f>
        <v>6.8693120548996992E-3</v>
      </c>
      <c r="R211" s="415">
        <f>'Input Output Table'!T95/R$230</f>
        <v>6.0248293114349297E-3</v>
      </c>
      <c r="S211" s="415">
        <f>'Input Output Table'!U95/S$230</f>
        <v>1.9191638528761484E-3</v>
      </c>
      <c r="T211" s="415">
        <f>'Input Output Table'!V95/T$230</f>
        <v>2.8859392071422397E-3</v>
      </c>
      <c r="U211" s="415">
        <f>'Input Output Table'!W95/U$230</f>
        <v>3.2864431317500523E-3</v>
      </c>
      <c r="V211" s="415">
        <f>'Input Output Table'!X95/V$230</f>
        <v>3.1884044603414804E-3</v>
      </c>
      <c r="W211" s="415">
        <f>'Input Output Table'!Y95/W$230</f>
        <v>3.5148803875431796E-3</v>
      </c>
      <c r="X211" s="415">
        <f>'Input Output Table'!Z95/X$230</f>
        <v>3.1000834100115829E-3</v>
      </c>
      <c r="Y211" s="415">
        <f>'Input Output Table'!AA95/Y$230</f>
        <v>5.1700757410825986E-3</v>
      </c>
      <c r="Z211" s="415">
        <f>'Input Output Table'!AB95/Z$230</f>
        <v>6.4553794879722781E-4</v>
      </c>
      <c r="AA211" s="415">
        <f>'Input Output Table'!AC95/AA$230</f>
        <v>5.351149314581762E-3</v>
      </c>
      <c r="AB211" s="415">
        <f>'Input Output Table'!AD95/AB$230</f>
        <v>3.1483278080786138E-3</v>
      </c>
      <c r="AC211" s="415">
        <f>'Input Output Table'!AE95/AC$230</f>
        <v>5.0975079456262633E-3</v>
      </c>
      <c r="AD211" s="415">
        <f>'Input Output Table'!AF95/AD$230</f>
        <v>2.838845120526652E-3</v>
      </c>
      <c r="AE211" s="415">
        <f>'Input Output Table'!AG95/AE$230</f>
        <v>2.1024422876265089E-3</v>
      </c>
      <c r="AF211" s="415">
        <f>'Input Output Table'!AH95/AF$230</f>
        <v>4.9073565671568058E-3</v>
      </c>
      <c r="AG211" s="415">
        <f>'Input Output Table'!AI95/AG$230</f>
        <v>1.6829697077120973E-3</v>
      </c>
      <c r="AH211" s="415">
        <f>'Input Output Table'!AJ95/AH$230</f>
        <v>3.0960624719196068E-3</v>
      </c>
      <c r="AI211" s="415">
        <f>'Input Output Table'!AK95/AI$230</f>
        <v>8.4044319815575648E-3</v>
      </c>
      <c r="AJ211" s="415">
        <f>'Input Output Table'!AL95/AJ$230</f>
        <v>7.37329704450703E-3</v>
      </c>
      <c r="AK211" s="415">
        <f>'Input Output Table'!AM95/AK$230</f>
        <v>5.1106869288090476E-3</v>
      </c>
      <c r="AL211" s="415">
        <f>'Input Output Table'!AN95/AL$230</f>
        <v>1.6706413046842321E-3</v>
      </c>
      <c r="AM211" s="415">
        <f>'Input Output Table'!AO95/AM$230</f>
        <v>9.4911566407537178E-4</v>
      </c>
      <c r="AN211" s="415">
        <f>'Input Output Table'!AP95/AN$230</f>
        <v>5.9504923100806347E-3</v>
      </c>
      <c r="AO211" s="415">
        <f>'Input Output Table'!AQ95/AO$230</f>
        <v>2.3640139921331563E-3</v>
      </c>
      <c r="AP211" s="415">
        <f>'Input Output Table'!AR95/AP$230</f>
        <v>4.0030180233435906E-3</v>
      </c>
      <c r="AQ211" s="415">
        <f>'Input Output Table'!AS95/AQ$230</f>
        <v>2.6138825147148611E-3</v>
      </c>
      <c r="AR211" s="415">
        <f>'Input Output Table'!AT95/AR$230</f>
        <v>2.3928678058952272E-3</v>
      </c>
      <c r="AS211" s="415">
        <f>'Input Output Table'!AU95/AS$230</f>
        <v>4.6385057349413884E-3</v>
      </c>
      <c r="AT211" s="415">
        <f>'Input Output Table'!AV95/AT$230</f>
        <v>2.1643434908800658E-3</v>
      </c>
      <c r="AU211" s="415">
        <f>'Input Output Table'!AW95/AU$230</f>
        <v>7.2172999132126001E-3</v>
      </c>
      <c r="AV211" s="415">
        <f>'Input Output Table'!AX95/AV$230</f>
        <v>3.3179533689468173E-3</v>
      </c>
      <c r="AW211" s="415">
        <f>'Input Output Table'!AY95/AW$230</f>
        <v>2.9113925229968824E-3</v>
      </c>
      <c r="AX211" s="415">
        <f>'Input Output Table'!AZ95/AX$230</f>
        <v>5.0236623978546033E-3</v>
      </c>
      <c r="AY211" s="415">
        <f>'Input Output Table'!BA95/AY$230</f>
        <v>9.4723418132888824E-4</v>
      </c>
      <c r="AZ211" s="415">
        <f>'Input Output Table'!BB95/AZ$230</f>
        <v>4.8032422367034746E-3</v>
      </c>
      <c r="BA211" s="415">
        <f>'Input Output Table'!BC95/BA$230</f>
        <v>3.2353410301102711E-3</v>
      </c>
      <c r="BB211" s="415">
        <f>'Input Output Table'!BD95/BB$230</f>
        <v>4.234618153933444E-3</v>
      </c>
      <c r="BC211" s="415">
        <f>'Input Output Table'!BE95/BC$230</f>
        <v>3.1510749366553442E-3</v>
      </c>
      <c r="BD211" s="415">
        <f>'Input Output Table'!BF95/BD$230</f>
        <v>3.4574778220247503E-4</v>
      </c>
      <c r="BE211" s="415">
        <f>'Input Output Table'!BG95/BE$230</f>
        <v>2.5676430758140585E-2</v>
      </c>
      <c r="BF211" s="415">
        <f>'Input Output Table'!BH95/BF$230</f>
        <v>9.3229361363906874E-3</v>
      </c>
      <c r="BG211" s="415">
        <f>'Input Output Table'!BI95/BG$230</f>
        <v>1.7410534064576121E-2</v>
      </c>
      <c r="BH211" s="415">
        <f>'Input Output Table'!BJ95/BH$230</f>
        <v>7.4891710347355644E-3</v>
      </c>
      <c r="BI211" s="415">
        <f>'Input Output Table'!BK95/BI$230</f>
        <v>2.9607505554874285E-3</v>
      </c>
      <c r="BJ211" s="415">
        <f>'Input Output Table'!BL95/BJ$230</f>
        <v>2.9607503601532543E-3</v>
      </c>
      <c r="BK211" s="415">
        <f>'Input Output Table'!BM95/BK$230</f>
        <v>6.0328940069129568E-2</v>
      </c>
      <c r="BL211" s="415">
        <f>'Input Output Table'!BN95/BL$230</f>
        <v>1.3941854657693204E-2</v>
      </c>
      <c r="BM211" s="415">
        <f>'Input Output Table'!BO95/BM$230</f>
        <v>1.2818350180685311E-3</v>
      </c>
      <c r="BN211" s="415">
        <f>'Input Output Table'!BP95/BN$230</f>
        <v>2.1382173085733309E-3</v>
      </c>
      <c r="BO211" s="415">
        <f>'Input Output Table'!BQ95/BO$230</f>
        <v>1.2451175619794563E-2</v>
      </c>
      <c r="BP211" s="415">
        <f>'Input Output Table'!BR95/BP$230</f>
        <v>5.316802600864633E-3</v>
      </c>
      <c r="BQ211" s="415">
        <f>'Input Output Table'!BS95/BQ$230</f>
        <v>1.2771886972326742E-3</v>
      </c>
      <c r="BR211" s="415">
        <f>'Input Output Table'!BT95/BR$230</f>
        <v>1.277188528020961E-3</v>
      </c>
      <c r="BS211" s="415">
        <f>'Input Output Table'!BU95/BS$230</f>
        <v>8.0057983173559516E-4</v>
      </c>
      <c r="BT211" s="415">
        <f>'Input Output Table'!BV95/BT$230</f>
        <v>2.2015544165385568E-3</v>
      </c>
      <c r="BU211" s="415">
        <f>'Input Output Table'!BW95/BU$230</f>
        <v>5.4556029420701089E-3</v>
      </c>
      <c r="BV211" s="415">
        <f>'Input Output Table'!BX95/BV$230</f>
        <v>4.7659237211010643E-3</v>
      </c>
      <c r="BW211" s="415">
        <f>'Input Output Table'!BY95/BW$230</f>
        <v>1.93020106062445E-3</v>
      </c>
      <c r="BX211" s="415">
        <f>'Input Output Table'!BZ95/BX$230</f>
        <v>3.4129602411082489E-3</v>
      </c>
      <c r="BY211" s="415">
        <f>'Input Output Table'!CA95/BY$230</f>
        <v>3.0996803558810157E-3</v>
      </c>
      <c r="BZ211" s="415">
        <f>'Input Output Table'!CB95/BZ$230</f>
        <v>1.817769361535327E-3</v>
      </c>
      <c r="CA211" s="415">
        <f>'Input Output Table'!CC95/CA$230</f>
        <v>3.5444605447405714E-3</v>
      </c>
      <c r="CB211" s="415">
        <f>'Input Output Table'!CD95/CB$230</f>
        <v>1.9687432111822104E-3</v>
      </c>
      <c r="CC211" s="415">
        <f>'Input Output Table'!CE95/CC$230</f>
        <v>1.2976692674883099E-3</v>
      </c>
      <c r="CD211" s="415">
        <f>'Input Output Table'!CF95/CD$230</f>
        <v>3.9791043195218053E-4</v>
      </c>
      <c r="CE211" s="415">
        <f>'Input Output Table'!CG95/CE$230</f>
        <v>2.287752853046087E-3</v>
      </c>
      <c r="CF211" s="415">
        <f>'Input Output Table'!CH95/CF$230</f>
        <v>1.5538835117394421E-3</v>
      </c>
      <c r="CG211" s="415">
        <f>'Input Output Table'!CI95/CG$230</f>
        <v>2.5611872521931157E-3</v>
      </c>
      <c r="CH211" s="415">
        <f>'Input Output Table'!CJ95/CH$230</f>
        <v>1.983177589826704E-3</v>
      </c>
      <c r="CI211" s="415">
        <f>'Input Output Table'!CK95/CI$230</f>
        <v>2.685486109406211E-3</v>
      </c>
      <c r="CJ211" s="415">
        <f>'Input Output Table'!CL95/CJ$230</f>
        <v>3.7893815587414239E-3</v>
      </c>
      <c r="CK211" s="415">
        <f>'Input Output Table'!CM95/CK$230</f>
        <v>2.2432463759362083E-3</v>
      </c>
      <c r="CL211" s="415">
        <f>'Input Output Table'!CN95/CL$230</f>
        <v>2.5828672151654922E-3</v>
      </c>
      <c r="CM211" s="415">
        <f>'Input Output Table'!CO95/CM$230</f>
        <v>1.7429342440875698E-2</v>
      </c>
      <c r="CN211" s="415">
        <f>'Input Output Table'!CP95/CN$230</f>
        <v>2.8694757933729058E-3</v>
      </c>
      <c r="CO211" s="415">
        <f>'Input Output Table'!CQ95/CO$230</f>
        <v>6.2462206140462533E-3</v>
      </c>
      <c r="CP211" s="415">
        <f>'Input Output Table'!CR95/CP$230</f>
        <v>2.3737882241199257E-3</v>
      </c>
      <c r="CQ211" s="415">
        <f>'Input Output Table'!CS95/CQ$230</f>
        <v>2.6878205218484152E-3</v>
      </c>
      <c r="CR211" s="415">
        <f>'Input Output Table'!CT95/CR$230</f>
        <v>2.1304181710143175E-3</v>
      </c>
      <c r="CS211" s="415">
        <f>'Input Output Table'!CU95/CS$230</f>
        <v>1.499216243227731E-3</v>
      </c>
      <c r="CT211" s="415">
        <f>'Input Output Table'!CV95/CT$230</f>
        <v>4.9663095028590143E-3</v>
      </c>
      <c r="CU211" s="415">
        <f>'Input Output Table'!CW95/CU$230</f>
        <v>2.0376125900229761E-3</v>
      </c>
      <c r="CV211" s="415">
        <f>'Input Output Table'!CX95/CV$230</f>
        <v>2.0070689091076328E-3</v>
      </c>
      <c r="CW211" s="415">
        <f>'Input Output Table'!CY95/CW$230</f>
        <v>2.9862058003819582E-3</v>
      </c>
      <c r="CX211" s="415">
        <f>'Input Output Table'!CZ95/CX$230</f>
        <v>5.2260319247583419E-3</v>
      </c>
      <c r="CY211" s="415">
        <f>'Input Output Table'!DA95/CY$230</f>
        <v>1.7415173307458686E-3</v>
      </c>
      <c r="CZ211" s="415">
        <f>'Input Output Table'!DB95/CZ$230</f>
        <v>4.3508670929130978E-3</v>
      </c>
      <c r="DA211" s="415">
        <f>'Input Output Table'!DC95/DA$230</f>
        <v>2.6172748544247412E-3</v>
      </c>
      <c r="DB211" s="415">
        <f>'Input Output Table'!DD95/DB$230</f>
        <v>3.5805982208112134E-3</v>
      </c>
      <c r="DC211" s="415">
        <f>'Input Output Table'!DE95/DC$230</f>
        <v>4.9330098172660391E-3</v>
      </c>
      <c r="DD211" s="416">
        <f>'Input Output Table'!DG95/DD$230</f>
        <v>7.8518766746257431E-3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1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J211" s="423">
        <f t="shared" si="323"/>
        <v>-1.9342430685183323E-3</v>
      </c>
      <c r="HK211" s="423">
        <f t="shared" si="324"/>
        <v>-7.7068491604758791E-3</v>
      </c>
      <c r="HL211" s="423">
        <f t="shared" si="325"/>
        <v>-2.4407533727575995E-3</v>
      </c>
      <c r="HM211" s="423">
        <f t="shared" si="326"/>
        <v>-1.9263480349991698E-2</v>
      </c>
      <c r="HN211" s="423">
        <f t="shared" si="327"/>
        <v>-3.8873987938873298E-3</v>
      </c>
      <c r="HO211" s="423">
        <f t="shared" si="328"/>
        <v>-5.7056871454934177E-3</v>
      </c>
      <c r="HP211" s="423">
        <f t="shared" si="329"/>
        <v>-1.4778075774177234E-2</v>
      </c>
      <c r="HQ211" s="423">
        <f t="shared" si="330"/>
        <v>-3.3206339177939215E-3</v>
      </c>
      <c r="HR211" s="423">
        <f t="shared" si="331"/>
        <v>-3.3313957917536115E-3</v>
      </c>
      <c r="HS211" s="423">
        <f t="shared" si="332"/>
        <v>-1.2399949243532796E-3</v>
      </c>
      <c r="HT211" s="423">
        <f t="shared" si="333"/>
        <v>-3.4020903570406848E-3</v>
      </c>
      <c r="HU211" s="423">
        <f t="shared" si="334"/>
        <v>-3.6177611842806187E-3</v>
      </c>
      <c r="HV211" s="423">
        <f t="shared" si="335"/>
        <v>-3.4252851496387993E-3</v>
      </c>
      <c r="HW211" s="423">
        <f t="shared" si="336"/>
        <v>-4.2438652016120685E-3</v>
      </c>
      <c r="HX211" s="423">
        <f t="shared" si="337"/>
        <v>-2.3302291474975264E-3</v>
      </c>
      <c r="HY211" s="423">
        <f t="shared" si="338"/>
        <v>-6.8693120548996992E-3</v>
      </c>
      <c r="HZ211" s="423">
        <f t="shared" si="339"/>
        <v>-6.0248293114349297E-3</v>
      </c>
      <c r="IA211" s="423">
        <f t="shared" si="340"/>
        <v>-1.9191638528761484E-3</v>
      </c>
      <c r="IB211" s="423">
        <f t="shared" si="341"/>
        <v>-2.8859392071422397E-3</v>
      </c>
      <c r="IC211" s="423">
        <f t="shared" si="342"/>
        <v>-3.2864431317500523E-3</v>
      </c>
      <c r="ID211" s="423">
        <f t="shared" si="343"/>
        <v>-3.1884044603414804E-3</v>
      </c>
      <c r="IE211" s="423">
        <f t="shared" si="344"/>
        <v>-3.5148803875431796E-3</v>
      </c>
      <c r="IF211" s="423">
        <f t="shared" si="345"/>
        <v>-3.1000834100115829E-3</v>
      </c>
      <c r="IG211" s="423">
        <f t="shared" si="346"/>
        <v>-5.1700757410825986E-3</v>
      </c>
      <c r="IH211" s="423">
        <f t="shared" si="347"/>
        <v>-6.4553794879722781E-4</v>
      </c>
      <c r="II211" s="423">
        <f t="shared" si="348"/>
        <v>-5.351149314581762E-3</v>
      </c>
      <c r="IJ211" s="423">
        <f t="shared" si="349"/>
        <v>-3.1483278080786138E-3</v>
      </c>
      <c r="IK211" s="423">
        <f t="shared" si="350"/>
        <v>-5.0975079456262633E-3</v>
      </c>
      <c r="IL211" s="423">
        <f t="shared" si="351"/>
        <v>-2.838845120526652E-3</v>
      </c>
      <c r="IM211" s="423">
        <f t="shared" si="352"/>
        <v>-2.1024422876265089E-3</v>
      </c>
      <c r="IN211" s="423">
        <f t="shared" si="353"/>
        <v>-4.9073565671568058E-3</v>
      </c>
      <c r="IO211" s="423">
        <f t="shared" si="354"/>
        <v>-1.6829697077120973E-3</v>
      </c>
      <c r="IP211" s="423">
        <f t="shared" si="355"/>
        <v>-3.0960624719196068E-3</v>
      </c>
      <c r="IQ211" s="423">
        <f t="shared" si="356"/>
        <v>-8.4044319815575648E-3</v>
      </c>
      <c r="IR211" s="423">
        <f t="shared" si="357"/>
        <v>-7.37329704450703E-3</v>
      </c>
      <c r="IS211" s="423">
        <f t="shared" si="358"/>
        <v>-5.1106869288090476E-3</v>
      </c>
      <c r="IT211" s="423">
        <f t="shared" si="359"/>
        <v>-1.6706413046842321E-3</v>
      </c>
      <c r="IU211" s="423">
        <f t="shared" si="360"/>
        <v>-9.4911566407537178E-4</v>
      </c>
      <c r="IV211" s="423">
        <f t="shared" si="361"/>
        <v>-5.9504923100806347E-3</v>
      </c>
      <c r="IW211" s="423">
        <f t="shared" si="362"/>
        <v>-2.3640139921331563E-3</v>
      </c>
      <c r="IX211" s="423">
        <f t="shared" si="363"/>
        <v>-4.0030180233435906E-3</v>
      </c>
      <c r="IY211" s="423">
        <f t="shared" si="364"/>
        <v>-2.6138825147148611E-3</v>
      </c>
      <c r="IZ211" s="423">
        <f t="shared" si="365"/>
        <v>-2.3928678058952272E-3</v>
      </c>
      <c r="JA211" s="423">
        <f t="shared" si="366"/>
        <v>-4.6385057349413884E-3</v>
      </c>
      <c r="JB211" s="423">
        <f t="shared" si="367"/>
        <v>-2.1643434908800658E-3</v>
      </c>
      <c r="JC211" s="423">
        <f t="shared" si="368"/>
        <v>-7.2172999132126001E-3</v>
      </c>
      <c r="JD211" s="423">
        <f t="shared" si="369"/>
        <v>-3.3179533689468173E-3</v>
      </c>
      <c r="JE211" s="423">
        <f t="shared" si="370"/>
        <v>-2.9113925229968824E-3</v>
      </c>
      <c r="JF211" s="423">
        <f t="shared" si="371"/>
        <v>-5.0236623978546033E-3</v>
      </c>
      <c r="JG211" s="423">
        <f t="shared" si="372"/>
        <v>-9.4723418132888824E-4</v>
      </c>
      <c r="JH211" s="423">
        <f t="shared" si="373"/>
        <v>-4.8032422367034746E-3</v>
      </c>
      <c r="JI211" s="423">
        <f t="shared" si="374"/>
        <v>-3.2353410301102711E-3</v>
      </c>
      <c r="JJ211" s="423">
        <f t="shared" si="375"/>
        <v>-4.234618153933444E-3</v>
      </c>
      <c r="JK211" s="423">
        <f t="shared" si="376"/>
        <v>-3.1510749366553442E-3</v>
      </c>
      <c r="JL211" s="423">
        <f t="shared" si="377"/>
        <v>-3.4574778220247503E-4</v>
      </c>
      <c r="JM211" s="423">
        <f t="shared" si="378"/>
        <v>-2.5676430758140585E-2</v>
      </c>
      <c r="JN211" s="423">
        <f t="shared" si="379"/>
        <v>-9.3229361363906874E-3</v>
      </c>
      <c r="JO211" s="423">
        <f t="shared" si="380"/>
        <v>-1.7410534064576121E-2</v>
      </c>
      <c r="JP211" s="423">
        <f t="shared" si="381"/>
        <v>-7.4891710347355644E-3</v>
      </c>
      <c r="JQ211" s="423">
        <f t="shared" si="382"/>
        <v>-2.9607505554874285E-3</v>
      </c>
      <c r="JR211" s="423">
        <f t="shared" si="383"/>
        <v>-2.9607503601532543E-3</v>
      </c>
      <c r="JS211" s="423">
        <f t="shared" si="384"/>
        <v>-6.0328940069129568E-2</v>
      </c>
      <c r="JT211" s="423">
        <f t="shared" si="385"/>
        <v>-1.3941854657693204E-2</v>
      </c>
      <c r="JU211" s="423">
        <f t="shared" si="386"/>
        <v>-1.2818350180685311E-3</v>
      </c>
      <c r="JV211" s="423">
        <f t="shared" si="387"/>
        <v>-2.1382173085733309E-3</v>
      </c>
      <c r="JW211" s="423">
        <f t="shared" si="388"/>
        <v>-1.2451175619794563E-2</v>
      </c>
      <c r="JX211" s="423">
        <f t="shared" si="389"/>
        <v>-5.316802600864633E-3</v>
      </c>
      <c r="JY211" s="423">
        <f t="shared" si="390"/>
        <v>-1.2771886972326742E-3</v>
      </c>
      <c r="JZ211" s="423">
        <f t="shared" si="391"/>
        <v>-1.277188528020961E-3</v>
      </c>
      <c r="KA211" s="423">
        <f t="shared" si="392"/>
        <v>-8.0057983173559516E-4</v>
      </c>
      <c r="KB211" s="423">
        <f t="shared" si="393"/>
        <v>-2.2015544165385568E-3</v>
      </c>
      <c r="KC211" s="423">
        <f t="shared" si="394"/>
        <v>-5.4556029420701089E-3</v>
      </c>
      <c r="KD211" s="423">
        <f t="shared" si="395"/>
        <v>-4.7659237211010643E-3</v>
      </c>
      <c r="KE211" s="423">
        <f t="shared" si="396"/>
        <v>-1.93020106062445E-3</v>
      </c>
      <c r="KF211" s="423">
        <f t="shared" si="397"/>
        <v>-3.4129602411082489E-3</v>
      </c>
      <c r="KG211" s="423">
        <f t="shared" si="398"/>
        <v>-3.0996803558810157E-3</v>
      </c>
      <c r="KH211" s="423">
        <f t="shared" si="399"/>
        <v>-1.817769361535327E-3</v>
      </c>
      <c r="KI211" s="423">
        <f t="shared" si="400"/>
        <v>-3.5444605447405714E-3</v>
      </c>
      <c r="KJ211" s="423">
        <f t="shared" si="401"/>
        <v>-1.9687432111822104E-3</v>
      </c>
      <c r="KK211" s="423">
        <f t="shared" si="402"/>
        <v>-1.2976692674883099E-3</v>
      </c>
      <c r="KL211" s="423">
        <f t="shared" si="403"/>
        <v>-3.9791043195218053E-4</v>
      </c>
      <c r="KM211" s="423">
        <f t="shared" si="404"/>
        <v>-2.287752853046087E-3</v>
      </c>
      <c r="KN211" s="423">
        <f t="shared" si="405"/>
        <v>-1.5538835117394421E-3</v>
      </c>
      <c r="KO211" s="423">
        <f t="shared" si="406"/>
        <v>-2.5611872521931157E-3</v>
      </c>
      <c r="KP211" s="423">
        <f t="shared" si="407"/>
        <v>-1.983177589826704E-3</v>
      </c>
      <c r="KQ211" s="423">
        <f t="shared" si="408"/>
        <v>-2.685486109406211E-3</v>
      </c>
      <c r="KR211" s="423">
        <f t="shared" si="409"/>
        <v>-3.7893815587414239E-3</v>
      </c>
      <c r="KS211" s="423">
        <f t="shared" si="410"/>
        <v>-2.2432463759362083E-3</v>
      </c>
      <c r="KT211" s="423">
        <f t="shared" si="411"/>
        <v>-2.5828672151654922E-3</v>
      </c>
      <c r="KU211" s="423">
        <f t="shared" si="412"/>
        <v>0.98257065755912432</v>
      </c>
      <c r="KV211" s="423">
        <f t="shared" si="413"/>
        <v>-2.8694757933729058E-3</v>
      </c>
      <c r="KW211" s="423">
        <f t="shared" si="414"/>
        <v>-6.2462206140462533E-3</v>
      </c>
      <c r="KX211" s="423">
        <f t="shared" si="415"/>
        <v>-2.3737882241199257E-3</v>
      </c>
      <c r="KY211" s="423">
        <f t="shared" si="416"/>
        <v>-2.6878205218484152E-3</v>
      </c>
      <c r="KZ211" s="423">
        <f t="shared" si="417"/>
        <v>-2.1304181710143175E-3</v>
      </c>
      <c r="LA211" s="423">
        <f t="shared" si="418"/>
        <v>-1.499216243227731E-3</v>
      </c>
      <c r="LB211" s="423">
        <f t="shared" si="419"/>
        <v>-4.9663095028590143E-3</v>
      </c>
      <c r="LC211" s="423">
        <f t="shared" si="420"/>
        <v>-2.0376125900229761E-3</v>
      </c>
      <c r="LD211" s="423">
        <f t="shared" si="421"/>
        <v>-2.0070689091076328E-3</v>
      </c>
      <c r="LE211" s="423">
        <f t="shared" si="422"/>
        <v>-2.9862058003819582E-3</v>
      </c>
      <c r="LF211" s="423">
        <f t="shared" si="423"/>
        <v>-5.2260319247583419E-3</v>
      </c>
      <c r="LG211" s="423">
        <f t="shared" si="424"/>
        <v>-1.7415173307458686E-3</v>
      </c>
      <c r="LH211" s="423">
        <f t="shared" si="425"/>
        <v>-4.3508670929130978E-3</v>
      </c>
      <c r="LI211" s="423">
        <f t="shared" si="426"/>
        <v>-2.6172748544247412E-3</v>
      </c>
      <c r="LJ211" s="423">
        <f t="shared" si="427"/>
        <v>-3.5805982208112134E-3</v>
      </c>
      <c r="LK211" s="423">
        <f t="shared" si="428"/>
        <v>-4.9330098172660391E-3</v>
      </c>
      <c r="LL211" s="423">
        <f t="shared" si="429"/>
        <v>-7.8518766746257431E-3</v>
      </c>
      <c r="LN211" s="424">
        <v>1.4753961223631418E-2</v>
      </c>
      <c r="LO211" s="424">
        <v>2.6151676035966916E-2</v>
      </c>
      <c r="LP211" s="424">
        <v>1.1514462543450581E-2</v>
      </c>
      <c r="LQ211" s="424">
        <v>3.5137158544071116E-2</v>
      </c>
      <c r="LR211" s="424">
        <v>1.1459701787589942E-2</v>
      </c>
      <c r="LS211" s="424">
        <v>1.9979654090699895E-2</v>
      </c>
      <c r="LT211" s="424">
        <v>2.4164350433386286E-2</v>
      </c>
      <c r="LU211" s="424">
        <v>2.0243491286072807E-2</v>
      </c>
      <c r="LV211" s="424">
        <v>2.0844011719102825E-2</v>
      </c>
      <c r="LW211" s="424">
        <v>1.2052781577931914E-2</v>
      </c>
      <c r="LX211" s="424">
        <v>1.9145062597328861E-2</v>
      </c>
      <c r="LY211" s="424">
        <v>1.9802146508405991E-2</v>
      </c>
      <c r="LZ211" s="424">
        <v>2.192067303462231E-2</v>
      </c>
      <c r="MA211" s="424">
        <v>2.1156200684011903E-2</v>
      </c>
      <c r="MB211" s="424">
        <v>1.5984682800331565E-2</v>
      </c>
      <c r="MC211" s="424">
        <v>2.2241696992270025E-2</v>
      </c>
      <c r="MD211" s="424">
        <v>2.3402302780953059E-2</v>
      </c>
      <c r="ME211" s="424">
        <v>1.2987231957156554E-2</v>
      </c>
      <c r="MF211" s="424">
        <v>1.6245152782919912E-2</v>
      </c>
      <c r="MG211" s="424">
        <v>1.9137253766575563E-2</v>
      </c>
      <c r="MH211" s="424">
        <v>1.4716694340397697E-2</v>
      </c>
      <c r="MI211" s="424">
        <v>1.7286465919746537E-2</v>
      </c>
      <c r="MJ211" s="424">
        <v>1.6066133077008545E-2</v>
      </c>
      <c r="MK211" s="424">
        <v>2.0845786006866793E-2</v>
      </c>
      <c r="ML211" s="424">
        <v>5.720238751264318E-3</v>
      </c>
      <c r="MM211" s="424">
        <v>1.86563728076546E-2</v>
      </c>
      <c r="MN211" s="424">
        <v>1.9771520240112216E-2</v>
      </c>
      <c r="MO211" s="424">
        <v>1.5733496479665016E-2</v>
      </c>
      <c r="MP211" s="424">
        <v>1.3963030785866058E-2</v>
      </c>
      <c r="MQ211" s="424">
        <v>1.0465258058197417E-2</v>
      </c>
      <c r="MR211" s="424">
        <v>1.6440057278898423E-2</v>
      </c>
      <c r="MS211" s="424">
        <v>1.2203653610672197E-2</v>
      </c>
      <c r="MT211" s="424">
        <v>1.6345389732501714E-2</v>
      </c>
      <c r="MU211" s="424">
        <v>2.4914657444443832E-2</v>
      </c>
      <c r="MV211" s="424">
        <v>2.2208208192990464E-2</v>
      </c>
      <c r="MW211" s="424">
        <v>1.7833283336620358E-2</v>
      </c>
      <c r="MX211" s="424">
        <v>9.6495062868948503E-3</v>
      </c>
      <c r="MY211" s="424">
        <v>1.6786490939784422E-2</v>
      </c>
      <c r="MZ211" s="424">
        <v>2.2179219786312428E-2</v>
      </c>
      <c r="NA211" s="424">
        <v>1.7471387806212269E-2</v>
      </c>
      <c r="NB211" s="424">
        <v>1.7571879065539659E-2</v>
      </c>
      <c r="NC211" s="424">
        <v>1.8701783037880625E-2</v>
      </c>
      <c r="ND211" s="424">
        <v>1.7109367862607573E-2</v>
      </c>
      <c r="NE211" s="424">
        <v>2.2044589636591741E-2</v>
      </c>
      <c r="NF211" s="424">
        <v>1.5469982455189327E-2</v>
      </c>
      <c r="NG211" s="424">
        <v>2.6961516937468812E-2</v>
      </c>
      <c r="NH211" s="424">
        <v>2.0686467794589845E-2</v>
      </c>
      <c r="NI211" s="424">
        <v>1.8800384791035456E-2</v>
      </c>
      <c r="NJ211" s="424">
        <v>2.2202795743228396E-2</v>
      </c>
      <c r="NK211" s="424">
        <v>1.7956356197194032E-2</v>
      </c>
      <c r="NL211" s="424">
        <v>2.2767887998331883E-2</v>
      </c>
      <c r="NM211" s="424">
        <v>1.5513421082053187E-2</v>
      </c>
      <c r="NN211" s="424">
        <v>1.5493935846312241E-2</v>
      </c>
      <c r="NO211" s="424">
        <v>1.3216814289552752E-2</v>
      </c>
      <c r="NP211" s="424">
        <v>1.2488805627990776E-2</v>
      </c>
      <c r="NQ211" s="424">
        <v>4.5392507913090456E-2</v>
      </c>
      <c r="NR211" s="424">
        <v>2.8061066013137098E-2</v>
      </c>
      <c r="NS211" s="424">
        <v>3.636132045875954E-2</v>
      </c>
      <c r="NT211" s="424">
        <v>2.4730216895733799E-2</v>
      </c>
      <c r="NU211" s="424">
        <v>2.1423201229353178E-2</v>
      </c>
      <c r="NV211" s="424">
        <v>1.8924354844980954E-2</v>
      </c>
      <c r="NW211" s="424">
        <v>8.5383388006271696E-2</v>
      </c>
      <c r="NX211" s="424">
        <v>3.1510131137313373E-2</v>
      </c>
      <c r="NY211" s="424">
        <v>2.0821563817688238E-2</v>
      </c>
      <c r="NZ211" s="424">
        <v>1.5963302368612917E-2</v>
      </c>
      <c r="OA211" s="424">
        <v>3.5465023926806387E-2</v>
      </c>
      <c r="OB211" s="424">
        <v>2.3799378493807855E-2</v>
      </c>
      <c r="OC211" s="424">
        <v>1.5895064356607758E-2</v>
      </c>
      <c r="OD211" s="424">
        <v>2.0859721830141436E-2</v>
      </c>
      <c r="OE211" s="424">
        <v>1.5930356201428433E-2</v>
      </c>
      <c r="OF211" s="424">
        <v>1.8373792666132181E-2</v>
      </c>
      <c r="OG211" s="424">
        <v>2.2478271548703705E-2</v>
      </c>
      <c r="OH211" s="424">
        <v>1.7840054082151641E-2</v>
      </c>
      <c r="OI211" s="424">
        <v>1.4405409910879199E-2</v>
      </c>
      <c r="OJ211" s="424">
        <v>2.0271223483101918E-2</v>
      </c>
      <c r="OK211" s="424">
        <v>1.9686506588922126E-2</v>
      </c>
      <c r="OL211" s="424">
        <v>1.4900574028369527E-2</v>
      </c>
      <c r="OM211" s="424">
        <v>1.6633917990835859E-2</v>
      </c>
      <c r="ON211" s="424">
        <v>2.0460994370194361E-2</v>
      </c>
      <c r="OO211" s="424">
        <v>1.41530209467666E-2</v>
      </c>
      <c r="OP211" s="424">
        <v>6.5260915394363484E-3</v>
      </c>
      <c r="OQ211" s="424">
        <v>1.5637688542814884E-2</v>
      </c>
      <c r="OR211" s="424">
        <v>1.5967543395432097E-2</v>
      </c>
      <c r="OS211" s="424">
        <v>1.7886712739203774E-2</v>
      </c>
      <c r="OT211" s="424">
        <v>2.0813365846900828E-2</v>
      </c>
      <c r="OU211" s="424">
        <v>2.4928239639072279E-2</v>
      </c>
      <c r="OV211" s="424">
        <v>2.0369450323895262E-2</v>
      </c>
      <c r="OW211" s="424">
        <v>1.7816013114703544E-2</v>
      </c>
      <c r="OX211" s="424">
        <v>2.0230333170837177E-2</v>
      </c>
      <c r="OY211" s="424">
        <v>1.0318037882965649</v>
      </c>
      <c r="OZ211" s="424">
        <v>1.9255152067913488E-2</v>
      </c>
      <c r="PA211" s="424">
        <v>2.6055701029425865E-2</v>
      </c>
      <c r="PB211" s="424">
        <v>1.5827663006859116E-2</v>
      </c>
      <c r="PC211" s="424">
        <v>1.7626456239536164E-2</v>
      </c>
      <c r="PD211" s="424">
        <v>1.6129721964300806E-2</v>
      </c>
      <c r="PE211" s="424">
        <v>1.9049081931177856E-2</v>
      </c>
      <c r="PF211" s="424">
        <v>2.6974165717750288E-2</v>
      </c>
      <c r="PG211" s="424">
        <v>1.8931879873504909E-2</v>
      </c>
      <c r="PH211" s="424">
        <v>2.1154538201441267E-2</v>
      </c>
      <c r="PI211" s="424">
        <v>1.8490876536634372E-2</v>
      </c>
      <c r="PJ211" s="424">
        <v>2.5351956333970992E-2</v>
      </c>
      <c r="PK211" s="424">
        <v>1.1299394134444495E-2</v>
      </c>
      <c r="PL211" s="424">
        <v>2.0589541615897461E-2</v>
      </c>
      <c r="PM211" s="424">
        <v>2.0041984584673073E-2</v>
      </c>
      <c r="PN211" s="424">
        <v>2.0211342428353513E-2</v>
      </c>
      <c r="PO211" s="424">
        <v>2.0344678100331429E-2</v>
      </c>
      <c r="PP211" s="425">
        <v>2.5372917639912521E-2</v>
      </c>
    </row>
    <row r="212" spans="1:432" x14ac:dyDescent="0.25">
      <c r="A212" s="210" t="s">
        <v>201</v>
      </c>
      <c r="B212" s="415">
        <f>'Input Output Table'!D96/B$230</f>
        <v>4.1562074030760911E-4</v>
      </c>
      <c r="C212" s="415">
        <f>'Input Output Table'!E96/C$230</f>
        <v>8.3214624283726004E-4</v>
      </c>
      <c r="D212" s="415">
        <f>'Input Output Table'!F96/D$230</f>
        <v>3.0249448055103259E-3</v>
      </c>
      <c r="E212" s="415">
        <f>'Input Output Table'!G96/E$230</f>
        <v>1.1710112281407986E-4</v>
      </c>
      <c r="F212" s="415">
        <f>'Input Output Table'!H96/F$230</f>
        <v>6.0558709014899362E-3</v>
      </c>
      <c r="G212" s="415">
        <f>'Input Output Table'!I96/G$230</f>
        <v>6.5506950857257434E-4</v>
      </c>
      <c r="H212" s="415">
        <f>'Input Output Table'!J96/H$230</f>
        <v>2.127546534222867E-3</v>
      </c>
      <c r="I212" s="415">
        <f>'Input Output Table'!K96/I$230</f>
        <v>1.6139104210523884E-2</v>
      </c>
      <c r="J212" s="415">
        <f>'Input Output Table'!L96/J$230</f>
        <v>1.4092708470901546E-2</v>
      </c>
      <c r="K212" s="415">
        <f>'Input Output Table'!M96/K$230</f>
        <v>1.0375688195722931E-3</v>
      </c>
      <c r="L212" s="415">
        <f>'Input Output Table'!N96/L$230</f>
        <v>5.6568052597849947E-3</v>
      </c>
      <c r="M212" s="415">
        <f>'Input Output Table'!O96/M$230</f>
        <v>3.4327438961745714E-3</v>
      </c>
      <c r="N212" s="415">
        <f>'Input Output Table'!P96/N$230</f>
        <v>7.5379315220609547E-3</v>
      </c>
      <c r="O212" s="415">
        <f>'Input Output Table'!Q96/O$230</f>
        <v>4.7258170067349921E-3</v>
      </c>
      <c r="P212" s="415">
        <f>'Input Output Table'!R96/P$230</f>
        <v>6.343893471207775E-4</v>
      </c>
      <c r="Q212" s="415">
        <f>'Input Output Table'!S96/Q$230</f>
        <v>2.699857791218526E-3</v>
      </c>
      <c r="R212" s="415">
        <f>'Input Output Table'!T96/R$230</f>
        <v>2.9669416243912326E-3</v>
      </c>
      <c r="S212" s="415">
        <f>'Input Output Table'!U96/S$230</f>
        <v>2.2116991940539924E-4</v>
      </c>
      <c r="T212" s="415">
        <f>'Input Output Table'!V96/T$230</f>
        <v>1.2116966153973472E-3</v>
      </c>
      <c r="U212" s="415">
        <f>'Input Output Table'!W96/U$230</f>
        <v>1.2135310347954134E-3</v>
      </c>
      <c r="V212" s="415">
        <f>'Input Output Table'!X96/V$230</f>
        <v>2.5592288970041751E-4</v>
      </c>
      <c r="W212" s="415">
        <f>'Input Output Table'!Y96/W$230</f>
        <v>8.7065639049389062E-4</v>
      </c>
      <c r="X212" s="415">
        <f>'Input Output Table'!Z96/X$230</f>
        <v>9.7233154837268417E-4</v>
      </c>
      <c r="Y212" s="415">
        <f>'Input Output Table'!AA96/Y$230</f>
        <v>1.6638721839234046E-3</v>
      </c>
      <c r="Z212" s="415">
        <f>'Input Output Table'!AB96/Z$230</f>
        <v>9.0809178362816602E-4</v>
      </c>
      <c r="AA212" s="415">
        <f>'Input Output Table'!AC96/AA$230</f>
        <v>1.6586291413473034E-3</v>
      </c>
      <c r="AB212" s="415">
        <f>'Input Output Table'!AD96/AB$230</f>
        <v>2.0291480248573321E-3</v>
      </c>
      <c r="AC212" s="415">
        <f>'Input Output Table'!AE96/AC$230</f>
        <v>3.8460077410850959E-3</v>
      </c>
      <c r="AD212" s="415">
        <f>'Input Output Table'!AF96/AD$230</f>
        <v>1.9419852608651719E-3</v>
      </c>
      <c r="AE212" s="415">
        <f>'Input Output Table'!AG96/AE$230</f>
        <v>1.1342800176376288E-4</v>
      </c>
      <c r="AF212" s="415">
        <f>'Input Output Table'!AH96/AF$230</f>
        <v>2.9319627243061188E-3</v>
      </c>
      <c r="AG212" s="415">
        <f>'Input Output Table'!AI96/AG$230</f>
        <v>4.5965188151198362E-3</v>
      </c>
      <c r="AH212" s="415">
        <f>'Input Output Table'!AJ96/AH$230</f>
        <v>1.3785758148746081E-3</v>
      </c>
      <c r="AI212" s="415">
        <f>'Input Output Table'!AK96/AI$230</f>
        <v>1.1430916370229768E-3</v>
      </c>
      <c r="AJ212" s="415">
        <f>'Input Output Table'!AL96/AJ$230</f>
        <v>2.9473076874363818E-3</v>
      </c>
      <c r="AK212" s="415">
        <f>'Input Output Table'!AM96/AK$230</f>
        <v>2.4964601291973831E-3</v>
      </c>
      <c r="AL212" s="415">
        <f>'Input Output Table'!AN96/AL$230</f>
        <v>9.6236263321186199E-4</v>
      </c>
      <c r="AM212" s="415">
        <f>'Input Output Table'!AO96/AM$230</f>
        <v>2.8072049067881183E-3</v>
      </c>
      <c r="AN212" s="415">
        <f>'Input Output Table'!AP96/AN$230</f>
        <v>2.0524436480796409E-3</v>
      </c>
      <c r="AO212" s="415">
        <f>'Input Output Table'!AQ96/AO$230</f>
        <v>5.1594867569655922E-3</v>
      </c>
      <c r="AP212" s="415">
        <f>'Input Output Table'!AR96/AP$230</f>
        <v>2.9205318690999332E-3</v>
      </c>
      <c r="AQ212" s="415">
        <f>'Input Output Table'!AS96/AQ$230</f>
        <v>2.2861801279929319E-3</v>
      </c>
      <c r="AR212" s="415">
        <f>'Input Output Table'!AT96/AR$230</f>
        <v>2.2844877431293332E-3</v>
      </c>
      <c r="AS212" s="415">
        <f>'Input Output Table'!AU96/AS$230</f>
        <v>4.1045750239463953E-3</v>
      </c>
      <c r="AT212" s="415">
        <f>'Input Output Table'!AV96/AT$230</f>
        <v>1.8799871920633243E-3</v>
      </c>
      <c r="AU212" s="415">
        <f>'Input Output Table'!AW96/AU$230</f>
        <v>5.5066426193626054E-3</v>
      </c>
      <c r="AV212" s="415">
        <f>'Input Output Table'!AX96/AV$230</f>
        <v>1.9405894831831128E-3</v>
      </c>
      <c r="AW212" s="415">
        <f>'Input Output Table'!AY96/AW$230</f>
        <v>1.1860463503175058E-3</v>
      </c>
      <c r="AX212" s="415">
        <f>'Input Output Table'!AZ96/AX$230</f>
        <v>3.7861911598776592E-3</v>
      </c>
      <c r="AY212" s="415">
        <f>'Input Output Table'!BA96/AY$230</f>
        <v>7.7019399624485123E-4</v>
      </c>
      <c r="AZ212" s="415">
        <f>'Input Output Table'!BB96/AZ$230</f>
        <v>0.13520504628452618</v>
      </c>
      <c r="BA212" s="415">
        <f>'Input Output Table'!BC96/BA$230</f>
        <v>3.1242999620951033E-3</v>
      </c>
      <c r="BB212" s="415">
        <f>'Input Output Table'!BD96/BB$230</f>
        <v>6.1582261767173848E-3</v>
      </c>
      <c r="BC212" s="415">
        <f>'Input Output Table'!BE96/BC$230</f>
        <v>8.1129970215534867E-3</v>
      </c>
      <c r="BD212" s="415">
        <f>'Input Output Table'!BF96/BD$230</f>
        <v>4.4419531299280937E-3</v>
      </c>
      <c r="BE212" s="415">
        <f>'Input Output Table'!BG96/BE$230</f>
        <v>1.1401654818744618E-2</v>
      </c>
      <c r="BF212" s="415">
        <f>'Input Output Table'!BH96/BF$230</f>
        <v>1.1506132356677717E-2</v>
      </c>
      <c r="BG212" s="415">
        <f>'Input Output Table'!BI96/BG$230</f>
        <v>3.7217761132790897E-3</v>
      </c>
      <c r="BH212" s="415">
        <f>'Input Output Table'!BJ96/BH$230</f>
        <v>1.0152622970684845E-3</v>
      </c>
      <c r="BI212" s="415">
        <f>'Input Output Table'!BK96/BI$230</f>
        <v>7.4504378268920746E-3</v>
      </c>
      <c r="BJ212" s="415">
        <f>'Input Output Table'!BL96/BJ$230</f>
        <v>7.4504373353528183E-3</v>
      </c>
      <c r="BK212" s="415">
        <f>'Input Output Table'!BM96/BK$230</f>
        <v>4.1530569021566511E-3</v>
      </c>
      <c r="BL212" s="415">
        <f>'Input Output Table'!BN96/BL$230</f>
        <v>9.0615227406040839E-3</v>
      </c>
      <c r="BM212" s="415">
        <f>'Input Output Table'!BO96/BM$230</f>
        <v>5.3535594392968887E-3</v>
      </c>
      <c r="BN212" s="415">
        <f>'Input Output Table'!BP96/BN$230</f>
        <v>4.9541874546657179E-3</v>
      </c>
      <c r="BO212" s="415">
        <f>'Input Output Table'!BQ96/BO$230</f>
        <v>1.1820822606296376E-2</v>
      </c>
      <c r="BP212" s="415">
        <f>'Input Output Table'!BR96/BP$230</f>
        <v>8.7425764227178765E-3</v>
      </c>
      <c r="BQ212" s="415">
        <f>'Input Output Table'!BS96/BQ$230</f>
        <v>6.2827341312540986E-3</v>
      </c>
      <c r="BR212" s="415">
        <f>'Input Output Table'!BT96/BR$230</f>
        <v>6.2827332988694964E-3</v>
      </c>
      <c r="BS212" s="415">
        <f>'Input Output Table'!BU96/BS$230</f>
        <v>7.5372617542676336E-3</v>
      </c>
      <c r="BT212" s="415">
        <f>'Input Output Table'!BV96/BT$230</f>
        <v>2.1785260013871236E-3</v>
      </c>
      <c r="BU212" s="415">
        <f>'Input Output Table'!BW96/BU$230</f>
        <v>2.281771032808334E-2</v>
      </c>
      <c r="BV212" s="415">
        <f>'Input Output Table'!BX96/BV$230</f>
        <v>1.1948957191625554E-2</v>
      </c>
      <c r="BW212" s="415">
        <f>'Input Output Table'!BY96/BW$230</f>
        <v>3.9374993560126453E-3</v>
      </c>
      <c r="BX212" s="415">
        <f>'Input Output Table'!BZ96/BX$230</f>
        <v>2.4097638439676237E-2</v>
      </c>
      <c r="BY212" s="415">
        <f>'Input Output Table'!CA96/BY$230</f>
        <v>2.7163957916689092E-2</v>
      </c>
      <c r="BZ212" s="415">
        <f>'Input Output Table'!CB96/BZ$230</f>
        <v>1.0626981982460202E-2</v>
      </c>
      <c r="CA212" s="415">
        <f>'Input Output Table'!CC96/CA$230</f>
        <v>1.0051231912183373E-2</v>
      </c>
      <c r="CB212" s="415">
        <f>'Input Output Table'!CD96/CB$230</f>
        <v>5.6465774579537078E-3</v>
      </c>
      <c r="CC212" s="415">
        <f>'Input Output Table'!CE96/CC$230</f>
        <v>2.4564402219712216E-3</v>
      </c>
      <c r="CD212" s="415">
        <f>'Input Output Table'!CF96/CD$230</f>
        <v>2.1895850961177799E-4</v>
      </c>
      <c r="CE212" s="415">
        <f>'Input Output Table'!CG96/CE$230</f>
        <v>8.101568184843708E-3</v>
      </c>
      <c r="CF212" s="415">
        <f>'Input Output Table'!CH96/CF$230</f>
        <v>2.9564322931837092E-3</v>
      </c>
      <c r="CG212" s="415">
        <f>'Input Output Table'!CI96/CG$230</f>
        <v>3.2361224260578532E-2</v>
      </c>
      <c r="CH212" s="415">
        <f>'Input Output Table'!CJ96/CH$230</f>
        <v>1.3495835250873863E-2</v>
      </c>
      <c r="CI212" s="415">
        <f>'Input Output Table'!CK96/CI$230</f>
        <v>5.3671252994251392E-2</v>
      </c>
      <c r="CJ212" s="415">
        <f>'Input Output Table'!CL96/CJ$230</f>
        <v>9.0324897080576467E-3</v>
      </c>
      <c r="CK212" s="415">
        <f>'Input Output Table'!CM96/CK$230</f>
        <v>8.723501660439073E-3</v>
      </c>
      <c r="CL212" s="415">
        <f>'Input Output Table'!CN96/CL$230</f>
        <v>4.962574903153368E-3</v>
      </c>
      <c r="CM212" s="415">
        <f>'Input Output Table'!CO96/CM$230</f>
        <v>8.4160973463878134E-3</v>
      </c>
      <c r="CN212" s="415">
        <f>'Input Output Table'!CP96/CN$230</f>
        <v>0.11814824332703205</v>
      </c>
      <c r="CO212" s="415">
        <f>'Input Output Table'!CQ96/CO$230</f>
        <v>5.3531436777715284E-3</v>
      </c>
      <c r="CP212" s="415">
        <f>'Input Output Table'!CR96/CP$230</f>
        <v>2.013573506545038E-2</v>
      </c>
      <c r="CQ212" s="415">
        <f>'Input Output Table'!CS96/CQ$230</f>
        <v>8.1335941827481769E-3</v>
      </c>
      <c r="CR212" s="415">
        <f>'Input Output Table'!CT96/CR$230</f>
        <v>9.4152822288097026E-3</v>
      </c>
      <c r="CS212" s="415">
        <f>'Input Output Table'!CU96/CS$230</f>
        <v>4.8694084501953198E-3</v>
      </c>
      <c r="CT212" s="415">
        <f>'Input Output Table'!CV96/CT$230</f>
        <v>6.1449028793959101E-3</v>
      </c>
      <c r="CU212" s="415">
        <f>'Input Output Table'!CW96/CU$230</f>
        <v>9.6068478168164755E-3</v>
      </c>
      <c r="CV212" s="415">
        <f>'Input Output Table'!CX96/CV$230</f>
        <v>1.1345835936839563E-2</v>
      </c>
      <c r="CW212" s="415">
        <f>'Input Output Table'!CY96/CW$230</f>
        <v>1.6067697316950048E-2</v>
      </c>
      <c r="CX212" s="415">
        <f>'Input Output Table'!CZ96/CX$230</f>
        <v>9.0601458647518902E-3</v>
      </c>
      <c r="CY212" s="415">
        <f>'Input Output Table'!DA96/CY$230</f>
        <v>2.853897008611318E-3</v>
      </c>
      <c r="CZ212" s="415">
        <f>'Input Output Table'!DB96/CZ$230</f>
        <v>6.677441710569583E-2</v>
      </c>
      <c r="DA212" s="415">
        <f>'Input Output Table'!DC96/DA$230</f>
        <v>2.8058057609195845E-3</v>
      </c>
      <c r="DB212" s="415">
        <f>'Input Output Table'!DD96/DB$230</f>
        <v>2.1208863754545327E-2</v>
      </c>
      <c r="DC212" s="415">
        <f>'Input Output Table'!DE96/DC$230</f>
        <v>4.0305375528095098E-3</v>
      </c>
      <c r="DD212" s="416">
        <f>'Input Output Table'!DG96/DD$230</f>
        <v>3.4822872088627994E-4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J212" s="423">
        <f t="shared" si="323"/>
        <v>-4.1562074030760911E-4</v>
      </c>
      <c r="HK212" s="423">
        <f t="shared" si="324"/>
        <v>-8.3214624283726004E-4</v>
      </c>
      <c r="HL212" s="423">
        <f t="shared" si="325"/>
        <v>-3.0249448055103259E-3</v>
      </c>
      <c r="HM212" s="423">
        <f t="shared" si="326"/>
        <v>-1.1710112281407986E-4</v>
      </c>
      <c r="HN212" s="423">
        <f t="shared" si="327"/>
        <v>-6.0558709014899362E-3</v>
      </c>
      <c r="HO212" s="423">
        <f t="shared" si="328"/>
        <v>-6.5506950857257434E-4</v>
      </c>
      <c r="HP212" s="423">
        <f t="shared" si="329"/>
        <v>-2.127546534222867E-3</v>
      </c>
      <c r="HQ212" s="423">
        <f t="shared" si="330"/>
        <v>-1.6139104210523884E-2</v>
      </c>
      <c r="HR212" s="423">
        <f t="shared" si="331"/>
        <v>-1.4092708470901546E-2</v>
      </c>
      <c r="HS212" s="423">
        <f t="shared" si="332"/>
        <v>-1.0375688195722931E-3</v>
      </c>
      <c r="HT212" s="423">
        <f t="shared" si="333"/>
        <v>-5.6568052597849947E-3</v>
      </c>
      <c r="HU212" s="423">
        <f t="shared" si="334"/>
        <v>-3.4327438961745714E-3</v>
      </c>
      <c r="HV212" s="423">
        <f t="shared" si="335"/>
        <v>-7.5379315220609547E-3</v>
      </c>
      <c r="HW212" s="423">
        <f t="shared" si="336"/>
        <v>-4.7258170067349921E-3</v>
      </c>
      <c r="HX212" s="423">
        <f t="shared" si="337"/>
        <v>-6.343893471207775E-4</v>
      </c>
      <c r="HY212" s="423">
        <f t="shared" si="338"/>
        <v>-2.699857791218526E-3</v>
      </c>
      <c r="HZ212" s="423">
        <f t="shared" si="339"/>
        <v>-2.9669416243912326E-3</v>
      </c>
      <c r="IA212" s="423">
        <f t="shared" si="340"/>
        <v>-2.2116991940539924E-4</v>
      </c>
      <c r="IB212" s="423">
        <f t="shared" si="341"/>
        <v>-1.2116966153973472E-3</v>
      </c>
      <c r="IC212" s="423">
        <f t="shared" si="342"/>
        <v>-1.2135310347954134E-3</v>
      </c>
      <c r="ID212" s="423">
        <f t="shared" si="343"/>
        <v>-2.5592288970041751E-4</v>
      </c>
      <c r="IE212" s="423">
        <f t="shared" si="344"/>
        <v>-8.7065639049389062E-4</v>
      </c>
      <c r="IF212" s="423">
        <f t="shared" si="345"/>
        <v>-9.7233154837268417E-4</v>
      </c>
      <c r="IG212" s="423">
        <f t="shared" si="346"/>
        <v>-1.6638721839234046E-3</v>
      </c>
      <c r="IH212" s="423">
        <f t="shared" si="347"/>
        <v>-9.0809178362816602E-4</v>
      </c>
      <c r="II212" s="423">
        <f t="shared" si="348"/>
        <v>-1.6586291413473034E-3</v>
      </c>
      <c r="IJ212" s="423">
        <f t="shared" si="349"/>
        <v>-2.0291480248573321E-3</v>
      </c>
      <c r="IK212" s="423">
        <f t="shared" si="350"/>
        <v>-3.8460077410850959E-3</v>
      </c>
      <c r="IL212" s="423">
        <f t="shared" si="351"/>
        <v>-1.9419852608651719E-3</v>
      </c>
      <c r="IM212" s="423">
        <f t="shared" si="352"/>
        <v>-1.1342800176376288E-4</v>
      </c>
      <c r="IN212" s="423">
        <f t="shared" si="353"/>
        <v>-2.9319627243061188E-3</v>
      </c>
      <c r="IO212" s="423">
        <f t="shared" si="354"/>
        <v>-4.5965188151198362E-3</v>
      </c>
      <c r="IP212" s="423">
        <f t="shared" si="355"/>
        <v>-1.3785758148746081E-3</v>
      </c>
      <c r="IQ212" s="423">
        <f t="shared" si="356"/>
        <v>-1.1430916370229768E-3</v>
      </c>
      <c r="IR212" s="423">
        <f t="shared" si="357"/>
        <v>-2.9473076874363818E-3</v>
      </c>
      <c r="IS212" s="423">
        <f t="shared" si="358"/>
        <v>-2.4964601291973831E-3</v>
      </c>
      <c r="IT212" s="423">
        <f t="shared" si="359"/>
        <v>-9.6236263321186199E-4</v>
      </c>
      <c r="IU212" s="423">
        <f t="shared" si="360"/>
        <v>-2.8072049067881183E-3</v>
      </c>
      <c r="IV212" s="423">
        <f t="shared" si="361"/>
        <v>-2.0524436480796409E-3</v>
      </c>
      <c r="IW212" s="423">
        <f t="shared" si="362"/>
        <v>-5.1594867569655922E-3</v>
      </c>
      <c r="IX212" s="423">
        <f t="shared" si="363"/>
        <v>-2.9205318690999332E-3</v>
      </c>
      <c r="IY212" s="423">
        <f t="shared" si="364"/>
        <v>-2.2861801279929319E-3</v>
      </c>
      <c r="IZ212" s="423">
        <f t="shared" si="365"/>
        <v>-2.2844877431293332E-3</v>
      </c>
      <c r="JA212" s="423">
        <f t="shared" si="366"/>
        <v>-4.1045750239463953E-3</v>
      </c>
      <c r="JB212" s="423">
        <f t="shared" si="367"/>
        <v>-1.8799871920633243E-3</v>
      </c>
      <c r="JC212" s="423">
        <f t="shared" si="368"/>
        <v>-5.5066426193626054E-3</v>
      </c>
      <c r="JD212" s="423">
        <f t="shared" si="369"/>
        <v>-1.9405894831831128E-3</v>
      </c>
      <c r="JE212" s="423">
        <f t="shared" si="370"/>
        <v>-1.1860463503175058E-3</v>
      </c>
      <c r="JF212" s="423">
        <f t="shared" si="371"/>
        <v>-3.7861911598776592E-3</v>
      </c>
      <c r="JG212" s="423">
        <f t="shared" si="372"/>
        <v>-7.7019399624485123E-4</v>
      </c>
      <c r="JH212" s="423">
        <f t="shared" si="373"/>
        <v>-0.13520504628452618</v>
      </c>
      <c r="JI212" s="423">
        <f t="shared" si="374"/>
        <v>-3.1242999620951033E-3</v>
      </c>
      <c r="JJ212" s="423">
        <f t="shared" si="375"/>
        <v>-6.1582261767173848E-3</v>
      </c>
      <c r="JK212" s="423">
        <f t="shared" si="376"/>
        <v>-8.1129970215534867E-3</v>
      </c>
      <c r="JL212" s="423">
        <f t="shared" si="377"/>
        <v>-4.4419531299280937E-3</v>
      </c>
      <c r="JM212" s="423">
        <f t="shared" si="378"/>
        <v>-1.1401654818744618E-2</v>
      </c>
      <c r="JN212" s="423">
        <f t="shared" si="379"/>
        <v>-1.1506132356677717E-2</v>
      </c>
      <c r="JO212" s="423">
        <f t="shared" si="380"/>
        <v>-3.7217761132790897E-3</v>
      </c>
      <c r="JP212" s="423">
        <f t="shared" si="381"/>
        <v>-1.0152622970684845E-3</v>
      </c>
      <c r="JQ212" s="423">
        <f t="shared" si="382"/>
        <v>-7.4504378268920746E-3</v>
      </c>
      <c r="JR212" s="423">
        <f t="shared" si="383"/>
        <v>-7.4504373353528183E-3</v>
      </c>
      <c r="JS212" s="423">
        <f t="shared" si="384"/>
        <v>-4.1530569021566511E-3</v>
      </c>
      <c r="JT212" s="423">
        <f t="shared" si="385"/>
        <v>-9.0615227406040839E-3</v>
      </c>
      <c r="JU212" s="423">
        <f t="shared" si="386"/>
        <v>-5.3535594392968887E-3</v>
      </c>
      <c r="JV212" s="423">
        <f t="shared" si="387"/>
        <v>-4.9541874546657179E-3</v>
      </c>
      <c r="JW212" s="423">
        <f t="shared" si="388"/>
        <v>-1.1820822606296376E-2</v>
      </c>
      <c r="JX212" s="423">
        <f t="shared" si="389"/>
        <v>-8.7425764227178765E-3</v>
      </c>
      <c r="JY212" s="423">
        <f t="shared" si="390"/>
        <v>-6.2827341312540986E-3</v>
      </c>
      <c r="JZ212" s="423">
        <f t="shared" si="391"/>
        <v>-6.2827332988694964E-3</v>
      </c>
      <c r="KA212" s="423">
        <f t="shared" si="392"/>
        <v>-7.5372617542676336E-3</v>
      </c>
      <c r="KB212" s="423">
        <f t="shared" si="393"/>
        <v>-2.1785260013871236E-3</v>
      </c>
      <c r="KC212" s="423">
        <f t="shared" si="394"/>
        <v>-2.281771032808334E-2</v>
      </c>
      <c r="KD212" s="423">
        <f t="shared" si="395"/>
        <v>-1.1948957191625554E-2</v>
      </c>
      <c r="KE212" s="423">
        <f t="shared" si="396"/>
        <v>-3.9374993560126453E-3</v>
      </c>
      <c r="KF212" s="423">
        <f t="shared" si="397"/>
        <v>-2.4097638439676237E-2</v>
      </c>
      <c r="KG212" s="423">
        <f t="shared" si="398"/>
        <v>-2.7163957916689092E-2</v>
      </c>
      <c r="KH212" s="423">
        <f t="shared" si="399"/>
        <v>-1.0626981982460202E-2</v>
      </c>
      <c r="KI212" s="423">
        <f t="shared" si="400"/>
        <v>-1.0051231912183373E-2</v>
      </c>
      <c r="KJ212" s="423">
        <f t="shared" si="401"/>
        <v>-5.6465774579537078E-3</v>
      </c>
      <c r="KK212" s="423">
        <f t="shared" si="402"/>
        <v>-2.4564402219712216E-3</v>
      </c>
      <c r="KL212" s="423">
        <f t="shared" si="403"/>
        <v>-2.1895850961177799E-4</v>
      </c>
      <c r="KM212" s="423">
        <f t="shared" si="404"/>
        <v>-8.101568184843708E-3</v>
      </c>
      <c r="KN212" s="423">
        <f t="shared" si="405"/>
        <v>-2.9564322931837092E-3</v>
      </c>
      <c r="KO212" s="423">
        <f t="shared" si="406"/>
        <v>-3.2361224260578532E-2</v>
      </c>
      <c r="KP212" s="423">
        <f t="shared" si="407"/>
        <v>-1.3495835250873863E-2</v>
      </c>
      <c r="KQ212" s="423">
        <f t="shared" si="408"/>
        <v>-5.3671252994251392E-2</v>
      </c>
      <c r="KR212" s="423">
        <f t="shared" si="409"/>
        <v>-9.0324897080576467E-3</v>
      </c>
      <c r="KS212" s="423">
        <f t="shared" si="410"/>
        <v>-8.723501660439073E-3</v>
      </c>
      <c r="KT212" s="423">
        <f t="shared" si="411"/>
        <v>-4.962574903153368E-3</v>
      </c>
      <c r="KU212" s="423">
        <f t="shared" si="412"/>
        <v>-8.4160973463878134E-3</v>
      </c>
      <c r="KV212" s="423">
        <f t="shared" si="413"/>
        <v>0.881851756672968</v>
      </c>
      <c r="KW212" s="423">
        <f t="shared" si="414"/>
        <v>-5.3531436777715284E-3</v>
      </c>
      <c r="KX212" s="423">
        <f t="shared" si="415"/>
        <v>-2.013573506545038E-2</v>
      </c>
      <c r="KY212" s="423">
        <f t="shared" si="416"/>
        <v>-8.1335941827481769E-3</v>
      </c>
      <c r="KZ212" s="423">
        <f t="shared" si="417"/>
        <v>-9.4152822288097026E-3</v>
      </c>
      <c r="LA212" s="423">
        <f t="shared" si="418"/>
        <v>-4.8694084501953198E-3</v>
      </c>
      <c r="LB212" s="423">
        <f t="shared" si="419"/>
        <v>-6.1449028793959101E-3</v>
      </c>
      <c r="LC212" s="423">
        <f t="shared" si="420"/>
        <v>-9.6068478168164755E-3</v>
      </c>
      <c r="LD212" s="423">
        <f t="shared" si="421"/>
        <v>-1.1345835936839563E-2</v>
      </c>
      <c r="LE212" s="423">
        <f t="shared" si="422"/>
        <v>-1.6067697316950048E-2</v>
      </c>
      <c r="LF212" s="423">
        <f t="shared" si="423"/>
        <v>-9.0601458647518902E-3</v>
      </c>
      <c r="LG212" s="423">
        <f t="shared" si="424"/>
        <v>-2.853897008611318E-3</v>
      </c>
      <c r="LH212" s="423">
        <f t="shared" si="425"/>
        <v>-6.677441710569583E-2</v>
      </c>
      <c r="LI212" s="423">
        <f t="shared" si="426"/>
        <v>-2.8058057609195845E-3</v>
      </c>
      <c r="LJ212" s="423">
        <f t="shared" si="427"/>
        <v>-2.1208863754545327E-2</v>
      </c>
      <c r="LK212" s="423">
        <f t="shared" si="428"/>
        <v>-4.0305375528095098E-3</v>
      </c>
      <c r="LL212" s="423">
        <f t="shared" si="429"/>
        <v>-3.4822872088627994E-4</v>
      </c>
      <c r="LN212" s="424">
        <v>1.38796133606994E-2</v>
      </c>
      <c r="LO212" s="424">
        <v>1.8135923112736443E-2</v>
      </c>
      <c r="LP212" s="424">
        <v>1.309805463053402E-2</v>
      </c>
      <c r="LQ212" s="424">
        <v>1.8099112066497228E-2</v>
      </c>
      <c r="LR212" s="424">
        <v>1.4144044332295137E-2</v>
      </c>
      <c r="LS212" s="424">
        <v>1.5394959483082678E-2</v>
      </c>
      <c r="LT212" s="424">
        <v>1.2278951988078613E-2</v>
      </c>
      <c r="LU212" s="424">
        <v>3.9611696668431715E-2</v>
      </c>
      <c r="LV212" s="424">
        <v>3.624074433903595E-2</v>
      </c>
      <c r="LW212" s="424">
        <v>1.2556200758422306E-2</v>
      </c>
      <c r="LX212" s="424">
        <v>2.3494388380584756E-2</v>
      </c>
      <c r="LY212" s="424">
        <v>2.185603081571795E-2</v>
      </c>
      <c r="LZ212" s="424">
        <v>2.8532190323442154E-2</v>
      </c>
      <c r="MA212" s="424">
        <v>2.4652862965632402E-2</v>
      </c>
      <c r="MB212" s="424">
        <v>1.6067083859095378E-2</v>
      </c>
      <c r="MC212" s="424">
        <v>2.2529734844107328E-2</v>
      </c>
      <c r="MD212" s="424">
        <v>2.357604547616839E-2</v>
      </c>
      <c r="ME212" s="424">
        <v>1.3580792476749046E-2</v>
      </c>
      <c r="MF212" s="424">
        <v>1.5807544406100601E-2</v>
      </c>
      <c r="MG212" s="424">
        <v>1.8462114068129015E-2</v>
      </c>
      <c r="MH212" s="424">
        <v>1.4586373463515153E-2</v>
      </c>
      <c r="MI212" s="424">
        <v>1.5585154620784143E-2</v>
      </c>
      <c r="MJ212" s="424">
        <v>1.5227741812929156E-2</v>
      </c>
      <c r="MK212" s="424">
        <v>1.8094390625265733E-2</v>
      </c>
      <c r="ML212" s="424">
        <v>6.6550422723648511E-3</v>
      </c>
      <c r="MM212" s="424">
        <v>1.6707487787587905E-2</v>
      </c>
      <c r="MN212" s="424">
        <v>2.1461604643870251E-2</v>
      </c>
      <c r="MO212" s="424">
        <v>1.7593720045948374E-2</v>
      </c>
      <c r="MP212" s="424">
        <v>1.4756555942002283E-2</v>
      </c>
      <c r="MQ212" s="424">
        <v>9.6448230337512798E-3</v>
      </c>
      <c r="MR212" s="424">
        <v>1.696574664599906E-2</v>
      </c>
      <c r="MS212" s="424">
        <v>1.7871868229942696E-2</v>
      </c>
      <c r="MT212" s="424">
        <v>1.5731337000830098E-2</v>
      </c>
      <c r="MU212" s="424">
        <v>1.8371806957972071E-2</v>
      </c>
      <c r="MV212" s="424">
        <v>1.9695897082056192E-2</v>
      </c>
      <c r="MW212" s="424">
        <v>1.7316376501089387E-2</v>
      </c>
      <c r="MX212" s="424">
        <v>1.0516970501892289E-2</v>
      </c>
      <c r="MY212" s="424">
        <v>2.8540915508054671E-2</v>
      </c>
      <c r="MZ212" s="424">
        <v>1.9231365666843279E-2</v>
      </c>
      <c r="NA212" s="424">
        <v>2.4640152696609751E-2</v>
      </c>
      <c r="NB212" s="424">
        <v>1.9494761443883919E-2</v>
      </c>
      <c r="NC212" s="424">
        <v>2.1300859425040491E-2</v>
      </c>
      <c r="ND212" s="424">
        <v>1.9871099082336436E-2</v>
      </c>
      <c r="NE212" s="424">
        <v>2.4265044650200525E-2</v>
      </c>
      <c r="NF212" s="424">
        <v>1.8602843602450216E-2</v>
      </c>
      <c r="NG212" s="424">
        <v>3.9945140618772627E-2</v>
      </c>
      <c r="NH212" s="424">
        <v>2.0238013864210844E-2</v>
      </c>
      <c r="NI212" s="424">
        <v>2.0430974695461235E-2</v>
      </c>
      <c r="NJ212" s="424">
        <v>2.3930305091394759E-2</v>
      </c>
      <c r="NK212" s="424">
        <v>2.0331205310889749E-2</v>
      </c>
      <c r="NL212" s="424">
        <v>0.1739411367208033</v>
      </c>
      <c r="NM212" s="424">
        <v>1.8339118463877861E-2</v>
      </c>
      <c r="NN212" s="424">
        <v>2.0234064288681429E-2</v>
      </c>
      <c r="NO212" s="424">
        <v>2.0332555614578165E-2</v>
      </c>
      <c r="NP212" s="424">
        <v>1.7741681487652518E-2</v>
      </c>
      <c r="NQ212" s="424">
        <v>3.2724050235902871E-2</v>
      </c>
      <c r="NR212" s="424">
        <v>3.3779781963268453E-2</v>
      </c>
      <c r="NS212" s="424">
        <v>2.1597991012009349E-2</v>
      </c>
      <c r="NT212" s="424">
        <v>1.964406896091845E-2</v>
      </c>
      <c r="NU212" s="424">
        <v>2.8034503643833898E-2</v>
      </c>
      <c r="NV212" s="424">
        <v>2.623263691509066E-2</v>
      </c>
      <c r="NW212" s="424">
        <v>3.219207262362845E-2</v>
      </c>
      <c r="NX212" s="424">
        <v>2.9098192715697732E-2</v>
      </c>
      <c r="NY212" s="424">
        <v>2.8675783168674033E-2</v>
      </c>
      <c r="NZ212" s="424">
        <v>2.1754056677489766E-2</v>
      </c>
      <c r="OA212" s="424">
        <v>3.8518834259358162E-2</v>
      </c>
      <c r="OB212" s="424">
        <v>2.9694950625774312E-2</v>
      </c>
      <c r="OC212" s="424">
        <v>2.3815205166953349E-2</v>
      </c>
      <c r="OD212" s="424">
        <v>2.7927227871231985E-2</v>
      </c>
      <c r="OE212" s="424">
        <v>2.5118119452664341E-2</v>
      </c>
      <c r="OF212" s="424">
        <v>2.0218281256206869E-2</v>
      </c>
      <c r="OG212" s="424">
        <v>4.5680657009533637E-2</v>
      </c>
      <c r="OH212" s="424">
        <v>3.0032491889246945E-2</v>
      </c>
      <c r="OI212" s="424">
        <v>1.8811838754399793E-2</v>
      </c>
      <c r="OJ212" s="424">
        <v>4.6630626760579059E-2</v>
      </c>
      <c r="OK212" s="424">
        <v>5.0381268726661724E-2</v>
      </c>
      <c r="OL212" s="424">
        <v>2.8343206003276129E-2</v>
      </c>
      <c r="OM212" s="424">
        <v>2.9162697207792951E-2</v>
      </c>
      <c r="ON212" s="424">
        <v>2.7434649383254784E-2</v>
      </c>
      <c r="OO212" s="424">
        <v>1.5345618807326464E-2</v>
      </c>
      <c r="OP212" s="424">
        <v>9.3210420555369169E-3</v>
      </c>
      <c r="OQ212" s="424">
        <v>2.4005035977036841E-2</v>
      </c>
      <c r="OR212" s="424">
        <v>1.8843325592421675E-2</v>
      </c>
      <c r="OS212" s="424">
        <v>5.8062524516386979E-2</v>
      </c>
      <c r="OT212" s="424">
        <v>3.8050681718224996E-2</v>
      </c>
      <c r="OU212" s="424">
        <v>8.6149488474670771E-2</v>
      </c>
      <c r="OV212" s="424">
        <v>3.3130952731016142E-2</v>
      </c>
      <c r="OW212" s="424">
        <v>2.9282938181918794E-2</v>
      </c>
      <c r="OX212" s="424">
        <v>2.5871146977329479E-2</v>
      </c>
      <c r="OY212" s="424">
        <v>2.5350509323775298E-2</v>
      </c>
      <c r="OZ212" s="424">
        <v>1.1530048146472074</v>
      </c>
      <c r="PA212" s="424">
        <v>2.7013354402358115E-2</v>
      </c>
      <c r="PB212" s="424">
        <v>3.8964253029171607E-2</v>
      </c>
      <c r="PC212" s="424">
        <v>2.8201591435847596E-2</v>
      </c>
      <c r="PD212" s="424">
        <v>2.8061006858402484E-2</v>
      </c>
      <c r="PE212" s="424">
        <v>2.4182818406260263E-2</v>
      </c>
      <c r="PF212" s="424">
        <v>2.8894646954526624E-2</v>
      </c>
      <c r="PG212" s="424">
        <v>2.9264554737642893E-2</v>
      </c>
      <c r="PH212" s="424">
        <v>3.7262456846966753E-2</v>
      </c>
      <c r="PI212" s="424">
        <v>3.7710023781325978E-2</v>
      </c>
      <c r="PJ212" s="424">
        <v>3.2444092344554601E-2</v>
      </c>
      <c r="PK212" s="424">
        <v>1.4798981643411174E-2</v>
      </c>
      <c r="PL212" s="424">
        <v>9.4829272168421685E-2</v>
      </c>
      <c r="PM212" s="424">
        <v>2.148702433862423E-2</v>
      </c>
      <c r="PN212" s="424">
        <v>4.3428322477034528E-2</v>
      </c>
      <c r="PO212" s="424">
        <v>2.1020167163751081E-2</v>
      </c>
      <c r="PP212" s="425">
        <v>2.3630988102410745E-2</v>
      </c>
    </row>
    <row r="213" spans="1:432" x14ac:dyDescent="0.25">
      <c r="A213" s="210" t="s">
        <v>202</v>
      </c>
      <c r="B213" s="415">
        <f>'Input Output Table'!D97/B$230</f>
        <v>7.1674954083232525E-4</v>
      </c>
      <c r="C213" s="415">
        <f>'Input Output Table'!E97/C$230</f>
        <v>2.8307320953089299E-5</v>
      </c>
      <c r="D213" s="415">
        <f>'Input Output Table'!F97/D$230</f>
        <v>3.8918643400563699E-3</v>
      </c>
      <c r="E213" s="415">
        <f>'Input Output Table'!G97/E$230</f>
        <v>0</v>
      </c>
      <c r="F213" s="415">
        <f>'Input Output Table'!H97/F$230</f>
        <v>5.1242404353563614E-6</v>
      </c>
      <c r="G213" s="415">
        <f>'Input Output Table'!I97/G$230</f>
        <v>6.554511688879179E-4</v>
      </c>
      <c r="H213" s="415">
        <f>'Input Output Table'!J97/H$230</f>
        <v>1.3368188425242941E-5</v>
      </c>
      <c r="I213" s="415">
        <f>'Input Output Table'!K97/I$230</f>
        <v>6.5722214108368602E-4</v>
      </c>
      <c r="J213" s="415">
        <f>'Input Output Table'!L97/J$230</f>
        <v>8.4210526315789435E-4</v>
      </c>
      <c r="K213" s="415">
        <f>'Input Output Table'!M97/K$230</f>
        <v>0</v>
      </c>
      <c r="L213" s="415">
        <f>'Input Output Table'!N97/L$230</f>
        <v>6.8889501240011026E-4</v>
      </c>
      <c r="M213" s="415">
        <f>'Input Output Table'!O97/M$230</f>
        <v>7.5159714393085303E-4</v>
      </c>
      <c r="N213" s="415">
        <f>'Input Output Table'!P97/N$230</f>
        <v>1.9118174214362523E-3</v>
      </c>
      <c r="O213" s="415">
        <f>'Input Output Table'!Q97/O$230</f>
        <v>9.2209310438063589E-4</v>
      </c>
      <c r="P213" s="415">
        <f>'Input Output Table'!R97/P$230</f>
        <v>1.3547076089410702E-3</v>
      </c>
      <c r="Q213" s="415">
        <f>'Input Output Table'!S97/Q$230</f>
        <v>2.7667299373690711E-3</v>
      </c>
      <c r="R213" s="415">
        <f>'Input Output Table'!T97/R$230</f>
        <v>0</v>
      </c>
      <c r="S213" s="415">
        <f>'Input Output Table'!U97/S$230</f>
        <v>3.4602076124567475E-3</v>
      </c>
      <c r="T213" s="415">
        <f>'Input Output Table'!V97/T$230</f>
        <v>1.4660069635330771E-3</v>
      </c>
      <c r="U213" s="415">
        <f>'Input Output Table'!W97/U$230</f>
        <v>1.3227513227513225E-3</v>
      </c>
      <c r="V213" s="415">
        <f>'Input Output Table'!X97/V$230</f>
        <v>3.7071362372567184E-3</v>
      </c>
      <c r="W213" s="415">
        <f>'Input Output Table'!Y97/W$230</f>
        <v>9.3254585017096673E-4</v>
      </c>
      <c r="X213" s="415">
        <f>'Input Output Table'!Z97/X$230</f>
        <v>1.1394513103690068E-3</v>
      </c>
      <c r="Y213" s="415">
        <f>'Input Output Table'!AA97/Y$230</f>
        <v>7.2002646851836388E-4</v>
      </c>
      <c r="Z213" s="415">
        <f>'Input Output Table'!AB97/Z$230</f>
        <v>1.1994719764026766E-6</v>
      </c>
      <c r="AA213" s="415">
        <f>'Input Output Table'!AC97/AA$230</f>
        <v>9.3007357454694122E-6</v>
      </c>
      <c r="AB213" s="415">
        <f>'Input Output Table'!AD97/AB$230</f>
        <v>0</v>
      </c>
      <c r="AC213" s="415">
        <f>'Input Output Table'!AE97/AC$230</f>
        <v>0</v>
      </c>
      <c r="AD213" s="415">
        <f>'Input Output Table'!AF97/AD$230</f>
        <v>8.3341351029399965E-6</v>
      </c>
      <c r="AE213" s="415">
        <f>'Input Output Table'!AG97/AE$230</f>
        <v>5.1194750038792794E-6</v>
      </c>
      <c r="AF213" s="415">
        <f>'Input Output Table'!AH97/AF$230</f>
        <v>1.4026379357151264E-5</v>
      </c>
      <c r="AG213" s="415">
        <f>'Input Output Table'!AI97/AG$230</f>
        <v>5.5038891430116739E-6</v>
      </c>
      <c r="AH213" s="415">
        <f>'Input Output Table'!AJ97/AH$230</f>
        <v>3.4122366758154025E-6</v>
      </c>
      <c r="AI213" s="415">
        <f>'Input Output Table'!AK97/AI$230</f>
        <v>1.2979750772664803E-5</v>
      </c>
      <c r="AJ213" s="415">
        <f>'Input Output Table'!AL97/AJ$230</f>
        <v>1.891158999109088E-5</v>
      </c>
      <c r="AK213" s="415">
        <f>'Input Output Table'!AM97/AK$230</f>
        <v>0</v>
      </c>
      <c r="AL213" s="415">
        <f>'Input Output Table'!AN97/AL$230</f>
        <v>1.8367091197776973E-5</v>
      </c>
      <c r="AM213" s="415">
        <f>'Input Output Table'!AO97/AM$230</f>
        <v>0</v>
      </c>
      <c r="AN213" s="415">
        <f>'Input Output Table'!AP97/AN$230</f>
        <v>7.1761370348066279E-6</v>
      </c>
      <c r="AO213" s="415">
        <f>'Input Output Table'!AQ97/AO$230</f>
        <v>1.2476619414180348E-5</v>
      </c>
      <c r="AP213" s="415">
        <f>'Input Output Table'!AR97/AP$230</f>
        <v>1.3659006909850554E-3</v>
      </c>
      <c r="AQ213" s="415">
        <f>'Input Output Table'!AS97/AQ$230</f>
        <v>1.7519005126572739E-3</v>
      </c>
      <c r="AR213" s="415">
        <f>'Input Output Table'!AT97/AR$230</f>
        <v>2.0073771108824932E-3</v>
      </c>
      <c r="AS213" s="415">
        <f>'Input Output Table'!AU97/AS$230</f>
        <v>0</v>
      </c>
      <c r="AT213" s="415">
        <f>'Input Output Table'!AV97/AT$230</f>
        <v>3.3340417400379808E-3</v>
      </c>
      <c r="AU213" s="415">
        <f>'Input Output Table'!AW97/AU$230</f>
        <v>2.4965720440419685E-5</v>
      </c>
      <c r="AV213" s="415">
        <f>'Input Output Table'!AX97/AV$230</f>
        <v>1.334863652287614E-3</v>
      </c>
      <c r="AW213" s="415">
        <f>'Input Output Table'!AY97/AW$230</f>
        <v>1.9591682216011943E-3</v>
      </c>
      <c r="AX213" s="415">
        <f>'Input Output Table'!AZ97/AX$230</f>
        <v>0</v>
      </c>
      <c r="AY213" s="415">
        <f>'Input Output Table'!BA97/AY$230</f>
        <v>1.1475077334729021E-3</v>
      </c>
      <c r="AZ213" s="415">
        <f>'Input Output Table'!BB97/AZ$230</f>
        <v>4.0944935479419161E-3</v>
      </c>
      <c r="BA213" s="415">
        <f>'Input Output Table'!BC97/BA$230</f>
        <v>1.1928556346387639E-3</v>
      </c>
      <c r="BB213" s="415">
        <f>'Input Output Table'!BD97/BB$230</f>
        <v>1.1358468792697957E-3</v>
      </c>
      <c r="BC213" s="415">
        <f>'Input Output Table'!BE97/BC$230</f>
        <v>0</v>
      </c>
      <c r="BD213" s="415">
        <f>'Input Output Table'!BF97/BD$230</f>
        <v>1.3769889840881274E-3</v>
      </c>
      <c r="BE213" s="415">
        <f>'Input Output Table'!BG97/BE$230</f>
        <v>3.8801348772599421E-5</v>
      </c>
      <c r="BF213" s="415">
        <f>'Input Output Table'!BH97/BF$230</f>
        <v>5.2693695422811502E-4</v>
      </c>
      <c r="BG213" s="415">
        <f>'Input Output Table'!BI97/BG$230</f>
        <v>2.8580743497136406E-4</v>
      </c>
      <c r="BH213" s="415">
        <f>'Input Output Table'!BJ97/BH$230</f>
        <v>1.5046878573061971E-2</v>
      </c>
      <c r="BI213" s="415">
        <f>'Input Output Table'!BK97/BI$230</f>
        <v>5.3075472775270145E-3</v>
      </c>
      <c r="BJ213" s="415">
        <f>'Input Output Table'!BL97/BJ$230</f>
        <v>5.3075469273639901E-3</v>
      </c>
      <c r="BK213" s="415">
        <f>'Input Output Table'!BM97/BK$230</f>
        <v>2.1776996517101337E-3</v>
      </c>
      <c r="BL213" s="415">
        <f>'Input Output Table'!BN97/BL$230</f>
        <v>3.5943838554528755E-2</v>
      </c>
      <c r="BM213" s="415">
        <f>'Input Output Table'!BO97/BM$230</f>
        <v>6.9645240863587629E-2</v>
      </c>
      <c r="BN213" s="415">
        <f>'Input Output Table'!BP97/BN$230</f>
        <v>5.3463012133647021E-2</v>
      </c>
      <c r="BO213" s="415">
        <f>'Input Output Table'!BQ97/BO$230</f>
        <v>7.1779601286383393E-3</v>
      </c>
      <c r="BP213" s="415">
        <f>'Input Output Table'!BR97/BP$230</f>
        <v>9.5801436680614544E-3</v>
      </c>
      <c r="BQ213" s="415">
        <f>'Input Output Table'!BS97/BQ$230</f>
        <v>1.2600862466847511E-2</v>
      </c>
      <c r="BR213" s="415">
        <f>'Input Output Table'!BT97/BR$230</f>
        <v>0</v>
      </c>
      <c r="BS213" s="415">
        <f>'Input Output Table'!BU97/BS$230</f>
        <v>1.6269375000456492E-2</v>
      </c>
      <c r="BT213" s="415">
        <f>'Input Output Table'!BV97/BT$230</f>
        <v>4.7024048812878182E-3</v>
      </c>
      <c r="BU213" s="415">
        <f>'Input Output Table'!BW97/BU$230</f>
        <v>5.455552094031311E-4</v>
      </c>
      <c r="BV213" s="415">
        <f>'Input Output Table'!BX97/BV$230</f>
        <v>5.0408039678505427E-3</v>
      </c>
      <c r="BW213" s="415">
        <f>'Input Output Table'!BY97/BW$230</f>
        <v>6.0711665428829775E-3</v>
      </c>
      <c r="BX213" s="415">
        <f>'Input Output Table'!BZ97/BX$230</f>
        <v>9.5362733938053243E-4</v>
      </c>
      <c r="BY213" s="415">
        <f>'Input Output Table'!CA97/BY$230</f>
        <v>1.4176409694046518E-3</v>
      </c>
      <c r="BZ213" s="415">
        <f>'Input Output Table'!CB97/BZ$230</f>
        <v>4.5897452622704858E-3</v>
      </c>
      <c r="CA213" s="415">
        <f>'Input Output Table'!CC97/CA$230</f>
        <v>9.9163240106371745E-6</v>
      </c>
      <c r="CB213" s="415">
        <f>'Input Output Table'!CD97/CB$230</f>
        <v>7.756487225940252E-3</v>
      </c>
      <c r="CC213" s="415">
        <f>'Input Output Table'!CE97/CC$230</f>
        <v>7.3220154273162259E-4</v>
      </c>
      <c r="CD213" s="415">
        <f>'Input Output Table'!CF97/CD$230</f>
        <v>8.3871355736983054E-5</v>
      </c>
      <c r="CE213" s="415">
        <f>'Input Output Table'!CG97/CE$230</f>
        <v>1.3469481952336107E-3</v>
      </c>
      <c r="CF213" s="415">
        <f>'Input Output Table'!CH97/CF$230</f>
        <v>4.2242004060364302E-3</v>
      </c>
      <c r="CG213" s="415">
        <f>'Input Output Table'!CI97/CG$230</f>
        <v>2.0458873710643988E-5</v>
      </c>
      <c r="CH213" s="415">
        <f>'Input Output Table'!CJ97/CH$230</f>
        <v>5.469416957754578E-5</v>
      </c>
      <c r="CI213" s="415">
        <f>'Input Output Table'!CK97/CI$230</f>
        <v>2.8840557208186209E-5</v>
      </c>
      <c r="CJ213" s="415">
        <f>'Input Output Table'!CL97/CJ$230</f>
        <v>1.9614200855380356E-4</v>
      </c>
      <c r="CK213" s="415">
        <f>'Input Output Table'!CM97/CK$230</f>
        <v>4.830196289733415E-5</v>
      </c>
      <c r="CL213" s="415">
        <f>'Input Output Table'!CN97/CL$230</f>
        <v>7.1574763342954672E-5</v>
      </c>
      <c r="CM213" s="415">
        <f>'Input Output Table'!CO97/CM$230</f>
        <v>1.9927871727823561E-4</v>
      </c>
      <c r="CN213" s="415">
        <f>'Input Output Table'!CP97/CN$230</f>
        <v>7.0139159848406074E-3</v>
      </c>
      <c r="CO213" s="415">
        <f>'Input Output Table'!CQ97/CO$230</f>
        <v>0.26130437777497301</v>
      </c>
      <c r="CP213" s="415">
        <f>'Input Output Table'!CR97/CP$230</f>
        <v>7.5884048709437045E-5</v>
      </c>
      <c r="CQ213" s="415">
        <f>'Input Output Table'!CS97/CQ$230</f>
        <v>2.2262823073297467E-5</v>
      </c>
      <c r="CR213" s="415">
        <f>'Input Output Table'!CT97/CR$230</f>
        <v>0</v>
      </c>
      <c r="CS213" s="415">
        <f>'Input Output Table'!CU97/CS$230</f>
        <v>5.9325546705003959E-4</v>
      </c>
      <c r="CT213" s="415">
        <f>'Input Output Table'!CV97/CT$230</f>
        <v>2.0620292587963914E-3</v>
      </c>
      <c r="CU213" s="415">
        <f>'Input Output Table'!CW97/CU$230</f>
        <v>4.0784310320418485E-4</v>
      </c>
      <c r="CV213" s="415">
        <f>'Input Output Table'!CX97/CV$230</f>
        <v>1.9860289010147273E-4</v>
      </c>
      <c r="CW213" s="415">
        <f>'Input Output Table'!CY97/CW$230</f>
        <v>2.0130590581735113E-3</v>
      </c>
      <c r="CX213" s="415">
        <f>'Input Output Table'!CZ97/CX$230</f>
        <v>4.8264055219656136E-5</v>
      </c>
      <c r="CY213" s="415">
        <f>'Input Output Table'!DA97/CY$230</f>
        <v>3.4172205897507198E-5</v>
      </c>
      <c r="CZ213" s="415">
        <f>'Input Output Table'!DB97/CZ$230</f>
        <v>6.6994593353342279E-5</v>
      </c>
      <c r="DA213" s="415">
        <f>'Input Output Table'!DC97/DA$230</f>
        <v>1.8299059233397374E-5</v>
      </c>
      <c r="DB213" s="415">
        <f>'Input Output Table'!DD97/DB$230</f>
        <v>9.6938059945010604E-6</v>
      </c>
      <c r="DC213" s="415">
        <f>'Input Output Table'!DE97/DC$230</f>
        <v>3.6648280922875113E-4</v>
      </c>
      <c r="DD213" s="416">
        <f>'Input Output Table'!DG97/DD$230</f>
        <v>1.5226841347391982E-3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J213" s="423">
        <f t="shared" si="323"/>
        <v>-7.1674954083232525E-4</v>
      </c>
      <c r="HK213" s="423">
        <f t="shared" si="324"/>
        <v>-2.8307320953089299E-5</v>
      </c>
      <c r="HL213" s="423">
        <f t="shared" si="325"/>
        <v>-3.8918643400563699E-3</v>
      </c>
      <c r="HM213" s="423">
        <f t="shared" si="326"/>
        <v>0</v>
      </c>
      <c r="HN213" s="423">
        <f t="shared" si="327"/>
        <v>-5.1242404353563614E-6</v>
      </c>
      <c r="HO213" s="423">
        <f t="shared" si="328"/>
        <v>-6.554511688879179E-4</v>
      </c>
      <c r="HP213" s="423">
        <f t="shared" si="329"/>
        <v>-1.3368188425242941E-5</v>
      </c>
      <c r="HQ213" s="423">
        <f t="shared" si="330"/>
        <v>-6.5722214108368602E-4</v>
      </c>
      <c r="HR213" s="423">
        <f t="shared" si="331"/>
        <v>-8.4210526315789435E-4</v>
      </c>
      <c r="HS213" s="423">
        <f t="shared" si="332"/>
        <v>0</v>
      </c>
      <c r="HT213" s="423">
        <f t="shared" si="333"/>
        <v>-6.8889501240011026E-4</v>
      </c>
      <c r="HU213" s="423">
        <f t="shared" si="334"/>
        <v>-7.5159714393085303E-4</v>
      </c>
      <c r="HV213" s="423">
        <f t="shared" si="335"/>
        <v>-1.9118174214362523E-3</v>
      </c>
      <c r="HW213" s="423">
        <f t="shared" si="336"/>
        <v>-9.2209310438063589E-4</v>
      </c>
      <c r="HX213" s="423">
        <f t="shared" si="337"/>
        <v>-1.3547076089410702E-3</v>
      </c>
      <c r="HY213" s="423">
        <f t="shared" si="338"/>
        <v>-2.7667299373690711E-3</v>
      </c>
      <c r="HZ213" s="423">
        <f t="shared" si="339"/>
        <v>0</v>
      </c>
      <c r="IA213" s="423">
        <f t="shared" si="340"/>
        <v>-3.4602076124567475E-3</v>
      </c>
      <c r="IB213" s="423">
        <f t="shared" si="341"/>
        <v>-1.4660069635330771E-3</v>
      </c>
      <c r="IC213" s="423">
        <f t="shared" si="342"/>
        <v>-1.3227513227513225E-3</v>
      </c>
      <c r="ID213" s="423">
        <f t="shared" si="343"/>
        <v>-3.7071362372567184E-3</v>
      </c>
      <c r="IE213" s="423">
        <f t="shared" si="344"/>
        <v>-9.3254585017096673E-4</v>
      </c>
      <c r="IF213" s="423">
        <f t="shared" si="345"/>
        <v>-1.1394513103690068E-3</v>
      </c>
      <c r="IG213" s="423">
        <f t="shared" si="346"/>
        <v>-7.2002646851836388E-4</v>
      </c>
      <c r="IH213" s="423">
        <f t="shared" si="347"/>
        <v>-1.1994719764026766E-6</v>
      </c>
      <c r="II213" s="423">
        <f t="shared" si="348"/>
        <v>-9.3007357454694122E-6</v>
      </c>
      <c r="IJ213" s="423">
        <f t="shared" si="349"/>
        <v>0</v>
      </c>
      <c r="IK213" s="423">
        <f t="shared" si="350"/>
        <v>0</v>
      </c>
      <c r="IL213" s="423">
        <f t="shared" si="351"/>
        <v>-8.3341351029399965E-6</v>
      </c>
      <c r="IM213" s="423">
        <f t="shared" si="352"/>
        <v>-5.1194750038792794E-6</v>
      </c>
      <c r="IN213" s="423">
        <f t="shared" si="353"/>
        <v>-1.4026379357151264E-5</v>
      </c>
      <c r="IO213" s="423">
        <f t="shared" si="354"/>
        <v>-5.5038891430116739E-6</v>
      </c>
      <c r="IP213" s="423">
        <f t="shared" si="355"/>
        <v>-3.4122366758154025E-6</v>
      </c>
      <c r="IQ213" s="423">
        <f t="shared" si="356"/>
        <v>-1.2979750772664803E-5</v>
      </c>
      <c r="IR213" s="423">
        <f t="shared" si="357"/>
        <v>-1.891158999109088E-5</v>
      </c>
      <c r="IS213" s="423">
        <f t="shared" si="358"/>
        <v>0</v>
      </c>
      <c r="IT213" s="423">
        <f t="shared" si="359"/>
        <v>-1.8367091197776973E-5</v>
      </c>
      <c r="IU213" s="423">
        <f t="shared" si="360"/>
        <v>0</v>
      </c>
      <c r="IV213" s="423">
        <f t="shared" si="361"/>
        <v>-7.1761370348066279E-6</v>
      </c>
      <c r="IW213" s="423">
        <f t="shared" si="362"/>
        <v>-1.2476619414180348E-5</v>
      </c>
      <c r="IX213" s="423">
        <f t="shared" si="363"/>
        <v>-1.3659006909850554E-3</v>
      </c>
      <c r="IY213" s="423">
        <f t="shared" si="364"/>
        <v>-1.7519005126572739E-3</v>
      </c>
      <c r="IZ213" s="423">
        <f t="shared" si="365"/>
        <v>-2.0073771108824932E-3</v>
      </c>
      <c r="JA213" s="423">
        <f t="shared" si="366"/>
        <v>0</v>
      </c>
      <c r="JB213" s="423">
        <f t="shared" si="367"/>
        <v>-3.3340417400379808E-3</v>
      </c>
      <c r="JC213" s="423">
        <f t="shared" si="368"/>
        <v>-2.4965720440419685E-5</v>
      </c>
      <c r="JD213" s="423">
        <f t="shared" si="369"/>
        <v>-1.334863652287614E-3</v>
      </c>
      <c r="JE213" s="423">
        <f t="shared" si="370"/>
        <v>-1.9591682216011943E-3</v>
      </c>
      <c r="JF213" s="423">
        <f t="shared" si="371"/>
        <v>0</v>
      </c>
      <c r="JG213" s="423">
        <f t="shared" si="372"/>
        <v>-1.1475077334729021E-3</v>
      </c>
      <c r="JH213" s="423">
        <f t="shared" si="373"/>
        <v>-4.0944935479419161E-3</v>
      </c>
      <c r="JI213" s="423">
        <f t="shared" si="374"/>
        <v>-1.1928556346387639E-3</v>
      </c>
      <c r="JJ213" s="423">
        <f t="shared" si="375"/>
        <v>-1.1358468792697957E-3</v>
      </c>
      <c r="JK213" s="423">
        <f t="shared" si="376"/>
        <v>0</v>
      </c>
      <c r="JL213" s="423">
        <f t="shared" si="377"/>
        <v>-1.3769889840881274E-3</v>
      </c>
      <c r="JM213" s="423">
        <f t="shared" si="378"/>
        <v>-3.8801348772599421E-5</v>
      </c>
      <c r="JN213" s="423">
        <f t="shared" si="379"/>
        <v>-5.2693695422811502E-4</v>
      </c>
      <c r="JO213" s="423">
        <f t="shared" si="380"/>
        <v>-2.8580743497136406E-4</v>
      </c>
      <c r="JP213" s="423">
        <f t="shared" si="381"/>
        <v>-1.5046878573061971E-2</v>
      </c>
      <c r="JQ213" s="423">
        <f t="shared" si="382"/>
        <v>-5.3075472775270145E-3</v>
      </c>
      <c r="JR213" s="423">
        <f t="shared" si="383"/>
        <v>-5.3075469273639901E-3</v>
      </c>
      <c r="JS213" s="423">
        <f t="shared" si="384"/>
        <v>-2.1776996517101337E-3</v>
      </c>
      <c r="JT213" s="423">
        <f t="shared" si="385"/>
        <v>-3.5943838554528755E-2</v>
      </c>
      <c r="JU213" s="423">
        <f t="shared" si="386"/>
        <v>-6.9645240863587629E-2</v>
      </c>
      <c r="JV213" s="423">
        <f t="shared" si="387"/>
        <v>-5.3463012133647021E-2</v>
      </c>
      <c r="JW213" s="423">
        <f t="shared" si="388"/>
        <v>-7.1779601286383393E-3</v>
      </c>
      <c r="JX213" s="423">
        <f t="shared" si="389"/>
        <v>-9.5801436680614544E-3</v>
      </c>
      <c r="JY213" s="423">
        <f t="shared" si="390"/>
        <v>-1.2600862466847511E-2</v>
      </c>
      <c r="JZ213" s="423">
        <f t="shared" si="391"/>
        <v>0</v>
      </c>
      <c r="KA213" s="423">
        <f t="shared" si="392"/>
        <v>-1.6269375000456492E-2</v>
      </c>
      <c r="KB213" s="423">
        <f t="shared" si="393"/>
        <v>-4.7024048812878182E-3</v>
      </c>
      <c r="KC213" s="423">
        <f t="shared" si="394"/>
        <v>-5.455552094031311E-4</v>
      </c>
      <c r="KD213" s="423">
        <f t="shared" si="395"/>
        <v>-5.0408039678505427E-3</v>
      </c>
      <c r="KE213" s="423">
        <f t="shared" si="396"/>
        <v>-6.0711665428829775E-3</v>
      </c>
      <c r="KF213" s="423">
        <f t="shared" si="397"/>
        <v>-9.5362733938053243E-4</v>
      </c>
      <c r="KG213" s="423">
        <f t="shared" si="398"/>
        <v>-1.4176409694046518E-3</v>
      </c>
      <c r="KH213" s="423">
        <f t="shared" si="399"/>
        <v>-4.5897452622704858E-3</v>
      </c>
      <c r="KI213" s="423">
        <f t="shared" si="400"/>
        <v>-9.9163240106371745E-6</v>
      </c>
      <c r="KJ213" s="423">
        <f t="shared" si="401"/>
        <v>-7.756487225940252E-3</v>
      </c>
      <c r="KK213" s="423">
        <f t="shared" si="402"/>
        <v>-7.3220154273162259E-4</v>
      </c>
      <c r="KL213" s="423">
        <f t="shared" si="403"/>
        <v>-8.3871355736983054E-5</v>
      </c>
      <c r="KM213" s="423">
        <f t="shared" si="404"/>
        <v>-1.3469481952336107E-3</v>
      </c>
      <c r="KN213" s="423">
        <f t="shared" si="405"/>
        <v>-4.2242004060364302E-3</v>
      </c>
      <c r="KO213" s="423">
        <f t="shared" si="406"/>
        <v>-2.0458873710643988E-5</v>
      </c>
      <c r="KP213" s="423">
        <f t="shared" si="407"/>
        <v>-5.469416957754578E-5</v>
      </c>
      <c r="KQ213" s="423">
        <f t="shared" si="408"/>
        <v>-2.8840557208186209E-5</v>
      </c>
      <c r="KR213" s="423">
        <f t="shared" si="409"/>
        <v>-1.9614200855380356E-4</v>
      </c>
      <c r="KS213" s="423">
        <f t="shared" si="410"/>
        <v>-4.830196289733415E-5</v>
      </c>
      <c r="KT213" s="423">
        <f t="shared" si="411"/>
        <v>-7.1574763342954672E-5</v>
      </c>
      <c r="KU213" s="423">
        <f t="shared" si="412"/>
        <v>-1.9927871727823561E-4</v>
      </c>
      <c r="KV213" s="423">
        <f t="shared" si="413"/>
        <v>-7.0139159848406074E-3</v>
      </c>
      <c r="KW213" s="423">
        <f t="shared" si="414"/>
        <v>0.73869562222502694</v>
      </c>
      <c r="KX213" s="423">
        <f t="shared" si="415"/>
        <v>-7.5884048709437045E-5</v>
      </c>
      <c r="KY213" s="423">
        <f t="shared" si="416"/>
        <v>-2.2262823073297467E-5</v>
      </c>
      <c r="KZ213" s="423">
        <f t="shared" si="417"/>
        <v>0</v>
      </c>
      <c r="LA213" s="423">
        <f t="shared" si="418"/>
        <v>-5.9325546705003959E-4</v>
      </c>
      <c r="LB213" s="423">
        <f t="shared" si="419"/>
        <v>-2.0620292587963914E-3</v>
      </c>
      <c r="LC213" s="423">
        <f t="shared" si="420"/>
        <v>-4.0784310320418485E-4</v>
      </c>
      <c r="LD213" s="423">
        <f t="shared" si="421"/>
        <v>-1.9860289010147273E-4</v>
      </c>
      <c r="LE213" s="423">
        <f t="shared" si="422"/>
        <v>-2.0130590581735113E-3</v>
      </c>
      <c r="LF213" s="423">
        <f t="shared" si="423"/>
        <v>-4.8264055219656136E-5</v>
      </c>
      <c r="LG213" s="423">
        <f t="shared" si="424"/>
        <v>-3.4172205897507198E-5</v>
      </c>
      <c r="LH213" s="423">
        <f t="shared" si="425"/>
        <v>-6.6994593353342279E-5</v>
      </c>
      <c r="LI213" s="423">
        <f t="shared" si="426"/>
        <v>-1.8299059233397374E-5</v>
      </c>
      <c r="LJ213" s="423">
        <f t="shared" si="427"/>
        <v>-9.6938059945010604E-6</v>
      </c>
      <c r="LK213" s="423">
        <f t="shared" si="428"/>
        <v>-3.6648280922875113E-4</v>
      </c>
      <c r="LL213" s="423">
        <f t="shared" si="429"/>
        <v>-1.5226841347391982E-3</v>
      </c>
      <c r="LN213" s="424">
        <v>1.1966208100202639E-2</v>
      </c>
      <c r="LO213" s="424">
        <v>1.4867075627997424E-2</v>
      </c>
      <c r="LP213" s="424">
        <v>1.2416449805328604E-2</v>
      </c>
      <c r="LQ213" s="424">
        <v>1.2418627089084672E-2</v>
      </c>
      <c r="LR213" s="424">
        <v>4.8567327483766496E-3</v>
      </c>
      <c r="LS213" s="424">
        <v>1.5068913202147463E-2</v>
      </c>
      <c r="LT213" s="424">
        <v>6.2902416570806471E-3</v>
      </c>
      <c r="LU213" s="424">
        <v>1.543863678218713E-2</v>
      </c>
      <c r="LV213" s="424">
        <v>1.6360592284303536E-2</v>
      </c>
      <c r="LW213" s="424">
        <v>9.2367006509781521E-3</v>
      </c>
      <c r="LX213" s="424">
        <v>1.5092396145784812E-2</v>
      </c>
      <c r="LY213" s="424">
        <v>1.5777901166300685E-2</v>
      </c>
      <c r="LZ213" s="424">
        <v>1.8401582412470242E-2</v>
      </c>
      <c r="MA213" s="424">
        <v>1.5468292595609664E-2</v>
      </c>
      <c r="MB213" s="424">
        <v>1.3930797268325832E-2</v>
      </c>
      <c r="MC213" s="424">
        <v>1.6850260764517466E-2</v>
      </c>
      <c r="MD213" s="424">
        <v>1.5219168569266656E-2</v>
      </c>
      <c r="ME213" s="424">
        <v>1.4313176430922945E-2</v>
      </c>
      <c r="MF213" s="424">
        <v>1.3339848776781054E-2</v>
      </c>
      <c r="MG213" s="424">
        <v>1.4978125427486012E-2</v>
      </c>
      <c r="MH213" s="424">
        <v>1.4711183514415967E-2</v>
      </c>
      <c r="MI213" s="424">
        <v>1.308918261525923E-2</v>
      </c>
      <c r="MJ213" s="424">
        <v>1.2949311956175427E-2</v>
      </c>
      <c r="MK213" s="424">
        <v>1.4327194998531592E-2</v>
      </c>
      <c r="ML213" s="424">
        <v>3.8553403930798032E-3</v>
      </c>
      <c r="MM213" s="424">
        <v>1.1835562019246208E-2</v>
      </c>
      <c r="MN213" s="424">
        <v>1.4442752247822458E-2</v>
      </c>
      <c r="MO213" s="424">
        <v>9.7836777897077429E-3</v>
      </c>
      <c r="MP213" s="424">
        <v>9.8614469199871414E-3</v>
      </c>
      <c r="MQ213" s="424">
        <v>7.8463599899910776E-3</v>
      </c>
      <c r="MR213" s="424">
        <v>9.7316693815901328E-3</v>
      </c>
      <c r="MS213" s="424">
        <v>9.1242368438348275E-3</v>
      </c>
      <c r="MT213" s="424">
        <v>1.0984805139528488E-2</v>
      </c>
      <c r="MU213" s="424">
        <v>1.4788632550210134E-2</v>
      </c>
      <c r="MV213" s="424">
        <v>1.3321081717063069E-2</v>
      </c>
      <c r="MW213" s="424">
        <v>1.0297003448554257E-2</v>
      </c>
      <c r="MX213" s="424">
        <v>6.7846678115681645E-3</v>
      </c>
      <c r="MY213" s="424">
        <v>1.2623691710405942E-2</v>
      </c>
      <c r="MZ213" s="424">
        <v>1.3485328407727563E-2</v>
      </c>
      <c r="NA213" s="424">
        <v>1.2579893823352607E-2</v>
      </c>
      <c r="NB213" s="424">
        <v>1.3196913023270061E-2</v>
      </c>
      <c r="NC213" s="424">
        <v>1.5571187898855102E-2</v>
      </c>
      <c r="ND213" s="424">
        <v>1.5893066730011892E-2</v>
      </c>
      <c r="NE213" s="424">
        <v>1.368255696902429E-2</v>
      </c>
      <c r="NF213" s="424">
        <v>1.5653064816416914E-2</v>
      </c>
      <c r="NG213" s="424">
        <v>1.6581149949568101E-2</v>
      </c>
      <c r="NH213" s="424">
        <v>1.6171426256762156E-2</v>
      </c>
      <c r="NI213" s="424">
        <v>1.5595862052484463E-2</v>
      </c>
      <c r="NJ213" s="424">
        <v>1.3408424109035547E-2</v>
      </c>
      <c r="NK213" s="424">
        <v>1.603115743762942E-2</v>
      </c>
      <c r="NL213" s="424">
        <v>2.1622009701665782E-2</v>
      </c>
      <c r="NM213" s="424">
        <v>9.7360839341667973E-3</v>
      </c>
      <c r="NN213" s="424">
        <v>8.8733057490581538E-3</v>
      </c>
      <c r="NO213" s="424">
        <v>7.3526398090111795E-3</v>
      </c>
      <c r="NP213" s="424">
        <v>1.1284526093302076E-2</v>
      </c>
      <c r="NQ213" s="424">
        <v>1.5241046951738502E-2</v>
      </c>
      <c r="NR213" s="424">
        <v>1.5489660300002031E-2</v>
      </c>
      <c r="NS213" s="424">
        <v>1.2236322757385393E-2</v>
      </c>
      <c r="NT213" s="424">
        <v>3.585398963912477E-2</v>
      </c>
      <c r="NU213" s="424">
        <v>2.3180852218181048E-2</v>
      </c>
      <c r="NV213" s="424">
        <v>2.2186841571049502E-2</v>
      </c>
      <c r="NW213" s="424">
        <v>2.3274851256767756E-2</v>
      </c>
      <c r="NX213" s="424">
        <v>6.3949973913526345E-2</v>
      </c>
      <c r="NY213" s="424">
        <v>0.12436224822500715</v>
      </c>
      <c r="NZ213" s="424">
        <v>8.3735476715030954E-2</v>
      </c>
      <c r="OA213" s="424">
        <v>2.9461803801261909E-2</v>
      </c>
      <c r="OB213" s="424">
        <v>2.8978728933664315E-2</v>
      </c>
      <c r="OC213" s="424">
        <v>2.9260970199989047E-2</v>
      </c>
      <c r="OD213" s="424">
        <v>1.5545030728757401E-2</v>
      </c>
      <c r="OE213" s="424">
        <v>3.4724593088498026E-2</v>
      </c>
      <c r="OF213" s="424">
        <v>1.9440538723496457E-2</v>
      </c>
      <c r="OG213" s="424">
        <v>1.5537474653272742E-2</v>
      </c>
      <c r="OH213" s="424">
        <v>1.8182463455552925E-2</v>
      </c>
      <c r="OI213" s="424">
        <v>1.8551995527580904E-2</v>
      </c>
      <c r="OJ213" s="424">
        <v>1.5483120305493012E-2</v>
      </c>
      <c r="OK213" s="424">
        <v>1.5908909895346202E-2</v>
      </c>
      <c r="OL213" s="424">
        <v>1.7586219283115555E-2</v>
      </c>
      <c r="OM213" s="424">
        <v>1.0897904196579968E-2</v>
      </c>
      <c r="ON213" s="424">
        <v>2.7063097905951506E-2</v>
      </c>
      <c r="OO213" s="424">
        <v>9.0044156386860762E-3</v>
      </c>
      <c r="OP213" s="424">
        <v>5.75028442668085E-3</v>
      </c>
      <c r="OQ213" s="424">
        <v>1.310754947935917E-2</v>
      </c>
      <c r="OR213" s="424">
        <v>1.7822687508641907E-2</v>
      </c>
      <c r="OS213" s="424">
        <v>1.2973812312714512E-2</v>
      </c>
      <c r="OT213" s="424">
        <v>1.5754479586202814E-2</v>
      </c>
      <c r="OU213" s="424">
        <v>1.8828125909827392E-2</v>
      </c>
      <c r="OV213" s="424">
        <v>1.4553228734581224E-2</v>
      </c>
      <c r="OW213" s="424">
        <v>1.3022621548969405E-2</v>
      </c>
      <c r="OX213" s="424">
        <v>1.4413557463130562E-2</v>
      </c>
      <c r="OY213" s="424">
        <v>1.2920863507095211E-2</v>
      </c>
      <c r="OZ213" s="424">
        <v>2.4090661156155227E-2</v>
      </c>
      <c r="PA213" s="424">
        <v>1.3689656022168262</v>
      </c>
      <c r="PB213" s="424">
        <v>1.1635945435516951E-2</v>
      </c>
      <c r="PC213" s="424">
        <v>1.2235923609035002E-2</v>
      </c>
      <c r="PD213" s="424">
        <v>1.1648308038561973E-2</v>
      </c>
      <c r="PE213" s="424">
        <v>1.4597672865604906E-2</v>
      </c>
      <c r="PF213" s="424">
        <v>2.0780684281601385E-2</v>
      </c>
      <c r="PG213" s="424">
        <v>1.444104447097635E-2</v>
      </c>
      <c r="PH213" s="424">
        <v>1.6031465227934482E-2</v>
      </c>
      <c r="PI213" s="424">
        <v>1.5549935338111647E-2</v>
      </c>
      <c r="PJ213" s="424">
        <v>1.5881293628692967E-2</v>
      </c>
      <c r="PK213" s="424">
        <v>8.0101167296142955E-3</v>
      </c>
      <c r="PL213" s="424">
        <v>1.3651327970418741E-2</v>
      </c>
      <c r="PM213" s="424">
        <v>1.422427786364871E-2</v>
      </c>
      <c r="PN213" s="424">
        <v>1.3923555344972527E-2</v>
      </c>
      <c r="PO213" s="424">
        <v>1.3295847452541382E-2</v>
      </c>
      <c r="PP213" s="425">
        <v>2.0615989276277908E-2</v>
      </c>
    </row>
    <row r="214" spans="1:432" x14ac:dyDescent="0.25">
      <c r="A214" s="210" t="s">
        <v>203</v>
      </c>
      <c r="B214" s="415">
        <f>'Input Output Table'!D98/B$230</f>
        <v>1.9960420119721084E-5</v>
      </c>
      <c r="C214" s="415">
        <f>'Input Output Table'!E98/C$230</f>
        <v>2.7732020199392023E-5</v>
      </c>
      <c r="D214" s="415">
        <f>'Input Output Table'!F98/D$230</f>
        <v>8.7302185889961124E-5</v>
      </c>
      <c r="E214" s="415">
        <f>'Input Output Table'!G98/E$230</f>
        <v>5.069299186143952E-5</v>
      </c>
      <c r="F214" s="415">
        <f>'Input Output Table'!H98/F$230</f>
        <v>1.8698823472375995E-5</v>
      </c>
      <c r="G214" s="415">
        <f>'Input Output Table'!I98/G$230</f>
        <v>2.9530620167468012E-5</v>
      </c>
      <c r="H214" s="415">
        <f>'Input Output Table'!J98/H$230</f>
        <v>8.2718570146061673E-5</v>
      </c>
      <c r="I214" s="415">
        <f>'Input Output Table'!K98/I$230</f>
        <v>3.5987792219097268E-5</v>
      </c>
      <c r="J214" s="415">
        <f>'Input Output Table'!L98/J$230</f>
        <v>7.0345361712406072E-5</v>
      </c>
      <c r="K214" s="415">
        <f>'Input Output Table'!M98/K$230</f>
        <v>2.6744101812423618E-5</v>
      </c>
      <c r="L214" s="415">
        <f>'Input Output Table'!N98/L$230</f>
        <v>3.7736853537278039E-5</v>
      </c>
      <c r="M214" s="415">
        <f>'Input Output Table'!O98/M$230</f>
        <v>1.0562730818130786E-4</v>
      </c>
      <c r="N214" s="415">
        <f>'Input Output Table'!P98/N$230</f>
        <v>4.5030741041702137E-5</v>
      </c>
      <c r="O214" s="415">
        <f>'Input Output Table'!Q98/O$230</f>
        <v>8.791322351402109E-5</v>
      </c>
      <c r="P214" s="415">
        <f>'Input Output Table'!R98/P$230</f>
        <v>2.5885250475829331E-5</v>
      </c>
      <c r="Q214" s="415">
        <f>'Input Output Table'!S98/Q$230</f>
        <v>2.7697888431237408E-4</v>
      </c>
      <c r="R214" s="415">
        <f>'Input Output Table'!T98/R$230</f>
        <v>1.3104036408484308E-4</v>
      </c>
      <c r="S214" s="415">
        <f>'Input Output Table'!U98/S$230</f>
        <v>4.5346774266117679E-4</v>
      </c>
      <c r="T214" s="415">
        <f>'Input Output Table'!V98/T$230</f>
        <v>9.6899260232474006E-5</v>
      </c>
      <c r="U214" s="415">
        <f>'Input Output Table'!W98/U$230</f>
        <v>8.9742329061701033E-5</v>
      </c>
      <c r="V214" s="415">
        <f>'Input Output Table'!X98/V$230</f>
        <v>6.7291477632473005E-5</v>
      </c>
      <c r="W214" s="415">
        <f>'Input Output Table'!Y98/W$230</f>
        <v>6.832021203523904E-5</v>
      </c>
      <c r="X214" s="415">
        <f>'Input Output Table'!Z98/X$230</f>
        <v>1.2166505724721198E-4</v>
      </c>
      <c r="Y214" s="415">
        <f>'Input Output Table'!AA98/Y$230</f>
        <v>5.9514295009633577E-5</v>
      </c>
      <c r="Z214" s="415">
        <f>'Input Output Table'!AB98/Z$230</f>
        <v>4.134284497215349E-5</v>
      </c>
      <c r="AA214" s="415">
        <f>'Input Output Table'!AC98/AA$230</f>
        <v>9.855201074586229E-5</v>
      </c>
      <c r="AB214" s="415">
        <f>'Input Output Table'!AD98/AB$230</f>
        <v>1.5253936657095421E-4</v>
      </c>
      <c r="AC214" s="415">
        <f>'Input Output Table'!AE98/AC$230</f>
        <v>1.2678787405790212E-4</v>
      </c>
      <c r="AD214" s="415">
        <f>'Input Output Table'!AF98/AD$230</f>
        <v>1.5200903550094123E-4</v>
      </c>
      <c r="AE214" s="415">
        <f>'Input Output Table'!AG98/AE$230</f>
        <v>1.1060602723827783E-4</v>
      </c>
      <c r="AF214" s="415">
        <f>'Input Output Table'!AH98/AF$230</f>
        <v>1.5191398626889847E-4</v>
      </c>
      <c r="AG214" s="415">
        <f>'Input Output Table'!AI98/AG$230</f>
        <v>1.2003454859068733E-4</v>
      </c>
      <c r="AH214" s="415">
        <f>'Input Output Table'!AJ98/AH$230</f>
        <v>1.1888017575997739E-4</v>
      </c>
      <c r="AI214" s="415">
        <f>'Input Output Table'!AK98/AI$230</f>
        <v>1.0120131785045685E-4</v>
      </c>
      <c r="AJ214" s="415">
        <f>'Input Output Table'!AL98/AJ$230</f>
        <v>1.67886114449943E-4</v>
      </c>
      <c r="AK214" s="415">
        <f>'Input Output Table'!AM98/AK$230</f>
        <v>1.0715224501180253E-4</v>
      </c>
      <c r="AL214" s="415">
        <f>'Input Output Table'!AN98/AL$230</f>
        <v>6.8754068663556394E-5</v>
      </c>
      <c r="AM214" s="415">
        <f>'Input Output Table'!AO98/AM$230</f>
        <v>6.0301424543299371E-5</v>
      </c>
      <c r="AN214" s="415">
        <f>'Input Output Table'!AP98/AN$230</f>
        <v>3.8668827788968946E-5</v>
      </c>
      <c r="AO214" s="415">
        <f>'Input Output Table'!AQ98/AO$230</f>
        <v>6.0525759009205253E-5</v>
      </c>
      <c r="AP214" s="415">
        <f>'Input Output Table'!AR98/AP$230</f>
        <v>7.3476694811334823E-5</v>
      </c>
      <c r="AQ214" s="415">
        <f>'Input Output Table'!AS98/AQ$230</f>
        <v>7.0674623872724187E-5</v>
      </c>
      <c r="AR214" s="415">
        <f>'Input Output Table'!AT98/AR$230</f>
        <v>5.6978033907642281E-5</v>
      </c>
      <c r="AS214" s="415">
        <f>'Input Output Table'!AU98/AS$230</f>
        <v>7.8000744937637304E-5</v>
      </c>
      <c r="AT214" s="415">
        <f>'Input Output Table'!AV98/AT$230</f>
        <v>6.2397018715996356E-5</v>
      </c>
      <c r="AU214" s="415">
        <f>'Input Output Table'!AW98/AU$230</f>
        <v>1.5324769612041965E-4</v>
      </c>
      <c r="AV214" s="415">
        <f>'Input Output Table'!AX98/AV$230</f>
        <v>7.8450017253037116E-5</v>
      </c>
      <c r="AW214" s="415">
        <f>'Input Output Table'!AY98/AW$230</f>
        <v>6.3549575311548981E-5</v>
      </c>
      <c r="AX214" s="415">
        <f>'Input Output Table'!AZ98/AX$230</f>
        <v>9.5615520156056287E-5</v>
      </c>
      <c r="AY214" s="415">
        <f>'Input Output Table'!BA98/AY$230</f>
        <v>2.7196805311144591E-5</v>
      </c>
      <c r="AZ214" s="415">
        <f>'Input Output Table'!BB98/AZ$230</f>
        <v>1.5306901496046785E-4</v>
      </c>
      <c r="BA214" s="415">
        <f>'Input Output Table'!BC98/BA$230</f>
        <v>1.4756490522664479E-4</v>
      </c>
      <c r="BB214" s="415">
        <f>'Input Output Table'!BD98/BB$230</f>
        <v>1.68342658304405E-4</v>
      </c>
      <c r="BC214" s="415">
        <f>'Input Output Table'!BE98/BC$230</f>
        <v>2.8694295466926601E-5</v>
      </c>
      <c r="BD214" s="415">
        <f>'Input Output Table'!BF98/BD$230</f>
        <v>6.8528595168322354E-4</v>
      </c>
      <c r="BE214" s="415">
        <f>'Input Output Table'!BG98/BE$230</f>
        <v>4.5246564237269157E-3</v>
      </c>
      <c r="BF214" s="415">
        <f>'Input Output Table'!BH98/BF$230</f>
        <v>2.3931152772979733E-4</v>
      </c>
      <c r="BG214" s="415">
        <f>'Input Output Table'!BI98/BG$230</f>
        <v>2.808600274729589E-3</v>
      </c>
      <c r="BH214" s="415">
        <f>'Input Output Table'!BJ98/BH$230</f>
        <v>8.4265847036698834E-4</v>
      </c>
      <c r="BI214" s="415">
        <f>'Input Output Table'!BK98/BI$230</f>
        <v>1.0360535324329576E-3</v>
      </c>
      <c r="BJ214" s="415">
        <f>'Input Output Table'!BL98/BJ$230</f>
        <v>1.0360534640797957E-3</v>
      </c>
      <c r="BK214" s="415">
        <f>'Input Output Table'!BM98/BK$230</f>
        <v>6.6596054181363427E-4</v>
      </c>
      <c r="BL214" s="415">
        <f>'Input Output Table'!BN98/BL$230</f>
        <v>9.7902755848645168E-4</v>
      </c>
      <c r="BM214" s="415">
        <f>'Input Output Table'!BO98/BM$230</f>
        <v>7.1919923107876572E-4</v>
      </c>
      <c r="BN214" s="415">
        <f>'Input Output Table'!BP98/BN$230</f>
        <v>8.7718451789618767E-4</v>
      </c>
      <c r="BO214" s="415">
        <f>'Input Output Table'!BQ98/BO$230</f>
        <v>1.3225440900746543E-3</v>
      </c>
      <c r="BP214" s="415">
        <f>'Input Output Table'!BR98/BP$230</f>
        <v>1.5615318860646976E-3</v>
      </c>
      <c r="BQ214" s="415">
        <f>'Input Output Table'!BS98/BQ$230</f>
        <v>8.3475016502864981E-4</v>
      </c>
      <c r="BR214" s="415">
        <f>'Input Output Table'!BT98/BR$230</f>
        <v>8.3475005443457251E-4</v>
      </c>
      <c r="BS214" s="415">
        <f>'Input Output Table'!BU98/BS$230</f>
        <v>7.9059526099894853E-4</v>
      </c>
      <c r="BT214" s="415">
        <f>'Input Output Table'!BV98/BT$230</f>
        <v>2.2850902473759197E-4</v>
      </c>
      <c r="BU214" s="415">
        <f>'Input Output Table'!BW98/BU$230</f>
        <v>1.9719219153738776E-4</v>
      </c>
      <c r="BV214" s="415">
        <f>'Input Output Table'!BX98/BV$230</f>
        <v>2.2299835134482861E-3</v>
      </c>
      <c r="BW214" s="415">
        <f>'Input Output Table'!BY98/BW$230</f>
        <v>5.0991497862604152E-4</v>
      </c>
      <c r="BX214" s="415">
        <f>'Input Output Table'!BZ98/BX$230</f>
        <v>3.1451382665539309E-3</v>
      </c>
      <c r="BY214" s="415">
        <f>'Input Output Table'!CA98/BY$230</f>
        <v>3.3350667134825407E-3</v>
      </c>
      <c r="BZ214" s="415">
        <f>'Input Output Table'!CB98/BZ$230</f>
        <v>6.2652347911839688E-3</v>
      </c>
      <c r="CA214" s="415">
        <f>'Input Output Table'!CC98/CA$230</f>
        <v>1.3364096761251303E-3</v>
      </c>
      <c r="CB214" s="415">
        <f>'Input Output Table'!CD98/CB$230</f>
        <v>6.3678599126734377E-4</v>
      </c>
      <c r="CC214" s="415">
        <f>'Input Output Table'!CE98/CC$230</f>
        <v>4.1957035504202255E-4</v>
      </c>
      <c r="CD214" s="415">
        <f>'Input Output Table'!CF98/CD$230</f>
        <v>7.2952566287444944E-5</v>
      </c>
      <c r="CE214" s="415">
        <f>'Input Output Table'!CG98/CE$230</f>
        <v>6.7586399837471045E-4</v>
      </c>
      <c r="CF214" s="415">
        <f>'Input Output Table'!CH98/CF$230</f>
        <v>3.4872360105686411E-4</v>
      </c>
      <c r="CG214" s="415">
        <f>'Input Output Table'!CI98/CG$230</f>
        <v>1.327384580725368E-3</v>
      </c>
      <c r="CH214" s="415">
        <f>'Input Output Table'!CJ98/CH$230</f>
        <v>3.6937828851141486E-4</v>
      </c>
      <c r="CI214" s="415">
        <f>'Input Output Table'!CK98/CI$230</f>
        <v>3.8225266826434818E-3</v>
      </c>
      <c r="CJ214" s="415">
        <f>'Input Output Table'!CL98/CJ$230</f>
        <v>2.9082769347741082E-4</v>
      </c>
      <c r="CK214" s="415">
        <f>'Input Output Table'!CM98/CK$230</f>
        <v>2.7892601649171386E-2</v>
      </c>
      <c r="CL214" s="415">
        <f>'Input Output Table'!CN98/CL$230</f>
        <v>2.4039674337717211E-4</v>
      </c>
      <c r="CM214" s="415">
        <f>'Input Output Table'!CO98/CM$230</f>
        <v>1.0522594878782613E-3</v>
      </c>
      <c r="CN214" s="415">
        <f>'Input Output Table'!CP98/CN$230</f>
        <v>1.0735482055959239E-4</v>
      </c>
      <c r="CO214" s="415">
        <f>'Input Output Table'!CQ98/CO$230</f>
        <v>3.7604406733093296E-3</v>
      </c>
      <c r="CP214" s="415">
        <f>'Input Output Table'!CR98/CP$230</f>
        <v>2.2521627589050356E-2</v>
      </c>
      <c r="CQ214" s="415">
        <f>'Input Output Table'!CS98/CQ$230</f>
        <v>1.2180111136070605E-2</v>
      </c>
      <c r="CR214" s="415">
        <f>'Input Output Table'!CT98/CR$230</f>
        <v>1.2623255147472122E-4</v>
      </c>
      <c r="CS214" s="415">
        <f>'Input Output Table'!CU98/CS$230</f>
        <v>2.7774388615501517E-3</v>
      </c>
      <c r="CT214" s="415">
        <f>'Input Output Table'!CV98/CT$230</f>
        <v>2.7264422125070635E-3</v>
      </c>
      <c r="CU214" s="415">
        <f>'Input Output Table'!CW98/CU$230</f>
        <v>1.3293822613077086E-3</v>
      </c>
      <c r="CV214" s="415">
        <f>'Input Output Table'!CX98/CV$230</f>
        <v>1.5246367514346235E-3</v>
      </c>
      <c r="CW214" s="415">
        <f>'Input Output Table'!CY98/CW$230</f>
        <v>5.3681590841906041E-3</v>
      </c>
      <c r="CX214" s="415">
        <f>'Input Output Table'!CZ98/CX$230</f>
        <v>9.3173190822294794E-3</v>
      </c>
      <c r="CY214" s="415">
        <f>'Input Output Table'!DA98/CY$230</f>
        <v>1.6591948684284122E-3</v>
      </c>
      <c r="CZ214" s="415">
        <f>'Input Output Table'!DB98/CZ$230</f>
        <v>5.2523220253006681E-3</v>
      </c>
      <c r="DA214" s="415">
        <f>'Input Output Table'!DC98/DA$230</f>
        <v>9.1742570166028937E-4</v>
      </c>
      <c r="DB214" s="415">
        <f>'Input Output Table'!DD98/DB$230</f>
        <v>3.3315930597857565E-3</v>
      </c>
      <c r="DC214" s="415">
        <f>'Input Output Table'!DE98/DC$230</f>
        <v>1.009070858953095E-3</v>
      </c>
      <c r="DD214" s="416">
        <f>'Input Output Table'!DG98/DD$230</f>
        <v>2.1223465483308519E-4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1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J214" s="423">
        <f t="shared" si="323"/>
        <v>-1.9960420119721084E-5</v>
      </c>
      <c r="HK214" s="423">
        <f t="shared" si="324"/>
        <v>-2.7732020199392023E-5</v>
      </c>
      <c r="HL214" s="423">
        <f t="shared" si="325"/>
        <v>-8.7302185889961124E-5</v>
      </c>
      <c r="HM214" s="423">
        <f t="shared" si="326"/>
        <v>-5.069299186143952E-5</v>
      </c>
      <c r="HN214" s="423">
        <f t="shared" si="327"/>
        <v>-1.8698823472375995E-5</v>
      </c>
      <c r="HO214" s="423">
        <f t="shared" si="328"/>
        <v>-2.9530620167468012E-5</v>
      </c>
      <c r="HP214" s="423">
        <f t="shared" si="329"/>
        <v>-8.2718570146061673E-5</v>
      </c>
      <c r="HQ214" s="423">
        <f t="shared" si="330"/>
        <v>-3.5987792219097268E-5</v>
      </c>
      <c r="HR214" s="423">
        <f t="shared" si="331"/>
        <v>-7.0345361712406072E-5</v>
      </c>
      <c r="HS214" s="423">
        <f t="shared" si="332"/>
        <v>-2.6744101812423618E-5</v>
      </c>
      <c r="HT214" s="423">
        <f t="shared" si="333"/>
        <v>-3.7736853537278039E-5</v>
      </c>
      <c r="HU214" s="423">
        <f t="shared" si="334"/>
        <v>-1.0562730818130786E-4</v>
      </c>
      <c r="HV214" s="423">
        <f t="shared" si="335"/>
        <v>-4.5030741041702137E-5</v>
      </c>
      <c r="HW214" s="423">
        <f t="shared" si="336"/>
        <v>-8.791322351402109E-5</v>
      </c>
      <c r="HX214" s="423">
        <f t="shared" si="337"/>
        <v>-2.5885250475829331E-5</v>
      </c>
      <c r="HY214" s="423">
        <f t="shared" si="338"/>
        <v>-2.7697888431237408E-4</v>
      </c>
      <c r="HZ214" s="423">
        <f t="shared" si="339"/>
        <v>-1.3104036408484308E-4</v>
      </c>
      <c r="IA214" s="423">
        <f t="shared" si="340"/>
        <v>-4.5346774266117679E-4</v>
      </c>
      <c r="IB214" s="423">
        <f t="shared" si="341"/>
        <v>-9.6899260232474006E-5</v>
      </c>
      <c r="IC214" s="423">
        <f t="shared" si="342"/>
        <v>-8.9742329061701033E-5</v>
      </c>
      <c r="ID214" s="423">
        <f t="shared" si="343"/>
        <v>-6.7291477632473005E-5</v>
      </c>
      <c r="IE214" s="423">
        <f t="shared" si="344"/>
        <v>-6.832021203523904E-5</v>
      </c>
      <c r="IF214" s="423">
        <f t="shared" si="345"/>
        <v>-1.2166505724721198E-4</v>
      </c>
      <c r="IG214" s="423">
        <f t="shared" si="346"/>
        <v>-5.9514295009633577E-5</v>
      </c>
      <c r="IH214" s="423">
        <f t="shared" si="347"/>
        <v>-4.134284497215349E-5</v>
      </c>
      <c r="II214" s="423">
        <f t="shared" si="348"/>
        <v>-9.855201074586229E-5</v>
      </c>
      <c r="IJ214" s="423">
        <f t="shared" si="349"/>
        <v>-1.5253936657095421E-4</v>
      </c>
      <c r="IK214" s="423">
        <f t="shared" si="350"/>
        <v>-1.2678787405790212E-4</v>
      </c>
      <c r="IL214" s="423">
        <f t="shared" si="351"/>
        <v>-1.5200903550094123E-4</v>
      </c>
      <c r="IM214" s="423">
        <f t="shared" si="352"/>
        <v>-1.1060602723827783E-4</v>
      </c>
      <c r="IN214" s="423">
        <f t="shared" si="353"/>
        <v>-1.5191398626889847E-4</v>
      </c>
      <c r="IO214" s="423">
        <f t="shared" si="354"/>
        <v>-1.2003454859068733E-4</v>
      </c>
      <c r="IP214" s="423">
        <f t="shared" si="355"/>
        <v>-1.1888017575997739E-4</v>
      </c>
      <c r="IQ214" s="423">
        <f t="shared" si="356"/>
        <v>-1.0120131785045685E-4</v>
      </c>
      <c r="IR214" s="423">
        <f t="shared" si="357"/>
        <v>-1.67886114449943E-4</v>
      </c>
      <c r="IS214" s="423">
        <f t="shared" si="358"/>
        <v>-1.0715224501180253E-4</v>
      </c>
      <c r="IT214" s="423">
        <f t="shared" si="359"/>
        <v>-6.8754068663556394E-5</v>
      </c>
      <c r="IU214" s="423">
        <f t="shared" si="360"/>
        <v>-6.0301424543299371E-5</v>
      </c>
      <c r="IV214" s="423">
        <f t="shared" si="361"/>
        <v>-3.8668827788968946E-5</v>
      </c>
      <c r="IW214" s="423">
        <f t="shared" si="362"/>
        <v>-6.0525759009205253E-5</v>
      </c>
      <c r="IX214" s="423">
        <f t="shared" si="363"/>
        <v>-7.3476694811334823E-5</v>
      </c>
      <c r="IY214" s="423">
        <f t="shared" si="364"/>
        <v>-7.0674623872724187E-5</v>
      </c>
      <c r="IZ214" s="423">
        <f t="shared" si="365"/>
        <v>-5.6978033907642281E-5</v>
      </c>
      <c r="JA214" s="423">
        <f t="shared" si="366"/>
        <v>-7.8000744937637304E-5</v>
      </c>
      <c r="JB214" s="423">
        <f t="shared" si="367"/>
        <v>-6.2397018715996356E-5</v>
      </c>
      <c r="JC214" s="423">
        <f t="shared" si="368"/>
        <v>-1.5324769612041965E-4</v>
      </c>
      <c r="JD214" s="423">
        <f t="shared" si="369"/>
        <v>-7.8450017253037116E-5</v>
      </c>
      <c r="JE214" s="423">
        <f t="shared" si="370"/>
        <v>-6.3549575311548981E-5</v>
      </c>
      <c r="JF214" s="423">
        <f t="shared" si="371"/>
        <v>-9.5615520156056287E-5</v>
      </c>
      <c r="JG214" s="423">
        <f t="shared" si="372"/>
        <v>-2.7196805311144591E-5</v>
      </c>
      <c r="JH214" s="423">
        <f t="shared" si="373"/>
        <v>-1.5306901496046785E-4</v>
      </c>
      <c r="JI214" s="423">
        <f t="shared" si="374"/>
        <v>-1.4756490522664479E-4</v>
      </c>
      <c r="JJ214" s="423">
        <f t="shared" si="375"/>
        <v>-1.68342658304405E-4</v>
      </c>
      <c r="JK214" s="423">
        <f t="shared" si="376"/>
        <v>-2.8694295466926601E-5</v>
      </c>
      <c r="JL214" s="423">
        <f t="shared" si="377"/>
        <v>-6.8528595168322354E-4</v>
      </c>
      <c r="JM214" s="423">
        <f t="shared" si="378"/>
        <v>-4.5246564237269157E-3</v>
      </c>
      <c r="JN214" s="423">
        <f t="shared" si="379"/>
        <v>-2.3931152772979733E-4</v>
      </c>
      <c r="JO214" s="423">
        <f t="shared" si="380"/>
        <v>-2.808600274729589E-3</v>
      </c>
      <c r="JP214" s="423">
        <f t="shared" si="381"/>
        <v>-8.4265847036698834E-4</v>
      </c>
      <c r="JQ214" s="423">
        <f t="shared" si="382"/>
        <v>-1.0360535324329576E-3</v>
      </c>
      <c r="JR214" s="423">
        <f t="shared" si="383"/>
        <v>-1.0360534640797957E-3</v>
      </c>
      <c r="JS214" s="423">
        <f t="shared" si="384"/>
        <v>-6.6596054181363427E-4</v>
      </c>
      <c r="JT214" s="423">
        <f t="shared" si="385"/>
        <v>-9.7902755848645168E-4</v>
      </c>
      <c r="JU214" s="423">
        <f t="shared" si="386"/>
        <v>-7.1919923107876572E-4</v>
      </c>
      <c r="JV214" s="423">
        <f t="shared" si="387"/>
        <v>-8.7718451789618767E-4</v>
      </c>
      <c r="JW214" s="423">
        <f t="shared" si="388"/>
        <v>-1.3225440900746543E-3</v>
      </c>
      <c r="JX214" s="423">
        <f t="shared" si="389"/>
        <v>-1.5615318860646976E-3</v>
      </c>
      <c r="JY214" s="423">
        <f t="shared" si="390"/>
        <v>-8.3475016502864981E-4</v>
      </c>
      <c r="JZ214" s="423">
        <f t="shared" si="391"/>
        <v>-8.3475005443457251E-4</v>
      </c>
      <c r="KA214" s="423">
        <f t="shared" si="392"/>
        <v>-7.9059526099894853E-4</v>
      </c>
      <c r="KB214" s="423">
        <f t="shared" si="393"/>
        <v>-2.2850902473759197E-4</v>
      </c>
      <c r="KC214" s="423">
        <f t="shared" si="394"/>
        <v>-1.9719219153738776E-4</v>
      </c>
      <c r="KD214" s="423">
        <f t="shared" si="395"/>
        <v>-2.2299835134482861E-3</v>
      </c>
      <c r="KE214" s="423">
        <f t="shared" si="396"/>
        <v>-5.0991497862604152E-4</v>
      </c>
      <c r="KF214" s="423">
        <f t="shared" si="397"/>
        <v>-3.1451382665539309E-3</v>
      </c>
      <c r="KG214" s="423">
        <f t="shared" si="398"/>
        <v>-3.3350667134825407E-3</v>
      </c>
      <c r="KH214" s="423">
        <f t="shared" si="399"/>
        <v>-6.2652347911839688E-3</v>
      </c>
      <c r="KI214" s="423">
        <f t="shared" si="400"/>
        <v>-1.3364096761251303E-3</v>
      </c>
      <c r="KJ214" s="423">
        <f t="shared" si="401"/>
        <v>-6.3678599126734377E-4</v>
      </c>
      <c r="KK214" s="423">
        <f t="shared" si="402"/>
        <v>-4.1957035504202255E-4</v>
      </c>
      <c r="KL214" s="423">
        <f t="shared" si="403"/>
        <v>-7.2952566287444944E-5</v>
      </c>
      <c r="KM214" s="423">
        <f t="shared" si="404"/>
        <v>-6.7586399837471045E-4</v>
      </c>
      <c r="KN214" s="423">
        <f t="shared" si="405"/>
        <v>-3.4872360105686411E-4</v>
      </c>
      <c r="KO214" s="423">
        <f t="shared" si="406"/>
        <v>-1.327384580725368E-3</v>
      </c>
      <c r="KP214" s="423">
        <f t="shared" si="407"/>
        <v>-3.6937828851141486E-4</v>
      </c>
      <c r="KQ214" s="423">
        <f t="shared" si="408"/>
        <v>-3.8225266826434818E-3</v>
      </c>
      <c r="KR214" s="423">
        <f t="shared" si="409"/>
        <v>-2.9082769347741082E-4</v>
      </c>
      <c r="KS214" s="423">
        <f t="shared" si="410"/>
        <v>-2.7892601649171386E-2</v>
      </c>
      <c r="KT214" s="423">
        <f t="shared" si="411"/>
        <v>-2.4039674337717211E-4</v>
      </c>
      <c r="KU214" s="423">
        <f t="shared" si="412"/>
        <v>-1.0522594878782613E-3</v>
      </c>
      <c r="KV214" s="423">
        <f t="shared" si="413"/>
        <v>-1.0735482055959239E-4</v>
      </c>
      <c r="KW214" s="423">
        <f t="shared" si="414"/>
        <v>-3.7604406733093296E-3</v>
      </c>
      <c r="KX214" s="423">
        <f t="shared" si="415"/>
        <v>0.97747837241094959</v>
      </c>
      <c r="KY214" s="423">
        <f t="shared" si="416"/>
        <v>-1.2180111136070605E-2</v>
      </c>
      <c r="KZ214" s="423">
        <f t="shared" si="417"/>
        <v>-1.2623255147472122E-4</v>
      </c>
      <c r="LA214" s="423">
        <f t="shared" si="418"/>
        <v>-2.7774388615501517E-3</v>
      </c>
      <c r="LB214" s="423">
        <f t="shared" si="419"/>
        <v>-2.7264422125070635E-3</v>
      </c>
      <c r="LC214" s="423">
        <f t="shared" si="420"/>
        <v>-1.3293822613077086E-3</v>
      </c>
      <c r="LD214" s="423">
        <f t="shared" si="421"/>
        <v>-1.5246367514346235E-3</v>
      </c>
      <c r="LE214" s="423">
        <f t="shared" si="422"/>
        <v>-5.3681590841906041E-3</v>
      </c>
      <c r="LF214" s="423">
        <f t="shared" si="423"/>
        <v>-9.3173190822294794E-3</v>
      </c>
      <c r="LG214" s="423">
        <f t="shared" si="424"/>
        <v>-1.6591948684284122E-3</v>
      </c>
      <c r="LH214" s="423">
        <f t="shared" si="425"/>
        <v>-5.2523220253006681E-3</v>
      </c>
      <c r="LI214" s="423">
        <f t="shared" si="426"/>
        <v>-9.1742570166028937E-4</v>
      </c>
      <c r="LJ214" s="423">
        <f t="shared" si="427"/>
        <v>-3.3315930597857565E-3</v>
      </c>
      <c r="LK214" s="423">
        <f t="shared" si="428"/>
        <v>-1.009070858953095E-3</v>
      </c>
      <c r="LL214" s="423">
        <f t="shared" si="429"/>
        <v>-2.1223465483308519E-4</v>
      </c>
      <c r="LN214" s="424">
        <v>2.6594630569860946E-3</v>
      </c>
      <c r="LO214" s="424">
        <v>3.0745056091979702E-3</v>
      </c>
      <c r="LP214" s="424">
        <v>1.8520639086777675E-3</v>
      </c>
      <c r="LQ214" s="424">
        <v>2.9465634326123367E-3</v>
      </c>
      <c r="LR214" s="424">
        <v>1.3414062716285405E-3</v>
      </c>
      <c r="LS214" s="424">
        <v>2.8294528397327847E-3</v>
      </c>
      <c r="LT214" s="424">
        <v>1.9148582225570333E-3</v>
      </c>
      <c r="LU214" s="424">
        <v>3.081234272402489E-3</v>
      </c>
      <c r="LV214" s="424">
        <v>3.4889468911239083E-3</v>
      </c>
      <c r="LW214" s="424">
        <v>2.0860193872252624E-3</v>
      </c>
      <c r="LX214" s="424">
        <v>2.9611020517515628E-3</v>
      </c>
      <c r="LY214" s="424">
        <v>3.2252096704019138E-3</v>
      </c>
      <c r="LZ214" s="424">
        <v>3.5172200727233865E-3</v>
      </c>
      <c r="MA214" s="424">
        <v>3.4783225641349803E-3</v>
      </c>
      <c r="MB214" s="424">
        <v>2.5427760578245174E-3</v>
      </c>
      <c r="MC214" s="424">
        <v>3.5056672267805246E-3</v>
      </c>
      <c r="MD214" s="424">
        <v>3.3677917350253233E-3</v>
      </c>
      <c r="ME214" s="424">
        <v>3.0117968531015145E-3</v>
      </c>
      <c r="MF214" s="424">
        <v>2.798557708386956E-3</v>
      </c>
      <c r="MG214" s="424">
        <v>3.3286071212544409E-3</v>
      </c>
      <c r="MH214" s="424">
        <v>2.4196704096837111E-3</v>
      </c>
      <c r="MI214" s="424">
        <v>2.6947219054066092E-3</v>
      </c>
      <c r="MJ214" s="424">
        <v>2.6500262511265841E-3</v>
      </c>
      <c r="MK214" s="424">
        <v>2.9821836903652387E-3</v>
      </c>
      <c r="ML214" s="424">
        <v>1.0471587268691619E-3</v>
      </c>
      <c r="MM214" s="424">
        <v>2.8217226232113194E-3</v>
      </c>
      <c r="MN214" s="424">
        <v>3.4857943858467339E-3</v>
      </c>
      <c r="MO214" s="424">
        <v>2.5685872745612234E-3</v>
      </c>
      <c r="MP214" s="424">
        <v>2.4515488433155801E-3</v>
      </c>
      <c r="MQ214" s="424">
        <v>1.8910231375097687E-3</v>
      </c>
      <c r="MR214" s="424">
        <v>2.479089181147886E-3</v>
      </c>
      <c r="MS214" s="424">
        <v>2.5672298299345684E-3</v>
      </c>
      <c r="MT214" s="424">
        <v>2.690843857140275E-3</v>
      </c>
      <c r="MU214" s="424">
        <v>3.1153986144842557E-3</v>
      </c>
      <c r="MV214" s="424">
        <v>3.1125031239695893E-3</v>
      </c>
      <c r="MW214" s="424">
        <v>2.4680421131727335E-3</v>
      </c>
      <c r="MX214" s="424">
        <v>1.6966839954865288E-3</v>
      </c>
      <c r="MY214" s="424">
        <v>3.0009628519570889E-3</v>
      </c>
      <c r="MZ214" s="424">
        <v>3.1012628845119164E-3</v>
      </c>
      <c r="NA214" s="424">
        <v>2.8699977343355121E-3</v>
      </c>
      <c r="NB214" s="424">
        <v>2.7030295324278154E-3</v>
      </c>
      <c r="NC214" s="424">
        <v>3.0897326308849831E-3</v>
      </c>
      <c r="ND214" s="424">
        <v>2.9201072405005764E-3</v>
      </c>
      <c r="NE214" s="424">
        <v>3.2809453139896693E-3</v>
      </c>
      <c r="NF214" s="424">
        <v>2.9232350505822204E-3</v>
      </c>
      <c r="NG214" s="424">
        <v>3.9149604366598674E-3</v>
      </c>
      <c r="NH214" s="424">
        <v>3.2907515069109891E-3</v>
      </c>
      <c r="NI214" s="424">
        <v>3.1897795626977484E-3</v>
      </c>
      <c r="NJ214" s="424">
        <v>3.240385610481272E-3</v>
      </c>
      <c r="NK214" s="424">
        <v>3.3017348672712147E-3</v>
      </c>
      <c r="NL214" s="424">
        <v>3.6667138529102063E-3</v>
      </c>
      <c r="NM214" s="424">
        <v>2.1995284225720204E-3</v>
      </c>
      <c r="NN214" s="424">
        <v>2.0633870435565554E-3</v>
      </c>
      <c r="NO214" s="424">
        <v>2.091375209200828E-3</v>
      </c>
      <c r="NP214" s="424">
        <v>3.1210538606936925E-3</v>
      </c>
      <c r="NQ214" s="424">
        <v>8.8022934033734363E-3</v>
      </c>
      <c r="NR214" s="424">
        <v>3.9320454087881452E-3</v>
      </c>
      <c r="NS214" s="424">
        <v>6.4792182943984996E-3</v>
      </c>
      <c r="NT214" s="424">
        <v>4.3915857198547244E-3</v>
      </c>
      <c r="NU214" s="424">
        <v>4.7620302355087397E-3</v>
      </c>
      <c r="NV214" s="424">
        <v>4.3202488176013161E-3</v>
      </c>
      <c r="NW214" s="424">
        <v>5.3644190216446857E-3</v>
      </c>
      <c r="NX214" s="424">
        <v>4.7626025718192242E-3</v>
      </c>
      <c r="NY214" s="424">
        <v>5.0447641594377219E-3</v>
      </c>
      <c r="NZ214" s="424">
        <v>4.1251625913797559E-3</v>
      </c>
      <c r="OA214" s="424">
        <v>5.9041450811667994E-3</v>
      </c>
      <c r="OB214" s="424">
        <v>5.4474657607437877E-3</v>
      </c>
      <c r="OC214" s="424">
        <v>3.9501237624799401E-3</v>
      </c>
      <c r="OD214" s="424">
        <v>4.4417253608896503E-3</v>
      </c>
      <c r="OE214" s="424">
        <v>3.909817214204578E-3</v>
      </c>
      <c r="OF214" s="424">
        <v>3.6072989008563853E-3</v>
      </c>
      <c r="OG214" s="424">
        <v>3.4604843665495505E-3</v>
      </c>
      <c r="OH214" s="424">
        <v>5.3964941661324905E-3</v>
      </c>
      <c r="OI214" s="424">
        <v>3.1505554286373793E-3</v>
      </c>
      <c r="OJ214" s="424">
        <v>6.8988964021680478E-3</v>
      </c>
      <c r="OK214" s="424">
        <v>7.0632391073033388E-3</v>
      </c>
      <c r="OL214" s="424">
        <v>9.3522163515535606E-3</v>
      </c>
      <c r="OM214" s="424">
        <v>4.6434726724245449E-3</v>
      </c>
      <c r="ON214" s="424">
        <v>4.5642714131087329E-3</v>
      </c>
      <c r="OO214" s="424">
        <v>3.6727006903505208E-3</v>
      </c>
      <c r="OP214" s="424">
        <v>2.8359715575491163E-3</v>
      </c>
      <c r="OQ214" s="424">
        <v>3.5640398380901296E-3</v>
      </c>
      <c r="OR214" s="424">
        <v>3.3510034313932843E-3</v>
      </c>
      <c r="OS214" s="424">
        <v>5.2249294913952072E-3</v>
      </c>
      <c r="OT214" s="424">
        <v>4.7910582903050794E-3</v>
      </c>
      <c r="OU214" s="424">
        <v>9.0194088877579744E-3</v>
      </c>
      <c r="OV214" s="424">
        <v>4.07342770281445E-3</v>
      </c>
      <c r="OW214" s="424">
        <v>3.3337762854260829E-2</v>
      </c>
      <c r="OX214" s="424">
        <v>3.8537351667618856E-3</v>
      </c>
      <c r="OY214" s="424">
        <v>4.1185341254714536E-3</v>
      </c>
      <c r="OZ214" s="424">
        <v>3.6151193417769565E-3</v>
      </c>
      <c r="PA214" s="424">
        <v>8.8507897256612737E-3</v>
      </c>
      <c r="PB214" s="424">
        <v>1.0260028474972338</v>
      </c>
      <c r="PC214" s="424">
        <v>1.7494923241991929E-2</v>
      </c>
      <c r="PD214" s="424">
        <v>3.4580920259164472E-3</v>
      </c>
      <c r="PE214" s="424">
        <v>6.4613670342637541E-3</v>
      </c>
      <c r="PF214" s="424">
        <v>7.1337633127507112E-3</v>
      </c>
      <c r="PG214" s="424">
        <v>4.7519378237567368E-3</v>
      </c>
      <c r="PH214" s="424">
        <v>5.7631039076692075E-3</v>
      </c>
      <c r="PI214" s="424">
        <v>9.5306274935147445E-3</v>
      </c>
      <c r="PJ214" s="424">
        <v>1.4007383650581136E-2</v>
      </c>
      <c r="PK214" s="424">
        <v>3.9830567899683421E-3</v>
      </c>
      <c r="PL214" s="424">
        <v>9.0628153302168002E-3</v>
      </c>
      <c r="PM214" s="424">
        <v>4.5069097615806509E-3</v>
      </c>
      <c r="PN214" s="424">
        <v>6.9318334740293601E-3</v>
      </c>
      <c r="PO214" s="424">
        <v>4.2767009147487182E-3</v>
      </c>
      <c r="PP214" s="425">
        <v>4.5674557364774266E-3</v>
      </c>
    </row>
    <row r="215" spans="1:432" x14ac:dyDescent="0.25">
      <c r="A215" s="210" t="s">
        <v>204</v>
      </c>
      <c r="B215" s="415">
        <f>'Input Output Table'!D99/B$230</f>
        <v>2.7919050619229437E-4</v>
      </c>
      <c r="C215" s="415">
        <f>'Input Output Table'!E99/C$230</f>
        <v>4.0964533886897865E-4</v>
      </c>
      <c r="D215" s="415">
        <f>'Input Output Table'!F99/D$230</f>
        <v>9.4714806966314448E-4</v>
      </c>
      <c r="E215" s="415">
        <f>'Input Output Table'!G99/E$230</f>
        <v>4.3397078870523637E-4</v>
      </c>
      <c r="F215" s="415">
        <f>'Input Output Table'!H99/F$230</f>
        <v>1.3601178792521667E-4</v>
      </c>
      <c r="G215" s="415">
        <f>'Input Output Table'!I99/G$230</f>
        <v>3.3684952895942949E-4</v>
      </c>
      <c r="H215" s="415">
        <f>'Input Output Table'!J99/H$230</f>
        <v>7.2371794120281428E-4</v>
      </c>
      <c r="I215" s="415">
        <f>'Input Output Table'!K99/I$230</f>
        <v>3.5590366422183847E-4</v>
      </c>
      <c r="J215" s="415">
        <f>'Input Output Table'!L99/J$230</f>
        <v>6.1358613149713052E-4</v>
      </c>
      <c r="K215" s="415">
        <f>'Input Output Table'!M99/K$230</f>
        <v>3.1431456702706284E-4</v>
      </c>
      <c r="L215" s="415">
        <f>'Input Output Table'!N99/L$230</f>
        <v>3.9321724682347102E-4</v>
      </c>
      <c r="M215" s="415">
        <f>'Input Output Table'!O99/M$230</f>
        <v>1.2003804603091524E-3</v>
      </c>
      <c r="N215" s="415">
        <f>'Input Output Table'!P99/N$230</f>
        <v>4.1809088210772636E-4</v>
      </c>
      <c r="O215" s="415">
        <f>'Input Output Table'!Q99/O$230</f>
        <v>7.8729872986343864E-4</v>
      </c>
      <c r="P215" s="415">
        <f>'Input Output Table'!R99/P$230</f>
        <v>4.3494495835091023E-4</v>
      </c>
      <c r="Q215" s="415">
        <f>'Input Output Table'!S99/Q$230</f>
        <v>3.4304233198689496E-3</v>
      </c>
      <c r="R215" s="415">
        <f>'Input Output Table'!T99/R$230</f>
        <v>1.6816057505940438E-3</v>
      </c>
      <c r="S215" s="415">
        <f>'Input Output Table'!U99/S$230</f>
        <v>6.2620600406891481E-3</v>
      </c>
      <c r="T215" s="415">
        <f>'Input Output Table'!V99/T$230</f>
        <v>1.1721244693592193E-3</v>
      </c>
      <c r="U215" s="415">
        <f>'Input Output Table'!W99/U$230</f>
        <v>1.0676601246825776E-3</v>
      </c>
      <c r="V215" s="415">
        <f>'Input Output Table'!X99/V$230</f>
        <v>6.454875832741469E-4</v>
      </c>
      <c r="W215" s="415">
        <f>'Input Output Table'!Y99/W$230</f>
        <v>8.4442627022735981E-4</v>
      </c>
      <c r="X215" s="415">
        <f>'Input Output Table'!Z99/X$230</f>
        <v>1.3425159040248247E-3</v>
      </c>
      <c r="Y215" s="415">
        <f>'Input Output Table'!AA99/Y$230</f>
        <v>8.9059587896231471E-4</v>
      </c>
      <c r="Z215" s="415">
        <f>'Input Output Table'!AB99/Z$230</f>
        <v>5.1551476889324563E-4</v>
      </c>
      <c r="AA215" s="415">
        <f>'Input Output Table'!AC99/AA$230</f>
        <v>1.2860304193350811E-3</v>
      </c>
      <c r="AB215" s="415">
        <f>'Input Output Table'!AD99/AB$230</f>
        <v>2.3694116036378169E-3</v>
      </c>
      <c r="AC215" s="415">
        <f>'Input Output Table'!AE99/AC$230</f>
        <v>1.7518370868975089E-3</v>
      </c>
      <c r="AD215" s="415">
        <f>'Input Output Table'!AF99/AD$230</f>
        <v>1.8061580141444918E-3</v>
      </c>
      <c r="AE215" s="415">
        <f>'Input Output Table'!AG99/AE$230</f>
        <v>1.5095584846227443E-3</v>
      </c>
      <c r="AF215" s="415">
        <f>'Input Output Table'!AH99/AF$230</f>
        <v>9.8387682968212515E-4</v>
      </c>
      <c r="AG215" s="415">
        <f>'Input Output Table'!AI99/AG$230</f>
        <v>1.5841128651852853E-3</v>
      </c>
      <c r="AH215" s="415">
        <f>'Input Output Table'!AJ99/AH$230</f>
        <v>1.5317847787061981E-3</v>
      </c>
      <c r="AI215" s="415">
        <f>'Input Output Table'!AK99/AI$230</f>
        <v>8.5460697177479176E-4</v>
      </c>
      <c r="AJ215" s="415">
        <f>'Input Output Table'!AL99/AJ$230</f>
        <v>1.4405131826703155E-3</v>
      </c>
      <c r="AK215" s="415">
        <f>'Input Output Table'!AM99/AK$230</f>
        <v>1.2825339506792209E-3</v>
      </c>
      <c r="AL215" s="415">
        <f>'Input Output Table'!AN99/AL$230</f>
        <v>9.543108263976724E-4</v>
      </c>
      <c r="AM215" s="415">
        <f>'Input Output Table'!AO99/AM$230</f>
        <v>8.1421356816532571E-4</v>
      </c>
      <c r="AN215" s="415">
        <f>'Input Output Table'!AP99/AN$230</f>
        <v>3.8820455990931424E-4</v>
      </c>
      <c r="AO215" s="415">
        <f>'Input Output Table'!AQ99/AO$230</f>
        <v>9.1904714074316136E-4</v>
      </c>
      <c r="AP215" s="415">
        <f>'Input Output Table'!AR99/AP$230</f>
        <v>1.0119016620611929E-3</v>
      </c>
      <c r="AQ215" s="415">
        <f>'Input Output Table'!AS99/AQ$230</f>
        <v>9.9398397761266588E-4</v>
      </c>
      <c r="AR215" s="415">
        <f>'Input Output Table'!AT99/AR$230</f>
        <v>7.9203183595238393E-4</v>
      </c>
      <c r="AS215" s="415">
        <f>'Input Output Table'!AU99/AS$230</f>
        <v>9.1170470133963768E-4</v>
      </c>
      <c r="AT215" s="415">
        <f>'Input Output Table'!AV99/AT$230</f>
        <v>8.5057440607492942E-4</v>
      </c>
      <c r="AU215" s="415">
        <f>'Input Output Table'!AW99/AU$230</f>
        <v>1.978794296271201E-3</v>
      </c>
      <c r="AV215" s="415">
        <f>'Input Output Table'!AX99/AV$230</f>
        <v>1.0827200582206136E-3</v>
      </c>
      <c r="AW215" s="415">
        <f>'Input Output Table'!AY99/AW$230</f>
        <v>9.0588358887865419E-4</v>
      </c>
      <c r="AX215" s="415">
        <f>'Input Output Table'!AZ99/AX$230</f>
        <v>1.187089314313584E-3</v>
      </c>
      <c r="AY215" s="415">
        <f>'Input Output Table'!BA99/AY$230</f>
        <v>3.4415503606650662E-4</v>
      </c>
      <c r="AZ215" s="415">
        <f>'Input Output Table'!BB99/AZ$230</f>
        <v>1.8475959667201699E-3</v>
      </c>
      <c r="BA215" s="415">
        <f>'Input Output Table'!BC99/BA$230</f>
        <v>6.9259372815345401E-4</v>
      </c>
      <c r="BB215" s="415">
        <f>'Input Output Table'!BD99/BB$230</f>
        <v>7.5716733536595885E-4</v>
      </c>
      <c r="BC215" s="415">
        <f>'Input Output Table'!BE99/BC$230</f>
        <v>1.9440291570779739E-4</v>
      </c>
      <c r="BD215" s="415">
        <f>'Input Output Table'!BF99/BD$230</f>
        <v>1.1666784004002227E-4</v>
      </c>
      <c r="BE215" s="415">
        <f>'Input Output Table'!BG99/BE$230</f>
        <v>7.3329219308060642E-3</v>
      </c>
      <c r="BF215" s="415">
        <f>'Input Output Table'!BH99/BF$230</f>
        <v>3.2405121785025123E-3</v>
      </c>
      <c r="BG215" s="415">
        <f>'Input Output Table'!BI99/BG$230</f>
        <v>2.1244005513591248E-3</v>
      </c>
      <c r="BH215" s="415">
        <f>'Input Output Table'!BJ99/BH$230</f>
        <v>2.7716768596288363E-3</v>
      </c>
      <c r="BI215" s="415">
        <f>'Input Output Table'!BK99/BI$230</f>
        <v>3.8854514910669261E-3</v>
      </c>
      <c r="BJ215" s="415">
        <f>'Input Output Table'!BL99/BJ$230</f>
        <v>3.8854512347260266E-3</v>
      </c>
      <c r="BK215" s="415">
        <f>'Input Output Table'!BM99/BK$230</f>
        <v>2.5176937057286687E-3</v>
      </c>
      <c r="BL215" s="415">
        <f>'Input Output Table'!BN99/BL$230</f>
        <v>3.0150341331290384E-3</v>
      </c>
      <c r="BM215" s="415">
        <f>'Input Output Table'!BO99/BM$230</f>
        <v>2.390941857668887E-3</v>
      </c>
      <c r="BN215" s="415">
        <f>'Input Output Table'!BP99/BN$230</f>
        <v>6.7903473430323425E-3</v>
      </c>
      <c r="BO215" s="415">
        <f>'Input Output Table'!BQ99/BO$230</f>
        <v>4.199476200100024E-3</v>
      </c>
      <c r="BP215" s="415">
        <f>'Input Output Table'!BR99/BP$230</f>
        <v>3.0519686156517405E-3</v>
      </c>
      <c r="BQ215" s="415">
        <f>'Input Output Table'!BS99/BQ$230</f>
        <v>4.3024879022666484E-3</v>
      </c>
      <c r="BR215" s="415">
        <f>'Input Output Table'!BT99/BR$230</f>
        <v>4.30248733224019E-3</v>
      </c>
      <c r="BS215" s="415">
        <f>'Input Output Table'!BU99/BS$230</f>
        <v>5.2601348582169867E-3</v>
      </c>
      <c r="BT215" s="415">
        <f>'Input Output Table'!BV99/BT$230</f>
        <v>1.5203585775616913E-3</v>
      </c>
      <c r="BU215" s="415">
        <f>'Input Output Table'!BW99/BU$230</f>
        <v>1.5745465884148813E-3</v>
      </c>
      <c r="BV215" s="415">
        <f>'Input Output Table'!BX99/BV$230</f>
        <v>7.7435002233955282E-3</v>
      </c>
      <c r="BW215" s="415">
        <f>'Input Output Table'!BY99/BW$230</f>
        <v>1.7199069700423876E-3</v>
      </c>
      <c r="BX215" s="415">
        <f>'Input Output Table'!BZ99/BX$230</f>
        <v>9.9526623344231065E-3</v>
      </c>
      <c r="BY215" s="415">
        <f>'Input Output Table'!CA99/BY$230</f>
        <v>9.0764257834867121E-3</v>
      </c>
      <c r="BZ215" s="415">
        <f>'Input Output Table'!CB99/BZ$230</f>
        <v>4.3598070627398821E-3</v>
      </c>
      <c r="CA215" s="415">
        <f>'Input Output Table'!CC99/CA$230</f>
        <v>6.6510450018700496E-3</v>
      </c>
      <c r="CB215" s="415">
        <f>'Input Output Table'!CD99/CB$230</f>
        <v>2.4144980510545162E-3</v>
      </c>
      <c r="CC215" s="415">
        <f>'Input Output Table'!CE99/CC$230</f>
        <v>5.9278189664364826E-3</v>
      </c>
      <c r="CD215" s="415">
        <f>'Input Output Table'!CF99/CD$230</f>
        <v>2.9031174202610226E-4</v>
      </c>
      <c r="CE215" s="415">
        <f>'Input Output Table'!CG99/CE$230</f>
        <v>3.1482184657542992E-3</v>
      </c>
      <c r="CF215" s="415">
        <f>'Input Output Table'!CH99/CF$230</f>
        <v>1.3765803948477366E-3</v>
      </c>
      <c r="CG215" s="415">
        <f>'Input Output Table'!CI99/CG$230</f>
        <v>1.8748756025881823E-2</v>
      </c>
      <c r="CH215" s="415">
        <f>'Input Output Table'!CJ99/CH$230</f>
        <v>5.0682290429513253E-3</v>
      </c>
      <c r="CI215" s="415">
        <f>'Input Output Table'!CK99/CI$230</f>
        <v>9.1284716067815772E-3</v>
      </c>
      <c r="CJ215" s="415">
        <f>'Input Output Table'!CL99/CJ$230</f>
        <v>3.7147297302114993E-3</v>
      </c>
      <c r="CK215" s="415">
        <f>'Input Output Table'!CM99/CK$230</f>
        <v>1.6866498788613536E-2</v>
      </c>
      <c r="CL215" s="415">
        <f>'Input Output Table'!CN99/CL$230</f>
        <v>3.337070938892287E-3</v>
      </c>
      <c r="CM215" s="415">
        <f>'Input Output Table'!CO99/CM$230</f>
        <v>3.7317927159352298E-3</v>
      </c>
      <c r="CN215" s="415">
        <f>'Input Output Table'!CP99/CN$230</f>
        <v>1.1170665129755343E-3</v>
      </c>
      <c r="CO215" s="415">
        <f>'Input Output Table'!CQ99/CO$230</f>
        <v>1.2714630155299298E-3</v>
      </c>
      <c r="CP215" s="415">
        <f>'Input Output Table'!CR99/CP$230</f>
        <v>1.3196794218542784E-2</v>
      </c>
      <c r="CQ215" s="415">
        <f>'Input Output Table'!CS99/CQ$230</f>
        <v>0.13393907621117207</v>
      </c>
      <c r="CR215" s="415">
        <f>'Input Output Table'!CT99/CR$230</f>
        <v>1.4639386946158561E-3</v>
      </c>
      <c r="CS215" s="415">
        <f>'Input Output Table'!CU99/CS$230</f>
        <v>3.6869728783997325E-3</v>
      </c>
      <c r="CT215" s="415">
        <f>'Input Output Table'!CV99/CT$230</f>
        <v>5.57066684515003E-3</v>
      </c>
      <c r="CU215" s="415">
        <f>'Input Output Table'!CW99/CU$230</f>
        <v>4.2047662355137383E-3</v>
      </c>
      <c r="CV215" s="415">
        <f>'Input Output Table'!CX99/CV$230</f>
        <v>2.6316937573046257E-3</v>
      </c>
      <c r="CW215" s="415">
        <f>'Input Output Table'!CY99/CW$230</f>
        <v>3.318301039160889E-2</v>
      </c>
      <c r="CX215" s="415">
        <f>'Input Output Table'!CZ99/CX$230</f>
        <v>2.8210879390762115E-2</v>
      </c>
      <c r="CY215" s="415">
        <f>'Input Output Table'!DA99/CY$230</f>
        <v>4.9325889610276098E-3</v>
      </c>
      <c r="CZ215" s="415">
        <f>'Input Output Table'!DB99/CZ$230</f>
        <v>1.4366744863730328E-2</v>
      </c>
      <c r="DA215" s="415">
        <f>'Input Output Table'!DC99/DA$230</f>
        <v>4.3922405871791624E-3</v>
      </c>
      <c r="DB215" s="415">
        <f>'Input Output Table'!DD99/DB$230</f>
        <v>8.9923975365114959E-3</v>
      </c>
      <c r="DC215" s="415">
        <f>'Input Output Table'!DE99/DC$230</f>
        <v>3.6188128127518674E-3</v>
      </c>
      <c r="DD215" s="416">
        <f>'Input Output Table'!DG99/DD$230</f>
        <v>2.2105727209204532E-3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J215" s="423">
        <f t="shared" si="323"/>
        <v>-2.7919050619229437E-4</v>
      </c>
      <c r="HK215" s="423">
        <f t="shared" si="324"/>
        <v>-4.0964533886897865E-4</v>
      </c>
      <c r="HL215" s="423">
        <f t="shared" si="325"/>
        <v>-9.4714806966314448E-4</v>
      </c>
      <c r="HM215" s="423">
        <f t="shared" si="326"/>
        <v>-4.3397078870523637E-4</v>
      </c>
      <c r="HN215" s="423">
        <f t="shared" si="327"/>
        <v>-1.3601178792521667E-4</v>
      </c>
      <c r="HO215" s="423">
        <f t="shared" si="328"/>
        <v>-3.3684952895942949E-4</v>
      </c>
      <c r="HP215" s="423">
        <f t="shared" si="329"/>
        <v>-7.2371794120281428E-4</v>
      </c>
      <c r="HQ215" s="423">
        <f t="shared" si="330"/>
        <v>-3.5590366422183847E-4</v>
      </c>
      <c r="HR215" s="423">
        <f t="shared" si="331"/>
        <v>-6.1358613149713052E-4</v>
      </c>
      <c r="HS215" s="423">
        <f t="shared" si="332"/>
        <v>-3.1431456702706284E-4</v>
      </c>
      <c r="HT215" s="423">
        <f t="shared" si="333"/>
        <v>-3.9321724682347102E-4</v>
      </c>
      <c r="HU215" s="423">
        <f t="shared" si="334"/>
        <v>-1.2003804603091524E-3</v>
      </c>
      <c r="HV215" s="423">
        <f t="shared" si="335"/>
        <v>-4.1809088210772636E-4</v>
      </c>
      <c r="HW215" s="423">
        <f t="shared" si="336"/>
        <v>-7.8729872986343864E-4</v>
      </c>
      <c r="HX215" s="423">
        <f t="shared" si="337"/>
        <v>-4.3494495835091023E-4</v>
      </c>
      <c r="HY215" s="423">
        <f t="shared" si="338"/>
        <v>-3.4304233198689496E-3</v>
      </c>
      <c r="HZ215" s="423">
        <f t="shared" si="339"/>
        <v>-1.6816057505940438E-3</v>
      </c>
      <c r="IA215" s="423">
        <f t="shared" si="340"/>
        <v>-6.2620600406891481E-3</v>
      </c>
      <c r="IB215" s="423">
        <f t="shared" si="341"/>
        <v>-1.1721244693592193E-3</v>
      </c>
      <c r="IC215" s="423">
        <f t="shared" si="342"/>
        <v>-1.0676601246825776E-3</v>
      </c>
      <c r="ID215" s="423">
        <f t="shared" si="343"/>
        <v>-6.454875832741469E-4</v>
      </c>
      <c r="IE215" s="423">
        <f t="shared" si="344"/>
        <v>-8.4442627022735981E-4</v>
      </c>
      <c r="IF215" s="423">
        <f t="shared" si="345"/>
        <v>-1.3425159040248247E-3</v>
      </c>
      <c r="IG215" s="423">
        <f t="shared" si="346"/>
        <v>-8.9059587896231471E-4</v>
      </c>
      <c r="IH215" s="423">
        <f t="shared" si="347"/>
        <v>-5.1551476889324563E-4</v>
      </c>
      <c r="II215" s="423">
        <f t="shared" si="348"/>
        <v>-1.2860304193350811E-3</v>
      </c>
      <c r="IJ215" s="423">
        <f t="shared" si="349"/>
        <v>-2.3694116036378169E-3</v>
      </c>
      <c r="IK215" s="423">
        <f t="shared" si="350"/>
        <v>-1.7518370868975089E-3</v>
      </c>
      <c r="IL215" s="423">
        <f t="shared" si="351"/>
        <v>-1.8061580141444918E-3</v>
      </c>
      <c r="IM215" s="423">
        <f t="shared" si="352"/>
        <v>-1.5095584846227443E-3</v>
      </c>
      <c r="IN215" s="423">
        <f t="shared" si="353"/>
        <v>-9.8387682968212515E-4</v>
      </c>
      <c r="IO215" s="423">
        <f t="shared" si="354"/>
        <v>-1.5841128651852853E-3</v>
      </c>
      <c r="IP215" s="423">
        <f t="shared" si="355"/>
        <v>-1.5317847787061981E-3</v>
      </c>
      <c r="IQ215" s="423">
        <f t="shared" si="356"/>
        <v>-8.5460697177479176E-4</v>
      </c>
      <c r="IR215" s="423">
        <f t="shared" si="357"/>
        <v>-1.4405131826703155E-3</v>
      </c>
      <c r="IS215" s="423">
        <f t="shared" si="358"/>
        <v>-1.2825339506792209E-3</v>
      </c>
      <c r="IT215" s="423">
        <f t="shared" si="359"/>
        <v>-9.543108263976724E-4</v>
      </c>
      <c r="IU215" s="423">
        <f t="shared" si="360"/>
        <v>-8.1421356816532571E-4</v>
      </c>
      <c r="IV215" s="423">
        <f t="shared" si="361"/>
        <v>-3.8820455990931424E-4</v>
      </c>
      <c r="IW215" s="423">
        <f t="shared" si="362"/>
        <v>-9.1904714074316136E-4</v>
      </c>
      <c r="IX215" s="423">
        <f t="shared" si="363"/>
        <v>-1.0119016620611929E-3</v>
      </c>
      <c r="IY215" s="423">
        <f t="shared" si="364"/>
        <v>-9.9398397761266588E-4</v>
      </c>
      <c r="IZ215" s="423">
        <f t="shared" si="365"/>
        <v>-7.9203183595238393E-4</v>
      </c>
      <c r="JA215" s="423">
        <f t="shared" si="366"/>
        <v>-9.1170470133963768E-4</v>
      </c>
      <c r="JB215" s="423">
        <f t="shared" si="367"/>
        <v>-8.5057440607492942E-4</v>
      </c>
      <c r="JC215" s="423">
        <f t="shared" si="368"/>
        <v>-1.978794296271201E-3</v>
      </c>
      <c r="JD215" s="423">
        <f t="shared" si="369"/>
        <v>-1.0827200582206136E-3</v>
      </c>
      <c r="JE215" s="423">
        <f t="shared" si="370"/>
        <v>-9.0588358887865419E-4</v>
      </c>
      <c r="JF215" s="423">
        <f t="shared" si="371"/>
        <v>-1.187089314313584E-3</v>
      </c>
      <c r="JG215" s="423">
        <f t="shared" si="372"/>
        <v>-3.4415503606650662E-4</v>
      </c>
      <c r="JH215" s="423">
        <f t="shared" si="373"/>
        <v>-1.8475959667201699E-3</v>
      </c>
      <c r="JI215" s="423">
        <f t="shared" si="374"/>
        <v>-6.9259372815345401E-4</v>
      </c>
      <c r="JJ215" s="423">
        <f t="shared" si="375"/>
        <v>-7.5716733536595885E-4</v>
      </c>
      <c r="JK215" s="423">
        <f t="shared" si="376"/>
        <v>-1.9440291570779739E-4</v>
      </c>
      <c r="JL215" s="423">
        <f t="shared" si="377"/>
        <v>-1.1666784004002227E-4</v>
      </c>
      <c r="JM215" s="423">
        <f t="shared" si="378"/>
        <v>-7.3329219308060642E-3</v>
      </c>
      <c r="JN215" s="423">
        <f t="shared" si="379"/>
        <v>-3.2405121785025123E-3</v>
      </c>
      <c r="JO215" s="423">
        <f t="shared" si="380"/>
        <v>-2.1244005513591248E-3</v>
      </c>
      <c r="JP215" s="423">
        <f t="shared" si="381"/>
        <v>-2.7716768596288363E-3</v>
      </c>
      <c r="JQ215" s="423">
        <f t="shared" si="382"/>
        <v>-3.8854514910669261E-3</v>
      </c>
      <c r="JR215" s="423">
        <f t="shared" si="383"/>
        <v>-3.8854512347260266E-3</v>
      </c>
      <c r="JS215" s="423">
        <f t="shared" si="384"/>
        <v>-2.5176937057286687E-3</v>
      </c>
      <c r="JT215" s="423">
        <f t="shared" si="385"/>
        <v>-3.0150341331290384E-3</v>
      </c>
      <c r="JU215" s="423">
        <f t="shared" si="386"/>
        <v>-2.390941857668887E-3</v>
      </c>
      <c r="JV215" s="423">
        <f t="shared" si="387"/>
        <v>-6.7903473430323425E-3</v>
      </c>
      <c r="JW215" s="423">
        <f t="shared" si="388"/>
        <v>-4.199476200100024E-3</v>
      </c>
      <c r="JX215" s="423">
        <f t="shared" si="389"/>
        <v>-3.0519686156517405E-3</v>
      </c>
      <c r="JY215" s="423">
        <f t="shared" si="390"/>
        <v>-4.3024879022666484E-3</v>
      </c>
      <c r="JZ215" s="423">
        <f t="shared" si="391"/>
        <v>-4.30248733224019E-3</v>
      </c>
      <c r="KA215" s="423">
        <f t="shared" si="392"/>
        <v>-5.2601348582169867E-3</v>
      </c>
      <c r="KB215" s="423">
        <f t="shared" si="393"/>
        <v>-1.5203585775616913E-3</v>
      </c>
      <c r="KC215" s="423">
        <f t="shared" si="394"/>
        <v>-1.5745465884148813E-3</v>
      </c>
      <c r="KD215" s="423">
        <f t="shared" si="395"/>
        <v>-7.7435002233955282E-3</v>
      </c>
      <c r="KE215" s="423">
        <f t="shared" si="396"/>
        <v>-1.7199069700423876E-3</v>
      </c>
      <c r="KF215" s="423">
        <f t="shared" si="397"/>
        <v>-9.9526623344231065E-3</v>
      </c>
      <c r="KG215" s="423">
        <f t="shared" si="398"/>
        <v>-9.0764257834867121E-3</v>
      </c>
      <c r="KH215" s="423">
        <f t="shared" si="399"/>
        <v>-4.3598070627398821E-3</v>
      </c>
      <c r="KI215" s="423">
        <f t="shared" si="400"/>
        <v>-6.6510450018700496E-3</v>
      </c>
      <c r="KJ215" s="423">
        <f t="shared" si="401"/>
        <v>-2.4144980510545162E-3</v>
      </c>
      <c r="KK215" s="423">
        <f t="shared" si="402"/>
        <v>-5.9278189664364826E-3</v>
      </c>
      <c r="KL215" s="423">
        <f t="shared" si="403"/>
        <v>-2.9031174202610226E-4</v>
      </c>
      <c r="KM215" s="423">
        <f t="shared" si="404"/>
        <v>-3.1482184657542992E-3</v>
      </c>
      <c r="KN215" s="423">
        <f t="shared" si="405"/>
        <v>-1.3765803948477366E-3</v>
      </c>
      <c r="KO215" s="423">
        <f t="shared" si="406"/>
        <v>-1.8748756025881823E-2</v>
      </c>
      <c r="KP215" s="423">
        <f t="shared" si="407"/>
        <v>-5.0682290429513253E-3</v>
      </c>
      <c r="KQ215" s="423">
        <f t="shared" si="408"/>
        <v>-9.1284716067815772E-3</v>
      </c>
      <c r="KR215" s="423">
        <f t="shared" si="409"/>
        <v>-3.7147297302114993E-3</v>
      </c>
      <c r="KS215" s="423">
        <f t="shared" si="410"/>
        <v>-1.6866498788613536E-2</v>
      </c>
      <c r="KT215" s="423">
        <f t="shared" si="411"/>
        <v>-3.337070938892287E-3</v>
      </c>
      <c r="KU215" s="423">
        <f t="shared" si="412"/>
        <v>-3.7317927159352298E-3</v>
      </c>
      <c r="KV215" s="423">
        <f t="shared" si="413"/>
        <v>-1.1170665129755343E-3</v>
      </c>
      <c r="KW215" s="423">
        <f t="shared" si="414"/>
        <v>-1.2714630155299298E-3</v>
      </c>
      <c r="KX215" s="423">
        <f t="shared" si="415"/>
        <v>-1.3196794218542784E-2</v>
      </c>
      <c r="KY215" s="423">
        <f t="shared" si="416"/>
        <v>0.86606092378882793</v>
      </c>
      <c r="KZ215" s="423">
        <f t="shared" si="417"/>
        <v>-1.4639386946158561E-3</v>
      </c>
      <c r="LA215" s="423">
        <f t="shared" si="418"/>
        <v>-3.6869728783997325E-3</v>
      </c>
      <c r="LB215" s="423">
        <f t="shared" si="419"/>
        <v>-5.57066684515003E-3</v>
      </c>
      <c r="LC215" s="423">
        <f t="shared" si="420"/>
        <v>-4.2047662355137383E-3</v>
      </c>
      <c r="LD215" s="423">
        <f t="shared" si="421"/>
        <v>-2.6316937573046257E-3</v>
      </c>
      <c r="LE215" s="423">
        <f t="shared" si="422"/>
        <v>-3.318301039160889E-2</v>
      </c>
      <c r="LF215" s="423">
        <f t="shared" si="423"/>
        <v>-2.8210879390762115E-2</v>
      </c>
      <c r="LG215" s="423">
        <f t="shared" si="424"/>
        <v>-4.9325889610276098E-3</v>
      </c>
      <c r="LH215" s="423">
        <f t="shared" si="425"/>
        <v>-1.4366744863730328E-2</v>
      </c>
      <c r="LI215" s="423">
        <f t="shared" si="426"/>
        <v>-4.3922405871791624E-3</v>
      </c>
      <c r="LJ215" s="423">
        <f t="shared" si="427"/>
        <v>-8.9923975365114959E-3</v>
      </c>
      <c r="LK215" s="423">
        <f t="shared" si="428"/>
        <v>-3.6188128127518674E-3</v>
      </c>
      <c r="LL215" s="423">
        <f t="shared" si="429"/>
        <v>-2.2105727209204532E-3</v>
      </c>
      <c r="LN215" s="424">
        <v>8.1080297735827041E-3</v>
      </c>
      <c r="LO215" s="424">
        <v>1.0222221858554766E-2</v>
      </c>
      <c r="LP215" s="424">
        <v>6.2068289093888049E-3</v>
      </c>
      <c r="LQ215" s="424">
        <v>9.7366352568581758E-3</v>
      </c>
      <c r="LR215" s="424">
        <v>3.9535630730710303E-3</v>
      </c>
      <c r="LS215" s="424">
        <v>8.7904195586036727E-3</v>
      </c>
      <c r="LT215" s="424">
        <v>5.9202433655412183E-3</v>
      </c>
      <c r="LU215" s="424">
        <v>1.02253372141905E-2</v>
      </c>
      <c r="LV215" s="424">
        <v>1.1570105666828192E-2</v>
      </c>
      <c r="LW215" s="424">
        <v>7.0140097252443081E-3</v>
      </c>
      <c r="LX215" s="424">
        <v>9.5554444632762314E-3</v>
      </c>
      <c r="LY215" s="424">
        <v>1.1295283802177264E-2</v>
      </c>
      <c r="LZ215" s="424">
        <v>1.1675972964369251E-2</v>
      </c>
      <c r="MA215" s="424">
        <v>1.1327818255456257E-2</v>
      </c>
      <c r="MB215" s="424">
        <v>8.6278933489920967E-3</v>
      </c>
      <c r="MC215" s="424">
        <v>1.4623555272965329E-2</v>
      </c>
      <c r="MD215" s="424">
        <v>1.255225877066788E-2</v>
      </c>
      <c r="ME215" s="424">
        <v>1.4822128183065116E-2</v>
      </c>
      <c r="MF215" s="424">
        <v>9.9449822804366633E-3</v>
      </c>
      <c r="MG215" s="424">
        <v>1.1473479897688529E-2</v>
      </c>
      <c r="MH215" s="424">
        <v>8.262607956737382E-3</v>
      </c>
      <c r="MI215" s="424">
        <v>9.1880851701048698E-3</v>
      </c>
      <c r="MJ215" s="424">
        <v>9.5592094747041084E-3</v>
      </c>
      <c r="MK215" s="424">
        <v>1.0742226121776423E-2</v>
      </c>
      <c r="ML215" s="424">
        <v>3.5753944378793577E-3</v>
      </c>
      <c r="MM215" s="424">
        <v>1.0091767822170803E-2</v>
      </c>
      <c r="MN215" s="424">
        <v>1.4178798970427975E-2</v>
      </c>
      <c r="MO215" s="424">
        <v>9.2305644104968693E-3</v>
      </c>
      <c r="MP215" s="424">
        <v>9.1149436221424282E-3</v>
      </c>
      <c r="MQ215" s="424">
        <v>7.2233922744558829E-3</v>
      </c>
      <c r="MR215" s="424">
        <v>8.1634669156282584E-3</v>
      </c>
      <c r="MS215" s="424">
        <v>9.1264723864090003E-3</v>
      </c>
      <c r="MT215" s="424">
        <v>1.0068263339334877E-2</v>
      </c>
      <c r="MU215" s="424">
        <v>1.0338759560944726E-2</v>
      </c>
      <c r="MV215" s="424">
        <v>1.074385232718021E-2</v>
      </c>
      <c r="MW215" s="424">
        <v>9.1827214312698701E-3</v>
      </c>
      <c r="MX215" s="424">
        <v>6.1791132149187607E-3</v>
      </c>
      <c r="MY215" s="424">
        <v>1.0772419509726577E-2</v>
      </c>
      <c r="MZ215" s="424">
        <v>1.0314292057457536E-2</v>
      </c>
      <c r="NA215" s="424">
        <v>1.0519309129980822E-2</v>
      </c>
      <c r="NB215" s="424">
        <v>9.6587284922461311E-3</v>
      </c>
      <c r="NC215" s="424">
        <v>1.1045764612710625E-2</v>
      </c>
      <c r="ND215" s="424">
        <v>1.0226308857452404E-2</v>
      </c>
      <c r="NE215" s="424">
        <v>1.1543795810855233E-2</v>
      </c>
      <c r="NF215" s="424">
        <v>9.8525734947841476E-3</v>
      </c>
      <c r="NG215" s="424">
        <v>1.434907826365478E-2</v>
      </c>
      <c r="NH215" s="424">
        <v>1.173379877814041E-2</v>
      </c>
      <c r="NI215" s="424">
        <v>1.1031775862513232E-2</v>
      </c>
      <c r="NJ215" s="424">
        <v>1.1789394304076616E-2</v>
      </c>
      <c r="NK215" s="424">
        <v>1.1065989515922518E-2</v>
      </c>
      <c r="NL215" s="424">
        <v>1.3559775433178947E-2</v>
      </c>
      <c r="NM215" s="424">
        <v>7.0608309497168335E-3</v>
      </c>
      <c r="NN215" s="424">
        <v>6.603457673072903E-3</v>
      </c>
      <c r="NO215" s="424">
        <v>6.1978685707427565E-3</v>
      </c>
      <c r="NP215" s="424">
        <v>7.3356761677558762E-3</v>
      </c>
      <c r="NQ215" s="424">
        <v>1.9831022607218637E-2</v>
      </c>
      <c r="NR215" s="424">
        <v>1.5414898688091202E-2</v>
      </c>
      <c r="NS215" s="424">
        <v>1.2313759349471716E-2</v>
      </c>
      <c r="NT215" s="424">
        <v>1.4256687706622615E-2</v>
      </c>
      <c r="NU215" s="424">
        <v>1.5939177613033498E-2</v>
      </c>
      <c r="NV215" s="424">
        <v>1.5068878252399354E-2</v>
      </c>
      <c r="NW215" s="424">
        <v>1.7997587695081908E-2</v>
      </c>
      <c r="NX215" s="424">
        <v>1.4611985963575092E-2</v>
      </c>
      <c r="NY215" s="424">
        <v>1.5171207478237645E-2</v>
      </c>
      <c r="NZ215" s="424">
        <v>1.699751153492968E-2</v>
      </c>
      <c r="OA215" s="424">
        <v>1.8787246288964565E-2</v>
      </c>
      <c r="OB215" s="424">
        <v>1.5446933038167207E-2</v>
      </c>
      <c r="OC215" s="424">
        <v>1.4414029172607814E-2</v>
      </c>
      <c r="OD215" s="424">
        <v>1.7956679682945502E-2</v>
      </c>
      <c r="OE215" s="424">
        <v>1.560654832700822E-2</v>
      </c>
      <c r="OF215" s="424">
        <v>1.2431278129413465E-2</v>
      </c>
      <c r="OG215" s="424">
        <v>1.2726180411129395E-2</v>
      </c>
      <c r="OH215" s="424">
        <v>1.8638492191447073E-2</v>
      </c>
      <c r="OI215" s="424">
        <v>1.0155258289037255E-2</v>
      </c>
      <c r="OJ215" s="424">
        <v>2.3112176073651805E-2</v>
      </c>
      <c r="OK215" s="424">
        <v>2.2104674141148674E-2</v>
      </c>
      <c r="OL215" s="424">
        <v>1.4705051976790747E-2</v>
      </c>
      <c r="OM215" s="424">
        <v>1.8042586579124796E-2</v>
      </c>
      <c r="ON215" s="424">
        <v>1.5210520345897947E-2</v>
      </c>
      <c r="OO215" s="424">
        <v>1.4130387094530183E-2</v>
      </c>
      <c r="OP215" s="424">
        <v>5.156842972290721E-3</v>
      </c>
      <c r="OQ215" s="424">
        <v>1.2590840775423814E-2</v>
      </c>
      <c r="OR215" s="424">
        <v>1.1081529476961423E-2</v>
      </c>
      <c r="OS215" s="424">
        <v>3.4265195850070797E-2</v>
      </c>
      <c r="OT215" s="424">
        <v>1.9417685919369407E-2</v>
      </c>
      <c r="OU215" s="424">
        <v>2.5674225795696465E-2</v>
      </c>
      <c r="OV215" s="424">
        <v>1.7560962406632834E-2</v>
      </c>
      <c r="OW215" s="424">
        <v>3.1553160753096068E-2</v>
      </c>
      <c r="OX215" s="424">
        <v>1.5346857420213128E-2</v>
      </c>
      <c r="OY215" s="424">
        <v>1.3805819208154432E-2</v>
      </c>
      <c r="OZ215" s="424">
        <v>1.2861114696531563E-2</v>
      </c>
      <c r="PA215" s="424">
        <v>1.3441636214288696E-2</v>
      </c>
      <c r="PB215" s="424">
        <v>2.4890502746984563E-2</v>
      </c>
      <c r="PC215" s="424">
        <v>1.1650152580154778</v>
      </c>
      <c r="PD215" s="424">
        <v>1.1922625285813133E-2</v>
      </c>
      <c r="PE215" s="424">
        <v>1.5402453562890784E-2</v>
      </c>
      <c r="PF215" s="424">
        <v>2.0329649176555331E-2</v>
      </c>
      <c r="PG215" s="424">
        <v>1.5848413284343978E-2</v>
      </c>
      <c r="PH215" s="424">
        <v>1.5913902827866679E-2</v>
      </c>
      <c r="PI215" s="424">
        <v>4.9828050001290182E-2</v>
      </c>
      <c r="PJ215" s="424">
        <v>4.6140490133518876E-2</v>
      </c>
      <c r="PK215" s="424">
        <v>1.2649551040575118E-2</v>
      </c>
      <c r="PL215" s="424">
        <v>2.7996244621671464E-2</v>
      </c>
      <c r="PM215" s="424">
        <v>1.6613953688310226E-2</v>
      </c>
      <c r="PN215" s="424">
        <v>2.1681036707278153E-2</v>
      </c>
      <c r="PO215" s="424">
        <v>1.4328045853774835E-2</v>
      </c>
      <c r="PP215" s="425">
        <v>1.5514933947626368E-2</v>
      </c>
    </row>
    <row r="216" spans="1:432" x14ac:dyDescent="0.25">
      <c r="A216" s="210" t="s">
        <v>205</v>
      </c>
      <c r="B216" s="415">
        <f>'Input Output Table'!D100/B$230</f>
        <v>3.6377678015576541E-4</v>
      </c>
      <c r="C216" s="415">
        <f>'Input Output Table'!E100/C$230</f>
        <v>1.045910395730809E-4</v>
      </c>
      <c r="D216" s="415">
        <f>'Input Output Table'!F100/D$230</f>
        <v>1.6331628639840606E-3</v>
      </c>
      <c r="E216" s="415">
        <f>'Input Output Table'!G100/E$230</f>
        <v>2.4900315464309464E-4</v>
      </c>
      <c r="F216" s="415">
        <f>'Input Output Table'!H100/F$230</f>
        <v>4.143199680576608E-4</v>
      </c>
      <c r="G216" s="415">
        <f>'Input Output Table'!I100/G$230</f>
        <v>5.023781064898452E-4</v>
      </c>
      <c r="H216" s="415">
        <f>'Input Output Table'!J100/H$230</f>
        <v>1.9497569490362651E-3</v>
      </c>
      <c r="I216" s="415">
        <f>'Input Output Table'!K100/I$230</f>
        <v>1.9240851948597415E-4</v>
      </c>
      <c r="J216" s="415">
        <f>'Input Output Table'!L100/J$230</f>
        <v>3.795169272410785E-3</v>
      </c>
      <c r="K216" s="415">
        <f>'Input Output Table'!M100/K$230</f>
        <v>1.0922880427960287E-3</v>
      </c>
      <c r="L216" s="415">
        <f>'Input Output Table'!N100/L$230</f>
        <v>1.1105541086195725E-3</v>
      </c>
      <c r="M216" s="415">
        <f>'Input Output Table'!O100/M$230</f>
        <v>1.0960243679923717E-3</v>
      </c>
      <c r="N216" s="415">
        <f>'Input Output Table'!P100/N$230</f>
        <v>2.1178164619508919E-4</v>
      </c>
      <c r="O216" s="415">
        <f>'Input Output Table'!Q100/O$230</f>
        <v>1.0240478958038911E-3</v>
      </c>
      <c r="P216" s="415">
        <f>'Input Output Table'!R100/P$230</f>
        <v>5.094142690099812E-4</v>
      </c>
      <c r="Q216" s="415">
        <f>'Input Output Table'!S100/Q$230</f>
        <v>1.5406888698161275E-3</v>
      </c>
      <c r="R216" s="415">
        <f>'Input Output Table'!T100/R$230</f>
        <v>1.8931936084216542E-3</v>
      </c>
      <c r="S216" s="415">
        <f>'Input Output Table'!U100/S$230</f>
        <v>9.1363822700587529E-4</v>
      </c>
      <c r="T216" s="415">
        <f>'Input Output Table'!V100/T$230</f>
        <v>1.1830304523557486E-3</v>
      </c>
      <c r="U216" s="415">
        <f>'Input Output Table'!W100/U$230</f>
        <v>5.3552699264070903E-4</v>
      </c>
      <c r="V216" s="415">
        <f>'Input Output Table'!X100/V$230</f>
        <v>3.3969942152390958E-4</v>
      </c>
      <c r="W216" s="415">
        <f>'Input Output Table'!Y100/W$230</f>
        <v>3.9938074901802503E-4</v>
      </c>
      <c r="X216" s="415">
        <f>'Input Output Table'!Z100/X$230</f>
        <v>3.3086665072734351E-4</v>
      </c>
      <c r="Y216" s="415">
        <f>'Input Output Table'!AA100/Y$230</f>
        <v>6.7747530436930263E-4</v>
      </c>
      <c r="Z216" s="415">
        <f>'Input Output Table'!AB100/Z$230</f>
        <v>1.1972842935450362E-3</v>
      </c>
      <c r="AA216" s="415">
        <f>'Input Output Table'!AC100/AA$230</f>
        <v>8.2122715436355655E-4</v>
      </c>
      <c r="AB216" s="415">
        <f>'Input Output Table'!AD100/AB$230</f>
        <v>7.4060641328076735E-4</v>
      </c>
      <c r="AC216" s="415">
        <f>'Input Output Table'!AE100/AC$230</f>
        <v>2.2506783461105039E-3</v>
      </c>
      <c r="AD216" s="415">
        <f>'Input Output Table'!AF100/AD$230</f>
        <v>1.2294229846719277E-3</v>
      </c>
      <c r="AE216" s="415">
        <f>'Input Output Table'!AG100/AE$230</f>
        <v>1.879780935164909E-3</v>
      </c>
      <c r="AF216" s="415">
        <f>'Input Output Table'!AH100/AF$230</f>
        <v>2.1079931087422468E-3</v>
      </c>
      <c r="AG216" s="415">
        <f>'Input Output Table'!AI100/AG$230</f>
        <v>2.7266404620888735E-3</v>
      </c>
      <c r="AH216" s="415">
        <f>'Input Output Table'!AJ100/AH$230</f>
        <v>7.353791463856963E-4</v>
      </c>
      <c r="AI216" s="415">
        <f>'Input Output Table'!AK100/AI$230</f>
        <v>1.2827284042902173E-3</v>
      </c>
      <c r="AJ216" s="415">
        <f>'Input Output Table'!AL100/AJ$230</f>
        <v>1.7716701302169379E-3</v>
      </c>
      <c r="AK216" s="415">
        <f>'Input Output Table'!AM100/AK$230</f>
        <v>1.286948557665859E-3</v>
      </c>
      <c r="AL216" s="415">
        <f>'Input Output Table'!AN100/AL$230</f>
        <v>9.6133065716360688E-4</v>
      </c>
      <c r="AM216" s="415">
        <f>'Input Output Table'!AO100/AM$230</f>
        <v>4.3208255884899716E-4</v>
      </c>
      <c r="AN216" s="415">
        <f>'Input Output Table'!AP100/AN$230</f>
        <v>1.94648245509311E-4</v>
      </c>
      <c r="AO216" s="415">
        <f>'Input Output Table'!AQ100/AO$230</f>
        <v>1.5221340870283128E-3</v>
      </c>
      <c r="AP216" s="415">
        <f>'Input Output Table'!AR100/AP$230</f>
        <v>5.6448789378893503E-4</v>
      </c>
      <c r="AQ216" s="415">
        <f>'Input Output Table'!AS100/AQ$230</f>
        <v>3.2553082507995296E-4</v>
      </c>
      <c r="AR216" s="415">
        <f>'Input Output Table'!AT100/AR$230</f>
        <v>9.8137377288239308E-4</v>
      </c>
      <c r="AS216" s="415">
        <f>'Input Output Table'!AU100/AS$230</f>
        <v>1.3595120628975524E-3</v>
      </c>
      <c r="AT216" s="415">
        <f>'Input Output Table'!AV100/AT$230</f>
        <v>1.1027948487412366E-3</v>
      </c>
      <c r="AU216" s="415">
        <f>'Input Output Table'!AW100/AU$230</f>
        <v>2.0791928504893586E-4</v>
      </c>
      <c r="AV216" s="415">
        <f>'Input Output Table'!AX100/AV$230</f>
        <v>2.5905255371419538E-4</v>
      </c>
      <c r="AW216" s="415">
        <f>'Input Output Table'!AY100/AW$230</f>
        <v>1.915806970465733E-4</v>
      </c>
      <c r="AX216" s="415">
        <f>'Input Output Table'!AZ100/AX$230</f>
        <v>1.1061973399819056E-3</v>
      </c>
      <c r="AY216" s="415">
        <f>'Input Output Table'!BA100/AY$230</f>
        <v>5.6589180148072891E-4</v>
      </c>
      <c r="AZ216" s="415">
        <f>'Input Output Table'!BB100/AZ$230</f>
        <v>3.4540632831730339E-3</v>
      </c>
      <c r="BA216" s="415">
        <f>'Input Output Table'!BC100/BA$230</f>
        <v>9.3158383795473971E-4</v>
      </c>
      <c r="BB216" s="415">
        <f>'Input Output Table'!BD100/BB$230</f>
        <v>9.664059944580086E-4</v>
      </c>
      <c r="BC216" s="415">
        <f>'Input Output Table'!BE100/BC$230</f>
        <v>4.310503697359453E-4</v>
      </c>
      <c r="BD216" s="415">
        <f>'Input Output Table'!BF100/BD$230</f>
        <v>1.0193267389992076E-3</v>
      </c>
      <c r="BE216" s="415">
        <f>'Input Output Table'!BG100/BE$230</f>
        <v>4.4089876109981397E-3</v>
      </c>
      <c r="BF216" s="415">
        <f>'Input Output Table'!BH100/BF$230</f>
        <v>1.4712666580792849E-2</v>
      </c>
      <c r="BG216" s="415">
        <f>'Input Output Table'!BI100/BG$230</f>
        <v>2.2384181063290608E-3</v>
      </c>
      <c r="BH216" s="415">
        <f>'Input Output Table'!BJ100/BH$230</f>
        <v>4.4215826414503948E-3</v>
      </c>
      <c r="BI216" s="415">
        <f>'Input Output Table'!BK100/BI$230</f>
        <v>4.2453630880502444E-3</v>
      </c>
      <c r="BJ216" s="415">
        <f>'Input Output Table'!BL100/BJ$230</f>
        <v>4.2453628079643403E-3</v>
      </c>
      <c r="BK216" s="415">
        <f>'Input Output Table'!BM100/BK$230</f>
        <v>2.921278606863845E-3</v>
      </c>
      <c r="BL216" s="415">
        <f>'Input Output Table'!BN100/BL$230</f>
        <v>7.4660282956413148E-3</v>
      </c>
      <c r="BM216" s="415">
        <f>'Input Output Table'!BO100/BM$230</f>
        <v>1.5382995011667226E-3</v>
      </c>
      <c r="BN216" s="415">
        <f>'Input Output Table'!BP100/BN$230</f>
        <v>3.1304307110432174E-3</v>
      </c>
      <c r="BO216" s="415">
        <f>'Input Output Table'!BQ100/BO$230</f>
        <v>7.5842181852225849E-3</v>
      </c>
      <c r="BP216" s="415">
        <f>'Input Output Table'!BR100/BP$230</f>
        <v>4.638051830446824E-3</v>
      </c>
      <c r="BQ216" s="415">
        <f>'Input Output Table'!BS100/BQ$230</f>
        <v>3.6473745399118332E-3</v>
      </c>
      <c r="BR216" s="415">
        <f>'Input Output Table'!BT100/BR$230</f>
        <v>3.6473740566797968E-3</v>
      </c>
      <c r="BS216" s="415">
        <f>'Input Output Table'!BU100/BS$230</f>
        <v>4.9127363917224609E-3</v>
      </c>
      <c r="BT216" s="415">
        <f>'Input Output Table'!BV100/BT$230</f>
        <v>1.4199485590729707E-3</v>
      </c>
      <c r="BU216" s="415">
        <f>'Input Output Table'!BW100/BU$230</f>
        <v>1.3100052075410041E-3</v>
      </c>
      <c r="BV216" s="415">
        <f>'Input Output Table'!BX100/BV$230</f>
        <v>1.2835862454965978E-2</v>
      </c>
      <c r="BW216" s="415">
        <f>'Input Output Table'!BY100/BW$230</f>
        <v>2.1245810393377266E-3</v>
      </c>
      <c r="BX216" s="415">
        <f>'Input Output Table'!BZ100/BX$230</f>
        <v>6.9504146247143924E-3</v>
      </c>
      <c r="BY216" s="415">
        <f>'Input Output Table'!CA100/BY$230</f>
        <v>9.9135008116110895E-3</v>
      </c>
      <c r="BZ216" s="415">
        <f>'Input Output Table'!CB100/BZ$230</f>
        <v>3.9241945826984535E-3</v>
      </c>
      <c r="CA216" s="415">
        <f>'Input Output Table'!CC100/CA$230</f>
        <v>3.0474569708135273E-3</v>
      </c>
      <c r="CB216" s="415">
        <f>'Input Output Table'!CD100/CB$230</f>
        <v>2.8987438103540725E-3</v>
      </c>
      <c r="CC216" s="415">
        <f>'Input Output Table'!CE100/CC$230</f>
        <v>1.5354434245140713E-3</v>
      </c>
      <c r="CD216" s="415">
        <f>'Input Output Table'!CF100/CD$230</f>
        <v>5.9278770214411629E-5</v>
      </c>
      <c r="CE216" s="415">
        <f>'Input Output Table'!CG100/CE$230</f>
        <v>5.0140974916647735E-3</v>
      </c>
      <c r="CF216" s="415">
        <f>'Input Output Table'!CH100/CF$230</f>
        <v>1.4692556205226079E-3</v>
      </c>
      <c r="CG216" s="415">
        <f>'Input Output Table'!CI100/CG$230</f>
        <v>2.56674070010551E-2</v>
      </c>
      <c r="CH216" s="415">
        <f>'Input Output Table'!CJ100/CH$230</f>
        <v>7.1190411870337648E-3</v>
      </c>
      <c r="CI216" s="415">
        <f>'Input Output Table'!CK100/CI$230</f>
        <v>2.181989085171537E-2</v>
      </c>
      <c r="CJ216" s="415">
        <f>'Input Output Table'!CL100/CJ$230</f>
        <v>1.8409156962385105E-3</v>
      </c>
      <c r="CK216" s="415">
        <f>'Input Output Table'!CM100/CK$230</f>
        <v>1.6537874365858001E-2</v>
      </c>
      <c r="CL216" s="415">
        <f>'Input Output Table'!CN100/CL$230</f>
        <v>4.1102431901179062E-3</v>
      </c>
      <c r="CM216" s="415">
        <f>'Input Output Table'!CO100/CM$230</f>
        <v>5.0653259785848944E-3</v>
      </c>
      <c r="CN216" s="415">
        <f>'Input Output Table'!CP100/CN$230</f>
        <v>5.9920612310976112E-4</v>
      </c>
      <c r="CO216" s="415">
        <f>'Input Output Table'!CQ100/CO$230</f>
        <v>2.6020767509718499E-3</v>
      </c>
      <c r="CP216" s="415">
        <f>'Input Output Table'!CR100/CP$230</f>
        <v>6.8467279525566112E-4</v>
      </c>
      <c r="CQ216" s="415">
        <f>'Input Output Table'!CS100/CQ$230</f>
        <v>5.8785461450887148E-4</v>
      </c>
      <c r="CR216" s="415">
        <f>'Input Output Table'!CT100/CR$230</f>
        <v>7.4820429341161482E-2</v>
      </c>
      <c r="CS216" s="415">
        <f>'Input Output Table'!CU100/CS$230</f>
        <v>1.6756696874275954E-3</v>
      </c>
      <c r="CT216" s="415">
        <f>'Input Output Table'!CV100/CT$230</f>
        <v>2.4285974003760966E-3</v>
      </c>
      <c r="CU216" s="415">
        <f>'Input Output Table'!CW100/CU$230</f>
        <v>9.1409650709695209E-4</v>
      </c>
      <c r="CV216" s="415">
        <f>'Input Output Table'!CX100/CV$230</f>
        <v>1.6958381427777309E-3</v>
      </c>
      <c r="CW216" s="415">
        <f>'Input Output Table'!CY100/CW$230</f>
        <v>1.5332904523901861E-2</v>
      </c>
      <c r="CX216" s="415">
        <f>'Input Output Table'!CZ100/CX$230</f>
        <v>4.8706701435956758E-3</v>
      </c>
      <c r="CY216" s="415">
        <f>'Input Output Table'!DA100/CY$230</f>
        <v>4.8052526830008012E-3</v>
      </c>
      <c r="CZ216" s="415">
        <f>'Input Output Table'!DB100/CZ$230</f>
        <v>7.8036070457750389E-3</v>
      </c>
      <c r="DA216" s="415">
        <f>'Input Output Table'!DC100/DA$230</f>
        <v>2.588054573860727E-3</v>
      </c>
      <c r="DB216" s="415">
        <f>'Input Output Table'!DD100/DB$230</f>
        <v>2.4781792198916791E-3</v>
      </c>
      <c r="DC216" s="415">
        <f>'Input Output Table'!DE100/DC$230</f>
        <v>2.6056850372230727E-3</v>
      </c>
      <c r="DD216" s="416">
        <f>'Input Output Table'!DG100/DD$230</f>
        <v>9.5874369685115942E-4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J216" s="423">
        <f t="shared" si="323"/>
        <v>-3.6377678015576541E-4</v>
      </c>
      <c r="HK216" s="423">
        <f t="shared" si="324"/>
        <v>-1.045910395730809E-4</v>
      </c>
      <c r="HL216" s="423">
        <f t="shared" si="325"/>
        <v>-1.6331628639840606E-3</v>
      </c>
      <c r="HM216" s="423">
        <f t="shared" si="326"/>
        <v>-2.4900315464309464E-4</v>
      </c>
      <c r="HN216" s="423">
        <f t="shared" si="327"/>
        <v>-4.143199680576608E-4</v>
      </c>
      <c r="HO216" s="423">
        <f t="shared" si="328"/>
        <v>-5.023781064898452E-4</v>
      </c>
      <c r="HP216" s="423">
        <f t="shared" si="329"/>
        <v>-1.9497569490362651E-3</v>
      </c>
      <c r="HQ216" s="423">
        <f t="shared" si="330"/>
        <v>-1.9240851948597415E-4</v>
      </c>
      <c r="HR216" s="423">
        <f t="shared" si="331"/>
        <v>-3.795169272410785E-3</v>
      </c>
      <c r="HS216" s="423">
        <f t="shared" si="332"/>
        <v>-1.0922880427960287E-3</v>
      </c>
      <c r="HT216" s="423">
        <f t="shared" si="333"/>
        <v>-1.1105541086195725E-3</v>
      </c>
      <c r="HU216" s="423">
        <f t="shared" si="334"/>
        <v>-1.0960243679923717E-3</v>
      </c>
      <c r="HV216" s="423">
        <f t="shared" si="335"/>
        <v>-2.1178164619508919E-4</v>
      </c>
      <c r="HW216" s="423">
        <f t="shared" si="336"/>
        <v>-1.0240478958038911E-3</v>
      </c>
      <c r="HX216" s="423">
        <f t="shared" si="337"/>
        <v>-5.094142690099812E-4</v>
      </c>
      <c r="HY216" s="423">
        <f t="shared" si="338"/>
        <v>-1.5406888698161275E-3</v>
      </c>
      <c r="HZ216" s="423">
        <f t="shared" si="339"/>
        <v>-1.8931936084216542E-3</v>
      </c>
      <c r="IA216" s="423">
        <f t="shared" si="340"/>
        <v>-9.1363822700587529E-4</v>
      </c>
      <c r="IB216" s="423">
        <f t="shared" si="341"/>
        <v>-1.1830304523557486E-3</v>
      </c>
      <c r="IC216" s="423">
        <f t="shared" si="342"/>
        <v>-5.3552699264070903E-4</v>
      </c>
      <c r="ID216" s="423">
        <f t="shared" si="343"/>
        <v>-3.3969942152390958E-4</v>
      </c>
      <c r="IE216" s="423">
        <f t="shared" si="344"/>
        <v>-3.9938074901802503E-4</v>
      </c>
      <c r="IF216" s="423">
        <f t="shared" si="345"/>
        <v>-3.3086665072734351E-4</v>
      </c>
      <c r="IG216" s="423">
        <f t="shared" si="346"/>
        <v>-6.7747530436930263E-4</v>
      </c>
      <c r="IH216" s="423">
        <f t="shared" si="347"/>
        <v>-1.1972842935450362E-3</v>
      </c>
      <c r="II216" s="423">
        <f t="shared" si="348"/>
        <v>-8.2122715436355655E-4</v>
      </c>
      <c r="IJ216" s="423">
        <f t="shared" si="349"/>
        <v>-7.4060641328076735E-4</v>
      </c>
      <c r="IK216" s="423">
        <f t="shared" si="350"/>
        <v>-2.2506783461105039E-3</v>
      </c>
      <c r="IL216" s="423">
        <f t="shared" si="351"/>
        <v>-1.2294229846719277E-3</v>
      </c>
      <c r="IM216" s="423">
        <f t="shared" si="352"/>
        <v>-1.879780935164909E-3</v>
      </c>
      <c r="IN216" s="423">
        <f t="shared" si="353"/>
        <v>-2.1079931087422468E-3</v>
      </c>
      <c r="IO216" s="423">
        <f t="shared" si="354"/>
        <v>-2.7266404620888735E-3</v>
      </c>
      <c r="IP216" s="423">
        <f t="shared" si="355"/>
        <v>-7.353791463856963E-4</v>
      </c>
      <c r="IQ216" s="423">
        <f t="shared" si="356"/>
        <v>-1.2827284042902173E-3</v>
      </c>
      <c r="IR216" s="423">
        <f t="shared" si="357"/>
        <v>-1.7716701302169379E-3</v>
      </c>
      <c r="IS216" s="423">
        <f t="shared" si="358"/>
        <v>-1.286948557665859E-3</v>
      </c>
      <c r="IT216" s="423">
        <f t="shared" si="359"/>
        <v>-9.6133065716360688E-4</v>
      </c>
      <c r="IU216" s="423">
        <f t="shared" si="360"/>
        <v>-4.3208255884899716E-4</v>
      </c>
      <c r="IV216" s="423">
        <f t="shared" si="361"/>
        <v>-1.94648245509311E-4</v>
      </c>
      <c r="IW216" s="423">
        <f t="shared" si="362"/>
        <v>-1.5221340870283128E-3</v>
      </c>
      <c r="IX216" s="423">
        <f t="shared" si="363"/>
        <v>-5.6448789378893503E-4</v>
      </c>
      <c r="IY216" s="423">
        <f t="shared" si="364"/>
        <v>-3.2553082507995296E-4</v>
      </c>
      <c r="IZ216" s="423">
        <f t="shared" si="365"/>
        <v>-9.8137377288239308E-4</v>
      </c>
      <c r="JA216" s="423">
        <f t="shared" si="366"/>
        <v>-1.3595120628975524E-3</v>
      </c>
      <c r="JB216" s="423">
        <f t="shared" si="367"/>
        <v>-1.1027948487412366E-3</v>
      </c>
      <c r="JC216" s="423">
        <f t="shared" si="368"/>
        <v>-2.0791928504893586E-4</v>
      </c>
      <c r="JD216" s="423">
        <f t="shared" si="369"/>
        <v>-2.5905255371419538E-4</v>
      </c>
      <c r="JE216" s="423">
        <f t="shared" si="370"/>
        <v>-1.915806970465733E-4</v>
      </c>
      <c r="JF216" s="423">
        <f t="shared" si="371"/>
        <v>-1.1061973399819056E-3</v>
      </c>
      <c r="JG216" s="423">
        <f t="shared" si="372"/>
        <v>-5.6589180148072891E-4</v>
      </c>
      <c r="JH216" s="423">
        <f t="shared" si="373"/>
        <v>-3.4540632831730339E-3</v>
      </c>
      <c r="JI216" s="423">
        <f t="shared" si="374"/>
        <v>-9.3158383795473971E-4</v>
      </c>
      <c r="JJ216" s="423">
        <f t="shared" si="375"/>
        <v>-9.664059944580086E-4</v>
      </c>
      <c r="JK216" s="423">
        <f t="shared" si="376"/>
        <v>-4.310503697359453E-4</v>
      </c>
      <c r="JL216" s="423">
        <f t="shared" si="377"/>
        <v>-1.0193267389992076E-3</v>
      </c>
      <c r="JM216" s="423">
        <f t="shared" si="378"/>
        <v>-4.4089876109981397E-3</v>
      </c>
      <c r="JN216" s="423">
        <f t="shared" si="379"/>
        <v>-1.4712666580792849E-2</v>
      </c>
      <c r="JO216" s="423">
        <f t="shared" si="380"/>
        <v>-2.2384181063290608E-3</v>
      </c>
      <c r="JP216" s="423">
        <f t="shared" si="381"/>
        <v>-4.4215826414503948E-3</v>
      </c>
      <c r="JQ216" s="423">
        <f t="shared" si="382"/>
        <v>-4.2453630880502444E-3</v>
      </c>
      <c r="JR216" s="423">
        <f t="shared" si="383"/>
        <v>-4.2453628079643403E-3</v>
      </c>
      <c r="JS216" s="423">
        <f t="shared" si="384"/>
        <v>-2.921278606863845E-3</v>
      </c>
      <c r="JT216" s="423">
        <f t="shared" si="385"/>
        <v>-7.4660282956413148E-3</v>
      </c>
      <c r="JU216" s="423">
        <f t="shared" si="386"/>
        <v>-1.5382995011667226E-3</v>
      </c>
      <c r="JV216" s="423">
        <f t="shared" si="387"/>
        <v>-3.1304307110432174E-3</v>
      </c>
      <c r="JW216" s="423">
        <f t="shared" si="388"/>
        <v>-7.5842181852225849E-3</v>
      </c>
      <c r="JX216" s="423">
        <f t="shared" si="389"/>
        <v>-4.638051830446824E-3</v>
      </c>
      <c r="JY216" s="423">
        <f t="shared" si="390"/>
        <v>-3.6473745399118332E-3</v>
      </c>
      <c r="JZ216" s="423">
        <f t="shared" si="391"/>
        <v>-3.6473740566797968E-3</v>
      </c>
      <c r="KA216" s="423">
        <f t="shared" si="392"/>
        <v>-4.9127363917224609E-3</v>
      </c>
      <c r="KB216" s="423">
        <f t="shared" si="393"/>
        <v>-1.4199485590729707E-3</v>
      </c>
      <c r="KC216" s="423">
        <f t="shared" si="394"/>
        <v>-1.3100052075410041E-3</v>
      </c>
      <c r="KD216" s="423">
        <f t="shared" si="395"/>
        <v>-1.2835862454965978E-2</v>
      </c>
      <c r="KE216" s="423">
        <f t="shared" si="396"/>
        <v>-2.1245810393377266E-3</v>
      </c>
      <c r="KF216" s="423">
        <f t="shared" si="397"/>
        <v>-6.9504146247143924E-3</v>
      </c>
      <c r="KG216" s="423">
        <f t="shared" si="398"/>
        <v>-9.9135008116110895E-3</v>
      </c>
      <c r="KH216" s="423">
        <f t="shared" si="399"/>
        <v>-3.9241945826984535E-3</v>
      </c>
      <c r="KI216" s="423">
        <f t="shared" si="400"/>
        <v>-3.0474569708135273E-3</v>
      </c>
      <c r="KJ216" s="423">
        <f t="shared" si="401"/>
        <v>-2.8987438103540725E-3</v>
      </c>
      <c r="KK216" s="423">
        <f t="shared" si="402"/>
        <v>-1.5354434245140713E-3</v>
      </c>
      <c r="KL216" s="423">
        <f t="shared" si="403"/>
        <v>-5.9278770214411629E-5</v>
      </c>
      <c r="KM216" s="423">
        <f t="shared" si="404"/>
        <v>-5.0140974916647735E-3</v>
      </c>
      <c r="KN216" s="423">
        <f t="shared" si="405"/>
        <v>-1.4692556205226079E-3</v>
      </c>
      <c r="KO216" s="423">
        <f t="shared" si="406"/>
        <v>-2.56674070010551E-2</v>
      </c>
      <c r="KP216" s="423">
        <f t="shared" si="407"/>
        <v>-7.1190411870337648E-3</v>
      </c>
      <c r="KQ216" s="423">
        <f t="shared" si="408"/>
        <v>-2.181989085171537E-2</v>
      </c>
      <c r="KR216" s="423">
        <f t="shared" si="409"/>
        <v>-1.8409156962385105E-3</v>
      </c>
      <c r="KS216" s="423">
        <f t="shared" si="410"/>
        <v>-1.6537874365858001E-2</v>
      </c>
      <c r="KT216" s="423">
        <f t="shared" si="411"/>
        <v>-4.1102431901179062E-3</v>
      </c>
      <c r="KU216" s="423">
        <f t="shared" si="412"/>
        <v>-5.0653259785848944E-3</v>
      </c>
      <c r="KV216" s="423">
        <f t="shared" si="413"/>
        <v>-5.9920612310976112E-4</v>
      </c>
      <c r="KW216" s="423">
        <f t="shared" si="414"/>
        <v>-2.6020767509718499E-3</v>
      </c>
      <c r="KX216" s="423">
        <f t="shared" si="415"/>
        <v>-6.8467279525566112E-4</v>
      </c>
      <c r="KY216" s="423">
        <f t="shared" si="416"/>
        <v>-5.8785461450887148E-4</v>
      </c>
      <c r="KZ216" s="423">
        <f t="shared" si="417"/>
        <v>0.92517957065883849</v>
      </c>
      <c r="LA216" s="423">
        <f t="shared" si="418"/>
        <v>-1.6756696874275954E-3</v>
      </c>
      <c r="LB216" s="423">
        <f t="shared" si="419"/>
        <v>-2.4285974003760966E-3</v>
      </c>
      <c r="LC216" s="423">
        <f t="shared" si="420"/>
        <v>-9.1409650709695209E-4</v>
      </c>
      <c r="LD216" s="423">
        <f t="shared" si="421"/>
        <v>-1.6958381427777309E-3</v>
      </c>
      <c r="LE216" s="423">
        <f t="shared" si="422"/>
        <v>-1.5332904523901861E-2</v>
      </c>
      <c r="LF216" s="423">
        <f t="shared" si="423"/>
        <v>-4.8706701435956758E-3</v>
      </c>
      <c r="LG216" s="423">
        <f t="shared" si="424"/>
        <v>-4.8052526830008012E-3</v>
      </c>
      <c r="LH216" s="423">
        <f t="shared" si="425"/>
        <v>-7.8036070457750389E-3</v>
      </c>
      <c r="LI216" s="423">
        <f t="shared" si="426"/>
        <v>-2.588054573860727E-3</v>
      </c>
      <c r="LJ216" s="423">
        <f t="shared" si="427"/>
        <v>-2.4781792198916791E-3</v>
      </c>
      <c r="LK216" s="423">
        <f t="shared" si="428"/>
        <v>-2.6056850372230727E-3</v>
      </c>
      <c r="LL216" s="423">
        <f t="shared" si="429"/>
        <v>-9.5874369685115942E-4</v>
      </c>
      <c r="LN216" s="424">
        <v>6.6785923628815535E-3</v>
      </c>
      <c r="LO216" s="424">
        <v>7.9856069242529564E-3</v>
      </c>
      <c r="LP216" s="424">
        <v>5.950642620028512E-3</v>
      </c>
      <c r="LQ216" s="424">
        <v>7.6971620098785559E-3</v>
      </c>
      <c r="LR216" s="424">
        <v>3.6773446188012142E-3</v>
      </c>
      <c r="LS216" s="424">
        <v>7.454566181242058E-3</v>
      </c>
      <c r="LT216" s="424">
        <v>6.4497186605489082E-3</v>
      </c>
      <c r="LU216" s="424">
        <v>8.0855227155278118E-3</v>
      </c>
      <c r="LV216" s="424">
        <v>1.3111974157804598E-2</v>
      </c>
      <c r="LW216" s="424">
        <v>6.3917948874472963E-3</v>
      </c>
      <c r="LX216" s="424">
        <v>8.8940953770283195E-3</v>
      </c>
      <c r="LY216" s="424">
        <v>9.3301989995115756E-3</v>
      </c>
      <c r="LZ216" s="424">
        <v>9.1415614611873603E-3</v>
      </c>
      <c r="MA216" s="424">
        <v>9.4467635944706675E-3</v>
      </c>
      <c r="MB216" s="424">
        <v>7.2870192808060976E-3</v>
      </c>
      <c r="MC216" s="424">
        <v>1.082868597273986E-2</v>
      </c>
      <c r="MD216" s="424">
        <v>1.0924997292916702E-2</v>
      </c>
      <c r="ME216" s="424">
        <v>7.1809563650597659E-3</v>
      </c>
      <c r="MF216" s="424">
        <v>8.026637572908257E-3</v>
      </c>
      <c r="MG216" s="424">
        <v>8.5627316981371736E-3</v>
      </c>
      <c r="MH216" s="424">
        <v>6.4956950353947593E-3</v>
      </c>
      <c r="MI216" s="424">
        <v>6.9020677908640162E-3</v>
      </c>
      <c r="MJ216" s="424">
        <v>6.7828922851583583E-3</v>
      </c>
      <c r="MK216" s="424">
        <v>8.2912026480482896E-3</v>
      </c>
      <c r="ML216" s="424">
        <v>3.7132707076683027E-3</v>
      </c>
      <c r="MM216" s="424">
        <v>7.8803391750552516E-3</v>
      </c>
      <c r="MN216" s="424">
        <v>1.0039784684541765E-2</v>
      </c>
      <c r="MO216" s="424">
        <v>8.3283665394693653E-3</v>
      </c>
      <c r="MP216" s="424">
        <v>7.163011075178847E-3</v>
      </c>
      <c r="MQ216" s="424">
        <v>6.6746942186426744E-3</v>
      </c>
      <c r="MR216" s="424">
        <v>8.0439007541411676E-3</v>
      </c>
      <c r="MS216" s="424">
        <v>8.8152839167487066E-3</v>
      </c>
      <c r="MT216" s="424">
        <v>7.2784115619089458E-3</v>
      </c>
      <c r="MU216" s="424">
        <v>9.2023272671492521E-3</v>
      </c>
      <c r="MV216" s="424">
        <v>9.289655556233253E-3</v>
      </c>
      <c r="MW216" s="424">
        <v>7.7594874761099811E-3</v>
      </c>
      <c r="MX216" s="424">
        <v>5.1426178624382566E-3</v>
      </c>
      <c r="MY216" s="424">
        <v>8.1191958600475896E-3</v>
      </c>
      <c r="MZ216" s="424">
        <v>7.905830543402638E-3</v>
      </c>
      <c r="NA216" s="424">
        <v>9.1597760576331462E-3</v>
      </c>
      <c r="NB216" s="424">
        <v>7.2918867621814187E-3</v>
      </c>
      <c r="NC216" s="424">
        <v>8.0730395389736684E-3</v>
      </c>
      <c r="ND216" s="424">
        <v>8.6784155970337003E-3</v>
      </c>
      <c r="NE216" s="424">
        <v>9.587381007129402E-3</v>
      </c>
      <c r="NF216" s="424">
        <v>8.2568843111749061E-3</v>
      </c>
      <c r="NG216" s="424">
        <v>9.9147846975089181E-3</v>
      </c>
      <c r="NH216" s="424">
        <v>8.4979397735422697E-3</v>
      </c>
      <c r="NI216" s="424">
        <v>8.1139757941359018E-3</v>
      </c>
      <c r="NJ216" s="424">
        <v>9.2196242858333388E-3</v>
      </c>
      <c r="NK216" s="424">
        <v>9.0336034383996806E-3</v>
      </c>
      <c r="NL216" s="424">
        <v>1.270914494069917E-2</v>
      </c>
      <c r="NM216" s="424">
        <v>6.350950569058501E-3</v>
      </c>
      <c r="NN216" s="424">
        <v>5.8395955655334737E-3</v>
      </c>
      <c r="NO216" s="424">
        <v>5.2054771206391732E-3</v>
      </c>
      <c r="NP216" s="424">
        <v>6.7937257005361643E-3</v>
      </c>
      <c r="NQ216" s="424">
        <v>1.3756042787959598E-2</v>
      </c>
      <c r="NR216" s="424">
        <v>2.6659330106866583E-2</v>
      </c>
      <c r="NS216" s="424">
        <v>1.0324756050090542E-2</v>
      </c>
      <c r="NT216" s="424">
        <v>1.3601802340370896E-2</v>
      </c>
      <c r="NU216" s="424">
        <v>1.4051897488474548E-2</v>
      </c>
      <c r="NV216" s="424">
        <v>1.3291152709067545E-2</v>
      </c>
      <c r="NW216" s="424">
        <v>1.6351377903563249E-2</v>
      </c>
      <c r="NX216" s="424">
        <v>1.7055180681958129E-2</v>
      </c>
      <c r="NY216" s="424">
        <v>1.2073699524793018E-2</v>
      </c>
      <c r="NZ216" s="424">
        <v>1.0766140879095472E-2</v>
      </c>
      <c r="OA216" s="424">
        <v>2.0603114275155588E-2</v>
      </c>
      <c r="OB216" s="424">
        <v>1.4306903392619662E-2</v>
      </c>
      <c r="OC216" s="424">
        <v>1.1455072344771366E-2</v>
      </c>
      <c r="OD216" s="424">
        <v>1.380618693463948E-2</v>
      </c>
      <c r="OE216" s="424">
        <v>1.2861772417464817E-2</v>
      </c>
      <c r="OF216" s="424">
        <v>9.8459116073456761E-3</v>
      </c>
      <c r="OG216" s="424">
        <v>9.9141786207400853E-3</v>
      </c>
      <c r="OH216" s="424">
        <v>2.1857174708197959E-2</v>
      </c>
      <c r="OI216" s="424">
        <v>8.6994746117475957E-3</v>
      </c>
      <c r="OJ216" s="424">
        <v>1.6616430401994158E-2</v>
      </c>
      <c r="OK216" s="424">
        <v>1.9844934646386748E-2</v>
      </c>
      <c r="OL216" s="424">
        <v>1.2168284715668956E-2</v>
      </c>
      <c r="OM216" s="424">
        <v>1.121391927433915E-2</v>
      </c>
      <c r="ON216" s="424">
        <v>1.2754370106410519E-2</v>
      </c>
      <c r="OO216" s="424">
        <v>7.4059839611911619E-3</v>
      </c>
      <c r="OP216" s="424">
        <v>4.0321902275883403E-3</v>
      </c>
      <c r="OQ216" s="424">
        <v>1.2443555653174267E-2</v>
      </c>
      <c r="OR216" s="424">
        <v>8.8872129441004508E-3</v>
      </c>
      <c r="OS216" s="424">
        <v>3.863944452361593E-2</v>
      </c>
      <c r="OT216" s="424">
        <v>1.8446619766082591E-2</v>
      </c>
      <c r="OU216" s="424">
        <v>3.5358509583713657E-2</v>
      </c>
      <c r="OV216" s="424">
        <v>1.3439396732113017E-2</v>
      </c>
      <c r="OW216" s="424">
        <v>2.7244383854307185E-2</v>
      </c>
      <c r="OX216" s="424">
        <v>1.3236898017941123E-2</v>
      </c>
      <c r="OY216" s="424">
        <v>1.3067548530331635E-2</v>
      </c>
      <c r="OZ216" s="424">
        <v>1.0009756675072094E-2</v>
      </c>
      <c r="PA216" s="424">
        <v>1.2569455685655349E-2</v>
      </c>
      <c r="PB216" s="424">
        <v>8.2362097992236347E-3</v>
      </c>
      <c r="PC216" s="424">
        <v>8.9662798579542846E-3</v>
      </c>
      <c r="PD216" s="424">
        <v>1.0891451110984662</v>
      </c>
      <c r="PE216" s="424">
        <v>1.0310343251751192E-2</v>
      </c>
      <c r="PF216" s="424">
        <v>1.2890218854252641E-2</v>
      </c>
      <c r="PG216" s="424">
        <v>9.2244929411244656E-3</v>
      </c>
      <c r="PH216" s="424">
        <v>1.1369263684972873E-2</v>
      </c>
      <c r="PI216" s="424">
        <v>2.5520754779600571E-2</v>
      </c>
      <c r="PJ216" s="424">
        <v>1.5273506548800234E-2</v>
      </c>
      <c r="PK216" s="424">
        <v>1.073797957390632E-2</v>
      </c>
      <c r="PL216" s="424">
        <v>1.7334441595354144E-2</v>
      </c>
      <c r="PM216" s="424">
        <v>1.1487033473895888E-2</v>
      </c>
      <c r="PN216" s="424">
        <v>1.1454914646973308E-2</v>
      </c>
      <c r="PO216" s="424">
        <v>1.0611070996149859E-2</v>
      </c>
      <c r="PP216" s="425">
        <v>1.1367012053123413E-2</v>
      </c>
    </row>
    <row r="217" spans="1:432" x14ac:dyDescent="0.25">
      <c r="A217" s="210" t="s">
        <v>206</v>
      </c>
      <c r="B217" s="415">
        <f>'Input Output Table'!D101/B$230</f>
        <v>5.3756215562424396E-4</v>
      </c>
      <c r="C217" s="415">
        <f>'Input Output Table'!E101/C$230</f>
        <v>4.5372050816696917E-3</v>
      </c>
      <c r="D217" s="415">
        <f>'Input Output Table'!F101/D$230</f>
        <v>0</v>
      </c>
      <c r="E217" s="415">
        <f>'Input Output Table'!G101/E$230</f>
        <v>1.076426264800861E-3</v>
      </c>
      <c r="F217" s="415">
        <f>'Input Output Table'!H101/F$230</f>
        <v>3.5591085801894542E-4</v>
      </c>
      <c r="G217" s="415">
        <f>'Input Output Table'!I101/G$230</f>
        <v>6.554511688879179E-4</v>
      </c>
      <c r="H217" s="415">
        <f>'Input Output Table'!J101/H$230</f>
        <v>6.4281122776944487E-4</v>
      </c>
      <c r="I217" s="415">
        <f>'Input Output Table'!K101/I$230</f>
        <v>3.6512341171315892E-4</v>
      </c>
      <c r="J217" s="415">
        <f>'Input Output Table'!L101/J$230</f>
        <v>1.2631578947368415E-3</v>
      </c>
      <c r="K217" s="415">
        <f>'Input Output Table'!M101/K$230</f>
        <v>1.1428571428571429E-3</v>
      </c>
      <c r="L217" s="415">
        <f>'Input Output Table'!N101/L$230</f>
        <v>2.7555800496004411E-4</v>
      </c>
      <c r="M217" s="415">
        <f>'Input Output Table'!O101/M$230</f>
        <v>2.6305900037579856E-3</v>
      </c>
      <c r="N217" s="415">
        <f>'Input Output Table'!P101/N$230</f>
        <v>1.4338630660771894E-3</v>
      </c>
      <c r="O217" s="415">
        <f>'Input Output Table'!Q101/O$230</f>
        <v>1.1073475768629494E-3</v>
      </c>
      <c r="P217" s="415">
        <f>'Input Output Table'!R101/P$230</f>
        <v>6.7735380447053511E-4</v>
      </c>
      <c r="Q217" s="415">
        <f>'Input Output Table'!S101/Q$230</f>
        <v>3.996003996003996E-3</v>
      </c>
      <c r="R217" s="415">
        <f>'Input Output Table'!T101/R$230</f>
        <v>1.0810810810810809E-3</v>
      </c>
      <c r="S217" s="415">
        <f>'Input Output Table'!U101/S$230</f>
        <v>6.3437139561707033E-3</v>
      </c>
      <c r="T217" s="415">
        <f>'Input Output Table'!V101/T$230</f>
        <v>2.5655121861828849E-3</v>
      </c>
      <c r="U217" s="415">
        <f>'Input Output Table'!W101/U$230</f>
        <v>1.3227513227513225E-3</v>
      </c>
      <c r="V217" s="415">
        <f>'Input Output Table'!X101/V$230</f>
        <v>2.780352177942539E-3</v>
      </c>
      <c r="W217" s="415">
        <f>'Input Output Table'!Y101/W$230</f>
        <v>1.3988187752564502E-3</v>
      </c>
      <c r="X217" s="415">
        <f>'Input Output Table'!Z101/X$230</f>
        <v>1.4024016127618547E-3</v>
      </c>
      <c r="Y217" s="415">
        <f>'Input Output Table'!AA101/Y$230</f>
        <v>4.4310528181495923E-4</v>
      </c>
      <c r="Z217" s="415">
        <f>'Input Output Table'!AB101/Z$230</f>
        <v>4.6141423462913833E-4</v>
      </c>
      <c r="AA217" s="415">
        <f>'Input Output Table'!AC101/AA$230</f>
        <v>3.5778175313059034E-3</v>
      </c>
      <c r="AB217" s="415">
        <f>'Input Output Table'!AD101/AB$230</f>
        <v>3.2160423760877791E-3</v>
      </c>
      <c r="AC217" s="415">
        <f>'Input Output Table'!AE101/AC$230</f>
        <v>4.5806906272022555E-3</v>
      </c>
      <c r="AD217" s="415">
        <f>'Input Output Table'!AF101/AD$230</f>
        <v>1.6029922522041143E-3</v>
      </c>
      <c r="AE217" s="415">
        <f>'Input Output Table'!AG101/AE$230</f>
        <v>0</v>
      </c>
      <c r="AF217" s="415">
        <f>'Input Output Table'!AH101/AF$230</f>
        <v>3.5971223021582736E-3</v>
      </c>
      <c r="AG217" s="415">
        <f>'Input Output Table'!AI101/AG$230</f>
        <v>4.6314675135635842E-3</v>
      </c>
      <c r="AH217" s="415">
        <f>'Input Output Table'!AJ101/AH$230</f>
        <v>1.4767009407131919E-3</v>
      </c>
      <c r="AI217" s="415">
        <f>'Input Output Table'!AK101/AI$230</f>
        <v>1.3869625520110957E-4</v>
      </c>
      <c r="AJ217" s="415">
        <f>'Input Output Table'!AL101/AJ$230</f>
        <v>1.3640497120339496E-3</v>
      </c>
      <c r="AK217" s="415">
        <f>'Input Output Table'!AM101/AK$230</f>
        <v>2.378378378378379E-3</v>
      </c>
      <c r="AL217" s="415">
        <f>'Input Output Table'!AN101/AL$230</f>
        <v>1.8841262364578427E-3</v>
      </c>
      <c r="AM217" s="415">
        <f>'Input Output Table'!AO101/AM$230</f>
        <v>7.2411296162201277E-4</v>
      </c>
      <c r="AN217" s="415">
        <f>'Input Output Table'!AP101/AN$230</f>
        <v>2.3771183191473046E-3</v>
      </c>
      <c r="AO217" s="415">
        <f>'Input Output Table'!AQ101/AO$230</f>
        <v>4.9995000499950014E-4</v>
      </c>
      <c r="AP217" s="415">
        <f>'Input Output Table'!AR101/AP$230</f>
        <v>1.2052064920456372E-3</v>
      </c>
      <c r="AQ217" s="415">
        <f>'Input Output Table'!AS101/AQ$230</f>
        <v>1.8673765346259293E-3</v>
      </c>
      <c r="AR217" s="415">
        <f>'Input Output Table'!AT101/AR$230</f>
        <v>1.1040574109853713E-3</v>
      </c>
      <c r="AS217" s="415">
        <f>'Input Output Table'!AU101/AS$230</f>
        <v>1.3586956521739132E-3</v>
      </c>
      <c r="AT217" s="415">
        <f>'Input Output Table'!AV101/AT$230</f>
        <v>1.5681263793704263E-3</v>
      </c>
      <c r="AU217" s="415">
        <f>'Input Output Table'!AW101/AU$230</f>
        <v>2.0008003201280504E-3</v>
      </c>
      <c r="AV217" s="415">
        <f>'Input Output Table'!AX101/AV$230</f>
        <v>1.6202680807188106E-3</v>
      </c>
      <c r="AW217" s="415">
        <f>'Input Output Table'!AY101/AW$230</f>
        <v>2.5906735751295338E-3</v>
      </c>
      <c r="AX217" s="415">
        <f>'Input Output Table'!AZ101/AX$230</f>
        <v>1.0952902519167579E-3</v>
      </c>
      <c r="AY217" s="415">
        <f>'Input Output Table'!BA101/AY$230</f>
        <v>8.5397096498719064E-4</v>
      </c>
      <c r="AZ217" s="415">
        <f>'Input Output Table'!BB101/AZ$230</f>
        <v>6.5841453779299434E-4</v>
      </c>
      <c r="BA217" s="415">
        <f>'Input Output Table'!BC101/BA$230</f>
        <v>4.5338208409506398E-4</v>
      </c>
      <c r="BB217" s="415">
        <f>'Input Output Table'!BD101/BB$230</f>
        <v>1.4142937959645479E-4</v>
      </c>
      <c r="BC217" s="415">
        <f>'Input Output Table'!BE101/BC$230</f>
        <v>3.9726680438582542E-3</v>
      </c>
      <c r="BD217" s="415">
        <f>'Input Output Table'!BF101/BD$230</f>
        <v>0</v>
      </c>
      <c r="BE217" s="415">
        <f>'Input Output Table'!BG101/BE$230</f>
        <v>5.7009587976159628E-3</v>
      </c>
      <c r="BF217" s="415">
        <f>'Input Output Table'!BH101/BF$230</f>
        <v>0</v>
      </c>
      <c r="BG217" s="415">
        <f>'Input Output Table'!BI101/BG$230</f>
        <v>4.1808400641361832E-3</v>
      </c>
      <c r="BH217" s="415">
        <f>'Input Output Table'!BJ101/BH$230</f>
        <v>6.4029270523667959E-4</v>
      </c>
      <c r="BI217" s="415">
        <f>'Input Output Table'!BK101/BI$230</f>
        <v>1.8056551611089237E-3</v>
      </c>
      <c r="BJ217" s="415">
        <f>'Input Output Table'!BL101/BJ$230</f>
        <v>1.8056550419816434E-3</v>
      </c>
      <c r="BK217" s="415">
        <f>'Input Output Table'!BM101/BK$230</f>
        <v>1.0374865420377802E-2</v>
      </c>
      <c r="BL217" s="415">
        <f>'Input Output Table'!BN101/BL$230</f>
        <v>4.490416196872396E-2</v>
      </c>
      <c r="BM217" s="415">
        <f>'Input Output Table'!BO101/BM$230</f>
        <v>1.878341280161826E-3</v>
      </c>
      <c r="BN217" s="415">
        <f>'Input Output Table'!BP101/BN$230</f>
        <v>6.6839018853647779E-3</v>
      </c>
      <c r="BO217" s="415">
        <f>'Input Output Table'!BQ101/BO$230</f>
        <v>6.0832296419189821E-4</v>
      </c>
      <c r="BP217" s="415">
        <f>'Input Output Table'!BR101/BP$230</f>
        <v>8.7624405019472093E-3</v>
      </c>
      <c r="BQ217" s="415">
        <f>'Input Output Table'!BS101/BQ$230</f>
        <v>1.4374938184158899E-3</v>
      </c>
      <c r="BR217" s="415">
        <f>'Input Output Table'!BT101/BR$230</f>
        <v>1.43749362796573E-3</v>
      </c>
      <c r="BS217" s="415">
        <f>'Input Output Table'!BU101/BS$230</f>
        <v>1.7838281891796738E-3</v>
      </c>
      <c r="BT217" s="415">
        <f>'Input Output Table'!BV101/BT$230</f>
        <v>0</v>
      </c>
      <c r="BU217" s="415">
        <f>'Input Output Table'!BW101/BU$230</f>
        <v>4.2583392476933996E-4</v>
      </c>
      <c r="BV217" s="415">
        <f>'Input Output Table'!BX101/BV$230</f>
        <v>1.6102394715111479E-3</v>
      </c>
      <c r="BW217" s="415">
        <f>'Input Output Table'!BY101/BW$230</f>
        <v>5.8058273303945808E-4</v>
      </c>
      <c r="BX217" s="415">
        <f>'Input Output Table'!BZ101/BX$230</f>
        <v>3.5441810143819135E-4</v>
      </c>
      <c r="BY217" s="415">
        <f>'Input Output Table'!CA101/BY$230</f>
        <v>6.9579738380183694E-4</v>
      </c>
      <c r="BZ217" s="415">
        <f>'Input Output Table'!CB101/BZ$230</f>
        <v>1.0111223458038423E-3</v>
      </c>
      <c r="CA217" s="415">
        <f>'Input Output Table'!CC101/CA$230</f>
        <v>6.357704534047182E-4</v>
      </c>
      <c r="CB217" s="415">
        <f>'Input Output Table'!CD101/CB$230</f>
        <v>4.2699850550523071E-4</v>
      </c>
      <c r="CC217" s="415">
        <f>'Input Output Table'!CE101/CC$230</f>
        <v>6.4621043131779243E-2</v>
      </c>
      <c r="CD217" s="415">
        <f>'Input Output Table'!CF101/CD$230</f>
        <v>6.225616336017266E-5</v>
      </c>
      <c r="CE217" s="415">
        <f>'Input Output Table'!CG101/CE$230</f>
        <v>1.8515089798185522E-4</v>
      </c>
      <c r="CF217" s="415">
        <f>'Input Output Table'!CH101/CF$230</f>
        <v>3.1620553359683795E-4</v>
      </c>
      <c r="CG217" s="415">
        <f>'Input Output Table'!CI101/CG$230</f>
        <v>4.5909165436956887E-3</v>
      </c>
      <c r="CH217" s="415">
        <f>'Input Output Table'!CJ101/CH$230</f>
        <v>9.9013758675270916E-2</v>
      </c>
      <c r="CI217" s="415">
        <f>'Input Output Table'!CK101/CI$230</f>
        <v>3.3514388073500518E-3</v>
      </c>
      <c r="CJ217" s="415">
        <f>'Input Output Table'!CL101/CJ$230</f>
        <v>1.9446425098852661E-4</v>
      </c>
      <c r="CK217" s="415">
        <f>'Input Output Table'!CM101/CK$230</f>
        <v>5.3857546788743768E-4</v>
      </c>
      <c r="CL217" s="415">
        <f>'Input Output Table'!CN101/CL$230</f>
        <v>7.6481835564053537E-4</v>
      </c>
      <c r="CM217" s="415">
        <f>'Input Output Table'!CO101/CM$230</f>
        <v>3.871654648405362E-4</v>
      </c>
      <c r="CN217" s="415">
        <f>'Input Output Table'!CP101/CN$230</f>
        <v>3.5429238855363052E-3</v>
      </c>
      <c r="CO217" s="415">
        <f>'Input Output Table'!CQ101/CO$230</f>
        <v>1.3902405116085083E-4</v>
      </c>
      <c r="CP217" s="415">
        <f>'Input Output Table'!CR101/CP$230</f>
        <v>2.6353131968376241E-3</v>
      </c>
      <c r="CQ217" s="415">
        <f>'Input Output Table'!CS101/CQ$230</f>
        <v>2.0696545817870397E-3</v>
      </c>
      <c r="CR217" s="415">
        <f>'Input Output Table'!CT101/CR$230</f>
        <v>2.2436105872406841E-3</v>
      </c>
      <c r="CS217" s="415">
        <f>'Input Output Table'!CU101/CS$230</f>
        <v>2.1228213601170642E-3</v>
      </c>
      <c r="CT217" s="415">
        <f>'Input Output Table'!CV101/CT$230</f>
        <v>5.185556496638031E-5</v>
      </c>
      <c r="CU217" s="415">
        <f>'Input Output Table'!CW101/CU$230</f>
        <v>6.352497919009302E-4</v>
      </c>
      <c r="CV217" s="415">
        <f>'Input Output Table'!CX101/CV$230</f>
        <v>0</v>
      </c>
      <c r="CW217" s="415">
        <f>'Input Output Table'!CY101/CW$230</f>
        <v>1.7541062031573912E-3</v>
      </c>
      <c r="CX217" s="415">
        <f>'Input Output Table'!CZ101/CX$230</f>
        <v>5.1572975760701394E-4</v>
      </c>
      <c r="CY217" s="415">
        <f>'Input Output Table'!DA101/CY$230</f>
        <v>9.4939019937194174E-4</v>
      </c>
      <c r="CZ217" s="415">
        <f>'Input Output Table'!DB101/CZ$230</f>
        <v>1.1931275851097677E-3</v>
      </c>
      <c r="DA217" s="415">
        <f>'Input Output Table'!DC101/DA$230</f>
        <v>5.0280734098717846E-4</v>
      </c>
      <c r="DB217" s="415">
        <f>'Input Output Table'!DD101/DB$230</f>
        <v>9.3225605966438781E-4</v>
      </c>
      <c r="DC217" s="415">
        <f>'Input Output Table'!DE101/DC$230</f>
        <v>1.2587412587412587E-3</v>
      </c>
      <c r="DD217" s="416">
        <f>'Input Output Table'!DG101/DD$230</f>
        <v>6.4680843974644119E-3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J217" s="423">
        <f t="shared" si="323"/>
        <v>-5.3756215562424396E-4</v>
      </c>
      <c r="HK217" s="423">
        <f t="shared" si="324"/>
        <v>-4.5372050816696917E-3</v>
      </c>
      <c r="HL217" s="423">
        <f t="shared" si="325"/>
        <v>0</v>
      </c>
      <c r="HM217" s="423">
        <f t="shared" si="326"/>
        <v>-1.076426264800861E-3</v>
      </c>
      <c r="HN217" s="423">
        <f t="shared" si="327"/>
        <v>-3.5591085801894542E-4</v>
      </c>
      <c r="HO217" s="423">
        <f t="shared" si="328"/>
        <v>-6.554511688879179E-4</v>
      </c>
      <c r="HP217" s="423">
        <f t="shared" si="329"/>
        <v>-6.4281122776944487E-4</v>
      </c>
      <c r="HQ217" s="423">
        <f t="shared" si="330"/>
        <v>-3.6512341171315892E-4</v>
      </c>
      <c r="HR217" s="423">
        <f t="shared" si="331"/>
        <v>-1.2631578947368415E-3</v>
      </c>
      <c r="HS217" s="423">
        <f t="shared" si="332"/>
        <v>-1.1428571428571429E-3</v>
      </c>
      <c r="HT217" s="423">
        <f t="shared" si="333"/>
        <v>-2.7555800496004411E-4</v>
      </c>
      <c r="HU217" s="423">
        <f t="shared" si="334"/>
        <v>-2.6305900037579856E-3</v>
      </c>
      <c r="HV217" s="423">
        <f t="shared" si="335"/>
        <v>-1.4338630660771894E-3</v>
      </c>
      <c r="HW217" s="423">
        <f t="shared" si="336"/>
        <v>-1.1073475768629494E-3</v>
      </c>
      <c r="HX217" s="423">
        <f t="shared" si="337"/>
        <v>-6.7735380447053511E-4</v>
      </c>
      <c r="HY217" s="423">
        <f t="shared" si="338"/>
        <v>-3.996003996003996E-3</v>
      </c>
      <c r="HZ217" s="423">
        <f t="shared" si="339"/>
        <v>-1.0810810810810809E-3</v>
      </c>
      <c r="IA217" s="423">
        <f t="shared" si="340"/>
        <v>-6.3437139561707033E-3</v>
      </c>
      <c r="IB217" s="423">
        <f t="shared" si="341"/>
        <v>-2.5655121861828849E-3</v>
      </c>
      <c r="IC217" s="423">
        <f t="shared" si="342"/>
        <v>-1.3227513227513225E-3</v>
      </c>
      <c r="ID217" s="423">
        <f t="shared" si="343"/>
        <v>-2.780352177942539E-3</v>
      </c>
      <c r="IE217" s="423">
        <f t="shared" si="344"/>
        <v>-1.3988187752564502E-3</v>
      </c>
      <c r="IF217" s="423">
        <f t="shared" si="345"/>
        <v>-1.4024016127618547E-3</v>
      </c>
      <c r="IG217" s="423">
        <f t="shared" si="346"/>
        <v>-4.4310528181495923E-4</v>
      </c>
      <c r="IH217" s="423">
        <f t="shared" si="347"/>
        <v>-4.6141423462913833E-4</v>
      </c>
      <c r="II217" s="423">
        <f t="shared" si="348"/>
        <v>-3.5778175313059034E-3</v>
      </c>
      <c r="IJ217" s="423">
        <f t="shared" si="349"/>
        <v>-3.2160423760877791E-3</v>
      </c>
      <c r="IK217" s="423">
        <f t="shared" si="350"/>
        <v>-4.5806906272022555E-3</v>
      </c>
      <c r="IL217" s="423">
        <f t="shared" si="351"/>
        <v>-1.6029922522041143E-3</v>
      </c>
      <c r="IM217" s="423">
        <f t="shared" si="352"/>
        <v>0</v>
      </c>
      <c r="IN217" s="423">
        <f t="shared" si="353"/>
        <v>-3.5971223021582736E-3</v>
      </c>
      <c r="IO217" s="423">
        <f t="shared" si="354"/>
        <v>-4.6314675135635842E-3</v>
      </c>
      <c r="IP217" s="423">
        <f t="shared" si="355"/>
        <v>-1.4767009407131919E-3</v>
      </c>
      <c r="IQ217" s="423">
        <f t="shared" si="356"/>
        <v>-1.3869625520110957E-4</v>
      </c>
      <c r="IR217" s="423">
        <f t="shared" si="357"/>
        <v>-1.3640497120339496E-3</v>
      </c>
      <c r="IS217" s="423">
        <f t="shared" si="358"/>
        <v>-2.378378378378379E-3</v>
      </c>
      <c r="IT217" s="423">
        <f t="shared" si="359"/>
        <v>-1.8841262364578427E-3</v>
      </c>
      <c r="IU217" s="423">
        <f t="shared" si="360"/>
        <v>-7.2411296162201277E-4</v>
      </c>
      <c r="IV217" s="423">
        <f t="shared" si="361"/>
        <v>-2.3771183191473046E-3</v>
      </c>
      <c r="IW217" s="423">
        <f t="shared" si="362"/>
        <v>-4.9995000499950014E-4</v>
      </c>
      <c r="IX217" s="423">
        <f t="shared" si="363"/>
        <v>-1.2052064920456372E-3</v>
      </c>
      <c r="IY217" s="423">
        <f t="shared" si="364"/>
        <v>-1.8673765346259293E-3</v>
      </c>
      <c r="IZ217" s="423">
        <f t="shared" si="365"/>
        <v>-1.1040574109853713E-3</v>
      </c>
      <c r="JA217" s="423">
        <f t="shared" si="366"/>
        <v>-1.3586956521739132E-3</v>
      </c>
      <c r="JB217" s="423">
        <f t="shared" si="367"/>
        <v>-1.5681263793704263E-3</v>
      </c>
      <c r="JC217" s="423">
        <f t="shared" si="368"/>
        <v>-2.0008003201280504E-3</v>
      </c>
      <c r="JD217" s="423">
        <f t="shared" si="369"/>
        <v>-1.6202680807188106E-3</v>
      </c>
      <c r="JE217" s="423">
        <f t="shared" si="370"/>
        <v>-2.5906735751295338E-3</v>
      </c>
      <c r="JF217" s="423">
        <f t="shared" si="371"/>
        <v>-1.0952902519167579E-3</v>
      </c>
      <c r="JG217" s="423">
        <f t="shared" si="372"/>
        <v>-8.5397096498719064E-4</v>
      </c>
      <c r="JH217" s="423">
        <f t="shared" si="373"/>
        <v>-6.5841453779299434E-4</v>
      </c>
      <c r="JI217" s="423">
        <f t="shared" si="374"/>
        <v>-4.5338208409506398E-4</v>
      </c>
      <c r="JJ217" s="423">
        <f t="shared" si="375"/>
        <v>-1.4142937959645479E-4</v>
      </c>
      <c r="JK217" s="423">
        <f t="shared" si="376"/>
        <v>-3.9726680438582542E-3</v>
      </c>
      <c r="JL217" s="423">
        <f t="shared" si="377"/>
        <v>0</v>
      </c>
      <c r="JM217" s="423">
        <f t="shared" si="378"/>
        <v>-5.7009587976159628E-3</v>
      </c>
      <c r="JN217" s="423">
        <f t="shared" si="379"/>
        <v>0</v>
      </c>
      <c r="JO217" s="423">
        <f t="shared" si="380"/>
        <v>-4.1808400641361832E-3</v>
      </c>
      <c r="JP217" s="423">
        <f t="shared" si="381"/>
        <v>-6.4029270523667959E-4</v>
      </c>
      <c r="JQ217" s="423">
        <f t="shared" si="382"/>
        <v>-1.8056551611089237E-3</v>
      </c>
      <c r="JR217" s="423">
        <f t="shared" si="383"/>
        <v>-1.8056550419816434E-3</v>
      </c>
      <c r="JS217" s="423">
        <f t="shared" si="384"/>
        <v>-1.0374865420377802E-2</v>
      </c>
      <c r="JT217" s="423">
        <f t="shared" si="385"/>
        <v>-4.490416196872396E-2</v>
      </c>
      <c r="JU217" s="423">
        <f t="shared" si="386"/>
        <v>-1.878341280161826E-3</v>
      </c>
      <c r="JV217" s="423">
        <f t="shared" si="387"/>
        <v>-6.6839018853647779E-3</v>
      </c>
      <c r="JW217" s="423">
        <f t="shared" si="388"/>
        <v>-6.0832296419189821E-4</v>
      </c>
      <c r="JX217" s="423">
        <f t="shared" si="389"/>
        <v>-8.7624405019472093E-3</v>
      </c>
      <c r="JY217" s="423">
        <f t="shared" si="390"/>
        <v>-1.4374938184158899E-3</v>
      </c>
      <c r="JZ217" s="423">
        <f t="shared" si="391"/>
        <v>-1.43749362796573E-3</v>
      </c>
      <c r="KA217" s="423">
        <f t="shared" si="392"/>
        <v>-1.7838281891796738E-3</v>
      </c>
      <c r="KB217" s="423">
        <f t="shared" si="393"/>
        <v>0</v>
      </c>
      <c r="KC217" s="423">
        <f t="shared" si="394"/>
        <v>-4.2583392476933996E-4</v>
      </c>
      <c r="KD217" s="423">
        <f t="shared" si="395"/>
        <v>-1.6102394715111479E-3</v>
      </c>
      <c r="KE217" s="423">
        <f t="shared" si="396"/>
        <v>-5.8058273303945808E-4</v>
      </c>
      <c r="KF217" s="423">
        <f t="shared" si="397"/>
        <v>-3.5441810143819135E-4</v>
      </c>
      <c r="KG217" s="423">
        <f t="shared" si="398"/>
        <v>-6.9579738380183694E-4</v>
      </c>
      <c r="KH217" s="423">
        <f t="shared" si="399"/>
        <v>-1.0111223458038423E-3</v>
      </c>
      <c r="KI217" s="423">
        <f t="shared" si="400"/>
        <v>-6.357704534047182E-4</v>
      </c>
      <c r="KJ217" s="423">
        <f t="shared" si="401"/>
        <v>-4.2699850550523071E-4</v>
      </c>
      <c r="KK217" s="423">
        <f t="shared" si="402"/>
        <v>-6.4621043131779243E-2</v>
      </c>
      <c r="KL217" s="423">
        <f t="shared" si="403"/>
        <v>-6.225616336017266E-5</v>
      </c>
      <c r="KM217" s="423">
        <f t="shared" si="404"/>
        <v>-1.8515089798185522E-4</v>
      </c>
      <c r="KN217" s="423">
        <f t="shared" si="405"/>
        <v>-3.1620553359683795E-4</v>
      </c>
      <c r="KO217" s="423">
        <f t="shared" si="406"/>
        <v>-4.5909165436956887E-3</v>
      </c>
      <c r="KP217" s="423">
        <f t="shared" si="407"/>
        <v>-9.9013758675270916E-2</v>
      </c>
      <c r="KQ217" s="423">
        <f t="shared" si="408"/>
        <v>-3.3514388073500518E-3</v>
      </c>
      <c r="KR217" s="423">
        <f t="shared" si="409"/>
        <v>-1.9446425098852661E-4</v>
      </c>
      <c r="KS217" s="423">
        <f t="shared" si="410"/>
        <v>-5.3857546788743768E-4</v>
      </c>
      <c r="KT217" s="423">
        <f t="shared" si="411"/>
        <v>-7.6481835564053537E-4</v>
      </c>
      <c r="KU217" s="423">
        <f t="shared" si="412"/>
        <v>-3.871654648405362E-4</v>
      </c>
      <c r="KV217" s="423">
        <f t="shared" si="413"/>
        <v>-3.5429238855363052E-3</v>
      </c>
      <c r="KW217" s="423">
        <f t="shared" si="414"/>
        <v>-1.3902405116085083E-4</v>
      </c>
      <c r="KX217" s="423">
        <f t="shared" si="415"/>
        <v>-2.6353131968376241E-3</v>
      </c>
      <c r="KY217" s="423">
        <f t="shared" si="416"/>
        <v>-2.0696545817870397E-3</v>
      </c>
      <c r="KZ217" s="423">
        <f t="shared" si="417"/>
        <v>-2.2436105872406841E-3</v>
      </c>
      <c r="LA217" s="423">
        <f t="shared" si="418"/>
        <v>0.9978771786398829</v>
      </c>
      <c r="LB217" s="423">
        <f t="shared" si="419"/>
        <v>-5.185556496638031E-5</v>
      </c>
      <c r="LC217" s="423">
        <f t="shared" si="420"/>
        <v>-6.352497919009302E-4</v>
      </c>
      <c r="LD217" s="423">
        <f t="shared" si="421"/>
        <v>0</v>
      </c>
      <c r="LE217" s="423">
        <f t="shared" si="422"/>
        <v>-1.7541062031573912E-3</v>
      </c>
      <c r="LF217" s="423">
        <f t="shared" si="423"/>
        <v>-5.1572975760701394E-4</v>
      </c>
      <c r="LG217" s="423">
        <f t="shared" si="424"/>
        <v>-9.4939019937194174E-4</v>
      </c>
      <c r="LH217" s="423">
        <f t="shared" si="425"/>
        <v>-1.1931275851097677E-3</v>
      </c>
      <c r="LI217" s="423">
        <f t="shared" si="426"/>
        <v>-5.0280734098717846E-4</v>
      </c>
      <c r="LJ217" s="423">
        <f t="shared" si="427"/>
        <v>-9.3225605966438781E-4</v>
      </c>
      <c r="LK217" s="423">
        <f t="shared" si="428"/>
        <v>-1.2587412587412587E-3</v>
      </c>
      <c r="LL217" s="423">
        <f t="shared" si="429"/>
        <v>-6.4680843974644119E-3</v>
      </c>
      <c r="LN217" s="424">
        <v>1.3649232401701433E-2</v>
      </c>
      <c r="LO217" s="424">
        <v>2.3061841159241772E-2</v>
      </c>
      <c r="LP217" s="424">
        <v>8.3186288781889692E-3</v>
      </c>
      <c r="LQ217" s="424">
        <v>1.7455562733222667E-2</v>
      </c>
      <c r="LR217" s="424">
        <v>6.9891584937414467E-3</v>
      </c>
      <c r="LS217" s="424">
        <v>1.7710733956420394E-2</v>
      </c>
      <c r="LT217" s="424">
        <v>9.5427668216915042E-3</v>
      </c>
      <c r="LU217" s="424">
        <v>1.7883842821893151E-2</v>
      </c>
      <c r="LV217" s="424">
        <v>2.1900527696556902E-2</v>
      </c>
      <c r="LW217" s="424">
        <v>1.3075137112487263E-2</v>
      </c>
      <c r="LX217" s="424">
        <v>1.6924821732477689E-2</v>
      </c>
      <c r="LY217" s="424">
        <v>2.0836991040628937E-2</v>
      </c>
      <c r="LZ217" s="424">
        <v>2.1901357461017235E-2</v>
      </c>
      <c r="MA217" s="424">
        <v>1.9170649808732197E-2</v>
      </c>
      <c r="MB217" s="424">
        <v>1.5584400076029762E-2</v>
      </c>
      <c r="MC217" s="424">
        <v>2.1171160224702591E-2</v>
      </c>
      <c r="MD217" s="424">
        <v>1.9838192926601553E-2</v>
      </c>
      <c r="ME217" s="424">
        <v>1.9130862119175331E-2</v>
      </c>
      <c r="MF217" s="424">
        <v>1.7554979087945104E-2</v>
      </c>
      <c r="MG217" s="424">
        <v>1.9517794319365137E-2</v>
      </c>
      <c r="MH217" s="424">
        <v>1.5560336556257102E-2</v>
      </c>
      <c r="MI217" s="424">
        <v>1.66324393777777E-2</v>
      </c>
      <c r="MJ217" s="424">
        <v>1.5919225484684513E-2</v>
      </c>
      <c r="MK217" s="424">
        <v>1.8132602106933689E-2</v>
      </c>
      <c r="ML217" s="424">
        <v>5.5965409966488664E-3</v>
      </c>
      <c r="MM217" s="424">
        <v>1.9070632151500178E-2</v>
      </c>
      <c r="MN217" s="424">
        <v>2.1572991798887078E-2</v>
      </c>
      <c r="MO217" s="424">
        <v>1.6998859708286216E-2</v>
      </c>
      <c r="MP217" s="424">
        <v>1.3906766882273665E-2</v>
      </c>
      <c r="MQ217" s="424">
        <v>9.1857289796206717E-3</v>
      </c>
      <c r="MR217" s="424">
        <v>1.6004265981540124E-2</v>
      </c>
      <c r="MS217" s="424">
        <v>1.7007396318021905E-2</v>
      </c>
      <c r="MT217" s="424">
        <v>1.6032562273286161E-2</v>
      </c>
      <c r="MU217" s="424">
        <v>1.8290675156816653E-2</v>
      </c>
      <c r="MV217" s="424">
        <v>1.8279828723759627E-2</v>
      </c>
      <c r="MW217" s="424">
        <v>1.5851108748559266E-2</v>
      </c>
      <c r="MX217" s="424">
        <v>1.0404476725038293E-2</v>
      </c>
      <c r="MY217" s="424">
        <v>1.7562331984260885E-2</v>
      </c>
      <c r="MZ217" s="424">
        <v>1.9751263647217788E-2</v>
      </c>
      <c r="NA217" s="424">
        <v>1.7898714338875566E-2</v>
      </c>
      <c r="NB217" s="424">
        <v>1.5924671271444493E-2</v>
      </c>
      <c r="NC217" s="424">
        <v>1.932113768628349E-2</v>
      </c>
      <c r="ND217" s="424">
        <v>1.6291917966484541E-2</v>
      </c>
      <c r="NE217" s="424">
        <v>1.9768140430038338E-2</v>
      </c>
      <c r="NF217" s="424">
        <v>1.9276284734771987E-2</v>
      </c>
      <c r="NG217" s="424">
        <v>2.2372039596438385E-2</v>
      </c>
      <c r="NH217" s="424">
        <v>2.0517571865703615E-2</v>
      </c>
      <c r="NI217" s="424">
        <v>1.9562176222051701E-2</v>
      </c>
      <c r="NJ217" s="424">
        <v>1.9662006304951084E-2</v>
      </c>
      <c r="NK217" s="424">
        <v>2.1409100626697049E-2</v>
      </c>
      <c r="NL217" s="424">
        <v>2.0544844754239629E-2</v>
      </c>
      <c r="NM217" s="424">
        <v>1.1144575790599038E-2</v>
      </c>
      <c r="NN217" s="424">
        <v>1.014192049362723E-2</v>
      </c>
      <c r="NO217" s="424">
        <v>1.4662220005284592E-2</v>
      </c>
      <c r="NP217" s="424">
        <v>1.240347499725699E-2</v>
      </c>
      <c r="NQ217" s="424">
        <v>2.7068594554760402E-2</v>
      </c>
      <c r="NR217" s="424">
        <v>2.1026537299352142E-2</v>
      </c>
      <c r="NS217" s="424">
        <v>2.2818732671551351E-2</v>
      </c>
      <c r="NT217" s="424">
        <v>2.0450247328714331E-2</v>
      </c>
      <c r="NU217" s="424">
        <v>2.3679020587547728E-2</v>
      </c>
      <c r="NV217" s="424">
        <v>2.1994210891894773E-2</v>
      </c>
      <c r="NW217" s="424">
        <v>3.3613844330942735E-2</v>
      </c>
      <c r="NX217" s="424">
        <v>6.4279283489070915E-2</v>
      </c>
      <c r="NY217" s="424">
        <v>2.1810133952747952E-2</v>
      </c>
      <c r="NZ217" s="424">
        <v>2.1494129494737637E-2</v>
      </c>
      <c r="OA217" s="424">
        <v>2.3794767969172431E-2</v>
      </c>
      <c r="OB217" s="424">
        <v>2.9831504981823707E-2</v>
      </c>
      <c r="OC217" s="424">
        <v>1.7780582412500689E-2</v>
      </c>
      <c r="OD217" s="424">
        <v>2.1537432781483991E-2</v>
      </c>
      <c r="OE217" s="424">
        <v>1.8497344490204223E-2</v>
      </c>
      <c r="OF217" s="424">
        <v>1.8249165907644374E-2</v>
      </c>
      <c r="OG217" s="424">
        <v>1.9166232775652575E-2</v>
      </c>
      <c r="OH217" s="424">
        <v>1.6805746945762489E-2</v>
      </c>
      <c r="OI217" s="424">
        <v>1.4431816480232635E-2</v>
      </c>
      <c r="OJ217" s="424">
        <v>2.1195644721165901E-2</v>
      </c>
      <c r="OK217" s="424">
        <v>2.1990370322773737E-2</v>
      </c>
      <c r="OL217" s="424">
        <v>1.6845218081438244E-2</v>
      </c>
      <c r="OM217" s="424">
        <v>1.6324808386727872E-2</v>
      </c>
      <c r="ON217" s="424">
        <v>2.080807379272169E-2</v>
      </c>
      <c r="OO217" s="424">
        <v>7.7158639140257543E-2</v>
      </c>
      <c r="OP217" s="424">
        <v>6.7237307009826259E-3</v>
      </c>
      <c r="OQ217" s="424">
        <v>1.5709089984843216E-2</v>
      </c>
      <c r="OR217" s="424">
        <v>1.7616551572628366E-2</v>
      </c>
      <c r="OS217" s="424">
        <v>2.3610135433767759E-2</v>
      </c>
      <c r="OT217" s="424">
        <v>0.12952504948189195</v>
      </c>
      <c r="OU217" s="424">
        <v>2.9436692060975767E-2</v>
      </c>
      <c r="OV217" s="424">
        <v>2.161954233038841E-2</v>
      </c>
      <c r="OW217" s="424">
        <v>2.0999049350804076E-2</v>
      </c>
      <c r="OX217" s="424">
        <v>2.0729675205984163E-2</v>
      </c>
      <c r="OY217" s="424">
        <v>1.8078719910539075E-2</v>
      </c>
      <c r="OZ217" s="424">
        <v>2.4240650985869791E-2</v>
      </c>
      <c r="PA217" s="424">
        <v>2.1156647510998706E-2</v>
      </c>
      <c r="PB217" s="424">
        <v>1.8925657351472735E-2</v>
      </c>
      <c r="PC217" s="424">
        <v>2.2103942815700918E-2</v>
      </c>
      <c r="PD217" s="424">
        <v>2.0255455037860758E-2</v>
      </c>
      <c r="PE217" s="424">
        <v>1.0216831730926621</v>
      </c>
      <c r="PF217" s="424">
        <v>2.4092344929526208E-2</v>
      </c>
      <c r="PG217" s="424">
        <v>2.0436116881509668E-2</v>
      </c>
      <c r="PH217" s="424">
        <v>2.0346456663259134E-2</v>
      </c>
      <c r="PI217" s="424">
        <v>1.9637550761757487E-2</v>
      </c>
      <c r="PJ217" s="424">
        <v>2.24163505334092E-2</v>
      </c>
      <c r="PK217" s="424">
        <v>1.2093327347639132E-2</v>
      </c>
      <c r="PL217" s="424">
        <v>1.9801236454911209E-2</v>
      </c>
      <c r="PM217" s="424">
        <v>2.0122425987342332E-2</v>
      </c>
      <c r="PN217" s="424">
        <v>2.0712359950485908E-2</v>
      </c>
      <c r="PO217" s="424">
        <v>1.8564360871936737E-2</v>
      </c>
      <c r="PP217" s="425">
        <v>2.8032639107849068E-2</v>
      </c>
    </row>
    <row r="218" spans="1:432" x14ac:dyDescent="0.25">
      <c r="A218" s="210" t="s">
        <v>207</v>
      </c>
      <c r="B218" s="415">
        <f>'Input Output Table'!D102/B$230</f>
        <v>1.0104456751247211E-3</v>
      </c>
      <c r="C218" s="415">
        <f>'Input Output Table'!E102/C$230</f>
        <v>1.4955605120374139E-3</v>
      </c>
      <c r="D218" s="415">
        <f>'Input Output Table'!F102/D$230</f>
        <v>6.382328598551455E-4</v>
      </c>
      <c r="E218" s="415">
        <f>'Input Output Table'!G102/E$230</f>
        <v>2.1107106831248063E-3</v>
      </c>
      <c r="F218" s="415">
        <f>'Input Output Table'!H102/F$230</f>
        <v>9.5849314662204799E-4</v>
      </c>
      <c r="G218" s="415">
        <f>'Input Output Table'!I102/G$230</f>
        <v>1.9611221536229928E-3</v>
      </c>
      <c r="H218" s="415">
        <f>'Input Output Table'!J102/H$230</f>
        <v>2.298533629583932E-3</v>
      </c>
      <c r="I218" s="415">
        <f>'Input Output Table'!K102/I$230</f>
        <v>1.0644943173884255E-3</v>
      </c>
      <c r="J218" s="415">
        <f>'Input Output Table'!L102/J$230</f>
        <v>1.7559771782906923E-3</v>
      </c>
      <c r="K218" s="415">
        <f>'Input Output Table'!M102/K$230</f>
        <v>1.8188941128767443E-3</v>
      </c>
      <c r="L218" s="415">
        <f>'Input Output Table'!N102/L$230</f>
        <v>1.9270954349418182E-3</v>
      </c>
      <c r="M218" s="415">
        <f>'Input Output Table'!O102/M$230</f>
        <v>4.4797216659438121E-3</v>
      </c>
      <c r="N218" s="415">
        <f>'Input Output Table'!P102/N$230</f>
        <v>2.4790373622969415E-3</v>
      </c>
      <c r="O218" s="415">
        <f>'Input Output Table'!Q102/O$230</f>
        <v>3.9253366836024149E-3</v>
      </c>
      <c r="P218" s="415">
        <f>'Input Output Table'!R102/P$230</f>
        <v>1.4773147704545627E-3</v>
      </c>
      <c r="Q218" s="415">
        <f>'Input Output Table'!S102/Q$230</f>
        <v>3.0526667207518145E-3</v>
      </c>
      <c r="R218" s="415">
        <f>'Input Output Table'!T102/R$230</f>
        <v>5.0187980930891229E-3</v>
      </c>
      <c r="S218" s="415">
        <f>'Input Output Table'!U102/S$230</f>
        <v>8.0528937168971235E-3</v>
      </c>
      <c r="T218" s="415">
        <f>'Input Output Table'!V102/T$230</f>
        <v>2.810357012553106E-3</v>
      </c>
      <c r="U218" s="415">
        <f>'Input Output Table'!W102/U$230</f>
        <v>2.995476405871523E-3</v>
      </c>
      <c r="V218" s="415">
        <f>'Input Output Table'!X102/V$230</f>
        <v>4.4198311878216523E-3</v>
      </c>
      <c r="W218" s="415">
        <f>'Input Output Table'!Y102/W$230</f>
        <v>1.490213526588778E-3</v>
      </c>
      <c r="X218" s="415">
        <f>'Input Output Table'!Z102/X$230</f>
        <v>2.2495446390943417E-3</v>
      </c>
      <c r="Y218" s="415">
        <f>'Input Output Table'!AA102/Y$230</f>
        <v>1.9340592016213805E-3</v>
      </c>
      <c r="Z218" s="415">
        <f>'Input Output Table'!AB102/Z$230</f>
        <v>5.7021937827143692E-4</v>
      </c>
      <c r="AA218" s="415">
        <f>'Input Output Table'!AC102/AA$230</f>
        <v>4.6805408328554291E-3</v>
      </c>
      <c r="AB218" s="415">
        <f>'Input Output Table'!AD102/AB$230</f>
        <v>3.7116487596067184E-3</v>
      </c>
      <c r="AC218" s="415">
        <f>'Input Output Table'!AE102/AC$230</f>
        <v>4.5455988293054764E-3</v>
      </c>
      <c r="AD218" s="415">
        <f>'Input Output Table'!AF102/AD$230</f>
        <v>2.5307595645595485E-3</v>
      </c>
      <c r="AE218" s="415">
        <f>'Input Output Table'!AG102/AE$230</f>
        <v>2.1256287527149685E-3</v>
      </c>
      <c r="AF218" s="415">
        <f>'Input Output Table'!AH102/AF$230</f>
        <v>3.9294487544047326E-3</v>
      </c>
      <c r="AG218" s="415">
        <f>'Input Output Table'!AI102/AG$230</f>
        <v>4.3241695952444615E-3</v>
      </c>
      <c r="AH218" s="415">
        <f>'Input Output Table'!AJ102/AH$230</f>
        <v>1.9414000139697627E-3</v>
      </c>
      <c r="AI218" s="415">
        <f>'Input Output Table'!AK102/AI$230</f>
        <v>3.5054485168756577E-3</v>
      </c>
      <c r="AJ218" s="415">
        <f>'Input Output Table'!AL102/AJ$230</f>
        <v>3.4230335379794772E-3</v>
      </c>
      <c r="AK218" s="415">
        <f>'Input Output Table'!AM102/AK$230</f>
        <v>2.0508015966647706E-3</v>
      </c>
      <c r="AL218" s="415">
        <f>'Input Output Table'!AN102/AL$230</f>
        <v>1.2724647105250523E-3</v>
      </c>
      <c r="AM218" s="415">
        <f>'Input Output Table'!AO102/AM$230</f>
        <v>1.1807087108822389E-3</v>
      </c>
      <c r="AN218" s="415">
        <f>'Input Output Table'!AP102/AN$230</f>
        <v>2.0517223328464598E-3</v>
      </c>
      <c r="AO218" s="415">
        <f>'Input Output Table'!AQ102/AO$230</f>
        <v>1.9339641198801202E-3</v>
      </c>
      <c r="AP218" s="415">
        <f>'Input Output Table'!AR102/AP$230</f>
        <v>1.875032811876335E-3</v>
      </c>
      <c r="AQ218" s="415">
        <f>'Input Output Table'!AS102/AQ$230</f>
        <v>2.0676225271966924E-3</v>
      </c>
      <c r="AR218" s="415">
        <f>'Input Output Table'!AT102/AR$230</f>
        <v>1.6203139007977131E-3</v>
      </c>
      <c r="AS218" s="415">
        <f>'Input Output Table'!AU102/AS$230</f>
        <v>1.5960747768789987E-3</v>
      </c>
      <c r="AT218" s="415">
        <f>'Input Output Table'!AV102/AT$230</f>
        <v>3.3509102218800763E-3</v>
      </c>
      <c r="AU218" s="415">
        <f>'Input Output Table'!AW102/AU$230</f>
        <v>2.1131398689465913E-3</v>
      </c>
      <c r="AV218" s="415">
        <f>'Input Output Table'!AX102/AV$230</f>
        <v>2.2650476854747543E-3</v>
      </c>
      <c r="AW218" s="415">
        <f>'Input Output Table'!AY102/AW$230</f>
        <v>2.446212481983442E-3</v>
      </c>
      <c r="AX218" s="415">
        <f>'Input Output Table'!AZ102/AX$230</f>
        <v>9.259062801074367E-4</v>
      </c>
      <c r="AY218" s="415">
        <f>'Input Output Table'!BA102/AY$230</f>
        <v>8.9434339887960049E-4</v>
      </c>
      <c r="AZ218" s="415">
        <f>'Input Output Table'!BB102/AZ$230</f>
        <v>2.6942651548001219E-3</v>
      </c>
      <c r="BA218" s="415">
        <f>'Input Output Table'!BC102/BA$230</f>
        <v>2.1532376212445069E-3</v>
      </c>
      <c r="BB218" s="415">
        <f>'Input Output Table'!BD102/BB$230</f>
        <v>1.8011593245080412E-3</v>
      </c>
      <c r="BC218" s="415">
        <f>'Input Output Table'!BE102/BC$230</f>
        <v>2.2498568863883357E-3</v>
      </c>
      <c r="BD218" s="415">
        <f>'Input Output Table'!BF102/BD$230</f>
        <v>2.4784787952133363E-3</v>
      </c>
      <c r="BE218" s="415">
        <f>'Input Output Table'!BG102/BE$230</f>
        <v>8.698985689694955E-3</v>
      </c>
      <c r="BF218" s="415">
        <f>'Input Output Table'!BH102/BF$230</f>
        <v>1.8123858074936441E-3</v>
      </c>
      <c r="BG218" s="415">
        <f>'Input Output Table'!BI102/BG$230</f>
        <v>3.5634187021095923E-3</v>
      </c>
      <c r="BH218" s="415">
        <f>'Input Output Table'!BJ102/BH$230</f>
        <v>2.718517880152926E-3</v>
      </c>
      <c r="BI218" s="415">
        <f>'Input Output Table'!BK102/BI$230</f>
        <v>4.5825452592827163E-3</v>
      </c>
      <c r="BJ218" s="415">
        <f>'Input Output Table'!BL102/BJ$230</f>
        <v>4.5825449569513723E-3</v>
      </c>
      <c r="BK218" s="415">
        <f>'Input Output Table'!BM102/BK$230</f>
        <v>7.818572709615312E-3</v>
      </c>
      <c r="BL218" s="415">
        <f>'Input Output Table'!BN102/BL$230</f>
        <v>4.470328553497673E-3</v>
      </c>
      <c r="BM218" s="415">
        <f>'Input Output Table'!BO102/BM$230</f>
        <v>2.9746797147570197E-3</v>
      </c>
      <c r="BN218" s="415">
        <f>'Input Output Table'!BP102/BN$230</f>
        <v>6.9054025813415085E-3</v>
      </c>
      <c r="BO218" s="415">
        <f>'Input Output Table'!BQ102/BO$230</f>
        <v>8.0297355969123751E-3</v>
      </c>
      <c r="BP218" s="415">
        <f>'Input Output Table'!BR102/BP$230</f>
        <v>1.1226948824184447E-2</v>
      </c>
      <c r="BQ218" s="415">
        <f>'Input Output Table'!BS102/BQ$230</f>
        <v>3.7330987593159879E-3</v>
      </c>
      <c r="BR218" s="415">
        <f>'Input Output Table'!BT102/BR$230</f>
        <v>3.7330982647265525E-3</v>
      </c>
      <c r="BS218" s="415">
        <f>'Input Output Table'!BU102/BS$230</f>
        <v>4.8326054284900258E-3</v>
      </c>
      <c r="BT218" s="415">
        <f>'Input Output Table'!BV102/BT$230</f>
        <v>1.3967879746844541E-3</v>
      </c>
      <c r="BU218" s="415">
        <f>'Input Output Table'!BW102/BU$230</f>
        <v>4.2405136479988243E-3</v>
      </c>
      <c r="BV218" s="415">
        <f>'Input Output Table'!BX102/BV$230</f>
        <v>9.137595704907393E-3</v>
      </c>
      <c r="BW218" s="415">
        <f>'Input Output Table'!BY102/BW$230</f>
        <v>8.9779755041404421E-3</v>
      </c>
      <c r="BX218" s="415">
        <f>'Input Output Table'!BZ102/BX$230</f>
        <v>8.1627730308275973E-3</v>
      </c>
      <c r="BY218" s="415">
        <f>'Input Output Table'!CA102/BY$230</f>
        <v>2.859847318733723E-3</v>
      </c>
      <c r="BZ218" s="415">
        <f>'Input Output Table'!CB102/BZ$230</f>
        <v>1.0145100144466547E-2</v>
      </c>
      <c r="CA218" s="415">
        <f>'Input Output Table'!CC102/CA$230</f>
        <v>8.0452108531172701E-3</v>
      </c>
      <c r="CB218" s="415">
        <f>'Input Output Table'!CD102/CB$230</f>
        <v>3.6644622666623557E-3</v>
      </c>
      <c r="CC218" s="415">
        <f>'Input Output Table'!CE102/CC$230</f>
        <v>3.119757912582709E-3</v>
      </c>
      <c r="CD218" s="415">
        <f>'Input Output Table'!CF102/CD$230</f>
        <v>3.7189704419060017E-4</v>
      </c>
      <c r="CE218" s="415">
        <f>'Input Output Table'!CG102/CE$230</f>
        <v>2.2818163928507742E-2</v>
      </c>
      <c r="CF218" s="415">
        <f>'Input Output Table'!CH102/CF$230</f>
        <v>1.6131546294299835E-2</v>
      </c>
      <c r="CG218" s="415">
        <f>'Input Output Table'!CI102/CG$230</f>
        <v>6.0138949598468527E-3</v>
      </c>
      <c r="CH218" s="415">
        <f>'Input Output Table'!CJ102/CH$230</f>
        <v>1.1321427797556474E-2</v>
      </c>
      <c r="CI218" s="415">
        <f>'Input Output Table'!CK102/CI$230</f>
        <v>4.5346066596313933E-2</v>
      </c>
      <c r="CJ218" s="415">
        <f>'Input Output Table'!CL102/CJ$230</f>
        <v>1.8433132610569794E-2</v>
      </c>
      <c r="CK218" s="415">
        <f>'Input Output Table'!CM102/CK$230</f>
        <v>4.9252812116806583E-3</v>
      </c>
      <c r="CL218" s="415">
        <f>'Input Output Table'!CN102/CL$230</f>
        <v>6.0590941205948311E-3</v>
      </c>
      <c r="CM218" s="415">
        <f>'Input Output Table'!CO102/CM$230</f>
        <v>3.1683935640886324E-3</v>
      </c>
      <c r="CN218" s="415">
        <f>'Input Output Table'!CP102/CN$230</f>
        <v>6.5060158467867245E-3</v>
      </c>
      <c r="CO218" s="415">
        <f>'Input Output Table'!CQ102/CO$230</f>
        <v>4.4621956887526916E-3</v>
      </c>
      <c r="CP218" s="415">
        <f>'Input Output Table'!CR102/CP$230</f>
        <v>4.9962020521076688E-3</v>
      </c>
      <c r="CQ218" s="415">
        <f>'Input Output Table'!CS102/CQ$230</f>
        <v>5.4624912655645754E-3</v>
      </c>
      <c r="CR218" s="415">
        <f>'Input Output Table'!CT102/CR$230</f>
        <v>3.4186756442585566E-3</v>
      </c>
      <c r="CS218" s="415">
        <f>'Input Output Table'!CU102/CS$230</f>
        <v>3.3132604898769964E-2</v>
      </c>
      <c r="CT218" s="415">
        <f>'Input Output Table'!CV102/CT$230</f>
        <v>6.8835221418788659E-2</v>
      </c>
      <c r="CU218" s="415">
        <f>'Input Output Table'!CW102/CU$230</f>
        <v>2.772703333042257E-3</v>
      </c>
      <c r="CV218" s="415">
        <f>'Input Output Table'!CX102/CV$230</f>
        <v>6.9549056804302676E-3</v>
      </c>
      <c r="CW218" s="415">
        <f>'Input Output Table'!CY102/CW$230</f>
        <v>7.1263360596319717E-3</v>
      </c>
      <c r="CX218" s="415">
        <f>'Input Output Table'!CZ102/CX$230</f>
        <v>6.8031037499726842E-3</v>
      </c>
      <c r="CY218" s="415">
        <f>'Input Output Table'!DA102/CY$230</f>
        <v>4.2425726588209743E-3</v>
      </c>
      <c r="CZ218" s="415">
        <f>'Input Output Table'!DB102/CZ$230</f>
        <v>7.0773876237929367E-3</v>
      </c>
      <c r="DA218" s="415">
        <f>'Input Output Table'!DC102/DA$230</f>
        <v>6.9282020827094162E-3</v>
      </c>
      <c r="DB218" s="415">
        <f>'Input Output Table'!DD102/DB$230</f>
        <v>6.8029835676833711E-3</v>
      </c>
      <c r="DC218" s="415">
        <f>'Input Output Table'!DE102/DC$230</f>
        <v>6.7801809085384027E-3</v>
      </c>
      <c r="DD218" s="416">
        <f>'Input Output Table'!DG102/DD$230</f>
        <v>1.8772562176115212E-2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J218" s="423">
        <f t="shared" si="323"/>
        <v>-1.0104456751247211E-3</v>
      </c>
      <c r="HK218" s="423">
        <f t="shared" si="324"/>
        <v>-1.4955605120374139E-3</v>
      </c>
      <c r="HL218" s="423">
        <f t="shared" si="325"/>
        <v>-6.382328598551455E-4</v>
      </c>
      <c r="HM218" s="423">
        <f t="shared" si="326"/>
        <v>-2.1107106831248063E-3</v>
      </c>
      <c r="HN218" s="423">
        <f t="shared" si="327"/>
        <v>-9.5849314662204799E-4</v>
      </c>
      <c r="HO218" s="423">
        <f t="shared" si="328"/>
        <v>-1.9611221536229928E-3</v>
      </c>
      <c r="HP218" s="423">
        <f t="shared" si="329"/>
        <v>-2.298533629583932E-3</v>
      </c>
      <c r="HQ218" s="423">
        <f t="shared" si="330"/>
        <v>-1.0644943173884255E-3</v>
      </c>
      <c r="HR218" s="423">
        <f t="shared" si="331"/>
        <v>-1.7559771782906923E-3</v>
      </c>
      <c r="HS218" s="423">
        <f t="shared" si="332"/>
        <v>-1.8188941128767443E-3</v>
      </c>
      <c r="HT218" s="423">
        <f t="shared" si="333"/>
        <v>-1.9270954349418182E-3</v>
      </c>
      <c r="HU218" s="423">
        <f t="shared" si="334"/>
        <v>-4.4797216659438121E-3</v>
      </c>
      <c r="HV218" s="423">
        <f t="shared" si="335"/>
        <v>-2.4790373622969415E-3</v>
      </c>
      <c r="HW218" s="423">
        <f t="shared" si="336"/>
        <v>-3.9253366836024149E-3</v>
      </c>
      <c r="HX218" s="423">
        <f t="shared" si="337"/>
        <v>-1.4773147704545627E-3</v>
      </c>
      <c r="HY218" s="423">
        <f t="shared" si="338"/>
        <v>-3.0526667207518145E-3</v>
      </c>
      <c r="HZ218" s="423">
        <f t="shared" si="339"/>
        <v>-5.0187980930891229E-3</v>
      </c>
      <c r="IA218" s="423">
        <f t="shared" si="340"/>
        <v>-8.0528937168971235E-3</v>
      </c>
      <c r="IB218" s="423">
        <f t="shared" si="341"/>
        <v>-2.810357012553106E-3</v>
      </c>
      <c r="IC218" s="423">
        <f t="shared" si="342"/>
        <v>-2.995476405871523E-3</v>
      </c>
      <c r="ID218" s="423">
        <f t="shared" si="343"/>
        <v>-4.4198311878216523E-3</v>
      </c>
      <c r="IE218" s="423">
        <f t="shared" si="344"/>
        <v>-1.490213526588778E-3</v>
      </c>
      <c r="IF218" s="423">
        <f t="shared" si="345"/>
        <v>-2.2495446390943417E-3</v>
      </c>
      <c r="IG218" s="423">
        <f t="shared" si="346"/>
        <v>-1.9340592016213805E-3</v>
      </c>
      <c r="IH218" s="423">
        <f t="shared" si="347"/>
        <v>-5.7021937827143692E-4</v>
      </c>
      <c r="II218" s="423">
        <f t="shared" si="348"/>
        <v>-4.6805408328554291E-3</v>
      </c>
      <c r="IJ218" s="423">
        <f t="shared" si="349"/>
        <v>-3.7116487596067184E-3</v>
      </c>
      <c r="IK218" s="423">
        <f t="shared" si="350"/>
        <v>-4.5455988293054764E-3</v>
      </c>
      <c r="IL218" s="423">
        <f t="shared" si="351"/>
        <v>-2.5307595645595485E-3</v>
      </c>
      <c r="IM218" s="423">
        <f t="shared" si="352"/>
        <v>-2.1256287527149685E-3</v>
      </c>
      <c r="IN218" s="423">
        <f t="shared" si="353"/>
        <v>-3.9294487544047326E-3</v>
      </c>
      <c r="IO218" s="423">
        <f t="shared" si="354"/>
        <v>-4.3241695952444615E-3</v>
      </c>
      <c r="IP218" s="423">
        <f t="shared" si="355"/>
        <v>-1.9414000139697627E-3</v>
      </c>
      <c r="IQ218" s="423">
        <f t="shared" si="356"/>
        <v>-3.5054485168756577E-3</v>
      </c>
      <c r="IR218" s="423">
        <f t="shared" si="357"/>
        <v>-3.4230335379794772E-3</v>
      </c>
      <c r="IS218" s="423">
        <f t="shared" si="358"/>
        <v>-2.0508015966647706E-3</v>
      </c>
      <c r="IT218" s="423">
        <f t="shared" si="359"/>
        <v>-1.2724647105250523E-3</v>
      </c>
      <c r="IU218" s="423">
        <f t="shared" si="360"/>
        <v>-1.1807087108822389E-3</v>
      </c>
      <c r="IV218" s="423">
        <f t="shared" si="361"/>
        <v>-2.0517223328464598E-3</v>
      </c>
      <c r="IW218" s="423">
        <f t="shared" si="362"/>
        <v>-1.9339641198801202E-3</v>
      </c>
      <c r="IX218" s="423">
        <f t="shared" si="363"/>
        <v>-1.875032811876335E-3</v>
      </c>
      <c r="IY218" s="423">
        <f t="shared" si="364"/>
        <v>-2.0676225271966924E-3</v>
      </c>
      <c r="IZ218" s="423">
        <f t="shared" si="365"/>
        <v>-1.6203139007977131E-3</v>
      </c>
      <c r="JA218" s="423">
        <f t="shared" si="366"/>
        <v>-1.5960747768789987E-3</v>
      </c>
      <c r="JB218" s="423">
        <f t="shared" si="367"/>
        <v>-3.3509102218800763E-3</v>
      </c>
      <c r="JC218" s="423">
        <f t="shared" si="368"/>
        <v>-2.1131398689465913E-3</v>
      </c>
      <c r="JD218" s="423">
        <f t="shared" si="369"/>
        <v>-2.2650476854747543E-3</v>
      </c>
      <c r="JE218" s="423">
        <f t="shared" si="370"/>
        <v>-2.446212481983442E-3</v>
      </c>
      <c r="JF218" s="423">
        <f t="shared" si="371"/>
        <v>-9.259062801074367E-4</v>
      </c>
      <c r="JG218" s="423">
        <f t="shared" si="372"/>
        <v>-8.9434339887960049E-4</v>
      </c>
      <c r="JH218" s="423">
        <f t="shared" si="373"/>
        <v>-2.6942651548001219E-3</v>
      </c>
      <c r="JI218" s="423">
        <f t="shared" si="374"/>
        <v>-2.1532376212445069E-3</v>
      </c>
      <c r="JJ218" s="423">
        <f t="shared" si="375"/>
        <v>-1.8011593245080412E-3</v>
      </c>
      <c r="JK218" s="423">
        <f t="shared" si="376"/>
        <v>-2.2498568863883357E-3</v>
      </c>
      <c r="JL218" s="423">
        <f t="shared" si="377"/>
        <v>-2.4784787952133363E-3</v>
      </c>
      <c r="JM218" s="423">
        <f t="shared" si="378"/>
        <v>-8.698985689694955E-3</v>
      </c>
      <c r="JN218" s="423">
        <f t="shared" si="379"/>
        <v>-1.8123858074936441E-3</v>
      </c>
      <c r="JO218" s="423">
        <f t="shared" si="380"/>
        <v>-3.5634187021095923E-3</v>
      </c>
      <c r="JP218" s="423">
        <f t="shared" si="381"/>
        <v>-2.718517880152926E-3</v>
      </c>
      <c r="JQ218" s="423">
        <f t="shared" si="382"/>
        <v>-4.5825452592827163E-3</v>
      </c>
      <c r="JR218" s="423">
        <f t="shared" si="383"/>
        <v>-4.5825449569513723E-3</v>
      </c>
      <c r="JS218" s="423">
        <f t="shared" si="384"/>
        <v>-7.818572709615312E-3</v>
      </c>
      <c r="JT218" s="423">
        <f t="shared" si="385"/>
        <v>-4.470328553497673E-3</v>
      </c>
      <c r="JU218" s="423">
        <f t="shared" si="386"/>
        <v>-2.9746797147570197E-3</v>
      </c>
      <c r="JV218" s="423">
        <f t="shared" si="387"/>
        <v>-6.9054025813415085E-3</v>
      </c>
      <c r="JW218" s="423">
        <f t="shared" si="388"/>
        <v>-8.0297355969123751E-3</v>
      </c>
      <c r="JX218" s="423">
        <f t="shared" si="389"/>
        <v>-1.1226948824184447E-2</v>
      </c>
      <c r="JY218" s="423">
        <f t="shared" si="390"/>
        <v>-3.7330987593159879E-3</v>
      </c>
      <c r="JZ218" s="423">
        <f t="shared" si="391"/>
        <v>-3.7330982647265525E-3</v>
      </c>
      <c r="KA218" s="423">
        <f t="shared" si="392"/>
        <v>-4.8326054284900258E-3</v>
      </c>
      <c r="KB218" s="423">
        <f t="shared" si="393"/>
        <v>-1.3967879746844541E-3</v>
      </c>
      <c r="KC218" s="423">
        <f t="shared" si="394"/>
        <v>-4.2405136479988243E-3</v>
      </c>
      <c r="KD218" s="423">
        <f t="shared" si="395"/>
        <v>-9.137595704907393E-3</v>
      </c>
      <c r="KE218" s="423">
        <f t="shared" si="396"/>
        <v>-8.9779755041404421E-3</v>
      </c>
      <c r="KF218" s="423">
        <f t="shared" si="397"/>
        <v>-8.1627730308275973E-3</v>
      </c>
      <c r="KG218" s="423">
        <f t="shared" si="398"/>
        <v>-2.859847318733723E-3</v>
      </c>
      <c r="KH218" s="423">
        <f t="shared" si="399"/>
        <v>-1.0145100144466547E-2</v>
      </c>
      <c r="KI218" s="423">
        <f t="shared" si="400"/>
        <v>-8.0452108531172701E-3</v>
      </c>
      <c r="KJ218" s="423">
        <f t="shared" si="401"/>
        <v>-3.6644622666623557E-3</v>
      </c>
      <c r="KK218" s="423">
        <f t="shared" si="402"/>
        <v>-3.119757912582709E-3</v>
      </c>
      <c r="KL218" s="423">
        <f t="shared" si="403"/>
        <v>-3.7189704419060017E-4</v>
      </c>
      <c r="KM218" s="423">
        <f t="shared" si="404"/>
        <v>-2.2818163928507742E-2</v>
      </c>
      <c r="KN218" s="423">
        <f t="shared" si="405"/>
        <v>-1.6131546294299835E-2</v>
      </c>
      <c r="KO218" s="423">
        <f t="shared" si="406"/>
        <v>-6.0138949598468527E-3</v>
      </c>
      <c r="KP218" s="423">
        <f t="shared" si="407"/>
        <v>-1.1321427797556474E-2</v>
      </c>
      <c r="KQ218" s="423">
        <f t="shared" si="408"/>
        <v>-4.5346066596313933E-2</v>
      </c>
      <c r="KR218" s="423">
        <f t="shared" si="409"/>
        <v>-1.8433132610569794E-2</v>
      </c>
      <c r="KS218" s="423">
        <f t="shared" si="410"/>
        <v>-4.9252812116806583E-3</v>
      </c>
      <c r="KT218" s="423">
        <f t="shared" si="411"/>
        <v>-6.0590941205948311E-3</v>
      </c>
      <c r="KU218" s="423">
        <f t="shared" si="412"/>
        <v>-3.1683935640886324E-3</v>
      </c>
      <c r="KV218" s="423">
        <f t="shared" si="413"/>
        <v>-6.5060158467867245E-3</v>
      </c>
      <c r="KW218" s="423">
        <f t="shared" si="414"/>
        <v>-4.4621956887526916E-3</v>
      </c>
      <c r="KX218" s="423">
        <f t="shared" si="415"/>
        <v>-4.9962020521076688E-3</v>
      </c>
      <c r="KY218" s="423">
        <f t="shared" si="416"/>
        <v>-5.4624912655645754E-3</v>
      </c>
      <c r="KZ218" s="423">
        <f t="shared" si="417"/>
        <v>-3.4186756442585566E-3</v>
      </c>
      <c r="LA218" s="423">
        <f t="shared" si="418"/>
        <v>-3.3132604898769964E-2</v>
      </c>
      <c r="LB218" s="423">
        <f t="shared" si="419"/>
        <v>0.93116477858121138</v>
      </c>
      <c r="LC218" s="423">
        <f t="shared" si="420"/>
        <v>-2.772703333042257E-3</v>
      </c>
      <c r="LD218" s="423">
        <f t="shared" si="421"/>
        <v>-6.9549056804302676E-3</v>
      </c>
      <c r="LE218" s="423">
        <f t="shared" si="422"/>
        <v>-7.1263360596319717E-3</v>
      </c>
      <c r="LF218" s="423">
        <f t="shared" si="423"/>
        <v>-6.8031037499726842E-3</v>
      </c>
      <c r="LG218" s="423">
        <f t="shared" si="424"/>
        <v>-4.2425726588209743E-3</v>
      </c>
      <c r="LH218" s="423">
        <f t="shared" si="425"/>
        <v>-7.0773876237929367E-3</v>
      </c>
      <c r="LI218" s="423">
        <f t="shared" si="426"/>
        <v>-6.9282020827094162E-3</v>
      </c>
      <c r="LJ218" s="423">
        <f t="shared" si="427"/>
        <v>-6.8029835676833711E-3</v>
      </c>
      <c r="LK218" s="423">
        <f t="shared" si="428"/>
        <v>-6.7801809085384027E-3</v>
      </c>
      <c r="LL218" s="423">
        <f t="shared" si="429"/>
        <v>-1.8772562176115212E-2</v>
      </c>
      <c r="LN218" s="424">
        <v>2.3054268307266E-2</v>
      </c>
      <c r="LO218" s="424">
        <v>2.9146566745972123E-2</v>
      </c>
      <c r="LP218" s="424">
        <v>1.4664374293494403E-2</v>
      </c>
      <c r="LQ218" s="424">
        <v>2.885137710874168E-2</v>
      </c>
      <c r="LR218" s="424">
        <v>1.1897984228638536E-2</v>
      </c>
      <c r="LS218" s="424">
        <v>2.6609157373647427E-2</v>
      </c>
      <c r="LT218" s="424">
        <v>1.6581654698383845E-2</v>
      </c>
      <c r="LU218" s="424">
        <v>2.9210285479526418E-2</v>
      </c>
      <c r="LV218" s="424">
        <v>3.3284315941520842E-2</v>
      </c>
      <c r="LW218" s="424">
        <v>2.1749885023388874E-2</v>
      </c>
      <c r="LX218" s="424">
        <v>2.763416958710177E-2</v>
      </c>
      <c r="LY218" s="424">
        <v>3.2484061235155959E-2</v>
      </c>
      <c r="LZ218" s="424">
        <v>3.5869973965233608E-2</v>
      </c>
      <c r="MA218" s="424">
        <v>3.4277800520984114E-2</v>
      </c>
      <c r="MB218" s="424">
        <v>2.4449125666018975E-2</v>
      </c>
      <c r="MC218" s="424">
        <v>3.0220236854135274E-2</v>
      </c>
      <c r="MD218" s="424">
        <v>3.4173132269421709E-2</v>
      </c>
      <c r="ME218" s="424">
        <v>2.9230178798141424E-2</v>
      </c>
      <c r="MF218" s="424">
        <v>2.7922663579100941E-2</v>
      </c>
      <c r="MG218" s="424">
        <v>3.2913944283584594E-2</v>
      </c>
      <c r="MH218" s="424">
        <v>2.5280364626216308E-2</v>
      </c>
      <c r="MI218" s="424">
        <v>2.5209442455453247E-2</v>
      </c>
      <c r="MJ218" s="424">
        <v>2.5068847219273455E-2</v>
      </c>
      <c r="MK218" s="424">
        <v>2.9985595982036605E-2</v>
      </c>
      <c r="ML218" s="424">
        <v>9.2898058535519704E-3</v>
      </c>
      <c r="MM218" s="424">
        <v>2.9098611333203177E-2</v>
      </c>
      <c r="MN218" s="424">
        <v>3.4038812025262259E-2</v>
      </c>
      <c r="MO218" s="424">
        <v>2.4524330074858894E-2</v>
      </c>
      <c r="MP218" s="424">
        <v>2.1802195195209321E-2</v>
      </c>
      <c r="MQ218" s="424">
        <v>1.651009250293483E-2</v>
      </c>
      <c r="MR218" s="424">
        <v>2.3796799459388465E-2</v>
      </c>
      <c r="MS218" s="424">
        <v>2.5355123624658513E-2</v>
      </c>
      <c r="MT218" s="424">
        <v>2.6239766437553283E-2</v>
      </c>
      <c r="MU218" s="424">
        <v>3.0187555545815425E-2</v>
      </c>
      <c r="MV218" s="424">
        <v>2.9440585732688374E-2</v>
      </c>
      <c r="MW218" s="424">
        <v>2.2553898470371283E-2</v>
      </c>
      <c r="MX218" s="424">
        <v>1.5300828871188213E-2</v>
      </c>
      <c r="MY218" s="424">
        <v>2.972918637545743E-2</v>
      </c>
      <c r="MZ218" s="424">
        <v>3.1177337121629189E-2</v>
      </c>
      <c r="NA218" s="424">
        <v>2.9512985859029475E-2</v>
      </c>
      <c r="NB218" s="424">
        <v>2.6354441221095658E-2</v>
      </c>
      <c r="NC218" s="424">
        <v>3.0997766023192631E-2</v>
      </c>
      <c r="ND218" s="424">
        <v>2.6932208222341797E-2</v>
      </c>
      <c r="NE218" s="424">
        <v>3.2541400843756979E-2</v>
      </c>
      <c r="NF218" s="424">
        <v>2.8764316405449353E-2</v>
      </c>
      <c r="NG218" s="424">
        <v>3.597564591278115E-2</v>
      </c>
      <c r="NH218" s="424">
        <v>3.2310319809720364E-2</v>
      </c>
      <c r="NI218" s="424">
        <v>3.1043360435761731E-2</v>
      </c>
      <c r="NJ218" s="424">
        <v>3.1777693431485843E-2</v>
      </c>
      <c r="NK218" s="424">
        <v>3.2459125870350047E-2</v>
      </c>
      <c r="NL218" s="424">
        <v>3.5851395614920775E-2</v>
      </c>
      <c r="NM218" s="424">
        <v>1.9598068059592862E-2</v>
      </c>
      <c r="NN218" s="424">
        <v>1.8173715597011093E-2</v>
      </c>
      <c r="NO218" s="424">
        <v>1.9197195234073389E-2</v>
      </c>
      <c r="NP218" s="424">
        <v>2.3781117623485969E-2</v>
      </c>
      <c r="NQ218" s="424">
        <v>3.8389604621000474E-2</v>
      </c>
      <c r="NR218" s="424">
        <v>3.5093117400660963E-2</v>
      </c>
      <c r="NS218" s="424">
        <v>3.084268859307274E-2</v>
      </c>
      <c r="NT218" s="424">
        <v>3.4411726120447857E-2</v>
      </c>
      <c r="NU218" s="424">
        <v>3.6381977755802875E-2</v>
      </c>
      <c r="NV218" s="424">
        <v>3.3931007465425163E-2</v>
      </c>
      <c r="NW218" s="424">
        <v>4.9414434899341629E-2</v>
      </c>
      <c r="NX218" s="424">
        <v>3.7476416735894011E-2</v>
      </c>
      <c r="NY218" s="424">
        <v>3.6658821311481411E-2</v>
      </c>
      <c r="NZ218" s="424">
        <v>3.2244897864725355E-2</v>
      </c>
      <c r="OA218" s="424">
        <v>4.6605584369493892E-2</v>
      </c>
      <c r="OB218" s="424">
        <v>4.6812083269718301E-2</v>
      </c>
      <c r="OC218" s="424">
        <v>3.102232582888596E-2</v>
      </c>
      <c r="OD218" s="424">
        <v>3.3196864144345632E-2</v>
      </c>
      <c r="OE218" s="424">
        <v>3.3179581352499529E-2</v>
      </c>
      <c r="OF218" s="424">
        <v>2.8895940305142323E-2</v>
      </c>
      <c r="OG218" s="424">
        <v>3.5195328866451735E-2</v>
      </c>
      <c r="OH218" s="424">
        <v>3.5117099917311663E-2</v>
      </c>
      <c r="OI218" s="424">
        <v>3.2409026162421799E-2</v>
      </c>
      <c r="OJ218" s="424">
        <v>4.1870937329283715E-2</v>
      </c>
      <c r="OK218" s="424">
        <v>3.620681680618916E-2</v>
      </c>
      <c r="OL218" s="424">
        <v>3.6370664463335547E-2</v>
      </c>
      <c r="OM218" s="424">
        <v>3.3327454890175627E-2</v>
      </c>
      <c r="ON218" s="424">
        <v>4.0119424062671827E-2</v>
      </c>
      <c r="OO218" s="424">
        <v>2.4239005395296689E-2</v>
      </c>
      <c r="OP218" s="424">
        <v>1.2604643342230479E-2</v>
      </c>
      <c r="OQ218" s="424">
        <v>5.1121361764492911E-2</v>
      </c>
      <c r="OR218" s="424">
        <v>4.5764438918793962E-2</v>
      </c>
      <c r="OS218" s="424">
        <v>3.7226673783746507E-2</v>
      </c>
      <c r="OT218" s="424">
        <v>5.3499970588925763E-2</v>
      </c>
      <c r="OU218" s="424">
        <v>9.2941329933421968E-2</v>
      </c>
      <c r="OV218" s="424">
        <v>5.2639205323960742E-2</v>
      </c>
      <c r="OW218" s="424">
        <v>3.6425207988659981E-2</v>
      </c>
      <c r="OX218" s="424">
        <v>4.1137649314694207E-2</v>
      </c>
      <c r="OY218" s="424">
        <v>3.0751541924168516E-2</v>
      </c>
      <c r="OZ218" s="424">
        <v>3.9585067901966767E-2</v>
      </c>
      <c r="PA218" s="424">
        <v>3.9592440022855176E-2</v>
      </c>
      <c r="PB218" s="424">
        <v>3.1687314537994352E-2</v>
      </c>
      <c r="PC218" s="424">
        <v>3.4954963599306561E-2</v>
      </c>
      <c r="PD218" s="424">
        <v>3.1488511953982487E-2</v>
      </c>
      <c r="PE218" s="424">
        <v>6.7596717316386182E-2</v>
      </c>
      <c r="PF218" s="424">
        <v>1.1151986736073864</v>
      </c>
      <c r="PG218" s="424">
        <v>3.5580500240714102E-2</v>
      </c>
      <c r="PH218" s="424">
        <v>4.5283028374378469E-2</v>
      </c>
      <c r="PI218" s="424">
        <v>3.7324958949722958E-2</v>
      </c>
      <c r="PJ218" s="424">
        <v>4.4192115162497707E-2</v>
      </c>
      <c r="PK218" s="424">
        <v>2.3057900728718033E-2</v>
      </c>
      <c r="PL218" s="424">
        <v>3.7879131430732217E-2</v>
      </c>
      <c r="PM218" s="424">
        <v>4.1410571879493534E-2</v>
      </c>
      <c r="PN218" s="424">
        <v>3.9841218844814591E-2</v>
      </c>
      <c r="PO218" s="424">
        <v>3.7619231742231564E-2</v>
      </c>
      <c r="PP218" s="425">
        <v>4.9899580555718928E-2</v>
      </c>
    </row>
    <row r="219" spans="1:432" x14ac:dyDescent="0.25">
      <c r="A219" s="210" t="s">
        <v>208</v>
      </c>
      <c r="B219" s="415">
        <f>'Input Output Table'!D103/B$230</f>
        <v>3.2911887068512961E-5</v>
      </c>
      <c r="C219" s="415">
        <f>'Input Output Table'!E103/C$230</f>
        <v>8.5396464471928265E-5</v>
      </c>
      <c r="D219" s="415">
        <f>'Input Output Table'!F103/D$230</f>
        <v>9.1377891589565876E-4</v>
      </c>
      <c r="E219" s="415">
        <f>'Input Output Table'!G103/E$230</f>
        <v>1.1969941216010819E-4</v>
      </c>
      <c r="F219" s="415">
        <f>'Input Output Table'!H103/F$230</f>
        <v>4.1806760609912108E-4</v>
      </c>
      <c r="G219" s="415">
        <f>'Input Output Table'!I103/G$230</f>
        <v>1.1854206560014822E-4</v>
      </c>
      <c r="H219" s="415">
        <f>'Input Output Table'!J103/H$230</f>
        <v>5.4328659078891565E-4</v>
      </c>
      <c r="I219" s="415">
        <f>'Input Output Table'!K103/I$230</f>
        <v>8.2640630619307487E-5</v>
      </c>
      <c r="J219" s="415">
        <f>'Input Output Table'!L103/J$230</f>
        <v>2.3243123040335802E-4</v>
      </c>
      <c r="K219" s="415">
        <f>'Input Output Table'!M103/K$230</f>
        <v>4.252596055680548E-5</v>
      </c>
      <c r="L219" s="415">
        <f>'Input Output Table'!N103/L$230</f>
        <v>2.1109352362546881E-4</v>
      </c>
      <c r="M219" s="415">
        <f>'Input Output Table'!O103/M$230</f>
        <v>3.0631721626787244E-4</v>
      </c>
      <c r="N219" s="415">
        <f>'Input Output Table'!P103/N$230</f>
        <v>1.9684980788110045E-4</v>
      </c>
      <c r="O219" s="415">
        <f>'Input Output Table'!Q103/O$230</f>
        <v>1.5104134559212965E-4</v>
      </c>
      <c r="P219" s="415">
        <f>'Input Output Table'!R103/P$230</f>
        <v>5.8393384543819735E-5</v>
      </c>
      <c r="Q219" s="415">
        <f>'Input Output Table'!S103/Q$230</f>
        <v>2.4419292056993995E-4</v>
      </c>
      <c r="R219" s="415">
        <f>'Input Output Table'!T103/R$230</f>
        <v>1.3345547898434298E-4</v>
      </c>
      <c r="S219" s="415">
        <f>'Input Output Table'!U103/S$230</f>
        <v>8.6481427432850223E-5</v>
      </c>
      <c r="T219" s="415">
        <f>'Input Output Table'!V103/T$230</f>
        <v>2.3431841609207173E-4</v>
      </c>
      <c r="U219" s="415">
        <f>'Input Output Table'!W103/U$230</f>
        <v>3.9302253902245415E-4</v>
      </c>
      <c r="V219" s="415">
        <f>'Input Output Table'!X103/V$230</f>
        <v>8.5554927403119646E-5</v>
      </c>
      <c r="W219" s="415">
        <f>'Input Output Table'!Y103/W$230</f>
        <v>2.2068140036838544E-4</v>
      </c>
      <c r="X219" s="415">
        <f>'Input Output Table'!Z103/X$230</f>
        <v>1.5307113061794838E-4</v>
      </c>
      <c r="Y219" s="415">
        <f>'Input Output Table'!AA103/Y$230</f>
        <v>1.6686384087212893E-4</v>
      </c>
      <c r="Z219" s="415">
        <f>'Input Output Table'!AB103/Z$230</f>
        <v>9.4950444338289284E-5</v>
      </c>
      <c r="AA219" s="415">
        <f>'Input Output Table'!AC103/AA$230</f>
        <v>4.0059093583153562E-4</v>
      </c>
      <c r="AB219" s="415">
        <f>'Input Output Table'!AD103/AB$230</f>
        <v>2.4988873899824951E-4</v>
      </c>
      <c r="AC219" s="415">
        <f>'Input Output Table'!AE103/AC$230</f>
        <v>4.3838608461334847E-4</v>
      </c>
      <c r="AD219" s="415">
        <f>'Input Output Table'!AF103/AD$230</f>
        <v>3.1839093204370745E-4</v>
      </c>
      <c r="AE219" s="415">
        <f>'Input Output Table'!AG103/AE$230</f>
        <v>4.5982260637579744E-5</v>
      </c>
      <c r="AF219" s="415">
        <f>'Input Output Table'!AH103/AF$230</f>
        <v>5.1344109588217157E-4</v>
      </c>
      <c r="AG219" s="415">
        <f>'Input Output Table'!AI103/AG$230</f>
        <v>5.1732111133657294E-4</v>
      </c>
      <c r="AH219" s="415">
        <f>'Input Output Table'!AJ103/AH$230</f>
        <v>2.0182019135793627E-4</v>
      </c>
      <c r="AI219" s="415">
        <f>'Input Output Table'!AK103/AI$230</f>
        <v>2.6283231460859586E-4</v>
      </c>
      <c r="AJ219" s="415">
        <f>'Input Output Table'!AL103/AJ$230</f>
        <v>1.0421042545007082E-4</v>
      </c>
      <c r="AK219" s="415">
        <f>'Input Output Table'!AM103/AK$230</f>
        <v>1.827447490798713E-4</v>
      </c>
      <c r="AL219" s="415">
        <f>'Input Output Table'!AN103/AL$230</f>
        <v>2.7101877910768916E-4</v>
      </c>
      <c r="AM219" s="415">
        <f>'Input Output Table'!AO103/AM$230</f>
        <v>7.6381056112537606E-4</v>
      </c>
      <c r="AN219" s="415">
        <f>'Input Output Table'!AP103/AN$230</f>
        <v>1.9995548682968285E-4</v>
      </c>
      <c r="AO219" s="415">
        <f>'Input Output Table'!AQ103/AO$230</f>
        <v>1.5133067609176976E-4</v>
      </c>
      <c r="AP219" s="415">
        <f>'Input Output Table'!AR103/AP$230</f>
        <v>2.1665492292144257E-4</v>
      </c>
      <c r="AQ219" s="415">
        <f>'Input Output Table'!AS103/AQ$230</f>
        <v>2.0235698500557144E-4</v>
      </c>
      <c r="AR219" s="415">
        <f>'Input Output Table'!AT103/AR$230</f>
        <v>1.3530928963545149E-4</v>
      </c>
      <c r="AS219" s="415">
        <f>'Input Output Table'!AU103/AS$230</f>
        <v>7.4487270308957641E-4</v>
      </c>
      <c r="AT219" s="415">
        <f>'Input Output Table'!AV103/AT$230</f>
        <v>3.2920345430109975E-4</v>
      </c>
      <c r="AU219" s="415">
        <f>'Input Output Table'!AW103/AU$230</f>
        <v>1.0178963581249487E-4</v>
      </c>
      <c r="AV219" s="415">
        <f>'Input Output Table'!AX103/AV$230</f>
        <v>2.1173579533349622E-4</v>
      </c>
      <c r="AW219" s="415">
        <f>'Input Output Table'!AY103/AW$230</f>
        <v>1.8365328979651698E-4</v>
      </c>
      <c r="AX219" s="415">
        <f>'Input Output Table'!AZ103/AX$230</f>
        <v>6.4264480894991505E-5</v>
      </c>
      <c r="AY219" s="415">
        <f>'Input Output Table'!BA103/AY$230</f>
        <v>4.2906745940956084E-5</v>
      </c>
      <c r="AZ219" s="415">
        <f>'Input Output Table'!BB103/AZ$230</f>
        <v>5.4250311051400317E-4</v>
      </c>
      <c r="BA219" s="415">
        <f>'Input Output Table'!BC103/BA$230</f>
        <v>1.9263671227238115E-4</v>
      </c>
      <c r="BB219" s="415">
        <f>'Input Output Table'!BD103/BB$230</f>
        <v>1.0827007105143415E-4</v>
      </c>
      <c r="BC219" s="415">
        <f>'Input Output Table'!BE103/BC$230</f>
        <v>2.6326015965510291E-4</v>
      </c>
      <c r="BD219" s="415">
        <f>'Input Output Table'!BF103/BD$230</f>
        <v>3.9658175074590484E-5</v>
      </c>
      <c r="BE219" s="415">
        <f>'Input Output Table'!BG103/BE$230</f>
        <v>1.1261159253918261E-3</v>
      </c>
      <c r="BF219" s="415">
        <f>'Input Output Table'!BH103/BF$230</f>
        <v>1.4099137592886438E-4</v>
      </c>
      <c r="BG219" s="415">
        <f>'Input Output Table'!BI103/BG$230</f>
        <v>2.597251379460144E-4</v>
      </c>
      <c r="BH219" s="415">
        <f>'Input Output Table'!BJ103/BH$230</f>
        <v>2.5117194724378342E-4</v>
      </c>
      <c r="BI219" s="415">
        <f>'Input Output Table'!BK103/BI$230</f>
        <v>2.965721930992665E-4</v>
      </c>
      <c r="BJ219" s="415">
        <f>'Input Output Table'!BL103/BJ$230</f>
        <v>2.9657217353305055E-4</v>
      </c>
      <c r="BK219" s="415">
        <f>'Input Output Table'!BM103/BK$230</f>
        <v>4.4479515714523226E-4</v>
      </c>
      <c r="BL219" s="415">
        <f>'Input Output Table'!BN103/BL$230</f>
        <v>2.3856700488026212E-4</v>
      </c>
      <c r="BM219" s="415">
        <f>'Input Output Table'!BO103/BM$230</f>
        <v>3.094371463976996E-4</v>
      </c>
      <c r="BN219" s="415">
        <f>'Input Output Table'!BP103/BN$230</f>
        <v>3.1656779328858024E-4</v>
      </c>
      <c r="BO219" s="415">
        <f>'Input Output Table'!BQ103/BO$230</f>
        <v>2.3990526469127034E-4</v>
      </c>
      <c r="BP219" s="415">
        <f>'Input Output Table'!BR103/BP$230</f>
        <v>3.2029113074118811E-4</v>
      </c>
      <c r="BQ219" s="415">
        <f>'Input Output Table'!BS103/BQ$230</f>
        <v>2.0578387417959651E-4</v>
      </c>
      <c r="BR219" s="415">
        <f>'Input Output Table'!BT103/BR$230</f>
        <v>2.0578384691577719E-4</v>
      </c>
      <c r="BS219" s="415">
        <f>'Input Output Table'!BU103/BS$230</f>
        <v>2.8835530604207922E-4</v>
      </c>
      <c r="BT219" s="415">
        <f>'Input Output Table'!BV103/BT$230</f>
        <v>0</v>
      </c>
      <c r="BU219" s="415">
        <f>'Input Output Table'!BW103/BU$230</f>
        <v>2.4173129808216889E-4</v>
      </c>
      <c r="BV219" s="415">
        <f>'Input Output Table'!BX103/BV$230</f>
        <v>6.5867601591567434E-4</v>
      </c>
      <c r="BW219" s="415">
        <f>'Input Output Table'!BY103/BW$230</f>
        <v>3.3844012038319659E-4</v>
      </c>
      <c r="BX219" s="415">
        <f>'Input Output Table'!BZ103/BX$230</f>
        <v>1.9538246143798385E-4</v>
      </c>
      <c r="BY219" s="415">
        <f>'Input Output Table'!CA103/BY$230</f>
        <v>2.1319003125202051E-4</v>
      </c>
      <c r="BZ219" s="415">
        <f>'Input Output Table'!CB103/BZ$230</f>
        <v>2.7459599475627983E-4</v>
      </c>
      <c r="CA219" s="415">
        <f>'Input Output Table'!CC103/CA$230</f>
        <v>3.1304330505903125E-3</v>
      </c>
      <c r="CB219" s="415">
        <f>'Input Output Table'!CD103/CB$230</f>
        <v>2.3459160993833584E-4</v>
      </c>
      <c r="CC219" s="415">
        <f>'Input Output Table'!CE103/CC$230</f>
        <v>1.2715798149391663E-4</v>
      </c>
      <c r="CD219" s="415">
        <f>'Input Output Table'!CF103/CD$230</f>
        <v>3.3306557055188147E-5</v>
      </c>
      <c r="CE219" s="415">
        <f>'Input Output Table'!CG103/CE$230</f>
        <v>2.1433261737178804E-4</v>
      </c>
      <c r="CF219" s="415">
        <f>'Input Output Table'!CH103/CF$230</f>
        <v>3.0004271385222639E-4</v>
      </c>
      <c r="CG219" s="415">
        <f>'Input Output Table'!CI103/CG$230</f>
        <v>2.1203890577814601E-4</v>
      </c>
      <c r="CH219" s="415">
        <f>'Input Output Table'!CJ103/CH$230</f>
        <v>1.7896993373432962E-4</v>
      </c>
      <c r="CI219" s="415">
        <f>'Input Output Table'!CK103/CI$230</f>
        <v>7.8355470319544241E-4</v>
      </c>
      <c r="CJ219" s="415">
        <f>'Input Output Table'!CL103/CJ$230</f>
        <v>3.3469002466247899E-4</v>
      </c>
      <c r="CK219" s="415">
        <f>'Input Output Table'!CM103/CK$230</f>
        <v>2.026101737623847E-4</v>
      </c>
      <c r="CL219" s="415">
        <f>'Input Output Table'!CN103/CL$230</f>
        <v>8.4632591609104628E-3</v>
      </c>
      <c r="CM219" s="415">
        <f>'Input Output Table'!CO103/CM$230</f>
        <v>2.0593667544307949E-4</v>
      </c>
      <c r="CN219" s="415">
        <f>'Input Output Table'!CP103/CN$230</f>
        <v>3.8906024041900756E-4</v>
      </c>
      <c r="CO219" s="415">
        <f>'Input Output Table'!CQ103/CO$230</f>
        <v>2.1249644946109668E-4</v>
      </c>
      <c r="CP219" s="415">
        <f>'Input Output Table'!CR103/CP$230</f>
        <v>1.4430069080636305E-4</v>
      </c>
      <c r="CQ219" s="415">
        <f>'Input Output Table'!CS103/CQ$230</f>
        <v>6.2238722610957883E-4</v>
      </c>
      <c r="CR219" s="415">
        <f>'Input Output Table'!CT103/CR$230</f>
        <v>1.8753205547083281E-4</v>
      </c>
      <c r="CS219" s="415">
        <f>'Input Output Table'!CU103/CS$230</f>
        <v>1.394034542976337E-3</v>
      </c>
      <c r="CT219" s="415">
        <f>'Input Output Table'!CV103/CT$230</f>
        <v>1.5331586542518516E-4</v>
      </c>
      <c r="CU219" s="415">
        <f>'Input Output Table'!CW103/CU$230</f>
        <v>7.452127241439746E-2</v>
      </c>
      <c r="CV219" s="415">
        <f>'Input Output Table'!CX103/CV$230</f>
        <v>4.2866134034496314E-4</v>
      </c>
      <c r="CW219" s="415">
        <f>'Input Output Table'!CY103/CW$230</f>
        <v>3.0208687011465889E-4</v>
      </c>
      <c r="CX219" s="415">
        <f>'Input Output Table'!CZ103/CX$230</f>
        <v>5.1313580853091796E-4</v>
      </c>
      <c r="CY219" s="415">
        <f>'Input Output Table'!DA103/CY$230</f>
        <v>3.4262708699421031E-4</v>
      </c>
      <c r="CZ219" s="415">
        <f>'Input Output Table'!DB103/CZ$230</f>
        <v>3.8600773628304832E-4</v>
      </c>
      <c r="DA219" s="415">
        <f>'Input Output Table'!DC103/DA$230</f>
        <v>3.5898801493870037E-4</v>
      </c>
      <c r="DB219" s="415">
        <f>'Input Output Table'!DD103/DB$230</f>
        <v>1.7910650519983271E-4</v>
      </c>
      <c r="DC219" s="415">
        <f>'Input Output Table'!DE103/DC$230</f>
        <v>1.4196492008025768E-4</v>
      </c>
      <c r="DD219" s="416">
        <f>'Input Output Table'!DG103/DD$230</f>
        <v>1.4342860023389492E-2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J219" s="423">
        <f t="shared" si="323"/>
        <v>-3.2911887068512961E-5</v>
      </c>
      <c r="HK219" s="423">
        <f t="shared" si="324"/>
        <v>-8.5396464471928265E-5</v>
      </c>
      <c r="HL219" s="423">
        <f t="shared" si="325"/>
        <v>-9.1377891589565876E-4</v>
      </c>
      <c r="HM219" s="423">
        <f t="shared" si="326"/>
        <v>-1.1969941216010819E-4</v>
      </c>
      <c r="HN219" s="423">
        <f t="shared" si="327"/>
        <v>-4.1806760609912108E-4</v>
      </c>
      <c r="HO219" s="423">
        <f t="shared" si="328"/>
        <v>-1.1854206560014822E-4</v>
      </c>
      <c r="HP219" s="423">
        <f t="shared" si="329"/>
        <v>-5.4328659078891565E-4</v>
      </c>
      <c r="HQ219" s="423">
        <f t="shared" si="330"/>
        <v>-8.2640630619307487E-5</v>
      </c>
      <c r="HR219" s="423">
        <f t="shared" si="331"/>
        <v>-2.3243123040335802E-4</v>
      </c>
      <c r="HS219" s="423">
        <f t="shared" si="332"/>
        <v>-4.252596055680548E-5</v>
      </c>
      <c r="HT219" s="423">
        <f t="shared" si="333"/>
        <v>-2.1109352362546881E-4</v>
      </c>
      <c r="HU219" s="423">
        <f t="shared" si="334"/>
        <v>-3.0631721626787244E-4</v>
      </c>
      <c r="HV219" s="423">
        <f t="shared" si="335"/>
        <v>-1.9684980788110045E-4</v>
      </c>
      <c r="HW219" s="423">
        <f t="shared" si="336"/>
        <v>-1.5104134559212965E-4</v>
      </c>
      <c r="HX219" s="423">
        <f t="shared" si="337"/>
        <v>-5.8393384543819735E-5</v>
      </c>
      <c r="HY219" s="423">
        <f t="shared" si="338"/>
        <v>-2.4419292056993995E-4</v>
      </c>
      <c r="HZ219" s="423">
        <f t="shared" si="339"/>
        <v>-1.3345547898434298E-4</v>
      </c>
      <c r="IA219" s="423">
        <f t="shared" si="340"/>
        <v>-8.6481427432850223E-5</v>
      </c>
      <c r="IB219" s="423">
        <f t="shared" si="341"/>
        <v>-2.3431841609207173E-4</v>
      </c>
      <c r="IC219" s="423">
        <f t="shared" si="342"/>
        <v>-3.9302253902245415E-4</v>
      </c>
      <c r="ID219" s="423">
        <f t="shared" si="343"/>
        <v>-8.5554927403119646E-5</v>
      </c>
      <c r="IE219" s="423">
        <f t="shared" si="344"/>
        <v>-2.2068140036838544E-4</v>
      </c>
      <c r="IF219" s="423">
        <f t="shared" si="345"/>
        <v>-1.5307113061794838E-4</v>
      </c>
      <c r="IG219" s="423">
        <f t="shared" si="346"/>
        <v>-1.6686384087212893E-4</v>
      </c>
      <c r="IH219" s="423">
        <f t="shared" si="347"/>
        <v>-9.4950444338289284E-5</v>
      </c>
      <c r="II219" s="423">
        <f t="shared" si="348"/>
        <v>-4.0059093583153562E-4</v>
      </c>
      <c r="IJ219" s="423">
        <f t="shared" si="349"/>
        <v>-2.4988873899824951E-4</v>
      </c>
      <c r="IK219" s="423">
        <f t="shared" si="350"/>
        <v>-4.3838608461334847E-4</v>
      </c>
      <c r="IL219" s="423">
        <f t="shared" si="351"/>
        <v>-3.1839093204370745E-4</v>
      </c>
      <c r="IM219" s="423">
        <f t="shared" si="352"/>
        <v>-4.5982260637579744E-5</v>
      </c>
      <c r="IN219" s="423">
        <f t="shared" si="353"/>
        <v>-5.1344109588217157E-4</v>
      </c>
      <c r="IO219" s="423">
        <f t="shared" si="354"/>
        <v>-5.1732111133657294E-4</v>
      </c>
      <c r="IP219" s="423">
        <f t="shared" si="355"/>
        <v>-2.0182019135793627E-4</v>
      </c>
      <c r="IQ219" s="423">
        <f t="shared" si="356"/>
        <v>-2.6283231460859586E-4</v>
      </c>
      <c r="IR219" s="423">
        <f t="shared" si="357"/>
        <v>-1.0421042545007082E-4</v>
      </c>
      <c r="IS219" s="423">
        <f t="shared" si="358"/>
        <v>-1.827447490798713E-4</v>
      </c>
      <c r="IT219" s="423">
        <f t="shared" si="359"/>
        <v>-2.7101877910768916E-4</v>
      </c>
      <c r="IU219" s="423">
        <f t="shared" si="360"/>
        <v>-7.6381056112537606E-4</v>
      </c>
      <c r="IV219" s="423">
        <f t="shared" si="361"/>
        <v>-1.9995548682968285E-4</v>
      </c>
      <c r="IW219" s="423">
        <f t="shared" si="362"/>
        <v>-1.5133067609176976E-4</v>
      </c>
      <c r="IX219" s="423">
        <f t="shared" si="363"/>
        <v>-2.1665492292144257E-4</v>
      </c>
      <c r="IY219" s="423">
        <f t="shared" si="364"/>
        <v>-2.0235698500557144E-4</v>
      </c>
      <c r="IZ219" s="423">
        <f t="shared" si="365"/>
        <v>-1.3530928963545149E-4</v>
      </c>
      <c r="JA219" s="423">
        <f t="shared" si="366"/>
        <v>-7.4487270308957641E-4</v>
      </c>
      <c r="JB219" s="423">
        <f t="shared" si="367"/>
        <v>-3.2920345430109975E-4</v>
      </c>
      <c r="JC219" s="423">
        <f t="shared" si="368"/>
        <v>-1.0178963581249487E-4</v>
      </c>
      <c r="JD219" s="423">
        <f t="shared" si="369"/>
        <v>-2.1173579533349622E-4</v>
      </c>
      <c r="JE219" s="423">
        <f t="shared" si="370"/>
        <v>-1.8365328979651698E-4</v>
      </c>
      <c r="JF219" s="423">
        <f t="shared" si="371"/>
        <v>-6.4264480894991505E-5</v>
      </c>
      <c r="JG219" s="423">
        <f t="shared" si="372"/>
        <v>-4.2906745940956084E-5</v>
      </c>
      <c r="JH219" s="423">
        <f t="shared" si="373"/>
        <v>-5.4250311051400317E-4</v>
      </c>
      <c r="JI219" s="423">
        <f t="shared" si="374"/>
        <v>-1.9263671227238115E-4</v>
      </c>
      <c r="JJ219" s="423">
        <f t="shared" si="375"/>
        <v>-1.0827007105143415E-4</v>
      </c>
      <c r="JK219" s="423">
        <f t="shared" si="376"/>
        <v>-2.6326015965510291E-4</v>
      </c>
      <c r="JL219" s="423">
        <f t="shared" si="377"/>
        <v>-3.9658175074590484E-5</v>
      </c>
      <c r="JM219" s="423">
        <f t="shared" si="378"/>
        <v>-1.1261159253918261E-3</v>
      </c>
      <c r="JN219" s="423">
        <f t="shared" si="379"/>
        <v>-1.4099137592886438E-4</v>
      </c>
      <c r="JO219" s="423">
        <f t="shared" si="380"/>
        <v>-2.597251379460144E-4</v>
      </c>
      <c r="JP219" s="423">
        <f t="shared" si="381"/>
        <v>-2.5117194724378342E-4</v>
      </c>
      <c r="JQ219" s="423">
        <f t="shared" si="382"/>
        <v>-2.965721930992665E-4</v>
      </c>
      <c r="JR219" s="423">
        <f t="shared" si="383"/>
        <v>-2.9657217353305055E-4</v>
      </c>
      <c r="JS219" s="423">
        <f t="shared" si="384"/>
        <v>-4.4479515714523226E-4</v>
      </c>
      <c r="JT219" s="423">
        <f t="shared" si="385"/>
        <v>-2.3856700488026212E-4</v>
      </c>
      <c r="JU219" s="423">
        <f t="shared" si="386"/>
        <v>-3.094371463976996E-4</v>
      </c>
      <c r="JV219" s="423">
        <f t="shared" si="387"/>
        <v>-3.1656779328858024E-4</v>
      </c>
      <c r="JW219" s="423">
        <f t="shared" si="388"/>
        <v>-2.3990526469127034E-4</v>
      </c>
      <c r="JX219" s="423">
        <f t="shared" si="389"/>
        <v>-3.2029113074118811E-4</v>
      </c>
      <c r="JY219" s="423">
        <f t="shared" si="390"/>
        <v>-2.0578387417959651E-4</v>
      </c>
      <c r="JZ219" s="423">
        <f t="shared" si="391"/>
        <v>-2.0578384691577719E-4</v>
      </c>
      <c r="KA219" s="423">
        <f t="shared" si="392"/>
        <v>-2.8835530604207922E-4</v>
      </c>
      <c r="KB219" s="423">
        <f t="shared" si="393"/>
        <v>0</v>
      </c>
      <c r="KC219" s="423">
        <f t="shared" si="394"/>
        <v>-2.4173129808216889E-4</v>
      </c>
      <c r="KD219" s="423">
        <f t="shared" si="395"/>
        <v>-6.5867601591567434E-4</v>
      </c>
      <c r="KE219" s="423">
        <f t="shared" si="396"/>
        <v>-3.3844012038319659E-4</v>
      </c>
      <c r="KF219" s="423">
        <f t="shared" si="397"/>
        <v>-1.9538246143798385E-4</v>
      </c>
      <c r="KG219" s="423">
        <f t="shared" si="398"/>
        <v>-2.1319003125202051E-4</v>
      </c>
      <c r="KH219" s="423">
        <f t="shared" si="399"/>
        <v>-2.7459599475627983E-4</v>
      </c>
      <c r="KI219" s="423">
        <f t="shared" si="400"/>
        <v>-3.1304330505903125E-3</v>
      </c>
      <c r="KJ219" s="423">
        <f t="shared" si="401"/>
        <v>-2.3459160993833584E-4</v>
      </c>
      <c r="KK219" s="423">
        <f t="shared" si="402"/>
        <v>-1.2715798149391663E-4</v>
      </c>
      <c r="KL219" s="423">
        <f t="shared" si="403"/>
        <v>-3.3306557055188147E-5</v>
      </c>
      <c r="KM219" s="423">
        <f t="shared" si="404"/>
        <v>-2.1433261737178804E-4</v>
      </c>
      <c r="KN219" s="423">
        <f t="shared" si="405"/>
        <v>-3.0004271385222639E-4</v>
      </c>
      <c r="KO219" s="423">
        <f t="shared" si="406"/>
        <v>-2.1203890577814601E-4</v>
      </c>
      <c r="KP219" s="423">
        <f t="shared" si="407"/>
        <v>-1.7896993373432962E-4</v>
      </c>
      <c r="KQ219" s="423">
        <f t="shared" si="408"/>
        <v>-7.8355470319544241E-4</v>
      </c>
      <c r="KR219" s="423">
        <f t="shared" si="409"/>
        <v>-3.3469002466247899E-4</v>
      </c>
      <c r="KS219" s="423">
        <f t="shared" si="410"/>
        <v>-2.026101737623847E-4</v>
      </c>
      <c r="KT219" s="423">
        <f t="shared" si="411"/>
        <v>-8.4632591609104628E-3</v>
      </c>
      <c r="KU219" s="423">
        <f t="shared" si="412"/>
        <v>-2.0593667544307949E-4</v>
      </c>
      <c r="KV219" s="423">
        <f t="shared" si="413"/>
        <v>-3.8906024041900756E-4</v>
      </c>
      <c r="KW219" s="423">
        <f t="shared" si="414"/>
        <v>-2.1249644946109668E-4</v>
      </c>
      <c r="KX219" s="423">
        <f t="shared" si="415"/>
        <v>-1.4430069080636305E-4</v>
      </c>
      <c r="KY219" s="423">
        <f t="shared" si="416"/>
        <v>-6.2238722610957883E-4</v>
      </c>
      <c r="KZ219" s="423">
        <f t="shared" si="417"/>
        <v>-1.8753205547083281E-4</v>
      </c>
      <c r="LA219" s="423">
        <f t="shared" si="418"/>
        <v>-1.394034542976337E-3</v>
      </c>
      <c r="LB219" s="423">
        <f t="shared" si="419"/>
        <v>-1.5331586542518516E-4</v>
      </c>
      <c r="LC219" s="423">
        <f t="shared" si="420"/>
        <v>0.92547872758560257</v>
      </c>
      <c r="LD219" s="423">
        <f t="shared" si="421"/>
        <v>-4.2866134034496314E-4</v>
      </c>
      <c r="LE219" s="423">
        <f t="shared" si="422"/>
        <v>-3.0208687011465889E-4</v>
      </c>
      <c r="LF219" s="423">
        <f t="shared" si="423"/>
        <v>-5.1313580853091796E-4</v>
      </c>
      <c r="LG219" s="423">
        <f t="shared" si="424"/>
        <v>-3.4262708699421031E-4</v>
      </c>
      <c r="LH219" s="423">
        <f t="shared" si="425"/>
        <v>-3.8600773628304832E-4</v>
      </c>
      <c r="LI219" s="423">
        <f t="shared" si="426"/>
        <v>-3.5898801493870037E-4</v>
      </c>
      <c r="LJ219" s="423">
        <f t="shared" si="427"/>
        <v>-1.7910650519983271E-4</v>
      </c>
      <c r="LK219" s="423">
        <f t="shared" si="428"/>
        <v>-1.4196492008025768E-4</v>
      </c>
      <c r="LL219" s="423">
        <f t="shared" si="429"/>
        <v>-1.4342860023389492E-2</v>
      </c>
      <c r="LN219" s="424">
        <v>1.0478721385393259E-2</v>
      </c>
      <c r="LO219" s="424">
        <v>1.3264739669072451E-2</v>
      </c>
      <c r="LP219" s="424">
        <v>7.4472893241198171E-3</v>
      </c>
      <c r="LQ219" s="424">
        <v>1.3237250218773254E-2</v>
      </c>
      <c r="LR219" s="424">
        <v>5.2276063953689738E-3</v>
      </c>
      <c r="LS219" s="424">
        <v>1.2231012309231808E-2</v>
      </c>
      <c r="LT219" s="424">
        <v>6.5174073932386173E-3</v>
      </c>
      <c r="LU219" s="424">
        <v>1.3511102883700483E-2</v>
      </c>
      <c r="LV219" s="424">
        <v>1.5395091046554819E-2</v>
      </c>
      <c r="LW219" s="424">
        <v>1.0157028483982858E-2</v>
      </c>
      <c r="LX219" s="424">
        <v>1.2040046944635526E-2</v>
      </c>
      <c r="LY219" s="424">
        <v>1.3001837239195997E-2</v>
      </c>
      <c r="LZ219" s="424">
        <v>1.6570342019064266E-2</v>
      </c>
      <c r="MA219" s="424">
        <v>1.4561321012704898E-2</v>
      </c>
      <c r="MB219" s="424">
        <v>1.046984192888557E-2</v>
      </c>
      <c r="MC219" s="424">
        <v>1.2612940933434983E-2</v>
      </c>
      <c r="MD219" s="424">
        <v>1.3292751963641268E-2</v>
      </c>
      <c r="ME219" s="424">
        <v>9.5048403510695715E-3</v>
      </c>
      <c r="MF219" s="424">
        <v>1.2705924809584587E-2</v>
      </c>
      <c r="MG219" s="424">
        <v>1.5186112908990017E-2</v>
      </c>
      <c r="MH219" s="424">
        <v>9.8938122797262093E-3</v>
      </c>
      <c r="MI219" s="424">
        <v>1.1863120548937994E-2</v>
      </c>
      <c r="MJ219" s="424">
        <v>1.1111400967111031E-2</v>
      </c>
      <c r="MK219" s="424">
        <v>1.41457929991978E-2</v>
      </c>
      <c r="ML219" s="424">
        <v>4.3601162891528994E-3</v>
      </c>
      <c r="MM219" s="424">
        <v>1.1958058096286967E-2</v>
      </c>
      <c r="MN219" s="424">
        <v>1.4445861494767199E-2</v>
      </c>
      <c r="MO219" s="424">
        <v>9.4569022969898039E-3</v>
      </c>
      <c r="MP219" s="424">
        <v>9.1275671100666568E-3</v>
      </c>
      <c r="MQ219" s="424">
        <v>6.5103718190001152E-3</v>
      </c>
      <c r="MR219" s="424">
        <v>9.5600359992178228E-3</v>
      </c>
      <c r="MS219" s="424">
        <v>1.0363437112352261E-2</v>
      </c>
      <c r="MT219" s="424">
        <v>1.2359599187866608E-2</v>
      </c>
      <c r="MU219" s="424">
        <v>1.2722527563874616E-2</v>
      </c>
      <c r="MV219" s="424">
        <v>1.2573804786300361E-2</v>
      </c>
      <c r="MW219" s="424">
        <v>9.5466207727905629E-3</v>
      </c>
      <c r="MX219" s="424">
        <v>6.8894928217200163E-3</v>
      </c>
      <c r="MY219" s="424">
        <v>1.5214364552725068E-2</v>
      </c>
      <c r="MZ219" s="424">
        <v>1.4863886333220364E-2</v>
      </c>
      <c r="NA219" s="424">
        <v>1.3850738659877836E-2</v>
      </c>
      <c r="NB219" s="424">
        <v>1.2301745329119923E-2</v>
      </c>
      <c r="NC219" s="424">
        <v>1.4598138333516896E-2</v>
      </c>
      <c r="ND219" s="424">
        <v>1.2220280737403368E-2</v>
      </c>
      <c r="NE219" s="424">
        <v>1.6424334378844732E-2</v>
      </c>
      <c r="NF219" s="424">
        <v>1.2406486636404434E-2</v>
      </c>
      <c r="NG219" s="424">
        <v>1.6411732237817979E-2</v>
      </c>
      <c r="NH219" s="424">
        <v>1.4888877716220912E-2</v>
      </c>
      <c r="NI219" s="424">
        <v>1.4053205091322353E-2</v>
      </c>
      <c r="NJ219" s="424">
        <v>1.5829424040769507E-2</v>
      </c>
      <c r="NK219" s="424">
        <v>1.5662131792894118E-2</v>
      </c>
      <c r="NL219" s="424">
        <v>1.6417388183092664E-2</v>
      </c>
      <c r="NM219" s="424">
        <v>7.6258641874021931E-3</v>
      </c>
      <c r="NN219" s="424">
        <v>7.4897165069453498E-3</v>
      </c>
      <c r="NO219" s="424">
        <v>8.1353171437046415E-3</v>
      </c>
      <c r="NP219" s="424">
        <v>1.0387143236976591E-2</v>
      </c>
      <c r="NQ219" s="424">
        <v>1.4283613423790113E-2</v>
      </c>
      <c r="NR219" s="424">
        <v>1.6284375910644071E-2</v>
      </c>
      <c r="NS219" s="424">
        <v>1.2983715608556483E-2</v>
      </c>
      <c r="NT219" s="424">
        <v>1.6065858248540697E-2</v>
      </c>
      <c r="NU219" s="424">
        <v>1.5467007384623258E-2</v>
      </c>
      <c r="NV219" s="424">
        <v>1.4397399246567456E-2</v>
      </c>
      <c r="NW219" s="424">
        <v>1.9544113401814247E-2</v>
      </c>
      <c r="NX219" s="424">
        <v>1.5598871971621296E-2</v>
      </c>
      <c r="NY219" s="424">
        <v>1.5623208592540648E-2</v>
      </c>
      <c r="NZ219" s="424">
        <v>1.1972481999907476E-2</v>
      </c>
      <c r="OA219" s="424">
        <v>1.7676685051146935E-2</v>
      </c>
      <c r="OB219" s="424">
        <v>1.7696417083960608E-2</v>
      </c>
      <c r="OC219" s="424">
        <v>1.3524207723988801E-2</v>
      </c>
      <c r="OD219" s="424">
        <v>1.2676132081041288E-2</v>
      </c>
      <c r="OE219" s="424">
        <v>1.4330022612909443E-2</v>
      </c>
      <c r="OF219" s="424">
        <v>1.2650447253433752E-2</v>
      </c>
      <c r="OG219" s="424">
        <v>1.5310477019119794E-2</v>
      </c>
      <c r="OH219" s="424">
        <v>1.2333851561730568E-2</v>
      </c>
      <c r="OI219" s="424">
        <v>1.146706727028329E-2</v>
      </c>
      <c r="OJ219" s="424">
        <v>1.6685112629391756E-2</v>
      </c>
      <c r="OK219" s="424">
        <v>1.6420533271167857E-2</v>
      </c>
      <c r="OL219" s="424">
        <v>1.2376844283833847E-2</v>
      </c>
      <c r="OM219" s="424">
        <v>1.4211423448043475E-2</v>
      </c>
      <c r="ON219" s="424">
        <v>1.8249219488480711E-2</v>
      </c>
      <c r="OO219" s="424">
        <v>8.5707085036394303E-3</v>
      </c>
      <c r="OP219" s="424">
        <v>4.5226556319778472E-3</v>
      </c>
      <c r="OQ219" s="424">
        <v>1.2933372745841878E-2</v>
      </c>
      <c r="OR219" s="424">
        <v>1.4694597786573654E-2</v>
      </c>
      <c r="OS219" s="424">
        <v>1.4664502121125354E-2</v>
      </c>
      <c r="OT219" s="424">
        <v>1.8375209574564708E-2</v>
      </c>
      <c r="OU219" s="424">
        <v>2.2833601722823098E-2</v>
      </c>
      <c r="OV219" s="424">
        <v>1.5396282219902671E-2</v>
      </c>
      <c r="OW219" s="424">
        <v>1.5190519926517284E-2</v>
      </c>
      <c r="OX219" s="424">
        <v>2.6833742002556133E-2</v>
      </c>
      <c r="OY219" s="424">
        <v>1.3494049029553892E-2</v>
      </c>
      <c r="OZ219" s="424">
        <v>1.6071780496095093E-2</v>
      </c>
      <c r="PA219" s="424">
        <v>1.7158457635685742E-2</v>
      </c>
      <c r="PB219" s="424">
        <v>1.2890940056657861E-2</v>
      </c>
      <c r="PC219" s="424">
        <v>1.4089173115165159E-2</v>
      </c>
      <c r="PD219" s="424">
        <v>1.3629310540637407E-2</v>
      </c>
      <c r="PE219" s="424">
        <v>1.7513896939146824E-2</v>
      </c>
      <c r="PF219" s="424">
        <v>2.2230458678168589E-2</v>
      </c>
      <c r="PG219" s="424">
        <v>1.0971404981970934</v>
      </c>
      <c r="PH219" s="424">
        <v>1.8669606380280524E-2</v>
      </c>
      <c r="PI219" s="424">
        <v>1.4538070870423631E-2</v>
      </c>
      <c r="PJ219" s="424">
        <v>1.9217016100503751E-2</v>
      </c>
      <c r="PK219" s="424">
        <v>9.2665027815172617E-3</v>
      </c>
      <c r="PL219" s="424">
        <v>1.4861482215315637E-2</v>
      </c>
      <c r="PM219" s="424">
        <v>1.7996696751489169E-2</v>
      </c>
      <c r="PN219" s="424">
        <v>1.6348797573732629E-2</v>
      </c>
      <c r="PO219" s="424">
        <v>1.5434720486792567E-2</v>
      </c>
      <c r="PP219" s="425">
        <v>2.7612677420375192E-2</v>
      </c>
    </row>
    <row r="220" spans="1:432" x14ac:dyDescent="0.25">
      <c r="A220" s="210" t="s">
        <v>209</v>
      </c>
      <c r="B220" s="415">
        <f>'Input Output Table'!D104/B$230</f>
        <v>1.4449466473723149E-4</v>
      </c>
      <c r="C220" s="415">
        <f>'Input Output Table'!E104/C$230</f>
        <v>3.8678524876584517E-4</v>
      </c>
      <c r="D220" s="415">
        <f>'Input Output Table'!F104/D$230</f>
        <v>1.6388574169842106E-4</v>
      </c>
      <c r="E220" s="415">
        <f>'Input Output Table'!G104/E$230</f>
        <v>5.8650626015688235E-4</v>
      </c>
      <c r="F220" s="415">
        <f>'Input Output Table'!H104/F$230</f>
        <v>3.3625921509730628E-4</v>
      </c>
      <c r="G220" s="415">
        <f>'Input Output Table'!I104/G$230</f>
        <v>4.9138111374290999E-4</v>
      </c>
      <c r="H220" s="415">
        <f>'Input Output Table'!J104/H$230</f>
        <v>5.1804873229980826E-4</v>
      </c>
      <c r="I220" s="415">
        <f>'Input Output Table'!K104/I$230</f>
        <v>3.1471773070131684E-4</v>
      </c>
      <c r="J220" s="415">
        <f>'Input Output Table'!L104/J$230</f>
        <v>4.213993728685682E-4</v>
      </c>
      <c r="K220" s="415">
        <f>'Input Output Table'!M104/K$230</f>
        <v>1.7378494922688732E-4</v>
      </c>
      <c r="L220" s="415">
        <f>'Input Output Table'!N104/L$230</f>
        <v>3.1801977789398735E-4</v>
      </c>
      <c r="M220" s="415">
        <f>'Input Output Table'!O104/M$230</f>
        <v>7.2048855551962426E-4</v>
      </c>
      <c r="N220" s="415">
        <f>'Input Output Table'!P104/N$230</f>
        <v>3.4290958216611476E-4</v>
      </c>
      <c r="O220" s="415">
        <f>'Input Output Table'!Q104/O$230</f>
        <v>4.8232809735088741E-4</v>
      </c>
      <c r="P220" s="415">
        <f>'Input Output Table'!R104/P$230</f>
        <v>2.2739289037666975E-4</v>
      </c>
      <c r="Q220" s="415">
        <f>'Input Output Table'!S104/Q$230</f>
        <v>1.4244083641844962E-3</v>
      </c>
      <c r="R220" s="415">
        <f>'Input Output Table'!T104/R$230</f>
        <v>7.0536644806964131E-4</v>
      </c>
      <c r="S220" s="415">
        <f>'Input Output Table'!U104/S$230</f>
        <v>5.359444105169053E-4</v>
      </c>
      <c r="T220" s="415">
        <f>'Input Output Table'!V104/T$230</f>
        <v>2.6686663871066724E-4</v>
      </c>
      <c r="U220" s="415">
        <f>'Input Output Table'!W104/U$230</f>
        <v>2.5027239977244416E-4</v>
      </c>
      <c r="V220" s="415">
        <f>'Input Output Table'!X104/V$230</f>
        <v>3.7846267579206487E-4</v>
      </c>
      <c r="W220" s="415">
        <f>'Input Output Table'!Y104/W$230</f>
        <v>2.8161449077507332E-4</v>
      </c>
      <c r="X220" s="415">
        <f>'Input Output Table'!Z104/X$230</f>
        <v>2.8206848848859355E-4</v>
      </c>
      <c r="Y220" s="415">
        <f>'Input Output Table'!AA104/Y$230</f>
        <v>2.4034367057097572E-3</v>
      </c>
      <c r="Z220" s="415">
        <f>'Input Output Table'!AB104/Z$230</f>
        <v>6.7002476873261657E-5</v>
      </c>
      <c r="AA220" s="415">
        <f>'Input Output Table'!AC104/AA$230</f>
        <v>4.7320077332232014E-4</v>
      </c>
      <c r="AB220" s="415">
        <f>'Input Output Table'!AD104/AB$230</f>
        <v>3.6367987975086943E-4</v>
      </c>
      <c r="AC220" s="415">
        <f>'Input Output Table'!AE104/AC$230</f>
        <v>3.3396031648430432E-4</v>
      </c>
      <c r="AD220" s="415">
        <f>'Input Output Table'!AF104/AD$230</f>
        <v>2.28143321113319E-4</v>
      </c>
      <c r="AE220" s="415">
        <f>'Input Output Table'!AG104/AE$230</f>
        <v>1.6077420507331025E-4</v>
      </c>
      <c r="AF220" s="415">
        <f>'Input Output Table'!AH104/AF$230</f>
        <v>3.1398083569637663E-4</v>
      </c>
      <c r="AG220" s="415">
        <f>'Input Output Table'!AI104/AG$230</f>
        <v>2.713427597830327E-4</v>
      </c>
      <c r="AH220" s="415">
        <f>'Input Output Table'!AJ104/AH$230</f>
        <v>1.8561624679526279E-4</v>
      </c>
      <c r="AI220" s="415">
        <f>'Input Output Table'!AK104/AI$230</f>
        <v>5.646372372432475E-4</v>
      </c>
      <c r="AJ220" s="415">
        <f>'Input Output Table'!AL104/AJ$230</f>
        <v>4.9697046890039443E-4</v>
      </c>
      <c r="AK220" s="415">
        <f>'Input Output Table'!AM104/AK$230</f>
        <v>2.6795098122335542E-4</v>
      </c>
      <c r="AL220" s="415">
        <f>'Input Output Table'!AN104/AL$230</f>
        <v>1.0769381383198826E-4</v>
      </c>
      <c r="AM220" s="415">
        <f>'Input Output Table'!AO104/AM$230</f>
        <v>1.0609249105354405E-4</v>
      </c>
      <c r="AN220" s="415">
        <f>'Input Output Table'!AP104/AN$230</f>
        <v>2.3463922263260238E-4</v>
      </c>
      <c r="AO220" s="415">
        <f>'Input Output Table'!AQ104/AO$230</f>
        <v>7.012928747532688E-4</v>
      </c>
      <c r="AP220" s="415">
        <f>'Input Output Table'!AR104/AP$230</f>
        <v>2.0497585495149413E-4</v>
      </c>
      <c r="AQ220" s="415">
        <f>'Input Output Table'!AS104/AQ$230</f>
        <v>1.5497493295189721E-4</v>
      </c>
      <c r="AR220" s="415">
        <f>'Input Output Table'!AT104/AR$230</f>
        <v>1.444376011496497E-4</v>
      </c>
      <c r="AS220" s="415">
        <f>'Input Output Table'!AU104/AS$230</f>
        <v>2.3747948059041183E-4</v>
      </c>
      <c r="AT220" s="415">
        <f>'Input Output Table'!AV104/AT$230</f>
        <v>1.9637897587884747E-4</v>
      </c>
      <c r="AU220" s="415">
        <f>'Input Output Table'!AW104/AU$230</f>
        <v>3.6038100770843519E-4</v>
      </c>
      <c r="AV220" s="415">
        <f>'Input Output Table'!AX104/AV$230</f>
        <v>2.5164406437911985E-4</v>
      </c>
      <c r="AW220" s="415">
        <f>'Input Output Table'!AY104/AW$230</f>
        <v>2.0593828311723527E-4</v>
      </c>
      <c r="AX220" s="415">
        <f>'Input Output Table'!AZ104/AX$230</f>
        <v>2.3113669513474019E-4</v>
      </c>
      <c r="AY220" s="415">
        <f>'Input Output Table'!BA104/AY$230</f>
        <v>8.1964942670470996E-5</v>
      </c>
      <c r="AZ220" s="415">
        <f>'Input Output Table'!BB104/AZ$230</f>
        <v>7.8941364569117597E-4</v>
      </c>
      <c r="BA220" s="415">
        <f>'Input Output Table'!BC104/BA$230</f>
        <v>2.5824811608018516E-4</v>
      </c>
      <c r="BB220" s="415">
        <f>'Input Output Table'!BD104/BB$230</f>
        <v>3.1816120597262027E-4</v>
      </c>
      <c r="BC220" s="415">
        <f>'Input Output Table'!BE104/BC$230</f>
        <v>2.7325338277626147E-4</v>
      </c>
      <c r="BD220" s="415">
        <f>'Input Output Table'!BF104/BD$230</f>
        <v>2.2832330885684968E-4</v>
      </c>
      <c r="BE220" s="415">
        <f>'Input Output Table'!BG104/BE$230</f>
        <v>1.0955122448717467E-3</v>
      </c>
      <c r="BF220" s="415">
        <f>'Input Output Table'!BH104/BF$230</f>
        <v>5.0493765482617951E-4</v>
      </c>
      <c r="BG220" s="415">
        <f>'Input Output Table'!BI104/BG$230</f>
        <v>8.570433828727985E-4</v>
      </c>
      <c r="BH220" s="415">
        <f>'Input Output Table'!BJ104/BH$230</f>
        <v>8.4390489212403104E-4</v>
      </c>
      <c r="BI220" s="415">
        <f>'Input Output Table'!BK104/BI$230</f>
        <v>8.7292206120206917E-4</v>
      </c>
      <c r="BJ220" s="415">
        <f>'Input Output Table'!BL104/BJ$230</f>
        <v>8.7292200361143205E-4</v>
      </c>
      <c r="BK220" s="415">
        <f>'Input Output Table'!BM104/BK$230</f>
        <v>1.65683259648527E-3</v>
      </c>
      <c r="BL220" s="415">
        <f>'Input Output Table'!BN104/BL$230</f>
        <v>8.8798884673865514E-4</v>
      </c>
      <c r="BM220" s="415">
        <f>'Input Output Table'!BO104/BM$230</f>
        <v>3.3543903161308019E-4</v>
      </c>
      <c r="BN220" s="415">
        <f>'Input Output Table'!BP104/BN$230</f>
        <v>4.1905634133573573E-4</v>
      </c>
      <c r="BO220" s="415">
        <f>'Input Output Table'!BQ104/BO$230</f>
        <v>9.936676195366782E-4</v>
      </c>
      <c r="BP220" s="415">
        <f>'Input Output Table'!BR104/BP$230</f>
        <v>5.0660874376028857E-4</v>
      </c>
      <c r="BQ220" s="415">
        <f>'Input Output Table'!BS104/BQ$230</f>
        <v>1.3800383314040488E-3</v>
      </c>
      <c r="BR220" s="415">
        <f>'Input Output Table'!BT104/BR$230</f>
        <v>1.3800381485660305E-3</v>
      </c>
      <c r="BS220" s="415">
        <f>'Input Output Table'!BU104/BS$230</f>
        <v>9.2918790961676238E-4</v>
      </c>
      <c r="BT220" s="415">
        <f>'Input Output Table'!BV104/BT$230</f>
        <v>0</v>
      </c>
      <c r="BU220" s="415">
        <f>'Input Output Table'!BW104/BU$230</f>
        <v>1.3201095756902924E-2</v>
      </c>
      <c r="BV220" s="415">
        <f>'Input Output Table'!BX104/BV$230</f>
        <v>1.1043976657799223E-3</v>
      </c>
      <c r="BW220" s="415">
        <f>'Input Output Table'!BY104/BW$230</f>
        <v>3.8664891730940678E-4</v>
      </c>
      <c r="BX220" s="415">
        <f>'Input Output Table'!BZ104/BX$230</f>
        <v>5.1972117989202197E-4</v>
      </c>
      <c r="BY220" s="415">
        <f>'Input Output Table'!CA104/BY$230</f>
        <v>5.3524949741090685E-4</v>
      </c>
      <c r="BZ220" s="415">
        <f>'Input Output Table'!CB104/BZ$230</f>
        <v>4.4888670110857377E-4</v>
      </c>
      <c r="CA220" s="415">
        <f>'Input Output Table'!CC104/CA$230</f>
        <v>7.4941629995115802E-4</v>
      </c>
      <c r="CB220" s="415">
        <f>'Input Output Table'!CD104/CB$230</f>
        <v>2.6657857909836389E-4</v>
      </c>
      <c r="CC220" s="415">
        <f>'Input Output Table'!CE104/CC$230</f>
        <v>3.8577619105528271E-4</v>
      </c>
      <c r="CD220" s="415">
        <f>'Input Output Table'!CF104/CD$230</f>
        <v>8.9076598405072346E-5</v>
      </c>
      <c r="CE220" s="415">
        <f>'Input Output Table'!CG104/CE$230</f>
        <v>3.0200208292361107E-4</v>
      </c>
      <c r="CF220" s="415">
        <f>'Input Output Table'!CH104/CF$230</f>
        <v>2.0666997916946302E-4</v>
      </c>
      <c r="CG220" s="415">
        <f>'Input Output Table'!CI104/CG$230</f>
        <v>5.729650237435896E-4</v>
      </c>
      <c r="CH220" s="415">
        <f>'Input Output Table'!CJ104/CH$230</f>
        <v>3.9094728710311873E-4</v>
      </c>
      <c r="CI220" s="415">
        <f>'Input Output Table'!CK104/CI$230</f>
        <v>5.8160335965374481E-4</v>
      </c>
      <c r="CJ220" s="415">
        <f>'Input Output Table'!CL104/CJ$230</f>
        <v>6.1507435804137635E-4</v>
      </c>
      <c r="CK220" s="415">
        <f>'Input Output Table'!CM104/CK$230</f>
        <v>3.9064331282311873E-4</v>
      </c>
      <c r="CL220" s="415">
        <f>'Input Output Table'!CN104/CL$230</f>
        <v>7.9314196597873934E-2</v>
      </c>
      <c r="CM220" s="415">
        <f>'Input Output Table'!CO104/CM$230</f>
        <v>7.3449220989890501E-4</v>
      </c>
      <c r="CN220" s="415">
        <f>'Input Output Table'!CP104/CN$230</f>
        <v>7.3465393883018215E-4</v>
      </c>
      <c r="CO220" s="415">
        <f>'Input Output Table'!CQ104/CO$230</f>
        <v>4.2519901765189825E-4</v>
      </c>
      <c r="CP220" s="415">
        <f>'Input Output Table'!CR104/CP$230</f>
        <v>4.0272919953809606E-4</v>
      </c>
      <c r="CQ220" s="415">
        <f>'Input Output Table'!CS104/CQ$230</f>
        <v>4.1139826728274064E-4</v>
      </c>
      <c r="CR220" s="415">
        <f>'Input Output Table'!CT104/CR$230</f>
        <v>4.7692212325584836E-4</v>
      </c>
      <c r="CS220" s="415">
        <f>'Input Output Table'!CU104/CS$230</f>
        <v>5.1757474932430847E-4</v>
      </c>
      <c r="CT220" s="415">
        <f>'Input Output Table'!CV104/CT$230</f>
        <v>1.4220946243537868E-3</v>
      </c>
      <c r="CU220" s="415">
        <f>'Input Output Table'!CW104/CU$230</f>
        <v>9.9560838022311991E-3</v>
      </c>
      <c r="CV220" s="415">
        <f>'Input Output Table'!CX104/CV$230</f>
        <v>0.29930084893259545</v>
      </c>
      <c r="CW220" s="415">
        <f>'Input Output Table'!CY104/CW$230</f>
        <v>5.8027905208348383E-3</v>
      </c>
      <c r="CX220" s="415">
        <f>'Input Output Table'!CZ104/CX$230</f>
        <v>1.3537208060231242E-3</v>
      </c>
      <c r="CY220" s="415">
        <f>'Input Output Table'!DA104/CY$230</f>
        <v>9.6788308466320549E-4</v>
      </c>
      <c r="CZ220" s="415">
        <f>'Input Output Table'!DB104/CZ$230</f>
        <v>5.1320891868629854E-3</v>
      </c>
      <c r="DA220" s="415">
        <f>'Input Output Table'!DC104/DA$230</f>
        <v>4.0177835235018621E-3</v>
      </c>
      <c r="DB220" s="415">
        <f>'Input Output Table'!DD104/DB$230</f>
        <v>4.8146179326892952E-4</v>
      </c>
      <c r="DC220" s="415">
        <f>'Input Output Table'!DE104/DC$230</f>
        <v>1.9256992570992704E-3</v>
      </c>
      <c r="DD220" s="416">
        <f>'Input Output Table'!DG104/DD$230</f>
        <v>1.3728179949649755E-2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J220" s="423">
        <f t="shared" si="323"/>
        <v>-1.4449466473723149E-4</v>
      </c>
      <c r="HK220" s="423">
        <f t="shared" si="324"/>
        <v>-3.8678524876584517E-4</v>
      </c>
      <c r="HL220" s="423">
        <f t="shared" si="325"/>
        <v>-1.6388574169842106E-4</v>
      </c>
      <c r="HM220" s="423">
        <f t="shared" si="326"/>
        <v>-5.8650626015688235E-4</v>
      </c>
      <c r="HN220" s="423">
        <f t="shared" si="327"/>
        <v>-3.3625921509730628E-4</v>
      </c>
      <c r="HO220" s="423">
        <f t="shared" si="328"/>
        <v>-4.9138111374290999E-4</v>
      </c>
      <c r="HP220" s="423">
        <f t="shared" si="329"/>
        <v>-5.1804873229980826E-4</v>
      </c>
      <c r="HQ220" s="423">
        <f t="shared" si="330"/>
        <v>-3.1471773070131684E-4</v>
      </c>
      <c r="HR220" s="423">
        <f t="shared" si="331"/>
        <v>-4.213993728685682E-4</v>
      </c>
      <c r="HS220" s="423">
        <f t="shared" si="332"/>
        <v>-1.7378494922688732E-4</v>
      </c>
      <c r="HT220" s="423">
        <f t="shared" si="333"/>
        <v>-3.1801977789398735E-4</v>
      </c>
      <c r="HU220" s="423">
        <f t="shared" si="334"/>
        <v>-7.2048855551962426E-4</v>
      </c>
      <c r="HV220" s="423">
        <f t="shared" si="335"/>
        <v>-3.4290958216611476E-4</v>
      </c>
      <c r="HW220" s="423">
        <f t="shared" si="336"/>
        <v>-4.8232809735088741E-4</v>
      </c>
      <c r="HX220" s="423">
        <f t="shared" si="337"/>
        <v>-2.2739289037666975E-4</v>
      </c>
      <c r="HY220" s="423">
        <f t="shared" si="338"/>
        <v>-1.4244083641844962E-3</v>
      </c>
      <c r="HZ220" s="423">
        <f t="shared" si="339"/>
        <v>-7.0536644806964131E-4</v>
      </c>
      <c r="IA220" s="423">
        <f t="shared" si="340"/>
        <v>-5.359444105169053E-4</v>
      </c>
      <c r="IB220" s="423">
        <f t="shared" si="341"/>
        <v>-2.6686663871066724E-4</v>
      </c>
      <c r="IC220" s="423">
        <f t="shared" si="342"/>
        <v>-2.5027239977244416E-4</v>
      </c>
      <c r="ID220" s="423">
        <f t="shared" si="343"/>
        <v>-3.7846267579206487E-4</v>
      </c>
      <c r="IE220" s="423">
        <f t="shared" si="344"/>
        <v>-2.8161449077507332E-4</v>
      </c>
      <c r="IF220" s="423">
        <f t="shared" si="345"/>
        <v>-2.8206848848859355E-4</v>
      </c>
      <c r="IG220" s="423">
        <f t="shared" si="346"/>
        <v>-2.4034367057097572E-3</v>
      </c>
      <c r="IH220" s="423">
        <f t="shared" si="347"/>
        <v>-6.7002476873261657E-5</v>
      </c>
      <c r="II220" s="423">
        <f t="shared" si="348"/>
        <v>-4.7320077332232014E-4</v>
      </c>
      <c r="IJ220" s="423">
        <f t="shared" si="349"/>
        <v>-3.6367987975086943E-4</v>
      </c>
      <c r="IK220" s="423">
        <f t="shared" si="350"/>
        <v>-3.3396031648430432E-4</v>
      </c>
      <c r="IL220" s="423">
        <f t="shared" si="351"/>
        <v>-2.28143321113319E-4</v>
      </c>
      <c r="IM220" s="423">
        <f t="shared" si="352"/>
        <v>-1.6077420507331025E-4</v>
      </c>
      <c r="IN220" s="423">
        <f t="shared" si="353"/>
        <v>-3.1398083569637663E-4</v>
      </c>
      <c r="IO220" s="423">
        <f t="shared" si="354"/>
        <v>-2.713427597830327E-4</v>
      </c>
      <c r="IP220" s="423">
        <f t="shared" si="355"/>
        <v>-1.8561624679526279E-4</v>
      </c>
      <c r="IQ220" s="423">
        <f t="shared" si="356"/>
        <v>-5.646372372432475E-4</v>
      </c>
      <c r="IR220" s="423">
        <f t="shared" si="357"/>
        <v>-4.9697046890039443E-4</v>
      </c>
      <c r="IS220" s="423">
        <f t="shared" si="358"/>
        <v>-2.6795098122335542E-4</v>
      </c>
      <c r="IT220" s="423">
        <f t="shared" si="359"/>
        <v>-1.0769381383198826E-4</v>
      </c>
      <c r="IU220" s="423">
        <f t="shared" si="360"/>
        <v>-1.0609249105354405E-4</v>
      </c>
      <c r="IV220" s="423">
        <f t="shared" si="361"/>
        <v>-2.3463922263260238E-4</v>
      </c>
      <c r="IW220" s="423">
        <f t="shared" si="362"/>
        <v>-7.012928747532688E-4</v>
      </c>
      <c r="IX220" s="423">
        <f t="shared" si="363"/>
        <v>-2.0497585495149413E-4</v>
      </c>
      <c r="IY220" s="423">
        <f t="shared" si="364"/>
        <v>-1.5497493295189721E-4</v>
      </c>
      <c r="IZ220" s="423">
        <f t="shared" si="365"/>
        <v>-1.444376011496497E-4</v>
      </c>
      <c r="JA220" s="423">
        <f t="shared" si="366"/>
        <v>-2.3747948059041183E-4</v>
      </c>
      <c r="JB220" s="423">
        <f t="shared" si="367"/>
        <v>-1.9637897587884747E-4</v>
      </c>
      <c r="JC220" s="423">
        <f t="shared" si="368"/>
        <v>-3.6038100770843519E-4</v>
      </c>
      <c r="JD220" s="423">
        <f t="shared" si="369"/>
        <v>-2.5164406437911985E-4</v>
      </c>
      <c r="JE220" s="423">
        <f t="shared" si="370"/>
        <v>-2.0593828311723527E-4</v>
      </c>
      <c r="JF220" s="423">
        <f t="shared" si="371"/>
        <v>-2.3113669513474019E-4</v>
      </c>
      <c r="JG220" s="423">
        <f t="shared" si="372"/>
        <v>-8.1964942670470996E-5</v>
      </c>
      <c r="JH220" s="423">
        <f t="shared" si="373"/>
        <v>-7.8941364569117597E-4</v>
      </c>
      <c r="JI220" s="423">
        <f t="shared" si="374"/>
        <v>-2.5824811608018516E-4</v>
      </c>
      <c r="JJ220" s="423">
        <f t="shared" si="375"/>
        <v>-3.1816120597262027E-4</v>
      </c>
      <c r="JK220" s="423">
        <f t="shared" si="376"/>
        <v>-2.7325338277626147E-4</v>
      </c>
      <c r="JL220" s="423">
        <f t="shared" si="377"/>
        <v>-2.2832330885684968E-4</v>
      </c>
      <c r="JM220" s="423">
        <f t="shared" si="378"/>
        <v>-1.0955122448717467E-3</v>
      </c>
      <c r="JN220" s="423">
        <f t="shared" si="379"/>
        <v>-5.0493765482617951E-4</v>
      </c>
      <c r="JO220" s="423">
        <f t="shared" si="380"/>
        <v>-8.570433828727985E-4</v>
      </c>
      <c r="JP220" s="423">
        <f t="shared" si="381"/>
        <v>-8.4390489212403104E-4</v>
      </c>
      <c r="JQ220" s="423">
        <f t="shared" si="382"/>
        <v>-8.7292206120206917E-4</v>
      </c>
      <c r="JR220" s="423">
        <f t="shared" si="383"/>
        <v>-8.7292200361143205E-4</v>
      </c>
      <c r="JS220" s="423">
        <f t="shared" si="384"/>
        <v>-1.65683259648527E-3</v>
      </c>
      <c r="JT220" s="423">
        <f t="shared" si="385"/>
        <v>-8.8798884673865514E-4</v>
      </c>
      <c r="JU220" s="423">
        <f t="shared" si="386"/>
        <v>-3.3543903161308019E-4</v>
      </c>
      <c r="JV220" s="423">
        <f t="shared" si="387"/>
        <v>-4.1905634133573573E-4</v>
      </c>
      <c r="JW220" s="423">
        <f t="shared" si="388"/>
        <v>-9.936676195366782E-4</v>
      </c>
      <c r="JX220" s="423">
        <f t="shared" si="389"/>
        <v>-5.0660874376028857E-4</v>
      </c>
      <c r="JY220" s="423">
        <f t="shared" si="390"/>
        <v>-1.3800383314040488E-3</v>
      </c>
      <c r="JZ220" s="423">
        <f t="shared" si="391"/>
        <v>-1.3800381485660305E-3</v>
      </c>
      <c r="KA220" s="423">
        <f t="shared" si="392"/>
        <v>-9.2918790961676238E-4</v>
      </c>
      <c r="KB220" s="423">
        <f t="shared" si="393"/>
        <v>0</v>
      </c>
      <c r="KC220" s="423">
        <f t="shared" si="394"/>
        <v>-1.3201095756902924E-2</v>
      </c>
      <c r="KD220" s="423">
        <f t="shared" si="395"/>
        <v>-1.1043976657799223E-3</v>
      </c>
      <c r="KE220" s="423">
        <f t="shared" si="396"/>
        <v>-3.8664891730940678E-4</v>
      </c>
      <c r="KF220" s="423">
        <f t="shared" si="397"/>
        <v>-5.1972117989202197E-4</v>
      </c>
      <c r="KG220" s="423">
        <f t="shared" si="398"/>
        <v>-5.3524949741090685E-4</v>
      </c>
      <c r="KH220" s="423">
        <f t="shared" si="399"/>
        <v>-4.4888670110857377E-4</v>
      </c>
      <c r="KI220" s="423">
        <f t="shared" si="400"/>
        <v>-7.4941629995115802E-4</v>
      </c>
      <c r="KJ220" s="423">
        <f t="shared" si="401"/>
        <v>-2.6657857909836389E-4</v>
      </c>
      <c r="KK220" s="423">
        <f t="shared" si="402"/>
        <v>-3.8577619105528271E-4</v>
      </c>
      <c r="KL220" s="423">
        <f t="shared" si="403"/>
        <v>-8.9076598405072346E-5</v>
      </c>
      <c r="KM220" s="423">
        <f t="shared" si="404"/>
        <v>-3.0200208292361107E-4</v>
      </c>
      <c r="KN220" s="423">
        <f t="shared" si="405"/>
        <v>-2.0666997916946302E-4</v>
      </c>
      <c r="KO220" s="423">
        <f t="shared" si="406"/>
        <v>-5.729650237435896E-4</v>
      </c>
      <c r="KP220" s="423">
        <f t="shared" si="407"/>
        <v>-3.9094728710311873E-4</v>
      </c>
      <c r="KQ220" s="423">
        <f t="shared" si="408"/>
        <v>-5.8160335965374481E-4</v>
      </c>
      <c r="KR220" s="423">
        <f t="shared" si="409"/>
        <v>-6.1507435804137635E-4</v>
      </c>
      <c r="KS220" s="423">
        <f t="shared" si="410"/>
        <v>-3.9064331282311873E-4</v>
      </c>
      <c r="KT220" s="423">
        <f t="shared" si="411"/>
        <v>-7.9314196597873934E-2</v>
      </c>
      <c r="KU220" s="423">
        <f t="shared" si="412"/>
        <v>-7.3449220989890501E-4</v>
      </c>
      <c r="KV220" s="423">
        <f t="shared" si="413"/>
        <v>-7.3465393883018215E-4</v>
      </c>
      <c r="KW220" s="423">
        <f t="shared" si="414"/>
        <v>-4.2519901765189825E-4</v>
      </c>
      <c r="KX220" s="423">
        <f t="shared" si="415"/>
        <v>-4.0272919953809606E-4</v>
      </c>
      <c r="KY220" s="423">
        <f t="shared" si="416"/>
        <v>-4.1139826728274064E-4</v>
      </c>
      <c r="KZ220" s="423">
        <f t="shared" si="417"/>
        <v>-4.7692212325584836E-4</v>
      </c>
      <c r="LA220" s="423">
        <f t="shared" si="418"/>
        <v>-5.1757474932430847E-4</v>
      </c>
      <c r="LB220" s="423">
        <f t="shared" si="419"/>
        <v>-1.4220946243537868E-3</v>
      </c>
      <c r="LC220" s="423">
        <f t="shared" si="420"/>
        <v>-9.9560838022311991E-3</v>
      </c>
      <c r="LD220" s="423">
        <f t="shared" si="421"/>
        <v>0.70069915106740455</v>
      </c>
      <c r="LE220" s="423">
        <f t="shared" si="422"/>
        <v>-5.8027905208348383E-3</v>
      </c>
      <c r="LF220" s="423">
        <f t="shared" si="423"/>
        <v>-1.3537208060231242E-3</v>
      </c>
      <c r="LG220" s="423">
        <f t="shared" si="424"/>
        <v>-9.6788308466320549E-4</v>
      </c>
      <c r="LH220" s="423">
        <f t="shared" si="425"/>
        <v>-5.1320891868629854E-3</v>
      </c>
      <c r="LI220" s="423">
        <f t="shared" si="426"/>
        <v>-4.0177835235018621E-3</v>
      </c>
      <c r="LJ220" s="423">
        <f t="shared" si="427"/>
        <v>-4.8146179326892952E-4</v>
      </c>
      <c r="LK220" s="423">
        <f t="shared" si="428"/>
        <v>-1.9256992570992704E-3</v>
      </c>
      <c r="LL220" s="423">
        <f t="shared" si="429"/>
        <v>-1.3728179949649755E-2</v>
      </c>
      <c r="LN220" s="424">
        <v>1.547119370693149E-2</v>
      </c>
      <c r="LO220" s="424">
        <v>1.9142462421193839E-2</v>
      </c>
      <c r="LP220" s="424">
        <v>9.2396933066394155E-3</v>
      </c>
      <c r="LQ220" s="424">
        <v>1.89662208352556E-2</v>
      </c>
      <c r="LR220" s="424">
        <v>7.1169464968384886E-3</v>
      </c>
      <c r="LS220" s="424">
        <v>1.7427112584535973E-2</v>
      </c>
      <c r="LT220" s="424">
        <v>9.0493767463819524E-3</v>
      </c>
      <c r="LU220" s="424">
        <v>1.940285650419693E-2</v>
      </c>
      <c r="LV220" s="424">
        <v>2.1632115654625257E-2</v>
      </c>
      <c r="LW220" s="424">
        <v>1.4187873147020282E-2</v>
      </c>
      <c r="LX220" s="424">
        <v>1.7286791099090978E-2</v>
      </c>
      <c r="LY220" s="424">
        <v>1.8970807255403697E-2</v>
      </c>
      <c r="LZ220" s="424">
        <v>2.3147576138948578E-2</v>
      </c>
      <c r="MA220" s="424">
        <v>2.0756087839317924E-2</v>
      </c>
      <c r="MB220" s="424">
        <v>1.5060838162879219E-2</v>
      </c>
      <c r="MC220" s="424">
        <v>1.9349503852567559E-2</v>
      </c>
      <c r="MD220" s="424">
        <v>1.9426511359391871E-2</v>
      </c>
      <c r="ME220" s="424">
        <v>1.400200353877998E-2</v>
      </c>
      <c r="MF220" s="424">
        <v>1.753616548068427E-2</v>
      </c>
      <c r="MG220" s="424">
        <v>2.0692816140945352E-2</v>
      </c>
      <c r="MH220" s="424">
        <v>1.4173585804123418E-2</v>
      </c>
      <c r="MI220" s="424">
        <v>1.6454878280796132E-2</v>
      </c>
      <c r="MJ220" s="424">
        <v>1.5603330578207428E-2</v>
      </c>
      <c r="MK220" s="424">
        <v>2.2917281918505911E-2</v>
      </c>
      <c r="ML220" s="424">
        <v>5.955423451123109E-3</v>
      </c>
      <c r="MM220" s="424">
        <v>1.6674903270055445E-2</v>
      </c>
      <c r="MN220" s="424">
        <v>2.0254541732096534E-2</v>
      </c>
      <c r="MO220" s="424">
        <v>1.3011199809068832E-2</v>
      </c>
      <c r="MP220" s="424">
        <v>1.2581544310635545E-2</v>
      </c>
      <c r="MQ220" s="424">
        <v>9.2696669334444721E-3</v>
      </c>
      <c r="MR220" s="424">
        <v>1.3034324898155923E-2</v>
      </c>
      <c r="MS220" s="424">
        <v>1.3978314514726729E-2</v>
      </c>
      <c r="MT220" s="424">
        <v>1.6978306089132967E-2</v>
      </c>
      <c r="MU220" s="424">
        <v>1.8181499399028554E-2</v>
      </c>
      <c r="MV220" s="424">
        <v>1.8046411004684976E-2</v>
      </c>
      <c r="MW220" s="424">
        <v>1.3479340905147005E-2</v>
      </c>
      <c r="MX220" s="424">
        <v>9.3447406966594669E-3</v>
      </c>
      <c r="MY220" s="424">
        <v>1.975313122642159E-2</v>
      </c>
      <c r="MZ220" s="424">
        <v>2.0478165273725975E-2</v>
      </c>
      <c r="NA220" s="424">
        <v>1.9921655606569555E-2</v>
      </c>
      <c r="NB220" s="424">
        <v>1.6943807675477679E-2</v>
      </c>
      <c r="NC220" s="424">
        <v>2.0031978491486999E-2</v>
      </c>
      <c r="ND220" s="424">
        <v>1.6907351609487604E-2</v>
      </c>
      <c r="NE220" s="424">
        <v>2.1834159114555874E-2</v>
      </c>
      <c r="NF220" s="424">
        <v>1.6933022931419538E-2</v>
      </c>
      <c r="NG220" s="424">
        <v>2.3133306405072038E-2</v>
      </c>
      <c r="NH220" s="424">
        <v>2.0592091742559437E-2</v>
      </c>
      <c r="NI220" s="424">
        <v>1.94661979515433E-2</v>
      </c>
      <c r="NJ220" s="424">
        <v>2.1993689701831513E-2</v>
      </c>
      <c r="NK220" s="424">
        <v>2.1564815608292466E-2</v>
      </c>
      <c r="NL220" s="424">
        <v>2.3081450307508401E-2</v>
      </c>
      <c r="NM220" s="424">
        <v>1.0842625908967717E-2</v>
      </c>
      <c r="NN220" s="424">
        <v>1.0774334868449493E-2</v>
      </c>
      <c r="NO220" s="424">
        <v>1.1335267542804265E-2</v>
      </c>
      <c r="NP220" s="424">
        <v>1.4575273501483549E-2</v>
      </c>
      <c r="NQ220" s="424">
        <v>1.9879265751601816E-2</v>
      </c>
      <c r="NR220" s="424">
        <v>2.3026647953745333E-2</v>
      </c>
      <c r="NS220" s="424">
        <v>1.8988046554496114E-2</v>
      </c>
      <c r="NT220" s="424">
        <v>2.2965131396725423E-2</v>
      </c>
      <c r="NU220" s="424">
        <v>2.2264636902426992E-2</v>
      </c>
      <c r="NV220" s="424">
        <v>2.0739604895319803E-2</v>
      </c>
      <c r="NW220" s="424">
        <v>2.9016040103760871E-2</v>
      </c>
      <c r="NX220" s="424">
        <v>2.2402335549337269E-2</v>
      </c>
      <c r="NY220" s="424">
        <v>2.178985921553727E-2</v>
      </c>
      <c r="NZ220" s="424">
        <v>1.6746032689998941E-2</v>
      </c>
      <c r="OA220" s="424">
        <v>2.5819537002592881E-2</v>
      </c>
      <c r="OB220" s="424">
        <v>2.4602853765760137E-2</v>
      </c>
      <c r="OC220" s="424">
        <v>2.036110699587803E-2</v>
      </c>
      <c r="OD220" s="424">
        <v>2.0495528988138677E-2</v>
      </c>
      <c r="OE220" s="424">
        <v>2.0674030182355311E-2</v>
      </c>
      <c r="OF220" s="424">
        <v>1.7919354515162345E-2</v>
      </c>
      <c r="OG220" s="424">
        <v>4.1364578363985015E-2</v>
      </c>
      <c r="OH220" s="424">
        <v>1.7952351814069546E-2</v>
      </c>
      <c r="OI220" s="424">
        <v>1.5935565166574746E-2</v>
      </c>
      <c r="OJ220" s="424">
        <v>2.3396330371899893E-2</v>
      </c>
      <c r="OK220" s="424">
        <v>2.3042347623177781E-2</v>
      </c>
      <c r="OL220" s="424">
        <v>1.7363535834917013E-2</v>
      </c>
      <c r="OM220" s="424">
        <v>1.5600678257349076E-2</v>
      </c>
      <c r="ON220" s="424">
        <v>2.5126879388701458E-2</v>
      </c>
      <c r="OO220" s="424">
        <v>1.2295143084029368E-2</v>
      </c>
      <c r="OP220" s="424">
        <v>6.4170201942515964E-3</v>
      </c>
      <c r="OQ220" s="424">
        <v>1.7965511491194183E-2</v>
      </c>
      <c r="OR220" s="424">
        <v>2.0012927013951052E-2</v>
      </c>
      <c r="OS220" s="424">
        <v>2.0808120673660054E-2</v>
      </c>
      <c r="OT220" s="424">
        <v>2.5467108796817406E-2</v>
      </c>
      <c r="OU220" s="424">
        <v>3.1072223036537082E-2</v>
      </c>
      <c r="OV220" s="424">
        <v>2.1823422005467562E-2</v>
      </c>
      <c r="OW220" s="424">
        <v>2.1207131858858488E-2</v>
      </c>
      <c r="OX220" s="424">
        <v>0.14064325663498653</v>
      </c>
      <c r="OY220" s="424">
        <v>1.9329134529031046E-2</v>
      </c>
      <c r="OZ220" s="424">
        <v>2.2671315719109762E-2</v>
      </c>
      <c r="PA220" s="424">
        <v>2.3999435019885409E-2</v>
      </c>
      <c r="PB220" s="424">
        <v>1.8163288685182809E-2</v>
      </c>
      <c r="PC220" s="424">
        <v>1.910327783161286E-2</v>
      </c>
      <c r="PD220" s="424">
        <v>1.9213348956901313E-2</v>
      </c>
      <c r="PE220" s="424">
        <v>2.2853152121953151E-2</v>
      </c>
      <c r="PF220" s="424">
        <v>3.2439006131718198E-2</v>
      </c>
      <c r="PG220" s="424">
        <v>3.8086448315976441E-2</v>
      </c>
      <c r="PH220" s="424">
        <v>1.4519544228564105</v>
      </c>
      <c r="PI220" s="424">
        <v>2.8176132585749473E-2</v>
      </c>
      <c r="PJ220" s="424">
        <v>2.7878343045191042E-2</v>
      </c>
      <c r="PK220" s="424">
        <v>1.3790066786127248E-2</v>
      </c>
      <c r="PL220" s="424">
        <v>2.8117655795050732E-2</v>
      </c>
      <c r="PM220" s="424">
        <v>3.0115173292094084E-2</v>
      </c>
      <c r="PN220" s="424">
        <v>2.2901874203274809E-2</v>
      </c>
      <c r="PO220" s="424">
        <v>2.3691436122398948E-2</v>
      </c>
      <c r="PP220" s="425">
        <v>3.7511556537202506E-2</v>
      </c>
    </row>
    <row r="221" spans="1:432" x14ac:dyDescent="0.25">
      <c r="A221" s="210" t="s">
        <v>210</v>
      </c>
      <c r="B221" s="415">
        <f>'Input Output Table'!D105/B$230</f>
        <v>2.52100015476558E-5</v>
      </c>
      <c r="C221" s="415">
        <f>'Input Output Table'!E105/C$230</f>
        <v>5.3711477380599075E-5</v>
      </c>
      <c r="D221" s="415">
        <f>'Input Output Table'!F105/D$230</f>
        <v>2.7545631116883351E-5</v>
      </c>
      <c r="E221" s="415">
        <f>'Input Output Table'!G105/E$230</f>
        <v>8.666991586723537E-5</v>
      </c>
      <c r="F221" s="415">
        <f>'Input Output Table'!H105/F$230</f>
        <v>3.7003425679947147E-5</v>
      </c>
      <c r="G221" s="415">
        <f>'Input Output Table'!I105/G$230</f>
        <v>6.8258088593946872E-5</v>
      </c>
      <c r="H221" s="415">
        <f>'Input Output Table'!J105/H$230</f>
        <v>7.2129859632399918E-5</v>
      </c>
      <c r="I221" s="415">
        <f>'Input Output Table'!K105/I$230</f>
        <v>6.2945071450476518E-5</v>
      </c>
      <c r="J221" s="415">
        <f>'Input Output Table'!L105/J$230</f>
        <v>7.0221146583131054E-5</v>
      </c>
      <c r="K221" s="415">
        <f>'Input Output Table'!M105/K$230</f>
        <v>2.6477253212132977E-5</v>
      </c>
      <c r="L221" s="415">
        <f>'Input Output Table'!N105/L$230</f>
        <v>5.2102705270128299E-5</v>
      </c>
      <c r="M221" s="415">
        <f>'Input Output Table'!O105/M$230</f>
        <v>9.4573369558635461E-5</v>
      </c>
      <c r="N221" s="415">
        <f>'Input Output Table'!P105/N$230</f>
        <v>5.6311480075459722E-5</v>
      </c>
      <c r="O221" s="415">
        <f>'Input Output Table'!Q105/O$230</f>
        <v>7.1349528062317774E-5</v>
      </c>
      <c r="P221" s="415">
        <f>'Input Output Table'!R105/P$230</f>
        <v>4.3859056169288236E-5</v>
      </c>
      <c r="Q221" s="415">
        <f>'Input Output Table'!S105/Q$230</f>
        <v>9.3079823518182542E-5</v>
      </c>
      <c r="R221" s="415">
        <f>'Input Output Table'!T105/R$230</f>
        <v>9.5610170304852416E-5</v>
      </c>
      <c r="S221" s="415">
        <f>'Input Output Table'!U105/S$230</f>
        <v>7.1111551893532709E-5</v>
      </c>
      <c r="T221" s="415">
        <f>'Input Output Table'!V105/T$230</f>
        <v>4.3764344372634124E-5</v>
      </c>
      <c r="U221" s="415">
        <f>'Input Output Table'!W105/U$230</f>
        <v>4.7542320231632532E-5</v>
      </c>
      <c r="V221" s="415">
        <f>'Input Output Table'!X105/V$230</f>
        <v>6.2171187531781497E-5</v>
      </c>
      <c r="W221" s="415">
        <f>'Input Output Table'!Y105/W$230</f>
        <v>4.4449453406641009E-5</v>
      </c>
      <c r="X221" s="415">
        <f>'Input Output Table'!Z105/X$230</f>
        <v>5.607315834108142E-5</v>
      </c>
      <c r="Y221" s="415">
        <f>'Input Output Table'!AA105/Y$230</f>
        <v>5.8715950028898767E-5</v>
      </c>
      <c r="Z221" s="415">
        <f>'Input Output Table'!AB105/Z$230</f>
        <v>1.359064365619424E-5</v>
      </c>
      <c r="AA221" s="415">
        <f>'Input Output Table'!AC105/AA$230</f>
        <v>7.6867575470584211E-5</v>
      </c>
      <c r="AB221" s="415">
        <f>'Input Output Table'!AD105/AB$230</f>
        <v>7.0676184279725227E-5</v>
      </c>
      <c r="AC221" s="415">
        <f>'Input Output Table'!AE105/AC$230</f>
        <v>6.5705759468211487E-5</v>
      </c>
      <c r="AD221" s="415">
        <f>'Input Output Table'!AF105/AD$230</f>
        <v>4.4361340561869752E-5</v>
      </c>
      <c r="AE221" s="415">
        <f>'Input Output Table'!AG105/AE$230</f>
        <v>3.8964780562419159E-5</v>
      </c>
      <c r="AF221" s="415">
        <f>'Input Output Table'!AH105/AF$230</f>
        <v>6.1124841540232064E-5</v>
      </c>
      <c r="AG221" s="415">
        <f>'Input Output Table'!AI105/AG$230</f>
        <v>5.5699002697761072E-5</v>
      </c>
      <c r="AH221" s="415">
        <f>'Input Output Table'!AJ105/AH$230</f>
        <v>3.3641593218749288E-5</v>
      </c>
      <c r="AI221" s="415">
        <f>'Input Output Table'!AK105/AI$230</f>
        <v>8.452320572205055E-5</v>
      </c>
      <c r="AJ221" s="415">
        <f>'Input Output Table'!AL105/AJ$230</f>
        <v>8.1483758221158933E-5</v>
      </c>
      <c r="AK221" s="415">
        <f>'Input Output Table'!AM105/AK$230</f>
        <v>1.6394671262578522E-4</v>
      </c>
      <c r="AL221" s="415">
        <f>'Input Output Table'!AN105/AL$230</f>
        <v>3.6108250691745358E-5</v>
      </c>
      <c r="AM221" s="415">
        <f>'Input Output Table'!AO105/AM$230</f>
        <v>3.1307792602075319E-5</v>
      </c>
      <c r="AN221" s="415">
        <f>'Input Output Table'!AP105/AN$230</f>
        <v>4.0982616960609406E-5</v>
      </c>
      <c r="AO221" s="415">
        <f>'Input Output Table'!AQ105/AO$230</f>
        <v>5.048877419786283E-5</v>
      </c>
      <c r="AP221" s="415">
        <f>'Input Output Table'!AR105/AP$230</f>
        <v>4.5829139157686809E-5</v>
      </c>
      <c r="AQ221" s="415">
        <f>'Input Output Table'!AS105/AQ$230</f>
        <v>3.9682285625118755E-5</v>
      </c>
      <c r="AR221" s="415">
        <f>'Input Output Table'!AT105/AR$230</f>
        <v>3.178949740337942E-5</v>
      </c>
      <c r="AS221" s="415">
        <f>'Input Output Table'!AU105/AS$230</f>
        <v>4.906046558990768E-5</v>
      </c>
      <c r="AT221" s="415">
        <f>'Input Output Table'!AV105/AT$230</f>
        <v>6.2872027031498259E-5</v>
      </c>
      <c r="AU221" s="415">
        <f>'Input Output Table'!AW105/AU$230</f>
        <v>6.5855235071843473E-5</v>
      </c>
      <c r="AV221" s="415">
        <f>'Input Output Table'!AX105/AV$230</f>
        <v>4.4154496519943092E-5</v>
      </c>
      <c r="AW221" s="415">
        <f>'Input Output Table'!AY105/AW$230</f>
        <v>4.4009333676802428E-5</v>
      </c>
      <c r="AX221" s="415">
        <f>'Input Output Table'!AZ105/AX$230</f>
        <v>4.3610588966454821E-5</v>
      </c>
      <c r="AY221" s="415">
        <f>'Input Output Table'!BA105/AY$230</f>
        <v>2.6729362147017992E-5</v>
      </c>
      <c r="AZ221" s="415">
        <f>'Input Output Table'!BB105/AZ$230</f>
        <v>2.0313712351879257E-4</v>
      </c>
      <c r="BA221" s="415">
        <f>'Input Output Table'!BC105/BA$230</f>
        <v>4.8737895928590503E-5</v>
      </c>
      <c r="BB221" s="415">
        <f>'Input Output Table'!BD105/BB$230</f>
        <v>5.8848127550651495E-5</v>
      </c>
      <c r="BC221" s="415">
        <f>'Input Output Table'!BE105/BC$230</f>
        <v>6.4100378693657581E-5</v>
      </c>
      <c r="BD221" s="415">
        <f>'Input Output Table'!BF105/BD$230</f>
        <v>1.7074252381568904E-5</v>
      </c>
      <c r="BE221" s="415">
        <f>'Input Output Table'!BG105/BE$230</f>
        <v>2.5950295853239175E-4</v>
      </c>
      <c r="BF221" s="415">
        <f>'Input Output Table'!BH105/BF$230</f>
        <v>9.2132060468379197E-5</v>
      </c>
      <c r="BG221" s="415">
        <f>'Input Output Table'!BI105/BG$230</f>
        <v>1.2983996977582185E-4</v>
      </c>
      <c r="BH221" s="415">
        <f>'Input Output Table'!BJ105/BH$230</f>
        <v>8.6708130581293456E-5</v>
      </c>
      <c r="BI221" s="415">
        <f>'Input Output Table'!BK105/BI$230</f>
        <v>1.133756499019542E-4</v>
      </c>
      <c r="BJ221" s="415">
        <f>'Input Output Table'!BL105/BJ$230</f>
        <v>1.1337564242204714E-4</v>
      </c>
      <c r="BK221" s="415">
        <f>'Input Output Table'!BM105/BK$230</f>
        <v>2.4277909913175078E-4</v>
      </c>
      <c r="BL221" s="415">
        <f>'Input Output Table'!BN105/BL$230</f>
        <v>1.0658865110361837E-4</v>
      </c>
      <c r="BM221" s="415">
        <f>'Input Output Table'!BO105/BM$230</f>
        <v>9.6361820137983684E-5</v>
      </c>
      <c r="BN221" s="415">
        <f>'Input Output Table'!BP105/BN$230</f>
        <v>1.73110568370069E-4</v>
      </c>
      <c r="BO221" s="415">
        <f>'Input Output Table'!BQ105/BO$230</f>
        <v>1.0025496995247681E-4</v>
      </c>
      <c r="BP221" s="415">
        <f>'Input Output Table'!BR105/BP$230</f>
        <v>1.4637386880091721E-4</v>
      </c>
      <c r="BQ221" s="415">
        <f>'Input Output Table'!BS105/BQ$230</f>
        <v>1.1398755046425682E-4</v>
      </c>
      <c r="BR221" s="415">
        <f>'Input Output Table'!BT105/BR$230</f>
        <v>1.1398753536231555E-4</v>
      </c>
      <c r="BS221" s="415">
        <f>'Input Output Table'!BU105/BS$230</f>
        <v>9.1314076429920769E-5</v>
      </c>
      <c r="BT221" s="415">
        <f>'Input Output Table'!BV105/BT$230</f>
        <v>0</v>
      </c>
      <c r="BU221" s="415">
        <f>'Input Output Table'!BW105/BU$230</f>
        <v>6.1547547048815255E-4</v>
      </c>
      <c r="BV221" s="415">
        <f>'Input Output Table'!BX105/BV$230</f>
        <v>7.1600699738735753E-4</v>
      </c>
      <c r="BW221" s="415">
        <f>'Input Output Table'!BY105/BW$230</f>
        <v>1.684527327477073E-4</v>
      </c>
      <c r="BX221" s="415">
        <f>'Input Output Table'!BZ105/BX$230</f>
        <v>1.1786292810421546E-4</v>
      </c>
      <c r="BY221" s="415">
        <f>'Input Output Table'!CA105/BY$230</f>
        <v>1.3577574818178449E-4</v>
      </c>
      <c r="BZ221" s="415">
        <f>'Input Output Table'!CB105/BZ$230</f>
        <v>9.1179717611665487E-5</v>
      </c>
      <c r="CA221" s="415">
        <f>'Input Output Table'!CC105/CA$230</f>
        <v>1.127591650201527E-4</v>
      </c>
      <c r="CB221" s="415">
        <f>'Input Output Table'!CD105/CB$230</f>
        <v>1.0321673594109749E-4</v>
      </c>
      <c r="CC221" s="415">
        <f>'Input Output Table'!CE105/CC$230</f>
        <v>6.8922772829264399E-5</v>
      </c>
      <c r="CD221" s="415">
        <f>'Input Output Table'!CF105/CD$230</f>
        <v>1.4208699645142658E-5</v>
      </c>
      <c r="CE221" s="415">
        <f>'Input Output Table'!CG105/CE$230</f>
        <v>6.4109766377905844E-5</v>
      </c>
      <c r="CF221" s="415">
        <f>'Input Output Table'!CH105/CF$230</f>
        <v>5.3103717073643068E-5</v>
      </c>
      <c r="CG221" s="415">
        <f>'Input Output Table'!CI105/CG$230</f>
        <v>1.851439109101321E-4</v>
      </c>
      <c r="CH221" s="415">
        <f>'Input Output Table'!CJ105/CH$230</f>
        <v>8.2231533026571428E-5</v>
      </c>
      <c r="CI221" s="415">
        <f>'Input Output Table'!CK105/CI$230</f>
        <v>1.2878314605613565E-4</v>
      </c>
      <c r="CJ221" s="415">
        <f>'Input Output Table'!CL105/CJ$230</f>
        <v>1.8448912113856863E-4</v>
      </c>
      <c r="CK221" s="415">
        <f>'Input Output Table'!CM105/CK$230</f>
        <v>9.5594863022061265E-5</v>
      </c>
      <c r="CL221" s="415">
        <f>'Input Output Table'!CN105/CL$230</f>
        <v>4.2447392976145693E-5</v>
      </c>
      <c r="CM221" s="415">
        <f>'Input Output Table'!CO105/CM$230</f>
        <v>1.0809717533317405E-4</v>
      </c>
      <c r="CN221" s="415">
        <f>'Input Output Table'!CP105/CN$230</f>
        <v>2.1838566442162311E-4</v>
      </c>
      <c r="CO221" s="415">
        <f>'Input Output Table'!CQ105/CO$230</f>
        <v>7.2103692112857176E-5</v>
      </c>
      <c r="CP221" s="415">
        <f>'Input Output Table'!CR105/CP$230</f>
        <v>8.9316557696961444E-5</v>
      </c>
      <c r="CQ221" s="415">
        <f>'Input Output Table'!CS105/CQ$230</f>
        <v>8.4924736044492136E-5</v>
      </c>
      <c r="CR221" s="415">
        <f>'Input Output Table'!CT105/CR$230</f>
        <v>2.5022229518652608E-4</v>
      </c>
      <c r="CS221" s="415">
        <f>'Input Output Table'!CU105/CS$230</f>
        <v>8.4639273295008071E-5</v>
      </c>
      <c r="CT221" s="415">
        <f>'Input Output Table'!CV105/CT$230</f>
        <v>2.4040635763682212E-4</v>
      </c>
      <c r="CU221" s="415">
        <f>'Input Output Table'!CW105/CU$230</f>
        <v>6.300073947919294E-5</v>
      </c>
      <c r="CV221" s="415">
        <f>'Input Output Table'!CX105/CV$230</f>
        <v>1.4430584281473357E-4</v>
      </c>
      <c r="CW221" s="415">
        <f>'Input Output Table'!CY105/CW$230</f>
        <v>1.2395636805327032E-2</v>
      </c>
      <c r="CX221" s="415">
        <f>'Input Output Table'!CZ105/CX$230</f>
        <v>2.9036666973280881E-3</v>
      </c>
      <c r="CY221" s="415">
        <f>'Input Output Table'!DA105/CY$230</f>
        <v>4.8508730790825603E-5</v>
      </c>
      <c r="CZ221" s="415">
        <f>'Input Output Table'!DB105/CZ$230</f>
        <v>2.3803369113811405E-3</v>
      </c>
      <c r="DA221" s="415">
        <f>'Input Output Table'!DC105/DA$230</f>
        <v>1.399932465126238E-4</v>
      </c>
      <c r="DB221" s="415">
        <f>'Input Output Table'!DD105/DB$230</f>
        <v>1.1197667022553126E-4</v>
      </c>
      <c r="DC221" s="415">
        <f>'Input Output Table'!DE105/DC$230</f>
        <v>5.9889657992431783E-5</v>
      </c>
      <c r="DD221" s="416">
        <f>'Input Output Table'!DG105/DD$230</f>
        <v>2.6157667265681822E-3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1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J221" s="423">
        <f t="shared" si="323"/>
        <v>-2.52100015476558E-5</v>
      </c>
      <c r="HK221" s="423">
        <f t="shared" si="324"/>
        <v>-5.3711477380599075E-5</v>
      </c>
      <c r="HL221" s="423">
        <f t="shared" si="325"/>
        <v>-2.7545631116883351E-5</v>
      </c>
      <c r="HM221" s="423">
        <f t="shared" si="326"/>
        <v>-8.666991586723537E-5</v>
      </c>
      <c r="HN221" s="423">
        <f t="shared" si="327"/>
        <v>-3.7003425679947147E-5</v>
      </c>
      <c r="HO221" s="423">
        <f t="shared" si="328"/>
        <v>-6.8258088593946872E-5</v>
      </c>
      <c r="HP221" s="423">
        <f t="shared" si="329"/>
        <v>-7.2129859632399918E-5</v>
      </c>
      <c r="HQ221" s="423">
        <f t="shared" si="330"/>
        <v>-6.2945071450476518E-5</v>
      </c>
      <c r="HR221" s="423">
        <f t="shared" si="331"/>
        <v>-7.0221146583131054E-5</v>
      </c>
      <c r="HS221" s="423">
        <f t="shared" si="332"/>
        <v>-2.6477253212132977E-5</v>
      </c>
      <c r="HT221" s="423">
        <f t="shared" si="333"/>
        <v>-5.2102705270128299E-5</v>
      </c>
      <c r="HU221" s="423">
        <f t="shared" si="334"/>
        <v>-9.4573369558635461E-5</v>
      </c>
      <c r="HV221" s="423">
        <f t="shared" si="335"/>
        <v>-5.6311480075459722E-5</v>
      </c>
      <c r="HW221" s="423">
        <f t="shared" si="336"/>
        <v>-7.1349528062317774E-5</v>
      </c>
      <c r="HX221" s="423">
        <f t="shared" si="337"/>
        <v>-4.3859056169288236E-5</v>
      </c>
      <c r="HY221" s="423">
        <f t="shared" si="338"/>
        <v>-9.3079823518182542E-5</v>
      </c>
      <c r="HZ221" s="423">
        <f t="shared" si="339"/>
        <v>-9.5610170304852416E-5</v>
      </c>
      <c r="IA221" s="423">
        <f t="shared" si="340"/>
        <v>-7.1111551893532709E-5</v>
      </c>
      <c r="IB221" s="423">
        <f t="shared" si="341"/>
        <v>-4.3764344372634124E-5</v>
      </c>
      <c r="IC221" s="423">
        <f t="shared" si="342"/>
        <v>-4.7542320231632532E-5</v>
      </c>
      <c r="ID221" s="423">
        <f t="shared" si="343"/>
        <v>-6.2171187531781497E-5</v>
      </c>
      <c r="IE221" s="423">
        <f t="shared" si="344"/>
        <v>-4.4449453406641009E-5</v>
      </c>
      <c r="IF221" s="423">
        <f t="shared" si="345"/>
        <v>-5.607315834108142E-5</v>
      </c>
      <c r="IG221" s="423">
        <f t="shared" si="346"/>
        <v>-5.8715950028898767E-5</v>
      </c>
      <c r="IH221" s="423">
        <f t="shared" si="347"/>
        <v>-1.359064365619424E-5</v>
      </c>
      <c r="II221" s="423">
        <f t="shared" si="348"/>
        <v>-7.6867575470584211E-5</v>
      </c>
      <c r="IJ221" s="423">
        <f t="shared" si="349"/>
        <v>-7.0676184279725227E-5</v>
      </c>
      <c r="IK221" s="423">
        <f t="shared" si="350"/>
        <v>-6.5705759468211487E-5</v>
      </c>
      <c r="IL221" s="423">
        <f t="shared" si="351"/>
        <v>-4.4361340561869752E-5</v>
      </c>
      <c r="IM221" s="423">
        <f t="shared" si="352"/>
        <v>-3.8964780562419159E-5</v>
      </c>
      <c r="IN221" s="423">
        <f t="shared" si="353"/>
        <v>-6.1124841540232064E-5</v>
      </c>
      <c r="IO221" s="423">
        <f t="shared" si="354"/>
        <v>-5.5699002697761072E-5</v>
      </c>
      <c r="IP221" s="423">
        <f t="shared" si="355"/>
        <v>-3.3641593218749288E-5</v>
      </c>
      <c r="IQ221" s="423">
        <f t="shared" si="356"/>
        <v>-8.452320572205055E-5</v>
      </c>
      <c r="IR221" s="423">
        <f t="shared" si="357"/>
        <v>-8.1483758221158933E-5</v>
      </c>
      <c r="IS221" s="423">
        <f t="shared" si="358"/>
        <v>-1.6394671262578522E-4</v>
      </c>
      <c r="IT221" s="423">
        <f t="shared" si="359"/>
        <v>-3.6108250691745358E-5</v>
      </c>
      <c r="IU221" s="423">
        <f t="shared" si="360"/>
        <v>-3.1307792602075319E-5</v>
      </c>
      <c r="IV221" s="423">
        <f t="shared" si="361"/>
        <v>-4.0982616960609406E-5</v>
      </c>
      <c r="IW221" s="423">
        <f t="shared" si="362"/>
        <v>-5.048877419786283E-5</v>
      </c>
      <c r="IX221" s="423">
        <f t="shared" si="363"/>
        <v>-4.5829139157686809E-5</v>
      </c>
      <c r="IY221" s="423">
        <f t="shared" si="364"/>
        <v>-3.9682285625118755E-5</v>
      </c>
      <c r="IZ221" s="423">
        <f t="shared" si="365"/>
        <v>-3.178949740337942E-5</v>
      </c>
      <c r="JA221" s="423">
        <f t="shared" si="366"/>
        <v>-4.906046558990768E-5</v>
      </c>
      <c r="JB221" s="423">
        <f t="shared" si="367"/>
        <v>-6.2872027031498259E-5</v>
      </c>
      <c r="JC221" s="423">
        <f t="shared" si="368"/>
        <v>-6.5855235071843473E-5</v>
      </c>
      <c r="JD221" s="423">
        <f t="shared" si="369"/>
        <v>-4.4154496519943092E-5</v>
      </c>
      <c r="JE221" s="423">
        <f t="shared" si="370"/>
        <v>-4.4009333676802428E-5</v>
      </c>
      <c r="JF221" s="423">
        <f t="shared" si="371"/>
        <v>-4.3610588966454821E-5</v>
      </c>
      <c r="JG221" s="423">
        <f t="shared" si="372"/>
        <v>-2.6729362147017992E-5</v>
      </c>
      <c r="JH221" s="423">
        <f t="shared" si="373"/>
        <v>-2.0313712351879257E-4</v>
      </c>
      <c r="JI221" s="423">
        <f t="shared" si="374"/>
        <v>-4.8737895928590503E-5</v>
      </c>
      <c r="JJ221" s="423">
        <f t="shared" si="375"/>
        <v>-5.8848127550651495E-5</v>
      </c>
      <c r="JK221" s="423">
        <f t="shared" si="376"/>
        <v>-6.4100378693657581E-5</v>
      </c>
      <c r="JL221" s="423">
        <f t="shared" si="377"/>
        <v>-1.7074252381568904E-5</v>
      </c>
      <c r="JM221" s="423">
        <f t="shared" si="378"/>
        <v>-2.5950295853239175E-4</v>
      </c>
      <c r="JN221" s="423">
        <f t="shared" si="379"/>
        <v>-9.2132060468379197E-5</v>
      </c>
      <c r="JO221" s="423">
        <f t="shared" si="380"/>
        <v>-1.2983996977582185E-4</v>
      </c>
      <c r="JP221" s="423">
        <f t="shared" si="381"/>
        <v>-8.6708130581293456E-5</v>
      </c>
      <c r="JQ221" s="423">
        <f t="shared" si="382"/>
        <v>-1.133756499019542E-4</v>
      </c>
      <c r="JR221" s="423">
        <f t="shared" si="383"/>
        <v>-1.1337564242204714E-4</v>
      </c>
      <c r="JS221" s="423">
        <f t="shared" si="384"/>
        <v>-2.4277909913175078E-4</v>
      </c>
      <c r="JT221" s="423">
        <f t="shared" si="385"/>
        <v>-1.0658865110361837E-4</v>
      </c>
      <c r="JU221" s="423">
        <f t="shared" si="386"/>
        <v>-9.6361820137983684E-5</v>
      </c>
      <c r="JV221" s="423">
        <f t="shared" si="387"/>
        <v>-1.73110568370069E-4</v>
      </c>
      <c r="JW221" s="423">
        <f t="shared" si="388"/>
        <v>-1.0025496995247681E-4</v>
      </c>
      <c r="JX221" s="423">
        <f t="shared" si="389"/>
        <v>-1.4637386880091721E-4</v>
      </c>
      <c r="JY221" s="423">
        <f t="shared" si="390"/>
        <v>-1.1398755046425682E-4</v>
      </c>
      <c r="JZ221" s="423">
        <f t="shared" si="391"/>
        <v>-1.1398753536231555E-4</v>
      </c>
      <c r="KA221" s="423">
        <f t="shared" si="392"/>
        <v>-9.1314076429920769E-5</v>
      </c>
      <c r="KB221" s="423">
        <f t="shared" si="393"/>
        <v>0</v>
      </c>
      <c r="KC221" s="423">
        <f t="shared" si="394"/>
        <v>-6.1547547048815255E-4</v>
      </c>
      <c r="KD221" s="423">
        <f t="shared" si="395"/>
        <v>-7.1600699738735753E-4</v>
      </c>
      <c r="KE221" s="423">
        <f t="shared" si="396"/>
        <v>-1.684527327477073E-4</v>
      </c>
      <c r="KF221" s="423">
        <f t="shared" si="397"/>
        <v>-1.1786292810421546E-4</v>
      </c>
      <c r="KG221" s="423">
        <f t="shared" si="398"/>
        <v>-1.3577574818178449E-4</v>
      </c>
      <c r="KH221" s="423">
        <f t="shared" si="399"/>
        <v>-9.1179717611665487E-5</v>
      </c>
      <c r="KI221" s="423">
        <f t="shared" si="400"/>
        <v>-1.127591650201527E-4</v>
      </c>
      <c r="KJ221" s="423">
        <f t="shared" si="401"/>
        <v>-1.0321673594109749E-4</v>
      </c>
      <c r="KK221" s="423">
        <f t="shared" si="402"/>
        <v>-6.8922772829264399E-5</v>
      </c>
      <c r="KL221" s="423">
        <f t="shared" si="403"/>
        <v>-1.4208699645142658E-5</v>
      </c>
      <c r="KM221" s="423">
        <f t="shared" si="404"/>
        <v>-6.4109766377905844E-5</v>
      </c>
      <c r="KN221" s="423">
        <f t="shared" si="405"/>
        <v>-5.3103717073643068E-5</v>
      </c>
      <c r="KO221" s="423">
        <f t="shared" si="406"/>
        <v>-1.851439109101321E-4</v>
      </c>
      <c r="KP221" s="423">
        <f t="shared" si="407"/>
        <v>-8.2231533026571428E-5</v>
      </c>
      <c r="KQ221" s="423">
        <f t="shared" si="408"/>
        <v>-1.2878314605613565E-4</v>
      </c>
      <c r="KR221" s="423">
        <f t="shared" si="409"/>
        <v>-1.8448912113856863E-4</v>
      </c>
      <c r="KS221" s="423">
        <f t="shared" si="410"/>
        <v>-9.5594863022061265E-5</v>
      </c>
      <c r="KT221" s="423">
        <f t="shared" si="411"/>
        <v>-4.2447392976145693E-5</v>
      </c>
      <c r="KU221" s="423">
        <f t="shared" si="412"/>
        <v>-1.0809717533317405E-4</v>
      </c>
      <c r="KV221" s="423">
        <f t="shared" si="413"/>
        <v>-2.1838566442162311E-4</v>
      </c>
      <c r="KW221" s="423">
        <f t="shared" si="414"/>
        <v>-7.2103692112857176E-5</v>
      </c>
      <c r="KX221" s="423">
        <f t="shared" si="415"/>
        <v>-8.9316557696961444E-5</v>
      </c>
      <c r="KY221" s="423">
        <f t="shared" si="416"/>
        <v>-8.4924736044492136E-5</v>
      </c>
      <c r="KZ221" s="423">
        <f t="shared" si="417"/>
        <v>-2.5022229518652608E-4</v>
      </c>
      <c r="LA221" s="423">
        <f t="shared" si="418"/>
        <v>-8.4639273295008071E-5</v>
      </c>
      <c r="LB221" s="423">
        <f t="shared" si="419"/>
        <v>-2.4040635763682212E-4</v>
      </c>
      <c r="LC221" s="423">
        <f t="shared" si="420"/>
        <v>-6.300073947919294E-5</v>
      </c>
      <c r="LD221" s="423">
        <f t="shared" si="421"/>
        <v>-1.4430584281473357E-4</v>
      </c>
      <c r="LE221" s="423">
        <f t="shared" si="422"/>
        <v>0.98760436319467293</v>
      </c>
      <c r="LF221" s="423">
        <f t="shared" si="423"/>
        <v>-2.9036666973280881E-3</v>
      </c>
      <c r="LG221" s="423">
        <f t="shared" si="424"/>
        <v>-4.8508730790825603E-5</v>
      </c>
      <c r="LH221" s="423">
        <f t="shared" si="425"/>
        <v>-2.3803369113811405E-3</v>
      </c>
      <c r="LI221" s="423">
        <f t="shared" si="426"/>
        <v>-1.399932465126238E-4</v>
      </c>
      <c r="LJ221" s="423">
        <f t="shared" si="427"/>
        <v>-1.1197667022553126E-4</v>
      </c>
      <c r="LK221" s="423">
        <f t="shared" si="428"/>
        <v>-5.9889657992431783E-5</v>
      </c>
      <c r="LL221" s="423">
        <f t="shared" si="429"/>
        <v>-2.6157667265681822E-3</v>
      </c>
      <c r="LN221" s="424">
        <v>1.8889232037351473E-3</v>
      </c>
      <c r="LO221" s="424">
        <v>2.426359053796318E-3</v>
      </c>
      <c r="LP221" s="424">
        <v>1.1889880431824721E-3</v>
      </c>
      <c r="LQ221" s="424">
        <v>2.4368694667481791E-3</v>
      </c>
      <c r="LR221" s="424">
        <v>8.9708591724013285E-4</v>
      </c>
      <c r="LS221" s="424">
        <v>2.2349118032120815E-3</v>
      </c>
      <c r="LT221" s="424">
        <v>1.1502105365156529E-3</v>
      </c>
      <c r="LU221" s="424">
        <v>2.4874663533647184E-3</v>
      </c>
      <c r="LV221" s="424">
        <v>2.7859652325607784E-3</v>
      </c>
      <c r="LW221" s="424">
        <v>1.8319851775601963E-3</v>
      </c>
      <c r="LX221" s="424">
        <v>2.1820344605765988E-3</v>
      </c>
      <c r="LY221" s="424">
        <v>2.3930981533713562E-3</v>
      </c>
      <c r="LZ221" s="424">
        <v>2.9861852171270656E-3</v>
      </c>
      <c r="MA221" s="424">
        <v>2.6643022622938827E-3</v>
      </c>
      <c r="MB221" s="424">
        <v>1.9267459898236366E-3</v>
      </c>
      <c r="MC221" s="424">
        <v>2.3358550571344651E-3</v>
      </c>
      <c r="MD221" s="424">
        <v>2.4812597830299022E-3</v>
      </c>
      <c r="ME221" s="424">
        <v>1.7751938772338387E-3</v>
      </c>
      <c r="MF221" s="424">
        <v>2.2685617874275655E-3</v>
      </c>
      <c r="MG221" s="424">
        <v>2.683678341455453E-3</v>
      </c>
      <c r="MH221" s="424">
        <v>1.8306527819934438E-3</v>
      </c>
      <c r="MI221" s="424">
        <v>2.1240473175932165E-3</v>
      </c>
      <c r="MJ221" s="424">
        <v>2.0209704694747763E-3</v>
      </c>
      <c r="MK221" s="424">
        <v>2.5595016149815605E-3</v>
      </c>
      <c r="ML221" s="424">
        <v>7.7242507824824152E-4</v>
      </c>
      <c r="MM221" s="424">
        <v>2.1494984996904675E-3</v>
      </c>
      <c r="MN221" s="424">
        <v>2.6260351272326191E-3</v>
      </c>
      <c r="MO221" s="424">
        <v>1.6870395776038092E-3</v>
      </c>
      <c r="MP221" s="424">
        <v>1.626924313687303E-3</v>
      </c>
      <c r="MQ221" s="424">
        <v>1.2062548507357641E-3</v>
      </c>
      <c r="MR221" s="424">
        <v>1.6839599879116453E-3</v>
      </c>
      <c r="MS221" s="424">
        <v>1.81585753189173E-3</v>
      </c>
      <c r="MT221" s="424">
        <v>2.2003779109422282E-3</v>
      </c>
      <c r="MU221" s="424">
        <v>2.3296733402303985E-3</v>
      </c>
      <c r="MV221" s="424">
        <v>2.3222137030977368E-3</v>
      </c>
      <c r="MW221" s="424">
        <v>1.8816820495183154E-3</v>
      </c>
      <c r="MX221" s="424">
        <v>1.2247094927662146E-3</v>
      </c>
      <c r="MY221" s="424">
        <v>2.5775290695419081E-3</v>
      </c>
      <c r="MZ221" s="424">
        <v>2.6594887557702691E-3</v>
      </c>
      <c r="NA221" s="424">
        <v>2.4989428567069785E-3</v>
      </c>
      <c r="NB221" s="424">
        <v>2.2057355721661564E-3</v>
      </c>
      <c r="NC221" s="424">
        <v>2.6111346894798792E-3</v>
      </c>
      <c r="ND221" s="424">
        <v>2.1965637323509263E-3</v>
      </c>
      <c r="NE221" s="424">
        <v>2.8382902680251592E-3</v>
      </c>
      <c r="NF221" s="424">
        <v>2.2263241782326752E-3</v>
      </c>
      <c r="NG221" s="424">
        <v>3.0005746762184213E-3</v>
      </c>
      <c r="NH221" s="424">
        <v>2.6732029585901759E-3</v>
      </c>
      <c r="NI221" s="424">
        <v>2.5264845851592785E-3</v>
      </c>
      <c r="NJ221" s="424">
        <v>2.8563507843765469E-3</v>
      </c>
      <c r="NK221" s="424">
        <v>2.8211648838605565E-3</v>
      </c>
      <c r="NL221" s="424">
        <v>3.0677958202341739E-3</v>
      </c>
      <c r="NM221" s="424">
        <v>1.3928213641749984E-3</v>
      </c>
      <c r="NN221" s="424">
        <v>1.3831488022340171E-3</v>
      </c>
      <c r="NO221" s="424">
        <v>1.480213195222409E-3</v>
      </c>
      <c r="NP221" s="424">
        <v>1.8633366851667709E-3</v>
      </c>
      <c r="NQ221" s="424">
        <v>2.6316275158167965E-3</v>
      </c>
      <c r="NR221" s="424">
        <v>2.9915668194274176E-3</v>
      </c>
      <c r="NS221" s="424">
        <v>2.430832786591469E-3</v>
      </c>
      <c r="NT221" s="424">
        <v>2.9094532105620745E-3</v>
      </c>
      <c r="NU221" s="424">
        <v>2.8390917382083562E-3</v>
      </c>
      <c r="NV221" s="424">
        <v>2.6416371534474701E-3</v>
      </c>
      <c r="NW221" s="424">
        <v>3.6859106922075614E-3</v>
      </c>
      <c r="NX221" s="424">
        <v>2.8492491807943941E-3</v>
      </c>
      <c r="NY221" s="424">
        <v>2.8602097367079761E-3</v>
      </c>
      <c r="NZ221" s="424">
        <v>2.2703495888364354E-3</v>
      </c>
      <c r="OA221" s="424">
        <v>3.2459186171178854E-3</v>
      </c>
      <c r="OB221" s="424">
        <v>3.2515425162825155E-3</v>
      </c>
      <c r="OC221" s="424">
        <v>2.5001674168464165E-3</v>
      </c>
      <c r="OD221" s="424">
        <v>2.4072830709742981E-3</v>
      </c>
      <c r="OE221" s="424">
        <v>2.6016622262479291E-3</v>
      </c>
      <c r="OF221" s="424">
        <v>2.2842194408104685E-3</v>
      </c>
      <c r="OG221" s="424">
        <v>3.3829370209520564E-3</v>
      </c>
      <c r="OH221" s="424">
        <v>2.8677293368985094E-3</v>
      </c>
      <c r="OI221" s="424">
        <v>2.1681052640777718E-3</v>
      </c>
      <c r="OJ221" s="424">
        <v>3.070806092520321E-3</v>
      </c>
      <c r="OK221" s="424">
        <v>3.0416236217597056E-3</v>
      </c>
      <c r="OL221" s="424">
        <v>2.2721848297319871E-3</v>
      </c>
      <c r="OM221" s="424">
        <v>1.9941057579016493E-3</v>
      </c>
      <c r="ON221" s="424">
        <v>3.330157981423307E-3</v>
      </c>
      <c r="OO221" s="424">
        <v>1.5894496330467872E-3</v>
      </c>
      <c r="OP221" s="424">
        <v>8.3417148004703053E-4</v>
      </c>
      <c r="OQ221" s="424">
        <v>2.3434607583988922E-3</v>
      </c>
      <c r="OR221" s="424">
        <v>2.6169932805440478E-3</v>
      </c>
      <c r="OS221" s="424">
        <v>2.8071869419726359E-3</v>
      </c>
      <c r="OT221" s="424">
        <v>3.324870651857932E-3</v>
      </c>
      <c r="OU221" s="424">
        <v>4.0692212583420904E-3</v>
      </c>
      <c r="OV221" s="424">
        <v>2.9177714922303476E-3</v>
      </c>
      <c r="OW221" s="424">
        <v>2.7869414979875278E-3</v>
      </c>
      <c r="OX221" s="424">
        <v>3.1469846391331407E-3</v>
      </c>
      <c r="OY221" s="424">
        <v>2.4865459984122298E-3</v>
      </c>
      <c r="OZ221" s="424">
        <v>3.0462635113049411E-3</v>
      </c>
      <c r="PA221" s="424">
        <v>3.1107176125623704E-3</v>
      </c>
      <c r="PB221" s="424">
        <v>2.3771545321095966E-3</v>
      </c>
      <c r="PC221" s="424">
        <v>2.4933811215759648E-3</v>
      </c>
      <c r="PD221" s="424">
        <v>2.6786184538148449E-3</v>
      </c>
      <c r="PE221" s="424">
        <v>2.9515504122574259E-3</v>
      </c>
      <c r="PF221" s="424">
        <v>4.1786627365640247E-3</v>
      </c>
      <c r="PG221" s="424">
        <v>3.0229471529510154E-3</v>
      </c>
      <c r="PH221" s="424">
        <v>3.4214379641667619E-3</v>
      </c>
      <c r="PI221" s="424">
        <v>1.0151193705387436</v>
      </c>
      <c r="PJ221" s="424">
        <v>6.3437122713299937E-3</v>
      </c>
      <c r="PK221" s="424">
        <v>1.6475783288141227E-3</v>
      </c>
      <c r="PL221" s="424">
        <v>5.033445618165021E-3</v>
      </c>
      <c r="PM221" s="424">
        <v>3.282540500542633E-3</v>
      </c>
      <c r="PN221" s="424">
        <v>3.0053750335033817E-3</v>
      </c>
      <c r="PO221" s="424">
        <v>2.7841762449464266E-3</v>
      </c>
      <c r="PP221" s="425">
        <v>4.8774699070693647E-3</v>
      </c>
    </row>
    <row r="222" spans="1:432" x14ac:dyDescent="0.25">
      <c r="A222" s="210" t="s">
        <v>211</v>
      </c>
      <c r="B222" s="415">
        <f>'Input Output Table'!D106/B$230</f>
        <v>1.3982654156884908E-4</v>
      </c>
      <c r="C222" s="415">
        <f>'Input Output Table'!E106/C$230</f>
        <v>2.984376582201408E-4</v>
      </c>
      <c r="D222" s="415">
        <f>'Input Output Table'!F106/D$230</f>
        <v>1.2662603141750403E-4</v>
      </c>
      <c r="E222" s="415">
        <f>'Input Output Table'!G106/E$230</f>
        <v>5.2131782923936097E-4</v>
      </c>
      <c r="F222" s="415">
        <f>'Input Output Table'!H106/F$230</f>
        <v>1.8942966997176794E-4</v>
      </c>
      <c r="G222" s="415">
        <f>'Input Output Table'!I106/G$230</f>
        <v>3.0582399903028763E-4</v>
      </c>
      <c r="H222" s="415">
        <f>'Input Output Table'!J106/H$230</f>
        <v>4.3166773724245903E-4</v>
      </c>
      <c r="I222" s="415">
        <f>'Input Output Table'!K106/I$230</f>
        <v>2.8109704976831573E-4</v>
      </c>
      <c r="J222" s="415">
        <f>'Input Output Table'!L106/J$230</f>
        <v>5.3908571438747064E-4</v>
      </c>
      <c r="K222" s="415">
        <f>'Input Output Table'!M106/K$230</f>
        <v>1.6499108334466157E-4</v>
      </c>
      <c r="L222" s="415">
        <f>'Input Output Table'!N106/L$230</f>
        <v>2.8958288899887943E-4</v>
      </c>
      <c r="M222" s="415">
        <f>'Input Output Table'!O106/M$230</f>
        <v>1.1030810177141456E-3</v>
      </c>
      <c r="N222" s="415">
        <f>'Input Output Table'!P106/N$230</f>
        <v>3.6704233994137126E-4</v>
      </c>
      <c r="O222" s="415">
        <f>'Input Output Table'!Q106/O$230</f>
        <v>7.2794365426617823E-4</v>
      </c>
      <c r="P222" s="415">
        <f>'Input Output Table'!R106/P$230</f>
        <v>2.3980588538638422E-4</v>
      </c>
      <c r="Q222" s="415">
        <f>'Input Output Table'!S106/Q$230</f>
        <v>9.8126038792947573E-4</v>
      </c>
      <c r="R222" s="415">
        <f>'Input Output Table'!T106/R$230</f>
        <v>1.047605466734172E-3</v>
      </c>
      <c r="S222" s="415">
        <f>'Input Output Table'!U106/S$230</f>
        <v>1.0456824170719083E-3</v>
      </c>
      <c r="T222" s="415">
        <f>'Input Output Table'!V106/T$230</f>
        <v>3.9666831141128693E-4</v>
      </c>
      <c r="U222" s="415">
        <f>'Input Output Table'!W106/U$230</f>
        <v>4.0011434295053757E-4</v>
      </c>
      <c r="V222" s="415">
        <f>'Input Output Table'!X106/V$230</f>
        <v>6.3567321131127513E-4</v>
      </c>
      <c r="W222" s="415">
        <f>'Input Output Table'!Y106/W$230</f>
        <v>2.8216512005127314E-4</v>
      </c>
      <c r="X222" s="415">
        <f>'Input Output Table'!Z106/X$230</f>
        <v>2.8433279395916831E-4</v>
      </c>
      <c r="Y222" s="415">
        <f>'Input Output Table'!AA106/Y$230</f>
        <v>5.0465495348666755E-4</v>
      </c>
      <c r="Z222" s="415">
        <f>'Input Output Table'!AB106/Z$230</f>
        <v>8.8077336514194349E-5</v>
      </c>
      <c r="AA222" s="415">
        <f>'Input Output Table'!AC106/AA$230</f>
        <v>6.7815836223575506E-4</v>
      </c>
      <c r="AB222" s="415">
        <f>'Input Output Table'!AD106/AB$230</f>
        <v>7.0183670130601788E-4</v>
      </c>
      <c r="AC222" s="415">
        <f>'Input Output Table'!AE106/AC$230</f>
        <v>4.3707352860082767E-4</v>
      </c>
      <c r="AD222" s="415">
        <f>'Input Output Table'!AF106/AD$230</f>
        <v>2.0467114219258235E-4</v>
      </c>
      <c r="AE222" s="415">
        <f>'Input Output Table'!AG106/AE$230</f>
        <v>1.8891409799368097E-4</v>
      </c>
      <c r="AF222" s="415">
        <f>'Input Output Table'!AH106/AF$230</f>
        <v>2.6258029833707818E-4</v>
      </c>
      <c r="AG222" s="415">
        <f>'Input Output Table'!AI106/AG$230</f>
        <v>5.2197407251663584E-4</v>
      </c>
      <c r="AH222" s="415">
        <f>'Input Output Table'!AJ106/AH$230</f>
        <v>2.2953168014294692E-4</v>
      </c>
      <c r="AI222" s="415">
        <f>'Input Output Table'!AK106/AI$230</f>
        <v>4.206746246529104E-4</v>
      </c>
      <c r="AJ222" s="415">
        <f>'Input Output Table'!AL106/AJ$230</f>
        <v>4.3376631840799852E-4</v>
      </c>
      <c r="AK222" s="415">
        <f>'Input Output Table'!AM106/AK$230</f>
        <v>3.2675458277644864E-4</v>
      </c>
      <c r="AL222" s="415">
        <f>'Input Output Table'!AN106/AL$230</f>
        <v>1.7985001104840086E-4</v>
      </c>
      <c r="AM222" s="415">
        <f>'Input Output Table'!AO106/AM$230</f>
        <v>2.0141872676680825E-4</v>
      </c>
      <c r="AN222" s="415">
        <f>'Input Output Table'!AP106/AN$230</f>
        <v>2.1809425015138819E-4</v>
      </c>
      <c r="AO222" s="415">
        <f>'Input Output Table'!AQ106/AO$230</f>
        <v>2.5877513670141732E-4</v>
      </c>
      <c r="AP222" s="415">
        <f>'Input Output Table'!AR106/AP$230</f>
        <v>2.7010596185937609E-4</v>
      </c>
      <c r="AQ222" s="415">
        <f>'Input Output Table'!AS106/AQ$230</f>
        <v>2.2677552287662632E-4</v>
      </c>
      <c r="AR222" s="415">
        <f>'Input Output Table'!AT106/AR$230</f>
        <v>2.4978957302451368E-4</v>
      </c>
      <c r="AS222" s="415">
        <f>'Input Output Table'!AU106/AS$230</f>
        <v>2.8044843778691689E-4</v>
      </c>
      <c r="AT222" s="415">
        <f>'Input Output Table'!AV106/AT$230</f>
        <v>4.0426720122985319E-4</v>
      </c>
      <c r="AU222" s="415">
        <f>'Input Output Table'!AW106/AU$230</f>
        <v>4.3318976404016225E-4</v>
      </c>
      <c r="AV222" s="415">
        <f>'Input Output Table'!AX106/AV$230</f>
        <v>2.7302762352799525E-4</v>
      </c>
      <c r="AW222" s="415">
        <f>'Input Output Table'!AY106/AW$230</f>
        <v>3.5623682821103752E-4</v>
      </c>
      <c r="AX222" s="415">
        <f>'Input Output Table'!AZ106/AX$230</f>
        <v>2.587909251028202E-4</v>
      </c>
      <c r="AY222" s="415">
        <f>'Input Output Table'!BA106/AY$230</f>
        <v>1.6277750964893595E-4</v>
      </c>
      <c r="AZ222" s="415">
        <f>'Input Output Table'!BB106/AZ$230</f>
        <v>5.7810457882707424E-4</v>
      </c>
      <c r="BA222" s="415">
        <f>'Input Output Table'!BC106/BA$230</f>
        <v>2.5461091833628788E-4</v>
      </c>
      <c r="BB222" s="415">
        <f>'Input Output Table'!BD106/BB$230</f>
        <v>2.651125917724569E-4</v>
      </c>
      <c r="BC222" s="415">
        <f>'Input Output Table'!BE106/BC$230</f>
        <v>2.9341831075962489E-4</v>
      </c>
      <c r="BD222" s="415">
        <f>'Input Output Table'!BF106/BD$230</f>
        <v>6.4909183301223102E-5</v>
      </c>
      <c r="BE222" s="415">
        <f>'Input Output Table'!BG106/BE$230</f>
        <v>9.4944401942632201E-4</v>
      </c>
      <c r="BF222" s="415">
        <f>'Input Output Table'!BH106/BF$230</f>
        <v>5.3848754075024421E-4</v>
      </c>
      <c r="BG222" s="415">
        <f>'Input Output Table'!BI106/BG$230</f>
        <v>5.8287075001477032E-4</v>
      </c>
      <c r="BH222" s="415">
        <f>'Input Output Table'!BJ106/BH$230</f>
        <v>6.8749992930972894E-4</v>
      </c>
      <c r="BI222" s="415">
        <f>'Input Output Table'!BK106/BI$230</f>
        <v>6.2478165917509638E-4</v>
      </c>
      <c r="BJ222" s="415">
        <f>'Input Output Table'!BL106/BJ$230</f>
        <v>6.2478161795540975E-4</v>
      </c>
      <c r="BK222" s="415">
        <f>'Input Output Table'!BM106/BK$230</f>
        <v>1.659186778958455E-3</v>
      </c>
      <c r="BL222" s="415">
        <f>'Input Output Table'!BN106/BL$230</f>
        <v>7.6103450173053673E-4</v>
      </c>
      <c r="BM222" s="415">
        <f>'Input Output Table'!BO106/BM$230</f>
        <v>6.5551321022832578E-4</v>
      </c>
      <c r="BN222" s="415">
        <f>'Input Output Table'!BP106/BN$230</f>
        <v>8.1188479836492085E-4</v>
      </c>
      <c r="BO222" s="415">
        <f>'Input Output Table'!BQ106/BO$230</f>
        <v>6.860532294650154E-4</v>
      </c>
      <c r="BP222" s="415">
        <f>'Input Output Table'!BR106/BP$230</f>
        <v>7.4247785419698307E-4</v>
      </c>
      <c r="BQ222" s="415">
        <f>'Input Output Table'!BS106/BQ$230</f>
        <v>5.0874693310250685E-4</v>
      </c>
      <c r="BR222" s="415">
        <f>'Input Output Table'!BT106/BR$230</f>
        <v>5.0874686569982749E-4</v>
      </c>
      <c r="BS222" s="415">
        <f>'Input Output Table'!BU106/BS$230</f>
        <v>5.1235715684255117E-4</v>
      </c>
      <c r="BT222" s="415">
        <f>'Input Output Table'!BV106/BT$230</f>
        <v>0</v>
      </c>
      <c r="BU222" s="415">
        <f>'Input Output Table'!BW106/BU$230</f>
        <v>3.1561043902476123E-3</v>
      </c>
      <c r="BV222" s="415">
        <f>'Input Output Table'!BX106/BV$230</f>
        <v>2.7613618161203436E-3</v>
      </c>
      <c r="BW222" s="415">
        <f>'Input Output Table'!BY106/BW$230</f>
        <v>6.9480617249274119E-4</v>
      </c>
      <c r="BX222" s="415">
        <f>'Input Output Table'!BZ106/BX$230</f>
        <v>9.7478371818000744E-4</v>
      </c>
      <c r="BY222" s="415">
        <f>'Input Output Table'!CA106/BY$230</f>
        <v>1.0602954773540369E-3</v>
      </c>
      <c r="BZ222" s="415">
        <f>'Input Output Table'!CB106/BZ$230</f>
        <v>8.1929660854173074E-4</v>
      </c>
      <c r="CA222" s="415">
        <f>'Input Output Table'!CC106/CA$230</f>
        <v>9.1105368883738079E-4</v>
      </c>
      <c r="CB222" s="415">
        <f>'Input Output Table'!CD106/CB$230</f>
        <v>7.0603345669127432E-4</v>
      </c>
      <c r="CC222" s="415">
        <f>'Input Output Table'!CE106/CC$230</f>
        <v>2.6797371079536621E-4</v>
      </c>
      <c r="CD222" s="415">
        <f>'Input Output Table'!CF106/CD$230</f>
        <v>6.8124781210570124E-5</v>
      </c>
      <c r="CE222" s="415">
        <f>'Input Output Table'!CG106/CE$230</f>
        <v>4.9467294484951832E-4</v>
      </c>
      <c r="CF222" s="415">
        <f>'Input Output Table'!CH106/CF$230</f>
        <v>4.1066091175060018E-4</v>
      </c>
      <c r="CG222" s="415">
        <f>'Input Output Table'!CI106/CG$230</f>
        <v>1.3119282889528356E-3</v>
      </c>
      <c r="CH222" s="415">
        <f>'Input Output Table'!CJ106/CH$230</f>
        <v>7.4492000745665816E-4</v>
      </c>
      <c r="CI222" s="415">
        <f>'Input Output Table'!CK106/CI$230</f>
        <v>5.1524959834087507E-4</v>
      </c>
      <c r="CJ222" s="415">
        <f>'Input Output Table'!CL106/CJ$230</f>
        <v>1.2933778525601686E-3</v>
      </c>
      <c r="CK222" s="415">
        <f>'Input Output Table'!CM106/CK$230</f>
        <v>8.6196467787338395E-4</v>
      </c>
      <c r="CL222" s="415">
        <f>'Input Output Table'!CN106/CL$230</f>
        <v>2.3796977689691714E-4</v>
      </c>
      <c r="CM222" s="415">
        <f>'Input Output Table'!CO106/CM$230</f>
        <v>9.3436211350355605E-4</v>
      </c>
      <c r="CN222" s="415">
        <f>'Input Output Table'!CP106/CN$230</f>
        <v>8.0562017341058261E-4</v>
      </c>
      <c r="CO222" s="415">
        <f>'Input Output Table'!CQ106/CO$230</f>
        <v>4.3503463663773303E-4</v>
      </c>
      <c r="CP222" s="415">
        <f>'Input Output Table'!CR106/CP$230</f>
        <v>7.7916712670709717E-4</v>
      </c>
      <c r="CQ222" s="415">
        <f>'Input Output Table'!CS106/CQ$230</f>
        <v>6.8315757368153196E-4</v>
      </c>
      <c r="CR222" s="415">
        <f>'Input Output Table'!CT106/CR$230</f>
        <v>7.9208559413889042E-4</v>
      </c>
      <c r="CS222" s="415">
        <f>'Input Output Table'!CU106/CS$230</f>
        <v>5.8761825845642362E-4</v>
      </c>
      <c r="CT222" s="415">
        <f>'Input Output Table'!CV106/CT$230</f>
        <v>4.2530009184477266E-4</v>
      </c>
      <c r="CU222" s="415">
        <f>'Input Output Table'!CW106/CU$230</f>
        <v>2.2395502497217932E-4</v>
      </c>
      <c r="CV222" s="415">
        <f>'Input Output Table'!CX106/CV$230</f>
        <v>3.9015275039737423E-4</v>
      </c>
      <c r="CW222" s="415">
        <f>'Input Output Table'!CY106/CW$230</f>
        <v>1.4425646865439947E-3</v>
      </c>
      <c r="CX222" s="415">
        <f>'Input Output Table'!CZ106/CX$230</f>
        <v>1.812403018198883E-2</v>
      </c>
      <c r="CY222" s="415">
        <f>'Input Output Table'!DA106/CY$230</f>
        <v>4.2895262361152838E-4</v>
      </c>
      <c r="CZ222" s="415">
        <f>'Input Output Table'!DB106/CZ$230</f>
        <v>3.4578796161371409E-3</v>
      </c>
      <c r="DA222" s="415">
        <f>'Input Output Table'!DC106/DA$230</f>
        <v>9.2543958654522256E-4</v>
      </c>
      <c r="DB222" s="415">
        <f>'Input Output Table'!DD106/DB$230</f>
        <v>8.7396415648565708E-4</v>
      </c>
      <c r="DC222" s="415">
        <f>'Input Output Table'!DE106/DC$230</f>
        <v>4.5135442833767794E-4</v>
      </c>
      <c r="DD222" s="416">
        <f>'Input Output Table'!DG106/DD$230</f>
        <v>1.7106359093198571E-3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1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J222" s="423">
        <f t="shared" si="323"/>
        <v>-1.3982654156884908E-4</v>
      </c>
      <c r="HK222" s="423">
        <f t="shared" si="324"/>
        <v>-2.984376582201408E-4</v>
      </c>
      <c r="HL222" s="423">
        <f t="shared" si="325"/>
        <v>-1.2662603141750403E-4</v>
      </c>
      <c r="HM222" s="423">
        <f t="shared" si="326"/>
        <v>-5.2131782923936097E-4</v>
      </c>
      <c r="HN222" s="423">
        <f t="shared" si="327"/>
        <v>-1.8942966997176794E-4</v>
      </c>
      <c r="HO222" s="423">
        <f t="shared" si="328"/>
        <v>-3.0582399903028763E-4</v>
      </c>
      <c r="HP222" s="423">
        <f t="shared" si="329"/>
        <v>-4.3166773724245903E-4</v>
      </c>
      <c r="HQ222" s="423">
        <f t="shared" si="330"/>
        <v>-2.8109704976831573E-4</v>
      </c>
      <c r="HR222" s="423">
        <f t="shared" si="331"/>
        <v>-5.3908571438747064E-4</v>
      </c>
      <c r="HS222" s="423">
        <f t="shared" si="332"/>
        <v>-1.6499108334466157E-4</v>
      </c>
      <c r="HT222" s="423">
        <f t="shared" si="333"/>
        <v>-2.8958288899887943E-4</v>
      </c>
      <c r="HU222" s="423">
        <f t="shared" si="334"/>
        <v>-1.1030810177141456E-3</v>
      </c>
      <c r="HV222" s="423">
        <f t="shared" si="335"/>
        <v>-3.6704233994137126E-4</v>
      </c>
      <c r="HW222" s="423">
        <f t="shared" si="336"/>
        <v>-7.2794365426617823E-4</v>
      </c>
      <c r="HX222" s="423">
        <f t="shared" si="337"/>
        <v>-2.3980588538638422E-4</v>
      </c>
      <c r="HY222" s="423">
        <f t="shared" si="338"/>
        <v>-9.8126038792947573E-4</v>
      </c>
      <c r="HZ222" s="423">
        <f t="shared" si="339"/>
        <v>-1.047605466734172E-3</v>
      </c>
      <c r="IA222" s="423">
        <f t="shared" si="340"/>
        <v>-1.0456824170719083E-3</v>
      </c>
      <c r="IB222" s="423">
        <f t="shared" si="341"/>
        <v>-3.9666831141128693E-4</v>
      </c>
      <c r="IC222" s="423">
        <f t="shared" si="342"/>
        <v>-4.0011434295053757E-4</v>
      </c>
      <c r="ID222" s="423">
        <f t="shared" si="343"/>
        <v>-6.3567321131127513E-4</v>
      </c>
      <c r="IE222" s="423">
        <f t="shared" si="344"/>
        <v>-2.8216512005127314E-4</v>
      </c>
      <c r="IF222" s="423">
        <f t="shared" si="345"/>
        <v>-2.8433279395916831E-4</v>
      </c>
      <c r="IG222" s="423">
        <f t="shared" si="346"/>
        <v>-5.0465495348666755E-4</v>
      </c>
      <c r="IH222" s="423">
        <f t="shared" si="347"/>
        <v>-8.8077336514194349E-5</v>
      </c>
      <c r="II222" s="423">
        <f t="shared" si="348"/>
        <v>-6.7815836223575506E-4</v>
      </c>
      <c r="IJ222" s="423">
        <f t="shared" si="349"/>
        <v>-7.0183670130601788E-4</v>
      </c>
      <c r="IK222" s="423">
        <f t="shared" si="350"/>
        <v>-4.3707352860082767E-4</v>
      </c>
      <c r="IL222" s="423">
        <f t="shared" si="351"/>
        <v>-2.0467114219258235E-4</v>
      </c>
      <c r="IM222" s="423">
        <f t="shared" si="352"/>
        <v>-1.8891409799368097E-4</v>
      </c>
      <c r="IN222" s="423">
        <f t="shared" si="353"/>
        <v>-2.6258029833707818E-4</v>
      </c>
      <c r="IO222" s="423">
        <f t="shared" si="354"/>
        <v>-5.2197407251663584E-4</v>
      </c>
      <c r="IP222" s="423">
        <f t="shared" si="355"/>
        <v>-2.2953168014294692E-4</v>
      </c>
      <c r="IQ222" s="423">
        <f t="shared" si="356"/>
        <v>-4.206746246529104E-4</v>
      </c>
      <c r="IR222" s="423">
        <f t="shared" si="357"/>
        <v>-4.3376631840799852E-4</v>
      </c>
      <c r="IS222" s="423">
        <f t="shared" si="358"/>
        <v>-3.2675458277644864E-4</v>
      </c>
      <c r="IT222" s="423">
        <f t="shared" si="359"/>
        <v>-1.7985001104840086E-4</v>
      </c>
      <c r="IU222" s="423">
        <f t="shared" si="360"/>
        <v>-2.0141872676680825E-4</v>
      </c>
      <c r="IV222" s="423">
        <f t="shared" si="361"/>
        <v>-2.1809425015138819E-4</v>
      </c>
      <c r="IW222" s="423">
        <f t="shared" si="362"/>
        <v>-2.5877513670141732E-4</v>
      </c>
      <c r="IX222" s="423">
        <f t="shared" si="363"/>
        <v>-2.7010596185937609E-4</v>
      </c>
      <c r="IY222" s="423">
        <f t="shared" si="364"/>
        <v>-2.2677552287662632E-4</v>
      </c>
      <c r="IZ222" s="423">
        <f t="shared" si="365"/>
        <v>-2.4978957302451368E-4</v>
      </c>
      <c r="JA222" s="423">
        <f t="shared" si="366"/>
        <v>-2.8044843778691689E-4</v>
      </c>
      <c r="JB222" s="423">
        <f t="shared" si="367"/>
        <v>-4.0426720122985319E-4</v>
      </c>
      <c r="JC222" s="423">
        <f t="shared" si="368"/>
        <v>-4.3318976404016225E-4</v>
      </c>
      <c r="JD222" s="423">
        <f t="shared" si="369"/>
        <v>-2.7302762352799525E-4</v>
      </c>
      <c r="JE222" s="423">
        <f t="shared" si="370"/>
        <v>-3.5623682821103752E-4</v>
      </c>
      <c r="JF222" s="423">
        <f t="shared" si="371"/>
        <v>-2.587909251028202E-4</v>
      </c>
      <c r="JG222" s="423">
        <f t="shared" si="372"/>
        <v>-1.6277750964893595E-4</v>
      </c>
      <c r="JH222" s="423">
        <f t="shared" si="373"/>
        <v>-5.7810457882707424E-4</v>
      </c>
      <c r="JI222" s="423">
        <f t="shared" si="374"/>
        <v>-2.5461091833628788E-4</v>
      </c>
      <c r="JJ222" s="423">
        <f t="shared" si="375"/>
        <v>-2.651125917724569E-4</v>
      </c>
      <c r="JK222" s="423">
        <f t="shared" si="376"/>
        <v>-2.9341831075962489E-4</v>
      </c>
      <c r="JL222" s="423">
        <f t="shared" si="377"/>
        <v>-6.4909183301223102E-5</v>
      </c>
      <c r="JM222" s="423">
        <f t="shared" si="378"/>
        <v>-9.4944401942632201E-4</v>
      </c>
      <c r="JN222" s="423">
        <f t="shared" si="379"/>
        <v>-5.3848754075024421E-4</v>
      </c>
      <c r="JO222" s="423">
        <f t="shared" si="380"/>
        <v>-5.8287075001477032E-4</v>
      </c>
      <c r="JP222" s="423">
        <f t="shared" si="381"/>
        <v>-6.8749992930972894E-4</v>
      </c>
      <c r="JQ222" s="423">
        <f t="shared" si="382"/>
        <v>-6.2478165917509638E-4</v>
      </c>
      <c r="JR222" s="423">
        <f t="shared" si="383"/>
        <v>-6.2478161795540975E-4</v>
      </c>
      <c r="JS222" s="423">
        <f t="shared" si="384"/>
        <v>-1.659186778958455E-3</v>
      </c>
      <c r="JT222" s="423">
        <f t="shared" si="385"/>
        <v>-7.6103450173053673E-4</v>
      </c>
      <c r="JU222" s="423">
        <f t="shared" si="386"/>
        <v>-6.5551321022832578E-4</v>
      </c>
      <c r="JV222" s="423">
        <f t="shared" si="387"/>
        <v>-8.1188479836492085E-4</v>
      </c>
      <c r="JW222" s="423">
        <f t="shared" si="388"/>
        <v>-6.860532294650154E-4</v>
      </c>
      <c r="JX222" s="423">
        <f t="shared" si="389"/>
        <v>-7.4247785419698307E-4</v>
      </c>
      <c r="JY222" s="423">
        <f t="shared" si="390"/>
        <v>-5.0874693310250685E-4</v>
      </c>
      <c r="JZ222" s="423">
        <f t="shared" si="391"/>
        <v>-5.0874686569982749E-4</v>
      </c>
      <c r="KA222" s="423">
        <f t="shared" si="392"/>
        <v>-5.1235715684255117E-4</v>
      </c>
      <c r="KB222" s="423">
        <f t="shared" si="393"/>
        <v>0</v>
      </c>
      <c r="KC222" s="423">
        <f t="shared" si="394"/>
        <v>-3.1561043902476123E-3</v>
      </c>
      <c r="KD222" s="423">
        <f t="shared" si="395"/>
        <v>-2.7613618161203436E-3</v>
      </c>
      <c r="KE222" s="423">
        <f t="shared" si="396"/>
        <v>-6.9480617249274119E-4</v>
      </c>
      <c r="KF222" s="423">
        <f t="shared" si="397"/>
        <v>-9.7478371818000744E-4</v>
      </c>
      <c r="KG222" s="423">
        <f t="shared" si="398"/>
        <v>-1.0602954773540369E-3</v>
      </c>
      <c r="KH222" s="423">
        <f t="shared" si="399"/>
        <v>-8.1929660854173074E-4</v>
      </c>
      <c r="KI222" s="423">
        <f t="shared" si="400"/>
        <v>-9.1105368883738079E-4</v>
      </c>
      <c r="KJ222" s="423">
        <f t="shared" si="401"/>
        <v>-7.0603345669127432E-4</v>
      </c>
      <c r="KK222" s="423">
        <f t="shared" si="402"/>
        <v>-2.6797371079536621E-4</v>
      </c>
      <c r="KL222" s="423">
        <f t="shared" si="403"/>
        <v>-6.8124781210570124E-5</v>
      </c>
      <c r="KM222" s="423">
        <f t="shared" si="404"/>
        <v>-4.9467294484951832E-4</v>
      </c>
      <c r="KN222" s="423">
        <f t="shared" si="405"/>
        <v>-4.1066091175060018E-4</v>
      </c>
      <c r="KO222" s="423">
        <f t="shared" si="406"/>
        <v>-1.3119282889528356E-3</v>
      </c>
      <c r="KP222" s="423">
        <f t="shared" si="407"/>
        <v>-7.4492000745665816E-4</v>
      </c>
      <c r="KQ222" s="423">
        <f t="shared" si="408"/>
        <v>-5.1524959834087507E-4</v>
      </c>
      <c r="KR222" s="423">
        <f t="shared" si="409"/>
        <v>-1.2933778525601686E-3</v>
      </c>
      <c r="KS222" s="423">
        <f t="shared" si="410"/>
        <v>-8.6196467787338395E-4</v>
      </c>
      <c r="KT222" s="423">
        <f t="shared" si="411"/>
        <v>-2.3796977689691714E-4</v>
      </c>
      <c r="KU222" s="423">
        <f t="shared" si="412"/>
        <v>-9.3436211350355605E-4</v>
      </c>
      <c r="KV222" s="423">
        <f t="shared" si="413"/>
        <v>-8.0562017341058261E-4</v>
      </c>
      <c r="KW222" s="423">
        <f t="shared" si="414"/>
        <v>-4.3503463663773303E-4</v>
      </c>
      <c r="KX222" s="423">
        <f t="shared" si="415"/>
        <v>-7.7916712670709717E-4</v>
      </c>
      <c r="KY222" s="423">
        <f t="shared" si="416"/>
        <v>-6.8315757368153196E-4</v>
      </c>
      <c r="KZ222" s="423">
        <f t="shared" si="417"/>
        <v>-7.9208559413889042E-4</v>
      </c>
      <c r="LA222" s="423">
        <f t="shared" si="418"/>
        <v>-5.8761825845642362E-4</v>
      </c>
      <c r="LB222" s="423">
        <f t="shared" si="419"/>
        <v>-4.2530009184477266E-4</v>
      </c>
      <c r="LC222" s="423">
        <f t="shared" si="420"/>
        <v>-2.2395502497217932E-4</v>
      </c>
      <c r="LD222" s="423">
        <f t="shared" si="421"/>
        <v>-3.9015275039737423E-4</v>
      </c>
      <c r="LE222" s="423">
        <f t="shared" si="422"/>
        <v>-1.4425646865439947E-3</v>
      </c>
      <c r="LF222" s="423">
        <f t="shared" si="423"/>
        <v>0.98187596981801117</v>
      </c>
      <c r="LG222" s="423">
        <f t="shared" si="424"/>
        <v>-4.2895262361152838E-4</v>
      </c>
      <c r="LH222" s="423">
        <f t="shared" si="425"/>
        <v>-3.4578796161371409E-3</v>
      </c>
      <c r="LI222" s="423">
        <f t="shared" si="426"/>
        <v>-9.2543958654522256E-4</v>
      </c>
      <c r="LJ222" s="423">
        <f t="shared" si="427"/>
        <v>-8.7396415648565708E-4</v>
      </c>
      <c r="LK222" s="423">
        <f t="shared" si="428"/>
        <v>-4.5135442833767794E-4</v>
      </c>
      <c r="LL222" s="423">
        <f t="shared" si="429"/>
        <v>-1.7106359093198571E-3</v>
      </c>
      <c r="LN222" s="424">
        <v>2.2684409156184474E-3</v>
      </c>
      <c r="LO222" s="424">
        <v>3.0291995550563444E-3</v>
      </c>
      <c r="LP222" s="424">
        <v>1.4950924396307157E-3</v>
      </c>
      <c r="LQ222" s="424">
        <v>3.0868843572646144E-3</v>
      </c>
      <c r="LR222" s="424">
        <v>1.2103937136468512E-3</v>
      </c>
      <c r="LS222" s="424">
        <v>2.647600515177127E-3</v>
      </c>
      <c r="LT222" s="424">
        <v>1.7493633712340952E-3</v>
      </c>
      <c r="LU222" s="424">
        <v>3.0692406255234009E-3</v>
      </c>
      <c r="LV222" s="424">
        <v>3.5723710062029023E-3</v>
      </c>
      <c r="LW222" s="424">
        <v>2.0647947805235876E-3</v>
      </c>
      <c r="LX222" s="424">
        <v>2.8027040314800586E-3</v>
      </c>
      <c r="LY222" s="424">
        <v>3.8836846403350598E-3</v>
      </c>
      <c r="LZ222" s="424">
        <v>3.6271079826570491E-3</v>
      </c>
      <c r="MA222" s="424">
        <v>3.6612640122545841E-3</v>
      </c>
      <c r="MB222" s="424">
        <v>2.5862499791911224E-3</v>
      </c>
      <c r="MC222" s="424">
        <v>3.6565916942726409E-3</v>
      </c>
      <c r="MD222" s="424">
        <v>3.9252195458458171E-3</v>
      </c>
      <c r="ME222" s="424">
        <v>3.008954850640979E-3</v>
      </c>
      <c r="MF222" s="424">
        <v>2.7643486503373905E-3</v>
      </c>
      <c r="MG222" s="424">
        <v>3.2227054775078347E-3</v>
      </c>
      <c r="MH222" s="424">
        <v>2.6138969716161544E-3</v>
      </c>
      <c r="MI222" s="424">
        <v>2.5557455252761627E-3</v>
      </c>
      <c r="MJ222" s="424">
        <v>2.4612281562672164E-3</v>
      </c>
      <c r="MK222" s="424">
        <v>3.2070407730772259E-3</v>
      </c>
      <c r="ML222" s="424">
        <v>9.1709184120881439E-4</v>
      </c>
      <c r="MM222" s="424">
        <v>2.9715632085071824E-3</v>
      </c>
      <c r="MN222" s="424">
        <v>3.645457378030144E-3</v>
      </c>
      <c r="MO222" s="424">
        <v>2.2935777134811845E-3</v>
      </c>
      <c r="MP222" s="424">
        <v>2.0252930177180914E-3</v>
      </c>
      <c r="MQ222" s="424">
        <v>1.5630820457115879E-3</v>
      </c>
      <c r="MR222" s="424">
        <v>2.1326145522073642E-3</v>
      </c>
      <c r="MS222" s="424">
        <v>2.4642428408320587E-3</v>
      </c>
      <c r="MT222" s="424">
        <v>2.5222542948876644E-3</v>
      </c>
      <c r="MU222" s="424">
        <v>2.9799295802718107E-3</v>
      </c>
      <c r="MV222" s="424">
        <v>2.9080050050048576E-3</v>
      </c>
      <c r="MW222" s="424">
        <v>2.3239860833064643E-3</v>
      </c>
      <c r="MX222" s="424">
        <v>1.5190709157546002E-3</v>
      </c>
      <c r="MY222" s="424">
        <v>2.9432386131077143E-3</v>
      </c>
      <c r="MZ222" s="424">
        <v>2.9802471086252682E-3</v>
      </c>
      <c r="NA222" s="424">
        <v>2.8784594689018794E-3</v>
      </c>
      <c r="NB222" s="424">
        <v>2.5972377740237991E-3</v>
      </c>
      <c r="NC222" s="424">
        <v>2.9705634892702466E-3</v>
      </c>
      <c r="ND222" s="424">
        <v>2.7079999418613485E-3</v>
      </c>
      <c r="NE222" s="424">
        <v>3.2250748014409497E-3</v>
      </c>
      <c r="NF222" s="424">
        <v>2.7766923138642019E-3</v>
      </c>
      <c r="NG222" s="424">
        <v>3.7160295462054628E-3</v>
      </c>
      <c r="NH222" s="424">
        <v>3.1497105656839055E-3</v>
      </c>
      <c r="NI222" s="424">
        <v>3.0737155304104199E-3</v>
      </c>
      <c r="NJ222" s="424">
        <v>3.2042044741243856E-3</v>
      </c>
      <c r="NK222" s="424">
        <v>3.1678732372672509E-3</v>
      </c>
      <c r="NL222" s="424">
        <v>3.759584444557245E-3</v>
      </c>
      <c r="NM222" s="424">
        <v>1.9612314038859676E-3</v>
      </c>
      <c r="NN222" s="424">
        <v>1.8602991010359669E-3</v>
      </c>
      <c r="NO222" s="424">
        <v>1.8922308049158108E-3</v>
      </c>
      <c r="NP222" s="424">
        <v>2.0219965442533922E-3</v>
      </c>
      <c r="NQ222" s="424">
        <v>3.7552180609623847E-3</v>
      </c>
      <c r="NR222" s="424">
        <v>3.6770111649193928E-3</v>
      </c>
      <c r="NS222" s="424">
        <v>3.209204253080058E-3</v>
      </c>
      <c r="NT222" s="424">
        <v>3.7009919355699135E-3</v>
      </c>
      <c r="NU222" s="424">
        <v>3.6307825734743365E-3</v>
      </c>
      <c r="NV222" s="424">
        <v>3.3865920119477881E-3</v>
      </c>
      <c r="NW222" s="424">
        <v>5.5650208248101954E-3</v>
      </c>
      <c r="NX222" s="424">
        <v>3.7517801104556677E-3</v>
      </c>
      <c r="NY222" s="424">
        <v>3.8559040536596274E-3</v>
      </c>
      <c r="NZ222" s="424">
        <v>3.1694218563003249E-3</v>
      </c>
      <c r="OA222" s="424">
        <v>4.2583685537930611E-3</v>
      </c>
      <c r="OB222" s="424">
        <v>4.0195211107760601E-3</v>
      </c>
      <c r="OC222" s="424">
        <v>3.101679513221052E-3</v>
      </c>
      <c r="OD222" s="424">
        <v>3.7823637744905836E-3</v>
      </c>
      <c r="OE222" s="424">
        <v>3.1932115622751705E-3</v>
      </c>
      <c r="OF222" s="424">
        <v>2.7647972688607837E-3</v>
      </c>
      <c r="OG222" s="424">
        <v>6.3999295237534785E-3</v>
      </c>
      <c r="OH222" s="424">
        <v>5.3067801958693464E-3</v>
      </c>
      <c r="OI222" s="424">
        <v>2.8717594933477426E-3</v>
      </c>
      <c r="OJ222" s="424">
        <v>4.0979599922522309E-3</v>
      </c>
      <c r="OK222" s="424">
        <v>4.1624794217373215E-3</v>
      </c>
      <c r="OL222" s="424">
        <v>3.2341285221511654E-3</v>
      </c>
      <c r="OM222" s="424">
        <v>3.2776834506374457E-3</v>
      </c>
      <c r="ON222" s="424">
        <v>4.1343991560883466E-3</v>
      </c>
      <c r="OO222" s="424">
        <v>2.0966071117910828E-3</v>
      </c>
      <c r="OP222" s="424">
        <v>1.1760759503517243E-3</v>
      </c>
      <c r="OQ222" s="424">
        <v>2.9138491531425529E-3</v>
      </c>
      <c r="OR222" s="424">
        <v>3.0451700554118585E-3</v>
      </c>
      <c r="OS222" s="424">
        <v>4.2819679442716611E-3</v>
      </c>
      <c r="OT222" s="424">
        <v>4.2715428311461768E-3</v>
      </c>
      <c r="OU222" s="424">
        <v>4.6109331231850197E-3</v>
      </c>
      <c r="OV222" s="424">
        <v>4.425172700547552E-3</v>
      </c>
      <c r="OW222" s="424">
        <v>3.80334635279559E-3</v>
      </c>
      <c r="OX222" s="424">
        <v>3.4158879882108242E-3</v>
      </c>
      <c r="OY222" s="424">
        <v>3.5012263446039674E-3</v>
      </c>
      <c r="OZ222" s="424">
        <v>3.8850711153056725E-3</v>
      </c>
      <c r="PA222" s="424">
        <v>3.7348083741957435E-3</v>
      </c>
      <c r="PB222" s="424">
        <v>3.2665468767273539E-3</v>
      </c>
      <c r="PC222" s="424">
        <v>3.4231077306077972E-3</v>
      </c>
      <c r="PD222" s="424">
        <v>3.4341847148664597E-3</v>
      </c>
      <c r="PE222" s="424">
        <v>3.6095271099383271E-3</v>
      </c>
      <c r="PF222" s="424">
        <v>4.3796091881808949E-3</v>
      </c>
      <c r="PG222" s="424">
        <v>3.2490694630377299E-3</v>
      </c>
      <c r="PH222" s="424">
        <v>3.8659547471379617E-3</v>
      </c>
      <c r="PI222" s="424">
        <v>4.339765301234544E-3</v>
      </c>
      <c r="PJ222" s="424">
        <v>1.0220157756995218</v>
      </c>
      <c r="PK222" s="424">
        <v>2.1970731931909566E-3</v>
      </c>
      <c r="PL222" s="424">
        <v>6.4726404387270616E-3</v>
      </c>
      <c r="PM222" s="424">
        <v>4.1599111798534521E-3</v>
      </c>
      <c r="PN222" s="424">
        <v>3.9312245768133936E-3</v>
      </c>
      <c r="PO222" s="424">
        <v>3.2618236534536502E-3</v>
      </c>
      <c r="PP222" s="425">
        <v>4.6785286386477106E-3</v>
      </c>
    </row>
    <row r="223" spans="1:432" x14ac:dyDescent="0.25">
      <c r="A223" s="210" t="s">
        <v>212</v>
      </c>
      <c r="B223" s="415">
        <f>'Input Output Table'!D107/B$230</f>
        <v>5.2696216659568111E-4</v>
      </c>
      <c r="C223" s="415">
        <f>'Input Output Table'!E107/C$230</f>
        <v>9.3662435519515578E-4</v>
      </c>
      <c r="D223" s="415">
        <f>'Input Output Table'!F107/D$230</f>
        <v>4.246806362537645E-4</v>
      </c>
      <c r="E223" s="415">
        <f>'Input Output Table'!G107/E$230</f>
        <v>1.3171385952434043E-3</v>
      </c>
      <c r="F223" s="415">
        <f>'Input Output Table'!H107/F$230</f>
        <v>3.6344955592119662E-4</v>
      </c>
      <c r="G223" s="415">
        <f>'Input Output Table'!I107/G$230</f>
        <v>7.9682911160837931E-4</v>
      </c>
      <c r="H223" s="415">
        <f>'Input Output Table'!J107/H$230</f>
        <v>1.0742593526390245E-3</v>
      </c>
      <c r="I223" s="415">
        <f>'Input Output Table'!K107/I$230</f>
        <v>6.8925299532519087E-4</v>
      </c>
      <c r="J223" s="415">
        <f>'Input Output Table'!L107/J$230</f>
        <v>1.1255215163961196E-3</v>
      </c>
      <c r="K223" s="415">
        <f>'Input Output Table'!M107/K$230</f>
        <v>5.546479517082952E-4</v>
      </c>
      <c r="L223" s="415">
        <f>'Input Output Table'!N107/L$230</f>
        <v>7.6308490695541477E-4</v>
      </c>
      <c r="M223" s="415">
        <f>'Input Output Table'!O107/M$230</f>
        <v>2.1948082794477474E-3</v>
      </c>
      <c r="N223" s="415">
        <f>'Input Output Table'!P107/N$230</f>
        <v>8.191419720705482E-4</v>
      </c>
      <c r="O223" s="415">
        <f>'Input Output Table'!Q107/O$230</f>
        <v>1.4619543861667851E-3</v>
      </c>
      <c r="P223" s="415">
        <f>'Input Output Table'!R107/P$230</f>
        <v>7.8869542198127421E-4</v>
      </c>
      <c r="Q223" s="415">
        <f>'Input Output Table'!S107/Q$230</f>
        <v>2.0412434795583946E-3</v>
      </c>
      <c r="R223" s="415">
        <f>'Input Output Table'!T107/R$230</f>
        <v>2.0063138340727644E-3</v>
      </c>
      <c r="S223" s="415">
        <f>'Input Output Table'!U107/S$230</f>
        <v>1.9126957963345769E-3</v>
      </c>
      <c r="T223" s="415">
        <f>'Input Output Table'!V107/T$230</f>
        <v>1.0203861475199404E-3</v>
      </c>
      <c r="U223" s="415">
        <f>'Input Output Table'!W107/U$230</f>
        <v>9.7441332335467749E-4</v>
      </c>
      <c r="V223" s="415">
        <f>'Input Output Table'!X107/V$230</f>
        <v>1.2211081114857707E-3</v>
      </c>
      <c r="W223" s="415">
        <f>'Input Output Table'!Y107/W$230</f>
        <v>6.876136263540422E-4</v>
      </c>
      <c r="X223" s="415">
        <f>'Input Output Table'!Z107/X$230</f>
        <v>1.0416563299186544E-3</v>
      </c>
      <c r="Y223" s="415">
        <f>'Input Output Table'!AA107/Y$230</f>
        <v>1.0343472745921992E-3</v>
      </c>
      <c r="Z223" s="415">
        <f>'Input Output Table'!AB107/Z$230</f>
        <v>1.8825255377645498E-4</v>
      </c>
      <c r="AA223" s="415">
        <f>'Input Output Table'!AC107/AA$230</f>
        <v>1.5248723470395534E-3</v>
      </c>
      <c r="AB223" s="415">
        <f>'Input Output Table'!AD107/AB$230</f>
        <v>2.1695005583588036E-3</v>
      </c>
      <c r="AC223" s="415">
        <f>'Input Output Table'!AE107/AC$230</f>
        <v>1.1481307975795951E-3</v>
      </c>
      <c r="AD223" s="415">
        <f>'Input Output Table'!AF107/AD$230</f>
        <v>8.2299091086911625E-4</v>
      </c>
      <c r="AE223" s="415">
        <f>'Input Output Table'!AG107/AE$230</f>
        <v>7.3971046708899582E-4</v>
      </c>
      <c r="AF223" s="415">
        <f>'Input Output Table'!AH107/AF$230</f>
        <v>9.7163163696354499E-4</v>
      </c>
      <c r="AG223" s="415">
        <f>'Input Output Table'!AI107/AG$230</f>
        <v>9.227263034513204E-4</v>
      </c>
      <c r="AH223" s="415">
        <f>'Input Output Table'!AJ107/AH$230</f>
        <v>6.756749309995585E-4</v>
      </c>
      <c r="AI223" s="415">
        <f>'Input Output Table'!AK107/AI$230</f>
        <v>1.2596938978501871E-3</v>
      </c>
      <c r="AJ223" s="415">
        <f>'Input Output Table'!AL107/AJ$230</f>
        <v>1.2639986528883017E-3</v>
      </c>
      <c r="AK223" s="415">
        <f>'Input Output Table'!AM107/AK$230</f>
        <v>1.1680983575207415E-3</v>
      </c>
      <c r="AL223" s="415">
        <f>'Input Output Table'!AN107/AL$230</f>
        <v>7.6840000267993161E-4</v>
      </c>
      <c r="AM223" s="415">
        <f>'Input Output Table'!AO107/AM$230</f>
        <v>3.9239189669290674E-4</v>
      </c>
      <c r="AN223" s="415">
        <f>'Input Output Table'!AP107/AN$230</f>
        <v>7.8633636412910144E-4</v>
      </c>
      <c r="AO223" s="415">
        <f>'Input Output Table'!AQ107/AO$230</f>
        <v>7.6648694602513435E-4</v>
      </c>
      <c r="AP223" s="415">
        <f>'Input Output Table'!AR107/AP$230</f>
        <v>7.9975014144118266E-4</v>
      </c>
      <c r="AQ223" s="415">
        <f>'Input Output Table'!AS107/AQ$230</f>
        <v>7.7172525753765734E-4</v>
      </c>
      <c r="AR223" s="415">
        <f>'Input Output Table'!AT107/AR$230</f>
        <v>6.7238749693059692E-4</v>
      </c>
      <c r="AS223" s="415">
        <f>'Input Output Table'!AU107/AS$230</f>
        <v>7.156049496216593E-4</v>
      </c>
      <c r="AT223" s="415">
        <f>'Input Output Table'!AV107/AT$230</f>
        <v>6.4052455048766018E-4</v>
      </c>
      <c r="AU223" s="415">
        <f>'Input Output Table'!AW107/AU$230</f>
        <v>8.3970610066941677E-4</v>
      </c>
      <c r="AV223" s="415">
        <f>'Input Output Table'!AX107/AV$230</f>
        <v>7.2146214782565295E-4</v>
      </c>
      <c r="AW223" s="415">
        <f>'Input Output Table'!AY107/AW$230</f>
        <v>8.8745810970930895E-4</v>
      </c>
      <c r="AX223" s="415">
        <f>'Input Output Table'!AZ107/AX$230</f>
        <v>6.3064148002694856E-4</v>
      </c>
      <c r="AY223" s="415">
        <f>'Input Output Table'!BA107/AY$230</f>
        <v>2.2680373564331566E-4</v>
      </c>
      <c r="AZ223" s="415">
        <f>'Input Output Table'!BB107/AZ$230</f>
        <v>7.4488228910728595E-4</v>
      </c>
      <c r="BA223" s="415">
        <f>'Input Output Table'!BC107/BA$230</f>
        <v>6.9175341562905269E-4</v>
      </c>
      <c r="BB223" s="415">
        <f>'Input Output Table'!BD107/BB$230</f>
        <v>7.2426808109054359E-4</v>
      </c>
      <c r="BC223" s="415">
        <f>'Input Output Table'!BE107/BC$230</f>
        <v>4.712297338501743E-4</v>
      </c>
      <c r="BD223" s="415">
        <f>'Input Output Table'!BF107/BD$230</f>
        <v>2.1547169408744676E-4</v>
      </c>
      <c r="BE223" s="415">
        <f>'Input Output Table'!BG107/BE$230</f>
        <v>2.1156283321750145E-3</v>
      </c>
      <c r="BF223" s="415">
        <f>'Input Output Table'!BH107/BF$230</f>
        <v>1.1345248008512046E-3</v>
      </c>
      <c r="BG223" s="415">
        <f>'Input Output Table'!BI107/BG$230</f>
        <v>1.5256681850338884E-3</v>
      </c>
      <c r="BH223" s="415">
        <f>'Input Output Table'!BJ107/BH$230</f>
        <v>1.1182358933068308E-3</v>
      </c>
      <c r="BI223" s="415">
        <f>'Input Output Table'!BK107/BI$230</f>
        <v>1.2746693642259029E-3</v>
      </c>
      <c r="BJ223" s="415">
        <f>'Input Output Table'!BL107/BJ$230</f>
        <v>1.2746692801301699E-3</v>
      </c>
      <c r="BK223" s="415">
        <f>'Input Output Table'!BM107/BK$230</f>
        <v>3.4138274277385637E-3</v>
      </c>
      <c r="BL223" s="415">
        <f>'Input Output Table'!BN107/BL$230</f>
        <v>1.4283880616138432E-3</v>
      </c>
      <c r="BM223" s="415">
        <f>'Input Output Table'!BO107/BM$230</f>
        <v>6.9312487064970428E-4</v>
      </c>
      <c r="BN223" s="415">
        <f>'Input Output Table'!BP107/BN$230</f>
        <v>9.3705978935687529E-4</v>
      </c>
      <c r="BO223" s="415">
        <f>'Input Output Table'!BQ107/BO$230</f>
        <v>1.412033809844033E-3</v>
      </c>
      <c r="BP223" s="415">
        <f>'Input Output Table'!BR107/BP$230</f>
        <v>1.1687327744714026E-3</v>
      </c>
      <c r="BQ223" s="415">
        <f>'Input Output Table'!BS107/BQ$230</f>
        <v>4.6348234323572487E-3</v>
      </c>
      <c r="BR223" s="415">
        <f>'Input Output Table'!BT107/BR$230</f>
        <v>4.6348228183004407E-3</v>
      </c>
      <c r="BS223" s="415">
        <f>'Input Output Table'!BU107/BS$230</f>
        <v>1.0837360349950007E-3</v>
      </c>
      <c r="BT223" s="415">
        <f>'Input Output Table'!BV107/BT$230</f>
        <v>0</v>
      </c>
      <c r="BU223" s="415">
        <f>'Input Output Table'!BW107/BU$230</f>
        <v>2.3249322771497511E-3</v>
      </c>
      <c r="BV223" s="415">
        <f>'Input Output Table'!BX107/BV$230</f>
        <v>2.6253615612272622E-3</v>
      </c>
      <c r="BW223" s="415">
        <f>'Input Output Table'!BY107/BW$230</f>
        <v>1.0130048523652314E-3</v>
      </c>
      <c r="BX223" s="415">
        <f>'Input Output Table'!BZ107/BX$230</f>
        <v>1.3097884427413424E-3</v>
      </c>
      <c r="BY223" s="415">
        <f>'Input Output Table'!CA107/BY$230</f>
        <v>1.2923067763146593E-3</v>
      </c>
      <c r="BZ223" s="415">
        <f>'Input Output Table'!CB107/BZ$230</f>
        <v>2.9112950835369082E-3</v>
      </c>
      <c r="CA223" s="415">
        <f>'Input Output Table'!CC107/CA$230</f>
        <v>1.4642147264978882E-3</v>
      </c>
      <c r="CB223" s="415">
        <f>'Input Output Table'!CD107/CB$230</f>
        <v>5.6382893202795129E-4</v>
      </c>
      <c r="CC223" s="415">
        <f>'Input Output Table'!CE107/CC$230</f>
        <v>6.0406418283080157E-4</v>
      </c>
      <c r="CD223" s="415">
        <f>'Input Output Table'!CF107/CD$230</f>
        <v>1.5619233299278028E-4</v>
      </c>
      <c r="CE223" s="415">
        <f>'Input Output Table'!CG107/CE$230</f>
        <v>7.4408610808159113E-4</v>
      </c>
      <c r="CF223" s="415">
        <f>'Input Output Table'!CH107/CF$230</f>
        <v>4.65573389390289E-4</v>
      </c>
      <c r="CG223" s="415">
        <f>'Input Output Table'!CI107/CG$230</f>
        <v>1.9200045077507903E-3</v>
      </c>
      <c r="CH223" s="415">
        <f>'Input Output Table'!CJ107/CH$230</f>
        <v>1.1052119310958415E-3</v>
      </c>
      <c r="CI223" s="415">
        <f>'Input Output Table'!CK107/CI$230</f>
        <v>8.7481616771114623E-4</v>
      </c>
      <c r="CJ223" s="415">
        <f>'Input Output Table'!CL107/CJ$230</f>
        <v>2.0609205703714787E-3</v>
      </c>
      <c r="CK223" s="415">
        <f>'Input Output Table'!CM107/CK$230</f>
        <v>1.5482407386003417E-3</v>
      </c>
      <c r="CL223" s="415">
        <f>'Input Output Table'!CN107/CL$230</f>
        <v>4.6054294807665541E-4</v>
      </c>
      <c r="CM223" s="415">
        <f>'Input Output Table'!CO107/CM$230</f>
        <v>1.7030342980627838E-3</v>
      </c>
      <c r="CN223" s="415">
        <f>'Input Output Table'!CP107/CN$230</f>
        <v>7.5087614604845776E-4</v>
      </c>
      <c r="CO223" s="415">
        <f>'Input Output Table'!CQ107/CO$230</f>
        <v>8.2456273634504823E-4</v>
      </c>
      <c r="CP223" s="415">
        <f>'Input Output Table'!CR107/CP$230</f>
        <v>1.4397885094875802E-3</v>
      </c>
      <c r="CQ223" s="415">
        <f>'Input Output Table'!CS107/CQ$230</f>
        <v>1.4416807820881031E-3</v>
      </c>
      <c r="CR223" s="415">
        <f>'Input Output Table'!CT107/CR$230</f>
        <v>1.106741428068312E-3</v>
      </c>
      <c r="CS223" s="415">
        <f>'Input Output Table'!CU107/CS$230</f>
        <v>9.2253103055589937E-4</v>
      </c>
      <c r="CT223" s="415">
        <f>'Input Output Table'!CV107/CT$230</f>
        <v>8.2938969515168983E-4</v>
      </c>
      <c r="CU223" s="415">
        <f>'Input Output Table'!CW107/CU$230</f>
        <v>4.8333482703757447E-4</v>
      </c>
      <c r="CV223" s="415">
        <f>'Input Output Table'!CX107/CV$230</f>
        <v>7.4279831845097124E-4</v>
      </c>
      <c r="CW223" s="415">
        <f>'Input Output Table'!CY107/CW$230</f>
        <v>2.3030941891562218E-3</v>
      </c>
      <c r="CX223" s="415">
        <f>'Input Output Table'!CZ107/CX$230</f>
        <v>2.4650177563465118E-3</v>
      </c>
      <c r="CY223" s="415">
        <f>'Input Output Table'!DA107/CY$230</f>
        <v>4.2097167888699695E-2</v>
      </c>
      <c r="CZ223" s="415">
        <f>'Input Output Table'!DB107/CZ$230</f>
        <v>2.0657887402837881E-2</v>
      </c>
      <c r="DA223" s="415">
        <f>'Input Output Table'!DC107/DA$230</f>
        <v>2.9322303052021405E-2</v>
      </c>
      <c r="DB223" s="415">
        <f>'Input Output Table'!DD107/DB$230</f>
        <v>1.209608770145756E-3</v>
      </c>
      <c r="DC223" s="415">
        <f>'Input Output Table'!DE107/DC$230</f>
        <v>6.9340174482024829E-4</v>
      </c>
      <c r="DD223" s="416">
        <f>'Input Output Table'!DG107/DD$230</f>
        <v>1.0786647714347061E-2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0</v>
      </c>
      <c r="HH223">
        <v>0</v>
      </c>
      <c r="HJ223" s="423">
        <f t="shared" si="323"/>
        <v>-5.2696216659568111E-4</v>
      </c>
      <c r="HK223" s="423">
        <f t="shared" si="324"/>
        <v>-9.3662435519515578E-4</v>
      </c>
      <c r="HL223" s="423">
        <f t="shared" si="325"/>
        <v>-4.246806362537645E-4</v>
      </c>
      <c r="HM223" s="423">
        <f t="shared" si="326"/>
        <v>-1.3171385952434043E-3</v>
      </c>
      <c r="HN223" s="423">
        <f t="shared" si="327"/>
        <v>-3.6344955592119662E-4</v>
      </c>
      <c r="HO223" s="423">
        <f t="shared" si="328"/>
        <v>-7.9682911160837931E-4</v>
      </c>
      <c r="HP223" s="423">
        <f t="shared" si="329"/>
        <v>-1.0742593526390245E-3</v>
      </c>
      <c r="HQ223" s="423">
        <f t="shared" si="330"/>
        <v>-6.8925299532519087E-4</v>
      </c>
      <c r="HR223" s="423">
        <f t="shared" si="331"/>
        <v>-1.1255215163961196E-3</v>
      </c>
      <c r="HS223" s="423">
        <f t="shared" si="332"/>
        <v>-5.546479517082952E-4</v>
      </c>
      <c r="HT223" s="423">
        <f t="shared" si="333"/>
        <v>-7.6308490695541477E-4</v>
      </c>
      <c r="HU223" s="423">
        <f t="shared" si="334"/>
        <v>-2.1948082794477474E-3</v>
      </c>
      <c r="HV223" s="423">
        <f t="shared" si="335"/>
        <v>-8.191419720705482E-4</v>
      </c>
      <c r="HW223" s="423">
        <f t="shared" si="336"/>
        <v>-1.4619543861667851E-3</v>
      </c>
      <c r="HX223" s="423">
        <f t="shared" si="337"/>
        <v>-7.8869542198127421E-4</v>
      </c>
      <c r="HY223" s="423">
        <f t="shared" si="338"/>
        <v>-2.0412434795583946E-3</v>
      </c>
      <c r="HZ223" s="423">
        <f t="shared" si="339"/>
        <v>-2.0063138340727644E-3</v>
      </c>
      <c r="IA223" s="423">
        <f t="shared" si="340"/>
        <v>-1.9126957963345769E-3</v>
      </c>
      <c r="IB223" s="423">
        <f t="shared" si="341"/>
        <v>-1.0203861475199404E-3</v>
      </c>
      <c r="IC223" s="423">
        <f t="shared" si="342"/>
        <v>-9.7441332335467749E-4</v>
      </c>
      <c r="ID223" s="423">
        <f t="shared" si="343"/>
        <v>-1.2211081114857707E-3</v>
      </c>
      <c r="IE223" s="423">
        <f t="shared" si="344"/>
        <v>-6.876136263540422E-4</v>
      </c>
      <c r="IF223" s="423">
        <f t="shared" si="345"/>
        <v>-1.0416563299186544E-3</v>
      </c>
      <c r="IG223" s="423">
        <f t="shared" si="346"/>
        <v>-1.0343472745921992E-3</v>
      </c>
      <c r="IH223" s="423">
        <f t="shared" si="347"/>
        <v>-1.8825255377645498E-4</v>
      </c>
      <c r="II223" s="423">
        <f t="shared" si="348"/>
        <v>-1.5248723470395534E-3</v>
      </c>
      <c r="IJ223" s="423">
        <f t="shared" si="349"/>
        <v>-2.1695005583588036E-3</v>
      </c>
      <c r="IK223" s="423">
        <f t="shared" si="350"/>
        <v>-1.1481307975795951E-3</v>
      </c>
      <c r="IL223" s="423">
        <f t="shared" si="351"/>
        <v>-8.2299091086911625E-4</v>
      </c>
      <c r="IM223" s="423">
        <f t="shared" si="352"/>
        <v>-7.3971046708899582E-4</v>
      </c>
      <c r="IN223" s="423">
        <f t="shared" si="353"/>
        <v>-9.7163163696354499E-4</v>
      </c>
      <c r="IO223" s="423">
        <f t="shared" si="354"/>
        <v>-9.227263034513204E-4</v>
      </c>
      <c r="IP223" s="423">
        <f t="shared" si="355"/>
        <v>-6.756749309995585E-4</v>
      </c>
      <c r="IQ223" s="423">
        <f t="shared" si="356"/>
        <v>-1.2596938978501871E-3</v>
      </c>
      <c r="IR223" s="423">
        <f t="shared" si="357"/>
        <v>-1.2639986528883017E-3</v>
      </c>
      <c r="IS223" s="423">
        <f t="shared" si="358"/>
        <v>-1.1680983575207415E-3</v>
      </c>
      <c r="IT223" s="423">
        <f t="shared" si="359"/>
        <v>-7.6840000267993161E-4</v>
      </c>
      <c r="IU223" s="423">
        <f t="shared" si="360"/>
        <v>-3.9239189669290674E-4</v>
      </c>
      <c r="IV223" s="423">
        <f t="shared" si="361"/>
        <v>-7.8633636412910144E-4</v>
      </c>
      <c r="IW223" s="423">
        <f t="shared" si="362"/>
        <v>-7.6648694602513435E-4</v>
      </c>
      <c r="IX223" s="423">
        <f t="shared" si="363"/>
        <v>-7.9975014144118266E-4</v>
      </c>
      <c r="IY223" s="423">
        <f t="shared" si="364"/>
        <v>-7.7172525753765734E-4</v>
      </c>
      <c r="IZ223" s="423">
        <f t="shared" si="365"/>
        <v>-6.7238749693059692E-4</v>
      </c>
      <c r="JA223" s="423">
        <f t="shared" si="366"/>
        <v>-7.156049496216593E-4</v>
      </c>
      <c r="JB223" s="423">
        <f t="shared" si="367"/>
        <v>-6.4052455048766018E-4</v>
      </c>
      <c r="JC223" s="423">
        <f t="shared" si="368"/>
        <v>-8.3970610066941677E-4</v>
      </c>
      <c r="JD223" s="423">
        <f t="shared" si="369"/>
        <v>-7.2146214782565295E-4</v>
      </c>
      <c r="JE223" s="423">
        <f t="shared" si="370"/>
        <v>-8.8745810970930895E-4</v>
      </c>
      <c r="JF223" s="423">
        <f t="shared" si="371"/>
        <v>-6.3064148002694856E-4</v>
      </c>
      <c r="JG223" s="423">
        <f t="shared" si="372"/>
        <v>-2.2680373564331566E-4</v>
      </c>
      <c r="JH223" s="423">
        <f t="shared" si="373"/>
        <v>-7.4488228910728595E-4</v>
      </c>
      <c r="JI223" s="423">
        <f t="shared" si="374"/>
        <v>-6.9175341562905269E-4</v>
      </c>
      <c r="JJ223" s="423">
        <f t="shared" si="375"/>
        <v>-7.2426808109054359E-4</v>
      </c>
      <c r="JK223" s="423">
        <f t="shared" si="376"/>
        <v>-4.712297338501743E-4</v>
      </c>
      <c r="JL223" s="423">
        <f t="shared" si="377"/>
        <v>-2.1547169408744676E-4</v>
      </c>
      <c r="JM223" s="423">
        <f t="shared" si="378"/>
        <v>-2.1156283321750145E-3</v>
      </c>
      <c r="JN223" s="423">
        <f t="shared" si="379"/>
        <v>-1.1345248008512046E-3</v>
      </c>
      <c r="JO223" s="423">
        <f t="shared" si="380"/>
        <v>-1.5256681850338884E-3</v>
      </c>
      <c r="JP223" s="423">
        <f t="shared" si="381"/>
        <v>-1.1182358933068308E-3</v>
      </c>
      <c r="JQ223" s="423">
        <f t="shared" si="382"/>
        <v>-1.2746693642259029E-3</v>
      </c>
      <c r="JR223" s="423">
        <f t="shared" si="383"/>
        <v>-1.2746692801301699E-3</v>
      </c>
      <c r="JS223" s="423">
        <f t="shared" si="384"/>
        <v>-3.4138274277385637E-3</v>
      </c>
      <c r="JT223" s="423">
        <f t="shared" si="385"/>
        <v>-1.4283880616138432E-3</v>
      </c>
      <c r="JU223" s="423">
        <f t="shared" si="386"/>
        <v>-6.9312487064970428E-4</v>
      </c>
      <c r="JV223" s="423">
        <f t="shared" si="387"/>
        <v>-9.3705978935687529E-4</v>
      </c>
      <c r="JW223" s="423">
        <f t="shared" si="388"/>
        <v>-1.412033809844033E-3</v>
      </c>
      <c r="JX223" s="423">
        <f t="shared" si="389"/>
        <v>-1.1687327744714026E-3</v>
      </c>
      <c r="JY223" s="423">
        <f t="shared" si="390"/>
        <v>-4.6348234323572487E-3</v>
      </c>
      <c r="JZ223" s="423">
        <f t="shared" si="391"/>
        <v>-4.6348228183004407E-3</v>
      </c>
      <c r="KA223" s="423">
        <f t="shared" si="392"/>
        <v>-1.0837360349950007E-3</v>
      </c>
      <c r="KB223" s="423">
        <f t="shared" si="393"/>
        <v>0</v>
      </c>
      <c r="KC223" s="423">
        <f t="shared" si="394"/>
        <v>-2.3249322771497511E-3</v>
      </c>
      <c r="KD223" s="423">
        <f t="shared" si="395"/>
        <v>-2.6253615612272622E-3</v>
      </c>
      <c r="KE223" s="423">
        <f t="shared" si="396"/>
        <v>-1.0130048523652314E-3</v>
      </c>
      <c r="KF223" s="423">
        <f t="shared" si="397"/>
        <v>-1.3097884427413424E-3</v>
      </c>
      <c r="KG223" s="423">
        <f t="shared" si="398"/>
        <v>-1.2923067763146593E-3</v>
      </c>
      <c r="KH223" s="423">
        <f t="shared" si="399"/>
        <v>-2.9112950835369082E-3</v>
      </c>
      <c r="KI223" s="423">
        <f t="shared" si="400"/>
        <v>-1.4642147264978882E-3</v>
      </c>
      <c r="KJ223" s="423">
        <f t="shared" si="401"/>
        <v>-5.6382893202795129E-4</v>
      </c>
      <c r="KK223" s="423">
        <f t="shared" si="402"/>
        <v>-6.0406418283080157E-4</v>
      </c>
      <c r="KL223" s="423">
        <f t="shared" si="403"/>
        <v>-1.5619233299278028E-4</v>
      </c>
      <c r="KM223" s="423">
        <f t="shared" si="404"/>
        <v>-7.4408610808159113E-4</v>
      </c>
      <c r="KN223" s="423">
        <f t="shared" si="405"/>
        <v>-4.65573389390289E-4</v>
      </c>
      <c r="KO223" s="423">
        <f t="shared" si="406"/>
        <v>-1.9200045077507903E-3</v>
      </c>
      <c r="KP223" s="423">
        <f t="shared" si="407"/>
        <v>-1.1052119310958415E-3</v>
      </c>
      <c r="KQ223" s="423">
        <f t="shared" si="408"/>
        <v>-8.7481616771114623E-4</v>
      </c>
      <c r="KR223" s="423">
        <f t="shared" si="409"/>
        <v>-2.0609205703714787E-3</v>
      </c>
      <c r="KS223" s="423">
        <f t="shared" si="410"/>
        <v>-1.5482407386003417E-3</v>
      </c>
      <c r="KT223" s="423">
        <f t="shared" si="411"/>
        <v>-4.6054294807665541E-4</v>
      </c>
      <c r="KU223" s="423">
        <f t="shared" si="412"/>
        <v>-1.7030342980627838E-3</v>
      </c>
      <c r="KV223" s="423">
        <f t="shared" si="413"/>
        <v>-7.5087614604845776E-4</v>
      </c>
      <c r="KW223" s="423">
        <f t="shared" si="414"/>
        <v>-8.2456273634504823E-4</v>
      </c>
      <c r="KX223" s="423">
        <f t="shared" si="415"/>
        <v>-1.4397885094875802E-3</v>
      </c>
      <c r="KY223" s="423">
        <f t="shared" si="416"/>
        <v>-1.4416807820881031E-3</v>
      </c>
      <c r="KZ223" s="423">
        <f t="shared" si="417"/>
        <v>-1.106741428068312E-3</v>
      </c>
      <c r="LA223" s="423">
        <f t="shared" si="418"/>
        <v>-9.2253103055589937E-4</v>
      </c>
      <c r="LB223" s="423">
        <f t="shared" si="419"/>
        <v>-8.2938969515168983E-4</v>
      </c>
      <c r="LC223" s="423">
        <f t="shared" si="420"/>
        <v>-4.8333482703757447E-4</v>
      </c>
      <c r="LD223" s="423">
        <f t="shared" si="421"/>
        <v>-7.4279831845097124E-4</v>
      </c>
      <c r="LE223" s="423">
        <f t="shared" si="422"/>
        <v>-2.3030941891562218E-3</v>
      </c>
      <c r="LF223" s="423">
        <f t="shared" si="423"/>
        <v>-2.4650177563465118E-3</v>
      </c>
      <c r="LG223" s="423">
        <f t="shared" si="424"/>
        <v>0.95790283211130034</v>
      </c>
      <c r="LH223" s="423">
        <f t="shared" si="425"/>
        <v>-2.0657887402837881E-2</v>
      </c>
      <c r="LI223" s="423">
        <f t="shared" si="426"/>
        <v>-2.9322303052021405E-2</v>
      </c>
      <c r="LJ223" s="423">
        <f t="shared" si="427"/>
        <v>-1.209608770145756E-3</v>
      </c>
      <c r="LK223" s="423">
        <f t="shared" si="428"/>
        <v>-6.9340174482024829E-4</v>
      </c>
      <c r="LL223" s="423">
        <f t="shared" si="429"/>
        <v>-1.0786647714347061E-2</v>
      </c>
      <c r="LN223" s="424">
        <v>1.0189831700442678E-2</v>
      </c>
      <c r="LO223" s="424">
        <v>1.3341512415895186E-2</v>
      </c>
      <c r="LP223" s="424">
        <v>6.4894157982367624E-3</v>
      </c>
      <c r="LQ223" s="424">
        <v>1.3206628246726399E-2</v>
      </c>
      <c r="LR223" s="424">
        <v>4.863932069918633E-3</v>
      </c>
      <c r="LS223" s="424">
        <v>1.173102800654942E-2</v>
      </c>
      <c r="LT223" s="424">
        <v>6.8169783733085434E-3</v>
      </c>
      <c r="LU223" s="424">
        <v>1.3222692098293038E-2</v>
      </c>
      <c r="LV223" s="424">
        <v>1.4958123113901382E-2</v>
      </c>
      <c r="LW223" s="424">
        <v>9.533932140813892E-3</v>
      </c>
      <c r="LX223" s="424">
        <v>1.196961977893031E-2</v>
      </c>
      <c r="LY223" s="424">
        <v>1.4334516759863287E-2</v>
      </c>
      <c r="LZ223" s="424">
        <v>1.5723686498139058E-2</v>
      </c>
      <c r="MA223" s="424">
        <v>1.4767470361850972E-2</v>
      </c>
      <c r="MB223" s="424">
        <v>1.0853386880162191E-2</v>
      </c>
      <c r="MC223" s="424">
        <v>1.3741294137811296E-2</v>
      </c>
      <c r="MD223" s="424">
        <v>1.4546612484446313E-2</v>
      </c>
      <c r="ME223" s="424">
        <v>1.0756690646689146E-2</v>
      </c>
      <c r="MF223" s="424">
        <v>1.2152087527490568E-2</v>
      </c>
      <c r="MG223" s="424">
        <v>1.4211360395636176E-2</v>
      </c>
      <c r="MH223" s="424">
        <v>1.0224040124883408E-2</v>
      </c>
      <c r="MI223" s="424">
        <v>1.1225846909142037E-2</v>
      </c>
      <c r="MJ223" s="424">
        <v>1.1043973804779641E-2</v>
      </c>
      <c r="MK223" s="424">
        <v>1.3595381913781424E-2</v>
      </c>
      <c r="ML223" s="424">
        <v>4.0275494541924294E-3</v>
      </c>
      <c r="MM223" s="424">
        <v>1.2060824714143241E-2</v>
      </c>
      <c r="MN223" s="424">
        <v>1.5424158311486592E-2</v>
      </c>
      <c r="MO223" s="424">
        <v>9.5121229008330224E-3</v>
      </c>
      <c r="MP223" s="424">
        <v>9.0406376752610509E-3</v>
      </c>
      <c r="MQ223" s="424">
        <v>6.8297281893374244E-3</v>
      </c>
      <c r="MR223" s="424">
        <v>9.3942305615541486E-3</v>
      </c>
      <c r="MS223" s="424">
        <v>9.8273647352962925E-3</v>
      </c>
      <c r="MT223" s="424">
        <v>1.1513618413669881E-2</v>
      </c>
      <c r="MU223" s="424">
        <v>1.284378362151928E-2</v>
      </c>
      <c r="MV223" s="424">
        <v>1.2648615595568269E-2</v>
      </c>
      <c r="MW223" s="424">
        <v>1.0059807533350829E-2</v>
      </c>
      <c r="MX223" s="424">
        <v>6.856195437456556E-3</v>
      </c>
      <c r="MY223" s="424">
        <v>1.3130828981816786E-2</v>
      </c>
      <c r="MZ223" s="424">
        <v>1.3854278456552488E-2</v>
      </c>
      <c r="NA223" s="424">
        <v>1.3033296119353076E-2</v>
      </c>
      <c r="NB223" s="424">
        <v>1.1667436614929225E-2</v>
      </c>
      <c r="NC223" s="424">
        <v>1.3651136292324607E-2</v>
      </c>
      <c r="ND223" s="424">
        <v>1.1782538436067309E-2</v>
      </c>
      <c r="NE223" s="424">
        <v>1.4621458297206978E-2</v>
      </c>
      <c r="NF223" s="424">
        <v>1.1528211587613343E-2</v>
      </c>
      <c r="NG223" s="424">
        <v>1.5726460836374641E-2</v>
      </c>
      <c r="NH223" s="424">
        <v>1.4044664823990241E-2</v>
      </c>
      <c r="NI223" s="424">
        <v>1.3474139110136205E-2</v>
      </c>
      <c r="NJ223" s="424">
        <v>1.4596095301639347E-2</v>
      </c>
      <c r="NK223" s="424">
        <v>1.4147210555629931E-2</v>
      </c>
      <c r="NL223" s="424">
        <v>1.5099542751175168E-2</v>
      </c>
      <c r="NM223" s="424">
        <v>7.9604219652560024E-3</v>
      </c>
      <c r="NN223" s="424">
        <v>7.6835842796704997E-3</v>
      </c>
      <c r="NO223" s="424">
        <v>7.7092283689466131E-3</v>
      </c>
      <c r="NP223" s="424">
        <v>9.3655806291464243E-3</v>
      </c>
      <c r="NQ223" s="424">
        <v>1.4343895320175883E-2</v>
      </c>
      <c r="NR223" s="424">
        <v>1.5654680961695134E-2</v>
      </c>
      <c r="NS223" s="424">
        <v>1.3379328509464368E-2</v>
      </c>
      <c r="NT223" s="424">
        <v>1.515734188212239E-2</v>
      </c>
      <c r="NU223" s="424">
        <v>1.5022833496484242E-2</v>
      </c>
      <c r="NV223" s="424">
        <v>1.3964701815479316E-2</v>
      </c>
      <c r="NW223" s="424">
        <v>2.0987483001367456E-2</v>
      </c>
      <c r="NX223" s="424">
        <v>1.5174583338143664E-2</v>
      </c>
      <c r="NY223" s="424">
        <v>1.4719755590935843E-2</v>
      </c>
      <c r="NZ223" s="424">
        <v>1.1540623945793794E-2</v>
      </c>
      <c r="OA223" s="424">
        <v>1.7459822604186388E-2</v>
      </c>
      <c r="OB223" s="424">
        <v>1.6567511260504545E-2</v>
      </c>
      <c r="OC223" s="424">
        <v>1.6799032336747892E-2</v>
      </c>
      <c r="OD223" s="424">
        <v>1.7748455814796033E-2</v>
      </c>
      <c r="OE223" s="424">
        <v>1.3655721211924012E-2</v>
      </c>
      <c r="OF223" s="424">
        <v>1.19544721327575E-2</v>
      </c>
      <c r="OG223" s="424">
        <v>1.6096649207715051E-2</v>
      </c>
      <c r="OH223" s="424">
        <v>1.4338763618874305E-2</v>
      </c>
      <c r="OI223" s="424">
        <v>1.1066716548463163E-2</v>
      </c>
      <c r="OJ223" s="424">
        <v>1.5894959617090223E-2</v>
      </c>
      <c r="OK223" s="424">
        <v>1.5673205893920999E-2</v>
      </c>
      <c r="OL223" s="424">
        <v>1.3928675645591772E-2</v>
      </c>
      <c r="OM223" s="424">
        <v>1.1286639130199231E-2</v>
      </c>
      <c r="ON223" s="424">
        <v>1.6460060114139318E-2</v>
      </c>
      <c r="OO223" s="424">
        <v>8.6396590983045408E-3</v>
      </c>
      <c r="OP223" s="424">
        <v>4.9445163666035049E-3</v>
      </c>
      <c r="OQ223" s="424">
        <v>1.2018280876725216E-2</v>
      </c>
      <c r="OR223" s="424">
        <v>1.3053043683794964E-2</v>
      </c>
      <c r="OS223" s="424">
        <v>1.5107405325598348E-2</v>
      </c>
      <c r="OT223" s="424">
        <v>1.7248051502459817E-2</v>
      </c>
      <c r="OU223" s="424">
        <v>2.0208462884400709E-2</v>
      </c>
      <c r="OV223" s="424">
        <v>1.6033574001386167E-2</v>
      </c>
      <c r="OW223" s="424">
        <v>1.5112166225579041E-2</v>
      </c>
      <c r="OX223" s="424">
        <v>1.5643625695769589E-2</v>
      </c>
      <c r="OY223" s="424">
        <v>1.3589118971021309E-2</v>
      </c>
      <c r="OZ223" s="424">
        <v>1.4883323714212283E-2</v>
      </c>
      <c r="PA223" s="424">
        <v>1.6066971016315414E-2</v>
      </c>
      <c r="PB223" s="424">
        <v>1.295847266962963E-2</v>
      </c>
      <c r="PC223" s="424">
        <v>1.3798324897802633E-2</v>
      </c>
      <c r="PD223" s="424">
        <v>1.3195207306244353E-2</v>
      </c>
      <c r="PE223" s="424">
        <v>1.5152221582906243E-2</v>
      </c>
      <c r="PF223" s="424">
        <v>1.9978298581530246E-2</v>
      </c>
      <c r="PG223" s="424">
        <v>1.4977272607302892E-2</v>
      </c>
      <c r="PH223" s="424">
        <v>1.6981181514516386E-2</v>
      </c>
      <c r="PI223" s="424">
        <v>1.5874472576735906E-2</v>
      </c>
      <c r="PJ223" s="424">
        <v>1.9471669005137141E-2</v>
      </c>
      <c r="PK223" s="424">
        <v>1.0523957727253912</v>
      </c>
      <c r="PL223" s="424">
        <v>3.5683014057900114E-2</v>
      </c>
      <c r="PM223" s="424">
        <v>4.7120507962441993E-2</v>
      </c>
      <c r="PN223" s="424">
        <v>1.5520071780250505E-2</v>
      </c>
      <c r="PO223" s="424">
        <v>1.4130552813325221E-2</v>
      </c>
      <c r="PP223" s="425">
        <v>2.3414797838397186E-2</v>
      </c>
    </row>
    <row r="224" spans="1:432" x14ac:dyDescent="0.25">
      <c r="A224" s="210" t="s">
        <v>213</v>
      </c>
      <c r="B224" s="415">
        <f>'Input Output Table'!D108/B$230</f>
        <v>3.1568906935736368E-4</v>
      </c>
      <c r="C224" s="415">
        <f>'Input Output Table'!E108/C$230</f>
        <v>6.006741702192193E-4</v>
      </c>
      <c r="D224" s="415">
        <f>'Input Output Table'!F108/D$230</f>
        <v>3.7443615425704173E-4</v>
      </c>
      <c r="E224" s="415">
        <f>'Input Output Table'!G108/E$230</f>
        <v>1.0963131745318074E-3</v>
      </c>
      <c r="F224" s="415">
        <f>'Input Output Table'!H108/F$230</f>
        <v>9.4207510025464509E-4</v>
      </c>
      <c r="G224" s="415">
        <f>'Input Output Table'!I108/G$230</f>
        <v>5.6348354642330638E-4</v>
      </c>
      <c r="H224" s="415">
        <f>'Input Output Table'!J108/H$230</f>
        <v>1.7862038164109344E-3</v>
      </c>
      <c r="I224" s="415">
        <f>'Input Output Table'!K108/I$230</f>
        <v>8.4294772756783891E-4</v>
      </c>
      <c r="J224" s="415">
        <f>'Input Output Table'!L108/J$230</f>
        <v>1.2511550753253984E-3</v>
      </c>
      <c r="K224" s="415">
        <f>'Input Output Table'!M108/K$230</f>
        <v>9.9670866408366828E-4</v>
      </c>
      <c r="L224" s="415">
        <f>'Input Output Table'!N108/L$230</f>
        <v>6.1662957390631889E-4</v>
      </c>
      <c r="M224" s="415">
        <f>'Input Output Table'!O108/M$230</f>
        <v>2.1256375897509712E-3</v>
      </c>
      <c r="N224" s="415">
        <f>'Input Output Table'!P108/N$230</f>
        <v>8.3357483969214287E-4</v>
      </c>
      <c r="O224" s="415">
        <f>'Input Output Table'!Q108/O$230</f>
        <v>1.5058374644396097E-3</v>
      </c>
      <c r="P224" s="415">
        <f>'Input Output Table'!R108/P$230</f>
        <v>4.5559453639708569E-4</v>
      </c>
      <c r="Q224" s="415">
        <f>'Input Output Table'!S108/Q$230</f>
        <v>2.0214819753550262E-3</v>
      </c>
      <c r="R224" s="415">
        <f>'Input Output Table'!T108/R$230</f>
        <v>1.9006097462378553E-3</v>
      </c>
      <c r="S224" s="415">
        <f>'Input Output Table'!U108/S$230</f>
        <v>1.9987903160285656E-3</v>
      </c>
      <c r="T224" s="415">
        <f>'Input Output Table'!V108/T$230</f>
        <v>9.2367460829166897E-4</v>
      </c>
      <c r="U224" s="415">
        <f>'Input Output Table'!W108/U$230</f>
        <v>8.7374172818079087E-4</v>
      </c>
      <c r="V224" s="415">
        <f>'Input Output Table'!X108/V$230</f>
        <v>1.288361285386667E-3</v>
      </c>
      <c r="W224" s="415">
        <f>'Input Output Table'!Y108/W$230</f>
        <v>5.5896615277329265E-4</v>
      </c>
      <c r="X224" s="415">
        <f>'Input Output Table'!Z108/X$230</f>
        <v>7.0781148583452011E-4</v>
      </c>
      <c r="Y224" s="415">
        <f>'Input Output Table'!AA108/Y$230</f>
        <v>6.718900987192915E-4</v>
      </c>
      <c r="Z224" s="415">
        <f>'Input Output Table'!AB108/Z$230</f>
        <v>2.6606491888329968E-4</v>
      </c>
      <c r="AA224" s="415">
        <f>'Input Output Table'!AC108/AA$230</f>
        <v>1.3148783143675351E-3</v>
      </c>
      <c r="AB224" s="415">
        <f>'Input Output Table'!AD108/AB$230</f>
        <v>1.2915257835038963E-3</v>
      </c>
      <c r="AC224" s="415">
        <f>'Input Output Table'!AE108/AC$230</f>
        <v>9.7247076152117199E-4</v>
      </c>
      <c r="AD224" s="415">
        <f>'Input Output Table'!AF108/AD$230</f>
        <v>5.3620834954868778E-4</v>
      </c>
      <c r="AE224" s="415">
        <f>'Input Output Table'!AG108/AE$230</f>
        <v>4.553560033325549E-4</v>
      </c>
      <c r="AF224" s="415">
        <f>'Input Output Table'!AH108/AF$230</f>
        <v>8.979979165221134E-4</v>
      </c>
      <c r="AG224" s="415">
        <f>'Input Output Table'!AI108/AG$230</f>
        <v>1.1732659695100312E-3</v>
      </c>
      <c r="AH224" s="415">
        <f>'Input Output Table'!AJ108/AH$230</f>
        <v>5.2525529907380801E-4</v>
      </c>
      <c r="AI224" s="415">
        <f>'Input Output Table'!AK108/AI$230</f>
        <v>1.1677304631965012E-3</v>
      </c>
      <c r="AJ224" s="415">
        <f>'Input Output Table'!AL108/AJ$230</f>
        <v>1.1200362639806549E-3</v>
      </c>
      <c r="AK224" s="415">
        <f>'Input Output Table'!AM108/AK$230</f>
        <v>7.9038270308871871E-4</v>
      </c>
      <c r="AL224" s="415">
        <f>'Input Output Table'!AN108/AL$230</f>
        <v>4.3185986946299719E-4</v>
      </c>
      <c r="AM224" s="415">
        <f>'Input Output Table'!AO108/AM$230</f>
        <v>5.2364293426641906E-4</v>
      </c>
      <c r="AN224" s="415">
        <f>'Input Output Table'!AP108/AN$230</f>
        <v>4.9109344094582137E-4</v>
      </c>
      <c r="AO224" s="415">
        <f>'Input Output Table'!AQ108/AO$230</f>
        <v>8.2690875069670977E-4</v>
      </c>
      <c r="AP224" s="415">
        <f>'Input Output Table'!AR108/AP$230</f>
        <v>6.1696700071812451E-4</v>
      </c>
      <c r="AQ224" s="415">
        <f>'Input Output Table'!AS108/AQ$230</f>
        <v>5.3921574023158686E-4</v>
      </c>
      <c r="AR224" s="415">
        <f>'Input Output Table'!AT108/AR$230</f>
        <v>5.4341483044640585E-4</v>
      </c>
      <c r="AS224" s="415">
        <f>'Input Output Table'!AU108/AS$230</f>
        <v>7.143917587922327E-4</v>
      </c>
      <c r="AT224" s="415">
        <f>'Input Output Table'!AV108/AT$230</f>
        <v>1.0725105014413986E-3</v>
      </c>
      <c r="AU224" s="415">
        <f>'Input Output Table'!AW108/AU$230</f>
        <v>1.4338184243271926E-3</v>
      </c>
      <c r="AV224" s="415">
        <f>'Input Output Table'!AX108/AV$230</f>
        <v>5.6995706438145595E-4</v>
      </c>
      <c r="AW224" s="415">
        <f>'Input Output Table'!AY108/AW$230</f>
        <v>8.3117208581213499E-4</v>
      </c>
      <c r="AX224" s="415">
        <f>'Input Output Table'!AZ108/AX$230</f>
        <v>6.3573362520364957E-4</v>
      </c>
      <c r="AY224" s="415">
        <f>'Input Output Table'!BA108/AY$230</f>
        <v>4.3327078076939573E-4</v>
      </c>
      <c r="AZ224" s="415">
        <f>'Input Output Table'!BB108/AZ$230</f>
        <v>2.6771106012276643E-3</v>
      </c>
      <c r="BA224" s="415">
        <f>'Input Output Table'!BC108/BA$230</f>
        <v>9.3334412836776804E-4</v>
      </c>
      <c r="BB224" s="415">
        <f>'Input Output Table'!BD108/BB$230</f>
        <v>1.035626356969853E-3</v>
      </c>
      <c r="BC224" s="415">
        <f>'Input Output Table'!BE108/BC$230</f>
        <v>8.3763991749153863E-4</v>
      </c>
      <c r="BD224" s="415">
        <f>'Input Output Table'!BF108/BD$230</f>
        <v>2.8187442110758244E-4</v>
      </c>
      <c r="BE224" s="415">
        <f>'Input Output Table'!BG108/BE$230</f>
        <v>2.1849241012484007E-3</v>
      </c>
      <c r="BF224" s="415">
        <f>'Input Output Table'!BH108/BF$230</f>
        <v>1.321935009190091E-3</v>
      </c>
      <c r="BG224" s="415">
        <f>'Input Output Table'!BI108/BG$230</f>
        <v>1.2729666234243034E-3</v>
      </c>
      <c r="BH224" s="415">
        <f>'Input Output Table'!BJ108/BH$230</f>
        <v>1.4336381093535289E-3</v>
      </c>
      <c r="BI224" s="415">
        <f>'Input Output Table'!BK108/BI$230</f>
        <v>1.4960510595927259E-3</v>
      </c>
      <c r="BJ224" s="415">
        <f>'Input Output Table'!BL108/BJ$230</f>
        <v>1.4960509608914359E-3</v>
      </c>
      <c r="BK224" s="415">
        <f>'Input Output Table'!BM108/BK$230</f>
        <v>3.3409636027277451E-3</v>
      </c>
      <c r="BL224" s="415">
        <f>'Input Output Table'!BN108/BL$230</f>
        <v>1.6169601256823367E-3</v>
      </c>
      <c r="BM224" s="415">
        <f>'Input Output Table'!BO108/BM$230</f>
        <v>1.6723852504980806E-3</v>
      </c>
      <c r="BN224" s="415">
        <f>'Input Output Table'!BP108/BN$230</f>
        <v>1.9819608853149867E-3</v>
      </c>
      <c r="BO224" s="415">
        <f>'Input Output Table'!BQ108/BO$230</f>
        <v>1.5853288406507922E-3</v>
      </c>
      <c r="BP224" s="415">
        <f>'Input Output Table'!BR108/BP$230</f>
        <v>1.7049729670216502E-3</v>
      </c>
      <c r="BQ224" s="415">
        <f>'Input Output Table'!BS108/BQ$230</f>
        <v>1.2113374199840511E-3</v>
      </c>
      <c r="BR224" s="415">
        <f>'Input Output Table'!BT108/BR$230</f>
        <v>1.2113372594968182E-3</v>
      </c>
      <c r="BS224" s="415">
        <f>'Input Output Table'!BU108/BS$230</f>
        <v>1.2496894401557079E-3</v>
      </c>
      <c r="BT224" s="415">
        <f>'Input Output Table'!BV108/BT$230</f>
        <v>0</v>
      </c>
      <c r="BU224" s="415">
        <f>'Input Output Table'!BW108/BU$230</f>
        <v>3.0207114294201485E-3</v>
      </c>
      <c r="BV224" s="415">
        <f>'Input Output Table'!BX108/BV$230</f>
        <v>4.1631535141235555E-3</v>
      </c>
      <c r="BW224" s="415">
        <f>'Input Output Table'!BY108/BW$230</f>
        <v>1.6529401945247575E-3</v>
      </c>
      <c r="BX224" s="415">
        <f>'Input Output Table'!BZ108/BX$230</f>
        <v>2.4108511851204926E-3</v>
      </c>
      <c r="BY224" s="415">
        <f>'Input Output Table'!CA108/BY$230</f>
        <v>2.6926045965122822E-3</v>
      </c>
      <c r="BZ224" s="415">
        <f>'Input Output Table'!CB108/BZ$230</f>
        <v>1.9775605716509728E-3</v>
      </c>
      <c r="CA224" s="415">
        <f>'Input Output Table'!CC108/CA$230</f>
        <v>2.2748718553853931E-3</v>
      </c>
      <c r="CB224" s="415">
        <f>'Input Output Table'!CD108/CB$230</f>
        <v>1.7776316575176532E-3</v>
      </c>
      <c r="CC224" s="415">
        <f>'Input Output Table'!CE108/CC$230</f>
        <v>7.1266916260078329E-4</v>
      </c>
      <c r="CD224" s="415">
        <f>'Input Output Table'!CF108/CD$230</f>
        <v>1.5909143716732771E-4</v>
      </c>
      <c r="CE224" s="415">
        <f>'Input Output Table'!CG108/CE$230</f>
        <v>1.3583835793206764E-3</v>
      </c>
      <c r="CF224" s="415">
        <f>'Input Output Table'!CH108/CF$230</f>
        <v>1.0183901461000104E-3</v>
      </c>
      <c r="CG224" s="415">
        <f>'Input Output Table'!CI108/CG$230</f>
        <v>3.0788626979133126E-3</v>
      </c>
      <c r="CH224" s="415">
        <f>'Input Output Table'!CJ108/CH$230</f>
        <v>1.9662943773934745E-3</v>
      </c>
      <c r="CI224" s="415">
        <f>'Input Output Table'!CK108/CI$230</f>
        <v>2.515539808970956E-3</v>
      </c>
      <c r="CJ224" s="415">
        <f>'Input Output Table'!CL108/CJ$230</f>
        <v>3.1128188797939394E-3</v>
      </c>
      <c r="CK224" s="415">
        <f>'Input Output Table'!CM108/CK$230</f>
        <v>1.8986373469341896E-3</v>
      </c>
      <c r="CL224" s="415">
        <f>'Input Output Table'!CN108/CL$230</f>
        <v>8.4308628335507394E-4</v>
      </c>
      <c r="CM224" s="415">
        <f>'Input Output Table'!CO108/CM$230</f>
        <v>1.974434192747745E-3</v>
      </c>
      <c r="CN224" s="415">
        <f>'Input Output Table'!CP108/CN$230</f>
        <v>3.0116043437157635E-3</v>
      </c>
      <c r="CO224" s="415">
        <f>'Input Output Table'!CQ108/CO$230</f>
        <v>2.2502276916097569E-3</v>
      </c>
      <c r="CP224" s="415">
        <f>'Input Output Table'!CR108/CP$230</f>
        <v>1.9604149163369952E-3</v>
      </c>
      <c r="CQ224" s="415">
        <f>'Input Output Table'!CS108/CQ$230</f>
        <v>1.7987505128749498E-3</v>
      </c>
      <c r="CR224" s="415">
        <f>'Input Output Table'!CT108/CR$230</f>
        <v>1.8117046016288933E-3</v>
      </c>
      <c r="CS224" s="415">
        <f>'Input Output Table'!CU108/CS$230</f>
        <v>1.378903649612165E-3</v>
      </c>
      <c r="CT224" s="415">
        <f>'Input Output Table'!CV108/CT$230</f>
        <v>1.0168046734067039E-3</v>
      </c>
      <c r="CU224" s="415">
        <f>'Input Output Table'!CW108/CU$230</f>
        <v>7.6820632198342431E-4</v>
      </c>
      <c r="CV224" s="415">
        <f>'Input Output Table'!CX108/CV$230</f>
        <v>1.6831352447229397E-3</v>
      </c>
      <c r="CW224" s="415">
        <f>'Input Output Table'!CY108/CW$230</f>
        <v>2.5599149203802663E-3</v>
      </c>
      <c r="CX224" s="415">
        <f>'Input Output Table'!CZ108/CX$230</f>
        <v>5.7530734792426222E-3</v>
      </c>
      <c r="CY224" s="415">
        <f>'Input Output Table'!DA108/CY$230</f>
        <v>1.3198743437004578E-3</v>
      </c>
      <c r="CZ224" s="415">
        <f>'Input Output Table'!DB108/CZ$230</f>
        <v>4.2670912176747565E-3</v>
      </c>
      <c r="DA224" s="415">
        <f>'Input Output Table'!DC108/DA$230</f>
        <v>2.000874872825297E-3</v>
      </c>
      <c r="DB224" s="415">
        <f>'Input Output Table'!DD108/DB$230</f>
        <v>2.2171226179142998E-3</v>
      </c>
      <c r="DC224" s="415">
        <f>'Input Output Table'!DE108/DC$230</f>
        <v>1.0912553892478756E-3</v>
      </c>
      <c r="DD224" s="416">
        <f>'Input Output Table'!DG108/DD$230</f>
        <v>7.9335391186499803E-3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1</v>
      </c>
      <c r="HE224">
        <v>0</v>
      </c>
      <c r="HF224">
        <v>0</v>
      </c>
      <c r="HG224">
        <v>0</v>
      </c>
      <c r="HH224">
        <v>0</v>
      </c>
      <c r="HJ224" s="423">
        <f t="shared" si="323"/>
        <v>-3.1568906935736368E-4</v>
      </c>
      <c r="HK224" s="423">
        <f t="shared" si="324"/>
        <v>-6.006741702192193E-4</v>
      </c>
      <c r="HL224" s="423">
        <f t="shared" si="325"/>
        <v>-3.7443615425704173E-4</v>
      </c>
      <c r="HM224" s="423">
        <f t="shared" si="326"/>
        <v>-1.0963131745318074E-3</v>
      </c>
      <c r="HN224" s="423">
        <f t="shared" si="327"/>
        <v>-9.4207510025464509E-4</v>
      </c>
      <c r="HO224" s="423">
        <f t="shared" si="328"/>
        <v>-5.6348354642330638E-4</v>
      </c>
      <c r="HP224" s="423">
        <f t="shared" si="329"/>
        <v>-1.7862038164109344E-3</v>
      </c>
      <c r="HQ224" s="423">
        <f t="shared" si="330"/>
        <v>-8.4294772756783891E-4</v>
      </c>
      <c r="HR224" s="423">
        <f t="shared" si="331"/>
        <v>-1.2511550753253984E-3</v>
      </c>
      <c r="HS224" s="423">
        <f t="shared" si="332"/>
        <v>-9.9670866408366828E-4</v>
      </c>
      <c r="HT224" s="423">
        <f t="shared" si="333"/>
        <v>-6.1662957390631889E-4</v>
      </c>
      <c r="HU224" s="423">
        <f t="shared" si="334"/>
        <v>-2.1256375897509712E-3</v>
      </c>
      <c r="HV224" s="423">
        <f t="shared" si="335"/>
        <v>-8.3357483969214287E-4</v>
      </c>
      <c r="HW224" s="423">
        <f t="shared" si="336"/>
        <v>-1.5058374644396097E-3</v>
      </c>
      <c r="HX224" s="423">
        <f t="shared" si="337"/>
        <v>-4.5559453639708569E-4</v>
      </c>
      <c r="HY224" s="423">
        <f t="shared" si="338"/>
        <v>-2.0214819753550262E-3</v>
      </c>
      <c r="HZ224" s="423">
        <f t="shared" si="339"/>
        <v>-1.9006097462378553E-3</v>
      </c>
      <c r="IA224" s="423">
        <f t="shared" si="340"/>
        <v>-1.9987903160285656E-3</v>
      </c>
      <c r="IB224" s="423">
        <f t="shared" si="341"/>
        <v>-9.2367460829166897E-4</v>
      </c>
      <c r="IC224" s="423">
        <f t="shared" si="342"/>
        <v>-8.7374172818079087E-4</v>
      </c>
      <c r="ID224" s="423">
        <f t="shared" si="343"/>
        <v>-1.288361285386667E-3</v>
      </c>
      <c r="IE224" s="423">
        <f t="shared" si="344"/>
        <v>-5.5896615277329265E-4</v>
      </c>
      <c r="IF224" s="423">
        <f t="shared" si="345"/>
        <v>-7.0781148583452011E-4</v>
      </c>
      <c r="IG224" s="423">
        <f t="shared" si="346"/>
        <v>-6.718900987192915E-4</v>
      </c>
      <c r="IH224" s="423">
        <f t="shared" si="347"/>
        <v>-2.6606491888329968E-4</v>
      </c>
      <c r="II224" s="423">
        <f t="shared" si="348"/>
        <v>-1.3148783143675351E-3</v>
      </c>
      <c r="IJ224" s="423">
        <f t="shared" si="349"/>
        <v>-1.2915257835038963E-3</v>
      </c>
      <c r="IK224" s="423">
        <f t="shared" si="350"/>
        <v>-9.7247076152117199E-4</v>
      </c>
      <c r="IL224" s="423">
        <f t="shared" si="351"/>
        <v>-5.3620834954868778E-4</v>
      </c>
      <c r="IM224" s="423">
        <f t="shared" si="352"/>
        <v>-4.553560033325549E-4</v>
      </c>
      <c r="IN224" s="423">
        <f t="shared" si="353"/>
        <v>-8.979979165221134E-4</v>
      </c>
      <c r="IO224" s="423">
        <f t="shared" si="354"/>
        <v>-1.1732659695100312E-3</v>
      </c>
      <c r="IP224" s="423">
        <f t="shared" si="355"/>
        <v>-5.2525529907380801E-4</v>
      </c>
      <c r="IQ224" s="423">
        <f t="shared" si="356"/>
        <v>-1.1677304631965012E-3</v>
      </c>
      <c r="IR224" s="423">
        <f t="shared" si="357"/>
        <v>-1.1200362639806549E-3</v>
      </c>
      <c r="IS224" s="423">
        <f t="shared" si="358"/>
        <v>-7.9038270308871871E-4</v>
      </c>
      <c r="IT224" s="423">
        <f t="shared" si="359"/>
        <v>-4.3185986946299719E-4</v>
      </c>
      <c r="IU224" s="423">
        <f t="shared" si="360"/>
        <v>-5.2364293426641906E-4</v>
      </c>
      <c r="IV224" s="423">
        <f t="shared" si="361"/>
        <v>-4.9109344094582137E-4</v>
      </c>
      <c r="IW224" s="423">
        <f t="shared" si="362"/>
        <v>-8.2690875069670977E-4</v>
      </c>
      <c r="IX224" s="423">
        <f t="shared" si="363"/>
        <v>-6.1696700071812451E-4</v>
      </c>
      <c r="IY224" s="423">
        <f t="shared" si="364"/>
        <v>-5.3921574023158686E-4</v>
      </c>
      <c r="IZ224" s="423">
        <f t="shared" si="365"/>
        <v>-5.4341483044640585E-4</v>
      </c>
      <c r="JA224" s="423">
        <f t="shared" si="366"/>
        <v>-7.143917587922327E-4</v>
      </c>
      <c r="JB224" s="423">
        <f t="shared" si="367"/>
        <v>-1.0725105014413986E-3</v>
      </c>
      <c r="JC224" s="423">
        <f t="shared" si="368"/>
        <v>-1.4338184243271926E-3</v>
      </c>
      <c r="JD224" s="423">
        <f t="shared" si="369"/>
        <v>-5.6995706438145595E-4</v>
      </c>
      <c r="JE224" s="423">
        <f t="shared" si="370"/>
        <v>-8.3117208581213499E-4</v>
      </c>
      <c r="JF224" s="423">
        <f t="shared" si="371"/>
        <v>-6.3573362520364957E-4</v>
      </c>
      <c r="JG224" s="423">
        <f t="shared" si="372"/>
        <v>-4.3327078076939573E-4</v>
      </c>
      <c r="JH224" s="423">
        <f t="shared" si="373"/>
        <v>-2.6771106012276643E-3</v>
      </c>
      <c r="JI224" s="423">
        <f t="shared" si="374"/>
        <v>-9.3334412836776804E-4</v>
      </c>
      <c r="JJ224" s="423">
        <f t="shared" si="375"/>
        <v>-1.035626356969853E-3</v>
      </c>
      <c r="JK224" s="423">
        <f t="shared" si="376"/>
        <v>-8.3763991749153863E-4</v>
      </c>
      <c r="JL224" s="423">
        <f t="shared" si="377"/>
        <v>-2.8187442110758244E-4</v>
      </c>
      <c r="JM224" s="423">
        <f t="shared" si="378"/>
        <v>-2.1849241012484007E-3</v>
      </c>
      <c r="JN224" s="423">
        <f t="shared" si="379"/>
        <v>-1.321935009190091E-3</v>
      </c>
      <c r="JO224" s="423">
        <f t="shared" si="380"/>
        <v>-1.2729666234243034E-3</v>
      </c>
      <c r="JP224" s="423">
        <f t="shared" si="381"/>
        <v>-1.4336381093535289E-3</v>
      </c>
      <c r="JQ224" s="423">
        <f t="shared" si="382"/>
        <v>-1.4960510595927259E-3</v>
      </c>
      <c r="JR224" s="423">
        <f t="shared" si="383"/>
        <v>-1.4960509608914359E-3</v>
      </c>
      <c r="JS224" s="423">
        <f t="shared" si="384"/>
        <v>-3.3409636027277451E-3</v>
      </c>
      <c r="JT224" s="423">
        <f t="shared" si="385"/>
        <v>-1.6169601256823367E-3</v>
      </c>
      <c r="JU224" s="423">
        <f t="shared" si="386"/>
        <v>-1.6723852504980806E-3</v>
      </c>
      <c r="JV224" s="423">
        <f t="shared" si="387"/>
        <v>-1.9819608853149867E-3</v>
      </c>
      <c r="JW224" s="423">
        <f t="shared" si="388"/>
        <v>-1.5853288406507922E-3</v>
      </c>
      <c r="JX224" s="423">
        <f t="shared" si="389"/>
        <v>-1.7049729670216502E-3</v>
      </c>
      <c r="JY224" s="423">
        <f t="shared" si="390"/>
        <v>-1.2113374199840511E-3</v>
      </c>
      <c r="JZ224" s="423">
        <f t="shared" si="391"/>
        <v>-1.2113372594968182E-3</v>
      </c>
      <c r="KA224" s="423">
        <f t="shared" si="392"/>
        <v>-1.2496894401557079E-3</v>
      </c>
      <c r="KB224" s="423">
        <f t="shared" si="393"/>
        <v>0</v>
      </c>
      <c r="KC224" s="423">
        <f t="shared" si="394"/>
        <v>-3.0207114294201485E-3</v>
      </c>
      <c r="KD224" s="423">
        <f t="shared" si="395"/>
        <v>-4.1631535141235555E-3</v>
      </c>
      <c r="KE224" s="423">
        <f t="shared" si="396"/>
        <v>-1.6529401945247575E-3</v>
      </c>
      <c r="KF224" s="423">
        <f t="shared" si="397"/>
        <v>-2.4108511851204926E-3</v>
      </c>
      <c r="KG224" s="423">
        <f t="shared" si="398"/>
        <v>-2.6926045965122822E-3</v>
      </c>
      <c r="KH224" s="423">
        <f t="shared" si="399"/>
        <v>-1.9775605716509728E-3</v>
      </c>
      <c r="KI224" s="423">
        <f t="shared" si="400"/>
        <v>-2.2748718553853931E-3</v>
      </c>
      <c r="KJ224" s="423">
        <f t="shared" si="401"/>
        <v>-1.7776316575176532E-3</v>
      </c>
      <c r="KK224" s="423">
        <f t="shared" si="402"/>
        <v>-7.1266916260078329E-4</v>
      </c>
      <c r="KL224" s="423">
        <f t="shared" si="403"/>
        <v>-1.5909143716732771E-4</v>
      </c>
      <c r="KM224" s="423">
        <f t="shared" si="404"/>
        <v>-1.3583835793206764E-3</v>
      </c>
      <c r="KN224" s="423">
        <f t="shared" si="405"/>
        <v>-1.0183901461000104E-3</v>
      </c>
      <c r="KO224" s="423">
        <f t="shared" si="406"/>
        <v>-3.0788626979133126E-3</v>
      </c>
      <c r="KP224" s="423">
        <f t="shared" si="407"/>
        <v>-1.9662943773934745E-3</v>
      </c>
      <c r="KQ224" s="423">
        <f t="shared" si="408"/>
        <v>-2.515539808970956E-3</v>
      </c>
      <c r="KR224" s="423">
        <f t="shared" si="409"/>
        <v>-3.1128188797939394E-3</v>
      </c>
      <c r="KS224" s="423">
        <f t="shared" si="410"/>
        <v>-1.8986373469341896E-3</v>
      </c>
      <c r="KT224" s="423">
        <f t="shared" si="411"/>
        <v>-8.4308628335507394E-4</v>
      </c>
      <c r="KU224" s="423">
        <f t="shared" si="412"/>
        <v>-1.974434192747745E-3</v>
      </c>
      <c r="KV224" s="423">
        <f t="shared" si="413"/>
        <v>-3.0116043437157635E-3</v>
      </c>
      <c r="KW224" s="423">
        <f t="shared" si="414"/>
        <v>-2.2502276916097569E-3</v>
      </c>
      <c r="KX224" s="423">
        <f t="shared" si="415"/>
        <v>-1.9604149163369952E-3</v>
      </c>
      <c r="KY224" s="423">
        <f t="shared" si="416"/>
        <v>-1.7987505128749498E-3</v>
      </c>
      <c r="KZ224" s="423">
        <f t="shared" si="417"/>
        <v>-1.8117046016288933E-3</v>
      </c>
      <c r="LA224" s="423">
        <f t="shared" si="418"/>
        <v>-1.378903649612165E-3</v>
      </c>
      <c r="LB224" s="423">
        <f t="shared" si="419"/>
        <v>-1.0168046734067039E-3</v>
      </c>
      <c r="LC224" s="423">
        <f t="shared" si="420"/>
        <v>-7.6820632198342431E-4</v>
      </c>
      <c r="LD224" s="423">
        <f t="shared" si="421"/>
        <v>-1.6831352447229397E-3</v>
      </c>
      <c r="LE224" s="423">
        <f t="shared" si="422"/>
        <v>-2.5599149203802663E-3</v>
      </c>
      <c r="LF224" s="423">
        <f t="shared" si="423"/>
        <v>-5.7530734792426222E-3</v>
      </c>
      <c r="LG224" s="423">
        <f t="shared" si="424"/>
        <v>-1.3198743437004578E-3</v>
      </c>
      <c r="LH224" s="423">
        <f t="shared" si="425"/>
        <v>0.99573290878232523</v>
      </c>
      <c r="LI224" s="423">
        <f t="shared" si="426"/>
        <v>-2.000874872825297E-3</v>
      </c>
      <c r="LJ224" s="423">
        <f t="shared" si="427"/>
        <v>-2.2171226179142998E-3</v>
      </c>
      <c r="LK224" s="423">
        <f t="shared" si="428"/>
        <v>-1.0912553892478756E-3</v>
      </c>
      <c r="LL224" s="423">
        <f t="shared" si="429"/>
        <v>-7.9335391186499803E-3</v>
      </c>
      <c r="LN224" s="424">
        <v>7.6794435530835297E-3</v>
      </c>
      <c r="LO224" s="424">
        <v>9.9493100188429266E-3</v>
      </c>
      <c r="LP224" s="424">
        <v>5.0797073400499623E-3</v>
      </c>
      <c r="LQ224" s="424">
        <v>1.0179837212889675E-2</v>
      </c>
      <c r="LR224" s="424">
        <v>4.5143199299560854E-3</v>
      </c>
      <c r="LS224" s="424">
        <v>8.8714414984844073E-3</v>
      </c>
      <c r="LT224" s="424">
        <v>6.2867706312940063E-3</v>
      </c>
      <c r="LU224" s="424">
        <v>1.0505485629629011E-2</v>
      </c>
      <c r="LV224" s="424">
        <v>1.1858512204176601E-2</v>
      </c>
      <c r="LW224" s="424">
        <v>7.8090303233857867E-3</v>
      </c>
      <c r="LX224" s="424">
        <v>9.1903744232960938E-3</v>
      </c>
      <c r="LY224" s="424">
        <v>1.1434010853879482E-2</v>
      </c>
      <c r="LZ224" s="424">
        <v>1.2207742506273515E-2</v>
      </c>
      <c r="MA224" s="424">
        <v>1.1663715638110436E-2</v>
      </c>
      <c r="MB224" s="424">
        <v>8.2396661405110139E-3</v>
      </c>
      <c r="MC224" s="424">
        <v>1.107694884422549E-2</v>
      </c>
      <c r="MD224" s="424">
        <v>1.1569178437588083E-2</v>
      </c>
      <c r="ME224" s="424">
        <v>8.7193597564586313E-3</v>
      </c>
      <c r="MF224" s="424">
        <v>9.3658275243313164E-3</v>
      </c>
      <c r="MG224" s="424">
        <v>1.0907374176962411E-2</v>
      </c>
      <c r="MH224" s="424">
        <v>8.184059477901082E-3</v>
      </c>
      <c r="MI224" s="424">
        <v>8.563088818270146E-3</v>
      </c>
      <c r="MJ224" s="424">
        <v>8.3679675388791674E-3</v>
      </c>
      <c r="MK224" s="424">
        <v>1.0193637445461763E-2</v>
      </c>
      <c r="ML224" s="424">
        <v>3.2386441378482937E-3</v>
      </c>
      <c r="MM224" s="424">
        <v>9.3255958837760375E-3</v>
      </c>
      <c r="MN224" s="424">
        <v>1.1368833931366281E-2</v>
      </c>
      <c r="MO224" s="424">
        <v>7.3871758736672706E-3</v>
      </c>
      <c r="MP224" s="424">
        <v>6.8499717096826692E-3</v>
      </c>
      <c r="MQ224" s="424">
        <v>5.1599041920827879E-3</v>
      </c>
      <c r="MR224" s="424">
        <v>7.4265215746403407E-3</v>
      </c>
      <c r="MS224" s="424">
        <v>7.9671487076732606E-3</v>
      </c>
      <c r="MT224" s="424">
        <v>8.73379987393119E-3</v>
      </c>
      <c r="MU224" s="424">
        <v>1.0067445514532586E-2</v>
      </c>
      <c r="MV224" s="424">
        <v>9.8226806870174259E-3</v>
      </c>
      <c r="MW224" s="424">
        <v>7.638328446251859E-3</v>
      </c>
      <c r="MX224" s="424">
        <v>5.1127899573285406E-3</v>
      </c>
      <c r="MY224" s="424">
        <v>1.0359454826969009E-2</v>
      </c>
      <c r="MZ224" s="424">
        <v>1.0375107315848545E-2</v>
      </c>
      <c r="NA224" s="424">
        <v>1.0197875704781947E-2</v>
      </c>
      <c r="NB224" s="424">
        <v>8.8890791757821157E-3</v>
      </c>
      <c r="NC224" s="424">
        <v>1.0332781366235107E-2</v>
      </c>
      <c r="ND224" s="424">
        <v>9.0776978242109261E-3</v>
      </c>
      <c r="NE224" s="424">
        <v>1.1286663944916717E-2</v>
      </c>
      <c r="NF224" s="424">
        <v>9.4488284585515676E-3</v>
      </c>
      <c r="NG224" s="424">
        <v>1.3018025371500758E-2</v>
      </c>
      <c r="NH224" s="424">
        <v>1.0687730457808187E-2</v>
      </c>
      <c r="NI224" s="424">
        <v>1.0428199054316498E-2</v>
      </c>
      <c r="NJ224" s="424">
        <v>1.1242665129458278E-2</v>
      </c>
      <c r="NK224" s="424">
        <v>1.1163944811040957E-2</v>
      </c>
      <c r="NL224" s="424">
        <v>1.3952619176071532E-2</v>
      </c>
      <c r="NM224" s="424">
        <v>6.8895903013430739E-3</v>
      </c>
      <c r="NN224" s="424">
        <v>6.6879748421175243E-3</v>
      </c>
      <c r="NO224" s="424">
        <v>6.4224336316381506E-3</v>
      </c>
      <c r="NP224" s="424">
        <v>7.2832146610009307E-3</v>
      </c>
      <c r="NQ224" s="424">
        <v>1.1645702576450328E-2</v>
      </c>
      <c r="NR224" s="424">
        <v>1.2447311100225239E-2</v>
      </c>
      <c r="NS224" s="424">
        <v>1.0318672890639358E-2</v>
      </c>
      <c r="NT224" s="424">
        <v>1.2151011319746687E-2</v>
      </c>
      <c r="NU224" s="424">
        <v>1.2031944161086038E-2</v>
      </c>
      <c r="NV224" s="424">
        <v>1.1221026127671299E-2</v>
      </c>
      <c r="NW224" s="424">
        <v>1.6822957669358731E-2</v>
      </c>
      <c r="NX224" s="424">
        <v>1.2200183369160039E-2</v>
      </c>
      <c r="NY224" s="424">
        <v>1.2823637130558178E-2</v>
      </c>
      <c r="NZ224" s="424">
        <v>1.0251302815106847E-2</v>
      </c>
      <c r="OA224" s="424">
        <v>1.3964904900232824E-2</v>
      </c>
      <c r="OB224" s="424">
        <v>1.3413515617140328E-2</v>
      </c>
      <c r="OC224" s="424">
        <v>1.0377935094596382E-2</v>
      </c>
      <c r="OD224" s="424">
        <v>1.1477036055365817E-2</v>
      </c>
      <c r="OE224" s="424">
        <v>1.0795801480038615E-2</v>
      </c>
      <c r="OF224" s="424">
        <v>9.3398134650596216E-3</v>
      </c>
      <c r="OG224" s="424">
        <v>1.3600755135975934E-2</v>
      </c>
      <c r="OH224" s="424">
        <v>1.2585553493812594E-2</v>
      </c>
      <c r="OI224" s="424">
        <v>9.3177788179959267E-3</v>
      </c>
      <c r="OJ224" s="424">
        <v>1.35621605145362E-2</v>
      </c>
      <c r="OK224" s="424">
        <v>1.3728792788143806E-2</v>
      </c>
      <c r="OL224" s="424">
        <v>1.0421949172326066E-2</v>
      </c>
      <c r="OM224" s="424">
        <v>1.0147878296545818E-2</v>
      </c>
      <c r="ON224" s="424">
        <v>1.4000866305426176E-2</v>
      </c>
      <c r="OO224" s="424">
        <v>6.8852184698047023E-3</v>
      </c>
      <c r="OP224" s="424">
        <v>3.7791810110156154E-3</v>
      </c>
      <c r="OQ224" s="424">
        <v>9.9764385130358645E-3</v>
      </c>
      <c r="OR224" s="424">
        <v>1.0552353688621133E-2</v>
      </c>
      <c r="OS224" s="424">
        <v>1.3357726578396923E-2</v>
      </c>
      <c r="OT224" s="424">
        <v>1.4430533586884767E-2</v>
      </c>
      <c r="OU224" s="424">
        <v>1.7320074390022748E-2</v>
      </c>
      <c r="OV224" s="424">
        <v>1.3867828664646566E-2</v>
      </c>
      <c r="OW224" s="424">
        <v>1.2251485959978292E-2</v>
      </c>
      <c r="OX224" s="424">
        <v>1.2465690633595369E-2</v>
      </c>
      <c r="OY224" s="424">
        <v>1.1040100373359276E-2</v>
      </c>
      <c r="OZ224" s="424">
        <v>1.3985173611591718E-2</v>
      </c>
      <c r="PA224" s="424">
        <v>1.4324270024544975E-2</v>
      </c>
      <c r="PB224" s="424">
        <v>1.0739157194925337E-2</v>
      </c>
      <c r="PC224" s="424">
        <v>1.1320282676106887E-2</v>
      </c>
      <c r="PD224" s="424">
        <v>1.1100887734239452E-2</v>
      </c>
      <c r="PE224" s="424">
        <v>1.2163783471179759E-2</v>
      </c>
      <c r="PF224" s="424">
        <v>1.5421729729829416E-2</v>
      </c>
      <c r="PG224" s="424">
        <v>1.1789292702663226E-2</v>
      </c>
      <c r="PH224" s="424">
        <v>1.4340069174137529E-2</v>
      </c>
      <c r="PI224" s="424">
        <v>1.2585192191044561E-2</v>
      </c>
      <c r="PJ224" s="424">
        <v>1.8489394020124075E-2</v>
      </c>
      <c r="PK224" s="424">
        <v>7.5191240131799236E-3</v>
      </c>
      <c r="PL224" s="424">
        <v>1.0145521268787479</v>
      </c>
      <c r="PM224" s="424">
        <v>1.3658840296545327E-2</v>
      </c>
      <c r="PN224" s="424">
        <v>1.314640920538516E-2</v>
      </c>
      <c r="PO224" s="424">
        <v>1.1241628997888956E-2</v>
      </c>
      <c r="PP224" s="425">
        <v>1.7478487603062011E-2</v>
      </c>
    </row>
    <row r="225" spans="1:432" x14ac:dyDescent="0.25">
      <c r="A225" s="210" t="s">
        <v>214</v>
      </c>
      <c r="B225" s="415">
        <f>'Input Output Table'!D109/B$230</f>
        <v>1.5226583391117908E-4</v>
      </c>
      <c r="C225" s="415">
        <f>'Input Output Table'!E109/C$230</f>
        <v>4.1135036763789001E-3</v>
      </c>
      <c r="D225" s="415">
        <f>'Input Output Table'!F109/D$230</f>
        <v>2.3651075890618634E-4</v>
      </c>
      <c r="E225" s="415">
        <f>'Input Output Table'!G109/E$230</f>
        <v>4.5931545075137428E-4</v>
      </c>
      <c r="F225" s="415">
        <f>'Input Output Table'!H109/F$230</f>
        <v>2.5933214312919646E-4</v>
      </c>
      <c r="G225" s="415">
        <f>'Input Output Table'!I109/G$230</f>
        <v>4.9598407209582647E-4</v>
      </c>
      <c r="H225" s="415">
        <f>'Input Output Table'!J109/H$230</f>
        <v>5.1404739862235594E-4</v>
      </c>
      <c r="I225" s="415">
        <f>'Input Output Table'!K109/I$230</f>
        <v>3.6561345185615886E-4</v>
      </c>
      <c r="J225" s="415">
        <f>'Input Output Table'!L109/J$230</f>
        <v>3.9821494473338194E-4</v>
      </c>
      <c r="K225" s="415">
        <f>'Input Output Table'!M109/K$230</f>
        <v>2.5076611461223103E-4</v>
      </c>
      <c r="L225" s="415">
        <f>'Input Output Table'!N109/L$230</f>
        <v>3.3778252312263208E-4</v>
      </c>
      <c r="M225" s="415">
        <f>'Input Output Table'!O109/M$230</f>
        <v>4.4914199560639931E-4</v>
      </c>
      <c r="N225" s="415">
        <f>'Input Output Table'!P109/N$230</f>
        <v>6.6221468967364388E-4</v>
      </c>
      <c r="O225" s="415">
        <f>'Input Output Table'!Q109/O$230</f>
        <v>4.7560564676967128E-4</v>
      </c>
      <c r="P225" s="415">
        <f>'Input Output Table'!R109/P$230</f>
        <v>6.0968667238895616E-4</v>
      </c>
      <c r="Q225" s="415">
        <f>'Input Output Table'!S109/Q$230</f>
        <v>7.7087508189676549E-4</v>
      </c>
      <c r="R225" s="415">
        <f>'Input Output Table'!T109/R$230</f>
        <v>4.6100490047816322E-4</v>
      </c>
      <c r="S225" s="415">
        <f>'Input Output Table'!U109/S$230</f>
        <v>1.1154154161022345E-3</v>
      </c>
      <c r="T225" s="415">
        <f>'Input Output Table'!V109/T$230</f>
        <v>2.9259032552886549E-4</v>
      </c>
      <c r="U225" s="415">
        <f>'Input Output Table'!W109/U$230</f>
        <v>7.60877869384617E-4</v>
      </c>
      <c r="V225" s="415">
        <f>'Input Output Table'!X109/V$230</f>
        <v>3.9324522646917378E-4</v>
      </c>
      <c r="W225" s="415">
        <f>'Input Output Table'!Y109/W$230</f>
        <v>2.9185053556850048E-4</v>
      </c>
      <c r="X225" s="415">
        <f>'Input Output Table'!Z109/X$230</f>
        <v>6.2599346150827065E-4</v>
      </c>
      <c r="Y225" s="415">
        <f>'Input Output Table'!AA109/Y$230</f>
        <v>5.8679039374278351E-4</v>
      </c>
      <c r="Z225" s="415">
        <f>'Input Output Table'!AB109/Z$230</f>
        <v>2.5776819142820626E-4</v>
      </c>
      <c r="AA225" s="415">
        <f>'Input Output Table'!AC109/AA$230</f>
        <v>8.5623774224477913E-4</v>
      </c>
      <c r="AB225" s="415">
        <f>'Input Output Table'!AD109/AB$230</f>
        <v>4.5420804677816738E-4</v>
      </c>
      <c r="AC225" s="415">
        <f>'Input Output Table'!AE109/AC$230</f>
        <v>7.6601176818254192E-4</v>
      </c>
      <c r="AD225" s="415">
        <f>'Input Output Table'!AF109/AD$230</f>
        <v>7.7816464751487519E-4</v>
      </c>
      <c r="AE225" s="415">
        <f>'Input Output Table'!AG109/AE$230</f>
        <v>3.6934665662707286E-4</v>
      </c>
      <c r="AF225" s="415">
        <f>'Input Output Table'!AH109/AF$230</f>
        <v>1.7041658628952415E-3</v>
      </c>
      <c r="AG225" s="415">
        <f>'Input Output Table'!AI109/AG$230</f>
        <v>8.7287711248721842E-4</v>
      </c>
      <c r="AH225" s="415">
        <f>'Input Output Table'!AJ109/AH$230</f>
        <v>4.5787447605074417E-4</v>
      </c>
      <c r="AI225" s="415">
        <f>'Input Output Table'!AK109/AI$230</f>
        <v>7.3261144966190221E-4</v>
      </c>
      <c r="AJ225" s="415">
        <f>'Input Output Table'!AL109/AJ$230</f>
        <v>7.7740904931935281E-4</v>
      </c>
      <c r="AK225" s="415">
        <f>'Input Output Table'!AM109/AK$230</f>
        <v>4.8675895378096865E-4</v>
      </c>
      <c r="AL225" s="415">
        <f>'Input Output Table'!AN109/AL$230</f>
        <v>4.3435574944351212E-4</v>
      </c>
      <c r="AM225" s="415">
        <f>'Input Output Table'!AO109/AM$230</f>
        <v>7.4217438995506451E-4</v>
      </c>
      <c r="AN225" s="415">
        <f>'Input Output Table'!AP109/AN$230</f>
        <v>4.2011611783594353E-4</v>
      </c>
      <c r="AO225" s="415">
        <f>'Input Output Table'!AQ109/AO$230</f>
        <v>4.0627583567411448E-4</v>
      </c>
      <c r="AP225" s="415">
        <f>'Input Output Table'!AR109/AP$230</f>
        <v>5.0517732955603675E-4</v>
      </c>
      <c r="AQ225" s="415">
        <f>'Input Output Table'!AS109/AQ$230</f>
        <v>4.2836476721079601E-4</v>
      </c>
      <c r="AR225" s="415">
        <f>'Input Output Table'!AT109/AR$230</f>
        <v>3.5009160699432478E-4</v>
      </c>
      <c r="AS225" s="415">
        <f>'Input Output Table'!AU109/AS$230</f>
        <v>8.2217515621894584E-4</v>
      </c>
      <c r="AT225" s="415">
        <f>'Input Output Table'!AV109/AT$230</f>
        <v>8.1623912608609584E-4</v>
      </c>
      <c r="AU225" s="415">
        <f>'Input Output Table'!AW109/AU$230</f>
        <v>7.075440639972971E-4</v>
      </c>
      <c r="AV225" s="415">
        <f>'Input Output Table'!AX109/AV$230</f>
        <v>5.7347250407472445E-4</v>
      </c>
      <c r="AW225" s="415">
        <f>'Input Output Table'!AY109/AW$230</f>
        <v>4.5199174752254392E-4</v>
      </c>
      <c r="AX225" s="415">
        <f>'Input Output Table'!AZ109/AX$230</f>
        <v>3.0960774307862927E-4</v>
      </c>
      <c r="AY225" s="415">
        <f>'Input Output Table'!BA109/AY$230</f>
        <v>4.1173048746276819E-4</v>
      </c>
      <c r="AZ225" s="415">
        <f>'Input Output Table'!BB109/AZ$230</f>
        <v>6.345776115477868E-4</v>
      </c>
      <c r="BA225" s="415">
        <f>'Input Output Table'!BC109/BA$230</f>
        <v>9.2047793055827177E-4</v>
      </c>
      <c r="BB225" s="415">
        <f>'Input Output Table'!BD109/BB$230</f>
        <v>9.1976571621551638E-4</v>
      </c>
      <c r="BC225" s="415">
        <f>'Input Output Table'!BE109/BC$230</f>
        <v>7.3444442558106356E-4</v>
      </c>
      <c r="BD225" s="415">
        <f>'Input Output Table'!BF109/BD$230</f>
        <v>7.9923558673409889E-5</v>
      </c>
      <c r="BE225" s="415">
        <f>'Input Output Table'!BG109/BE$230</f>
        <v>8.7795143028501657E-4</v>
      </c>
      <c r="BF225" s="415">
        <f>'Input Output Table'!BH109/BF$230</f>
        <v>4.5740231441102525E-4</v>
      </c>
      <c r="BG225" s="415">
        <f>'Input Output Table'!BI109/BG$230</f>
        <v>6.5624663668784067E-4</v>
      </c>
      <c r="BH225" s="415">
        <f>'Input Output Table'!BJ109/BH$230</f>
        <v>5.9514792992031954E-4</v>
      </c>
      <c r="BI225" s="415">
        <f>'Input Output Table'!BK109/BI$230</f>
        <v>8.3301585854300285E-4</v>
      </c>
      <c r="BJ225" s="415">
        <f>'Input Output Table'!BL109/BJ$230</f>
        <v>8.3301580358515956E-4</v>
      </c>
      <c r="BK225" s="415">
        <f>'Input Output Table'!BM109/BK$230</f>
        <v>1.3921050997788655E-3</v>
      </c>
      <c r="BL225" s="415">
        <f>'Input Output Table'!BN109/BL$230</f>
        <v>8.326276745369074E-4</v>
      </c>
      <c r="BM225" s="415">
        <f>'Input Output Table'!BO109/BM$230</f>
        <v>8.6240509068379631E-4</v>
      </c>
      <c r="BN225" s="415">
        <f>'Input Output Table'!BP109/BN$230</f>
        <v>1.1951644036427025E-3</v>
      </c>
      <c r="BO225" s="415">
        <f>'Input Output Table'!BQ109/BO$230</f>
        <v>1.8202351893441011E-3</v>
      </c>
      <c r="BP225" s="415">
        <f>'Input Output Table'!BR109/BP$230</f>
        <v>1.8544234396104722E-3</v>
      </c>
      <c r="BQ225" s="415">
        <f>'Input Output Table'!BS109/BQ$230</f>
        <v>1.5641974986270232E-3</v>
      </c>
      <c r="BR225" s="415">
        <f>'Input Output Table'!BT109/BR$230</f>
        <v>1.5641972913901917E-3</v>
      </c>
      <c r="BS225" s="415">
        <f>'Input Output Table'!BU109/BS$230</f>
        <v>1.852655289358681E-3</v>
      </c>
      <c r="BT225" s="415">
        <f>'Input Output Table'!BV109/BT$230</f>
        <v>0</v>
      </c>
      <c r="BU225" s="415">
        <f>'Input Output Table'!BW109/BU$230</f>
        <v>8.964485255102551E-4</v>
      </c>
      <c r="BV225" s="415">
        <f>'Input Output Table'!BX109/BV$230</f>
        <v>2.8997902161907882E-2</v>
      </c>
      <c r="BW225" s="415">
        <f>'Input Output Table'!BY109/BW$230</f>
        <v>2.0789595601041454E-3</v>
      </c>
      <c r="BX225" s="415">
        <f>'Input Output Table'!BZ109/BX$230</f>
        <v>7.2189975298952958E-4</v>
      </c>
      <c r="BY225" s="415">
        <f>'Input Output Table'!CA109/BY$230</f>
        <v>1.0123212672588434E-3</v>
      </c>
      <c r="BZ225" s="415">
        <f>'Input Output Table'!CB109/BZ$230</f>
        <v>1.3833448102795766E-3</v>
      </c>
      <c r="CA225" s="415">
        <f>'Input Output Table'!CC109/CA$230</f>
        <v>1.0412857743640664E-3</v>
      </c>
      <c r="CB225" s="415">
        <f>'Input Output Table'!CD109/CB$230</f>
        <v>1.1003129254387558E-3</v>
      </c>
      <c r="CC225" s="415">
        <f>'Input Output Table'!CE109/CC$230</f>
        <v>4.2714169439364916E-4</v>
      </c>
      <c r="CD225" s="415">
        <f>'Input Output Table'!CF109/CD$230</f>
        <v>8.5356483646463767E-5</v>
      </c>
      <c r="CE225" s="415">
        <f>'Input Output Table'!CG109/CE$230</f>
        <v>6.1586501394969692E-4</v>
      </c>
      <c r="CF225" s="415">
        <f>'Input Output Table'!CH109/CF$230</f>
        <v>8.6688543221054271E-4</v>
      </c>
      <c r="CG225" s="415">
        <f>'Input Output Table'!CI109/CG$230</f>
        <v>8.0560328897729446E-4</v>
      </c>
      <c r="CH225" s="415">
        <f>'Input Output Table'!CJ109/CH$230</f>
        <v>9.4593123914937078E-4</v>
      </c>
      <c r="CI225" s="415">
        <f>'Input Output Table'!CK109/CI$230</f>
        <v>7.5673628482579873E-4</v>
      </c>
      <c r="CJ225" s="415">
        <f>'Input Output Table'!CL109/CJ$230</f>
        <v>5.7706189713999066E-3</v>
      </c>
      <c r="CK225" s="415">
        <f>'Input Output Table'!CM109/CK$230</f>
        <v>3.3320008656470622E-3</v>
      </c>
      <c r="CL225" s="415">
        <f>'Input Output Table'!CN109/CL$230</f>
        <v>3.9222695242813459E-4</v>
      </c>
      <c r="CM225" s="415">
        <f>'Input Output Table'!CO109/CM$230</f>
        <v>5.8413010882955266E-4</v>
      </c>
      <c r="CN225" s="415">
        <f>'Input Output Table'!CP109/CN$230</f>
        <v>4.8449960230740746E-3</v>
      </c>
      <c r="CO225" s="415">
        <f>'Input Output Table'!CQ109/CO$230</f>
        <v>8.7466388951336794E-4</v>
      </c>
      <c r="CP225" s="415">
        <f>'Input Output Table'!CR109/CP$230</f>
        <v>3.6368580003740482E-3</v>
      </c>
      <c r="CQ225" s="415">
        <f>'Input Output Table'!CS109/CQ$230</f>
        <v>2.8574466704273977E-3</v>
      </c>
      <c r="CR225" s="415">
        <f>'Input Output Table'!CT109/CR$230</f>
        <v>2.0277349256121817E-3</v>
      </c>
      <c r="CS225" s="415">
        <f>'Input Output Table'!CU109/CS$230</f>
        <v>1.630704280263535E-3</v>
      </c>
      <c r="CT225" s="415">
        <f>'Input Output Table'!CV109/CT$230</f>
        <v>1.1080245214823289E-3</v>
      </c>
      <c r="CU225" s="415">
        <f>'Input Output Table'!CW109/CU$230</f>
        <v>3.3365143463623908E-4</v>
      </c>
      <c r="CV225" s="415">
        <f>'Input Output Table'!CX109/CV$230</f>
        <v>3.1153882573661091E-3</v>
      </c>
      <c r="CW225" s="415">
        <f>'Input Output Table'!CY109/CW$230</f>
        <v>1.9643368717638752E-2</v>
      </c>
      <c r="CX225" s="415">
        <f>'Input Output Table'!CZ109/CX$230</f>
        <v>8.6392086682168003E-3</v>
      </c>
      <c r="CY225" s="415">
        <f>'Input Output Table'!DA109/CY$230</f>
        <v>1.5247325145075281E-2</v>
      </c>
      <c r="CZ225" s="415">
        <f>'Input Output Table'!DB109/CZ$230</f>
        <v>3.4201773119358118E-2</v>
      </c>
      <c r="DA225" s="415">
        <f>'Input Output Table'!DC109/DA$230</f>
        <v>3.8750488227519045E-2</v>
      </c>
      <c r="DB225" s="415">
        <f>'Input Output Table'!DD109/DB$230</f>
        <v>9.5111810592324038E-4</v>
      </c>
      <c r="DC225" s="415">
        <f>'Input Output Table'!DE109/DC$230</f>
        <v>1.2615509326281533E-3</v>
      </c>
      <c r="DD225" s="416">
        <f>'Input Output Table'!DG109/DD$230</f>
        <v>3.2687158288052676E-3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1</v>
      </c>
      <c r="HF225">
        <v>0</v>
      </c>
      <c r="HG225">
        <v>0</v>
      </c>
      <c r="HH225">
        <v>0</v>
      </c>
      <c r="HJ225" s="423">
        <f t="shared" si="323"/>
        <v>-1.5226583391117908E-4</v>
      </c>
      <c r="HK225" s="423">
        <f t="shared" si="324"/>
        <v>-4.1135036763789001E-3</v>
      </c>
      <c r="HL225" s="423">
        <f t="shared" si="325"/>
        <v>-2.3651075890618634E-4</v>
      </c>
      <c r="HM225" s="423">
        <f t="shared" si="326"/>
        <v>-4.5931545075137428E-4</v>
      </c>
      <c r="HN225" s="423">
        <f t="shared" si="327"/>
        <v>-2.5933214312919646E-4</v>
      </c>
      <c r="HO225" s="423">
        <f t="shared" si="328"/>
        <v>-4.9598407209582647E-4</v>
      </c>
      <c r="HP225" s="423">
        <f t="shared" si="329"/>
        <v>-5.1404739862235594E-4</v>
      </c>
      <c r="HQ225" s="423">
        <f t="shared" si="330"/>
        <v>-3.6561345185615886E-4</v>
      </c>
      <c r="HR225" s="423">
        <f t="shared" si="331"/>
        <v>-3.9821494473338194E-4</v>
      </c>
      <c r="HS225" s="423">
        <f t="shared" si="332"/>
        <v>-2.5076611461223103E-4</v>
      </c>
      <c r="HT225" s="423">
        <f t="shared" si="333"/>
        <v>-3.3778252312263208E-4</v>
      </c>
      <c r="HU225" s="423">
        <f t="shared" si="334"/>
        <v>-4.4914199560639931E-4</v>
      </c>
      <c r="HV225" s="423">
        <f t="shared" si="335"/>
        <v>-6.6221468967364388E-4</v>
      </c>
      <c r="HW225" s="423">
        <f t="shared" si="336"/>
        <v>-4.7560564676967128E-4</v>
      </c>
      <c r="HX225" s="423">
        <f t="shared" si="337"/>
        <v>-6.0968667238895616E-4</v>
      </c>
      <c r="HY225" s="423">
        <f t="shared" si="338"/>
        <v>-7.7087508189676549E-4</v>
      </c>
      <c r="HZ225" s="423">
        <f t="shared" si="339"/>
        <v>-4.6100490047816322E-4</v>
      </c>
      <c r="IA225" s="423">
        <f t="shared" si="340"/>
        <v>-1.1154154161022345E-3</v>
      </c>
      <c r="IB225" s="423">
        <f t="shared" si="341"/>
        <v>-2.9259032552886549E-4</v>
      </c>
      <c r="IC225" s="423">
        <f t="shared" si="342"/>
        <v>-7.60877869384617E-4</v>
      </c>
      <c r="ID225" s="423">
        <f t="shared" si="343"/>
        <v>-3.9324522646917378E-4</v>
      </c>
      <c r="IE225" s="423">
        <f t="shared" si="344"/>
        <v>-2.9185053556850048E-4</v>
      </c>
      <c r="IF225" s="423">
        <f t="shared" si="345"/>
        <v>-6.2599346150827065E-4</v>
      </c>
      <c r="IG225" s="423">
        <f t="shared" si="346"/>
        <v>-5.8679039374278351E-4</v>
      </c>
      <c r="IH225" s="423">
        <f t="shared" si="347"/>
        <v>-2.5776819142820626E-4</v>
      </c>
      <c r="II225" s="423">
        <f t="shared" si="348"/>
        <v>-8.5623774224477913E-4</v>
      </c>
      <c r="IJ225" s="423">
        <f t="shared" si="349"/>
        <v>-4.5420804677816738E-4</v>
      </c>
      <c r="IK225" s="423">
        <f t="shared" si="350"/>
        <v>-7.6601176818254192E-4</v>
      </c>
      <c r="IL225" s="423">
        <f t="shared" si="351"/>
        <v>-7.7816464751487519E-4</v>
      </c>
      <c r="IM225" s="423">
        <f t="shared" si="352"/>
        <v>-3.6934665662707286E-4</v>
      </c>
      <c r="IN225" s="423">
        <f t="shared" si="353"/>
        <v>-1.7041658628952415E-3</v>
      </c>
      <c r="IO225" s="423">
        <f t="shared" si="354"/>
        <v>-8.7287711248721842E-4</v>
      </c>
      <c r="IP225" s="423">
        <f t="shared" si="355"/>
        <v>-4.5787447605074417E-4</v>
      </c>
      <c r="IQ225" s="423">
        <f t="shared" si="356"/>
        <v>-7.3261144966190221E-4</v>
      </c>
      <c r="IR225" s="423">
        <f t="shared" si="357"/>
        <v>-7.7740904931935281E-4</v>
      </c>
      <c r="IS225" s="423">
        <f t="shared" si="358"/>
        <v>-4.8675895378096865E-4</v>
      </c>
      <c r="IT225" s="423">
        <f t="shared" si="359"/>
        <v>-4.3435574944351212E-4</v>
      </c>
      <c r="IU225" s="423">
        <f t="shared" si="360"/>
        <v>-7.4217438995506451E-4</v>
      </c>
      <c r="IV225" s="423">
        <f t="shared" si="361"/>
        <v>-4.2011611783594353E-4</v>
      </c>
      <c r="IW225" s="423">
        <f t="shared" si="362"/>
        <v>-4.0627583567411448E-4</v>
      </c>
      <c r="IX225" s="423">
        <f t="shared" si="363"/>
        <v>-5.0517732955603675E-4</v>
      </c>
      <c r="IY225" s="423">
        <f t="shared" si="364"/>
        <v>-4.2836476721079601E-4</v>
      </c>
      <c r="IZ225" s="423">
        <f t="shared" si="365"/>
        <v>-3.5009160699432478E-4</v>
      </c>
      <c r="JA225" s="423">
        <f t="shared" si="366"/>
        <v>-8.2217515621894584E-4</v>
      </c>
      <c r="JB225" s="423">
        <f t="shared" si="367"/>
        <v>-8.1623912608609584E-4</v>
      </c>
      <c r="JC225" s="423">
        <f t="shared" si="368"/>
        <v>-7.075440639972971E-4</v>
      </c>
      <c r="JD225" s="423">
        <f t="shared" si="369"/>
        <v>-5.7347250407472445E-4</v>
      </c>
      <c r="JE225" s="423">
        <f t="shared" si="370"/>
        <v>-4.5199174752254392E-4</v>
      </c>
      <c r="JF225" s="423">
        <f t="shared" si="371"/>
        <v>-3.0960774307862927E-4</v>
      </c>
      <c r="JG225" s="423">
        <f t="shared" si="372"/>
        <v>-4.1173048746276819E-4</v>
      </c>
      <c r="JH225" s="423">
        <f t="shared" si="373"/>
        <v>-6.345776115477868E-4</v>
      </c>
      <c r="JI225" s="423">
        <f t="shared" si="374"/>
        <v>-9.2047793055827177E-4</v>
      </c>
      <c r="JJ225" s="423">
        <f t="shared" si="375"/>
        <v>-9.1976571621551638E-4</v>
      </c>
      <c r="JK225" s="423">
        <f t="shared" si="376"/>
        <v>-7.3444442558106356E-4</v>
      </c>
      <c r="JL225" s="423">
        <f t="shared" si="377"/>
        <v>-7.9923558673409889E-5</v>
      </c>
      <c r="JM225" s="423">
        <f t="shared" si="378"/>
        <v>-8.7795143028501657E-4</v>
      </c>
      <c r="JN225" s="423">
        <f t="shared" si="379"/>
        <v>-4.5740231441102525E-4</v>
      </c>
      <c r="JO225" s="423">
        <f t="shared" si="380"/>
        <v>-6.5624663668784067E-4</v>
      </c>
      <c r="JP225" s="423">
        <f t="shared" si="381"/>
        <v>-5.9514792992031954E-4</v>
      </c>
      <c r="JQ225" s="423">
        <f t="shared" si="382"/>
        <v>-8.3301585854300285E-4</v>
      </c>
      <c r="JR225" s="423">
        <f t="shared" si="383"/>
        <v>-8.3301580358515956E-4</v>
      </c>
      <c r="JS225" s="423">
        <f t="shared" si="384"/>
        <v>-1.3921050997788655E-3</v>
      </c>
      <c r="JT225" s="423">
        <f t="shared" si="385"/>
        <v>-8.326276745369074E-4</v>
      </c>
      <c r="JU225" s="423">
        <f t="shared" si="386"/>
        <v>-8.6240509068379631E-4</v>
      </c>
      <c r="JV225" s="423">
        <f t="shared" si="387"/>
        <v>-1.1951644036427025E-3</v>
      </c>
      <c r="JW225" s="423">
        <f t="shared" si="388"/>
        <v>-1.8202351893441011E-3</v>
      </c>
      <c r="JX225" s="423">
        <f t="shared" si="389"/>
        <v>-1.8544234396104722E-3</v>
      </c>
      <c r="JY225" s="423">
        <f t="shared" si="390"/>
        <v>-1.5641974986270232E-3</v>
      </c>
      <c r="JZ225" s="423">
        <f t="shared" si="391"/>
        <v>-1.5641972913901917E-3</v>
      </c>
      <c r="KA225" s="423">
        <f t="shared" si="392"/>
        <v>-1.852655289358681E-3</v>
      </c>
      <c r="KB225" s="423">
        <f t="shared" si="393"/>
        <v>0</v>
      </c>
      <c r="KC225" s="423">
        <f t="shared" si="394"/>
        <v>-8.964485255102551E-4</v>
      </c>
      <c r="KD225" s="423">
        <f t="shared" si="395"/>
        <v>-2.8997902161907882E-2</v>
      </c>
      <c r="KE225" s="423">
        <f t="shared" si="396"/>
        <v>-2.0789595601041454E-3</v>
      </c>
      <c r="KF225" s="423">
        <f t="shared" si="397"/>
        <v>-7.2189975298952958E-4</v>
      </c>
      <c r="KG225" s="423">
        <f t="shared" si="398"/>
        <v>-1.0123212672588434E-3</v>
      </c>
      <c r="KH225" s="423">
        <f t="shared" si="399"/>
        <v>-1.3833448102795766E-3</v>
      </c>
      <c r="KI225" s="423">
        <f t="shared" si="400"/>
        <v>-1.0412857743640664E-3</v>
      </c>
      <c r="KJ225" s="423">
        <f t="shared" si="401"/>
        <v>-1.1003129254387558E-3</v>
      </c>
      <c r="KK225" s="423">
        <f t="shared" si="402"/>
        <v>-4.2714169439364916E-4</v>
      </c>
      <c r="KL225" s="423">
        <f t="shared" si="403"/>
        <v>-8.5356483646463767E-5</v>
      </c>
      <c r="KM225" s="423">
        <f t="shared" si="404"/>
        <v>-6.1586501394969692E-4</v>
      </c>
      <c r="KN225" s="423">
        <f t="shared" si="405"/>
        <v>-8.6688543221054271E-4</v>
      </c>
      <c r="KO225" s="423">
        <f t="shared" si="406"/>
        <v>-8.0560328897729446E-4</v>
      </c>
      <c r="KP225" s="423">
        <f t="shared" si="407"/>
        <v>-9.4593123914937078E-4</v>
      </c>
      <c r="KQ225" s="423">
        <f t="shared" si="408"/>
        <v>-7.5673628482579873E-4</v>
      </c>
      <c r="KR225" s="423">
        <f t="shared" si="409"/>
        <v>-5.7706189713999066E-3</v>
      </c>
      <c r="KS225" s="423">
        <f t="shared" si="410"/>
        <v>-3.3320008656470622E-3</v>
      </c>
      <c r="KT225" s="423">
        <f t="shared" si="411"/>
        <v>-3.9222695242813459E-4</v>
      </c>
      <c r="KU225" s="423">
        <f t="shared" si="412"/>
        <v>-5.8413010882955266E-4</v>
      </c>
      <c r="KV225" s="423">
        <f t="shared" si="413"/>
        <v>-4.8449960230740746E-3</v>
      </c>
      <c r="KW225" s="423">
        <f t="shared" si="414"/>
        <v>-8.7466388951336794E-4</v>
      </c>
      <c r="KX225" s="423">
        <f t="shared" si="415"/>
        <v>-3.6368580003740482E-3</v>
      </c>
      <c r="KY225" s="423">
        <f t="shared" si="416"/>
        <v>-2.8574466704273977E-3</v>
      </c>
      <c r="KZ225" s="423">
        <f t="shared" si="417"/>
        <v>-2.0277349256121817E-3</v>
      </c>
      <c r="LA225" s="423">
        <f t="shared" si="418"/>
        <v>-1.630704280263535E-3</v>
      </c>
      <c r="LB225" s="423">
        <f t="shared" si="419"/>
        <v>-1.1080245214823289E-3</v>
      </c>
      <c r="LC225" s="423">
        <f t="shared" si="420"/>
        <v>-3.3365143463623908E-4</v>
      </c>
      <c r="LD225" s="423">
        <f t="shared" si="421"/>
        <v>-3.1153882573661091E-3</v>
      </c>
      <c r="LE225" s="423">
        <f t="shared" si="422"/>
        <v>-1.9643368717638752E-2</v>
      </c>
      <c r="LF225" s="423">
        <f t="shared" si="423"/>
        <v>-8.6392086682168003E-3</v>
      </c>
      <c r="LG225" s="423">
        <f t="shared" si="424"/>
        <v>-1.5247325145075281E-2</v>
      </c>
      <c r="LH225" s="423">
        <f t="shared" si="425"/>
        <v>-3.4201773119358118E-2</v>
      </c>
      <c r="LI225" s="423">
        <f t="shared" si="426"/>
        <v>0.96124951177248097</v>
      </c>
      <c r="LJ225" s="423">
        <f t="shared" si="427"/>
        <v>-9.5111810592324038E-4</v>
      </c>
      <c r="LK225" s="423">
        <f t="shared" si="428"/>
        <v>-1.2615509326281533E-3</v>
      </c>
      <c r="LL225" s="423">
        <f t="shared" si="429"/>
        <v>-3.2687158288052676E-3</v>
      </c>
      <c r="LN225" s="424">
        <v>4.8125745537519974E-3</v>
      </c>
      <c r="LO225" s="424">
        <v>1.1382496171772366E-2</v>
      </c>
      <c r="LP225" s="424">
        <v>3.2731475397548937E-3</v>
      </c>
      <c r="LQ225" s="424">
        <v>6.2336222730642356E-3</v>
      </c>
      <c r="LR225" s="424">
        <v>2.5297568299537045E-3</v>
      </c>
      <c r="LS225" s="424">
        <v>5.7219985164929862E-3</v>
      </c>
      <c r="LT225" s="424">
        <v>3.4688983824749261E-3</v>
      </c>
      <c r="LU225" s="424">
        <v>6.4795984260393518E-3</v>
      </c>
      <c r="LV225" s="424">
        <v>7.128538223613058E-3</v>
      </c>
      <c r="LW225" s="424">
        <v>4.486790644040139E-3</v>
      </c>
      <c r="LX225" s="424">
        <v>5.7918780023566109E-3</v>
      </c>
      <c r="LY225" s="424">
        <v>6.4865918579269316E-3</v>
      </c>
      <c r="LZ225" s="424">
        <v>7.7165776753298282E-3</v>
      </c>
      <c r="MA225" s="424">
        <v>6.9521252895043536E-3</v>
      </c>
      <c r="MB225" s="424">
        <v>5.4368384592880549E-3</v>
      </c>
      <c r="MC225" s="424">
        <v>6.651594170901041E-3</v>
      </c>
      <c r="MD225" s="424">
        <v>6.7354878855407311E-3</v>
      </c>
      <c r="ME225" s="424">
        <v>5.6227319559781757E-3</v>
      </c>
      <c r="MF225" s="424">
        <v>5.5925854367632208E-3</v>
      </c>
      <c r="MG225" s="424">
        <v>7.0246533046164307E-3</v>
      </c>
      <c r="MH225" s="424">
        <v>4.8253503440869394E-3</v>
      </c>
      <c r="MI225" s="424">
        <v>5.4270138003706721E-3</v>
      </c>
      <c r="MJ225" s="424">
        <v>5.5131715933047429E-3</v>
      </c>
      <c r="MK225" s="424">
        <v>6.5972744106190528E-3</v>
      </c>
      <c r="ML225" s="424">
        <v>2.1309682115941302E-3</v>
      </c>
      <c r="MM225" s="424">
        <v>6.037749713405185E-3</v>
      </c>
      <c r="MN225" s="424">
        <v>6.9047749173191796E-3</v>
      </c>
      <c r="MO225" s="424">
        <v>4.9558276899407871E-3</v>
      </c>
      <c r="MP225" s="424">
        <v>4.8855418023704966E-3</v>
      </c>
      <c r="MQ225" s="424">
        <v>3.4037033445441294E-3</v>
      </c>
      <c r="MR225" s="424">
        <v>6.024769557038805E-3</v>
      </c>
      <c r="MS225" s="424">
        <v>5.284390263809371E-3</v>
      </c>
      <c r="MT225" s="424">
        <v>5.5992730956228197E-3</v>
      </c>
      <c r="MU225" s="424">
        <v>6.4600753817559246E-3</v>
      </c>
      <c r="MV225" s="424">
        <v>6.35491078224063E-3</v>
      </c>
      <c r="MW225" s="424">
        <v>4.9232494107493124E-3</v>
      </c>
      <c r="MX225" s="424">
        <v>3.4436193480164579E-3</v>
      </c>
      <c r="MY225" s="424">
        <v>6.9918671981559532E-3</v>
      </c>
      <c r="MZ225" s="424">
        <v>6.5818408638682593E-3</v>
      </c>
      <c r="NA225" s="424">
        <v>6.2926519073145028E-3</v>
      </c>
      <c r="NB225" s="424">
        <v>5.7177935597619422E-3</v>
      </c>
      <c r="NC225" s="424">
        <v>6.5541127060672558E-3</v>
      </c>
      <c r="ND225" s="424">
        <v>5.7319931780493109E-3</v>
      </c>
      <c r="NE225" s="424">
        <v>7.4499157499771131E-3</v>
      </c>
      <c r="NF225" s="424">
        <v>6.1619311423334357E-3</v>
      </c>
      <c r="NG225" s="424">
        <v>8.0285742903027663E-3</v>
      </c>
      <c r="NH225" s="424">
        <v>6.9458387250980339E-3</v>
      </c>
      <c r="NI225" s="424">
        <v>6.5099758234242163E-3</v>
      </c>
      <c r="NJ225" s="424">
        <v>6.9042743205158441E-3</v>
      </c>
      <c r="NK225" s="424">
        <v>7.1753753221604913E-3</v>
      </c>
      <c r="NL225" s="424">
        <v>8.3237211380210382E-3</v>
      </c>
      <c r="NM225" s="424">
        <v>4.9493971403488223E-3</v>
      </c>
      <c r="NN225" s="424">
        <v>4.6000951222919311E-3</v>
      </c>
      <c r="NO225" s="424">
        <v>4.3649314119311869E-3</v>
      </c>
      <c r="NP225" s="424">
        <v>4.3908471152101407E-3</v>
      </c>
      <c r="NQ225" s="424">
        <v>7.0873167925647263E-3</v>
      </c>
      <c r="NR225" s="424">
        <v>7.5073145160557356E-3</v>
      </c>
      <c r="NS225" s="424">
        <v>6.4419234940303327E-3</v>
      </c>
      <c r="NT225" s="424">
        <v>7.3601709860415636E-3</v>
      </c>
      <c r="NU225" s="424">
        <v>7.6053632360485362E-3</v>
      </c>
      <c r="NV225" s="424">
        <v>7.0950844079450846E-3</v>
      </c>
      <c r="NW225" s="424">
        <v>1.0460541463402008E-2</v>
      </c>
      <c r="NX225" s="424">
        <v>7.6733292471014526E-3</v>
      </c>
      <c r="NY225" s="424">
        <v>8.0808293742985239E-3</v>
      </c>
      <c r="NZ225" s="424">
        <v>6.6111727181830341E-3</v>
      </c>
      <c r="OA225" s="424">
        <v>1.0093215344252907E-2</v>
      </c>
      <c r="OB225" s="424">
        <v>9.3674258895039726E-3</v>
      </c>
      <c r="OC225" s="424">
        <v>7.494371634375668E-3</v>
      </c>
      <c r="OD225" s="424">
        <v>8.1488778932662029E-3</v>
      </c>
      <c r="OE225" s="424">
        <v>7.9118164964063417E-3</v>
      </c>
      <c r="OF225" s="424">
        <v>5.8722445222102937E-3</v>
      </c>
      <c r="OG225" s="424">
        <v>7.8802939886208935E-3</v>
      </c>
      <c r="OH225" s="424">
        <v>3.711615045417483E-2</v>
      </c>
      <c r="OI225" s="424">
        <v>7.1134720056421526E-3</v>
      </c>
      <c r="OJ225" s="424">
        <v>7.945032631839823E-3</v>
      </c>
      <c r="OK225" s="424">
        <v>8.2083431920255065E-3</v>
      </c>
      <c r="OL225" s="424">
        <v>6.9663878099262746E-3</v>
      </c>
      <c r="OM225" s="424">
        <v>6.3321315506687436E-3</v>
      </c>
      <c r="ON225" s="424">
        <v>8.9194063851168823E-3</v>
      </c>
      <c r="OO225" s="424">
        <v>4.4583612593805996E-3</v>
      </c>
      <c r="OP225" s="424">
        <v>2.480558058626296E-3</v>
      </c>
      <c r="OQ225" s="424">
        <v>6.117016720284355E-3</v>
      </c>
      <c r="OR225" s="424">
        <v>6.8307539937147183E-3</v>
      </c>
      <c r="OS225" s="424">
        <v>7.6526005422058599E-3</v>
      </c>
      <c r="OT225" s="424">
        <v>9.0085223679788277E-3</v>
      </c>
      <c r="OU225" s="424">
        <v>1.0299234620737067E-2</v>
      </c>
      <c r="OV225" s="424">
        <v>1.3084399248879565E-2</v>
      </c>
      <c r="OW225" s="424">
        <v>1.0298967697406252E-2</v>
      </c>
      <c r="OX225" s="424">
        <v>7.8457062538048461E-3</v>
      </c>
      <c r="OY225" s="424">
        <v>6.4407166510873203E-3</v>
      </c>
      <c r="OZ225" s="424">
        <v>1.2416394130002647E-2</v>
      </c>
      <c r="PA225" s="424">
        <v>8.37348800224442E-3</v>
      </c>
      <c r="PB225" s="424">
        <v>9.5260081772622282E-3</v>
      </c>
      <c r="PC225" s="424">
        <v>9.41956036184898E-3</v>
      </c>
      <c r="PD225" s="424">
        <v>8.1460705776680211E-3</v>
      </c>
      <c r="PE225" s="424">
        <v>8.5083826107536509E-3</v>
      </c>
      <c r="PF225" s="424">
        <v>1.007757344506866E-2</v>
      </c>
      <c r="PG225" s="424">
        <v>7.19873976839843E-3</v>
      </c>
      <c r="PH225" s="424">
        <v>1.2155639182353338E-2</v>
      </c>
      <c r="PI225" s="424">
        <v>2.7417911780713372E-2</v>
      </c>
      <c r="PJ225" s="424">
        <v>1.7629805742314382E-2</v>
      </c>
      <c r="PK225" s="424">
        <v>2.047579180961457E-2</v>
      </c>
      <c r="PL225" s="424">
        <v>4.3087837828589846E-2</v>
      </c>
      <c r="PM225" s="424">
        <v>1.0480324104851724</v>
      </c>
      <c r="PN225" s="424">
        <v>7.9956425872104997E-3</v>
      </c>
      <c r="PO225" s="424">
        <v>7.6468864421388224E-3</v>
      </c>
      <c r="PP225" s="425">
        <v>1.0494380824661127E-2</v>
      </c>
    </row>
    <row r="226" spans="1:432" x14ac:dyDescent="0.25">
      <c r="A226" s="210" t="s">
        <v>215</v>
      </c>
      <c r="B226" s="415">
        <f>'Input Output Table'!D110/B$230</f>
        <v>4.6396525951843853E-5</v>
      </c>
      <c r="C226" s="415">
        <f>'Input Output Table'!E110/C$230</f>
        <v>9.5772903911533667E-5</v>
      </c>
      <c r="D226" s="415">
        <f>'Input Output Table'!F110/D$230</f>
        <v>6.6482329253793668E-5</v>
      </c>
      <c r="E226" s="415">
        <f>'Input Output Table'!G110/E$230</f>
        <v>2.641258947264535E-4</v>
      </c>
      <c r="F226" s="415">
        <f>'Input Output Table'!H110/F$230</f>
        <v>1.9237905044647464E-4</v>
      </c>
      <c r="G226" s="415">
        <f>'Input Output Table'!I110/G$230</f>
        <v>1.5611596753600909E-4</v>
      </c>
      <c r="H226" s="415">
        <f>'Input Output Table'!J110/H$230</f>
        <v>1.983493656039409E-4</v>
      </c>
      <c r="I226" s="415">
        <f>'Input Output Table'!K110/I$230</f>
        <v>1.5086710892794254E-4</v>
      </c>
      <c r="J226" s="415">
        <f>'Input Output Table'!L110/J$230</f>
        <v>1.7840033581574869E-4</v>
      </c>
      <c r="K226" s="415">
        <f>'Input Output Table'!M110/K$230</f>
        <v>6.2068244544585729E-5</v>
      </c>
      <c r="L226" s="415">
        <f>'Input Output Table'!N110/L$230</f>
        <v>1.2447753107891813E-4</v>
      </c>
      <c r="M226" s="415">
        <f>'Input Output Table'!O110/M$230</f>
        <v>1.5798801992802049E-4</v>
      </c>
      <c r="N226" s="415">
        <f>'Input Output Table'!P110/N$230</f>
        <v>1.4040159599448837E-4</v>
      </c>
      <c r="O226" s="415">
        <f>'Input Output Table'!Q110/O$230</f>
        <v>1.9109946175265753E-4</v>
      </c>
      <c r="P226" s="415">
        <f>'Input Output Table'!R110/P$230</f>
        <v>1.5882878521716572E-4</v>
      </c>
      <c r="Q226" s="415">
        <f>'Input Output Table'!S110/Q$230</f>
        <v>3.0888453337958344E-4</v>
      </c>
      <c r="R226" s="415">
        <f>'Input Output Table'!T110/R$230</f>
        <v>2.5976871944912301E-4</v>
      </c>
      <c r="S226" s="415">
        <f>'Input Output Table'!U110/S$230</f>
        <v>2.1991969551124732E-4</v>
      </c>
      <c r="T226" s="415">
        <f>'Input Output Table'!V110/T$230</f>
        <v>1.3452773173295952E-4</v>
      </c>
      <c r="U226" s="415">
        <f>'Input Output Table'!W110/U$230</f>
        <v>4.5612400890935988E-4</v>
      </c>
      <c r="V226" s="415">
        <f>'Input Output Table'!X110/V$230</f>
        <v>3.1565076574738965E-4</v>
      </c>
      <c r="W226" s="415">
        <f>'Input Output Table'!Y110/W$230</f>
        <v>1.4429974128010034E-4</v>
      </c>
      <c r="X226" s="415">
        <f>'Input Output Table'!Z110/X$230</f>
        <v>1.913761414512724E-4</v>
      </c>
      <c r="Y226" s="415">
        <f>'Input Output Table'!AA110/Y$230</f>
        <v>2.0174644891492069E-4</v>
      </c>
      <c r="Z226" s="415">
        <f>'Input Output Table'!AB110/Z$230</f>
        <v>8.3552580345517549E-5</v>
      </c>
      <c r="AA226" s="415">
        <f>'Input Output Table'!AC110/AA$230</f>
        <v>3.1295695701579666E-4</v>
      </c>
      <c r="AB226" s="415">
        <f>'Input Output Table'!AD110/AB$230</f>
        <v>1.3690930300360972E-4</v>
      </c>
      <c r="AC226" s="415">
        <f>'Input Output Table'!AE110/AC$230</f>
        <v>4.005035440430822E-4</v>
      </c>
      <c r="AD226" s="415">
        <f>'Input Output Table'!AF110/AD$230</f>
        <v>1.269579743160254E-4</v>
      </c>
      <c r="AE226" s="415">
        <f>'Input Output Table'!AG110/AE$230</f>
        <v>1.8787496146389966E-4</v>
      </c>
      <c r="AF226" s="415">
        <f>'Input Output Table'!AH110/AF$230</f>
        <v>2.2914941470487528E-4</v>
      </c>
      <c r="AG226" s="415">
        <f>'Input Output Table'!AI110/AG$230</f>
        <v>4.0723707620532706E-4</v>
      </c>
      <c r="AH226" s="415">
        <f>'Input Output Table'!AJ110/AH$230</f>
        <v>9.4605836142592725E-5</v>
      </c>
      <c r="AI226" s="415">
        <f>'Input Output Table'!AK110/AI$230</f>
        <v>2.0166438151924827E-4</v>
      </c>
      <c r="AJ226" s="415">
        <f>'Input Output Table'!AL110/AJ$230</f>
        <v>2.7117194983576539E-4</v>
      </c>
      <c r="AK226" s="415">
        <f>'Input Output Table'!AM110/AK$230</f>
        <v>3.3441948380946083E-4</v>
      </c>
      <c r="AL226" s="415">
        <f>'Input Output Table'!AN110/AL$230</f>
        <v>2.1698093401095977E-4</v>
      </c>
      <c r="AM226" s="415">
        <f>'Input Output Table'!AO110/AM$230</f>
        <v>2.8331506986894415E-4</v>
      </c>
      <c r="AN226" s="415">
        <f>'Input Output Table'!AP110/AN$230</f>
        <v>8.2137741618108385E-5</v>
      </c>
      <c r="AO226" s="415">
        <f>'Input Output Table'!AQ110/AO$230</f>
        <v>1.225025636736922E-4</v>
      </c>
      <c r="AP226" s="415">
        <f>'Input Output Table'!AR110/AP$230</f>
        <v>2.7216986430714127E-4</v>
      </c>
      <c r="AQ226" s="415">
        <f>'Input Output Table'!AS110/AQ$230</f>
        <v>1.9904645272231857E-4</v>
      </c>
      <c r="AR226" s="415">
        <f>'Input Output Table'!AT110/AR$230</f>
        <v>1.435702938313227E-4</v>
      </c>
      <c r="AS226" s="415">
        <f>'Input Output Table'!AU110/AS$230</f>
        <v>2.7326598704991768E-4</v>
      </c>
      <c r="AT226" s="415">
        <f>'Input Output Table'!AV110/AT$230</f>
        <v>6.9143932890609525E-4</v>
      </c>
      <c r="AU226" s="415">
        <f>'Input Output Table'!AW110/AU$230</f>
        <v>3.6666033494771707E-4</v>
      </c>
      <c r="AV226" s="415">
        <f>'Input Output Table'!AX110/AV$230</f>
        <v>1.7319748118346887E-4</v>
      </c>
      <c r="AW226" s="415">
        <f>'Input Output Table'!AY110/AW$230</f>
        <v>2.6052771073581155E-4</v>
      </c>
      <c r="AX226" s="415">
        <f>'Input Output Table'!AZ110/AX$230</f>
        <v>2.2640693469551189E-4</v>
      </c>
      <c r="AY226" s="415">
        <f>'Input Output Table'!BA110/AY$230</f>
        <v>3.0172256587196304E-4</v>
      </c>
      <c r="AZ226" s="415">
        <f>'Input Output Table'!BB110/AZ$230</f>
        <v>2.6401687960969899E-4</v>
      </c>
      <c r="BA226" s="415">
        <f>'Input Output Table'!BC110/BA$230</f>
        <v>2.0625391371370639E-4</v>
      </c>
      <c r="BB226" s="415">
        <f>'Input Output Table'!BD110/BB$230</f>
        <v>2.1209507587386685E-4</v>
      </c>
      <c r="BC226" s="415">
        <f>'Input Output Table'!BE110/BC$230</f>
        <v>4.3930762921778194E-4</v>
      </c>
      <c r="BD226" s="415">
        <f>'Input Output Table'!BF110/BD$230</f>
        <v>1.110107404425527E-4</v>
      </c>
      <c r="BE226" s="415">
        <f>'Input Output Table'!BG110/BE$230</f>
        <v>8.4279615660139953E-4</v>
      </c>
      <c r="BF226" s="415">
        <f>'Input Output Table'!BH110/BF$230</f>
        <v>3.6762301171464599E-4</v>
      </c>
      <c r="BG226" s="415">
        <f>'Input Output Table'!BI110/BG$230</f>
        <v>3.0629923517908877E-4</v>
      </c>
      <c r="BH226" s="415">
        <f>'Input Output Table'!BJ110/BH$230</f>
        <v>6.2459574200686733E-4</v>
      </c>
      <c r="BI226" s="415">
        <f>'Input Output Table'!BK110/BI$230</f>
        <v>4.6080286975985242E-4</v>
      </c>
      <c r="BJ226" s="415">
        <f>'Input Output Table'!BL110/BJ$230</f>
        <v>4.6080283935859214E-4</v>
      </c>
      <c r="BK226" s="415">
        <f>'Input Output Table'!BM110/BK$230</f>
        <v>9.0864611346737974E-4</v>
      </c>
      <c r="BL226" s="415">
        <f>'Input Output Table'!BN110/BL$230</f>
        <v>5.6951992094520008E-4</v>
      </c>
      <c r="BM226" s="415">
        <f>'Input Output Table'!BO110/BM$230</f>
        <v>1.1621072355169442E-3</v>
      </c>
      <c r="BN226" s="415">
        <f>'Input Output Table'!BP110/BN$230</f>
        <v>1.6237834192227136E-3</v>
      </c>
      <c r="BO226" s="415">
        <f>'Input Output Table'!BQ110/BO$230</f>
        <v>3.5816214764161592E-4</v>
      </c>
      <c r="BP226" s="415">
        <f>'Input Output Table'!BR110/BP$230</f>
        <v>7.7026225372555182E-4</v>
      </c>
      <c r="BQ226" s="415">
        <f>'Input Output Table'!BS110/BQ$230</f>
        <v>6.0323410704659773E-4</v>
      </c>
      <c r="BR226" s="415">
        <f>'Input Output Table'!BT110/BR$230</f>
        <v>6.0323402712553589E-4</v>
      </c>
      <c r="BS226" s="415">
        <f>'Input Output Table'!BU110/BS$230</f>
        <v>3.5851660832903658E-4</v>
      </c>
      <c r="BT226" s="415">
        <f>'Input Output Table'!BV110/BT$230</f>
        <v>0</v>
      </c>
      <c r="BU226" s="415">
        <f>'Input Output Table'!BW110/BU$230</f>
        <v>2.799804047959558E-4</v>
      </c>
      <c r="BV226" s="415">
        <f>'Input Output Table'!BX110/BV$230</f>
        <v>6.7558969191864769E-4</v>
      </c>
      <c r="BW226" s="415">
        <f>'Input Output Table'!BY110/BW$230</f>
        <v>8.4605416039835958E-4</v>
      </c>
      <c r="BX226" s="415">
        <f>'Input Output Table'!BZ110/BX$230</f>
        <v>8.5486964123917121E-4</v>
      </c>
      <c r="BY226" s="415">
        <f>'Input Output Table'!CA110/BY$230</f>
        <v>1.1970264042354389E-3</v>
      </c>
      <c r="BZ226" s="415">
        <f>'Input Output Table'!CB110/BZ$230</f>
        <v>6.9021801715867166E-4</v>
      </c>
      <c r="CA226" s="415">
        <f>'Input Output Table'!CC110/CA$230</f>
        <v>8.0156386762339472E-4</v>
      </c>
      <c r="CB226" s="415">
        <f>'Input Output Table'!CD110/CB$230</f>
        <v>1.7651774125181678E-3</v>
      </c>
      <c r="CC226" s="415">
        <f>'Input Output Table'!CE110/CC$230</f>
        <v>2.5185269483443782E-4</v>
      </c>
      <c r="CD226" s="415">
        <f>'Input Output Table'!CF110/CD$230</f>
        <v>4.1311043146174328E-5</v>
      </c>
      <c r="CE226" s="415">
        <f>'Input Output Table'!CG110/CE$230</f>
        <v>4.4783206575371774E-4</v>
      </c>
      <c r="CF226" s="415">
        <f>'Input Output Table'!CH110/CF$230</f>
        <v>5.9159417597127973E-4</v>
      </c>
      <c r="CG226" s="415">
        <f>'Input Output Table'!CI110/CG$230</f>
        <v>5.7330798164878277E-4</v>
      </c>
      <c r="CH226" s="415">
        <f>'Input Output Table'!CJ110/CH$230</f>
        <v>6.6377075679376518E-4</v>
      </c>
      <c r="CI226" s="415">
        <f>'Input Output Table'!CK110/CI$230</f>
        <v>4.3873356531136403E-4</v>
      </c>
      <c r="CJ226" s="415">
        <f>'Input Output Table'!CL110/CJ$230</f>
        <v>1.0199809635780578E-3</v>
      </c>
      <c r="CK226" s="415">
        <f>'Input Output Table'!CM110/CK$230</f>
        <v>6.2224054058324812E-4</v>
      </c>
      <c r="CL226" s="415">
        <f>'Input Output Table'!CN110/CL$230</f>
        <v>3.188993152367141E-4</v>
      </c>
      <c r="CM226" s="415">
        <f>'Input Output Table'!CO110/CM$230</f>
        <v>4.0943286783672332E-4</v>
      </c>
      <c r="CN226" s="415">
        <f>'Input Output Table'!CP110/CN$230</f>
        <v>4.3861197510851606E-4</v>
      </c>
      <c r="CO226" s="415">
        <f>'Input Output Table'!CQ110/CO$230</f>
        <v>5.1033492392206427E-4</v>
      </c>
      <c r="CP226" s="415">
        <f>'Input Output Table'!CR110/CP$230</f>
        <v>6.1239958431608956E-4</v>
      </c>
      <c r="CQ226" s="415">
        <f>'Input Output Table'!CS110/CQ$230</f>
        <v>4.5871915913332648E-4</v>
      </c>
      <c r="CR226" s="415">
        <f>'Input Output Table'!CT110/CR$230</f>
        <v>3.4252328566074979E-4</v>
      </c>
      <c r="CS226" s="415">
        <f>'Input Output Table'!CU110/CS$230</f>
        <v>1.9121981083640742E-3</v>
      </c>
      <c r="CT226" s="415">
        <f>'Input Output Table'!CV110/CT$230</f>
        <v>4.8261744211280683E-4</v>
      </c>
      <c r="CU226" s="415">
        <f>'Input Output Table'!CW110/CU$230</f>
        <v>8.0884122689771679E-4</v>
      </c>
      <c r="CV226" s="415">
        <f>'Input Output Table'!CX110/CV$230</f>
        <v>4.9716165925379238E-4</v>
      </c>
      <c r="CW226" s="415">
        <f>'Input Output Table'!CY110/CW$230</f>
        <v>6.9281203970243059E-4</v>
      </c>
      <c r="CX226" s="415">
        <f>'Input Output Table'!CZ110/CX$230</f>
        <v>7.8819585413122983E-4</v>
      </c>
      <c r="CY226" s="415">
        <f>'Input Output Table'!DA110/CY$230</f>
        <v>5.1251059846130773E-4</v>
      </c>
      <c r="CZ226" s="415">
        <f>'Input Output Table'!DB110/CZ$230</f>
        <v>9.8473718303371672E-4</v>
      </c>
      <c r="DA226" s="415">
        <f>'Input Output Table'!DC110/DA$230</f>
        <v>4.5811048655064582E-4</v>
      </c>
      <c r="DB226" s="415">
        <f>'Input Output Table'!DD110/DB$230</f>
        <v>2.7381566719317527E-3</v>
      </c>
      <c r="DC226" s="415">
        <f>'Input Output Table'!DE110/DC$230</f>
        <v>4.3403708746190086E-4</v>
      </c>
      <c r="DD226" s="416">
        <f>'Input Output Table'!DG110/DD$230</f>
        <v>1.1565919269662204E-3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0</v>
      </c>
      <c r="HH226">
        <v>0</v>
      </c>
      <c r="HJ226" s="423">
        <f t="shared" si="323"/>
        <v>-4.6396525951843853E-5</v>
      </c>
      <c r="HK226" s="423">
        <f t="shared" si="324"/>
        <v>-9.5772903911533667E-5</v>
      </c>
      <c r="HL226" s="423">
        <f t="shared" si="325"/>
        <v>-6.6482329253793668E-5</v>
      </c>
      <c r="HM226" s="423">
        <f t="shared" si="326"/>
        <v>-2.641258947264535E-4</v>
      </c>
      <c r="HN226" s="423">
        <f t="shared" si="327"/>
        <v>-1.9237905044647464E-4</v>
      </c>
      <c r="HO226" s="423">
        <f t="shared" si="328"/>
        <v>-1.5611596753600909E-4</v>
      </c>
      <c r="HP226" s="423">
        <f t="shared" si="329"/>
        <v>-1.983493656039409E-4</v>
      </c>
      <c r="HQ226" s="423">
        <f t="shared" si="330"/>
        <v>-1.5086710892794254E-4</v>
      </c>
      <c r="HR226" s="423">
        <f t="shared" si="331"/>
        <v>-1.7840033581574869E-4</v>
      </c>
      <c r="HS226" s="423">
        <f t="shared" si="332"/>
        <v>-6.2068244544585729E-5</v>
      </c>
      <c r="HT226" s="423">
        <f t="shared" si="333"/>
        <v>-1.2447753107891813E-4</v>
      </c>
      <c r="HU226" s="423">
        <f t="shared" si="334"/>
        <v>-1.5798801992802049E-4</v>
      </c>
      <c r="HV226" s="423">
        <f t="shared" si="335"/>
        <v>-1.4040159599448837E-4</v>
      </c>
      <c r="HW226" s="423">
        <f t="shared" si="336"/>
        <v>-1.9109946175265753E-4</v>
      </c>
      <c r="HX226" s="423">
        <f t="shared" si="337"/>
        <v>-1.5882878521716572E-4</v>
      </c>
      <c r="HY226" s="423">
        <f t="shared" si="338"/>
        <v>-3.0888453337958344E-4</v>
      </c>
      <c r="HZ226" s="423">
        <f t="shared" si="339"/>
        <v>-2.5976871944912301E-4</v>
      </c>
      <c r="IA226" s="423">
        <f t="shared" si="340"/>
        <v>-2.1991969551124732E-4</v>
      </c>
      <c r="IB226" s="423">
        <f t="shared" si="341"/>
        <v>-1.3452773173295952E-4</v>
      </c>
      <c r="IC226" s="423">
        <f t="shared" si="342"/>
        <v>-4.5612400890935988E-4</v>
      </c>
      <c r="ID226" s="423">
        <f t="shared" si="343"/>
        <v>-3.1565076574738965E-4</v>
      </c>
      <c r="IE226" s="423">
        <f t="shared" si="344"/>
        <v>-1.4429974128010034E-4</v>
      </c>
      <c r="IF226" s="423">
        <f t="shared" si="345"/>
        <v>-1.913761414512724E-4</v>
      </c>
      <c r="IG226" s="423">
        <f t="shared" si="346"/>
        <v>-2.0174644891492069E-4</v>
      </c>
      <c r="IH226" s="423">
        <f t="shared" si="347"/>
        <v>-8.3552580345517549E-5</v>
      </c>
      <c r="II226" s="423">
        <f t="shared" si="348"/>
        <v>-3.1295695701579666E-4</v>
      </c>
      <c r="IJ226" s="423">
        <f t="shared" si="349"/>
        <v>-1.3690930300360972E-4</v>
      </c>
      <c r="IK226" s="423">
        <f t="shared" si="350"/>
        <v>-4.005035440430822E-4</v>
      </c>
      <c r="IL226" s="423">
        <f t="shared" si="351"/>
        <v>-1.269579743160254E-4</v>
      </c>
      <c r="IM226" s="423">
        <f t="shared" si="352"/>
        <v>-1.8787496146389966E-4</v>
      </c>
      <c r="IN226" s="423">
        <f t="shared" si="353"/>
        <v>-2.2914941470487528E-4</v>
      </c>
      <c r="IO226" s="423">
        <f t="shared" si="354"/>
        <v>-4.0723707620532706E-4</v>
      </c>
      <c r="IP226" s="423">
        <f t="shared" si="355"/>
        <v>-9.4605836142592725E-5</v>
      </c>
      <c r="IQ226" s="423">
        <f t="shared" si="356"/>
        <v>-2.0166438151924827E-4</v>
      </c>
      <c r="IR226" s="423">
        <f t="shared" si="357"/>
        <v>-2.7117194983576539E-4</v>
      </c>
      <c r="IS226" s="423">
        <f t="shared" si="358"/>
        <v>-3.3441948380946083E-4</v>
      </c>
      <c r="IT226" s="423">
        <f t="shared" si="359"/>
        <v>-2.1698093401095977E-4</v>
      </c>
      <c r="IU226" s="423">
        <f t="shared" si="360"/>
        <v>-2.8331506986894415E-4</v>
      </c>
      <c r="IV226" s="423">
        <f t="shared" si="361"/>
        <v>-8.2137741618108385E-5</v>
      </c>
      <c r="IW226" s="423">
        <f t="shared" si="362"/>
        <v>-1.225025636736922E-4</v>
      </c>
      <c r="IX226" s="423">
        <f t="shared" si="363"/>
        <v>-2.7216986430714127E-4</v>
      </c>
      <c r="IY226" s="423">
        <f t="shared" si="364"/>
        <v>-1.9904645272231857E-4</v>
      </c>
      <c r="IZ226" s="423">
        <f t="shared" si="365"/>
        <v>-1.435702938313227E-4</v>
      </c>
      <c r="JA226" s="423">
        <f t="shared" si="366"/>
        <v>-2.7326598704991768E-4</v>
      </c>
      <c r="JB226" s="423">
        <f t="shared" si="367"/>
        <v>-6.9143932890609525E-4</v>
      </c>
      <c r="JC226" s="423">
        <f t="shared" si="368"/>
        <v>-3.6666033494771707E-4</v>
      </c>
      <c r="JD226" s="423">
        <f t="shared" si="369"/>
        <v>-1.7319748118346887E-4</v>
      </c>
      <c r="JE226" s="423">
        <f t="shared" si="370"/>
        <v>-2.6052771073581155E-4</v>
      </c>
      <c r="JF226" s="423">
        <f t="shared" si="371"/>
        <v>-2.2640693469551189E-4</v>
      </c>
      <c r="JG226" s="423">
        <f t="shared" si="372"/>
        <v>-3.0172256587196304E-4</v>
      </c>
      <c r="JH226" s="423">
        <f t="shared" si="373"/>
        <v>-2.6401687960969899E-4</v>
      </c>
      <c r="JI226" s="423">
        <f t="shared" si="374"/>
        <v>-2.0625391371370639E-4</v>
      </c>
      <c r="JJ226" s="423">
        <f t="shared" si="375"/>
        <v>-2.1209507587386685E-4</v>
      </c>
      <c r="JK226" s="423">
        <f t="shared" si="376"/>
        <v>-4.3930762921778194E-4</v>
      </c>
      <c r="JL226" s="423">
        <f t="shared" si="377"/>
        <v>-1.110107404425527E-4</v>
      </c>
      <c r="JM226" s="423">
        <f t="shared" si="378"/>
        <v>-8.4279615660139953E-4</v>
      </c>
      <c r="JN226" s="423">
        <f t="shared" si="379"/>
        <v>-3.6762301171464599E-4</v>
      </c>
      <c r="JO226" s="423">
        <f t="shared" si="380"/>
        <v>-3.0629923517908877E-4</v>
      </c>
      <c r="JP226" s="423">
        <f t="shared" si="381"/>
        <v>-6.2459574200686733E-4</v>
      </c>
      <c r="JQ226" s="423">
        <f t="shared" si="382"/>
        <v>-4.6080286975985242E-4</v>
      </c>
      <c r="JR226" s="423">
        <f t="shared" si="383"/>
        <v>-4.6080283935859214E-4</v>
      </c>
      <c r="JS226" s="423">
        <f t="shared" si="384"/>
        <v>-9.0864611346737974E-4</v>
      </c>
      <c r="JT226" s="423">
        <f t="shared" si="385"/>
        <v>-5.6951992094520008E-4</v>
      </c>
      <c r="JU226" s="423">
        <f t="shared" si="386"/>
        <v>-1.1621072355169442E-3</v>
      </c>
      <c r="JV226" s="423">
        <f t="shared" si="387"/>
        <v>-1.6237834192227136E-3</v>
      </c>
      <c r="JW226" s="423">
        <f t="shared" si="388"/>
        <v>-3.5816214764161592E-4</v>
      </c>
      <c r="JX226" s="423">
        <f t="shared" si="389"/>
        <v>-7.7026225372555182E-4</v>
      </c>
      <c r="JY226" s="423">
        <f t="shared" si="390"/>
        <v>-6.0323410704659773E-4</v>
      </c>
      <c r="JZ226" s="423">
        <f t="shared" si="391"/>
        <v>-6.0323402712553589E-4</v>
      </c>
      <c r="KA226" s="423">
        <f t="shared" si="392"/>
        <v>-3.5851660832903658E-4</v>
      </c>
      <c r="KB226" s="423">
        <f t="shared" si="393"/>
        <v>0</v>
      </c>
      <c r="KC226" s="423">
        <f t="shared" si="394"/>
        <v>-2.799804047959558E-4</v>
      </c>
      <c r="KD226" s="423">
        <f t="shared" si="395"/>
        <v>-6.7558969191864769E-4</v>
      </c>
      <c r="KE226" s="423">
        <f t="shared" si="396"/>
        <v>-8.4605416039835958E-4</v>
      </c>
      <c r="KF226" s="423">
        <f t="shared" si="397"/>
        <v>-8.5486964123917121E-4</v>
      </c>
      <c r="KG226" s="423">
        <f t="shared" si="398"/>
        <v>-1.1970264042354389E-3</v>
      </c>
      <c r="KH226" s="423">
        <f t="shared" si="399"/>
        <v>-6.9021801715867166E-4</v>
      </c>
      <c r="KI226" s="423">
        <f t="shared" si="400"/>
        <v>-8.0156386762339472E-4</v>
      </c>
      <c r="KJ226" s="423">
        <f t="shared" si="401"/>
        <v>-1.7651774125181678E-3</v>
      </c>
      <c r="KK226" s="423">
        <f t="shared" si="402"/>
        <v>-2.5185269483443782E-4</v>
      </c>
      <c r="KL226" s="423">
        <f t="shared" si="403"/>
        <v>-4.1311043146174328E-5</v>
      </c>
      <c r="KM226" s="423">
        <f t="shared" si="404"/>
        <v>-4.4783206575371774E-4</v>
      </c>
      <c r="KN226" s="423">
        <f t="shared" si="405"/>
        <v>-5.9159417597127973E-4</v>
      </c>
      <c r="KO226" s="423">
        <f t="shared" si="406"/>
        <v>-5.7330798164878277E-4</v>
      </c>
      <c r="KP226" s="423">
        <f t="shared" si="407"/>
        <v>-6.6377075679376518E-4</v>
      </c>
      <c r="KQ226" s="423">
        <f t="shared" si="408"/>
        <v>-4.3873356531136403E-4</v>
      </c>
      <c r="KR226" s="423">
        <f t="shared" si="409"/>
        <v>-1.0199809635780578E-3</v>
      </c>
      <c r="KS226" s="423">
        <f t="shared" si="410"/>
        <v>-6.2224054058324812E-4</v>
      </c>
      <c r="KT226" s="423">
        <f t="shared" si="411"/>
        <v>-3.188993152367141E-4</v>
      </c>
      <c r="KU226" s="423">
        <f t="shared" si="412"/>
        <v>-4.0943286783672332E-4</v>
      </c>
      <c r="KV226" s="423">
        <f t="shared" si="413"/>
        <v>-4.3861197510851606E-4</v>
      </c>
      <c r="KW226" s="423">
        <f t="shared" si="414"/>
        <v>-5.1033492392206427E-4</v>
      </c>
      <c r="KX226" s="423">
        <f t="shared" si="415"/>
        <v>-6.1239958431608956E-4</v>
      </c>
      <c r="KY226" s="423">
        <f t="shared" si="416"/>
        <v>-4.5871915913332648E-4</v>
      </c>
      <c r="KZ226" s="423">
        <f t="shared" si="417"/>
        <v>-3.4252328566074979E-4</v>
      </c>
      <c r="LA226" s="423">
        <f t="shared" si="418"/>
        <v>-1.9121981083640742E-3</v>
      </c>
      <c r="LB226" s="423">
        <f t="shared" si="419"/>
        <v>-4.8261744211280683E-4</v>
      </c>
      <c r="LC226" s="423">
        <f t="shared" si="420"/>
        <v>-8.0884122689771679E-4</v>
      </c>
      <c r="LD226" s="423">
        <f t="shared" si="421"/>
        <v>-4.9716165925379238E-4</v>
      </c>
      <c r="LE226" s="423">
        <f t="shared" si="422"/>
        <v>-6.9281203970243059E-4</v>
      </c>
      <c r="LF226" s="423">
        <f t="shared" si="423"/>
        <v>-7.8819585413122983E-4</v>
      </c>
      <c r="LG226" s="423">
        <f t="shared" si="424"/>
        <v>-5.1251059846130773E-4</v>
      </c>
      <c r="LH226" s="423">
        <f t="shared" si="425"/>
        <v>-9.8473718303371672E-4</v>
      </c>
      <c r="LI226" s="423">
        <f t="shared" si="426"/>
        <v>-4.5811048655064582E-4</v>
      </c>
      <c r="LJ226" s="423">
        <f t="shared" si="427"/>
        <v>0.99726184332806822</v>
      </c>
      <c r="LK226" s="423">
        <f t="shared" si="428"/>
        <v>-4.3403708746190086E-4</v>
      </c>
      <c r="LL226" s="423">
        <f t="shared" si="429"/>
        <v>-1.1565919269662204E-3</v>
      </c>
      <c r="LN226" s="424">
        <v>1.5250136637565408E-3</v>
      </c>
      <c r="LO226" s="424">
        <v>1.9639797305159357E-3</v>
      </c>
      <c r="LP226" s="424">
        <v>1.0187552753387617E-3</v>
      </c>
      <c r="LQ226" s="424">
        <v>2.0487215763732641E-3</v>
      </c>
      <c r="LR226" s="424">
        <v>9.0026186441773668E-4</v>
      </c>
      <c r="LS226" s="424">
        <v>1.7992645234493139E-3</v>
      </c>
      <c r="LT226" s="424">
        <v>1.113399086727097E-3</v>
      </c>
      <c r="LU226" s="424">
        <v>2.0357154795398605E-3</v>
      </c>
      <c r="LV226" s="424">
        <v>2.2527753598258482E-3</v>
      </c>
      <c r="LW226" s="424">
        <v>1.3754088135705693E-3</v>
      </c>
      <c r="LX226" s="424">
        <v>1.8343058697868515E-3</v>
      </c>
      <c r="LY226" s="424">
        <v>1.9911289507919278E-3</v>
      </c>
      <c r="LZ226" s="424">
        <v>2.321140701792854E-3</v>
      </c>
      <c r="MA226" s="424">
        <v>2.1801881358678517E-3</v>
      </c>
      <c r="MB226" s="424">
        <v>1.6647679829922821E-3</v>
      </c>
      <c r="MC226" s="424">
        <v>2.1111926597857222E-3</v>
      </c>
      <c r="MD226" s="424">
        <v>2.1785295006843072E-3</v>
      </c>
      <c r="ME226" s="424">
        <v>1.5810586958143074E-3</v>
      </c>
      <c r="MF226" s="424">
        <v>1.7825864262773848E-3</v>
      </c>
      <c r="MG226" s="424">
        <v>2.412328077982159E-3</v>
      </c>
      <c r="MH226" s="424">
        <v>1.684151998211348E-3</v>
      </c>
      <c r="MI226" s="424">
        <v>1.7240372785201237E-3</v>
      </c>
      <c r="MJ226" s="424">
        <v>1.7125407403172246E-3</v>
      </c>
      <c r="MK226" s="424">
        <v>2.0692395308732668E-3</v>
      </c>
      <c r="ML226" s="424">
        <v>6.7007274959892727E-4</v>
      </c>
      <c r="MM226" s="424">
        <v>1.9121459183594806E-3</v>
      </c>
      <c r="MN226" s="424">
        <v>2.1309151029760944E-3</v>
      </c>
      <c r="MO226" s="424">
        <v>1.7104311568284572E-3</v>
      </c>
      <c r="MP226" s="424">
        <v>1.415127237017433E-3</v>
      </c>
      <c r="MQ226" s="424">
        <v>1.1670269831333209E-3</v>
      </c>
      <c r="MR226" s="424">
        <v>1.5512984394408492E-3</v>
      </c>
      <c r="MS226" s="424">
        <v>1.771579244708568E-3</v>
      </c>
      <c r="MT226" s="424">
        <v>1.6996196414730423E-3</v>
      </c>
      <c r="MU226" s="424">
        <v>1.9846774717310069E-3</v>
      </c>
      <c r="MV226" s="424">
        <v>2.001171860587442E-3</v>
      </c>
      <c r="MW226" s="424">
        <v>1.7589148778751292E-3</v>
      </c>
      <c r="MX226" s="424">
        <v>1.159937331122788E-3</v>
      </c>
      <c r="MY226" s="424">
        <v>2.2263085643432E-3</v>
      </c>
      <c r="MZ226" s="424">
        <v>2.0209250924062209E-3</v>
      </c>
      <c r="NA226" s="424">
        <v>1.952226953617367E-3</v>
      </c>
      <c r="NB226" s="424">
        <v>1.9043503925385505E-3</v>
      </c>
      <c r="NC226" s="424">
        <v>2.120211970876145E-3</v>
      </c>
      <c r="ND226" s="424">
        <v>1.8650473454663997E-3</v>
      </c>
      <c r="NE226" s="424">
        <v>2.327784881917482E-3</v>
      </c>
      <c r="NF226" s="424">
        <v>2.3997577071914744E-3</v>
      </c>
      <c r="NG226" s="424">
        <v>2.6601039742949815E-3</v>
      </c>
      <c r="NH226" s="424">
        <v>2.1831715292566084E-3</v>
      </c>
      <c r="NI226" s="424">
        <v>2.1637576019466853E-3</v>
      </c>
      <c r="NJ226" s="424">
        <v>2.2791842735381419E-3</v>
      </c>
      <c r="NK226" s="424">
        <v>2.5404033082232933E-3</v>
      </c>
      <c r="NL226" s="424">
        <v>2.4657907193981771E-3</v>
      </c>
      <c r="NM226" s="424">
        <v>1.4186307638021818E-3</v>
      </c>
      <c r="NN226" s="424">
        <v>1.3402806561266735E-3</v>
      </c>
      <c r="NO226" s="424">
        <v>1.5602746270929806E-3</v>
      </c>
      <c r="NP226" s="424">
        <v>1.4980724804511524E-3</v>
      </c>
      <c r="NQ226" s="424">
        <v>2.8242727932391363E-3</v>
      </c>
      <c r="NR226" s="424">
        <v>2.5543746345940807E-3</v>
      </c>
      <c r="NS226" s="424">
        <v>2.1133013242670409E-3</v>
      </c>
      <c r="NT226" s="424">
        <v>2.7374786728673922E-3</v>
      </c>
      <c r="NU226" s="424">
        <v>2.5530422931316233E-3</v>
      </c>
      <c r="NV226" s="424">
        <v>2.3879143620890845E-3</v>
      </c>
      <c r="NW226" s="424">
        <v>3.5849095339150145E-3</v>
      </c>
      <c r="NX226" s="424">
        <v>2.730603618258992E-3</v>
      </c>
      <c r="NY226" s="424">
        <v>3.5292360390859544E-3</v>
      </c>
      <c r="NZ226" s="424">
        <v>3.3082147036563743E-3</v>
      </c>
      <c r="OA226" s="424">
        <v>2.8190624511912083E-3</v>
      </c>
      <c r="OB226" s="424">
        <v>3.0818979095150723E-3</v>
      </c>
      <c r="OC226" s="424">
        <v>2.4010175090113232E-3</v>
      </c>
      <c r="OD226" s="424">
        <v>2.6125078924376169E-3</v>
      </c>
      <c r="OE226" s="424">
        <v>2.2107993872270541E-3</v>
      </c>
      <c r="OF226" s="424">
        <v>1.8452531733361072E-3</v>
      </c>
      <c r="OG226" s="424">
        <v>2.335562880864605E-3</v>
      </c>
      <c r="OH226" s="424">
        <v>2.3703680000732156E-3</v>
      </c>
      <c r="OI226" s="424">
        <v>2.3736582091539514E-3</v>
      </c>
      <c r="OJ226" s="424">
        <v>3.0347179353299079E-3</v>
      </c>
      <c r="OK226" s="424">
        <v>3.3650209620987169E-3</v>
      </c>
      <c r="OL226" s="424">
        <v>2.3998178314800708E-3</v>
      </c>
      <c r="OM226" s="424">
        <v>2.5401156955538701E-3</v>
      </c>
      <c r="ON226" s="424">
        <v>4.2808522014600794E-3</v>
      </c>
      <c r="OO226" s="424">
        <v>1.6183842170429436E-3</v>
      </c>
      <c r="OP226" s="424">
        <v>8.4791603118050251E-4</v>
      </c>
      <c r="OQ226" s="424">
        <v>2.1546638432291699E-3</v>
      </c>
      <c r="OR226" s="424">
        <v>2.4459782848539626E-3</v>
      </c>
      <c r="OS226" s="424">
        <v>2.6078154370964557E-3</v>
      </c>
      <c r="OT226" s="424">
        <v>3.3137885239025474E-3</v>
      </c>
      <c r="OU226" s="424">
        <v>3.3096614749754333E-3</v>
      </c>
      <c r="OV226" s="424">
        <v>3.1908475837404975E-3</v>
      </c>
      <c r="OW226" s="424">
        <v>2.6841768737529909E-3</v>
      </c>
      <c r="OX226" s="424">
        <v>2.5765005405635564E-3</v>
      </c>
      <c r="OY226" s="424">
        <v>2.2073441555098289E-3</v>
      </c>
      <c r="OZ226" s="424">
        <v>2.570341599396701E-3</v>
      </c>
      <c r="PA226" s="424">
        <v>2.8906708851990435E-3</v>
      </c>
      <c r="PB226" s="424">
        <v>2.3519984419594171E-3</v>
      </c>
      <c r="PC226" s="424">
        <v>2.3797279125242349E-3</v>
      </c>
      <c r="PD226" s="424">
        <v>2.1704778131899412E-3</v>
      </c>
      <c r="PE226" s="424">
        <v>4.0339843366458033E-3</v>
      </c>
      <c r="PF226" s="424">
        <v>3.2341677754134926E-3</v>
      </c>
      <c r="PG226" s="424">
        <v>2.9826680867647108E-3</v>
      </c>
      <c r="PH226" s="424">
        <v>2.9994098110596719E-3</v>
      </c>
      <c r="PI226" s="424">
        <v>2.7005676825948726E-3</v>
      </c>
      <c r="PJ226" s="424">
        <v>3.2498061230807657E-3</v>
      </c>
      <c r="PK226" s="424">
        <v>1.7568170660498643E-3</v>
      </c>
      <c r="PL226" s="424">
        <v>3.0121465191313679E-3</v>
      </c>
      <c r="PM226" s="424">
        <v>2.7060001376461272E-3</v>
      </c>
      <c r="PN226" s="424">
        <v>1.0048792865939544</v>
      </c>
      <c r="PO226" s="424">
        <v>2.4051945485473237E-3</v>
      </c>
      <c r="PP226" s="425">
        <v>3.2648696339789914E-3</v>
      </c>
    </row>
    <row r="227" spans="1:432" x14ac:dyDescent="0.25">
      <c r="A227" s="210" t="s">
        <v>216</v>
      </c>
      <c r="B227" s="415">
        <f>'Input Output Table'!D111/B$230</f>
        <v>7.2834982541542101E-4</v>
      </c>
      <c r="C227" s="415">
        <f>'Input Output Table'!E111/C$230</f>
        <v>1.6216610497206032E-3</v>
      </c>
      <c r="D227" s="415">
        <f>'Input Output Table'!F111/D$230</f>
        <v>3.8108123856936326E-3</v>
      </c>
      <c r="E227" s="415">
        <f>'Input Output Table'!G111/E$230</f>
        <v>1.3991562677395269E-3</v>
      </c>
      <c r="F227" s="415">
        <f>'Input Output Table'!H111/F$230</f>
        <v>1.0540710096054503E-3</v>
      </c>
      <c r="G227" s="415">
        <f>'Input Output Table'!I111/G$230</f>
        <v>1.7149693335782089E-3</v>
      </c>
      <c r="H227" s="415">
        <f>'Input Output Table'!J111/H$230</f>
        <v>1.6513750233006874E-3</v>
      </c>
      <c r="I227" s="415">
        <f>'Input Output Table'!K111/I$230</f>
        <v>1.3080781065835953E-3</v>
      </c>
      <c r="J227" s="415">
        <f>'Input Output Table'!L111/J$230</f>
        <v>1.8570447282431814E-3</v>
      </c>
      <c r="K227" s="415">
        <f>'Input Output Table'!M111/K$230</f>
        <v>9.3589065188668026E-4</v>
      </c>
      <c r="L227" s="415">
        <f>'Input Output Table'!N111/L$230</f>
        <v>1.3982705071377912E-3</v>
      </c>
      <c r="M227" s="415">
        <f>'Input Output Table'!O111/M$230</f>
        <v>2.1432445293840278E-3</v>
      </c>
      <c r="N227" s="415">
        <f>'Input Output Table'!P111/N$230</f>
        <v>1.3355641910916447E-3</v>
      </c>
      <c r="O227" s="415">
        <f>'Input Output Table'!Q111/O$230</f>
        <v>1.8445748477777923E-3</v>
      </c>
      <c r="P227" s="415">
        <f>'Input Output Table'!R111/P$230</f>
        <v>1.3521069163287915E-3</v>
      </c>
      <c r="Q227" s="415">
        <f>'Input Output Table'!S111/Q$230</f>
        <v>2.6645758417967826E-3</v>
      </c>
      <c r="R227" s="415">
        <f>'Input Output Table'!T111/R$230</f>
        <v>2.3952438513602978E-3</v>
      </c>
      <c r="S227" s="415">
        <f>'Input Output Table'!U111/S$230</f>
        <v>1.9106814134865571E-3</v>
      </c>
      <c r="T227" s="415">
        <f>'Input Output Table'!V111/T$230</f>
        <v>1.2826367549724608E-3</v>
      </c>
      <c r="U227" s="415">
        <f>'Input Output Table'!W111/U$230</f>
        <v>1.5464935358314952E-3</v>
      </c>
      <c r="V227" s="415">
        <f>'Input Output Table'!X111/V$230</f>
        <v>1.856097203017695E-3</v>
      </c>
      <c r="W227" s="415">
        <f>'Input Output Table'!Y111/W$230</f>
        <v>1.1808443840437457E-3</v>
      </c>
      <c r="X227" s="415">
        <f>'Input Output Table'!Z111/X$230</f>
        <v>1.8677937761379664E-3</v>
      </c>
      <c r="Y227" s="415">
        <f>'Input Output Table'!AA111/Y$230</f>
        <v>1.5535713917811337E-3</v>
      </c>
      <c r="Z227" s="415">
        <f>'Input Output Table'!AB111/Z$230</f>
        <v>5.7793723993703437E-4</v>
      </c>
      <c r="AA227" s="415">
        <f>'Input Output Table'!AC111/AA$230</f>
        <v>2.2166028069224623E-3</v>
      </c>
      <c r="AB227" s="415">
        <f>'Input Output Table'!AD111/AB$230</f>
        <v>1.6226140996446765E-3</v>
      </c>
      <c r="AC227" s="415">
        <f>'Input Output Table'!AE111/AC$230</f>
        <v>1.991913014463467E-3</v>
      </c>
      <c r="AD227" s="415">
        <f>'Input Output Table'!AF111/AD$230</f>
        <v>1.5806820780837154E-3</v>
      </c>
      <c r="AE227" s="415">
        <f>'Input Output Table'!AG111/AE$230</f>
        <v>1.723022362050126E-3</v>
      </c>
      <c r="AF227" s="415">
        <f>'Input Output Table'!AH111/AF$230</f>
        <v>2.6335990912138914E-3</v>
      </c>
      <c r="AG227" s="415">
        <f>'Input Output Table'!AI111/AG$230</f>
        <v>2.2891658579794068E-3</v>
      </c>
      <c r="AH227" s="415">
        <f>'Input Output Table'!AJ111/AH$230</f>
        <v>9.7855260895855019E-4</v>
      </c>
      <c r="AI227" s="415">
        <f>'Input Output Table'!AK111/AI$230</f>
        <v>2.4603382031847002E-3</v>
      </c>
      <c r="AJ227" s="415">
        <f>'Input Output Table'!AL111/AJ$230</f>
        <v>2.69812540301272E-3</v>
      </c>
      <c r="AK227" s="415">
        <f>'Input Output Table'!AM111/AK$230</f>
        <v>2.1293976641209526E-3</v>
      </c>
      <c r="AL227" s="415">
        <f>'Input Output Table'!AN111/AL$230</f>
        <v>1.4873548966857517E-3</v>
      </c>
      <c r="AM227" s="415">
        <f>'Input Output Table'!AO111/AM$230</f>
        <v>1.3717250270773049E-3</v>
      </c>
      <c r="AN227" s="415">
        <f>'Input Output Table'!AP111/AN$230</f>
        <v>1.0339750913964528E-3</v>
      </c>
      <c r="AO227" s="415">
        <f>'Input Output Table'!AQ111/AO$230</f>
        <v>1.0891322652878518E-3</v>
      </c>
      <c r="AP227" s="415">
        <f>'Input Output Table'!AR111/AP$230</f>
        <v>1.3692603244282143E-3</v>
      </c>
      <c r="AQ227" s="415">
        <f>'Input Output Table'!AS111/AQ$230</f>
        <v>1.3222813435243518E-3</v>
      </c>
      <c r="AR227" s="415">
        <f>'Input Output Table'!AT111/AR$230</f>
        <v>1.4475901052311533E-3</v>
      </c>
      <c r="AS227" s="415">
        <f>'Input Output Table'!AU111/AS$230</f>
        <v>1.6897009178958888E-3</v>
      </c>
      <c r="AT227" s="415">
        <f>'Input Output Table'!AV111/AT$230</f>
        <v>3.1619133463872497E-3</v>
      </c>
      <c r="AU227" s="415">
        <f>'Input Output Table'!AW111/AU$230</f>
        <v>2.4689372703372713E-3</v>
      </c>
      <c r="AV227" s="415">
        <f>'Input Output Table'!AX111/AV$230</f>
        <v>1.2855673944413917E-3</v>
      </c>
      <c r="AW227" s="415">
        <f>'Input Output Table'!AY111/AW$230</f>
        <v>1.597801833095871E-3</v>
      </c>
      <c r="AX227" s="415">
        <f>'Input Output Table'!AZ111/AX$230</f>
        <v>1.4484143410098229E-3</v>
      </c>
      <c r="AY227" s="415">
        <f>'Input Output Table'!BA111/AY$230</f>
        <v>1.33271846950538E-3</v>
      </c>
      <c r="AZ227" s="415">
        <f>'Input Output Table'!BB111/AZ$230</f>
        <v>2.5024448885228837E-3</v>
      </c>
      <c r="BA227" s="415">
        <f>'Input Output Table'!BC111/BA$230</f>
        <v>2.2895364346817906E-3</v>
      </c>
      <c r="BB227" s="415">
        <f>'Input Output Table'!BD111/BB$230</f>
        <v>2.4319162739029785E-3</v>
      </c>
      <c r="BC227" s="415">
        <f>'Input Output Table'!BE111/BC$230</f>
        <v>1.9550712796478939E-3</v>
      </c>
      <c r="BD227" s="415">
        <f>'Input Output Table'!BF111/BD$230</f>
        <v>3.7780778114566396E-4</v>
      </c>
      <c r="BE227" s="415">
        <f>'Input Output Table'!BG111/BE$230</f>
        <v>2.8916189960199231E-3</v>
      </c>
      <c r="BF227" s="415">
        <f>'Input Output Table'!BH111/BF$230</f>
        <v>6.501294262779218E-3</v>
      </c>
      <c r="BG227" s="415">
        <f>'Input Output Table'!BI111/BG$230</f>
        <v>2.1108882481547251E-3</v>
      </c>
      <c r="BH227" s="415">
        <f>'Input Output Table'!BJ111/BH$230</f>
        <v>3.5344407476621885E-3</v>
      </c>
      <c r="BI227" s="415">
        <f>'Input Output Table'!BK111/BI$230</f>
        <v>3.1273525365000387E-3</v>
      </c>
      <c r="BJ227" s="415">
        <f>'Input Output Table'!BL111/BJ$230</f>
        <v>3.1273523301743734E-3</v>
      </c>
      <c r="BK227" s="415">
        <f>'Input Output Table'!BM111/BK$230</f>
        <v>3.6513367881877367E-3</v>
      </c>
      <c r="BL227" s="415">
        <f>'Input Output Table'!BN111/BL$230</f>
        <v>2.9662929581806404E-3</v>
      </c>
      <c r="BM227" s="415">
        <f>'Input Output Table'!BO111/BM$230</f>
        <v>5.2638809796989846E-3</v>
      </c>
      <c r="BN227" s="415">
        <f>'Input Output Table'!BP111/BN$230</f>
        <v>6.7530528590597303E-3</v>
      </c>
      <c r="BO227" s="415">
        <f>'Input Output Table'!BQ111/BO$230</f>
        <v>2.6207187897569636E-3</v>
      </c>
      <c r="BP227" s="415">
        <f>'Input Output Table'!BR111/BP$230</f>
        <v>5.4961780028030243E-3</v>
      </c>
      <c r="BQ227" s="415">
        <f>'Input Output Table'!BS111/BQ$230</f>
        <v>3.2775188757289807E-3</v>
      </c>
      <c r="BR227" s="415">
        <f>'Input Output Table'!BT111/BR$230</f>
        <v>3.2775184414982478E-3</v>
      </c>
      <c r="BS227" s="415">
        <f>'Input Output Table'!BU111/BS$230</f>
        <v>3.2778167375471425E-3</v>
      </c>
      <c r="BT227" s="415">
        <f>'Input Output Table'!BV111/BT$230</f>
        <v>9.4740095585577901E-4</v>
      </c>
      <c r="BU227" s="415">
        <f>'Input Output Table'!BW111/BU$230</f>
        <v>3.1694738189050409E-3</v>
      </c>
      <c r="BV227" s="415">
        <f>'Input Output Table'!BX111/BV$230</f>
        <v>7.1690364983213219E-3</v>
      </c>
      <c r="BW227" s="415">
        <f>'Input Output Table'!BY111/BW$230</f>
        <v>4.3507976641883753E-3</v>
      </c>
      <c r="BX227" s="415">
        <f>'Input Output Table'!BZ111/BX$230</f>
        <v>4.5876475822778139E-3</v>
      </c>
      <c r="BY227" s="415">
        <f>'Input Output Table'!CA111/BY$230</f>
        <v>5.9897954883084041E-3</v>
      </c>
      <c r="BZ227" s="415">
        <f>'Input Output Table'!CB111/BZ$230</f>
        <v>3.820877141209658E-3</v>
      </c>
      <c r="CA227" s="415">
        <f>'Input Output Table'!CC111/CA$230</f>
        <v>4.1417177501655474E-3</v>
      </c>
      <c r="CB227" s="415">
        <f>'Input Output Table'!CD111/CB$230</f>
        <v>5.8183270313434269E-3</v>
      </c>
      <c r="CC227" s="415">
        <f>'Input Output Table'!CE111/CC$230</f>
        <v>1.6740642715240392E-3</v>
      </c>
      <c r="CD227" s="415">
        <f>'Input Output Table'!CF111/CD$230</f>
        <v>2.617550516075589E-4</v>
      </c>
      <c r="CE227" s="415">
        <f>'Input Output Table'!CG111/CE$230</f>
        <v>2.724284198694102E-3</v>
      </c>
      <c r="CF227" s="415">
        <f>'Input Output Table'!CH111/CF$230</f>
        <v>2.9722493181364011E-3</v>
      </c>
      <c r="CG227" s="415">
        <f>'Input Output Table'!CI111/CG$230</f>
        <v>4.4300837997360357E-3</v>
      </c>
      <c r="CH227" s="415">
        <f>'Input Output Table'!CJ111/CH$230</f>
        <v>3.7223426752080188E-3</v>
      </c>
      <c r="CI227" s="415">
        <f>'Input Output Table'!CK111/CI$230</f>
        <v>4.727329520942211E-3</v>
      </c>
      <c r="CJ227" s="415">
        <f>'Input Output Table'!CL111/CJ$230</f>
        <v>6.3731416285264597E-3</v>
      </c>
      <c r="CK227" s="415">
        <f>'Input Output Table'!CM111/CK$230</f>
        <v>6.7650893444829658E-3</v>
      </c>
      <c r="CL227" s="415">
        <f>'Input Output Table'!CN111/CL$230</f>
        <v>2.6011243399105661E-3</v>
      </c>
      <c r="CM227" s="415">
        <f>'Input Output Table'!CO111/CM$230</f>
        <v>3.9599671995873727E-3</v>
      </c>
      <c r="CN227" s="415">
        <f>'Input Output Table'!CP111/CN$230</f>
        <v>3.1199164896745621E-3</v>
      </c>
      <c r="CO227" s="415">
        <f>'Input Output Table'!CQ111/CO$230</f>
        <v>2.8673814499440083E-3</v>
      </c>
      <c r="CP227" s="415">
        <f>'Input Output Table'!CR111/CP$230</f>
        <v>4.9169098649229949E-3</v>
      </c>
      <c r="CQ227" s="415">
        <f>'Input Output Table'!CS111/CQ$230</f>
        <v>3.381987169387834E-3</v>
      </c>
      <c r="CR227" s="415">
        <f>'Input Output Table'!CT111/CR$230</f>
        <v>5.211730570493023E-3</v>
      </c>
      <c r="CS227" s="415">
        <f>'Input Output Table'!CU111/CS$230</f>
        <v>2.8295441188451575E-3</v>
      </c>
      <c r="CT227" s="415">
        <f>'Input Output Table'!CV111/CT$230</f>
        <v>2.3236982151259773E-3</v>
      </c>
      <c r="CU227" s="415">
        <f>'Input Output Table'!CW111/CU$230</f>
        <v>1.8245122523058959E-3</v>
      </c>
      <c r="CV227" s="415">
        <f>'Input Output Table'!CX111/CV$230</f>
        <v>3.2690010256945625E-3</v>
      </c>
      <c r="CW227" s="415">
        <f>'Input Output Table'!CY111/CW$230</f>
        <v>8.6998018108563422E-3</v>
      </c>
      <c r="CX227" s="415">
        <f>'Input Output Table'!CZ111/CX$230</f>
        <v>8.3353781629503104E-3</v>
      </c>
      <c r="CY227" s="415">
        <f>'Input Output Table'!DA111/CY$230</f>
        <v>3.7079327555988501E-3</v>
      </c>
      <c r="CZ227" s="415">
        <f>'Input Output Table'!DB111/CZ$230</f>
        <v>6.4230911182960532E-3</v>
      </c>
      <c r="DA227" s="415">
        <f>'Input Output Table'!DC111/DA$230</f>
        <v>3.9454317362910586E-3</v>
      </c>
      <c r="DB227" s="415">
        <f>'Input Output Table'!DD111/DB$230</f>
        <v>4.6091013412278125E-3</v>
      </c>
      <c r="DC227" s="415">
        <f>'Input Output Table'!DE111/DC$230</f>
        <v>5.0034251569662461E-3</v>
      </c>
      <c r="DD227" s="416">
        <f>'Input Output Table'!DG111/DD$230</f>
        <v>1.0911039826109328E-2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1</v>
      </c>
      <c r="HH227">
        <v>0</v>
      </c>
      <c r="HJ227" s="423">
        <f t="shared" si="323"/>
        <v>-7.2834982541542101E-4</v>
      </c>
      <c r="HK227" s="423">
        <f t="shared" si="324"/>
        <v>-1.6216610497206032E-3</v>
      </c>
      <c r="HL227" s="423">
        <f t="shared" si="325"/>
        <v>-3.8108123856936326E-3</v>
      </c>
      <c r="HM227" s="423">
        <f t="shared" si="326"/>
        <v>-1.3991562677395269E-3</v>
      </c>
      <c r="HN227" s="423">
        <f t="shared" si="327"/>
        <v>-1.0540710096054503E-3</v>
      </c>
      <c r="HO227" s="423">
        <f t="shared" si="328"/>
        <v>-1.7149693335782089E-3</v>
      </c>
      <c r="HP227" s="423">
        <f t="shared" si="329"/>
        <v>-1.6513750233006874E-3</v>
      </c>
      <c r="HQ227" s="423">
        <f t="shared" si="330"/>
        <v>-1.3080781065835953E-3</v>
      </c>
      <c r="HR227" s="423">
        <f t="shared" si="331"/>
        <v>-1.8570447282431814E-3</v>
      </c>
      <c r="HS227" s="423">
        <f t="shared" si="332"/>
        <v>-9.3589065188668026E-4</v>
      </c>
      <c r="HT227" s="423">
        <f t="shared" si="333"/>
        <v>-1.3982705071377912E-3</v>
      </c>
      <c r="HU227" s="423">
        <f t="shared" si="334"/>
        <v>-2.1432445293840278E-3</v>
      </c>
      <c r="HV227" s="423">
        <f t="shared" si="335"/>
        <v>-1.3355641910916447E-3</v>
      </c>
      <c r="HW227" s="423">
        <f t="shared" si="336"/>
        <v>-1.8445748477777923E-3</v>
      </c>
      <c r="HX227" s="423">
        <f t="shared" si="337"/>
        <v>-1.3521069163287915E-3</v>
      </c>
      <c r="HY227" s="423">
        <f t="shared" si="338"/>
        <v>-2.6645758417967826E-3</v>
      </c>
      <c r="HZ227" s="423">
        <f t="shared" si="339"/>
        <v>-2.3952438513602978E-3</v>
      </c>
      <c r="IA227" s="423">
        <f t="shared" si="340"/>
        <v>-1.9106814134865571E-3</v>
      </c>
      <c r="IB227" s="423">
        <f t="shared" si="341"/>
        <v>-1.2826367549724608E-3</v>
      </c>
      <c r="IC227" s="423">
        <f t="shared" si="342"/>
        <v>-1.5464935358314952E-3</v>
      </c>
      <c r="ID227" s="423">
        <f t="shared" si="343"/>
        <v>-1.856097203017695E-3</v>
      </c>
      <c r="IE227" s="423">
        <f t="shared" si="344"/>
        <v>-1.1808443840437457E-3</v>
      </c>
      <c r="IF227" s="423">
        <f t="shared" si="345"/>
        <v>-1.8677937761379664E-3</v>
      </c>
      <c r="IG227" s="423">
        <f t="shared" si="346"/>
        <v>-1.5535713917811337E-3</v>
      </c>
      <c r="IH227" s="423">
        <f t="shared" si="347"/>
        <v>-5.7793723993703437E-4</v>
      </c>
      <c r="II227" s="423">
        <f t="shared" si="348"/>
        <v>-2.2166028069224623E-3</v>
      </c>
      <c r="IJ227" s="423">
        <f t="shared" si="349"/>
        <v>-1.6226140996446765E-3</v>
      </c>
      <c r="IK227" s="423">
        <f t="shared" si="350"/>
        <v>-1.991913014463467E-3</v>
      </c>
      <c r="IL227" s="423">
        <f t="shared" si="351"/>
        <v>-1.5806820780837154E-3</v>
      </c>
      <c r="IM227" s="423">
        <f t="shared" si="352"/>
        <v>-1.723022362050126E-3</v>
      </c>
      <c r="IN227" s="423">
        <f t="shared" si="353"/>
        <v>-2.6335990912138914E-3</v>
      </c>
      <c r="IO227" s="423">
        <f t="shared" si="354"/>
        <v>-2.2891658579794068E-3</v>
      </c>
      <c r="IP227" s="423">
        <f t="shared" si="355"/>
        <v>-9.7855260895855019E-4</v>
      </c>
      <c r="IQ227" s="423">
        <f t="shared" si="356"/>
        <v>-2.4603382031847002E-3</v>
      </c>
      <c r="IR227" s="423">
        <f t="shared" si="357"/>
        <v>-2.69812540301272E-3</v>
      </c>
      <c r="IS227" s="423">
        <f t="shared" si="358"/>
        <v>-2.1293976641209526E-3</v>
      </c>
      <c r="IT227" s="423">
        <f t="shared" si="359"/>
        <v>-1.4873548966857517E-3</v>
      </c>
      <c r="IU227" s="423">
        <f t="shared" si="360"/>
        <v>-1.3717250270773049E-3</v>
      </c>
      <c r="IV227" s="423">
        <f t="shared" si="361"/>
        <v>-1.0339750913964528E-3</v>
      </c>
      <c r="IW227" s="423">
        <f t="shared" si="362"/>
        <v>-1.0891322652878518E-3</v>
      </c>
      <c r="IX227" s="423">
        <f t="shared" si="363"/>
        <v>-1.3692603244282143E-3</v>
      </c>
      <c r="IY227" s="423">
        <f t="shared" si="364"/>
        <v>-1.3222813435243518E-3</v>
      </c>
      <c r="IZ227" s="423">
        <f t="shared" si="365"/>
        <v>-1.4475901052311533E-3</v>
      </c>
      <c r="JA227" s="423">
        <f t="shared" si="366"/>
        <v>-1.6897009178958888E-3</v>
      </c>
      <c r="JB227" s="423">
        <f t="shared" si="367"/>
        <v>-3.1619133463872497E-3</v>
      </c>
      <c r="JC227" s="423">
        <f t="shared" si="368"/>
        <v>-2.4689372703372713E-3</v>
      </c>
      <c r="JD227" s="423">
        <f t="shared" si="369"/>
        <v>-1.2855673944413917E-3</v>
      </c>
      <c r="JE227" s="423">
        <f t="shared" si="370"/>
        <v>-1.597801833095871E-3</v>
      </c>
      <c r="JF227" s="423">
        <f t="shared" si="371"/>
        <v>-1.4484143410098229E-3</v>
      </c>
      <c r="JG227" s="423">
        <f t="shared" si="372"/>
        <v>-1.33271846950538E-3</v>
      </c>
      <c r="JH227" s="423">
        <f t="shared" si="373"/>
        <v>-2.5024448885228837E-3</v>
      </c>
      <c r="JI227" s="423">
        <f t="shared" si="374"/>
        <v>-2.2895364346817906E-3</v>
      </c>
      <c r="JJ227" s="423">
        <f t="shared" si="375"/>
        <v>-2.4319162739029785E-3</v>
      </c>
      <c r="JK227" s="423">
        <f t="shared" si="376"/>
        <v>-1.9550712796478939E-3</v>
      </c>
      <c r="JL227" s="423">
        <f t="shared" si="377"/>
        <v>-3.7780778114566396E-4</v>
      </c>
      <c r="JM227" s="423">
        <f t="shared" si="378"/>
        <v>-2.8916189960199231E-3</v>
      </c>
      <c r="JN227" s="423">
        <f t="shared" si="379"/>
        <v>-6.501294262779218E-3</v>
      </c>
      <c r="JO227" s="423">
        <f t="shared" si="380"/>
        <v>-2.1108882481547251E-3</v>
      </c>
      <c r="JP227" s="423">
        <f t="shared" si="381"/>
        <v>-3.5344407476621885E-3</v>
      </c>
      <c r="JQ227" s="423">
        <f t="shared" si="382"/>
        <v>-3.1273525365000387E-3</v>
      </c>
      <c r="JR227" s="423">
        <f t="shared" si="383"/>
        <v>-3.1273523301743734E-3</v>
      </c>
      <c r="JS227" s="423">
        <f t="shared" si="384"/>
        <v>-3.6513367881877367E-3</v>
      </c>
      <c r="JT227" s="423">
        <f t="shared" si="385"/>
        <v>-2.9662929581806404E-3</v>
      </c>
      <c r="JU227" s="423">
        <f t="shared" si="386"/>
        <v>-5.2638809796989846E-3</v>
      </c>
      <c r="JV227" s="423">
        <f t="shared" si="387"/>
        <v>-6.7530528590597303E-3</v>
      </c>
      <c r="JW227" s="423">
        <f t="shared" si="388"/>
        <v>-2.6207187897569636E-3</v>
      </c>
      <c r="JX227" s="423">
        <f t="shared" si="389"/>
        <v>-5.4961780028030243E-3</v>
      </c>
      <c r="JY227" s="423">
        <f t="shared" si="390"/>
        <v>-3.2775188757289807E-3</v>
      </c>
      <c r="JZ227" s="423">
        <f t="shared" si="391"/>
        <v>-3.2775184414982478E-3</v>
      </c>
      <c r="KA227" s="423">
        <f t="shared" si="392"/>
        <v>-3.2778167375471425E-3</v>
      </c>
      <c r="KB227" s="423">
        <f t="shared" si="393"/>
        <v>-9.4740095585577901E-4</v>
      </c>
      <c r="KC227" s="423">
        <f t="shared" si="394"/>
        <v>-3.1694738189050409E-3</v>
      </c>
      <c r="KD227" s="423">
        <f t="shared" si="395"/>
        <v>-7.1690364983213219E-3</v>
      </c>
      <c r="KE227" s="423">
        <f t="shared" si="396"/>
        <v>-4.3507976641883753E-3</v>
      </c>
      <c r="KF227" s="423">
        <f t="shared" si="397"/>
        <v>-4.5876475822778139E-3</v>
      </c>
      <c r="KG227" s="423">
        <f t="shared" si="398"/>
        <v>-5.9897954883084041E-3</v>
      </c>
      <c r="KH227" s="423">
        <f t="shared" si="399"/>
        <v>-3.820877141209658E-3</v>
      </c>
      <c r="KI227" s="423">
        <f t="shared" si="400"/>
        <v>-4.1417177501655474E-3</v>
      </c>
      <c r="KJ227" s="423">
        <f t="shared" si="401"/>
        <v>-5.8183270313434269E-3</v>
      </c>
      <c r="KK227" s="423">
        <f t="shared" si="402"/>
        <v>-1.6740642715240392E-3</v>
      </c>
      <c r="KL227" s="423">
        <f t="shared" si="403"/>
        <v>-2.617550516075589E-4</v>
      </c>
      <c r="KM227" s="423">
        <f t="shared" si="404"/>
        <v>-2.724284198694102E-3</v>
      </c>
      <c r="KN227" s="423">
        <f t="shared" si="405"/>
        <v>-2.9722493181364011E-3</v>
      </c>
      <c r="KO227" s="423">
        <f t="shared" si="406"/>
        <v>-4.4300837997360357E-3</v>
      </c>
      <c r="KP227" s="423">
        <f t="shared" si="407"/>
        <v>-3.7223426752080188E-3</v>
      </c>
      <c r="KQ227" s="423">
        <f t="shared" si="408"/>
        <v>-4.727329520942211E-3</v>
      </c>
      <c r="KR227" s="423">
        <f t="shared" si="409"/>
        <v>-6.3731416285264597E-3</v>
      </c>
      <c r="KS227" s="423">
        <f t="shared" si="410"/>
        <v>-6.7650893444829658E-3</v>
      </c>
      <c r="KT227" s="423">
        <f t="shared" si="411"/>
        <v>-2.6011243399105661E-3</v>
      </c>
      <c r="KU227" s="423">
        <f t="shared" si="412"/>
        <v>-3.9599671995873727E-3</v>
      </c>
      <c r="KV227" s="423">
        <f t="shared" si="413"/>
        <v>-3.1199164896745621E-3</v>
      </c>
      <c r="KW227" s="423">
        <f t="shared" si="414"/>
        <v>-2.8673814499440083E-3</v>
      </c>
      <c r="KX227" s="423">
        <f t="shared" si="415"/>
        <v>-4.9169098649229949E-3</v>
      </c>
      <c r="KY227" s="423">
        <f t="shared" si="416"/>
        <v>-3.381987169387834E-3</v>
      </c>
      <c r="KZ227" s="423">
        <f t="shared" si="417"/>
        <v>-5.211730570493023E-3</v>
      </c>
      <c r="LA227" s="423">
        <f t="shared" si="418"/>
        <v>-2.8295441188451575E-3</v>
      </c>
      <c r="LB227" s="423">
        <f t="shared" si="419"/>
        <v>-2.3236982151259773E-3</v>
      </c>
      <c r="LC227" s="423">
        <f t="shared" si="420"/>
        <v>-1.8245122523058959E-3</v>
      </c>
      <c r="LD227" s="423">
        <f t="shared" si="421"/>
        <v>-3.2690010256945625E-3</v>
      </c>
      <c r="LE227" s="423">
        <f t="shared" si="422"/>
        <v>-8.6998018108563422E-3</v>
      </c>
      <c r="LF227" s="423">
        <f t="shared" si="423"/>
        <v>-8.3353781629503104E-3</v>
      </c>
      <c r="LG227" s="423">
        <f t="shared" si="424"/>
        <v>-3.7079327555988501E-3</v>
      </c>
      <c r="LH227" s="423">
        <f t="shared" si="425"/>
        <v>-6.4230911182960532E-3</v>
      </c>
      <c r="LI227" s="423">
        <f t="shared" si="426"/>
        <v>-3.9454317362910586E-3</v>
      </c>
      <c r="LJ227" s="423">
        <f t="shared" si="427"/>
        <v>-4.6091013412278125E-3</v>
      </c>
      <c r="LK227" s="423">
        <f t="shared" si="428"/>
        <v>0.99499657484303372</v>
      </c>
      <c r="LL227" s="423">
        <f t="shared" si="429"/>
        <v>-1.0911039826109328E-2</v>
      </c>
      <c r="LN227" s="424">
        <v>1.2387818062221702E-2</v>
      </c>
      <c r="LO227" s="424">
        <v>1.6510829891852086E-2</v>
      </c>
      <c r="LP227" s="424">
        <v>1.1348580971518998E-2</v>
      </c>
      <c r="LQ227" s="424">
        <v>1.5587666577017201E-2</v>
      </c>
      <c r="LR227" s="424">
        <v>6.5452669668432453E-3</v>
      </c>
      <c r="LS227" s="424">
        <v>1.4681391242461587E-2</v>
      </c>
      <c r="LT227" s="424">
        <v>8.7261005255850135E-3</v>
      </c>
      <c r="LU227" s="424">
        <v>1.6400600701775722E-2</v>
      </c>
      <c r="LV227" s="424">
        <v>1.8454188409806307E-2</v>
      </c>
      <c r="LW227" s="424">
        <v>1.142946269580688E-2</v>
      </c>
      <c r="LX227" s="424">
        <v>1.5034954061542247E-2</v>
      </c>
      <c r="LY227" s="424">
        <v>1.670404925936456E-2</v>
      </c>
      <c r="LZ227" s="424">
        <v>1.8823008635253807E-2</v>
      </c>
      <c r="MA227" s="424">
        <v>1.7678427684265152E-2</v>
      </c>
      <c r="MB227" s="424">
        <v>1.3403913229424292E-2</v>
      </c>
      <c r="MC227" s="424">
        <v>1.6857049327731671E-2</v>
      </c>
      <c r="MD227" s="424">
        <v>1.7572018464561572E-2</v>
      </c>
      <c r="ME227" s="424">
        <v>1.252960263029256E-2</v>
      </c>
      <c r="MF227" s="424">
        <v>1.4378157982244099E-2</v>
      </c>
      <c r="MG227" s="424">
        <v>1.7064101238858334E-2</v>
      </c>
      <c r="MH227" s="424">
        <v>1.2626878850638002E-2</v>
      </c>
      <c r="MI227" s="424">
        <v>1.3696273836596671E-2</v>
      </c>
      <c r="MJ227" s="424">
        <v>1.3920175579392078E-2</v>
      </c>
      <c r="MK227" s="424">
        <v>1.6399956742010609E-2</v>
      </c>
      <c r="ML227" s="424">
        <v>5.1936371362600224E-3</v>
      </c>
      <c r="MM227" s="424">
        <v>1.4782388383324055E-2</v>
      </c>
      <c r="MN227" s="424">
        <v>1.7401643647937715E-2</v>
      </c>
      <c r="MO227" s="424">
        <v>1.2135947929822278E-2</v>
      </c>
      <c r="MP227" s="424">
        <v>1.1703248937790392E-2</v>
      </c>
      <c r="MQ227" s="424">
        <v>9.3271619445667708E-3</v>
      </c>
      <c r="MR227" s="424">
        <v>1.3044052107369513E-2</v>
      </c>
      <c r="MS227" s="424">
        <v>1.2928164960025053E-2</v>
      </c>
      <c r="MT227" s="424">
        <v>1.3782880218685479E-2</v>
      </c>
      <c r="MU227" s="424">
        <v>1.6574853469157515E-2</v>
      </c>
      <c r="MV227" s="424">
        <v>1.6377578985013453E-2</v>
      </c>
      <c r="MW227" s="424">
        <v>1.3163656448131151E-2</v>
      </c>
      <c r="MX227" s="424">
        <v>8.8988026439898119E-3</v>
      </c>
      <c r="MY227" s="424">
        <v>1.6654511572181181E-2</v>
      </c>
      <c r="MZ227" s="424">
        <v>1.6435710208724242E-2</v>
      </c>
      <c r="NA227" s="424">
        <v>1.5614828103057882E-2</v>
      </c>
      <c r="NB227" s="424">
        <v>1.4282572509373188E-2</v>
      </c>
      <c r="NC227" s="424">
        <v>1.6580723077169988E-2</v>
      </c>
      <c r="ND227" s="424">
        <v>1.4994585837933965E-2</v>
      </c>
      <c r="NE227" s="424">
        <v>1.8102465398582835E-2</v>
      </c>
      <c r="NF227" s="424">
        <v>1.6343904092371908E-2</v>
      </c>
      <c r="NG227" s="424">
        <v>2.0479721622500564E-2</v>
      </c>
      <c r="NH227" s="424">
        <v>1.7167941683367299E-2</v>
      </c>
      <c r="NI227" s="424">
        <v>1.659066994720388E-2</v>
      </c>
      <c r="NJ227" s="424">
        <v>1.7864581309729517E-2</v>
      </c>
      <c r="NK227" s="424">
        <v>1.8380513224570464E-2</v>
      </c>
      <c r="NL227" s="424">
        <v>1.9837409431505876E-2</v>
      </c>
      <c r="NM227" s="424">
        <v>1.1988015092074653E-2</v>
      </c>
      <c r="NN227" s="424">
        <v>1.1322032318287064E-2</v>
      </c>
      <c r="NO227" s="424">
        <v>1.0733333310655346E-2</v>
      </c>
      <c r="NP227" s="424">
        <v>1.114587566537399E-2</v>
      </c>
      <c r="NQ227" s="424">
        <v>1.7664977396229586E-2</v>
      </c>
      <c r="NR227" s="424">
        <v>2.4308207448115685E-2</v>
      </c>
      <c r="NS227" s="424">
        <v>1.6283655964897541E-2</v>
      </c>
      <c r="NT227" s="424">
        <v>2.0187944227257587E-2</v>
      </c>
      <c r="NU227" s="424">
        <v>1.9538515834867692E-2</v>
      </c>
      <c r="NV227" s="424">
        <v>1.8251312477665413E-2</v>
      </c>
      <c r="NW227" s="424">
        <v>2.4696308059501057E-2</v>
      </c>
      <c r="NX227" s="424">
        <v>1.9429185577353382E-2</v>
      </c>
      <c r="NY227" s="424">
        <v>2.3024863154065583E-2</v>
      </c>
      <c r="NZ227" s="424">
        <v>1.9680065104457876E-2</v>
      </c>
      <c r="OA227" s="424">
        <v>2.1929013130455016E-2</v>
      </c>
      <c r="OB227" s="424">
        <v>2.3682929277199886E-2</v>
      </c>
      <c r="OC227" s="424">
        <v>1.7512235394278441E-2</v>
      </c>
      <c r="OD227" s="424">
        <v>1.9127735553970571E-2</v>
      </c>
      <c r="OE227" s="424">
        <v>1.8021715703292893E-2</v>
      </c>
      <c r="OF227" s="424">
        <v>1.5471931743473359E-2</v>
      </c>
      <c r="OG227" s="424">
        <v>1.9501404169043963E-2</v>
      </c>
      <c r="OH227" s="424">
        <v>2.0489303408536073E-2</v>
      </c>
      <c r="OI227" s="424">
        <v>1.6323894534261293E-2</v>
      </c>
      <c r="OJ227" s="424">
        <v>2.1842311117050286E-2</v>
      </c>
      <c r="OK227" s="424">
        <v>2.3097327491050496E-2</v>
      </c>
      <c r="OL227" s="424">
        <v>1.708381759224108E-2</v>
      </c>
      <c r="OM227" s="424">
        <v>1.6868945816121635E-2</v>
      </c>
      <c r="ON227" s="424">
        <v>2.5092213454290468E-2</v>
      </c>
      <c r="OO227" s="424">
        <v>1.1429492365051563E-2</v>
      </c>
      <c r="OP227" s="424">
        <v>6.1330469778025972E-3</v>
      </c>
      <c r="OQ227" s="424">
        <v>1.6155491558151828E-2</v>
      </c>
      <c r="OR227" s="424">
        <v>1.7688786025574998E-2</v>
      </c>
      <c r="OS227" s="424">
        <v>2.0443820784037933E-2</v>
      </c>
      <c r="OT227" s="424">
        <v>2.3202105897145421E-2</v>
      </c>
      <c r="OU227" s="424">
        <v>2.760474865614464E-2</v>
      </c>
      <c r="OV227" s="424">
        <v>2.323229429135059E-2</v>
      </c>
      <c r="OW227" s="424">
        <v>2.3108237838288127E-2</v>
      </c>
      <c r="OX227" s="424">
        <v>2.0581410832557202E-2</v>
      </c>
      <c r="OY227" s="424">
        <v>1.8096160989090181E-2</v>
      </c>
      <c r="OZ227" s="424">
        <v>1.9883359136856554E-2</v>
      </c>
      <c r="PA227" s="424">
        <v>2.1316705530553943E-2</v>
      </c>
      <c r="PB227" s="424">
        <v>1.8576578506003558E-2</v>
      </c>
      <c r="PC227" s="424">
        <v>1.8347144907545326E-2</v>
      </c>
      <c r="PD227" s="424">
        <v>1.9847336383527144E-2</v>
      </c>
      <c r="PE227" s="424">
        <v>1.9546577811472749E-2</v>
      </c>
      <c r="PF227" s="424">
        <v>2.4424916187274021E-2</v>
      </c>
      <c r="PG227" s="424">
        <v>1.8826433147036931E-2</v>
      </c>
      <c r="PH227" s="424">
        <v>2.3027338302779761E-2</v>
      </c>
      <c r="PI227" s="424">
        <v>2.4499147655711866E-2</v>
      </c>
      <c r="PJ227" s="424">
        <v>2.806489286152819E-2</v>
      </c>
      <c r="PK227" s="424">
        <v>1.3474960845893388E-2</v>
      </c>
      <c r="PL227" s="424">
        <v>2.2441196258184533E-2</v>
      </c>
      <c r="PM227" s="424">
        <v>2.1956231377407095E-2</v>
      </c>
      <c r="PN227" s="424">
        <v>2.1511943716200993E-2</v>
      </c>
      <c r="PO227" s="424">
        <v>1.0206808540883356</v>
      </c>
      <c r="PP227" s="425">
        <v>2.6543170264690021E-2</v>
      </c>
    </row>
    <row r="228" spans="1:432" s="414" customFormat="1" x14ac:dyDescent="0.25">
      <c r="A228" s="413" t="s">
        <v>347</v>
      </c>
      <c r="B228" s="416">
        <f>'Input Output Table'!D117/B$230</f>
        <v>0.17439412265376514</v>
      </c>
      <c r="C228" s="416">
        <f>'Input Output Table'!E117/C$230</f>
        <v>0.19600725952813067</v>
      </c>
      <c r="D228" s="416">
        <f>'Input Output Table'!F117/D$230</f>
        <v>8.24561403508772E-2</v>
      </c>
      <c r="E228" s="416">
        <f>'Input Output Table'!G117/E$230</f>
        <v>0.2831001076426265</v>
      </c>
      <c r="F228" s="416">
        <f>'Input Output Table'!H117/F$230</f>
        <v>7.2852214860647205E-2</v>
      </c>
      <c r="G228" s="416">
        <f>'Input Output Table'!I117/G$230</f>
        <v>0.29407909110771246</v>
      </c>
      <c r="H228" s="416">
        <f>'Input Output Table'!J117/H$230</f>
        <v>5.785301049925004E-2</v>
      </c>
      <c r="I228" s="416">
        <f>'Input Output Table'!K117/I$230</f>
        <v>0.18628596465605368</v>
      </c>
      <c r="J228" s="416">
        <f>'Input Output Table'!L117/J$230</f>
        <v>0.29431578947368409</v>
      </c>
      <c r="K228" s="416">
        <f>'Input Output Table'!M117/K$230</f>
        <v>0.27200000000000002</v>
      </c>
      <c r="L228" s="416">
        <f>'Input Output Table'!N117/L$230</f>
        <v>0.11049875998897769</v>
      </c>
      <c r="M228" s="416">
        <f>'Input Output Table'!O117/M$230</f>
        <v>0.16666666666666666</v>
      </c>
      <c r="N228" s="416">
        <f>'Input Output Table'!P117/N$230</f>
        <v>0.37603058907874287</v>
      </c>
      <c r="O228" s="416">
        <f>'Input Output Table'!Q117/O$230</f>
        <v>0.27924700364773319</v>
      </c>
      <c r="P228" s="416">
        <f>'Input Output Table'!R117/P$230</f>
        <v>0.11831113118085347</v>
      </c>
      <c r="Q228" s="416">
        <f>'Input Output Table'!S117/Q$230</f>
        <v>0.19143356643356643</v>
      </c>
      <c r="R228" s="416">
        <f>'Input Output Table'!T117/R$230</f>
        <v>0.12675675675675674</v>
      </c>
      <c r="S228" s="416">
        <f>'Input Output Table'!U117/S$230</f>
        <v>0.15282583621683968</v>
      </c>
      <c r="T228" s="416">
        <f>'Input Output Table'!V117/T$230</f>
        <v>0.31390874106652011</v>
      </c>
      <c r="U228" s="416">
        <f>'Input Output Table'!W117/U$230</f>
        <v>0.35780423280423268</v>
      </c>
      <c r="V228" s="416">
        <f>'Input Output Table'!X117/V$230</f>
        <v>0.19555143651529189</v>
      </c>
      <c r="W228" s="416">
        <f>'Input Output Table'!Y117/W$230</f>
        <v>0.23981970780230027</v>
      </c>
      <c r="X228" s="416">
        <f>'Input Output Table'!Z117/X$230</f>
        <v>0.23192216671049171</v>
      </c>
      <c r="Y228" s="416">
        <f>'Input Output Table'!AA117/Y$230</f>
        <v>0.32302375044310527</v>
      </c>
      <c r="Z228" s="416">
        <f>'Input Output Table'!AB117/Z$230</f>
        <v>9.6051063175298962E-2</v>
      </c>
      <c r="AA228" s="416">
        <f>'Input Output Table'!AC117/AA$230</f>
        <v>0.24686940966010734</v>
      </c>
      <c r="AB228" s="416">
        <f>'Input Output Table'!AD117/AB$230</f>
        <v>0.24082482027998486</v>
      </c>
      <c r="AC228" s="416">
        <f>'Input Output Table'!AE117/AC$230</f>
        <v>0.15274841437632136</v>
      </c>
      <c r="AD228" s="416">
        <f>'Input Output Table'!AF117/AD$230</f>
        <v>0.14507079882447235</v>
      </c>
      <c r="AE228" s="416">
        <f>'Input Output Table'!AG117/AE$230</f>
        <v>8.9004376367614879E-2</v>
      </c>
      <c r="AF228" s="416">
        <f>'Input Output Table'!AH117/AF$230</f>
        <v>0.15692446043165467</v>
      </c>
      <c r="AG228" s="416">
        <f>'Input Output Table'!AI117/AG$230</f>
        <v>0.22292796965286052</v>
      </c>
      <c r="AH228" s="416">
        <f>'Input Output Table'!AJ117/AH$230</f>
        <v>0.30452854955152048</v>
      </c>
      <c r="AI228" s="416">
        <f>'Input Output Table'!AK117/AI$230</f>
        <v>0.21622746185852981</v>
      </c>
      <c r="AJ228" s="416">
        <f>'Input Output Table'!AL117/AJ$230</f>
        <v>0.27280994240678991</v>
      </c>
      <c r="AK228" s="416">
        <f>'Input Output Table'!AM117/AK$230</f>
        <v>0.12864864864864867</v>
      </c>
      <c r="AL228" s="416">
        <f>'Input Output Table'!AN117/AL$230</f>
        <v>0.122703721149317</v>
      </c>
      <c r="AM228" s="416">
        <f>'Input Output Table'!AO117/AM$230</f>
        <v>0.26466328747284568</v>
      </c>
      <c r="AN228" s="416">
        <f>'Input Output Table'!AP117/AN$230</f>
        <v>0.36423587148224829</v>
      </c>
      <c r="AO228" s="416">
        <f>'Input Output Table'!AQ117/AO$230</f>
        <v>0.29242075792420763</v>
      </c>
      <c r="AP228" s="416">
        <f>'Input Output Table'!AR117/AP$230</f>
        <v>0.26586855214526756</v>
      </c>
      <c r="AQ228" s="416">
        <f>'Input Output Table'!AS117/AQ$230</f>
        <v>0.31920219317414289</v>
      </c>
      <c r="AR228" s="416">
        <f>'Input Output Table'!AT117/AR$230</f>
        <v>0.18272150151807895</v>
      </c>
      <c r="AS228" s="416">
        <f>'Input Output Table'!AU117/AS$230</f>
        <v>0.37873641304347833</v>
      </c>
      <c r="AT228" s="416">
        <f>'Input Output Table'!AV117/AT$230</f>
        <v>0.23742594958764085</v>
      </c>
      <c r="AU228" s="416">
        <f>'Input Output Table'!AW117/AU$230</f>
        <v>0.26730692276910756</v>
      </c>
      <c r="AV228" s="416">
        <f>'Input Output Table'!AX117/AV$230</f>
        <v>0.28590366769774644</v>
      </c>
      <c r="AW228" s="416">
        <f>'Input Output Table'!AY117/AW$230</f>
        <v>0.27033678756476687</v>
      </c>
      <c r="AX228" s="416">
        <f>'Input Output Table'!AZ117/AX$230</f>
        <v>0.39539978094194961</v>
      </c>
      <c r="AY228" s="416">
        <f>'Input Output Table'!BA117/AY$230</f>
        <v>0.25533731853117003</v>
      </c>
      <c r="AZ228" s="416">
        <f>'Input Output Table'!BB117/AZ$230</f>
        <v>0.2935212009481169</v>
      </c>
      <c r="BA228" s="416">
        <f>'Input Output Table'!BC117/BA$230</f>
        <v>5.9451553930530164E-2</v>
      </c>
      <c r="BB228" s="416">
        <f>'Input Output Table'!BD117/BB$230</f>
        <v>0.10305487459928339</v>
      </c>
      <c r="BC228" s="416">
        <f>'Input Output Table'!BE117/BC$230</f>
        <v>0.15684093437152388</v>
      </c>
      <c r="BD228" s="416">
        <f>'Input Output Table'!BF117/BD$230</f>
        <v>0.24265605875152998</v>
      </c>
      <c r="BE228" s="416">
        <f>'Input Output Table'!BG117/BE$230</f>
        <v>0.2121793210676341</v>
      </c>
      <c r="BF228" s="416">
        <f>'Input Output Table'!BH117/BF$230</f>
        <v>0.36148648648648651</v>
      </c>
      <c r="BG228" s="416">
        <f>'Input Output Table'!BI117/BG$230</f>
        <v>0.22050060190110835</v>
      </c>
      <c r="BH228" s="416">
        <f>'Input Output Table'!BJ117/BH$230</f>
        <v>0.40461925451635034</v>
      </c>
      <c r="BI228" s="416">
        <f>'Input Output Table'!BK117/BI$230</f>
        <v>0.33910033178092625</v>
      </c>
      <c r="BJ228" s="416">
        <f>'Input Output Table'!BL117/BJ$230</f>
        <v>0.33910030940893565</v>
      </c>
      <c r="BK228" s="416">
        <f>'Input Output Table'!BM117/BK$230</f>
        <v>0.37232064206714299</v>
      </c>
      <c r="BL228" s="416">
        <f>'Input Output Table'!BN117/BL$230</f>
        <v>0.34415902740330406</v>
      </c>
      <c r="BM228" s="416">
        <f>'Input Output Table'!BO117/BM$230</f>
        <v>0.24086114723305876</v>
      </c>
      <c r="BN228" s="416">
        <f>'Input Output Table'!BP117/BN$230</f>
        <v>0.22334321205624569</v>
      </c>
      <c r="BO228" s="416">
        <f>'Input Output Table'!BQ117/BO$230</f>
        <v>0.3294621871975667</v>
      </c>
      <c r="BP228" s="416">
        <f>'Input Output Table'!BR117/BP$230</f>
        <v>0.46495023799221119</v>
      </c>
      <c r="BQ228" s="416">
        <f>'Input Output Table'!BS117/BQ$230</f>
        <v>0.31421905043963322</v>
      </c>
      <c r="BR228" s="416">
        <f>'Input Output Table'!BT117/BR$230</f>
        <v>7.0201627206841866E-2</v>
      </c>
      <c r="BS228" s="416">
        <f>'Input Output Table'!BU117/BS$230</f>
        <v>0.35159398325273561</v>
      </c>
      <c r="BT228" s="416">
        <f>'Input Output Table'!BV117/BT$230</f>
        <v>0.23059244036929771</v>
      </c>
      <c r="BU228" s="416">
        <f>'Input Output Table'!BW117/BU$230</f>
        <v>0.3240596167494677</v>
      </c>
      <c r="BV228" s="416">
        <f>'Input Output Table'!BX117/BV$230</f>
        <v>0.21750619322873657</v>
      </c>
      <c r="BW228" s="416">
        <f>'Input Output Table'!BY117/BW$230</f>
        <v>0.25573594237178798</v>
      </c>
      <c r="BX228" s="416">
        <f>'Input Output Table'!BZ117/BX$230</f>
        <v>0.44570874293495494</v>
      </c>
      <c r="BY228" s="416">
        <f>'Input Output Table'!CA117/BY$230</f>
        <v>0.42401892568883948</v>
      </c>
      <c r="BZ228" s="416">
        <f>'Input Output Table'!CB117/BZ$230</f>
        <v>0.26921469497809236</v>
      </c>
      <c r="CA228" s="416">
        <f>'Input Output Table'!CC117/CA$230</f>
        <v>0.12429312364062241</v>
      </c>
      <c r="CB228" s="416">
        <f>'Input Output Table'!CD117/CB$230</f>
        <v>0.46176838381065666</v>
      </c>
      <c r="CC228" s="416">
        <f>'Input Output Table'!CE117/CC$230</f>
        <v>0.10295094249663699</v>
      </c>
      <c r="CD228" s="416">
        <f>'Input Output Table'!CF117/CD$230</f>
        <v>1.961760880993885E-2</v>
      </c>
      <c r="CE228" s="416">
        <f>'Input Output Table'!CG117/CE$230</f>
        <v>0.31753379003888171</v>
      </c>
      <c r="CF228" s="416">
        <f>'Input Output Table'!CH117/CF$230</f>
        <v>0.41807641633728593</v>
      </c>
      <c r="CG228" s="416">
        <f>'Input Output Table'!CI117/CG$230</f>
        <v>0.31575668142318419</v>
      </c>
      <c r="CH228" s="416">
        <f>'Input Output Table'!CJ117/CH$230</f>
        <v>0.40387191038597348</v>
      </c>
      <c r="CI228" s="416">
        <f>'Input Output Table'!CK117/CI$230</f>
        <v>0.59019993065988674</v>
      </c>
      <c r="CJ228" s="416">
        <f>'Input Output Table'!CL117/CJ$230</f>
        <v>0.29772476826343425</v>
      </c>
      <c r="CK228" s="416">
        <f>'Input Output Table'!CM117/CK$230</f>
        <v>0.35822000807863202</v>
      </c>
      <c r="CL228" s="416">
        <f>'Input Output Table'!CN117/CL$230</f>
        <v>0.46921606118546844</v>
      </c>
      <c r="CM228" s="416">
        <f>'Input Output Table'!CO117/CM$230</f>
        <v>0.33242994724870539</v>
      </c>
      <c r="CN228" s="416">
        <f>'Input Output Table'!CP117/CN$230</f>
        <v>0.37103367724352737</v>
      </c>
      <c r="CO228" s="416">
        <f>'Input Output Table'!CQ117/CO$230</f>
        <v>0.35374669817878496</v>
      </c>
      <c r="CP228" s="416">
        <f>'Input Output Table'!CR117/CP$230</f>
        <v>0.31076424082708293</v>
      </c>
      <c r="CQ228" s="416">
        <f>'Input Output Table'!CS117/CQ$230</f>
        <v>0.26270339708821011</v>
      </c>
      <c r="CR228" s="416">
        <f>'Input Output Table'!CT117/CR$230</f>
        <v>0.3237302464720036</v>
      </c>
      <c r="CS228" s="416">
        <f>'Input Output Table'!CU117/CS$230</f>
        <v>0.41571574803690547</v>
      </c>
      <c r="CT228" s="416">
        <f>'Input Output Table'!CV117/CT$230</f>
        <v>0.66717369885744904</v>
      </c>
      <c r="CU228" s="416">
        <f>'Input Output Table'!CW117/CU$230</f>
        <v>0.46108912481563152</v>
      </c>
      <c r="CV228" s="416">
        <f>'Input Output Table'!CX117/CV$230</f>
        <v>0.36863486065186579</v>
      </c>
      <c r="CW228" s="416">
        <f>'Input Output Table'!CY117/CW$230</f>
        <v>0.30856322755541382</v>
      </c>
      <c r="CX228" s="416">
        <f>'Input Output Table'!CZ117/CX$230</f>
        <v>0.49458483754512639</v>
      </c>
      <c r="CY228" s="416">
        <f>'Input Output Table'!DA117/CY$230</f>
        <v>0.19973709194478928</v>
      </c>
      <c r="CZ228" s="416">
        <f>'Input Output Table'!DB117/CZ$230</f>
        <v>0.28690741329939551</v>
      </c>
      <c r="DA228" s="416">
        <f>'Input Output Table'!DC117/DA$230</f>
        <v>0.52090840526271687</v>
      </c>
      <c r="DB228" s="416">
        <f>'Input Output Table'!DD117/DB$230</f>
        <v>0.43039154754505904</v>
      </c>
      <c r="DC228" s="416">
        <f>'Input Output Table'!DE117/DC$230</f>
        <v>0.44494172494172496</v>
      </c>
      <c r="DD228" s="417">
        <v>0</v>
      </c>
      <c r="DF228" s="420">
        <v>0</v>
      </c>
      <c r="DG228" s="421">
        <v>0</v>
      </c>
      <c r="DH228" s="421">
        <v>0</v>
      </c>
      <c r="DI228" s="421">
        <v>0</v>
      </c>
      <c r="DJ228" s="421">
        <v>0</v>
      </c>
      <c r="DK228" s="422">
        <v>0</v>
      </c>
      <c r="DL228" s="421">
        <v>0</v>
      </c>
      <c r="DM228" s="421">
        <v>0</v>
      </c>
      <c r="DN228" s="421">
        <v>0</v>
      </c>
      <c r="DO228" s="422">
        <v>0</v>
      </c>
      <c r="DP228" s="421">
        <v>0</v>
      </c>
      <c r="DQ228" s="421">
        <v>0</v>
      </c>
      <c r="DR228" s="422">
        <v>0</v>
      </c>
      <c r="DS228" s="422">
        <v>0</v>
      </c>
      <c r="DT228" s="421">
        <v>0</v>
      </c>
      <c r="DU228" s="420">
        <v>0</v>
      </c>
      <c r="DV228" s="420">
        <v>0</v>
      </c>
      <c r="DW228" s="420">
        <v>0</v>
      </c>
      <c r="DX228" s="420">
        <v>0</v>
      </c>
      <c r="DY228" s="420">
        <v>0</v>
      </c>
      <c r="DZ228" s="420">
        <v>0</v>
      </c>
      <c r="EA228" s="420">
        <v>0</v>
      </c>
      <c r="EB228" s="420">
        <v>0</v>
      </c>
      <c r="EC228" s="420">
        <v>0</v>
      </c>
      <c r="ED228" s="420">
        <v>0</v>
      </c>
      <c r="EE228" s="420">
        <v>0</v>
      </c>
      <c r="EF228" s="420">
        <v>0</v>
      </c>
      <c r="EG228" s="420">
        <v>0</v>
      </c>
      <c r="EH228" s="420">
        <v>0</v>
      </c>
      <c r="EI228" s="420">
        <v>0</v>
      </c>
      <c r="EJ228" s="420">
        <v>0</v>
      </c>
      <c r="EK228" s="420">
        <v>0</v>
      </c>
      <c r="EL228" s="420">
        <v>0</v>
      </c>
      <c r="EM228" s="420">
        <v>0</v>
      </c>
      <c r="EN228" s="420">
        <v>0</v>
      </c>
      <c r="EO228" s="420">
        <v>0</v>
      </c>
      <c r="EP228" s="420">
        <v>0</v>
      </c>
      <c r="EQ228" s="420">
        <v>0</v>
      </c>
      <c r="ER228" s="420">
        <v>0</v>
      </c>
      <c r="ES228" s="420">
        <v>0</v>
      </c>
      <c r="ET228" s="420">
        <v>0</v>
      </c>
      <c r="EU228" s="420">
        <v>0</v>
      </c>
      <c r="EV228" s="420">
        <v>0</v>
      </c>
      <c r="EW228" s="420">
        <v>0</v>
      </c>
      <c r="EX228" s="420">
        <v>0</v>
      </c>
      <c r="EY228" s="420">
        <v>0</v>
      </c>
      <c r="EZ228" s="420">
        <v>0</v>
      </c>
      <c r="FA228" s="420">
        <v>0</v>
      </c>
      <c r="FB228" s="420">
        <v>0</v>
      </c>
      <c r="FC228" s="420">
        <v>0</v>
      </c>
      <c r="FD228" s="420">
        <v>0</v>
      </c>
      <c r="FE228" s="420">
        <v>0</v>
      </c>
      <c r="FF228" s="420">
        <v>0</v>
      </c>
      <c r="FG228" s="420">
        <v>0</v>
      </c>
      <c r="FH228" s="420">
        <v>0</v>
      </c>
      <c r="FI228" s="420">
        <v>0</v>
      </c>
      <c r="FJ228" s="420">
        <v>0</v>
      </c>
      <c r="FK228" s="420">
        <v>0</v>
      </c>
      <c r="FL228" s="420">
        <v>0</v>
      </c>
      <c r="FM228" s="420">
        <v>0</v>
      </c>
      <c r="FN228" s="420">
        <v>0</v>
      </c>
      <c r="FO228" s="420">
        <v>0</v>
      </c>
      <c r="FP228" s="420">
        <v>0</v>
      </c>
      <c r="FQ228" s="420">
        <v>0</v>
      </c>
      <c r="FR228" s="420">
        <v>0</v>
      </c>
      <c r="FS228" s="420">
        <v>0</v>
      </c>
      <c r="FT228" s="420">
        <v>0</v>
      </c>
      <c r="FU228" s="420">
        <v>0</v>
      </c>
      <c r="FV228" s="420">
        <v>0</v>
      </c>
      <c r="FW228" s="420">
        <v>0</v>
      </c>
      <c r="FX228" s="420">
        <v>0</v>
      </c>
      <c r="FY228" s="420">
        <v>0</v>
      </c>
      <c r="FZ228" s="420">
        <v>0</v>
      </c>
      <c r="GA228" s="420">
        <v>0</v>
      </c>
      <c r="GB228" s="420">
        <v>0</v>
      </c>
      <c r="GC228" s="420">
        <v>0</v>
      </c>
      <c r="GD228" s="420">
        <v>0</v>
      </c>
      <c r="GE228" s="420">
        <v>0</v>
      </c>
      <c r="GF228" s="420">
        <v>0</v>
      </c>
      <c r="GG228" s="420">
        <v>0</v>
      </c>
      <c r="GH228" s="420">
        <v>0</v>
      </c>
      <c r="GI228" s="420">
        <v>0</v>
      </c>
      <c r="GJ228" s="420">
        <v>0</v>
      </c>
      <c r="GK228" s="420">
        <v>0</v>
      </c>
      <c r="GL228" s="420">
        <v>0</v>
      </c>
      <c r="GM228" s="420">
        <v>0</v>
      </c>
      <c r="GN228" s="420">
        <v>0</v>
      </c>
      <c r="GO228" s="420">
        <v>0</v>
      </c>
      <c r="GP228" s="420">
        <v>0</v>
      </c>
      <c r="GQ228" s="420">
        <v>0</v>
      </c>
      <c r="GR228" s="420">
        <v>0</v>
      </c>
      <c r="GS228" s="420">
        <v>0</v>
      </c>
      <c r="GT228" s="420">
        <v>0</v>
      </c>
      <c r="GU228" s="420">
        <v>0</v>
      </c>
      <c r="GV228" s="420">
        <v>0</v>
      </c>
      <c r="GW228" s="420">
        <v>0</v>
      </c>
      <c r="GX228" s="420">
        <v>0</v>
      </c>
      <c r="GY228" s="420">
        <v>0</v>
      </c>
      <c r="GZ228" s="420">
        <v>0</v>
      </c>
      <c r="HA228" s="420">
        <v>0</v>
      </c>
      <c r="HB228" s="420">
        <v>0</v>
      </c>
      <c r="HC228" s="420">
        <v>0</v>
      </c>
      <c r="HD228" s="420">
        <v>0</v>
      </c>
      <c r="HE228" s="420">
        <v>0</v>
      </c>
      <c r="HF228" s="420">
        <v>0</v>
      </c>
      <c r="HG228" s="420">
        <v>0</v>
      </c>
      <c r="HH228" s="420">
        <v>1</v>
      </c>
      <c r="HJ228" s="423">
        <f t="shared" si="323"/>
        <v>-0.17439412265376514</v>
      </c>
      <c r="HK228" s="423">
        <f t="shared" si="324"/>
        <v>-0.19600725952813067</v>
      </c>
      <c r="HL228" s="423">
        <f t="shared" si="325"/>
        <v>-8.24561403508772E-2</v>
      </c>
      <c r="HM228" s="423">
        <f t="shared" si="326"/>
        <v>-0.2831001076426265</v>
      </c>
      <c r="HN228" s="423">
        <f t="shared" si="327"/>
        <v>-7.2852214860647205E-2</v>
      </c>
      <c r="HO228" s="423">
        <f t="shared" si="328"/>
        <v>-0.29407909110771246</v>
      </c>
      <c r="HP228" s="423">
        <f t="shared" si="329"/>
        <v>-5.785301049925004E-2</v>
      </c>
      <c r="HQ228" s="423">
        <f t="shared" si="330"/>
        <v>-0.18628596465605368</v>
      </c>
      <c r="HR228" s="423">
        <f t="shared" si="331"/>
        <v>-0.29431578947368409</v>
      </c>
      <c r="HS228" s="423">
        <f t="shared" si="332"/>
        <v>-0.27200000000000002</v>
      </c>
      <c r="HT228" s="423">
        <f t="shared" si="333"/>
        <v>-0.11049875998897769</v>
      </c>
      <c r="HU228" s="423">
        <f t="shared" si="334"/>
        <v>-0.16666666666666666</v>
      </c>
      <c r="HV228" s="423">
        <f t="shared" si="335"/>
        <v>-0.37603058907874287</v>
      </c>
      <c r="HW228" s="423">
        <f t="shared" si="336"/>
        <v>-0.27924700364773319</v>
      </c>
      <c r="HX228" s="423">
        <f t="shared" si="337"/>
        <v>-0.11831113118085347</v>
      </c>
      <c r="HY228" s="423">
        <f t="shared" si="338"/>
        <v>-0.19143356643356643</v>
      </c>
      <c r="HZ228" s="423">
        <f t="shared" si="339"/>
        <v>-0.12675675675675674</v>
      </c>
      <c r="IA228" s="423">
        <f t="shared" si="340"/>
        <v>-0.15282583621683968</v>
      </c>
      <c r="IB228" s="423">
        <f t="shared" si="341"/>
        <v>-0.31390874106652011</v>
      </c>
      <c r="IC228" s="423">
        <f t="shared" si="342"/>
        <v>-0.35780423280423268</v>
      </c>
      <c r="ID228" s="423">
        <f t="shared" si="343"/>
        <v>-0.19555143651529189</v>
      </c>
      <c r="IE228" s="423">
        <f t="shared" si="344"/>
        <v>-0.23981970780230027</v>
      </c>
      <c r="IF228" s="423">
        <f t="shared" si="345"/>
        <v>-0.23192216671049171</v>
      </c>
      <c r="IG228" s="423">
        <f t="shared" si="346"/>
        <v>-0.32302375044310527</v>
      </c>
      <c r="IH228" s="423">
        <f t="shared" si="347"/>
        <v>-9.6051063175298962E-2</v>
      </c>
      <c r="II228" s="423">
        <f t="shared" si="348"/>
        <v>-0.24686940966010734</v>
      </c>
      <c r="IJ228" s="423">
        <f t="shared" si="349"/>
        <v>-0.24082482027998486</v>
      </c>
      <c r="IK228" s="423">
        <f t="shared" si="350"/>
        <v>-0.15274841437632136</v>
      </c>
      <c r="IL228" s="423">
        <f t="shared" si="351"/>
        <v>-0.14507079882447235</v>
      </c>
      <c r="IM228" s="423">
        <f t="shared" si="352"/>
        <v>-8.9004376367614879E-2</v>
      </c>
      <c r="IN228" s="423">
        <f t="shared" si="353"/>
        <v>-0.15692446043165467</v>
      </c>
      <c r="IO228" s="423">
        <f t="shared" si="354"/>
        <v>-0.22292796965286052</v>
      </c>
      <c r="IP228" s="423">
        <f t="shared" si="355"/>
        <v>-0.30452854955152048</v>
      </c>
      <c r="IQ228" s="423">
        <f t="shared" si="356"/>
        <v>-0.21622746185852981</v>
      </c>
      <c r="IR228" s="423">
        <f t="shared" si="357"/>
        <v>-0.27280994240678991</v>
      </c>
      <c r="IS228" s="423">
        <f t="shared" si="358"/>
        <v>-0.12864864864864867</v>
      </c>
      <c r="IT228" s="423">
        <f t="shared" si="359"/>
        <v>-0.122703721149317</v>
      </c>
      <c r="IU228" s="423">
        <f t="shared" si="360"/>
        <v>-0.26466328747284568</v>
      </c>
      <c r="IV228" s="423">
        <f t="shared" si="361"/>
        <v>-0.36423587148224829</v>
      </c>
      <c r="IW228" s="423">
        <f t="shared" si="362"/>
        <v>-0.29242075792420763</v>
      </c>
      <c r="IX228" s="423">
        <f t="shared" si="363"/>
        <v>-0.26586855214526756</v>
      </c>
      <c r="IY228" s="423">
        <f t="shared" si="364"/>
        <v>-0.31920219317414289</v>
      </c>
      <c r="IZ228" s="423">
        <f t="shared" si="365"/>
        <v>-0.18272150151807895</v>
      </c>
      <c r="JA228" s="423">
        <f t="shared" si="366"/>
        <v>-0.37873641304347833</v>
      </c>
      <c r="JB228" s="423">
        <f t="shared" si="367"/>
        <v>-0.23742594958764085</v>
      </c>
      <c r="JC228" s="423">
        <f t="shared" si="368"/>
        <v>-0.26730692276910756</v>
      </c>
      <c r="JD228" s="423">
        <f t="shared" si="369"/>
        <v>-0.28590366769774644</v>
      </c>
      <c r="JE228" s="423">
        <f t="shared" si="370"/>
        <v>-0.27033678756476687</v>
      </c>
      <c r="JF228" s="423">
        <f t="shared" si="371"/>
        <v>-0.39539978094194961</v>
      </c>
      <c r="JG228" s="423">
        <f t="shared" si="372"/>
        <v>-0.25533731853117003</v>
      </c>
      <c r="JH228" s="423">
        <f t="shared" si="373"/>
        <v>-0.2935212009481169</v>
      </c>
      <c r="JI228" s="423">
        <f t="shared" si="374"/>
        <v>-5.9451553930530164E-2</v>
      </c>
      <c r="JJ228" s="423">
        <f t="shared" si="375"/>
        <v>-0.10305487459928339</v>
      </c>
      <c r="JK228" s="423">
        <f t="shared" si="376"/>
        <v>-0.15684093437152388</v>
      </c>
      <c r="JL228" s="423">
        <f t="shared" si="377"/>
        <v>-0.24265605875152998</v>
      </c>
      <c r="JM228" s="423">
        <f t="shared" si="378"/>
        <v>-0.2121793210676341</v>
      </c>
      <c r="JN228" s="423">
        <f t="shared" si="379"/>
        <v>-0.36148648648648651</v>
      </c>
      <c r="JO228" s="423">
        <f t="shared" si="380"/>
        <v>-0.22050060190110835</v>
      </c>
      <c r="JP228" s="423">
        <f t="shared" si="381"/>
        <v>-0.40461925451635034</v>
      </c>
      <c r="JQ228" s="423">
        <f t="shared" si="382"/>
        <v>-0.33910033178092625</v>
      </c>
      <c r="JR228" s="423">
        <f t="shared" si="383"/>
        <v>-0.33910030940893565</v>
      </c>
      <c r="JS228" s="423">
        <f t="shared" si="384"/>
        <v>-0.37232064206714299</v>
      </c>
      <c r="JT228" s="423">
        <f t="shared" si="385"/>
        <v>-0.34415902740330406</v>
      </c>
      <c r="JU228" s="423">
        <f t="shared" si="386"/>
        <v>-0.24086114723305876</v>
      </c>
      <c r="JV228" s="423">
        <f t="shared" si="387"/>
        <v>-0.22334321205624569</v>
      </c>
      <c r="JW228" s="423">
        <f t="shared" si="388"/>
        <v>-0.3294621871975667</v>
      </c>
      <c r="JX228" s="423">
        <f t="shared" si="389"/>
        <v>-0.46495023799221119</v>
      </c>
      <c r="JY228" s="423">
        <f t="shared" si="390"/>
        <v>-0.31421905043963322</v>
      </c>
      <c r="JZ228" s="423">
        <f t="shared" si="391"/>
        <v>-7.0201627206841866E-2</v>
      </c>
      <c r="KA228" s="423">
        <f t="shared" si="392"/>
        <v>-0.35159398325273561</v>
      </c>
      <c r="KB228" s="423">
        <f t="shared" si="393"/>
        <v>-0.23059244036929771</v>
      </c>
      <c r="KC228" s="423">
        <f t="shared" si="394"/>
        <v>-0.3240596167494677</v>
      </c>
      <c r="KD228" s="423">
        <f t="shared" si="395"/>
        <v>-0.21750619322873657</v>
      </c>
      <c r="KE228" s="423">
        <f t="shared" si="396"/>
        <v>-0.25573594237178798</v>
      </c>
      <c r="KF228" s="423">
        <f t="shared" si="397"/>
        <v>-0.44570874293495494</v>
      </c>
      <c r="KG228" s="423">
        <f t="shared" si="398"/>
        <v>-0.42401892568883948</v>
      </c>
      <c r="KH228" s="423">
        <f t="shared" si="399"/>
        <v>-0.26921469497809236</v>
      </c>
      <c r="KI228" s="423">
        <f t="shared" si="400"/>
        <v>-0.12429312364062241</v>
      </c>
      <c r="KJ228" s="423">
        <f t="shared" si="401"/>
        <v>-0.46176838381065666</v>
      </c>
      <c r="KK228" s="423">
        <f t="shared" si="402"/>
        <v>-0.10295094249663699</v>
      </c>
      <c r="KL228" s="423">
        <f t="shared" si="403"/>
        <v>-1.961760880993885E-2</v>
      </c>
      <c r="KM228" s="423">
        <f t="shared" si="404"/>
        <v>-0.31753379003888171</v>
      </c>
      <c r="KN228" s="423">
        <f t="shared" si="405"/>
        <v>-0.41807641633728593</v>
      </c>
      <c r="KO228" s="423">
        <f t="shared" si="406"/>
        <v>-0.31575668142318419</v>
      </c>
      <c r="KP228" s="423">
        <f t="shared" si="407"/>
        <v>-0.40387191038597348</v>
      </c>
      <c r="KQ228" s="423">
        <f t="shared" si="408"/>
        <v>-0.59019993065988674</v>
      </c>
      <c r="KR228" s="423">
        <f t="shared" si="409"/>
        <v>-0.29772476826343425</v>
      </c>
      <c r="KS228" s="423">
        <f t="shared" si="410"/>
        <v>-0.35822000807863202</v>
      </c>
      <c r="KT228" s="423">
        <f t="shared" si="411"/>
        <v>-0.46921606118546844</v>
      </c>
      <c r="KU228" s="423">
        <f t="shared" si="412"/>
        <v>-0.33242994724870539</v>
      </c>
      <c r="KV228" s="423">
        <f t="shared" si="413"/>
        <v>-0.37103367724352737</v>
      </c>
      <c r="KW228" s="423">
        <f t="shared" si="414"/>
        <v>-0.35374669817878496</v>
      </c>
      <c r="KX228" s="423">
        <f t="shared" si="415"/>
        <v>-0.31076424082708293</v>
      </c>
      <c r="KY228" s="423">
        <f t="shared" si="416"/>
        <v>-0.26270339708821011</v>
      </c>
      <c r="KZ228" s="423">
        <f t="shared" si="417"/>
        <v>-0.3237302464720036</v>
      </c>
      <c r="LA228" s="423">
        <f t="shared" si="418"/>
        <v>-0.41571574803690547</v>
      </c>
      <c r="LB228" s="423">
        <f t="shared" si="419"/>
        <v>-0.66717369885744904</v>
      </c>
      <c r="LC228" s="423">
        <f t="shared" si="420"/>
        <v>-0.46108912481563152</v>
      </c>
      <c r="LD228" s="423">
        <f t="shared" si="421"/>
        <v>-0.36863486065186579</v>
      </c>
      <c r="LE228" s="423">
        <f t="shared" si="422"/>
        <v>-0.30856322755541382</v>
      </c>
      <c r="LF228" s="423">
        <f t="shared" si="423"/>
        <v>-0.49458483754512639</v>
      </c>
      <c r="LG228" s="423">
        <f t="shared" si="424"/>
        <v>-0.19973709194478928</v>
      </c>
      <c r="LH228" s="423">
        <f t="shared" si="425"/>
        <v>-0.28690741329939551</v>
      </c>
      <c r="LI228" s="423">
        <f t="shared" si="426"/>
        <v>-0.52090840526271687</v>
      </c>
      <c r="LJ228" s="423">
        <f t="shared" si="427"/>
        <v>-0.43039154754505904</v>
      </c>
      <c r="LK228" s="423">
        <f t="shared" si="428"/>
        <v>-0.44494172494172496</v>
      </c>
      <c r="LL228" s="423">
        <f t="shared" si="429"/>
        <v>1</v>
      </c>
      <c r="LN228" s="425">
        <v>0.63047946651592723</v>
      </c>
      <c r="LO228" s="425">
        <v>0.79931704594829955</v>
      </c>
      <c r="LP228" s="425">
        <v>0.38849577035647276</v>
      </c>
      <c r="LQ228" s="425">
        <v>0.80050666816978311</v>
      </c>
      <c r="LR228" s="425">
        <v>0.28658911241492485</v>
      </c>
      <c r="LS228" s="425">
        <v>0.74156842810744894</v>
      </c>
      <c r="LT228" s="425">
        <v>0.35590795059523905</v>
      </c>
      <c r="LU228" s="425">
        <v>0.81620739661938924</v>
      </c>
      <c r="LV228" s="425">
        <v>0.92273046000441039</v>
      </c>
      <c r="LW228" s="425">
        <v>0.62150564757810778</v>
      </c>
      <c r="LX228" s="425">
        <v>0.71381806365337686</v>
      </c>
      <c r="LY228" s="425">
        <v>0.76794336322171453</v>
      </c>
      <c r="LZ228" s="425">
        <v>1.0006813246311994</v>
      </c>
      <c r="MA228" s="425">
        <v>0.87897965047630267</v>
      </c>
      <c r="MB228" s="425">
        <v>0.62882672241705817</v>
      </c>
      <c r="MC228" s="425">
        <v>0.75009688594037482</v>
      </c>
      <c r="MD228" s="425">
        <v>0.79665379507506329</v>
      </c>
      <c r="ME228" s="425">
        <v>0.57260588055126727</v>
      </c>
      <c r="MF228" s="425">
        <v>0.76375081403505884</v>
      </c>
      <c r="MG228" s="425">
        <v>0.90485099173863326</v>
      </c>
      <c r="MH228" s="425">
        <v>0.59861743241788423</v>
      </c>
      <c r="MI228" s="425">
        <v>0.70967797872959437</v>
      </c>
      <c r="MJ228" s="425">
        <v>0.66762004445860967</v>
      </c>
      <c r="MK228" s="425">
        <v>0.85572075134043224</v>
      </c>
      <c r="ML228" s="425">
        <v>0.25862504872724518</v>
      </c>
      <c r="MM228" s="425">
        <v>0.70430325025772478</v>
      </c>
      <c r="MN228" s="425">
        <v>0.86219955700785322</v>
      </c>
      <c r="MO228" s="425">
        <v>0.54632902248726412</v>
      </c>
      <c r="MP228" s="425">
        <v>0.5321283531339559</v>
      </c>
      <c r="MQ228" s="425">
        <v>0.39067262458124746</v>
      </c>
      <c r="MR228" s="425">
        <v>0.54465247981706799</v>
      </c>
      <c r="MS228" s="425">
        <v>0.59924871571241134</v>
      </c>
      <c r="MT228" s="425">
        <v>0.74440290310498602</v>
      </c>
      <c r="MU228" s="425">
        <v>0.75643552913901313</v>
      </c>
      <c r="MV228" s="425">
        <v>0.76131851431166475</v>
      </c>
      <c r="MW228" s="425">
        <v>0.56496185238128382</v>
      </c>
      <c r="MX228" s="425">
        <v>0.4010820761392655</v>
      </c>
      <c r="MY228" s="425">
        <v>0.86854418805706379</v>
      </c>
      <c r="MZ228" s="425">
        <v>0.89767024747515689</v>
      </c>
      <c r="NA228" s="425">
        <v>0.83746432749426447</v>
      </c>
      <c r="NB228" s="425">
        <v>0.73791361011931877</v>
      </c>
      <c r="NC228" s="425">
        <v>0.87976049457953676</v>
      </c>
      <c r="ND228" s="425">
        <v>0.73209340112000187</v>
      </c>
      <c r="NE228" s="425">
        <v>0.95728241299605954</v>
      </c>
      <c r="NF228" s="425">
        <v>0.73730668727112014</v>
      </c>
      <c r="NG228" s="425">
        <v>0.98964815564808295</v>
      </c>
      <c r="NH228" s="425">
        <v>0.89429372535176588</v>
      </c>
      <c r="NI228" s="425">
        <v>0.84544071089309025</v>
      </c>
      <c r="NJ228" s="425">
        <v>0.96754439357768096</v>
      </c>
      <c r="NK228" s="425">
        <v>0.95719465817340754</v>
      </c>
      <c r="NL228" s="425">
        <v>0.96471209299183269</v>
      </c>
      <c r="NM228" s="425">
        <v>0.43750286442515818</v>
      </c>
      <c r="NN228" s="425">
        <v>0.43767906035282711</v>
      </c>
      <c r="NO228" s="425">
        <v>0.47724666104174879</v>
      </c>
      <c r="NP228" s="425">
        <v>0.63125401832621841</v>
      </c>
      <c r="NQ228" s="425">
        <v>0.78484542106562039</v>
      </c>
      <c r="NR228" s="425">
        <v>0.98918310802562548</v>
      </c>
      <c r="NS228" s="425">
        <v>0.77239145754489691</v>
      </c>
      <c r="NT228" s="425">
        <v>0.96876654923645533</v>
      </c>
      <c r="NU228" s="425">
        <v>0.9264642157020796</v>
      </c>
      <c r="NV228" s="425">
        <v>0.86249306034972106</v>
      </c>
      <c r="NW228" s="425">
        <v>1.1636083670975328</v>
      </c>
      <c r="NX228" s="425">
        <v>0.9356222631973744</v>
      </c>
      <c r="NY228" s="425">
        <v>0.9303018563422929</v>
      </c>
      <c r="NZ228" s="425">
        <v>0.70881941662131032</v>
      </c>
      <c r="OA228" s="425">
        <v>1.0635557362554922</v>
      </c>
      <c r="OB228" s="425">
        <v>1.0659780215521069</v>
      </c>
      <c r="OC228" s="425">
        <v>0.81491591500224203</v>
      </c>
      <c r="OD228" s="425">
        <v>0.74560911165796462</v>
      </c>
      <c r="OE228" s="425">
        <v>0.86088616236830873</v>
      </c>
      <c r="OF228" s="425">
        <v>0.76769861190797506</v>
      </c>
      <c r="OG228" s="425">
        <v>0.92003484232777566</v>
      </c>
      <c r="OH228" s="425">
        <v>0.70704080855924545</v>
      </c>
      <c r="OI228" s="425">
        <v>0.68005402174407237</v>
      </c>
      <c r="OJ228" s="425">
        <v>1.0129639162622057</v>
      </c>
      <c r="OK228" s="425">
        <v>0.99472866887746647</v>
      </c>
      <c r="OL228" s="425">
        <v>0.73998498068517415</v>
      </c>
      <c r="OM228" s="425">
        <v>0.61941889732432076</v>
      </c>
      <c r="ON228" s="425">
        <v>1.1067093487525577</v>
      </c>
      <c r="OO228" s="425">
        <v>0.50489142457102654</v>
      </c>
      <c r="OP228" s="425">
        <v>0.26832052905585863</v>
      </c>
      <c r="OQ228" s="425">
        <v>0.78059369492754849</v>
      </c>
      <c r="OR228" s="425">
        <v>0.88620131960680992</v>
      </c>
      <c r="OS228" s="425">
        <v>0.88336763165107834</v>
      </c>
      <c r="OT228" s="425">
        <v>1.1077571575987661</v>
      </c>
      <c r="OU228" s="425">
        <v>1.3522588030685772</v>
      </c>
      <c r="OV228" s="425">
        <v>0.91863851856983159</v>
      </c>
      <c r="OW228" s="425">
        <v>0.91872481617945234</v>
      </c>
      <c r="OX228" s="425">
        <v>1.0698398129493121</v>
      </c>
      <c r="OY228" s="425">
        <v>0.8135416266057709</v>
      </c>
      <c r="OZ228" s="425">
        <v>0.95932887869696304</v>
      </c>
      <c r="PA228" s="425">
        <v>1.0372517248637707</v>
      </c>
      <c r="PB228" s="425">
        <v>0.78077965636901947</v>
      </c>
      <c r="PC228" s="425">
        <v>0.81515359684803212</v>
      </c>
      <c r="PD228" s="425">
        <v>0.82433548210994123</v>
      </c>
      <c r="PE228" s="425">
        <v>0.98222758115536102</v>
      </c>
      <c r="PF228" s="425">
        <v>1.362933511317471</v>
      </c>
      <c r="PG228" s="425">
        <v>1.0235048837585621</v>
      </c>
      <c r="PH228" s="425">
        <v>1.1092496598401107</v>
      </c>
      <c r="PI228" s="425">
        <v>0.86859431437424983</v>
      </c>
      <c r="PJ228" s="425">
        <v>1.1454616499018566</v>
      </c>
      <c r="PK228" s="425">
        <v>0.5441977424537352</v>
      </c>
      <c r="PL228" s="425">
        <v>0.87859785417310687</v>
      </c>
      <c r="PM228" s="425">
        <v>1.0856991272505476</v>
      </c>
      <c r="PN228" s="425">
        <v>0.99289876357534668</v>
      </c>
      <c r="PO228" s="425">
        <v>0.94165069264880319</v>
      </c>
      <c r="PP228" s="425">
        <v>1.7134540627526011</v>
      </c>
    </row>
    <row r="229" spans="1:432" ht="15.75" thickBot="1" x14ac:dyDescent="0.3"/>
    <row r="230" spans="1:432" ht="16.5" thickTop="1" thickBot="1" x14ac:dyDescent="0.3">
      <c r="A230" s="216" t="s">
        <v>353</v>
      </c>
      <c r="B230" s="217">
        <v>22323.000000000004</v>
      </c>
      <c r="C230" s="217">
        <v>1102</v>
      </c>
      <c r="D230" s="217">
        <v>1140</v>
      </c>
      <c r="E230" s="217">
        <v>929</v>
      </c>
      <c r="F230" s="217">
        <v>36526</v>
      </c>
      <c r="G230" s="217">
        <v>4577</v>
      </c>
      <c r="H230" s="217">
        <v>4667.0000000000009</v>
      </c>
      <c r="I230" s="217">
        <v>13694.000000000005</v>
      </c>
      <c r="J230" s="217">
        <v>7125.0000000000036</v>
      </c>
      <c r="K230" s="217">
        <v>875</v>
      </c>
      <c r="L230" s="217">
        <v>7257.9999999999991</v>
      </c>
      <c r="M230" s="217">
        <v>5322</v>
      </c>
      <c r="N230" s="217">
        <v>8369.0000000000018</v>
      </c>
      <c r="O230" s="217">
        <v>15352</v>
      </c>
      <c r="P230" s="217">
        <v>4429</v>
      </c>
      <c r="Q230" s="217">
        <v>8008</v>
      </c>
      <c r="R230" s="217">
        <v>3700.0000000000009</v>
      </c>
      <c r="S230" s="217">
        <v>1734</v>
      </c>
      <c r="T230" s="217">
        <v>5456.9999999999991</v>
      </c>
      <c r="U230" s="217">
        <v>3024.0000000000009</v>
      </c>
      <c r="V230" s="217">
        <v>1079.0000000000002</v>
      </c>
      <c r="W230" s="217">
        <v>6434</v>
      </c>
      <c r="X230" s="217">
        <v>11409</v>
      </c>
      <c r="Y230" s="217">
        <v>11284</v>
      </c>
      <c r="Z230" s="217">
        <v>26007</v>
      </c>
      <c r="AA230" s="217">
        <v>3354</v>
      </c>
      <c r="AB230" s="217">
        <v>5286</v>
      </c>
      <c r="AC230" s="217">
        <v>5676</v>
      </c>
      <c r="AD230" s="217">
        <v>3743</v>
      </c>
      <c r="AE230" s="217">
        <v>18280</v>
      </c>
      <c r="AF230" s="217">
        <v>2224</v>
      </c>
      <c r="AG230" s="217">
        <v>22670.999999999996</v>
      </c>
      <c r="AH230" s="217">
        <v>18284</v>
      </c>
      <c r="AI230" s="217">
        <v>7210</v>
      </c>
      <c r="AJ230" s="217">
        <v>6598.0000000000009</v>
      </c>
      <c r="AK230" s="217">
        <v>9249.9999999999982</v>
      </c>
      <c r="AL230" s="217">
        <v>8492</v>
      </c>
      <c r="AM230" s="217">
        <v>2762.0000000000009</v>
      </c>
      <c r="AN230" s="217">
        <v>26082</v>
      </c>
      <c r="AO230" s="217">
        <v>20001.999999999996</v>
      </c>
      <c r="AP230" s="217">
        <v>12446</v>
      </c>
      <c r="AQ230" s="217">
        <v>25168.999999999993</v>
      </c>
      <c r="AR230" s="217">
        <v>39853</v>
      </c>
      <c r="AS230" s="217">
        <v>2943.9999999999995</v>
      </c>
      <c r="AT230" s="217">
        <v>17218</v>
      </c>
      <c r="AU230" s="217">
        <v>2499.0000000000009</v>
      </c>
      <c r="AV230" s="217">
        <v>6788.9999999999973</v>
      </c>
      <c r="AW230" s="217">
        <v>7719.9999999999991</v>
      </c>
      <c r="AX230" s="217">
        <v>913</v>
      </c>
      <c r="AY230" s="217">
        <v>3512.9999999999991</v>
      </c>
      <c r="AZ230" s="217">
        <v>7594.0000000000009</v>
      </c>
      <c r="BA230" s="217">
        <v>68375</v>
      </c>
      <c r="BB230" s="217">
        <v>21212.000000000007</v>
      </c>
      <c r="BC230" s="217">
        <v>6293.0000000000009</v>
      </c>
      <c r="BD230" s="217">
        <v>6536</v>
      </c>
      <c r="BE230" s="217">
        <v>19295</v>
      </c>
      <c r="BF230" s="217">
        <v>296</v>
      </c>
      <c r="BG230" s="217">
        <v>200199.00000000006</v>
      </c>
      <c r="BH230" s="217">
        <v>43730</v>
      </c>
      <c r="BI230" s="218">
        <v>228706.74306584962</v>
      </c>
      <c r="BJ230" s="218">
        <v>5557.256934150395</v>
      </c>
      <c r="BK230" s="217">
        <v>10217</v>
      </c>
      <c r="BL230" s="217">
        <v>40798</v>
      </c>
      <c r="BM230" s="217">
        <v>13842.000000000002</v>
      </c>
      <c r="BN230" s="217">
        <v>15858.999999999998</v>
      </c>
      <c r="BO230" s="217">
        <v>36165</v>
      </c>
      <c r="BP230" s="217">
        <v>18488</v>
      </c>
      <c r="BQ230" s="218">
        <v>18636.99859001724</v>
      </c>
      <c r="BR230" s="218">
        <v>1537.0014099827595</v>
      </c>
      <c r="BS230" s="218">
        <v>42605</v>
      </c>
      <c r="BT230" s="218">
        <v>13315</v>
      </c>
      <c r="BU230" s="217">
        <v>21135</v>
      </c>
      <c r="BV230" s="217">
        <v>24220</v>
      </c>
      <c r="BW230" s="217">
        <v>46505</v>
      </c>
      <c r="BX230" s="217">
        <v>53609</v>
      </c>
      <c r="BY230" s="217">
        <v>7185.9999999999991</v>
      </c>
      <c r="BZ230" s="217">
        <v>148350</v>
      </c>
      <c r="CA230" s="217">
        <v>59769.999999999993</v>
      </c>
      <c r="CB230" s="217">
        <v>32787</v>
      </c>
      <c r="CC230" s="217">
        <v>58727</v>
      </c>
      <c r="CD230" s="217">
        <v>144564</v>
      </c>
      <c r="CE230" s="217">
        <v>27005</v>
      </c>
      <c r="CF230" s="217">
        <v>18975</v>
      </c>
      <c r="CG230" s="217">
        <v>30494.999999999993</v>
      </c>
      <c r="CH230" s="217">
        <v>41065</v>
      </c>
      <c r="CI230" s="217">
        <v>8653</v>
      </c>
      <c r="CJ230" s="217">
        <v>15427</v>
      </c>
      <c r="CK230" s="217">
        <v>14854</v>
      </c>
      <c r="CL230" s="217">
        <v>2615</v>
      </c>
      <c r="CM230" s="217">
        <v>20663</v>
      </c>
      <c r="CN230" s="217">
        <v>25685</v>
      </c>
      <c r="CO230" s="217">
        <v>14386</v>
      </c>
      <c r="CP230" s="217">
        <v>4933</v>
      </c>
      <c r="CQ230" s="217">
        <v>14012</v>
      </c>
      <c r="CR230" s="217">
        <v>30754.000000000004</v>
      </c>
      <c r="CS230" s="217">
        <v>145561</v>
      </c>
      <c r="CT230" s="217">
        <v>115706</v>
      </c>
      <c r="CU230" s="217">
        <v>136954</v>
      </c>
      <c r="CV230" s="217">
        <v>63510.000000000007</v>
      </c>
      <c r="CW230" s="217">
        <v>6271</v>
      </c>
      <c r="CX230" s="217">
        <v>3877.9999999999995</v>
      </c>
      <c r="CY230" s="217">
        <v>13693.000000000002</v>
      </c>
      <c r="CZ230" s="217">
        <v>12572</v>
      </c>
      <c r="DA230" s="217">
        <v>11933</v>
      </c>
      <c r="DB230" s="217">
        <v>3218</v>
      </c>
      <c r="DC230" s="217">
        <v>21450</v>
      </c>
      <c r="DD230" s="217">
        <f>'Input Output Table'!$DG$112</f>
        <v>720305.99999999988</v>
      </c>
    </row>
    <row r="231" spans="1:432" ht="15.75" thickTop="1" x14ac:dyDescent="0.25"/>
  </sheetData>
  <mergeCells count="8">
    <mergeCell ref="HJ5:HZ6"/>
    <mergeCell ref="HJ119:HZ120"/>
    <mergeCell ref="LN5:MD6"/>
    <mergeCell ref="LN119:MD120"/>
    <mergeCell ref="B5:R6"/>
    <mergeCell ref="DF5:DV6"/>
    <mergeCell ref="DF119:DV120"/>
    <mergeCell ref="B119:R120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-0.249977111117893"/>
  </sheetPr>
  <dimension ref="A1:AN225"/>
  <sheetViews>
    <sheetView workbookViewId="0">
      <pane xSplit="1" ySplit="4" topLeftCell="AH5" activePane="bottomRight" state="frozen"/>
      <selection pane="topRight" activeCell="B1" sqref="B1"/>
      <selection pane="bottomLeft" activeCell="A10" sqref="A10"/>
      <selection pane="bottomRight" activeCell="AJ15" sqref="AJ15"/>
    </sheetView>
  </sheetViews>
  <sheetFormatPr defaultRowHeight="15" x14ac:dyDescent="0.25"/>
  <cols>
    <col min="1" max="1" width="124.42578125" customWidth="1"/>
    <col min="2" max="7" width="18.7109375" customWidth="1"/>
    <col min="8" max="8" width="10.28515625" customWidth="1"/>
    <col min="9" max="10" width="18.7109375" customWidth="1"/>
    <col min="27" max="40" width="18.7109375" customWidth="1"/>
  </cols>
  <sheetData>
    <row r="1" spans="1:40" ht="15.75" thickBot="1" x14ac:dyDescent="0.3">
      <c r="AA1" s="185" t="s">
        <v>548</v>
      </c>
      <c r="AB1" s="185" t="s">
        <v>549</v>
      </c>
      <c r="AI1" s="185" t="s">
        <v>548</v>
      </c>
      <c r="AJ1" s="185" t="s">
        <v>549</v>
      </c>
      <c r="AK1" s="185" t="s">
        <v>562</v>
      </c>
      <c r="AL1" s="185" t="s">
        <v>563</v>
      </c>
      <c r="AM1" s="185" t="s">
        <v>564</v>
      </c>
      <c r="AN1" s="185" t="s">
        <v>565</v>
      </c>
    </row>
    <row r="2" spans="1:40" ht="16.5" thickTop="1" thickBot="1" x14ac:dyDescent="0.3">
      <c r="A2" s="236"/>
      <c r="B2" s="583" t="s">
        <v>553</v>
      </c>
      <c r="C2" s="577" t="s">
        <v>546</v>
      </c>
      <c r="D2" s="577" t="s">
        <v>554</v>
      </c>
      <c r="E2" s="577" t="s">
        <v>547</v>
      </c>
      <c r="F2" s="580" t="s">
        <v>555</v>
      </c>
      <c r="G2" s="586" t="s">
        <v>553</v>
      </c>
      <c r="H2" s="461"/>
      <c r="J2" s="586" t="s">
        <v>569</v>
      </c>
      <c r="AA2" s="577" t="s">
        <v>546</v>
      </c>
      <c r="AB2" s="577" t="s">
        <v>546</v>
      </c>
      <c r="AI2" s="577" t="s">
        <v>547</v>
      </c>
      <c r="AJ2" s="577" t="s">
        <v>547</v>
      </c>
      <c r="AK2" s="577" t="s">
        <v>547</v>
      </c>
      <c r="AL2" s="577" t="s">
        <v>547</v>
      </c>
      <c r="AM2" s="577" t="s">
        <v>547</v>
      </c>
      <c r="AN2" s="577" t="s">
        <v>547</v>
      </c>
    </row>
    <row r="3" spans="1:40" ht="15.75" thickTop="1" x14ac:dyDescent="0.25">
      <c r="A3" s="575" t="s">
        <v>545</v>
      </c>
      <c r="B3" s="584"/>
      <c r="C3" s="578"/>
      <c r="D3" s="578"/>
      <c r="E3" s="578"/>
      <c r="F3" s="581"/>
      <c r="G3" s="587"/>
      <c r="H3" s="461"/>
      <c r="J3" s="587"/>
      <c r="AA3" s="578"/>
      <c r="AB3" s="578"/>
      <c r="AI3" s="578"/>
      <c r="AJ3" s="578"/>
      <c r="AK3" s="578"/>
      <c r="AL3" s="578"/>
      <c r="AM3" s="578"/>
      <c r="AN3" s="578"/>
    </row>
    <row r="4" spans="1:40" ht="15.75" thickBot="1" x14ac:dyDescent="0.3">
      <c r="A4" s="576"/>
      <c r="B4" s="585"/>
      <c r="C4" s="579"/>
      <c r="D4" s="579"/>
      <c r="E4" s="579"/>
      <c r="F4" s="582"/>
      <c r="G4" s="588"/>
      <c r="H4" s="461"/>
      <c r="J4" s="588"/>
      <c r="AA4" s="579"/>
      <c r="AB4" s="579"/>
      <c r="AI4" s="579"/>
      <c r="AJ4" s="579"/>
      <c r="AK4" s="579"/>
      <c r="AL4" s="579"/>
      <c r="AM4" s="579"/>
      <c r="AN4" s="579"/>
    </row>
    <row r="5" spans="1:40" ht="15.75" thickTop="1" x14ac:dyDescent="0.25">
      <c r="A5" s="210" t="s">
        <v>111</v>
      </c>
      <c r="B5" s="438">
        <v>0</v>
      </c>
      <c r="C5" s="432">
        <f>IF('Front Sheet'!$J$15="None",AA5,IF('Front Sheet'!$J$15="Pro-rata",AB5,"-"))</f>
        <v>0</v>
      </c>
      <c r="D5" s="234"/>
      <c r="E5" s="432">
        <f>IF('Front Sheet'!$J$16="None",AI5,IF('Front Sheet'!$J$16="Pro-rata",AJ5,IF('Front Sheet'!$J$16="Public admin",AK5,IF('Front Sheet'!$J$16="Health",AL5,IF('Front Sheet'!$J$16="Caring/social work",AN5,IF('Front Sheet'!$J$16="Education",AM5,"-"))))))</f>
        <v>0</v>
      </c>
      <c r="F5" s="453" t="e">
        <f>'Front Sheet'!$J$7*E5</f>
        <v>#VALUE!</v>
      </c>
      <c r="G5" s="455" t="e">
        <f>B5+D5+F5</f>
        <v>#VALUE!</v>
      </c>
      <c r="H5" s="282"/>
      <c r="I5" s="185"/>
      <c r="J5" s="455" t="e">
        <f t="array" ref="J5:J110">MMULT('Compute Leontief Inverse'!LN10:PO115,G5:G110)</f>
        <v>#VALUE!</v>
      </c>
      <c r="AA5" s="432">
        <v>0</v>
      </c>
      <c r="AB5" s="435">
        <f>'Input Output Table'!$DG6/'Input Output Table'!$DG$114</f>
        <v>8.3198637031667352E-3</v>
      </c>
      <c r="AI5" s="432">
        <v>0</v>
      </c>
      <c r="AJ5" s="435">
        <f>'Input Output Table'!$DI6/'Input Output Table'!$DI$114</f>
        <v>0</v>
      </c>
      <c r="AK5" s="435">
        <v>0</v>
      </c>
      <c r="AL5" s="435">
        <v>0</v>
      </c>
      <c r="AM5" s="435">
        <v>0</v>
      </c>
      <c r="AN5" s="435">
        <v>0</v>
      </c>
    </row>
    <row r="6" spans="1:40" x14ac:dyDescent="0.25">
      <c r="A6" s="210" t="s">
        <v>112</v>
      </c>
      <c r="B6" s="438">
        <v>0</v>
      </c>
      <c r="C6" s="432">
        <f>IF('Front Sheet'!$J$15="None",AA6,IF('Front Sheet'!$J$15="Pro-rata",AB6,"-"))</f>
        <v>0</v>
      </c>
      <c r="D6" s="234"/>
      <c r="E6" s="432">
        <f>IF('Front Sheet'!$J$16="None",AI6,IF('Front Sheet'!$J$16="Pro-rata",AJ6,IF('Front Sheet'!$J$16="Public admin",AK6,IF('Front Sheet'!$J$16="Health",AL6,IF('Front Sheet'!$J$16="Caring/social work",AN6,IF('Front Sheet'!$J$16="Education",AM6,"-"))))))</f>
        <v>0</v>
      </c>
      <c r="F6" s="453" t="e">
        <f>'Front Sheet'!$J$7*E6</f>
        <v>#VALUE!</v>
      </c>
      <c r="G6" s="455" t="e">
        <f t="shared" ref="G6:G69" si="0">B6+D6+F6</f>
        <v>#VALUE!</v>
      </c>
      <c r="H6" s="282"/>
      <c r="I6" s="185"/>
      <c r="J6" s="455" t="e">
        <v>#VALUE!</v>
      </c>
      <c r="AA6" s="432">
        <v>0</v>
      </c>
      <c r="AB6" s="432">
        <f>'Input Output Table'!$DG7/'Input Output Table'!$DG$114</f>
        <v>5.937328267959038E-4</v>
      </c>
      <c r="AI6" s="432">
        <v>0</v>
      </c>
      <c r="AJ6" s="432">
        <f>'Input Output Table'!$DI7/'Input Output Table'!$DI$114</f>
        <v>0</v>
      </c>
      <c r="AK6" s="432">
        <v>0</v>
      </c>
      <c r="AL6" s="432">
        <v>0</v>
      </c>
      <c r="AM6" s="432">
        <v>0</v>
      </c>
      <c r="AN6" s="432">
        <v>0</v>
      </c>
    </row>
    <row r="7" spans="1:40" x14ac:dyDescent="0.25">
      <c r="A7" s="210" t="s">
        <v>113</v>
      </c>
      <c r="B7" s="438">
        <v>0</v>
      </c>
      <c r="C7" s="432">
        <f>IF('Front Sheet'!$J$15="None",AA7,IF('Front Sheet'!$J$15="Pro-rata",AB7,"-"))</f>
        <v>0</v>
      </c>
      <c r="D7" s="234"/>
      <c r="E7" s="432">
        <f>IF('Front Sheet'!$J$16="None",AI7,IF('Front Sheet'!$J$16="Pro-rata",AJ7,IF('Front Sheet'!$J$16="Public admin",AK7,IF('Front Sheet'!$J$16="Health",AL7,IF('Front Sheet'!$J$16="Caring/social work",AN7,IF('Front Sheet'!$J$16="Education",AM7,"-"))))))</f>
        <v>0</v>
      </c>
      <c r="F7" s="453" t="e">
        <f>'Front Sheet'!$J$7*E7</f>
        <v>#VALUE!</v>
      </c>
      <c r="G7" s="455" t="e">
        <f t="shared" si="0"/>
        <v>#VALUE!</v>
      </c>
      <c r="H7" s="282"/>
      <c r="I7" s="185"/>
      <c r="J7" s="455" t="e">
        <v>#VALUE!</v>
      </c>
      <c r="AA7" s="432">
        <v>0</v>
      </c>
      <c r="AB7" s="432">
        <f>'Input Output Table'!$DG8/'Input Output Table'!$DG$114</f>
        <v>2.9284128989215164E-4</v>
      </c>
      <c r="AI7" s="432">
        <v>0</v>
      </c>
      <c r="AJ7" s="432">
        <f>'Input Output Table'!$DI8/'Input Output Table'!$DI$114</f>
        <v>0</v>
      </c>
      <c r="AK7" s="432">
        <v>0</v>
      </c>
      <c r="AL7" s="432">
        <v>0</v>
      </c>
      <c r="AM7" s="432">
        <v>0</v>
      </c>
      <c r="AN7" s="432">
        <v>0</v>
      </c>
    </row>
    <row r="8" spans="1:40" x14ac:dyDescent="0.25">
      <c r="A8" s="210" t="s">
        <v>114</v>
      </c>
      <c r="B8" s="438">
        <v>0</v>
      </c>
      <c r="C8" s="432">
        <f>IF('Front Sheet'!$J$15="None",AA8,IF('Front Sheet'!$J$15="Pro-rata",AB8,"-"))</f>
        <v>0</v>
      </c>
      <c r="D8" s="234"/>
      <c r="E8" s="432">
        <f>IF('Front Sheet'!$J$16="None",AI8,IF('Front Sheet'!$J$16="Pro-rata",AJ8,IF('Front Sheet'!$J$16="Public admin",AK8,IF('Front Sheet'!$J$16="Health",AL8,IF('Front Sheet'!$J$16="Caring/social work",AN8,IF('Front Sheet'!$J$16="Education",AM8,"-"))))))</f>
        <v>0</v>
      </c>
      <c r="F8" s="453" t="e">
        <f>'Front Sheet'!$J$7*E8</f>
        <v>#VALUE!</v>
      </c>
      <c r="G8" s="455" t="e">
        <f t="shared" si="0"/>
        <v>#VALUE!</v>
      </c>
      <c r="H8" s="282"/>
      <c r="I8" s="185"/>
      <c r="J8" s="455" t="e">
        <v>#VALUE!</v>
      </c>
      <c r="AA8" s="432">
        <v>0</v>
      </c>
      <c r="AB8" s="432">
        <f>'Input Output Table'!$DG9/'Input Output Table'!$DG$114</f>
        <v>3.3358390587733808E-4</v>
      </c>
      <c r="AI8" s="432">
        <v>0</v>
      </c>
      <c r="AJ8" s="432">
        <f>'Input Output Table'!$DI9/'Input Output Table'!$DI$114</f>
        <v>0</v>
      </c>
      <c r="AK8" s="432">
        <v>0</v>
      </c>
      <c r="AL8" s="432">
        <v>0</v>
      </c>
      <c r="AM8" s="432">
        <v>0</v>
      </c>
      <c r="AN8" s="432">
        <v>0</v>
      </c>
    </row>
    <row r="9" spans="1:40" x14ac:dyDescent="0.25">
      <c r="A9" s="210" t="s">
        <v>115</v>
      </c>
      <c r="B9" s="438">
        <v>0</v>
      </c>
      <c r="C9" s="432">
        <f>IF('Front Sheet'!$J$15="None",AA9,IF('Front Sheet'!$J$15="Pro-rata",AB9,"-"))</f>
        <v>0</v>
      </c>
      <c r="D9" s="234"/>
      <c r="E9" s="432">
        <f>IF('Front Sheet'!$J$16="None",AI9,IF('Front Sheet'!$J$16="Pro-rata",AJ9,IF('Front Sheet'!$J$16="Public admin",AK9,IF('Front Sheet'!$J$16="Health",AL9,IF('Front Sheet'!$J$16="Caring/social work",AN9,IF('Front Sheet'!$J$16="Education",AM9,"-"))))))</f>
        <v>0</v>
      </c>
      <c r="F9" s="453" t="e">
        <f>'Front Sheet'!$J$7*E9</f>
        <v>#VALUE!</v>
      </c>
      <c r="G9" s="455" t="e">
        <f t="shared" si="0"/>
        <v>#VALUE!</v>
      </c>
      <c r="H9" s="282"/>
      <c r="I9" s="185"/>
      <c r="J9" s="455" t="e">
        <v>#VALUE!</v>
      </c>
      <c r="AA9" s="432">
        <v>0</v>
      </c>
      <c r="AB9" s="432">
        <f>'Input Output Table'!$DG10/'Input Output Table'!$DG$114</f>
        <v>1.7832929700868896E-3</v>
      </c>
      <c r="AI9" s="432">
        <v>0</v>
      </c>
      <c r="AJ9" s="432">
        <f>'Input Output Table'!$DI10/'Input Output Table'!$DI$114</f>
        <v>0</v>
      </c>
      <c r="AK9" s="432">
        <v>0</v>
      </c>
      <c r="AL9" s="432">
        <v>0</v>
      </c>
      <c r="AM9" s="432">
        <v>0</v>
      </c>
      <c r="AN9" s="432">
        <v>0</v>
      </c>
    </row>
    <row r="10" spans="1:40" x14ac:dyDescent="0.25">
      <c r="A10" s="210" t="s">
        <v>116</v>
      </c>
      <c r="B10" s="438">
        <v>0</v>
      </c>
      <c r="C10" s="432">
        <f>IF('Front Sheet'!$J$15="None",AA10,IF('Front Sheet'!$J$15="Pro-rata",AB10,"-"))</f>
        <v>0</v>
      </c>
      <c r="D10" s="234"/>
      <c r="E10" s="432">
        <f>IF('Front Sheet'!$J$16="None",AI10,IF('Front Sheet'!$J$16="Pro-rata",AJ10,IF('Front Sheet'!$J$16="Public admin",AK10,IF('Front Sheet'!$J$16="Health",AL10,IF('Front Sheet'!$J$16="Caring/social work",AN10,IF('Front Sheet'!$J$16="Education",AM10,"-"))))))</f>
        <v>0</v>
      </c>
      <c r="F10" s="453" t="e">
        <f>'Front Sheet'!$J$7*E10</f>
        <v>#VALUE!</v>
      </c>
      <c r="G10" s="455" t="e">
        <f t="shared" si="0"/>
        <v>#VALUE!</v>
      </c>
      <c r="H10" s="282"/>
      <c r="I10" s="185"/>
      <c r="J10" s="455" t="e">
        <v>#VALUE!</v>
      </c>
      <c r="AA10" s="432">
        <v>0</v>
      </c>
      <c r="AB10" s="432">
        <f>'Input Output Table'!$DG11/'Input Output Table'!$DG$114</f>
        <v>4.0755992029572997E-4</v>
      </c>
      <c r="AI10" s="432">
        <v>0</v>
      </c>
      <c r="AJ10" s="432">
        <f>'Input Output Table'!$DI11/'Input Output Table'!$DI$114</f>
        <v>5.771212038347533E-5</v>
      </c>
      <c r="AK10" s="432">
        <v>0</v>
      </c>
      <c r="AL10" s="432">
        <v>0</v>
      </c>
      <c r="AM10" s="432">
        <v>0</v>
      </c>
      <c r="AN10" s="432">
        <v>0</v>
      </c>
    </row>
    <row r="11" spans="1:40" x14ac:dyDescent="0.25">
      <c r="A11" s="210" t="s">
        <v>117</v>
      </c>
      <c r="B11" s="438">
        <v>0</v>
      </c>
      <c r="C11" s="432">
        <f>IF('Front Sheet'!$J$15="None",AA11,IF('Front Sheet'!$J$15="Pro-rata",AB11,"-"))</f>
        <v>0</v>
      </c>
      <c r="D11" s="234"/>
      <c r="E11" s="432">
        <f>IF('Front Sheet'!$J$16="None",AI11,IF('Front Sheet'!$J$16="Pro-rata",AJ11,IF('Front Sheet'!$J$16="Public admin",AK11,IF('Front Sheet'!$J$16="Health",AL11,IF('Front Sheet'!$J$16="Caring/social work",AN11,IF('Front Sheet'!$J$16="Education",AM11,"-"))))))</f>
        <v>0</v>
      </c>
      <c r="F11" s="453" t="e">
        <f>'Front Sheet'!$J$7*E11</f>
        <v>#VALUE!</v>
      </c>
      <c r="G11" s="455" t="e">
        <f t="shared" si="0"/>
        <v>#VALUE!</v>
      </c>
      <c r="H11" s="282"/>
      <c r="I11" s="185"/>
      <c r="J11" s="455" t="e">
        <v>#VALUE!</v>
      </c>
      <c r="AA11" s="432">
        <v>0</v>
      </c>
      <c r="AB11" s="432">
        <f>'Input Output Table'!$DG12/'Input Output Table'!$DG$114</f>
        <v>3.0880888611027038E-4</v>
      </c>
      <c r="AI11" s="432">
        <v>0</v>
      </c>
      <c r="AJ11" s="432">
        <f>'Input Output Table'!$DI12/'Input Output Table'!$DI$114</f>
        <v>0</v>
      </c>
      <c r="AK11" s="432">
        <v>0</v>
      </c>
      <c r="AL11" s="432">
        <v>0</v>
      </c>
      <c r="AM11" s="432">
        <v>0</v>
      </c>
      <c r="AN11" s="432">
        <v>0</v>
      </c>
    </row>
    <row r="12" spans="1:40" x14ac:dyDescent="0.25">
      <c r="A12" s="210" t="s">
        <v>118</v>
      </c>
      <c r="B12" s="438">
        <v>0</v>
      </c>
      <c r="C12" s="432">
        <f>IF('Front Sheet'!$J$15="None",AA12,IF('Front Sheet'!$J$15="Pro-rata",AB12,"-"))</f>
        <v>0</v>
      </c>
      <c r="D12" s="234"/>
      <c r="E12" s="432">
        <f>IF('Front Sheet'!$J$16="None",AI12,IF('Front Sheet'!$J$16="Pro-rata",AJ12,IF('Front Sheet'!$J$16="Public admin",AK12,IF('Front Sheet'!$J$16="Health",AL12,IF('Front Sheet'!$J$16="Caring/social work",AN12,IF('Front Sheet'!$J$16="Education",AM12,"-"))))))</f>
        <v>0</v>
      </c>
      <c r="F12" s="453" t="e">
        <f>'Front Sheet'!$J$7*E12</f>
        <v>#VALUE!</v>
      </c>
      <c r="G12" s="455" t="e">
        <f t="shared" si="0"/>
        <v>#VALUE!</v>
      </c>
      <c r="H12" s="282"/>
      <c r="I12" s="185"/>
      <c r="J12" s="455" t="e">
        <v>#VALUE!</v>
      </c>
      <c r="AA12" s="432">
        <v>0</v>
      </c>
      <c r="AB12" s="432">
        <f>'Input Output Table'!$DG13/'Input Output Table'!$DG$114</f>
        <v>7.3472219475356959E-3</v>
      </c>
      <c r="AI12" s="432">
        <v>0</v>
      </c>
      <c r="AJ12" s="432">
        <f>'Input Output Table'!$DI13/'Input Output Table'!$DI$114</f>
        <v>8.536734420289165E-5</v>
      </c>
      <c r="AK12" s="432">
        <v>0</v>
      </c>
      <c r="AL12" s="432">
        <v>0</v>
      </c>
      <c r="AM12" s="432">
        <v>0</v>
      </c>
      <c r="AN12" s="432">
        <v>0</v>
      </c>
    </row>
    <row r="13" spans="1:40" x14ac:dyDescent="0.25">
      <c r="A13" s="210" t="s">
        <v>119</v>
      </c>
      <c r="B13" s="438">
        <v>0</v>
      </c>
      <c r="C13" s="432">
        <f>IF('Front Sheet'!$J$15="None",AA13,IF('Front Sheet'!$J$15="Pro-rata",AB13,"-"))</f>
        <v>0</v>
      </c>
      <c r="D13" s="234"/>
      <c r="E13" s="432">
        <f>IF('Front Sheet'!$J$16="None",AI13,IF('Front Sheet'!$J$16="Pro-rata",AJ13,IF('Front Sheet'!$J$16="Public admin",AK13,IF('Front Sheet'!$J$16="Health",AL13,IF('Front Sheet'!$J$16="Caring/social work",AN13,IF('Front Sheet'!$J$16="Education",AM13,"-"))))))</f>
        <v>0</v>
      </c>
      <c r="F13" s="453" t="e">
        <f>'Front Sheet'!$J$7*E13</f>
        <v>#VALUE!</v>
      </c>
      <c r="G13" s="455" t="e">
        <f t="shared" si="0"/>
        <v>#VALUE!</v>
      </c>
      <c r="H13" s="282"/>
      <c r="I13" s="185"/>
      <c r="J13" s="455" t="e">
        <v>#VALUE!</v>
      </c>
      <c r="AA13" s="432">
        <v>0</v>
      </c>
      <c r="AB13" s="432">
        <f>'Input Output Table'!$DG14/'Input Output Table'!$DG$114</f>
        <v>1.3717775986910809E-3</v>
      </c>
      <c r="AI13" s="432">
        <v>0</v>
      </c>
      <c r="AJ13" s="432">
        <f>'Input Output Table'!$DI14/'Input Output Table'!$DI$114</f>
        <v>1.1868932911905869E-5</v>
      </c>
      <c r="AK13" s="432">
        <v>0</v>
      </c>
      <c r="AL13" s="432">
        <v>0</v>
      </c>
      <c r="AM13" s="432">
        <v>0</v>
      </c>
      <c r="AN13" s="432">
        <v>0</v>
      </c>
    </row>
    <row r="14" spans="1:40" x14ac:dyDescent="0.25">
      <c r="A14" s="210" t="s">
        <v>120</v>
      </c>
      <c r="B14" s="438">
        <v>0</v>
      </c>
      <c r="C14" s="432">
        <f>IF('Front Sheet'!$J$15="None",AA14,IF('Front Sheet'!$J$15="Pro-rata",AB14,"-"))</f>
        <v>0</v>
      </c>
      <c r="D14" s="234"/>
      <c r="E14" s="432">
        <f>IF('Front Sheet'!$J$16="None",AI14,IF('Front Sheet'!$J$16="Pro-rata",AJ14,IF('Front Sheet'!$J$16="Public admin",AK14,IF('Front Sheet'!$J$16="Health",AL14,IF('Front Sheet'!$J$16="Caring/social work",AN14,IF('Front Sheet'!$J$16="Education",AM14,"-"))))))</f>
        <v>0</v>
      </c>
      <c r="F14" s="453" t="e">
        <f>'Front Sheet'!$J$7*E14</f>
        <v>#VALUE!</v>
      </c>
      <c r="G14" s="455" t="e">
        <f t="shared" si="0"/>
        <v>#VALUE!</v>
      </c>
      <c r="H14" s="282"/>
      <c r="I14" s="185"/>
      <c r="J14" s="455" t="e">
        <v>#VALUE!</v>
      </c>
      <c r="AA14" s="432">
        <v>0</v>
      </c>
      <c r="AB14" s="432">
        <f>'Input Output Table'!$DG15/'Input Output Table'!$DG$114</f>
        <v>8.1058981683681551E-5</v>
      </c>
      <c r="AI14" s="432">
        <v>0</v>
      </c>
      <c r="AJ14" s="432">
        <f>'Input Output Table'!$DI15/'Input Output Table'!$DI$114</f>
        <v>1.7957025785255679E-5</v>
      </c>
      <c r="AK14" s="432">
        <v>0</v>
      </c>
      <c r="AL14" s="432">
        <v>0</v>
      </c>
      <c r="AM14" s="432">
        <v>0</v>
      </c>
      <c r="AN14" s="432">
        <v>0</v>
      </c>
    </row>
    <row r="15" spans="1:40" x14ac:dyDescent="0.25">
      <c r="A15" s="210" t="s">
        <v>121</v>
      </c>
      <c r="B15" s="438">
        <v>0</v>
      </c>
      <c r="C15" s="432">
        <f>IF('Front Sheet'!$J$15="None",AA15,IF('Front Sheet'!$J$15="Pro-rata",AB15,"-"))</f>
        <v>0</v>
      </c>
      <c r="D15" s="234"/>
      <c r="E15" s="432">
        <f>IF('Front Sheet'!$J$16="None",AI15,IF('Front Sheet'!$J$16="Pro-rata",AJ15,IF('Front Sheet'!$J$16="Public admin",AK15,IF('Front Sheet'!$J$16="Health",AL15,IF('Front Sheet'!$J$16="Caring/social work",AN15,IF('Front Sheet'!$J$16="Education",AM15,"-"))))))</f>
        <v>0</v>
      </c>
      <c r="F15" s="453" t="e">
        <f>'Front Sheet'!$J$7*E15</f>
        <v>#VALUE!</v>
      </c>
      <c r="G15" s="455" t="e">
        <f t="shared" si="0"/>
        <v>#VALUE!</v>
      </c>
      <c r="H15" s="282"/>
      <c r="I15" s="185"/>
      <c r="J15" s="455" t="e">
        <v>#VALUE!</v>
      </c>
      <c r="AA15" s="432">
        <v>0</v>
      </c>
      <c r="AB15" s="432">
        <f>'Input Output Table'!$DG16/'Input Output Table'!$DG$114</f>
        <v>3.532481420742581E-3</v>
      </c>
      <c r="AI15" s="432">
        <v>0</v>
      </c>
      <c r="AJ15" s="432">
        <f>'Input Output Table'!$DI16/'Input Output Table'!$DI$114</f>
        <v>8.3616259981474358E-5</v>
      </c>
      <c r="AK15" s="432">
        <v>0</v>
      </c>
      <c r="AL15" s="432">
        <v>0</v>
      </c>
      <c r="AM15" s="432">
        <v>0</v>
      </c>
      <c r="AN15" s="432">
        <v>0</v>
      </c>
    </row>
    <row r="16" spans="1:40" x14ac:dyDescent="0.25">
      <c r="A16" s="210" t="s">
        <v>122</v>
      </c>
      <c r="B16" s="438">
        <v>0</v>
      </c>
      <c r="C16" s="432">
        <f>IF('Front Sheet'!$J$15="None",AA16,IF('Front Sheet'!$J$15="Pro-rata",AB16,"-"))</f>
        <v>0</v>
      </c>
      <c r="D16" s="234"/>
      <c r="E16" s="432">
        <f>IF('Front Sheet'!$J$16="None",AI16,IF('Front Sheet'!$J$16="Pro-rata",AJ16,IF('Front Sheet'!$J$16="Public admin",AK16,IF('Front Sheet'!$J$16="Health",AL16,IF('Front Sheet'!$J$16="Caring/social work",AN16,IF('Front Sheet'!$J$16="Education",AM16,"-"))))))</f>
        <v>0</v>
      </c>
      <c r="F16" s="453" t="e">
        <f>'Front Sheet'!$J$7*E16</f>
        <v>#VALUE!</v>
      </c>
      <c r="G16" s="455" t="e">
        <f t="shared" si="0"/>
        <v>#VALUE!</v>
      </c>
      <c r="H16" s="282"/>
      <c r="I16" s="185"/>
      <c r="J16" s="455" t="e">
        <v>#VALUE!</v>
      </c>
      <c r="AA16" s="432">
        <v>0</v>
      </c>
      <c r="AB16" s="432">
        <f>'Input Output Table'!$DG17/'Input Output Table'!$DG$114</f>
        <v>1.2770941628139475E-3</v>
      </c>
      <c r="AI16" s="432">
        <v>0</v>
      </c>
      <c r="AJ16" s="432">
        <f>'Input Output Table'!$DI17/'Input Output Table'!$DI$114</f>
        <v>1.168291732184739E-5</v>
      </c>
      <c r="AK16" s="432">
        <v>0</v>
      </c>
      <c r="AL16" s="432">
        <v>0</v>
      </c>
      <c r="AM16" s="432">
        <v>0</v>
      </c>
      <c r="AN16" s="432">
        <v>0</v>
      </c>
    </row>
    <row r="17" spans="1:40" x14ac:dyDescent="0.25">
      <c r="A17" s="210" t="s">
        <v>123</v>
      </c>
      <c r="B17" s="438">
        <v>0</v>
      </c>
      <c r="C17" s="432">
        <f>IF('Front Sheet'!$J$15="None",AA17,IF('Front Sheet'!$J$15="Pro-rata",AB17,"-"))</f>
        <v>0</v>
      </c>
      <c r="D17" s="234"/>
      <c r="E17" s="432">
        <f>IF('Front Sheet'!$J$16="None",AI17,IF('Front Sheet'!$J$16="Pro-rata",AJ17,IF('Front Sheet'!$J$16="Public admin",AK17,IF('Front Sheet'!$J$16="Health",AL17,IF('Front Sheet'!$J$16="Caring/social work",AN17,IF('Front Sheet'!$J$16="Education",AM17,"-"))))))</f>
        <v>0</v>
      </c>
      <c r="F17" s="453" t="e">
        <f>'Front Sheet'!$J$7*E17</f>
        <v>#VALUE!</v>
      </c>
      <c r="G17" s="455" t="e">
        <f t="shared" si="0"/>
        <v>#VALUE!</v>
      </c>
      <c r="H17" s="282"/>
      <c r="I17" s="185"/>
      <c r="J17" s="455" t="e">
        <v>#VALUE!</v>
      </c>
      <c r="AA17" s="432">
        <v>0</v>
      </c>
      <c r="AB17" s="432">
        <f>'Input Output Table'!$DG18/'Input Output Table'!$DG$114</f>
        <v>5.3313327348980021E-3</v>
      </c>
      <c r="AI17" s="432">
        <v>0</v>
      </c>
      <c r="AJ17" s="432">
        <f>'Input Output Table'!$DI18/'Input Output Table'!$DI$114</f>
        <v>2.6277156718833317E-6</v>
      </c>
      <c r="AK17" s="432">
        <v>0</v>
      </c>
      <c r="AL17" s="432">
        <v>0</v>
      </c>
      <c r="AM17" s="432">
        <v>0</v>
      </c>
      <c r="AN17" s="432">
        <v>0</v>
      </c>
    </row>
    <row r="18" spans="1:40" x14ac:dyDescent="0.25">
      <c r="A18" s="210" t="s">
        <v>124</v>
      </c>
      <c r="B18" s="438">
        <v>0</v>
      </c>
      <c r="C18" s="432">
        <f>IF('Front Sheet'!$J$15="None",AA18,IF('Front Sheet'!$J$15="Pro-rata",AB18,"-"))</f>
        <v>0</v>
      </c>
      <c r="D18" s="234"/>
      <c r="E18" s="432">
        <f>IF('Front Sheet'!$J$16="None",AI18,IF('Front Sheet'!$J$16="Pro-rata",AJ18,IF('Front Sheet'!$J$16="Public admin",AK18,IF('Front Sheet'!$J$16="Health",AL18,IF('Front Sheet'!$J$16="Caring/social work",AN18,IF('Front Sheet'!$J$16="Education",AM18,"-"))))))</f>
        <v>0</v>
      </c>
      <c r="F18" s="453" t="e">
        <f>'Front Sheet'!$J$7*E18</f>
        <v>#VALUE!</v>
      </c>
      <c r="G18" s="455" t="e">
        <f t="shared" si="0"/>
        <v>#VALUE!</v>
      </c>
      <c r="H18" s="282"/>
      <c r="I18" s="185"/>
      <c r="J18" s="455" t="e">
        <v>#VALUE!</v>
      </c>
      <c r="AA18" s="432">
        <v>0</v>
      </c>
      <c r="AB18" s="432">
        <f>'Input Output Table'!$DG19/'Input Output Table'!$DG$114</f>
        <v>4.3740513920515695E-3</v>
      </c>
      <c r="AI18" s="432">
        <v>0</v>
      </c>
      <c r="AJ18" s="432">
        <f>'Input Output Table'!$DI19/'Input Output Table'!$DI$114</f>
        <v>2.3793791588911541E-4</v>
      </c>
      <c r="AK18" s="432">
        <v>0</v>
      </c>
      <c r="AL18" s="432">
        <v>0</v>
      </c>
      <c r="AM18" s="432">
        <v>0</v>
      </c>
      <c r="AN18" s="432">
        <v>0</v>
      </c>
    </row>
    <row r="19" spans="1:40" x14ac:dyDescent="0.25">
      <c r="A19" s="210" t="s">
        <v>125</v>
      </c>
      <c r="B19" s="438">
        <v>0</v>
      </c>
      <c r="C19" s="432">
        <f>IF('Front Sheet'!$J$15="None",AA19,IF('Front Sheet'!$J$15="Pro-rata",AB19,"-"))</f>
        <v>0</v>
      </c>
      <c r="D19" s="234"/>
      <c r="E19" s="432">
        <f>IF('Front Sheet'!$J$16="None",AI19,IF('Front Sheet'!$J$16="Pro-rata",AJ19,IF('Front Sheet'!$J$16="Public admin",AK19,IF('Front Sheet'!$J$16="Health",AL19,IF('Front Sheet'!$J$16="Caring/social work",AN19,IF('Front Sheet'!$J$16="Education",AM19,"-"))))))</f>
        <v>0</v>
      </c>
      <c r="F19" s="453" t="e">
        <f>'Front Sheet'!$J$7*E19</f>
        <v>#VALUE!</v>
      </c>
      <c r="G19" s="455" t="e">
        <f t="shared" si="0"/>
        <v>#VALUE!</v>
      </c>
      <c r="H19" s="282"/>
      <c r="I19" s="185"/>
      <c r="J19" s="455" t="e">
        <v>#VALUE!</v>
      </c>
      <c r="AA19" s="432">
        <v>0</v>
      </c>
      <c r="AB19" s="432">
        <f>'Input Output Table'!$DG20/'Input Output Table'!$DG$114</f>
        <v>1.2668305736959621E-3</v>
      </c>
      <c r="AI19" s="432">
        <v>0</v>
      </c>
      <c r="AJ19" s="432">
        <f>'Input Output Table'!$DI20/'Input Output Table'!$DI$114</f>
        <v>2.4495735112972327E-5</v>
      </c>
      <c r="AK19" s="432">
        <v>0</v>
      </c>
      <c r="AL19" s="432">
        <v>0</v>
      </c>
      <c r="AM19" s="432">
        <v>0</v>
      </c>
      <c r="AN19" s="432">
        <v>0</v>
      </c>
    </row>
    <row r="20" spans="1:40" x14ac:dyDescent="0.25">
      <c r="A20" s="210" t="s">
        <v>126</v>
      </c>
      <c r="B20" s="438">
        <v>0</v>
      </c>
      <c r="C20" s="432">
        <f>IF('Front Sheet'!$J$15="None",AA20,IF('Front Sheet'!$J$15="Pro-rata",AB20,"-"))</f>
        <v>0</v>
      </c>
      <c r="D20" s="234"/>
      <c r="E20" s="432">
        <f>IF('Front Sheet'!$J$16="None",AI20,IF('Front Sheet'!$J$16="Pro-rata",AJ20,IF('Front Sheet'!$J$16="Public admin",AK20,IF('Front Sheet'!$J$16="Health",AL20,IF('Front Sheet'!$J$16="Caring/social work",AN20,IF('Front Sheet'!$J$16="Education",AM20,"-"))))))</f>
        <v>0</v>
      </c>
      <c r="F20" s="453" t="e">
        <f>'Front Sheet'!$J$7*E20</f>
        <v>#VALUE!</v>
      </c>
      <c r="G20" s="455" t="e">
        <f t="shared" si="0"/>
        <v>#VALUE!</v>
      </c>
      <c r="H20" s="282"/>
      <c r="I20" s="185"/>
      <c r="J20" s="455" t="e">
        <v>#VALUE!</v>
      </c>
      <c r="AA20" s="432">
        <v>0</v>
      </c>
      <c r="AB20" s="432">
        <f>'Input Output Table'!$DG21/'Input Output Table'!$DG$114</f>
        <v>5.9931320252709739E-4</v>
      </c>
      <c r="AI20" s="432">
        <v>0</v>
      </c>
      <c r="AJ20" s="432">
        <f>'Input Output Table'!$DI21/'Input Output Table'!$DI$114</f>
        <v>6.7572355141134153E-6</v>
      </c>
      <c r="AK20" s="432">
        <v>0</v>
      </c>
      <c r="AL20" s="432">
        <v>0</v>
      </c>
      <c r="AM20" s="432">
        <v>0</v>
      </c>
      <c r="AN20" s="432">
        <v>0</v>
      </c>
    </row>
    <row r="21" spans="1:40" x14ac:dyDescent="0.25">
      <c r="A21" s="210" t="s">
        <v>127</v>
      </c>
      <c r="B21" s="438">
        <v>0</v>
      </c>
      <c r="C21" s="432">
        <f>IF('Front Sheet'!$J$15="None",AA21,IF('Front Sheet'!$J$15="Pro-rata",AB21,"-"))</f>
        <v>0</v>
      </c>
      <c r="D21" s="234"/>
      <c r="E21" s="432">
        <f>IF('Front Sheet'!$J$16="None",AI21,IF('Front Sheet'!$J$16="Pro-rata",AJ21,IF('Front Sheet'!$J$16="Public admin",AK21,IF('Front Sheet'!$J$16="Health",AL21,IF('Front Sheet'!$J$16="Caring/social work",AN21,IF('Front Sheet'!$J$16="Education",AM21,"-"))))))</f>
        <v>0</v>
      </c>
      <c r="F21" s="453" t="e">
        <f>'Front Sheet'!$J$7*E21</f>
        <v>#VALUE!</v>
      </c>
      <c r="G21" s="455" t="e">
        <f t="shared" si="0"/>
        <v>#VALUE!</v>
      </c>
      <c r="H21" s="282"/>
      <c r="I21" s="185"/>
      <c r="J21" s="455" t="e">
        <v>#VALUE!</v>
      </c>
      <c r="AA21" s="432">
        <v>0</v>
      </c>
      <c r="AB21" s="432">
        <f>'Input Output Table'!$DG22/'Input Output Table'!$DG$114</f>
        <v>2.4443250491199406E-3</v>
      </c>
      <c r="AI21" s="432">
        <v>0</v>
      </c>
      <c r="AJ21" s="432">
        <f>'Input Output Table'!$DI22/'Input Output Table'!$DI$114</f>
        <v>6.8211150087965015E-6</v>
      </c>
      <c r="AK21" s="432">
        <v>0</v>
      </c>
      <c r="AL21" s="432">
        <v>0</v>
      </c>
      <c r="AM21" s="432">
        <v>0</v>
      </c>
      <c r="AN21" s="432">
        <v>0</v>
      </c>
    </row>
    <row r="22" spans="1:40" x14ac:dyDescent="0.25">
      <c r="A22" s="428" t="s">
        <v>128</v>
      </c>
      <c r="B22" s="439">
        <f>'Front Sheet'!$J$13</f>
        <v>0</v>
      </c>
      <c r="C22" s="434">
        <f>IF('Front Sheet'!$J$15="None",AA22,IF('Front Sheet'!$J$15="Pro-rata",AB22,"-"))</f>
        <v>0</v>
      </c>
      <c r="D22" s="431"/>
      <c r="E22" s="432">
        <f>IF('Front Sheet'!$J$16="None",AI22,IF('Front Sheet'!$J$16="Pro-rata",AJ22,IF('Front Sheet'!$J$16="Public admin",AK22,IF('Front Sheet'!$J$16="Health",AL22,IF('Front Sheet'!$J$16="Caring/social work",AN22,IF('Front Sheet'!$J$16="Education",AM22,"-"))))))</f>
        <v>0</v>
      </c>
      <c r="F22" s="453" t="e">
        <f>'Front Sheet'!$J$7*E22</f>
        <v>#VALUE!</v>
      </c>
      <c r="G22" s="455" t="e">
        <f t="shared" si="0"/>
        <v>#VALUE!</v>
      </c>
      <c r="H22" s="282"/>
      <c r="I22" s="185"/>
      <c r="J22" s="455" t="e">
        <v>#VALUE!</v>
      </c>
      <c r="AA22" s="433">
        <v>0</v>
      </c>
      <c r="AB22" s="432">
        <f>'Input Output Table'!$DG23/'Input Output Table'!$DG$114</f>
        <v>1.7664133285878272E-3</v>
      </c>
      <c r="AI22" s="433">
        <v>0</v>
      </c>
      <c r="AJ22" s="432">
        <f>'Input Output Table'!$DI23/'Input Output Table'!$DI$114</f>
        <v>0</v>
      </c>
      <c r="AK22" s="432">
        <v>0</v>
      </c>
      <c r="AL22" s="432">
        <v>0</v>
      </c>
      <c r="AM22" s="432">
        <v>0</v>
      </c>
      <c r="AN22" s="432">
        <v>0</v>
      </c>
    </row>
    <row r="23" spans="1:40" x14ac:dyDescent="0.25">
      <c r="A23" s="210" t="s">
        <v>129</v>
      </c>
      <c r="B23" s="438">
        <v>0</v>
      </c>
      <c r="C23" s="432">
        <f>IF('Front Sheet'!$J$15="None",AA23,IF('Front Sheet'!$J$15="Pro-rata",AB23,"-"))</f>
        <v>0</v>
      </c>
      <c r="D23" s="234"/>
      <c r="E23" s="432">
        <f>IF('Front Sheet'!$J$16="None",AI23,IF('Front Sheet'!$J$16="Pro-rata",AJ23,IF('Front Sheet'!$J$16="Public admin",AK23,IF('Front Sheet'!$J$16="Health",AL23,IF('Front Sheet'!$J$16="Caring/social work",AN23,IF('Front Sheet'!$J$16="Education",AM23,"-"))))))</f>
        <v>0</v>
      </c>
      <c r="F23" s="453" t="e">
        <f>'Front Sheet'!$J$7*E23</f>
        <v>#VALUE!</v>
      </c>
      <c r="G23" s="455" t="e">
        <f t="shared" si="0"/>
        <v>#VALUE!</v>
      </c>
      <c r="H23" s="282"/>
      <c r="I23" s="185"/>
      <c r="J23" s="455" t="e">
        <v>#VALUE!</v>
      </c>
      <c r="AA23" s="432">
        <v>0</v>
      </c>
      <c r="AB23" s="432">
        <f>'Input Output Table'!$DG24/'Input Output Table'!$DG$114</f>
        <v>8.2355560170761885E-4</v>
      </c>
      <c r="AI23" s="432">
        <v>0</v>
      </c>
      <c r="AJ23" s="432">
        <f>'Input Output Table'!$DI24/'Input Output Table'!$DI$114</f>
        <v>1.7102743660757137E-5</v>
      </c>
      <c r="AK23" s="432">
        <v>0</v>
      </c>
      <c r="AL23" s="432">
        <v>0</v>
      </c>
      <c r="AM23" s="432">
        <v>0</v>
      </c>
      <c r="AN23" s="432">
        <v>0</v>
      </c>
    </row>
    <row r="24" spans="1:40" x14ac:dyDescent="0.25">
      <c r="A24" s="210" t="s">
        <v>130</v>
      </c>
      <c r="B24" s="438">
        <v>0</v>
      </c>
      <c r="C24" s="432">
        <f>IF('Front Sheet'!$J$15="None",AA24,IF('Front Sheet'!$J$15="Pro-rata",AB24,"-"))</f>
        <v>0</v>
      </c>
      <c r="D24" s="234"/>
      <c r="E24" s="432">
        <f>IF('Front Sheet'!$J$16="None",AI24,IF('Front Sheet'!$J$16="Pro-rata",AJ24,IF('Front Sheet'!$J$16="Public admin",AK24,IF('Front Sheet'!$J$16="Health",AL24,IF('Front Sheet'!$J$16="Caring/social work",AN24,IF('Front Sheet'!$J$16="Education",AM24,"-"))))))</f>
        <v>0</v>
      </c>
      <c r="F24" s="453" t="e">
        <f>'Front Sheet'!$J$7*E24</f>
        <v>#VALUE!</v>
      </c>
      <c r="G24" s="455" t="e">
        <f t="shared" si="0"/>
        <v>#VALUE!</v>
      </c>
      <c r="H24" s="282"/>
      <c r="I24" s="185"/>
      <c r="J24" s="455" t="e">
        <v>#VALUE!</v>
      </c>
      <c r="AA24" s="432">
        <v>0</v>
      </c>
      <c r="AB24" s="432">
        <f>'Input Output Table'!$DG25/'Input Output Table'!$DG$114</f>
        <v>9.8339153636374261E-4</v>
      </c>
      <c r="AI24" s="432">
        <v>0</v>
      </c>
      <c r="AJ24" s="432">
        <f>'Input Output Table'!$DI25/'Input Output Table'!$DI$114</f>
        <v>4.6604604652501621E-5</v>
      </c>
      <c r="AK24" s="432">
        <v>0</v>
      </c>
      <c r="AL24" s="432">
        <v>0</v>
      </c>
      <c r="AM24" s="432">
        <v>0</v>
      </c>
      <c r="AN24" s="432">
        <v>0</v>
      </c>
    </row>
    <row r="25" spans="1:40" x14ac:dyDescent="0.25">
      <c r="A25" s="210" t="s">
        <v>131</v>
      </c>
      <c r="B25" s="438">
        <v>0</v>
      </c>
      <c r="C25" s="432">
        <f>IF('Front Sheet'!$J$15="None",AA25,IF('Front Sheet'!$J$15="Pro-rata",AB25,"-"))</f>
        <v>0</v>
      </c>
      <c r="D25" s="234"/>
      <c r="E25" s="432">
        <f>IF('Front Sheet'!$J$16="None",AI25,IF('Front Sheet'!$J$16="Pro-rata",AJ25,IF('Front Sheet'!$J$16="Public admin",AK25,IF('Front Sheet'!$J$16="Health",AL25,IF('Front Sheet'!$J$16="Caring/social work",AN25,IF('Front Sheet'!$J$16="Education",AM25,"-"))))))</f>
        <v>0</v>
      </c>
      <c r="F25" s="453" t="e">
        <f>'Front Sheet'!$J$7*E25</f>
        <v>#VALUE!</v>
      </c>
      <c r="G25" s="455" t="e">
        <f t="shared" si="0"/>
        <v>#VALUE!</v>
      </c>
      <c r="H25" s="282"/>
      <c r="I25" s="185"/>
      <c r="J25" s="455" t="e">
        <v>#VALUE!</v>
      </c>
      <c r="AA25" s="432">
        <v>0</v>
      </c>
      <c r="AB25" s="432">
        <f>'Input Output Table'!$DG26/'Input Output Table'!$DG$114</f>
        <v>1.1555434481627116E-4</v>
      </c>
      <c r="AI25" s="432">
        <v>0</v>
      </c>
      <c r="AJ25" s="432">
        <f>'Input Output Table'!$DI26/'Input Output Table'!$DI$114</f>
        <v>4.3573467725404566E-6</v>
      </c>
      <c r="AK25" s="432">
        <v>0</v>
      </c>
      <c r="AL25" s="432">
        <v>0</v>
      </c>
      <c r="AM25" s="432">
        <v>0</v>
      </c>
      <c r="AN25" s="432">
        <v>0</v>
      </c>
    </row>
    <row r="26" spans="1:40" x14ac:dyDescent="0.25">
      <c r="A26" s="210" t="s">
        <v>132</v>
      </c>
      <c r="B26" s="438">
        <v>0</v>
      </c>
      <c r="C26" s="432">
        <f>IF('Front Sheet'!$J$15="None",AA26,IF('Front Sheet'!$J$15="Pro-rata",AB26,"-"))</f>
        <v>0</v>
      </c>
      <c r="D26" s="234"/>
      <c r="E26" s="432">
        <f>IF('Front Sheet'!$J$16="None",AI26,IF('Front Sheet'!$J$16="Pro-rata",AJ26,IF('Front Sheet'!$J$16="Public admin",AK26,IF('Front Sheet'!$J$16="Health",AL26,IF('Front Sheet'!$J$16="Caring/social work",AN26,IF('Front Sheet'!$J$16="Education",AM26,"-"))))))</f>
        <v>0</v>
      </c>
      <c r="F26" s="453" t="e">
        <f>'Front Sheet'!$J$7*E26</f>
        <v>#VALUE!</v>
      </c>
      <c r="G26" s="455" t="e">
        <f t="shared" si="0"/>
        <v>#VALUE!</v>
      </c>
      <c r="H26" s="282"/>
      <c r="I26" s="185"/>
      <c r="J26" s="455" t="e">
        <v>#VALUE!</v>
      </c>
      <c r="AA26" s="432">
        <v>0</v>
      </c>
      <c r="AB26" s="432">
        <f>'Input Output Table'!$DG27/'Input Output Table'!$DG$114</f>
        <v>4.9751549425805703E-4</v>
      </c>
      <c r="AI26" s="432">
        <v>0</v>
      </c>
      <c r="AJ26" s="432">
        <f>'Input Output Table'!$DI27/'Input Output Table'!$DI$114</f>
        <v>1.5621258061547814E-5</v>
      </c>
      <c r="AK26" s="432">
        <v>0</v>
      </c>
      <c r="AL26" s="432">
        <v>0</v>
      </c>
      <c r="AM26" s="432">
        <v>0</v>
      </c>
      <c r="AN26" s="432">
        <v>0</v>
      </c>
    </row>
    <row r="27" spans="1:40" x14ac:dyDescent="0.25">
      <c r="A27" s="210" t="s">
        <v>133</v>
      </c>
      <c r="B27" s="438">
        <v>0</v>
      </c>
      <c r="C27" s="432">
        <f>IF('Front Sheet'!$J$15="None",AA27,IF('Front Sheet'!$J$15="Pro-rata",AB27,"-"))</f>
        <v>0</v>
      </c>
      <c r="D27" s="234"/>
      <c r="E27" s="432">
        <f>IF('Front Sheet'!$J$16="None",AI27,IF('Front Sheet'!$J$16="Pro-rata",AJ27,IF('Front Sheet'!$J$16="Public admin",AK27,IF('Front Sheet'!$J$16="Health",AL27,IF('Front Sheet'!$J$16="Caring/social work",AN27,IF('Front Sheet'!$J$16="Education",AM27,"-"))))))</f>
        <v>0</v>
      </c>
      <c r="F27" s="453" t="e">
        <f>'Front Sheet'!$J$7*E27</f>
        <v>#VALUE!</v>
      </c>
      <c r="G27" s="455" t="e">
        <f t="shared" si="0"/>
        <v>#VALUE!</v>
      </c>
      <c r="H27" s="282"/>
      <c r="I27" s="185"/>
      <c r="J27" s="455" t="e">
        <v>#VALUE!</v>
      </c>
      <c r="AA27" s="432">
        <v>0</v>
      </c>
      <c r="AB27" s="432">
        <f>'Input Output Table'!$DG28/'Input Output Table'!$DG$114</f>
        <v>1.8485634564078396E-3</v>
      </c>
      <c r="AI27" s="432">
        <v>0</v>
      </c>
      <c r="AJ27" s="432">
        <f>'Input Output Table'!$DI28/'Input Output Table'!$DI$114</f>
        <v>4.7222110587013711E-5</v>
      </c>
      <c r="AK27" s="432">
        <v>0</v>
      </c>
      <c r="AL27" s="432">
        <v>0</v>
      </c>
      <c r="AM27" s="432">
        <v>0</v>
      </c>
      <c r="AN27" s="432">
        <v>0</v>
      </c>
    </row>
    <row r="28" spans="1:40" x14ac:dyDescent="0.25">
      <c r="A28" s="210" t="s">
        <v>134</v>
      </c>
      <c r="B28" s="438">
        <v>0</v>
      </c>
      <c r="C28" s="432">
        <f>IF('Front Sheet'!$J$15="None",AA28,IF('Front Sheet'!$J$15="Pro-rata",AB28,"-"))</f>
        <v>0</v>
      </c>
      <c r="D28" s="234"/>
      <c r="E28" s="432">
        <f>IF('Front Sheet'!$J$16="None",AI28,IF('Front Sheet'!$J$16="Pro-rata",AJ28,IF('Front Sheet'!$J$16="Public admin",AK28,IF('Front Sheet'!$J$16="Health",AL28,IF('Front Sheet'!$J$16="Caring/social work",AN28,IF('Front Sheet'!$J$16="Education",AM28,"-"))))))</f>
        <v>0</v>
      </c>
      <c r="F28" s="453" t="e">
        <f>'Front Sheet'!$J$7*E28</f>
        <v>#VALUE!</v>
      </c>
      <c r="G28" s="455" t="e">
        <f t="shared" si="0"/>
        <v>#VALUE!</v>
      </c>
      <c r="H28" s="282"/>
      <c r="I28" s="185"/>
      <c r="J28" s="455" t="e">
        <v>#VALUE!</v>
      </c>
      <c r="AA28" s="432">
        <v>0</v>
      </c>
      <c r="AB28" s="432">
        <f>'Input Output Table'!$DG29/'Input Output Table'!$DG$114</f>
        <v>1.9817758394315276E-3</v>
      </c>
      <c r="AI28" s="432">
        <v>0</v>
      </c>
      <c r="AJ28" s="432">
        <f>'Input Output Table'!$DI29/'Input Output Table'!$DI$114</f>
        <v>1.2203521307668538E-4</v>
      </c>
      <c r="AK28" s="432">
        <v>0</v>
      </c>
      <c r="AL28" s="432">
        <v>0</v>
      </c>
      <c r="AM28" s="432">
        <v>0</v>
      </c>
      <c r="AN28" s="432">
        <v>0</v>
      </c>
    </row>
    <row r="29" spans="1:40" x14ac:dyDescent="0.25">
      <c r="A29" s="210" t="s">
        <v>135</v>
      </c>
      <c r="B29" s="438">
        <v>0</v>
      </c>
      <c r="C29" s="432">
        <f>IF('Front Sheet'!$J$15="None",AA29,IF('Front Sheet'!$J$15="Pro-rata",AB29,"-"))</f>
        <v>0</v>
      </c>
      <c r="D29" s="234"/>
      <c r="E29" s="432">
        <f>IF('Front Sheet'!$J$16="None",AI29,IF('Front Sheet'!$J$16="Pro-rata",AJ29,IF('Front Sheet'!$J$16="Public admin",AK29,IF('Front Sheet'!$J$16="Health",AL29,IF('Front Sheet'!$J$16="Caring/social work",AN29,IF('Front Sheet'!$J$16="Education",AM29,"-"))))))</f>
        <v>0</v>
      </c>
      <c r="F29" s="453" t="e">
        <f>'Front Sheet'!$J$7*E29</f>
        <v>#VALUE!</v>
      </c>
      <c r="G29" s="455" t="e">
        <f t="shared" si="0"/>
        <v>#VALUE!</v>
      </c>
      <c r="H29" s="282"/>
      <c r="I29" s="185"/>
      <c r="J29" s="455" t="e">
        <v>#VALUE!</v>
      </c>
      <c r="AA29" s="432">
        <v>0</v>
      </c>
      <c r="AB29" s="432">
        <f>'Input Output Table'!$DG30/'Input Output Table'!$DG$114</f>
        <v>7.8033103137816074E-3</v>
      </c>
      <c r="AI29" s="432">
        <v>0</v>
      </c>
      <c r="AJ29" s="432">
        <f>'Input Output Table'!$DI30/'Input Output Table'!$DI$114</f>
        <v>2.7219134818007711E-7</v>
      </c>
      <c r="AK29" s="432">
        <v>0</v>
      </c>
      <c r="AL29" s="432">
        <v>0</v>
      </c>
      <c r="AM29" s="432">
        <v>0</v>
      </c>
      <c r="AN29" s="432">
        <v>0</v>
      </c>
    </row>
    <row r="30" spans="1:40" x14ac:dyDescent="0.25">
      <c r="A30" s="210" t="s">
        <v>136</v>
      </c>
      <c r="B30" s="438">
        <v>0</v>
      </c>
      <c r="C30" s="432">
        <f>IF('Front Sheet'!$J$15="None",AA30,IF('Front Sheet'!$J$15="Pro-rata",AB30,"-"))</f>
        <v>0</v>
      </c>
      <c r="D30" s="234"/>
      <c r="E30" s="432">
        <f>IF('Front Sheet'!$J$16="None",AI30,IF('Front Sheet'!$J$16="Pro-rata",AJ30,IF('Front Sheet'!$J$16="Public admin",AK30,IF('Front Sheet'!$J$16="Health",AL30,IF('Front Sheet'!$J$16="Caring/social work",AN30,IF('Front Sheet'!$J$16="Education",AM30,"-"))))))</f>
        <v>0</v>
      </c>
      <c r="F30" s="453" t="e">
        <f>'Front Sheet'!$J$7*E30</f>
        <v>#VALUE!</v>
      </c>
      <c r="G30" s="455" t="e">
        <f t="shared" si="0"/>
        <v>#VALUE!</v>
      </c>
      <c r="H30" s="282"/>
      <c r="I30" s="185"/>
      <c r="J30" s="455" t="e">
        <v>#VALUE!</v>
      </c>
      <c r="AA30" s="432">
        <v>0</v>
      </c>
      <c r="AB30" s="432">
        <f>'Input Output Table'!$DG31/'Input Output Table'!$DG$114</f>
        <v>1.2861736965393876E-4</v>
      </c>
      <c r="AI30" s="432">
        <v>0</v>
      </c>
      <c r="AJ30" s="432">
        <f>'Input Output Table'!$DI31/'Input Output Table'!$DI$114</f>
        <v>5.7243198282341379E-5</v>
      </c>
      <c r="AK30" s="432">
        <v>0</v>
      </c>
      <c r="AL30" s="432">
        <v>0</v>
      </c>
      <c r="AM30" s="432">
        <v>0</v>
      </c>
      <c r="AN30" s="432">
        <v>0</v>
      </c>
    </row>
    <row r="31" spans="1:40" x14ac:dyDescent="0.25">
      <c r="A31" s="210" t="s">
        <v>137</v>
      </c>
      <c r="B31" s="438">
        <v>0</v>
      </c>
      <c r="C31" s="432">
        <f>IF('Front Sheet'!$J$15="None",AA31,IF('Front Sheet'!$J$15="Pro-rata",AB31,"-"))</f>
        <v>0</v>
      </c>
      <c r="D31" s="234"/>
      <c r="E31" s="432">
        <f>IF('Front Sheet'!$J$16="None",AI31,IF('Front Sheet'!$J$16="Pro-rata",AJ31,IF('Front Sheet'!$J$16="Public admin",AK31,IF('Front Sheet'!$J$16="Health",AL31,IF('Front Sheet'!$J$16="Caring/social work",AN31,IF('Front Sheet'!$J$16="Education",AM31,"-"))))))</f>
        <v>0</v>
      </c>
      <c r="F31" s="453" t="e">
        <f>'Front Sheet'!$J$7*E31</f>
        <v>#VALUE!</v>
      </c>
      <c r="G31" s="455" t="e">
        <f t="shared" si="0"/>
        <v>#VALUE!</v>
      </c>
      <c r="H31" s="282"/>
      <c r="I31" s="185"/>
      <c r="J31" s="455" t="e">
        <v>#VALUE!</v>
      </c>
      <c r="AA31" s="432">
        <v>0</v>
      </c>
      <c r="AB31" s="432">
        <f>'Input Output Table'!$DG32/'Input Output Table'!$DG$114</f>
        <v>7.6020920118009935E-4</v>
      </c>
      <c r="AI31" s="432">
        <v>0</v>
      </c>
      <c r="AJ31" s="432">
        <f>'Input Output Table'!$DI32/'Input Output Table'!$DI$114</f>
        <v>4.127214902150307E-6</v>
      </c>
      <c r="AK31" s="432">
        <v>0</v>
      </c>
      <c r="AL31" s="432">
        <v>0</v>
      </c>
      <c r="AM31" s="432">
        <v>0</v>
      </c>
      <c r="AN31" s="432">
        <v>0</v>
      </c>
    </row>
    <row r="32" spans="1:40" x14ac:dyDescent="0.25">
      <c r="A32" s="210" t="s">
        <v>138</v>
      </c>
      <c r="B32" s="438">
        <v>0</v>
      </c>
      <c r="C32" s="432">
        <f>IF('Front Sheet'!$J$15="None",AA32,IF('Front Sheet'!$J$15="Pro-rata",AB32,"-"))</f>
        <v>0</v>
      </c>
      <c r="D32" s="234"/>
      <c r="E32" s="432">
        <f>IF('Front Sheet'!$J$16="None",AI32,IF('Front Sheet'!$J$16="Pro-rata",AJ32,IF('Front Sheet'!$J$16="Public admin",AK32,IF('Front Sheet'!$J$16="Health",AL32,IF('Front Sheet'!$J$16="Caring/social work",AN32,IF('Front Sheet'!$J$16="Education",AM32,"-"))))))</f>
        <v>0</v>
      </c>
      <c r="F32" s="453" t="e">
        <f>'Front Sheet'!$J$7*E32</f>
        <v>#VALUE!</v>
      </c>
      <c r="G32" s="455" t="e">
        <f t="shared" si="0"/>
        <v>#VALUE!</v>
      </c>
      <c r="H32" s="282"/>
      <c r="I32" s="185"/>
      <c r="J32" s="455" t="e">
        <v>#VALUE!</v>
      </c>
      <c r="AA32" s="432">
        <v>0</v>
      </c>
      <c r="AB32" s="432">
        <f>'Input Output Table'!$DG33/'Input Output Table'!$DG$114</f>
        <v>2.2687259158445954E-4</v>
      </c>
      <c r="AI32" s="432">
        <v>0</v>
      </c>
      <c r="AJ32" s="432">
        <f>'Input Output Table'!$DI33/'Input Output Table'!$DI$114</f>
        <v>3.5244185755062438E-5</v>
      </c>
      <c r="AK32" s="432">
        <v>0</v>
      </c>
      <c r="AL32" s="432">
        <v>0</v>
      </c>
      <c r="AM32" s="432">
        <v>0</v>
      </c>
      <c r="AN32" s="432">
        <v>0</v>
      </c>
    </row>
    <row r="33" spans="1:40" x14ac:dyDescent="0.25">
      <c r="A33" s="210" t="s">
        <v>139</v>
      </c>
      <c r="B33" s="438">
        <v>0</v>
      </c>
      <c r="C33" s="432">
        <f>IF('Front Sheet'!$J$15="None",AA33,IF('Front Sheet'!$J$15="Pro-rata",AB33,"-"))</f>
        <v>0</v>
      </c>
      <c r="D33" s="234"/>
      <c r="E33" s="432">
        <f>IF('Front Sheet'!$J$16="None",AI33,IF('Front Sheet'!$J$16="Pro-rata",AJ33,IF('Front Sheet'!$J$16="Public admin",AK33,IF('Front Sheet'!$J$16="Health",AL33,IF('Front Sheet'!$J$16="Caring/social work",AN33,IF('Front Sheet'!$J$16="Education",AM33,"-"))))))</f>
        <v>0</v>
      </c>
      <c r="F33" s="453" t="e">
        <f>'Front Sheet'!$J$7*E33</f>
        <v>#VALUE!</v>
      </c>
      <c r="G33" s="455" t="e">
        <f t="shared" si="0"/>
        <v>#VALUE!</v>
      </c>
      <c r="H33" s="282"/>
      <c r="I33" s="185"/>
      <c r="J33" s="455" t="e">
        <v>#VALUE!</v>
      </c>
      <c r="AA33" s="432">
        <v>0</v>
      </c>
      <c r="AB33" s="432">
        <f>'Input Output Table'!$DG34/'Input Output Table'!$DG$114</f>
        <v>2.1603908004458357E-4</v>
      </c>
      <c r="AI33" s="432">
        <v>0</v>
      </c>
      <c r="AJ33" s="432">
        <f>'Input Output Table'!$DI34/'Input Output Table'!$DI$114</f>
        <v>3.472766049762838E-5</v>
      </c>
      <c r="AK33" s="432">
        <v>0</v>
      </c>
      <c r="AL33" s="432">
        <v>0</v>
      </c>
      <c r="AM33" s="432">
        <v>0</v>
      </c>
      <c r="AN33" s="432">
        <v>0</v>
      </c>
    </row>
    <row r="34" spans="1:40" x14ac:dyDescent="0.25">
      <c r="A34" s="210" t="s">
        <v>140</v>
      </c>
      <c r="B34" s="438">
        <v>0</v>
      </c>
      <c r="C34" s="432">
        <f>IF('Front Sheet'!$J$15="None",AA34,IF('Front Sheet'!$J$15="Pro-rata",AB34,"-"))</f>
        <v>0</v>
      </c>
      <c r="D34" s="234"/>
      <c r="E34" s="432">
        <f>IF('Front Sheet'!$J$16="None",AI34,IF('Front Sheet'!$J$16="Pro-rata",AJ34,IF('Front Sheet'!$J$16="Public admin",AK34,IF('Front Sheet'!$J$16="Health",AL34,IF('Front Sheet'!$J$16="Caring/social work",AN34,IF('Front Sheet'!$J$16="Education",AM34,"-"))))))</f>
        <v>0</v>
      </c>
      <c r="F34" s="453" t="e">
        <f>'Front Sheet'!$J$7*E34</f>
        <v>#VALUE!</v>
      </c>
      <c r="G34" s="455" t="e">
        <f t="shared" si="0"/>
        <v>#VALUE!</v>
      </c>
      <c r="H34" s="282"/>
      <c r="I34" s="185"/>
      <c r="J34" s="455" t="e">
        <v>#VALUE!</v>
      </c>
      <c r="AA34" s="432">
        <v>0</v>
      </c>
      <c r="AB34" s="432">
        <f>'Input Output Table'!$DG35/'Input Output Table'!$DG$114</f>
        <v>2.5138474076263727E-4</v>
      </c>
      <c r="AI34" s="432">
        <v>0</v>
      </c>
      <c r="AJ34" s="432">
        <f>'Input Output Table'!$DI35/'Input Output Table'!$DI$114</f>
        <v>4.620179954815731E-5</v>
      </c>
      <c r="AK34" s="432">
        <v>0</v>
      </c>
      <c r="AL34" s="432">
        <v>0</v>
      </c>
      <c r="AM34" s="432">
        <v>0</v>
      </c>
      <c r="AN34" s="432">
        <v>0</v>
      </c>
    </row>
    <row r="35" spans="1:40" x14ac:dyDescent="0.25">
      <c r="A35" s="210" t="s">
        <v>141</v>
      </c>
      <c r="B35" s="438">
        <v>0</v>
      </c>
      <c r="C35" s="432">
        <f>IF('Front Sheet'!$J$15="None",AA35,IF('Front Sheet'!$J$15="Pro-rata",AB35,"-"))</f>
        <v>0</v>
      </c>
      <c r="D35" s="234"/>
      <c r="E35" s="432">
        <f>IF('Front Sheet'!$J$16="None",AI35,IF('Front Sheet'!$J$16="Pro-rata",AJ35,IF('Front Sheet'!$J$16="Public admin",AK35,IF('Front Sheet'!$J$16="Health",AL35,IF('Front Sheet'!$J$16="Caring/social work",AN35,IF('Front Sheet'!$J$16="Education",AM35,"-"))))))</f>
        <v>0</v>
      </c>
      <c r="F35" s="453" t="e">
        <f>'Front Sheet'!$J$7*E35</f>
        <v>#VALUE!</v>
      </c>
      <c r="G35" s="455" t="e">
        <f t="shared" si="0"/>
        <v>#VALUE!</v>
      </c>
      <c r="H35" s="282"/>
      <c r="I35" s="185"/>
      <c r="J35" s="455" t="e">
        <v>#VALUE!</v>
      </c>
      <c r="AA35" s="432">
        <v>0</v>
      </c>
      <c r="AB35" s="432">
        <f>'Input Output Table'!$DG36/'Input Output Table'!$DG$114</f>
        <v>1.7891702240339967E-4</v>
      </c>
      <c r="AI35" s="432">
        <v>0</v>
      </c>
      <c r="AJ35" s="432">
        <f>'Input Output Table'!$DI36/'Input Output Table'!$DI$114</f>
        <v>5.7208345508535998E-5</v>
      </c>
      <c r="AK35" s="432">
        <v>0</v>
      </c>
      <c r="AL35" s="432">
        <v>0</v>
      </c>
      <c r="AM35" s="432">
        <v>0</v>
      </c>
      <c r="AN35" s="432">
        <v>0</v>
      </c>
    </row>
    <row r="36" spans="1:40" x14ac:dyDescent="0.25">
      <c r="A36" s="210" t="s">
        <v>142</v>
      </c>
      <c r="B36" s="438">
        <v>0</v>
      </c>
      <c r="C36" s="432">
        <f>IF('Front Sheet'!$J$15="None",AA36,IF('Front Sheet'!$J$15="Pro-rata",AB36,"-"))</f>
        <v>0</v>
      </c>
      <c r="D36" s="234"/>
      <c r="E36" s="432">
        <f>IF('Front Sheet'!$J$16="None",AI36,IF('Front Sheet'!$J$16="Pro-rata",AJ36,IF('Front Sheet'!$J$16="Public admin",AK36,IF('Front Sheet'!$J$16="Health",AL36,IF('Front Sheet'!$J$16="Caring/social work",AN36,IF('Front Sheet'!$J$16="Education",AM36,"-"))))))</f>
        <v>0</v>
      </c>
      <c r="F36" s="453" t="e">
        <f>'Front Sheet'!$J$7*E36</f>
        <v>#VALUE!</v>
      </c>
      <c r="G36" s="455" t="e">
        <f t="shared" si="0"/>
        <v>#VALUE!</v>
      </c>
      <c r="H36" s="282"/>
      <c r="I36" s="185"/>
      <c r="J36" s="455" t="e">
        <v>#VALUE!</v>
      </c>
      <c r="AA36" s="432">
        <v>0</v>
      </c>
      <c r="AB36" s="432">
        <f>'Input Output Table'!$DG37/'Input Output Table'!$DG$114</f>
        <v>3.1463482007578869E-4</v>
      </c>
      <c r="AI36" s="432">
        <v>0</v>
      </c>
      <c r="AJ36" s="432">
        <f>'Input Output Table'!$DI37/'Input Output Table'!$DI$114</f>
        <v>2.4689781104046034E-5</v>
      </c>
      <c r="AK36" s="432">
        <v>0</v>
      </c>
      <c r="AL36" s="432">
        <v>0</v>
      </c>
      <c r="AM36" s="432">
        <v>0</v>
      </c>
      <c r="AN36" s="432">
        <v>0</v>
      </c>
    </row>
    <row r="37" spans="1:40" x14ac:dyDescent="0.25">
      <c r="A37" s="210" t="s">
        <v>143</v>
      </c>
      <c r="B37" s="438">
        <v>0</v>
      </c>
      <c r="C37" s="432">
        <f>IF('Front Sheet'!$J$15="None",AA37,IF('Front Sheet'!$J$15="Pro-rata",AB37,"-"))</f>
        <v>0</v>
      </c>
      <c r="D37" s="234"/>
      <c r="E37" s="432">
        <f>IF('Front Sheet'!$J$16="None",AI37,IF('Front Sheet'!$J$16="Pro-rata",AJ37,IF('Front Sheet'!$J$16="Public admin",AK37,IF('Front Sheet'!$J$16="Health",AL37,IF('Front Sheet'!$J$16="Caring/social work",AN37,IF('Front Sheet'!$J$16="Education",AM37,"-"))))))</f>
        <v>0</v>
      </c>
      <c r="F37" s="453" t="e">
        <f>'Front Sheet'!$J$7*E37</f>
        <v>#VALUE!</v>
      </c>
      <c r="G37" s="455" t="e">
        <f t="shared" si="0"/>
        <v>#VALUE!</v>
      </c>
      <c r="H37" s="282"/>
      <c r="I37" s="185"/>
      <c r="J37" s="455" t="e">
        <v>#VALUE!</v>
      </c>
      <c r="AA37" s="432">
        <v>0</v>
      </c>
      <c r="AB37" s="432">
        <f>'Input Output Table'!$DG38/'Input Output Table'!$DG$114</f>
        <v>3.610127359962053E-4</v>
      </c>
      <c r="AI37" s="432">
        <v>0</v>
      </c>
      <c r="AJ37" s="432">
        <f>'Input Output Table'!$DI38/'Input Output Table'!$DI$114</f>
        <v>2.4257979912705878E-5</v>
      </c>
      <c r="AK37" s="432">
        <v>0</v>
      </c>
      <c r="AL37" s="432">
        <v>0</v>
      </c>
      <c r="AM37" s="432">
        <v>0</v>
      </c>
      <c r="AN37" s="432">
        <v>0</v>
      </c>
    </row>
    <row r="38" spans="1:40" x14ac:dyDescent="0.25">
      <c r="A38" s="210" t="s">
        <v>144</v>
      </c>
      <c r="B38" s="438">
        <v>0</v>
      </c>
      <c r="C38" s="432">
        <f>IF('Front Sheet'!$J$15="None",AA38,IF('Front Sheet'!$J$15="Pro-rata",AB38,"-"))</f>
        <v>0</v>
      </c>
      <c r="D38" s="234"/>
      <c r="E38" s="432">
        <f>IF('Front Sheet'!$J$16="None",AI38,IF('Front Sheet'!$J$16="Pro-rata",AJ38,IF('Front Sheet'!$J$16="Public admin",AK38,IF('Front Sheet'!$J$16="Health",AL38,IF('Front Sheet'!$J$16="Caring/social work",AN38,IF('Front Sheet'!$J$16="Education",AM38,"-"))))))</f>
        <v>0</v>
      </c>
      <c r="F38" s="453" t="e">
        <f>'Front Sheet'!$J$7*E38</f>
        <v>#VALUE!</v>
      </c>
      <c r="G38" s="455" t="e">
        <f t="shared" si="0"/>
        <v>#VALUE!</v>
      </c>
      <c r="H38" s="282"/>
      <c r="I38" s="185"/>
      <c r="J38" s="455" t="e">
        <v>#VALUE!</v>
      </c>
      <c r="AA38" s="432">
        <v>0</v>
      </c>
      <c r="AB38" s="432">
        <f>'Input Output Table'!$DG39/'Input Output Table'!$DG$114</f>
        <v>1.7311072792559719E-4</v>
      </c>
      <c r="AI38" s="432">
        <v>0</v>
      </c>
      <c r="AJ38" s="432">
        <f>'Input Output Table'!$DI39/'Input Output Table'!$DI$114</f>
        <v>8.0980809177521267E-5</v>
      </c>
      <c r="AK38" s="432">
        <v>0</v>
      </c>
      <c r="AL38" s="432">
        <v>0</v>
      </c>
      <c r="AM38" s="432">
        <v>0</v>
      </c>
      <c r="AN38" s="432">
        <v>0</v>
      </c>
    </row>
    <row r="39" spans="1:40" x14ac:dyDescent="0.25">
      <c r="A39" s="210" t="s">
        <v>145</v>
      </c>
      <c r="B39" s="438">
        <v>0</v>
      </c>
      <c r="C39" s="432">
        <f>IF('Front Sheet'!$J$15="None",AA39,IF('Front Sheet'!$J$15="Pro-rata",AB39,"-"))</f>
        <v>0</v>
      </c>
      <c r="D39" s="234"/>
      <c r="E39" s="432">
        <f>IF('Front Sheet'!$J$16="None",AI39,IF('Front Sheet'!$J$16="Pro-rata",AJ39,IF('Front Sheet'!$J$16="Public admin",AK39,IF('Front Sheet'!$J$16="Health",AL39,IF('Front Sheet'!$J$16="Caring/social work",AN39,IF('Front Sheet'!$J$16="Education",AM39,"-"))))))</f>
        <v>0</v>
      </c>
      <c r="F39" s="453" t="e">
        <f>'Front Sheet'!$J$7*E39</f>
        <v>#VALUE!</v>
      </c>
      <c r="G39" s="455" t="e">
        <f t="shared" si="0"/>
        <v>#VALUE!</v>
      </c>
      <c r="H39" s="282"/>
      <c r="I39" s="185"/>
      <c r="J39" s="455" t="e">
        <v>#VALUE!</v>
      </c>
      <c r="AA39" s="432">
        <v>0</v>
      </c>
      <c r="AB39" s="432">
        <f>'Input Output Table'!$DG40/'Input Output Table'!$DG$114</f>
        <v>1.3851231840676569E-4</v>
      </c>
      <c r="AI39" s="432">
        <v>0</v>
      </c>
      <c r="AJ39" s="432">
        <f>'Input Output Table'!$DI40/'Input Output Table'!$DI$114</f>
        <v>1.8553288659034467E-5</v>
      </c>
      <c r="AK39" s="432">
        <v>0</v>
      </c>
      <c r="AL39" s="432">
        <v>0</v>
      </c>
      <c r="AM39" s="432">
        <v>0</v>
      </c>
      <c r="AN39" s="432">
        <v>0</v>
      </c>
    </row>
    <row r="40" spans="1:40" x14ac:dyDescent="0.25">
      <c r="A40" s="210" t="s">
        <v>146</v>
      </c>
      <c r="B40" s="438">
        <v>0</v>
      </c>
      <c r="C40" s="432">
        <f>IF('Front Sheet'!$J$15="None",AA40,IF('Front Sheet'!$J$15="Pro-rata",AB40,"-"))</f>
        <v>0</v>
      </c>
      <c r="D40" s="234"/>
      <c r="E40" s="432">
        <f>IF('Front Sheet'!$J$16="None",AI40,IF('Front Sheet'!$J$16="Pro-rata",AJ40,IF('Front Sheet'!$J$16="Public admin",AK40,IF('Front Sheet'!$J$16="Health",AL40,IF('Front Sheet'!$J$16="Caring/social work",AN40,IF('Front Sheet'!$J$16="Education",AM40,"-"))))))</f>
        <v>0</v>
      </c>
      <c r="F40" s="453" t="e">
        <f>'Front Sheet'!$J$7*E40</f>
        <v>#VALUE!</v>
      </c>
      <c r="G40" s="455" t="e">
        <f t="shared" si="0"/>
        <v>#VALUE!</v>
      </c>
      <c r="H40" s="282"/>
      <c r="I40" s="185"/>
      <c r="J40" s="455" t="e">
        <v>#VALUE!</v>
      </c>
      <c r="AA40" s="432">
        <v>0</v>
      </c>
      <c r="AB40" s="432">
        <f>'Input Output Table'!$DG41/'Input Output Table'!$DG$114</f>
        <v>1.4238862859790007E-4</v>
      </c>
      <c r="AI40" s="432">
        <v>0</v>
      </c>
      <c r="AJ40" s="432">
        <f>'Input Output Table'!$DI41/'Input Output Table'!$DI$114</f>
        <v>6.5712553666403493E-5</v>
      </c>
      <c r="AK40" s="432">
        <v>0</v>
      </c>
      <c r="AL40" s="432">
        <v>0</v>
      </c>
      <c r="AM40" s="432">
        <v>0</v>
      </c>
      <c r="AN40" s="432">
        <v>0</v>
      </c>
    </row>
    <row r="41" spans="1:40" x14ac:dyDescent="0.25">
      <c r="A41" s="210" t="s">
        <v>147</v>
      </c>
      <c r="B41" s="438">
        <v>0</v>
      </c>
      <c r="C41" s="432">
        <f>IF('Front Sheet'!$J$15="None",AA41,IF('Front Sheet'!$J$15="Pro-rata",AB41,"-"))</f>
        <v>0</v>
      </c>
      <c r="D41" s="234"/>
      <c r="E41" s="432">
        <f>IF('Front Sheet'!$J$16="None",AI41,IF('Front Sheet'!$J$16="Pro-rata",AJ41,IF('Front Sheet'!$J$16="Public admin",AK41,IF('Front Sheet'!$J$16="Health",AL41,IF('Front Sheet'!$J$16="Caring/social work",AN41,IF('Front Sheet'!$J$16="Education",AM41,"-"))))))</f>
        <v>0</v>
      </c>
      <c r="F41" s="453" t="e">
        <f>'Front Sheet'!$J$7*E41</f>
        <v>#VALUE!</v>
      </c>
      <c r="G41" s="455" t="e">
        <f t="shared" si="0"/>
        <v>#VALUE!</v>
      </c>
      <c r="H41" s="282"/>
      <c r="I41" s="185"/>
      <c r="J41" s="455" t="e">
        <v>#VALUE!</v>
      </c>
      <c r="AA41" s="432">
        <v>0</v>
      </c>
      <c r="AB41" s="432">
        <f>'Input Output Table'!$DG42/'Input Output Table'!$DG$114</f>
        <v>1.6750398915955567E-4</v>
      </c>
      <c r="AI41" s="432">
        <v>0</v>
      </c>
      <c r="AJ41" s="432">
        <f>'Input Output Table'!$DI42/'Input Output Table'!$DI$114</f>
        <v>7.2359223629648141E-5</v>
      </c>
      <c r="AK41" s="432">
        <v>0</v>
      </c>
      <c r="AL41" s="432">
        <v>0</v>
      </c>
      <c r="AM41" s="432">
        <v>0</v>
      </c>
      <c r="AN41" s="432">
        <v>0</v>
      </c>
    </row>
    <row r="42" spans="1:40" x14ac:dyDescent="0.25">
      <c r="A42" s="210" t="s">
        <v>148</v>
      </c>
      <c r="B42" s="438">
        <v>0</v>
      </c>
      <c r="C42" s="432">
        <f>IF('Front Sheet'!$J$15="None",AA42,IF('Front Sheet'!$J$15="Pro-rata",AB42,"-"))</f>
        <v>0</v>
      </c>
      <c r="D42" s="234"/>
      <c r="E42" s="432">
        <f>IF('Front Sheet'!$J$16="None",AI42,IF('Front Sheet'!$J$16="Pro-rata",AJ42,IF('Front Sheet'!$J$16="Public admin",AK42,IF('Front Sheet'!$J$16="Health",AL42,IF('Front Sheet'!$J$16="Caring/social work",AN42,IF('Front Sheet'!$J$16="Education",AM42,"-"))))))</f>
        <v>0</v>
      </c>
      <c r="F42" s="453" t="e">
        <f>'Front Sheet'!$J$7*E42</f>
        <v>#VALUE!</v>
      </c>
      <c r="G42" s="455" t="e">
        <f t="shared" si="0"/>
        <v>#VALUE!</v>
      </c>
      <c r="H42" s="282"/>
      <c r="I42" s="185"/>
      <c r="J42" s="455" t="e">
        <v>#VALUE!</v>
      </c>
      <c r="AA42" s="432">
        <v>0</v>
      </c>
      <c r="AB42" s="432">
        <f>'Input Output Table'!$DG43/'Input Output Table'!$DG$114</f>
        <v>8.8237882014633207E-5</v>
      </c>
      <c r="AI42" s="432">
        <v>0</v>
      </c>
      <c r="AJ42" s="432">
        <f>'Input Output Table'!$DI43/'Input Output Table'!$DI$114</f>
        <v>3.842927400100406E-6</v>
      </c>
      <c r="AK42" s="432">
        <v>0</v>
      </c>
      <c r="AL42" s="432">
        <v>0</v>
      </c>
      <c r="AM42" s="432">
        <v>0</v>
      </c>
      <c r="AN42" s="432">
        <v>0</v>
      </c>
    </row>
    <row r="43" spans="1:40" x14ac:dyDescent="0.25">
      <c r="A43" s="210" t="s">
        <v>149</v>
      </c>
      <c r="B43" s="438">
        <v>0</v>
      </c>
      <c r="C43" s="432">
        <f>IF('Front Sheet'!$J$15="None",AA43,IF('Front Sheet'!$J$15="Pro-rata",AB43,"-"))</f>
        <v>0</v>
      </c>
      <c r="D43" s="234"/>
      <c r="E43" s="432">
        <f>IF('Front Sheet'!$J$16="None",AI43,IF('Front Sheet'!$J$16="Pro-rata",AJ43,IF('Front Sheet'!$J$16="Public admin",AK43,IF('Front Sheet'!$J$16="Health",AL43,IF('Front Sheet'!$J$16="Caring/social work",AN43,IF('Front Sheet'!$J$16="Education",AM43,"-"))))))</f>
        <v>0</v>
      </c>
      <c r="F43" s="453" t="e">
        <f>'Front Sheet'!$J$7*E43</f>
        <v>#VALUE!</v>
      </c>
      <c r="G43" s="455" t="e">
        <f t="shared" si="0"/>
        <v>#VALUE!</v>
      </c>
      <c r="H43" s="282"/>
      <c r="I43" s="185"/>
      <c r="J43" s="455" t="e">
        <v>#VALUE!</v>
      </c>
      <c r="AA43" s="432">
        <v>0</v>
      </c>
      <c r="AB43" s="432">
        <f>'Input Output Table'!$DG44/'Input Output Table'!$DG$114</f>
        <v>7.5685643917724197E-4</v>
      </c>
      <c r="AI43" s="432">
        <v>0</v>
      </c>
      <c r="AJ43" s="432">
        <f>'Input Output Table'!$DI44/'Input Output Table'!$DI$114</f>
        <v>2.0250445547228988E-5</v>
      </c>
      <c r="AK43" s="432">
        <v>0</v>
      </c>
      <c r="AL43" s="432">
        <v>0</v>
      </c>
      <c r="AM43" s="432">
        <v>0</v>
      </c>
      <c r="AN43" s="432">
        <v>0</v>
      </c>
    </row>
    <row r="44" spans="1:40" x14ac:dyDescent="0.25">
      <c r="A44" s="210" t="s">
        <v>150</v>
      </c>
      <c r="B44" s="438">
        <v>0</v>
      </c>
      <c r="C44" s="432">
        <f>IF('Front Sheet'!$J$15="None",AA44,IF('Front Sheet'!$J$15="Pro-rata",AB44,"-"))</f>
        <v>0</v>
      </c>
      <c r="D44" s="234"/>
      <c r="E44" s="432">
        <f>IF('Front Sheet'!$J$16="None",AI44,IF('Front Sheet'!$J$16="Pro-rata",AJ44,IF('Front Sheet'!$J$16="Public admin",AK44,IF('Front Sheet'!$J$16="Health",AL44,IF('Front Sheet'!$J$16="Caring/social work",AN44,IF('Front Sheet'!$J$16="Education",AM44,"-"))))))</f>
        <v>0</v>
      </c>
      <c r="F44" s="453" t="e">
        <f>'Front Sheet'!$J$7*E44</f>
        <v>#VALUE!</v>
      </c>
      <c r="G44" s="455" t="e">
        <f t="shared" si="0"/>
        <v>#VALUE!</v>
      </c>
      <c r="H44" s="282"/>
      <c r="I44" s="185"/>
      <c r="J44" s="455" t="e">
        <v>#VALUE!</v>
      </c>
      <c r="AA44" s="432">
        <v>0</v>
      </c>
      <c r="AB44" s="432">
        <f>'Input Output Table'!$DG45/'Input Output Table'!$DG$114</f>
        <v>1.3060304632629509E-3</v>
      </c>
      <c r="AI44" s="432">
        <v>0</v>
      </c>
      <c r="AJ44" s="432">
        <f>'Input Output Table'!$DI45/'Input Output Table'!$DI$114</f>
        <v>1.3296389619776891E-5</v>
      </c>
      <c r="AK44" s="432">
        <v>0</v>
      </c>
      <c r="AL44" s="432">
        <v>0</v>
      </c>
      <c r="AM44" s="432">
        <v>0</v>
      </c>
      <c r="AN44" s="432">
        <v>0</v>
      </c>
    </row>
    <row r="45" spans="1:40" x14ac:dyDescent="0.25">
      <c r="A45" s="210" t="s">
        <v>151</v>
      </c>
      <c r="B45" s="438">
        <v>0</v>
      </c>
      <c r="C45" s="432">
        <f>IF('Front Sheet'!$J$15="None",AA45,IF('Front Sheet'!$J$15="Pro-rata",AB45,"-"))</f>
        <v>0</v>
      </c>
      <c r="D45" s="234"/>
      <c r="E45" s="432">
        <f>IF('Front Sheet'!$J$16="None",AI45,IF('Front Sheet'!$J$16="Pro-rata",AJ45,IF('Front Sheet'!$J$16="Public admin",AK45,IF('Front Sheet'!$J$16="Health",AL45,IF('Front Sheet'!$J$16="Caring/social work",AN45,IF('Front Sheet'!$J$16="Education",AM45,"-"))))))</f>
        <v>0</v>
      </c>
      <c r="F45" s="453" t="e">
        <f>'Front Sheet'!$J$7*E45</f>
        <v>#VALUE!</v>
      </c>
      <c r="G45" s="455" t="e">
        <f t="shared" si="0"/>
        <v>#VALUE!</v>
      </c>
      <c r="H45" s="282"/>
      <c r="I45" s="185"/>
      <c r="J45" s="455" t="e">
        <v>#VALUE!</v>
      </c>
      <c r="AA45" s="432">
        <v>0</v>
      </c>
      <c r="AB45" s="432">
        <f>'Input Output Table'!$DG46/'Input Output Table'!$DG$114</f>
        <v>5.4546837197606466E-4</v>
      </c>
      <c r="AI45" s="432">
        <v>0</v>
      </c>
      <c r="AJ45" s="432">
        <f>'Input Output Table'!$DI46/'Input Output Table'!$DI$114</f>
        <v>1.4842311017533709E-5</v>
      </c>
      <c r="AK45" s="432">
        <v>0</v>
      </c>
      <c r="AL45" s="432">
        <v>0</v>
      </c>
      <c r="AM45" s="432">
        <v>0</v>
      </c>
      <c r="AN45" s="432">
        <v>0</v>
      </c>
    </row>
    <row r="46" spans="1:40" x14ac:dyDescent="0.25">
      <c r="A46" s="210" t="s">
        <v>152</v>
      </c>
      <c r="B46" s="438">
        <v>0</v>
      </c>
      <c r="C46" s="432">
        <f>IF('Front Sheet'!$J$15="None",AA46,IF('Front Sheet'!$J$15="Pro-rata",AB46,"-"))</f>
        <v>0</v>
      </c>
      <c r="D46" s="234"/>
      <c r="E46" s="432">
        <f>IF('Front Sheet'!$J$16="None",AI46,IF('Front Sheet'!$J$16="Pro-rata",AJ46,IF('Front Sheet'!$J$16="Public admin",AK46,IF('Front Sheet'!$J$16="Health",AL46,IF('Front Sheet'!$J$16="Caring/social work",AN46,IF('Front Sheet'!$J$16="Education",AM46,"-"))))))</f>
        <v>0</v>
      </c>
      <c r="F46" s="453" t="e">
        <f>'Front Sheet'!$J$7*E46</f>
        <v>#VALUE!</v>
      </c>
      <c r="G46" s="455" t="e">
        <f t="shared" si="0"/>
        <v>#VALUE!</v>
      </c>
      <c r="H46" s="282"/>
      <c r="I46" s="185"/>
      <c r="J46" s="455" t="e">
        <v>#VALUE!</v>
      </c>
      <c r="AA46" s="432">
        <v>0</v>
      </c>
      <c r="AB46" s="432">
        <f>'Input Output Table'!$DG47/'Input Output Table'!$DG$114</f>
        <v>8.7624144383307092E-4</v>
      </c>
      <c r="AI46" s="432">
        <v>0</v>
      </c>
      <c r="AJ46" s="432">
        <f>'Input Output Table'!$DI47/'Input Output Table'!$DI$114</f>
        <v>7.3351754983819924E-5</v>
      </c>
      <c r="AK46" s="432">
        <v>0</v>
      </c>
      <c r="AL46" s="432">
        <v>0</v>
      </c>
      <c r="AM46" s="432">
        <v>0</v>
      </c>
      <c r="AN46" s="432">
        <v>0</v>
      </c>
    </row>
    <row r="47" spans="1:40" x14ac:dyDescent="0.25">
      <c r="A47" s="210" t="s">
        <v>153</v>
      </c>
      <c r="B47" s="438">
        <v>0</v>
      </c>
      <c r="C47" s="432">
        <f>IF('Front Sheet'!$J$15="None",AA47,IF('Front Sheet'!$J$15="Pro-rata",AB47,"-"))</f>
        <v>0</v>
      </c>
      <c r="D47" s="234"/>
      <c r="E47" s="432">
        <f>IF('Front Sheet'!$J$16="None",AI47,IF('Front Sheet'!$J$16="Pro-rata",AJ47,IF('Front Sheet'!$J$16="Public admin",AK47,IF('Front Sheet'!$J$16="Health",AL47,IF('Front Sheet'!$J$16="Caring/social work",AN47,IF('Front Sheet'!$J$16="Education",AM47,"-"))))))</f>
        <v>0</v>
      </c>
      <c r="F47" s="453" t="e">
        <f>'Front Sheet'!$J$7*E47</f>
        <v>#VALUE!</v>
      </c>
      <c r="G47" s="455" t="e">
        <f t="shared" si="0"/>
        <v>#VALUE!</v>
      </c>
      <c r="H47" s="282"/>
      <c r="I47" s="185"/>
      <c r="J47" s="455" t="e">
        <v>#VALUE!</v>
      </c>
      <c r="AA47" s="432">
        <v>0</v>
      </c>
      <c r="AB47" s="432">
        <f>'Input Output Table'!$DG48/'Input Output Table'!$DG$114</f>
        <v>6.1202097685462073E-3</v>
      </c>
      <c r="AI47" s="432">
        <v>0</v>
      </c>
      <c r="AJ47" s="432">
        <f>'Input Output Table'!$DI48/'Input Output Table'!$DI$114</f>
        <v>9.6191632555363112E-5</v>
      </c>
      <c r="AK47" s="432">
        <v>0</v>
      </c>
      <c r="AL47" s="432">
        <v>0</v>
      </c>
      <c r="AM47" s="432">
        <v>0</v>
      </c>
      <c r="AN47" s="432">
        <v>0</v>
      </c>
    </row>
    <row r="48" spans="1:40" x14ac:dyDescent="0.25">
      <c r="A48" s="210" t="s">
        <v>154</v>
      </c>
      <c r="B48" s="438">
        <v>0</v>
      </c>
      <c r="C48" s="432">
        <f>IF('Front Sheet'!$J$15="None",AA48,IF('Front Sheet'!$J$15="Pro-rata",AB48,"-"))</f>
        <v>0</v>
      </c>
      <c r="D48" s="234"/>
      <c r="E48" s="432">
        <f>IF('Front Sheet'!$J$16="None",AI48,IF('Front Sheet'!$J$16="Pro-rata",AJ48,IF('Front Sheet'!$J$16="Public admin",AK48,IF('Front Sheet'!$J$16="Health",AL48,IF('Front Sheet'!$J$16="Caring/social work",AN48,IF('Front Sheet'!$J$16="Education",AM48,"-"))))))</f>
        <v>0</v>
      </c>
      <c r="F48" s="453" t="e">
        <f>'Front Sheet'!$J$7*E48</f>
        <v>#VALUE!</v>
      </c>
      <c r="G48" s="455" t="e">
        <f t="shared" si="0"/>
        <v>#VALUE!</v>
      </c>
      <c r="H48" s="282"/>
      <c r="I48" s="185"/>
      <c r="J48" s="455" t="e">
        <v>#VALUE!</v>
      </c>
      <c r="AA48" s="432">
        <v>0</v>
      </c>
      <c r="AB48" s="432">
        <f>'Input Output Table'!$DG49/'Input Output Table'!$DG$114</f>
        <v>1.3178675197392199E-4</v>
      </c>
      <c r="AI48" s="432">
        <v>0</v>
      </c>
      <c r="AJ48" s="432">
        <f>'Input Output Table'!$DI49/'Input Output Table'!$DI$114</f>
        <v>1.9518855785201942E-6</v>
      </c>
      <c r="AK48" s="432">
        <v>0</v>
      </c>
      <c r="AL48" s="432">
        <v>0</v>
      </c>
      <c r="AM48" s="432">
        <v>0</v>
      </c>
      <c r="AN48" s="432">
        <v>0</v>
      </c>
    </row>
    <row r="49" spans="1:40" x14ac:dyDescent="0.25">
      <c r="A49" s="210" t="s">
        <v>155</v>
      </c>
      <c r="B49" s="438">
        <v>0</v>
      </c>
      <c r="C49" s="432">
        <f>IF('Front Sheet'!$J$15="None",AA49,IF('Front Sheet'!$J$15="Pro-rata",AB49,"-"))</f>
        <v>0</v>
      </c>
      <c r="D49" s="234"/>
      <c r="E49" s="432">
        <f>IF('Front Sheet'!$J$16="None",AI49,IF('Front Sheet'!$J$16="Pro-rata",AJ49,IF('Front Sheet'!$J$16="Public admin",AK49,IF('Front Sheet'!$J$16="Health",AL49,IF('Front Sheet'!$J$16="Caring/social work",AN49,IF('Front Sheet'!$J$16="Education",AM49,"-"))))))</f>
        <v>0</v>
      </c>
      <c r="F49" s="453" t="e">
        <f>'Front Sheet'!$J$7*E49</f>
        <v>#VALUE!</v>
      </c>
      <c r="G49" s="455" t="e">
        <f t="shared" si="0"/>
        <v>#VALUE!</v>
      </c>
      <c r="H49" s="282"/>
      <c r="I49" s="185"/>
      <c r="J49" s="455" t="e">
        <v>#VALUE!</v>
      </c>
      <c r="AA49" s="432">
        <v>0</v>
      </c>
      <c r="AB49" s="432">
        <f>'Input Output Table'!$DG50/'Input Output Table'!$DG$114</f>
        <v>4.7186380929939908E-4</v>
      </c>
      <c r="AI49" s="432">
        <v>0</v>
      </c>
      <c r="AJ49" s="432">
        <f>'Input Output Table'!$DI50/'Input Output Table'!$DI$114</f>
        <v>2.0088618971850016E-4</v>
      </c>
      <c r="AK49" s="432">
        <v>0</v>
      </c>
      <c r="AL49" s="432">
        <v>0</v>
      </c>
      <c r="AM49" s="432">
        <v>0</v>
      </c>
      <c r="AN49" s="432">
        <v>0</v>
      </c>
    </row>
    <row r="50" spans="1:40" x14ac:dyDescent="0.25">
      <c r="A50" s="210" t="s">
        <v>156</v>
      </c>
      <c r="B50" s="438">
        <v>0</v>
      </c>
      <c r="C50" s="432">
        <f>IF('Front Sheet'!$J$15="None",AA50,IF('Front Sheet'!$J$15="Pro-rata",AB50,"-"))</f>
        <v>0</v>
      </c>
      <c r="D50" s="234"/>
      <c r="E50" s="432">
        <f>IF('Front Sheet'!$J$16="None",AI50,IF('Front Sheet'!$J$16="Pro-rata",AJ50,IF('Front Sheet'!$J$16="Public admin",AK50,IF('Front Sheet'!$J$16="Health",AL50,IF('Front Sheet'!$J$16="Caring/social work",AN50,IF('Front Sheet'!$J$16="Education",AM50,"-"))))))</f>
        <v>0</v>
      </c>
      <c r="F50" s="453" t="e">
        <f>'Front Sheet'!$J$7*E50</f>
        <v>#VALUE!</v>
      </c>
      <c r="G50" s="455" t="e">
        <f t="shared" si="0"/>
        <v>#VALUE!</v>
      </c>
      <c r="H50" s="282"/>
      <c r="I50" s="185"/>
      <c r="J50" s="455" t="e">
        <v>#VALUE!</v>
      </c>
      <c r="AA50" s="432">
        <v>0</v>
      </c>
      <c r="AB50" s="432">
        <f>'Input Output Table'!$DG51/'Input Output Table'!$DG$114</f>
        <v>1.0642811967135355E-3</v>
      </c>
      <c r="AI50" s="432">
        <v>0</v>
      </c>
      <c r="AJ50" s="432">
        <f>'Input Output Table'!$DI51/'Input Output Table'!$DI$114</f>
        <v>7.3992263603187124E-6</v>
      </c>
      <c r="AK50" s="432">
        <v>0</v>
      </c>
      <c r="AL50" s="432">
        <v>0</v>
      </c>
      <c r="AM50" s="432">
        <v>0</v>
      </c>
      <c r="AN50" s="432">
        <v>0</v>
      </c>
    </row>
    <row r="51" spans="1:40" x14ac:dyDescent="0.25">
      <c r="A51" s="210" t="s">
        <v>157</v>
      </c>
      <c r="B51" s="438">
        <v>0</v>
      </c>
      <c r="C51" s="432">
        <f>IF('Front Sheet'!$J$15="None",AA51,IF('Front Sheet'!$J$15="Pro-rata",AB51,"-"))</f>
        <v>0</v>
      </c>
      <c r="D51" s="234"/>
      <c r="E51" s="432">
        <f>IF('Front Sheet'!$J$16="None",AI51,IF('Front Sheet'!$J$16="Pro-rata",AJ51,IF('Front Sheet'!$J$16="Public admin",AK51,IF('Front Sheet'!$J$16="Health",AL51,IF('Front Sheet'!$J$16="Caring/social work",AN51,IF('Front Sheet'!$J$16="Education",AM51,"-"))))))</f>
        <v>0</v>
      </c>
      <c r="F51" s="453" t="e">
        <f>'Front Sheet'!$J$7*E51</f>
        <v>#VALUE!</v>
      </c>
      <c r="G51" s="455" t="e">
        <f t="shared" si="0"/>
        <v>#VALUE!</v>
      </c>
      <c r="H51" s="282"/>
      <c r="I51" s="185"/>
      <c r="J51" s="455" t="e">
        <v>#VALUE!</v>
      </c>
      <c r="AA51" s="432">
        <v>0</v>
      </c>
      <c r="AB51" s="432">
        <f>'Input Output Table'!$DG52/'Input Output Table'!$DG$114</f>
        <v>1.3586969302925495E-3</v>
      </c>
      <c r="AI51" s="432">
        <v>0</v>
      </c>
      <c r="AJ51" s="432">
        <f>'Input Output Table'!$DI52/'Input Output Table'!$DI$114</f>
        <v>3.3507007574483788E-5</v>
      </c>
      <c r="AK51" s="432">
        <v>0</v>
      </c>
      <c r="AL51" s="432">
        <v>0</v>
      </c>
      <c r="AM51" s="432">
        <v>0</v>
      </c>
      <c r="AN51" s="432">
        <v>0</v>
      </c>
    </row>
    <row r="52" spans="1:40" x14ac:dyDescent="0.25">
      <c r="A52" s="210" t="s">
        <v>158</v>
      </c>
      <c r="B52" s="438">
        <v>0</v>
      </c>
      <c r="C52" s="432">
        <f>IF('Front Sheet'!$J$15="None",AA52,IF('Front Sheet'!$J$15="Pro-rata",AB52,"-"))</f>
        <v>0</v>
      </c>
      <c r="D52" s="234"/>
      <c r="E52" s="432">
        <f>IF('Front Sheet'!$J$16="None",AI52,IF('Front Sheet'!$J$16="Pro-rata",AJ52,IF('Front Sheet'!$J$16="Public admin",AK52,IF('Front Sheet'!$J$16="Health",AL52,IF('Front Sheet'!$J$16="Caring/social work",AN52,IF('Front Sheet'!$J$16="Education",AM52,"-"))))))</f>
        <v>0</v>
      </c>
      <c r="F52" s="453" t="e">
        <f>'Front Sheet'!$J$7*E52</f>
        <v>#VALUE!</v>
      </c>
      <c r="G52" s="455" t="e">
        <f t="shared" si="0"/>
        <v>#VALUE!</v>
      </c>
      <c r="H52" s="282"/>
      <c r="I52" s="185"/>
      <c r="J52" s="455" t="e">
        <v>#VALUE!</v>
      </c>
      <c r="AA52" s="432">
        <v>0</v>
      </c>
      <c r="AB52" s="432">
        <f>'Input Output Table'!$DG53/'Input Output Table'!$DG$114</f>
        <v>3.7126371460915813E-4</v>
      </c>
      <c r="AI52" s="432">
        <v>0</v>
      </c>
      <c r="AJ52" s="432">
        <f>'Input Output Table'!$DI53/'Input Output Table'!$DI$114</f>
        <v>1.5895750125717149E-5</v>
      </c>
      <c r="AK52" s="432">
        <v>0</v>
      </c>
      <c r="AL52" s="432">
        <v>0</v>
      </c>
      <c r="AM52" s="432">
        <v>0</v>
      </c>
      <c r="AN52" s="432">
        <v>0</v>
      </c>
    </row>
    <row r="53" spans="1:40" x14ac:dyDescent="0.25">
      <c r="A53" s="210" t="s">
        <v>159</v>
      </c>
      <c r="B53" s="438">
        <v>0</v>
      </c>
      <c r="C53" s="432">
        <f>IF('Front Sheet'!$J$15="None",AA53,IF('Front Sheet'!$J$15="Pro-rata",AB53,"-"))</f>
        <v>0</v>
      </c>
      <c r="D53" s="234"/>
      <c r="E53" s="432">
        <f>IF('Front Sheet'!$J$16="None",AI53,IF('Front Sheet'!$J$16="Pro-rata",AJ53,IF('Front Sheet'!$J$16="Public admin",AK53,IF('Front Sheet'!$J$16="Health",AL53,IF('Front Sheet'!$J$16="Caring/social work",AN53,IF('Front Sheet'!$J$16="Education",AM53,"-"))))))</f>
        <v>0</v>
      </c>
      <c r="F53" s="453" t="e">
        <f>'Front Sheet'!$J$7*E53</f>
        <v>#VALUE!</v>
      </c>
      <c r="G53" s="455" t="e">
        <f t="shared" si="0"/>
        <v>#VALUE!</v>
      </c>
      <c r="H53" s="282"/>
      <c r="I53" s="185"/>
      <c r="J53" s="455" t="e">
        <v>#VALUE!</v>
      </c>
      <c r="AA53" s="432">
        <v>0</v>
      </c>
      <c r="AB53" s="432">
        <f>'Input Output Table'!$DG54/'Input Output Table'!$DG$114</f>
        <v>5.5787820897076172E-5</v>
      </c>
      <c r="AI53" s="432">
        <v>0</v>
      </c>
      <c r="AJ53" s="432">
        <f>'Input Output Table'!$DI54/'Input Output Table'!$DI$114</f>
        <v>1.4930551747270642E-5</v>
      </c>
      <c r="AK53" s="432">
        <v>0</v>
      </c>
      <c r="AL53" s="432">
        <v>0</v>
      </c>
      <c r="AM53" s="432">
        <v>0</v>
      </c>
      <c r="AN53" s="432">
        <v>0</v>
      </c>
    </row>
    <row r="54" spans="1:40" x14ac:dyDescent="0.25">
      <c r="A54" s="210" t="s">
        <v>160</v>
      </c>
      <c r="B54" s="438">
        <v>0</v>
      </c>
      <c r="C54" s="432">
        <f>IF('Front Sheet'!$J$15="None",AA54,IF('Front Sheet'!$J$15="Pro-rata",AB54,"-"))</f>
        <v>0</v>
      </c>
      <c r="D54" s="234"/>
      <c r="E54" s="432">
        <f>IF('Front Sheet'!$J$16="None",AI54,IF('Front Sheet'!$J$16="Pro-rata",AJ54,IF('Front Sheet'!$J$16="Public admin",AK54,IF('Front Sheet'!$J$16="Health",AL54,IF('Front Sheet'!$J$16="Caring/social work",AN54,IF('Front Sheet'!$J$16="Education",AM54,"-"))))))</f>
        <v>0</v>
      </c>
      <c r="F54" s="453" t="e">
        <f>'Front Sheet'!$J$7*E54</f>
        <v>#VALUE!</v>
      </c>
      <c r="G54" s="455" t="e">
        <f t="shared" si="0"/>
        <v>#VALUE!</v>
      </c>
      <c r="H54" s="282"/>
      <c r="I54" s="185"/>
      <c r="J54" s="455" t="e">
        <v>#VALUE!</v>
      </c>
      <c r="AA54" s="432">
        <v>0</v>
      </c>
      <c r="AB54" s="432">
        <f>'Input Output Table'!$DG55/'Input Output Table'!$DG$114</f>
        <v>9.7875687280772746E-5</v>
      </c>
      <c r="AI54" s="432">
        <v>0</v>
      </c>
      <c r="AJ54" s="432">
        <f>'Input Output Table'!$DI55/'Input Output Table'!$DI$114</f>
        <v>4.2406636991001477E-5</v>
      </c>
      <c r="AK54" s="432">
        <v>0</v>
      </c>
      <c r="AL54" s="432">
        <v>0</v>
      </c>
      <c r="AM54" s="432">
        <v>0</v>
      </c>
      <c r="AN54" s="432">
        <v>0</v>
      </c>
    </row>
    <row r="55" spans="1:40" x14ac:dyDescent="0.25">
      <c r="A55" s="210" t="s">
        <v>161</v>
      </c>
      <c r="B55" s="438">
        <v>0</v>
      </c>
      <c r="C55" s="432">
        <f>IF('Front Sheet'!$J$15="None",AA55,IF('Front Sheet'!$J$15="Pro-rata",AB55,"-"))</f>
        <v>0</v>
      </c>
      <c r="D55" s="234"/>
      <c r="E55" s="432">
        <f>IF('Front Sheet'!$J$16="None",AI55,IF('Front Sheet'!$J$16="Pro-rata",AJ55,IF('Front Sheet'!$J$16="Public admin",AK55,IF('Front Sheet'!$J$16="Health",AL55,IF('Front Sheet'!$J$16="Caring/social work",AN55,IF('Front Sheet'!$J$16="Education",AM55,"-"))))))</f>
        <v>0</v>
      </c>
      <c r="F55" s="453" t="e">
        <f>'Front Sheet'!$J$7*E55</f>
        <v>#VALUE!</v>
      </c>
      <c r="G55" s="455" t="e">
        <f t="shared" si="0"/>
        <v>#VALUE!</v>
      </c>
      <c r="H55" s="282"/>
      <c r="I55" s="185"/>
      <c r="J55" s="455" t="e">
        <v>#VALUE!</v>
      </c>
      <c r="AA55" s="432">
        <v>0</v>
      </c>
      <c r="AB55" s="432">
        <f>'Input Output Table'!$DG56/'Input Output Table'!$DG$114</f>
        <v>8.0848132130888011E-4</v>
      </c>
      <c r="AI55" s="432">
        <v>0</v>
      </c>
      <c r="AJ55" s="432">
        <f>'Input Output Table'!$DI56/'Input Output Table'!$DI$114</f>
        <v>1.0741758635790041E-5</v>
      </c>
      <c r="AK55" s="432">
        <v>0</v>
      </c>
      <c r="AL55" s="432">
        <v>0</v>
      </c>
      <c r="AM55" s="432">
        <v>0</v>
      </c>
      <c r="AN55" s="432">
        <v>0</v>
      </c>
    </row>
    <row r="56" spans="1:40" x14ac:dyDescent="0.25">
      <c r="A56" s="210" t="s">
        <v>162</v>
      </c>
      <c r="B56" s="438">
        <v>0</v>
      </c>
      <c r="C56" s="432">
        <f>IF('Front Sheet'!$J$15="None",AA56,IF('Front Sheet'!$J$15="Pro-rata",AB56,"-"))</f>
        <v>0</v>
      </c>
      <c r="D56" s="234"/>
      <c r="E56" s="432">
        <f>IF('Front Sheet'!$J$16="None",AI56,IF('Front Sheet'!$J$16="Pro-rata",AJ56,IF('Front Sheet'!$J$16="Public admin",AK56,IF('Front Sheet'!$J$16="Health",AL56,IF('Front Sheet'!$J$16="Caring/social work",AN56,IF('Front Sheet'!$J$16="Education",AM56,"-"))))))</f>
        <v>0</v>
      </c>
      <c r="F56" s="453" t="e">
        <f>'Front Sheet'!$J$7*E56</f>
        <v>#VALUE!</v>
      </c>
      <c r="G56" s="455" t="e">
        <f t="shared" si="0"/>
        <v>#VALUE!</v>
      </c>
      <c r="H56" s="282"/>
      <c r="I56" s="185"/>
      <c r="J56" s="455" t="e">
        <v>#VALUE!</v>
      </c>
      <c r="AA56" s="432">
        <v>0</v>
      </c>
      <c r="AB56" s="432">
        <f>'Input Output Table'!$DG57/'Input Output Table'!$DG$114</f>
        <v>2.4092489268480965E-2</v>
      </c>
      <c r="AI56" s="432">
        <v>0</v>
      </c>
      <c r="AJ56" s="432">
        <f>'Input Output Table'!$DI57/'Input Output Table'!$DI$114</f>
        <v>2.548123966461868E-4</v>
      </c>
      <c r="AK56" s="432">
        <v>0</v>
      </c>
      <c r="AL56" s="432">
        <v>0</v>
      </c>
      <c r="AM56" s="432">
        <v>0</v>
      </c>
      <c r="AN56" s="432">
        <v>0</v>
      </c>
    </row>
    <row r="57" spans="1:40" x14ac:dyDescent="0.25">
      <c r="A57" s="210" t="s">
        <v>163</v>
      </c>
      <c r="B57" s="438">
        <v>0</v>
      </c>
      <c r="C57" s="432">
        <f>IF('Front Sheet'!$J$15="None",AA57,IF('Front Sheet'!$J$15="Pro-rata",AB57,"-"))</f>
        <v>0</v>
      </c>
      <c r="D57" s="234"/>
      <c r="E57" s="432">
        <f>IF('Front Sheet'!$J$16="None",AI57,IF('Front Sheet'!$J$16="Pro-rata",AJ57,IF('Front Sheet'!$J$16="Public admin",AK57,IF('Front Sheet'!$J$16="Health",AL57,IF('Front Sheet'!$J$16="Caring/social work",AN57,IF('Front Sheet'!$J$16="Education",AM57,"-"))))))</f>
        <v>0</v>
      </c>
      <c r="F57" s="453" t="e">
        <f>'Front Sheet'!$J$7*E57</f>
        <v>#VALUE!</v>
      </c>
      <c r="G57" s="455" t="e">
        <f t="shared" si="0"/>
        <v>#VALUE!</v>
      </c>
      <c r="H57" s="282"/>
      <c r="I57" s="185"/>
      <c r="J57" s="455" t="e">
        <v>#VALUE!</v>
      </c>
      <c r="AA57" s="432">
        <v>0</v>
      </c>
      <c r="AB57" s="432">
        <f>'Input Output Table'!$DG58/'Input Output Table'!$DG$114</f>
        <v>1.117275087207646E-2</v>
      </c>
      <c r="AI57" s="432">
        <v>0</v>
      </c>
      <c r="AJ57" s="432">
        <f>'Input Output Table'!$DI58/'Input Output Table'!$DI$114</f>
        <v>0</v>
      </c>
      <c r="AK57" s="432">
        <v>0</v>
      </c>
      <c r="AL57" s="432">
        <v>0</v>
      </c>
      <c r="AM57" s="432">
        <v>0</v>
      </c>
      <c r="AN57" s="432">
        <v>0</v>
      </c>
    </row>
    <row r="58" spans="1:40" x14ac:dyDescent="0.25">
      <c r="A58" s="210" t="s">
        <v>164</v>
      </c>
      <c r="B58" s="438">
        <v>0</v>
      </c>
      <c r="C58" s="432">
        <f>IF('Front Sheet'!$J$15="None",AA58,IF('Front Sheet'!$J$15="Pro-rata",AB58,"-"))</f>
        <v>0</v>
      </c>
      <c r="D58" s="234"/>
      <c r="E58" s="432">
        <f>IF('Front Sheet'!$J$16="None",AI58,IF('Front Sheet'!$J$16="Pro-rata",AJ58,IF('Front Sheet'!$J$16="Public admin",AK58,IF('Front Sheet'!$J$16="Health",AL58,IF('Front Sheet'!$J$16="Caring/social work",AN58,IF('Front Sheet'!$J$16="Education",AM58,"-"))))))</f>
        <v>0</v>
      </c>
      <c r="F58" s="453" t="e">
        <f>'Front Sheet'!$J$7*E58</f>
        <v>#VALUE!</v>
      </c>
      <c r="G58" s="455" t="e">
        <f t="shared" si="0"/>
        <v>#VALUE!</v>
      </c>
      <c r="H58" s="282"/>
      <c r="I58" s="185"/>
      <c r="J58" s="455" t="e">
        <v>#VALUE!</v>
      </c>
      <c r="AA58" s="432">
        <v>0</v>
      </c>
      <c r="AB58" s="432">
        <f>'Input Output Table'!$DG59/'Input Output Table'!$DG$114</f>
        <v>5.3819359531234482E-3</v>
      </c>
      <c r="AI58" s="432">
        <v>0</v>
      </c>
      <c r="AJ58" s="432">
        <f>'Input Output Table'!$DI59/'Input Output Table'!$DI$114</f>
        <v>0</v>
      </c>
      <c r="AK58" s="432">
        <v>0</v>
      </c>
      <c r="AL58" s="432">
        <v>0</v>
      </c>
      <c r="AM58" s="432">
        <v>0</v>
      </c>
      <c r="AN58" s="432">
        <v>0</v>
      </c>
    </row>
    <row r="59" spans="1:40" x14ac:dyDescent="0.25">
      <c r="A59" s="210" t="s">
        <v>165</v>
      </c>
      <c r="B59" s="438">
        <v>0</v>
      </c>
      <c r="C59" s="432">
        <f>IF('Front Sheet'!$J$15="None",AA59,IF('Front Sheet'!$J$15="Pro-rata",AB59,"-"))</f>
        <v>0</v>
      </c>
      <c r="D59" s="234"/>
      <c r="E59" s="432">
        <f>IF('Front Sheet'!$J$16="None",AI59,IF('Front Sheet'!$J$16="Pro-rata",AJ59,IF('Front Sheet'!$J$16="Public admin",AK59,IF('Front Sheet'!$J$16="Health",AL59,IF('Front Sheet'!$J$16="Caring/social work",AN59,IF('Front Sheet'!$J$16="Education",AM59,"-"))))))</f>
        <v>0</v>
      </c>
      <c r="F59" s="453" t="e">
        <f>'Front Sheet'!$J$7*E59</f>
        <v>#VALUE!</v>
      </c>
      <c r="G59" s="455" t="e">
        <f t="shared" si="0"/>
        <v>#VALUE!</v>
      </c>
      <c r="H59" s="282"/>
      <c r="I59" s="185"/>
      <c r="J59" s="455" t="e">
        <v>#VALUE!</v>
      </c>
      <c r="AA59" s="432">
        <v>0</v>
      </c>
      <c r="AB59" s="432">
        <f>'Input Output Table'!$DG60/'Input Output Table'!$DG$114</f>
        <v>5.1863793680359208E-3</v>
      </c>
      <c r="AI59" s="432">
        <v>0</v>
      </c>
      <c r="AJ59" s="432">
        <f>'Input Output Table'!$DI60/'Input Output Table'!$DI$114</f>
        <v>0</v>
      </c>
      <c r="AK59" s="432">
        <v>0</v>
      </c>
      <c r="AL59" s="432">
        <v>0</v>
      </c>
      <c r="AM59" s="432">
        <v>0</v>
      </c>
      <c r="AN59" s="432">
        <v>0</v>
      </c>
    </row>
    <row r="60" spans="1:40" x14ac:dyDescent="0.25">
      <c r="A60" s="210" t="s">
        <v>166</v>
      </c>
      <c r="B60" s="438">
        <v>0</v>
      </c>
      <c r="C60" s="432">
        <f>IF('Front Sheet'!$J$15="None",AA60,IF('Front Sheet'!$J$15="Pro-rata",AB60,"-"))</f>
        <v>0</v>
      </c>
      <c r="D60" s="234"/>
      <c r="E60" s="432">
        <f>IF('Front Sheet'!$J$16="None",AI60,IF('Front Sheet'!$J$16="Pro-rata",AJ60,IF('Front Sheet'!$J$16="Public admin",AK60,IF('Front Sheet'!$J$16="Health",AL60,IF('Front Sheet'!$J$16="Caring/social work",AN60,IF('Front Sheet'!$J$16="Education",AM60,"-"))))))</f>
        <v>0</v>
      </c>
      <c r="F60" s="453" t="e">
        <f>'Front Sheet'!$J$7*E60</f>
        <v>#VALUE!</v>
      </c>
      <c r="G60" s="455" t="e">
        <f t="shared" si="0"/>
        <v>#VALUE!</v>
      </c>
      <c r="H60" s="282"/>
      <c r="I60" s="185"/>
      <c r="J60" s="455" t="e">
        <v>#VALUE!</v>
      </c>
      <c r="AA60" s="432">
        <v>0</v>
      </c>
      <c r="AB60" s="432">
        <f>'Input Output Table'!$DG61/'Input Output Table'!$DG$114</f>
        <v>2.9580989026623886E-3</v>
      </c>
      <c r="AI60" s="432">
        <v>0</v>
      </c>
      <c r="AJ60" s="432">
        <f>'Input Output Table'!$DI61/'Input Output Table'!$DI$114</f>
        <v>6.5237981383358475E-5</v>
      </c>
      <c r="AK60" s="432">
        <v>0</v>
      </c>
      <c r="AL60" s="432">
        <v>0</v>
      </c>
      <c r="AM60" s="432">
        <v>0</v>
      </c>
      <c r="AN60" s="432">
        <v>0</v>
      </c>
    </row>
    <row r="61" spans="1:40" x14ac:dyDescent="0.25">
      <c r="A61" s="210" t="s">
        <v>167</v>
      </c>
      <c r="B61" s="438">
        <v>0</v>
      </c>
      <c r="C61" s="432">
        <f>IF('Front Sheet'!$J$15="None",AA61,IF('Front Sheet'!$J$15="Pro-rata",AB61,"-"))</f>
        <v>0</v>
      </c>
      <c r="D61" s="234"/>
      <c r="E61" s="432">
        <f>IF('Front Sheet'!$J$16="None",AI61,IF('Front Sheet'!$J$16="Pro-rata",AJ61,IF('Front Sheet'!$J$16="Public admin",AK61,IF('Front Sheet'!$J$16="Health",AL61,IF('Front Sheet'!$J$16="Caring/social work",AN61,IF('Front Sheet'!$J$16="Education",AM61,"-"))))))</f>
        <v>0</v>
      </c>
      <c r="F61" s="453" t="e">
        <f>'Front Sheet'!$J$7*E61</f>
        <v>#VALUE!</v>
      </c>
      <c r="G61" s="455" t="e">
        <f t="shared" si="0"/>
        <v>#VALUE!</v>
      </c>
      <c r="H61" s="282"/>
      <c r="I61" s="185"/>
      <c r="J61" s="455" t="e">
        <v>#VALUE!</v>
      </c>
      <c r="AA61" s="432">
        <v>0</v>
      </c>
      <c r="AB61" s="432">
        <f>'Input Output Table'!$DG62/'Input Output Table'!$DG$114</f>
        <v>2.9083191833455619E-6</v>
      </c>
      <c r="AI61" s="432">
        <v>0</v>
      </c>
      <c r="AJ61" s="432">
        <f>'Input Output Table'!$DI62/'Input Output Table'!$DI$114</f>
        <v>0</v>
      </c>
      <c r="AK61" s="432">
        <v>0</v>
      </c>
      <c r="AL61" s="432">
        <v>0</v>
      </c>
      <c r="AM61" s="432">
        <v>0</v>
      </c>
      <c r="AN61" s="432">
        <v>0</v>
      </c>
    </row>
    <row r="62" spans="1:40" x14ac:dyDescent="0.25">
      <c r="A62" s="210" t="s">
        <v>168</v>
      </c>
      <c r="B62" s="438">
        <v>0</v>
      </c>
      <c r="C62" s="432">
        <f>IF('Front Sheet'!$J$15="None",AA62,IF('Front Sheet'!$J$15="Pro-rata",AB62,"-"))</f>
        <v>0</v>
      </c>
      <c r="D62" s="234"/>
      <c r="E62" s="432">
        <f>IF('Front Sheet'!$J$16="None",AI62,IF('Front Sheet'!$J$16="Pro-rata",AJ62,IF('Front Sheet'!$J$16="Public admin",AK62,IF('Front Sheet'!$J$16="Health",AL62,IF('Front Sheet'!$J$16="Caring/social work",AN62,IF('Front Sheet'!$J$16="Education",AM62,"-"))))))</f>
        <v>0</v>
      </c>
      <c r="F62" s="453" t="e">
        <f>'Front Sheet'!$J$7*E62</f>
        <v>#VALUE!</v>
      </c>
      <c r="G62" s="455" t="e">
        <f t="shared" si="0"/>
        <v>#VALUE!</v>
      </c>
      <c r="H62" s="282"/>
      <c r="I62" s="185"/>
      <c r="J62" s="455" t="e">
        <v>#VALUE!</v>
      </c>
      <c r="AA62" s="432">
        <v>0</v>
      </c>
      <c r="AB62" s="432">
        <f>'Input Output Table'!$DG63/'Input Output Table'!$DG$114</f>
        <v>3.5064030683491323E-3</v>
      </c>
      <c r="AI62" s="432">
        <v>0</v>
      </c>
      <c r="AJ62" s="432">
        <f>'Input Output Table'!$DI63/'Input Output Table'!$DI$114</f>
        <v>5.9656370386555213E-5</v>
      </c>
      <c r="AK62" s="432">
        <v>0</v>
      </c>
      <c r="AL62" s="432">
        <v>0</v>
      </c>
      <c r="AM62" s="432">
        <v>0</v>
      </c>
      <c r="AN62" s="432">
        <v>0</v>
      </c>
    </row>
    <row r="63" spans="1:40" x14ac:dyDescent="0.25">
      <c r="A63" s="210" t="s">
        <v>169</v>
      </c>
      <c r="B63" s="438">
        <v>0</v>
      </c>
      <c r="C63" s="432">
        <f>IF('Front Sheet'!$J$15="None",AA63,IF('Front Sheet'!$J$15="Pro-rata",AB63,"-"))</f>
        <v>0</v>
      </c>
      <c r="D63" s="234"/>
      <c r="E63" s="432">
        <f>IF('Front Sheet'!$J$16="None",AI63,IF('Front Sheet'!$J$16="Pro-rata",AJ63,IF('Front Sheet'!$J$16="Public admin",AK63,IF('Front Sheet'!$J$16="Health",AL63,IF('Front Sheet'!$J$16="Caring/social work",AN63,IF('Front Sheet'!$J$16="Education",AM63,"-"))))))</f>
        <v>0</v>
      </c>
      <c r="F63" s="453" t="e">
        <f>'Front Sheet'!$J$7*E63</f>
        <v>#VALUE!</v>
      </c>
      <c r="G63" s="455" t="e">
        <f t="shared" si="0"/>
        <v>#VALUE!</v>
      </c>
      <c r="H63" s="282"/>
      <c r="I63" s="185"/>
      <c r="J63" s="455" t="e">
        <v>#VALUE!</v>
      </c>
      <c r="AA63" s="432">
        <v>0</v>
      </c>
      <c r="AB63" s="432">
        <f>'Input Output Table'!$DG64/'Input Output Table'!$DG$114</f>
        <v>1.7955780231921466E-2</v>
      </c>
      <c r="AI63" s="432">
        <v>0</v>
      </c>
      <c r="AJ63" s="432">
        <f>'Input Output Table'!$DI64/'Input Output Table'!$DI$114</f>
        <v>2.0787873654455253E-4</v>
      </c>
      <c r="AK63" s="432">
        <v>0</v>
      </c>
      <c r="AL63" s="432">
        <v>0</v>
      </c>
      <c r="AM63" s="432">
        <v>0</v>
      </c>
      <c r="AN63" s="432">
        <v>0</v>
      </c>
    </row>
    <row r="64" spans="1:40" x14ac:dyDescent="0.25">
      <c r="A64" s="210" t="s">
        <v>289</v>
      </c>
      <c r="B64" s="438">
        <v>0</v>
      </c>
      <c r="C64" s="432">
        <f>IF('Front Sheet'!$J$15="None",AA64,IF('Front Sheet'!$J$15="Pro-rata",AB64,"-"))</f>
        <v>0</v>
      </c>
      <c r="D64" s="234"/>
      <c r="E64" s="432">
        <f>IF('Front Sheet'!$J$16="None",AI64,IF('Front Sheet'!$J$16="Pro-rata",AJ64,IF('Front Sheet'!$J$16="Public admin",AK64,IF('Front Sheet'!$J$16="Health",AL64,IF('Front Sheet'!$J$16="Caring/social work",AN64,IF('Front Sheet'!$J$16="Education",AM64,"-"))))))</f>
        <v>0</v>
      </c>
      <c r="F64" s="453" t="e">
        <f>'Front Sheet'!$J$7*E64</f>
        <v>#VALUE!</v>
      </c>
      <c r="G64" s="455" t="e">
        <f t="shared" si="0"/>
        <v>#VALUE!</v>
      </c>
      <c r="H64" s="282"/>
      <c r="I64" s="185"/>
      <c r="J64" s="455" t="e">
        <v>#VALUE!</v>
      </c>
      <c r="AA64" s="432">
        <v>0</v>
      </c>
      <c r="AB64" s="432">
        <f>'Input Output Table'!$DG65/'Input Output Table'!$DG$114</f>
        <v>0.16210020906636308</v>
      </c>
      <c r="AI64" s="432">
        <v>0</v>
      </c>
      <c r="AJ64" s="432">
        <f>'Input Output Table'!$DI65/'Input Output Table'!$DI$114</f>
        <v>1.3925761206248517E-3</v>
      </c>
      <c r="AK64" s="432">
        <v>0</v>
      </c>
      <c r="AL64" s="432">
        <v>0</v>
      </c>
      <c r="AM64" s="432">
        <v>0</v>
      </c>
      <c r="AN64" s="432">
        <v>0</v>
      </c>
    </row>
    <row r="65" spans="1:40" x14ac:dyDescent="0.25">
      <c r="A65" s="430" t="s">
        <v>290</v>
      </c>
      <c r="B65" s="439">
        <f>'Front Sheet'!$J$11</f>
        <v>-180.45042787591356</v>
      </c>
      <c r="C65" s="434">
        <f>IF('Front Sheet'!$J$15="None",AA65,IF('Front Sheet'!$J$15="Pro-rata",AB65,"-"))</f>
        <v>0</v>
      </c>
      <c r="D65" s="431"/>
      <c r="E65" s="432">
        <f>IF('Front Sheet'!$J$16="None",AI65,IF('Front Sheet'!$J$16="Pro-rata",AJ65,IF('Front Sheet'!$J$16="Public admin",AK65,IF('Front Sheet'!$J$16="Health",AL65,IF('Front Sheet'!$J$16="Caring/social work",AN65,IF('Front Sheet'!$J$16="Education",AM65,"-"))))))</f>
        <v>0</v>
      </c>
      <c r="F65" s="453" t="e">
        <f>'Front Sheet'!$J$7*E65</f>
        <v>#VALUE!</v>
      </c>
      <c r="G65" s="455" t="e">
        <f t="shared" si="0"/>
        <v>#VALUE!</v>
      </c>
      <c r="H65" s="282"/>
      <c r="I65" s="185"/>
      <c r="J65" s="455" t="e">
        <v>#VALUE!</v>
      </c>
      <c r="AA65" s="434">
        <v>0</v>
      </c>
      <c r="AB65" s="432">
        <f>'Input Output Table'!$DG66/'Input Output Table'!$DG$114</f>
        <v>6.2016498003800921E-3</v>
      </c>
      <c r="AI65" s="434">
        <v>0</v>
      </c>
      <c r="AJ65" s="432">
        <f>'Input Output Table'!$DI66/'Input Output Table'!$DI$114</f>
        <v>0</v>
      </c>
      <c r="AK65" s="432">
        <v>0</v>
      </c>
      <c r="AL65" s="432">
        <v>0</v>
      </c>
      <c r="AM65" s="432">
        <v>0</v>
      </c>
      <c r="AN65" s="432">
        <v>0</v>
      </c>
    </row>
    <row r="66" spans="1:40" x14ac:dyDescent="0.25">
      <c r="A66" s="210" t="s">
        <v>172</v>
      </c>
      <c r="B66" s="438">
        <v>0</v>
      </c>
      <c r="C66" s="432">
        <f>IF('Front Sheet'!$J$15="None",AA66,IF('Front Sheet'!$J$15="Pro-rata",AB66,"-"))</f>
        <v>0</v>
      </c>
      <c r="D66" s="234"/>
      <c r="E66" s="432">
        <f>IF('Front Sheet'!$J$16="None",AI66,IF('Front Sheet'!$J$16="Pro-rata",AJ66,IF('Front Sheet'!$J$16="Public admin",AK66,IF('Front Sheet'!$J$16="Health",AL66,IF('Front Sheet'!$J$16="Caring/social work",AN66,IF('Front Sheet'!$J$16="Education",AM66,"-"))))))</f>
        <v>0</v>
      </c>
      <c r="F66" s="453" t="e">
        <f>'Front Sheet'!$J$7*E66</f>
        <v>#VALUE!</v>
      </c>
      <c r="G66" s="455" t="e">
        <f t="shared" si="0"/>
        <v>#VALUE!</v>
      </c>
      <c r="H66" s="282"/>
      <c r="I66" s="185"/>
      <c r="J66" s="455" t="e">
        <v>#VALUE!</v>
      </c>
      <c r="AA66" s="432">
        <v>0</v>
      </c>
      <c r="AB66" s="432">
        <f>'Input Output Table'!$DG67/'Input Output Table'!$DG$114</f>
        <v>9.6111952241180135E-3</v>
      </c>
      <c r="AI66" s="432">
        <v>0</v>
      </c>
      <c r="AJ66" s="432">
        <f>'Input Output Table'!$DI67/'Input Output Table'!$DI$114</f>
        <v>0</v>
      </c>
      <c r="AK66" s="432">
        <v>0</v>
      </c>
      <c r="AL66" s="432">
        <v>0</v>
      </c>
      <c r="AM66" s="432">
        <v>0</v>
      </c>
      <c r="AN66" s="432">
        <v>0</v>
      </c>
    </row>
    <row r="67" spans="1:40" x14ac:dyDescent="0.25">
      <c r="A67" s="210" t="s">
        <v>173</v>
      </c>
      <c r="B67" s="438">
        <v>0</v>
      </c>
      <c r="C67" s="432">
        <f>IF('Front Sheet'!$J$15="None",AA67,IF('Front Sheet'!$J$15="Pro-rata",AB67,"-"))</f>
        <v>0</v>
      </c>
      <c r="D67" s="234"/>
      <c r="E67" s="432">
        <f>IF('Front Sheet'!$J$16="None",AI67,IF('Front Sheet'!$J$16="Pro-rata",AJ67,IF('Front Sheet'!$J$16="Public admin",AK67,IF('Front Sheet'!$J$16="Health",AL67,IF('Front Sheet'!$J$16="Caring/social work",AN67,IF('Front Sheet'!$J$16="Education",AM67,"-"))))))</f>
        <v>0</v>
      </c>
      <c r="F67" s="453" t="e">
        <f>'Front Sheet'!$J$7*E67</f>
        <v>#VALUE!</v>
      </c>
      <c r="G67" s="455" t="e">
        <f t="shared" si="0"/>
        <v>#VALUE!</v>
      </c>
      <c r="H67" s="282"/>
      <c r="I67" s="185"/>
      <c r="J67" s="455" t="e">
        <v>#VALUE!</v>
      </c>
      <c r="AA67" s="432">
        <v>0</v>
      </c>
      <c r="AB67" s="432">
        <f>'Input Output Table'!$DG68/'Input Output Table'!$DG$114</f>
        <v>1.4824961238969184E-2</v>
      </c>
      <c r="AI67" s="432">
        <v>0</v>
      </c>
      <c r="AJ67" s="432">
        <f>'Input Output Table'!$DI68/'Input Output Table'!$DI$114</f>
        <v>9.1064960958738928E-5</v>
      </c>
      <c r="AK67" s="432">
        <v>0</v>
      </c>
      <c r="AL67" s="432">
        <v>0</v>
      </c>
      <c r="AM67" s="432">
        <v>0</v>
      </c>
      <c r="AN67" s="432">
        <v>0</v>
      </c>
    </row>
    <row r="68" spans="1:40" x14ac:dyDescent="0.25">
      <c r="A68" s="210" t="s">
        <v>174</v>
      </c>
      <c r="B68" s="438">
        <v>0</v>
      </c>
      <c r="C68" s="432">
        <f>IF('Front Sheet'!$J$15="None",AA68,IF('Front Sheet'!$J$15="Pro-rata",AB68,"-"))</f>
        <v>0</v>
      </c>
      <c r="D68" s="234"/>
      <c r="E68" s="432">
        <f>IF('Front Sheet'!$J$16="None",AI68,IF('Front Sheet'!$J$16="Pro-rata",AJ68,IF('Front Sheet'!$J$16="Public admin",AK68,IF('Front Sheet'!$J$16="Health",AL68,IF('Front Sheet'!$J$16="Caring/social work",AN68,IF('Front Sheet'!$J$16="Education",AM68,"-"))))))</f>
        <v>0</v>
      </c>
      <c r="F68" s="453" t="e">
        <f>'Front Sheet'!$J$7*E68</f>
        <v>#VALUE!</v>
      </c>
      <c r="G68" s="455" t="e">
        <f t="shared" si="0"/>
        <v>#VALUE!</v>
      </c>
      <c r="H68" s="282"/>
      <c r="I68" s="185"/>
      <c r="J68" s="455" t="e">
        <v>#VALUE!</v>
      </c>
      <c r="AA68" s="432">
        <v>0</v>
      </c>
      <c r="AB68" s="432">
        <f>'Input Output Table'!$DG69/'Input Output Table'!$DG$114</f>
        <v>5.32531678357451E-3</v>
      </c>
      <c r="AI68" s="432">
        <v>0</v>
      </c>
      <c r="AJ68" s="432">
        <f>'Input Output Table'!$DI69/'Input Output Table'!$DI$114</f>
        <v>9.6169743358941846E-5</v>
      </c>
      <c r="AK68" s="432">
        <v>0</v>
      </c>
      <c r="AL68" s="432">
        <v>0</v>
      </c>
      <c r="AM68" s="432">
        <v>0</v>
      </c>
      <c r="AN68" s="432">
        <v>0</v>
      </c>
    </row>
    <row r="69" spans="1:40" x14ac:dyDescent="0.25">
      <c r="A69" s="210" t="s">
        <v>175</v>
      </c>
      <c r="B69" s="438">
        <v>0</v>
      </c>
      <c r="C69" s="432">
        <f>IF('Front Sheet'!$J$15="None",AA69,IF('Front Sheet'!$J$15="Pro-rata",AB69,"-"))</f>
        <v>0</v>
      </c>
      <c r="D69" s="234"/>
      <c r="E69" s="432">
        <f>IF('Front Sheet'!$J$16="None",AI69,IF('Front Sheet'!$J$16="Pro-rata",AJ69,IF('Front Sheet'!$J$16="Public admin",AK69,IF('Front Sheet'!$J$16="Health",AL69,IF('Front Sheet'!$J$16="Caring/social work",AN69,IF('Front Sheet'!$J$16="Education",AM69,"-"))))))</f>
        <v>0</v>
      </c>
      <c r="F69" s="453" t="e">
        <f>'Front Sheet'!$J$7*E69</f>
        <v>#VALUE!</v>
      </c>
      <c r="G69" s="455" t="e">
        <f t="shared" si="0"/>
        <v>#VALUE!</v>
      </c>
      <c r="H69" s="282"/>
      <c r="I69" s="185"/>
      <c r="J69" s="455" t="e">
        <v>#VALUE!</v>
      </c>
      <c r="AA69" s="432">
        <v>0</v>
      </c>
      <c r="AB69" s="432">
        <f>'Input Output Table'!$DG70/'Input Output Table'!$DG$114</f>
        <v>1.3529014460743796E-2</v>
      </c>
      <c r="AI69" s="432">
        <v>0</v>
      </c>
      <c r="AJ69" s="432">
        <f>'Input Output Table'!$DI70/'Input Output Table'!$DI$114</f>
        <v>2.6862406443993931E-5</v>
      </c>
      <c r="AK69" s="432">
        <v>0</v>
      </c>
      <c r="AL69" s="432">
        <v>0</v>
      </c>
      <c r="AM69" s="432">
        <v>0</v>
      </c>
      <c r="AN69" s="432">
        <v>0</v>
      </c>
    </row>
    <row r="70" spans="1:40" x14ac:dyDescent="0.25">
      <c r="A70" s="210" t="s">
        <v>176</v>
      </c>
      <c r="B70" s="438">
        <v>0</v>
      </c>
      <c r="C70" s="432">
        <f>IF('Front Sheet'!$J$15="None",AA70,IF('Front Sheet'!$J$15="Pro-rata",AB70,"-"))</f>
        <v>0</v>
      </c>
      <c r="D70" s="234"/>
      <c r="E70" s="432">
        <f>IF('Front Sheet'!$J$16="None",AI70,IF('Front Sheet'!$J$16="Pro-rata",AJ70,IF('Front Sheet'!$J$16="Public admin",AK70,IF('Front Sheet'!$J$16="Health",AL70,IF('Front Sheet'!$J$16="Caring/social work",AN70,IF('Front Sheet'!$J$16="Education",AM70,"-"))))))</f>
        <v>0</v>
      </c>
      <c r="F70" s="453" t="e">
        <f>'Front Sheet'!$J$7*E70</f>
        <v>#VALUE!</v>
      </c>
      <c r="G70" s="455" t="e">
        <f t="shared" ref="G70:G110" si="1">B70+D70+F70</f>
        <v>#VALUE!</v>
      </c>
      <c r="H70" s="282"/>
      <c r="I70" s="185"/>
      <c r="J70" s="455" t="e">
        <v>#VALUE!</v>
      </c>
      <c r="AA70" s="432">
        <v>0</v>
      </c>
      <c r="AB70" s="432">
        <f>'Input Output Table'!$DG71/'Input Output Table'!$DG$114</f>
        <v>1.7333876405996669E-3</v>
      </c>
      <c r="AI70" s="432">
        <v>0</v>
      </c>
      <c r="AJ70" s="432">
        <f>'Input Output Table'!$DI71/'Input Output Table'!$DI$114</f>
        <v>2.7789823816259848E-4</v>
      </c>
      <c r="AK70" s="432">
        <v>0</v>
      </c>
      <c r="AL70" s="432">
        <v>0</v>
      </c>
      <c r="AM70" s="432">
        <v>0</v>
      </c>
      <c r="AN70" s="432">
        <v>0</v>
      </c>
    </row>
    <row r="71" spans="1:40" x14ac:dyDescent="0.25">
      <c r="A71" s="210" t="s">
        <v>177</v>
      </c>
      <c r="B71" s="438">
        <v>0</v>
      </c>
      <c r="C71" s="432">
        <f>IF('Front Sheet'!$J$15="None",AA71,IF('Front Sheet'!$J$15="Pro-rata",AB71,"-"))</f>
        <v>0</v>
      </c>
      <c r="D71" s="234"/>
      <c r="E71" s="432">
        <f>IF('Front Sheet'!$J$16="None",AI71,IF('Front Sheet'!$J$16="Pro-rata",AJ71,IF('Front Sheet'!$J$16="Public admin",AK71,IF('Front Sheet'!$J$16="Health",AL71,IF('Front Sheet'!$J$16="Caring/social work",AN71,IF('Front Sheet'!$J$16="Education",AM71,"-"))))))</f>
        <v>0</v>
      </c>
      <c r="F71" s="453" t="e">
        <f>'Front Sheet'!$J$7*E71</f>
        <v>#VALUE!</v>
      </c>
      <c r="G71" s="455" t="e">
        <f t="shared" si="1"/>
        <v>#VALUE!</v>
      </c>
      <c r="H71" s="282"/>
      <c r="I71" s="185"/>
      <c r="J71" s="455" t="e">
        <v>#VALUE!</v>
      </c>
      <c r="AA71" s="432">
        <v>0</v>
      </c>
      <c r="AB71" s="432">
        <f>'Input Output Table'!$DG72/'Input Output Table'!$DG$114</f>
        <v>1.6061413974846207E-3</v>
      </c>
      <c r="AI71" s="432">
        <v>0</v>
      </c>
      <c r="AJ71" s="432">
        <f>'Input Output Table'!$DI72/'Input Output Table'!$DI$114</f>
        <v>1.4426158040725673E-4</v>
      </c>
      <c r="AK71" s="432">
        <v>0</v>
      </c>
      <c r="AL71" s="432">
        <v>0</v>
      </c>
      <c r="AM71" s="432">
        <v>0</v>
      </c>
      <c r="AN71" s="432">
        <v>0</v>
      </c>
    </row>
    <row r="72" spans="1:40" x14ac:dyDescent="0.25">
      <c r="A72" s="210" t="s">
        <v>178</v>
      </c>
      <c r="B72" s="438">
        <v>0</v>
      </c>
      <c r="C72" s="432">
        <f>IF('Front Sheet'!$J$15="None",AA72,IF('Front Sheet'!$J$15="Pro-rata",AB72,"-"))</f>
        <v>0</v>
      </c>
      <c r="D72" s="234"/>
      <c r="E72" s="432">
        <f>IF('Front Sheet'!$J$16="None",AI72,IF('Front Sheet'!$J$16="Pro-rata",AJ72,IF('Front Sheet'!$J$16="Public admin",AK72,IF('Front Sheet'!$J$16="Health",AL72,IF('Front Sheet'!$J$16="Caring/social work",AN72,IF('Front Sheet'!$J$16="Education",AM72,"-"))))))</f>
        <v>0</v>
      </c>
      <c r="F72" s="453" t="e">
        <f>'Front Sheet'!$J$7*E72</f>
        <v>#VALUE!</v>
      </c>
      <c r="G72" s="455" t="e">
        <f t="shared" si="1"/>
        <v>#VALUE!</v>
      </c>
      <c r="H72" s="282"/>
      <c r="I72" s="185"/>
      <c r="J72" s="455" t="e">
        <v>#VALUE!</v>
      </c>
      <c r="AA72" s="432">
        <v>0</v>
      </c>
      <c r="AB72" s="432">
        <f>'Input Output Table'!$DG73/'Input Output Table'!$DG$114</f>
        <v>1.5538106116884828E-2</v>
      </c>
      <c r="AI72" s="432">
        <v>0</v>
      </c>
      <c r="AJ72" s="432">
        <f>'Input Output Table'!$DI73/'Input Output Table'!$DI$114</f>
        <v>6.253499763727453E-5</v>
      </c>
      <c r="AK72" s="432">
        <v>0</v>
      </c>
      <c r="AL72" s="432">
        <v>0</v>
      </c>
      <c r="AM72" s="432">
        <v>0</v>
      </c>
      <c r="AN72" s="432">
        <v>0</v>
      </c>
    </row>
    <row r="73" spans="1:40" x14ac:dyDescent="0.25">
      <c r="A73" s="430" t="s">
        <v>298</v>
      </c>
      <c r="B73" s="439">
        <f>'Front Sheet'!$J$12*0.5</f>
        <v>-119.52004438359808</v>
      </c>
      <c r="C73" s="434">
        <f>IF('Front Sheet'!$J$15="None",AA73,IF('Front Sheet'!$J$15="Pro-rata",AB73,"-"))</f>
        <v>0</v>
      </c>
      <c r="D73" s="431"/>
      <c r="E73" s="432">
        <f>IF('Front Sheet'!$J$16="None",AI73,IF('Front Sheet'!$J$16="Pro-rata",AJ73,IF('Front Sheet'!$J$16="Public admin",AK73,IF('Front Sheet'!$J$16="Health",AL73,IF('Front Sheet'!$J$16="Caring/social work",AN73,IF('Front Sheet'!$J$16="Education",AM73,"-"))))))</f>
        <v>0</v>
      </c>
      <c r="F73" s="453" t="e">
        <f>'Front Sheet'!$J$7*E73</f>
        <v>#VALUE!</v>
      </c>
      <c r="G73" s="455" t="e">
        <f t="shared" si="1"/>
        <v>#VALUE!</v>
      </c>
      <c r="H73" s="282"/>
      <c r="I73" s="185"/>
      <c r="J73" s="455" t="e">
        <v>#VALUE!</v>
      </c>
      <c r="AA73" s="434">
        <v>0</v>
      </c>
      <c r="AB73" s="432">
        <f>'Input Output Table'!$DG74/'Input Output Table'!$DG$114</f>
        <v>1.360147200987765E-3</v>
      </c>
      <c r="AI73" s="434">
        <v>0</v>
      </c>
      <c r="AJ73" s="432">
        <f>'Input Output Table'!$DI74/'Input Output Table'!$DI$114</f>
        <v>0</v>
      </c>
      <c r="AK73" s="432">
        <v>0</v>
      </c>
      <c r="AL73" s="432">
        <v>0</v>
      </c>
      <c r="AM73" s="432">
        <v>0</v>
      </c>
      <c r="AN73" s="432">
        <v>0</v>
      </c>
    </row>
    <row r="74" spans="1:40" x14ac:dyDescent="0.25">
      <c r="A74" s="210" t="s">
        <v>180</v>
      </c>
      <c r="B74" s="438">
        <v>0</v>
      </c>
      <c r="C74" s="432">
        <f>IF('Front Sheet'!$J$15="None",AA74,IF('Front Sheet'!$J$15="Pro-rata",AB74,"-"))</f>
        <v>0</v>
      </c>
      <c r="D74" s="234"/>
      <c r="E74" s="432">
        <f>IF('Front Sheet'!$J$16="None",AI74,IF('Front Sheet'!$J$16="Pro-rata",AJ74,IF('Front Sheet'!$J$16="Public admin",AK74,IF('Front Sheet'!$J$16="Health",AL74,IF('Front Sheet'!$J$16="Caring/social work",AN74,IF('Front Sheet'!$J$16="Education",AM74,"-"))))))</f>
        <v>0</v>
      </c>
      <c r="F74" s="453" t="e">
        <f>'Front Sheet'!$J$7*E74</f>
        <v>#VALUE!</v>
      </c>
      <c r="G74" s="455" t="e">
        <f t="shared" si="1"/>
        <v>#VALUE!</v>
      </c>
      <c r="H74" s="282"/>
      <c r="I74" s="185"/>
      <c r="J74" s="455" t="e">
        <v>#VALUE!</v>
      </c>
      <c r="AA74" s="432">
        <v>0</v>
      </c>
      <c r="AB74" s="432">
        <f>'Input Output Table'!$DG75/'Input Output Table'!$DG$114</f>
        <v>3.317868661959153E-2</v>
      </c>
      <c r="AI74" s="432">
        <v>0</v>
      </c>
      <c r="AJ74" s="432">
        <f>'Input Output Table'!$DI75/'Input Output Table'!$DI$114</f>
        <v>8.5836783818961327E-4</v>
      </c>
      <c r="AK74" s="432">
        <v>0</v>
      </c>
      <c r="AL74" s="432">
        <v>0</v>
      </c>
      <c r="AM74" s="432">
        <v>0</v>
      </c>
      <c r="AN74" s="432">
        <v>0</v>
      </c>
    </row>
    <row r="75" spans="1:40" x14ac:dyDescent="0.25">
      <c r="A75" s="430" t="s">
        <v>181</v>
      </c>
      <c r="B75" s="439">
        <f>'Front Sheet'!$J$12*0.5</f>
        <v>-119.52004438359808</v>
      </c>
      <c r="C75" s="434">
        <f>IF('Front Sheet'!$J$15="None",AA75,IF('Front Sheet'!$J$15="Pro-rata",AB75,"-"))</f>
        <v>0</v>
      </c>
      <c r="D75" s="431"/>
      <c r="E75" s="432">
        <f>IF('Front Sheet'!$J$16="None",AI75,IF('Front Sheet'!$J$16="Pro-rata",AJ75,IF('Front Sheet'!$J$16="Public admin",AK75,IF('Front Sheet'!$J$16="Health",AL75,IF('Front Sheet'!$J$16="Caring/social work",AN75,IF('Front Sheet'!$J$16="Education",AM75,"-"))))))</f>
        <v>0</v>
      </c>
      <c r="F75" s="453" t="e">
        <f>'Front Sheet'!$J$7*E75</f>
        <v>#VALUE!</v>
      </c>
      <c r="G75" s="455" t="e">
        <f t="shared" si="1"/>
        <v>#VALUE!</v>
      </c>
      <c r="H75" s="282"/>
      <c r="I75" s="185"/>
      <c r="J75" s="455" t="e">
        <v>#VALUE!</v>
      </c>
      <c r="AA75" s="434">
        <v>0</v>
      </c>
      <c r="AB75" s="432">
        <f>'Input Output Table'!$DG76/'Input Output Table'!$DG$114</f>
        <v>1.4634506595300292E-2</v>
      </c>
      <c r="AI75" s="434">
        <v>0</v>
      </c>
      <c r="AJ75" s="432">
        <f>'Input Output Table'!$DI76/'Input Output Table'!$DI$114</f>
        <v>0</v>
      </c>
      <c r="AK75" s="432">
        <v>0</v>
      </c>
      <c r="AL75" s="432">
        <v>0</v>
      </c>
      <c r="AM75" s="432">
        <v>0</v>
      </c>
      <c r="AN75" s="432">
        <v>0</v>
      </c>
    </row>
    <row r="76" spans="1:40" x14ac:dyDescent="0.25">
      <c r="A76" s="210" t="s">
        <v>182</v>
      </c>
      <c r="B76" s="438">
        <v>0</v>
      </c>
      <c r="C76" s="432">
        <f>IF('Front Sheet'!$J$15="None",AA76,IF('Front Sheet'!$J$15="Pro-rata",AB76,"-"))</f>
        <v>0</v>
      </c>
      <c r="D76" s="234"/>
      <c r="E76" s="432">
        <f>IF('Front Sheet'!$J$16="None",AI76,IF('Front Sheet'!$J$16="Pro-rata",AJ76,IF('Front Sheet'!$J$16="Public admin",AK76,IF('Front Sheet'!$J$16="Health",AL76,IF('Front Sheet'!$J$16="Caring/social work",AN76,IF('Front Sheet'!$J$16="Education",AM76,"-"))))))</f>
        <v>0</v>
      </c>
      <c r="F76" s="453" t="e">
        <f>'Front Sheet'!$J$7*E76</f>
        <v>#VALUE!</v>
      </c>
      <c r="G76" s="455" t="e">
        <f t="shared" si="1"/>
        <v>#VALUE!</v>
      </c>
      <c r="H76" s="282"/>
      <c r="I76" s="185"/>
      <c r="J76" s="455" t="e">
        <v>#VALUE!</v>
      </c>
      <c r="AA76" s="432">
        <v>0</v>
      </c>
      <c r="AB76" s="432">
        <f>'Input Output Table'!$DG77/'Input Output Table'!$DG$114</f>
        <v>8.0193652882683646E-3</v>
      </c>
      <c r="AI76" s="432">
        <v>0</v>
      </c>
      <c r="AJ76" s="432">
        <f>'Input Output Table'!$DI77/'Input Output Table'!$DI$114</f>
        <v>3.6570169429305796E-4</v>
      </c>
      <c r="AK76" s="432">
        <v>0</v>
      </c>
      <c r="AL76" s="432">
        <v>0</v>
      </c>
      <c r="AM76" s="432">
        <v>0</v>
      </c>
      <c r="AN76" s="432">
        <v>0</v>
      </c>
    </row>
    <row r="77" spans="1:40" x14ac:dyDescent="0.25">
      <c r="A77" s="210" t="s">
        <v>183</v>
      </c>
      <c r="B77" s="438">
        <v>0</v>
      </c>
      <c r="C77" s="432">
        <f>IF('Front Sheet'!$J$15="None",AA77,IF('Front Sheet'!$J$15="Pro-rata",AB77,"-"))</f>
        <v>0</v>
      </c>
      <c r="D77" s="234"/>
      <c r="E77" s="432">
        <f>IF('Front Sheet'!$J$16="None",AI77,IF('Front Sheet'!$J$16="Pro-rata",AJ77,IF('Front Sheet'!$J$16="Public admin",AK77,IF('Front Sheet'!$J$16="Health",AL77,IF('Front Sheet'!$J$16="Caring/social work",AN77,IF('Front Sheet'!$J$16="Education",AM77,"-"))))))</f>
        <v>0</v>
      </c>
      <c r="F77" s="453" t="e">
        <f>'Front Sheet'!$J$7*E77</f>
        <v>#VALUE!</v>
      </c>
      <c r="G77" s="455" t="e">
        <f t="shared" si="1"/>
        <v>#VALUE!</v>
      </c>
      <c r="H77" s="282"/>
      <c r="I77" s="185"/>
      <c r="J77" s="455" t="e">
        <v>#VALUE!</v>
      </c>
      <c r="AA77" s="432">
        <v>0</v>
      </c>
      <c r="AB77" s="432">
        <f>'Input Output Table'!$DG78/'Input Output Table'!$DG$114</f>
        <v>1.0124624954400172E-2</v>
      </c>
      <c r="AI77" s="432">
        <v>0</v>
      </c>
      <c r="AJ77" s="432">
        <f>'Input Output Table'!$DI78/'Input Output Table'!$DI$114</f>
        <v>9.2416427520631075E-3</v>
      </c>
      <c r="AK77" s="432">
        <v>0</v>
      </c>
      <c r="AL77" s="432">
        <v>0</v>
      </c>
      <c r="AM77" s="432">
        <v>0</v>
      </c>
      <c r="AN77" s="432">
        <v>0</v>
      </c>
    </row>
    <row r="78" spans="1:40" x14ac:dyDescent="0.25">
      <c r="A78" s="210" t="s">
        <v>184</v>
      </c>
      <c r="B78" s="438">
        <v>0</v>
      </c>
      <c r="C78" s="432">
        <f>IF('Front Sheet'!$J$15="None",AA78,IF('Front Sheet'!$J$15="Pro-rata",AB78,"-"))</f>
        <v>0</v>
      </c>
      <c r="D78" s="234"/>
      <c r="E78" s="432">
        <f>IF('Front Sheet'!$J$16="None",AI78,IF('Front Sheet'!$J$16="Pro-rata",AJ78,IF('Front Sheet'!$J$16="Public admin",AK78,IF('Front Sheet'!$J$16="Health",AL78,IF('Front Sheet'!$J$16="Caring/social work",AN78,IF('Front Sheet'!$J$16="Education",AM78,"-"))))))</f>
        <v>0</v>
      </c>
      <c r="F78" s="453" t="e">
        <f>'Front Sheet'!$J$7*E78</f>
        <v>#VALUE!</v>
      </c>
      <c r="G78" s="455" t="e">
        <f t="shared" si="1"/>
        <v>#VALUE!</v>
      </c>
      <c r="H78" s="282"/>
      <c r="I78" s="185"/>
      <c r="J78" s="455" t="e">
        <v>#VALUE!</v>
      </c>
      <c r="AA78" s="432">
        <v>0</v>
      </c>
      <c r="AB78" s="432">
        <f>'Input Output Table'!$DG79/'Input Output Table'!$DG$114</f>
        <v>2.0289310204228254E-2</v>
      </c>
      <c r="AI78" s="432">
        <v>0</v>
      </c>
      <c r="AJ78" s="432">
        <f>'Input Output Table'!$DI79/'Input Output Table'!$DI$114</f>
        <v>9.5728348388005065E-5</v>
      </c>
      <c r="AK78" s="432">
        <v>0</v>
      </c>
      <c r="AL78" s="432">
        <v>0</v>
      </c>
      <c r="AM78" s="432">
        <v>0</v>
      </c>
      <c r="AN78" s="432">
        <v>0</v>
      </c>
    </row>
    <row r="79" spans="1:40" x14ac:dyDescent="0.25">
      <c r="A79" s="210" t="s">
        <v>185</v>
      </c>
      <c r="B79" s="438">
        <v>0</v>
      </c>
      <c r="C79" s="432">
        <f>IF('Front Sheet'!$J$15="None",AA79,IF('Front Sheet'!$J$15="Pro-rata",AB79,"-"))</f>
        <v>0</v>
      </c>
      <c r="D79" s="234"/>
      <c r="E79" s="432">
        <f>IF('Front Sheet'!$J$16="None",AI79,IF('Front Sheet'!$J$16="Pro-rata",AJ79,IF('Front Sheet'!$J$16="Public admin",AK79,IF('Front Sheet'!$J$16="Health",AL79,IF('Front Sheet'!$J$16="Caring/social work",AN79,IF('Front Sheet'!$J$16="Education",AM79,"-"))))))</f>
        <v>0</v>
      </c>
      <c r="F79" s="453" t="e">
        <f>'Front Sheet'!$J$7*E79</f>
        <v>#VALUE!</v>
      </c>
      <c r="G79" s="455" t="e">
        <f t="shared" si="1"/>
        <v>#VALUE!</v>
      </c>
      <c r="H79" s="282"/>
      <c r="I79" s="185"/>
      <c r="J79" s="455" t="e">
        <v>#VALUE!</v>
      </c>
      <c r="AA79" s="432">
        <v>0</v>
      </c>
      <c r="AB79" s="432">
        <f>'Input Output Table'!$DG80/'Input Output Table'!$DG$114</f>
        <v>6.7422850687518217E-3</v>
      </c>
      <c r="AI79" s="432">
        <v>0</v>
      </c>
      <c r="AJ79" s="432">
        <f>'Input Output Table'!$DI80/'Input Output Table'!$DI$114</f>
        <v>7.0253225707714176E-4</v>
      </c>
      <c r="AK79" s="432">
        <v>0</v>
      </c>
      <c r="AL79" s="432">
        <v>0</v>
      </c>
      <c r="AM79" s="432">
        <v>0</v>
      </c>
      <c r="AN79" s="432">
        <v>0</v>
      </c>
    </row>
    <row r="80" spans="1:40" x14ac:dyDescent="0.25">
      <c r="A80" s="210" t="s">
        <v>186</v>
      </c>
      <c r="B80" s="438">
        <v>0</v>
      </c>
      <c r="C80" s="432">
        <f>IF('Front Sheet'!$J$15="None",AA80,IF('Front Sheet'!$J$15="Pro-rata",AB80,"-"))</f>
        <v>0</v>
      </c>
      <c r="D80" s="234"/>
      <c r="E80" s="432">
        <f>IF('Front Sheet'!$J$16="None",AI80,IF('Front Sheet'!$J$16="Pro-rata",AJ80,IF('Front Sheet'!$J$16="Public admin",AK80,IF('Front Sheet'!$J$16="Health",AL80,IF('Front Sheet'!$J$16="Caring/social work",AN80,IF('Front Sheet'!$J$16="Education",AM80,"-"))))))</f>
        <v>0</v>
      </c>
      <c r="F80" s="453" t="e">
        <f>'Front Sheet'!$J$7*E80</f>
        <v>#VALUE!</v>
      </c>
      <c r="G80" s="455" t="e">
        <f t="shared" si="1"/>
        <v>#VALUE!</v>
      </c>
      <c r="H80" s="282"/>
      <c r="I80" s="185"/>
      <c r="J80" s="455" t="e">
        <v>#VALUE!</v>
      </c>
      <c r="AA80" s="432">
        <v>0</v>
      </c>
      <c r="AB80" s="432">
        <f>'Input Output Table'!$DG81/'Input Output Table'!$DG$114</f>
        <v>2.3456566546887045E-3</v>
      </c>
      <c r="AI80" s="432">
        <v>0</v>
      </c>
      <c r="AJ80" s="432">
        <f>'Input Output Table'!$DI81/'Input Output Table'!$DI$114</f>
        <v>1.2397902481089203E-4</v>
      </c>
      <c r="AK80" s="432">
        <v>0</v>
      </c>
      <c r="AL80" s="432">
        <v>0</v>
      </c>
      <c r="AM80" s="432">
        <v>0</v>
      </c>
      <c r="AN80" s="432">
        <v>0</v>
      </c>
    </row>
    <row r="81" spans="1:40" x14ac:dyDescent="0.25">
      <c r="A81" s="210" t="s">
        <v>187</v>
      </c>
      <c r="B81" s="438">
        <v>0</v>
      </c>
      <c r="C81" s="432">
        <f>IF('Front Sheet'!$J$15="None",AA81,IF('Front Sheet'!$J$15="Pro-rata",AB81,"-"))</f>
        <v>0</v>
      </c>
      <c r="D81" s="234"/>
      <c r="E81" s="432">
        <f>IF('Front Sheet'!$J$16="None",AI81,IF('Front Sheet'!$J$16="Pro-rata",AJ81,IF('Front Sheet'!$J$16="Public admin",AK81,IF('Front Sheet'!$J$16="Health",AL81,IF('Front Sheet'!$J$16="Caring/social work",AN81,IF('Front Sheet'!$J$16="Education",AM81,"-"))))))</f>
        <v>0</v>
      </c>
      <c r="F81" s="453" t="e">
        <f>'Front Sheet'!$J$7*E81</f>
        <v>#VALUE!</v>
      </c>
      <c r="G81" s="455" t="e">
        <f t="shared" si="1"/>
        <v>#VALUE!</v>
      </c>
      <c r="H81" s="282"/>
      <c r="I81" s="185"/>
      <c r="J81" s="455" t="e">
        <v>#VALUE!</v>
      </c>
      <c r="AA81" s="432">
        <v>0</v>
      </c>
      <c r="AB81" s="432">
        <f>'Input Output Table'!$DG82/'Input Output Table'!$DG$114</f>
        <v>3.958871653163528E-2</v>
      </c>
      <c r="AI81" s="432">
        <v>0</v>
      </c>
      <c r="AJ81" s="432">
        <f>'Input Output Table'!$DI82/'Input Output Table'!$DI$114</f>
        <v>0</v>
      </c>
      <c r="AK81" s="432">
        <v>0</v>
      </c>
      <c r="AL81" s="432">
        <v>0</v>
      </c>
      <c r="AM81" s="432">
        <v>0</v>
      </c>
      <c r="AN81" s="432">
        <v>0</v>
      </c>
    </row>
    <row r="82" spans="1:40" x14ac:dyDescent="0.25">
      <c r="A82" s="210" t="s">
        <v>188</v>
      </c>
      <c r="B82" s="438">
        <v>0</v>
      </c>
      <c r="C82" s="432">
        <f>IF('Front Sheet'!$J$15="None",AA82,IF('Front Sheet'!$J$15="Pro-rata",AB82,"-"))</f>
        <v>0</v>
      </c>
      <c r="D82" s="234"/>
      <c r="E82" s="432">
        <f>IF('Front Sheet'!$J$16="None",AI82,IF('Front Sheet'!$J$16="Pro-rata",AJ82,IF('Front Sheet'!$J$16="Public admin",AK82,IF('Front Sheet'!$J$16="Health",AL82,IF('Front Sheet'!$J$16="Caring/social work",AN82,IF('Front Sheet'!$J$16="Education",AM82,"-"))))))</f>
        <v>0</v>
      </c>
      <c r="F82" s="453" t="e">
        <f>'Front Sheet'!$J$7*E82</f>
        <v>#VALUE!</v>
      </c>
      <c r="G82" s="455" t="e">
        <f t="shared" si="1"/>
        <v>#VALUE!</v>
      </c>
      <c r="H82" s="282"/>
      <c r="I82" s="185"/>
      <c r="J82" s="455" t="e">
        <v>#VALUE!</v>
      </c>
      <c r="AA82" s="432">
        <v>0</v>
      </c>
      <c r="AB82" s="432">
        <f>'Input Output Table'!$DG83/'Input Output Table'!$DG$114</f>
        <v>3.3587572284982541E-2</v>
      </c>
      <c r="AI82" s="432">
        <v>0</v>
      </c>
      <c r="AJ82" s="432">
        <f>'Input Output Table'!$DI83/'Input Output Table'!$DI$114</f>
        <v>1.765475418852418E-4</v>
      </c>
      <c r="AK82" s="432">
        <v>0</v>
      </c>
      <c r="AL82" s="432">
        <v>0</v>
      </c>
      <c r="AM82" s="432">
        <v>0</v>
      </c>
      <c r="AN82" s="432">
        <v>0</v>
      </c>
    </row>
    <row r="83" spans="1:40" x14ac:dyDescent="0.25">
      <c r="A83" s="210" t="s">
        <v>189</v>
      </c>
      <c r="B83" s="438">
        <v>0</v>
      </c>
      <c r="C83" s="432">
        <f>IF('Front Sheet'!$J$15="None",AA83,IF('Front Sheet'!$J$15="Pro-rata",AB83,"-"))</f>
        <v>0</v>
      </c>
      <c r="D83" s="234"/>
      <c r="E83" s="432">
        <f>IF('Front Sheet'!$J$16="None",AI83,IF('Front Sheet'!$J$16="Pro-rata",AJ83,IF('Front Sheet'!$J$16="Public admin",AK83,IF('Front Sheet'!$J$16="Health",AL83,IF('Front Sheet'!$J$16="Caring/social work",AN83,IF('Front Sheet'!$J$16="Education",AM83,"-"))))))</f>
        <v>0</v>
      </c>
      <c r="F83" s="453" t="e">
        <f>'Front Sheet'!$J$7*E83</f>
        <v>#VALUE!</v>
      </c>
      <c r="G83" s="455" t="e">
        <f t="shared" si="1"/>
        <v>#VALUE!</v>
      </c>
      <c r="H83" s="282"/>
      <c r="I83" s="185"/>
      <c r="J83" s="455" t="e">
        <v>#VALUE!</v>
      </c>
      <c r="AA83" s="432">
        <v>0</v>
      </c>
      <c r="AB83" s="432">
        <f>'Input Output Table'!$DG84/'Input Output Table'!$DG$114</f>
        <v>3.3997261736964345E-3</v>
      </c>
      <c r="AI83" s="432">
        <v>0</v>
      </c>
      <c r="AJ83" s="432">
        <f>'Input Output Table'!$DI84/'Input Output Table'!$DI$114</f>
        <v>1.2842388607826169E-5</v>
      </c>
      <c r="AK83" s="432">
        <v>0</v>
      </c>
      <c r="AL83" s="432">
        <v>0</v>
      </c>
      <c r="AM83" s="432">
        <v>0</v>
      </c>
      <c r="AN83" s="432">
        <v>0</v>
      </c>
    </row>
    <row r="84" spans="1:40" x14ac:dyDescent="0.25">
      <c r="A84" s="210" t="s">
        <v>190</v>
      </c>
      <c r="B84" s="438">
        <v>0</v>
      </c>
      <c r="C84" s="432">
        <f>IF('Front Sheet'!$J$15="None",AA84,IF('Front Sheet'!$J$15="Pro-rata",AB84,"-"))</f>
        <v>0</v>
      </c>
      <c r="D84" s="234"/>
      <c r="E84" s="432">
        <f>IF('Front Sheet'!$J$16="None",AI84,IF('Front Sheet'!$J$16="Pro-rata",AJ84,IF('Front Sheet'!$J$16="Public admin",AK84,IF('Front Sheet'!$J$16="Health",AL84,IF('Front Sheet'!$J$16="Caring/social work",AN84,IF('Front Sheet'!$J$16="Education",AM84,"-"))))))</f>
        <v>0</v>
      </c>
      <c r="F84" s="453" t="e">
        <f>'Front Sheet'!$J$7*E84</f>
        <v>#VALUE!</v>
      </c>
      <c r="G84" s="455" t="e">
        <f t="shared" si="1"/>
        <v>#VALUE!</v>
      </c>
      <c r="H84" s="282"/>
      <c r="I84" s="185"/>
      <c r="J84" s="455" t="e">
        <v>#VALUE!</v>
      </c>
      <c r="AA84" s="432">
        <v>0</v>
      </c>
      <c r="AB84" s="432">
        <f>'Input Output Table'!$DG85/'Input Output Table'!$DG$114</f>
        <v>4.6735056014237261E-2</v>
      </c>
      <c r="AI84" s="432">
        <v>0</v>
      </c>
      <c r="AJ84" s="432">
        <f>'Input Output Table'!$DI85/'Input Output Table'!$DI$114</f>
        <v>1.2044656548581764E-4</v>
      </c>
      <c r="AK84" s="432">
        <v>0</v>
      </c>
      <c r="AL84" s="432">
        <v>0</v>
      </c>
      <c r="AM84" s="432">
        <v>0</v>
      </c>
      <c r="AN84" s="432">
        <v>0</v>
      </c>
    </row>
    <row r="85" spans="1:40" x14ac:dyDescent="0.25">
      <c r="A85" s="210" t="s">
        <v>191</v>
      </c>
      <c r="B85" s="438">
        <v>0</v>
      </c>
      <c r="C85" s="432">
        <f>IF('Front Sheet'!$J$15="None",AA85,IF('Front Sheet'!$J$15="Pro-rata",AB85,"-"))</f>
        <v>0</v>
      </c>
      <c r="D85" s="234"/>
      <c r="E85" s="432">
        <f>IF('Front Sheet'!$J$16="None",AI85,IF('Front Sheet'!$J$16="Pro-rata",AJ85,IF('Front Sheet'!$J$16="Public admin",AK85,IF('Front Sheet'!$J$16="Health",AL85,IF('Front Sheet'!$J$16="Caring/social work",AN85,IF('Front Sheet'!$J$16="Education",AM85,"-"))))))</f>
        <v>0</v>
      </c>
      <c r="F85" s="453" t="e">
        <f>'Front Sheet'!$J$7*E85</f>
        <v>#VALUE!</v>
      </c>
      <c r="G85" s="455" t="e">
        <f t="shared" si="1"/>
        <v>#VALUE!</v>
      </c>
      <c r="H85" s="282"/>
      <c r="I85" s="185"/>
      <c r="J85" s="455" t="e">
        <v>#VALUE!</v>
      </c>
      <c r="AA85" s="432">
        <v>0</v>
      </c>
      <c r="AB85" s="432">
        <f>'Input Output Table'!$DG86/'Input Output Table'!$DG$114</f>
        <v>0.15666615148379118</v>
      </c>
      <c r="AI85" s="432">
        <v>0</v>
      </c>
      <c r="AJ85" s="432">
        <f>'Input Output Table'!$DI86/'Input Output Table'!$DI$114</f>
        <v>1.5782175500246381E-4</v>
      </c>
      <c r="AK85" s="432">
        <v>0</v>
      </c>
      <c r="AL85" s="432">
        <v>0</v>
      </c>
      <c r="AM85" s="432">
        <v>0</v>
      </c>
      <c r="AN85" s="432">
        <v>0</v>
      </c>
    </row>
    <row r="86" spans="1:40" x14ac:dyDescent="0.25">
      <c r="A86" s="210" t="s">
        <v>192</v>
      </c>
      <c r="B86" s="438">
        <v>0</v>
      </c>
      <c r="C86" s="432">
        <f>IF('Front Sheet'!$J$15="None",AA86,IF('Front Sheet'!$J$15="Pro-rata",AB86,"-"))</f>
        <v>0</v>
      </c>
      <c r="D86" s="234"/>
      <c r="E86" s="432">
        <f>IF('Front Sheet'!$J$16="None",AI86,IF('Front Sheet'!$J$16="Pro-rata",AJ86,IF('Front Sheet'!$J$16="Public admin",AK86,IF('Front Sheet'!$J$16="Health",AL86,IF('Front Sheet'!$J$16="Caring/social work",AN86,IF('Front Sheet'!$J$16="Education",AM86,"-"))))))</f>
        <v>0</v>
      </c>
      <c r="F86" s="453" t="e">
        <f>'Front Sheet'!$J$7*E86</f>
        <v>#VALUE!</v>
      </c>
      <c r="G86" s="455" t="e">
        <f t="shared" si="1"/>
        <v>#VALUE!</v>
      </c>
      <c r="H86" s="282"/>
      <c r="I86" s="185"/>
      <c r="J86" s="455" t="e">
        <v>#VALUE!</v>
      </c>
      <c r="AA86" s="432">
        <v>0</v>
      </c>
      <c r="AB86" s="432">
        <f>'Input Output Table'!$DG87/'Input Output Table'!$DG$114</f>
        <v>5.9198014657825732E-4</v>
      </c>
      <c r="AI86" s="432">
        <v>0</v>
      </c>
      <c r="AJ86" s="432">
        <f>'Input Output Table'!$DI87/'Input Output Table'!$DI$114</f>
        <v>1.044066509561256E-5</v>
      </c>
      <c r="AK86" s="432">
        <v>0</v>
      </c>
      <c r="AL86" s="432">
        <v>0</v>
      </c>
      <c r="AM86" s="432">
        <v>0</v>
      </c>
      <c r="AN86" s="432">
        <v>0</v>
      </c>
    </row>
    <row r="87" spans="1:40" x14ac:dyDescent="0.25">
      <c r="A87" s="210" t="s">
        <v>193</v>
      </c>
      <c r="B87" s="438">
        <v>0</v>
      </c>
      <c r="C87" s="432">
        <f>IF('Front Sheet'!$J$15="None",AA87,IF('Front Sheet'!$J$15="Pro-rata",AB87,"-"))</f>
        <v>0</v>
      </c>
      <c r="D87" s="234"/>
      <c r="E87" s="432">
        <f>IF('Front Sheet'!$J$16="None",AI87,IF('Front Sheet'!$J$16="Pro-rata",AJ87,IF('Front Sheet'!$J$16="Public admin",AK87,IF('Front Sheet'!$J$16="Health",AL87,IF('Front Sheet'!$J$16="Caring/social work",AN87,IF('Front Sheet'!$J$16="Education",AM87,"-"))))))</f>
        <v>0</v>
      </c>
      <c r="F87" s="453" t="e">
        <f>'Front Sheet'!$J$7*E87</f>
        <v>#VALUE!</v>
      </c>
      <c r="G87" s="455" t="e">
        <f t="shared" si="1"/>
        <v>#VALUE!</v>
      </c>
      <c r="H87" s="282"/>
      <c r="I87" s="185"/>
      <c r="J87" s="455" t="e">
        <v>#VALUE!</v>
      </c>
      <c r="AA87" s="432">
        <v>0</v>
      </c>
      <c r="AB87" s="432">
        <f>'Input Output Table'!$DG88/'Input Output Table'!$DG$114</f>
        <v>2.4013377430182523E-3</v>
      </c>
      <c r="AI87" s="432">
        <v>0</v>
      </c>
      <c r="AJ87" s="432">
        <f>'Input Output Table'!$DI88/'Input Output Table'!$DI$114</f>
        <v>7.1150849424199606E-5</v>
      </c>
      <c r="AK87" s="432">
        <v>0</v>
      </c>
      <c r="AL87" s="432">
        <v>0</v>
      </c>
      <c r="AM87" s="432">
        <v>0</v>
      </c>
      <c r="AN87" s="432">
        <v>0</v>
      </c>
    </row>
    <row r="88" spans="1:40" x14ac:dyDescent="0.25">
      <c r="A88" s="210" t="s">
        <v>194</v>
      </c>
      <c r="B88" s="438">
        <v>0</v>
      </c>
      <c r="C88" s="432">
        <f>IF('Front Sheet'!$J$15="None",AA88,IF('Front Sheet'!$J$15="Pro-rata",AB88,"-"))</f>
        <v>0</v>
      </c>
      <c r="D88" s="234"/>
      <c r="E88" s="432">
        <f>IF('Front Sheet'!$J$16="None",AI88,IF('Front Sheet'!$J$16="Pro-rata",AJ88,IF('Front Sheet'!$J$16="Public admin",AK88,IF('Front Sheet'!$J$16="Health",AL88,IF('Front Sheet'!$J$16="Caring/social work",AN88,IF('Front Sheet'!$J$16="Education",AM88,"-"))))))</f>
        <v>0</v>
      </c>
      <c r="F88" s="453" t="e">
        <f>'Front Sheet'!$J$7*E88</f>
        <v>#VALUE!</v>
      </c>
      <c r="G88" s="455" t="e">
        <f t="shared" si="1"/>
        <v>#VALUE!</v>
      </c>
      <c r="H88" s="282"/>
      <c r="I88" s="185"/>
      <c r="J88" s="455" t="e">
        <v>#VALUE!</v>
      </c>
      <c r="AA88" s="432">
        <v>0</v>
      </c>
      <c r="AB88" s="432">
        <f>'Input Output Table'!$DG89/'Input Output Table'!$DG$114</f>
        <v>4.7969392807992406E-4</v>
      </c>
      <c r="AI88" s="432">
        <v>0</v>
      </c>
      <c r="AJ88" s="432">
        <f>'Input Output Table'!$DI89/'Input Output Table'!$DI$114</f>
        <v>1.4306484286243728E-5</v>
      </c>
      <c r="AK88" s="432">
        <v>0</v>
      </c>
      <c r="AL88" s="432">
        <v>0</v>
      </c>
      <c r="AM88" s="432">
        <v>0</v>
      </c>
      <c r="AN88" s="432">
        <v>0</v>
      </c>
    </row>
    <row r="89" spans="1:40" x14ac:dyDescent="0.25">
      <c r="A89" s="210" t="s">
        <v>195</v>
      </c>
      <c r="B89" s="438">
        <v>0</v>
      </c>
      <c r="C89" s="432">
        <f>IF('Front Sheet'!$J$15="None",AA89,IF('Front Sheet'!$J$15="Pro-rata",AB89,"-"))</f>
        <v>0</v>
      </c>
      <c r="D89" s="234"/>
      <c r="E89" s="432">
        <f>IF('Front Sheet'!$J$16="None",AI89,IF('Front Sheet'!$J$16="Pro-rata",AJ89,IF('Front Sheet'!$J$16="Public admin",AK89,IF('Front Sheet'!$J$16="Health",AL89,IF('Front Sheet'!$J$16="Caring/social work",AN89,IF('Front Sheet'!$J$16="Education",AM89,"-"))))))</f>
        <v>0</v>
      </c>
      <c r="F89" s="453" t="e">
        <f>'Front Sheet'!$J$7*E89</f>
        <v>#VALUE!</v>
      </c>
      <c r="G89" s="455" t="e">
        <f t="shared" si="1"/>
        <v>#VALUE!</v>
      </c>
      <c r="H89" s="282"/>
      <c r="I89" s="185"/>
      <c r="J89" s="455" t="e">
        <v>#VALUE!</v>
      </c>
      <c r="AA89" s="432">
        <v>0</v>
      </c>
      <c r="AB89" s="432">
        <f>'Input Output Table'!$DG90/'Input Output Table'!$DG$114</f>
        <v>3.7555482142172911E-3</v>
      </c>
      <c r="AI89" s="432">
        <v>0</v>
      </c>
      <c r="AJ89" s="432">
        <f>'Input Output Table'!$DI90/'Input Output Table'!$DI$114</f>
        <v>6.959779888074757E-5</v>
      </c>
      <c r="AK89" s="432">
        <v>0</v>
      </c>
      <c r="AL89" s="432">
        <v>0</v>
      </c>
      <c r="AM89" s="432">
        <v>0</v>
      </c>
      <c r="AN89" s="432">
        <v>0</v>
      </c>
    </row>
    <row r="90" spans="1:40" x14ac:dyDescent="0.25">
      <c r="A90" s="210" t="s">
        <v>196</v>
      </c>
      <c r="B90" s="438">
        <v>0</v>
      </c>
      <c r="C90" s="432">
        <f>IF('Front Sheet'!$J$15="None",AA90,IF('Front Sheet'!$J$15="Pro-rata",AB90,"-"))</f>
        <v>0</v>
      </c>
      <c r="D90" s="234"/>
      <c r="E90" s="432">
        <f>IF('Front Sheet'!$J$16="None",AI90,IF('Front Sheet'!$J$16="Pro-rata",AJ90,IF('Front Sheet'!$J$16="Public admin",AK90,IF('Front Sheet'!$J$16="Health",AL90,IF('Front Sheet'!$J$16="Caring/social work",AN90,IF('Front Sheet'!$J$16="Education",AM90,"-"))))))</f>
        <v>0</v>
      </c>
      <c r="F90" s="453" t="e">
        <f>'Front Sheet'!$J$7*E90</f>
        <v>#VALUE!</v>
      </c>
      <c r="G90" s="455" t="e">
        <f t="shared" si="1"/>
        <v>#VALUE!</v>
      </c>
      <c r="H90" s="282"/>
      <c r="I90" s="185"/>
      <c r="J90" s="455" t="e">
        <v>#VALUE!</v>
      </c>
      <c r="AA90" s="432">
        <v>0</v>
      </c>
      <c r="AB90" s="432">
        <f>'Input Output Table'!$DG91/'Input Output Table'!$DG$114</f>
        <v>4.863050181569598E-4</v>
      </c>
      <c r="AI90" s="432">
        <v>0</v>
      </c>
      <c r="AJ90" s="432">
        <f>'Input Output Table'!$DI91/'Input Output Table'!$DI$114</f>
        <v>1.8151580716678445E-5</v>
      </c>
      <c r="AK90" s="432">
        <v>0</v>
      </c>
      <c r="AL90" s="432">
        <v>0</v>
      </c>
      <c r="AM90" s="432">
        <v>0</v>
      </c>
      <c r="AN90" s="432">
        <v>0</v>
      </c>
    </row>
    <row r="91" spans="1:40" x14ac:dyDescent="0.25">
      <c r="A91" s="210" t="s">
        <v>197</v>
      </c>
      <c r="B91" s="438">
        <v>0</v>
      </c>
      <c r="C91" s="432">
        <f>IF('Front Sheet'!$J$15="None",AA91,IF('Front Sheet'!$J$15="Pro-rata",AB91,"-"))</f>
        <v>0</v>
      </c>
      <c r="D91" s="234"/>
      <c r="E91" s="432">
        <f>IF('Front Sheet'!$J$16="None",AI91,IF('Front Sheet'!$J$16="Pro-rata",AJ91,IF('Front Sheet'!$J$16="Public admin",AK91,IF('Front Sheet'!$J$16="Health",AL91,IF('Front Sheet'!$J$16="Caring/social work",AN91,IF('Front Sheet'!$J$16="Education",AM91,"-"))))))</f>
        <v>0</v>
      </c>
      <c r="F91" s="453" t="e">
        <f>'Front Sheet'!$J$7*E91</f>
        <v>#VALUE!</v>
      </c>
      <c r="G91" s="455" t="e">
        <f t="shared" si="1"/>
        <v>#VALUE!</v>
      </c>
      <c r="H91" s="282"/>
      <c r="I91" s="185"/>
      <c r="J91" s="455" t="e">
        <v>#VALUE!</v>
      </c>
      <c r="AA91" s="432">
        <v>0</v>
      </c>
      <c r="AB91" s="432">
        <f>'Input Output Table'!$DG92/'Input Output Table'!$DG$114</f>
        <v>6.2441497570723849E-3</v>
      </c>
      <c r="AI91" s="432">
        <v>0</v>
      </c>
      <c r="AJ91" s="432">
        <f>'Input Output Table'!$DI92/'Input Output Table'!$DI$114</f>
        <v>2.5097528360977549E-4</v>
      </c>
      <c r="AK91" s="432">
        <v>0</v>
      </c>
      <c r="AL91" s="432">
        <v>0</v>
      </c>
      <c r="AM91" s="432">
        <v>0</v>
      </c>
      <c r="AN91" s="432">
        <v>0</v>
      </c>
    </row>
    <row r="92" spans="1:40" x14ac:dyDescent="0.25">
      <c r="A92" s="210" t="s">
        <v>198</v>
      </c>
      <c r="B92" s="438">
        <v>0</v>
      </c>
      <c r="C92" s="432">
        <f>IF('Front Sheet'!$J$15="None",AA92,IF('Front Sheet'!$J$15="Pro-rata",AB92,"-"))</f>
        <v>0</v>
      </c>
      <c r="D92" s="234"/>
      <c r="E92" s="432">
        <f>IF('Front Sheet'!$J$16="None",AI92,IF('Front Sheet'!$J$16="Pro-rata",AJ92,IF('Front Sheet'!$J$16="Public admin",AK92,IF('Front Sheet'!$J$16="Health",AL92,IF('Front Sheet'!$J$16="Caring/social work",AN92,IF('Front Sheet'!$J$16="Education",AM92,"-"))))))</f>
        <v>0</v>
      </c>
      <c r="F92" s="453" t="e">
        <f>'Front Sheet'!$J$7*E92</f>
        <v>#VALUE!</v>
      </c>
      <c r="G92" s="455" t="e">
        <f t="shared" si="1"/>
        <v>#VALUE!</v>
      </c>
      <c r="H92" s="282"/>
      <c r="I92" s="185"/>
      <c r="J92" s="455" t="e">
        <v>#VALUE!</v>
      </c>
      <c r="AA92" s="432">
        <v>0</v>
      </c>
      <c r="AB92" s="432">
        <f>'Input Output Table'!$DG93/'Input Output Table'!$DG$114</f>
        <v>9.6714693978532638E-4</v>
      </c>
      <c r="AI92" s="432">
        <v>0</v>
      </c>
      <c r="AJ92" s="432">
        <f>'Input Output Table'!$DI93/'Input Output Table'!$DI$114</f>
        <v>1.2850970816315037E-5</v>
      </c>
      <c r="AK92" s="432">
        <v>0</v>
      </c>
      <c r="AL92" s="432">
        <v>0</v>
      </c>
      <c r="AM92" s="432">
        <v>0</v>
      </c>
      <c r="AN92" s="432">
        <v>0</v>
      </c>
    </row>
    <row r="93" spans="1:40" x14ac:dyDescent="0.25">
      <c r="A93" s="210" t="s">
        <v>199</v>
      </c>
      <c r="B93" s="438">
        <v>0</v>
      </c>
      <c r="C93" s="432">
        <f>IF('Front Sheet'!$J$15="None",AA93,IF('Front Sheet'!$J$15="Pro-rata",AB93,"-"))</f>
        <v>0</v>
      </c>
      <c r="D93" s="234"/>
      <c r="E93" s="432">
        <f>IF('Front Sheet'!$J$16="None",AI93,IF('Front Sheet'!$J$16="Pro-rata",AJ93,IF('Front Sheet'!$J$16="Public admin",AK93,IF('Front Sheet'!$J$16="Health",AL93,IF('Front Sheet'!$J$16="Caring/social work",AN93,IF('Front Sheet'!$J$16="Education",AM93,"-"))))))</f>
        <v>0</v>
      </c>
      <c r="F93" s="453" t="e">
        <f>'Front Sheet'!$J$7*E93</f>
        <v>#VALUE!</v>
      </c>
      <c r="G93" s="455" t="e">
        <f t="shared" si="1"/>
        <v>#VALUE!</v>
      </c>
      <c r="H93" s="282"/>
      <c r="I93" s="185"/>
      <c r="J93" s="455" t="e">
        <v>#VALUE!</v>
      </c>
      <c r="AA93" s="432">
        <v>0</v>
      </c>
      <c r="AB93" s="432">
        <f>'Input Output Table'!$DG94/'Input Output Table'!$DG$114</f>
        <v>2.6121460748836627E-3</v>
      </c>
      <c r="AI93" s="432">
        <v>0</v>
      </c>
      <c r="AJ93" s="432">
        <f>'Input Output Table'!$DI94/'Input Output Table'!$DI$114</f>
        <v>9.0417504895877153E-6</v>
      </c>
      <c r="AK93" s="432">
        <v>0</v>
      </c>
      <c r="AL93" s="432">
        <v>0</v>
      </c>
      <c r="AM93" s="432">
        <v>0</v>
      </c>
      <c r="AN93" s="432">
        <v>0</v>
      </c>
    </row>
    <row r="94" spans="1:40" x14ac:dyDescent="0.25">
      <c r="A94" s="210" t="s">
        <v>200</v>
      </c>
      <c r="B94" s="438">
        <v>0</v>
      </c>
      <c r="C94" s="432">
        <f>IF('Front Sheet'!$J$15="None",AA94,IF('Front Sheet'!$J$15="Pro-rata",AB94,"-"))</f>
        <v>0</v>
      </c>
      <c r="D94" s="234"/>
      <c r="E94" s="432">
        <f>IF('Front Sheet'!$J$16="None",AI94,IF('Front Sheet'!$J$16="Pro-rata",AJ94,IF('Front Sheet'!$J$16="Public admin",AK94,IF('Front Sheet'!$J$16="Health",AL94,IF('Front Sheet'!$J$16="Caring/social work",AN94,IF('Front Sheet'!$J$16="Education",AM94,"-"))))))</f>
        <v>0</v>
      </c>
      <c r="F94" s="453" t="e">
        <f>'Front Sheet'!$J$7*E94</f>
        <v>#VALUE!</v>
      </c>
      <c r="G94" s="455" t="e">
        <f t="shared" si="1"/>
        <v>#VALUE!</v>
      </c>
      <c r="H94" s="282"/>
      <c r="I94" s="185"/>
      <c r="J94" s="455" t="e">
        <v>#VALUE!</v>
      </c>
      <c r="AA94" s="432">
        <v>0</v>
      </c>
      <c r="AB94" s="432">
        <f>'Input Output Table'!$DG95/'Input Output Table'!$DG$114</f>
        <v>6.7321026475990493E-3</v>
      </c>
      <c r="AI94" s="432">
        <v>0</v>
      </c>
      <c r="AJ94" s="432">
        <f>'Input Output Table'!$DI95/'Input Output Table'!$DI$114</f>
        <v>4.4200637987628098E-4</v>
      </c>
      <c r="AK94" s="432">
        <v>0</v>
      </c>
      <c r="AL94" s="432">
        <v>0</v>
      </c>
      <c r="AM94" s="432">
        <v>0</v>
      </c>
      <c r="AN94" s="432">
        <v>0</v>
      </c>
    </row>
    <row r="95" spans="1:40" x14ac:dyDescent="0.25">
      <c r="A95" s="210" t="s">
        <v>201</v>
      </c>
      <c r="B95" s="438">
        <v>0</v>
      </c>
      <c r="C95" s="432">
        <f>IF('Front Sheet'!$J$15="None",AA95,IF('Front Sheet'!$J$15="Pro-rata",AB95,"-"))</f>
        <v>0</v>
      </c>
      <c r="D95" s="234"/>
      <c r="E95" s="432">
        <f>IF('Front Sheet'!$J$16="None",AI95,IF('Front Sheet'!$J$16="Pro-rata",AJ95,IF('Front Sheet'!$J$16="Public admin",AK95,IF('Front Sheet'!$J$16="Health",AL95,IF('Front Sheet'!$J$16="Caring/social work",AN95,IF('Front Sheet'!$J$16="Education",AM95,"-"))))))</f>
        <v>0</v>
      </c>
      <c r="F95" s="453" t="e">
        <f>'Front Sheet'!$J$7*E95</f>
        <v>#VALUE!</v>
      </c>
      <c r="G95" s="455" t="e">
        <f t="shared" si="1"/>
        <v>#VALUE!</v>
      </c>
      <c r="H95" s="282"/>
      <c r="I95" s="185"/>
      <c r="J95" s="455" t="e">
        <v>#VALUE!</v>
      </c>
      <c r="AA95" s="432">
        <v>0</v>
      </c>
      <c r="AB95" s="432">
        <f>'Input Output Table'!$DG96/'Input Output Table'!$DG$114</f>
        <v>2.9856702938604114E-4</v>
      </c>
      <c r="AI95" s="432">
        <v>0</v>
      </c>
      <c r="AJ95" s="432">
        <f>'Input Output Table'!$DI96/'Input Output Table'!$DI$114</f>
        <v>2.172592110343067E-5</v>
      </c>
      <c r="AK95" s="432">
        <v>0</v>
      </c>
      <c r="AL95" s="432">
        <v>0</v>
      </c>
      <c r="AM95" s="432">
        <v>0</v>
      </c>
      <c r="AN95" s="432">
        <v>0</v>
      </c>
    </row>
    <row r="96" spans="1:40" x14ac:dyDescent="0.25">
      <c r="A96" s="210" t="s">
        <v>202</v>
      </c>
      <c r="B96" s="438">
        <v>0</v>
      </c>
      <c r="C96" s="432">
        <f>IF('Front Sheet'!$J$15="None",AA96,IF('Front Sheet'!$J$15="Pro-rata",AB96,"-"))</f>
        <v>0</v>
      </c>
      <c r="D96" s="234"/>
      <c r="E96" s="432">
        <f>IF('Front Sheet'!$J$16="None",AI96,IF('Front Sheet'!$J$16="Pro-rata",AJ96,IF('Front Sheet'!$J$16="Public admin",AK96,IF('Front Sheet'!$J$16="Health",AL96,IF('Front Sheet'!$J$16="Caring/social work",AN96,IF('Front Sheet'!$J$16="Education",AM96,"-"))))))</f>
        <v>0</v>
      </c>
      <c r="F96" s="453" t="e">
        <f>'Front Sheet'!$J$7*E96</f>
        <v>#VALUE!</v>
      </c>
      <c r="G96" s="455" t="e">
        <f t="shared" si="1"/>
        <v>#VALUE!</v>
      </c>
      <c r="H96" s="282"/>
      <c r="I96" s="185"/>
      <c r="J96" s="455" t="e">
        <v>#VALUE!</v>
      </c>
      <c r="AA96" s="432">
        <v>0</v>
      </c>
      <c r="AB96" s="432">
        <f>'Input Output Table'!$DG97/'Input Output Table'!$DG$114</f>
        <v>1.3055306800808136E-3</v>
      </c>
      <c r="AI96" s="432">
        <v>0</v>
      </c>
      <c r="AJ96" s="432">
        <f>'Input Output Table'!$DI97/'Input Output Table'!$DI$114</f>
        <v>0</v>
      </c>
      <c r="AK96" s="432">
        <v>0</v>
      </c>
      <c r="AL96" s="432">
        <v>0</v>
      </c>
      <c r="AM96" s="432">
        <v>0</v>
      </c>
      <c r="AN96" s="432">
        <v>0</v>
      </c>
    </row>
    <row r="97" spans="1:40" x14ac:dyDescent="0.25">
      <c r="A97" s="210" t="s">
        <v>203</v>
      </c>
      <c r="B97" s="438">
        <v>0</v>
      </c>
      <c r="C97" s="432">
        <f>IF('Front Sheet'!$J$15="None",AA97,IF('Front Sheet'!$J$15="Pro-rata",AB97,"-"))</f>
        <v>0</v>
      </c>
      <c r="D97" s="234"/>
      <c r="E97" s="432">
        <f>IF('Front Sheet'!$J$16="None",AI97,IF('Front Sheet'!$J$16="Pro-rata",AJ97,IF('Front Sheet'!$J$16="Public admin",AK97,IF('Front Sheet'!$J$16="Health",AL97,IF('Front Sheet'!$J$16="Caring/social work",AN97,IF('Front Sheet'!$J$16="Education",AM97,"-"))))))</f>
        <v>0</v>
      </c>
      <c r="F97" s="453" t="e">
        <f>'Front Sheet'!$J$7*E97</f>
        <v>#VALUE!</v>
      </c>
      <c r="G97" s="455" t="e">
        <f t="shared" si="1"/>
        <v>#VALUE!</v>
      </c>
      <c r="H97" s="282"/>
      <c r="I97" s="185"/>
      <c r="J97" s="455" t="e">
        <v>#VALUE!</v>
      </c>
      <c r="AA97" s="432">
        <v>0</v>
      </c>
      <c r="AB97" s="432">
        <f>'Input Output Table'!$DG98/'Input Output Table'!$DG$114</f>
        <v>1.8196738702371248E-4</v>
      </c>
      <c r="AI97" s="432">
        <v>0</v>
      </c>
      <c r="AJ97" s="432">
        <f>'Input Output Table'!$DI98/'Input Output Table'!$DI$114</f>
        <v>1.3370742036923761E-5</v>
      </c>
      <c r="AK97" s="432">
        <v>0</v>
      </c>
      <c r="AL97" s="432">
        <v>0</v>
      </c>
      <c r="AM97" s="432">
        <v>0</v>
      </c>
      <c r="AN97" s="432">
        <v>0</v>
      </c>
    </row>
    <row r="98" spans="1:40" x14ac:dyDescent="0.25">
      <c r="A98" s="210" t="s">
        <v>204</v>
      </c>
      <c r="B98" s="438">
        <v>0</v>
      </c>
      <c r="C98" s="432">
        <f>IF('Front Sheet'!$J$15="None",AA98,IF('Front Sheet'!$J$15="Pro-rata",AB98,"-"))</f>
        <v>0</v>
      </c>
      <c r="D98" s="234"/>
      <c r="E98" s="432">
        <f>IF('Front Sheet'!$J$16="None",AI98,IF('Front Sheet'!$J$16="Pro-rata",AJ98,IF('Front Sheet'!$J$16="Public admin",AK98,IF('Front Sheet'!$J$16="Health",AL98,IF('Front Sheet'!$J$16="Caring/social work",AN98,IF('Front Sheet'!$J$16="Education",AM98,"-"))))))</f>
        <v>0</v>
      </c>
      <c r="F98" s="453" t="e">
        <f>'Front Sheet'!$J$7*E98</f>
        <v>#VALUE!</v>
      </c>
      <c r="G98" s="455" t="e">
        <f t="shared" si="1"/>
        <v>#VALUE!</v>
      </c>
      <c r="H98" s="282"/>
      <c r="I98" s="185"/>
      <c r="J98" s="455" t="e">
        <v>#VALUE!</v>
      </c>
      <c r="AA98" s="432">
        <v>0</v>
      </c>
      <c r="AB98" s="432">
        <f>'Input Output Table'!$DG99/'Input Output Table'!$DG$114</f>
        <v>1.8953179072859229E-3</v>
      </c>
      <c r="AI98" s="432">
        <v>0</v>
      </c>
      <c r="AJ98" s="432">
        <f>'Input Output Table'!$DI99/'Input Output Table'!$DI$114</f>
        <v>1.4981221023440219E-4</v>
      </c>
      <c r="AK98" s="432">
        <v>0</v>
      </c>
      <c r="AL98" s="432">
        <v>0</v>
      </c>
      <c r="AM98" s="432">
        <v>0</v>
      </c>
      <c r="AN98" s="432">
        <v>0</v>
      </c>
    </row>
    <row r="99" spans="1:40" x14ac:dyDescent="0.25">
      <c r="A99" s="210" t="s">
        <v>205</v>
      </c>
      <c r="B99" s="438">
        <v>0</v>
      </c>
      <c r="C99" s="432">
        <f>IF('Front Sheet'!$J$15="None",AA99,IF('Front Sheet'!$J$15="Pro-rata",AB99,"-"))</f>
        <v>0</v>
      </c>
      <c r="D99" s="234"/>
      <c r="E99" s="432">
        <f>IF('Front Sheet'!$J$16="None",AI99,IF('Front Sheet'!$J$16="Pro-rata",AJ99,IF('Front Sheet'!$J$16="Public admin",AK99,IF('Front Sheet'!$J$16="Health",AL99,IF('Front Sheet'!$J$16="Caring/social work",AN99,IF('Front Sheet'!$J$16="Education",AM99,"-"))))))</f>
        <v>0</v>
      </c>
      <c r="F99" s="453" t="e">
        <f>'Front Sheet'!$J$7*E99</f>
        <v>#VALUE!</v>
      </c>
      <c r="G99" s="455" t="e">
        <f t="shared" si="1"/>
        <v>#VALUE!</v>
      </c>
      <c r="H99" s="282"/>
      <c r="I99" s="185"/>
      <c r="J99" s="455" t="e">
        <v>#VALUE!</v>
      </c>
      <c r="AA99" s="432">
        <v>0</v>
      </c>
      <c r="AB99" s="432">
        <f>'Input Output Table'!$DG100/'Input Output Table'!$DG$114</f>
        <v>8.2201507326249942E-4</v>
      </c>
      <c r="AI99" s="432">
        <v>0</v>
      </c>
      <c r="AJ99" s="432">
        <f>'Input Output Table'!$DI100/'Input Output Table'!$DI$114</f>
        <v>3.9718112203308346E-5</v>
      </c>
      <c r="AK99" s="432">
        <v>0</v>
      </c>
      <c r="AL99" s="432">
        <v>0</v>
      </c>
      <c r="AM99" s="432">
        <v>0</v>
      </c>
      <c r="AN99" s="432">
        <v>0</v>
      </c>
    </row>
    <row r="100" spans="1:40" x14ac:dyDescent="0.25">
      <c r="A100" s="210" t="s">
        <v>206</v>
      </c>
      <c r="B100" s="438">
        <v>0</v>
      </c>
      <c r="C100" s="432">
        <f>IF('Front Sheet'!$J$15="None",AA100,IF('Front Sheet'!$J$15="Pro-rata",AB100,"-"))</f>
        <v>0</v>
      </c>
      <c r="D100" s="234"/>
      <c r="E100" s="432">
        <f>IF('Front Sheet'!$J$16="None",AI100,IF('Front Sheet'!$J$16="Pro-rata",AJ100,IF('Front Sheet'!$J$16="Public admin",AK100,IF('Front Sheet'!$J$16="Health",AL100,IF('Front Sheet'!$J$16="Caring/social work",AN100,IF('Front Sheet'!$J$16="Education",AM100,"-"))))))</f>
        <v>0</v>
      </c>
      <c r="F100" s="453" t="e">
        <f>'Front Sheet'!$J$7*E100</f>
        <v>#VALUE!</v>
      </c>
      <c r="G100" s="455" t="e">
        <f t="shared" si="1"/>
        <v>#VALUE!</v>
      </c>
      <c r="H100" s="282"/>
      <c r="I100" s="185"/>
      <c r="J100" s="455" t="e">
        <v>#VALUE!</v>
      </c>
      <c r="AA100" s="432">
        <v>0</v>
      </c>
      <c r="AB100" s="432">
        <f>'Input Output Table'!$DG101/'Input Output Table'!$DG$114</f>
        <v>5.5456561407518246E-3</v>
      </c>
      <c r="AI100" s="432">
        <v>0</v>
      </c>
      <c r="AJ100" s="432">
        <f>'Input Output Table'!$DI101/'Input Output Table'!$DI$114</f>
        <v>0.41166032953105197</v>
      </c>
      <c r="AK100" s="432">
        <v>1</v>
      </c>
      <c r="AL100" s="432">
        <v>0</v>
      </c>
      <c r="AM100" s="432">
        <v>0</v>
      </c>
      <c r="AN100" s="432">
        <v>0</v>
      </c>
    </row>
    <row r="101" spans="1:40" x14ac:dyDescent="0.25">
      <c r="A101" s="210" t="s">
        <v>207</v>
      </c>
      <c r="B101" s="438">
        <v>0</v>
      </c>
      <c r="C101" s="432">
        <f>IF('Front Sheet'!$J$15="None",AA101,IF('Front Sheet'!$J$15="Pro-rata",AB101,"-"))</f>
        <v>0</v>
      </c>
      <c r="D101" s="234"/>
      <c r="E101" s="432">
        <f>IF('Front Sheet'!$J$16="None",AI101,IF('Front Sheet'!$J$16="Pro-rata",AJ101,IF('Front Sheet'!$J$16="Public admin",AK101,IF('Front Sheet'!$J$16="Health",AL101,IF('Front Sheet'!$J$16="Caring/social work",AN101,IF('Front Sheet'!$J$16="Education",AM101,"-"))))))</f>
        <v>0</v>
      </c>
      <c r="F101" s="453" t="e">
        <f>'Front Sheet'!$J$7*E101</f>
        <v>#VALUE!</v>
      </c>
      <c r="G101" s="455" t="e">
        <f t="shared" si="1"/>
        <v>#VALUE!</v>
      </c>
      <c r="H101" s="282"/>
      <c r="I101" s="185"/>
      <c r="J101" s="455" t="e">
        <v>#VALUE!</v>
      </c>
      <c r="AA101" s="432">
        <v>0</v>
      </c>
      <c r="AB101" s="432">
        <f>'Input Output Table'!$DG102/'Input Output Table'!$DG$114</f>
        <v>1.6095364301435208E-2</v>
      </c>
      <c r="AI101" s="432">
        <v>0</v>
      </c>
      <c r="AJ101" s="432">
        <f>'Input Output Table'!$DI102/'Input Output Table'!$DI$114</f>
        <v>1.7477073708881779E-2</v>
      </c>
      <c r="AK101" s="432">
        <v>0</v>
      </c>
      <c r="AL101" s="432">
        <v>0</v>
      </c>
      <c r="AM101" s="432">
        <v>1</v>
      </c>
      <c r="AN101" s="432">
        <v>0</v>
      </c>
    </row>
    <row r="102" spans="1:40" x14ac:dyDescent="0.25">
      <c r="A102" s="210" t="s">
        <v>208</v>
      </c>
      <c r="B102" s="438">
        <v>0</v>
      </c>
      <c r="C102" s="432">
        <f>IF('Front Sheet'!$J$15="None",AA102,IF('Front Sheet'!$J$15="Pro-rata",AB102,"-"))</f>
        <v>0</v>
      </c>
      <c r="D102" s="234"/>
      <c r="E102" s="432">
        <f>IF('Front Sheet'!$J$16="None",AI102,IF('Front Sheet'!$J$16="Pro-rata",AJ102,IF('Front Sheet'!$J$16="Public admin",AK102,IF('Front Sheet'!$J$16="Health",AL102,IF('Front Sheet'!$J$16="Caring/social work",AN102,IF('Front Sheet'!$J$16="Education",AM102,"-"))))))</f>
        <v>0</v>
      </c>
      <c r="F102" s="453" t="e">
        <f>'Front Sheet'!$J$7*E102</f>
        <v>#VALUE!</v>
      </c>
      <c r="G102" s="455" t="e">
        <f t="shared" si="1"/>
        <v>#VALUE!</v>
      </c>
      <c r="H102" s="282"/>
      <c r="I102" s="185"/>
      <c r="J102" s="455" t="e">
        <v>#VALUE!</v>
      </c>
      <c r="AA102" s="432">
        <v>0</v>
      </c>
      <c r="AB102" s="432">
        <f>'Input Output Table'!$DG103/'Input Output Table'!$DG$114</f>
        <v>1.2297392068018611E-2</v>
      </c>
      <c r="AI102" s="432">
        <v>0</v>
      </c>
      <c r="AJ102" s="432">
        <f>'Input Output Table'!$DI103/'Input Output Table'!$DI$114</f>
        <v>0.54862521166004952</v>
      </c>
      <c r="AK102" s="432">
        <v>0</v>
      </c>
      <c r="AL102" s="432">
        <v>1</v>
      </c>
      <c r="AM102" s="432">
        <v>0</v>
      </c>
      <c r="AN102" s="432">
        <v>0</v>
      </c>
    </row>
    <row r="103" spans="1:40" x14ac:dyDescent="0.25">
      <c r="A103" s="210" t="s">
        <v>209</v>
      </c>
      <c r="B103" s="438">
        <v>0</v>
      </c>
      <c r="C103" s="432">
        <f>IF('Front Sheet'!$J$15="None",AA103,IF('Front Sheet'!$J$15="Pro-rata",AB103,"-"))</f>
        <v>0</v>
      </c>
      <c r="D103" s="234"/>
      <c r="E103" s="432">
        <f>IF('Front Sheet'!$J$16="None",AI103,IF('Front Sheet'!$J$16="Pro-rata",AJ103,IF('Front Sheet'!$J$16="Public admin",AK103,IF('Front Sheet'!$J$16="Health",AL103,IF('Front Sheet'!$J$16="Caring/social work",AN103,IF('Front Sheet'!$J$16="Education",AM103,"-"))))))</f>
        <v>0</v>
      </c>
      <c r="F103" s="453" t="e">
        <f>'Front Sheet'!$J$7*E103</f>
        <v>#VALUE!</v>
      </c>
      <c r="G103" s="455" t="e">
        <f t="shared" si="1"/>
        <v>#VALUE!</v>
      </c>
      <c r="H103" s="282"/>
      <c r="I103" s="185"/>
      <c r="J103" s="455" t="e">
        <v>#VALUE!</v>
      </c>
      <c r="AA103" s="432">
        <v>0</v>
      </c>
      <c r="AB103" s="432">
        <f>'Input Output Table'!$DG104/'Input Output Table'!$DG$114</f>
        <v>1.1770372920453243E-2</v>
      </c>
      <c r="AI103" s="432">
        <v>0</v>
      </c>
      <c r="AJ103" s="432">
        <f>'Input Output Table'!$DI104/'Input Output Table'!$DI$114</f>
        <v>3.4191230234679147E-3</v>
      </c>
      <c r="AK103" s="432">
        <v>0</v>
      </c>
      <c r="AL103" s="432">
        <v>0</v>
      </c>
      <c r="AM103" s="432">
        <v>0</v>
      </c>
      <c r="AN103" s="432">
        <v>1</v>
      </c>
    </row>
    <row r="104" spans="1:40" x14ac:dyDescent="0.25">
      <c r="A104" s="210" t="s">
        <v>210</v>
      </c>
      <c r="B104" s="438">
        <v>0</v>
      </c>
      <c r="C104" s="432">
        <f>IF('Front Sheet'!$J$15="None",AA104,IF('Front Sheet'!$J$15="Pro-rata",AB104,"-"))</f>
        <v>0</v>
      </c>
      <c r="D104" s="234"/>
      <c r="E104" s="432">
        <f>IF('Front Sheet'!$J$16="None",AI104,IF('Front Sheet'!$J$16="Pro-rata",AJ104,IF('Front Sheet'!$J$16="Public admin",AK104,IF('Front Sheet'!$J$16="Health",AL104,IF('Front Sheet'!$J$16="Caring/social work",AN104,IF('Front Sheet'!$J$16="Education",AM104,"-"))))))</f>
        <v>0</v>
      </c>
      <c r="F104" s="453" t="e">
        <f>'Front Sheet'!$J$7*E104</f>
        <v>#VALUE!</v>
      </c>
      <c r="G104" s="455" t="e">
        <f t="shared" si="1"/>
        <v>#VALUE!</v>
      </c>
      <c r="H104" s="282"/>
      <c r="I104" s="185"/>
      <c r="J104" s="455" t="e">
        <v>#VALUE!</v>
      </c>
      <c r="AA104" s="432">
        <v>0</v>
      </c>
      <c r="AB104" s="432">
        <f>'Input Output Table'!$DG105/'Input Output Table'!$DG$114</f>
        <v>2.2427262723494715E-3</v>
      </c>
      <c r="AI104" s="432">
        <v>0</v>
      </c>
      <c r="AJ104" s="432">
        <f>'Input Output Table'!$DI105/'Input Output Table'!$DI$114</f>
        <v>1.24015235883988E-5</v>
      </c>
      <c r="AK104" s="432">
        <v>0</v>
      </c>
      <c r="AL104" s="432">
        <v>0</v>
      </c>
      <c r="AM104" s="432">
        <v>0</v>
      </c>
      <c r="AN104" s="432">
        <v>0</v>
      </c>
    </row>
    <row r="105" spans="1:40" x14ac:dyDescent="0.25">
      <c r="A105" s="210" t="s">
        <v>211</v>
      </c>
      <c r="B105" s="438">
        <v>0</v>
      </c>
      <c r="C105" s="432">
        <f>IF('Front Sheet'!$J$15="None",AA105,IF('Front Sheet'!$J$15="Pro-rata",AB105,"-"))</f>
        <v>0</v>
      </c>
      <c r="D105" s="234"/>
      <c r="E105" s="432">
        <f>IF('Front Sheet'!$J$16="None",AI105,IF('Front Sheet'!$J$16="Pro-rata",AJ105,IF('Front Sheet'!$J$16="Public admin",AK105,IF('Front Sheet'!$J$16="Health",AL105,IF('Front Sheet'!$J$16="Caring/social work",AN105,IF('Front Sheet'!$J$16="Education",AM105,"-"))))))</f>
        <v>0</v>
      </c>
      <c r="F105" s="453" t="e">
        <f>'Front Sheet'!$J$7*E105</f>
        <v>#VALUE!</v>
      </c>
      <c r="G105" s="455" t="e">
        <f t="shared" si="1"/>
        <v>#VALUE!</v>
      </c>
      <c r="H105" s="282"/>
      <c r="I105" s="185"/>
      <c r="J105" s="455" t="e">
        <v>#VALUE!</v>
      </c>
      <c r="AA105" s="432">
        <v>0</v>
      </c>
      <c r="AB105" s="432">
        <f>'Input Output Table'!$DG106/'Input Output Table'!$DG$114</f>
        <v>1.4666782237456794E-3</v>
      </c>
      <c r="AI105" s="432">
        <v>0</v>
      </c>
      <c r="AJ105" s="432">
        <f>'Input Output Table'!$DI106/'Input Output Table'!$DI$114</f>
        <v>8.1765436234405967E-5</v>
      </c>
      <c r="AK105" s="432">
        <v>0</v>
      </c>
      <c r="AL105" s="432">
        <v>0</v>
      </c>
      <c r="AM105" s="432">
        <v>0</v>
      </c>
      <c r="AN105" s="432">
        <v>0</v>
      </c>
    </row>
    <row r="106" spans="1:40" x14ac:dyDescent="0.25">
      <c r="A106" s="210" t="s">
        <v>212</v>
      </c>
      <c r="B106" s="438">
        <v>0</v>
      </c>
      <c r="C106" s="432">
        <f>IF('Front Sheet'!$J$15="None",AA106,IF('Front Sheet'!$J$15="Pro-rata",AB106,"-"))</f>
        <v>0</v>
      </c>
      <c r="D106" s="234"/>
      <c r="E106" s="432">
        <f>IF('Front Sheet'!$J$16="None",AI106,IF('Front Sheet'!$J$16="Pro-rata",AJ106,IF('Front Sheet'!$J$16="Public admin",AK106,IF('Front Sheet'!$J$16="Health",AL106,IF('Front Sheet'!$J$16="Caring/social work",AN106,IF('Front Sheet'!$J$16="Education",AM106,"-"))))))</f>
        <v>0</v>
      </c>
      <c r="F106" s="453" t="e">
        <f>'Front Sheet'!$J$7*E106</f>
        <v>#VALUE!</v>
      </c>
      <c r="G106" s="455" t="e">
        <f t="shared" si="1"/>
        <v>#VALUE!</v>
      </c>
      <c r="H106" s="282"/>
      <c r="I106" s="185"/>
      <c r="J106" s="455" t="e">
        <v>#VALUE!</v>
      </c>
      <c r="AA106" s="432">
        <v>0</v>
      </c>
      <c r="AB106" s="432">
        <f>'Input Output Table'!$DG107/'Input Output Table'!$DG$114</f>
        <v>9.2483393009907839E-3</v>
      </c>
      <c r="AI106" s="432">
        <v>0</v>
      </c>
      <c r="AJ106" s="432">
        <f>'Input Output Table'!$DI107/'Input Output Table'!$DI$114</f>
        <v>3.0656157898630108E-4</v>
      </c>
      <c r="AK106" s="432">
        <v>0</v>
      </c>
      <c r="AL106" s="432">
        <v>0</v>
      </c>
      <c r="AM106" s="432">
        <v>0</v>
      </c>
      <c r="AN106" s="432">
        <v>0</v>
      </c>
    </row>
    <row r="107" spans="1:40" x14ac:dyDescent="0.25">
      <c r="A107" s="210" t="s">
        <v>213</v>
      </c>
      <c r="B107" s="438">
        <v>0</v>
      </c>
      <c r="C107" s="432">
        <f>IF('Front Sheet'!$J$15="None",AA107,IF('Front Sheet'!$J$15="Pro-rata",AB107,"-"))</f>
        <v>0</v>
      </c>
      <c r="D107" s="234"/>
      <c r="E107" s="432">
        <f>IF('Front Sheet'!$J$16="None",AI107,IF('Front Sheet'!$J$16="Pro-rata",AJ107,IF('Front Sheet'!$J$16="Public admin",AK107,IF('Front Sheet'!$J$16="Health",AL107,IF('Front Sheet'!$J$16="Caring/social work",AN107,IF('Front Sheet'!$J$16="Education",AM107,"-"))))))</f>
        <v>0</v>
      </c>
      <c r="F107" s="453" t="e">
        <f>'Front Sheet'!$J$7*E107</f>
        <v>#VALUE!</v>
      </c>
      <c r="G107" s="455" t="e">
        <f t="shared" si="1"/>
        <v>#VALUE!</v>
      </c>
      <c r="H107" s="282"/>
      <c r="I107" s="185"/>
      <c r="J107" s="455" t="e">
        <v>#VALUE!</v>
      </c>
      <c r="AA107" s="432">
        <v>0</v>
      </c>
      <c r="AB107" s="432">
        <f>'Input Output Table'!$DG108/'Input Output Table'!$DG$114</f>
        <v>6.8021190243719538E-3</v>
      </c>
      <c r="AI107" s="432">
        <v>0</v>
      </c>
      <c r="AJ107" s="432">
        <f>'Input Output Table'!$DI108/'Input Output Table'!$DI$114</f>
        <v>1.5922951570099335E-4</v>
      </c>
      <c r="AK107" s="432">
        <v>0</v>
      </c>
      <c r="AL107" s="432">
        <v>0</v>
      </c>
      <c r="AM107" s="432">
        <v>0</v>
      </c>
      <c r="AN107" s="432">
        <v>0</v>
      </c>
    </row>
    <row r="108" spans="1:40" x14ac:dyDescent="0.25">
      <c r="A108" s="210" t="s">
        <v>214</v>
      </c>
      <c r="B108" s="438">
        <v>0</v>
      </c>
      <c r="C108" s="432">
        <f>IF('Front Sheet'!$J$15="None",AA108,IF('Front Sheet'!$J$15="Pro-rata",AB108,"-"))</f>
        <v>0</v>
      </c>
      <c r="D108" s="234"/>
      <c r="E108" s="432">
        <f>IF('Front Sheet'!$J$16="None",AI108,IF('Front Sheet'!$J$16="Pro-rata",AJ108,IF('Front Sheet'!$J$16="Public admin",AK108,IF('Front Sheet'!$J$16="Health",AL108,IF('Front Sheet'!$J$16="Caring/social work",AN108,IF('Front Sheet'!$J$16="Education",AM108,"-"))))))</f>
        <v>0</v>
      </c>
      <c r="F108" s="453" t="e">
        <f>'Front Sheet'!$J$7*E108</f>
        <v>#VALUE!</v>
      </c>
      <c r="G108" s="455" t="e">
        <f t="shared" si="1"/>
        <v>#VALUE!</v>
      </c>
      <c r="H108" s="282"/>
      <c r="I108" s="185"/>
      <c r="J108" s="455" t="e">
        <v>#VALUE!</v>
      </c>
      <c r="AA108" s="432">
        <v>0</v>
      </c>
      <c r="AB108" s="432">
        <f>'Input Output Table'!$DG109/'Input Output Table'!$DG$114</f>
        <v>2.8025568150429133E-3</v>
      </c>
      <c r="AI108" s="432">
        <v>0</v>
      </c>
      <c r="AJ108" s="432">
        <f>'Input Output Table'!$DI109/'Input Output Table'!$DI$114</f>
        <v>1.4383292860706623E-4</v>
      </c>
      <c r="AK108" s="432">
        <v>0</v>
      </c>
      <c r="AL108" s="432">
        <v>0</v>
      </c>
      <c r="AM108" s="432">
        <v>0</v>
      </c>
      <c r="AN108" s="432">
        <v>0</v>
      </c>
    </row>
    <row r="109" spans="1:40" x14ac:dyDescent="0.25">
      <c r="A109" s="210" t="s">
        <v>215</v>
      </c>
      <c r="B109" s="438">
        <v>0</v>
      </c>
      <c r="C109" s="432">
        <f>IF('Front Sheet'!$J$15="None",AA109,IF('Front Sheet'!$J$15="Pro-rata",AB109,"-"))</f>
        <v>0</v>
      </c>
      <c r="D109" s="234"/>
      <c r="E109" s="432">
        <f>IF('Front Sheet'!$J$16="None",AI109,IF('Front Sheet'!$J$16="Pro-rata",AJ109,IF('Front Sheet'!$J$16="Public admin",AK109,IF('Front Sheet'!$J$16="Health",AL109,IF('Front Sheet'!$J$16="Caring/social work",AN109,IF('Front Sheet'!$J$16="Education",AM109,"-"))))))</f>
        <v>0</v>
      </c>
      <c r="F109" s="453" t="e">
        <f>'Front Sheet'!$J$7*E109</f>
        <v>#VALUE!</v>
      </c>
      <c r="G109" s="455" t="e">
        <f t="shared" si="1"/>
        <v>#VALUE!</v>
      </c>
      <c r="H109" s="282"/>
      <c r="I109" s="185"/>
      <c r="J109" s="455" t="e">
        <v>#VALUE!</v>
      </c>
      <c r="AA109" s="432">
        <v>0</v>
      </c>
      <c r="AB109" s="432">
        <f>'Input Output Table'!$DG110/'Input Output Table'!$DG$114</f>
        <v>9.9164771638394458E-4</v>
      </c>
      <c r="AI109" s="432">
        <v>0</v>
      </c>
      <c r="AJ109" s="432">
        <f>'Input Output Table'!$DI110/'Input Output Table'!$DI$114</f>
        <v>1.0883924952862038E-5</v>
      </c>
      <c r="AK109" s="432">
        <v>0</v>
      </c>
      <c r="AL109" s="432">
        <v>0</v>
      </c>
      <c r="AM109" s="432">
        <v>0</v>
      </c>
      <c r="AN109" s="432">
        <v>0</v>
      </c>
    </row>
    <row r="110" spans="1:40" ht="15.75" thickBot="1" x14ac:dyDescent="0.3">
      <c r="A110" s="210" t="s">
        <v>216</v>
      </c>
      <c r="B110" s="438">
        <v>0</v>
      </c>
      <c r="C110" s="432">
        <f>IF('Front Sheet'!$J$15="None",AA110,IF('Front Sheet'!$J$15="Pro-rata",AB110,"-"))</f>
        <v>0</v>
      </c>
      <c r="D110" s="234"/>
      <c r="E110" s="432">
        <f>IF('Front Sheet'!$J$16="None",AI110,IF('Front Sheet'!$J$16="Pro-rata",AJ110,IF('Front Sheet'!$J$16="Public admin",AK110,IF('Front Sheet'!$J$16="Health",AL110,IF('Front Sheet'!$J$16="Caring/social work",AN110,IF('Front Sheet'!$J$16="Education",AM110,"-"))))))</f>
        <v>0</v>
      </c>
      <c r="F110" s="453" t="e">
        <f>'Front Sheet'!$J$7*E110</f>
        <v>#VALUE!</v>
      </c>
      <c r="G110" s="455" t="e">
        <f t="shared" si="1"/>
        <v>#VALUE!</v>
      </c>
      <c r="H110" s="282"/>
      <c r="I110" s="185"/>
      <c r="J110" s="457" t="e">
        <v>#VALUE!</v>
      </c>
      <c r="AA110" s="432">
        <v>0</v>
      </c>
      <c r="AB110" s="436">
        <f>'Input Output Table'!$DG111/'Input Output Table'!$DG$114</f>
        <v>9.3549915702045138E-3</v>
      </c>
      <c r="AI110" s="432">
        <v>0</v>
      </c>
      <c r="AJ110" s="436">
        <f>'Input Output Table'!$DI111/'Input Output Table'!$DI$114</f>
        <v>5.7501442690611852E-4</v>
      </c>
      <c r="AK110" s="436">
        <v>0</v>
      </c>
      <c r="AL110" s="436">
        <v>0</v>
      </c>
      <c r="AM110" s="436">
        <v>0</v>
      </c>
      <c r="AN110" s="436">
        <v>0</v>
      </c>
    </row>
    <row r="111" spans="1:40" ht="21.75" thickTop="1" x14ac:dyDescent="0.25">
      <c r="A111" s="186"/>
      <c r="B111" s="435"/>
      <c r="C111" s="435"/>
      <c r="D111" s="230"/>
      <c r="E111" s="230"/>
      <c r="F111" s="589" t="s">
        <v>567</v>
      </c>
      <c r="G111" s="592" t="e">
        <f>SUM(G5:G110)</f>
        <v>#VALUE!</v>
      </c>
      <c r="H111" s="459"/>
      <c r="I111" s="589" t="s">
        <v>568</v>
      </c>
      <c r="J111" s="592" t="e">
        <f>SUM(J5:J110)</f>
        <v>#VALUE!</v>
      </c>
      <c r="AA111" s="435"/>
      <c r="AB111" s="437"/>
      <c r="AI111" s="435"/>
      <c r="AJ111" s="437"/>
      <c r="AK111" s="437"/>
      <c r="AL111" s="437"/>
      <c r="AM111" s="437"/>
      <c r="AN111" s="437"/>
    </row>
    <row r="112" spans="1:40" ht="21" x14ac:dyDescent="0.25">
      <c r="A112" s="228"/>
      <c r="B112" s="432"/>
      <c r="C112" s="432"/>
      <c r="D112" s="234"/>
      <c r="E112" s="234"/>
      <c r="F112" s="590"/>
      <c r="G112" s="593"/>
      <c r="H112" s="460"/>
      <c r="I112" s="590"/>
      <c r="J112" s="593"/>
      <c r="AA112" s="432"/>
      <c r="AB112" s="437"/>
      <c r="AI112" s="432"/>
      <c r="AJ112" s="437"/>
      <c r="AK112" s="437"/>
      <c r="AL112" s="437"/>
      <c r="AM112" s="437"/>
      <c r="AN112" s="437"/>
    </row>
    <row r="113" spans="1:40" ht="21.75" thickBot="1" x14ac:dyDescent="0.3">
      <c r="A113" s="228"/>
      <c r="B113" s="432"/>
      <c r="C113" s="432"/>
      <c r="D113" s="234"/>
      <c r="E113" s="234"/>
      <c r="F113" s="591"/>
      <c r="G113" s="594"/>
      <c r="H113" s="460"/>
      <c r="I113" s="591"/>
      <c r="J113" s="594"/>
      <c r="AA113" s="432"/>
      <c r="AB113" s="437"/>
      <c r="AI113" s="432"/>
      <c r="AJ113" s="437"/>
      <c r="AK113" s="437"/>
      <c r="AL113" s="437"/>
      <c r="AM113" s="437"/>
      <c r="AN113" s="437"/>
    </row>
    <row r="114" spans="1:40" ht="16.5" thickTop="1" thickBot="1" x14ac:dyDescent="0.3">
      <c r="A114" s="228"/>
      <c r="B114" s="432"/>
      <c r="C114" s="432"/>
      <c r="D114" s="234"/>
      <c r="E114" s="234"/>
      <c r="F114" s="234"/>
      <c r="G114" s="234"/>
      <c r="H114" s="234"/>
      <c r="I114" s="185"/>
      <c r="J114" s="185"/>
      <c r="AA114" s="432"/>
      <c r="AB114" s="437"/>
      <c r="AI114" s="432"/>
      <c r="AJ114" s="437"/>
      <c r="AK114" s="437"/>
      <c r="AL114" s="437"/>
      <c r="AM114" s="437"/>
      <c r="AN114" s="437"/>
    </row>
    <row r="115" spans="1:40" ht="15.75" thickTop="1" x14ac:dyDescent="0.25">
      <c r="A115" s="426" t="s">
        <v>111</v>
      </c>
      <c r="B115" s="440">
        <v>0</v>
      </c>
      <c r="C115" s="435">
        <f>IF('Front Sheet'!$J$15="None",AA115,IF('Front Sheet'!$J$15="Pro-rata",AB115,"-"))</f>
        <v>0</v>
      </c>
      <c r="D115" s="230"/>
      <c r="E115" s="435">
        <f>IF('Front Sheet'!$J$16="None",AI115,IF('Front Sheet'!$J$16="Pro-rata",AJ115,IF('Front Sheet'!$J$16="Public admin",AK115,IF('Front Sheet'!$J$16="Health",AL115,IF('Front Sheet'!$J$16="Caring/social work",AN115,IF('Front Sheet'!$J$16="Education",AM115,"-"))))))</f>
        <v>0</v>
      </c>
      <c r="F115" s="458" t="e">
        <f>'Front Sheet'!$J$7*E115</f>
        <v>#VALUE!</v>
      </c>
      <c r="G115" s="456" t="e">
        <f>B115+D115+F115</f>
        <v>#VALUE!</v>
      </c>
      <c r="H115" s="282"/>
      <c r="I115" s="185"/>
      <c r="J115" s="456" t="e">
        <f t="array" ref="J115:J221">MMULT('Compute Leontief Inverse'!LN122:PP228,G115:G221)</f>
        <v>#VALUE!</v>
      </c>
      <c r="AA115" s="432">
        <v>0</v>
      </c>
      <c r="AB115" s="435">
        <f>'Input Output Table'!$DG6/'Input Output Table'!$DG$114</f>
        <v>8.3198637031667352E-3</v>
      </c>
      <c r="AI115" s="435">
        <v>0</v>
      </c>
      <c r="AJ115" s="435">
        <f>'Input Output Table'!$DI6/'Input Output Table'!$DI$114</f>
        <v>0</v>
      </c>
      <c r="AK115" s="435">
        <v>0</v>
      </c>
      <c r="AL115" s="435">
        <v>0</v>
      </c>
      <c r="AM115" s="435">
        <v>0</v>
      </c>
      <c r="AN115" s="435">
        <v>0</v>
      </c>
    </row>
    <row r="116" spans="1:40" x14ac:dyDescent="0.25">
      <c r="A116" s="210" t="s">
        <v>112</v>
      </c>
      <c r="B116" s="438">
        <v>0</v>
      </c>
      <c r="C116" s="432">
        <f>IF('Front Sheet'!$J$15="None",AA116,IF('Front Sheet'!$J$15="Pro-rata",AB116,"-"))</f>
        <v>0</v>
      </c>
      <c r="D116" s="234"/>
      <c r="E116" s="432">
        <f>IF('Front Sheet'!$J$16="None",AI116,IF('Front Sheet'!$J$16="Pro-rata",AJ116,IF('Front Sheet'!$J$16="Public admin",AK116,IF('Front Sheet'!$J$16="Health",AL116,IF('Front Sheet'!$J$16="Caring/social work",AN116,IF('Front Sheet'!$J$16="Education",AM116,"-"))))))</f>
        <v>0</v>
      </c>
      <c r="F116" s="453" t="e">
        <f>'Front Sheet'!$J$7*E116</f>
        <v>#VALUE!</v>
      </c>
      <c r="G116" s="455" t="e">
        <f t="shared" ref="G116:G179" si="2">B116+D116+F116</f>
        <v>#VALUE!</v>
      </c>
      <c r="H116" s="282"/>
      <c r="I116" s="185"/>
      <c r="J116" s="455" t="e">
        <v>#VALUE!</v>
      </c>
      <c r="AA116" s="432">
        <v>0</v>
      </c>
      <c r="AB116" s="432">
        <f>'Input Output Table'!$DG7/'Input Output Table'!$DG$114</f>
        <v>5.937328267959038E-4</v>
      </c>
      <c r="AI116" s="432">
        <v>0</v>
      </c>
      <c r="AJ116" s="432">
        <f>'Input Output Table'!$DI7/'Input Output Table'!$DI$114</f>
        <v>0</v>
      </c>
      <c r="AK116" s="432">
        <v>0</v>
      </c>
      <c r="AL116" s="432">
        <v>0</v>
      </c>
      <c r="AM116" s="432">
        <v>0</v>
      </c>
      <c r="AN116" s="432">
        <v>0</v>
      </c>
    </row>
    <row r="117" spans="1:40" x14ac:dyDescent="0.25">
      <c r="A117" s="210" t="s">
        <v>113</v>
      </c>
      <c r="B117" s="438">
        <v>0</v>
      </c>
      <c r="C117" s="432">
        <f>IF('Front Sheet'!$J$15="None",AA117,IF('Front Sheet'!$J$15="Pro-rata",AB117,"-"))</f>
        <v>0</v>
      </c>
      <c r="D117" s="234"/>
      <c r="E117" s="432">
        <f>IF('Front Sheet'!$J$16="None",AI117,IF('Front Sheet'!$J$16="Pro-rata",AJ117,IF('Front Sheet'!$J$16="Public admin",AK117,IF('Front Sheet'!$J$16="Health",AL117,IF('Front Sheet'!$J$16="Caring/social work",AN117,IF('Front Sheet'!$J$16="Education",AM117,"-"))))))</f>
        <v>0</v>
      </c>
      <c r="F117" s="453" t="e">
        <f>'Front Sheet'!$J$7*E117</f>
        <v>#VALUE!</v>
      </c>
      <c r="G117" s="455" t="e">
        <f t="shared" si="2"/>
        <v>#VALUE!</v>
      </c>
      <c r="H117" s="282"/>
      <c r="I117" s="185"/>
      <c r="J117" s="455" t="e">
        <v>#VALUE!</v>
      </c>
      <c r="AA117" s="432">
        <v>0</v>
      </c>
      <c r="AB117" s="432">
        <f>'Input Output Table'!$DG8/'Input Output Table'!$DG$114</f>
        <v>2.9284128989215164E-4</v>
      </c>
      <c r="AI117" s="432">
        <v>0</v>
      </c>
      <c r="AJ117" s="432">
        <f>'Input Output Table'!$DI8/'Input Output Table'!$DI$114</f>
        <v>0</v>
      </c>
      <c r="AK117" s="432">
        <v>0</v>
      </c>
      <c r="AL117" s="432">
        <v>0</v>
      </c>
      <c r="AM117" s="432">
        <v>0</v>
      </c>
      <c r="AN117" s="432">
        <v>0</v>
      </c>
    </row>
    <row r="118" spans="1:40" x14ac:dyDescent="0.25">
      <c r="A118" s="210" t="s">
        <v>114</v>
      </c>
      <c r="B118" s="438">
        <v>0</v>
      </c>
      <c r="C118" s="432">
        <f>IF('Front Sheet'!$J$15="None",AA118,IF('Front Sheet'!$J$15="Pro-rata",AB118,"-"))</f>
        <v>0</v>
      </c>
      <c r="D118" s="234"/>
      <c r="E118" s="432">
        <f>IF('Front Sheet'!$J$16="None",AI118,IF('Front Sheet'!$J$16="Pro-rata",AJ118,IF('Front Sheet'!$J$16="Public admin",AK118,IF('Front Sheet'!$J$16="Health",AL118,IF('Front Sheet'!$J$16="Caring/social work",AN118,IF('Front Sheet'!$J$16="Education",AM118,"-"))))))</f>
        <v>0</v>
      </c>
      <c r="F118" s="453" t="e">
        <f>'Front Sheet'!$J$7*E118</f>
        <v>#VALUE!</v>
      </c>
      <c r="G118" s="455" t="e">
        <f t="shared" si="2"/>
        <v>#VALUE!</v>
      </c>
      <c r="H118" s="282"/>
      <c r="I118" s="185"/>
      <c r="J118" s="455" t="e">
        <v>#VALUE!</v>
      </c>
      <c r="AA118" s="432">
        <v>0</v>
      </c>
      <c r="AB118" s="432">
        <f>'Input Output Table'!$DG9/'Input Output Table'!$DG$114</f>
        <v>3.3358390587733808E-4</v>
      </c>
      <c r="AI118" s="432">
        <v>0</v>
      </c>
      <c r="AJ118" s="432">
        <f>'Input Output Table'!$DI9/'Input Output Table'!$DI$114</f>
        <v>0</v>
      </c>
      <c r="AK118" s="432">
        <v>0</v>
      </c>
      <c r="AL118" s="432">
        <v>0</v>
      </c>
      <c r="AM118" s="432">
        <v>0</v>
      </c>
      <c r="AN118" s="432">
        <v>0</v>
      </c>
    </row>
    <row r="119" spans="1:40" x14ac:dyDescent="0.25">
      <c r="A119" s="210" t="s">
        <v>115</v>
      </c>
      <c r="B119" s="438">
        <v>0</v>
      </c>
      <c r="C119" s="432">
        <f>IF('Front Sheet'!$J$15="None",AA119,IF('Front Sheet'!$J$15="Pro-rata",AB119,"-"))</f>
        <v>0</v>
      </c>
      <c r="D119" s="234"/>
      <c r="E119" s="432">
        <f>IF('Front Sheet'!$J$16="None",AI119,IF('Front Sheet'!$J$16="Pro-rata",AJ119,IF('Front Sheet'!$J$16="Public admin",AK119,IF('Front Sheet'!$J$16="Health",AL119,IF('Front Sheet'!$J$16="Caring/social work",AN119,IF('Front Sheet'!$J$16="Education",AM119,"-"))))))</f>
        <v>0</v>
      </c>
      <c r="F119" s="453" t="e">
        <f>'Front Sheet'!$J$7*E119</f>
        <v>#VALUE!</v>
      </c>
      <c r="G119" s="455" t="e">
        <f t="shared" si="2"/>
        <v>#VALUE!</v>
      </c>
      <c r="H119" s="282"/>
      <c r="I119" s="185"/>
      <c r="J119" s="455" t="e">
        <v>#VALUE!</v>
      </c>
      <c r="AA119" s="432">
        <v>0</v>
      </c>
      <c r="AB119" s="432">
        <f>'Input Output Table'!$DG10/'Input Output Table'!$DG$114</f>
        <v>1.7832929700868896E-3</v>
      </c>
      <c r="AI119" s="432">
        <v>0</v>
      </c>
      <c r="AJ119" s="432">
        <f>'Input Output Table'!$DI10/'Input Output Table'!$DI$114</f>
        <v>0</v>
      </c>
      <c r="AK119" s="432">
        <v>0</v>
      </c>
      <c r="AL119" s="432">
        <v>0</v>
      </c>
      <c r="AM119" s="432">
        <v>0</v>
      </c>
      <c r="AN119" s="432">
        <v>0</v>
      </c>
    </row>
    <row r="120" spans="1:40" x14ac:dyDescent="0.25">
      <c r="A120" s="210" t="s">
        <v>116</v>
      </c>
      <c r="B120" s="438">
        <v>0</v>
      </c>
      <c r="C120" s="432">
        <f>IF('Front Sheet'!$J$15="None",AA120,IF('Front Sheet'!$J$15="Pro-rata",AB120,"-"))</f>
        <v>0</v>
      </c>
      <c r="D120" s="234"/>
      <c r="E120" s="432">
        <f>IF('Front Sheet'!$J$16="None",AI120,IF('Front Sheet'!$J$16="Pro-rata",AJ120,IF('Front Sheet'!$J$16="Public admin",AK120,IF('Front Sheet'!$J$16="Health",AL120,IF('Front Sheet'!$J$16="Caring/social work",AN120,IF('Front Sheet'!$J$16="Education",AM120,"-"))))))</f>
        <v>0</v>
      </c>
      <c r="F120" s="453" t="e">
        <f>'Front Sheet'!$J$7*E120</f>
        <v>#VALUE!</v>
      </c>
      <c r="G120" s="455" t="e">
        <f t="shared" si="2"/>
        <v>#VALUE!</v>
      </c>
      <c r="H120" s="282"/>
      <c r="I120" s="185"/>
      <c r="J120" s="455" t="e">
        <v>#VALUE!</v>
      </c>
      <c r="AA120" s="432">
        <v>0</v>
      </c>
      <c r="AB120" s="432">
        <f>'Input Output Table'!$DG11/'Input Output Table'!$DG$114</f>
        <v>4.0755992029572997E-4</v>
      </c>
      <c r="AI120" s="432">
        <v>0</v>
      </c>
      <c r="AJ120" s="432">
        <f>'Input Output Table'!$DI11/'Input Output Table'!$DI$114</f>
        <v>5.771212038347533E-5</v>
      </c>
      <c r="AK120" s="432">
        <v>0</v>
      </c>
      <c r="AL120" s="432">
        <v>0</v>
      </c>
      <c r="AM120" s="432">
        <v>0</v>
      </c>
      <c r="AN120" s="432">
        <v>0</v>
      </c>
    </row>
    <row r="121" spans="1:40" x14ac:dyDescent="0.25">
      <c r="A121" s="210" t="s">
        <v>117</v>
      </c>
      <c r="B121" s="438">
        <v>0</v>
      </c>
      <c r="C121" s="432">
        <f>IF('Front Sheet'!$J$15="None",AA121,IF('Front Sheet'!$J$15="Pro-rata",AB121,"-"))</f>
        <v>0</v>
      </c>
      <c r="D121" s="234"/>
      <c r="E121" s="432">
        <f>IF('Front Sheet'!$J$16="None",AI121,IF('Front Sheet'!$J$16="Pro-rata",AJ121,IF('Front Sheet'!$J$16="Public admin",AK121,IF('Front Sheet'!$J$16="Health",AL121,IF('Front Sheet'!$J$16="Caring/social work",AN121,IF('Front Sheet'!$J$16="Education",AM121,"-"))))))</f>
        <v>0</v>
      </c>
      <c r="F121" s="453" t="e">
        <f>'Front Sheet'!$J$7*E121</f>
        <v>#VALUE!</v>
      </c>
      <c r="G121" s="455" t="e">
        <f t="shared" si="2"/>
        <v>#VALUE!</v>
      </c>
      <c r="H121" s="282"/>
      <c r="I121" s="185"/>
      <c r="J121" s="455" t="e">
        <v>#VALUE!</v>
      </c>
      <c r="AA121" s="432">
        <v>0</v>
      </c>
      <c r="AB121" s="432">
        <f>'Input Output Table'!$DG12/'Input Output Table'!$DG$114</f>
        <v>3.0880888611027038E-4</v>
      </c>
      <c r="AI121" s="432">
        <v>0</v>
      </c>
      <c r="AJ121" s="432">
        <f>'Input Output Table'!$DI12/'Input Output Table'!$DI$114</f>
        <v>0</v>
      </c>
      <c r="AK121" s="432">
        <v>0</v>
      </c>
      <c r="AL121" s="432">
        <v>0</v>
      </c>
      <c r="AM121" s="432">
        <v>0</v>
      </c>
      <c r="AN121" s="432">
        <v>0</v>
      </c>
    </row>
    <row r="122" spans="1:40" x14ac:dyDescent="0.25">
      <c r="A122" s="210" t="s">
        <v>118</v>
      </c>
      <c r="B122" s="438">
        <v>0</v>
      </c>
      <c r="C122" s="432">
        <f>IF('Front Sheet'!$J$15="None",AA122,IF('Front Sheet'!$J$15="Pro-rata",AB122,"-"))</f>
        <v>0</v>
      </c>
      <c r="D122" s="234"/>
      <c r="E122" s="432">
        <f>IF('Front Sheet'!$J$16="None",AI122,IF('Front Sheet'!$J$16="Pro-rata",AJ122,IF('Front Sheet'!$J$16="Public admin",AK122,IF('Front Sheet'!$J$16="Health",AL122,IF('Front Sheet'!$J$16="Caring/social work",AN122,IF('Front Sheet'!$J$16="Education",AM122,"-"))))))</f>
        <v>0</v>
      </c>
      <c r="F122" s="453" t="e">
        <f>'Front Sheet'!$J$7*E122</f>
        <v>#VALUE!</v>
      </c>
      <c r="G122" s="455" t="e">
        <f t="shared" si="2"/>
        <v>#VALUE!</v>
      </c>
      <c r="H122" s="282"/>
      <c r="I122" s="185"/>
      <c r="J122" s="455" t="e">
        <v>#VALUE!</v>
      </c>
      <c r="AA122" s="432">
        <v>0</v>
      </c>
      <c r="AB122" s="432">
        <f>'Input Output Table'!$DG13/'Input Output Table'!$DG$114</f>
        <v>7.3472219475356959E-3</v>
      </c>
      <c r="AI122" s="432">
        <v>0</v>
      </c>
      <c r="AJ122" s="432">
        <f>'Input Output Table'!$DI13/'Input Output Table'!$DI$114</f>
        <v>8.536734420289165E-5</v>
      </c>
      <c r="AK122" s="432">
        <v>0</v>
      </c>
      <c r="AL122" s="432">
        <v>0</v>
      </c>
      <c r="AM122" s="432">
        <v>0</v>
      </c>
      <c r="AN122" s="432">
        <v>0</v>
      </c>
    </row>
    <row r="123" spans="1:40" x14ac:dyDescent="0.25">
      <c r="A123" s="210" t="s">
        <v>119</v>
      </c>
      <c r="B123" s="438">
        <v>0</v>
      </c>
      <c r="C123" s="432">
        <f>IF('Front Sheet'!$J$15="None",AA123,IF('Front Sheet'!$J$15="Pro-rata",AB123,"-"))</f>
        <v>0</v>
      </c>
      <c r="D123" s="234"/>
      <c r="E123" s="432">
        <f>IF('Front Sheet'!$J$16="None",AI123,IF('Front Sheet'!$J$16="Pro-rata",AJ123,IF('Front Sheet'!$J$16="Public admin",AK123,IF('Front Sheet'!$J$16="Health",AL123,IF('Front Sheet'!$J$16="Caring/social work",AN123,IF('Front Sheet'!$J$16="Education",AM123,"-"))))))</f>
        <v>0</v>
      </c>
      <c r="F123" s="453" t="e">
        <f>'Front Sheet'!$J$7*E123</f>
        <v>#VALUE!</v>
      </c>
      <c r="G123" s="455" t="e">
        <f t="shared" si="2"/>
        <v>#VALUE!</v>
      </c>
      <c r="H123" s="282"/>
      <c r="I123" s="185"/>
      <c r="J123" s="455" t="e">
        <v>#VALUE!</v>
      </c>
      <c r="AA123" s="432">
        <v>0</v>
      </c>
      <c r="AB123" s="432">
        <f>'Input Output Table'!$DG14/'Input Output Table'!$DG$114</f>
        <v>1.3717775986910809E-3</v>
      </c>
      <c r="AI123" s="432">
        <v>0</v>
      </c>
      <c r="AJ123" s="432">
        <f>'Input Output Table'!$DI14/'Input Output Table'!$DI$114</f>
        <v>1.1868932911905869E-5</v>
      </c>
      <c r="AK123" s="432">
        <v>0</v>
      </c>
      <c r="AL123" s="432">
        <v>0</v>
      </c>
      <c r="AM123" s="432">
        <v>0</v>
      </c>
      <c r="AN123" s="432">
        <v>0</v>
      </c>
    </row>
    <row r="124" spans="1:40" x14ac:dyDescent="0.25">
      <c r="A124" s="210" t="s">
        <v>120</v>
      </c>
      <c r="B124" s="438">
        <v>0</v>
      </c>
      <c r="C124" s="432">
        <f>IF('Front Sheet'!$J$15="None",AA124,IF('Front Sheet'!$J$15="Pro-rata",AB124,"-"))</f>
        <v>0</v>
      </c>
      <c r="D124" s="234"/>
      <c r="E124" s="432">
        <f>IF('Front Sheet'!$J$16="None",AI124,IF('Front Sheet'!$J$16="Pro-rata",AJ124,IF('Front Sheet'!$J$16="Public admin",AK124,IF('Front Sheet'!$J$16="Health",AL124,IF('Front Sheet'!$J$16="Caring/social work",AN124,IF('Front Sheet'!$J$16="Education",AM124,"-"))))))</f>
        <v>0</v>
      </c>
      <c r="F124" s="453" t="e">
        <f>'Front Sheet'!$J$7*E124</f>
        <v>#VALUE!</v>
      </c>
      <c r="G124" s="455" t="e">
        <f t="shared" si="2"/>
        <v>#VALUE!</v>
      </c>
      <c r="H124" s="282"/>
      <c r="I124" s="185"/>
      <c r="J124" s="455" t="e">
        <v>#VALUE!</v>
      </c>
      <c r="AA124" s="432">
        <v>0</v>
      </c>
      <c r="AB124" s="432">
        <f>'Input Output Table'!$DG15/'Input Output Table'!$DG$114</f>
        <v>8.1058981683681551E-5</v>
      </c>
      <c r="AI124" s="432">
        <v>0</v>
      </c>
      <c r="AJ124" s="432">
        <f>'Input Output Table'!$DI15/'Input Output Table'!$DI$114</f>
        <v>1.7957025785255679E-5</v>
      </c>
      <c r="AK124" s="432">
        <v>0</v>
      </c>
      <c r="AL124" s="432">
        <v>0</v>
      </c>
      <c r="AM124" s="432">
        <v>0</v>
      </c>
      <c r="AN124" s="432">
        <v>0</v>
      </c>
    </row>
    <row r="125" spans="1:40" x14ac:dyDescent="0.25">
      <c r="A125" s="210" t="s">
        <v>121</v>
      </c>
      <c r="B125" s="438">
        <v>0</v>
      </c>
      <c r="C125" s="432">
        <f>IF('Front Sheet'!$J$15="None",AA125,IF('Front Sheet'!$J$15="Pro-rata",AB125,"-"))</f>
        <v>0</v>
      </c>
      <c r="D125" s="234"/>
      <c r="E125" s="432">
        <f>IF('Front Sheet'!$J$16="None",AI125,IF('Front Sheet'!$J$16="Pro-rata",AJ125,IF('Front Sheet'!$J$16="Public admin",AK125,IF('Front Sheet'!$J$16="Health",AL125,IF('Front Sheet'!$J$16="Caring/social work",AN125,IF('Front Sheet'!$J$16="Education",AM125,"-"))))))</f>
        <v>0</v>
      </c>
      <c r="F125" s="453" t="e">
        <f>'Front Sheet'!$J$7*E125</f>
        <v>#VALUE!</v>
      </c>
      <c r="G125" s="455" t="e">
        <f t="shared" si="2"/>
        <v>#VALUE!</v>
      </c>
      <c r="H125" s="282"/>
      <c r="I125" s="185"/>
      <c r="J125" s="455" t="e">
        <v>#VALUE!</v>
      </c>
      <c r="AA125" s="432">
        <v>0</v>
      </c>
      <c r="AB125" s="432">
        <f>'Input Output Table'!$DG16/'Input Output Table'!$DG$114</f>
        <v>3.532481420742581E-3</v>
      </c>
      <c r="AI125" s="432">
        <v>0</v>
      </c>
      <c r="AJ125" s="432">
        <f>'Input Output Table'!$DI16/'Input Output Table'!$DI$114</f>
        <v>8.3616259981474358E-5</v>
      </c>
      <c r="AK125" s="432">
        <v>0</v>
      </c>
      <c r="AL125" s="432">
        <v>0</v>
      </c>
      <c r="AM125" s="432">
        <v>0</v>
      </c>
      <c r="AN125" s="432">
        <v>0</v>
      </c>
    </row>
    <row r="126" spans="1:40" x14ac:dyDescent="0.25">
      <c r="A126" s="210" t="s">
        <v>122</v>
      </c>
      <c r="B126" s="438">
        <v>0</v>
      </c>
      <c r="C126" s="432">
        <f>IF('Front Sheet'!$J$15="None",AA126,IF('Front Sheet'!$J$15="Pro-rata",AB126,"-"))</f>
        <v>0</v>
      </c>
      <c r="D126" s="234"/>
      <c r="E126" s="432">
        <f>IF('Front Sheet'!$J$16="None",AI126,IF('Front Sheet'!$J$16="Pro-rata",AJ126,IF('Front Sheet'!$J$16="Public admin",AK126,IF('Front Sheet'!$J$16="Health",AL126,IF('Front Sheet'!$J$16="Caring/social work",AN126,IF('Front Sheet'!$J$16="Education",AM126,"-"))))))</f>
        <v>0</v>
      </c>
      <c r="F126" s="453" t="e">
        <f>'Front Sheet'!$J$7*E126</f>
        <v>#VALUE!</v>
      </c>
      <c r="G126" s="455" t="e">
        <f t="shared" si="2"/>
        <v>#VALUE!</v>
      </c>
      <c r="H126" s="282"/>
      <c r="I126" s="185"/>
      <c r="J126" s="455" t="e">
        <v>#VALUE!</v>
      </c>
      <c r="AA126" s="432">
        <v>0</v>
      </c>
      <c r="AB126" s="432">
        <f>'Input Output Table'!$DG17/'Input Output Table'!$DG$114</f>
        <v>1.2770941628139475E-3</v>
      </c>
      <c r="AI126" s="432">
        <v>0</v>
      </c>
      <c r="AJ126" s="432">
        <f>'Input Output Table'!$DI17/'Input Output Table'!$DI$114</f>
        <v>1.168291732184739E-5</v>
      </c>
      <c r="AK126" s="432">
        <v>0</v>
      </c>
      <c r="AL126" s="432">
        <v>0</v>
      </c>
      <c r="AM126" s="432">
        <v>0</v>
      </c>
      <c r="AN126" s="432">
        <v>0</v>
      </c>
    </row>
    <row r="127" spans="1:40" x14ac:dyDescent="0.25">
      <c r="A127" s="210" t="s">
        <v>123</v>
      </c>
      <c r="B127" s="438">
        <v>0</v>
      </c>
      <c r="C127" s="432">
        <f>IF('Front Sheet'!$J$15="None",AA127,IF('Front Sheet'!$J$15="Pro-rata",AB127,"-"))</f>
        <v>0</v>
      </c>
      <c r="D127" s="234"/>
      <c r="E127" s="432">
        <f>IF('Front Sheet'!$J$16="None",AI127,IF('Front Sheet'!$J$16="Pro-rata",AJ127,IF('Front Sheet'!$J$16="Public admin",AK127,IF('Front Sheet'!$J$16="Health",AL127,IF('Front Sheet'!$J$16="Caring/social work",AN127,IF('Front Sheet'!$J$16="Education",AM127,"-"))))))</f>
        <v>0</v>
      </c>
      <c r="F127" s="453" t="e">
        <f>'Front Sheet'!$J$7*E127</f>
        <v>#VALUE!</v>
      </c>
      <c r="G127" s="455" t="e">
        <f t="shared" si="2"/>
        <v>#VALUE!</v>
      </c>
      <c r="H127" s="282"/>
      <c r="I127" s="185"/>
      <c r="J127" s="455" t="e">
        <v>#VALUE!</v>
      </c>
      <c r="AA127" s="432">
        <v>0</v>
      </c>
      <c r="AB127" s="432">
        <f>'Input Output Table'!$DG18/'Input Output Table'!$DG$114</f>
        <v>5.3313327348980021E-3</v>
      </c>
      <c r="AI127" s="432">
        <v>0</v>
      </c>
      <c r="AJ127" s="432">
        <f>'Input Output Table'!$DI18/'Input Output Table'!$DI$114</f>
        <v>2.6277156718833317E-6</v>
      </c>
      <c r="AK127" s="432">
        <v>0</v>
      </c>
      <c r="AL127" s="432">
        <v>0</v>
      </c>
      <c r="AM127" s="432">
        <v>0</v>
      </c>
      <c r="AN127" s="432">
        <v>0</v>
      </c>
    </row>
    <row r="128" spans="1:40" x14ac:dyDescent="0.25">
      <c r="A128" s="210" t="s">
        <v>124</v>
      </c>
      <c r="B128" s="438">
        <v>0</v>
      </c>
      <c r="C128" s="432">
        <f>IF('Front Sheet'!$J$15="None",AA128,IF('Front Sheet'!$J$15="Pro-rata",AB128,"-"))</f>
        <v>0</v>
      </c>
      <c r="D128" s="234"/>
      <c r="E128" s="432">
        <f>IF('Front Sheet'!$J$16="None",AI128,IF('Front Sheet'!$J$16="Pro-rata",AJ128,IF('Front Sheet'!$J$16="Public admin",AK128,IF('Front Sheet'!$J$16="Health",AL128,IF('Front Sheet'!$J$16="Caring/social work",AN128,IF('Front Sheet'!$J$16="Education",AM128,"-"))))))</f>
        <v>0</v>
      </c>
      <c r="F128" s="453" t="e">
        <f>'Front Sheet'!$J$7*E128</f>
        <v>#VALUE!</v>
      </c>
      <c r="G128" s="455" t="e">
        <f t="shared" si="2"/>
        <v>#VALUE!</v>
      </c>
      <c r="H128" s="282"/>
      <c r="I128" s="185"/>
      <c r="J128" s="455" t="e">
        <v>#VALUE!</v>
      </c>
      <c r="AA128" s="432">
        <v>0</v>
      </c>
      <c r="AB128" s="432">
        <f>'Input Output Table'!$DG19/'Input Output Table'!$DG$114</f>
        <v>4.3740513920515695E-3</v>
      </c>
      <c r="AI128" s="432">
        <v>0</v>
      </c>
      <c r="AJ128" s="432">
        <f>'Input Output Table'!$DI19/'Input Output Table'!$DI$114</f>
        <v>2.3793791588911541E-4</v>
      </c>
      <c r="AK128" s="432">
        <v>0</v>
      </c>
      <c r="AL128" s="432">
        <v>0</v>
      </c>
      <c r="AM128" s="432">
        <v>0</v>
      </c>
      <c r="AN128" s="432">
        <v>0</v>
      </c>
    </row>
    <row r="129" spans="1:40" x14ac:dyDescent="0.25">
      <c r="A129" s="210" t="s">
        <v>125</v>
      </c>
      <c r="B129" s="438">
        <v>0</v>
      </c>
      <c r="C129" s="432">
        <f>IF('Front Sheet'!$J$15="None",AA129,IF('Front Sheet'!$J$15="Pro-rata",AB129,"-"))</f>
        <v>0</v>
      </c>
      <c r="D129" s="234"/>
      <c r="E129" s="432">
        <f>IF('Front Sheet'!$J$16="None",AI129,IF('Front Sheet'!$J$16="Pro-rata",AJ129,IF('Front Sheet'!$J$16="Public admin",AK129,IF('Front Sheet'!$J$16="Health",AL129,IF('Front Sheet'!$J$16="Caring/social work",AN129,IF('Front Sheet'!$J$16="Education",AM129,"-"))))))</f>
        <v>0</v>
      </c>
      <c r="F129" s="453" t="e">
        <f>'Front Sheet'!$J$7*E129</f>
        <v>#VALUE!</v>
      </c>
      <c r="G129" s="455" t="e">
        <f t="shared" si="2"/>
        <v>#VALUE!</v>
      </c>
      <c r="H129" s="282"/>
      <c r="I129" s="185"/>
      <c r="J129" s="455" t="e">
        <v>#VALUE!</v>
      </c>
      <c r="AA129" s="432">
        <v>0</v>
      </c>
      <c r="AB129" s="432">
        <f>'Input Output Table'!$DG20/'Input Output Table'!$DG$114</f>
        <v>1.2668305736959621E-3</v>
      </c>
      <c r="AI129" s="432">
        <v>0</v>
      </c>
      <c r="AJ129" s="432">
        <f>'Input Output Table'!$DI20/'Input Output Table'!$DI$114</f>
        <v>2.4495735112972327E-5</v>
      </c>
      <c r="AK129" s="432">
        <v>0</v>
      </c>
      <c r="AL129" s="432">
        <v>0</v>
      </c>
      <c r="AM129" s="432">
        <v>0</v>
      </c>
      <c r="AN129" s="432">
        <v>0</v>
      </c>
    </row>
    <row r="130" spans="1:40" x14ac:dyDescent="0.25">
      <c r="A130" s="210" t="s">
        <v>126</v>
      </c>
      <c r="B130" s="438">
        <v>0</v>
      </c>
      <c r="C130" s="432">
        <f>IF('Front Sheet'!$J$15="None",AA130,IF('Front Sheet'!$J$15="Pro-rata",AB130,"-"))</f>
        <v>0</v>
      </c>
      <c r="D130" s="234"/>
      <c r="E130" s="432">
        <f>IF('Front Sheet'!$J$16="None",AI130,IF('Front Sheet'!$J$16="Pro-rata",AJ130,IF('Front Sheet'!$J$16="Public admin",AK130,IF('Front Sheet'!$J$16="Health",AL130,IF('Front Sheet'!$J$16="Caring/social work",AN130,IF('Front Sheet'!$J$16="Education",AM130,"-"))))))</f>
        <v>0</v>
      </c>
      <c r="F130" s="453" t="e">
        <f>'Front Sheet'!$J$7*E130</f>
        <v>#VALUE!</v>
      </c>
      <c r="G130" s="455" t="e">
        <f t="shared" si="2"/>
        <v>#VALUE!</v>
      </c>
      <c r="H130" s="282"/>
      <c r="I130" s="185"/>
      <c r="J130" s="455" t="e">
        <v>#VALUE!</v>
      </c>
      <c r="AA130" s="432">
        <v>0</v>
      </c>
      <c r="AB130" s="432">
        <f>'Input Output Table'!$DG21/'Input Output Table'!$DG$114</f>
        <v>5.9931320252709739E-4</v>
      </c>
      <c r="AI130" s="432">
        <v>0</v>
      </c>
      <c r="AJ130" s="432">
        <f>'Input Output Table'!$DI21/'Input Output Table'!$DI$114</f>
        <v>6.7572355141134153E-6</v>
      </c>
      <c r="AK130" s="432">
        <v>0</v>
      </c>
      <c r="AL130" s="432">
        <v>0</v>
      </c>
      <c r="AM130" s="432">
        <v>0</v>
      </c>
      <c r="AN130" s="432">
        <v>0</v>
      </c>
    </row>
    <row r="131" spans="1:40" x14ac:dyDescent="0.25">
      <c r="A131" s="210" t="s">
        <v>127</v>
      </c>
      <c r="B131" s="438">
        <v>0</v>
      </c>
      <c r="C131" s="432">
        <f>IF('Front Sheet'!$J$15="None",AA131,IF('Front Sheet'!$J$15="Pro-rata",AB131,"-"))</f>
        <v>0</v>
      </c>
      <c r="D131" s="234"/>
      <c r="E131" s="432">
        <f>IF('Front Sheet'!$J$16="None",AI131,IF('Front Sheet'!$J$16="Pro-rata",AJ131,IF('Front Sheet'!$J$16="Public admin",AK131,IF('Front Sheet'!$J$16="Health",AL131,IF('Front Sheet'!$J$16="Caring/social work",AN131,IF('Front Sheet'!$J$16="Education",AM131,"-"))))))</f>
        <v>0</v>
      </c>
      <c r="F131" s="453" t="e">
        <f>'Front Sheet'!$J$7*E131</f>
        <v>#VALUE!</v>
      </c>
      <c r="G131" s="455" t="e">
        <f t="shared" si="2"/>
        <v>#VALUE!</v>
      </c>
      <c r="H131" s="282"/>
      <c r="I131" s="185"/>
      <c r="J131" s="455" t="e">
        <v>#VALUE!</v>
      </c>
      <c r="AA131" s="432">
        <v>0</v>
      </c>
      <c r="AB131" s="432">
        <f>'Input Output Table'!$DG22/'Input Output Table'!$DG$114</f>
        <v>2.4443250491199406E-3</v>
      </c>
      <c r="AI131" s="432">
        <v>0</v>
      </c>
      <c r="AJ131" s="432">
        <f>'Input Output Table'!$DI22/'Input Output Table'!$DI$114</f>
        <v>6.8211150087965015E-6</v>
      </c>
      <c r="AK131" s="432">
        <v>0</v>
      </c>
      <c r="AL131" s="432">
        <v>0</v>
      </c>
      <c r="AM131" s="432">
        <v>0</v>
      </c>
      <c r="AN131" s="432">
        <v>0</v>
      </c>
    </row>
    <row r="132" spans="1:40" x14ac:dyDescent="0.25">
      <c r="A132" s="428" t="s">
        <v>128</v>
      </c>
      <c r="B132" s="439">
        <f>'Front Sheet'!$J$13</f>
        <v>0</v>
      </c>
      <c r="C132" s="434">
        <f>IF('Front Sheet'!$J$15="None",AA132,IF('Front Sheet'!$J$15="Pro-rata",AB132,"-"))</f>
        <v>0</v>
      </c>
      <c r="D132" s="429"/>
      <c r="E132" s="432">
        <f>IF('Front Sheet'!$J$16="None",AI132,IF('Front Sheet'!$J$16="Pro-rata",AJ132,IF('Front Sheet'!$J$16="Public admin",AK132,IF('Front Sheet'!$J$16="Health",AL132,IF('Front Sheet'!$J$16="Caring/social work",AN132,IF('Front Sheet'!$J$16="Education",AM132,"-"))))))</f>
        <v>0</v>
      </c>
      <c r="F132" s="453" t="e">
        <f>'Front Sheet'!$J$7*E132</f>
        <v>#VALUE!</v>
      </c>
      <c r="G132" s="455" t="e">
        <f t="shared" si="2"/>
        <v>#VALUE!</v>
      </c>
      <c r="H132" s="282"/>
      <c r="I132" s="185"/>
      <c r="J132" s="455" t="e">
        <v>#VALUE!</v>
      </c>
      <c r="AA132" s="433">
        <v>0</v>
      </c>
      <c r="AB132" s="432">
        <f>'Input Output Table'!$DG23/'Input Output Table'!$DG$114</f>
        <v>1.7664133285878272E-3</v>
      </c>
      <c r="AI132" s="433">
        <v>0</v>
      </c>
      <c r="AJ132" s="432">
        <f>'Input Output Table'!$DI23/'Input Output Table'!$DI$114</f>
        <v>0</v>
      </c>
      <c r="AK132" s="432">
        <v>0</v>
      </c>
      <c r="AL132" s="432">
        <v>0</v>
      </c>
      <c r="AM132" s="432">
        <v>0</v>
      </c>
      <c r="AN132" s="432">
        <v>0</v>
      </c>
    </row>
    <row r="133" spans="1:40" x14ac:dyDescent="0.25">
      <c r="A133" s="210" t="s">
        <v>129</v>
      </c>
      <c r="B133" s="438">
        <v>0</v>
      </c>
      <c r="C133" s="432">
        <f>IF('Front Sheet'!$J$15="None",AA133,IF('Front Sheet'!$J$15="Pro-rata",AB133,"-"))</f>
        <v>0</v>
      </c>
      <c r="D133" s="234"/>
      <c r="E133" s="432">
        <f>IF('Front Sheet'!$J$16="None",AI133,IF('Front Sheet'!$J$16="Pro-rata",AJ133,IF('Front Sheet'!$J$16="Public admin",AK133,IF('Front Sheet'!$J$16="Health",AL133,IF('Front Sheet'!$J$16="Caring/social work",AN133,IF('Front Sheet'!$J$16="Education",AM133,"-"))))))</f>
        <v>0</v>
      </c>
      <c r="F133" s="453" t="e">
        <f>'Front Sheet'!$J$7*E133</f>
        <v>#VALUE!</v>
      </c>
      <c r="G133" s="455" t="e">
        <f t="shared" si="2"/>
        <v>#VALUE!</v>
      </c>
      <c r="H133" s="282"/>
      <c r="I133" s="185"/>
      <c r="J133" s="455" t="e">
        <v>#VALUE!</v>
      </c>
      <c r="AA133" s="432">
        <v>0</v>
      </c>
      <c r="AB133" s="432">
        <f>'Input Output Table'!$DG24/'Input Output Table'!$DG$114</f>
        <v>8.2355560170761885E-4</v>
      </c>
      <c r="AI133" s="432">
        <v>0</v>
      </c>
      <c r="AJ133" s="432">
        <f>'Input Output Table'!$DI24/'Input Output Table'!$DI$114</f>
        <v>1.7102743660757137E-5</v>
      </c>
      <c r="AK133" s="432">
        <v>0</v>
      </c>
      <c r="AL133" s="432">
        <v>0</v>
      </c>
      <c r="AM133" s="432">
        <v>0</v>
      </c>
      <c r="AN133" s="432">
        <v>0</v>
      </c>
    </row>
    <row r="134" spans="1:40" x14ac:dyDescent="0.25">
      <c r="A134" s="210" t="s">
        <v>130</v>
      </c>
      <c r="B134" s="438">
        <v>0</v>
      </c>
      <c r="C134" s="432">
        <f>IF('Front Sheet'!$J$15="None",AA134,IF('Front Sheet'!$J$15="Pro-rata",AB134,"-"))</f>
        <v>0</v>
      </c>
      <c r="D134" s="234"/>
      <c r="E134" s="432">
        <f>IF('Front Sheet'!$J$16="None",AI134,IF('Front Sheet'!$J$16="Pro-rata",AJ134,IF('Front Sheet'!$J$16="Public admin",AK134,IF('Front Sheet'!$J$16="Health",AL134,IF('Front Sheet'!$J$16="Caring/social work",AN134,IF('Front Sheet'!$J$16="Education",AM134,"-"))))))</f>
        <v>0</v>
      </c>
      <c r="F134" s="453" t="e">
        <f>'Front Sheet'!$J$7*E134</f>
        <v>#VALUE!</v>
      </c>
      <c r="G134" s="455" t="e">
        <f t="shared" si="2"/>
        <v>#VALUE!</v>
      </c>
      <c r="H134" s="282"/>
      <c r="I134" s="185"/>
      <c r="J134" s="455" t="e">
        <v>#VALUE!</v>
      </c>
      <c r="AA134" s="432">
        <v>0</v>
      </c>
      <c r="AB134" s="432">
        <f>'Input Output Table'!$DG25/'Input Output Table'!$DG$114</f>
        <v>9.8339153636374261E-4</v>
      </c>
      <c r="AI134" s="432">
        <v>0</v>
      </c>
      <c r="AJ134" s="432">
        <f>'Input Output Table'!$DI25/'Input Output Table'!$DI$114</f>
        <v>4.6604604652501621E-5</v>
      </c>
      <c r="AK134" s="432">
        <v>0</v>
      </c>
      <c r="AL134" s="432">
        <v>0</v>
      </c>
      <c r="AM134" s="432">
        <v>0</v>
      </c>
      <c r="AN134" s="432">
        <v>0</v>
      </c>
    </row>
    <row r="135" spans="1:40" x14ac:dyDescent="0.25">
      <c r="A135" s="210" t="s">
        <v>131</v>
      </c>
      <c r="B135" s="438">
        <v>0</v>
      </c>
      <c r="C135" s="432">
        <f>IF('Front Sheet'!$J$15="None",AA135,IF('Front Sheet'!$J$15="Pro-rata",AB135,"-"))</f>
        <v>0</v>
      </c>
      <c r="D135" s="234"/>
      <c r="E135" s="432">
        <f>IF('Front Sheet'!$J$16="None",AI135,IF('Front Sheet'!$J$16="Pro-rata",AJ135,IF('Front Sheet'!$J$16="Public admin",AK135,IF('Front Sheet'!$J$16="Health",AL135,IF('Front Sheet'!$J$16="Caring/social work",AN135,IF('Front Sheet'!$J$16="Education",AM135,"-"))))))</f>
        <v>0</v>
      </c>
      <c r="F135" s="453" t="e">
        <f>'Front Sheet'!$J$7*E135</f>
        <v>#VALUE!</v>
      </c>
      <c r="G135" s="455" t="e">
        <f t="shared" si="2"/>
        <v>#VALUE!</v>
      </c>
      <c r="H135" s="282"/>
      <c r="I135" s="185"/>
      <c r="J135" s="455" t="e">
        <v>#VALUE!</v>
      </c>
      <c r="AA135" s="432">
        <v>0</v>
      </c>
      <c r="AB135" s="432">
        <f>'Input Output Table'!$DG26/'Input Output Table'!$DG$114</f>
        <v>1.1555434481627116E-4</v>
      </c>
      <c r="AI135" s="432">
        <v>0</v>
      </c>
      <c r="AJ135" s="432">
        <f>'Input Output Table'!$DI26/'Input Output Table'!$DI$114</f>
        <v>4.3573467725404566E-6</v>
      </c>
      <c r="AK135" s="432">
        <v>0</v>
      </c>
      <c r="AL135" s="432">
        <v>0</v>
      </c>
      <c r="AM135" s="432">
        <v>0</v>
      </c>
      <c r="AN135" s="432">
        <v>0</v>
      </c>
    </row>
    <row r="136" spans="1:40" x14ac:dyDescent="0.25">
      <c r="A136" s="210" t="s">
        <v>132</v>
      </c>
      <c r="B136" s="438">
        <v>0</v>
      </c>
      <c r="C136" s="432">
        <f>IF('Front Sheet'!$J$15="None",AA136,IF('Front Sheet'!$J$15="Pro-rata",AB136,"-"))</f>
        <v>0</v>
      </c>
      <c r="D136" s="234"/>
      <c r="E136" s="432">
        <f>IF('Front Sheet'!$J$16="None",AI136,IF('Front Sheet'!$J$16="Pro-rata",AJ136,IF('Front Sheet'!$J$16="Public admin",AK136,IF('Front Sheet'!$J$16="Health",AL136,IF('Front Sheet'!$J$16="Caring/social work",AN136,IF('Front Sheet'!$J$16="Education",AM136,"-"))))))</f>
        <v>0</v>
      </c>
      <c r="F136" s="453" t="e">
        <f>'Front Sheet'!$J$7*E136</f>
        <v>#VALUE!</v>
      </c>
      <c r="G136" s="455" t="e">
        <f t="shared" si="2"/>
        <v>#VALUE!</v>
      </c>
      <c r="H136" s="282"/>
      <c r="I136" s="185"/>
      <c r="J136" s="455" t="e">
        <v>#VALUE!</v>
      </c>
      <c r="AA136" s="432">
        <v>0</v>
      </c>
      <c r="AB136" s="432">
        <f>'Input Output Table'!$DG27/'Input Output Table'!$DG$114</f>
        <v>4.9751549425805703E-4</v>
      </c>
      <c r="AI136" s="432">
        <v>0</v>
      </c>
      <c r="AJ136" s="432">
        <f>'Input Output Table'!$DI27/'Input Output Table'!$DI$114</f>
        <v>1.5621258061547814E-5</v>
      </c>
      <c r="AK136" s="432">
        <v>0</v>
      </c>
      <c r="AL136" s="432">
        <v>0</v>
      </c>
      <c r="AM136" s="432">
        <v>0</v>
      </c>
      <c r="AN136" s="432">
        <v>0</v>
      </c>
    </row>
    <row r="137" spans="1:40" x14ac:dyDescent="0.25">
      <c r="A137" s="210" t="s">
        <v>133</v>
      </c>
      <c r="B137" s="438">
        <v>0</v>
      </c>
      <c r="C137" s="432">
        <f>IF('Front Sheet'!$J$15="None",AA137,IF('Front Sheet'!$J$15="Pro-rata",AB137,"-"))</f>
        <v>0</v>
      </c>
      <c r="D137" s="234"/>
      <c r="E137" s="432">
        <f>IF('Front Sheet'!$J$16="None",AI137,IF('Front Sheet'!$J$16="Pro-rata",AJ137,IF('Front Sheet'!$J$16="Public admin",AK137,IF('Front Sheet'!$J$16="Health",AL137,IF('Front Sheet'!$J$16="Caring/social work",AN137,IF('Front Sheet'!$J$16="Education",AM137,"-"))))))</f>
        <v>0</v>
      </c>
      <c r="F137" s="453" t="e">
        <f>'Front Sheet'!$J$7*E137</f>
        <v>#VALUE!</v>
      </c>
      <c r="G137" s="455" t="e">
        <f t="shared" si="2"/>
        <v>#VALUE!</v>
      </c>
      <c r="H137" s="282"/>
      <c r="I137" s="185"/>
      <c r="J137" s="455" t="e">
        <v>#VALUE!</v>
      </c>
      <c r="AA137" s="432">
        <v>0</v>
      </c>
      <c r="AB137" s="432">
        <f>'Input Output Table'!$DG28/'Input Output Table'!$DG$114</f>
        <v>1.8485634564078396E-3</v>
      </c>
      <c r="AI137" s="432">
        <v>0</v>
      </c>
      <c r="AJ137" s="432">
        <f>'Input Output Table'!$DI28/'Input Output Table'!$DI$114</f>
        <v>4.7222110587013711E-5</v>
      </c>
      <c r="AK137" s="432">
        <v>0</v>
      </c>
      <c r="AL137" s="432">
        <v>0</v>
      </c>
      <c r="AM137" s="432">
        <v>0</v>
      </c>
      <c r="AN137" s="432">
        <v>0</v>
      </c>
    </row>
    <row r="138" spans="1:40" x14ac:dyDescent="0.25">
      <c r="A138" s="210" t="s">
        <v>134</v>
      </c>
      <c r="B138" s="438">
        <v>0</v>
      </c>
      <c r="C138" s="432">
        <f>IF('Front Sheet'!$J$15="None",AA138,IF('Front Sheet'!$J$15="Pro-rata",AB138,"-"))</f>
        <v>0</v>
      </c>
      <c r="D138" s="234"/>
      <c r="E138" s="432">
        <f>IF('Front Sheet'!$J$16="None",AI138,IF('Front Sheet'!$J$16="Pro-rata",AJ138,IF('Front Sheet'!$J$16="Public admin",AK138,IF('Front Sheet'!$J$16="Health",AL138,IF('Front Sheet'!$J$16="Caring/social work",AN138,IF('Front Sheet'!$J$16="Education",AM138,"-"))))))</f>
        <v>0</v>
      </c>
      <c r="F138" s="453" t="e">
        <f>'Front Sheet'!$J$7*E138</f>
        <v>#VALUE!</v>
      </c>
      <c r="G138" s="455" t="e">
        <f t="shared" si="2"/>
        <v>#VALUE!</v>
      </c>
      <c r="H138" s="282"/>
      <c r="I138" s="185"/>
      <c r="J138" s="455" t="e">
        <v>#VALUE!</v>
      </c>
      <c r="AA138" s="432">
        <v>0</v>
      </c>
      <c r="AB138" s="432">
        <f>'Input Output Table'!$DG29/'Input Output Table'!$DG$114</f>
        <v>1.9817758394315276E-3</v>
      </c>
      <c r="AI138" s="432">
        <v>0</v>
      </c>
      <c r="AJ138" s="432">
        <f>'Input Output Table'!$DI29/'Input Output Table'!$DI$114</f>
        <v>1.2203521307668538E-4</v>
      </c>
      <c r="AK138" s="432">
        <v>0</v>
      </c>
      <c r="AL138" s="432">
        <v>0</v>
      </c>
      <c r="AM138" s="432">
        <v>0</v>
      </c>
      <c r="AN138" s="432">
        <v>0</v>
      </c>
    </row>
    <row r="139" spans="1:40" x14ac:dyDescent="0.25">
      <c r="A139" s="210" t="s">
        <v>135</v>
      </c>
      <c r="B139" s="438">
        <v>0</v>
      </c>
      <c r="C139" s="432">
        <f>IF('Front Sheet'!$J$15="None",AA139,IF('Front Sheet'!$J$15="Pro-rata",AB139,"-"))</f>
        <v>0</v>
      </c>
      <c r="D139" s="234"/>
      <c r="E139" s="432">
        <f>IF('Front Sheet'!$J$16="None",AI139,IF('Front Sheet'!$J$16="Pro-rata",AJ139,IF('Front Sheet'!$J$16="Public admin",AK139,IF('Front Sheet'!$J$16="Health",AL139,IF('Front Sheet'!$J$16="Caring/social work",AN139,IF('Front Sheet'!$J$16="Education",AM139,"-"))))))</f>
        <v>0</v>
      </c>
      <c r="F139" s="453" t="e">
        <f>'Front Sheet'!$J$7*E139</f>
        <v>#VALUE!</v>
      </c>
      <c r="G139" s="455" t="e">
        <f t="shared" si="2"/>
        <v>#VALUE!</v>
      </c>
      <c r="H139" s="282"/>
      <c r="I139" s="185"/>
      <c r="J139" s="455" t="e">
        <v>#VALUE!</v>
      </c>
      <c r="AA139" s="432">
        <v>0</v>
      </c>
      <c r="AB139" s="432">
        <f>'Input Output Table'!$DG30/'Input Output Table'!$DG$114</f>
        <v>7.8033103137816074E-3</v>
      </c>
      <c r="AI139" s="432">
        <v>0</v>
      </c>
      <c r="AJ139" s="432">
        <f>'Input Output Table'!$DI30/'Input Output Table'!$DI$114</f>
        <v>2.7219134818007711E-7</v>
      </c>
      <c r="AK139" s="432">
        <v>0</v>
      </c>
      <c r="AL139" s="432">
        <v>0</v>
      </c>
      <c r="AM139" s="432">
        <v>0</v>
      </c>
      <c r="AN139" s="432">
        <v>0</v>
      </c>
    </row>
    <row r="140" spans="1:40" x14ac:dyDescent="0.25">
      <c r="A140" s="210" t="s">
        <v>136</v>
      </c>
      <c r="B140" s="438">
        <v>0</v>
      </c>
      <c r="C140" s="432">
        <f>IF('Front Sheet'!$J$15="None",AA140,IF('Front Sheet'!$J$15="Pro-rata",AB140,"-"))</f>
        <v>0</v>
      </c>
      <c r="D140" s="234"/>
      <c r="E140" s="432">
        <f>IF('Front Sheet'!$J$16="None",AI140,IF('Front Sheet'!$J$16="Pro-rata",AJ140,IF('Front Sheet'!$J$16="Public admin",AK140,IF('Front Sheet'!$J$16="Health",AL140,IF('Front Sheet'!$J$16="Caring/social work",AN140,IF('Front Sheet'!$J$16="Education",AM140,"-"))))))</f>
        <v>0</v>
      </c>
      <c r="F140" s="453" t="e">
        <f>'Front Sheet'!$J$7*E140</f>
        <v>#VALUE!</v>
      </c>
      <c r="G140" s="455" t="e">
        <f t="shared" si="2"/>
        <v>#VALUE!</v>
      </c>
      <c r="H140" s="282"/>
      <c r="I140" s="185"/>
      <c r="J140" s="455" t="e">
        <v>#VALUE!</v>
      </c>
      <c r="AA140" s="432">
        <v>0</v>
      </c>
      <c r="AB140" s="432">
        <f>'Input Output Table'!$DG31/'Input Output Table'!$DG$114</f>
        <v>1.2861736965393876E-4</v>
      </c>
      <c r="AI140" s="432">
        <v>0</v>
      </c>
      <c r="AJ140" s="432">
        <f>'Input Output Table'!$DI31/'Input Output Table'!$DI$114</f>
        <v>5.7243198282341379E-5</v>
      </c>
      <c r="AK140" s="432">
        <v>0</v>
      </c>
      <c r="AL140" s="432">
        <v>0</v>
      </c>
      <c r="AM140" s="432">
        <v>0</v>
      </c>
      <c r="AN140" s="432">
        <v>0</v>
      </c>
    </row>
    <row r="141" spans="1:40" x14ac:dyDescent="0.25">
      <c r="A141" s="210" t="s">
        <v>137</v>
      </c>
      <c r="B141" s="438">
        <v>0</v>
      </c>
      <c r="C141" s="432">
        <f>IF('Front Sheet'!$J$15="None",AA141,IF('Front Sheet'!$J$15="Pro-rata",AB141,"-"))</f>
        <v>0</v>
      </c>
      <c r="D141" s="234"/>
      <c r="E141" s="432">
        <f>IF('Front Sheet'!$J$16="None",AI141,IF('Front Sheet'!$J$16="Pro-rata",AJ141,IF('Front Sheet'!$J$16="Public admin",AK141,IF('Front Sheet'!$J$16="Health",AL141,IF('Front Sheet'!$J$16="Caring/social work",AN141,IF('Front Sheet'!$J$16="Education",AM141,"-"))))))</f>
        <v>0</v>
      </c>
      <c r="F141" s="453" t="e">
        <f>'Front Sheet'!$J$7*E141</f>
        <v>#VALUE!</v>
      </c>
      <c r="G141" s="455" t="e">
        <f t="shared" si="2"/>
        <v>#VALUE!</v>
      </c>
      <c r="H141" s="282"/>
      <c r="I141" s="185"/>
      <c r="J141" s="455" t="e">
        <v>#VALUE!</v>
      </c>
      <c r="AA141" s="432">
        <v>0</v>
      </c>
      <c r="AB141" s="432">
        <f>'Input Output Table'!$DG32/'Input Output Table'!$DG$114</f>
        <v>7.6020920118009935E-4</v>
      </c>
      <c r="AI141" s="432">
        <v>0</v>
      </c>
      <c r="AJ141" s="432">
        <f>'Input Output Table'!$DI32/'Input Output Table'!$DI$114</f>
        <v>4.127214902150307E-6</v>
      </c>
      <c r="AK141" s="432">
        <v>0</v>
      </c>
      <c r="AL141" s="432">
        <v>0</v>
      </c>
      <c r="AM141" s="432">
        <v>0</v>
      </c>
      <c r="AN141" s="432">
        <v>0</v>
      </c>
    </row>
    <row r="142" spans="1:40" x14ac:dyDescent="0.25">
      <c r="A142" s="210" t="s">
        <v>138</v>
      </c>
      <c r="B142" s="438">
        <v>0</v>
      </c>
      <c r="C142" s="432">
        <f>IF('Front Sheet'!$J$15="None",AA142,IF('Front Sheet'!$J$15="Pro-rata",AB142,"-"))</f>
        <v>0</v>
      </c>
      <c r="D142" s="234"/>
      <c r="E142" s="432">
        <f>IF('Front Sheet'!$J$16="None",AI142,IF('Front Sheet'!$J$16="Pro-rata",AJ142,IF('Front Sheet'!$J$16="Public admin",AK142,IF('Front Sheet'!$J$16="Health",AL142,IF('Front Sheet'!$J$16="Caring/social work",AN142,IF('Front Sheet'!$J$16="Education",AM142,"-"))))))</f>
        <v>0</v>
      </c>
      <c r="F142" s="453" t="e">
        <f>'Front Sheet'!$J$7*E142</f>
        <v>#VALUE!</v>
      </c>
      <c r="G142" s="455" t="e">
        <f t="shared" si="2"/>
        <v>#VALUE!</v>
      </c>
      <c r="H142" s="282"/>
      <c r="I142" s="185"/>
      <c r="J142" s="455" t="e">
        <v>#VALUE!</v>
      </c>
      <c r="AA142" s="432">
        <v>0</v>
      </c>
      <c r="AB142" s="432">
        <f>'Input Output Table'!$DG33/'Input Output Table'!$DG$114</f>
        <v>2.2687259158445954E-4</v>
      </c>
      <c r="AI142" s="432">
        <v>0</v>
      </c>
      <c r="AJ142" s="432">
        <f>'Input Output Table'!$DI33/'Input Output Table'!$DI$114</f>
        <v>3.5244185755062438E-5</v>
      </c>
      <c r="AK142" s="432">
        <v>0</v>
      </c>
      <c r="AL142" s="432">
        <v>0</v>
      </c>
      <c r="AM142" s="432">
        <v>0</v>
      </c>
      <c r="AN142" s="432">
        <v>0</v>
      </c>
    </row>
    <row r="143" spans="1:40" x14ac:dyDescent="0.25">
      <c r="A143" s="210" t="s">
        <v>139</v>
      </c>
      <c r="B143" s="438">
        <v>0</v>
      </c>
      <c r="C143" s="432">
        <f>IF('Front Sheet'!$J$15="None",AA143,IF('Front Sheet'!$J$15="Pro-rata",AB143,"-"))</f>
        <v>0</v>
      </c>
      <c r="D143" s="234"/>
      <c r="E143" s="432">
        <f>IF('Front Sheet'!$J$16="None",AI143,IF('Front Sheet'!$J$16="Pro-rata",AJ143,IF('Front Sheet'!$J$16="Public admin",AK143,IF('Front Sheet'!$J$16="Health",AL143,IF('Front Sheet'!$J$16="Caring/social work",AN143,IF('Front Sheet'!$J$16="Education",AM143,"-"))))))</f>
        <v>0</v>
      </c>
      <c r="F143" s="453" t="e">
        <f>'Front Sheet'!$J$7*E143</f>
        <v>#VALUE!</v>
      </c>
      <c r="G143" s="455" t="e">
        <f t="shared" si="2"/>
        <v>#VALUE!</v>
      </c>
      <c r="H143" s="282"/>
      <c r="I143" s="185"/>
      <c r="J143" s="455" t="e">
        <v>#VALUE!</v>
      </c>
      <c r="AA143" s="432">
        <v>0</v>
      </c>
      <c r="AB143" s="432">
        <f>'Input Output Table'!$DG34/'Input Output Table'!$DG$114</f>
        <v>2.1603908004458357E-4</v>
      </c>
      <c r="AI143" s="432">
        <v>0</v>
      </c>
      <c r="AJ143" s="432">
        <f>'Input Output Table'!$DI34/'Input Output Table'!$DI$114</f>
        <v>3.472766049762838E-5</v>
      </c>
      <c r="AK143" s="432">
        <v>0</v>
      </c>
      <c r="AL143" s="432">
        <v>0</v>
      </c>
      <c r="AM143" s="432">
        <v>0</v>
      </c>
      <c r="AN143" s="432">
        <v>0</v>
      </c>
    </row>
    <row r="144" spans="1:40" x14ac:dyDescent="0.25">
      <c r="A144" s="210" t="s">
        <v>140</v>
      </c>
      <c r="B144" s="438">
        <v>0</v>
      </c>
      <c r="C144" s="432">
        <f>IF('Front Sheet'!$J$15="None",AA144,IF('Front Sheet'!$J$15="Pro-rata",AB144,"-"))</f>
        <v>0</v>
      </c>
      <c r="D144" s="234"/>
      <c r="E144" s="432">
        <f>IF('Front Sheet'!$J$16="None",AI144,IF('Front Sheet'!$J$16="Pro-rata",AJ144,IF('Front Sheet'!$J$16="Public admin",AK144,IF('Front Sheet'!$J$16="Health",AL144,IF('Front Sheet'!$J$16="Caring/social work",AN144,IF('Front Sheet'!$J$16="Education",AM144,"-"))))))</f>
        <v>0</v>
      </c>
      <c r="F144" s="453" t="e">
        <f>'Front Sheet'!$J$7*E144</f>
        <v>#VALUE!</v>
      </c>
      <c r="G144" s="455" t="e">
        <f t="shared" si="2"/>
        <v>#VALUE!</v>
      </c>
      <c r="H144" s="282"/>
      <c r="I144" s="185"/>
      <c r="J144" s="455" t="e">
        <v>#VALUE!</v>
      </c>
      <c r="AA144" s="432">
        <v>0</v>
      </c>
      <c r="AB144" s="432">
        <f>'Input Output Table'!$DG35/'Input Output Table'!$DG$114</f>
        <v>2.5138474076263727E-4</v>
      </c>
      <c r="AI144" s="432">
        <v>0</v>
      </c>
      <c r="AJ144" s="432">
        <f>'Input Output Table'!$DI35/'Input Output Table'!$DI$114</f>
        <v>4.620179954815731E-5</v>
      </c>
      <c r="AK144" s="432">
        <v>0</v>
      </c>
      <c r="AL144" s="432">
        <v>0</v>
      </c>
      <c r="AM144" s="432">
        <v>0</v>
      </c>
      <c r="AN144" s="432">
        <v>0</v>
      </c>
    </row>
    <row r="145" spans="1:40" x14ac:dyDescent="0.25">
      <c r="A145" s="210" t="s">
        <v>141</v>
      </c>
      <c r="B145" s="438">
        <v>0</v>
      </c>
      <c r="C145" s="432">
        <f>IF('Front Sheet'!$J$15="None",AA145,IF('Front Sheet'!$J$15="Pro-rata",AB145,"-"))</f>
        <v>0</v>
      </c>
      <c r="D145" s="234"/>
      <c r="E145" s="432">
        <f>IF('Front Sheet'!$J$16="None",AI145,IF('Front Sheet'!$J$16="Pro-rata",AJ145,IF('Front Sheet'!$J$16="Public admin",AK145,IF('Front Sheet'!$J$16="Health",AL145,IF('Front Sheet'!$J$16="Caring/social work",AN145,IF('Front Sheet'!$J$16="Education",AM145,"-"))))))</f>
        <v>0</v>
      </c>
      <c r="F145" s="453" t="e">
        <f>'Front Sheet'!$J$7*E145</f>
        <v>#VALUE!</v>
      </c>
      <c r="G145" s="455" t="e">
        <f t="shared" si="2"/>
        <v>#VALUE!</v>
      </c>
      <c r="H145" s="282"/>
      <c r="I145" s="185"/>
      <c r="J145" s="455" t="e">
        <v>#VALUE!</v>
      </c>
      <c r="AA145" s="432">
        <v>0</v>
      </c>
      <c r="AB145" s="432">
        <f>'Input Output Table'!$DG36/'Input Output Table'!$DG$114</f>
        <v>1.7891702240339967E-4</v>
      </c>
      <c r="AI145" s="432">
        <v>0</v>
      </c>
      <c r="AJ145" s="432">
        <f>'Input Output Table'!$DI36/'Input Output Table'!$DI$114</f>
        <v>5.7208345508535998E-5</v>
      </c>
      <c r="AK145" s="432">
        <v>0</v>
      </c>
      <c r="AL145" s="432">
        <v>0</v>
      </c>
      <c r="AM145" s="432">
        <v>0</v>
      </c>
      <c r="AN145" s="432">
        <v>0</v>
      </c>
    </row>
    <row r="146" spans="1:40" x14ac:dyDescent="0.25">
      <c r="A146" s="210" t="s">
        <v>142</v>
      </c>
      <c r="B146" s="438">
        <v>0</v>
      </c>
      <c r="C146" s="432">
        <f>IF('Front Sheet'!$J$15="None",AA146,IF('Front Sheet'!$J$15="Pro-rata",AB146,"-"))</f>
        <v>0</v>
      </c>
      <c r="D146" s="234"/>
      <c r="E146" s="432">
        <f>IF('Front Sheet'!$J$16="None",AI146,IF('Front Sheet'!$J$16="Pro-rata",AJ146,IF('Front Sheet'!$J$16="Public admin",AK146,IF('Front Sheet'!$J$16="Health",AL146,IF('Front Sheet'!$J$16="Caring/social work",AN146,IF('Front Sheet'!$J$16="Education",AM146,"-"))))))</f>
        <v>0</v>
      </c>
      <c r="F146" s="453" t="e">
        <f>'Front Sheet'!$J$7*E146</f>
        <v>#VALUE!</v>
      </c>
      <c r="G146" s="455" t="e">
        <f t="shared" si="2"/>
        <v>#VALUE!</v>
      </c>
      <c r="H146" s="282"/>
      <c r="I146" s="185"/>
      <c r="J146" s="455" t="e">
        <v>#VALUE!</v>
      </c>
      <c r="AA146" s="432">
        <v>0</v>
      </c>
      <c r="AB146" s="432">
        <f>'Input Output Table'!$DG37/'Input Output Table'!$DG$114</f>
        <v>3.1463482007578869E-4</v>
      </c>
      <c r="AI146" s="432">
        <v>0</v>
      </c>
      <c r="AJ146" s="432">
        <f>'Input Output Table'!$DI37/'Input Output Table'!$DI$114</f>
        <v>2.4689781104046034E-5</v>
      </c>
      <c r="AK146" s="432">
        <v>0</v>
      </c>
      <c r="AL146" s="432">
        <v>0</v>
      </c>
      <c r="AM146" s="432">
        <v>0</v>
      </c>
      <c r="AN146" s="432">
        <v>0</v>
      </c>
    </row>
    <row r="147" spans="1:40" x14ac:dyDescent="0.25">
      <c r="A147" s="210" t="s">
        <v>143</v>
      </c>
      <c r="B147" s="438">
        <v>0</v>
      </c>
      <c r="C147" s="432">
        <f>IF('Front Sheet'!$J$15="None",AA147,IF('Front Sheet'!$J$15="Pro-rata",AB147,"-"))</f>
        <v>0</v>
      </c>
      <c r="D147" s="234"/>
      <c r="E147" s="432">
        <f>IF('Front Sheet'!$J$16="None",AI147,IF('Front Sheet'!$J$16="Pro-rata",AJ147,IF('Front Sheet'!$J$16="Public admin",AK147,IF('Front Sheet'!$J$16="Health",AL147,IF('Front Sheet'!$J$16="Caring/social work",AN147,IF('Front Sheet'!$J$16="Education",AM147,"-"))))))</f>
        <v>0</v>
      </c>
      <c r="F147" s="453" t="e">
        <f>'Front Sheet'!$J$7*E147</f>
        <v>#VALUE!</v>
      </c>
      <c r="G147" s="455" t="e">
        <f t="shared" si="2"/>
        <v>#VALUE!</v>
      </c>
      <c r="H147" s="282"/>
      <c r="I147" s="185"/>
      <c r="J147" s="455" t="e">
        <v>#VALUE!</v>
      </c>
      <c r="AA147" s="432">
        <v>0</v>
      </c>
      <c r="AB147" s="432">
        <f>'Input Output Table'!$DG38/'Input Output Table'!$DG$114</f>
        <v>3.610127359962053E-4</v>
      </c>
      <c r="AI147" s="432">
        <v>0</v>
      </c>
      <c r="AJ147" s="432">
        <f>'Input Output Table'!$DI38/'Input Output Table'!$DI$114</f>
        <v>2.4257979912705878E-5</v>
      </c>
      <c r="AK147" s="432">
        <v>0</v>
      </c>
      <c r="AL147" s="432">
        <v>0</v>
      </c>
      <c r="AM147" s="432">
        <v>0</v>
      </c>
      <c r="AN147" s="432">
        <v>0</v>
      </c>
    </row>
    <row r="148" spans="1:40" x14ac:dyDescent="0.25">
      <c r="A148" s="210" t="s">
        <v>144</v>
      </c>
      <c r="B148" s="438">
        <v>0</v>
      </c>
      <c r="C148" s="432">
        <f>IF('Front Sheet'!$J$15="None",AA148,IF('Front Sheet'!$J$15="Pro-rata",AB148,"-"))</f>
        <v>0</v>
      </c>
      <c r="D148" s="234"/>
      <c r="E148" s="432">
        <f>IF('Front Sheet'!$J$16="None",AI148,IF('Front Sheet'!$J$16="Pro-rata",AJ148,IF('Front Sheet'!$J$16="Public admin",AK148,IF('Front Sheet'!$J$16="Health",AL148,IF('Front Sheet'!$J$16="Caring/social work",AN148,IF('Front Sheet'!$J$16="Education",AM148,"-"))))))</f>
        <v>0</v>
      </c>
      <c r="F148" s="453" t="e">
        <f>'Front Sheet'!$J$7*E148</f>
        <v>#VALUE!</v>
      </c>
      <c r="G148" s="455" t="e">
        <f t="shared" si="2"/>
        <v>#VALUE!</v>
      </c>
      <c r="H148" s="282"/>
      <c r="I148" s="185"/>
      <c r="J148" s="455" t="e">
        <v>#VALUE!</v>
      </c>
      <c r="AA148" s="432">
        <v>0</v>
      </c>
      <c r="AB148" s="432">
        <f>'Input Output Table'!$DG39/'Input Output Table'!$DG$114</f>
        <v>1.7311072792559719E-4</v>
      </c>
      <c r="AI148" s="432">
        <v>0</v>
      </c>
      <c r="AJ148" s="432">
        <f>'Input Output Table'!$DI39/'Input Output Table'!$DI$114</f>
        <v>8.0980809177521267E-5</v>
      </c>
      <c r="AK148" s="432">
        <v>0</v>
      </c>
      <c r="AL148" s="432">
        <v>0</v>
      </c>
      <c r="AM148" s="432">
        <v>0</v>
      </c>
      <c r="AN148" s="432">
        <v>0</v>
      </c>
    </row>
    <row r="149" spans="1:40" x14ac:dyDescent="0.25">
      <c r="A149" s="210" t="s">
        <v>145</v>
      </c>
      <c r="B149" s="438">
        <v>0</v>
      </c>
      <c r="C149" s="432">
        <f>IF('Front Sheet'!$J$15="None",AA149,IF('Front Sheet'!$J$15="Pro-rata",AB149,"-"))</f>
        <v>0</v>
      </c>
      <c r="D149" s="234"/>
      <c r="E149" s="432">
        <f>IF('Front Sheet'!$J$16="None",AI149,IF('Front Sheet'!$J$16="Pro-rata",AJ149,IF('Front Sheet'!$J$16="Public admin",AK149,IF('Front Sheet'!$J$16="Health",AL149,IF('Front Sheet'!$J$16="Caring/social work",AN149,IF('Front Sheet'!$J$16="Education",AM149,"-"))))))</f>
        <v>0</v>
      </c>
      <c r="F149" s="453" t="e">
        <f>'Front Sheet'!$J$7*E149</f>
        <v>#VALUE!</v>
      </c>
      <c r="G149" s="455" t="e">
        <f t="shared" si="2"/>
        <v>#VALUE!</v>
      </c>
      <c r="H149" s="282"/>
      <c r="I149" s="185"/>
      <c r="J149" s="455" t="e">
        <v>#VALUE!</v>
      </c>
      <c r="AA149" s="432">
        <v>0</v>
      </c>
      <c r="AB149" s="432">
        <f>'Input Output Table'!$DG40/'Input Output Table'!$DG$114</f>
        <v>1.3851231840676569E-4</v>
      </c>
      <c r="AI149" s="432">
        <v>0</v>
      </c>
      <c r="AJ149" s="432">
        <f>'Input Output Table'!$DI40/'Input Output Table'!$DI$114</f>
        <v>1.8553288659034467E-5</v>
      </c>
      <c r="AK149" s="432">
        <v>0</v>
      </c>
      <c r="AL149" s="432">
        <v>0</v>
      </c>
      <c r="AM149" s="432">
        <v>0</v>
      </c>
      <c r="AN149" s="432">
        <v>0</v>
      </c>
    </row>
    <row r="150" spans="1:40" x14ac:dyDescent="0.25">
      <c r="A150" s="210" t="s">
        <v>146</v>
      </c>
      <c r="B150" s="438">
        <v>0</v>
      </c>
      <c r="C150" s="432">
        <f>IF('Front Sheet'!$J$15="None",AA150,IF('Front Sheet'!$J$15="Pro-rata",AB150,"-"))</f>
        <v>0</v>
      </c>
      <c r="D150" s="234"/>
      <c r="E150" s="432">
        <f>IF('Front Sheet'!$J$16="None",AI150,IF('Front Sheet'!$J$16="Pro-rata",AJ150,IF('Front Sheet'!$J$16="Public admin",AK150,IF('Front Sheet'!$J$16="Health",AL150,IF('Front Sheet'!$J$16="Caring/social work",AN150,IF('Front Sheet'!$J$16="Education",AM150,"-"))))))</f>
        <v>0</v>
      </c>
      <c r="F150" s="453" t="e">
        <f>'Front Sheet'!$J$7*E150</f>
        <v>#VALUE!</v>
      </c>
      <c r="G150" s="455" t="e">
        <f t="shared" si="2"/>
        <v>#VALUE!</v>
      </c>
      <c r="H150" s="282"/>
      <c r="I150" s="185"/>
      <c r="J150" s="455" t="e">
        <v>#VALUE!</v>
      </c>
      <c r="AA150" s="432">
        <v>0</v>
      </c>
      <c r="AB150" s="432">
        <f>'Input Output Table'!$DG41/'Input Output Table'!$DG$114</f>
        <v>1.4238862859790007E-4</v>
      </c>
      <c r="AI150" s="432">
        <v>0</v>
      </c>
      <c r="AJ150" s="432">
        <f>'Input Output Table'!$DI41/'Input Output Table'!$DI$114</f>
        <v>6.5712553666403493E-5</v>
      </c>
      <c r="AK150" s="432">
        <v>0</v>
      </c>
      <c r="AL150" s="432">
        <v>0</v>
      </c>
      <c r="AM150" s="432">
        <v>0</v>
      </c>
      <c r="AN150" s="432">
        <v>0</v>
      </c>
    </row>
    <row r="151" spans="1:40" x14ac:dyDescent="0.25">
      <c r="A151" s="210" t="s">
        <v>147</v>
      </c>
      <c r="B151" s="438">
        <v>0</v>
      </c>
      <c r="C151" s="432">
        <f>IF('Front Sheet'!$J$15="None",AA151,IF('Front Sheet'!$J$15="Pro-rata",AB151,"-"))</f>
        <v>0</v>
      </c>
      <c r="D151" s="234"/>
      <c r="E151" s="432">
        <f>IF('Front Sheet'!$J$16="None",AI151,IF('Front Sheet'!$J$16="Pro-rata",AJ151,IF('Front Sheet'!$J$16="Public admin",AK151,IF('Front Sheet'!$J$16="Health",AL151,IF('Front Sheet'!$J$16="Caring/social work",AN151,IF('Front Sheet'!$J$16="Education",AM151,"-"))))))</f>
        <v>0</v>
      </c>
      <c r="F151" s="453" t="e">
        <f>'Front Sheet'!$J$7*E151</f>
        <v>#VALUE!</v>
      </c>
      <c r="G151" s="455" t="e">
        <f t="shared" si="2"/>
        <v>#VALUE!</v>
      </c>
      <c r="H151" s="282"/>
      <c r="I151" s="185"/>
      <c r="J151" s="455" t="e">
        <v>#VALUE!</v>
      </c>
      <c r="AA151" s="432">
        <v>0</v>
      </c>
      <c r="AB151" s="432">
        <f>'Input Output Table'!$DG42/'Input Output Table'!$DG$114</f>
        <v>1.6750398915955567E-4</v>
      </c>
      <c r="AI151" s="432">
        <v>0</v>
      </c>
      <c r="AJ151" s="432">
        <f>'Input Output Table'!$DI42/'Input Output Table'!$DI$114</f>
        <v>7.2359223629648141E-5</v>
      </c>
      <c r="AK151" s="432">
        <v>0</v>
      </c>
      <c r="AL151" s="432">
        <v>0</v>
      </c>
      <c r="AM151" s="432">
        <v>0</v>
      </c>
      <c r="AN151" s="432">
        <v>0</v>
      </c>
    </row>
    <row r="152" spans="1:40" x14ac:dyDescent="0.25">
      <c r="A152" s="210" t="s">
        <v>148</v>
      </c>
      <c r="B152" s="438">
        <v>0</v>
      </c>
      <c r="C152" s="432">
        <f>IF('Front Sheet'!$J$15="None",AA152,IF('Front Sheet'!$J$15="Pro-rata",AB152,"-"))</f>
        <v>0</v>
      </c>
      <c r="D152" s="234"/>
      <c r="E152" s="432">
        <f>IF('Front Sheet'!$J$16="None",AI152,IF('Front Sheet'!$J$16="Pro-rata",AJ152,IF('Front Sheet'!$J$16="Public admin",AK152,IF('Front Sheet'!$J$16="Health",AL152,IF('Front Sheet'!$J$16="Caring/social work",AN152,IF('Front Sheet'!$J$16="Education",AM152,"-"))))))</f>
        <v>0</v>
      </c>
      <c r="F152" s="453" t="e">
        <f>'Front Sheet'!$J$7*E152</f>
        <v>#VALUE!</v>
      </c>
      <c r="G152" s="455" t="e">
        <f t="shared" si="2"/>
        <v>#VALUE!</v>
      </c>
      <c r="H152" s="282"/>
      <c r="I152" s="185"/>
      <c r="J152" s="455" t="e">
        <v>#VALUE!</v>
      </c>
      <c r="AA152" s="432">
        <v>0</v>
      </c>
      <c r="AB152" s="432">
        <f>'Input Output Table'!$DG43/'Input Output Table'!$DG$114</f>
        <v>8.8237882014633207E-5</v>
      </c>
      <c r="AI152" s="432">
        <v>0</v>
      </c>
      <c r="AJ152" s="432">
        <f>'Input Output Table'!$DI43/'Input Output Table'!$DI$114</f>
        <v>3.842927400100406E-6</v>
      </c>
      <c r="AK152" s="432">
        <v>0</v>
      </c>
      <c r="AL152" s="432">
        <v>0</v>
      </c>
      <c r="AM152" s="432">
        <v>0</v>
      </c>
      <c r="AN152" s="432">
        <v>0</v>
      </c>
    </row>
    <row r="153" spans="1:40" x14ac:dyDescent="0.25">
      <c r="A153" s="210" t="s">
        <v>149</v>
      </c>
      <c r="B153" s="438">
        <v>0</v>
      </c>
      <c r="C153" s="432">
        <f>IF('Front Sheet'!$J$15="None",AA153,IF('Front Sheet'!$J$15="Pro-rata",AB153,"-"))</f>
        <v>0</v>
      </c>
      <c r="D153" s="234"/>
      <c r="E153" s="432">
        <f>IF('Front Sheet'!$J$16="None",AI153,IF('Front Sheet'!$J$16="Pro-rata",AJ153,IF('Front Sheet'!$J$16="Public admin",AK153,IF('Front Sheet'!$J$16="Health",AL153,IF('Front Sheet'!$J$16="Caring/social work",AN153,IF('Front Sheet'!$J$16="Education",AM153,"-"))))))</f>
        <v>0</v>
      </c>
      <c r="F153" s="453" t="e">
        <f>'Front Sheet'!$J$7*E153</f>
        <v>#VALUE!</v>
      </c>
      <c r="G153" s="455" t="e">
        <f t="shared" si="2"/>
        <v>#VALUE!</v>
      </c>
      <c r="H153" s="282"/>
      <c r="I153" s="185"/>
      <c r="J153" s="455" t="e">
        <v>#VALUE!</v>
      </c>
      <c r="AA153" s="432">
        <v>0</v>
      </c>
      <c r="AB153" s="432">
        <f>'Input Output Table'!$DG44/'Input Output Table'!$DG$114</f>
        <v>7.5685643917724197E-4</v>
      </c>
      <c r="AI153" s="432">
        <v>0</v>
      </c>
      <c r="AJ153" s="432">
        <f>'Input Output Table'!$DI44/'Input Output Table'!$DI$114</f>
        <v>2.0250445547228988E-5</v>
      </c>
      <c r="AK153" s="432">
        <v>0</v>
      </c>
      <c r="AL153" s="432">
        <v>0</v>
      </c>
      <c r="AM153" s="432">
        <v>0</v>
      </c>
      <c r="AN153" s="432">
        <v>0</v>
      </c>
    </row>
    <row r="154" spans="1:40" x14ac:dyDescent="0.25">
      <c r="A154" s="210" t="s">
        <v>150</v>
      </c>
      <c r="B154" s="438">
        <v>0</v>
      </c>
      <c r="C154" s="432">
        <f>IF('Front Sheet'!$J$15="None",AA154,IF('Front Sheet'!$J$15="Pro-rata",AB154,"-"))</f>
        <v>0</v>
      </c>
      <c r="D154" s="234"/>
      <c r="E154" s="432">
        <f>IF('Front Sheet'!$J$16="None",AI154,IF('Front Sheet'!$J$16="Pro-rata",AJ154,IF('Front Sheet'!$J$16="Public admin",AK154,IF('Front Sheet'!$J$16="Health",AL154,IF('Front Sheet'!$J$16="Caring/social work",AN154,IF('Front Sheet'!$J$16="Education",AM154,"-"))))))</f>
        <v>0</v>
      </c>
      <c r="F154" s="453" t="e">
        <f>'Front Sheet'!$J$7*E154</f>
        <v>#VALUE!</v>
      </c>
      <c r="G154" s="455" t="e">
        <f t="shared" si="2"/>
        <v>#VALUE!</v>
      </c>
      <c r="H154" s="282"/>
      <c r="I154" s="185"/>
      <c r="J154" s="455" t="e">
        <v>#VALUE!</v>
      </c>
      <c r="AA154" s="432">
        <v>0</v>
      </c>
      <c r="AB154" s="432">
        <f>'Input Output Table'!$DG45/'Input Output Table'!$DG$114</f>
        <v>1.3060304632629509E-3</v>
      </c>
      <c r="AI154" s="432">
        <v>0</v>
      </c>
      <c r="AJ154" s="432">
        <f>'Input Output Table'!$DI45/'Input Output Table'!$DI$114</f>
        <v>1.3296389619776891E-5</v>
      </c>
      <c r="AK154" s="432">
        <v>0</v>
      </c>
      <c r="AL154" s="432">
        <v>0</v>
      </c>
      <c r="AM154" s="432">
        <v>0</v>
      </c>
      <c r="AN154" s="432">
        <v>0</v>
      </c>
    </row>
    <row r="155" spans="1:40" x14ac:dyDescent="0.25">
      <c r="A155" s="210" t="s">
        <v>151</v>
      </c>
      <c r="B155" s="438">
        <v>0</v>
      </c>
      <c r="C155" s="432">
        <f>IF('Front Sheet'!$J$15="None",AA155,IF('Front Sheet'!$J$15="Pro-rata",AB155,"-"))</f>
        <v>0</v>
      </c>
      <c r="D155" s="234"/>
      <c r="E155" s="432">
        <f>IF('Front Sheet'!$J$16="None",AI155,IF('Front Sheet'!$J$16="Pro-rata",AJ155,IF('Front Sheet'!$J$16="Public admin",AK155,IF('Front Sheet'!$J$16="Health",AL155,IF('Front Sheet'!$J$16="Caring/social work",AN155,IF('Front Sheet'!$J$16="Education",AM155,"-"))))))</f>
        <v>0</v>
      </c>
      <c r="F155" s="453" t="e">
        <f>'Front Sheet'!$J$7*E155</f>
        <v>#VALUE!</v>
      </c>
      <c r="G155" s="455" t="e">
        <f t="shared" si="2"/>
        <v>#VALUE!</v>
      </c>
      <c r="H155" s="282"/>
      <c r="I155" s="185"/>
      <c r="J155" s="455" t="e">
        <v>#VALUE!</v>
      </c>
      <c r="AA155" s="432">
        <v>0</v>
      </c>
      <c r="AB155" s="432">
        <f>'Input Output Table'!$DG46/'Input Output Table'!$DG$114</f>
        <v>5.4546837197606466E-4</v>
      </c>
      <c r="AI155" s="432">
        <v>0</v>
      </c>
      <c r="AJ155" s="432">
        <f>'Input Output Table'!$DI46/'Input Output Table'!$DI$114</f>
        <v>1.4842311017533709E-5</v>
      </c>
      <c r="AK155" s="432">
        <v>0</v>
      </c>
      <c r="AL155" s="432">
        <v>0</v>
      </c>
      <c r="AM155" s="432">
        <v>0</v>
      </c>
      <c r="AN155" s="432">
        <v>0</v>
      </c>
    </row>
    <row r="156" spans="1:40" x14ac:dyDescent="0.25">
      <c r="A156" s="210" t="s">
        <v>152</v>
      </c>
      <c r="B156" s="438">
        <v>0</v>
      </c>
      <c r="C156" s="432">
        <f>IF('Front Sheet'!$J$15="None",AA156,IF('Front Sheet'!$J$15="Pro-rata",AB156,"-"))</f>
        <v>0</v>
      </c>
      <c r="D156" s="234"/>
      <c r="E156" s="432">
        <f>IF('Front Sheet'!$J$16="None",AI156,IF('Front Sheet'!$J$16="Pro-rata",AJ156,IF('Front Sheet'!$J$16="Public admin",AK156,IF('Front Sheet'!$J$16="Health",AL156,IF('Front Sheet'!$J$16="Caring/social work",AN156,IF('Front Sheet'!$J$16="Education",AM156,"-"))))))</f>
        <v>0</v>
      </c>
      <c r="F156" s="453" t="e">
        <f>'Front Sheet'!$J$7*E156</f>
        <v>#VALUE!</v>
      </c>
      <c r="G156" s="455" t="e">
        <f t="shared" si="2"/>
        <v>#VALUE!</v>
      </c>
      <c r="H156" s="282"/>
      <c r="I156" s="185"/>
      <c r="J156" s="455" t="e">
        <v>#VALUE!</v>
      </c>
      <c r="AA156" s="432">
        <v>0</v>
      </c>
      <c r="AB156" s="432">
        <f>'Input Output Table'!$DG47/'Input Output Table'!$DG$114</f>
        <v>8.7624144383307092E-4</v>
      </c>
      <c r="AI156" s="432">
        <v>0</v>
      </c>
      <c r="AJ156" s="432">
        <f>'Input Output Table'!$DI47/'Input Output Table'!$DI$114</f>
        <v>7.3351754983819924E-5</v>
      </c>
      <c r="AK156" s="432">
        <v>0</v>
      </c>
      <c r="AL156" s="432">
        <v>0</v>
      </c>
      <c r="AM156" s="432">
        <v>0</v>
      </c>
      <c r="AN156" s="432">
        <v>0</v>
      </c>
    </row>
    <row r="157" spans="1:40" x14ac:dyDescent="0.25">
      <c r="A157" s="210" t="s">
        <v>153</v>
      </c>
      <c r="B157" s="438">
        <v>0</v>
      </c>
      <c r="C157" s="432">
        <f>IF('Front Sheet'!$J$15="None",AA157,IF('Front Sheet'!$J$15="Pro-rata",AB157,"-"))</f>
        <v>0</v>
      </c>
      <c r="D157" s="234"/>
      <c r="E157" s="432">
        <f>IF('Front Sheet'!$J$16="None",AI157,IF('Front Sheet'!$J$16="Pro-rata",AJ157,IF('Front Sheet'!$J$16="Public admin",AK157,IF('Front Sheet'!$J$16="Health",AL157,IF('Front Sheet'!$J$16="Caring/social work",AN157,IF('Front Sheet'!$J$16="Education",AM157,"-"))))))</f>
        <v>0</v>
      </c>
      <c r="F157" s="453" t="e">
        <f>'Front Sheet'!$J$7*E157</f>
        <v>#VALUE!</v>
      </c>
      <c r="G157" s="455" t="e">
        <f t="shared" si="2"/>
        <v>#VALUE!</v>
      </c>
      <c r="H157" s="282"/>
      <c r="I157" s="185"/>
      <c r="J157" s="455" t="e">
        <v>#VALUE!</v>
      </c>
      <c r="AA157" s="432">
        <v>0</v>
      </c>
      <c r="AB157" s="432">
        <f>'Input Output Table'!$DG48/'Input Output Table'!$DG$114</f>
        <v>6.1202097685462073E-3</v>
      </c>
      <c r="AI157" s="432">
        <v>0</v>
      </c>
      <c r="AJ157" s="432">
        <f>'Input Output Table'!$DI48/'Input Output Table'!$DI$114</f>
        <v>9.6191632555363112E-5</v>
      </c>
      <c r="AK157" s="432">
        <v>0</v>
      </c>
      <c r="AL157" s="432">
        <v>0</v>
      </c>
      <c r="AM157" s="432">
        <v>0</v>
      </c>
      <c r="AN157" s="432">
        <v>0</v>
      </c>
    </row>
    <row r="158" spans="1:40" x14ac:dyDescent="0.25">
      <c r="A158" s="210" t="s">
        <v>154</v>
      </c>
      <c r="B158" s="438">
        <v>0</v>
      </c>
      <c r="C158" s="432">
        <f>IF('Front Sheet'!$J$15="None",AA158,IF('Front Sheet'!$J$15="Pro-rata",AB158,"-"))</f>
        <v>0</v>
      </c>
      <c r="D158" s="234"/>
      <c r="E158" s="432">
        <f>IF('Front Sheet'!$J$16="None",AI158,IF('Front Sheet'!$J$16="Pro-rata",AJ158,IF('Front Sheet'!$J$16="Public admin",AK158,IF('Front Sheet'!$J$16="Health",AL158,IF('Front Sheet'!$J$16="Caring/social work",AN158,IF('Front Sheet'!$J$16="Education",AM158,"-"))))))</f>
        <v>0</v>
      </c>
      <c r="F158" s="453" t="e">
        <f>'Front Sheet'!$J$7*E158</f>
        <v>#VALUE!</v>
      </c>
      <c r="G158" s="455" t="e">
        <f t="shared" si="2"/>
        <v>#VALUE!</v>
      </c>
      <c r="H158" s="282"/>
      <c r="I158" s="185"/>
      <c r="J158" s="455" t="e">
        <v>#VALUE!</v>
      </c>
      <c r="AA158" s="432">
        <v>0</v>
      </c>
      <c r="AB158" s="432">
        <f>'Input Output Table'!$DG49/'Input Output Table'!$DG$114</f>
        <v>1.3178675197392199E-4</v>
      </c>
      <c r="AI158" s="432">
        <v>0</v>
      </c>
      <c r="AJ158" s="432">
        <f>'Input Output Table'!$DI49/'Input Output Table'!$DI$114</f>
        <v>1.9518855785201942E-6</v>
      </c>
      <c r="AK158" s="432">
        <v>0</v>
      </c>
      <c r="AL158" s="432">
        <v>0</v>
      </c>
      <c r="AM158" s="432">
        <v>0</v>
      </c>
      <c r="AN158" s="432">
        <v>0</v>
      </c>
    </row>
    <row r="159" spans="1:40" x14ac:dyDescent="0.25">
      <c r="A159" s="210" t="s">
        <v>155</v>
      </c>
      <c r="B159" s="438">
        <v>0</v>
      </c>
      <c r="C159" s="432">
        <f>IF('Front Sheet'!$J$15="None",AA159,IF('Front Sheet'!$J$15="Pro-rata",AB159,"-"))</f>
        <v>0</v>
      </c>
      <c r="D159" s="234"/>
      <c r="E159" s="432">
        <f>IF('Front Sheet'!$J$16="None",AI159,IF('Front Sheet'!$J$16="Pro-rata",AJ159,IF('Front Sheet'!$J$16="Public admin",AK159,IF('Front Sheet'!$J$16="Health",AL159,IF('Front Sheet'!$J$16="Caring/social work",AN159,IF('Front Sheet'!$J$16="Education",AM159,"-"))))))</f>
        <v>0</v>
      </c>
      <c r="F159" s="453" t="e">
        <f>'Front Sheet'!$J$7*E159</f>
        <v>#VALUE!</v>
      </c>
      <c r="G159" s="455" t="e">
        <f t="shared" si="2"/>
        <v>#VALUE!</v>
      </c>
      <c r="H159" s="282"/>
      <c r="I159" s="185"/>
      <c r="J159" s="455" t="e">
        <v>#VALUE!</v>
      </c>
      <c r="AA159" s="432">
        <v>0</v>
      </c>
      <c r="AB159" s="432">
        <f>'Input Output Table'!$DG50/'Input Output Table'!$DG$114</f>
        <v>4.7186380929939908E-4</v>
      </c>
      <c r="AI159" s="432">
        <v>0</v>
      </c>
      <c r="AJ159" s="432">
        <f>'Input Output Table'!$DI50/'Input Output Table'!$DI$114</f>
        <v>2.0088618971850016E-4</v>
      </c>
      <c r="AK159" s="432">
        <v>0</v>
      </c>
      <c r="AL159" s="432">
        <v>0</v>
      </c>
      <c r="AM159" s="432">
        <v>0</v>
      </c>
      <c r="AN159" s="432">
        <v>0</v>
      </c>
    </row>
    <row r="160" spans="1:40" x14ac:dyDescent="0.25">
      <c r="A160" s="210" t="s">
        <v>156</v>
      </c>
      <c r="B160" s="438">
        <v>0</v>
      </c>
      <c r="C160" s="432">
        <f>IF('Front Sheet'!$J$15="None",AA160,IF('Front Sheet'!$J$15="Pro-rata",AB160,"-"))</f>
        <v>0</v>
      </c>
      <c r="D160" s="234"/>
      <c r="E160" s="432">
        <f>IF('Front Sheet'!$J$16="None",AI160,IF('Front Sheet'!$J$16="Pro-rata",AJ160,IF('Front Sheet'!$J$16="Public admin",AK160,IF('Front Sheet'!$J$16="Health",AL160,IF('Front Sheet'!$J$16="Caring/social work",AN160,IF('Front Sheet'!$J$16="Education",AM160,"-"))))))</f>
        <v>0</v>
      </c>
      <c r="F160" s="453" t="e">
        <f>'Front Sheet'!$J$7*E160</f>
        <v>#VALUE!</v>
      </c>
      <c r="G160" s="455" t="e">
        <f t="shared" si="2"/>
        <v>#VALUE!</v>
      </c>
      <c r="H160" s="282"/>
      <c r="I160" s="185"/>
      <c r="J160" s="455" t="e">
        <v>#VALUE!</v>
      </c>
      <c r="AA160" s="432">
        <v>0</v>
      </c>
      <c r="AB160" s="432">
        <f>'Input Output Table'!$DG51/'Input Output Table'!$DG$114</f>
        <v>1.0642811967135355E-3</v>
      </c>
      <c r="AI160" s="432">
        <v>0</v>
      </c>
      <c r="AJ160" s="432">
        <f>'Input Output Table'!$DI51/'Input Output Table'!$DI$114</f>
        <v>7.3992263603187124E-6</v>
      </c>
      <c r="AK160" s="432">
        <v>0</v>
      </c>
      <c r="AL160" s="432">
        <v>0</v>
      </c>
      <c r="AM160" s="432">
        <v>0</v>
      </c>
      <c r="AN160" s="432">
        <v>0</v>
      </c>
    </row>
    <row r="161" spans="1:40" x14ac:dyDescent="0.25">
      <c r="A161" s="210" t="s">
        <v>157</v>
      </c>
      <c r="B161" s="438">
        <v>0</v>
      </c>
      <c r="C161" s="432">
        <f>IF('Front Sheet'!$J$15="None",AA161,IF('Front Sheet'!$J$15="Pro-rata",AB161,"-"))</f>
        <v>0</v>
      </c>
      <c r="D161" s="234"/>
      <c r="E161" s="432">
        <f>IF('Front Sheet'!$J$16="None",AI161,IF('Front Sheet'!$J$16="Pro-rata",AJ161,IF('Front Sheet'!$J$16="Public admin",AK161,IF('Front Sheet'!$J$16="Health",AL161,IF('Front Sheet'!$J$16="Caring/social work",AN161,IF('Front Sheet'!$J$16="Education",AM161,"-"))))))</f>
        <v>0</v>
      </c>
      <c r="F161" s="453" t="e">
        <f>'Front Sheet'!$J$7*E161</f>
        <v>#VALUE!</v>
      </c>
      <c r="G161" s="455" t="e">
        <f t="shared" si="2"/>
        <v>#VALUE!</v>
      </c>
      <c r="H161" s="282"/>
      <c r="I161" s="185"/>
      <c r="J161" s="455" t="e">
        <v>#VALUE!</v>
      </c>
      <c r="AA161" s="432">
        <v>0</v>
      </c>
      <c r="AB161" s="432">
        <f>'Input Output Table'!$DG52/'Input Output Table'!$DG$114</f>
        <v>1.3586969302925495E-3</v>
      </c>
      <c r="AI161" s="432">
        <v>0</v>
      </c>
      <c r="AJ161" s="432">
        <f>'Input Output Table'!$DI52/'Input Output Table'!$DI$114</f>
        <v>3.3507007574483788E-5</v>
      </c>
      <c r="AK161" s="432">
        <v>0</v>
      </c>
      <c r="AL161" s="432">
        <v>0</v>
      </c>
      <c r="AM161" s="432">
        <v>0</v>
      </c>
      <c r="AN161" s="432">
        <v>0</v>
      </c>
    </row>
    <row r="162" spans="1:40" x14ac:dyDescent="0.25">
      <c r="A162" s="210" t="s">
        <v>158</v>
      </c>
      <c r="B162" s="438">
        <v>0</v>
      </c>
      <c r="C162" s="432">
        <f>IF('Front Sheet'!$J$15="None",AA162,IF('Front Sheet'!$J$15="Pro-rata",AB162,"-"))</f>
        <v>0</v>
      </c>
      <c r="D162" s="234"/>
      <c r="E162" s="432">
        <f>IF('Front Sheet'!$J$16="None",AI162,IF('Front Sheet'!$J$16="Pro-rata",AJ162,IF('Front Sheet'!$J$16="Public admin",AK162,IF('Front Sheet'!$J$16="Health",AL162,IF('Front Sheet'!$J$16="Caring/social work",AN162,IF('Front Sheet'!$J$16="Education",AM162,"-"))))))</f>
        <v>0</v>
      </c>
      <c r="F162" s="453" t="e">
        <f>'Front Sheet'!$J$7*E162</f>
        <v>#VALUE!</v>
      </c>
      <c r="G162" s="455" t="e">
        <f t="shared" si="2"/>
        <v>#VALUE!</v>
      </c>
      <c r="H162" s="282"/>
      <c r="I162" s="185"/>
      <c r="J162" s="455" t="e">
        <v>#VALUE!</v>
      </c>
      <c r="AA162" s="432">
        <v>0</v>
      </c>
      <c r="AB162" s="432">
        <f>'Input Output Table'!$DG53/'Input Output Table'!$DG$114</f>
        <v>3.7126371460915813E-4</v>
      </c>
      <c r="AI162" s="432">
        <v>0</v>
      </c>
      <c r="AJ162" s="432">
        <f>'Input Output Table'!$DI53/'Input Output Table'!$DI$114</f>
        <v>1.5895750125717149E-5</v>
      </c>
      <c r="AK162" s="432">
        <v>0</v>
      </c>
      <c r="AL162" s="432">
        <v>0</v>
      </c>
      <c r="AM162" s="432">
        <v>0</v>
      </c>
      <c r="AN162" s="432">
        <v>0</v>
      </c>
    </row>
    <row r="163" spans="1:40" x14ac:dyDescent="0.25">
      <c r="A163" s="210" t="s">
        <v>159</v>
      </c>
      <c r="B163" s="438">
        <v>0</v>
      </c>
      <c r="C163" s="432">
        <f>IF('Front Sheet'!$J$15="None",AA163,IF('Front Sheet'!$J$15="Pro-rata",AB163,"-"))</f>
        <v>0</v>
      </c>
      <c r="D163" s="234"/>
      <c r="E163" s="432">
        <f>IF('Front Sheet'!$J$16="None",AI163,IF('Front Sheet'!$J$16="Pro-rata",AJ163,IF('Front Sheet'!$J$16="Public admin",AK163,IF('Front Sheet'!$J$16="Health",AL163,IF('Front Sheet'!$J$16="Caring/social work",AN163,IF('Front Sheet'!$J$16="Education",AM163,"-"))))))</f>
        <v>0</v>
      </c>
      <c r="F163" s="453" t="e">
        <f>'Front Sheet'!$J$7*E163</f>
        <v>#VALUE!</v>
      </c>
      <c r="G163" s="455" t="e">
        <f t="shared" si="2"/>
        <v>#VALUE!</v>
      </c>
      <c r="H163" s="282"/>
      <c r="I163" s="185"/>
      <c r="J163" s="455" t="e">
        <v>#VALUE!</v>
      </c>
      <c r="AA163" s="432">
        <v>0</v>
      </c>
      <c r="AB163" s="432">
        <f>'Input Output Table'!$DG54/'Input Output Table'!$DG$114</f>
        <v>5.5787820897076172E-5</v>
      </c>
      <c r="AI163" s="432">
        <v>0</v>
      </c>
      <c r="AJ163" s="432">
        <f>'Input Output Table'!$DI54/'Input Output Table'!$DI$114</f>
        <v>1.4930551747270642E-5</v>
      </c>
      <c r="AK163" s="432">
        <v>0</v>
      </c>
      <c r="AL163" s="432">
        <v>0</v>
      </c>
      <c r="AM163" s="432">
        <v>0</v>
      </c>
      <c r="AN163" s="432">
        <v>0</v>
      </c>
    </row>
    <row r="164" spans="1:40" x14ac:dyDescent="0.25">
      <c r="A164" s="210" t="s">
        <v>160</v>
      </c>
      <c r="B164" s="438">
        <v>0</v>
      </c>
      <c r="C164" s="432">
        <f>IF('Front Sheet'!$J$15="None",AA164,IF('Front Sheet'!$J$15="Pro-rata",AB164,"-"))</f>
        <v>0</v>
      </c>
      <c r="D164" s="234"/>
      <c r="E164" s="432">
        <f>IF('Front Sheet'!$J$16="None",AI164,IF('Front Sheet'!$J$16="Pro-rata",AJ164,IF('Front Sheet'!$J$16="Public admin",AK164,IF('Front Sheet'!$J$16="Health",AL164,IF('Front Sheet'!$J$16="Caring/social work",AN164,IF('Front Sheet'!$J$16="Education",AM164,"-"))))))</f>
        <v>0</v>
      </c>
      <c r="F164" s="453" t="e">
        <f>'Front Sheet'!$J$7*E164</f>
        <v>#VALUE!</v>
      </c>
      <c r="G164" s="455" t="e">
        <f t="shared" si="2"/>
        <v>#VALUE!</v>
      </c>
      <c r="H164" s="282"/>
      <c r="I164" s="185"/>
      <c r="J164" s="455" t="e">
        <v>#VALUE!</v>
      </c>
      <c r="AA164" s="432">
        <v>0</v>
      </c>
      <c r="AB164" s="432">
        <f>'Input Output Table'!$DG55/'Input Output Table'!$DG$114</f>
        <v>9.7875687280772746E-5</v>
      </c>
      <c r="AI164" s="432">
        <v>0</v>
      </c>
      <c r="AJ164" s="432">
        <f>'Input Output Table'!$DI55/'Input Output Table'!$DI$114</f>
        <v>4.2406636991001477E-5</v>
      </c>
      <c r="AK164" s="432">
        <v>0</v>
      </c>
      <c r="AL164" s="432">
        <v>0</v>
      </c>
      <c r="AM164" s="432">
        <v>0</v>
      </c>
      <c r="AN164" s="432">
        <v>0</v>
      </c>
    </row>
    <row r="165" spans="1:40" x14ac:dyDescent="0.25">
      <c r="A165" s="210" t="s">
        <v>161</v>
      </c>
      <c r="B165" s="438">
        <v>0</v>
      </c>
      <c r="C165" s="432">
        <f>IF('Front Sheet'!$J$15="None",AA165,IF('Front Sheet'!$J$15="Pro-rata",AB165,"-"))</f>
        <v>0</v>
      </c>
      <c r="D165" s="234"/>
      <c r="E165" s="432">
        <f>IF('Front Sheet'!$J$16="None",AI165,IF('Front Sheet'!$J$16="Pro-rata",AJ165,IF('Front Sheet'!$J$16="Public admin",AK165,IF('Front Sheet'!$J$16="Health",AL165,IF('Front Sheet'!$J$16="Caring/social work",AN165,IF('Front Sheet'!$J$16="Education",AM165,"-"))))))</f>
        <v>0</v>
      </c>
      <c r="F165" s="453" t="e">
        <f>'Front Sheet'!$J$7*E165</f>
        <v>#VALUE!</v>
      </c>
      <c r="G165" s="455" t="e">
        <f t="shared" si="2"/>
        <v>#VALUE!</v>
      </c>
      <c r="H165" s="282"/>
      <c r="I165" s="185"/>
      <c r="J165" s="455" t="e">
        <v>#VALUE!</v>
      </c>
      <c r="AA165" s="432">
        <v>0</v>
      </c>
      <c r="AB165" s="432">
        <f>'Input Output Table'!$DG56/'Input Output Table'!$DG$114</f>
        <v>8.0848132130888011E-4</v>
      </c>
      <c r="AI165" s="432">
        <v>0</v>
      </c>
      <c r="AJ165" s="432">
        <f>'Input Output Table'!$DI56/'Input Output Table'!$DI$114</f>
        <v>1.0741758635790041E-5</v>
      </c>
      <c r="AK165" s="432">
        <v>0</v>
      </c>
      <c r="AL165" s="432">
        <v>0</v>
      </c>
      <c r="AM165" s="432">
        <v>0</v>
      </c>
      <c r="AN165" s="432">
        <v>0</v>
      </c>
    </row>
    <row r="166" spans="1:40" x14ac:dyDescent="0.25">
      <c r="A166" s="210" t="s">
        <v>162</v>
      </c>
      <c r="B166" s="438">
        <v>0</v>
      </c>
      <c r="C166" s="432">
        <f>IF('Front Sheet'!$J$15="None",AA166,IF('Front Sheet'!$J$15="Pro-rata",AB166,"-"))</f>
        <v>0</v>
      </c>
      <c r="D166" s="234"/>
      <c r="E166" s="432">
        <f>IF('Front Sheet'!$J$16="None",AI166,IF('Front Sheet'!$J$16="Pro-rata",AJ166,IF('Front Sheet'!$J$16="Public admin",AK166,IF('Front Sheet'!$J$16="Health",AL166,IF('Front Sheet'!$J$16="Caring/social work",AN166,IF('Front Sheet'!$J$16="Education",AM166,"-"))))))</f>
        <v>0</v>
      </c>
      <c r="F166" s="453" t="e">
        <f>'Front Sheet'!$J$7*E166</f>
        <v>#VALUE!</v>
      </c>
      <c r="G166" s="455" t="e">
        <f t="shared" si="2"/>
        <v>#VALUE!</v>
      </c>
      <c r="H166" s="282"/>
      <c r="I166" s="185"/>
      <c r="J166" s="455" t="e">
        <v>#VALUE!</v>
      </c>
      <c r="AA166" s="432">
        <v>0</v>
      </c>
      <c r="AB166" s="432">
        <f>'Input Output Table'!$DG57/'Input Output Table'!$DG$114</f>
        <v>2.4092489268480965E-2</v>
      </c>
      <c r="AI166" s="432">
        <v>0</v>
      </c>
      <c r="AJ166" s="432">
        <f>'Input Output Table'!$DI57/'Input Output Table'!$DI$114</f>
        <v>2.548123966461868E-4</v>
      </c>
      <c r="AK166" s="432">
        <v>0</v>
      </c>
      <c r="AL166" s="432">
        <v>0</v>
      </c>
      <c r="AM166" s="432">
        <v>0</v>
      </c>
      <c r="AN166" s="432">
        <v>0</v>
      </c>
    </row>
    <row r="167" spans="1:40" x14ac:dyDescent="0.25">
      <c r="A167" s="210" t="s">
        <v>163</v>
      </c>
      <c r="B167" s="438">
        <v>0</v>
      </c>
      <c r="C167" s="432">
        <f>IF('Front Sheet'!$J$15="None",AA167,IF('Front Sheet'!$J$15="Pro-rata",AB167,"-"))</f>
        <v>0</v>
      </c>
      <c r="D167" s="234"/>
      <c r="E167" s="432">
        <f>IF('Front Sheet'!$J$16="None",AI167,IF('Front Sheet'!$J$16="Pro-rata",AJ167,IF('Front Sheet'!$J$16="Public admin",AK167,IF('Front Sheet'!$J$16="Health",AL167,IF('Front Sheet'!$J$16="Caring/social work",AN167,IF('Front Sheet'!$J$16="Education",AM167,"-"))))))</f>
        <v>0</v>
      </c>
      <c r="F167" s="453" t="e">
        <f>'Front Sheet'!$J$7*E167</f>
        <v>#VALUE!</v>
      </c>
      <c r="G167" s="455" t="e">
        <f t="shared" si="2"/>
        <v>#VALUE!</v>
      </c>
      <c r="H167" s="282"/>
      <c r="I167" s="185"/>
      <c r="J167" s="455" t="e">
        <v>#VALUE!</v>
      </c>
      <c r="AA167" s="432">
        <v>0</v>
      </c>
      <c r="AB167" s="432">
        <f>'Input Output Table'!$DG58/'Input Output Table'!$DG$114</f>
        <v>1.117275087207646E-2</v>
      </c>
      <c r="AI167" s="432">
        <v>0</v>
      </c>
      <c r="AJ167" s="432">
        <f>'Input Output Table'!$DI58/'Input Output Table'!$DI$114</f>
        <v>0</v>
      </c>
      <c r="AK167" s="432">
        <v>0</v>
      </c>
      <c r="AL167" s="432">
        <v>0</v>
      </c>
      <c r="AM167" s="432">
        <v>0</v>
      </c>
      <c r="AN167" s="432">
        <v>0</v>
      </c>
    </row>
    <row r="168" spans="1:40" x14ac:dyDescent="0.25">
      <c r="A168" s="210" t="s">
        <v>164</v>
      </c>
      <c r="B168" s="438">
        <v>0</v>
      </c>
      <c r="C168" s="432">
        <f>IF('Front Sheet'!$J$15="None",AA168,IF('Front Sheet'!$J$15="Pro-rata",AB168,"-"))</f>
        <v>0</v>
      </c>
      <c r="D168" s="234"/>
      <c r="E168" s="432">
        <f>IF('Front Sheet'!$J$16="None",AI168,IF('Front Sheet'!$J$16="Pro-rata",AJ168,IF('Front Sheet'!$J$16="Public admin",AK168,IF('Front Sheet'!$J$16="Health",AL168,IF('Front Sheet'!$J$16="Caring/social work",AN168,IF('Front Sheet'!$J$16="Education",AM168,"-"))))))</f>
        <v>0</v>
      </c>
      <c r="F168" s="453" t="e">
        <f>'Front Sheet'!$J$7*E168</f>
        <v>#VALUE!</v>
      </c>
      <c r="G168" s="455" t="e">
        <f t="shared" si="2"/>
        <v>#VALUE!</v>
      </c>
      <c r="H168" s="282"/>
      <c r="I168" s="185"/>
      <c r="J168" s="455" t="e">
        <v>#VALUE!</v>
      </c>
      <c r="AA168" s="432">
        <v>0</v>
      </c>
      <c r="AB168" s="432">
        <f>'Input Output Table'!$DG59/'Input Output Table'!$DG$114</f>
        <v>5.3819359531234482E-3</v>
      </c>
      <c r="AI168" s="432">
        <v>0</v>
      </c>
      <c r="AJ168" s="432">
        <f>'Input Output Table'!$DI59/'Input Output Table'!$DI$114</f>
        <v>0</v>
      </c>
      <c r="AK168" s="432">
        <v>0</v>
      </c>
      <c r="AL168" s="432">
        <v>0</v>
      </c>
      <c r="AM168" s="432">
        <v>0</v>
      </c>
      <c r="AN168" s="432">
        <v>0</v>
      </c>
    </row>
    <row r="169" spans="1:40" x14ac:dyDescent="0.25">
      <c r="A169" s="210" t="s">
        <v>165</v>
      </c>
      <c r="B169" s="438">
        <v>0</v>
      </c>
      <c r="C169" s="432">
        <f>IF('Front Sheet'!$J$15="None",AA169,IF('Front Sheet'!$J$15="Pro-rata",AB169,"-"))</f>
        <v>0</v>
      </c>
      <c r="D169" s="234"/>
      <c r="E169" s="432">
        <f>IF('Front Sheet'!$J$16="None",AI169,IF('Front Sheet'!$J$16="Pro-rata",AJ169,IF('Front Sheet'!$J$16="Public admin",AK169,IF('Front Sheet'!$J$16="Health",AL169,IF('Front Sheet'!$J$16="Caring/social work",AN169,IF('Front Sheet'!$J$16="Education",AM169,"-"))))))</f>
        <v>0</v>
      </c>
      <c r="F169" s="453" t="e">
        <f>'Front Sheet'!$J$7*E169</f>
        <v>#VALUE!</v>
      </c>
      <c r="G169" s="455" t="e">
        <f t="shared" si="2"/>
        <v>#VALUE!</v>
      </c>
      <c r="H169" s="282"/>
      <c r="I169" s="185"/>
      <c r="J169" s="455" t="e">
        <v>#VALUE!</v>
      </c>
      <c r="AA169" s="432">
        <v>0</v>
      </c>
      <c r="AB169" s="432">
        <f>'Input Output Table'!$DG60/'Input Output Table'!$DG$114</f>
        <v>5.1863793680359208E-3</v>
      </c>
      <c r="AI169" s="432">
        <v>0</v>
      </c>
      <c r="AJ169" s="432">
        <f>'Input Output Table'!$DI60/'Input Output Table'!$DI$114</f>
        <v>0</v>
      </c>
      <c r="AK169" s="432">
        <v>0</v>
      </c>
      <c r="AL169" s="432">
        <v>0</v>
      </c>
      <c r="AM169" s="432">
        <v>0</v>
      </c>
      <c r="AN169" s="432">
        <v>0</v>
      </c>
    </row>
    <row r="170" spans="1:40" x14ac:dyDescent="0.25">
      <c r="A170" s="210" t="s">
        <v>166</v>
      </c>
      <c r="B170" s="438">
        <v>0</v>
      </c>
      <c r="C170" s="432">
        <f>IF('Front Sheet'!$J$15="None",AA170,IF('Front Sheet'!$J$15="Pro-rata",AB170,"-"))</f>
        <v>0</v>
      </c>
      <c r="D170" s="234"/>
      <c r="E170" s="432">
        <f>IF('Front Sheet'!$J$16="None",AI170,IF('Front Sheet'!$J$16="Pro-rata",AJ170,IF('Front Sheet'!$J$16="Public admin",AK170,IF('Front Sheet'!$J$16="Health",AL170,IF('Front Sheet'!$J$16="Caring/social work",AN170,IF('Front Sheet'!$J$16="Education",AM170,"-"))))))</f>
        <v>0</v>
      </c>
      <c r="F170" s="453" t="e">
        <f>'Front Sheet'!$J$7*E170</f>
        <v>#VALUE!</v>
      </c>
      <c r="G170" s="455" t="e">
        <f t="shared" si="2"/>
        <v>#VALUE!</v>
      </c>
      <c r="H170" s="282"/>
      <c r="I170" s="185"/>
      <c r="J170" s="455" t="e">
        <v>#VALUE!</v>
      </c>
      <c r="AA170" s="432">
        <v>0</v>
      </c>
      <c r="AB170" s="432">
        <f>'Input Output Table'!$DG61/'Input Output Table'!$DG$114</f>
        <v>2.9580989026623886E-3</v>
      </c>
      <c r="AI170" s="432">
        <v>0</v>
      </c>
      <c r="AJ170" s="432">
        <f>'Input Output Table'!$DI61/'Input Output Table'!$DI$114</f>
        <v>6.5237981383358475E-5</v>
      </c>
      <c r="AK170" s="432">
        <v>0</v>
      </c>
      <c r="AL170" s="432">
        <v>0</v>
      </c>
      <c r="AM170" s="432">
        <v>0</v>
      </c>
      <c r="AN170" s="432">
        <v>0</v>
      </c>
    </row>
    <row r="171" spans="1:40" x14ac:dyDescent="0.25">
      <c r="A171" s="210" t="s">
        <v>167</v>
      </c>
      <c r="B171" s="438">
        <v>0</v>
      </c>
      <c r="C171" s="432">
        <f>IF('Front Sheet'!$J$15="None",AA171,IF('Front Sheet'!$J$15="Pro-rata",AB171,"-"))</f>
        <v>0</v>
      </c>
      <c r="D171" s="234"/>
      <c r="E171" s="432">
        <f>IF('Front Sheet'!$J$16="None",AI171,IF('Front Sheet'!$J$16="Pro-rata",AJ171,IF('Front Sheet'!$J$16="Public admin",AK171,IF('Front Sheet'!$J$16="Health",AL171,IF('Front Sheet'!$J$16="Caring/social work",AN171,IF('Front Sheet'!$J$16="Education",AM171,"-"))))))</f>
        <v>0</v>
      </c>
      <c r="F171" s="453" t="e">
        <f>'Front Sheet'!$J$7*E171</f>
        <v>#VALUE!</v>
      </c>
      <c r="G171" s="455" t="e">
        <f t="shared" si="2"/>
        <v>#VALUE!</v>
      </c>
      <c r="H171" s="282"/>
      <c r="I171" s="185"/>
      <c r="J171" s="455" t="e">
        <v>#VALUE!</v>
      </c>
      <c r="AA171" s="432">
        <v>0</v>
      </c>
      <c r="AB171" s="432">
        <f>'Input Output Table'!$DG62/'Input Output Table'!$DG$114</f>
        <v>2.9083191833455619E-6</v>
      </c>
      <c r="AI171" s="432">
        <v>0</v>
      </c>
      <c r="AJ171" s="432">
        <f>'Input Output Table'!$DI62/'Input Output Table'!$DI$114</f>
        <v>0</v>
      </c>
      <c r="AK171" s="432">
        <v>0</v>
      </c>
      <c r="AL171" s="432">
        <v>0</v>
      </c>
      <c r="AM171" s="432">
        <v>0</v>
      </c>
      <c r="AN171" s="432">
        <v>0</v>
      </c>
    </row>
    <row r="172" spans="1:40" x14ac:dyDescent="0.25">
      <c r="A172" s="210" t="s">
        <v>168</v>
      </c>
      <c r="B172" s="438">
        <v>0</v>
      </c>
      <c r="C172" s="432">
        <f>IF('Front Sheet'!$J$15="None",AA172,IF('Front Sheet'!$J$15="Pro-rata",AB172,"-"))</f>
        <v>0</v>
      </c>
      <c r="D172" s="234"/>
      <c r="E172" s="432">
        <f>IF('Front Sheet'!$J$16="None",AI172,IF('Front Sheet'!$J$16="Pro-rata",AJ172,IF('Front Sheet'!$J$16="Public admin",AK172,IF('Front Sheet'!$J$16="Health",AL172,IF('Front Sheet'!$J$16="Caring/social work",AN172,IF('Front Sheet'!$J$16="Education",AM172,"-"))))))</f>
        <v>0</v>
      </c>
      <c r="F172" s="453" t="e">
        <f>'Front Sheet'!$J$7*E172</f>
        <v>#VALUE!</v>
      </c>
      <c r="G172" s="455" t="e">
        <f t="shared" si="2"/>
        <v>#VALUE!</v>
      </c>
      <c r="H172" s="282"/>
      <c r="I172" s="185"/>
      <c r="J172" s="455" t="e">
        <v>#VALUE!</v>
      </c>
      <c r="AA172" s="432">
        <v>0</v>
      </c>
      <c r="AB172" s="432">
        <f>'Input Output Table'!$DG63/'Input Output Table'!$DG$114</f>
        <v>3.5064030683491323E-3</v>
      </c>
      <c r="AI172" s="432">
        <v>0</v>
      </c>
      <c r="AJ172" s="432">
        <f>'Input Output Table'!$DI63/'Input Output Table'!$DI$114</f>
        <v>5.9656370386555213E-5</v>
      </c>
      <c r="AK172" s="432">
        <v>0</v>
      </c>
      <c r="AL172" s="432">
        <v>0</v>
      </c>
      <c r="AM172" s="432">
        <v>0</v>
      </c>
      <c r="AN172" s="432">
        <v>0</v>
      </c>
    </row>
    <row r="173" spans="1:40" x14ac:dyDescent="0.25">
      <c r="A173" s="210" t="s">
        <v>169</v>
      </c>
      <c r="B173" s="438">
        <v>0</v>
      </c>
      <c r="C173" s="432">
        <f>IF('Front Sheet'!$J$15="None",AA173,IF('Front Sheet'!$J$15="Pro-rata",AB173,"-"))</f>
        <v>0</v>
      </c>
      <c r="D173" s="234"/>
      <c r="E173" s="432">
        <f>IF('Front Sheet'!$J$16="None",AI173,IF('Front Sheet'!$J$16="Pro-rata",AJ173,IF('Front Sheet'!$J$16="Public admin",AK173,IF('Front Sheet'!$J$16="Health",AL173,IF('Front Sheet'!$J$16="Caring/social work",AN173,IF('Front Sheet'!$J$16="Education",AM173,"-"))))))</f>
        <v>0</v>
      </c>
      <c r="F173" s="453" t="e">
        <f>'Front Sheet'!$J$7*E173</f>
        <v>#VALUE!</v>
      </c>
      <c r="G173" s="455" t="e">
        <f t="shared" si="2"/>
        <v>#VALUE!</v>
      </c>
      <c r="H173" s="282"/>
      <c r="I173" s="185"/>
      <c r="J173" s="455" t="e">
        <v>#VALUE!</v>
      </c>
      <c r="AA173" s="432">
        <v>0</v>
      </c>
      <c r="AB173" s="432">
        <f>'Input Output Table'!$DG64/'Input Output Table'!$DG$114</f>
        <v>1.7955780231921466E-2</v>
      </c>
      <c r="AI173" s="432">
        <v>0</v>
      </c>
      <c r="AJ173" s="432">
        <f>'Input Output Table'!$DI64/'Input Output Table'!$DI$114</f>
        <v>2.0787873654455253E-4</v>
      </c>
      <c r="AK173" s="432">
        <v>0</v>
      </c>
      <c r="AL173" s="432">
        <v>0</v>
      </c>
      <c r="AM173" s="432">
        <v>0</v>
      </c>
      <c r="AN173" s="432">
        <v>0</v>
      </c>
    </row>
    <row r="174" spans="1:40" x14ac:dyDescent="0.25">
      <c r="A174" s="210" t="s">
        <v>289</v>
      </c>
      <c r="B174" s="438">
        <v>0</v>
      </c>
      <c r="C174" s="432">
        <f>IF('Front Sheet'!$J$15="None",AA174,IF('Front Sheet'!$J$15="Pro-rata",AB174,"-"))</f>
        <v>0</v>
      </c>
      <c r="D174" s="234"/>
      <c r="E174" s="432">
        <f>IF('Front Sheet'!$J$16="None",AI174,IF('Front Sheet'!$J$16="Pro-rata",AJ174,IF('Front Sheet'!$J$16="Public admin",AK174,IF('Front Sheet'!$J$16="Health",AL174,IF('Front Sheet'!$J$16="Caring/social work",AN174,IF('Front Sheet'!$J$16="Education",AM174,"-"))))))</f>
        <v>0</v>
      </c>
      <c r="F174" s="453" t="e">
        <f>'Front Sheet'!$J$7*E174</f>
        <v>#VALUE!</v>
      </c>
      <c r="G174" s="455" t="e">
        <f t="shared" si="2"/>
        <v>#VALUE!</v>
      </c>
      <c r="H174" s="282"/>
      <c r="I174" s="185"/>
      <c r="J174" s="455" t="e">
        <v>#VALUE!</v>
      </c>
      <c r="AA174" s="432">
        <v>0</v>
      </c>
      <c r="AB174" s="432">
        <f>'Input Output Table'!$DG65/'Input Output Table'!$DG$114</f>
        <v>0.16210020906636308</v>
      </c>
      <c r="AI174" s="432">
        <v>0</v>
      </c>
      <c r="AJ174" s="432">
        <f>'Input Output Table'!$DI65/'Input Output Table'!$DI$114</f>
        <v>1.3925761206248517E-3</v>
      </c>
      <c r="AK174" s="432">
        <v>0</v>
      </c>
      <c r="AL174" s="432">
        <v>0</v>
      </c>
      <c r="AM174" s="432">
        <v>0</v>
      </c>
      <c r="AN174" s="432">
        <v>0</v>
      </c>
    </row>
    <row r="175" spans="1:40" x14ac:dyDescent="0.25">
      <c r="A175" s="430" t="s">
        <v>290</v>
      </c>
      <c r="B175" s="439">
        <f>'Front Sheet'!$J$11</f>
        <v>-180.45042787591356</v>
      </c>
      <c r="C175" s="434">
        <f>IF('Front Sheet'!$J$15="None",AA175,IF('Front Sheet'!$J$15="Pro-rata",AB175,"-"))</f>
        <v>0</v>
      </c>
      <c r="D175" s="431"/>
      <c r="E175" s="432">
        <f>IF('Front Sheet'!$J$16="None",AI175,IF('Front Sheet'!$J$16="Pro-rata",AJ175,IF('Front Sheet'!$J$16="Public admin",AK175,IF('Front Sheet'!$J$16="Health",AL175,IF('Front Sheet'!$J$16="Caring/social work",AN175,IF('Front Sheet'!$J$16="Education",AM175,"-"))))))</f>
        <v>0</v>
      </c>
      <c r="F175" s="453" t="e">
        <f>'Front Sheet'!$J$7*E175</f>
        <v>#VALUE!</v>
      </c>
      <c r="G175" s="455" t="e">
        <f t="shared" si="2"/>
        <v>#VALUE!</v>
      </c>
      <c r="H175" s="282"/>
      <c r="I175" s="185"/>
      <c r="J175" s="455" t="e">
        <v>#VALUE!</v>
      </c>
      <c r="AA175" s="434">
        <v>0</v>
      </c>
      <c r="AB175" s="432">
        <f>'Input Output Table'!$DG66/'Input Output Table'!$DG$114</f>
        <v>6.2016498003800921E-3</v>
      </c>
      <c r="AI175" s="434">
        <v>0</v>
      </c>
      <c r="AJ175" s="432">
        <f>'Input Output Table'!$DI66/'Input Output Table'!$DI$114</f>
        <v>0</v>
      </c>
      <c r="AK175" s="432">
        <v>0</v>
      </c>
      <c r="AL175" s="432">
        <v>0</v>
      </c>
      <c r="AM175" s="432">
        <v>0</v>
      </c>
      <c r="AN175" s="432">
        <v>0</v>
      </c>
    </row>
    <row r="176" spans="1:40" x14ac:dyDescent="0.25">
      <c r="A176" s="210" t="s">
        <v>172</v>
      </c>
      <c r="B176" s="438">
        <v>0</v>
      </c>
      <c r="C176" s="432">
        <f>IF('Front Sheet'!$J$15="None",AA176,IF('Front Sheet'!$J$15="Pro-rata",AB176,"-"))</f>
        <v>0</v>
      </c>
      <c r="D176" s="234"/>
      <c r="E176" s="432">
        <f>IF('Front Sheet'!$J$16="None",AI176,IF('Front Sheet'!$J$16="Pro-rata",AJ176,IF('Front Sheet'!$J$16="Public admin",AK176,IF('Front Sheet'!$J$16="Health",AL176,IF('Front Sheet'!$J$16="Caring/social work",AN176,IF('Front Sheet'!$J$16="Education",AM176,"-"))))))</f>
        <v>0</v>
      </c>
      <c r="F176" s="453" t="e">
        <f>'Front Sheet'!$J$7*E176</f>
        <v>#VALUE!</v>
      </c>
      <c r="G176" s="455" t="e">
        <f t="shared" si="2"/>
        <v>#VALUE!</v>
      </c>
      <c r="H176" s="282"/>
      <c r="I176" s="185"/>
      <c r="J176" s="455" t="e">
        <v>#VALUE!</v>
      </c>
      <c r="AA176" s="432">
        <v>0</v>
      </c>
      <c r="AB176" s="432">
        <f>'Input Output Table'!$DG67/'Input Output Table'!$DG$114</f>
        <v>9.6111952241180135E-3</v>
      </c>
      <c r="AI176" s="432">
        <v>0</v>
      </c>
      <c r="AJ176" s="432">
        <f>'Input Output Table'!$DI67/'Input Output Table'!$DI$114</f>
        <v>0</v>
      </c>
      <c r="AK176" s="432">
        <v>0</v>
      </c>
      <c r="AL176" s="432">
        <v>0</v>
      </c>
      <c r="AM176" s="432">
        <v>0</v>
      </c>
      <c r="AN176" s="432">
        <v>0</v>
      </c>
    </row>
    <row r="177" spans="1:40" x14ac:dyDescent="0.25">
      <c r="A177" s="210" t="s">
        <v>173</v>
      </c>
      <c r="B177" s="438">
        <v>0</v>
      </c>
      <c r="C177" s="432">
        <f>IF('Front Sheet'!$J$15="None",AA177,IF('Front Sheet'!$J$15="Pro-rata",AB177,"-"))</f>
        <v>0</v>
      </c>
      <c r="D177" s="234"/>
      <c r="E177" s="432">
        <f>IF('Front Sheet'!$J$16="None",AI177,IF('Front Sheet'!$J$16="Pro-rata",AJ177,IF('Front Sheet'!$J$16="Public admin",AK177,IF('Front Sheet'!$J$16="Health",AL177,IF('Front Sheet'!$J$16="Caring/social work",AN177,IF('Front Sheet'!$J$16="Education",AM177,"-"))))))</f>
        <v>0</v>
      </c>
      <c r="F177" s="453" t="e">
        <f>'Front Sheet'!$J$7*E177</f>
        <v>#VALUE!</v>
      </c>
      <c r="G177" s="455" t="e">
        <f t="shared" si="2"/>
        <v>#VALUE!</v>
      </c>
      <c r="H177" s="282"/>
      <c r="I177" s="185"/>
      <c r="J177" s="455" t="e">
        <v>#VALUE!</v>
      </c>
      <c r="AA177" s="432">
        <v>0</v>
      </c>
      <c r="AB177" s="432">
        <f>'Input Output Table'!$DG68/'Input Output Table'!$DG$114</f>
        <v>1.4824961238969184E-2</v>
      </c>
      <c r="AI177" s="432">
        <v>0</v>
      </c>
      <c r="AJ177" s="432">
        <f>'Input Output Table'!$DI68/'Input Output Table'!$DI$114</f>
        <v>9.1064960958738928E-5</v>
      </c>
      <c r="AK177" s="432">
        <v>0</v>
      </c>
      <c r="AL177" s="432">
        <v>0</v>
      </c>
      <c r="AM177" s="432">
        <v>0</v>
      </c>
      <c r="AN177" s="432">
        <v>0</v>
      </c>
    </row>
    <row r="178" spans="1:40" x14ac:dyDescent="0.25">
      <c r="A178" s="210" t="s">
        <v>174</v>
      </c>
      <c r="B178" s="438">
        <v>0</v>
      </c>
      <c r="C178" s="432">
        <f>IF('Front Sheet'!$J$15="None",AA178,IF('Front Sheet'!$J$15="Pro-rata",AB178,"-"))</f>
        <v>0</v>
      </c>
      <c r="D178" s="234"/>
      <c r="E178" s="432">
        <f>IF('Front Sheet'!$J$16="None",AI178,IF('Front Sheet'!$J$16="Pro-rata",AJ178,IF('Front Sheet'!$J$16="Public admin",AK178,IF('Front Sheet'!$J$16="Health",AL178,IF('Front Sheet'!$J$16="Caring/social work",AN178,IF('Front Sheet'!$J$16="Education",AM178,"-"))))))</f>
        <v>0</v>
      </c>
      <c r="F178" s="453" t="e">
        <f>'Front Sheet'!$J$7*E178</f>
        <v>#VALUE!</v>
      </c>
      <c r="G178" s="455" t="e">
        <f t="shared" si="2"/>
        <v>#VALUE!</v>
      </c>
      <c r="H178" s="282"/>
      <c r="I178" s="185"/>
      <c r="J178" s="455" t="e">
        <v>#VALUE!</v>
      </c>
      <c r="AA178" s="432">
        <v>0</v>
      </c>
      <c r="AB178" s="432">
        <f>'Input Output Table'!$DG69/'Input Output Table'!$DG$114</f>
        <v>5.32531678357451E-3</v>
      </c>
      <c r="AI178" s="432">
        <v>0</v>
      </c>
      <c r="AJ178" s="432">
        <f>'Input Output Table'!$DI69/'Input Output Table'!$DI$114</f>
        <v>9.6169743358941846E-5</v>
      </c>
      <c r="AK178" s="432">
        <v>0</v>
      </c>
      <c r="AL178" s="432">
        <v>0</v>
      </c>
      <c r="AM178" s="432">
        <v>0</v>
      </c>
      <c r="AN178" s="432">
        <v>0</v>
      </c>
    </row>
    <row r="179" spans="1:40" x14ac:dyDescent="0.25">
      <c r="A179" s="210" t="s">
        <v>175</v>
      </c>
      <c r="B179" s="438">
        <v>0</v>
      </c>
      <c r="C179" s="432">
        <f>IF('Front Sheet'!$J$15="None",AA179,IF('Front Sheet'!$J$15="Pro-rata",AB179,"-"))</f>
        <v>0</v>
      </c>
      <c r="D179" s="234"/>
      <c r="E179" s="432">
        <f>IF('Front Sheet'!$J$16="None",AI179,IF('Front Sheet'!$J$16="Pro-rata",AJ179,IF('Front Sheet'!$J$16="Public admin",AK179,IF('Front Sheet'!$J$16="Health",AL179,IF('Front Sheet'!$J$16="Caring/social work",AN179,IF('Front Sheet'!$J$16="Education",AM179,"-"))))))</f>
        <v>0</v>
      </c>
      <c r="F179" s="453" t="e">
        <f>'Front Sheet'!$J$7*E179</f>
        <v>#VALUE!</v>
      </c>
      <c r="G179" s="455" t="e">
        <f t="shared" si="2"/>
        <v>#VALUE!</v>
      </c>
      <c r="H179" s="282"/>
      <c r="I179" s="185"/>
      <c r="J179" s="455" t="e">
        <v>#VALUE!</v>
      </c>
      <c r="AA179" s="432">
        <v>0</v>
      </c>
      <c r="AB179" s="432">
        <f>'Input Output Table'!$DG70/'Input Output Table'!$DG$114</f>
        <v>1.3529014460743796E-2</v>
      </c>
      <c r="AI179" s="432">
        <v>0</v>
      </c>
      <c r="AJ179" s="432">
        <f>'Input Output Table'!$DI70/'Input Output Table'!$DI$114</f>
        <v>2.6862406443993931E-5</v>
      </c>
      <c r="AK179" s="432">
        <v>0</v>
      </c>
      <c r="AL179" s="432">
        <v>0</v>
      </c>
      <c r="AM179" s="432">
        <v>0</v>
      </c>
      <c r="AN179" s="432">
        <v>0</v>
      </c>
    </row>
    <row r="180" spans="1:40" x14ac:dyDescent="0.25">
      <c r="A180" s="210" t="s">
        <v>176</v>
      </c>
      <c r="B180" s="438">
        <v>0</v>
      </c>
      <c r="C180" s="432">
        <f>IF('Front Sheet'!$J$15="None",AA180,IF('Front Sheet'!$J$15="Pro-rata",AB180,"-"))</f>
        <v>0</v>
      </c>
      <c r="D180" s="234"/>
      <c r="E180" s="432">
        <f>IF('Front Sheet'!$J$16="None",AI180,IF('Front Sheet'!$J$16="Pro-rata",AJ180,IF('Front Sheet'!$J$16="Public admin",AK180,IF('Front Sheet'!$J$16="Health",AL180,IF('Front Sheet'!$J$16="Caring/social work",AN180,IF('Front Sheet'!$J$16="Education",AM180,"-"))))))</f>
        <v>0</v>
      </c>
      <c r="F180" s="453" t="e">
        <f>'Front Sheet'!$J$7*E180</f>
        <v>#VALUE!</v>
      </c>
      <c r="G180" s="455" t="e">
        <f t="shared" ref="G180:G221" si="3">B180+D180+F180</f>
        <v>#VALUE!</v>
      </c>
      <c r="H180" s="282"/>
      <c r="I180" s="185"/>
      <c r="J180" s="455" t="e">
        <v>#VALUE!</v>
      </c>
      <c r="AA180" s="432">
        <v>0</v>
      </c>
      <c r="AB180" s="432">
        <f>'Input Output Table'!$DG71/'Input Output Table'!$DG$114</f>
        <v>1.7333876405996669E-3</v>
      </c>
      <c r="AI180" s="432">
        <v>0</v>
      </c>
      <c r="AJ180" s="432">
        <f>'Input Output Table'!$DI71/'Input Output Table'!$DI$114</f>
        <v>2.7789823816259848E-4</v>
      </c>
      <c r="AK180" s="432">
        <v>0</v>
      </c>
      <c r="AL180" s="432">
        <v>0</v>
      </c>
      <c r="AM180" s="432">
        <v>0</v>
      </c>
      <c r="AN180" s="432">
        <v>0</v>
      </c>
    </row>
    <row r="181" spans="1:40" x14ac:dyDescent="0.25">
      <c r="A181" s="210" t="s">
        <v>177</v>
      </c>
      <c r="B181" s="438">
        <v>0</v>
      </c>
      <c r="C181" s="432">
        <f>IF('Front Sheet'!$J$15="None",AA181,IF('Front Sheet'!$J$15="Pro-rata",AB181,"-"))</f>
        <v>0</v>
      </c>
      <c r="D181" s="234"/>
      <c r="E181" s="432">
        <f>IF('Front Sheet'!$J$16="None",AI181,IF('Front Sheet'!$J$16="Pro-rata",AJ181,IF('Front Sheet'!$J$16="Public admin",AK181,IF('Front Sheet'!$J$16="Health",AL181,IF('Front Sheet'!$J$16="Caring/social work",AN181,IF('Front Sheet'!$J$16="Education",AM181,"-"))))))</f>
        <v>0</v>
      </c>
      <c r="F181" s="453" t="e">
        <f>'Front Sheet'!$J$7*E181</f>
        <v>#VALUE!</v>
      </c>
      <c r="G181" s="455" t="e">
        <f t="shared" si="3"/>
        <v>#VALUE!</v>
      </c>
      <c r="H181" s="282"/>
      <c r="I181" s="185"/>
      <c r="J181" s="455" t="e">
        <v>#VALUE!</v>
      </c>
      <c r="AA181" s="432">
        <v>0</v>
      </c>
      <c r="AB181" s="432">
        <f>'Input Output Table'!$DG72/'Input Output Table'!$DG$114</f>
        <v>1.6061413974846207E-3</v>
      </c>
      <c r="AI181" s="432">
        <v>0</v>
      </c>
      <c r="AJ181" s="432">
        <f>'Input Output Table'!$DI72/'Input Output Table'!$DI$114</f>
        <v>1.4426158040725673E-4</v>
      </c>
      <c r="AK181" s="432">
        <v>0</v>
      </c>
      <c r="AL181" s="432">
        <v>0</v>
      </c>
      <c r="AM181" s="432">
        <v>0</v>
      </c>
      <c r="AN181" s="432">
        <v>0</v>
      </c>
    </row>
    <row r="182" spans="1:40" x14ac:dyDescent="0.25">
      <c r="A182" s="210" t="s">
        <v>178</v>
      </c>
      <c r="B182" s="438">
        <v>0</v>
      </c>
      <c r="C182" s="432">
        <f>IF('Front Sheet'!$J$15="None",AA182,IF('Front Sheet'!$J$15="Pro-rata",AB182,"-"))</f>
        <v>0</v>
      </c>
      <c r="D182" s="234"/>
      <c r="E182" s="432">
        <f>IF('Front Sheet'!$J$16="None",AI182,IF('Front Sheet'!$J$16="Pro-rata",AJ182,IF('Front Sheet'!$J$16="Public admin",AK182,IF('Front Sheet'!$J$16="Health",AL182,IF('Front Sheet'!$J$16="Caring/social work",AN182,IF('Front Sheet'!$J$16="Education",AM182,"-"))))))</f>
        <v>0</v>
      </c>
      <c r="F182" s="453" t="e">
        <f>'Front Sheet'!$J$7*E182</f>
        <v>#VALUE!</v>
      </c>
      <c r="G182" s="455" t="e">
        <f t="shared" si="3"/>
        <v>#VALUE!</v>
      </c>
      <c r="H182" s="282"/>
      <c r="I182" s="185"/>
      <c r="J182" s="455" t="e">
        <v>#VALUE!</v>
      </c>
      <c r="AA182" s="432">
        <v>0</v>
      </c>
      <c r="AB182" s="432">
        <f>'Input Output Table'!$DG73/'Input Output Table'!$DG$114</f>
        <v>1.5538106116884828E-2</v>
      </c>
      <c r="AI182" s="432">
        <v>0</v>
      </c>
      <c r="AJ182" s="432">
        <f>'Input Output Table'!$DI73/'Input Output Table'!$DI$114</f>
        <v>6.253499763727453E-5</v>
      </c>
      <c r="AK182" s="432">
        <v>0</v>
      </c>
      <c r="AL182" s="432">
        <v>0</v>
      </c>
      <c r="AM182" s="432">
        <v>0</v>
      </c>
      <c r="AN182" s="432">
        <v>0</v>
      </c>
    </row>
    <row r="183" spans="1:40" x14ac:dyDescent="0.25">
      <c r="A183" s="430" t="s">
        <v>298</v>
      </c>
      <c r="B183" s="439">
        <f>'Front Sheet'!$J$12*0.5</f>
        <v>-119.52004438359808</v>
      </c>
      <c r="C183" s="434">
        <f>IF('Front Sheet'!$J$15="None",AA183,IF('Front Sheet'!$J$15="Pro-rata",AB183,"-"))</f>
        <v>0</v>
      </c>
      <c r="D183" s="431"/>
      <c r="E183" s="432">
        <f>IF('Front Sheet'!$J$16="None",AI183,IF('Front Sheet'!$J$16="Pro-rata",AJ183,IF('Front Sheet'!$J$16="Public admin",AK183,IF('Front Sheet'!$J$16="Health",AL183,IF('Front Sheet'!$J$16="Caring/social work",AN183,IF('Front Sheet'!$J$16="Education",AM183,"-"))))))</f>
        <v>0</v>
      </c>
      <c r="F183" s="453" t="e">
        <f>'Front Sheet'!$J$7*E183</f>
        <v>#VALUE!</v>
      </c>
      <c r="G183" s="455" t="e">
        <f t="shared" si="3"/>
        <v>#VALUE!</v>
      </c>
      <c r="H183" s="282"/>
      <c r="I183" s="185"/>
      <c r="J183" s="455" t="e">
        <v>#VALUE!</v>
      </c>
      <c r="AA183" s="434">
        <v>0</v>
      </c>
      <c r="AB183" s="432">
        <f>'Input Output Table'!$DG74/'Input Output Table'!$DG$114</f>
        <v>1.360147200987765E-3</v>
      </c>
      <c r="AI183" s="434">
        <v>0</v>
      </c>
      <c r="AJ183" s="432">
        <f>'Input Output Table'!$DI74/'Input Output Table'!$DI$114</f>
        <v>0</v>
      </c>
      <c r="AK183" s="432">
        <v>0</v>
      </c>
      <c r="AL183" s="432">
        <v>0</v>
      </c>
      <c r="AM183" s="432">
        <v>0</v>
      </c>
      <c r="AN183" s="432">
        <v>0</v>
      </c>
    </row>
    <row r="184" spans="1:40" x14ac:dyDescent="0.25">
      <c r="A184" s="210" t="s">
        <v>180</v>
      </c>
      <c r="B184" s="438">
        <v>0</v>
      </c>
      <c r="C184" s="432">
        <f>IF('Front Sheet'!$J$15="None",AA184,IF('Front Sheet'!$J$15="Pro-rata",AB184,"-"))</f>
        <v>0</v>
      </c>
      <c r="D184" s="234"/>
      <c r="E184" s="432">
        <f>IF('Front Sheet'!$J$16="None",AI184,IF('Front Sheet'!$J$16="Pro-rata",AJ184,IF('Front Sheet'!$J$16="Public admin",AK184,IF('Front Sheet'!$J$16="Health",AL184,IF('Front Sheet'!$J$16="Caring/social work",AN184,IF('Front Sheet'!$J$16="Education",AM184,"-"))))))</f>
        <v>0</v>
      </c>
      <c r="F184" s="453" t="e">
        <f>'Front Sheet'!$J$7*E184</f>
        <v>#VALUE!</v>
      </c>
      <c r="G184" s="455" t="e">
        <f t="shared" si="3"/>
        <v>#VALUE!</v>
      </c>
      <c r="H184" s="282"/>
      <c r="I184" s="185"/>
      <c r="J184" s="455" t="e">
        <v>#VALUE!</v>
      </c>
      <c r="AA184" s="432">
        <v>0</v>
      </c>
      <c r="AB184" s="432">
        <f>'Input Output Table'!$DG75/'Input Output Table'!$DG$114</f>
        <v>3.317868661959153E-2</v>
      </c>
      <c r="AI184" s="432">
        <v>0</v>
      </c>
      <c r="AJ184" s="432">
        <f>'Input Output Table'!$DI75/'Input Output Table'!$DI$114</f>
        <v>8.5836783818961327E-4</v>
      </c>
      <c r="AK184" s="432">
        <v>0</v>
      </c>
      <c r="AL184" s="432">
        <v>0</v>
      </c>
      <c r="AM184" s="432">
        <v>0</v>
      </c>
      <c r="AN184" s="432">
        <v>0</v>
      </c>
    </row>
    <row r="185" spans="1:40" x14ac:dyDescent="0.25">
      <c r="A185" s="430" t="s">
        <v>181</v>
      </c>
      <c r="B185" s="439">
        <f>'Front Sheet'!$J$12*0.5</f>
        <v>-119.52004438359808</v>
      </c>
      <c r="C185" s="434">
        <f>IF('Front Sheet'!$J$15="None",AA185,IF('Front Sheet'!$J$15="Pro-rata",AB185,"-"))</f>
        <v>0</v>
      </c>
      <c r="D185" s="431"/>
      <c r="E185" s="432">
        <f>IF('Front Sheet'!$J$16="None",AI185,IF('Front Sheet'!$J$16="Pro-rata",AJ185,IF('Front Sheet'!$J$16="Public admin",AK185,IF('Front Sheet'!$J$16="Health",AL185,IF('Front Sheet'!$J$16="Caring/social work",AN185,IF('Front Sheet'!$J$16="Education",AM185,"-"))))))</f>
        <v>0</v>
      </c>
      <c r="F185" s="453" t="e">
        <f>'Front Sheet'!$J$7*E185</f>
        <v>#VALUE!</v>
      </c>
      <c r="G185" s="455" t="e">
        <f t="shared" si="3"/>
        <v>#VALUE!</v>
      </c>
      <c r="H185" s="282"/>
      <c r="I185" s="185"/>
      <c r="J185" s="455" t="e">
        <v>#VALUE!</v>
      </c>
      <c r="AA185" s="434">
        <v>0</v>
      </c>
      <c r="AB185" s="432">
        <f>'Input Output Table'!$DG76/'Input Output Table'!$DG$114</f>
        <v>1.4634506595300292E-2</v>
      </c>
      <c r="AI185" s="434">
        <v>0</v>
      </c>
      <c r="AJ185" s="432">
        <f>'Input Output Table'!$DI76/'Input Output Table'!$DI$114</f>
        <v>0</v>
      </c>
      <c r="AK185" s="432">
        <v>0</v>
      </c>
      <c r="AL185" s="432">
        <v>0</v>
      </c>
      <c r="AM185" s="432">
        <v>0</v>
      </c>
      <c r="AN185" s="432">
        <v>0</v>
      </c>
    </row>
    <row r="186" spans="1:40" x14ac:dyDescent="0.25">
      <c r="A186" s="210" t="s">
        <v>182</v>
      </c>
      <c r="B186" s="438">
        <v>0</v>
      </c>
      <c r="C186" s="432">
        <f>IF('Front Sheet'!$J$15="None",AA186,IF('Front Sheet'!$J$15="Pro-rata",AB186,"-"))</f>
        <v>0</v>
      </c>
      <c r="D186" s="234"/>
      <c r="E186" s="432">
        <f>IF('Front Sheet'!$J$16="None",AI186,IF('Front Sheet'!$J$16="Pro-rata",AJ186,IF('Front Sheet'!$J$16="Public admin",AK186,IF('Front Sheet'!$J$16="Health",AL186,IF('Front Sheet'!$J$16="Caring/social work",AN186,IF('Front Sheet'!$J$16="Education",AM186,"-"))))))</f>
        <v>0</v>
      </c>
      <c r="F186" s="453" t="e">
        <f>'Front Sheet'!$J$7*E186</f>
        <v>#VALUE!</v>
      </c>
      <c r="G186" s="455" t="e">
        <f t="shared" si="3"/>
        <v>#VALUE!</v>
      </c>
      <c r="H186" s="282"/>
      <c r="I186" s="185"/>
      <c r="J186" s="455" t="e">
        <v>#VALUE!</v>
      </c>
      <c r="AA186" s="432">
        <v>0</v>
      </c>
      <c r="AB186" s="432">
        <f>'Input Output Table'!$DG77/'Input Output Table'!$DG$114</f>
        <v>8.0193652882683646E-3</v>
      </c>
      <c r="AI186" s="432">
        <v>0</v>
      </c>
      <c r="AJ186" s="432">
        <f>'Input Output Table'!$DI77/'Input Output Table'!$DI$114</f>
        <v>3.6570169429305796E-4</v>
      </c>
      <c r="AK186" s="432">
        <v>0</v>
      </c>
      <c r="AL186" s="432">
        <v>0</v>
      </c>
      <c r="AM186" s="432">
        <v>0</v>
      </c>
      <c r="AN186" s="432">
        <v>0</v>
      </c>
    </row>
    <row r="187" spans="1:40" x14ac:dyDescent="0.25">
      <c r="A187" s="210" t="s">
        <v>183</v>
      </c>
      <c r="B187" s="438">
        <v>0</v>
      </c>
      <c r="C187" s="432">
        <f>IF('Front Sheet'!$J$15="None",AA187,IF('Front Sheet'!$J$15="Pro-rata",AB187,"-"))</f>
        <v>0</v>
      </c>
      <c r="D187" s="234"/>
      <c r="E187" s="432">
        <f>IF('Front Sheet'!$J$16="None",AI187,IF('Front Sheet'!$J$16="Pro-rata",AJ187,IF('Front Sheet'!$J$16="Public admin",AK187,IF('Front Sheet'!$J$16="Health",AL187,IF('Front Sheet'!$J$16="Caring/social work",AN187,IF('Front Sheet'!$J$16="Education",AM187,"-"))))))</f>
        <v>0</v>
      </c>
      <c r="F187" s="453" t="e">
        <f>'Front Sheet'!$J$7*E187</f>
        <v>#VALUE!</v>
      </c>
      <c r="G187" s="455" t="e">
        <f t="shared" si="3"/>
        <v>#VALUE!</v>
      </c>
      <c r="H187" s="282"/>
      <c r="I187" s="185"/>
      <c r="J187" s="455" t="e">
        <v>#VALUE!</v>
      </c>
      <c r="AA187" s="432">
        <v>0</v>
      </c>
      <c r="AB187" s="432">
        <f>'Input Output Table'!$DG78/'Input Output Table'!$DG$114</f>
        <v>1.0124624954400172E-2</v>
      </c>
      <c r="AI187" s="432">
        <v>0</v>
      </c>
      <c r="AJ187" s="432">
        <f>'Input Output Table'!$DI78/'Input Output Table'!$DI$114</f>
        <v>9.2416427520631075E-3</v>
      </c>
      <c r="AK187" s="432">
        <v>0</v>
      </c>
      <c r="AL187" s="432">
        <v>0</v>
      </c>
      <c r="AM187" s="432">
        <v>0</v>
      </c>
      <c r="AN187" s="432">
        <v>0</v>
      </c>
    </row>
    <row r="188" spans="1:40" x14ac:dyDescent="0.25">
      <c r="A188" s="210" t="s">
        <v>184</v>
      </c>
      <c r="B188" s="438">
        <v>0</v>
      </c>
      <c r="C188" s="432">
        <f>IF('Front Sheet'!$J$15="None",AA188,IF('Front Sheet'!$J$15="Pro-rata",AB188,"-"))</f>
        <v>0</v>
      </c>
      <c r="D188" s="234"/>
      <c r="E188" s="432">
        <f>IF('Front Sheet'!$J$16="None",AI188,IF('Front Sheet'!$J$16="Pro-rata",AJ188,IF('Front Sheet'!$J$16="Public admin",AK188,IF('Front Sheet'!$J$16="Health",AL188,IF('Front Sheet'!$J$16="Caring/social work",AN188,IF('Front Sheet'!$J$16="Education",AM188,"-"))))))</f>
        <v>0</v>
      </c>
      <c r="F188" s="453" t="e">
        <f>'Front Sheet'!$J$7*E188</f>
        <v>#VALUE!</v>
      </c>
      <c r="G188" s="455" t="e">
        <f t="shared" si="3"/>
        <v>#VALUE!</v>
      </c>
      <c r="H188" s="282"/>
      <c r="I188" s="185"/>
      <c r="J188" s="455" t="e">
        <v>#VALUE!</v>
      </c>
      <c r="AA188" s="432">
        <v>0</v>
      </c>
      <c r="AB188" s="432">
        <f>'Input Output Table'!$DG79/'Input Output Table'!$DG$114</f>
        <v>2.0289310204228254E-2</v>
      </c>
      <c r="AI188" s="432">
        <v>0</v>
      </c>
      <c r="AJ188" s="432">
        <f>'Input Output Table'!$DI79/'Input Output Table'!$DI$114</f>
        <v>9.5728348388005065E-5</v>
      </c>
      <c r="AK188" s="432">
        <v>0</v>
      </c>
      <c r="AL188" s="432">
        <v>0</v>
      </c>
      <c r="AM188" s="432">
        <v>0</v>
      </c>
      <c r="AN188" s="432">
        <v>0</v>
      </c>
    </row>
    <row r="189" spans="1:40" x14ac:dyDescent="0.25">
      <c r="A189" s="210" t="s">
        <v>185</v>
      </c>
      <c r="B189" s="438">
        <v>0</v>
      </c>
      <c r="C189" s="432">
        <f>IF('Front Sheet'!$J$15="None",AA189,IF('Front Sheet'!$J$15="Pro-rata",AB189,"-"))</f>
        <v>0</v>
      </c>
      <c r="D189" s="234"/>
      <c r="E189" s="432">
        <f>IF('Front Sheet'!$J$16="None",AI189,IF('Front Sheet'!$J$16="Pro-rata",AJ189,IF('Front Sheet'!$J$16="Public admin",AK189,IF('Front Sheet'!$J$16="Health",AL189,IF('Front Sheet'!$J$16="Caring/social work",AN189,IF('Front Sheet'!$J$16="Education",AM189,"-"))))))</f>
        <v>0</v>
      </c>
      <c r="F189" s="453" t="e">
        <f>'Front Sheet'!$J$7*E189</f>
        <v>#VALUE!</v>
      </c>
      <c r="G189" s="455" t="e">
        <f t="shared" si="3"/>
        <v>#VALUE!</v>
      </c>
      <c r="H189" s="282"/>
      <c r="I189" s="185"/>
      <c r="J189" s="455" t="e">
        <v>#VALUE!</v>
      </c>
      <c r="AA189" s="432">
        <v>0</v>
      </c>
      <c r="AB189" s="432">
        <f>'Input Output Table'!$DG80/'Input Output Table'!$DG$114</f>
        <v>6.7422850687518217E-3</v>
      </c>
      <c r="AI189" s="432">
        <v>0</v>
      </c>
      <c r="AJ189" s="432">
        <f>'Input Output Table'!$DI80/'Input Output Table'!$DI$114</f>
        <v>7.0253225707714176E-4</v>
      </c>
      <c r="AK189" s="432">
        <v>0</v>
      </c>
      <c r="AL189" s="432">
        <v>0</v>
      </c>
      <c r="AM189" s="432">
        <v>0</v>
      </c>
      <c r="AN189" s="432">
        <v>0</v>
      </c>
    </row>
    <row r="190" spans="1:40" x14ac:dyDescent="0.25">
      <c r="A190" s="210" t="s">
        <v>186</v>
      </c>
      <c r="B190" s="438">
        <v>0</v>
      </c>
      <c r="C190" s="432">
        <f>IF('Front Sheet'!$J$15="None",AA190,IF('Front Sheet'!$J$15="Pro-rata",AB190,"-"))</f>
        <v>0</v>
      </c>
      <c r="D190" s="234"/>
      <c r="E190" s="432">
        <f>IF('Front Sheet'!$J$16="None",AI190,IF('Front Sheet'!$J$16="Pro-rata",AJ190,IF('Front Sheet'!$J$16="Public admin",AK190,IF('Front Sheet'!$J$16="Health",AL190,IF('Front Sheet'!$J$16="Caring/social work",AN190,IF('Front Sheet'!$J$16="Education",AM190,"-"))))))</f>
        <v>0</v>
      </c>
      <c r="F190" s="453" t="e">
        <f>'Front Sheet'!$J$7*E190</f>
        <v>#VALUE!</v>
      </c>
      <c r="G190" s="455" t="e">
        <f t="shared" si="3"/>
        <v>#VALUE!</v>
      </c>
      <c r="H190" s="282"/>
      <c r="I190" s="185"/>
      <c r="J190" s="455" t="e">
        <v>#VALUE!</v>
      </c>
      <c r="AA190" s="432">
        <v>0</v>
      </c>
      <c r="AB190" s="432">
        <f>'Input Output Table'!$DG81/'Input Output Table'!$DG$114</f>
        <v>2.3456566546887045E-3</v>
      </c>
      <c r="AI190" s="432">
        <v>0</v>
      </c>
      <c r="AJ190" s="432">
        <f>'Input Output Table'!$DI81/'Input Output Table'!$DI$114</f>
        <v>1.2397902481089203E-4</v>
      </c>
      <c r="AK190" s="432">
        <v>0</v>
      </c>
      <c r="AL190" s="432">
        <v>0</v>
      </c>
      <c r="AM190" s="432">
        <v>0</v>
      </c>
      <c r="AN190" s="432">
        <v>0</v>
      </c>
    </row>
    <row r="191" spans="1:40" x14ac:dyDescent="0.25">
      <c r="A191" s="210" t="s">
        <v>187</v>
      </c>
      <c r="B191" s="438">
        <v>0</v>
      </c>
      <c r="C191" s="432">
        <f>IF('Front Sheet'!$J$15="None",AA191,IF('Front Sheet'!$J$15="Pro-rata",AB191,"-"))</f>
        <v>0</v>
      </c>
      <c r="D191" s="234"/>
      <c r="E191" s="432">
        <f>IF('Front Sheet'!$J$16="None",AI191,IF('Front Sheet'!$J$16="Pro-rata",AJ191,IF('Front Sheet'!$J$16="Public admin",AK191,IF('Front Sheet'!$J$16="Health",AL191,IF('Front Sheet'!$J$16="Caring/social work",AN191,IF('Front Sheet'!$J$16="Education",AM191,"-"))))))</f>
        <v>0</v>
      </c>
      <c r="F191" s="453" t="e">
        <f>'Front Sheet'!$J$7*E191</f>
        <v>#VALUE!</v>
      </c>
      <c r="G191" s="455" t="e">
        <f t="shared" si="3"/>
        <v>#VALUE!</v>
      </c>
      <c r="H191" s="282"/>
      <c r="I191" s="185"/>
      <c r="J191" s="455" t="e">
        <v>#VALUE!</v>
      </c>
      <c r="AA191" s="432">
        <v>0</v>
      </c>
      <c r="AB191" s="432">
        <f>'Input Output Table'!$DG82/'Input Output Table'!$DG$114</f>
        <v>3.958871653163528E-2</v>
      </c>
      <c r="AI191" s="432">
        <v>0</v>
      </c>
      <c r="AJ191" s="432">
        <f>'Input Output Table'!$DI82/'Input Output Table'!$DI$114</f>
        <v>0</v>
      </c>
      <c r="AK191" s="432">
        <v>0</v>
      </c>
      <c r="AL191" s="432">
        <v>0</v>
      </c>
      <c r="AM191" s="432">
        <v>0</v>
      </c>
      <c r="AN191" s="432">
        <v>0</v>
      </c>
    </row>
    <row r="192" spans="1:40" x14ac:dyDescent="0.25">
      <c r="A192" s="210" t="s">
        <v>188</v>
      </c>
      <c r="B192" s="438">
        <v>0</v>
      </c>
      <c r="C192" s="432">
        <f>IF('Front Sheet'!$J$15="None",AA192,IF('Front Sheet'!$J$15="Pro-rata",AB192,"-"))</f>
        <v>0</v>
      </c>
      <c r="D192" s="234"/>
      <c r="E192" s="432">
        <f>IF('Front Sheet'!$J$16="None",AI192,IF('Front Sheet'!$J$16="Pro-rata",AJ192,IF('Front Sheet'!$J$16="Public admin",AK192,IF('Front Sheet'!$J$16="Health",AL192,IF('Front Sheet'!$J$16="Caring/social work",AN192,IF('Front Sheet'!$J$16="Education",AM192,"-"))))))</f>
        <v>0</v>
      </c>
      <c r="F192" s="453" t="e">
        <f>'Front Sheet'!$J$7*E192</f>
        <v>#VALUE!</v>
      </c>
      <c r="G192" s="455" t="e">
        <f t="shared" si="3"/>
        <v>#VALUE!</v>
      </c>
      <c r="H192" s="282"/>
      <c r="I192" s="185"/>
      <c r="J192" s="455" t="e">
        <v>#VALUE!</v>
      </c>
      <c r="AA192" s="432">
        <v>0</v>
      </c>
      <c r="AB192" s="432">
        <f>'Input Output Table'!$DG83/'Input Output Table'!$DG$114</f>
        <v>3.3587572284982541E-2</v>
      </c>
      <c r="AI192" s="432">
        <v>0</v>
      </c>
      <c r="AJ192" s="432">
        <f>'Input Output Table'!$DI83/'Input Output Table'!$DI$114</f>
        <v>1.765475418852418E-4</v>
      </c>
      <c r="AK192" s="432">
        <v>0</v>
      </c>
      <c r="AL192" s="432">
        <v>0</v>
      </c>
      <c r="AM192" s="432">
        <v>0</v>
      </c>
      <c r="AN192" s="432">
        <v>0</v>
      </c>
    </row>
    <row r="193" spans="1:40" x14ac:dyDescent="0.25">
      <c r="A193" s="210" t="s">
        <v>189</v>
      </c>
      <c r="B193" s="438">
        <v>0</v>
      </c>
      <c r="C193" s="432">
        <f>IF('Front Sheet'!$J$15="None",AA193,IF('Front Sheet'!$J$15="Pro-rata",AB193,"-"))</f>
        <v>0</v>
      </c>
      <c r="D193" s="234"/>
      <c r="E193" s="432">
        <f>IF('Front Sheet'!$J$16="None",AI193,IF('Front Sheet'!$J$16="Pro-rata",AJ193,IF('Front Sheet'!$J$16="Public admin",AK193,IF('Front Sheet'!$J$16="Health",AL193,IF('Front Sheet'!$J$16="Caring/social work",AN193,IF('Front Sheet'!$J$16="Education",AM193,"-"))))))</f>
        <v>0</v>
      </c>
      <c r="F193" s="453" t="e">
        <f>'Front Sheet'!$J$7*E193</f>
        <v>#VALUE!</v>
      </c>
      <c r="G193" s="455" t="e">
        <f t="shared" si="3"/>
        <v>#VALUE!</v>
      </c>
      <c r="H193" s="282"/>
      <c r="I193" s="185"/>
      <c r="J193" s="455" t="e">
        <v>#VALUE!</v>
      </c>
      <c r="AA193" s="432">
        <v>0</v>
      </c>
      <c r="AB193" s="432">
        <f>'Input Output Table'!$DG84/'Input Output Table'!$DG$114</f>
        <v>3.3997261736964345E-3</v>
      </c>
      <c r="AI193" s="432">
        <v>0</v>
      </c>
      <c r="AJ193" s="432">
        <f>'Input Output Table'!$DI84/'Input Output Table'!$DI$114</f>
        <v>1.2842388607826169E-5</v>
      </c>
      <c r="AK193" s="432">
        <v>0</v>
      </c>
      <c r="AL193" s="432">
        <v>0</v>
      </c>
      <c r="AM193" s="432">
        <v>0</v>
      </c>
      <c r="AN193" s="432">
        <v>0</v>
      </c>
    </row>
    <row r="194" spans="1:40" x14ac:dyDescent="0.25">
      <c r="A194" s="210" t="s">
        <v>190</v>
      </c>
      <c r="B194" s="438">
        <v>0</v>
      </c>
      <c r="C194" s="432">
        <f>IF('Front Sheet'!$J$15="None",AA194,IF('Front Sheet'!$J$15="Pro-rata",AB194,"-"))</f>
        <v>0</v>
      </c>
      <c r="D194" s="234"/>
      <c r="E194" s="432">
        <f>IF('Front Sheet'!$J$16="None",AI194,IF('Front Sheet'!$J$16="Pro-rata",AJ194,IF('Front Sheet'!$J$16="Public admin",AK194,IF('Front Sheet'!$J$16="Health",AL194,IF('Front Sheet'!$J$16="Caring/social work",AN194,IF('Front Sheet'!$J$16="Education",AM194,"-"))))))</f>
        <v>0</v>
      </c>
      <c r="F194" s="453" t="e">
        <f>'Front Sheet'!$J$7*E194</f>
        <v>#VALUE!</v>
      </c>
      <c r="G194" s="455" t="e">
        <f t="shared" si="3"/>
        <v>#VALUE!</v>
      </c>
      <c r="H194" s="282"/>
      <c r="I194" s="185"/>
      <c r="J194" s="455" t="e">
        <v>#VALUE!</v>
      </c>
      <c r="AA194" s="432">
        <v>0</v>
      </c>
      <c r="AB194" s="432">
        <f>'Input Output Table'!$DG85/'Input Output Table'!$DG$114</f>
        <v>4.6735056014237261E-2</v>
      </c>
      <c r="AI194" s="432">
        <v>0</v>
      </c>
      <c r="AJ194" s="432">
        <f>'Input Output Table'!$DI85/'Input Output Table'!$DI$114</f>
        <v>1.2044656548581764E-4</v>
      </c>
      <c r="AK194" s="432">
        <v>0</v>
      </c>
      <c r="AL194" s="432">
        <v>0</v>
      </c>
      <c r="AM194" s="432">
        <v>0</v>
      </c>
      <c r="AN194" s="432">
        <v>0</v>
      </c>
    </row>
    <row r="195" spans="1:40" x14ac:dyDescent="0.25">
      <c r="A195" s="210" t="s">
        <v>191</v>
      </c>
      <c r="B195" s="438">
        <v>0</v>
      </c>
      <c r="C195" s="432">
        <f>IF('Front Sheet'!$J$15="None",AA195,IF('Front Sheet'!$J$15="Pro-rata",AB195,"-"))</f>
        <v>0</v>
      </c>
      <c r="D195" s="234"/>
      <c r="E195" s="432">
        <f>IF('Front Sheet'!$J$16="None",AI195,IF('Front Sheet'!$J$16="Pro-rata",AJ195,IF('Front Sheet'!$J$16="Public admin",AK195,IF('Front Sheet'!$J$16="Health",AL195,IF('Front Sheet'!$J$16="Caring/social work",AN195,IF('Front Sheet'!$J$16="Education",AM195,"-"))))))</f>
        <v>0</v>
      </c>
      <c r="F195" s="453" t="e">
        <f>'Front Sheet'!$J$7*E195</f>
        <v>#VALUE!</v>
      </c>
      <c r="G195" s="455" t="e">
        <f t="shared" si="3"/>
        <v>#VALUE!</v>
      </c>
      <c r="H195" s="282"/>
      <c r="I195" s="185"/>
      <c r="J195" s="455" t="e">
        <v>#VALUE!</v>
      </c>
      <c r="AA195" s="432">
        <v>0</v>
      </c>
      <c r="AB195" s="432">
        <f>'Input Output Table'!$DG86/'Input Output Table'!$DG$114</f>
        <v>0.15666615148379118</v>
      </c>
      <c r="AI195" s="432">
        <v>0</v>
      </c>
      <c r="AJ195" s="432">
        <f>'Input Output Table'!$DI86/'Input Output Table'!$DI$114</f>
        <v>1.5782175500246381E-4</v>
      </c>
      <c r="AK195" s="432">
        <v>0</v>
      </c>
      <c r="AL195" s="432">
        <v>0</v>
      </c>
      <c r="AM195" s="432">
        <v>0</v>
      </c>
      <c r="AN195" s="432">
        <v>0</v>
      </c>
    </row>
    <row r="196" spans="1:40" x14ac:dyDescent="0.25">
      <c r="A196" s="210" t="s">
        <v>192</v>
      </c>
      <c r="B196" s="438">
        <v>0</v>
      </c>
      <c r="C196" s="432">
        <f>IF('Front Sheet'!$J$15="None",AA196,IF('Front Sheet'!$J$15="Pro-rata",AB196,"-"))</f>
        <v>0</v>
      </c>
      <c r="D196" s="234"/>
      <c r="E196" s="432">
        <f>IF('Front Sheet'!$J$16="None",AI196,IF('Front Sheet'!$J$16="Pro-rata",AJ196,IF('Front Sheet'!$J$16="Public admin",AK196,IF('Front Sheet'!$J$16="Health",AL196,IF('Front Sheet'!$J$16="Caring/social work",AN196,IF('Front Sheet'!$J$16="Education",AM196,"-"))))))</f>
        <v>0</v>
      </c>
      <c r="F196" s="453" t="e">
        <f>'Front Sheet'!$J$7*E196</f>
        <v>#VALUE!</v>
      </c>
      <c r="G196" s="455" t="e">
        <f t="shared" si="3"/>
        <v>#VALUE!</v>
      </c>
      <c r="H196" s="282"/>
      <c r="I196" s="185"/>
      <c r="J196" s="455" t="e">
        <v>#VALUE!</v>
      </c>
      <c r="AA196" s="432">
        <v>0</v>
      </c>
      <c r="AB196" s="432">
        <f>'Input Output Table'!$DG87/'Input Output Table'!$DG$114</f>
        <v>5.9198014657825732E-4</v>
      </c>
      <c r="AI196" s="432">
        <v>0</v>
      </c>
      <c r="AJ196" s="432">
        <f>'Input Output Table'!$DI87/'Input Output Table'!$DI$114</f>
        <v>1.044066509561256E-5</v>
      </c>
      <c r="AK196" s="432">
        <v>0</v>
      </c>
      <c r="AL196" s="432">
        <v>0</v>
      </c>
      <c r="AM196" s="432">
        <v>0</v>
      </c>
      <c r="AN196" s="432">
        <v>0</v>
      </c>
    </row>
    <row r="197" spans="1:40" x14ac:dyDescent="0.25">
      <c r="A197" s="210" t="s">
        <v>193</v>
      </c>
      <c r="B197" s="438">
        <v>0</v>
      </c>
      <c r="C197" s="432">
        <f>IF('Front Sheet'!$J$15="None",AA197,IF('Front Sheet'!$J$15="Pro-rata",AB197,"-"))</f>
        <v>0</v>
      </c>
      <c r="D197" s="234"/>
      <c r="E197" s="432">
        <f>IF('Front Sheet'!$J$16="None",AI197,IF('Front Sheet'!$J$16="Pro-rata",AJ197,IF('Front Sheet'!$J$16="Public admin",AK197,IF('Front Sheet'!$J$16="Health",AL197,IF('Front Sheet'!$J$16="Caring/social work",AN197,IF('Front Sheet'!$J$16="Education",AM197,"-"))))))</f>
        <v>0</v>
      </c>
      <c r="F197" s="453" t="e">
        <f>'Front Sheet'!$J$7*E197</f>
        <v>#VALUE!</v>
      </c>
      <c r="G197" s="455" t="e">
        <f t="shared" si="3"/>
        <v>#VALUE!</v>
      </c>
      <c r="H197" s="282"/>
      <c r="I197" s="185"/>
      <c r="J197" s="455" t="e">
        <v>#VALUE!</v>
      </c>
      <c r="AA197" s="432">
        <v>0</v>
      </c>
      <c r="AB197" s="432">
        <f>'Input Output Table'!$DG88/'Input Output Table'!$DG$114</f>
        <v>2.4013377430182523E-3</v>
      </c>
      <c r="AI197" s="432">
        <v>0</v>
      </c>
      <c r="AJ197" s="432">
        <f>'Input Output Table'!$DI88/'Input Output Table'!$DI$114</f>
        <v>7.1150849424199606E-5</v>
      </c>
      <c r="AK197" s="432">
        <v>0</v>
      </c>
      <c r="AL197" s="432">
        <v>0</v>
      </c>
      <c r="AM197" s="432">
        <v>0</v>
      </c>
      <c r="AN197" s="432">
        <v>0</v>
      </c>
    </row>
    <row r="198" spans="1:40" x14ac:dyDescent="0.25">
      <c r="A198" s="210" t="s">
        <v>194</v>
      </c>
      <c r="B198" s="438">
        <v>0</v>
      </c>
      <c r="C198" s="432">
        <f>IF('Front Sheet'!$J$15="None",AA198,IF('Front Sheet'!$J$15="Pro-rata",AB198,"-"))</f>
        <v>0</v>
      </c>
      <c r="D198" s="234"/>
      <c r="E198" s="432">
        <f>IF('Front Sheet'!$J$16="None",AI198,IF('Front Sheet'!$J$16="Pro-rata",AJ198,IF('Front Sheet'!$J$16="Public admin",AK198,IF('Front Sheet'!$J$16="Health",AL198,IF('Front Sheet'!$J$16="Caring/social work",AN198,IF('Front Sheet'!$J$16="Education",AM198,"-"))))))</f>
        <v>0</v>
      </c>
      <c r="F198" s="453" t="e">
        <f>'Front Sheet'!$J$7*E198</f>
        <v>#VALUE!</v>
      </c>
      <c r="G198" s="455" t="e">
        <f t="shared" si="3"/>
        <v>#VALUE!</v>
      </c>
      <c r="H198" s="282"/>
      <c r="I198" s="185"/>
      <c r="J198" s="455" t="e">
        <v>#VALUE!</v>
      </c>
      <c r="AA198" s="432">
        <v>0</v>
      </c>
      <c r="AB198" s="432">
        <f>'Input Output Table'!$DG89/'Input Output Table'!$DG$114</f>
        <v>4.7969392807992406E-4</v>
      </c>
      <c r="AI198" s="432">
        <v>0</v>
      </c>
      <c r="AJ198" s="432">
        <f>'Input Output Table'!$DI89/'Input Output Table'!$DI$114</f>
        <v>1.4306484286243728E-5</v>
      </c>
      <c r="AK198" s="432">
        <v>0</v>
      </c>
      <c r="AL198" s="432">
        <v>0</v>
      </c>
      <c r="AM198" s="432">
        <v>0</v>
      </c>
      <c r="AN198" s="432">
        <v>0</v>
      </c>
    </row>
    <row r="199" spans="1:40" x14ac:dyDescent="0.25">
      <c r="A199" s="210" t="s">
        <v>195</v>
      </c>
      <c r="B199" s="438">
        <v>0</v>
      </c>
      <c r="C199" s="432">
        <f>IF('Front Sheet'!$J$15="None",AA199,IF('Front Sheet'!$J$15="Pro-rata",AB199,"-"))</f>
        <v>0</v>
      </c>
      <c r="D199" s="234"/>
      <c r="E199" s="432">
        <f>IF('Front Sheet'!$J$16="None",AI199,IF('Front Sheet'!$J$16="Pro-rata",AJ199,IF('Front Sheet'!$J$16="Public admin",AK199,IF('Front Sheet'!$J$16="Health",AL199,IF('Front Sheet'!$J$16="Caring/social work",AN199,IF('Front Sheet'!$J$16="Education",AM199,"-"))))))</f>
        <v>0</v>
      </c>
      <c r="F199" s="453" t="e">
        <f>'Front Sheet'!$J$7*E199</f>
        <v>#VALUE!</v>
      </c>
      <c r="G199" s="455" t="e">
        <f t="shared" si="3"/>
        <v>#VALUE!</v>
      </c>
      <c r="H199" s="282"/>
      <c r="I199" s="185"/>
      <c r="J199" s="455" t="e">
        <v>#VALUE!</v>
      </c>
      <c r="AA199" s="432">
        <v>0</v>
      </c>
      <c r="AB199" s="432">
        <f>'Input Output Table'!$DG90/'Input Output Table'!$DG$114</f>
        <v>3.7555482142172911E-3</v>
      </c>
      <c r="AI199" s="432">
        <v>0</v>
      </c>
      <c r="AJ199" s="432">
        <f>'Input Output Table'!$DI90/'Input Output Table'!$DI$114</f>
        <v>6.959779888074757E-5</v>
      </c>
      <c r="AK199" s="432">
        <v>0</v>
      </c>
      <c r="AL199" s="432">
        <v>0</v>
      </c>
      <c r="AM199" s="432">
        <v>0</v>
      </c>
      <c r="AN199" s="432">
        <v>0</v>
      </c>
    </row>
    <row r="200" spans="1:40" x14ac:dyDescent="0.25">
      <c r="A200" s="210" t="s">
        <v>196</v>
      </c>
      <c r="B200" s="438">
        <v>0</v>
      </c>
      <c r="C200" s="432">
        <f>IF('Front Sheet'!$J$15="None",AA200,IF('Front Sheet'!$J$15="Pro-rata",AB200,"-"))</f>
        <v>0</v>
      </c>
      <c r="D200" s="234"/>
      <c r="E200" s="432">
        <f>IF('Front Sheet'!$J$16="None",AI200,IF('Front Sheet'!$J$16="Pro-rata",AJ200,IF('Front Sheet'!$J$16="Public admin",AK200,IF('Front Sheet'!$J$16="Health",AL200,IF('Front Sheet'!$J$16="Caring/social work",AN200,IF('Front Sheet'!$J$16="Education",AM200,"-"))))))</f>
        <v>0</v>
      </c>
      <c r="F200" s="453" t="e">
        <f>'Front Sheet'!$J$7*E200</f>
        <v>#VALUE!</v>
      </c>
      <c r="G200" s="455" t="e">
        <f t="shared" si="3"/>
        <v>#VALUE!</v>
      </c>
      <c r="H200" s="282"/>
      <c r="I200" s="185"/>
      <c r="J200" s="455" t="e">
        <v>#VALUE!</v>
      </c>
      <c r="AA200" s="432">
        <v>0</v>
      </c>
      <c r="AB200" s="432">
        <f>'Input Output Table'!$DG91/'Input Output Table'!$DG$114</f>
        <v>4.863050181569598E-4</v>
      </c>
      <c r="AI200" s="432">
        <v>0</v>
      </c>
      <c r="AJ200" s="432">
        <f>'Input Output Table'!$DI91/'Input Output Table'!$DI$114</f>
        <v>1.8151580716678445E-5</v>
      </c>
      <c r="AK200" s="432">
        <v>0</v>
      </c>
      <c r="AL200" s="432">
        <v>0</v>
      </c>
      <c r="AM200" s="432">
        <v>0</v>
      </c>
      <c r="AN200" s="432">
        <v>0</v>
      </c>
    </row>
    <row r="201" spans="1:40" x14ac:dyDescent="0.25">
      <c r="A201" s="210" t="s">
        <v>197</v>
      </c>
      <c r="B201" s="438">
        <v>0</v>
      </c>
      <c r="C201" s="432">
        <f>IF('Front Sheet'!$J$15="None",AA201,IF('Front Sheet'!$J$15="Pro-rata",AB201,"-"))</f>
        <v>0</v>
      </c>
      <c r="D201" s="234"/>
      <c r="E201" s="432">
        <f>IF('Front Sheet'!$J$16="None",AI201,IF('Front Sheet'!$J$16="Pro-rata",AJ201,IF('Front Sheet'!$J$16="Public admin",AK201,IF('Front Sheet'!$J$16="Health",AL201,IF('Front Sheet'!$J$16="Caring/social work",AN201,IF('Front Sheet'!$J$16="Education",AM201,"-"))))))</f>
        <v>0</v>
      </c>
      <c r="F201" s="453" t="e">
        <f>'Front Sheet'!$J$7*E201</f>
        <v>#VALUE!</v>
      </c>
      <c r="G201" s="455" t="e">
        <f t="shared" si="3"/>
        <v>#VALUE!</v>
      </c>
      <c r="H201" s="282"/>
      <c r="I201" s="185"/>
      <c r="J201" s="455" t="e">
        <v>#VALUE!</v>
      </c>
      <c r="AA201" s="432">
        <v>0</v>
      </c>
      <c r="AB201" s="432">
        <f>'Input Output Table'!$DG92/'Input Output Table'!$DG$114</f>
        <v>6.2441497570723849E-3</v>
      </c>
      <c r="AI201" s="432">
        <v>0</v>
      </c>
      <c r="AJ201" s="432">
        <f>'Input Output Table'!$DI92/'Input Output Table'!$DI$114</f>
        <v>2.5097528360977549E-4</v>
      </c>
      <c r="AK201" s="432">
        <v>0</v>
      </c>
      <c r="AL201" s="432">
        <v>0</v>
      </c>
      <c r="AM201" s="432">
        <v>0</v>
      </c>
      <c r="AN201" s="432">
        <v>0</v>
      </c>
    </row>
    <row r="202" spans="1:40" x14ac:dyDescent="0.25">
      <c r="A202" s="210" t="s">
        <v>198</v>
      </c>
      <c r="B202" s="438">
        <v>0</v>
      </c>
      <c r="C202" s="432">
        <f>IF('Front Sheet'!$J$15="None",AA202,IF('Front Sheet'!$J$15="Pro-rata",AB202,"-"))</f>
        <v>0</v>
      </c>
      <c r="D202" s="234"/>
      <c r="E202" s="432">
        <f>IF('Front Sheet'!$J$16="None",AI202,IF('Front Sheet'!$J$16="Pro-rata",AJ202,IF('Front Sheet'!$J$16="Public admin",AK202,IF('Front Sheet'!$J$16="Health",AL202,IF('Front Sheet'!$J$16="Caring/social work",AN202,IF('Front Sheet'!$J$16="Education",AM202,"-"))))))</f>
        <v>0</v>
      </c>
      <c r="F202" s="453" t="e">
        <f>'Front Sheet'!$J$7*E202</f>
        <v>#VALUE!</v>
      </c>
      <c r="G202" s="455" t="e">
        <f t="shared" si="3"/>
        <v>#VALUE!</v>
      </c>
      <c r="H202" s="282"/>
      <c r="I202" s="185"/>
      <c r="J202" s="455" t="e">
        <v>#VALUE!</v>
      </c>
      <c r="AA202" s="432">
        <v>0</v>
      </c>
      <c r="AB202" s="432">
        <f>'Input Output Table'!$DG93/'Input Output Table'!$DG$114</f>
        <v>9.6714693978532638E-4</v>
      </c>
      <c r="AI202" s="432">
        <v>0</v>
      </c>
      <c r="AJ202" s="432">
        <f>'Input Output Table'!$DI93/'Input Output Table'!$DI$114</f>
        <v>1.2850970816315037E-5</v>
      </c>
      <c r="AK202" s="432">
        <v>0</v>
      </c>
      <c r="AL202" s="432">
        <v>0</v>
      </c>
      <c r="AM202" s="432">
        <v>0</v>
      </c>
      <c r="AN202" s="432">
        <v>0</v>
      </c>
    </row>
    <row r="203" spans="1:40" x14ac:dyDescent="0.25">
      <c r="A203" s="210" t="s">
        <v>199</v>
      </c>
      <c r="B203" s="438">
        <v>0</v>
      </c>
      <c r="C203" s="432">
        <f>IF('Front Sheet'!$J$15="None",AA203,IF('Front Sheet'!$J$15="Pro-rata",AB203,"-"))</f>
        <v>0</v>
      </c>
      <c r="D203" s="234"/>
      <c r="E203" s="432">
        <f>IF('Front Sheet'!$J$16="None",AI203,IF('Front Sheet'!$J$16="Pro-rata",AJ203,IF('Front Sheet'!$J$16="Public admin",AK203,IF('Front Sheet'!$J$16="Health",AL203,IF('Front Sheet'!$J$16="Caring/social work",AN203,IF('Front Sheet'!$J$16="Education",AM203,"-"))))))</f>
        <v>0</v>
      </c>
      <c r="F203" s="453" t="e">
        <f>'Front Sheet'!$J$7*E203</f>
        <v>#VALUE!</v>
      </c>
      <c r="G203" s="455" t="e">
        <f t="shared" si="3"/>
        <v>#VALUE!</v>
      </c>
      <c r="H203" s="282"/>
      <c r="I203" s="185"/>
      <c r="J203" s="455" t="e">
        <v>#VALUE!</v>
      </c>
      <c r="AA203" s="432">
        <v>0</v>
      </c>
      <c r="AB203" s="432">
        <f>'Input Output Table'!$DG94/'Input Output Table'!$DG$114</f>
        <v>2.6121460748836627E-3</v>
      </c>
      <c r="AI203" s="432">
        <v>0</v>
      </c>
      <c r="AJ203" s="432">
        <f>'Input Output Table'!$DI94/'Input Output Table'!$DI$114</f>
        <v>9.0417504895877153E-6</v>
      </c>
      <c r="AK203" s="432">
        <v>0</v>
      </c>
      <c r="AL203" s="432">
        <v>0</v>
      </c>
      <c r="AM203" s="432">
        <v>0</v>
      </c>
      <c r="AN203" s="432">
        <v>0</v>
      </c>
    </row>
    <row r="204" spans="1:40" x14ac:dyDescent="0.25">
      <c r="A204" s="210" t="s">
        <v>200</v>
      </c>
      <c r="B204" s="438">
        <v>0</v>
      </c>
      <c r="C204" s="432">
        <f>IF('Front Sheet'!$J$15="None",AA204,IF('Front Sheet'!$J$15="Pro-rata",AB204,"-"))</f>
        <v>0</v>
      </c>
      <c r="D204" s="234"/>
      <c r="E204" s="432">
        <f>IF('Front Sheet'!$J$16="None",AI204,IF('Front Sheet'!$J$16="Pro-rata",AJ204,IF('Front Sheet'!$J$16="Public admin",AK204,IF('Front Sheet'!$J$16="Health",AL204,IF('Front Sheet'!$J$16="Caring/social work",AN204,IF('Front Sheet'!$J$16="Education",AM204,"-"))))))</f>
        <v>0</v>
      </c>
      <c r="F204" s="453" t="e">
        <f>'Front Sheet'!$J$7*E204</f>
        <v>#VALUE!</v>
      </c>
      <c r="G204" s="455" t="e">
        <f t="shared" si="3"/>
        <v>#VALUE!</v>
      </c>
      <c r="H204" s="282"/>
      <c r="I204" s="185"/>
      <c r="J204" s="455" t="e">
        <v>#VALUE!</v>
      </c>
      <c r="AA204" s="432">
        <v>0</v>
      </c>
      <c r="AB204" s="432">
        <f>'Input Output Table'!$DG95/'Input Output Table'!$DG$114</f>
        <v>6.7321026475990493E-3</v>
      </c>
      <c r="AI204" s="432">
        <v>0</v>
      </c>
      <c r="AJ204" s="432">
        <f>'Input Output Table'!$DI95/'Input Output Table'!$DI$114</f>
        <v>4.4200637987628098E-4</v>
      </c>
      <c r="AK204" s="432">
        <v>0</v>
      </c>
      <c r="AL204" s="432">
        <v>0</v>
      </c>
      <c r="AM204" s="432">
        <v>0</v>
      </c>
      <c r="AN204" s="432">
        <v>0</v>
      </c>
    </row>
    <row r="205" spans="1:40" x14ac:dyDescent="0.25">
      <c r="A205" s="210" t="s">
        <v>201</v>
      </c>
      <c r="B205" s="438">
        <v>0</v>
      </c>
      <c r="C205" s="432">
        <f>IF('Front Sheet'!$J$15="None",AA205,IF('Front Sheet'!$J$15="Pro-rata",AB205,"-"))</f>
        <v>0</v>
      </c>
      <c r="D205" s="234"/>
      <c r="E205" s="432">
        <f>IF('Front Sheet'!$J$16="None",AI205,IF('Front Sheet'!$J$16="Pro-rata",AJ205,IF('Front Sheet'!$J$16="Public admin",AK205,IF('Front Sheet'!$J$16="Health",AL205,IF('Front Sheet'!$J$16="Caring/social work",AN205,IF('Front Sheet'!$J$16="Education",AM205,"-"))))))</f>
        <v>0</v>
      </c>
      <c r="F205" s="453" t="e">
        <f>'Front Sheet'!$J$7*E205</f>
        <v>#VALUE!</v>
      </c>
      <c r="G205" s="455" t="e">
        <f t="shared" si="3"/>
        <v>#VALUE!</v>
      </c>
      <c r="H205" s="282"/>
      <c r="I205" s="185"/>
      <c r="J205" s="455" t="e">
        <v>#VALUE!</v>
      </c>
      <c r="AA205" s="432">
        <v>0</v>
      </c>
      <c r="AB205" s="432">
        <f>'Input Output Table'!$DG96/'Input Output Table'!$DG$114</f>
        <v>2.9856702938604114E-4</v>
      </c>
      <c r="AI205" s="432">
        <v>0</v>
      </c>
      <c r="AJ205" s="432">
        <f>'Input Output Table'!$DI96/'Input Output Table'!$DI$114</f>
        <v>2.172592110343067E-5</v>
      </c>
      <c r="AK205" s="432">
        <v>0</v>
      </c>
      <c r="AL205" s="432">
        <v>0</v>
      </c>
      <c r="AM205" s="432">
        <v>0</v>
      </c>
      <c r="AN205" s="432">
        <v>0</v>
      </c>
    </row>
    <row r="206" spans="1:40" x14ac:dyDescent="0.25">
      <c r="A206" s="210" t="s">
        <v>202</v>
      </c>
      <c r="B206" s="438">
        <v>0</v>
      </c>
      <c r="C206" s="432">
        <f>IF('Front Sheet'!$J$15="None",AA206,IF('Front Sheet'!$J$15="Pro-rata",AB206,"-"))</f>
        <v>0</v>
      </c>
      <c r="D206" s="234"/>
      <c r="E206" s="432">
        <f>IF('Front Sheet'!$J$16="None",AI206,IF('Front Sheet'!$J$16="Pro-rata",AJ206,IF('Front Sheet'!$J$16="Public admin",AK206,IF('Front Sheet'!$J$16="Health",AL206,IF('Front Sheet'!$J$16="Caring/social work",AN206,IF('Front Sheet'!$J$16="Education",AM206,"-"))))))</f>
        <v>0</v>
      </c>
      <c r="F206" s="453" t="e">
        <f>'Front Sheet'!$J$7*E206</f>
        <v>#VALUE!</v>
      </c>
      <c r="G206" s="455" t="e">
        <f t="shared" si="3"/>
        <v>#VALUE!</v>
      </c>
      <c r="H206" s="282"/>
      <c r="I206" s="185"/>
      <c r="J206" s="455" t="e">
        <v>#VALUE!</v>
      </c>
      <c r="AA206" s="432">
        <v>0</v>
      </c>
      <c r="AB206" s="432">
        <f>'Input Output Table'!$DG97/'Input Output Table'!$DG$114</f>
        <v>1.3055306800808136E-3</v>
      </c>
      <c r="AI206" s="432">
        <v>0</v>
      </c>
      <c r="AJ206" s="432">
        <f>'Input Output Table'!$DI97/'Input Output Table'!$DI$114</f>
        <v>0</v>
      </c>
      <c r="AK206" s="432">
        <v>0</v>
      </c>
      <c r="AL206" s="432">
        <v>0</v>
      </c>
      <c r="AM206" s="432">
        <v>0</v>
      </c>
      <c r="AN206" s="432">
        <v>0</v>
      </c>
    </row>
    <row r="207" spans="1:40" x14ac:dyDescent="0.25">
      <c r="A207" s="210" t="s">
        <v>203</v>
      </c>
      <c r="B207" s="438">
        <v>0</v>
      </c>
      <c r="C207" s="432">
        <f>IF('Front Sheet'!$J$15="None",AA207,IF('Front Sheet'!$J$15="Pro-rata",AB207,"-"))</f>
        <v>0</v>
      </c>
      <c r="D207" s="234"/>
      <c r="E207" s="432">
        <f>IF('Front Sheet'!$J$16="None",AI207,IF('Front Sheet'!$J$16="Pro-rata",AJ207,IF('Front Sheet'!$J$16="Public admin",AK207,IF('Front Sheet'!$J$16="Health",AL207,IF('Front Sheet'!$J$16="Caring/social work",AN207,IF('Front Sheet'!$J$16="Education",AM207,"-"))))))</f>
        <v>0</v>
      </c>
      <c r="F207" s="453" t="e">
        <f>'Front Sheet'!$J$7*E207</f>
        <v>#VALUE!</v>
      </c>
      <c r="G207" s="455" t="e">
        <f t="shared" si="3"/>
        <v>#VALUE!</v>
      </c>
      <c r="H207" s="282"/>
      <c r="I207" s="185"/>
      <c r="J207" s="455" t="e">
        <v>#VALUE!</v>
      </c>
      <c r="AA207" s="432">
        <v>0</v>
      </c>
      <c r="AB207" s="432">
        <f>'Input Output Table'!$DG98/'Input Output Table'!$DG$114</f>
        <v>1.8196738702371248E-4</v>
      </c>
      <c r="AI207" s="432">
        <v>0</v>
      </c>
      <c r="AJ207" s="432">
        <f>'Input Output Table'!$DI98/'Input Output Table'!$DI$114</f>
        <v>1.3370742036923761E-5</v>
      </c>
      <c r="AK207" s="432">
        <v>0</v>
      </c>
      <c r="AL207" s="432">
        <v>0</v>
      </c>
      <c r="AM207" s="432">
        <v>0</v>
      </c>
      <c r="AN207" s="432">
        <v>0</v>
      </c>
    </row>
    <row r="208" spans="1:40" x14ac:dyDescent="0.25">
      <c r="A208" s="210" t="s">
        <v>204</v>
      </c>
      <c r="B208" s="438">
        <v>0</v>
      </c>
      <c r="C208" s="432">
        <f>IF('Front Sheet'!$J$15="None",AA208,IF('Front Sheet'!$J$15="Pro-rata",AB208,"-"))</f>
        <v>0</v>
      </c>
      <c r="D208" s="234"/>
      <c r="E208" s="432">
        <f>IF('Front Sheet'!$J$16="None",AI208,IF('Front Sheet'!$J$16="Pro-rata",AJ208,IF('Front Sheet'!$J$16="Public admin",AK208,IF('Front Sheet'!$J$16="Health",AL208,IF('Front Sheet'!$J$16="Caring/social work",AN208,IF('Front Sheet'!$J$16="Education",AM208,"-"))))))</f>
        <v>0</v>
      </c>
      <c r="F208" s="453" t="e">
        <f>'Front Sheet'!$J$7*E208</f>
        <v>#VALUE!</v>
      </c>
      <c r="G208" s="455" t="e">
        <f t="shared" si="3"/>
        <v>#VALUE!</v>
      </c>
      <c r="H208" s="282"/>
      <c r="I208" s="185"/>
      <c r="J208" s="455" t="e">
        <v>#VALUE!</v>
      </c>
      <c r="AA208" s="432">
        <v>0</v>
      </c>
      <c r="AB208" s="432">
        <f>'Input Output Table'!$DG99/'Input Output Table'!$DG$114</f>
        <v>1.8953179072859229E-3</v>
      </c>
      <c r="AI208" s="432">
        <v>0</v>
      </c>
      <c r="AJ208" s="432">
        <f>'Input Output Table'!$DI99/'Input Output Table'!$DI$114</f>
        <v>1.4981221023440219E-4</v>
      </c>
      <c r="AK208" s="432">
        <v>0</v>
      </c>
      <c r="AL208" s="432">
        <v>0</v>
      </c>
      <c r="AM208" s="432">
        <v>0</v>
      </c>
      <c r="AN208" s="432">
        <v>0</v>
      </c>
    </row>
    <row r="209" spans="1:40" x14ac:dyDescent="0.25">
      <c r="A209" s="210" t="s">
        <v>205</v>
      </c>
      <c r="B209" s="438">
        <v>0</v>
      </c>
      <c r="C209" s="432">
        <f>IF('Front Sheet'!$J$15="None",AA209,IF('Front Sheet'!$J$15="Pro-rata",AB209,"-"))</f>
        <v>0</v>
      </c>
      <c r="D209" s="234"/>
      <c r="E209" s="432">
        <f>IF('Front Sheet'!$J$16="None",AI209,IF('Front Sheet'!$J$16="Pro-rata",AJ209,IF('Front Sheet'!$J$16="Public admin",AK209,IF('Front Sheet'!$J$16="Health",AL209,IF('Front Sheet'!$J$16="Caring/social work",AN209,IF('Front Sheet'!$J$16="Education",AM209,"-"))))))</f>
        <v>0</v>
      </c>
      <c r="F209" s="453" t="e">
        <f>'Front Sheet'!$J$7*E209</f>
        <v>#VALUE!</v>
      </c>
      <c r="G209" s="455" t="e">
        <f t="shared" si="3"/>
        <v>#VALUE!</v>
      </c>
      <c r="H209" s="282"/>
      <c r="I209" s="185"/>
      <c r="J209" s="455" t="e">
        <v>#VALUE!</v>
      </c>
      <c r="AA209" s="432">
        <v>0</v>
      </c>
      <c r="AB209" s="432">
        <f>'Input Output Table'!$DG100/'Input Output Table'!$DG$114</f>
        <v>8.2201507326249942E-4</v>
      </c>
      <c r="AI209" s="432">
        <v>0</v>
      </c>
      <c r="AJ209" s="432">
        <f>'Input Output Table'!$DI100/'Input Output Table'!$DI$114</f>
        <v>3.9718112203308346E-5</v>
      </c>
      <c r="AK209" s="432">
        <v>0</v>
      </c>
      <c r="AL209" s="432">
        <v>0</v>
      </c>
      <c r="AM209" s="432">
        <v>0</v>
      </c>
      <c r="AN209" s="432">
        <v>0</v>
      </c>
    </row>
    <row r="210" spans="1:40" x14ac:dyDescent="0.25">
      <c r="A210" s="210" t="s">
        <v>206</v>
      </c>
      <c r="B210" s="438">
        <v>0</v>
      </c>
      <c r="C210" s="432">
        <f>IF('Front Sheet'!$J$15="None",AA210,IF('Front Sheet'!$J$15="Pro-rata",AB210,"-"))</f>
        <v>0</v>
      </c>
      <c r="D210" s="234"/>
      <c r="E210" s="432">
        <f>IF('Front Sheet'!$J$16="None",AI210,IF('Front Sheet'!$J$16="Pro-rata",AJ210,IF('Front Sheet'!$J$16="Public admin",AK210,IF('Front Sheet'!$J$16="Health",AL210,IF('Front Sheet'!$J$16="Caring/social work",AN210,IF('Front Sheet'!$J$16="Education",AM210,"-"))))))</f>
        <v>0</v>
      </c>
      <c r="F210" s="453" t="e">
        <f>'Front Sheet'!$J$7*E210</f>
        <v>#VALUE!</v>
      </c>
      <c r="G210" s="455" t="e">
        <f t="shared" si="3"/>
        <v>#VALUE!</v>
      </c>
      <c r="H210" s="282"/>
      <c r="I210" s="185"/>
      <c r="J210" s="455" t="e">
        <v>#VALUE!</v>
      </c>
      <c r="AA210" s="432">
        <v>0</v>
      </c>
      <c r="AB210" s="432">
        <f>'Input Output Table'!$DG101/'Input Output Table'!$DG$114</f>
        <v>5.5456561407518246E-3</v>
      </c>
      <c r="AI210" s="432">
        <v>0</v>
      </c>
      <c r="AJ210" s="432">
        <f>'Input Output Table'!$DI101/'Input Output Table'!$DI$114</f>
        <v>0.41166032953105197</v>
      </c>
      <c r="AK210" s="432">
        <v>1</v>
      </c>
      <c r="AL210" s="432">
        <v>0</v>
      </c>
      <c r="AM210" s="432">
        <v>0</v>
      </c>
      <c r="AN210" s="432">
        <v>0</v>
      </c>
    </row>
    <row r="211" spans="1:40" x14ac:dyDescent="0.25">
      <c r="A211" s="210" t="s">
        <v>207</v>
      </c>
      <c r="B211" s="438">
        <v>0</v>
      </c>
      <c r="C211" s="432">
        <f>IF('Front Sheet'!$J$15="None",AA211,IF('Front Sheet'!$J$15="Pro-rata",AB211,"-"))</f>
        <v>0</v>
      </c>
      <c r="D211" s="234"/>
      <c r="E211" s="432">
        <f>IF('Front Sheet'!$J$16="None",AI211,IF('Front Sheet'!$J$16="Pro-rata",AJ211,IF('Front Sheet'!$J$16="Public admin",AK211,IF('Front Sheet'!$J$16="Health",AL211,IF('Front Sheet'!$J$16="Caring/social work",AN211,IF('Front Sheet'!$J$16="Education",AM211,"-"))))))</f>
        <v>0</v>
      </c>
      <c r="F211" s="453" t="e">
        <f>'Front Sheet'!$J$7*E211</f>
        <v>#VALUE!</v>
      </c>
      <c r="G211" s="455" t="e">
        <f t="shared" si="3"/>
        <v>#VALUE!</v>
      </c>
      <c r="H211" s="282"/>
      <c r="I211" s="185"/>
      <c r="J211" s="455" t="e">
        <v>#VALUE!</v>
      </c>
      <c r="AA211" s="432">
        <v>0</v>
      </c>
      <c r="AB211" s="432">
        <f>'Input Output Table'!$DG102/'Input Output Table'!$DG$114</f>
        <v>1.6095364301435208E-2</v>
      </c>
      <c r="AI211" s="432">
        <v>0</v>
      </c>
      <c r="AJ211" s="432">
        <f>'Input Output Table'!$DI102/'Input Output Table'!$DI$114</f>
        <v>1.7477073708881779E-2</v>
      </c>
      <c r="AK211" s="432">
        <v>0</v>
      </c>
      <c r="AL211" s="432">
        <v>0</v>
      </c>
      <c r="AM211" s="432">
        <v>1</v>
      </c>
      <c r="AN211" s="432">
        <v>0</v>
      </c>
    </row>
    <row r="212" spans="1:40" x14ac:dyDescent="0.25">
      <c r="A212" s="210" t="s">
        <v>208</v>
      </c>
      <c r="B212" s="438">
        <v>0</v>
      </c>
      <c r="C212" s="432">
        <f>IF('Front Sheet'!$J$15="None",AA212,IF('Front Sheet'!$J$15="Pro-rata",AB212,"-"))</f>
        <v>0</v>
      </c>
      <c r="D212" s="234"/>
      <c r="E212" s="432">
        <f>IF('Front Sheet'!$J$16="None",AI212,IF('Front Sheet'!$J$16="Pro-rata",AJ212,IF('Front Sheet'!$J$16="Public admin",AK212,IF('Front Sheet'!$J$16="Health",AL212,IF('Front Sheet'!$J$16="Caring/social work",AN212,IF('Front Sheet'!$J$16="Education",AM212,"-"))))))</f>
        <v>0</v>
      </c>
      <c r="F212" s="453" t="e">
        <f>'Front Sheet'!$J$7*E212</f>
        <v>#VALUE!</v>
      </c>
      <c r="G212" s="455" t="e">
        <f t="shared" si="3"/>
        <v>#VALUE!</v>
      </c>
      <c r="H212" s="282"/>
      <c r="I212" s="185"/>
      <c r="J212" s="455" t="e">
        <v>#VALUE!</v>
      </c>
      <c r="AA212" s="432">
        <v>0</v>
      </c>
      <c r="AB212" s="432">
        <f>'Input Output Table'!$DG103/'Input Output Table'!$DG$114</f>
        <v>1.2297392068018611E-2</v>
      </c>
      <c r="AI212" s="432">
        <v>0</v>
      </c>
      <c r="AJ212" s="432">
        <f>'Input Output Table'!$DI103/'Input Output Table'!$DI$114</f>
        <v>0.54862521166004952</v>
      </c>
      <c r="AK212" s="432">
        <v>0</v>
      </c>
      <c r="AL212" s="432">
        <v>1</v>
      </c>
      <c r="AM212" s="432">
        <v>0</v>
      </c>
      <c r="AN212" s="432">
        <v>0</v>
      </c>
    </row>
    <row r="213" spans="1:40" x14ac:dyDescent="0.25">
      <c r="A213" s="210" t="s">
        <v>209</v>
      </c>
      <c r="B213" s="438">
        <v>0</v>
      </c>
      <c r="C213" s="432">
        <f>IF('Front Sheet'!$J$15="None",AA213,IF('Front Sheet'!$J$15="Pro-rata",AB213,"-"))</f>
        <v>0</v>
      </c>
      <c r="D213" s="234"/>
      <c r="E213" s="432">
        <f>IF('Front Sheet'!$J$16="None",AI213,IF('Front Sheet'!$J$16="Pro-rata",AJ213,IF('Front Sheet'!$J$16="Public admin",AK213,IF('Front Sheet'!$J$16="Health",AL213,IF('Front Sheet'!$J$16="Caring/social work",AN213,IF('Front Sheet'!$J$16="Education",AM213,"-"))))))</f>
        <v>0</v>
      </c>
      <c r="F213" s="453" t="e">
        <f>'Front Sheet'!$J$7*E213</f>
        <v>#VALUE!</v>
      </c>
      <c r="G213" s="455" t="e">
        <f t="shared" si="3"/>
        <v>#VALUE!</v>
      </c>
      <c r="H213" s="282"/>
      <c r="I213" s="185"/>
      <c r="J213" s="455" t="e">
        <v>#VALUE!</v>
      </c>
      <c r="AA213" s="432">
        <v>0</v>
      </c>
      <c r="AB213" s="432">
        <f>'Input Output Table'!$DG104/'Input Output Table'!$DG$114</f>
        <v>1.1770372920453243E-2</v>
      </c>
      <c r="AI213" s="432">
        <v>0</v>
      </c>
      <c r="AJ213" s="432">
        <f>'Input Output Table'!$DI104/'Input Output Table'!$DI$114</f>
        <v>3.4191230234679147E-3</v>
      </c>
      <c r="AK213" s="432">
        <v>0</v>
      </c>
      <c r="AL213" s="432">
        <v>0</v>
      </c>
      <c r="AM213" s="432">
        <v>0</v>
      </c>
      <c r="AN213" s="432">
        <v>1</v>
      </c>
    </row>
    <row r="214" spans="1:40" x14ac:dyDescent="0.25">
      <c r="A214" s="210" t="s">
        <v>210</v>
      </c>
      <c r="B214" s="438">
        <v>0</v>
      </c>
      <c r="C214" s="432">
        <f>IF('Front Sheet'!$J$15="None",AA214,IF('Front Sheet'!$J$15="Pro-rata",AB214,"-"))</f>
        <v>0</v>
      </c>
      <c r="D214" s="234"/>
      <c r="E214" s="432">
        <f>IF('Front Sheet'!$J$16="None",AI214,IF('Front Sheet'!$J$16="Pro-rata",AJ214,IF('Front Sheet'!$J$16="Public admin",AK214,IF('Front Sheet'!$J$16="Health",AL214,IF('Front Sheet'!$J$16="Caring/social work",AN214,IF('Front Sheet'!$J$16="Education",AM214,"-"))))))</f>
        <v>0</v>
      </c>
      <c r="F214" s="453" t="e">
        <f>'Front Sheet'!$J$7*E214</f>
        <v>#VALUE!</v>
      </c>
      <c r="G214" s="455" t="e">
        <f t="shared" si="3"/>
        <v>#VALUE!</v>
      </c>
      <c r="H214" s="282"/>
      <c r="I214" s="185"/>
      <c r="J214" s="455" t="e">
        <v>#VALUE!</v>
      </c>
      <c r="AA214" s="432">
        <v>0</v>
      </c>
      <c r="AB214" s="432">
        <f>'Input Output Table'!$DG105/'Input Output Table'!$DG$114</f>
        <v>2.2427262723494715E-3</v>
      </c>
      <c r="AI214" s="432">
        <v>0</v>
      </c>
      <c r="AJ214" s="432">
        <f>'Input Output Table'!$DI105/'Input Output Table'!$DI$114</f>
        <v>1.24015235883988E-5</v>
      </c>
      <c r="AK214" s="432">
        <v>0</v>
      </c>
      <c r="AL214" s="432">
        <v>0</v>
      </c>
      <c r="AM214" s="432">
        <v>0</v>
      </c>
      <c r="AN214" s="432">
        <v>0</v>
      </c>
    </row>
    <row r="215" spans="1:40" x14ac:dyDescent="0.25">
      <c r="A215" s="210" t="s">
        <v>211</v>
      </c>
      <c r="B215" s="438">
        <v>0</v>
      </c>
      <c r="C215" s="432">
        <f>IF('Front Sheet'!$J$15="None",AA215,IF('Front Sheet'!$J$15="Pro-rata",AB215,"-"))</f>
        <v>0</v>
      </c>
      <c r="D215" s="234"/>
      <c r="E215" s="432">
        <f>IF('Front Sheet'!$J$16="None",AI215,IF('Front Sheet'!$J$16="Pro-rata",AJ215,IF('Front Sheet'!$J$16="Public admin",AK215,IF('Front Sheet'!$J$16="Health",AL215,IF('Front Sheet'!$J$16="Caring/social work",AN215,IF('Front Sheet'!$J$16="Education",AM215,"-"))))))</f>
        <v>0</v>
      </c>
      <c r="F215" s="453" t="e">
        <f>'Front Sheet'!$J$7*E215</f>
        <v>#VALUE!</v>
      </c>
      <c r="G215" s="455" t="e">
        <f t="shared" si="3"/>
        <v>#VALUE!</v>
      </c>
      <c r="H215" s="282"/>
      <c r="I215" s="185"/>
      <c r="J215" s="455" t="e">
        <v>#VALUE!</v>
      </c>
      <c r="AA215" s="432">
        <v>0</v>
      </c>
      <c r="AB215" s="432">
        <f>'Input Output Table'!$DG106/'Input Output Table'!$DG$114</f>
        <v>1.4666782237456794E-3</v>
      </c>
      <c r="AI215" s="432">
        <v>0</v>
      </c>
      <c r="AJ215" s="432">
        <f>'Input Output Table'!$DI106/'Input Output Table'!$DI$114</f>
        <v>8.1765436234405967E-5</v>
      </c>
      <c r="AK215" s="432">
        <v>0</v>
      </c>
      <c r="AL215" s="432">
        <v>0</v>
      </c>
      <c r="AM215" s="432">
        <v>0</v>
      </c>
      <c r="AN215" s="432">
        <v>0</v>
      </c>
    </row>
    <row r="216" spans="1:40" x14ac:dyDescent="0.25">
      <c r="A216" s="210" t="s">
        <v>212</v>
      </c>
      <c r="B216" s="438">
        <v>0</v>
      </c>
      <c r="C216" s="432">
        <f>IF('Front Sheet'!$J$15="None",AA216,IF('Front Sheet'!$J$15="Pro-rata",AB216,"-"))</f>
        <v>0</v>
      </c>
      <c r="D216" s="234"/>
      <c r="E216" s="432">
        <f>IF('Front Sheet'!$J$16="None",AI216,IF('Front Sheet'!$J$16="Pro-rata",AJ216,IF('Front Sheet'!$J$16="Public admin",AK216,IF('Front Sheet'!$J$16="Health",AL216,IF('Front Sheet'!$J$16="Caring/social work",AN216,IF('Front Sheet'!$J$16="Education",AM216,"-"))))))</f>
        <v>0</v>
      </c>
      <c r="F216" s="453" t="e">
        <f>'Front Sheet'!$J$7*E216</f>
        <v>#VALUE!</v>
      </c>
      <c r="G216" s="455" t="e">
        <f t="shared" si="3"/>
        <v>#VALUE!</v>
      </c>
      <c r="H216" s="282"/>
      <c r="I216" s="185"/>
      <c r="J216" s="455" t="e">
        <v>#VALUE!</v>
      </c>
      <c r="AA216" s="432">
        <v>0</v>
      </c>
      <c r="AB216" s="432">
        <f>'Input Output Table'!$DG107/'Input Output Table'!$DG$114</f>
        <v>9.2483393009907839E-3</v>
      </c>
      <c r="AI216" s="432">
        <v>0</v>
      </c>
      <c r="AJ216" s="432">
        <f>'Input Output Table'!$DI107/'Input Output Table'!$DI$114</f>
        <v>3.0656157898630108E-4</v>
      </c>
      <c r="AK216" s="432">
        <v>0</v>
      </c>
      <c r="AL216" s="432">
        <v>0</v>
      </c>
      <c r="AM216" s="432">
        <v>0</v>
      </c>
      <c r="AN216" s="432">
        <v>0</v>
      </c>
    </row>
    <row r="217" spans="1:40" x14ac:dyDescent="0.25">
      <c r="A217" s="210" t="s">
        <v>213</v>
      </c>
      <c r="B217" s="438">
        <v>0</v>
      </c>
      <c r="C217" s="432">
        <f>IF('Front Sheet'!$J$15="None",AA217,IF('Front Sheet'!$J$15="Pro-rata",AB217,"-"))</f>
        <v>0</v>
      </c>
      <c r="D217" s="234"/>
      <c r="E217" s="432">
        <f>IF('Front Sheet'!$J$16="None",AI217,IF('Front Sheet'!$J$16="Pro-rata",AJ217,IF('Front Sheet'!$J$16="Public admin",AK217,IF('Front Sheet'!$J$16="Health",AL217,IF('Front Sheet'!$J$16="Caring/social work",AN217,IF('Front Sheet'!$J$16="Education",AM217,"-"))))))</f>
        <v>0</v>
      </c>
      <c r="F217" s="453" t="e">
        <f>'Front Sheet'!$J$7*E217</f>
        <v>#VALUE!</v>
      </c>
      <c r="G217" s="455" t="e">
        <f t="shared" si="3"/>
        <v>#VALUE!</v>
      </c>
      <c r="H217" s="282"/>
      <c r="I217" s="185"/>
      <c r="J217" s="455" t="e">
        <v>#VALUE!</v>
      </c>
      <c r="AA217" s="432">
        <v>0</v>
      </c>
      <c r="AB217" s="432">
        <f>'Input Output Table'!$DG108/'Input Output Table'!$DG$114</f>
        <v>6.8021190243719538E-3</v>
      </c>
      <c r="AI217" s="432">
        <v>0</v>
      </c>
      <c r="AJ217" s="432">
        <f>'Input Output Table'!$DI108/'Input Output Table'!$DI$114</f>
        <v>1.5922951570099335E-4</v>
      </c>
      <c r="AK217" s="432">
        <v>0</v>
      </c>
      <c r="AL217" s="432">
        <v>0</v>
      </c>
      <c r="AM217" s="432">
        <v>0</v>
      </c>
      <c r="AN217" s="432">
        <v>0</v>
      </c>
    </row>
    <row r="218" spans="1:40" x14ac:dyDescent="0.25">
      <c r="A218" s="210" t="s">
        <v>214</v>
      </c>
      <c r="B218" s="438">
        <v>0</v>
      </c>
      <c r="C218" s="432">
        <f>IF('Front Sheet'!$J$15="None",AA218,IF('Front Sheet'!$J$15="Pro-rata",AB218,"-"))</f>
        <v>0</v>
      </c>
      <c r="D218" s="234"/>
      <c r="E218" s="432">
        <f>IF('Front Sheet'!$J$16="None",AI218,IF('Front Sheet'!$J$16="Pro-rata",AJ218,IF('Front Sheet'!$J$16="Public admin",AK218,IF('Front Sheet'!$J$16="Health",AL218,IF('Front Sheet'!$J$16="Caring/social work",AN218,IF('Front Sheet'!$J$16="Education",AM218,"-"))))))</f>
        <v>0</v>
      </c>
      <c r="F218" s="453" t="e">
        <f>'Front Sheet'!$J$7*E218</f>
        <v>#VALUE!</v>
      </c>
      <c r="G218" s="455" t="e">
        <f t="shared" si="3"/>
        <v>#VALUE!</v>
      </c>
      <c r="H218" s="282"/>
      <c r="I218" s="185"/>
      <c r="J218" s="455" t="e">
        <v>#VALUE!</v>
      </c>
      <c r="AA218" s="432">
        <v>0</v>
      </c>
      <c r="AB218" s="432">
        <f>'Input Output Table'!$DG109/'Input Output Table'!$DG$114</f>
        <v>2.8025568150429133E-3</v>
      </c>
      <c r="AI218" s="432">
        <v>0</v>
      </c>
      <c r="AJ218" s="432">
        <f>'Input Output Table'!$DI109/'Input Output Table'!$DI$114</f>
        <v>1.4383292860706623E-4</v>
      </c>
      <c r="AK218" s="432">
        <v>0</v>
      </c>
      <c r="AL218" s="432">
        <v>0</v>
      </c>
      <c r="AM218" s="432">
        <v>0</v>
      </c>
      <c r="AN218" s="432">
        <v>0</v>
      </c>
    </row>
    <row r="219" spans="1:40" x14ac:dyDescent="0.25">
      <c r="A219" s="210" t="s">
        <v>215</v>
      </c>
      <c r="B219" s="438">
        <v>0</v>
      </c>
      <c r="C219" s="432">
        <f>IF('Front Sheet'!$J$15="None",AA219,IF('Front Sheet'!$J$15="Pro-rata",AB219,"-"))</f>
        <v>0</v>
      </c>
      <c r="D219" s="234"/>
      <c r="E219" s="432">
        <f>IF('Front Sheet'!$J$16="None",AI219,IF('Front Sheet'!$J$16="Pro-rata",AJ219,IF('Front Sheet'!$J$16="Public admin",AK219,IF('Front Sheet'!$J$16="Health",AL219,IF('Front Sheet'!$J$16="Caring/social work",AN219,IF('Front Sheet'!$J$16="Education",AM219,"-"))))))</f>
        <v>0</v>
      </c>
      <c r="F219" s="453" t="e">
        <f>'Front Sheet'!$J$7*E219</f>
        <v>#VALUE!</v>
      </c>
      <c r="G219" s="455" t="e">
        <f t="shared" si="3"/>
        <v>#VALUE!</v>
      </c>
      <c r="H219" s="282"/>
      <c r="I219" s="185"/>
      <c r="J219" s="455" t="e">
        <v>#VALUE!</v>
      </c>
      <c r="AA219" s="432">
        <v>0</v>
      </c>
      <c r="AB219" s="432">
        <f>'Input Output Table'!$DG110/'Input Output Table'!$DG$114</f>
        <v>9.9164771638394458E-4</v>
      </c>
      <c r="AI219" s="432">
        <v>0</v>
      </c>
      <c r="AJ219" s="432">
        <f>'Input Output Table'!$DI110/'Input Output Table'!$DI$114</f>
        <v>1.0883924952862038E-5</v>
      </c>
      <c r="AK219" s="432">
        <v>0</v>
      </c>
      <c r="AL219" s="432">
        <v>0</v>
      </c>
      <c r="AM219" s="432">
        <v>0</v>
      </c>
      <c r="AN219" s="432">
        <v>0</v>
      </c>
    </row>
    <row r="220" spans="1:40" x14ac:dyDescent="0.25">
      <c r="A220" s="210" t="s">
        <v>216</v>
      </c>
      <c r="B220" s="438">
        <v>0</v>
      </c>
      <c r="C220" s="432">
        <f>IF('Front Sheet'!$J$15="None",AA220,IF('Front Sheet'!$J$15="Pro-rata",AB220,"-"))</f>
        <v>0</v>
      </c>
      <c r="D220" s="234"/>
      <c r="E220" s="432">
        <f>IF('Front Sheet'!$J$16="None",AI220,IF('Front Sheet'!$J$16="Pro-rata",AJ220,IF('Front Sheet'!$J$16="Public admin",AK220,IF('Front Sheet'!$J$16="Health",AL220,IF('Front Sheet'!$J$16="Caring/social work",AN220,IF('Front Sheet'!$J$16="Education",AM220,"-"))))))</f>
        <v>0</v>
      </c>
      <c r="F220" s="453" t="e">
        <f>'Front Sheet'!$J$7*E220</f>
        <v>#VALUE!</v>
      </c>
      <c r="G220" s="455" t="e">
        <f t="shared" si="3"/>
        <v>#VALUE!</v>
      </c>
      <c r="H220" s="282"/>
      <c r="I220" s="185"/>
      <c r="J220" s="455" t="e">
        <v>#VALUE!</v>
      </c>
      <c r="AA220" s="432">
        <v>0</v>
      </c>
      <c r="AB220" s="432">
        <f>'Input Output Table'!$DG111/'Input Output Table'!$DG$114</f>
        <v>9.3549915702045138E-3</v>
      </c>
      <c r="AI220" s="432">
        <v>0</v>
      </c>
      <c r="AJ220" s="432">
        <f>'Input Output Table'!$DI111/'Input Output Table'!$DI$114</f>
        <v>5.7501442690611852E-4</v>
      </c>
      <c r="AK220" s="432">
        <v>0</v>
      </c>
      <c r="AL220" s="432">
        <v>0</v>
      </c>
      <c r="AM220" s="432">
        <v>0</v>
      </c>
      <c r="AN220" s="432">
        <v>0</v>
      </c>
    </row>
    <row r="221" spans="1:40" ht="15.75" thickBot="1" x14ac:dyDescent="0.3">
      <c r="A221" s="427" t="s">
        <v>347</v>
      </c>
      <c r="B221" s="441">
        <v>0</v>
      </c>
      <c r="C221" s="436">
        <v>0</v>
      </c>
      <c r="D221" s="232"/>
      <c r="E221" s="436">
        <v>0</v>
      </c>
      <c r="F221" s="454">
        <v>0</v>
      </c>
      <c r="G221" s="457">
        <f t="shared" si="3"/>
        <v>0</v>
      </c>
      <c r="H221" s="282"/>
      <c r="I221" s="185"/>
      <c r="J221" s="457" t="e">
        <v>#VALUE!</v>
      </c>
      <c r="AA221" s="436">
        <v>0</v>
      </c>
      <c r="AB221" s="436">
        <v>0</v>
      </c>
      <c r="AI221" s="436">
        <v>0</v>
      </c>
      <c r="AJ221" s="436">
        <v>0</v>
      </c>
      <c r="AK221" s="436">
        <v>0</v>
      </c>
      <c r="AL221" s="436">
        <v>0</v>
      </c>
      <c r="AM221" s="436">
        <v>0</v>
      </c>
      <c r="AN221" s="436">
        <v>0</v>
      </c>
    </row>
    <row r="222" spans="1:40" ht="21.75" thickTop="1" x14ac:dyDescent="0.25">
      <c r="F222" s="589" t="s">
        <v>567</v>
      </c>
      <c r="G222" s="592" t="e">
        <f>SUM(G116:G221)</f>
        <v>#VALUE!</v>
      </c>
      <c r="H222" s="459"/>
      <c r="I222" s="589" t="s">
        <v>568</v>
      </c>
      <c r="J222" s="592" t="e">
        <f>SUM(J116:J221)</f>
        <v>#VALUE!</v>
      </c>
    </row>
    <row r="223" spans="1:40" ht="21" x14ac:dyDescent="0.25">
      <c r="F223" s="590"/>
      <c r="G223" s="593"/>
      <c r="H223" s="460"/>
      <c r="I223" s="590"/>
      <c r="J223" s="593"/>
    </row>
    <row r="224" spans="1:40" ht="21.75" thickBot="1" x14ac:dyDescent="0.3">
      <c r="F224" s="591"/>
      <c r="G224" s="594"/>
      <c r="H224" s="460"/>
      <c r="I224" s="591"/>
      <c r="J224" s="594"/>
    </row>
    <row r="225" ht="15.75" thickTop="1" x14ac:dyDescent="0.25"/>
  </sheetData>
  <mergeCells count="24">
    <mergeCell ref="F222:F224"/>
    <mergeCell ref="G222:G224"/>
    <mergeCell ref="I111:I113"/>
    <mergeCell ref="J111:J113"/>
    <mergeCell ref="I222:I224"/>
    <mergeCell ref="J222:J224"/>
    <mergeCell ref="F111:F113"/>
    <mergeCell ref="G111:G113"/>
    <mergeCell ref="A3:A4"/>
    <mergeCell ref="AK2:AK4"/>
    <mergeCell ref="AL2:AL4"/>
    <mergeCell ref="AM2:AM4"/>
    <mergeCell ref="AN2:AN4"/>
    <mergeCell ref="AJ2:AJ4"/>
    <mergeCell ref="F2:F4"/>
    <mergeCell ref="B2:B4"/>
    <mergeCell ref="C2:C4"/>
    <mergeCell ref="D2:D4"/>
    <mergeCell ref="E2:E4"/>
    <mergeCell ref="J2:J4"/>
    <mergeCell ref="AA2:AA4"/>
    <mergeCell ref="AB2:AB4"/>
    <mergeCell ref="AI2:AI4"/>
    <mergeCell ref="G2:G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L37"/>
  <sheetViews>
    <sheetView workbookViewId="0">
      <selection activeCell="H21" sqref="H21"/>
    </sheetView>
  </sheetViews>
  <sheetFormatPr defaultRowHeight="15" x14ac:dyDescent="0.25"/>
  <cols>
    <col min="2" max="2" width="30.140625" customWidth="1"/>
  </cols>
  <sheetData>
    <row r="1" spans="1:38" x14ac:dyDescent="0.25">
      <c r="B1" t="s">
        <v>371</v>
      </c>
    </row>
    <row r="2" spans="1:38" ht="90" x14ac:dyDescent="0.25">
      <c r="C2" s="239" t="s">
        <v>372</v>
      </c>
      <c r="D2" s="239" t="s">
        <v>372</v>
      </c>
      <c r="E2" s="239" t="s">
        <v>372</v>
      </c>
      <c r="F2" s="239" t="s">
        <v>372</v>
      </c>
      <c r="G2" s="239" t="s">
        <v>372</v>
      </c>
      <c r="H2" s="239" t="s">
        <v>372</v>
      </c>
      <c r="I2" s="239" t="s">
        <v>372</v>
      </c>
      <c r="J2" s="239" t="s">
        <v>372</v>
      </c>
      <c r="K2" s="239" t="s">
        <v>372</v>
      </c>
      <c r="L2" s="239" t="s">
        <v>372</v>
      </c>
      <c r="M2" s="239" t="s">
        <v>372</v>
      </c>
      <c r="N2" s="239" t="s">
        <v>372</v>
      </c>
      <c r="O2" s="239" t="s">
        <v>372</v>
      </c>
      <c r="P2" s="239" t="s">
        <v>372</v>
      </c>
      <c r="Q2" s="239" t="s">
        <v>372</v>
      </c>
      <c r="R2" s="239" t="s">
        <v>372</v>
      </c>
      <c r="S2" s="239" t="s">
        <v>372</v>
      </c>
      <c r="T2" s="239" t="s">
        <v>372</v>
      </c>
      <c r="U2" s="239" t="s">
        <v>372</v>
      </c>
      <c r="V2" s="239" t="s">
        <v>372</v>
      </c>
      <c r="W2" s="239" t="s">
        <v>372</v>
      </c>
      <c r="X2" s="239" t="s">
        <v>372</v>
      </c>
      <c r="Y2" s="239" t="s">
        <v>372</v>
      </c>
      <c r="Z2" s="239" t="s">
        <v>372</v>
      </c>
      <c r="AA2" s="239" t="s">
        <v>372</v>
      </c>
      <c r="AB2" s="239" t="s">
        <v>372</v>
      </c>
      <c r="AC2" s="239" t="s">
        <v>373</v>
      </c>
      <c r="AE2" s="239" t="s">
        <v>374</v>
      </c>
      <c r="AF2" s="239" t="s">
        <v>375</v>
      </c>
      <c r="AG2" s="240" t="s">
        <v>376</v>
      </c>
      <c r="AH2" s="239" t="s">
        <v>377</v>
      </c>
      <c r="AI2" s="239" t="s">
        <v>374</v>
      </c>
      <c r="AJ2" s="239" t="s">
        <v>375</v>
      </c>
      <c r="AK2" s="240" t="s">
        <v>376</v>
      </c>
      <c r="AL2" s="239" t="s">
        <v>378</v>
      </c>
    </row>
    <row r="3" spans="1:38" ht="45" x14ac:dyDescent="0.25">
      <c r="A3" s="240" t="s">
        <v>379</v>
      </c>
      <c r="B3" s="240"/>
      <c r="C3" s="240" t="s">
        <v>370</v>
      </c>
      <c r="D3" s="241" t="s">
        <v>8</v>
      </c>
      <c r="E3" s="242" t="s">
        <v>8</v>
      </c>
      <c r="F3" s="242" t="s">
        <v>8</v>
      </c>
      <c r="G3" s="242" t="s">
        <v>8</v>
      </c>
      <c r="H3" s="241" t="s">
        <v>380</v>
      </c>
      <c r="I3" s="242" t="s">
        <v>380</v>
      </c>
      <c r="J3" s="242" t="s">
        <v>380</v>
      </c>
      <c r="K3" s="242" t="s">
        <v>380</v>
      </c>
      <c r="L3" s="242" t="s">
        <v>381</v>
      </c>
      <c r="M3" s="242" t="s">
        <v>381</v>
      </c>
      <c r="N3" s="242" t="s">
        <v>381</v>
      </c>
      <c r="O3" s="241" t="s">
        <v>382</v>
      </c>
      <c r="P3" s="241" t="s">
        <v>382</v>
      </c>
      <c r="Q3" s="242" t="s">
        <v>382</v>
      </c>
      <c r="R3" s="242" t="s">
        <v>382</v>
      </c>
      <c r="S3" s="242" t="s">
        <v>382</v>
      </c>
      <c r="T3" s="242" t="s">
        <v>382</v>
      </c>
      <c r="U3" s="242" t="s">
        <v>383</v>
      </c>
      <c r="V3" s="242" t="s">
        <v>383</v>
      </c>
      <c r="W3" s="242" t="s">
        <v>383</v>
      </c>
      <c r="X3" s="242" t="s">
        <v>383</v>
      </c>
      <c r="Y3" s="242" t="s">
        <v>383</v>
      </c>
      <c r="Z3" s="242" t="s">
        <v>383</v>
      </c>
      <c r="AA3" s="241" t="s">
        <v>2</v>
      </c>
      <c r="AB3" s="241" t="s">
        <v>3</v>
      </c>
      <c r="AC3" s="240"/>
      <c r="AD3" s="240"/>
      <c r="AE3" s="239" t="s">
        <v>384</v>
      </c>
      <c r="AF3" s="240"/>
      <c r="AG3" s="240"/>
      <c r="AH3" s="240"/>
      <c r="AI3" s="239" t="s">
        <v>385</v>
      </c>
      <c r="AJ3" s="240"/>
      <c r="AK3" s="240"/>
      <c r="AL3" s="240"/>
    </row>
    <row r="4" spans="1:38" x14ac:dyDescent="0.25">
      <c r="C4" t="s">
        <v>386</v>
      </c>
      <c r="D4" s="243" t="s">
        <v>387</v>
      </c>
      <c r="E4" s="244" t="s">
        <v>388</v>
      </c>
      <c r="F4" s="244" t="s">
        <v>389</v>
      </c>
      <c r="G4" s="244" t="s">
        <v>390</v>
      </c>
      <c r="H4" s="243" t="s">
        <v>387</v>
      </c>
      <c r="I4" s="244" t="s">
        <v>391</v>
      </c>
      <c r="J4" s="244" t="s">
        <v>392</v>
      </c>
      <c r="K4" s="244" t="s">
        <v>393</v>
      </c>
      <c r="L4" s="243" t="s">
        <v>387</v>
      </c>
      <c r="M4" s="244" t="s">
        <v>394</v>
      </c>
      <c r="N4" s="244" t="s">
        <v>395</v>
      </c>
      <c r="O4" s="243" t="s">
        <v>387</v>
      </c>
      <c r="P4" s="244" t="s">
        <v>396</v>
      </c>
      <c r="Q4" s="244" t="s">
        <v>397</v>
      </c>
      <c r="R4" s="244" t="s">
        <v>398</v>
      </c>
      <c r="S4" s="244" t="s">
        <v>399</v>
      </c>
      <c r="T4" s="244" t="s">
        <v>400</v>
      </c>
      <c r="U4" s="243" t="s">
        <v>387</v>
      </c>
      <c r="V4" s="244" t="s">
        <v>396</v>
      </c>
      <c r="W4" s="244" t="s">
        <v>397</v>
      </c>
      <c r="X4" s="244" t="s">
        <v>395</v>
      </c>
      <c r="Y4" s="244" t="s">
        <v>401</v>
      </c>
      <c r="Z4" s="244" t="s">
        <v>399</v>
      </c>
      <c r="AA4" s="244" t="s">
        <v>402</v>
      </c>
      <c r="AB4" s="244" t="s">
        <v>402</v>
      </c>
    </row>
    <row r="5" spans="1:38" ht="60" x14ac:dyDescent="0.25">
      <c r="A5" s="240"/>
      <c r="B5" s="240"/>
      <c r="C5" s="240" t="s">
        <v>403</v>
      </c>
      <c r="D5" s="240" t="s">
        <v>404</v>
      </c>
      <c r="E5" s="240" t="s">
        <v>404</v>
      </c>
      <c r="F5" s="240" t="s">
        <v>404</v>
      </c>
      <c r="G5" s="240" t="s">
        <v>404</v>
      </c>
      <c r="H5" s="240" t="s">
        <v>405</v>
      </c>
      <c r="I5" s="240" t="s">
        <v>405</v>
      </c>
      <c r="J5" s="240" t="s">
        <v>405</v>
      </c>
      <c r="K5" s="240" t="s">
        <v>405</v>
      </c>
      <c r="L5" s="240" t="s">
        <v>405</v>
      </c>
      <c r="M5" s="240" t="s">
        <v>405</v>
      </c>
      <c r="N5" s="240" t="s">
        <v>405</v>
      </c>
      <c r="O5" s="240" t="s">
        <v>405</v>
      </c>
      <c r="P5" s="240" t="s">
        <v>405</v>
      </c>
      <c r="Q5" s="240" t="s">
        <v>405</v>
      </c>
      <c r="R5" s="240" t="s">
        <v>405</v>
      </c>
      <c r="S5" s="240" t="s">
        <v>405</v>
      </c>
      <c r="T5" s="240" t="s">
        <v>406</v>
      </c>
      <c r="U5" s="240" t="s">
        <v>405</v>
      </c>
      <c r="V5" s="240" t="s">
        <v>405</v>
      </c>
      <c r="W5" s="240" t="s">
        <v>405</v>
      </c>
      <c r="X5" s="240" t="s">
        <v>405</v>
      </c>
      <c r="Y5" s="240" t="s">
        <v>405</v>
      </c>
      <c r="Z5" s="240" t="s">
        <v>405</v>
      </c>
      <c r="AA5" s="240" t="s">
        <v>406</v>
      </c>
      <c r="AB5" s="240" t="s">
        <v>406</v>
      </c>
      <c r="AC5" s="240"/>
      <c r="AD5" s="240"/>
      <c r="AE5" s="240" t="s">
        <v>407</v>
      </c>
      <c r="AF5" s="240"/>
      <c r="AG5" s="240" t="s">
        <v>407</v>
      </c>
      <c r="AH5" s="239"/>
      <c r="AI5" s="240" t="s">
        <v>408</v>
      </c>
      <c r="AJ5" s="239"/>
      <c r="AK5" s="240" t="s">
        <v>408</v>
      </c>
      <c r="AL5" s="240"/>
    </row>
    <row r="6" spans="1:38" x14ac:dyDescent="0.25">
      <c r="B6" t="s">
        <v>409</v>
      </c>
      <c r="C6" t="s">
        <v>410</v>
      </c>
      <c r="D6" s="245">
        <v>0</v>
      </c>
      <c r="E6" s="245">
        <v>8.42</v>
      </c>
      <c r="F6" s="245">
        <v>19.079999999999998</v>
      </c>
      <c r="G6" s="245">
        <v>24.77</v>
      </c>
      <c r="H6" s="245">
        <v>0</v>
      </c>
      <c r="I6" s="245">
        <v>40.380000000000003</v>
      </c>
      <c r="J6" s="245">
        <v>50.71</v>
      </c>
      <c r="K6" s="245">
        <v>61.04</v>
      </c>
      <c r="L6" s="245">
        <v>0</v>
      </c>
      <c r="M6" s="245">
        <v>40.380000000000003</v>
      </c>
      <c r="N6" s="246">
        <v>288.10000000000002</v>
      </c>
      <c r="O6" s="245">
        <v>0</v>
      </c>
      <c r="P6" s="245">
        <v>91.68</v>
      </c>
      <c r="Q6" s="245">
        <v>126.08</v>
      </c>
      <c r="R6" s="245">
        <v>297.57</v>
      </c>
      <c r="S6" s="245">
        <v>396.72</v>
      </c>
      <c r="T6" s="245">
        <v>2874</v>
      </c>
      <c r="U6" s="245">
        <v>0</v>
      </c>
      <c r="V6" s="245">
        <v>91.68</v>
      </c>
      <c r="W6" s="245">
        <v>126.08</v>
      </c>
      <c r="X6" s="246">
        <v>288.10000000000002</v>
      </c>
      <c r="Y6" s="245">
        <v>381.15</v>
      </c>
      <c r="Z6" s="245">
        <v>396.72</v>
      </c>
      <c r="AA6" s="246">
        <v>2874</v>
      </c>
      <c r="AB6" s="246">
        <v>2874</v>
      </c>
      <c r="AC6" s="247">
        <v>0.2</v>
      </c>
      <c r="AE6" s="245">
        <v>23734</v>
      </c>
      <c r="AF6" s="248">
        <v>0.16500000000000001</v>
      </c>
      <c r="AG6" s="245">
        <v>30523</v>
      </c>
      <c r="AH6" s="247">
        <v>0.2</v>
      </c>
      <c r="AI6" s="245">
        <v>25333</v>
      </c>
      <c r="AJ6" s="249">
        <v>0</v>
      </c>
      <c r="AK6" s="250">
        <v>0</v>
      </c>
      <c r="AL6" s="247">
        <v>0.2</v>
      </c>
    </row>
    <row r="7" spans="1:38" x14ac:dyDescent="0.25">
      <c r="A7" s="251">
        <f>'Front Sheet'!$E$19</f>
        <v>2</v>
      </c>
      <c r="B7" s="252" t="s">
        <v>411</v>
      </c>
      <c r="C7" s="252"/>
      <c r="D7" s="252">
        <f t="shared" ref="D7:AL7" si="0">VLOOKUP($A$7,$A$12:$AL$40,D$11)</f>
        <v>0</v>
      </c>
      <c r="E7" s="252">
        <f t="shared" si="0"/>
        <v>8.5042000000000009</v>
      </c>
      <c r="F7" s="252">
        <f t="shared" si="0"/>
        <v>19.270799999999998</v>
      </c>
      <c r="G7" s="252">
        <f t="shared" si="0"/>
        <v>25.017700000000001</v>
      </c>
      <c r="H7" s="252">
        <f t="shared" si="0"/>
        <v>0</v>
      </c>
      <c r="I7" s="252">
        <f t="shared" si="0"/>
        <v>40.783800000000006</v>
      </c>
      <c r="J7" s="252">
        <f t="shared" si="0"/>
        <v>51.217100000000002</v>
      </c>
      <c r="K7" s="252">
        <f t="shared" si="0"/>
        <v>61.650399999999998</v>
      </c>
      <c r="L7" s="252">
        <f t="shared" si="0"/>
        <v>0</v>
      </c>
      <c r="M7" s="252">
        <f t="shared" si="0"/>
        <v>40.783800000000006</v>
      </c>
      <c r="N7" s="252">
        <f t="shared" si="0"/>
        <v>290.98100000000005</v>
      </c>
      <c r="O7" s="252">
        <f t="shared" si="0"/>
        <v>0</v>
      </c>
      <c r="P7" s="252">
        <f t="shared" si="0"/>
        <v>92.596800000000002</v>
      </c>
      <c r="Q7" s="252">
        <f t="shared" si="0"/>
        <v>127.3408</v>
      </c>
      <c r="R7" s="252">
        <f t="shared" si="0"/>
        <v>300.54570000000001</v>
      </c>
      <c r="S7" s="252">
        <f t="shared" si="0"/>
        <v>400.68720000000002</v>
      </c>
      <c r="T7" s="252">
        <f t="shared" si="0"/>
        <v>2902.7400000000002</v>
      </c>
      <c r="U7" s="252">
        <f t="shared" si="0"/>
        <v>0</v>
      </c>
      <c r="V7" s="252">
        <f t="shared" si="0"/>
        <v>92.596800000000002</v>
      </c>
      <c r="W7" s="252">
        <f t="shared" si="0"/>
        <v>127.3408</v>
      </c>
      <c r="X7" s="252">
        <f t="shared" si="0"/>
        <v>290.98100000000005</v>
      </c>
      <c r="Y7" s="252">
        <f t="shared" si="0"/>
        <v>384.9615</v>
      </c>
      <c r="Z7" s="252">
        <f t="shared" si="0"/>
        <v>400.68720000000002</v>
      </c>
      <c r="AA7" s="253">
        <f t="shared" si="0"/>
        <v>2902.7400000000002</v>
      </c>
      <c r="AB7" s="252">
        <f t="shared" si="0"/>
        <v>2902.7400000000002</v>
      </c>
      <c r="AC7" s="254">
        <f t="shared" si="0"/>
        <v>0.2</v>
      </c>
      <c r="AD7" s="252">
        <f t="shared" si="0"/>
        <v>0</v>
      </c>
      <c r="AE7" s="252">
        <f t="shared" si="0"/>
        <v>23971.34</v>
      </c>
      <c r="AF7" s="255">
        <f t="shared" si="0"/>
        <v>0.16500000000000001</v>
      </c>
      <c r="AG7" s="252">
        <f t="shared" si="0"/>
        <v>30523</v>
      </c>
      <c r="AH7" s="254">
        <f t="shared" si="0"/>
        <v>0.2</v>
      </c>
      <c r="AI7" s="252">
        <f t="shared" si="0"/>
        <v>25586.33</v>
      </c>
      <c r="AJ7" s="256">
        <f t="shared" si="0"/>
        <v>0</v>
      </c>
      <c r="AK7" s="257">
        <f t="shared" si="0"/>
        <v>0</v>
      </c>
      <c r="AL7" s="254">
        <f t="shared" si="0"/>
        <v>0.2</v>
      </c>
    </row>
    <row r="10" spans="1:38" x14ac:dyDescent="0.25">
      <c r="C10" t="s">
        <v>412</v>
      </c>
    </row>
    <row r="11" spans="1:38" x14ac:dyDescent="0.25">
      <c r="A11" s="240" t="s">
        <v>379</v>
      </c>
      <c r="B11" t="s">
        <v>413</v>
      </c>
      <c r="C11">
        <v>3</v>
      </c>
      <c r="D11">
        <v>4</v>
      </c>
      <c r="E11">
        <v>5</v>
      </c>
      <c r="F11">
        <v>6</v>
      </c>
      <c r="G11">
        <v>7</v>
      </c>
      <c r="H11">
        <v>8</v>
      </c>
      <c r="I11">
        <v>9</v>
      </c>
      <c r="J11">
        <v>10</v>
      </c>
      <c r="K11">
        <v>11</v>
      </c>
      <c r="L11">
        <v>12</v>
      </c>
      <c r="M11">
        <v>13</v>
      </c>
      <c r="N11">
        <v>14</v>
      </c>
      <c r="O11">
        <v>15</v>
      </c>
      <c r="P11">
        <v>16</v>
      </c>
      <c r="Q11">
        <v>17</v>
      </c>
      <c r="R11">
        <v>18</v>
      </c>
      <c r="S11">
        <v>19</v>
      </c>
      <c r="T11">
        <v>20</v>
      </c>
      <c r="U11">
        <v>21</v>
      </c>
      <c r="V11">
        <v>22</v>
      </c>
      <c r="W11">
        <v>23</v>
      </c>
      <c r="X11">
        <v>24</v>
      </c>
      <c r="Y11">
        <v>25</v>
      </c>
      <c r="Z11">
        <v>26</v>
      </c>
      <c r="AA11">
        <v>27</v>
      </c>
      <c r="AB11">
        <v>28</v>
      </c>
      <c r="AC11">
        <v>29</v>
      </c>
      <c r="AD11">
        <v>30</v>
      </c>
      <c r="AE11">
        <v>31</v>
      </c>
      <c r="AF11">
        <v>32</v>
      </c>
      <c r="AG11">
        <v>33</v>
      </c>
      <c r="AH11">
        <v>34</v>
      </c>
      <c r="AI11">
        <v>35</v>
      </c>
      <c r="AJ11">
        <v>36</v>
      </c>
      <c r="AK11">
        <v>37</v>
      </c>
      <c r="AL11">
        <v>38</v>
      </c>
    </row>
    <row r="12" spans="1:38" x14ac:dyDescent="0.25">
      <c r="A12">
        <v>0</v>
      </c>
      <c r="B12" t="s">
        <v>414</v>
      </c>
      <c r="C12" t="s">
        <v>410</v>
      </c>
      <c r="D12" s="245">
        <f>D6</f>
        <v>0</v>
      </c>
      <c r="E12" s="245">
        <f t="shared" ref="E12:AL12" si="1">E6</f>
        <v>8.42</v>
      </c>
      <c r="F12" s="245">
        <f t="shared" si="1"/>
        <v>19.079999999999998</v>
      </c>
      <c r="G12" s="245">
        <f t="shared" si="1"/>
        <v>24.77</v>
      </c>
      <c r="H12" s="245">
        <f t="shared" si="1"/>
        <v>0</v>
      </c>
      <c r="I12" s="245">
        <f t="shared" si="1"/>
        <v>40.380000000000003</v>
      </c>
      <c r="J12" s="245">
        <f>J6</f>
        <v>50.71</v>
      </c>
      <c r="K12" s="245">
        <f t="shared" si="1"/>
        <v>61.04</v>
      </c>
      <c r="L12" s="245">
        <f t="shared" si="1"/>
        <v>0</v>
      </c>
      <c r="M12" s="245">
        <f t="shared" si="1"/>
        <v>40.380000000000003</v>
      </c>
      <c r="N12" s="245">
        <f t="shared" si="1"/>
        <v>288.10000000000002</v>
      </c>
      <c r="O12" s="245">
        <f>O6</f>
        <v>0</v>
      </c>
      <c r="P12" s="245">
        <f t="shared" si="1"/>
        <v>91.68</v>
      </c>
      <c r="Q12" s="245">
        <f t="shared" si="1"/>
        <v>126.08</v>
      </c>
      <c r="R12" s="245">
        <f t="shared" si="1"/>
        <v>297.57</v>
      </c>
      <c r="S12" s="245">
        <f t="shared" si="1"/>
        <v>396.72</v>
      </c>
      <c r="T12" s="245">
        <f>T6</f>
        <v>2874</v>
      </c>
      <c r="U12" s="245">
        <f t="shared" si="1"/>
        <v>0</v>
      </c>
      <c r="V12" s="245">
        <f>V6</f>
        <v>91.68</v>
      </c>
      <c r="W12" s="245">
        <f t="shared" si="1"/>
        <v>126.08</v>
      </c>
      <c r="X12" s="245">
        <f t="shared" si="1"/>
        <v>288.10000000000002</v>
      </c>
      <c r="Y12" s="245">
        <f t="shared" si="1"/>
        <v>381.15</v>
      </c>
      <c r="Z12" s="245">
        <f>Z6</f>
        <v>396.72</v>
      </c>
      <c r="AA12" s="245">
        <f t="shared" si="1"/>
        <v>2874</v>
      </c>
      <c r="AB12" s="245">
        <f t="shared" si="1"/>
        <v>2874</v>
      </c>
      <c r="AC12" s="245">
        <f t="shared" si="1"/>
        <v>0.2</v>
      </c>
      <c r="AD12" s="245">
        <f t="shared" si="1"/>
        <v>0</v>
      </c>
      <c r="AE12" s="245">
        <f t="shared" si="1"/>
        <v>23734</v>
      </c>
      <c r="AF12" s="245">
        <f t="shared" si="1"/>
        <v>0.16500000000000001</v>
      </c>
      <c r="AG12" s="245">
        <f>AG6</f>
        <v>30523</v>
      </c>
      <c r="AH12" s="245">
        <f t="shared" si="1"/>
        <v>0.2</v>
      </c>
      <c r="AI12" s="245">
        <f t="shared" si="1"/>
        <v>25333</v>
      </c>
      <c r="AJ12" s="245">
        <f t="shared" si="1"/>
        <v>0</v>
      </c>
      <c r="AK12" s="245">
        <f>AK6</f>
        <v>0</v>
      </c>
      <c r="AL12" s="245">
        <f t="shared" si="1"/>
        <v>0.2</v>
      </c>
    </row>
    <row r="13" spans="1:38" ht="33.75" customHeight="1" x14ac:dyDescent="0.25">
      <c r="A13">
        <v>1</v>
      </c>
      <c r="B13" s="240" t="s">
        <v>415</v>
      </c>
      <c r="C13" s="258">
        <v>10</v>
      </c>
      <c r="D13" s="259">
        <f>D12+$C13</f>
        <v>10</v>
      </c>
      <c r="E13" s="259">
        <f>E12+$C13</f>
        <v>18.420000000000002</v>
      </c>
      <c r="F13" s="259">
        <f t="shared" ref="F13:AB13" si="2">F12+$C13</f>
        <v>29.08</v>
      </c>
      <c r="G13" s="259">
        <f t="shared" si="2"/>
        <v>34.769999999999996</v>
      </c>
      <c r="H13" s="259">
        <f>H12+$C13</f>
        <v>10</v>
      </c>
      <c r="I13" s="259">
        <f t="shared" si="2"/>
        <v>50.38</v>
      </c>
      <c r="J13" s="259">
        <f t="shared" si="2"/>
        <v>60.71</v>
      </c>
      <c r="K13" s="259">
        <f t="shared" si="2"/>
        <v>71.039999999999992</v>
      </c>
      <c r="L13" s="259">
        <f>L12+$C13</f>
        <v>10</v>
      </c>
      <c r="M13" s="259">
        <f t="shared" si="2"/>
        <v>50.38</v>
      </c>
      <c r="N13" s="259">
        <f t="shared" si="2"/>
        <v>298.10000000000002</v>
      </c>
      <c r="O13" s="259">
        <f>O12+$C13</f>
        <v>10</v>
      </c>
      <c r="P13" s="259">
        <f t="shared" si="2"/>
        <v>101.68</v>
      </c>
      <c r="Q13" s="259">
        <f t="shared" si="2"/>
        <v>136.07999999999998</v>
      </c>
      <c r="R13" s="259">
        <f t="shared" si="2"/>
        <v>307.57</v>
      </c>
      <c r="S13" s="259">
        <f t="shared" si="2"/>
        <v>406.72</v>
      </c>
      <c r="T13" s="259">
        <f t="shared" si="2"/>
        <v>2884</v>
      </c>
      <c r="U13" s="259">
        <f>U12+$C13</f>
        <v>10</v>
      </c>
      <c r="V13" s="259">
        <f t="shared" ref="V13:W13" si="3">V12+$C13</f>
        <v>101.68</v>
      </c>
      <c r="W13" s="259">
        <f t="shared" si="3"/>
        <v>136.07999999999998</v>
      </c>
      <c r="X13" s="259">
        <f t="shared" si="2"/>
        <v>298.10000000000002</v>
      </c>
      <c r="Y13" s="259">
        <f t="shared" si="2"/>
        <v>391.15</v>
      </c>
      <c r="Z13" s="259">
        <f t="shared" si="2"/>
        <v>406.72</v>
      </c>
      <c r="AA13" s="259">
        <f t="shared" si="2"/>
        <v>2884</v>
      </c>
      <c r="AB13" s="259">
        <f t="shared" si="2"/>
        <v>2884</v>
      </c>
      <c r="AC13" s="254">
        <v>0.2</v>
      </c>
      <c r="AD13" s="252"/>
      <c r="AE13" s="259">
        <f t="shared" ref="AE13" si="4">AE12+$C13</f>
        <v>23744</v>
      </c>
      <c r="AF13" s="255">
        <v>0.16500000000000001</v>
      </c>
      <c r="AG13" s="252">
        <v>30523</v>
      </c>
      <c r="AH13" s="254">
        <v>0.2</v>
      </c>
      <c r="AI13" s="259">
        <f t="shared" ref="AI13" si="5">AI12+$C13</f>
        <v>25343</v>
      </c>
      <c r="AJ13" s="256">
        <v>0</v>
      </c>
      <c r="AK13" s="257">
        <v>0</v>
      </c>
      <c r="AL13" s="254">
        <v>0.2</v>
      </c>
    </row>
    <row r="14" spans="1:38" x14ac:dyDescent="0.25">
      <c r="A14">
        <v>2</v>
      </c>
      <c r="B14" t="s">
        <v>416</v>
      </c>
      <c r="C14" s="260">
        <v>0.01</v>
      </c>
      <c r="D14">
        <f>D$12*(1+$C14)</f>
        <v>0</v>
      </c>
      <c r="E14">
        <f>E$12*(1+$C14)</f>
        <v>8.5042000000000009</v>
      </c>
      <c r="F14">
        <f t="shared" ref="F14:AB15" si="6">F$12*(1+$C14)</f>
        <v>19.270799999999998</v>
      </c>
      <c r="G14">
        <f t="shared" si="6"/>
        <v>25.017700000000001</v>
      </c>
      <c r="H14">
        <f>H$12*(1+$C14)</f>
        <v>0</v>
      </c>
      <c r="I14">
        <f t="shared" si="6"/>
        <v>40.783800000000006</v>
      </c>
      <c r="J14">
        <f t="shared" si="6"/>
        <v>51.217100000000002</v>
      </c>
      <c r="K14">
        <f t="shared" si="6"/>
        <v>61.650399999999998</v>
      </c>
      <c r="L14">
        <f>L$12*(1+$C14)</f>
        <v>0</v>
      </c>
      <c r="M14">
        <f t="shared" si="6"/>
        <v>40.783800000000006</v>
      </c>
      <c r="N14">
        <f t="shared" si="6"/>
        <v>290.98100000000005</v>
      </c>
      <c r="O14">
        <f>O$12*(1+$C14)</f>
        <v>0</v>
      </c>
      <c r="P14">
        <f t="shared" si="6"/>
        <v>92.596800000000002</v>
      </c>
      <c r="Q14">
        <f t="shared" si="6"/>
        <v>127.3408</v>
      </c>
      <c r="R14">
        <f t="shared" si="6"/>
        <v>300.54570000000001</v>
      </c>
      <c r="S14">
        <f t="shared" si="6"/>
        <v>400.68720000000002</v>
      </c>
      <c r="T14">
        <f t="shared" si="6"/>
        <v>2902.7400000000002</v>
      </c>
      <c r="U14">
        <f>U$12*(1+$C14)</f>
        <v>0</v>
      </c>
      <c r="V14">
        <f t="shared" si="6"/>
        <v>92.596800000000002</v>
      </c>
      <c r="W14">
        <f t="shared" si="6"/>
        <v>127.3408</v>
      </c>
      <c r="X14">
        <f t="shared" si="6"/>
        <v>290.98100000000005</v>
      </c>
      <c r="Y14">
        <f t="shared" si="6"/>
        <v>384.9615</v>
      </c>
      <c r="Z14">
        <f t="shared" si="6"/>
        <v>400.68720000000002</v>
      </c>
      <c r="AA14">
        <f t="shared" si="6"/>
        <v>2902.7400000000002</v>
      </c>
      <c r="AB14">
        <f t="shared" si="6"/>
        <v>2902.7400000000002</v>
      </c>
      <c r="AC14" s="261">
        <f>AC$12</f>
        <v>0.2</v>
      </c>
      <c r="AE14">
        <f t="shared" ref="AE14:AE15" si="7">AE$12*(1+$C14)</f>
        <v>23971.34</v>
      </c>
      <c r="AF14" s="261">
        <f>AF$12</f>
        <v>0.16500000000000001</v>
      </c>
      <c r="AG14">
        <f>AG13</f>
        <v>30523</v>
      </c>
      <c r="AH14" s="261">
        <f>AH$12</f>
        <v>0.2</v>
      </c>
      <c r="AI14">
        <f t="shared" ref="AI14:AI15" si="8">AI$12*(1+$C14)</f>
        <v>25586.33</v>
      </c>
      <c r="AJ14" s="261">
        <f t="shared" ref="AJ14:AL15" si="9">AJ$12</f>
        <v>0</v>
      </c>
      <c r="AK14" s="257">
        <f t="shared" si="9"/>
        <v>0</v>
      </c>
      <c r="AL14" s="261">
        <f t="shared" si="9"/>
        <v>0.2</v>
      </c>
    </row>
    <row r="15" spans="1:38" x14ac:dyDescent="0.25">
      <c r="A15">
        <v>3</v>
      </c>
      <c r="B15" t="s">
        <v>417</v>
      </c>
      <c r="C15" s="260">
        <v>0.1</v>
      </c>
      <c r="D15">
        <f>D$12*(1+$C15)</f>
        <v>0</v>
      </c>
      <c r="E15">
        <f>E$12*(1+$C15)</f>
        <v>9.2620000000000005</v>
      </c>
      <c r="F15">
        <f t="shared" si="6"/>
        <v>20.988</v>
      </c>
      <c r="G15">
        <f t="shared" si="6"/>
        <v>27.247000000000003</v>
      </c>
      <c r="H15">
        <f>H$12*(1+$C15)</f>
        <v>0</v>
      </c>
      <c r="I15">
        <f t="shared" si="6"/>
        <v>44.418000000000006</v>
      </c>
      <c r="J15">
        <f t="shared" si="6"/>
        <v>55.781000000000006</v>
      </c>
      <c r="K15">
        <f t="shared" si="6"/>
        <v>67.144000000000005</v>
      </c>
      <c r="L15">
        <f>L$12*(1+$C15)</f>
        <v>0</v>
      </c>
      <c r="M15">
        <f t="shared" si="6"/>
        <v>44.418000000000006</v>
      </c>
      <c r="N15">
        <f t="shared" si="6"/>
        <v>316.91000000000003</v>
      </c>
      <c r="O15">
        <f>O$12*(1+$C15)</f>
        <v>0</v>
      </c>
      <c r="P15">
        <f t="shared" si="6"/>
        <v>100.84800000000001</v>
      </c>
      <c r="Q15">
        <f t="shared" si="6"/>
        <v>138.68800000000002</v>
      </c>
      <c r="R15">
        <f t="shared" si="6"/>
        <v>327.327</v>
      </c>
      <c r="S15">
        <f t="shared" si="6"/>
        <v>436.39200000000005</v>
      </c>
      <c r="T15">
        <f t="shared" si="6"/>
        <v>3161.4</v>
      </c>
      <c r="U15">
        <f>U$12*(1+$C15)</f>
        <v>0</v>
      </c>
      <c r="V15">
        <f t="shared" si="6"/>
        <v>100.84800000000001</v>
      </c>
      <c r="W15">
        <f t="shared" si="6"/>
        <v>138.68800000000002</v>
      </c>
      <c r="X15">
        <f t="shared" si="6"/>
        <v>316.91000000000003</v>
      </c>
      <c r="Y15">
        <f t="shared" si="6"/>
        <v>419.26499999999999</v>
      </c>
      <c r="Z15">
        <f t="shared" si="6"/>
        <v>436.39200000000005</v>
      </c>
      <c r="AA15">
        <f t="shared" si="6"/>
        <v>3161.4</v>
      </c>
      <c r="AB15">
        <f t="shared" si="6"/>
        <v>3161.4</v>
      </c>
      <c r="AC15" s="261">
        <f>AC$12</f>
        <v>0.2</v>
      </c>
      <c r="AE15">
        <f t="shared" si="7"/>
        <v>26107.4</v>
      </c>
      <c r="AF15" s="261">
        <f>AF$12</f>
        <v>0.16500000000000001</v>
      </c>
      <c r="AG15">
        <f>AG14</f>
        <v>30523</v>
      </c>
      <c r="AH15" s="261">
        <f>AH$12</f>
        <v>0.2</v>
      </c>
      <c r="AI15">
        <f t="shared" si="8"/>
        <v>27866.300000000003</v>
      </c>
      <c r="AJ15" s="261">
        <f t="shared" si="9"/>
        <v>0</v>
      </c>
      <c r="AK15" s="257">
        <f t="shared" si="9"/>
        <v>0</v>
      </c>
      <c r="AL15" s="261">
        <f t="shared" si="9"/>
        <v>0.2</v>
      </c>
    </row>
    <row r="16" spans="1:38" x14ac:dyDescent="0.25">
      <c r="A16">
        <v>4</v>
      </c>
      <c r="B16" t="s">
        <v>418</v>
      </c>
      <c r="C16" s="262">
        <v>0.01</v>
      </c>
      <c r="D16">
        <f>D$12*(1+$C$16)</f>
        <v>0</v>
      </c>
      <c r="E16">
        <f>E$12*(1+$C$16)</f>
        <v>8.5042000000000009</v>
      </c>
      <c r="F16">
        <f t="shared" ref="F16:AC16" si="10">F$12*(1+$C$16)</f>
        <v>19.270799999999998</v>
      </c>
      <c r="G16">
        <f t="shared" si="10"/>
        <v>25.017700000000001</v>
      </c>
      <c r="H16">
        <f t="shared" si="10"/>
        <v>0</v>
      </c>
      <c r="I16">
        <f t="shared" si="10"/>
        <v>40.783800000000006</v>
      </c>
      <c r="J16">
        <f t="shared" si="10"/>
        <v>51.217100000000002</v>
      </c>
      <c r="K16">
        <f t="shared" si="10"/>
        <v>61.650399999999998</v>
      </c>
      <c r="L16">
        <f t="shared" si="10"/>
        <v>0</v>
      </c>
      <c r="M16">
        <f t="shared" si="10"/>
        <v>40.783800000000006</v>
      </c>
      <c r="N16">
        <f t="shared" si="10"/>
        <v>290.98100000000005</v>
      </c>
      <c r="O16">
        <f t="shared" si="10"/>
        <v>0</v>
      </c>
      <c r="P16">
        <f t="shared" si="10"/>
        <v>92.596800000000002</v>
      </c>
      <c r="Q16">
        <f t="shared" si="10"/>
        <v>127.3408</v>
      </c>
      <c r="R16">
        <f t="shared" si="10"/>
        <v>300.54570000000001</v>
      </c>
      <c r="S16">
        <f t="shared" si="10"/>
        <v>400.68720000000002</v>
      </c>
      <c r="T16">
        <f t="shared" si="10"/>
        <v>2902.7400000000002</v>
      </c>
      <c r="U16">
        <f t="shared" si="10"/>
        <v>0</v>
      </c>
      <c r="V16">
        <f t="shared" si="10"/>
        <v>92.596800000000002</v>
      </c>
      <c r="W16">
        <f t="shared" si="10"/>
        <v>127.3408</v>
      </c>
      <c r="X16">
        <f t="shared" si="10"/>
        <v>290.98100000000005</v>
      </c>
      <c r="Y16">
        <f t="shared" si="10"/>
        <v>384.9615</v>
      </c>
      <c r="Z16">
        <f t="shared" si="10"/>
        <v>400.68720000000002</v>
      </c>
      <c r="AA16">
        <f t="shared" si="10"/>
        <v>2902.7400000000002</v>
      </c>
      <c r="AB16">
        <f t="shared" si="10"/>
        <v>2902.7400000000002</v>
      </c>
      <c r="AC16">
        <f t="shared" si="10"/>
        <v>0.20200000000000001</v>
      </c>
      <c r="AE16">
        <f>AE12</f>
        <v>23734</v>
      </c>
      <c r="AF16">
        <f t="shared" ref="AF16:AL16" si="11">AF12</f>
        <v>0.16500000000000001</v>
      </c>
      <c r="AG16">
        <f t="shared" si="11"/>
        <v>30523</v>
      </c>
      <c r="AH16">
        <f t="shared" si="11"/>
        <v>0.2</v>
      </c>
      <c r="AI16">
        <f t="shared" si="11"/>
        <v>25333</v>
      </c>
      <c r="AJ16">
        <f t="shared" si="11"/>
        <v>0</v>
      </c>
      <c r="AK16">
        <f t="shared" si="11"/>
        <v>0</v>
      </c>
      <c r="AL16">
        <f t="shared" si="11"/>
        <v>0.2</v>
      </c>
    </row>
    <row r="17" spans="1:1" x14ac:dyDescent="0.25">
      <c r="A17">
        <v>5</v>
      </c>
    </row>
    <row r="18" spans="1:1" x14ac:dyDescent="0.25">
      <c r="A18">
        <v>6</v>
      </c>
    </row>
    <row r="19" spans="1:1" x14ac:dyDescent="0.25">
      <c r="A19">
        <v>7</v>
      </c>
    </row>
    <row r="20" spans="1:1" x14ac:dyDescent="0.25">
      <c r="A20">
        <v>8</v>
      </c>
    </row>
    <row r="21" spans="1:1" x14ac:dyDescent="0.25">
      <c r="A21">
        <v>9</v>
      </c>
    </row>
    <row r="22" spans="1:1" x14ac:dyDescent="0.25">
      <c r="A22">
        <v>10</v>
      </c>
    </row>
    <row r="23" spans="1:1" x14ac:dyDescent="0.25">
      <c r="A23">
        <v>11</v>
      </c>
    </row>
    <row r="24" spans="1:1" x14ac:dyDescent="0.25">
      <c r="A24">
        <v>12</v>
      </c>
    </row>
    <row r="25" spans="1:1" x14ac:dyDescent="0.25">
      <c r="A25">
        <v>13</v>
      </c>
    </row>
    <row r="26" spans="1:1" x14ac:dyDescent="0.25">
      <c r="A26">
        <v>14</v>
      </c>
    </row>
    <row r="27" spans="1:1" x14ac:dyDescent="0.25">
      <c r="A27">
        <v>15</v>
      </c>
    </row>
    <row r="28" spans="1:1" x14ac:dyDescent="0.25">
      <c r="A28">
        <v>16</v>
      </c>
    </row>
    <row r="29" spans="1:1" x14ac:dyDescent="0.25">
      <c r="A29">
        <v>17</v>
      </c>
    </row>
    <row r="30" spans="1:1" x14ac:dyDescent="0.25">
      <c r="A30">
        <v>18</v>
      </c>
    </row>
    <row r="31" spans="1:1" x14ac:dyDescent="0.25">
      <c r="A31">
        <v>19</v>
      </c>
    </row>
    <row r="32" spans="1:1" x14ac:dyDescent="0.25">
      <c r="A32">
        <v>20</v>
      </c>
    </row>
    <row r="33" spans="1:1" x14ac:dyDescent="0.25">
      <c r="A33">
        <v>21</v>
      </c>
    </row>
    <row r="34" spans="1:1" x14ac:dyDescent="0.25">
      <c r="A34">
        <v>22</v>
      </c>
    </row>
    <row r="35" spans="1:1" x14ac:dyDescent="0.25">
      <c r="A35">
        <v>23</v>
      </c>
    </row>
    <row r="36" spans="1:1" x14ac:dyDescent="0.25">
      <c r="A36">
        <v>24</v>
      </c>
    </row>
    <row r="37" spans="1:1" x14ac:dyDescent="0.25">
      <c r="A37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N40"/>
  <sheetViews>
    <sheetView workbookViewId="0">
      <selection activeCell="I20" sqref="I20"/>
    </sheetView>
  </sheetViews>
  <sheetFormatPr defaultRowHeight="15" x14ac:dyDescent="0.25"/>
  <cols>
    <col min="5" max="5" width="27.42578125" customWidth="1"/>
    <col min="6" max="6" width="12.7109375" customWidth="1"/>
  </cols>
  <sheetData>
    <row r="1" spans="2:14" ht="15.75" thickTop="1" x14ac:dyDescent="0.25">
      <c r="B1" s="264" t="s">
        <v>420</v>
      </c>
      <c r="C1" s="265"/>
      <c r="D1" s="186"/>
      <c r="E1" s="186"/>
      <c r="F1" s="186"/>
      <c r="G1" s="266">
        <v>43497</v>
      </c>
      <c r="I1" s="267" t="s">
        <v>421</v>
      </c>
    </row>
    <row r="2" spans="2:14" ht="15.75" thickBot="1" x14ac:dyDescent="0.3">
      <c r="B2" s="268" t="s">
        <v>422</v>
      </c>
      <c r="C2" s="236"/>
      <c r="D2" s="236"/>
      <c r="E2" s="236"/>
      <c r="F2" s="236"/>
      <c r="G2" s="269">
        <v>43891</v>
      </c>
    </row>
    <row r="3" spans="2:14" ht="15.75" thickTop="1" x14ac:dyDescent="0.25">
      <c r="B3" s="185" t="s">
        <v>423</v>
      </c>
      <c r="C3" s="185" t="s">
        <v>424</v>
      </c>
      <c r="D3" s="185" t="s">
        <v>425</v>
      </c>
      <c r="E3" s="185" t="s">
        <v>426</v>
      </c>
      <c r="F3" s="185" t="s">
        <v>427</v>
      </c>
      <c r="G3" s="185" t="s">
        <v>428</v>
      </c>
      <c r="H3" s="185" t="s">
        <v>429</v>
      </c>
      <c r="I3" s="270" t="s">
        <v>430</v>
      </c>
      <c r="J3" s="230" t="s">
        <v>431</v>
      </c>
      <c r="K3" s="230" t="s">
        <v>432</v>
      </c>
      <c r="L3" s="230" t="s">
        <v>433</v>
      </c>
      <c r="M3" s="231" t="s">
        <v>434</v>
      </c>
    </row>
    <row r="4" spans="2:14" x14ac:dyDescent="0.25">
      <c r="B4" s="271" t="s">
        <v>90</v>
      </c>
      <c r="C4" s="271" t="s">
        <v>435</v>
      </c>
      <c r="D4" s="271" t="s">
        <v>367</v>
      </c>
      <c r="E4" s="272" t="s">
        <v>436</v>
      </c>
      <c r="F4" s="273"/>
      <c r="G4" s="273"/>
      <c r="H4" s="271"/>
      <c r="I4" s="274">
        <f>'Policy Listings'!$E$6</f>
        <v>8.42</v>
      </c>
      <c r="J4" s="275">
        <v>0.02</v>
      </c>
      <c r="K4" s="276">
        <f>'Policy Listings'!$AC$6</f>
        <v>0.2</v>
      </c>
      <c r="L4" s="277">
        <v>0</v>
      </c>
      <c r="M4" s="278">
        <v>0</v>
      </c>
    </row>
    <row r="5" spans="2:14" x14ac:dyDescent="0.25">
      <c r="B5" s="234" t="s">
        <v>90</v>
      </c>
      <c r="C5" s="234" t="s">
        <v>437</v>
      </c>
      <c r="D5" s="234" t="s">
        <v>438</v>
      </c>
      <c r="E5" s="279" t="s">
        <v>436</v>
      </c>
      <c r="F5" s="280"/>
      <c r="G5" s="280"/>
      <c r="H5" s="234"/>
      <c r="I5" s="281">
        <f>'Policy Listings'!$F$6</f>
        <v>19.079999999999998</v>
      </c>
      <c r="J5" s="282">
        <v>0.97799999999999998</v>
      </c>
      <c r="K5" s="283">
        <f>'Policy Listings'!$AC$6</f>
        <v>0.2</v>
      </c>
      <c r="L5" s="284">
        <v>0</v>
      </c>
      <c r="M5" s="285">
        <v>0</v>
      </c>
    </row>
    <row r="6" spans="2:14" x14ac:dyDescent="0.25">
      <c r="B6" s="286" t="s">
        <v>90</v>
      </c>
      <c r="C6" s="286" t="s">
        <v>439</v>
      </c>
      <c r="D6" s="286" t="s">
        <v>368</v>
      </c>
      <c r="E6" s="287" t="s">
        <v>436</v>
      </c>
      <c r="F6" s="288"/>
      <c r="G6" s="288"/>
      <c r="H6" s="286"/>
      <c r="I6" s="289">
        <f>'Policy Listings'!$G$6</f>
        <v>24.77</v>
      </c>
      <c r="J6" s="290">
        <v>1E-3</v>
      </c>
      <c r="K6" s="304">
        <f>'Policy Listings'!$AC$6</f>
        <v>0.2</v>
      </c>
      <c r="L6" s="291">
        <v>0</v>
      </c>
      <c r="M6" s="292">
        <v>0</v>
      </c>
    </row>
    <row r="7" spans="2:14" x14ac:dyDescent="0.25">
      <c r="B7" s="185" t="s">
        <v>91</v>
      </c>
      <c r="C7" s="185" t="s">
        <v>440</v>
      </c>
      <c r="D7" s="185" t="s">
        <v>367</v>
      </c>
      <c r="E7" s="293" t="s">
        <v>441</v>
      </c>
      <c r="F7" s="294">
        <f>'Policy Listings'!$I$6</f>
        <v>40.380000000000003</v>
      </c>
      <c r="G7" s="295"/>
      <c r="H7" s="296">
        <v>4.4999999999999998E-2</v>
      </c>
      <c r="I7" s="297">
        <f>F7/(H7*100)</f>
        <v>8.9733333333333345</v>
      </c>
      <c r="J7" s="282">
        <v>0.83499999999999996</v>
      </c>
      <c r="K7" s="276">
        <f>'Policy Listings'!$AC$6</f>
        <v>0.2</v>
      </c>
      <c r="L7" s="284">
        <v>0</v>
      </c>
      <c r="M7" s="285">
        <v>0</v>
      </c>
    </row>
    <row r="8" spans="2:14" x14ac:dyDescent="0.25">
      <c r="B8" s="185" t="s">
        <v>91</v>
      </c>
      <c r="C8" s="185" t="s">
        <v>442</v>
      </c>
      <c r="D8" s="185" t="s">
        <v>438</v>
      </c>
      <c r="E8" s="293" t="s">
        <v>441</v>
      </c>
      <c r="F8" s="294">
        <f>'Policy Listings'!$J$6</f>
        <v>50.71</v>
      </c>
      <c r="G8" s="295"/>
      <c r="H8" s="298">
        <v>6.9000000000000006E-2</v>
      </c>
      <c r="I8" s="297">
        <f t="shared" ref="I8:I15" si="0">F8/(H8*100)</f>
        <v>7.3492753623188403</v>
      </c>
      <c r="J8" s="299">
        <v>0</v>
      </c>
      <c r="K8" s="283">
        <f>'Policy Listings'!$AC$6</f>
        <v>0.2</v>
      </c>
      <c r="L8" s="284">
        <v>0</v>
      </c>
      <c r="M8" s="285">
        <v>0</v>
      </c>
      <c r="N8" t="s">
        <v>443</v>
      </c>
    </row>
    <row r="9" spans="2:14" x14ac:dyDescent="0.25">
      <c r="B9" s="185" t="s">
        <v>91</v>
      </c>
      <c r="C9" s="185" t="s">
        <v>444</v>
      </c>
      <c r="D9" s="185" t="s">
        <v>368</v>
      </c>
      <c r="E9" s="293" t="s">
        <v>441</v>
      </c>
      <c r="F9" s="294">
        <f>'Policy Listings'!$K$6</f>
        <v>61.04</v>
      </c>
      <c r="G9" s="295"/>
      <c r="H9" s="296">
        <v>7.4999999999999997E-2</v>
      </c>
      <c r="I9" s="297">
        <f t="shared" si="0"/>
        <v>8.1386666666666674</v>
      </c>
      <c r="J9" s="282">
        <v>0.16500000000000001</v>
      </c>
      <c r="K9" s="283">
        <f>'Policy Listings'!$AC$6</f>
        <v>0.2</v>
      </c>
      <c r="L9" s="284">
        <v>0</v>
      </c>
      <c r="M9" s="285">
        <v>0</v>
      </c>
    </row>
    <row r="10" spans="2:14" x14ac:dyDescent="0.25">
      <c r="B10" s="185" t="s">
        <v>91</v>
      </c>
      <c r="C10" s="185" t="s">
        <v>445</v>
      </c>
      <c r="D10" s="185" t="s">
        <v>446</v>
      </c>
      <c r="E10" s="293" t="s">
        <v>441</v>
      </c>
      <c r="F10" s="294">
        <f>'Policy Listings'!$M$6</f>
        <v>40.380000000000003</v>
      </c>
      <c r="G10" s="295"/>
      <c r="H10" s="296">
        <v>4.4999999999999998E-2</v>
      </c>
      <c r="I10" s="297">
        <f t="shared" si="0"/>
        <v>8.9733333333333345</v>
      </c>
      <c r="J10" s="282">
        <v>0</v>
      </c>
      <c r="K10" s="283">
        <f>'Policy Listings'!$AC$6</f>
        <v>0.2</v>
      </c>
      <c r="L10" s="284">
        <v>0</v>
      </c>
      <c r="M10" s="285">
        <v>0</v>
      </c>
    </row>
    <row r="11" spans="2:14" x14ac:dyDescent="0.25">
      <c r="B11" s="185" t="s">
        <v>91</v>
      </c>
      <c r="C11" s="185" t="s">
        <v>447</v>
      </c>
      <c r="D11" s="286" t="s">
        <v>448</v>
      </c>
      <c r="E11" s="287" t="s">
        <v>441</v>
      </c>
      <c r="F11" s="300">
        <f>'Policy Listings'!$N$6</f>
        <v>288.10000000000002</v>
      </c>
      <c r="G11" s="301"/>
      <c r="H11" s="302">
        <v>7.4999999999999997E-2</v>
      </c>
      <c r="I11" s="303">
        <f t="shared" si="0"/>
        <v>38.413333333333334</v>
      </c>
      <c r="J11" s="290">
        <v>0</v>
      </c>
      <c r="K11" s="304">
        <f>'Policy Listings'!$AC$6</f>
        <v>0.2</v>
      </c>
      <c r="L11" s="291">
        <v>0</v>
      </c>
      <c r="M11" s="292">
        <v>0</v>
      </c>
    </row>
    <row r="12" spans="2:14" x14ac:dyDescent="0.25">
      <c r="B12" s="271" t="s">
        <v>92</v>
      </c>
      <c r="C12" s="271" t="s">
        <v>449</v>
      </c>
      <c r="D12" s="234" t="s">
        <v>367</v>
      </c>
      <c r="E12" s="279" t="s">
        <v>441</v>
      </c>
      <c r="F12" s="294">
        <f>'Policy Listings'!$P$6</f>
        <v>91.68</v>
      </c>
      <c r="G12" s="305"/>
      <c r="H12" s="306">
        <v>0.04</v>
      </c>
      <c r="I12" s="297">
        <f t="shared" si="0"/>
        <v>22.92</v>
      </c>
      <c r="J12" s="282">
        <v>0</v>
      </c>
      <c r="K12" s="276">
        <f>'Policy Listings'!$AC$6</f>
        <v>0.2</v>
      </c>
      <c r="L12" s="284">
        <v>0</v>
      </c>
      <c r="M12" s="285">
        <v>0</v>
      </c>
    </row>
    <row r="13" spans="2:14" x14ac:dyDescent="0.25">
      <c r="B13" s="234" t="s">
        <v>92</v>
      </c>
      <c r="C13" s="234" t="s">
        <v>450</v>
      </c>
      <c r="D13" s="234" t="s">
        <v>451</v>
      </c>
      <c r="E13" s="279" t="s">
        <v>441</v>
      </c>
      <c r="F13" s="294">
        <f>'Policy Listings'!$Q$6</f>
        <v>126.08</v>
      </c>
      <c r="G13" s="295"/>
      <c r="H13" s="306">
        <v>5.5E-2</v>
      </c>
      <c r="I13" s="297">
        <f t="shared" si="0"/>
        <v>22.923636363636362</v>
      </c>
      <c r="J13" s="282">
        <v>5.0000000000000001E-3</v>
      </c>
      <c r="K13" s="283">
        <f>'Policy Listings'!$AC$6</f>
        <v>0.2</v>
      </c>
      <c r="L13" s="284">
        <v>0</v>
      </c>
      <c r="M13" s="285">
        <v>0</v>
      </c>
    </row>
    <row r="14" spans="2:14" x14ac:dyDescent="0.25">
      <c r="B14" s="234" t="s">
        <v>92</v>
      </c>
      <c r="C14" s="234" t="s">
        <v>452</v>
      </c>
      <c r="D14" s="234" t="s">
        <v>438</v>
      </c>
      <c r="E14" s="279" t="s">
        <v>441</v>
      </c>
      <c r="F14" s="294">
        <f>'Policy Listings'!$R$6</f>
        <v>297.57</v>
      </c>
      <c r="G14" s="295"/>
      <c r="H14" s="306">
        <v>0.12470000000000001</v>
      </c>
      <c r="I14" s="297">
        <f t="shared" si="0"/>
        <v>23.862870890136325</v>
      </c>
      <c r="J14" s="282">
        <v>0.83899999999999997</v>
      </c>
      <c r="K14" s="283">
        <f>'Policy Listings'!$AC$6</f>
        <v>0.2</v>
      </c>
      <c r="L14" s="284">
        <v>0</v>
      </c>
      <c r="M14" s="285">
        <v>0</v>
      </c>
    </row>
    <row r="15" spans="2:14" x14ac:dyDescent="0.25">
      <c r="B15" s="234" t="s">
        <v>92</v>
      </c>
      <c r="C15" s="234" t="s">
        <v>453</v>
      </c>
      <c r="D15" s="234" t="s">
        <v>454</v>
      </c>
      <c r="E15" s="279" t="s">
        <v>441</v>
      </c>
      <c r="F15" s="294">
        <f>'Policy Listings'!$S$6</f>
        <v>396.72</v>
      </c>
      <c r="G15" s="295"/>
      <c r="H15" s="306">
        <v>0.17</v>
      </c>
      <c r="I15" s="297">
        <f t="shared" si="0"/>
        <v>23.336470588235297</v>
      </c>
      <c r="J15" s="282">
        <v>4.4999999999999998E-2</v>
      </c>
      <c r="K15" s="283">
        <f>'Policy Listings'!$AC$6</f>
        <v>0.2</v>
      </c>
      <c r="L15" s="284">
        <v>0</v>
      </c>
      <c r="M15" s="285">
        <v>0</v>
      </c>
    </row>
    <row r="16" spans="2:14" x14ac:dyDescent="0.25">
      <c r="B16" s="234" t="s">
        <v>92</v>
      </c>
      <c r="C16" s="234" t="s">
        <v>455</v>
      </c>
      <c r="D16" s="234" t="s">
        <v>368</v>
      </c>
      <c r="E16" s="279" t="s">
        <v>456</v>
      </c>
      <c r="F16" s="307">
        <f>'Policy Listings'!$T$6</f>
        <v>2874</v>
      </c>
      <c r="G16" s="305"/>
      <c r="H16" s="306">
        <v>0.22</v>
      </c>
      <c r="I16" s="308">
        <f>F16/100</f>
        <v>28.74</v>
      </c>
      <c r="J16" s="282">
        <v>0</v>
      </c>
      <c r="K16" s="283">
        <f>'Policy Listings'!$AC$6</f>
        <v>0.2</v>
      </c>
      <c r="L16" s="284">
        <v>0</v>
      </c>
      <c r="M16" s="285">
        <v>0</v>
      </c>
    </row>
    <row r="17" spans="2:14" x14ac:dyDescent="0.25">
      <c r="B17" s="234" t="s">
        <v>92</v>
      </c>
      <c r="C17" s="234" t="s">
        <v>447</v>
      </c>
      <c r="D17" s="234" t="s">
        <v>446</v>
      </c>
      <c r="E17" s="279" t="s">
        <v>441</v>
      </c>
      <c r="F17" s="294">
        <f>'Policy Listings'!$X$6</f>
        <v>288.10000000000002</v>
      </c>
      <c r="G17" s="305"/>
      <c r="H17" s="306">
        <v>7.0000000000000007E-2</v>
      </c>
      <c r="I17" s="297">
        <f>F17/(H17*100)</f>
        <v>41.157142857142858</v>
      </c>
      <c r="J17" s="282">
        <v>0</v>
      </c>
      <c r="K17" s="283">
        <f>'Policy Listings'!$AC$6</f>
        <v>0.2</v>
      </c>
      <c r="L17" s="284">
        <v>0</v>
      </c>
      <c r="M17" s="285">
        <v>0</v>
      </c>
    </row>
    <row r="18" spans="2:14" x14ac:dyDescent="0.25">
      <c r="B18" s="286" t="s">
        <v>92</v>
      </c>
      <c r="C18" s="286" t="s">
        <v>457</v>
      </c>
      <c r="D18" s="286" t="s">
        <v>458</v>
      </c>
      <c r="E18" s="287" t="s">
        <v>441</v>
      </c>
      <c r="F18" s="294">
        <f>'Policy Listings'!$Y$6</f>
        <v>381.15</v>
      </c>
      <c r="G18" s="301"/>
      <c r="H18" s="306">
        <v>0.125</v>
      </c>
      <c r="I18" s="297">
        <f>F18/(H18*100)</f>
        <v>30.491999999999997</v>
      </c>
      <c r="J18" s="282">
        <v>0.112</v>
      </c>
      <c r="K18" s="304">
        <f>'Policy Listings'!$AC$6</f>
        <v>0.2</v>
      </c>
      <c r="L18" s="291">
        <v>0</v>
      </c>
      <c r="M18" s="292">
        <v>0</v>
      </c>
    </row>
    <row r="19" spans="2:14" x14ac:dyDescent="0.25">
      <c r="B19" s="185" t="s">
        <v>93</v>
      </c>
      <c r="C19" s="185" t="s">
        <v>369</v>
      </c>
      <c r="D19" s="185" t="s">
        <v>369</v>
      </c>
      <c r="E19" s="279" t="s">
        <v>456</v>
      </c>
      <c r="F19" s="309">
        <f>'Policy Listings'!$AA$6</f>
        <v>2874</v>
      </c>
      <c r="G19" s="310"/>
      <c r="H19" s="271"/>
      <c r="I19" s="311">
        <f>F19/100</f>
        <v>28.74</v>
      </c>
      <c r="J19" s="275">
        <v>1</v>
      </c>
      <c r="K19" s="276">
        <f>'Policy Listings'!$AC$6</f>
        <v>0.2</v>
      </c>
      <c r="L19" s="284">
        <v>0</v>
      </c>
      <c r="M19" s="285">
        <v>0</v>
      </c>
    </row>
    <row r="20" spans="2:14" x14ac:dyDescent="0.25">
      <c r="B20" s="185" t="s">
        <v>94</v>
      </c>
      <c r="C20" s="185" t="s">
        <v>369</v>
      </c>
      <c r="D20" s="185" t="s">
        <v>369</v>
      </c>
      <c r="E20" s="279" t="s">
        <v>456</v>
      </c>
      <c r="F20" s="312">
        <f>'Policy Listings'!$AB$6</f>
        <v>2874</v>
      </c>
      <c r="G20" s="310"/>
      <c r="H20" s="286"/>
      <c r="I20" s="313">
        <f>F20/100</f>
        <v>28.74</v>
      </c>
      <c r="J20" s="290">
        <v>1</v>
      </c>
      <c r="K20" s="304">
        <f>'Policy Listings'!$AC$6</f>
        <v>0.2</v>
      </c>
      <c r="L20" s="284">
        <v>0</v>
      </c>
      <c r="M20" s="285">
        <v>0</v>
      </c>
    </row>
    <row r="21" spans="2:14" x14ac:dyDescent="0.25">
      <c r="B21" s="271" t="s">
        <v>95</v>
      </c>
      <c r="C21" s="271" t="s">
        <v>435</v>
      </c>
      <c r="D21" s="271" t="s">
        <v>367</v>
      </c>
      <c r="E21" s="272" t="s">
        <v>436</v>
      </c>
      <c r="F21" s="273"/>
      <c r="G21" s="273"/>
      <c r="H21" s="271"/>
      <c r="I21" s="274">
        <f>'Policy Listings'!$E$6</f>
        <v>8.42</v>
      </c>
      <c r="J21" s="275">
        <v>0.02</v>
      </c>
      <c r="K21" s="276">
        <f>'Policy Listings'!$AC$6</f>
        <v>0.2</v>
      </c>
      <c r="L21" s="277">
        <v>0</v>
      </c>
      <c r="M21" s="278">
        <v>0</v>
      </c>
    </row>
    <row r="22" spans="2:14" x14ac:dyDescent="0.25">
      <c r="B22" s="234" t="s">
        <v>95</v>
      </c>
      <c r="C22" s="234" t="s">
        <v>437</v>
      </c>
      <c r="D22" s="234" t="s">
        <v>438</v>
      </c>
      <c r="E22" s="279" t="s">
        <v>436</v>
      </c>
      <c r="F22" s="280"/>
      <c r="G22" s="280"/>
      <c r="H22" s="234"/>
      <c r="I22" s="281">
        <f>'Policy Listings'!$F$6</f>
        <v>19.079999999999998</v>
      </c>
      <c r="J22" s="282">
        <v>0.97799999999999998</v>
      </c>
      <c r="K22" s="283">
        <f>'Policy Listings'!$AC$6</f>
        <v>0.2</v>
      </c>
      <c r="L22" s="284">
        <v>0</v>
      </c>
      <c r="M22" s="285">
        <v>0</v>
      </c>
    </row>
    <row r="23" spans="2:14" x14ac:dyDescent="0.25">
      <c r="B23" s="286" t="s">
        <v>95</v>
      </c>
      <c r="C23" s="286" t="s">
        <v>439</v>
      </c>
      <c r="D23" s="286" t="s">
        <v>368</v>
      </c>
      <c r="E23" s="287" t="s">
        <v>436</v>
      </c>
      <c r="F23" s="288"/>
      <c r="G23" s="288"/>
      <c r="H23" s="286"/>
      <c r="I23" s="289">
        <f>'Policy Listings'!$G$6</f>
        <v>24.77</v>
      </c>
      <c r="J23" s="290">
        <v>1E-3</v>
      </c>
      <c r="K23" s="304">
        <f>'Policy Listings'!$AC$6</f>
        <v>0.2</v>
      </c>
      <c r="L23" s="291">
        <v>0</v>
      </c>
      <c r="M23" s="292">
        <v>0</v>
      </c>
    </row>
    <row r="24" spans="2:14" x14ac:dyDescent="0.25">
      <c r="B24" s="185" t="s">
        <v>96</v>
      </c>
      <c r="C24" s="185" t="s">
        <v>440</v>
      </c>
      <c r="D24" s="185" t="s">
        <v>367</v>
      </c>
      <c r="E24" s="293" t="s">
        <v>441</v>
      </c>
      <c r="F24" s="294">
        <f>'Policy Listings'!$I$6</f>
        <v>40.380000000000003</v>
      </c>
      <c r="G24" s="295"/>
      <c r="H24" s="296">
        <v>4.4999999999999998E-2</v>
      </c>
      <c r="I24" s="297">
        <f>F24/(H24*100)</f>
        <v>8.9733333333333345</v>
      </c>
      <c r="J24" s="282">
        <v>0.83499999999999996</v>
      </c>
      <c r="K24" s="276">
        <f>'Policy Listings'!$AC$6</f>
        <v>0.2</v>
      </c>
      <c r="L24" s="284">
        <v>0</v>
      </c>
      <c r="M24" s="285">
        <v>0</v>
      </c>
    </row>
    <row r="25" spans="2:14" x14ac:dyDescent="0.25">
      <c r="B25" s="185" t="s">
        <v>96</v>
      </c>
      <c r="C25" s="185" t="s">
        <v>442</v>
      </c>
      <c r="D25" s="185" t="s">
        <v>438</v>
      </c>
      <c r="E25" s="293" t="s">
        <v>441</v>
      </c>
      <c r="F25" s="294">
        <f>'Policy Listings'!$J$6</f>
        <v>50.71</v>
      </c>
      <c r="G25" s="295"/>
      <c r="H25" s="298">
        <v>6.9000000000000006E-2</v>
      </c>
      <c r="I25" s="297">
        <f t="shared" ref="I25:I32" si="1">F25/(H25*100)</f>
        <v>7.3492753623188403</v>
      </c>
      <c r="J25" s="299">
        <v>0</v>
      </c>
      <c r="K25" s="283">
        <f>'Policy Listings'!$AC$6</f>
        <v>0.2</v>
      </c>
      <c r="L25" s="284">
        <v>0</v>
      </c>
      <c r="M25" s="285">
        <v>0</v>
      </c>
      <c r="N25" t="s">
        <v>443</v>
      </c>
    </row>
    <row r="26" spans="2:14" x14ac:dyDescent="0.25">
      <c r="B26" s="185" t="s">
        <v>96</v>
      </c>
      <c r="C26" s="185" t="s">
        <v>444</v>
      </c>
      <c r="D26" s="185" t="s">
        <v>368</v>
      </c>
      <c r="E26" s="293" t="s">
        <v>441</v>
      </c>
      <c r="F26" s="294">
        <f>'Policy Listings'!$K$6</f>
        <v>61.04</v>
      </c>
      <c r="G26" s="295"/>
      <c r="H26" s="296">
        <v>7.4999999999999997E-2</v>
      </c>
      <c r="I26" s="297">
        <f t="shared" si="1"/>
        <v>8.1386666666666674</v>
      </c>
      <c r="J26" s="282">
        <v>0.16500000000000001</v>
      </c>
      <c r="K26" s="283">
        <f>'Policy Listings'!$AC$6</f>
        <v>0.2</v>
      </c>
      <c r="L26" s="284">
        <v>0</v>
      </c>
      <c r="M26" s="285">
        <v>0</v>
      </c>
    </row>
    <row r="27" spans="2:14" x14ac:dyDescent="0.25">
      <c r="B27" s="185" t="s">
        <v>96</v>
      </c>
      <c r="C27" s="185" t="s">
        <v>445</v>
      </c>
      <c r="D27" s="185" t="s">
        <v>446</v>
      </c>
      <c r="E27" s="293" t="s">
        <v>441</v>
      </c>
      <c r="F27" s="294">
        <f>'Policy Listings'!$M$6</f>
        <v>40.380000000000003</v>
      </c>
      <c r="G27" s="295"/>
      <c r="H27" s="296">
        <v>4.4999999999999998E-2</v>
      </c>
      <c r="I27" s="297">
        <f t="shared" si="1"/>
        <v>8.9733333333333345</v>
      </c>
      <c r="J27" s="282">
        <v>0</v>
      </c>
      <c r="K27" s="283">
        <f>'Policy Listings'!$AC$6</f>
        <v>0.2</v>
      </c>
      <c r="L27" s="284">
        <v>0</v>
      </c>
      <c r="M27" s="285">
        <v>0</v>
      </c>
    </row>
    <row r="28" spans="2:14" x14ac:dyDescent="0.25">
      <c r="B28" s="185" t="s">
        <v>96</v>
      </c>
      <c r="C28" s="185" t="s">
        <v>447</v>
      </c>
      <c r="D28" s="234" t="s">
        <v>448</v>
      </c>
      <c r="E28" s="279" t="s">
        <v>441</v>
      </c>
      <c r="F28" s="294">
        <f>'Policy Listings'!$N$6</f>
        <v>288.10000000000002</v>
      </c>
      <c r="G28" s="305"/>
      <c r="H28" s="314">
        <v>7.4999999999999997E-2</v>
      </c>
      <c r="I28" s="297">
        <f t="shared" si="1"/>
        <v>38.413333333333334</v>
      </c>
      <c r="J28" s="282">
        <v>0</v>
      </c>
      <c r="K28" s="304">
        <f>'Policy Listings'!$AC$6</f>
        <v>0.2</v>
      </c>
      <c r="L28" s="284">
        <v>0</v>
      </c>
      <c r="M28" s="285">
        <v>0</v>
      </c>
    </row>
    <row r="29" spans="2:14" x14ac:dyDescent="0.25">
      <c r="B29" s="271" t="s">
        <v>97</v>
      </c>
      <c r="C29" s="271" t="s">
        <v>449</v>
      </c>
      <c r="D29" s="271" t="s">
        <v>367</v>
      </c>
      <c r="E29" s="272" t="s">
        <v>441</v>
      </c>
      <c r="F29" s="315">
        <f>'Policy Listings'!$P$6</f>
        <v>91.68</v>
      </c>
      <c r="G29" s="316"/>
      <c r="H29" s="317">
        <v>0.04</v>
      </c>
      <c r="I29" s="318">
        <f t="shared" si="1"/>
        <v>22.92</v>
      </c>
      <c r="J29" s="275">
        <v>0</v>
      </c>
      <c r="K29" s="276">
        <f>'Policy Listings'!$AC$6</f>
        <v>0.2</v>
      </c>
      <c r="L29" s="277">
        <v>0</v>
      </c>
      <c r="M29" s="278">
        <v>0</v>
      </c>
    </row>
    <row r="30" spans="2:14" x14ac:dyDescent="0.25">
      <c r="B30" s="234" t="s">
        <v>97</v>
      </c>
      <c r="C30" s="234" t="s">
        <v>450</v>
      </c>
      <c r="D30" s="234" t="s">
        <v>451</v>
      </c>
      <c r="E30" s="279" t="s">
        <v>441</v>
      </c>
      <c r="F30" s="319">
        <f>'Policy Listings'!$Q$6</f>
        <v>126.08</v>
      </c>
      <c r="G30" s="305"/>
      <c r="H30" s="306">
        <v>5.5E-2</v>
      </c>
      <c r="I30" s="297">
        <f t="shared" si="1"/>
        <v>22.923636363636362</v>
      </c>
      <c r="J30" s="282">
        <v>5.0000000000000001E-3</v>
      </c>
      <c r="K30" s="283">
        <f>'Policy Listings'!$AC$6</f>
        <v>0.2</v>
      </c>
      <c r="L30" s="284">
        <v>0</v>
      </c>
      <c r="M30" s="285">
        <v>0</v>
      </c>
    </row>
    <row r="31" spans="2:14" x14ac:dyDescent="0.25">
      <c r="B31" s="234" t="s">
        <v>97</v>
      </c>
      <c r="C31" s="234" t="s">
        <v>452</v>
      </c>
      <c r="D31" s="234" t="s">
        <v>438</v>
      </c>
      <c r="E31" s="279" t="s">
        <v>441</v>
      </c>
      <c r="F31" s="319">
        <f>'Policy Listings'!$R$6</f>
        <v>297.57</v>
      </c>
      <c r="G31" s="305"/>
      <c r="H31" s="306">
        <v>0.12470000000000001</v>
      </c>
      <c r="I31" s="297">
        <f t="shared" si="1"/>
        <v>23.862870890136325</v>
      </c>
      <c r="J31" s="282">
        <v>0.83899999999999997</v>
      </c>
      <c r="K31" s="283">
        <f>'Policy Listings'!$AC$6</f>
        <v>0.2</v>
      </c>
      <c r="L31" s="284">
        <v>0</v>
      </c>
      <c r="M31" s="285">
        <v>0</v>
      </c>
    </row>
    <row r="32" spans="2:14" x14ac:dyDescent="0.25">
      <c r="B32" s="234" t="s">
        <v>97</v>
      </c>
      <c r="C32" s="234" t="s">
        <v>453</v>
      </c>
      <c r="D32" s="234" t="s">
        <v>454</v>
      </c>
      <c r="E32" s="279" t="s">
        <v>441</v>
      </c>
      <c r="F32" s="319">
        <f>'Policy Listings'!$S$6</f>
        <v>396.72</v>
      </c>
      <c r="G32" s="305"/>
      <c r="H32" s="306">
        <v>0.17</v>
      </c>
      <c r="I32" s="297">
        <f t="shared" si="1"/>
        <v>23.336470588235297</v>
      </c>
      <c r="J32" s="282">
        <v>4.4999999999999998E-2</v>
      </c>
      <c r="K32" s="283">
        <f>'Policy Listings'!$AC$6</f>
        <v>0.2</v>
      </c>
      <c r="L32" s="284">
        <v>0</v>
      </c>
      <c r="M32" s="285">
        <v>0</v>
      </c>
    </row>
    <row r="33" spans="2:13" x14ac:dyDescent="0.25">
      <c r="B33" s="234" t="s">
        <v>97</v>
      </c>
      <c r="C33" s="234" t="s">
        <v>455</v>
      </c>
      <c r="D33" s="234" t="s">
        <v>368</v>
      </c>
      <c r="E33" s="279" t="s">
        <v>456</v>
      </c>
      <c r="F33" s="320">
        <f>'Policy Listings'!$T$6</f>
        <v>2874</v>
      </c>
      <c r="G33" s="305"/>
      <c r="H33" s="306">
        <v>0.22</v>
      </c>
      <c r="I33" s="308">
        <f>F33/100</f>
        <v>28.74</v>
      </c>
      <c r="J33" s="282">
        <v>0</v>
      </c>
      <c r="K33" s="283">
        <f>'Policy Listings'!$AC$6</f>
        <v>0.2</v>
      </c>
      <c r="L33" s="284">
        <v>0</v>
      </c>
      <c r="M33" s="285">
        <v>0</v>
      </c>
    </row>
    <row r="34" spans="2:13" x14ac:dyDescent="0.25">
      <c r="B34" s="234" t="s">
        <v>97</v>
      </c>
      <c r="C34" s="234" t="s">
        <v>447</v>
      </c>
      <c r="D34" s="234" t="s">
        <v>446</v>
      </c>
      <c r="E34" s="279" t="s">
        <v>441</v>
      </c>
      <c r="F34" s="319">
        <f>'Policy Listings'!$X$6</f>
        <v>288.10000000000002</v>
      </c>
      <c r="G34" s="305"/>
      <c r="H34" s="306">
        <v>7.0000000000000007E-2</v>
      </c>
      <c r="I34" s="297">
        <f>F34/(H34*100)</f>
        <v>41.157142857142858</v>
      </c>
      <c r="J34" s="282">
        <v>0</v>
      </c>
      <c r="K34" s="283">
        <f>'Policy Listings'!$AC$6</f>
        <v>0.2</v>
      </c>
      <c r="L34" s="284">
        <v>0</v>
      </c>
      <c r="M34" s="285">
        <v>0</v>
      </c>
    </row>
    <row r="35" spans="2:13" x14ac:dyDescent="0.25">
      <c r="B35" s="286" t="s">
        <v>97</v>
      </c>
      <c r="C35" s="286" t="s">
        <v>457</v>
      </c>
      <c r="D35" s="286" t="s">
        <v>458</v>
      </c>
      <c r="E35" s="287" t="s">
        <v>441</v>
      </c>
      <c r="F35" s="300">
        <f>'Policy Listings'!$Y$6</f>
        <v>381.15</v>
      </c>
      <c r="G35" s="301"/>
      <c r="H35" s="321">
        <v>0.125</v>
      </c>
      <c r="I35" s="303">
        <f>F35/(H35*100)</f>
        <v>30.491999999999997</v>
      </c>
      <c r="J35" s="290">
        <v>0.112</v>
      </c>
      <c r="K35" s="304">
        <f>'Policy Listings'!$AC$6</f>
        <v>0.2</v>
      </c>
      <c r="L35" s="291">
        <v>0</v>
      </c>
      <c r="M35" s="292">
        <v>0</v>
      </c>
    </row>
    <row r="36" spans="2:13" x14ac:dyDescent="0.25">
      <c r="B36" s="185" t="s">
        <v>98</v>
      </c>
      <c r="C36" s="185" t="s">
        <v>369</v>
      </c>
      <c r="D36" s="185" t="s">
        <v>369</v>
      </c>
      <c r="E36" s="279" t="s">
        <v>456</v>
      </c>
      <c r="F36" s="309">
        <f>'Policy Listings'!$AA$6</f>
        <v>2874</v>
      </c>
      <c r="G36" s="310"/>
      <c r="H36" s="271"/>
      <c r="I36" s="311">
        <f>F36/100</f>
        <v>28.74</v>
      </c>
      <c r="J36" s="275">
        <v>1</v>
      </c>
      <c r="K36" s="276">
        <f>'Policy Listings'!$AC$6</f>
        <v>0.2</v>
      </c>
      <c r="L36" s="284">
        <v>0</v>
      </c>
      <c r="M36" s="285">
        <v>0</v>
      </c>
    </row>
    <row r="37" spans="2:13" x14ac:dyDescent="0.25">
      <c r="B37" s="185" t="s">
        <v>99</v>
      </c>
      <c r="C37" s="185" t="s">
        <v>369</v>
      </c>
      <c r="D37" s="185" t="s">
        <v>369</v>
      </c>
      <c r="E37" s="279" t="s">
        <v>456</v>
      </c>
      <c r="F37" s="312">
        <f>'Policy Listings'!$AB$6</f>
        <v>2874</v>
      </c>
      <c r="G37" s="310"/>
      <c r="H37" s="286"/>
      <c r="I37" s="313">
        <f>F37/100</f>
        <v>28.74</v>
      </c>
      <c r="J37" s="290">
        <v>1</v>
      </c>
      <c r="K37" s="304">
        <f>'Policy Listings'!$AC$6</f>
        <v>0.2</v>
      </c>
      <c r="L37" s="284">
        <v>0</v>
      </c>
      <c r="M37" s="285">
        <v>0</v>
      </c>
    </row>
    <row r="38" spans="2:13" x14ac:dyDescent="0.25">
      <c r="B38" s="322" t="s">
        <v>100</v>
      </c>
      <c r="C38" s="322"/>
      <c r="D38" s="271"/>
      <c r="E38" s="272" t="s">
        <v>459</v>
      </c>
      <c r="F38" s="271"/>
      <c r="G38" s="271"/>
      <c r="H38" s="271"/>
      <c r="I38" s="274">
        <f>'Policy Listings'!$AE$6/1000</f>
        <v>23.734000000000002</v>
      </c>
      <c r="J38" s="275">
        <v>1</v>
      </c>
      <c r="K38" s="277">
        <f>'Policy Listings'!$AH$6</f>
        <v>0.2</v>
      </c>
      <c r="L38" s="277">
        <f>'Policy Listings'!$AF$6</f>
        <v>0.16500000000000001</v>
      </c>
      <c r="M38" s="278">
        <f>'Policy Listings'!$AG$6/1000</f>
        <v>30.523</v>
      </c>
    </row>
    <row r="39" spans="2:13" ht="15.75" thickBot="1" x14ac:dyDescent="0.3">
      <c r="B39" s="323" t="s">
        <v>101</v>
      </c>
      <c r="C39" s="323"/>
      <c r="D39" s="286"/>
      <c r="E39" s="287" t="s">
        <v>460</v>
      </c>
      <c r="F39" s="323"/>
      <c r="G39" s="324">
        <f>'Policy Listings'!$AI$6</f>
        <v>25333</v>
      </c>
      <c r="H39" s="286"/>
      <c r="I39" s="325">
        <f>(G39/1000)*0.5</f>
        <v>12.666499999999999</v>
      </c>
      <c r="J39" s="326">
        <v>1</v>
      </c>
      <c r="K39" s="327">
        <f>'Policy Listings'!$AL$6</f>
        <v>0.2</v>
      </c>
      <c r="L39" s="327">
        <f>'Policy Listings'!$AJ$6</f>
        <v>0</v>
      </c>
      <c r="M39" s="328">
        <f>(('Policy Listings'!$AK$6)/1000)*0.5</f>
        <v>0</v>
      </c>
    </row>
    <row r="40" spans="2:13" ht="15.75" thickTop="1" x14ac:dyDescent="0.25"/>
  </sheetData>
  <hyperlinks>
    <hyperlink ref="B1" r:id="rId1" display="https://www.gov.uk/government/publications/rates-and-allowance-excise-duty-alcohol-duty/alcohol-duty-rates-from-24-march-2014" xr:uid="{00000000-0004-0000-0800-000000000000}"/>
    <hyperlink ref="B2" r:id="rId2" display="https://www.gov.uk/government/publications/rates-and-allowances-excise-duty-tobacco-duty/excise-duty-tobacco-duty-rates" xr:uid="{00000000-0004-0000-0800-000001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N40"/>
  <sheetViews>
    <sheetView workbookViewId="0">
      <selection activeCell="G24" sqref="G24"/>
    </sheetView>
  </sheetViews>
  <sheetFormatPr defaultRowHeight="15" x14ac:dyDescent="0.25"/>
  <cols>
    <col min="5" max="5" width="27.42578125" customWidth="1"/>
    <col min="6" max="6" width="12.7109375" customWidth="1"/>
  </cols>
  <sheetData>
    <row r="1" spans="2:14" ht="15.75" thickTop="1" x14ac:dyDescent="0.25">
      <c r="B1" s="264" t="s">
        <v>420</v>
      </c>
      <c r="C1" s="265"/>
      <c r="D1" s="186"/>
      <c r="E1" s="186"/>
      <c r="F1" s="186"/>
      <c r="G1" s="266">
        <v>43497</v>
      </c>
      <c r="I1" s="267" t="s">
        <v>421</v>
      </c>
    </row>
    <row r="2" spans="2:14" ht="15.75" thickBot="1" x14ac:dyDescent="0.3">
      <c r="B2" s="268" t="s">
        <v>422</v>
      </c>
      <c r="C2" s="236"/>
      <c r="D2" s="236"/>
      <c r="E2" s="236"/>
      <c r="F2" s="236"/>
      <c r="G2" s="269">
        <v>43891</v>
      </c>
    </row>
    <row r="3" spans="2:14" ht="15.75" thickTop="1" x14ac:dyDescent="0.25">
      <c r="B3" s="185" t="s">
        <v>423</v>
      </c>
      <c r="C3" s="185" t="s">
        <v>424</v>
      </c>
      <c r="D3" s="185" t="s">
        <v>425</v>
      </c>
      <c r="E3" s="185" t="s">
        <v>426</v>
      </c>
      <c r="F3" s="185" t="s">
        <v>427</v>
      </c>
      <c r="G3" s="185" t="s">
        <v>428</v>
      </c>
      <c r="H3" s="185" t="s">
        <v>429</v>
      </c>
      <c r="I3" s="270" t="s">
        <v>430</v>
      </c>
      <c r="J3" s="230" t="s">
        <v>431</v>
      </c>
      <c r="K3" s="230" t="s">
        <v>432</v>
      </c>
      <c r="L3" s="230" t="s">
        <v>433</v>
      </c>
      <c r="M3" s="231" t="s">
        <v>434</v>
      </c>
    </row>
    <row r="4" spans="2:14" x14ac:dyDescent="0.25">
      <c r="B4" s="271" t="s">
        <v>90</v>
      </c>
      <c r="C4" s="271" t="s">
        <v>435</v>
      </c>
      <c r="D4" s="271" t="s">
        <v>367</v>
      </c>
      <c r="E4" s="272" t="s">
        <v>436</v>
      </c>
      <c r="F4" s="273"/>
      <c r="G4" s="273"/>
      <c r="H4" s="271"/>
      <c r="I4" s="274">
        <f>'Policy Listings'!$E$7</f>
        <v>8.5042000000000009</v>
      </c>
      <c r="J4" s="275">
        <v>0.02</v>
      </c>
      <c r="K4" s="276">
        <f>'Policy Listings'!$AC$7</f>
        <v>0.2</v>
      </c>
      <c r="L4" s="277">
        <v>0</v>
      </c>
      <c r="M4" s="278">
        <v>0</v>
      </c>
    </row>
    <row r="5" spans="2:14" x14ac:dyDescent="0.25">
      <c r="B5" s="234" t="s">
        <v>90</v>
      </c>
      <c r="C5" s="234" t="s">
        <v>437</v>
      </c>
      <c r="D5" s="234" t="s">
        <v>438</v>
      </c>
      <c r="E5" s="279" t="s">
        <v>436</v>
      </c>
      <c r="F5" s="280"/>
      <c r="G5" s="280"/>
      <c r="H5" s="234"/>
      <c r="I5" s="281">
        <f>'Policy Listings'!$F$7</f>
        <v>19.270799999999998</v>
      </c>
      <c r="J5" s="282">
        <v>0.97799999999999998</v>
      </c>
      <c r="K5" s="283">
        <f>'Policy Listings'!$AC$7</f>
        <v>0.2</v>
      </c>
      <c r="L5" s="284">
        <v>0</v>
      </c>
      <c r="M5" s="285">
        <v>0</v>
      </c>
    </row>
    <row r="6" spans="2:14" x14ac:dyDescent="0.25">
      <c r="B6" s="286" t="s">
        <v>90</v>
      </c>
      <c r="C6" s="286" t="s">
        <v>439</v>
      </c>
      <c r="D6" s="286" t="s">
        <v>368</v>
      </c>
      <c r="E6" s="287" t="s">
        <v>436</v>
      </c>
      <c r="F6" s="288"/>
      <c r="G6" s="288"/>
      <c r="H6" s="286"/>
      <c r="I6" s="289">
        <f>'Policy Listings'!$G$7</f>
        <v>25.017700000000001</v>
      </c>
      <c r="J6" s="290">
        <v>1E-3</v>
      </c>
      <c r="K6" s="283">
        <f>'Policy Listings'!$AC$7</f>
        <v>0.2</v>
      </c>
      <c r="L6" s="291">
        <v>0</v>
      </c>
      <c r="M6" s="292">
        <v>0</v>
      </c>
    </row>
    <row r="7" spans="2:14" x14ac:dyDescent="0.25">
      <c r="B7" s="185" t="s">
        <v>91</v>
      </c>
      <c r="C7" s="185" t="s">
        <v>440</v>
      </c>
      <c r="D7" s="185" t="s">
        <v>367</v>
      </c>
      <c r="E7" s="293" t="s">
        <v>441</v>
      </c>
      <c r="F7" s="294">
        <f>'Policy Listings'!$I$7</f>
        <v>40.783800000000006</v>
      </c>
      <c r="G7" s="295"/>
      <c r="H7" s="296">
        <v>4.4999999999999998E-2</v>
      </c>
      <c r="I7" s="297">
        <f>F7/(H7*100)</f>
        <v>9.0630666666666677</v>
      </c>
      <c r="J7" s="282">
        <v>0.83499999999999996</v>
      </c>
      <c r="K7" s="276">
        <f>'Policy Listings'!$AC$7</f>
        <v>0.2</v>
      </c>
      <c r="L7" s="284">
        <v>0</v>
      </c>
      <c r="M7" s="285">
        <v>0</v>
      </c>
    </row>
    <row r="8" spans="2:14" x14ac:dyDescent="0.25">
      <c r="B8" s="185" t="s">
        <v>91</v>
      </c>
      <c r="C8" s="185" t="s">
        <v>442</v>
      </c>
      <c r="D8" s="185" t="s">
        <v>438</v>
      </c>
      <c r="E8" s="293" t="s">
        <v>441</v>
      </c>
      <c r="F8" s="294">
        <f>'Policy Listings'!$J$7</f>
        <v>51.217100000000002</v>
      </c>
      <c r="G8" s="295"/>
      <c r="H8" s="298">
        <v>6.9000000000000006E-2</v>
      </c>
      <c r="I8" s="297">
        <f t="shared" ref="I8:I15" si="0">F8/(H8*100)</f>
        <v>7.4227681159420289</v>
      </c>
      <c r="J8" s="299">
        <v>0</v>
      </c>
      <c r="K8" s="283">
        <f>'Policy Listings'!$AC$7</f>
        <v>0.2</v>
      </c>
      <c r="L8" s="284">
        <v>0</v>
      </c>
      <c r="M8" s="285">
        <v>0</v>
      </c>
      <c r="N8" t="s">
        <v>443</v>
      </c>
    </row>
    <row r="9" spans="2:14" x14ac:dyDescent="0.25">
      <c r="B9" s="185" t="s">
        <v>91</v>
      </c>
      <c r="C9" s="185" t="s">
        <v>444</v>
      </c>
      <c r="D9" s="185" t="s">
        <v>368</v>
      </c>
      <c r="E9" s="293" t="s">
        <v>441</v>
      </c>
      <c r="F9" s="294">
        <f>'Policy Listings'!$K$7</f>
        <v>61.650399999999998</v>
      </c>
      <c r="G9" s="295"/>
      <c r="H9" s="296">
        <v>7.4999999999999997E-2</v>
      </c>
      <c r="I9" s="297">
        <f t="shared" si="0"/>
        <v>8.2200533333333325</v>
      </c>
      <c r="J9" s="282">
        <v>0.16500000000000001</v>
      </c>
      <c r="K9" s="283">
        <f>'Policy Listings'!$AC$7</f>
        <v>0.2</v>
      </c>
      <c r="L9" s="284">
        <v>0</v>
      </c>
      <c r="M9" s="285">
        <v>0</v>
      </c>
    </row>
    <row r="10" spans="2:14" x14ac:dyDescent="0.25">
      <c r="B10" s="185" t="s">
        <v>91</v>
      </c>
      <c r="C10" s="185" t="s">
        <v>445</v>
      </c>
      <c r="D10" s="185" t="s">
        <v>446</v>
      </c>
      <c r="E10" s="293" t="s">
        <v>441</v>
      </c>
      <c r="F10" s="294">
        <f>'Policy Listings'!$M$7</f>
        <v>40.783800000000006</v>
      </c>
      <c r="G10" s="295"/>
      <c r="H10" s="296">
        <v>4.4999999999999998E-2</v>
      </c>
      <c r="I10" s="297">
        <f t="shared" si="0"/>
        <v>9.0630666666666677</v>
      </c>
      <c r="J10" s="282">
        <v>0</v>
      </c>
      <c r="K10" s="283">
        <f>'Policy Listings'!$AC$7</f>
        <v>0.2</v>
      </c>
      <c r="L10" s="284">
        <v>0</v>
      </c>
      <c r="M10" s="285">
        <v>0</v>
      </c>
    </row>
    <row r="11" spans="2:14" x14ac:dyDescent="0.25">
      <c r="B11" s="185" t="s">
        <v>91</v>
      </c>
      <c r="C11" s="185" t="s">
        <v>447</v>
      </c>
      <c r="D11" s="286" t="s">
        <v>448</v>
      </c>
      <c r="E11" s="279" t="s">
        <v>441</v>
      </c>
      <c r="F11" s="294">
        <f>'Policy Listings'!$N$7</f>
        <v>290.98100000000005</v>
      </c>
      <c r="G11" s="305"/>
      <c r="H11" s="302">
        <v>7.4999999999999997E-2</v>
      </c>
      <c r="I11" s="303">
        <f t="shared" si="0"/>
        <v>38.797466666666672</v>
      </c>
      <c r="J11" s="290">
        <v>0</v>
      </c>
      <c r="K11" s="304">
        <f>'Policy Listings'!$AC$7</f>
        <v>0.2</v>
      </c>
      <c r="L11" s="284">
        <v>0</v>
      </c>
      <c r="M11" s="285">
        <v>0</v>
      </c>
    </row>
    <row r="12" spans="2:14" x14ac:dyDescent="0.25">
      <c r="B12" s="271" t="s">
        <v>92</v>
      </c>
      <c r="C12" s="271" t="s">
        <v>449</v>
      </c>
      <c r="D12" s="234" t="s">
        <v>367</v>
      </c>
      <c r="E12" s="272" t="s">
        <v>441</v>
      </c>
      <c r="F12" s="315">
        <f>'Policy Listings'!$P$7</f>
        <v>92.596800000000002</v>
      </c>
      <c r="G12" s="316"/>
      <c r="H12" s="306">
        <v>0.04</v>
      </c>
      <c r="I12" s="297">
        <f t="shared" si="0"/>
        <v>23.1492</v>
      </c>
      <c r="J12" s="282">
        <v>0</v>
      </c>
      <c r="K12" s="276">
        <f>'Policy Listings'!$AC$7</f>
        <v>0.2</v>
      </c>
      <c r="L12" s="277">
        <v>0</v>
      </c>
      <c r="M12" s="278">
        <v>0</v>
      </c>
    </row>
    <row r="13" spans="2:14" x14ac:dyDescent="0.25">
      <c r="B13" s="234" t="s">
        <v>92</v>
      </c>
      <c r="C13" s="234" t="s">
        <v>450</v>
      </c>
      <c r="D13" s="234" t="s">
        <v>451</v>
      </c>
      <c r="E13" s="279" t="s">
        <v>441</v>
      </c>
      <c r="F13" s="319">
        <f>'Policy Listings'!$Q$7</f>
        <v>127.3408</v>
      </c>
      <c r="G13" s="305"/>
      <c r="H13" s="306">
        <v>5.5E-2</v>
      </c>
      <c r="I13" s="297">
        <f t="shared" si="0"/>
        <v>23.152872727272726</v>
      </c>
      <c r="J13" s="282">
        <v>5.0000000000000001E-3</v>
      </c>
      <c r="K13" s="283">
        <f>'Policy Listings'!$AC$7</f>
        <v>0.2</v>
      </c>
      <c r="L13" s="284">
        <v>0</v>
      </c>
      <c r="M13" s="285">
        <v>0</v>
      </c>
    </row>
    <row r="14" spans="2:14" x14ac:dyDescent="0.25">
      <c r="B14" s="234" t="s">
        <v>92</v>
      </c>
      <c r="C14" s="234" t="s">
        <v>452</v>
      </c>
      <c r="D14" s="234" t="s">
        <v>438</v>
      </c>
      <c r="E14" s="279" t="s">
        <v>441</v>
      </c>
      <c r="F14" s="294">
        <f>'Policy Listings'!$R$7</f>
        <v>300.54570000000001</v>
      </c>
      <c r="G14" s="295"/>
      <c r="H14" s="306">
        <v>0.12470000000000001</v>
      </c>
      <c r="I14" s="297">
        <f t="shared" si="0"/>
        <v>24.101499599037691</v>
      </c>
      <c r="J14" s="282">
        <v>0.83899999999999997</v>
      </c>
      <c r="K14" s="283">
        <f>'Policy Listings'!$AC$7</f>
        <v>0.2</v>
      </c>
      <c r="L14" s="284">
        <v>0</v>
      </c>
      <c r="M14" s="285">
        <v>0</v>
      </c>
    </row>
    <row r="15" spans="2:14" x14ac:dyDescent="0.25">
      <c r="B15" s="234" t="s">
        <v>92</v>
      </c>
      <c r="C15" s="234" t="s">
        <v>453</v>
      </c>
      <c r="D15" s="234" t="s">
        <v>454</v>
      </c>
      <c r="E15" s="279" t="s">
        <v>441</v>
      </c>
      <c r="F15" s="294">
        <f>'Policy Listings'!$S$7</f>
        <v>400.68720000000002</v>
      </c>
      <c r="G15" s="295"/>
      <c r="H15" s="306">
        <v>0.17</v>
      </c>
      <c r="I15" s="297">
        <f t="shared" si="0"/>
        <v>23.569835294117649</v>
      </c>
      <c r="J15" s="282">
        <v>4.4999999999999998E-2</v>
      </c>
      <c r="K15" s="283">
        <f>'Policy Listings'!$AC$7</f>
        <v>0.2</v>
      </c>
      <c r="L15" s="284">
        <v>0</v>
      </c>
      <c r="M15" s="285">
        <v>0</v>
      </c>
    </row>
    <row r="16" spans="2:14" x14ac:dyDescent="0.25">
      <c r="B16" s="234" t="s">
        <v>92</v>
      </c>
      <c r="C16" s="234" t="s">
        <v>455</v>
      </c>
      <c r="D16" s="234" t="s">
        <v>368</v>
      </c>
      <c r="E16" s="279" t="s">
        <v>456</v>
      </c>
      <c r="F16" s="307">
        <f>'Policy Listings'!$T$7</f>
        <v>2902.7400000000002</v>
      </c>
      <c r="G16" s="305"/>
      <c r="H16" s="306">
        <v>0.22</v>
      </c>
      <c r="I16" s="308">
        <f>F16/100</f>
        <v>29.027400000000004</v>
      </c>
      <c r="J16" s="282">
        <v>0</v>
      </c>
      <c r="K16" s="283">
        <f>'Policy Listings'!$AC$7</f>
        <v>0.2</v>
      </c>
      <c r="L16" s="284">
        <v>0</v>
      </c>
      <c r="M16" s="285">
        <v>0</v>
      </c>
    </row>
    <row r="17" spans="2:14" x14ac:dyDescent="0.25">
      <c r="B17" s="234" t="s">
        <v>92</v>
      </c>
      <c r="C17" s="234" t="s">
        <v>447</v>
      </c>
      <c r="D17" s="234" t="s">
        <v>446</v>
      </c>
      <c r="E17" s="279" t="s">
        <v>441</v>
      </c>
      <c r="F17" s="294">
        <f>'Policy Listings'!$X$7</f>
        <v>290.98100000000005</v>
      </c>
      <c r="G17" s="305"/>
      <c r="H17" s="306">
        <v>7.0000000000000007E-2</v>
      </c>
      <c r="I17" s="297">
        <f>F17/(H17*100)</f>
        <v>41.568714285714286</v>
      </c>
      <c r="J17" s="282">
        <v>0</v>
      </c>
      <c r="K17" s="283">
        <f>'Policy Listings'!$AC$7</f>
        <v>0.2</v>
      </c>
      <c r="L17" s="284">
        <v>0</v>
      </c>
      <c r="M17" s="285">
        <v>0</v>
      </c>
    </row>
    <row r="18" spans="2:14" x14ac:dyDescent="0.25">
      <c r="B18" s="286" t="s">
        <v>92</v>
      </c>
      <c r="C18" s="286" t="s">
        <v>457</v>
      </c>
      <c r="D18" s="286" t="s">
        <v>458</v>
      </c>
      <c r="E18" s="279" t="s">
        <v>441</v>
      </c>
      <c r="F18" s="294">
        <f>'Policy Listings'!$Y$7</f>
        <v>384.9615</v>
      </c>
      <c r="G18" s="305"/>
      <c r="H18" s="306">
        <v>0.125</v>
      </c>
      <c r="I18" s="297">
        <f>F18/(H18*100)</f>
        <v>30.79692</v>
      </c>
      <c r="J18" s="282">
        <v>0.112</v>
      </c>
      <c r="K18" s="304">
        <f>'Policy Listings'!$AC$7</f>
        <v>0.2</v>
      </c>
      <c r="L18" s="284">
        <v>0</v>
      </c>
      <c r="M18" s="285">
        <v>0</v>
      </c>
    </row>
    <row r="19" spans="2:14" x14ac:dyDescent="0.25">
      <c r="B19" s="185" t="s">
        <v>93</v>
      </c>
      <c r="C19" s="185" t="s">
        <v>369</v>
      </c>
      <c r="D19" s="185" t="s">
        <v>369</v>
      </c>
      <c r="E19" s="272" t="s">
        <v>456</v>
      </c>
      <c r="F19" s="309">
        <f>'Policy Listings'!$AA$7</f>
        <v>2902.7400000000002</v>
      </c>
      <c r="G19" s="273"/>
      <c r="H19" s="271"/>
      <c r="I19" s="311">
        <f>F19/100</f>
        <v>29.027400000000004</v>
      </c>
      <c r="J19" s="275">
        <v>1</v>
      </c>
      <c r="K19" s="283">
        <f>'Policy Listings'!$AC$7</f>
        <v>0.2</v>
      </c>
      <c r="L19" s="277">
        <v>0</v>
      </c>
      <c r="M19" s="278">
        <v>0</v>
      </c>
    </row>
    <row r="20" spans="2:14" x14ac:dyDescent="0.25">
      <c r="B20" s="185" t="s">
        <v>94</v>
      </c>
      <c r="C20" s="185" t="s">
        <v>369</v>
      </c>
      <c r="D20" s="185" t="s">
        <v>369</v>
      </c>
      <c r="E20" s="287" t="s">
        <v>456</v>
      </c>
      <c r="F20" s="312">
        <f>'Policy Listings'!$AB$7</f>
        <v>2902.7400000000002</v>
      </c>
      <c r="G20" s="288"/>
      <c r="H20" s="286"/>
      <c r="I20" s="313">
        <f>F20/100</f>
        <v>29.027400000000004</v>
      </c>
      <c r="J20" s="290">
        <v>1</v>
      </c>
      <c r="K20" s="283">
        <f>'Policy Listings'!$AC$7</f>
        <v>0.2</v>
      </c>
      <c r="L20" s="291">
        <v>0</v>
      </c>
      <c r="M20" s="292">
        <v>0</v>
      </c>
    </row>
    <row r="21" spans="2:14" x14ac:dyDescent="0.25">
      <c r="B21" s="271" t="s">
        <v>95</v>
      </c>
      <c r="C21" s="271" t="s">
        <v>435</v>
      </c>
      <c r="D21" s="271" t="s">
        <v>367</v>
      </c>
      <c r="E21" s="272" t="s">
        <v>436</v>
      </c>
      <c r="F21" s="273"/>
      <c r="G21" s="273"/>
      <c r="H21" s="271"/>
      <c r="I21" s="274">
        <f>'Policy Listings'!$E$7</f>
        <v>8.5042000000000009</v>
      </c>
      <c r="J21" s="275">
        <v>0.02</v>
      </c>
      <c r="K21" s="276">
        <f>'Policy Listings'!$AC$7</f>
        <v>0.2</v>
      </c>
      <c r="L21" s="277">
        <v>0</v>
      </c>
      <c r="M21" s="278">
        <v>0</v>
      </c>
    </row>
    <row r="22" spans="2:14" x14ac:dyDescent="0.25">
      <c r="B22" s="234" t="s">
        <v>95</v>
      </c>
      <c r="C22" s="234" t="s">
        <v>437</v>
      </c>
      <c r="D22" s="234" t="s">
        <v>438</v>
      </c>
      <c r="E22" s="279" t="s">
        <v>436</v>
      </c>
      <c r="F22" s="280"/>
      <c r="G22" s="280"/>
      <c r="H22" s="234"/>
      <c r="I22" s="281">
        <f>'Policy Listings'!$F$7</f>
        <v>19.270799999999998</v>
      </c>
      <c r="J22" s="282">
        <v>0.97799999999999998</v>
      </c>
      <c r="K22" s="283">
        <f>'Policy Listings'!$AC$7</f>
        <v>0.2</v>
      </c>
      <c r="L22" s="284">
        <v>0</v>
      </c>
      <c r="M22" s="285">
        <v>0</v>
      </c>
    </row>
    <row r="23" spans="2:14" x14ac:dyDescent="0.25">
      <c r="B23" s="286" t="s">
        <v>95</v>
      </c>
      <c r="C23" s="286" t="s">
        <v>439</v>
      </c>
      <c r="D23" s="286" t="s">
        <v>368</v>
      </c>
      <c r="E23" s="287" t="s">
        <v>436</v>
      </c>
      <c r="F23" s="288"/>
      <c r="G23" s="288"/>
      <c r="H23" s="286"/>
      <c r="I23" s="289">
        <f>'Policy Listings'!$G$7</f>
        <v>25.017700000000001</v>
      </c>
      <c r="J23" s="290">
        <v>1E-3</v>
      </c>
      <c r="K23" s="304">
        <f>'Policy Listings'!$AC$7</f>
        <v>0.2</v>
      </c>
      <c r="L23" s="291">
        <v>0</v>
      </c>
      <c r="M23" s="292">
        <v>0</v>
      </c>
    </row>
    <row r="24" spans="2:14" x14ac:dyDescent="0.25">
      <c r="B24" s="185" t="s">
        <v>96</v>
      </c>
      <c r="C24" s="185" t="s">
        <v>440</v>
      </c>
      <c r="D24" s="185" t="s">
        <v>367</v>
      </c>
      <c r="E24" s="293" t="s">
        <v>441</v>
      </c>
      <c r="F24" s="294">
        <f>'Policy Listings'!$I$7</f>
        <v>40.783800000000006</v>
      </c>
      <c r="G24" s="295"/>
      <c r="H24" s="296">
        <v>4.4999999999999998E-2</v>
      </c>
      <c r="I24" s="297">
        <f>F24/(H24*100)</f>
        <v>9.0630666666666677</v>
      </c>
      <c r="J24" s="282">
        <v>0.83499999999999996</v>
      </c>
      <c r="K24" s="283">
        <f>'Policy Listings'!$AC$7</f>
        <v>0.2</v>
      </c>
      <c r="L24" s="284">
        <v>0</v>
      </c>
      <c r="M24" s="285">
        <v>0</v>
      </c>
    </row>
    <row r="25" spans="2:14" x14ac:dyDescent="0.25">
      <c r="B25" s="185" t="s">
        <v>96</v>
      </c>
      <c r="C25" s="185" t="s">
        <v>442</v>
      </c>
      <c r="D25" s="185" t="s">
        <v>438</v>
      </c>
      <c r="E25" s="293" t="s">
        <v>441</v>
      </c>
      <c r="F25" s="294">
        <f>'Policy Listings'!$J$7</f>
        <v>51.217100000000002</v>
      </c>
      <c r="G25" s="295"/>
      <c r="H25" s="298">
        <v>6.9000000000000006E-2</v>
      </c>
      <c r="I25" s="297">
        <f t="shared" ref="I25:I32" si="1">F25/(H25*100)</f>
        <v>7.4227681159420289</v>
      </c>
      <c r="J25" s="299">
        <v>0</v>
      </c>
      <c r="K25" s="283">
        <f>'Policy Listings'!$AC$7</f>
        <v>0.2</v>
      </c>
      <c r="L25" s="284">
        <v>0</v>
      </c>
      <c r="M25" s="285">
        <v>0</v>
      </c>
      <c r="N25" t="s">
        <v>443</v>
      </c>
    </row>
    <row r="26" spans="2:14" x14ac:dyDescent="0.25">
      <c r="B26" s="185" t="s">
        <v>96</v>
      </c>
      <c r="C26" s="185" t="s">
        <v>444</v>
      </c>
      <c r="D26" s="185" t="s">
        <v>368</v>
      </c>
      <c r="E26" s="293" t="s">
        <v>441</v>
      </c>
      <c r="F26" s="294">
        <f>'Policy Listings'!$K$7</f>
        <v>61.650399999999998</v>
      </c>
      <c r="G26" s="295"/>
      <c r="H26" s="296">
        <v>7.4999999999999997E-2</v>
      </c>
      <c r="I26" s="297">
        <f t="shared" si="1"/>
        <v>8.2200533333333325</v>
      </c>
      <c r="J26" s="282">
        <v>0.16500000000000001</v>
      </c>
      <c r="K26" s="283">
        <f>'Policy Listings'!$AC$7</f>
        <v>0.2</v>
      </c>
      <c r="L26" s="284">
        <v>0</v>
      </c>
      <c r="M26" s="285">
        <v>0</v>
      </c>
    </row>
    <row r="27" spans="2:14" x14ac:dyDescent="0.25">
      <c r="B27" s="185" t="s">
        <v>96</v>
      </c>
      <c r="C27" s="185" t="s">
        <v>445</v>
      </c>
      <c r="D27" s="185" t="s">
        <v>446</v>
      </c>
      <c r="E27" s="293" t="s">
        <v>441</v>
      </c>
      <c r="F27" s="294">
        <f>'Policy Listings'!$M$7</f>
        <v>40.783800000000006</v>
      </c>
      <c r="G27" s="295"/>
      <c r="H27" s="296">
        <v>4.4999999999999998E-2</v>
      </c>
      <c r="I27" s="297">
        <f t="shared" si="1"/>
        <v>9.0630666666666677</v>
      </c>
      <c r="J27" s="282">
        <v>0</v>
      </c>
      <c r="K27" s="283">
        <f>'Policy Listings'!$AC$7</f>
        <v>0.2</v>
      </c>
      <c r="L27" s="284">
        <v>0</v>
      </c>
      <c r="M27" s="285">
        <v>0</v>
      </c>
    </row>
    <row r="28" spans="2:14" x14ac:dyDescent="0.25">
      <c r="B28" s="185" t="s">
        <v>96</v>
      </c>
      <c r="C28" s="185" t="s">
        <v>447</v>
      </c>
      <c r="D28" s="286" t="s">
        <v>448</v>
      </c>
      <c r="E28" s="279" t="s">
        <v>441</v>
      </c>
      <c r="F28" s="294">
        <f>'Policy Listings'!$N$7</f>
        <v>290.98100000000005</v>
      </c>
      <c r="G28" s="305"/>
      <c r="H28" s="302">
        <v>7.4999999999999997E-2</v>
      </c>
      <c r="I28" s="303">
        <f t="shared" si="1"/>
        <v>38.797466666666672</v>
      </c>
      <c r="J28" s="290">
        <v>0</v>
      </c>
      <c r="K28" s="283">
        <f>'Policy Listings'!$AC$7</f>
        <v>0.2</v>
      </c>
      <c r="L28" s="284">
        <v>0</v>
      </c>
      <c r="M28" s="285">
        <v>0</v>
      </c>
    </row>
    <row r="29" spans="2:14" x14ac:dyDescent="0.25">
      <c r="B29" s="271" t="s">
        <v>97</v>
      </c>
      <c r="C29" s="271" t="s">
        <v>449</v>
      </c>
      <c r="D29" s="234" t="s">
        <v>367</v>
      </c>
      <c r="E29" s="272" t="s">
        <v>441</v>
      </c>
      <c r="F29" s="315">
        <f>'Policy Listings'!$P$7</f>
        <v>92.596800000000002</v>
      </c>
      <c r="G29" s="316"/>
      <c r="H29" s="306">
        <v>0.04</v>
      </c>
      <c r="I29" s="297">
        <f t="shared" si="1"/>
        <v>23.1492</v>
      </c>
      <c r="J29" s="282">
        <v>0</v>
      </c>
      <c r="K29" s="276">
        <f>'Policy Listings'!$AC$7</f>
        <v>0.2</v>
      </c>
      <c r="L29" s="277">
        <v>0</v>
      </c>
      <c r="M29" s="278">
        <v>0</v>
      </c>
    </row>
    <row r="30" spans="2:14" x14ac:dyDescent="0.25">
      <c r="B30" s="234" t="s">
        <v>97</v>
      </c>
      <c r="C30" s="234" t="s">
        <v>450</v>
      </c>
      <c r="D30" s="234" t="s">
        <v>451</v>
      </c>
      <c r="E30" s="279" t="s">
        <v>441</v>
      </c>
      <c r="F30" s="294">
        <f>'Policy Listings'!$Q$7</f>
        <v>127.3408</v>
      </c>
      <c r="G30" s="295"/>
      <c r="H30" s="306">
        <v>5.5E-2</v>
      </c>
      <c r="I30" s="297">
        <f t="shared" si="1"/>
        <v>23.152872727272726</v>
      </c>
      <c r="J30" s="282">
        <v>5.0000000000000001E-3</v>
      </c>
      <c r="K30" s="283">
        <f>'Policy Listings'!$AC$7</f>
        <v>0.2</v>
      </c>
      <c r="L30" s="284">
        <v>0</v>
      </c>
      <c r="M30" s="285">
        <v>0</v>
      </c>
    </row>
    <row r="31" spans="2:14" x14ac:dyDescent="0.25">
      <c r="B31" s="234" t="s">
        <v>97</v>
      </c>
      <c r="C31" s="234" t="s">
        <v>452</v>
      </c>
      <c r="D31" s="234" t="s">
        <v>438</v>
      </c>
      <c r="E31" s="279" t="s">
        <v>441</v>
      </c>
      <c r="F31" s="294">
        <f>'Policy Listings'!$R$7</f>
        <v>300.54570000000001</v>
      </c>
      <c r="G31" s="295"/>
      <c r="H31" s="306">
        <v>0.12470000000000001</v>
      </c>
      <c r="I31" s="297">
        <f t="shared" si="1"/>
        <v>24.101499599037691</v>
      </c>
      <c r="J31" s="282">
        <v>0.83899999999999997</v>
      </c>
      <c r="K31" s="283">
        <f>'Policy Listings'!$AC$7</f>
        <v>0.2</v>
      </c>
      <c r="L31" s="284">
        <v>0</v>
      </c>
      <c r="M31" s="285">
        <v>0</v>
      </c>
    </row>
    <row r="32" spans="2:14" x14ac:dyDescent="0.25">
      <c r="B32" s="234" t="s">
        <v>97</v>
      </c>
      <c r="C32" s="234" t="s">
        <v>453</v>
      </c>
      <c r="D32" s="234" t="s">
        <v>454</v>
      </c>
      <c r="E32" s="279" t="s">
        <v>441</v>
      </c>
      <c r="F32" s="294">
        <f>'Policy Listings'!$S$7</f>
        <v>400.68720000000002</v>
      </c>
      <c r="G32" s="295"/>
      <c r="H32" s="306">
        <v>0.17</v>
      </c>
      <c r="I32" s="297">
        <f t="shared" si="1"/>
        <v>23.569835294117649</v>
      </c>
      <c r="J32" s="282">
        <v>4.4999999999999998E-2</v>
      </c>
      <c r="K32" s="283">
        <f>'Policy Listings'!$AC$7</f>
        <v>0.2</v>
      </c>
      <c r="L32" s="284">
        <v>0</v>
      </c>
      <c r="M32" s="285">
        <v>0</v>
      </c>
    </row>
    <row r="33" spans="2:13" x14ac:dyDescent="0.25">
      <c r="B33" s="234" t="s">
        <v>97</v>
      </c>
      <c r="C33" s="234" t="s">
        <v>455</v>
      </c>
      <c r="D33" s="234" t="s">
        <v>368</v>
      </c>
      <c r="E33" s="279" t="s">
        <v>456</v>
      </c>
      <c r="F33" s="307">
        <f>'Policy Listings'!$T$7</f>
        <v>2902.7400000000002</v>
      </c>
      <c r="G33" s="305"/>
      <c r="H33" s="306">
        <v>0.22</v>
      </c>
      <c r="I33" s="308">
        <f>F33/100</f>
        <v>29.027400000000004</v>
      </c>
      <c r="J33" s="282">
        <v>0</v>
      </c>
      <c r="K33" s="283">
        <f>'Policy Listings'!$AC$7</f>
        <v>0.2</v>
      </c>
      <c r="L33" s="284">
        <v>0</v>
      </c>
      <c r="M33" s="285">
        <v>0</v>
      </c>
    </row>
    <row r="34" spans="2:13" x14ac:dyDescent="0.25">
      <c r="B34" s="234" t="s">
        <v>97</v>
      </c>
      <c r="C34" s="234" t="s">
        <v>447</v>
      </c>
      <c r="D34" s="234" t="s">
        <v>446</v>
      </c>
      <c r="E34" s="279" t="s">
        <v>441</v>
      </c>
      <c r="F34" s="294">
        <f>'Policy Listings'!$X$7</f>
        <v>290.98100000000005</v>
      </c>
      <c r="G34" s="305"/>
      <c r="H34" s="306">
        <v>7.0000000000000007E-2</v>
      </c>
      <c r="I34" s="297">
        <f>F34/(H34*100)</f>
        <v>41.568714285714286</v>
      </c>
      <c r="J34" s="282">
        <v>0</v>
      </c>
      <c r="K34" s="283">
        <f>'Policy Listings'!$AC$7</f>
        <v>0.2</v>
      </c>
      <c r="L34" s="284">
        <v>0</v>
      </c>
      <c r="M34" s="285">
        <v>0</v>
      </c>
    </row>
    <row r="35" spans="2:13" x14ac:dyDescent="0.25">
      <c r="B35" s="286" t="s">
        <v>97</v>
      </c>
      <c r="C35" s="286" t="s">
        <v>457</v>
      </c>
      <c r="D35" s="286" t="s">
        <v>458</v>
      </c>
      <c r="E35" s="287" t="s">
        <v>441</v>
      </c>
      <c r="F35" s="294">
        <f>'Policy Listings'!$Y$7</f>
        <v>384.9615</v>
      </c>
      <c r="G35" s="301"/>
      <c r="H35" s="306">
        <v>0.125</v>
      </c>
      <c r="I35" s="297">
        <f>F35/(H35*100)</f>
        <v>30.79692</v>
      </c>
      <c r="J35" s="282">
        <v>0.112</v>
      </c>
      <c r="K35" s="304">
        <f>'Policy Listings'!$AC$7</f>
        <v>0.2</v>
      </c>
      <c r="L35" s="291">
        <v>0</v>
      </c>
      <c r="M35" s="292">
        <v>0</v>
      </c>
    </row>
    <row r="36" spans="2:13" x14ac:dyDescent="0.25">
      <c r="B36" s="185" t="s">
        <v>98</v>
      </c>
      <c r="C36" s="185" t="s">
        <v>369</v>
      </c>
      <c r="D36" s="185" t="s">
        <v>369</v>
      </c>
      <c r="E36" s="279" t="s">
        <v>456</v>
      </c>
      <c r="F36" s="309">
        <f>'Policy Listings'!$AA$7</f>
        <v>2902.7400000000002</v>
      </c>
      <c r="G36" s="310"/>
      <c r="H36" s="271"/>
      <c r="I36" s="311">
        <f>F36/100</f>
        <v>29.027400000000004</v>
      </c>
      <c r="J36" s="275">
        <v>1</v>
      </c>
      <c r="K36" s="283">
        <f>'Policy Listings'!$AC$7</f>
        <v>0.2</v>
      </c>
      <c r="L36" s="284">
        <v>0</v>
      </c>
      <c r="M36" s="285">
        <v>0</v>
      </c>
    </row>
    <row r="37" spans="2:13" x14ac:dyDescent="0.25">
      <c r="B37" s="185" t="s">
        <v>99</v>
      </c>
      <c r="C37" s="185" t="s">
        <v>369</v>
      </c>
      <c r="D37" s="185" t="s">
        <v>369</v>
      </c>
      <c r="E37" s="279" t="s">
        <v>456</v>
      </c>
      <c r="F37" s="312">
        <f>'Policy Listings'!$AB$7</f>
        <v>2902.7400000000002</v>
      </c>
      <c r="G37" s="310"/>
      <c r="H37" s="286"/>
      <c r="I37" s="313">
        <f>F37/100</f>
        <v>29.027400000000004</v>
      </c>
      <c r="J37" s="290">
        <v>1</v>
      </c>
      <c r="K37" s="283">
        <f>'Policy Listings'!$AC$7</f>
        <v>0.2</v>
      </c>
      <c r="L37" s="284">
        <v>0</v>
      </c>
      <c r="M37" s="285">
        <v>0</v>
      </c>
    </row>
    <row r="38" spans="2:13" x14ac:dyDescent="0.25">
      <c r="B38" s="322" t="s">
        <v>100</v>
      </c>
      <c r="C38" s="322"/>
      <c r="D38" s="271"/>
      <c r="E38" s="272" t="s">
        <v>459</v>
      </c>
      <c r="F38" s="271"/>
      <c r="G38" s="271"/>
      <c r="H38" s="271"/>
      <c r="I38" s="274">
        <f>'Policy Listings'!$AE$7/1000</f>
        <v>23.971340000000001</v>
      </c>
      <c r="J38" s="275">
        <v>1</v>
      </c>
      <c r="K38" s="277">
        <f>'Policy Listings'!$AH$7</f>
        <v>0.2</v>
      </c>
      <c r="L38" s="277">
        <f>'Policy Listings'!$AF$7</f>
        <v>0.16500000000000001</v>
      </c>
      <c r="M38" s="278">
        <f>'Policy Listings'!$AG$7/1000</f>
        <v>30.523</v>
      </c>
    </row>
    <row r="39" spans="2:13" ht="15.75" thickBot="1" x14ac:dyDescent="0.3">
      <c r="B39" s="323" t="s">
        <v>101</v>
      </c>
      <c r="C39" s="323"/>
      <c r="D39" s="286"/>
      <c r="E39" s="287" t="s">
        <v>460</v>
      </c>
      <c r="F39" s="323"/>
      <c r="G39" s="324">
        <f>'Policy Listings'!$AI$7</f>
        <v>25586.33</v>
      </c>
      <c r="H39" s="286"/>
      <c r="I39" s="325">
        <f>(G39/1000)*0.5</f>
        <v>12.793165</v>
      </c>
      <c r="J39" s="326">
        <v>1</v>
      </c>
      <c r="K39" s="327">
        <f>'Policy Listings'!$AL$7</f>
        <v>0.2</v>
      </c>
      <c r="L39" s="327">
        <f>'Policy Listings'!$AJ$7</f>
        <v>0</v>
      </c>
      <c r="M39" s="328">
        <f>(('Policy Listings'!$AK$7)/1000)*0.5</f>
        <v>0</v>
      </c>
    </row>
    <row r="40" spans="2:13" ht="15.75" thickTop="1" x14ac:dyDescent="0.25"/>
  </sheetData>
  <hyperlinks>
    <hyperlink ref="B1" r:id="rId1" display="https://www.gov.uk/government/publications/rates-and-allowance-excise-duty-alcohol-duty/alcohol-duty-rates-from-24-march-2014" xr:uid="{00000000-0004-0000-0900-000000000000}"/>
    <hyperlink ref="B2" r:id="rId2" display="https://www.gov.uk/government/publications/rates-and-allowances-excise-duty-tobacco-duty/excise-duty-tobacco-duty-rates" xr:uid="{00000000-0004-0000-0900-000001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2:U35"/>
  <sheetViews>
    <sheetView topLeftCell="A4" workbookViewId="0">
      <selection activeCell="O25" sqref="O25:O29"/>
    </sheetView>
  </sheetViews>
  <sheetFormatPr defaultRowHeight="15" x14ac:dyDescent="0.25"/>
  <cols>
    <col min="1" max="1" width="2.5703125" customWidth="1"/>
    <col min="2" max="2" width="12" customWidth="1"/>
    <col min="3" max="3" width="12.42578125" customWidth="1"/>
    <col min="6" max="6" width="3" customWidth="1"/>
    <col min="7" max="7" width="2.140625" customWidth="1"/>
    <col min="8" max="8" width="10" customWidth="1"/>
    <col min="9" max="9" width="14.85546875" customWidth="1"/>
    <col min="10" max="10" width="13.7109375" customWidth="1"/>
    <col min="11" max="11" width="14.28515625" customWidth="1"/>
    <col min="12" max="12" width="15.7109375" customWidth="1"/>
    <col min="13" max="13" width="12.28515625" customWidth="1"/>
    <col min="14" max="14" width="13.7109375" customWidth="1"/>
    <col min="15" max="15" width="15.42578125" customWidth="1"/>
    <col min="16" max="16" width="14" customWidth="1"/>
    <col min="17" max="17" width="13.7109375" customWidth="1"/>
    <col min="18" max="18" width="15.28515625" customWidth="1"/>
    <col min="19" max="19" width="18.5703125" customWidth="1"/>
    <col min="20" max="21" width="14.140625" customWidth="1"/>
    <col min="22" max="22" width="14.5703125" customWidth="1"/>
  </cols>
  <sheetData>
    <row r="2" spans="2:21" ht="15.75" thickBot="1" x14ac:dyDescent="0.3"/>
    <row r="3" spans="2:21" ht="15.75" thickTop="1" x14ac:dyDescent="0.25">
      <c r="B3" s="595" t="s">
        <v>464</v>
      </c>
      <c r="C3" s="596"/>
      <c r="D3" s="596"/>
      <c r="E3" s="597"/>
      <c r="H3" s="595" t="s">
        <v>486</v>
      </c>
      <c r="I3" s="596"/>
      <c r="J3" s="596"/>
      <c r="K3" s="596"/>
      <c r="L3" s="596"/>
      <c r="M3" s="596"/>
      <c r="N3" s="596"/>
      <c r="O3" s="597"/>
      <c r="P3" s="595" t="s">
        <v>598</v>
      </c>
      <c r="Q3" s="596"/>
      <c r="R3" s="596"/>
      <c r="S3" s="596"/>
      <c r="T3" s="596"/>
      <c r="U3" s="597"/>
    </row>
    <row r="4" spans="2:21" ht="55.5" customHeight="1" thickBot="1" x14ac:dyDescent="0.3">
      <c r="B4" s="348" t="str">
        <f>Baseline!B3</f>
        <v>product</v>
      </c>
      <c r="C4" s="349" t="str">
        <f>Baseline!J3</f>
        <v>marketshare</v>
      </c>
      <c r="D4" s="349" t="s">
        <v>430</v>
      </c>
      <c r="E4" s="350" t="s">
        <v>461</v>
      </c>
      <c r="F4" s="185"/>
      <c r="G4" s="185"/>
      <c r="H4" s="348" t="s">
        <v>485</v>
      </c>
      <c r="I4" s="337" t="s">
        <v>479</v>
      </c>
      <c r="J4" s="337" t="s">
        <v>480</v>
      </c>
      <c r="K4" s="337" t="s">
        <v>463</v>
      </c>
      <c r="L4" s="337" t="s">
        <v>462</v>
      </c>
      <c r="M4" s="337" t="s">
        <v>518</v>
      </c>
      <c r="N4" s="337" t="s">
        <v>465</v>
      </c>
      <c r="O4" s="338" t="s">
        <v>519</v>
      </c>
      <c r="P4" s="479" t="s">
        <v>488</v>
      </c>
      <c r="Q4" s="351" t="s">
        <v>489</v>
      </c>
      <c r="R4" s="351" t="s">
        <v>521</v>
      </c>
      <c r="S4" s="351" t="s">
        <v>520</v>
      </c>
      <c r="T4" s="351" t="s">
        <v>522</v>
      </c>
      <c r="U4" s="352" t="s">
        <v>490</v>
      </c>
    </row>
    <row r="5" spans="2:21" ht="15.75" thickTop="1" x14ac:dyDescent="0.25">
      <c r="B5" s="332" t="s">
        <v>481</v>
      </c>
      <c r="C5" s="270">
        <f>Baseline!J4</f>
        <v>0.02</v>
      </c>
      <c r="D5" s="230">
        <f>Baseline!I4</f>
        <v>8.42</v>
      </c>
      <c r="E5" s="231">
        <f>'Policy Change'!I4</f>
        <v>8.5042000000000009</v>
      </c>
      <c r="F5" s="185"/>
      <c r="G5" s="185"/>
      <c r="H5" s="335" t="s">
        <v>90</v>
      </c>
      <c r="I5" s="341">
        <f>SUMPRODUCT(D5:D7,$C5:$C7) / SUM($C5:$C7)</f>
        <v>18.872282282282278</v>
      </c>
      <c r="J5" s="342">
        <f>SUMPRODUCT(E5:E7,$C5:$C7) / SUM($C5:$C7)</f>
        <v>19.061005105105099</v>
      </c>
      <c r="K5" s="347">
        <f>J5-I5</f>
        <v>0.18872282282282171</v>
      </c>
      <c r="L5" s="230">
        <f>K5/I5</f>
        <v>9.999999999999943E-3</v>
      </c>
      <c r="M5" s="392">
        <f>(VLOOKUP('Front Sheet'!$E$31,'Processed MESAS data'!$C$4:$X$23,13) )*100</f>
        <v>51.109121339830402</v>
      </c>
      <c r="N5" s="347">
        <f>I5/M5</f>
        <v>0.36925468072124173</v>
      </c>
      <c r="O5" s="402">
        <f>(VLOOKUP('Front Sheet'!$E$31,'Processed MESAS data'!$C$4:$X$23,3) )/1000000</f>
        <v>8766.458822183231</v>
      </c>
      <c r="P5" s="466">
        <f t="shared" ref="P5:P14" si="0">L5*N5</f>
        <v>3.6925468072123964E-3</v>
      </c>
      <c r="Q5" s="463">
        <f>IF('Front Sheet'!$E$33 = "Yes",'Elasticities - Meng'!$P2,'Elasticities - Meng'!$P16)</f>
        <v>-3.6186958710681485E-3</v>
      </c>
      <c r="R5" s="408">
        <f t="shared" ref="R5:R14" si="1">Q5*O5</f>
        <v>-31.723148343723402</v>
      </c>
      <c r="S5" s="405">
        <f t="shared" ref="S5:S14" si="2">(M5/100)*R5</f>
        <v>-16.213422379807991</v>
      </c>
      <c r="T5" s="600">
        <f>SUM(S5:S9)</f>
        <v>-32.362203742227962</v>
      </c>
      <c r="U5" s="602" t="s">
        <v>491</v>
      </c>
    </row>
    <row r="6" spans="2:21" x14ac:dyDescent="0.25">
      <c r="B6" s="329" t="s">
        <v>481</v>
      </c>
      <c r="C6" s="331">
        <f>Baseline!J5</f>
        <v>0.97799999999999998</v>
      </c>
      <c r="D6" s="234">
        <f>Baseline!I5</f>
        <v>19.079999999999998</v>
      </c>
      <c r="E6" s="235">
        <f>'Policy Change'!I5</f>
        <v>19.270799999999998</v>
      </c>
      <c r="F6" s="185"/>
      <c r="G6" s="185"/>
      <c r="H6" s="335" t="s">
        <v>91</v>
      </c>
      <c r="I6" s="343">
        <f>SUMPRODUCT(D8:D12,$C8:$C12) / SUM($C8:$C12)</f>
        <v>8.8356133333333347</v>
      </c>
      <c r="J6" s="344">
        <f>SUMPRODUCT(E8:E12,$C8:$C12) / SUM($C8:$C12)</f>
        <v>8.9239694666666658</v>
      </c>
      <c r="K6" s="282">
        <f t="shared" ref="K6:K14" si="3">J6-I6</f>
        <v>8.8356133333331144E-2</v>
      </c>
      <c r="L6" s="234">
        <f t="shared" ref="L6:L14" si="4">K6/I6</f>
        <v>9.9999999999997504E-3</v>
      </c>
      <c r="M6" s="390">
        <f>(VLOOKUP('Front Sheet'!$E$31,'Processed MESAS data'!$C$4:$X$23,14) )*100</f>
        <v>42.270234490584819</v>
      </c>
      <c r="N6" s="282">
        <f t="shared" ref="N6:N14" si="5">I6/M6</f>
        <v>0.20902683507235711</v>
      </c>
      <c r="O6" s="403">
        <f>(VLOOKUP('Front Sheet'!$E$31,'Processed MESAS data'!$C$4:$X$23,4) )/1000000</f>
        <v>2571.637928653513</v>
      </c>
      <c r="P6" s="467">
        <f t="shared" si="0"/>
        <v>2.090268350723519E-3</v>
      </c>
      <c r="Q6" s="464">
        <f>IF('Front Sheet'!$E$33 = "Yes",'Elasticities - Meng'!$P3,'Elasticities - Meng'!$P17)</f>
        <v>-2.6504602687174219E-3</v>
      </c>
      <c r="R6" s="409">
        <f t="shared" si="1"/>
        <v>-6.8160241554229044</v>
      </c>
      <c r="S6" s="406">
        <f t="shared" si="2"/>
        <v>-2.8811493934321653</v>
      </c>
      <c r="T6" s="601"/>
      <c r="U6" s="603"/>
    </row>
    <row r="7" spans="2:21" ht="15.75" thickBot="1" x14ac:dyDescent="0.3">
      <c r="B7" s="330" t="s">
        <v>481</v>
      </c>
      <c r="C7" s="325">
        <f>Baseline!J6</f>
        <v>1E-3</v>
      </c>
      <c r="D7" s="232">
        <f>Baseline!I6</f>
        <v>24.77</v>
      </c>
      <c r="E7" s="233">
        <f>'Policy Change'!I6</f>
        <v>25.017700000000001</v>
      </c>
      <c r="F7" s="185"/>
      <c r="G7" s="185"/>
      <c r="H7" s="335" t="s">
        <v>92</v>
      </c>
      <c r="I7" s="343">
        <f>SUMPRODUCT(D13:D19,$C13:$C19) / SUM($C13:$C19)</f>
        <v>24.576235799313828</v>
      </c>
      <c r="J7" s="344">
        <f>SUMPRODUCT(E13:E19,$C13:$C19) / SUM($C13:$C19)</f>
        <v>24.821998157306968</v>
      </c>
      <c r="K7" s="282">
        <f t="shared" si="3"/>
        <v>0.24576235799314006</v>
      </c>
      <c r="L7" s="234">
        <f t="shared" si="4"/>
        <v>1.0000000000000073E-2</v>
      </c>
      <c r="M7" s="390">
        <f>(VLOOKUP('Front Sheet'!$E$31,'Processed MESAS data'!$C$4:$X$23,15) )*100</f>
        <v>65.715837435841195</v>
      </c>
      <c r="N7" s="282">
        <f t="shared" si="5"/>
        <v>0.37397736616090099</v>
      </c>
      <c r="O7" s="403">
        <f>(VLOOKUP('Front Sheet'!$E$31,'Processed MESAS data'!$C$4:$X$23,5) )/1000000</f>
        <v>11450.653845670256</v>
      </c>
      <c r="P7" s="467">
        <f t="shared" si="0"/>
        <v>3.7397736616090371E-3</v>
      </c>
      <c r="Q7" s="464">
        <f>IF('Front Sheet'!$E$33 = "Yes",'Elasticities - Meng'!$P4,'Elasticities - Meng'!$P18)</f>
        <v>-1.4360730860578702E-3</v>
      </c>
      <c r="R7" s="409">
        <f t="shared" si="1"/>
        <v>-16.443975805532105</v>
      </c>
      <c r="S7" s="406">
        <f t="shared" si="2"/>
        <v>-10.806296408352535</v>
      </c>
      <c r="T7" s="601"/>
      <c r="U7" s="603"/>
    </row>
    <row r="8" spans="2:21" ht="15.75" thickTop="1" x14ac:dyDescent="0.25">
      <c r="B8" s="332" t="s">
        <v>482</v>
      </c>
      <c r="C8" s="270">
        <f>Baseline!J7</f>
        <v>0.83499999999999996</v>
      </c>
      <c r="D8" s="230">
        <f>Baseline!I7</f>
        <v>8.9733333333333345</v>
      </c>
      <c r="E8" s="231">
        <f>'Policy Change'!I7</f>
        <v>9.0630666666666677</v>
      </c>
      <c r="F8" s="185"/>
      <c r="G8" s="185"/>
      <c r="H8" s="335" t="s">
        <v>93</v>
      </c>
      <c r="I8" s="343">
        <f>SUMPRODUCT(D20,$C20) / SUM($C20)</f>
        <v>28.74</v>
      </c>
      <c r="J8" s="344">
        <f>SUMPRODUCT(E20,$C20) / SUM($C20)</f>
        <v>29.027400000000004</v>
      </c>
      <c r="K8" s="282">
        <f t="shared" si="3"/>
        <v>0.28740000000000521</v>
      </c>
      <c r="L8" s="234">
        <f t="shared" si="4"/>
        <v>1.0000000000000182E-2</v>
      </c>
      <c r="M8" s="390">
        <f>(VLOOKUP('Front Sheet'!$E$31,'Processed MESAS data'!$C$4:$X$23,16) )*100</f>
        <v>55.214761530787101</v>
      </c>
      <c r="N8" s="282">
        <f t="shared" si="5"/>
        <v>0.52051297883401915</v>
      </c>
      <c r="O8" s="403">
        <f>(VLOOKUP('Front Sheet'!$E$31,'Processed MESAS data'!$C$4:$X$23,6) )/1000000</f>
        <v>8369.0606257123563</v>
      </c>
      <c r="P8" s="467">
        <f t="shared" si="0"/>
        <v>5.2051297883402865E-3</v>
      </c>
      <c r="Q8" s="464">
        <f>IF('Front Sheet'!$E$33 = "Yes",'Elasticities - Meng'!$P5,'Elasticities - Meng'!$P19)</f>
        <v>-4.2682064264390349E-4</v>
      </c>
      <c r="R8" s="409">
        <f t="shared" si="1"/>
        <v>-3.5720878345923368</v>
      </c>
      <c r="S8" s="406">
        <f t="shared" si="2"/>
        <v>-1.9723197795404157</v>
      </c>
      <c r="T8" s="601"/>
      <c r="U8" s="603"/>
    </row>
    <row r="9" spans="2:21" x14ac:dyDescent="0.25">
      <c r="B9" s="329" t="s">
        <v>482</v>
      </c>
      <c r="C9" s="331">
        <f>Baseline!J8</f>
        <v>0</v>
      </c>
      <c r="D9" s="234">
        <f>Baseline!I8</f>
        <v>7.3492753623188403</v>
      </c>
      <c r="E9" s="235">
        <f>'Policy Change'!I8</f>
        <v>7.4227681159420289</v>
      </c>
      <c r="F9" s="185"/>
      <c r="G9" s="185"/>
      <c r="H9" s="335" t="s">
        <v>94</v>
      </c>
      <c r="I9" s="343">
        <f>SUMPRODUCT(D21,$C21) / SUM($C21)</f>
        <v>28.74</v>
      </c>
      <c r="J9" s="344">
        <f>SUMPRODUCT(E21,$C21) / SUM($C21)</f>
        <v>29.027400000000004</v>
      </c>
      <c r="K9" s="282">
        <f t="shared" si="3"/>
        <v>0.28740000000000521</v>
      </c>
      <c r="L9" s="234">
        <f t="shared" si="4"/>
        <v>1.0000000000000182E-2</v>
      </c>
      <c r="M9" s="390">
        <f>(VLOOKUP('Front Sheet'!$E$31,'Processed MESAS data'!$C$4:$X$23,17) )*100</f>
        <v>114.040522201017</v>
      </c>
      <c r="N9" s="282">
        <f t="shared" si="5"/>
        <v>0.25201568219181392</v>
      </c>
      <c r="O9" s="403">
        <f>(VLOOKUP('Front Sheet'!$E$31,'Processed MESAS data'!$C$4:$X$23,7) )/1000000</f>
        <v>290.85748508279062</v>
      </c>
      <c r="P9" s="467">
        <f t="shared" si="0"/>
        <v>2.5201568219181849E-3</v>
      </c>
      <c r="Q9" s="464">
        <f>IF('Front Sheet'!$E$33 = "Yes",'Elasticities - Meng'!$P6,'Elasticities - Meng'!$P20)</f>
        <v>-1.4742917408221382E-3</v>
      </c>
      <c r="R9" s="409">
        <f t="shared" si="1"/>
        <v>-0.42880878801385647</v>
      </c>
      <c r="S9" s="406">
        <f t="shared" si="2"/>
        <v>-0.48901578109485389</v>
      </c>
      <c r="T9" s="601"/>
      <c r="U9" s="603"/>
    </row>
    <row r="10" spans="2:21" x14ac:dyDescent="0.25">
      <c r="B10" s="329" t="s">
        <v>482</v>
      </c>
      <c r="C10" s="331">
        <f>Baseline!J9</f>
        <v>0.16500000000000001</v>
      </c>
      <c r="D10" s="234">
        <f>Baseline!I9</f>
        <v>8.1386666666666674</v>
      </c>
      <c r="E10" s="235">
        <f>'Policy Change'!I9</f>
        <v>8.2200533333333325</v>
      </c>
      <c r="F10" s="185"/>
      <c r="G10" s="185"/>
      <c r="H10" s="611" t="s">
        <v>95</v>
      </c>
      <c r="I10" s="612">
        <f>SUMPRODUCT(D5:D7,$C5:$C7) / SUM($C5:$C7)</f>
        <v>18.872282282282278</v>
      </c>
      <c r="J10" s="613">
        <f>SUMPRODUCT(E5:E7,$C5:$C7) / SUM($C5:$C7)</f>
        <v>19.061005105105099</v>
      </c>
      <c r="K10" s="275">
        <f t="shared" si="3"/>
        <v>0.18872282282282171</v>
      </c>
      <c r="L10" s="271">
        <f t="shared" si="4"/>
        <v>9.999999999999943E-3</v>
      </c>
      <c r="M10" s="614">
        <f>(VLOOKUP('Front Sheet'!$E$31,'Processed MESAS data'!$C$4:$X$23,18) )*100</f>
        <v>154.837408476978</v>
      </c>
      <c r="N10" s="275">
        <f t="shared" si="5"/>
        <v>0.12188451400675764</v>
      </c>
      <c r="O10" s="615">
        <f>(VLOOKUP('Front Sheet'!$E$31,'Processed MESAS data'!$C$4:$X$23,8) )/1000000</f>
        <v>7594.9428553135958</v>
      </c>
      <c r="P10" s="616">
        <f t="shared" si="0"/>
        <v>1.2188451400675694E-3</v>
      </c>
      <c r="Q10" s="617">
        <f>IF('Front Sheet'!$E$33 = "Yes",'Elasticities - Meng'!$P7,'Elasticities - Meng'!$P21)</f>
        <v>-9.5801228009310957E-4</v>
      </c>
      <c r="R10" s="618">
        <f t="shared" si="1"/>
        <v>-7.2760485219958495</v>
      </c>
      <c r="S10" s="619">
        <f t="shared" si="2"/>
        <v>-11.266044970985835</v>
      </c>
      <c r="T10" s="620">
        <f>SUM(S10:S14)</f>
        <v>-20.372477705762936</v>
      </c>
      <c r="U10" s="621" t="s">
        <v>492</v>
      </c>
    </row>
    <row r="11" spans="2:21" x14ac:dyDescent="0.25">
      <c r="B11" s="329" t="s">
        <v>482</v>
      </c>
      <c r="C11" s="331">
        <f>Baseline!J10</f>
        <v>0</v>
      </c>
      <c r="D11" s="234">
        <f>Baseline!I10</f>
        <v>8.9733333333333345</v>
      </c>
      <c r="E11" s="235">
        <f>'Policy Change'!I10</f>
        <v>9.0630666666666677</v>
      </c>
      <c r="F11" s="185"/>
      <c r="G11" s="185"/>
      <c r="H11" s="335" t="s">
        <v>96</v>
      </c>
      <c r="I11" s="343">
        <f>SUMPRODUCT(D8:D12,$C8:$C12) / SUM($C8:$C12)</f>
        <v>8.8356133333333347</v>
      </c>
      <c r="J11" s="344">
        <f>SUMPRODUCT(E8:E12,$C8:$C12) / SUM($C8:$C12)</f>
        <v>8.9239694666666658</v>
      </c>
      <c r="K11" s="282">
        <f t="shared" si="3"/>
        <v>8.8356133333331144E-2</v>
      </c>
      <c r="L11" s="234">
        <f t="shared" si="4"/>
        <v>9.9999999999997504E-3</v>
      </c>
      <c r="M11" s="390">
        <f>(VLOOKUP('Front Sheet'!$E$31,'Processed MESAS data'!$C$4:$X$23,19) )*100</f>
        <v>150.00678883053101</v>
      </c>
      <c r="N11" s="282">
        <f t="shared" si="5"/>
        <v>5.8901423077026865E-2</v>
      </c>
      <c r="O11" s="403">
        <f>(VLOOKUP('Front Sheet'!$E$31,'Processed MESAS data'!$C$4:$X$23,9) )/1000000</f>
        <v>1242.4766044146304</v>
      </c>
      <c r="P11" s="467">
        <f t="shared" si="0"/>
        <v>5.8901423077025394E-4</v>
      </c>
      <c r="Q11" s="464">
        <f>IF('Front Sheet'!$E$33 = "Yes",'Elasticities - Meng'!$P8,'Elasticities - Meng'!$P22)</f>
        <v>-3.4810741038522006E-4</v>
      </c>
      <c r="R11" s="409">
        <f t="shared" si="1"/>
        <v>-0.43251531322699849</v>
      </c>
      <c r="S11" s="406">
        <f t="shared" si="2"/>
        <v>-0.64880233257213338</v>
      </c>
      <c r="T11" s="601"/>
      <c r="U11" s="603"/>
    </row>
    <row r="12" spans="2:21" ht="15.75" thickBot="1" x14ac:dyDescent="0.3">
      <c r="B12" s="330" t="s">
        <v>482</v>
      </c>
      <c r="C12" s="325">
        <f>Baseline!J11</f>
        <v>0</v>
      </c>
      <c r="D12" s="232">
        <f>Baseline!I11</f>
        <v>38.413333333333334</v>
      </c>
      <c r="E12" s="233">
        <f>'Policy Change'!I11</f>
        <v>38.797466666666672</v>
      </c>
      <c r="F12" s="185"/>
      <c r="G12" s="185"/>
      <c r="H12" s="335" t="s">
        <v>97</v>
      </c>
      <c r="I12" s="343">
        <f>SUMPRODUCT(D13:D19,$C13:$C19) / SUM($C13:$C19)</f>
        <v>24.576235799313828</v>
      </c>
      <c r="J12" s="344">
        <f>SUMPRODUCT(E13:E19,$C13:$C19) / SUM($C13:$C19)</f>
        <v>24.821998157306968</v>
      </c>
      <c r="K12" s="282">
        <f t="shared" si="3"/>
        <v>0.24576235799314006</v>
      </c>
      <c r="L12" s="234">
        <f t="shared" si="4"/>
        <v>1.0000000000000073E-2</v>
      </c>
      <c r="M12" s="390">
        <f>(VLOOKUP('Front Sheet'!$E$31,'Processed MESAS data'!$C$4:$X$23,20) )*100</f>
        <v>219.48550160369803</v>
      </c>
      <c r="N12" s="282">
        <f t="shared" si="5"/>
        <v>0.11197202375439158</v>
      </c>
      <c r="O12" s="403">
        <f>(VLOOKUP('Front Sheet'!$E$31,'Processed MESAS data'!$C$4:$X$23,10) )/1000000</f>
        <v>1685.2744337399481</v>
      </c>
      <c r="P12" s="467">
        <f t="shared" si="0"/>
        <v>1.119720237543924E-3</v>
      </c>
      <c r="Q12" s="464">
        <f>IF('Front Sheet'!$E$33 = "Yes",'Elasticities - Meng'!$P9,'Elasticities - Meng'!$P23)</f>
        <v>-9.7527632690075784E-4</v>
      </c>
      <c r="R12" s="409">
        <f t="shared" si="1"/>
        <v>-1.6436082595576511</v>
      </c>
      <c r="S12" s="406">
        <f t="shared" si="2"/>
        <v>-3.6074818328899214</v>
      </c>
      <c r="T12" s="601"/>
      <c r="U12" s="603"/>
    </row>
    <row r="13" spans="2:21" ht="15.75" thickTop="1" x14ac:dyDescent="0.25">
      <c r="B13" s="332" t="s">
        <v>483</v>
      </c>
      <c r="C13" s="270">
        <f>Baseline!J12</f>
        <v>0</v>
      </c>
      <c r="D13" s="230">
        <f>Baseline!I12</f>
        <v>22.92</v>
      </c>
      <c r="E13" s="231">
        <f>'Policy Change'!I12</f>
        <v>23.1492</v>
      </c>
      <c r="F13" s="185"/>
      <c r="G13" s="185"/>
      <c r="H13" s="335" t="s">
        <v>98</v>
      </c>
      <c r="I13" s="343">
        <f>SUMPRODUCT(D20,$C20) / SUM($C20)</f>
        <v>28.74</v>
      </c>
      <c r="J13" s="344">
        <f>SUMPRODUCT(E20,$C20) / SUM($C20)</f>
        <v>29.027400000000004</v>
      </c>
      <c r="K13" s="282">
        <f t="shared" si="3"/>
        <v>0.28740000000000521</v>
      </c>
      <c r="L13" s="234">
        <f t="shared" si="4"/>
        <v>1.0000000000000182E-2</v>
      </c>
      <c r="M13" s="390">
        <f>(VLOOKUP('Front Sheet'!$E$31,'Processed MESAS data'!$C$4:$X$23,21) )*100</f>
        <v>339.13103711349697</v>
      </c>
      <c r="N13" s="282">
        <f t="shared" si="5"/>
        <v>8.4746003328446715E-2</v>
      </c>
      <c r="O13" s="403">
        <f>(VLOOKUP('Front Sheet'!$E$31,'Processed MESAS data'!$C$4:$X$23,11) )/1000000</f>
        <v>1876.8475725652397</v>
      </c>
      <c r="P13" s="467">
        <f t="shared" si="0"/>
        <v>8.4746003328448256E-4</v>
      </c>
      <c r="Q13" s="464">
        <f>IF('Front Sheet'!$E$33 = "Yes",'Elasticities - Meng'!$P10,'Elasticities - Meng'!$P24)</f>
        <v>-7.5423942962318954E-4</v>
      </c>
      <c r="R13" s="409">
        <f t="shared" si="1"/>
        <v>-1.4155924426212743</v>
      </c>
      <c r="S13" s="406">
        <f t="shared" si="2"/>
        <v>-4.8007133319618118</v>
      </c>
      <c r="T13" s="601"/>
      <c r="U13" s="603"/>
    </row>
    <row r="14" spans="2:21" ht="15.75" thickBot="1" x14ac:dyDescent="0.3">
      <c r="B14" s="329" t="s">
        <v>483</v>
      </c>
      <c r="C14" s="331">
        <f>Baseline!J13</f>
        <v>5.0000000000000001E-3</v>
      </c>
      <c r="D14" s="234">
        <f>Baseline!I13</f>
        <v>22.923636363636362</v>
      </c>
      <c r="E14" s="235">
        <f>'Policy Change'!I13</f>
        <v>23.152872727272726</v>
      </c>
      <c r="F14" s="185"/>
      <c r="G14" s="185"/>
      <c r="H14" s="336" t="s">
        <v>99</v>
      </c>
      <c r="I14" s="345">
        <f>SUMPRODUCT(D21,$C21) / SUM($C21)</f>
        <v>28.74</v>
      </c>
      <c r="J14" s="346">
        <f>SUMPRODUCT(E21,$C21) / SUM($C21)</f>
        <v>29.027400000000004</v>
      </c>
      <c r="K14" s="326">
        <f t="shared" si="3"/>
        <v>0.28740000000000521</v>
      </c>
      <c r="L14" s="232">
        <f t="shared" si="4"/>
        <v>1.0000000000000182E-2</v>
      </c>
      <c r="M14" s="391">
        <f>(VLOOKUP('Front Sheet'!$E$31,'Processed MESAS data'!$C$4:$X$23,22) )*100</f>
        <v>235.35969158783604</v>
      </c>
      <c r="N14" s="326">
        <f t="shared" si="5"/>
        <v>0.12211096898584375</v>
      </c>
      <c r="O14" s="404">
        <f>(VLOOKUP('Front Sheet'!$E$31,'Processed MESAS data'!$C$4:$X$23,12) )/1000000</f>
        <v>91.98314475945287</v>
      </c>
      <c r="P14" s="468">
        <f t="shared" si="0"/>
        <v>1.2211096898584598E-3</v>
      </c>
      <c r="Q14" s="465">
        <f>IF('Front Sheet'!$E$33 = "Yes",'Elasticities - Meng'!$P11,'Elasticities - Meng'!$P25)</f>
        <v>-2.2834751200353199E-4</v>
      </c>
      <c r="R14" s="410">
        <f t="shared" si="1"/>
        <v>-2.1004122252081786E-2</v>
      </c>
      <c r="S14" s="407">
        <f t="shared" si="2"/>
        <v>-4.9435237353231729E-2</v>
      </c>
      <c r="T14" s="604"/>
      <c r="U14" s="605"/>
    </row>
    <row r="15" spans="2:21" ht="15.75" thickTop="1" x14ac:dyDescent="0.25">
      <c r="B15" s="329" t="s">
        <v>483</v>
      </c>
      <c r="C15" s="331">
        <f>Baseline!J14</f>
        <v>0.83899999999999997</v>
      </c>
      <c r="D15" s="234">
        <f>Baseline!I14</f>
        <v>23.862870890136325</v>
      </c>
      <c r="E15" s="235">
        <f>'Policy Change'!I14</f>
        <v>24.101499599037691</v>
      </c>
      <c r="F15" s="185"/>
      <c r="G15" s="185"/>
      <c r="H15" s="185"/>
    </row>
    <row r="16" spans="2:21" x14ac:dyDescent="0.25">
      <c r="B16" s="329" t="s">
        <v>483</v>
      </c>
      <c r="C16" s="331">
        <f>Baseline!J15</f>
        <v>4.4999999999999998E-2</v>
      </c>
      <c r="D16" s="234">
        <f>Baseline!I15</f>
        <v>23.336470588235297</v>
      </c>
      <c r="E16" s="235">
        <f>'Policy Change'!I15</f>
        <v>23.569835294117649</v>
      </c>
      <c r="F16" s="185"/>
      <c r="G16" s="185"/>
      <c r="H16" s="185"/>
    </row>
    <row r="17" spans="2:16" x14ac:dyDescent="0.25">
      <c r="B17" s="329" t="s">
        <v>483</v>
      </c>
      <c r="C17" s="331">
        <f>Baseline!J16</f>
        <v>0</v>
      </c>
      <c r="D17" s="234">
        <f>Baseline!I16</f>
        <v>28.74</v>
      </c>
      <c r="E17" s="235">
        <f>'Policy Change'!I16</f>
        <v>29.027400000000004</v>
      </c>
      <c r="F17" s="185"/>
      <c r="G17" s="185"/>
    </row>
    <row r="18" spans="2:16" x14ac:dyDescent="0.25">
      <c r="B18" s="329" t="s">
        <v>483</v>
      </c>
      <c r="C18" s="331">
        <f>Baseline!J17</f>
        <v>0</v>
      </c>
      <c r="D18" s="234">
        <f>Baseline!I17</f>
        <v>41.157142857142858</v>
      </c>
      <c r="E18" s="235">
        <f>'Policy Change'!I17</f>
        <v>41.568714285714286</v>
      </c>
      <c r="F18" s="185"/>
      <c r="G18" s="185"/>
    </row>
    <row r="19" spans="2:16" ht="15.75" thickBot="1" x14ac:dyDescent="0.3">
      <c r="B19" s="330" t="s">
        <v>483</v>
      </c>
      <c r="C19" s="325">
        <f>Baseline!J18</f>
        <v>0.112</v>
      </c>
      <c r="D19" s="232">
        <f>Baseline!I18</f>
        <v>30.491999999999997</v>
      </c>
      <c r="E19" s="233">
        <f>'Policy Change'!I18</f>
        <v>30.79692</v>
      </c>
      <c r="F19" s="185"/>
      <c r="G19" s="185"/>
    </row>
    <row r="20" spans="2:16" ht="16.5" thickTop="1" thickBot="1" x14ac:dyDescent="0.3">
      <c r="B20" s="333" t="s">
        <v>484</v>
      </c>
      <c r="C20" s="334">
        <f>Baseline!J19</f>
        <v>1</v>
      </c>
      <c r="D20" s="237">
        <f>Baseline!I19</f>
        <v>28.74</v>
      </c>
      <c r="E20" s="238">
        <f>'Policy Change'!I19</f>
        <v>29.027400000000004</v>
      </c>
      <c r="F20" s="185"/>
      <c r="G20" s="185"/>
    </row>
    <row r="21" spans="2:16" ht="16.5" thickTop="1" thickBot="1" x14ac:dyDescent="0.3">
      <c r="B21" s="333" t="s">
        <v>3</v>
      </c>
      <c r="C21" s="334">
        <f>Baseline!J20</f>
        <v>1</v>
      </c>
      <c r="D21" s="237">
        <f>Baseline!I20</f>
        <v>28.74</v>
      </c>
      <c r="E21" s="238">
        <f>'Policy Change'!I20</f>
        <v>29.027400000000004</v>
      </c>
      <c r="F21" s="185"/>
      <c r="G21" s="185"/>
    </row>
    <row r="22" spans="2:16" ht="16.5" thickTop="1" thickBot="1" x14ac:dyDescent="0.3">
      <c r="B22" s="329" t="str">
        <f>Baseline!B38</f>
        <v>FM_cigs</v>
      </c>
      <c r="C22" s="331">
        <f>Baseline!J38</f>
        <v>1</v>
      </c>
      <c r="D22" s="234">
        <f>Baseline!I38</f>
        <v>23.734000000000002</v>
      </c>
      <c r="E22" s="235">
        <f>'Policy Change'!I38</f>
        <v>23.971340000000001</v>
      </c>
      <c r="F22" s="185"/>
      <c r="G22" s="185"/>
    </row>
    <row r="23" spans="2:16" ht="16.5" thickTop="1" thickBot="1" x14ac:dyDescent="0.3">
      <c r="B23" s="333" t="str">
        <f>Baseline!B39</f>
        <v>RYO_tob</v>
      </c>
      <c r="C23" s="334">
        <f>Baseline!J39</f>
        <v>1</v>
      </c>
      <c r="D23" s="237">
        <f>Baseline!I39</f>
        <v>12.666499999999999</v>
      </c>
      <c r="E23" s="238">
        <f>'Policy Change'!I39</f>
        <v>12.793165</v>
      </c>
      <c r="F23" s="185"/>
      <c r="G23" s="185"/>
      <c r="H23" s="480"/>
      <c r="I23" s="481"/>
      <c r="J23" s="598" t="s">
        <v>597</v>
      </c>
      <c r="K23" s="598"/>
      <c r="L23" s="598"/>
      <c r="M23" s="598"/>
      <c r="N23" s="598"/>
      <c r="O23" s="598"/>
      <c r="P23" s="599"/>
    </row>
    <row r="24" spans="2:16" ht="61.5" thickTop="1" thickBot="1" x14ac:dyDescent="0.3">
      <c r="H24" s="482" t="s">
        <v>485</v>
      </c>
      <c r="I24" s="483" t="s">
        <v>518</v>
      </c>
      <c r="J24" s="483" t="s">
        <v>519</v>
      </c>
      <c r="K24" s="484" t="s">
        <v>488</v>
      </c>
      <c r="L24" s="484" t="s">
        <v>489</v>
      </c>
      <c r="M24" s="483" t="s">
        <v>521</v>
      </c>
      <c r="N24" s="483" t="s">
        <v>520</v>
      </c>
      <c r="O24" s="483" t="s">
        <v>522</v>
      </c>
      <c r="P24" s="485" t="s">
        <v>490</v>
      </c>
    </row>
    <row r="25" spans="2:16" ht="15.75" thickTop="1" x14ac:dyDescent="0.25">
      <c r="H25" s="486" t="s">
        <v>90</v>
      </c>
      <c r="I25" s="477">
        <f>(VLOOKUP('Front Sheet'!$E$31,'Processed MESAS data'!$C$4:$X$23,13) )*100</f>
        <v>51.109121339830402</v>
      </c>
      <c r="J25" s="472">
        <f>(VLOOKUP('Front Sheet'!$E$31,'Processed MESAS data'!$C$4:$X$23,3) )/1000000</f>
        <v>8766.458822183231</v>
      </c>
      <c r="K25" s="463">
        <f>'Front Sheet'!$E21</f>
        <v>0.01</v>
      </c>
      <c r="L25" s="463">
        <f>IF('Front Sheet'!$E$33 = "Yes",'Elasticities - Meng'!$S2,'Elasticities - Meng'!$S16)</f>
        <v>-9.7999999999999997E-3</v>
      </c>
      <c r="M25" s="408">
        <f t="shared" ref="M25:M34" si="6">L25*J25</f>
        <v>-85.911296457395665</v>
      </c>
      <c r="N25" s="405">
        <f t="shared" ref="N25:N34" si="7">(I25/100)*M25</f>
        <v>-43.908508751031768</v>
      </c>
      <c r="O25" s="600">
        <f>SUM(N25:N29)</f>
        <v>-92.317334829833641</v>
      </c>
      <c r="P25" s="602" t="s">
        <v>491</v>
      </c>
    </row>
    <row r="26" spans="2:16" ht="15.75" customHeight="1" x14ac:dyDescent="0.25">
      <c r="H26" s="486" t="s">
        <v>91</v>
      </c>
      <c r="I26" s="297">
        <f>(VLOOKUP('Front Sheet'!$E$31,'Processed MESAS data'!$C$4:$X$23,14) )*100</f>
        <v>42.270234490584819</v>
      </c>
      <c r="J26" s="473">
        <f>(VLOOKUP('Front Sheet'!$E$31,'Processed MESAS data'!$C$4:$X$23,4) )/1000000</f>
        <v>2571.637928653513</v>
      </c>
      <c r="K26" s="464">
        <f>'Front Sheet'!$E22</f>
        <v>0.01</v>
      </c>
      <c r="L26" s="464">
        <f>IF('Front Sheet'!$E$33 = "Yes",'Elasticities - Meng'!$S3,'Elasticities - Meng'!$S17)</f>
        <v>-1.268E-2</v>
      </c>
      <c r="M26" s="409">
        <f t="shared" si="6"/>
        <v>-32.608368935326546</v>
      </c>
      <c r="N26" s="406">
        <f t="shared" si="7"/>
        <v>-13.783634012517547</v>
      </c>
      <c r="O26" s="601"/>
      <c r="P26" s="603"/>
    </row>
    <row r="27" spans="2:16" x14ac:dyDescent="0.25">
      <c r="H27" s="486" t="s">
        <v>92</v>
      </c>
      <c r="I27" s="297">
        <f>(VLOOKUP('Front Sheet'!$E$31,'Processed MESAS data'!$C$4:$X$23,15) )*100</f>
        <v>65.715837435841195</v>
      </c>
      <c r="J27" s="473">
        <f>(VLOOKUP('Front Sheet'!$E$31,'Processed MESAS data'!$C$4:$X$23,5) )/1000000</f>
        <v>11450.653845670256</v>
      </c>
      <c r="K27" s="464">
        <f>'Front Sheet'!$E23</f>
        <v>0.01</v>
      </c>
      <c r="L27" s="464">
        <f>IF('Front Sheet'!$E$33 = "Yes",'Elasticities - Meng'!$S4,'Elasticities - Meng'!$S18)</f>
        <v>-3.8400000000000001E-3</v>
      </c>
      <c r="M27" s="409">
        <f t="shared" si="6"/>
        <v>-43.970510767373788</v>
      </c>
      <c r="N27" s="406">
        <f t="shared" si="7"/>
        <v>-28.895589375596408</v>
      </c>
      <c r="O27" s="601"/>
      <c r="P27" s="603"/>
    </row>
    <row r="28" spans="2:16" x14ac:dyDescent="0.25">
      <c r="H28" s="486" t="s">
        <v>93</v>
      </c>
      <c r="I28" s="297">
        <f>(VLOOKUP('Front Sheet'!$E$31,'Processed MESAS data'!$C$4:$X$23,16) )*100</f>
        <v>55.214761530787101</v>
      </c>
      <c r="J28" s="473">
        <f>(VLOOKUP('Front Sheet'!$E$31,'Processed MESAS data'!$C$4:$X$23,6) )/1000000</f>
        <v>8369.0606257123563</v>
      </c>
      <c r="K28" s="464">
        <f>'Front Sheet'!$E24</f>
        <v>0.01</v>
      </c>
      <c r="L28" s="464">
        <f>IF('Front Sheet'!$E$33 = "Yes",'Elasticities - Meng'!$S5,'Elasticities - Meng'!$S19)</f>
        <v>-8.2000000000000009E-4</v>
      </c>
      <c r="M28" s="409">
        <f t="shared" si="6"/>
        <v>-6.8626297130841332</v>
      </c>
      <c r="N28" s="406">
        <f t="shared" si="7"/>
        <v>-3.7891846308203432</v>
      </c>
      <c r="O28" s="601"/>
      <c r="P28" s="603"/>
    </row>
    <row r="29" spans="2:16" x14ac:dyDescent="0.25">
      <c r="H29" s="486" t="s">
        <v>94</v>
      </c>
      <c r="I29" s="297">
        <f>(VLOOKUP('Front Sheet'!$E$31,'Processed MESAS data'!$C$4:$X$23,17) )*100</f>
        <v>114.040522201017</v>
      </c>
      <c r="J29" s="473">
        <f>(VLOOKUP('Front Sheet'!$E$31,'Processed MESAS data'!$C$4:$X$23,7) )/1000000</f>
        <v>290.85748508279062</v>
      </c>
      <c r="K29" s="464">
        <f>'Front Sheet'!$E25</f>
        <v>0.01</v>
      </c>
      <c r="L29" s="464">
        <f>IF('Front Sheet'!$E$33 = "Yes",'Elasticities - Meng'!$S6,'Elasticities - Meng'!$S20)</f>
        <v>-5.8500000000000002E-3</v>
      </c>
      <c r="M29" s="409">
        <f t="shared" si="6"/>
        <v>-1.7015162877343251</v>
      </c>
      <c r="N29" s="406">
        <f t="shared" si="7"/>
        <v>-1.9404180598675831</v>
      </c>
      <c r="O29" s="601"/>
      <c r="P29" s="603"/>
    </row>
    <row r="30" spans="2:16" x14ac:dyDescent="0.25">
      <c r="H30" s="622" t="s">
        <v>95</v>
      </c>
      <c r="I30" s="318">
        <f>(VLOOKUP('Front Sheet'!$E$31,'Processed MESAS data'!$C$4:$X$23,18) )*100</f>
        <v>154.837408476978</v>
      </c>
      <c r="J30" s="623">
        <f>(VLOOKUP('Front Sheet'!$E$31,'Processed MESAS data'!$C$4:$X$23,8) )/1000000</f>
        <v>7594.9428553135958</v>
      </c>
      <c r="K30" s="617">
        <f>'Front Sheet'!$E26</f>
        <v>0.01</v>
      </c>
      <c r="L30" s="617">
        <f>IF('Front Sheet'!$E$33 = "Yes",'Elasticities - Meng'!$S7,'Elasticities - Meng'!$S21)</f>
        <v>-7.8600000000000007E-3</v>
      </c>
      <c r="M30" s="618">
        <f t="shared" si="6"/>
        <v>-59.696250842764869</v>
      </c>
      <c r="N30" s="619">
        <f t="shared" si="7"/>
        <v>-92.432127762853256</v>
      </c>
      <c r="O30" s="620">
        <f>SUM(N30:N34)</f>
        <v>-192.71798328991341</v>
      </c>
      <c r="P30" s="621" t="s">
        <v>492</v>
      </c>
    </row>
    <row r="31" spans="2:16" x14ac:dyDescent="0.25">
      <c r="H31" s="486" t="s">
        <v>96</v>
      </c>
      <c r="I31" s="297">
        <f>(VLOOKUP('Front Sheet'!$E$31,'Processed MESAS data'!$C$4:$X$23,19) )*100</f>
        <v>150.00678883053101</v>
      </c>
      <c r="J31" s="473">
        <f>(VLOOKUP('Front Sheet'!$E$31,'Processed MESAS data'!$C$4:$X$23,9) )/1000000</f>
        <v>1242.4766044146304</v>
      </c>
      <c r="K31" s="464">
        <f>'Front Sheet'!$E27</f>
        <v>0.01</v>
      </c>
      <c r="L31" s="464">
        <f>IF('Front Sheet'!$E$33 = "Yes",'Elasticities - Meng'!$S8,'Elasticities - Meng'!$S22)</f>
        <v>-5.9099999999999995E-3</v>
      </c>
      <c r="M31" s="409">
        <f t="shared" si="6"/>
        <v>-7.3430367320904653</v>
      </c>
      <c r="N31" s="406">
        <f t="shared" si="7"/>
        <v>-11.015053604455268</v>
      </c>
      <c r="O31" s="601"/>
      <c r="P31" s="603"/>
    </row>
    <row r="32" spans="2:16" x14ac:dyDescent="0.25">
      <c r="H32" s="486" t="s">
        <v>97</v>
      </c>
      <c r="I32" s="297">
        <f>(VLOOKUP('Front Sheet'!$E$31,'Processed MESAS data'!$C$4:$X$23,20) )*100</f>
        <v>219.48550160369803</v>
      </c>
      <c r="J32" s="473">
        <f>(VLOOKUP('Front Sheet'!$E$31,'Processed MESAS data'!$C$4:$X$23,10) )/1000000</f>
        <v>1685.2744337399481</v>
      </c>
      <c r="K32" s="464">
        <f>'Front Sheet'!$E28</f>
        <v>0.01</v>
      </c>
      <c r="L32" s="464">
        <f>IF('Front Sheet'!$E$33 = "Yes",'Elasticities - Meng'!$S9,'Elasticities - Meng'!$S23)</f>
        <v>-8.7100000000000007E-3</v>
      </c>
      <c r="M32" s="409">
        <f t="shared" si="6"/>
        <v>-14.678740317874949</v>
      </c>
      <c r="N32" s="406">
        <f t="shared" si="7"/>
        <v>-32.217706815792091</v>
      </c>
      <c r="O32" s="601"/>
      <c r="P32" s="603"/>
    </row>
    <row r="33" spans="8:16" x14ac:dyDescent="0.25">
      <c r="H33" s="486" t="s">
        <v>98</v>
      </c>
      <c r="I33" s="297">
        <f>(VLOOKUP('Front Sheet'!$E$31,'Processed MESAS data'!$C$4:$X$23,21) )*100</f>
        <v>339.13103711349697</v>
      </c>
      <c r="J33" s="473">
        <f>(VLOOKUP('Front Sheet'!$E$31,'Processed MESAS data'!$C$4:$X$23,11) )/1000000</f>
        <v>1876.8475725652397</v>
      </c>
      <c r="K33" s="464">
        <f>'Front Sheet'!$E29</f>
        <v>0.01</v>
      </c>
      <c r="L33" s="464">
        <f>IF('Front Sheet'!$E$33 = "Yes",'Elasticities - Meng'!$S10,'Elasticities - Meng'!$S24)</f>
        <v>-8.8999999999999999E-3</v>
      </c>
      <c r="M33" s="409">
        <f t="shared" si="6"/>
        <v>-16.703943395830635</v>
      </c>
      <c r="N33" s="406">
        <f t="shared" si="7"/>
        <v>-56.648256477131916</v>
      </c>
      <c r="O33" s="601"/>
      <c r="P33" s="603"/>
    </row>
    <row r="34" spans="8:16" ht="15.75" thickBot="1" x14ac:dyDescent="0.3">
      <c r="H34" s="487" t="s">
        <v>99</v>
      </c>
      <c r="I34" s="478">
        <f>(VLOOKUP('Front Sheet'!$E$31,'Processed MESAS data'!$C$4:$X$23,22) )*100</f>
        <v>235.35969158783604</v>
      </c>
      <c r="J34" s="474">
        <f>(VLOOKUP('Front Sheet'!$E$31,'Processed MESAS data'!$C$4:$X$23,12) )/1000000</f>
        <v>91.98314475945287</v>
      </c>
      <c r="K34" s="465">
        <f>'Front Sheet'!$E30</f>
        <v>0.01</v>
      </c>
      <c r="L34" s="465">
        <f>IF('Front Sheet'!$E$33 = "Yes",'Elasticities - Meng'!$S11,'Elasticities - Meng'!$S25)</f>
        <v>-1.8700000000000001E-3</v>
      </c>
      <c r="M34" s="410">
        <f t="shared" si="6"/>
        <v>-0.17200848070017688</v>
      </c>
      <c r="N34" s="407">
        <f t="shared" si="7"/>
        <v>-0.40483862968085876</v>
      </c>
      <c r="O34" s="604"/>
      <c r="P34" s="605"/>
    </row>
    <row r="35" spans="8:16" ht="15.75" thickTop="1" x14ac:dyDescent="0.25"/>
  </sheetData>
  <mergeCells count="12">
    <mergeCell ref="B3:E3"/>
    <mergeCell ref="H3:O3"/>
    <mergeCell ref="U5:U9"/>
    <mergeCell ref="U10:U14"/>
    <mergeCell ref="T5:T9"/>
    <mergeCell ref="T10:T14"/>
    <mergeCell ref="P3:U3"/>
    <mergeCell ref="J23:P23"/>
    <mergeCell ref="O25:O29"/>
    <mergeCell ref="P25:P29"/>
    <mergeCell ref="O30:O34"/>
    <mergeCell ref="P30:P34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C0C40-4873-4EDD-BEC4-7D476261F85B}">
  <sheetPr>
    <tabColor rgb="FF92D050"/>
  </sheetPr>
  <dimension ref="B2:I15"/>
  <sheetViews>
    <sheetView workbookViewId="0">
      <selection activeCell="H10" sqref="H10:H14"/>
    </sheetView>
  </sheetViews>
  <sheetFormatPr defaultRowHeight="15" x14ac:dyDescent="0.25"/>
  <cols>
    <col min="2" max="2" width="20.140625" customWidth="1"/>
    <col min="3" max="3" width="19.140625" customWidth="1"/>
    <col min="4" max="4" width="19.85546875" customWidth="1"/>
    <col min="5" max="5" width="15.5703125" customWidth="1"/>
    <col min="6" max="6" width="21.7109375" customWidth="1"/>
    <col min="7" max="7" width="22.7109375" customWidth="1"/>
    <col min="8" max="8" width="24.5703125" customWidth="1"/>
    <col min="9" max="9" width="18.28515625" customWidth="1"/>
  </cols>
  <sheetData>
    <row r="2" spans="2:9" ht="15.75" thickBot="1" x14ac:dyDescent="0.3"/>
    <row r="3" spans="2:9" ht="16.5" thickTop="1" thickBot="1" x14ac:dyDescent="0.3">
      <c r="B3" s="595" t="s">
        <v>596</v>
      </c>
      <c r="C3" s="596"/>
      <c r="D3" s="596"/>
      <c r="E3" s="596"/>
      <c r="F3" s="596"/>
      <c r="G3" s="597"/>
    </row>
    <row r="4" spans="2:9" ht="57" customHeight="1" thickTop="1" thickBot="1" x14ac:dyDescent="0.3">
      <c r="B4" s="348" t="s">
        <v>485</v>
      </c>
      <c r="C4" s="337" t="s">
        <v>518</v>
      </c>
      <c r="D4" s="337" t="s">
        <v>519</v>
      </c>
      <c r="E4" s="337" t="s">
        <v>489</v>
      </c>
      <c r="F4" s="351" t="s">
        <v>521</v>
      </c>
      <c r="G4" s="351" t="s">
        <v>520</v>
      </c>
      <c r="H4" s="475" t="s">
        <v>522</v>
      </c>
      <c r="I4" s="476" t="s">
        <v>490</v>
      </c>
    </row>
    <row r="5" spans="2:9" ht="15.75" thickTop="1" x14ac:dyDescent="0.25">
      <c r="B5" s="335" t="s">
        <v>90</v>
      </c>
      <c r="C5" s="392">
        <f>(VLOOKUP('Front Sheet'!$E$31,'Processed MESAS data'!$C$4:$X$23,13) )*100</f>
        <v>51.109121339830402</v>
      </c>
      <c r="D5" s="472">
        <f>(VLOOKUP('Front Sheet'!$E$31,'Processed MESAS data'!$C$4:$X$23,3) )/1000000</f>
        <v>8766.458822183231</v>
      </c>
      <c r="E5" s="463">
        <f>'Front Sheet'!$D21</f>
        <v>-0.01</v>
      </c>
      <c r="F5" s="408">
        <f>E5*D5</f>
        <v>-87.664588221832318</v>
      </c>
      <c r="G5" s="405">
        <f>(C5/100)*F5</f>
        <v>-44.804600766358945</v>
      </c>
      <c r="H5" s="600">
        <f>SUM(G5:G9)</f>
        <v>-180.45042787591356</v>
      </c>
      <c r="I5" s="602" t="s">
        <v>491</v>
      </c>
    </row>
    <row r="6" spans="2:9" x14ac:dyDescent="0.25">
      <c r="B6" s="335" t="s">
        <v>91</v>
      </c>
      <c r="C6" s="390">
        <f>(VLOOKUP('Front Sheet'!$E$31,'Processed MESAS data'!$C$4:$X$23,14) )*100</f>
        <v>42.270234490584819</v>
      </c>
      <c r="D6" s="473">
        <f>(VLOOKUP('Front Sheet'!$E$31,'Processed MESAS data'!$C$4:$X$23,4) )/1000000</f>
        <v>2571.637928653513</v>
      </c>
      <c r="E6" s="464">
        <f>'Front Sheet'!$D22</f>
        <v>-0.01</v>
      </c>
      <c r="F6" s="409">
        <f t="shared" ref="F6:F14" si="0">E6*D6</f>
        <v>-25.71637928653513</v>
      </c>
      <c r="G6" s="406">
        <f t="shared" ref="G6:G14" si="1">(C6/100)*F6</f>
        <v>-10.870373826906583</v>
      </c>
      <c r="H6" s="601"/>
      <c r="I6" s="603"/>
    </row>
    <row r="7" spans="2:9" x14ac:dyDescent="0.25">
      <c r="B7" s="335" t="s">
        <v>92</v>
      </c>
      <c r="C7" s="390">
        <f>(VLOOKUP('Front Sheet'!$E$31,'Processed MESAS data'!$C$4:$X$23,15) )*100</f>
        <v>65.715837435841195</v>
      </c>
      <c r="D7" s="473">
        <f>(VLOOKUP('Front Sheet'!$E$31,'Processed MESAS data'!$C$4:$X$23,5) )/1000000</f>
        <v>11450.653845670256</v>
      </c>
      <c r="E7" s="464">
        <f>'Front Sheet'!$D23</f>
        <v>-0.01</v>
      </c>
      <c r="F7" s="409">
        <f t="shared" si="0"/>
        <v>-114.50653845670257</v>
      </c>
      <c r="G7" s="406">
        <f t="shared" si="1"/>
        <v>-75.248930665615646</v>
      </c>
      <c r="H7" s="601"/>
      <c r="I7" s="603"/>
    </row>
    <row r="8" spans="2:9" x14ac:dyDescent="0.25">
      <c r="B8" s="335" t="s">
        <v>93</v>
      </c>
      <c r="C8" s="390">
        <f>(VLOOKUP('Front Sheet'!$E$31,'Processed MESAS data'!$C$4:$X$23,16) )*100</f>
        <v>55.214761530787101</v>
      </c>
      <c r="D8" s="473">
        <f>(VLOOKUP('Front Sheet'!$E$31,'Processed MESAS data'!$C$4:$X$23,6) )/1000000</f>
        <v>8369.0606257123563</v>
      </c>
      <c r="E8" s="464">
        <f>'Front Sheet'!$D24</f>
        <v>-0.01</v>
      </c>
      <c r="F8" s="409">
        <f t="shared" si="0"/>
        <v>-83.690606257123562</v>
      </c>
      <c r="G8" s="406">
        <f t="shared" si="1"/>
        <v>-46.209568668540768</v>
      </c>
      <c r="H8" s="601"/>
      <c r="I8" s="603"/>
    </row>
    <row r="9" spans="2:9" x14ac:dyDescent="0.25">
      <c r="B9" s="335" t="s">
        <v>94</v>
      </c>
      <c r="C9" s="390">
        <f>(VLOOKUP('Front Sheet'!$E$31,'Processed MESAS data'!$C$4:$X$23,17) )*100</f>
        <v>114.040522201017</v>
      </c>
      <c r="D9" s="473">
        <f>(VLOOKUP('Front Sheet'!$E$31,'Processed MESAS data'!$C$4:$X$23,7) )/1000000</f>
        <v>290.85748508279062</v>
      </c>
      <c r="E9" s="464">
        <f>'Front Sheet'!$D25</f>
        <v>-0.01</v>
      </c>
      <c r="F9" s="409">
        <f t="shared" si="0"/>
        <v>-2.9085748508279061</v>
      </c>
      <c r="G9" s="406">
        <f t="shared" si="1"/>
        <v>-3.3169539484915953</v>
      </c>
      <c r="H9" s="601"/>
      <c r="I9" s="603"/>
    </row>
    <row r="10" spans="2:9" ht="15" customHeight="1" x14ac:dyDescent="0.25">
      <c r="B10" s="335" t="s">
        <v>95</v>
      </c>
      <c r="C10" s="390">
        <f>(VLOOKUP('Front Sheet'!$E$31,'Processed MESAS data'!$C$4:$X$23,18) )*100</f>
        <v>154.837408476978</v>
      </c>
      <c r="D10" s="473">
        <f>(VLOOKUP('Front Sheet'!$E$31,'Processed MESAS data'!$C$4:$X$23,8) )/1000000</f>
        <v>7594.9428553135958</v>
      </c>
      <c r="E10" s="464">
        <f>'Front Sheet'!$D26</f>
        <v>-0.01</v>
      </c>
      <c r="F10" s="409">
        <f t="shared" si="0"/>
        <v>-75.949428553135959</v>
      </c>
      <c r="G10" s="406">
        <f t="shared" si="1"/>
        <v>-117.59812692474969</v>
      </c>
      <c r="H10" s="601">
        <f>SUM(G10:G14)</f>
        <v>-239.04008876719615</v>
      </c>
      <c r="I10" s="603" t="s">
        <v>492</v>
      </c>
    </row>
    <row r="11" spans="2:9" ht="15" customHeight="1" x14ac:dyDescent="0.25">
      <c r="B11" s="335" t="s">
        <v>96</v>
      </c>
      <c r="C11" s="390">
        <f>(VLOOKUP('Front Sheet'!$E$31,'Processed MESAS data'!$C$4:$X$23,19) )*100</f>
        <v>150.00678883053101</v>
      </c>
      <c r="D11" s="473">
        <f>(VLOOKUP('Front Sheet'!$E$31,'Processed MESAS data'!$C$4:$X$23,9) )/1000000</f>
        <v>1242.4766044146304</v>
      </c>
      <c r="E11" s="464">
        <f>'Front Sheet'!$D27</f>
        <v>-0.01</v>
      </c>
      <c r="F11" s="409">
        <f t="shared" si="0"/>
        <v>-12.424766044146304</v>
      </c>
      <c r="G11" s="406">
        <f t="shared" si="1"/>
        <v>-18.637992562530066</v>
      </c>
      <c r="H11" s="601"/>
      <c r="I11" s="603"/>
    </row>
    <row r="12" spans="2:9" ht="15" customHeight="1" x14ac:dyDescent="0.25">
      <c r="B12" s="335" t="s">
        <v>97</v>
      </c>
      <c r="C12" s="390">
        <f>(VLOOKUP('Front Sheet'!$E$31,'Processed MESAS data'!$C$4:$X$23,20) )*100</f>
        <v>219.48550160369803</v>
      </c>
      <c r="D12" s="473">
        <f>(VLOOKUP('Front Sheet'!$E$31,'Processed MESAS data'!$C$4:$X$23,10) )/1000000</f>
        <v>1685.2744337399481</v>
      </c>
      <c r="E12" s="464">
        <f>'Front Sheet'!$D28</f>
        <v>-0.01</v>
      </c>
      <c r="F12" s="409">
        <f t="shared" si="0"/>
        <v>-16.852744337399482</v>
      </c>
      <c r="G12" s="406">
        <f t="shared" si="1"/>
        <v>-36.989330442930068</v>
      </c>
      <c r="H12" s="601"/>
      <c r="I12" s="603"/>
    </row>
    <row r="13" spans="2:9" ht="15" customHeight="1" x14ac:dyDescent="0.25">
      <c r="B13" s="335" t="s">
        <v>98</v>
      </c>
      <c r="C13" s="390">
        <f>(VLOOKUP('Front Sheet'!$E$31,'Processed MESAS data'!$C$4:$X$23,21) )*100</f>
        <v>339.13103711349697</v>
      </c>
      <c r="D13" s="473">
        <f>(VLOOKUP('Front Sheet'!$E$31,'Processed MESAS data'!$C$4:$X$23,11) )/1000000</f>
        <v>1876.8475725652397</v>
      </c>
      <c r="E13" s="464">
        <f>'Front Sheet'!$D29</f>
        <v>-0.01</v>
      </c>
      <c r="F13" s="409">
        <f t="shared" si="0"/>
        <v>-18.768475725652397</v>
      </c>
      <c r="G13" s="406">
        <f t="shared" si="1"/>
        <v>-63.649726378799905</v>
      </c>
      <c r="H13" s="601"/>
      <c r="I13" s="603"/>
    </row>
    <row r="14" spans="2:9" ht="15.75" customHeight="1" thickBot="1" x14ac:dyDescent="0.3">
      <c r="B14" s="336" t="s">
        <v>99</v>
      </c>
      <c r="C14" s="391">
        <f>(VLOOKUP('Front Sheet'!$E$31,'Processed MESAS data'!$C$4:$X$23,22) )*100</f>
        <v>235.35969158783604</v>
      </c>
      <c r="D14" s="474">
        <f>(VLOOKUP('Front Sheet'!$E$31,'Processed MESAS data'!$C$4:$X$23,12) )/1000000</f>
        <v>91.98314475945287</v>
      </c>
      <c r="E14" s="465">
        <f>'Front Sheet'!$D30</f>
        <v>-0.01</v>
      </c>
      <c r="F14" s="410">
        <f t="shared" si="0"/>
        <v>-0.91983144759452873</v>
      </c>
      <c r="G14" s="407">
        <f t="shared" si="1"/>
        <v>-2.1649124581864103</v>
      </c>
      <c r="H14" s="604"/>
      <c r="I14" s="605"/>
    </row>
    <row r="15" spans="2:9" ht="15.75" thickTop="1" x14ac:dyDescent="0.25"/>
  </sheetData>
  <mergeCells count="5">
    <mergeCell ref="B3:G3"/>
    <mergeCell ref="H5:H9"/>
    <mergeCell ref="I5:I9"/>
    <mergeCell ref="H10:H14"/>
    <mergeCell ref="I10:I14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 tint="-0.249977111117893"/>
  </sheetPr>
  <dimension ref="B1:H12"/>
  <sheetViews>
    <sheetView showGridLines="0" workbookViewId="0">
      <selection activeCell="G9" sqref="G9"/>
    </sheetView>
  </sheetViews>
  <sheetFormatPr defaultRowHeight="15" x14ac:dyDescent="0.2"/>
  <cols>
    <col min="1" max="1" width="2.42578125" style="53" customWidth="1"/>
    <col min="2" max="256" width="9.140625" style="53"/>
    <col min="257" max="257" width="2.42578125" style="53" customWidth="1"/>
    <col min="258" max="512" width="9.140625" style="53"/>
    <col min="513" max="513" width="2.42578125" style="53" customWidth="1"/>
    <col min="514" max="768" width="9.140625" style="53"/>
    <col min="769" max="769" width="2.42578125" style="53" customWidth="1"/>
    <col min="770" max="1024" width="9.140625" style="53"/>
    <col min="1025" max="1025" width="2.42578125" style="53" customWidth="1"/>
    <col min="1026" max="1280" width="9.140625" style="53"/>
    <col min="1281" max="1281" width="2.42578125" style="53" customWidth="1"/>
    <col min="1282" max="1536" width="9.140625" style="53"/>
    <col min="1537" max="1537" width="2.42578125" style="53" customWidth="1"/>
    <col min="1538" max="1792" width="9.140625" style="53"/>
    <col min="1793" max="1793" width="2.42578125" style="53" customWidth="1"/>
    <col min="1794" max="2048" width="9.140625" style="53"/>
    <col min="2049" max="2049" width="2.42578125" style="53" customWidth="1"/>
    <col min="2050" max="2304" width="9.140625" style="53"/>
    <col min="2305" max="2305" width="2.42578125" style="53" customWidth="1"/>
    <col min="2306" max="2560" width="9.140625" style="53"/>
    <col min="2561" max="2561" width="2.42578125" style="53" customWidth="1"/>
    <col min="2562" max="2816" width="9.140625" style="53"/>
    <col min="2817" max="2817" width="2.42578125" style="53" customWidth="1"/>
    <col min="2818" max="3072" width="9.140625" style="53"/>
    <col min="3073" max="3073" width="2.42578125" style="53" customWidth="1"/>
    <col min="3074" max="3328" width="9.140625" style="53"/>
    <col min="3329" max="3329" width="2.42578125" style="53" customWidth="1"/>
    <col min="3330" max="3584" width="9.140625" style="53"/>
    <col min="3585" max="3585" width="2.42578125" style="53" customWidth="1"/>
    <col min="3586" max="3840" width="9.140625" style="53"/>
    <col min="3841" max="3841" width="2.42578125" style="53" customWidth="1"/>
    <col min="3842" max="4096" width="9.140625" style="53"/>
    <col min="4097" max="4097" width="2.42578125" style="53" customWidth="1"/>
    <col min="4098" max="4352" width="9.140625" style="53"/>
    <col min="4353" max="4353" width="2.42578125" style="53" customWidth="1"/>
    <col min="4354" max="4608" width="9.140625" style="53"/>
    <col min="4609" max="4609" width="2.42578125" style="53" customWidth="1"/>
    <col min="4610" max="4864" width="9.140625" style="53"/>
    <col min="4865" max="4865" width="2.42578125" style="53" customWidth="1"/>
    <col min="4866" max="5120" width="9.140625" style="53"/>
    <col min="5121" max="5121" width="2.42578125" style="53" customWidth="1"/>
    <col min="5122" max="5376" width="9.140625" style="53"/>
    <col min="5377" max="5377" width="2.42578125" style="53" customWidth="1"/>
    <col min="5378" max="5632" width="9.140625" style="53"/>
    <col min="5633" max="5633" width="2.42578125" style="53" customWidth="1"/>
    <col min="5634" max="5888" width="9.140625" style="53"/>
    <col min="5889" max="5889" width="2.42578125" style="53" customWidth="1"/>
    <col min="5890" max="6144" width="9.140625" style="53"/>
    <col min="6145" max="6145" width="2.42578125" style="53" customWidth="1"/>
    <col min="6146" max="6400" width="9.140625" style="53"/>
    <col min="6401" max="6401" width="2.42578125" style="53" customWidth="1"/>
    <col min="6402" max="6656" width="9.140625" style="53"/>
    <col min="6657" max="6657" width="2.42578125" style="53" customWidth="1"/>
    <col min="6658" max="6912" width="9.140625" style="53"/>
    <col min="6913" max="6913" width="2.42578125" style="53" customWidth="1"/>
    <col min="6914" max="7168" width="9.140625" style="53"/>
    <col min="7169" max="7169" width="2.42578125" style="53" customWidth="1"/>
    <col min="7170" max="7424" width="9.140625" style="53"/>
    <col min="7425" max="7425" width="2.42578125" style="53" customWidth="1"/>
    <col min="7426" max="7680" width="9.140625" style="53"/>
    <col min="7681" max="7681" width="2.42578125" style="53" customWidth="1"/>
    <col min="7682" max="7936" width="9.140625" style="53"/>
    <col min="7937" max="7937" width="2.42578125" style="53" customWidth="1"/>
    <col min="7938" max="8192" width="9.140625" style="53"/>
    <col min="8193" max="8193" width="2.42578125" style="53" customWidth="1"/>
    <col min="8194" max="8448" width="9.140625" style="53"/>
    <col min="8449" max="8449" width="2.42578125" style="53" customWidth="1"/>
    <col min="8450" max="8704" width="9.140625" style="53"/>
    <col min="8705" max="8705" width="2.42578125" style="53" customWidth="1"/>
    <col min="8706" max="8960" width="9.140625" style="53"/>
    <col min="8961" max="8961" width="2.42578125" style="53" customWidth="1"/>
    <col min="8962" max="9216" width="9.140625" style="53"/>
    <col min="9217" max="9217" width="2.42578125" style="53" customWidth="1"/>
    <col min="9218" max="9472" width="9.140625" style="53"/>
    <col min="9473" max="9473" width="2.42578125" style="53" customWidth="1"/>
    <col min="9474" max="9728" width="9.140625" style="53"/>
    <col min="9729" max="9729" width="2.42578125" style="53" customWidth="1"/>
    <col min="9730" max="9984" width="9.140625" style="53"/>
    <col min="9985" max="9985" width="2.42578125" style="53" customWidth="1"/>
    <col min="9986" max="10240" width="9.140625" style="53"/>
    <col min="10241" max="10241" width="2.42578125" style="53" customWidth="1"/>
    <col min="10242" max="10496" width="9.140625" style="53"/>
    <col min="10497" max="10497" width="2.42578125" style="53" customWidth="1"/>
    <col min="10498" max="10752" width="9.140625" style="53"/>
    <col min="10753" max="10753" width="2.42578125" style="53" customWidth="1"/>
    <col min="10754" max="11008" width="9.140625" style="53"/>
    <col min="11009" max="11009" width="2.42578125" style="53" customWidth="1"/>
    <col min="11010" max="11264" width="9.140625" style="53"/>
    <col min="11265" max="11265" width="2.42578125" style="53" customWidth="1"/>
    <col min="11266" max="11520" width="9.140625" style="53"/>
    <col min="11521" max="11521" width="2.42578125" style="53" customWidth="1"/>
    <col min="11522" max="11776" width="9.140625" style="53"/>
    <col min="11777" max="11777" width="2.42578125" style="53" customWidth="1"/>
    <col min="11778" max="12032" width="9.140625" style="53"/>
    <col min="12033" max="12033" width="2.42578125" style="53" customWidth="1"/>
    <col min="12034" max="12288" width="9.140625" style="53"/>
    <col min="12289" max="12289" width="2.42578125" style="53" customWidth="1"/>
    <col min="12290" max="12544" width="9.140625" style="53"/>
    <col min="12545" max="12545" width="2.42578125" style="53" customWidth="1"/>
    <col min="12546" max="12800" width="9.140625" style="53"/>
    <col min="12801" max="12801" width="2.42578125" style="53" customWidth="1"/>
    <col min="12802" max="13056" width="9.140625" style="53"/>
    <col min="13057" max="13057" width="2.42578125" style="53" customWidth="1"/>
    <col min="13058" max="13312" width="9.140625" style="53"/>
    <col min="13313" max="13313" width="2.42578125" style="53" customWidth="1"/>
    <col min="13314" max="13568" width="9.140625" style="53"/>
    <col min="13569" max="13569" width="2.42578125" style="53" customWidth="1"/>
    <col min="13570" max="13824" width="9.140625" style="53"/>
    <col min="13825" max="13825" width="2.42578125" style="53" customWidth="1"/>
    <col min="13826" max="14080" width="9.140625" style="53"/>
    <col min="14081" max="14081" width="2.42578125" style="53" customWidth="1"/>
    <col min="14082" max="14336" width="9.140625" style="53"/>
    <col min="14337" max="14337" width="2.42578125" style="53" customWidth="1"/>
    <col min="14338" max="14592" width="9.140625" style="53"/>
    <col min="14593" max="14593" width="2.42578125" style="53" customWidth="1"/>
    <col min="14594" max="14848" width="9.140625" style="53"/>
    <col min="14849" max="14849" width="2.42578125" style="53" customWidth="1"/>
    <col min="14850" max="15104" width="9.140625" style="53"/>
    <col min="15105" max="15105" width="2.42578125" style="53" customWidth="1"/>
    <col min="15106" max="15360" width="9.140625" style="53"/>
    <col min="15361" max="15361" width="2.42578125" style="53" customWidth="1"/>
    <col min="15362" max="15616" width="9.140625" style="53"/>
    <col min="15617" max="15617" width="2.42578125" style="53" customWidth="1"/>
    <col min="15618" max="15872" width="9.140625" style="53"/>
    <col min="15873" max="15873" width="2.42578125" style="53" customWidth="1"/>
    <col min="15874" max="16128" width="9.140625" style="53"/>
    <col min="16129" max="16129" width="2.42578125" style="53" customWidth="1"/>
    <col min="16130" max="16384" width="9.140625" style="53"/>
  </cols>
  <sheetData>
    <row r="1" spans="2:8" ht="8.25" customHeight="1" x14ac:dyDescent="0.2"/>
    <row r="2" spans="2:8" ht="18" x14ac:dyDescent="0.25">
      <c r="B2" s="52" t="s">
        <v>32</v>
      </c>
    </row>
    <row r="3" spans="2:8" ht="18" x14ac:dyDescent="0.25">
      <c r="B3" s="52"/>
    </row>
    <row r="4" spans="2:8" ht="15.75" x14ac:dyDescent="0.25">
      <c r="B4" s="73" t="s">
        <v>363</v>
      </c>
    </row>
    <row r="5" spans="2:8" x14ac:dyDescent="0.2">
      <c r="B5" s="54" t="s">
        <v>73</v>
      </c>
    </row>
    <row r="6" spans="2:8" x14ac:dyDescent="0.2">
      <c r="B6" s="54" t="s">
        <v>74</v>
      </c>
    </row>
    <row r="7" spans="2:8" x14ac:dyDescent="0.2">
      <c r="B7" s="55" t="s">
        <v>82</v>
      </c>
    </row>
    <row r="9" spans="2:8" ht="15.75" x14ac:dyDescent="0.25">
      <c r="B9" s="73" t="s">
        <v>84</v>
      </c>
    </row>
    <row r="10" spans="2:8" x14ac:dyDescent="0.2">
      <c r="B10" s="109" t="s">
        <v>60</v>
      </c>
    </row>
    <row r="12" spans="2:8" x14ac:dyDescent="0.2">
      <c r="H12" s="51"/>
    </row>
  </sheetData>
  <hyperlinks>
    <hyperlink ref="B5" location="'Scotland data'!A1" display="Retail sales estimates in Scotland, by drink type and market sector, 1994-2015" xr:uid="{00000000-0004-0000-0B00-000000000000}"/>
    <hyperlink ref="B7" location="'Population data'!A1" display="Mid-year population estimates, Scotland and England &amp; Wales, 1994-2015" xr:uid="{00000000-0004-0000-0B00-000001000000}"/>
    <hyperlink ref="B6" location="'England &amp; Wales data'!A1" display="Retail sales estimates in England &amp; Wales, by drink type and market sector, 1994-2015" xr:uid="{00000000-0004-0000-0B00-000002000000}"/>
    <hyperlink ref="B10" r:id="rId1" display="MESAS Monitoring Report 2019" xr:uid="{00000000-0004-0000-0B00-000003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 tint="-0.249977111117893"/>
    <pageSetUpPr fitToPage="1"/>
  </sheetPr>
  <dimension ref="A1:CG65"/>
  <sheetViews>
    <sheetView showGridLines="0" zoomScale="70" zoomScaleNormal="70" workbookViewId="0">
      <selection activeCell="L16" sqref="L16"/>
    </sheetView>
  </sheetViews>
  <sheetFormatPr defaultColWidth="9.140625" defaultRowHeight="15.75" customHeight="1" x14ac:dyDescent="0.2"/>
  <cols>
    <col min="1" max="1" width="2.7109375" style="130" customWidth="1"/>
    <col min="2" max="2" width="21.7109375" style="1" customWidth="1"/>
    <col min="3" max="4" width="10.7109375" style="1" customWidth="1"/>
    <col min="5" max="8" width="2.7109375" style="1" customWidth="1"/>
    <col min="9" max="29" width="10.7109375" style="1" customWidth="1"/>
    <col min="30" max="30" width="21.7109375" style="1" customWidth="1"/>
    <col min="31" max="32" width="10.7109375" style="1" customWidth="1"/>
    <col min="33" max="36" width="2.7109375" style="1" customWidth="1"/>
    <col min="37" max="57" width="10.7109375" style="1" customWidth="1"/>
    <col min="58" max="58" width="21.7109375" style="1" customWidth="1"/>
    <col min="59" max="60" width="10.7109375" style="1" customWidth="1"/>
    <col min="61" max="64" width="2.7109375" style="1" customWidth="1"/>
    <col min="65" max="84" width="10.7109375" style="1" customWidth="1"/>
    <col min="85" max="85" width="10.140625" style="1" customWidth="1"/>
    <col min="86" max="16384" width="9.140625" style="1"/>
  </cols>
  <sheetData>
    <row r="1" spans="1:85" ht="15.75" customHeight="1" x14ac:dyDescent="0.2">
      <c r="B1" s="56" t="s">
        <v>83</v>
      </c>
    </row>
    <row r="2" spans="1:85" s="2" customFormat="1" ht="15.75" customHeight="1" x14ac:dyDescent="0.25">
      <c r="B2" s="3" t="s">
        <v>10</v>
      </c>
      <c r="AD2" s="4" t="s">
        <v>11</v>
      </c>
      <c r="AZ2" s="5"/>
      <c r="BA2" s="5"/>
      <c r="BB2" s="5"/>
      <c r="BC2" s="5"/>
      <c r="BD2" s="5"/>
      <c r="BE2" s="5"/>
      <c r="BF2" s="4" t="s">
        <v>0</v>
      </c>
    </row>
    <row r="3" spans="1:85" s="6" customFormat="1" ht="15.75" customHeight="1" thickBot="1" x14ac:dyDescent="0.3">
      <c r="B3" s="7" t="s">
        <v>42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9"/>
      <c r="R3" s="10"/>
      <c r="S3" s="10"/>
      <c r="T3" s="10"/>
      <c r="U3" s="10"/>
      <c r="V3" s="10"/>
      <c r="W3" s="11"/>
      <c r="X3" s="12"/>
      <c r="Y3" s="12"/>
      <c r="Z3" s="12"/>
      <c r="AA3" s="12"/>
      <c r="AB3" s="12"/>
      <c r="AC3" s="12"/>
      <c r="AD3" s="7" t="s">
        <v>52</v>
      </c>
      <c r="AU3" s="13"/>
      <c r="AZ3" s="14"/>
      <c r="BA3" s="14"/>
      <c r="BB3" s="14"/>
      <c r="BC3" s="14"/>
      <c r="BD3" s="14"/>
      <c r="BE3" s="14"/>
      <c r="BF3" s="7" t="s">
        <v>56</v>
      </c>
    </row>
    <row r="4" spans="1:85" s="2" customFormat="1" ht="15.75" customHeight="1" x14ac:dyDescent="0.25">
      <c r="A4" s="6"/>
      <c r="B4" s="15" t="s">
        <v>12</v>
      </c>
      <c r="C4" s="16">
        <v>1994</v>
      </c>
      <c r="D4" s="16">
        <v>1995</v>
      </c>
      <c r="E4" s="16">
        <v>1996</v>
      </c>
      <c r="F4" s="16">
        <v>1997</v>
      </c>
      <c r="G4" s="16">
        <v>1998</v>
      </c>
      <c r="H4" s="16">
        <v>1999</v>
      </c>
      <c r="I4" s="16">
        <v>2000</v>
      </c>
      <c r="J4" s="16">
        <v>2001</v>
      </c>
      <c r="K4" s="16">
        <v>2002</v>
      </c>
      <c r="L4" s="16">
        <v>2003</v>
      </c>
      <c r="M4" s="16">
        <v>2004</v>
      </c>
      <c r="N4" s="16">
        <v>2005</v>
      </c>
      <c r="O4" s="16">
        <v>2006</v>
      </c>
      <c r="P4" s="16">
        <v>2007</v>
      </c>
      <c r="Q4" s="16">
        <v>2008</v>
      </c>
      <c r="R4" s="16">
        <v>2009</v>
      </c>
      <c r="S4" s="16">
        <v>2010</v>
      </c>
      <c r="T4" s="16">
        <v>2011</v>
      </c>
      <c r="U4" s="16">
        <v>2012</v>
      </c>
      <c r="V4" s="16">
        <v>2013</v>
      </c>
      <c r="W4" s="16">
        <v>2014</v>
      </c>
      <c r="X4" s="16">
        <v>2015</v>
      </c>
      <c r="Y4" s="16">
        <v>2016</v>
      </c>
      <c r="Z4" s="16">
        <v>2017</v>
      </c>
      <c r="AA4" s="16">
        <v>2018</v>
      </c>
      <c r="AB4" s="16">
        <v>2019</v>
      </c>
      <c r="AC4" s="17"/>
      <c r="AD4" s="15" t="s">
        <v>12</v>
      </c>
      <c r="AE4" s="16">
        <v>1994</v>
      </c>
      <c r="AF4" s="16">
        <v>1995</v>
      </c>
      <c r="AG4" s="16">
        <v>1996</v>
      </c>
      <c r="AH4" s="16">
        <v>1997</v>
      </c>
      <c r="AI4" s="16">
        <v>1998</v>
      </c>
      <c r="AJ4" s="16">
        <v>1999</v>
      </c>
      <c r="AK4" s="16">
        <v>2000</v>
      </c>
      <c r="AL4" s="16">
        <v>2001</v>
      </c>
      <c r="AM4" s="16">
        <v>2002</v>
      </c>
      <c r="AN4" s="16">
        <v>2003</v>
      </c>
      <c r="AO4" s="16">
        <v>2004</v>
      </c>
      <c r="AP4" s="16">
        <v>2005</v>
      </c>
      <c r="AQ4" s="16">
        <v>2006</v>
      </c>
      <c r="AR4" s="16">
        <v>2007</v>
      </c>
      <c r="AS4" s="16">
        <v>2008</v>
      </c>
      <c r="AT4" s="16">
        <v>2009</v>
      </c>
      <c r="AU4" s="16">
        <v>2010</v>
      </c>
      <c r="AV4" s="16">
        <v>2011</v>
      </c>
      <c r="AW4" s="16">
        <v>2012</v>
      </c>
      <c r="AX4" s="16">
        <v>2013</v>
      </c>
      <c r="AY4" s="16">
        <v>2014</v>
      </c>
      <c r="AZ4" s="16">
        <v>2015</v>
      </c>
      <c r="BA4" s="16">
        <v>2016</v>
      </c>
      <c r="BB4" s="16">
        <v>2017</v>
      </c>
      <c r="BC4" s="16">
        <v>2018</v>
      </c>
      <c r="BD4" s="16">
        <v>2019</v>
      </c>
      <c r="BE4" s="17"/>
      <c r="BF4" s="15" t="s">
        <v>12</v>
      </c>
      <c r="BG4" s="16">
        <v>1994</v>
      </c>
      <c r="BH4" s="16">
        <v>1995</v>
      </c>
      <c r="BI4" s="16">
        <v>1996</v>
      </c>
      <c r="BJ4" s="16">
        <v>1997</v>
      </c>
      <c r="BK4" s="16">
        <v>1998</v>
      </c>
      <c r="BL4" s="16">
        <v>1999</v>
      </c>
      <c r="BM4" s="16">
        <v>2000</v>
      </c>
      <c r="BN4" s="16">
        <v>2001</v>
      </c>
      <c r="BO4" s="16">
        <v>2002</v>
      </c>
      <c r="BP4" s="16">
        <v>2003</v>
      </c>
      <c r="BQ4" s="16">
        <v>2004</v>
      </c>
      <c r="BR4" s="16">
        <v>2005</v>
      </c>
      <c r="BS4" s="16">
        <v>2006</v>
      </c>
      <c r="BT4" s="16">
        <v>2007</v>
      </c>
      <c r="BU4" s="16">
        <v>2008</v>
      </c>
      <c r="BV4" s="16">
        <v>2009</v>
      </c>
      <c r="BW4" s="16">
        <v>2010</v>
      </c>
      <c r="BX4" s="16">
        <v>2011</v>
      </c>
      <c r="BY4" s="16">
        <v>2012</v>
      </c>
      <c r="BZ4" s="16">
        <v>2013</v>
      </c>
      <c r="CA4" s="16">
        <v>2014</v>
      </c>
      <c r="CB4" s="16">
        <v>2015</v>
      </c>
      <c r="CC4" s="16">
        <v>2016</v>
      </c>
      <c r="CD4" s="16">
        <v>2017</v>
      </c>
      <c r="CE4" s="132">
        <v>2018</v>
      </c>
      <c r="CF4" s="16">
        <v>2019</v>
      </c>
    </row>
    <row r="5" spans="1:85" s="152" customFormat="1" ht="15.75" customHeight="1" x14ac:dyDescent="0.25">
      <c r="A5" s="130"/>
      <c r="B5" s="18" t="s">
        <v>1</v>
      </c>
      <c r="C5" s="19">
        <v>19673.776620746172</v>
      </c>
      <c r="D5" s="19">
        <v>18782.919113674761</v>
      </c>
      <c r="E5" s="19"/>
      <c r="F5" s="19"/>
      <c r="G5" s="19"/>
      <c r="H5" s="19"/>
      <c r="I5" s="19">
        <v>17950.282674780672</v>
      </c>
      <c r="J5" s="19">
        <v>18200.816212674614</v>
      </c>
      <c r="K5" s="19">
        <v>17257.407238376494</v>
      </c>
      <c r="L5" s="19">
        <v>17556.425775558564</v>
      </c>
      <c r="M5" s="19">
        <v>18026.697480513511</v>
      </c>
      <c r="N5" s="19">
        <v>18137.778826397567</v>
      </c>
      <c r="O5" s="19">
        <v>17849.632916745679</v>
      </c>
      <c r="P5" s="19">
        <v>17544.572139902688</v>
      </c>
      <c r="Q5" s="19">
        <v>16914.060074715628</v>
      </c>
      <c r="R5" s="19">
        <v>16047.360255363141</v>
      </c>
      <c r="S5" s="19">
        <v>15479.98062165058</v>
      </c>
      <c r="T5" s="19">
        <v>14267.49</v>
      </c>
      <c r="U5" s="19">
        <v>13951.95</v>
      </c>
      <c r="V5" s="19">
        <v>13223.07</v>
      </c>
      <c r="W5" s="19">
        <v>13123.82</v>
      </c>
      <c r="X5" s="155">
        <v>12909.942768058299</v>
      </c>
      <c r="Y5" s="155">
        <v>12963.867077011901</v>
      </c>
      <c r="Z5" s="155">
        <v>12856.7289070893</v>
      </c>
      <c r="AA5" s="155">
        <v>12378.388465267699</v>
      </c>
      <c r="AB5" s="155">
        <v>12344.3264658073</v>
      </c>
      <c r="AC5" s="19"/>
      <c r="AD5" s="18" t="s">
        <v>1</v>
      </c>
      <c r="AE5" s="19">
        <v>21235.205863679999</v>
      </c>
      <c r="AF5" s="19">
        <v>22197.566960389999</v>
      </c>
      <c r="AG5" s="19"/>
      <c r="AH5" s="19"/>
      <c r="AI5" s="19"/>
      <c r="AJ5" s="19"/>
      <c r="AK5" s="19">
        <v>26492.156634100244</v>
      </c>
      <c r="AL5" s="19">
        <v>27178.860699376819</v>
      </c>
      <c r="AM5" s="19">
        <v>27876.009800815958</v>
      </c>
      <c r="AN5" s="19">
        <v>28934.061365637579</v>
      </c>
      <c r="AO5" s="19">
        <v>29658.840165036279</v>
      </c>
      <c r="AP5" s="19">
        <v>30619.267981261546</v>
      </c>
      <c r="AQ5" s="19">
        <v>31126.217609385774</v>
      </c>
      <c r="AR5" s="19">
        <v>32101.016640876282</v>
      </c>
      <c r="AS5" s="19">
        <v>32802.040953992</v>
      </c>
      <c r="AT5" s="19">
        <v>33905.148946684538</v>
      </c>
      <c r="AU5" s="19">
        <v>34073.844314789865</v>
      </c>
      <c r="AV5" s="19">
        <v>34318.102289378301</v>
      </c>
      <c r="AW5" s="19">
        <v>32580.2123552708</v>
      </c>
      <c r="AX5" s="19">
        <v>32449.514456192301</v>
      </c>
      <c r="AY5" s="19">
        <v>33089.693776308799</v>
      </c>
      <c r="AZ5" s="19">
        <v>33255.429203010295</v>
      </c>
      <c r="BA5" s="19">
        <v>33035.344932654603</v>
      </c>
      <c r="BB5" s="19">
        <v>33371.891865503501</v>
      </c>
      <c r="BC5" s="19">
        <v>32536.398976088502</v>
      </c>
      <c r="BD5" s="19">
        <v>32716.431022794601</v>
      </c>
      <c r="BE5" s="162"/>
      <c r="BF5" s="18" t="s">
        <v>1</v>
      </c>
      <c r="BG5" s="19">
        <v>40908.982484426175</v>
      </c>
      <c r="BH5" s="19">
        <v>40980.486074064756</v>
      </c>
      <c r="BI5" s="19"/>
      <c r="BJ5" s="19"/>
      <c r="BK5" s="19"/>
      <c r="BL5" s="19"/>
      <c r="BM5" s="19">
        <v>44442.439308880916</v>
      </c>
      <c r="BN5" s="19">
        <v>45379.676912051429</v>
      </c>
      <c r="BO5" s="19">
        <v>45133.417039192449</v>
      </c>
      <c r="BP5" s="19">
        <v>46490.487141196143</v>
      </c>
      <c r="BQ5" s="19">
        <v>47685.53764554979</v>
      </c>
      <c r="BR5" s="19">
        <v>48757.046807659106</v>
      </c>
      <c r="BS5" s="19">
        <v>48975.850526131457</v>
      </c>
      <c r="BT5" s="19">
        <v>49645.58878077897</v>
      </c>
      <c r="BU5" s="19">
        <v>49716.101028707635</v>
      </c>
      <c r="BV5" s="19">
        <v>49952.50920204768</v>
      </c>
      <c r="BW5" s="19">
        <v>49553.82493644044</v>
      </c>
      <c r="BX5" s="19">
        <v>48454.52</v>
      </c>
      <c r="BY5" s="19">
        <v>46593.33</v>
      </c>
      <c r="BZ5" s="19">
        <v>45634.57</v>
      </c>
      <c r="CA5" s="19">
        <v>46114.87</v>
      </c>
      <c r="CB5" s="19">
        <v>46165.371971068598</v>
      </c>
      <c r="CC5" s="19">
        <v>45999.212009666502</v>
      </c>
      <c r="CD5" s="19">
        <v>46228.620772592803</v>
      </c>
      <c r="CE5" s="19">
        <v>44914.787441356202</v>
      </c>
      <c r="CF5" s="19">
        <v>45060.757488601899</v>
      </c>
      <c r="CG5" s="174"/>
    </row>
    <row r="6" spans="1:85" s="152" customFormat="1" ht="15.75" customHeight="1" x14ac:dyDescent="0.2">
      <c r="A6" s="130"/>
      <c r="B6" s="152" t="s">
        <v>2</v>
      </c>
      <c r="C6" s="158">
        <v>4834.8490658628025</v>
      </c>
      <c r="D6" s="158">
        <v>4446.6828482692717</v>
      </c>
      <c r="E6" s="158"/>
      <c r="F6" s="158"/>
      <c r="G6" s="158"/>
      <c r="H6" s="158"/>
      <c r="I6" s="158">
        <v>4371.2159395955287</v>
      </c>
      <c r="J6" s="158">
        <v>4343.9772437783122</v>
      </c>
      <c r="K6" s="158">
        <v>4127.6870819086862</v>
      </c>
      <c r="L6" s="158">
        <v>3980.0070970239394</v>
      </c>
      <c r="M6" s="158">
        <v>3969.0923537465678</v>
      </c>
      <c r="N6" s="158">
        <v>3755.385285925986</v>
      </c>
      <c r="O6" s="158">
        <v>3554.05329765238</v>
      </c>
      <c r="P6" s="158">
        <v>3550.0907271029728</v>
      </c>
      <c r="Q6" s="158">
        <v>3397.9320164661067</v>
      </c>
      <c r="R6" s="158">
        <v>3354.2188352393314</v>
      </c>
      <c r="S6" s="158">
        <v>3116.276203670674</v>
      </c>
      <c r="T6" s="158">
        <v>3062.49</v>
      </c>
      <c r="U6" s="158">
        <v>2757.0549999999998</v>
      </c>
      <c r="V6" s="158">
        <v>2811.585</v>
      </c>
      <c r="W6" s="158">
        <v>2714.0610000000001</v>
      </c>
      <c r="X6" s="154">
        <v>2604.2449001535497</v>
      </c>
      <c r="Y6" s="154">
        <v>2648.1373425659099</v>
      </c>
      <c r="Z6" s="154">
        <v>2600.4911932548098</v>
      </c>
      <c r="AA6" s="154">
        <v>2648.3753440939204</v>
      </c>
      <c r="AB6" s="154">
        <v>2735.8102882480002</v>
      </c>
      <c r="AC6" s="158"/>
      <c r="AD6" s="152" t="s">
        <v>2</v>
      </c>
      <c r="AE6" s="158">
        <v>9440.4354999999996</v>
      </c>
      <c r="AF6" s="158">
        <v>9277.5944999999992</v>
      </c>
      <c r="AG6" s="158"/>
      <c r="AH6" s="158"/>
      <c r="AI6" s="158"/>
      <c r="AJ6" s="158"/>
      <c r="AK6" s="158">
        <v>8914.9902478231033</v>
      </c>
      <c r="AL6" s="158">
        <v>9184.760255610383</v>
      </c>
      <c r="AM6" s="158">
        <v>9355.7527580000005</v>
      </c>
      <c r="AN6" s="158">
        <v>10164.7485</v>
      </c>
      <c r="AO6" s="158">
        <v>10278.3055</v>
      </c>
      <c r="AP6" s="158">
        <v>10080.726196499998</v>
      </c>
      <c r="AQ6" s="158">
        <v>10216.865380000001</v>
      </c>
      <c r="AR6" s="158">
        <v>10778.633777000001</v>
      </c>
      <c r="AS6" s="158">
        <v>11309.259776500001</v>
      </c>
      <c r="AT6" s="158">
        <v>11356.801511763295</v>
      </c>
      <c r="AU6" s="158">
        <v>11053.794639777241</v>
      </c>
      <c r="AV6" s="158">
        <v>11312.0264801267</v>
      </c>
      <c r="AW6" s="158">
        <v>10572.7189988236</v>
      </c>
      <c r="AX6" s="158">
        <v>10290.057029838501</v>
      </c>
      <c r="AY6" s="158">
        <v>10491.8610949339</v>
      </c>
      <c r="AZ6" s="158">
        <v>10682.3870088975</v>
      </c>
      <c r="BA6" s="158">
        <v>10684.7841952285</v>
      </c>
      <c r="BB6" s="158">
        <v>10740.4660580492</v>
      </c>
      <c r="BC6" s="158">
        <v>10511.827065003301</v>
      </c>
      <c r="BD6" s="158">
        <v>10638.6706736292</v>
      </c>
      <c r="BE6" s="184"/>
      <c r="BF6" s="152" t="s">
        <v>2</v>
      </c>
      <c r="BG6" s="158">
        <v>14275.284565862803</v>
      </c>
      <c r="BH6" s="158">
        <v>13724.277348269272</v>
      </c>
      <c r="BI6" s="158"/>
      <c r="BJ6" s="158"/>
      <c r="BK6" s="158"/>
      <c r="BL6" s="158"/>
      <c r="BM6" s="158">
        <v>13286.206187418633</v>
      </c>
      <c r="BN6" s="158">
        <v>13528.737499388695</v>
      </c>
      <c r="BO6" s="158">
        <v>13483.439839908686</v>
      </c>
      <c r="BP6" s="158">
        <v>14144.755597023939</v>
      </c>
      <c r="BQ6" s="158">
        <v>14247.397853746568</v>
      </c>
      <c r="BR6" s="158">
        <v>13836.111482425984</v>
      </c>
      <c r="BS6" s="158">
        <v>13770.918677652382</v>
      </c>
      <c r="BT6" s="158">
        <v>14328.724504102975</v>
      </c>
      <c r="BU6" s="158">
        <v>14707.191792966107</v>
      </c>
      <c r="BV6" s="158">
        <v>14711.020347002626</v>
      </c>
      <c r="BW6" s="158">
        <v>14170.070843447915</v>
      </c>
      <c r="BX6" s="158">
        <v>14328.5</v>
      </c>
      <c r="BY6" s="158">
        <v>13355.095000000001</v>
      </c>
      <c r="BZ6" s="158">
        <v>13088.794999999998</v>
      </c>
      <c r="CA6" s="158">
        <v>13172.571</v>
      </c>
      <c r="CB6" s="158">
        <v>13286.63190905105</v>
      </c>
      <c r="CC6" s="158">
        <v>13332.921537794409</v>
      </c>
      <c r="CD6" s="158">
        <v>13340.957251304009</v>
      </c>
      <c r="CE6" s="158">
        <v>13160.202409097221</v>
      </c>
      <c r="CF6" s="158">
        <v>13374.4809618772</v>
      </c>
      <c r="CG6" s="170"/>
    </row>
    <row r="7" spans="1:85" s="152" customFormat="1" ht="15.75" customHeight="1" x14ac:dyDescent="0.2">
      <c r="A7" s="130"/>
      <c r="B7" s="152" t="s">
        <v>3</v>
      </c>
      <c r="C7" s="158">
        <v>0</v>
      </c>
      <c r="D7" s="158">
        <v>23.469647249738848</v>
      </c>
      <c r="E7" s="158"/>
      <c r="F7" s="158"/>
      <c r="G7" s="158"/>
      <c r="H7" s="158"/>
      <c r="I7" s="158">
        <v>378.98312638880884</v>
      </c>
      <c r="J7" s="158">
        <v>454.76378290261323</v>
      </c>
      <c r="K7" s="158">
        <v>417.36138909996754</v>
      </c>
      <c r="L7" s="158">
        <v>375.98454737901426</v>
      </c>
      <c r="M7" s="158">
        <v>291.34566263657103</v>
      </c>
      <c r="N7" s="158">
        <v>258.61413229149014</v>
      </c>
      <c r="O7" s="158">
        <v>226.13544070906948</v>
      </c>
      <c r="P7" s="158">
        <v>185.55703718599045</v>
      </c>
      <c r="Q7" s="158">
        <v>160.71662185229698</v>
      </c>
      <c r="R7" s="158">
        <v>137.51109526386603</v>
      </c>
      <c r="S7" s="158">
        <v>135.44386648752149</v>
      </c>
      <c r="T7" s="158">
        <v>141.7664</v>
      </c>
      <c r="U7" s="158">
        <v>165.19159999999999</v>
      </c>
      <c r="V7" s="158">
        <v>137.6583</v>
      </c>
      <c r="W7" s="158">
        <v>140.3948</v>
      </c>
      <c r="X7" s="154">
        <v>139.995234287226</v>
      </c>
      <c r="Y7" s="154">
        <v>135.847358041478</v>
      </c>
      <c r="Z7" s="154">
        <v>135.90093080830999</v>
      </c>
      <c r="AA7" s="154">
        <v>101.98980934536999</v>
      </c>
      <c r="AB7" s="154">
        <v>98.356570631001006</v>
      </c>
      <c r="AC7" s="158"/>
      <c r="AD7" s="152" t="s">
        <v>3</v>
      </c>
      <c r="AE7" s="158">
        <v>0</v>
      </c>
      <c r="AF7" s="158">
        <v>31.933</v>
      </c>
      <c r="AG7" s="158"/>
      <c r="AH7" s="158"/>
      <c r="AI7" s="158"/>
      <c r="AJ7" s="158"/>
      <c r="AK7" s="158">
        <v>378.54458149649162</v>
      </c>
      <c r="AL7" s="158">
        <v>455.37880435978713</v>
      </c>
      <c r="AM7" s="158">
        <v>470.97640799999999</v>
      </c>
      <c r="AN7" s="158">
        <v>442.64699999999999</v>
      </c>
      <c r="AO7" s="158">
        <v>404.23049999999995</v>
      </c>
      <c r="AP7" s="158">
        <v>329.30163449999986</v>
      </c>
      <c r="AQ7" s="158">
        <v>304.50802049999993</v>
      </c>
      <c r="AR7" s="158">
        <v>289.19826449999999</v>
      </c>
      <c r="AS7" s="158">
        <v>269.08087949999998</v>
      </c>
      <c r="AT7" s="158">
        <v>284.09684399999998</v>
      </c>
      <c r="AU7" s="158">
        <v>330.03624039056922</v>
      </c>
      <c r="AV7" s="158">
        <v>335.84914303360699</v>
      </c>
      <c r="AW7" s="158">
        <v>309.57824089549598</v>
      </c>
      <c r="AX7" s="158">
        <v>307.20730658687501</v>
      </c>
      <c r="AY7" s="158">
        <v>325.29909287983202</v>
      </c>
      <c r="AZ7" s="158">
        <v>307.64685715510103</v>
      </c>
      <c r="BA7" s="158">
        <v>289.85402324434801</v>
      </c>
      <c r="BB7" s="158">
        <v>318.399542194341</v>
      </c>
      <c r="BC7" s="158">
        <v>374.04582770350805</v>
      </c>
      <c r="BD7" s="158">
        <v>436.21396455091002</v>
      </c>
      <c r="BE7" s="184"/>
      <c r="BF7" s="152" t="s">
        <v>3</v>
      </c>
      <c r="BG7" s="158">
        <v>0</v>
      </c>
      <c r="BH7" s="158">
        <v>55.402647249738848</v>
      </c>
      <c r="BI7" s="158"/>
      <c r="BJ7" s="158"/>
      <c r="BK7" s="158"/>
      <c r="BL7" s="158"/>
      <c r="BM7" s="158">
        <v>757.52770788530052</v>
      </c>
      <c r="BN7" s="158">
        <v>910.14258726240041</v>
      </c>
      <c r="BO7" s="158">
        <v>888.33779709996747</v>
      </c>
      <c r="BP7" s="158">
        <v>818.63154737901425</v>
      </c>
      <c r="BQ7" s="158">
        <v>695.57616263657098</v>
      </c>
      <c r="BR7" s="158">
        <v>587.91576679149</v>
      </c>
      <c r="BS7" s="158">
        <v>530.64346120906941</v>
      </c>
      <c r="BT7" s="158">
        <v>474.75530168599045</v>
      </c>
      <c r="BU7" s="158">
        <v>429.79750135229699</v>
      </c>
      <c r="BV7" s="158">
        <v>421.607939263866</v>
      </c>
      <c r="BW7" s="158">
        <v>465.48010687809074</v>
      </c>
      <c r="BX7" s="158">
        <v>475.17840000000001</v>
      </c>
      <c r="BY7" s="158">
        <v>477.96370000000002</v>
      </c>
      <c r="BZ7" s="158">
        <v>443.86369999999999</v>
      </c>
      <c r="CA7" s="158">
        <v>463.73789999999997</v>
      </c>
      <c r="CB7" s="158">
        <v>447.642091442327</v>
      </c>
      <c r="CC7" s="158">
        <v>425.70138128582602</v>
      </c>
      <c r="CD7" s="158">
        <v>454.30047300265096</v>
      </c>
      <c r="CE7" s="158">
        <v>476.03563704887802</v>
      </c>
      <c r="CF7" s="158">
        <v>534.57053518191105</v>
      </c>
      <c r="CG7" s="170"/>
    </row>
    <row r="8" spans="1:85" s="152" customFormat="1" ht="15.75" customHeight="1" x14ac:dyDescent="0.2">
      <c r="A8" s="130"/>
      <c r="B8" s="152" t="s">
        <v>4</v>
      </c>
      <c r="C8" s="158">
        <v>66.879945402228984</v>
      </c>
      <c r="D8" s="158">
        <v>60.449062849032259</v>
      </c>
      <c r="E8" s="158"/>
      <c r="F8" s="158"/>
      <c r="G8" s="158"/>
      <c r="H8" s="158"/>
      <c r="I8" s="158">
        <v>34.441907902355595</v>
      </c>
      <c r="J8" s="158">
        <v>27.980196573736066</v>
      </c>
      <c r="K8" s="158">
        <v>26.722382536485696</v>
      </c>
      <c r="L8" s="158">
        <v>21.900762060359302</v>
      </c>
      <c r="M8" s="158">
        <v>24.792501195018232</v>
      </c>
      <c r="N8" s="158">
        <v>21.241026266311316</v>
      </c>
      <c r="O8" s="158">
        <v>19.298813414674722</v>
      </c>
      <c r="P8" s="158">
        <v>20.994396062928889</v>
      </c>
      <c r="Q8" s="158">
        <v>39.414682913540005</v>
      </c>
      <c r="R8" s="158">
        <v>34.991093350756003</v>
      </c>
      <c r="S8" s="158">
        <v>27.781638823786</v>
      </c>
      <c r="T8" s="158">
        <v>25.17108</v>
      </c>
      <c r="U8" s="158">
        <v>19.212389999999999</v>
      </c>
      <c r="V8" s="158">
        <v>17.500409999999999</v>
      </c>
      <c r="W8" s="158">
        <v>20.834440000000001</v>
      </c>
      <c r="X8" s="154">
        <v>18.196517575481</v>
      </c>
      <c r="Y8" s="154">
        <v>15.766354569222999</v>
      </c>
      <c r="Z8" s="154">
        <v>13.710102785106001</v>
      </c>
      <c r="AA8" s="154">
        <v>12.584398976423</v>
      </c>
      <c r="AB8" s="154">
        <v>11.425077848262999</v>
      </c>
      <c r="AC8" s="158"/>
      <c r="AD8" s="152" t="s">
        <v>4</v>
      </c>
      <c r="AE8" s="158">
        <v>1356.7870000000003</v>
      </c>
      <c r="AF8" s="158">
        <v>1319.9820000000002</v>
      </c>
      <c r="AG8" s="158"/>
      <c r="AH8" s="158"/>
      <c r="AI8" s="158"/>
      <c r="AJ8" s="158"/>
      <c r="AK8" s="158">
        <v>1188.2328199253641</v>
      </c>
      <c r="AL8" s="158">
        <v>1208.2988584543489</v>
      </c>
      <c r="AM8" s="158">
        <v>1152.627489</v>
      </c>
      <c r="AN8" s="158">
        <v>1094.6130000000001</v>
      </c>
      <c r="AO8" s="158">
        <v>1111.1370000000002</v>
      </c>
      <c r="AP8" s="158">
        <v>1171.6498430000001</v>
      </c>
      <c r="AQ8" s="158">
        <v>1154.0292070000005</v>
      </c>
      <c r="AR8" s="158">
        <v>1062.624814</v>
      </c>
      <c r="AS8" s="158">
        <v>1046.3919050000002</v>
      </c>
      <c r="AT8" s="158">
        <v>1044.1405949999998</v>
      </c>
      <c r="AU8" s="158">
        <v>920.17849033480127</v>
      </c>
      <c r="AV8" s="158">
        <v>793.52331531672291</v>
      </c>
      <c r="AW8" s="158">
        <v>824.73882741027501</v>
      </c>
      <c r="AX8" s="158">
        <v>803.98720267580404</v>
      </c>
      <c r="AY8" s="158">
        <v>785.67900281789093</v>
      </c>
      <c r="AZ8" s="158">
        <v>918.02667637222396</v>
      </c>
      <c r="BA8" s="158">
        <v>906.22958048853195</v>
      </c>
      <c r="BB8" s="158">
        <v>944.50159664534806</v>
      </c>
      <c r="BC8" s="158">
        <v>1087.8664974804901</v>
      </c>
      <c r="BD8" s="158">
        <v>1296.47094536185</v>
      </c>
      <c r="BE8" s="184"/>
      <c r="BF8" s="152" t="s">
        <v>4</v>
      </c>
      <c r="BG8" s="158">
        <v>1423.6669454022292</v>
      </c>
      <c r="BH8" s="158">
        <v>1380.4310628490325</v>
      </c>
      <c r="BI8" s="158"/>
      <c r="BJ8" s="158"/>
      <c r="BK8" s="158"/>
      <c r="BL8" s="158"/>
      <c r="BM8" s="158">
        <v>1222.6747278277196</v>
      </c>
      <c r="BN8" s="158">
        <v>1236.2790550280849</v>
      </c>
      <c r="BO8" s="158">
        <v>1179.3498715364856</v>
      </c>
      <c r="BP8" s="158">
        <v>1116.5137620603593</v>
      </c>
      <c r="BQ8" s="158">
        <v>1135.9295011950185</v>
      </c>
      <c r="BR8" s="158">
        <v>1192.8908692663115</v>
      </c>
      <c r="BS8" s="158">
        <v>1173.3280204146752</v>
      </c>
      <c r="BT8" s="158">
        <v>1083.6192100629289</v>
      </c>
      <c r="BU8" s="158">
        <v>1085.8065879135402</v>
      </c>
      <c r="BV8" s="158">
        <v>1079.1316883507559</v>
      </c>
      <c r="BW8" s="158">
        <v>947.96012915858728</v>
      </c>
      <c r="BX8" s="158">
        <v>815.07297999999992</v>
      </c>
      <c r="BY8" s="158">
        <v>844.49449000000004</v>
      </c>
      <c r="BZ8" s="158">
        <v>819.96081000000004</v>
      </c>
      <c r="CA8" s="158">
        <v>804.68513999999993</v>
      </c>
      <c r="CB8" s="158">
        <v>936.223193947705</v>
      </c>
      <c r="CC8" s="158">
        <v>921.99593505775499</v>
      </c>
      <c r="CD8" s="158">
        <v>958.21169943045402</v>
      </c>
      <c r="CE8" s="158">
        <v>1100.4508964569131</v>
      </c>
      <c r="CF8" s="158">
        <v>1307.8960232101131</v>
      </c>
      <c r="CG8" s="170"/>
    </row>
    <row r="9" spans="1:85" s="152" customFormat="1" ht="15.75" customHeight="1" x14ac:dyDescent="0.2">
      <c r="A9" s="130"/>
      <c r="B9" s="152" t="s">
        <v>14</v>
      </c>
      <c r="C9" s="158">
        <v>1244.9406385905536</v>
      </c>
      <c r="D9" s="158">
        <v>1180.7824957286309</v>
      </c>
      <c r="E9" s="158"/>
      <c r="F9" s="158"/>
      <c r="G9" s="158"/>
      <c r="H9" s="158"/>
      <c r="I9" s="158">
        <v>1970.6900046338592</v>
      </c>
      <c r="J9" s="158">
        <v>2081.7254916762986</v>
      </c>
      <c r="K9" s="158">
        <v>2443.3232588463361</v>
      </c>
      <c r="L9" s="158">
        <v>2433.3133236574968</v>
      </c>
      <c r="M9" s="158">
        <v>2967.0253964961039</v>
      </c>
      <c r="N9" s="158">
        <v>3169.7973085444282</v>
      </c>
      <c r="O9" s="158">
        <v>3412.1981780999413</v>
      </c>
      <c r="P9" s="158">
        <v>3426.5407139628501</v>
      </c>
      <c r="Q9" s="158">
        <v>3393.5363990064125</v>
      </c>
      <c r="R9" s="158">
        <v>3084.3584282163629</v>
      </c>
      <c r="S9" s="158">
        <v>2994.0788261484254</v>
      </c>
      <c r="T9" s="158">
        <v>2652.4029999999998</v>
      </c>
      <c r="U9" s="158">
        <v>2628.1680000000001</v>
      </c>
      <c r="V9" s="158">
        <v>2492.7779999999998</v>
      </c>
      <c r="W9" s="158">
        <v>2554.779</v>
      </c>
      <c r="X9" s="154">
        <v>2535.58101100972</v>
      </c>
      <c r="Y9" s="154">
        <v>2456.8246321123002</v>
      </c>
      <c r="Z9" s="154">
        <v>2298.1494489519096</v>
      </c>
      <c r="AA9" s="154">
        <v>2079.78045480017</v>
      </c>
      <c r="AB9" s="154">
        <v>2060.2255210532298</v>
      </c>
      <c r="AC9" s="158"/>
      <c r="AD9" s="152" t="s">
        <v>14</v>
      </c>
      <c r="AE9" s="158">
        <v>4258.2835000000005</v>
      </c>
      <c r="AF9" s="158">
        <v>4706.6365000000005</v>
      </c>
      <c r="AG9" s="158"/>
      <c r="AH9" s="158"/>
      <c r="AI9" s="158"/>
      <c r="AJ9" s="158"/>
      <c r="AK9" s="158">
        <v>7357.7875633833264</v>
      </c>
      <c r="AL9" s="158">
        <v>7748.1564339666174</v>
      </c>
      <c r="AM9" s="158">
        <v>8045.2864014999996</v>
      </c>
      <c r="AN9" s="158">
        <v>8221.2129999999997</v>
      </c>
      <c r="AO9" s="158">
        <v>8643.2314999999999</v>
      </c>
      <c r="AP9" s="158">
        <v>9665.2806100000016</v>
      </c>
      <c r="AQ9" s="158">
        <v>9784.2114420000034</v>
      </c>
      <c r="AR9" s="158">
        <v>10128.146383500001</v>
      </c>
      <c r="AS9" s="158">
        <v>10267.803175000001</v>
      </c>
      <c r="AT9" s="158">
        <v>10824.224725</v>
      </c>
      <c r="AU9" s="158">
        <v>11022.000844891709</v>
      </c>
      <c r="AV9" s="158">
        <v>11414.925576905302</v>
      </c>
      <c r="AW9" s="158">
        <v>10947.3594759636</v>
      </c>
      <c r="AX9" s="158">
        <v>11053.2515284166</v>
      </c>
      <c r="AY9" s="158">
        <v>11073.2016235222</v>
      </c>
      <c r="AZ9" s="158">
        <v>11113.614754549701</v>
      </c>
      <c r="BA9" s="158">
        <v>10925.882337312501</v>
      </c>
      <c r="BB9" s="158">
        <v>11060.3704260463</v>
      </c>
      <c r="BC9" s="158">
        <v>10722.6426248803</v>
      </c>
      <c r="BD9" s="158">
        <v>10749.6323241062</v>
      </c>
      <c r="BE9" s="184"/>
      <c r="BF9" s="152" t="s">
        <v>14</v>
      </c>
      <c r="BG9" s="158">
        <v>5503.2241385905545</v>
      </c>
      <c r="BH9" s="158">
        <v>5887.4189957286317</v>
      </c>
      <c r="BI9" s="158"/>
      <c r="BJ9" s="158"/>
      <c r="BK9" s="158"/>
      <c r="BL9" s="158"/>
      <c r="BM9" s="158">
        <v>9328.4775680171861</v>
      </c>
      <c r="BN9" s="158">
        <v>9829.881925642916</v>
      </c>
      <c r="BO9" s="158">
        <v>10488.609660346336</v>
      </c>
      <c r="BP9" s="158">
        <v>10654.526323657497</v>
      </c>
      <c r="BQ9" s="158">
        <v>11610.256896496103</v>
      </c>
      <c r="BR9" s="158">
        <v>12835.07791854443</v>
      </c>
      <c r="BS9" s="158">
        <v>13196.409620099945</v>
      </c>
      <c r="BT9" s="158">
        <v>13554.687097462851</v>
      </c>
      <c r="BU9" s="158">
        <v>13661.339574006413</v>
      </c>
      <c r="BV9" s="158">
        <v>13908.583153216363</v>
      </c>
      <c r="BW9" s="158">
        <v>14016.079671040134</v>
      </c>
      <c r="BX9" s="158">
        <v>14025.213</v>
      </c>
      <c r="BY9" s="158">
        <v>13575.028</v>
      </c>
      <c r="BZ9" s="158">
        <v>13536.028</v>
      </c>
      <c r="CA9" s="158">
        <v>13597.329</v>
      </c>
      <c r="CB9" s="158">
        <v>13649.19576555942</v>
      </c>
      <c r="CC9" s="158">
        <v>13382.706969424802</v>
      </c>
      <c r="CD9" s="158">
        <v>13358.51987499821</v>
      </c>
      <c r="CE9" s="158">
        <v>12802.42307968047</v>
      </c>
      <c r="CF9" s="158">
        <v>12809.857845159429</v>
      </c>
      <c r="CG9" s="170"/>
    </row>
    <row r="10" spans="1:85" s="152" customFormat="1" ht="15.75" customHeight="1" x14ac:dyDescent="0.2">
      <c r="A10" s="130"/>
      <c r="B10" s="152" t="s">
        <v>5</v>
      </c>
      <c r="C10" s="160" t="s">
        <v>9</v>
      </c>
      <c r="D10" s="160" t="s">
        <v>9</v>
      </c>
      <c r="E10" s="133"/>
      <c r="F10" s="133"/>
      <c r="G10" s="133"/>
      <c r="H10" s="133"/>
      <c r="I10" s="160" t="s">
        <v>9</v>
      </c>
      <c r="J10" s="160" t="s">
        <v>9</v>
      </c>
      <c r="K10" s="160" t="s">
        <v>9</v>
      </c>
      <c r="L10" s="160" t="s">
        <v>9</v>
      </c>
      <c r="M10" s="160" t="s">
        <v>9</v>
      </c>
      <c r="N10" s="160" t="s">
        <v>9</v>
      </c>
      <c r="O10" s="160" t="s">
        <v>9</v>
      </c>
      <c r="P10" s="160" t="s">
        <v>9</v>
      </c>
      <c r="Q10" s="160" t="s">
        <v>9</v>
      </c>
      <c r="R10" s="160" t="s">
        <v>9</v>
      </c>
      <c r="S10" s="160" t="s">
        <v>9</v>
      </c>
      <c r="T10" s="160" t="s">
        <v>9</v>
      </c>
      <c r="U10" s="160" t="s">
        <v>9</v>
      </c>
      <c r="V10" s="160" t="s">
        <v>9</v>
      </c>
      <c r="W10" s="160" t="s">
        <v>9</v>
      </c>
      <c r="X10" s="160" t="s">
        <v>9</v>
      </c>
      <c r="Y10" s="160" t="s">
        <v>9</v>
      </c>
      <c r="Z10" s="160" t="s">
        <v>9</v>
      </c>
      <c r="AA10" s="160" t="s">
        <v>9</v>
      </c>
      <c r="AB10" s="160" t="s">
        <v>9</v>
      </c>
      <c r="AC10" s="160"/>
      <c r="AD10" s="152" t="s">
        <v>5</v>
      </c>
      <c r="AE10" s="158">
        <v>0</v>
      </c>
      <c r="AF10" s="158">
        <v>0</v>
      </c>
      <c r="AG10" s="158"/>
      <c r="AH10" s="158"/>
      <c r="AI10" s="158"/>
      <c r="AJ10" s="158"/>
      <c r="AK10" s="158">
        <v>13.696984395686131</v>
      </c>
      <c r="AL10" s="158">
        <v>11.480209088880628</v>
      </c>
      <c r="AM10" s="158">
        <v>11.990789999999999</v>
      </c>
      <c r="AN10" s="158">
        <v>12.235499999999998</v>
      </c>
      <c r="AO10" s="158">
        <v>13.581</v>
      </c>
      <c r="AP10" s="158">
        <v>15.288151499999998</v>
      </c>
      <c r="AQ10" s="158">
        <v>20.110657499999999</v>
      </c>
      <c r="AR10" s="158">
        <v>20.491780499999997</v>
      </c>
      <c r="AS10" s="158">
        <v>27.528526499999998</v>
      </c>
      <c r="AT10" s="158">
        <v>35.592503999999998</v>
      </c>
      <c r="AU10" s="158">
        <v>51.091564922492161</v>
      </c>
      <c r="AV10" s="158">
        <v>44.589056981535002</v>
      </c>
      <c r="AW10" s="158">
        <v>31.045804494211502</v>
      </c>
      <c r="AX10" s="158">
        <v>40.058297606288598</v>
      </c>
      <c r="AY10" s="158">
        <v>33.8903672172451</v>
      </c>
      <c r="AZ10" s="158">
        <v>36.123022566736502</v>
      </c>
      <c r="BA10" s="158">
        <v>51.752859299680701</v>
      </c>
      <c r="BB10" s="158">
        <v>64.999342122956094</v>
      </c>
      <c r="BC10" s="158">
        <v>37.483666883911695</v>
      </c>
      <c r="BD10" s="158">
        <v>26.224410633143901</v>
      </c>
      <c r="BE10" s="184"/>
      <c r="BF10" s="152" t="s">
        <v>5</v>
      </c>
      <c r="BG10" s="158">
        <v>0</v>
      </c>
      <c r="BH10" s="158">
        <v>0</v>
      </c>
      <c r="BI10" s="158"/>
      <c r="BJ10" s="158"/>
      <c r="BK10" s="158"/>
      <c r="BL10" s="158"/>
      <c r="BM10" s="158">
        <v>13.696984395686131</v>
      </c>
      <c r="BN10" s="158">
        <v>11.480209088880628</v>
      </c>
      <c r="BO10" s="158">
        <v>11.990789999999999</v>
      </c>
      <c r="BP10" s="158">
        <v>12.235499999999998</v>
      </c>
      <c r="BQ10" s="158">
        <v>13.581</v>
      </c>
      <c r="BR10" s="158">
        <v>15.288151499999998</v>
      </c>
      <c r="BS10" s="158">
        <v>20.110657499999999</v>
      </c>
      <c r="BT10" s="158">
        <v>20.491780499999997</v>
      </c>
      <c r="BU10" s="158">
        <v>27.528526499999998</v>
      </c>
      <c r="BV10" s="158">
        <v>35.592503999999998</v>
      </c>
      <c r="BW10" s="158">
        <v>51.091564922492161</v>
      </c>
      <c r="BX10" s="158">
        <v>43.052320000000002</v>
      </c>
      <c r="BY10" s="158">
        <v>31.546959999999999</v>
      </c>
      <c r="BZ10" s="158">
        <v>39.988289999999999</v>
      </c>
      <c r="CA10" s="158">
        <v>33.713349999999998</v>
      </c>
      <c r="CB10" s="158">
        <v>36.123022566736502</v>
      </c>
      <c r="CC10" s="158">
        <v>51.752859299680701</v>
      </c>
      <c r="CD10" s="158">
        <v>64.999342122956094</v>
      </c>
      <c r="CE10" s="158">
        <v>37.483666883911695</v>
      </c>
      <c r="CF10" s="158">
        <v>26.224410633143901</v>
      </c>
      <c r="CG10" s="170"/>
    </row>
    <row r="11" spans="1:85" s="152" customFormat="1" ht="15.75" customHeight="1" x14ac:dyDescent="0.2">
      <c r="A11" s="130"/>
      <c r="B11" s="152" t="s">
        <v>6</v>
      </c>
      <c r="C11" s="158">
        <v>805.95695399322346</v>
      </c>
      <c r="D11" s="158">
        <v>839.19229230222231</v>
      </c>
      <c r="E11" s="158"/>
      <c r="F11" s="158"/>
      <c r="G11" s="158"/>
      <c r="H11" s="158"/>
      <c r="I11" s="158">
        <v>690.61339874614737</v>
      </c>
      <c r="J11" s="158">
        <v>665.39001412563698</v>
      </c>
      <c r="K11" s="158">
        <v>529.38002059639393</v>
      </c>
      <c r="L11" s="158">
        <v>561.36263882990795</v>
      </c>
      <c r="M11" s="158">
        <v>704.27490652224481</v>
      </c>
      <c r="N11" s="158">
        <v>998.20507307870992</v>
      </c>
      <c r="O11" s="158">
        <v>1151.0126816826603</v>
      </c>
      <c r="P11" s="158">
        <v>1181.0074903669013</v>
      </c>
      <c r="Q11" s="158">
        <v>895.54295718103356</v>
      </c>
      <c r="R11" s="158">
        <v>838.07832524023047</v>
      </c>
      <c r="S11" s="158">
        <v>861.33691822963806</v>
      </c>
      <c r="T11" s="158">
        <v>892.30309999999997</v>
      </c>
      <c r="U11" s="158">
        <v>937.40639999999996</v>
      </c>
      <c r="V11" s="158">
        <v>878.7269</v>
      </c>
      <c r="W11" s="158">
        <v>853.98289999999997</v>
      </c>
      <c r="X11" s="154">
        <v>873.35631024172801</v>
      </c>
      <c r="Y11" s="154">
        <v>927.63180154415102</v>
      </c>
      <c r="Z11" s="154">
        <v>983.33751959443202</v>
      </c>
      <c r="AA11" s="154">
        <v>965.77511397451804</v>
      </c>
      <c r="AB11" s="154">
        <v>959.63650970987692</v>
      </c>
      <c r="AC11" s="158"/>
      <c r="AD11" s="152" t="s">
        <v>6</v>
      </c>
      <c r="AE11" s="158">
        <v>759.38443415999996</v>
      </c>
      <c r="AF11" s="158">
        <v>1007.53702566</v>
      </c>
      <c r="AG11" s="158"/>
      <c r="AH11" s="158"/>
      <c r="AI11" s="158"/>
      <c r="AJ11" s="158"/>
      <c r="AK11" s="158">
        <v>1405.1989384257922</v>
      </c>
      <c r="AL11" s="158">
        <v>1349.5573108764347</v>
      </c>
      <c r="AM11" s="158">
        <v>1349.8804244586138</v>
      </c>
      <c r="AN11" s="158">
        <v>1268.6846094535845</v>
      </c>
      <c r="AO11" s="158">
        <v>1307.0915051882814</v>
      </c>
      <c r="AP11" s="158">
        <v>1422.3828546615439</v>
      </c>
      <c r="AQ11" s="158">
        <v>1599.1255302857703</v>
      </c>
      <c r="AR11" s="158">
        <v>1634.805148676279</v>
      </c>
      <c r="AS11" s="158">
        <v>1718.936795392</v>
      </c>
      <c r="AT11" s="158">
        <v>2130.4715194</v>
      </c>
      <c r="AU11" s="158">
        <v>2208.196222349789</v>
      </c>
      <c r="AV11" s="158">
        <v>2456.3058370262102</v>
      </c>
      <c r="AW11" s="158">
        <v>2424.8400512827702</v>
      </c>
      <c r="AX11" s="158">
        <v>2493.4920102195897</v>
      </c>
      <c r="AY11" s="158">
        <v>2570.2723532376699</v>
      </c>
      <c r="AZ11" s="158">
        <v>2393.1722497414298</v>
      </c>
      <c r="BA11" s="158">
        <v>2410.3722647895102</v>
      </c>
      <c r="BB11" s="158">
        <v>2449.1676845905299</v>
      </c>
      <c r="BC11" s="158">
        <v>2148.98973175521</v>
      </c>
      <c r="BD11" s="158">
        <v>1889.67991655017</v>
      </c>
      <c r="BE11" s="184"/>
      <c r="BF11" s="152" t="s">
        <v>6</v>
      </c>
      <c r="BG11" s="158">
        <v>1565.3413881532233</v>
      </c>
      <c r="BH11" s="158">
        <v>1846.7293179622225</v>
      </c>
      <c r="BI11" s="158"/>
      <c r="BJ11" s="158"/>
      <c r="BK11" s="158"/>
      <c r="BL11" s="158"/>
      <c r="BM11" s="158">
        <v>2095.8123371719394</v>
      </c>
      <c r="BN11" s="158">
        <v>2014.9473250020717</v>
      </c>
      <c r="BO11" s="158">
        <v>1879.2604450550077</v>
      </c>
      <c r="BP11" s="158">
        <v>1830.0472482834925</v>
      </c>
      <c r="BQ11" s="158">
        <v>2011.3664117105263</v>
      </c>
      <c r="BR11" s="158">
        <v>2420.5879277402537</v>
      </c>
      <c r="BS11" s="158">
        <v>2750.1382119684304</v>
      </c>
      <c r="BT11" s="158">
        <v>2815.8126390431803</v>
      </c>
      <c r="BU11" s="158">
        <v>2614.4797525730337</v>
      </c>
      <c r="BV11" s="158">
        <v>2968.5498446402307</v>
      </c>
      <c r="BW11" s="158">
        <v>3069.5331405794268</v>
      </c>
      <c r="BX11" s="158">
        <v>3345.0101</v>
      </c>
      <c r="BY11" s="158">
        <v>3366.0054</v>
      </c>
      <c r="BZ11" s="158">
        <v>3369.5099</v>
      </c>
      <c r="CA11" s="158">
        <v>3418.0589</v>
      </c>
      <c r="CB11" s="158">
        <v>3266.5285599831577</v>
      </c>
      <c r="CC11" s="158">
        <v>3338.0040663336613</v>
      </c>
      <c r="CD11" s="158">
        <v>3432.5052041849622</v>
      </c>
      <c r="CE11" s="158">
        <v>3114.7648457297282</v>
      </c>
      <c r="CF11" s="158">
        <v>2849.3164262600467</v>
      </c>
      <c r="CG11" s="170"/>
    </row>
    <row r="12" spans="1:85" s="152" customFormat="1" ht="15.75" customHeight="1" x14ac:dyDescent="0.2">
      <c r="A12" s="130"/>
      <c r="B12" s="152" t="s">
        <v>7</v>
      </c>
      <c r="C12" s="158">
        <v>20.228185084615106</v>
      </c>
      <c r="D12" s="158">
        <v>21.780201283741594</v>
      </c>
      <c r="E12" s="158"/>
      <c r="F12" s="158"/>
      <c r="G12" s="158"/>
      <c r="H12" s="158"/>
      <c r="I12" s="158">
        <v>1.0584557038127991</v>
      </c>
      <c r="J12" s="158">
        <v>1.2765294920355368</v>
      </c>
      <c r="K12" s="158">
        <v>1.3616314581712392</v>
      </c>
      <c r="L12" s="158">
        <v>1.2978049835694623</v>
      </c>
      <c r="M12" s="158">
        <v>0.99994810209450369</v>
      </c>
      <c r="N12" s="158">
        <v>1.0371802122788736</v>
      </c>
      <c r="O12" s="158">
        <v>0.8191064240561361</v>
      </c>
      <c r="P12" s="158">
        <v>1.042499085162355</v>
      </c>
      <c r="Q12" s="158">
        <v>4.6650265177499997E-2</v>
      </c>
      <c r="R12" s="158">
        <v>3.7820721127500005E-2</v>
      </c>
      <c r="S12" s="158">
        <v>0.38208269426999997</v>
      </c>
      <c r="T12" s="158">
        <v>7.5882180000000004</v>
      </c>
      <c r="U12" s="158">
        <v>2.7034660000000001</v>
      </c>
      <c r="V12" s="158">
        <v>1.7322839999999999</v>
      </c>
      <c r="W12" s="158">
        <v>1.3428370000000001</v>
      </c>
      <c r="X12" s="154">
        <v>0.21995400773250001</v>
      </c>
      <c r="Y12" s="154">
        <v>0.101525021595</v>
      </c>
      <c r="Z12" s="154">
        <v>0</v>
      </c>
      <c r="AA12" s="154">
        <v>0.62702870489249996</v>
      </c>
      <c r="AB12" s="154">
        <v>0.326158444755</v>
      </c>
      <c r="AC12" s="158"/>
      <c r="AD12" s="152" t="s">
        <v>7</v>
      </c>
      <c r="AE12" s="158">
        <v>79.034999999999997</v>
      </c>
      <c r="AF12" s="158">
        <v>72.12</v>
      </c>
      <c r="AG12" s="158"/>
      <c r="AH12" s="158"/>
      <c r="AI12" s="158"/>
      <c r="AJ12" s="158"/>
      <c r="AK12" s="158">
        <v>202.23734705591204</v>
      </c>
      <c r="AL12" s="158">
        <v>239.79430698559528</v>
      </c>
      <c r="AM12" s="158">
        <v>261.84404999999998</v>
      </c>
      <c r="AN12" s="158">
        <v>278.5575</v>
      </c>
      <c r="AO12" s="158">
        <v>278.86499999999995</v>
      </c>
      <c r="AP12" s="158">
        <v>295.16406749999987</v>
      </c>
      <c r="AQ12" s="158">
        <v>300.90391499999998</v>
      </c>
      <c r="AR12" s="158">
        <v>263.69102999999996</v>
      </c>
      <c r="AS12" s="158">
        <v>276.66222750000003</v>
      </c>
      <c r="AT12" s="158">
        <v>265.99701750000003</v>
      </c>
      <c r="AU12" s="158">
        <v>240.88967551282644</v>
      </c>
      <c r="AV12" s="158">
        <v>213.23814353544802</v>
      </c>
      <c r="AW12" s="158">
        <v>209.64301530957198</v>
      </c>
      <c r="AX12" s="158">
        <v>211.504469339281</v>
      </c>
      <c r="AY12" s="158">
        <v>205.132719149454</v>
      </c>
      <c r="AZ12" s="158">
        <v>200.86976221494601</v>
      </c>
      <c r="BA12" s="158">
        <v>203.97432807164603</v>
      </c>
      <c r="BB12" s="158">
        <v>214.11520487634101</v>
      </c>
      <c r="BC12" s="158">
        <v>138.745822537316</v>
      </c>
      <c r="BD12" s="158">
        <v>106.377578331565</v>
      </c>
      <c r="BE12" s="184"/>
      <c r="BF12" s="152" t="s">
        <v>7</v>
      </c>
      <c r="BG12" s="158">
        <v>99.263185084615102</v>
      </c>
      <c r="BH12" s="158">
        <v>93.900201283741595</v>
      </c>
      <c r="BI12" s="158"/>
      <c r="BJ12" s="158"/>
      <c r="BK12" s="158"/>
      <c r="BL12" s="158"/>
      <c r="BM12" s="158">
        <v>203.29580275972484</v>
      </c>
      <c r="BN12" s="158">
        <v>241.07083647763082</v>
      </c>
      <c r="BO12" s="158">
        <v>263.20568145817123</v>
      </c>
      <c r="BP12" s="158">
        <v>279.85530498356945</v>
      </c>
      <c r="BQ12" s="158">
        <v>279.86494810209444</v>
      </c>
      <c r="BR12" s="158">
        <v>296.20124771227876</v>
      </c>
      <c r="BS12" s="158">
        <v>301.72302142405613</v>
      </c>
      <c r="BT12" s="158">
        <v>264.73352908516233</v>
      </c>
      <c r="BU12" s="158">
        <v>276.70887776517753</v>
      </c>
      <c r="BV12" s="158">
        <v>266.03483822112753</v>
      </c>
      <c r="BW12" s="158">
        <v>241.27175820709644</v>
      </c>
      <c r="BX12" s="158">
        <v>219.65761800000001</v>
      </c>
      <c r="BY12" s="158">
        <v>212.85716599999998</v>
      </c>
      <c r="BZ12" s="158">
        <v>213.45528400000001</v>
      </c>
      <c r="CA12" s="158">
        <v>204.91863699999999</v>
      </c>
      <c r="CB12" s="158">
        <v>201.0897162226785</v>
      </c>
      <c r="CC12" s="158">
        <v>204.07585309324102</v>
      </c>
      <c r="CD12" s="158">
        <v>214.11520487634101</v>
      </c>
      <c r="CE12" s="158">
        <v>139.3728512422085</v>
      </c>
      <c r="CF12" s="158">
        <v>106.70373677632</v>
      </c>
      <c r="CG12" s="170"/>
    </row>
    <row r="13" spans="1:85" s="152" customFormat="1" ht="15.75" customHeight="1" thickBot="1" x14ac:dyDescent="0.25">
      <c r="A13" s="130"/>
      <c r="B13" s="163" t="s">
        <v>8</v>
      </c>
      <c r="C13" s="164">
        <v>12700.92183181275</v>
      </c>
      <c r="D13" s="164">
        <v>12210.562565992122</v>
      </c>
      <c r="E13" s="164"/>
      <c r="F13" s="164"/>
      <c r="G13" s="164"/>
      <c r="H13" s="164"/>
      <c r="I13" s="164">
        <v>10503.279841810159</v>
      </c>
      <c r="J13" s="164">
        <v>10625.702954125982</v>
      </c>
      <c r="K13" s="164">
        <v>9711.5714739304549</v>
      </c>
      <c r="L13" s="164">
        <v>10182.559601624274</v>
      </c>
      <c r="M13" s="164">
        <v>10069.166711814911</v>
      </c>
      <c r="N13" s="164">
        <v>9933.4988200783646</v>
      </c>
      <c r="O13" s="164">
        <v>9486.115398762895</v>
      </c>
      <c r="P13" s="164">
        <v>9179.3392761358828</v>
      </c>
      <c r="Q13" s="164">
        <v>9026.8707470310637</v>
      </c>
      <c r="R13" s="164">
        <v>8598.1646573314665</v>
      </c>
      <c r="S13" s="164">
        <v>8344.6810855962649</v>
      </c>
      <c r="T13" s="164">
        <v>7485.768</v>
      </c>
      <c r="U13" s="164">
        <v>7442.2089999999998</v>
      </c>
      <c r="V13" s="164">
        <v>6883.0940000000001</v>
      </c>
      <c r="W13" s="164">
        <v>6838.4260000000004</v>
      </c>
      <c r="X13" s="176">
        <v>6738.3488407828399</v>
      </c>
      <c r="Y13" s="176">
        <v>6779.5580631572693</v>
      </c>
      <c r="Z13" s="176">
        <v>6825.1397116947101</v>
      </c>
      <c r="AA13" s="176">
        <v>6569.2563153724195</v>
      </c>
      <c r="AB13" s="176">
        <v>6478.5463398721795</v>
      </c>
      <c r="AC13" s="165"/>
      <c r="AD13" s="163" t="s">
        <v>8</v>
      </c>
      <c r="AE13" s="164">
        <v>5341.2804295199994</v>
      </c>
      <c r="AF13" s="164">
        <v>5781.7639347299992</v>
      </c>
      <c r="AG13" s="164"/>
      <c r="AH13" s="164"/>
      <c r="AI13" s="164"/>
      <c r="AJ13" s="164"/>
      <c r="AK13" s="164">
        <v>7031.4681515945676</v>
      </c>
      <c r="AL13" s="164">
        <v>6981.4345200347707</v>
      </c>
      <c r="AM13" s="164">
        <v>7227.6514798573435</v>
      </c>
      <c r="AN13" s="164">
        <v>7451.3622561839993</v>
      </c>
      <c r="AO13" s="164">
        <v>7622.3981598480004</v>
      </c>
      <c r="AP13" s="164">
        <v>7639.4746236000001</v>
      </c>
      <c r="AQ13" s="164">
        <v>7746.4634570999988</v>
      </c>
      <c r="AR13" s="164">
        <v>7923.4254426999996</v>
      </c>
      <c r="AS13" s="164">
        <v>7886.3776686000001</v>
      </c>
      <c r="AT13" s="164">
        <v>7963.8242300212405</v>
      </c>
      <c r="AU13" s="164">
        <v>8247.6566366104325</v>
      </c>
      <c r="AV13" s="164">
        <v>7747.6447364527703</v>
      </c>
      <c r="AW13" s="164">
        <v>7260.2879410912601</v>
      </c>
      <c r="AX13" s="164">
        <v>7249.9566115094003</v>
      </c>
      <c r="AY13" s="164">
        <v>7604.3575225505701</v>
      </c>
      <c r="AZ13" s="164">
        <v>7603.5888715127294</v>
      </c>
      <c r="BA13" s="164">
        <v>7562.4953442198594</v>
      </c>
      <c r="BB13" s="164">
        <v>7579.8720109784399</v>
      </c>
      <c r="BC13" s="164">
        <v>7514.79773984443</v>
      </c>
      <c r="BD13" s="164">
        <v>7573.1612096315102</v>
      </c>
      <c r="BE13" s="184"/>
      <c r="BF13" s="163" t="s">
        <v>8</v>
      </c>
      <c r="BG13" s="164">
        <v>18042.20226133275</v>
      </c>
      <c r="BH13" s="164">
        <v>17992.32650072212</v>
      </c>
      <c r="BI13" s="164"/>
      <c r="BJ13" s="164"/>
      <c r="BK13" s="164"/>
      <c r="BL13" s="164"/>
      <c r="BM13" s="164">
        <v>17534.747993404726</v>
      </c>
      <c r="BN13" s="164">
        <v>17607.137474160751</v>
      </c>
      <c r="BO13" s="164">
        <v>16939.222953787797</v>
      </c>
      <c r="BP13" s="164">
        <v>17633.921857808273</v>
      </c>
      <c r="BQ13" s="164">
        <v>17691.564871662911</v>
      </c>
      <c r="BR13" s="164">
        <v>17572.973443678366</v>
      </c>
      <c r="BS13" s="164">
        <v>17232.578855862892</v>
      </c>
      <c r="BT13" s="164">
        <v>17102.764718835882</v>
      </c>
      <c r="BU13" s="164">
        <v>16913.248415631064</v>
      </c>
      <c r="BV13" s="164">
        <v>16561.988887352709</v>
      </c>
      <c r="BW13" s="164">
        <v>16592.337722206699</v>
      </c>
      <c r="BX13" s="164">
        <v>15202.843000000001</v>
      </c>
      <c r="BY13" s="164">
        <v>14730.335999999999</v>
      </c>
      <c r="BZ13" s="164">
        <v>14122.983</v>
      </c>
      <c r="CA13" s="164">
        <v>14419.853999999999</v>
      </c>
      <c r="CB13" s="164">
        <v>14341.93771229557</v>
      </c>
      <c r="CC13" s="164">
        <v>14342.053407377129</v>
      </c>
      <c r="CD13" s="164">
        <v>14405.011722673149</v>
      </c>
      <c r="CE13" s="164">
        <v>14084.05405521685</v>
      </c>
      <c r="CF13" s="164">
        <v>14051.70754950369</v>
      </c>
      <c r="CG13" s="170"/>
    </row>
    <row r="14" spans="1:85" s="6" customFormat="1" ht="15.75" customHeight="1" x14ac:dyDescent="0.2">
      <c r="B14" s="20" t="s">
        <v>46</v>
      </c>
      <c r="AD14" s="20" t="s">
        <v>51</v>
      </c>
      <c r="AZ14" s="14"/>
      <c r="BA14" s="14"/>
      <c r="BB14" s="14"/>
      <c r="BC14" s="14"/>
      <c r="BD14" s="14"/>
      <c r="BE14" s="14"/>
      <c r="BF14" s="20" t="s">
        <v>51</v>
      </c>
    </row>
    <row r="15" spans="1:85" s="6" customFormat="1" ht="15.75" customHeight="1" x14ac:dyDescent="0.25">
      <c r="B15" s="4"/>
      <c r="AD15" s="4"/>
      <c r="AZ15" s="14"/>
      <c r="BA15" s="14"/>
      <c r="BB15" s="14"/>
      <c r="BC15" s="14"/>
      <c r="BD15" s="14"/>
      <c r="BE15" s="14"/>
      <c r="BF15" s="4"/>
    </row>
    <row r="16" spans="1:85" s="6" customFormat="1" ht="15.75" customHeight="1" thickBot="1" x14ac:dyDescent="0.3">
      <c r="B16" s="7" t="s">
        <v>43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14"/>
      <c r="Y16" s="14"/>
      <c r="Z16" s="14"/>
      <c r="AA16" s="14"/>
      <c r="AB16" s="14"/>
      <c r="AC16" s="14"/>
      <c r="AD16" s="7" t="s">
        <v>53</v>
      </c>
      <c r="AT16" s="21"/>
      <c r="AU16" s="21"/>
      <c r="AV16" s="21"/>
      <c r="AW16" s="21"/>
      <c r="AX16" s="21"/>
      <c r="AY16" s="21"/>
      <c r="AZ16" s="22"/>
      <c r="BA16" s="22"/>
      <c r="BB16" s="22"/>
      <c r="BC16" s="22"/>
      <c r="BD16" s="22"/>
      <c r="BE16" s="22"/>
      <c r="BF16" s="7" t="s">
        <v>57</v>
      </c>
    </row>
    <row r="17" spans="1:85" s="6" customFormat="1" ht="15.75" customHeight="1" x14ac:dyDescent="0.25">
      <c r="B17" s="15" t="s">
        <v>15</v>
      </c>
      <c r="C17" s="16">
        <v>1994</v>
      </c>
      <c r="D17" s="16">
        <v>1995</v>
      </c>
      <c r="E17" s="16">
        <v>1996</v>
      </c>
      <c r="F17" s="16">
        <v>1997</v>
      </c>
      <c r="G17" s="16">
        <v>1998</v>
      </c>
      <c r="H17" s="16">
        <v>1999</v>
      </c>
      <c r="I17" s="16">
        <v>2000</v>
      </c>
      <c r="J17" s="16">
        <v>2001</v>
      </c>
      <c r="K17" s="16">
        <v>2002</v>
      </c>
      <c r="L17" s="16">
        <v>2003</v>
      </c>
      <c r="M17" s="16">
        <v>2004</v>
      </c>
      <c r="N17" s="16">
        <v>2005</v>
      </c>
      <c r="O17" s="16">
        <v>2006</v>
      </c>
      <c r="P17" s="16">
        <v>2007</v>
      </c>
      <c r="Q17" s="16">
        <v>2008</v>
      </c>
      <c r="R17" s="16">
        <v>2009</v>
      </c>
      <c r="S17" s="16">
        <v>2010</v>
      </c>
      <c r="T17" s="16">
        <v>2011</v>
      </c>
      <c r="U17" s="16">
        <v>2012</v>
      </c>
      <c r="V17" s="16">
        <v>2013</v>
      </c>
      <c r="W17" s="16">
        <v>2014</v>
      </c>
      <c r="X17" s="16">
        <v>2015</v>
      </c>
      <c r="Y17" s="16">
        <v>2016</v>
      </c>
      <c r="Z17" s="16">
        <v>2017</v>
      </c>
      <c r="AA17" s="16">
        <v>2018</v>
      </c>
      <c r="AB17" s="16">
        <v>2019</v>
      </c>
      <c r="AC17" s="17"/>
      <c r="AD17" s="15" t="s">
        <v>15</v>
      </c>
      <c r="AE17" s="16">
        <v>1994</v>
      </c>
      <c r="AF17" s="16">
        <v>1995</v>
      </c>
      <c r="AG17" s="16">
        <v>1996</v>
      </c>
      <c r="AH17" s="16">
        <v>1997</v>
      </c>
      <c r="AI17" s="16">
        <v>1998</v>
      </c>
      <c r="AJ17" s="16">
        <v>1999</v>
      </c>
      <c r="AK17" s="16">
        <v>2000</v>
      </c>
      <c r="AL17" s="16">
        <v>2001</v>
      </c>
      <c r="AM17" s="16">
        <v>2002</v>
      </c>
      <c r="AN17" s="16">
        <v>2003</v>
      </c>
      <c r="AO17" s="16">
        <v>2004</v>
      </c>
      <c r="AP17" s="16">
        <v>2005</v>
      </c>
      <c r="AQ17" s="16">
        <v>2006</v>
      </c>
      <c r="AR17" s="16">
        <v>2007</v>
      </c>
      <c r="AS17" s="16">
        <v>2008</v>
      </c>
      <c r="AT17" s="16">
        <v>2009</v>
      </c>
      <c r="AU17" s="16">
        <v>2010</v>
      </c>
      <c r="AV17" s="16">
        <v>2011</v>
      </c>
      <c r="AW17" s="16">
        <v>2012</v>
      </c>
      <c r="AX17" s="16">
        <v>2013</v>
      </c>
      <c r="AY17" s="16">
        <v>2014</v>
      </c>
      <c r="AZ17" s="16">
        <v>2015</v>
      </c>
      <c r="BA17" s="16">
        <v>2016</v>
      </c>
      <c r="BB17" s="16">
        <v>2017</v>
      </c>
      <c r="BC17" s="16">
        <v>2018</v>
      </c>
      <c r="BD17" s="16">
        <v>2019</v>
      </c>
      <c r="BE17" s="17"/>
      <c r="BF17" s="15" t="s">
        <v>15</v>
      </c>
      <c r="BG17" s="16">
        <v>1994</v>
      </c>
      <c r="BH17" s="16">
        <v>1995</v>
      </c>
      <c r="BI17" s="16">
        <v>1996</v>
      </c>
      <c r="BJ17" s="16">
        <v>1997</v>
      </c>
      <c r="BK17" s="16">
        <v>1998</v>
      </c>
      <c r="BL17" s="16">
        <v>1999</v>
      </c>
      <c r="BM17" s="16">
        <v>2000</v>
      </c>
      <c r="BN17" s="16">
        <v>2001</v>
      </c>
      <c r="BO17" s="16">
        <v>2002</v>
      </c>
      <c r="BP17" s="16">
        <v>2003</v>
      </c>
      <c r="BQ17" s="16">
        <v>2004</v>
      </c>
      <c r="BR17" s="16">
        <v>2005</v>
      </c>
      <c r="BS17" s="16">
        <v>2006</v>
      </c>
      <c r="BT17" s="16">
        <v>2007</v>
      </c>
      <c r="BU17" s="16">
        <v>2008</v>
      </c>
      <c r="BV17" s="16">
        <v>2009</v>
      </c>
      <c r="BW17" s="16">
        <v>2010</v>
      </c>
      <c r="BX17" s="16">
        <v>2011</v>
      </c>
      <c r="BY17" s="16">
        <v>2012</v>
      </c>
      <c r="BZ17" s="16">
        <v>2013</v>
      </c>
      <c r="CA17" s="16">
        <v>2014</v>
      </c>
      <c r="CB17" s="16">
        <v>2015</v>
      </c>
      <c r="CC17" s="16">
        <v>2016</v>
      </c>
      <c r="CD17" s="16">
        <v>2017</v>
      </c>
      <c r="CE17" s="132">
        <v>2018</v>
      </c>
      <c r="CF17" s="16">
        <v>2019</v>
      </c>
      <c r="CG17" s="2"/>
    </row>
    <row r="18" spans="1:85" s="152" customFormat="1" ht="15.75" customHeight="1" x14ac:dyDescent="0.25">
      <c r="A18" s="130"/>
      <c r="B18" s="18" t="s">
        <v>13</v>
      </c>
      <c r="C18" s="23">
        <v>4.8342080794029467</v>
      </c>
      <c r="D18" s="23">
        <v>4.6091921949583474</v>
      </c>
      <c r="E18" s="23"/>
      <c r="F18" s="23"/>
      <c r="G18" s="23"/>
      <c r="H18" s="23"/>
      <c r="I18" s="23">
        <v>4.4015457580141009</v>
      </c>
      <c r="J18" s="23">
        <v>4.4459183689474377</v>
      </c>
      <c r="K18" s="23">
        <v>4.2007396550680669</v>
      </c>
      <c r="L18" s="23">
        <v>4.2587947766160488</v>
      </c>
      <c r="M18" s="23">
        <v>4.3473924324905715</v>
      </c>
      <c r="N18" s="23">
        <v>4.3411101119319202</v>
      </c>
      <c r="O18" s="23">
        <v>4.2429773517205041</v>
      </c>
      <c r="P18" s="23">
        <v>4.1316586829714019</v>
      </c>
      <c r="Q18" s="23">
        <v>3.9507229009413893</v>
      </c>
      <c r="R18" s="23">
        <v>3.7218562838082221</v>
      </c>
      <c r="S18" s="23">
        <v>3.5632017068518476</v>
      </c>
      <c r="T18" s="23">
        <v>3.2545959999999998</v>
      </c>
      <c r="U18" s="23">
        <v>3.1716359999999999</v>
      </c>
      <c r="V18" s="23">
        <v>2.9942730000000002</v>
      </c>
      <c r="W18" s="23">
        <v>2.9581080000000002</v>
      </c>
      <c r="X18" s="23">
        <v>2.8941271081283602</v>
      </c>
      <c r="Y18" s="23">
        <v>2.8880583171456302</v>
      </c>
      <c r="Z18" s="23">
        <v>2.8523868987307601</v>
      </c>
      <c r="AA18" s="23">
        <v>2.7394312274001198</v>
      </c>
      <c r="AB18" s="23">
        <v>2.7232542790863201</v>
      </c>
      <c r="AC18" s="33"/>
      <c r="AD18" s="23" t="s">
        <v>1</v>
      </c>
      <c r="AE18" s="23">
        <v>5.2178799085141403</v>
      </c>
      <c r="AF18" s="23">
        <v>5.4471220240951137</v>
      </c>
      <c r="AG18" s="23"/>
      <c r="AH18" s="23"/>
      <c r="AI18" s="23"/>
      <c r="AJ18" s="23"/>
      <c r="AK18" s="23">
        <v>6.4960781825066061</v>
      </c>
      <c r="AL18" s="23">
        <v>6.6389877584872483</v>
      </c>
      <c r="AM18" s="23">
        <v>6.7854839477248117</v>
      </c>
      <c r="AN18" s="23">
        <v>7.0187537591970433</v>
      </c>
      <c r="AO18" s="23">
        <v>7.1526477564349289</v>
      </c>
      <c r="AP18" s="23">
        <v>7.3284394481619097</v>
      </c>
      <c r="AQ18" s="23">
        <v>7.3989104973384627</v>
      </c>
      <c r="AR18" s="23">
        <v>7.559628304348128</v>
      </c>
      <c r="AS18" s="23">
        <v>7.6617780605069967</v>
      </c>
      <c r="AT18" s="23">
        <v>7.8636043344573112</v>
      </c>
      <c r="AU18" s="23">
        <v>7.9052140952578389</v>
      </c>
      <c r="AV18" s="23">
        <v>7.8283967732489197</v>
      </c>
      <c r="AW18" s="23">
        <v>7.4063207364423604</v>
      </c>
      <c r="AX18" s="23">
        <v>7.3479676974866299</v>
      </c>
      <c r="AY18" s="23">
        <v>7.4584140042561904</v>
      </c>
      <c r="AZ18" s="23">
        <v>7.4551406522889998</v>
      </c>
      <c r="BA18" s="23">
        <v>7.3595326244673904</v>
      </c>
      <c r="BB18" s="23">
        <v>7.4038698203034796</v>
      </c>
      <c r="BC18" s="23">
        <v>7.2005518030345996</v>
      </c>
      <c r="BD18" s="23">
        <v>7.2174987453583199</v>
      </c>
      <c r="BE18" s="33"/>
      <c r="BF18" s="18" t="s">
        <v>1</v>
      </c>
      <c r="BG18" s="23">
        <v>10.052087987917089</v>
      </c>
      <c r="BH18" s="23">
        <v>10.05631421905346</v>
      </c>
      <c r="BI18" s="23"/>
      <c r="BJ18" s="23"/>
      <c r="BK18" s="23"/>
      <c r="BL18" s="23"/>
      <c r="BM18" s="23">
        <v>10.897623940520708</v>
      </c>
      <c r="BN18" s="23">
        <v>11.084906127434687</v>
      </c>
      <c r="BO18" s="23">
        <v>10.986223602792876</v>
      </c>
      <c r="BP18" s="23">
        <v>11.277548535813093</v>
      </c>
      <c r="BQ18" s="23">
        <v>11.5000401889255</v>
      </c>
      <c r="BR18" s="23">
        <v>11.669549560093827</v>
      </c>
      <c r="BS18" s="23">
        <v>11.641887849058969</v>
      </c>
      <c r="BT18" s="23">
        <v>11.691286987319529</v>
      </c>
      <c r="BU18" s="23">
        <v>11.612500961448387</v>
      </c>
      <c r="BV18" s="23">
        <v>11.585460618265534</v>
      </c>
      <c r="BW18" s="23">
        <v>11.468415802109686</v>
      </c>
      <c r="BX18" s="23">
        <v>11.053094</v>
      </c>
      <c r="BY18" s="23">
        <v>10.591862000000001</v>
      </c>
      <c r="BZ18" s="23">
        <v>10.333633000000001</v>
      </c>
      <c r="CA18" s="23">
        <v>10.394287</v>
      </c>
      <c r="CB18" s="23">
        <v>10.34926776041736</v>
      </c>
      <c r="CC18" s="23">
        <v>10.247590941613021</v>
      </c>
      <c r="CD18" s="23">
        <v>10.256256719034241</v>
      </c>
      <c r="CE18" s="23">
        <v>9.9399830304347194</v>
      </c>
      <c r="CF18" s="23">
        <v>9.9407530244446392</v>
      </c>
      <c r="CG18" s="166"/>
    </row>
    <row r="19" spans="1:85" s="152" customFormat="1" ht="15.75" customHeight="1" x14ac:dyDescent="0.2">
      <c r="A19" s="130"/>
      <c r="B19" s="152" t="s">
        <v>2</v>
      </c>
      <c r="C19" s="153">
        <v>1.1880111717971356</v>
      </c>
      <c r="D19" s="153">
        <v>1.0911837373976765</v>
      </c>
      <c r="E19" s="153"/>
      <c r="F19" s="153"/>
      <c r="G19" s="153"/>
      <c r="H19" s="153"/>
      <c r="I19" s="153">
        <v>1.0718553754767213</v>
      </c>
      <c r="J19" s="153">
        <v>1.0611045129368744</v>
      </c>
      <c r="K19" s="153">
        <v>1.0047476175985066</v>
      </c>
      <c r="L19" s="153">
        <v>0.96546037629695647</v>
      </c>
      <c r="M19" s="153">
        <v>0.95720262023515623</v>
      </c>
      <c r="N19" s="153">
        <v>0.89881683942507129</v>
      </c>
      <c r="O19" s="153">
        <v>0.84482228396974468</v>
      </c>
      <c r="P19" s="153">
        <v>0.83602854837431284</v>
      </c>
      <c r="Q19" s="153">
        <v>0.79367625360171246</v>
      </c>
      <c r="R19" s="153">
        <v>0.77794230643206175</v>
      </c>
      <c r="S19" s="153">
        <v>0.71730843592988724</v>
      </c>
      <c r="T19" s="153">
        <v>0.69859309999999997</v>
      </c>
      <c r="U19" s="153">
        <v>0.62674960000000002</v>
      </c>
      <c r="V19" s="153">
        <v>0.63666389999999995</v>
      </c>
      <c r="W19" s="153">
        <v>0.61174899999999999</v>
      </c>
      <c r="X19" s="153">
        <v>0.58381480825673804</v>
      </c>
      <c r="Y19" s="153">
        <v>0.589945502503889</v>
      </c>
      <c r="Z19" s="153">
        <v>0.57694356500078603</v>
      </c>
      <c r="AA19" s="153">
        <v>0.58610554514783597</v>
      </c>
      <c r="AB19" s="153">
        <v>0.60354099471335598</v>
      </c>
      <c r="AC19" s="153"/>
      <c r="AD19" s="153" t="s">
        <v>2</v>
      </c>
      <c r="AE19" s="153">
        <v>2.3196883062633611</v>
      </c>
      <c r="AF19" s="153">
        <v>2.2766544379279035</v>
      </c>
      <c r="AG19" s="153"/>
      <c r="AH19" s="153"/>
      <c r="AI19" s="153"/>
      <c r="AJ19" s="153"/>
      <c r="AK19" s="153">
        <v>2.186023374616429</v>
      </c>
      <c r="AL19" s="153">
        <v>2.2435639071153446</v>
      </c>
      <c r="AM19" s="153">
        <v>2.2773456679023307</v>
      </c>
      <c r="AN19" s="153">
        <v>2.4657398021003818</v>
      </c>
      <c r="AO19" s="153">
        <v>2.4787583858789732</v>
      </c>
      <c r="AP19" s="153">
        <v>2.4127288598068564</v>
      </c>
      <c r="AQ19" s="153">
        <v>2.4286173623351357</v>
      </c>
      <c r="AR19" s="153">
        <v>2.5383141566630365</v>
      </c>
      <c r="AS19" s="153">
        <v>2.6415746068269206</v>
      </c>
      <c r="AT19" s="153">
        <v>2.6339773269807756</v>
      </c>
      <c r="AU19" s="153">
        <v>2.5645070273014041</v>
      </c>
      <c r="AV19" s="153">
        <v>2.5804174965507598</v>
      </c>
      <c r="AW19" s="153">
        <v>2.4034511226535198</v>
      </c>
      <c r="AX19" s="153">
        <v>2.3301121119277499</v>
      </c>
      <c r="AY19" s="153">
        <v>2.3648645481631001</v>
      </c>
      <c r="AZ19" s="153">
        <v>2.39475777525994</v>
      </c>
      <c r="BA19" s="153">
        <v>2.38032985671807</v>
      </c>
      <c r="BB19" s="153">
        <v>2.382873971415</v>
      </c>
      <c r="BC19" s="153">
        <v>2.3263470361832002</v>
      </c>
      <c r="BD19" s="153">
        <v>2.3469733659426701</v>
      </c>
      <c r="BE19" s="153"/>
      <c r="BF19" s="152" t="s">
        <v>2</v>
      </c>
      <c r="BG19" s="153">
        <v>3.5076994780604966</v>
      </c>
      <c r="BH19" s="153">
        <v>3.3678381753255802</v>
      </c>
      <c r="BI19" s="153"/>
      <c r="BJ19" s="153"/>
      <c r="BK19" s="153"/>
      <c r="BL19" s="153"/>
      <c r="BM19" s="153">
        <v>3.2578787500931501</v>
      </c>
      <c r="BN19" s="153">
        <v>3.3046684200522187</v>
      </c>
      <c r="BO19" s="153">
        <v>3.2820932855008369</v>
      </c>
      <c r="BP19" s="153">
        <v>3.4312001783973387</v>
      </c>
      <c r="BQ19" s="153">
        <v>3.4359610061141295</v>
      </c>
      <c r="BR19" s="153">
        <v>3.3115456992319277</v>
      </c>
      <c r="BS19" s="153">
        <v>3.2734396463048805</v>
      </c>
      <c r="BT19" s="153">
        <v>3.3743427050373493</v>
      </c>
      <c r="BU19" s="153">
        <v>3.4352508604286327</v>
      </c>
      <c r="BV19" s="153">
        <v>3.411919633412837</v>
      </c>
      <c r="BW19" s="153">
        <v>3.2818154632312915</v>
      </c>
      <c r="BX19" s="153">
        <v>3.2685131000000003</v>
      </c>
      <c r="BY19" s="153">
        <v>3.0359566</v>
      </c>
      <c r="BZ19" s="153">
        <v>2.9638659000000001</v>
      </c>
      <c r="CA19" s="153">
        <v>2.9690950000000003</v>
      </c>
      <c r="CB19" s="153">
        <v>2.9785725835166783</v>
      </c>
      <c r="CC19" s="153">
        <v>2.9702753592219588</v>
      </c>
      <c r="CD19" s="153">
        <v>2.9598175364157862</v>
      </c>
      <c r="CE19" s="153">
        <v>2.9124525813310362</v>
      </c>
      <c r="CF19" s="153">
        <v>2.950514360656026</v>
      </c>
      <c r="CG19" s="167"/>
    </row>
    <row r="20" spans="1:85" s="152" customFormat="1" ht="15.75" customHeight="1" x14ac:dyDescent="0.2">
      <c r="A20" s="130"/>
      <c r="B20" s="152" t="s">
        <v>3</v>
      </c>
      <c r="C20" s="153">
        <v>0</v>
      </c>
      <c r="D20" s="153">
        <v>5.7592813059161368E-3</v>
      </c>
      <c r="E20" s="153"/>
      <c r="F20" s="153"/>
      <c r="G20" s="153"/>
      <c r="H20" s="153"/>
      <c r="I20" s="153">
        <v>9.2929543369208556E-2</v>
      </c>
      <c r="J20" s="153">
        <v>0.11108527399616232</v>
      </c>
      <c r="K20" s="153">
        <v>0.10159269660089815</v>
      </c>
      <c r="L20" s="153">
        <v>9.1205410881256166E-2</v>
      </c>
      <c r="M20" s="153">
        <v>7.0262117082418571E-2</v>
      </c>
      <c r="N20" s="153">
        <v>6.1896907858704241E-2</v>
      </c>
      <c r="O20" s="153">
        <v>5.3753909552379145E-2</v>
      </c>
      <c r="P20" s="153">
        <v>4.3697750948983649E-2</v>
      </c>
      <c r="Q20" s="153">
        <v>3.7539587521210942E-2</v>
      </c>
      <c r="R20" s="153">
        <v>3.1892879941429926E-2</v>
      </c>
      <c r="S20" s="153">
        <v>3.1176642144884727E-2</v>
      </c>
      <c r="T20" s="153">
        <v>3.2338699999999998E-2</v>
      </c>
      <c r="U20" s="153">
        <v>3.7552299999999997E-2</v>
      </c>
      <c r="V20" s="153">
        <v>3.11718E-2</v>
      </c>
      <c r="W20" s="153">
        <v>3.1645E-2</v>
      </c>
      <c r="X20" s="160" t="s">
        <v>9</v>
      </c>
      <c r="Y20" s="160" t="s">
        <v>9</v>
      </c>
      <c r="Z20" s="160" t="s">
        <v>9</v>
      </c>
      <c r="AA20" s="160" t="s">
        <v>9</v>
      </c>
      <c r="AB20" s="160" t="s">
        <v>9</v>
      </c>
      <c r="AC20" s="153"/>
      <c r="AD20" s="153" t="s">
        <v>3</v>
      </c>
      <c r="AE20" s="153">
        <v>0</v>
      </c>
      <c r="AF20" s="153">
        <v>7.8361267208166673E-3</v>
      </c>
      <c r="AG20" s="153"/>
      <c r="AH20" s="153"/>
      <c r="AI20" s="153"/>
      <c r="AJ20" s="153"/>
      <c r="AK20" s="153">
        <v>9.2822008828084612E-2</v>
      </c>
      <c r="AL20" s="153">
        <v>0.11123550545621312</v>
      </c>
      <c r="AM20" s="153">
        <v>0.11464348301913523</v>
      </c>
      <c r="AN20" s="153">
        <v>0.10737622541082327</v>
      </c>
      <c r="AO20" s="153">
        <v>9.7485888282173569E-2</v>
      </c>
      <c r="AP20" s="153">
        <v>7.8815309696197544E-2</v>
      </c>
      <c r="AQ20" s="153">
        <v>7.2383596930255645E-2</v>
      </c>
      <c r="AR20" s="153">
        <v>6.8104739807482856E-2</v>
      </c>
      <c r="AS20" s="153">
        <v>6.2850905586840491E-2</v>
      </c>
      <c r="AT20" s="153">
        <v>6.589043974993361E-2</v>
      </c>
      <c r="AU20" s="153">
        <v>7.6569204090334589E-2</v>
      </c>
      <c r="AV20" s="153">
        <v>7.6611472436704298E-2</v>
      </c>
      <c r="AW20" s="153">
        <v>7.0375101306690196E-2</v>
      </c>
      <c r="AX20" s="153">
        <v>6.9564965857338401E-2</v>
      </c>
      <c r="AY20" s="153">
        <v>7.3322386308810994E-2</v>
      </c>
      <c r="AZ20" s="153">
        <v>6.8967703809347497E-2</v>
      </c>
      <c r="BA20" s="153">
        <v>6.4572964040441994E-2</v>
      </c>
      <c r="BB20" s="153">
        <v>7.0639949654396406E-2</v>
      </c>
      <c r="BC20" s="153">
        <v>8.2779177900647094E-2</v>
      </c>
      <c r="BD20" s="153">
        <v>9.6232188029935106E-2</v>
      </c>
      <c r="BF20" s="152" t="s">
        <v>3</v>
      </c>
      <c r="BG20" s="153">
        <v>0</v>
      </c>
      <c r="BH20" s="153">
        <v>1.3595408026732803E-2</v>
      </c>
      <c r="BI20" s="153"/>
      <c r="BJ20" s="153"/>
      <c r="BK20" s="153"/>
      <c r="BL20" s="153"/>
      <c r="BM20" s="153">
        <v>0.18575155219729317</v>
      </c>
      <c r="BN20" s="153">
        <v>0.22232077945237547</v>
      </c>
      <c r="BO20" s="153">
        <v>0.21623617962003336</v>
      </c>
      <c r="BP20" s="153">
        <v>0.19858163629207942</v>
      </c>
      <c r="BQ20" s="153">
        <v>0.16774800536459214</v>
      </c>
      <c r="BR20" s="153">
        <v>0.14071221755490179</v>
      </c>
      <c r="BS20" s="153">
        <v>0.1261375064826348</v>
      </c>
      <c r="BT20" s="153">
        <v>0.1118024907564665</v>
      </c>
      <c r="BU20" s="153">
        <v>0.10039049310805144</v>
      </c>
      <c r="BV20" s="153">
        <v>9.7783319691363529E-2</v>
      </c>
      <c r="BW20" s="153">
        <v>0.10774584623521932</v>
      </c>
      <c r="BX20" s="153">
        <v>0.1083942</v>
      </c>
      <c r="BY20" s="153">
        <v>0.1086534</v>
      </c>
      <c r="BZ20" s="153">
        <v>0.1005099</v>
      </c>
      <c r="CA20" s="153">
        <v>0.10452649999999999</v>
      </c>
      <c r="CB20" s="153">
        <v>6.8967703809347497E-2</v>
      </c>
      <c r="CC20" s="153">
        <v>6.4572964040441994E-2</v>
      </c>
      <c r="CD20" s="153">
        <v>7.0639949654396406E-2</v>
      </c>
      <c r="CE20" s="153">
        <v>8.2779177900647094E-2</v>
      </c>
      <c r="CF20" s="153">
        <v>9.6232188029935106E-2</v>
      </c>
      <c r="CG20" s="167"/>
    </row>
    <row r="21" spans="1:85" s="152" customFormat="1" ht="15.75" customHeight="1" x14ac:dyDescent="0.2">
      <c r="A21" s="130"/>
      <c r="B21" s="152" t="s">
        <v>4</v>
      </c>
      <c r="C21" s="153">
        <v>1.64336303418505E-2</v>
      </c>
      <c r="D21" s="153">
        <v>1.4833761833827945E-2</v>
      </c>
      <c r="E21" s="153"/>
      <c r="F21" s="153"/>
      <c r="G21" s="153"/>
      <c r="H21" s="153"/>
      <c r="I21" s="153">
        <v>8.4454176222257139E-3</v>
      </c>
      <c r="J21" s="153">
        <v>6.8347302923319328E-3</v>
      </c>
      <c r="K21" s="153">
        <v>6.5046719039745056E-3</v>
      </c>
      <c r="L21" s="153">
        <v>5.3126332352008412E-3</v>
      </c>
      <c r="M21" s="153">
        <v>5.9790614556130776E-3</v>
      </c>
      <c r="N21" s="153">
        <v>5.083843771338443E-3</v>
      </c>
      <c r="O21" s="153">
        <v>4.5874572667948038E-3</v>
      </c>
      <c r="P21" s="153">
        <v>4.9440749022233998E-3</v>
      </c>
      <c r="Q21" s="153">
        <v>9.2063342409810962E-3</v>
      </c>
      <c r="R21" s="153">
        <v>8.1154668800625298E-3</v>
      </c>
      <c r="S21" s="153">
        <v>6.3948131005800114E-3</v>
      </c>
      <c r="T21" s="153">
        <v>5.7418E-3</v>
      </c>
      <c r="U21" s="153">
        <v>4.3674999999999999E-3</v>
      </c>
      <c r="V21" s="153">
        <v>3.9627999999999998E-3</v>
      </c>
      <c r="W21" s="153">
        <v>4.6960999999999999E-3</v>
      </c>
      <c r="X21" s="160" t="s">
        <v>9</v>
      </c>
      <c r="Y21" s="160" t="s">
        <v>9</v>
      </c>
      <c r="Z21" s="160" t="s">
        <v>9</v>
      </c>
      <c r="AA21" s="160" t="s">
        <v>9</v>
      </c>
      <c r="AB21" s="160" t="s">
        <v>9</v>
      </c>
      <c r="AC21" s="153"/>
      <c r="AD21" s="153" t="s">
        <v>4</v>
      </c>
      <c r="AE21" s="153">
        <v>0.33338747327812868</v>
      </c>
      <c r="AF21" s="153">
        <v>0.32391401438001527</v>
      </c>
      <c r="AG21" s="153"/>
      <c r="AH21" s="153"/>
      <c r="AI21" s="153"/>
      <c r="AJ21" s="153"/>
      <c r="AK21" s="153">
        <v>0.2913637196044615</v>
      </c>
      <c r="AL21" s="153">
        <v>0.29515149360386811</v>
      </c>
      <c r="AM21" s="153">
        <v>0.2805686818235702</v>
      </c>
      <c r="AN21" s="153">
        <v>0.2655285413108357</v>
      </c>
      <c r="AO21" s="153">
        <v>0.26796636435941756</v>
      </c>
      <c r="AP21" s="153">
        <v>0.2804235860285299</v>
      </c>
      <c r="AQ21" s="153">
        <v>0.27432047546094313</v>
      </c>
      <c r="AR21" s="153">
        <v>0.25024281039710339</v>
      </c>
      <c r="AS21" s="153">
        <v>0.24441230811418238</v>
      </c>
      <c r="AT21" s="153">
        <v>0.24216700895595772</v>
      </c>
      <c r="AU21" s="153">
        <v>0.21348362998742576</v>
      </c>
      <c r="AV21" s="153">
        <v>0.18101278761692699</v>
      </c>
      <c r="AW21" s="153">
        <v>0.18748436053731499</v>
      </c>
      <c r="AX21" s="153">
        <v>0.18205733100968099</v>
      </c>
      <c r="AY21" s="153">
        <v>0.177091976646291</v>
      </c>
      <c r="AZ21" s="153">
        <v>0.20580152350849201</v>
      </c>
      <c r="BA21" s="153">
        <v>0.20188758968489501</v>
      </c>
      <c r="BB21" s="153">
        <v>0.20954661170587</v>
      </c>
      <c r="BC21" s="153">
        <v>0.240753104719758</v>
      </c>
      <c r="BD21" s="153">
        <v>0.28601155838248898</v>
      </c>
      <c r="BF21" s="152" t="s">
        <v>4</v>
      </c>
      <c r="BG21" s="153">
        <v>0.34982110361997915</v>
      </c>
      <c r="BH21" s="153">
        <v>0.33874777621384322</v>
      </c>
      <c r="BI21" s="153"/>
      <c r="BJ21" s="153"/>
      <c r="BK21" s="153"/>
      <c r="BL21" s="153"/>
      <c r="BM21" s="153">
        <v>0.29980913722668723</v>
      </c>
      <c r="BN21" s="153">
        <v>0.3019862238962</v>
      </c>
      <c r="BO21" s="153">
        <v>0.28707335372754467</v>
      </c>
      <c r="BP21" s="153">
        <v>0.27084117454603657</v>
      </c>
      <c r="BQ21" s="153">
        <v>0.27394542581503062</v>
      </c>
      <c r="BR21" s="153">
        <v>0.28550742979986837</v>
      </c>
      <c r="BS21" s="153">
        <v>0.2789079327277379</v>
      </c>
      <c r="BT21" s="153">
        <v>0.25518688529932682</v>
      </c>
      <c r="BU21" s="153">
        <v>0.25361864235516351</v>
      </c>
      <c r="BV21" s="153">
        <v>0.25028247583602026</v>
      </c>
      <c r="BW21" s="153">
        <v>0.21987844308800578</v>
      </c>
      <c r="BX21" s="153">
        <v>0.1859285</v>
      </c>
      <c r="BY21" s="153">
        <v>0.19197539999999999</v>
      </c>
      <c r="BZ21" s="153">
        <v>0.18567439999999999</v>
      </c>
      <c r="CA21" s="153">
        <v>0.18137600000000001</v>
      </c>
      <c r="CB21" s="153">
        <v>0.20580152350849201</v>
      </c>
      <c r="CC21" s="153">
        <v>0.20188758968489501</v>
      </c>
      <c r="CD21" s="153">
        <v>0.20954661170587</v>
      </c>
      <c r="CE21" s="153">
        <v>0.240753104719758</v>
      </c>
      <c r="CF21" s="153">
        <v>0.28601155838248898</v>
      </c>
      <c r="CG21" s="167"/>
    </row>
    <row r="22" spans="1:85" s="152" customFormat="1" ht="15.75" customHeight="1" x14ac:dyDescent="0.2">
      <c r="A22" s="130"/>
      <c r="B22" s="152" t="s">
        <v>14</v>
      </c>
      <c r="C22" s="153">
        <v>0.30590476904699448</v>
      </c>
      <c r="D22" s="153">
        <v>0.28975546507536765</v>
      </c>
      <c r="E22" s="153"/>
      <c r="F22" s="153"/>
      <c r="G22" s="153"/>
      <c r="H22" s="153"/>
      <c r="I22" s="153">
        <v>0.48322816901617055</v>
      </c>
      <c r="J22" s="153">
        <v>0.50850365689120613</v>
      </c>
      <c r="K22" s="153">
        <v>0.59474547722103321</v>
      </c>
      <c r="L22" s="153">
        <v>0.59026718793125665</v>
      </c>
      <c r="M22" s="153">
        <v>0.71554003553218026</v>
      </c>
      <c r="N22" s="153">
        <v>0.75866175680067149</v>
      </c>
      <c r="O22" s="153">
        <v>0.81110237150465758</v>
      </c>
      <c r="P22" s="153">
        <v>0.80693314037569697</v>
      </c>
      <c r="Q22" s="153">
        <v>0.79264954171319602</v>
      </c>
      <c r="R22" s="153">
        <v>0.7153537164305499</v>
      </c>
      <c r="S22" s="153">
        <v>0.68918088753030338</v>
      </c>
      <c r="T22" s="153">
        <v>0.605047</v>
      </c>
      <c r="U22" s="153">
        <v>0.59745029999999999</v>
      </c>
      <c r="V22" s="153">
        <v>0.56447219999999998</v>
      </c>
      <c r="W22" s="153">
        <v>0.57584690000000005</v>
      </c>
      <c r="X22" s="153">
        <v>0.56842186450083498</v>
      </c>
      <c r="Y22" s="153">
        <v>0.54732532896161401</v>
      </c>
      <c r="Z22" s="153">
        <v>0.50986618967295505</v>
      </c>
      <c r="AA22" s="153">
        <v>0.46027118473477302</v>
      </c>
      <c r="AB22" s="153">
        <v>0.4545017487695</v>
      </c>
      <c r="AC22" s="153"/>
      <c r="AD22" s="152" t="s">
        <v>14</v>
      </c>
      <c r="AE22" s="153">
        <v>1.046338427893948</v>
      </c>
      <c r="AF22" s="153">
        <v>1.1549744791538861</v>
      </c>
      <c r="AG22" s="153"/>
      <c r="AH22" s="153"/>
      <c r="AI22" s="153"/>
      <c r="AJ22" s="153"/>
      <c r="AK22" s="153">
        <v>1.8041854395685442</v>
      </c>
      <c r="AL22" s="153">
        <v>1.8926442975267188</v>
      </c>
      <c r="AM22" s="153">
        <v>1.9583563832234347</v>
      </c>
      <c r="AN22" s="153">
        <v>1.9942817193799816</v>
      </c>
      <c r="AO22" s="153">
        <v>2.0844372218473461</v>
      </c>
      <c r="AP22" s="153">
        <v>2.3132957895409518</v>
      </c>
      <c r="AQ22" s="153">
        <v>2.3257726221307324</v>
      </c>
      <c r="AR22" s="153">
        <v>2.3851276402814166</v>
      </c>
      <c r="AS22" s="153">
        <v>2.3983150684483556</v>
      </c>
      <c r="AT22" s="153">
        <v>2.5104570576727498</v>
      </c>
      <c r="AU22" s="153">
        <v>2.5571307901750941</v>
      </c>
      <c r="AV22" s="153">
        <v>2.6038900927449999</v>
      </c>
      <c r="AW22" s="153">
        <v>2.4886165446678201</v>
      </c>
      <c r="AX22" s="153">
        <v>2.50293221775777</v>
      </c>
      <c r="AY22" s="153">
        <v>2.4958986510767098</v>
      </c>
      <c r="AZ22" s="153">
        <v>2.4914296142364099</v>
      </c>
      <c r="BA22" s="153">
        <v>2.4340411058660099</v>
      </c>
      <c r="BB22" s="153">
        <v>2.4538477809054302</v>
      </c>
      <c r="BC22" s="153">
        <v>2.3730021181083898</v>
      </c>
      <c r="BD22" s="153">
        <v>2.3714523677183399</v>
      </c>
      <c r="BE22" s="175"/>
      <c r="BF22" s="152" t="s">
        <v>14</v>
      </c>
      <c r="BG22" s="153">
        <v>1.3522431969409427</v>
      </c>
      <c r="BH22" s="153">
        <v>1.4447299442292536</v>
      </c>
      <c r="BI22" s="153"/>
      <c r="BJ22" s="153"/>
      <c r="BK22" s="153"/>
      <c r="BL22" s="153"/>
      <c r="BM22" s="153">
        <v>2.287413608584715</v>
      </c>
      <c r="BN22" s="153">
        <v>2.4011479544179251</v>
      </c>
      <c r="BO22" s="153">
        <v>2.5531018604444675</v>
      </c>
      <c r="BP22" s="153">
        <v>2.5845489073112384</v>
      </c>
      <c r="BQ22" s="153">
        <v>2.7999772573795259</v>
      </c>
      <c r="BR22" s="153">
        <v>3.0719575463416238</v>
      </c>
      <c r="BS22" s="153">
        <v>3.1368749936353901</v>
      </c>
      <c r="BT22" s="153">
        <v>3.1920607806571137</v>
      </c>
      <c r="BU22" s="153">
        <v>3.1909646101615516</v>
      </c>
      <c r="BV22" s="153">
        <v>3.2258107741032997</v>
      </c>
      <c r="BW22" s="153">
        <v>3.2463116777053975</v>
      </c>
      <c r="BX22" s="153">
        <v>3.1993290000000001</v>
      </c>
      <c r="BY22" s="153">
        <v>3.0859532999999999</v>
      </c>
      <c r="BZ22" s="153">
        <v>3.0651381999999998</v>
      </c>
      <c r="CA22" s="153">
        <v>3.0648369</v>
      </c>
      <c r="CB22" s="153">
        <v>3.0598514787372446</v>
      </c>
      <c r="CC22" s="153">
        <v>2.9813664348276241</v>
      </c>
      <c r="CD22" s="153">
        <v>2.963713970578385</v>
      </c>
      <c r="CE22" s="153">
        <v>2.8332733028431627</v>
      </c>
      <c r="CF22" s="153">
        <v>2.8259541164878401</v>
      </c>
      <c r="CG22" s="167"/>
    </row>
    <row r="23" spans="1:85" s="152" customFormat="1" ht="15.75" customHeight="1" x14ac:dyDescent="0.2">
      <c r="A23" s="130"/>
      <c r="B23" s="152" t="s">
        <v>5</v>
      </c>
      <c r="C23" s="160" t="s">
        <v>9</v>
      </c>
      <c r="D23" s="160" t="s">
        <v>9</v>
      </c>
      <c r="E23" s="133"/>
      <c r="F23" s="133"/>
      <c r="G23" s="133"/>
      <c r="H23" s="133"/>
      <c r="I23" s="160" t="s">
        <v>9</v>
      </c>
      <c r="J23" s="160" t="s">
        <v>9</v>
      </c>
      <c r="K23" s="160" t="s">
        <v>9</v>
      </c>
      <c r="L23" s="160" t="s">
        <v>9</v>
      </c>
      <c r="M23" s="160" t="s">
        <v>9</v>
      </c>
      <c r="N23" s="160" t="s">
        <v>9</v>
      </c>
      <c r="O23" s="160" t="s">
        <v>9</v>
      </c>
      <c r="P23" s="160" t="s">
        <v>9</v>
      </c>
      <c r="Q23" s="160" t="s">
        <v>9</v>
      </c>
      <c r="R23" s="160" t="s">
        <v>9</v>
      </c>
      <c r="S23" s="160" t="s">
        <v>9</v>
      </c>
      <c r="T23" s="160" t="s">
        <v>9</v>
      </c>
      <c r="U23" s="160" t="s">
        <v>9</v>
      </c>
      <c r="V23" s="160" t="s">
        <v>9</v>
      </c>
      <c r="W23" s="160" t="s">
        <v>9</v>
      </c>
      <c r="X23" s="153">
        <v>3.5512443427620999E-2</v>
      </c>
      <c r="Y23" s="153">
        <v>3.3798746259798201E-2</v>
      </c>
      <c r="Z23" s="153">
        <v>3.3192622727863101E-2</v>
      </c>
      <c r="AA23" s="153">
        <v>2.54949072758156E-2</v>
      </c>
      <c r="AB23" s="153">
        <v>2.42906372573026E-2</v>
      </c>
      <c r="AC23" s="160"/>
      <c r="AD23" s="153" t="s">
        <v>5</v>
      </c>
      <c r="AE23" s="153">
        <v>0</v>
      </c>
      <c r="AF23" s="153">
        <v>0</v>
      </c>
      <c r="AG23" s="153"/>
      <c r="AH23" s="153"/>
      <c r="AI23" s="153"/>
      <c r="AJ23" s="153"/>
      <c r="AK23" s="153">
        <v>3.3586046892241637E-3</v>
      </c>
      <c r="AL23" s="153">
        <v>2.8042738232842888E-3</v>
      </c>
      <c r="AM23" s="153">
        <v>2.9187575139666367E-3</v>
      </c>
      <c r="AN23" s="153">
        <v>2.9680576306043596E-3</v>
      </c>
      <c r="AO23" s="153">
        <v>3.2752497616092783E-3</v>
      </c>
      <c r="AP23" s="153">
        <v>3.6590780880405476E-3</v>
      </c>
      <c r="AQ23" s="153">
        <v>4.7804380459082942E-3</v>
      </c>
      <c r="AR23" s="153">
        <v>4.8257114597745126E-3</v>
      </c>
      <c r="AS23" s="153">
        <v>6.4300102750196961E-3</v>
      </c>
      <c r="AT23" s="153">
        <v>8.254951752865199E-3</v>
      </c>
      <c r="AU23" s="153">
        <v>1.1853366337028087E-2</v>
      </c>
      <c r="AV23" s="153">
        <v>1.0171332518712699E-2</v>
      </c>
      <c r="AW23" s="153">
        <v>7.0575103408684597E-3</v>
      </c>
      <c r="AX23" s="153">
        <v>9.0709239185902298E-3</v>
      </c>
      <c r="AY23" s="153">
        <v>7.63888572590719E-3</v>
      </c>
      <c r="AZ23" s="153">
        <v>8.0979924323590705E-3</v>
      </c>
      <c r="BA23" s="153">
        <v>1.1529374286901499E-2</v>
      </c>
      <c r="BB23" s="153">
        <v>1.4420718772051399E-2</v>
      </c>
      <c r="BC23" s="153">
        <v>8.2954197040568094E-3</v>
      </c>
      <c r="BD23" s="153">
        <v>5.7853086331636702E-3</v>
      </c>
      <c r="BF23" s="152" t="s">
        <v>5</v>
      </c>
      <c r="BG23" s="153">
        <v>0</v>
      </c>
      <c r="BH23" s="153">
        <v>0</v>
      </c>
      <c r="BI23" s="153"/>
      <c r="BJ23" s="153"/>
      <c r="BK23" s="153"/>
      <c r="BL23" s="153"/>
      <c r="BM23" s="153">
        <v>3.3586046892241637E-3</v>
      </c>
      <c r="BN23" s="153">
        <v>2.8042738232842888E-3</v>
      </c>
      <c r="BO23" s="153">
        <v>2.9187575139666367E-3</v>
      </c>
      <c r="BP23" s="153">
        <v>2.9680576306043596E-3</v>
      </c>
      <c r="BQ23" s="153">
        <v>3.2752497616092783E-3</v>
      </c>
      <c r="BR23" s="153">
        <v>3.6590780880405476E-3</v>
      </c>
      <c r="BS23" s="153">
        <v>4.7804380459082942E-3</v>
      </c>
      <c r="BT23" s="153">
        <v>4.8257114597745126E-3</v>
      </c>
      <c r="BU23" s="153">
        <v>6.4300102750196961E-3</v>
      </c>
      <c r="BV23" s="153">
        <v>8.254951752865199E-3</v>
      </c>
      <c r="BW23" s="153">
        <v>1.1853366337028087E-2</v>
      </c>
      <c r="BX23" s="153">
        <v>9.8207999999999993E-3</v>
      </c>
      <c r="BY23" s="153">
        <v>7.1713999999999996E-3</v>
      </c>
      <c r="BZ23" s="153">
        <v>9.0551E-3</v>
      </c>
      <c r="CA23" s="153">
        <v>7.5989999999999999E-3</v>
      </c>
      <c r="CB23" s="153">
        <v>8.0979924323590705E-3</v>
      </c>
      <c r="CC23" s="153">
        <v>1.1529374286901499E-2</v>
      </c>
      <c r="CD23" s="153">
        <v>1.4420718772051399E-2</v>
      </c>
      <c r="CE23" s="153">
        <v>8.2954197040568094E-3</v>
      </c>
      <c r="CF23" s="153">
        <v>5.7853086331636702E-3</v>
      </c>
      <c r="CG23" s="167"/>
    </row>
    <row r="24" spans="1:85" s="152" customFormat="1" ht="15.75" customHeight="1" x14ac:dyDescent="0.2">
      <c r="A24" s="130"/>
      <c r="B24" s="152" t="s">
        <v>6</v>
      </c>
      <c r="C24" s="153">
        <v>0.19803841904642197</v>
      </c>
      <c r="D24" s="153">
        <v>0.20593170530839056</v>
      </c>
      <c r="E24" s="153"/>
      <c r="F24" s="153"/>
      <c r="G24" s="153"/>
      <c r="H24" s="153"/>
      <c r="I24" s="153">
        <v>0.16934365495812159</v>
      </c>
      <c r="J24" s="153">
        <v>0.16253500127402509</v>
      </c>
      <c r="K24" s="153">
        <v>0.12885989270594664</v>
      </c>
      <c r="L24" s="153">
        <v>0.13617397439543197</v>
      </c>
      <c r="M24" s="153">
        <v>0.16984583018145785</v>
      </c>
      <c r="N24" s="153">
        <v>0.2389111796984234</v>
      </c>
      <c r="O24" s="153">
        <v>0.27360342717977881</v>
      </c>
      <c r="P24" s="153">
        <v>0.27812133652042065</v>
      </c>
      <c r="Q24" s="153">
        <v>0.20917757499281953</v>
      </c>
      <c r="R24" s="153">
        <v>0.19437508920361912</v>
      </c>
      <c r="S24" s="153">
        <v>0.19826363173335204</v>
      </c>
      <c r="T24" s="153">
        <v>0.2035457</v>
      </c>
      <c r="U24" s="153">
        <v>0.2130966</v>
      </c>
      <c r="V24" s="153">
        <v>0.19898160000000001</v>
      </c>
      <c r="W24" s="153">
        <v>0.19248770000000001</v>
      </c>
      <c r="X24" s="153">
        <v>0.195787403394176</v>
      </c>
      <c r="Y24" s="153">
        <v>0.20665552367850101</v>
      </c>
      <c r="Z24" s="153">
        <v>0.21816272849736601</v>
      </c>
      <c r="AA24" s="153">
        <v>0.21373335578303701</v>
      </c>
      <c r="AB24" s="153">
        <v>0.21170326616633101</v>
      </c>
      <c r="AC24" s="153"/>
      <c r="AD24" s="153" t="s">
        <v>6</v>
      </c>
      <c r="AE24" s="153">
        <v>0.18659469596284736</v>
      </c>
      <c r="AF24" s="153">
        <v>0.24724228255993719</v>
      </c>
      <c r="AG24" s="153"/>
      <c r="AH24" s="153"/>
      <c r="AI24" s="153"/>
      <c r="AJ24" s="153"/>
      <c r="AK24" s="153">
        <v>0.34456546109347197</v>
      </c>
      <c r="AL24" s="153">
        <v>0.32965673452570643</v>
      </c>
      <c r="AM24" s="153">
        <v>0.32858332368801824</v>
      </c>
      <c r="AN24" s="153">
        <v>0.30775440610674054</v>
      </c>
      <c r="AO24" s="153">
        <v>0.31522355796844354</v>
      </c>
      <c r="AP24" s="153">
        <v>0.34043422033701187</v>
      </c>
      <c r="AQ24" s="153">
        <v>0.38012285402212104</v>
      </c>
      <c r="AR24" s="153">
        <v>0.38498840744782997</v>
      </c>
      <c r="AS24" s="153">
        <v>0.40150282858328762</v>
      </c>
      <c r="AT24" s="153">
        <v>0.49411920002875931</v>
      </c>
      <c r="AU24" s="153">
        <v>0.51230685157640743</v>
      </c>
      <c r="AV24" s="153">
        <v>0.56031468542594698</v>
      </c>
      <c r="AW24" s="153">
        <v>0.55122854813026101</v>
      </c>
      <c r="AX24" s="153">
        <v>0.56463398766011796</v>
      </c>
      <c r="AY24" s="153">
        <v>0.57933915749518206</v>
      </c>
      <c r="AZ24" s="153">
        <v>0.53649693161567102</v>
      </c>
      <c r="BA24" s="153">
        <v>0.53697678519757197</v>
      </c>
      <c r="BB24" s="153">
        <v>0.54337101348296102</v>
      </c>
      <c r="BC24" s="153">
        <v>0.47558772250932901</v>
      </c>
      <c r="BD24" s="153">
        <v>0.41687806403232303</v>
      </c>
      <c r="BF24" s="152" t="s">
        <v>6</v>
      </c>
      <c r="BG24" s="153">
        <v>0.38463311500926933</v>
      </c>
      <c r="BH24" s="153">
        <v>0.45317398786832774</v>
      </c>
      <c r="BI24" s="153"/>
      <c r="BJ24" s="153"/>
      <c r="BK24" s="153"/>
      <c r="BL24" s="153"/>
      <c r="BM24" s="153">
        <v>0.51390911605159351</v>
      </c>
      <c r="BN24" s="153">
        <v>0.49219173579973152</v>
      </c>
      <c r="BO24" s="153">
        <v>0.45744321639396485</v>
      </c>
      <c r="BP24" s="153">
        <v>0.44392838050217254</v>
      </c>
      <c r="BQ24" s="153">
        <v>0.48506938814990141</v>
      </c>
      <c r="BR24" s="153">
        <v>0.57934540003543522</v>
      </c>
      <c r="BS24" s="153">
        <v>0.65372628120189979</v>
      </c>
      <c r="BT24" s="153">
        <v>0.66310974396825062</v>
      </c>
      <c r="BU24" s="153">
        <v>0.6106804035761072</v>
      </c>
      <c r="BV24" s="153">
        <v>0.68849428923237843</v>
      </c>
      <c r="BW24" s="153">
        <v>0.71057048330975947</v>
      </c>
      <c r="BX24" s="153">
        <v>0.76303940000000003</v>
      </c>
      <c r="BY24" s="153">
        <v>0.76517970000000002</v>
      </c>
      <c r="BZ24" s="153">
        <v>0.76300210000000002</v>
      </c>
      <c r="CA24" s="153">
        <v>0.77043020000000006</v>
      </c>
      <c r="CB24" s="153">
        <v>0.73228433500984702</v>
      </c>
      <c r="CC24" s="153">
        <v>0.74363230887607301</v>
      </c>
      <c r="CD24" s="153">
        <v>0.76153374198032697</v>
      </c>
      <c r="CE24" s="153">
        <v>0.689321078292366</v>
      </c>
      <c r="CF24" s="153">
        <v>0.62858133019865403</v>
      </c>
      <c r="CG24" s="167"/>
    </row>
    <row r="25" spans="1:85" s="152" customFormat="1" ht="15.75" customHeight="1" x14ac:dyDescent="0.2">
      <c r="A25" s="130"/>
      <c r="B25" s="152" t="s">
        <v>7</v>
      </c>
      <c r="C25" s="153">
        <v>4.9704364165946155E-3</v>
      </c>
      <c r="D25" s="153">
        <v>5.3447035124884277E-3</v>
      </c>
      <c r="E25" s="153"/>
      <c r="F25" s="153"/>
      <c r="G25" s="153"/>
      <c r="H25" s="153"/>
      <c r="I25" s="153">
        <v>2.5954138425399366E-4</v>
      </c>
      <c r="J25" s="153">
        <v>3.1181820918513314E-4</v>
      </c>
      <c r="K25" s="153">
        <v>3.3144372053806737E-4</v>
      </c>
      <c r="L25" s="153">
        <v>3.1481835515669232E-4</v>
      </c>
      <c r="M25" s="153">
        <v>2.411515928876131E-4</v>
      </c>
      <c r="N25" s="153">
        <v>2.4823951987255427E-4</v>
      </c>
      <c r="O25" s="153">
        <v>1.947070856935357E-4</v>
      </c>
      <c r="P25" s="153">
        <v>2.4550330226660503E-4</v>
      </c>
      <c r="Q25" s="153">
        <v>1.0896394488230909E-5</v>
      </c>
      <c r="R25" s="153">
        <v>8.7717410431725187E-6</v>
      </c>
      <c r="S25" s="153">
        <v>8.794828247247837E-5</v>
      </c>
      <c r="T25" s="153">
        <v>1.7309999999999999E-3</v>
      </c>
      <c r="U25" s="153">
        <v>6.1459999999999998E-4</v>
      </c>
      <c r="V25" s="153">
        <v>3.9229999999999999E-4</v>
      </c>
      <c r="W25" s="153">
        <v>3.0269999999999999E-4</v>
      </c>
      <c r="X25" s="160" t="s">
        <v>9</v>
      </c>
      <c r="Y25" s="160" t="s">
        <v>9</v>
      </c>
      <c r="Z25" s="160" t="s">
        <v>9</v>
      </c>
      <c r="AA25" s="160" t="s">
        <v>9</v>
      </c>
      <c r="AB25" s="160" t="s">
        <v>9</v>
      </c>
      <c r="AC25" s="153"/>
      <c r="AD25" s="153" t="s">
        <v>7</v>
      </c>
      <c r="AE25" s="153">
        <v>1.9420350394377964E-2</v>
      </c>
      <c r="AF25" s="153">
        <v>1.769772520919732E-2</v>
      </c>
      <c r="AG25" s="153"/>
      <c r="AH25" s="153"/>
      <c r="AI25" s="153"/>
      <c r="AJ25" s="153"/>
      <c r="AK25" s="153">
        <v>4.9590134772451527E-2</v>
      </c>
      <c r="AL25" s="153">
        <v>5.8574621145499418E-2</v>
      </c>
      <c r="AM25" s="153">
        <v>6.373719233052666E-2</v>
      </c>
      <c r="AN25" s="153">
        <v>6.7571796284342608E-2</v>
      </c>
      <c r="AO25" s="153">
        <v>6.7252229200439675E-2</v>
      </c>
      <c r="AP25" s="153">
        <v>7.0644797820467106E-2</v>
      </c>
      <c r="AQ25" s="153">
        <v>7.1526876902396438E-2</v>
      </c>
      <c r="AR25" s="153">
        <v>6.209791410320567E-2</v>
      </c>
      <c r="AS25" s="153">
        <v>6.4621728501699394E-2</v>
      </c>
      <c r="AT25" s="153">
        <v>6.1692555990681075E-2</v>
      </c>
      <c r="AU25" s="153">
        <v>5.588698594362955E-2</v>
      </c>
      <c r="AV25" s="153">
        <v>4.8642339856395801E-2</v>
      </c>
      <c r="AW25" s="153">
        <v>4.7657252647906601E-2</v>
      </c>
      <c r="AX25" s="153">
        <v>4.7893721512449701E-2</v>
      </c>
      <c r="AY25" s="153">
        <v>4.62368964662601E-2</v>
      </c>
      <c r="AZ25" s="153">
        <v>4.5030612023155399E-2</v>
      </c>
      <c r="BA25" s="153">
        <v>4.5440897470794703E-2</v>
      </c>
      <c r="BB25" s="153">
        <v>4.7503483166045697E-2</v>
      </c>
      <c r="BC25" s="153">
        <v>3.0705502577860599E-2</v>
      </c>
      <c r="BD25" s="153">
        <v>2.3467719862456701E-2</v>
      </c>
      <c r="BF25" s="152" t="s">
        <v>7</v>
      </c>
      <c r="BG25" s="153">
        <v>2.4390786810972578E-2</v>
      </c>
      <c r="BH25" s="153">
        <v>2.304242872168575E-2</v>
      </c>
      <c r="BI25" s="153"/>
      <c r="BJ25" s="153"/>
      <c r="BK25" s="153"/>
      <c r="BL25" s="153"/>
      <c r="BM25" s="153">
        <v>4.9849676156705519E-2</v>
      </c>
      <c r="BN25" s="153">
        <v>5.8886439354684551E-2</v>
      </c>
      <c r="BO25" s="153">
        <v>6.406863605106472E-2</v>
      </c>
      <c r="BP25" s="153">
        <v>6.7886614639499299E-2</v>
      </c>
      <c r="BQ25" s="153">
        <v>6.7493380793327298E-2</v>
      </c>
      <c r="BR25" s="153">
        <v>7.0893037340339651E-2</v>
      </c>
      <c r="BS25" s="153">
        <v>7.1721583988089976E-2</v>
      </c>
      <c r="BT25" s="153">
        <v>6.2343417405472272E-2</v>
      </c>
      <c r="BU25" s="153">
        <v>6.4632624896187624E-2</v>
      </c>
      <c r="BV25" s="153">
        <v>6.1701327731724251E-2</v>
      </c>
      <c r="BW25" s="153">
        <v>5.597493422610203E-2</v>
      </c>
      <c r="BX25" s="153">
        <v>5.0106700000000004E-2</v>
      </c>
      <c r="BY25" s="153">
        <v>4.8387899999999998E-2</v>
      </c>
      <c r="BZ25" s="153">
        <v>4.8335499999999997E-2</v>
      </c>
      <c r="CA25" s="153">
        <v>4.6188700000000006E-2</v>
      </c>
      <c r="CB25" s="153">
        <v>4.5030612023155399E-2</v>
      </c>
      <c r="CC25" s="153">
        <v>4.5440897470794703E-2</v>
      </c>
      <c r="CD25" s="153">
        <v>4.7503483166045697E-2</v>
      </c>
      <c r="CE25" s="153">
        <v>3.0705502577860599E-2</v>
      </c>
      <c r="CF25" s="153">
        <v>2.3467719862456701E-2</v>
      </c>
      <c r="CG25" s="167"/>
    </row>
    <row r="26" spans="1:85" s="152" customFormat="1" ht="15.75" customHeight="1" thickBot="1" x14ac:dyDescent="0.25">
      <c r="A26" s="130"/>
      <c r="B26" s="163" t="s">
        <v>8</v>
      </c>
      <c r="C26" s="168">
        <v>3.1208496527539498</v>
      </c>
      <c r="D26" s="168">
        <v>2.9963835405246799</v>
      </c>
      <c r="E26" s="168"/>
      <c r="F26" s="168"/>
      <c r="G26" s="168"/>
      <c r="H26" s="168"/>
      <c r="I26" s="168">
        <v>2.5754840561873991</v>
      </c>
      <c r="J26" s="168">
        <v>2.5955433753476531</v>
      </c>
      <c r="K26" s="168">
        <v>2.3639578553171696</v>
      </c>
      <c r="L26" s="168">
        <v>2.4700603755207897</v>
      </c>
      <c r="M26" s="168">
        <v>2.4283216164108583</v>
      </c>
      <c r="N26" s="168">
        <v>2.3774913448578388</v>
      </c>
      <c r="O26" s="168">
        <v>2.2549131951614552</v>
      </c>
      <c r="P26" s="168">
        <v>2.1616883285474979</v>
      </c>
      <c r="Q26" s="168">
        <v>2.1084627124769812</v>
      </c>
      <c r="R26" s="168">
        <v>1.9941680531794559</v>
      </c>
      <c r="S26" s="168">
        <v>1.9207893481303675</v>
      </c>
      <c r="T26" s="168">
        <v>1.7075990000000001</v>
      </c>
      <c r="U26" s="168">
        <v>1.6918059999999999</v>
      </c>
      <c r="V26" s="168">
        <v>1.558629</v>
      </c>
      <c r="W26" s="168">
        <v>1.5413809999999999</v>
      </c>
      <c r="X26" s="168">
        <v>1.5105905885489901</v>
      </c>
      <c r="Y26" s="168">
        <v>1.5103332157418301</v>
      </c>
      <c r="Z26" s="168">
        <v>1.51422179283179</v>
      </c>
      <c r="AA26" s="168">
        <v>1.4538262344586601</v>
      </c>
      <c r="AB26" s="168">
        <v>1.42921763217983</v>
      </c>
      <c r="AC26" s="169"/>
      <c r="AD26" s="168" t="s">
        <v>8</v>
      </c>
      <c r="AE26" s="168">
        <v>1.3124506547214783</v>
      </c>
      <c r="AF26" s="168">
        <v>1.4188029581433581</v>
      </c>
      <c r="AG26" s="168"/>
      <c r="AH26" s="168"/>
      <c r="AI26" s="168"/>
      <c r="AJ26" s="168"/>
      <c r="AK26" s="168">
        <v>1.7241694393339397</v>
      </c>
      <c r="AL26" s="168">
        <v>1.7053569252906133</v>
      </c>
      <c r="AM26" s="168">
        <v>1.7593304582238287</v>
      </c>
      <c r="AN26" s="168">
        <v>1.8075332109733351</v>
      </c>
      <c r="AO26" s="168">
        <v>1.8382488591365267</v>
      </c>
      <c r="AP26" s="168">
        <v>1.828437806843854</v>
      </c>
      <c r="AQ26" s="168">
        <v>1.8413862715109703</v>
      </c>
      <c r="AR26" s="168">
        <v>1.8659269241882781</v>
      </c>
      <c r="AS26" s="168">
        <v>1.8420706041706911</v>
      </c>
      <c r="AT26" s="168">
        <v>1.8470457933255884</v>
      </c>
      <c r="AU26" s="168">
        <v>1.9134762398465148</v>
      </c>
      <c r="AV26" s="168">
        <v>1.7673365660984699</v>
      </c>
      <c r="AW26" s="168">
        <v>1.6504502961579799</v>
      </c>
      <c r="AX26" s="168">
        <v>1.6417024378429399</v>
      </c>
      <c r="AY26" s="168">
        <v>1.71402150237393</v>
      </c>
      <c r="AZ26" s="168">
        <v>1.70455849940363</v>
      </c>
      <c r="BA26" s="168">
        <v>1.6847540512027099</v>
      </c>
      <c r="BB26" s="168">
        <v>1.6816662912017299</v>
      </c>
      <c r="BC26" s="168">
        <v>1.66308172133136</v>
      </c>
      <c r="BD26" s="168">
        <v>1.6706981727569501</v>
      </c>
      <c r="BF26" s="163" t="s">
        <v>8</v>
      </c>
      <c r="BG26" s="168">
        <v>4.4333003074754282</v>
      </c>
      <c r="BH26" s="168">
        <v>4.4151864986680378</v>
      </c>
      <c r="BI26" s="168"/>
      <c r="BJ26" s="168"/>
      <c r="BK26" s="168"/>
      <c r="BL26" s="168"/>
      <c r="BM26" s="168">
        <v>4.2996534955213388</v>
      </c>
      <c r="BN26" s="168">
        <v>4.3009003006382658</v>
      </c>
      <c r="BO26" s="168">
        <v>4.1232883135409972</v>
      </c>
      <c r="BP26" s="168">
        <v>4.2775935864941248</v>
      </c>
      <c r="BQ26" s="168">
        <v>4.2665704755473852</v>
      </c>
      <c r="BR26" s="168">
        <v>4.2059291517016923</v>
      </c>
      <c r="BS26" s="168">
        <v>4.0962994666724253</v>
      </c>
      <c r="BT26" s="168">
        <v>4.0276152527357763</v>
      </c>
      <c r="BU26" s="168">
        <v>3.9505333166476722</v>
      </c>
      <c r="BV26" s="168">
        <v>3.8412138465050449</v>
      </c>
      <c r="BW26" s="168">
        <v>3.8342655879768825</v>
      </c>
      <c r="BX26" s="168">
        <v>3.467962</v>
      </c>
      <c r="BY26" s="168">
        <v>3.3485849999999999</v>
      </c>
      <c r="BZ26" s="168">
        <v>3.1980520000000001</v>
      </c>
      <c r="CA26" s="168">
        <v>3.2502339999999998</v>
      </c>
      <c r="CB26" s="168">
        <v>3.2151490879526201</v>
      </c>
      <c r="CC26" s="168">
        <v>3.1950872669445403</v>
      </c>
      <c r="CD26" s="168">
        <v>3.1958880840335198</v>
      </c>
      <c r="CE26" s="168">
        <v>3.1169079557900199</v>
      </c>
      <c r="CF26" s="168">
        <v>3.0999158049367801</v>
      </c>
      <c r="CG26" s="167"/>
    </row>
    <row r="27" spans="1:85" s="6" customFormat="1" ht="15.75" customHeight="1" x14ac:dyDescent="0.2">
      <c r="B27" s="20" t="s">
        <v>46</v>
      </c>
      <c r="C27" s="183"/>
      <c r="D27" s="183"/>
      <c r="E27" s="183"/>
      <c r="F27" s="183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11"/>
      <c r="AD27" s="20" t="s">
        <v>51</v>
      </c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4"/>
      <c r="BF27" s="20" t="s">
        <v>51</v>
      </c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</row>
    <row r="28" spans="1:85" s="6" customFormat="1" ht="15.75" customHeight="1" x14ac:dyDescent="0.2">
      <c r="B28" s="24"/>
      <c r="AD28" s="24"/>
      <c r="AZ28" s="14"/>
      <c r="BA28" s="14"/>
      <c r="BB28" s="14"/>
      <c r="BC28" s="14"/>
      <c r="BD28" s="14"/>
      <c r="BE28" s="14"/>
      <c r="BF28" s="24"/>
    </row>
    <row r="29" spans="1:85" s="6" customFormat="1" ht="15.75" customHeight="1" thickBot="1" x14ac:dyDescent="0.3">
      <c r="B29" s="7" t="s">
        <v>44</v>
      </c>
      <c r="AD29" s="7" t="s">
        <v>54</v>
      </c>
      <c r="AZ29" s="14"/>
      <c r="BA29" s="14"/>
      <c r="BB29" s="14"/>
      <c r="BC29" s="14"/>
      <c r="BD29" s="14"/>
      <c r="BE29" s="14"/>
      <c r="BF29" s="7" t="s">
        <v>58</v>
      </c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</row>
    <row r="30" spans="1:85" s="6" customFormat="1" ht="15.75" customHeight="1" x14ac:dyDescent="0.25">
      <c r="B30" s="15" t="s">
        <v>16</v>
      </c>
      <c r="C30" s="16">
        <v>1994</v>
      </c>
      <c r="D30" s="16">
        <v>1995</v>
      </c>
      <c r="E30" s="16">
        <v>1996</v>
      </c>
      <c r="F30" s="16">
        <v>1997</v>
      </c>
      <c r="G30" s="16">
        <v>1998</v>
      </c>
      <c r="H30" s="16">
        <v>1999</v>
      </c>
      <c r="I30" s="16">
        <v>2000</v>
      </c>
      <c r="J30" s="16">
        <v>2001</v>
      </c>
      <c r="K30" s="16">
        <v>2002</v>
      </c>
      <c r="L30" s="16">
        <v>2003</v>
      </c>
      <c r="M30" s="16">
        <v>2004</v>
      </c>
      <c r="N30" s="16">
        <v>2005</v>
      </c>
      <c r="O30" s="16">
        <v>2006</v>
      </c>
      <c r="P30" s="16">
        <v>2007</v>
      </c>
      <c r="Q30" s="16">
        <v>2008</v>
      </c>
      <c r="R30" s="16">
        <v>2009</v>
      </c>
      <c r="S30" s="16">
        <v>2010</v>
      </c>
      <c r="T30" s="16">
        <v>2011</v>
      </c>
      <c r="U30" s="16">
        <v>2012</v>
      </c>
      <c r="V30" s="16">
        <v>2013</v>
      </c>
      <c r="W30" s="16">
        <v>2014</v>
      </c>
      <c r="X30" s="16">
        <v>2015</v>
      </c>
      <c r="Y30" s="16">
        <v>2016</v>
      </c>
      <c r="Z30" s="16">
        <v>2017</v>
      </c>
      <c r="AA30" s="16">
        <v>2018</v>
      </c>
      <c r="AB30" s="16">
        <v>2019</v>
      </c>
      <c r="AC30" s="17"/>
      <c r="AD30" s="15" t="s">
        <v>16</v>
      </c>
      <c r="AE30" s="16">
        <v>1994</v>
      </c>
      <c r="AF30" s="16">
        <v>1995</v>
      </c>
      <c r="AG30" s="16">
        <v>1996</v>
      </c>
      <c r="AH30" s="16">
        <v>1997</v>
      </c>
      <c r="AI30" s="16">
        <v>1998</v>
      </c>
      <c r="AJ30" s="16">
        <v>1999</v>
      </c>
      <c r="AK30" s="16">
        <v>2000</v>
      </c>
      <c r="AL30" s="16">
        <v>2001</v>
      </c>
      <c r="AM30" s="16">
        <v>2002</v>
      </c>
      <c r="AN30" s="16">
        <v>2003</v>
      </c>
      <c r="AO30" s="16">
        <v>2004</v>
      </c>
      <c r="AP30" s="16">
        <v>2005</v>
      </c>
      <c r="AQ30" s="16">
        <v>2006</v>
      </c>
      <c r="AR30" s="16">
        <v>2007</v>
      </c>
      <c r="AS30" s="16">
        <v>2008</v>
      </c>
      <c r="AT30" s="16">
        <v>2009</v>
      </c>
      <c r="AU30" s="16">
        <v>2010</v>
      </c>
      <c r="AV30" s="16">
        <v>2011</v>
      </c>
      <c r="AW30" s="16">
        <v>2012</v>
      </c>
      <c r="AX30" s="16">
        <v>2013</v>
      </c>
      <c r="AY30" s="16">
        <v>2014</v>
      </c>
      <c r="AZ30" s="16">
        <v>2015</v>
      </c>
      <c r="BA30" s="16">
        <v>2016</v>
      </c>
      <c r="BB30" s="16">
        <v>2017</v>
      </c>
      <c r="BC30" s="16">
        <v>2018</v>
      </c>
      <c r="BD30" s="16">
        <v>2019</v>
      </c>
      <c r="BE30" s="17"/>
      <c r="BF30" s="15" t="s">
        <v>16</v>
      </c>
      <c r="BG30" s="16">
        <v>1994</v>
      </c>
      <c r="BH30" s="16">
        <v>1995</v>
      </c>
      <c r="BI30" s="16">
        <v>1996</v>
      </c>
      <c r="BJ30" s="16">
        <v>1997</v>
      </c>
      <c r="BK30" s="16">
        <v>1998</v>
      </c>
      <c r="BL30" s="16">
        <v>1999</v>
      </c>
      <c r="BM30" s="16">
        <v>2000</v>
      </c>
      <c r="BN30" s="16">
        <v>2001</v>
      </c>
      <c r="BO30" s="16">
        <v>2002</v>
      </c>
      <c r="BP30" s="16">
        <v>2003</v>
      </c>
      <c r="BQ30" s="16">
        <v>2004</v>
      </c>
      <c r="BR30" s="16">
        <v>2005</v>
      </c>
      <c r="BS30" s="16">
        <v>2006</v>
      </c>
      <c r="BT30" s="16">
        <v>2007</v>
      </c>
      <c r="BU30" s="16">
        <v>2008</v>
      </c>
      <c r="BV30" s="16">
        <v>2009</v>
      </c>
      <c r="BW30" s="16">
        <v>2010</v>
      </c>
      <c r="BX30" s="16">
        <v>2011</v>
      </c>
      <c r="BY30" s="16">
        <v>2012</v>
      </c>
      <c r="BZ30" s="16">
        <v>2013</v>
      </c>
      <c r="CA30" s="16">
        <v>2014</v>
      </c>
      <c r="CB30" s="16">
        <v>2015</v>
      </c>
      <c r="CC30" s="16">
        <v>2016</v>
      </c>
      <c r="CD30" s="16">
        <v>2017</v>
      </c>
      <c r="CE30" s="132">
        <v>2018</v>
      </c>
      <c r="CF30" s="16">
        <v>2019</v>
      </c>
      <c r="CG30" s="2"/>
    </row>
    <row r="31" spans="1:85" s="152" customFormat="1" ht="15.75" customHeight="1" x14ac:dyDescent="0.25">
      <c r="A31" s="130"/>
      <c r="B31" s="18" t="s">
        <v>13</v>
      </c>
      <c r="C31" s="19">
        <v>483.42080794029465</v>
      </c>
      <c r="D31" s="19">
        <v>460.91921949583474</v>
      </c>
      <c r="E31" s="19"/>
      <c r="F31" s="19"/>
      <c r="G31" s="19"/>
      <c r="H31" s="19"/>
      <c r="I31" s="19">
        <v>440.15457580141009</v>
      </c>
      <c r="J31" s="19">
        <v>444.59183689474378</v>
      </c>
      <c r="K31" s="19">
        <v>420.0739655068067</v>
      </c>
      <c r="L31" s="19">
        <v>425.87947766160488</v>
      </c>
      <c r="M31" s="19">
        <v>434.73924324905715</v>
      </c>
      <c r="N31" s="19">
        <v>434.11101119319204</v>
      </c>
      <c r="O31" s="19">
        <v>424.29773517205041</v>
      </c>
      <c r="P31" s="19">
        <v>413.16586829714021</v>
      </c>
      <c r="Q31" s="19">
        <v>395.07229009413891</v>
      </c>
      <c r="R31" s="19">
        <v>372.18562838082221</v>
      </c>
      <c r="S31" s="19">
        <v>356.32017068518473</v>
      </c>
      <c r="T31" s="19">
        <v>325.45964149343592</v>
      </c>
      <c r="U31" s="19">
        <v>317.16372954238875</v>
      </c>
      <c r="V31" s="19">
        <v>299.42725754117697</v>
      </c>
      <c r="W31" s="19">
        <v>295.81078488982115</v>
      </c>
      <c r="X31" s="19">
        <v>289.412710812836</v>
      </c>
      <c r="Y31" s="19">
        <v>288.805831714563</v>
      </c>
      <c r="Z31" s="19">
        <v>285.238689873076</v>
      </c>
      <c r="AA31" s="19">
        <v>273.94312274001197</v>
      </c>
      <c r="AB31" s="19">
        <v>272.32542790863204</v>
      </c>
      <c r="AC31" s="19"/>
      <c r="AD31" s="18" t="s">
        <v>1</v>
      </c>
      <c r="AE31" s="19">
        <v>521.78799085141407</v>
      </c>
      <c r="AF31" s="19">
        <v>544.71220240951141</v>
      </c>
      <c r="AG31" s="19"/>
      <c r="AH31" s="19"/>
      <c r="AI31" s="19"/>
      <c r="AJ31" s="19"/>
      <c r="AK31" s="19">
        <v>649.60781825066056</v>
      </c>
      <c r="AL31" s="19">
        <v>663.89877584872488</v>
      </c>
      <c r="AM31" s="19">
        <v>678.54839477248117</v>
      </c>
      <c r="AN31" s="19">
        <v>701.87537591970431</v>
      </c>
      <c r="AO31" s="19">
        <v>715.26477564349284</v>
      </c>
      <c r="AP31" s="19">
        <v>732.84394481619097</v>
      </c>
      <c r="AQ31" s="19">
        <v>739.89104973384633</v>
      </c>
      <c r="AR31" s="19">
        <v>755.96283043481276</v>
      </c>
      <c r="AS31" s="19">
        <v>766.1778060506997</v>
      </c>
      <c r="AT31" s="19">
        <v>786.36043344573113</v>
      </c>
      <c r="AU31" s="19">
        <v>790.52140952578384</v>
      </c>
      <c r="AV31" s="19">
        <v>782.83967732489202</v>
      </c>
      <c r="AW31" s="19">
        <v>740.63207364423602</v>
      </c>
      <c r="AX31" s="19">
        <v>734.796769748663</v>
      </c>
      <c r="AY31" s="19">
        <v>745.84140042561899</v>
      </c>
      <c r="AZ31" s="19">
        <v>745.51406522889999</v>
      </c>
      <c r="BA31" s="19">
        <v>735.95326244673902</v>
      </c>
      <c r="BB31" s="19">
        <v>740.38698203034801</v>
      </c>
      <c r="BC31" s="19">
        <v>720.05518030346002</v>
      </c>
      <c r="BD31" s="19">
        <v>721.74987453583196</v>
      </c>
      <c r="BF31" s="18" t="s">
        <v>1</v>
      </c>
      <c r="BG31" s="19">
        <v>1005.2087987917089</v>
      </c>
      <c r="BH31" s="19">
        <v>1005.631421905346</v>
      </c>
      <c r="BI31" s="19"/>
      <c r="BJ31" s="19"/>
      <c r="BK31" s="19"/>
      <c r="BL31" s="19"/>
      <c r="BM31" s="19">
        <v>1089.7623940520707</v>
      </c>
      <c r="BN31" s="19">
        <v>1108.4906127434688</v>
      </c>
      <c r="BO31" s="19">
        <v>1098.6223602792875</v>
      </c>
      <c r="BP31" s="19">
        <v>1127.7548535813094</v>
      </c>
      <c r="BQ31" s="19">
        <v>1150.00401889255</v>
      </c>
      <c r="BR31" s="19">
        <v>1166.9549560093828</v>
      </c>
      <c r="BS31" s="19">
        <v>1164.1887849058969</v>
      </c>
      <c r="BT31" s="19">
        <v>1169.1286987319529</v>
      </c>
      <c r="BU31" s="19">
        <v>1161.2500961448386</v>
      </c>
      <c r="BV31" s="19">
        <v>1158.5460618265533</v>
      </c>
      <c r="BW31" s="19">
        <v>1146.8415802109685</v>
      </c>
      <c r="BX31" s="19">
        <v>1105.3093927478849</v>
      </c>
      <c r="BY31" s="19">
        <v>1059.1863011693181</v>
      </c>
      <c r="BZ31" s="19">
        <v>1033.3632162705687</v>
      </c>
      <c r="CA31" s="19">
        <v>1039.4287554836981</v>
      </c>
      <c r="CB31" s="19">
        <v>1034.926776041736</v>
      </c>
      <c r="CC31" s="19">
        <v>1024.7590941613021</v>
      </c>
      <c r="CD31" s="19">
        <v>1025.6256719034241</v>
      </c>
      <c r="CE31" s="19">
        <v>993.99830304347199</v>
      </c>
      <c r="CF31" s="19">
        <v>994.075302444464</v>
      </c>
      <c r="CG31" s="158"/>
    </row>
    <row r="32" spans="1:85" s="152" customFormat="1" ht="15.75" customHeight="1" x14ac:dyDescent="0.2">
      <c r="A32" s="130"/>
      <c r="B32" s="152" t="s">
        <v>2</v>
      </c>
      <c r="C32" s="158">
        <v>118.80111717971356</v>
      </c>
      <c r="D32" s="158">
        <v>109.11837373976765</v>
      </c>
      <c r="E32" s="158"/>
      <c r="F32" s="158"/>
      <c r="G32" s="158"/>
      <c r="H32" s="158"/>
      <c r="I32" s="158">
        <v>107.18553754767213</v>
      </c>
      <c r="J32" s="158">
        <v>106.11045129368743</v>
      </c>
      <c r="K32" s="158">
        <v>100.47476175985067</v>
      </c>
      <c r="L32" s="158">
        <v>96.546037629695647</v>
      </c>
      <c r="M32" s="158">
        <v>95.72026202351563</v>
      </c>
      <c r="N32" s="158">
        <v>89.881683942507124</v>
      </c>
      <c r="O32" s="158">
        <v>84.482228396974463</v>
      </c>
      <c r="P32" s="158">
        <v>83.602854837431281</v>
      </c>
      <c r="Q32" s="158">
        <v>79.367625360171246</v>
      </c>
      <c r="R32" s="158">
        <v>77.794230643206177</v>
      </c>
      <c r="S32" s="158">
        <v>71.73084359298872</v>
      </c>
      <c r="T32" s="158">
        <v>69.85930233539554</v>
      </c>
      <c r="U32" s="158">
        <v>62.674955569184995</v>
      </c>
      <c r="V32" s="158">
        <v>63.666394104690518</v>
      </c>
      <c r="W32" s="158">
        <v>61.174910555680654</v>
      </c>
      <c r="X32" s="158">
        <v>58.381480825673805</v>
      </c>
      <c r="Y32" s="158">
        <v>58.994550250388897</v>
      </c>
      <c r="Z32" s="158">
        <v>57.694356500078605</v>
      </c>
      <c r="AA32" s="158">
        <v>58.610554514783594</v>
      </c>
      <c r="AB32" s="158">
        <v>60.354099471335601</v>
      </c>
      <c r="AC32" s="158"/>
      <c r="AD32" s="152" t="s">
        <v>2</v>
      </c>
      <c r="AE32" s="158">
        <v>231.96883062633611</v>
      </c>
      <c r="AF32" s="158">
        <v>227.66544379279034</v>
      </c>
      <c r="AG32" s="158"/>
      <c r="AH32" s="158"/>
      <c r="AI32" s="158"/>
      <c r="AJ32" s="158"/>
      <c r="AK32" s="158">
        <v>218.60233746164289</v>
      </c>
      <c r="AL32" s="158">
        <v>224.35639071153446</v>
      </c>
      <c r="AM32" s="158">
        <v>227.73456679023306</v>
      </c>
      <c r="AN32" s="158">
        <v>246.57398021003817</v>
      </c>
      <c r="AO32" s="158">
        <v>247.87583858789733</v>
      </c>
      <c r="AP32" s="158">
        <v>241.27288598068563</v>
      </c>
      <c r="AQ32" s="158">
        <v>242.86173623351357</v>
      </c>
      <c r="AR32" s="158">
        <v>253.83141566630366</v>
      </c>
      <c r="AS32" s="158">
        <v>264.15746068269203</v>
      </c>
      <c r="AT32" s="158">
        <v>263.39773269807756</v>
      </c>
      <c r="AU32" s="158">
        <v>256.45070273014039</v>
      </c>
      <c r="AV32" s="158">
        <v>258.04174965507599</v>
      </c>
      <c r="AW32" s="158">
        <v>240.34511226535199</v>
      </c>
      <c r="AX32" s="158">
        <v>233.01121119277499</v>
      </c>
      <c r="AY32" s="158">
        <v>236.48645481631002</v>
      </c>
      <c r="AZ32" s="158">
        <v>239.475777525994</v>
      </c>
      <c r="BA32" s="158">
        <v>238.03298567180698</v>
      </c>
      <c r="BB32" s="158">
        <v>238.28739714150001</v>
      </c>
      <c r="BC32" s="158">
        <v>232.63470361832</v>
      </c>
      <c r="BD32" s="158">
        <v>234.69733659426703</v>
      </c>
      <c r="BF32" s="152" t="s">
        <v>2</v>
      </c>
      <c r="BG32" s="158">
        <v>350.76994780604969</v>
      </c>
      <c r="BH32" s="158">
        <v>336.78381753255803</v>
      </c>
      <c r="BI32" s="158"/>
      <c r="BJ32" s="158"/>
      <c r="BK32" s="158"/>
      <c r="BL32" s="158"/>
      <c r="BM32" s="158">
        <v>325.78787500931503</v>
      </c>
      <c r="BN32" s="158">
        <v>330.46684200522185</v>
      </c>
      <c r="BO32" s="158">
        <v>328.20932855008368</v>
      </c>
      <c r="BP32" s="158">
        <v>343.12001783973386</v>
      </c>
      <c r="BQ32" s="158">
        <v>343.59610061141296</v>
      </c>
      <c r="BR32" s="158">
        <v>331.15456992319275</v>
      </c>
      <c r="BS32" s="158">
        <v>327.34396463048807</v>
      </c>
      <c r="BT32" s="158">
        <v>337.43427050373492</v>
      </c>
      <c r="BU32" s="158">
        <v>343.52508604286328</v>
      </c>
      <c r="BV32" s="158">
        <v>341.19196334128372</v>
      </c>
      <c r="BW32" s="158">
        <v>328.18154632312917</v>
      </c>
      <c r="BX32" s="158">
        <v>326.85135739633932</v>
      </c>
      <c r="BY32" s="158">
        <v>303.59567935614081</v>
      </c>
      <c r="BZ32" s="158">
        <v>296.38669320881377</v>
      </c>
      <c r="CA32" s="158">
        <v>296.90963199182067</v>
      </c>
      <c r="CB32" s="158">
        <v>297.85725835166784</v>
      </c>
      <c r="CC32" s="158">
        <v>297.02753592219585</v>
      </c>
      <c r="CD32" s="158">
        <v>295.98175364157862</v>
      </c>
      <c r="CE32" s="158">
        <v>291.24525813310362</v>
      </c>
      <c r="CF32" s="158">
        <v>295.05143606560262</v>
      </c>
      <c r="CG32" s="158"/>
    </row>
    <row r="33" spans="1:85" s="152" customFormat="1" ht="15.75" customHeight="1" x14ac:dyDescent="0.2">
      <c r="A33" s="130"/>
      <c r="B33" s="152" t="s">
        <v>3</v>
      </c>
      <c r="C33" s="158">
        <v>0</v>
      </c>
      <c r="D33" s="158">
        <v>0.57592813059161363</v>
      </c>
      <c r="E33" s="158"/>
      <c r="F33" s="158"/>
      <c r="G33" s="158"/>
      <c r="H33" s="158"/>
      <c r="I33" s="158">
        <v>9.2929543369208556</v>
      </c>
      <c r="J33" s="158">
        <v>11.108527399616232</v>
      </c>
      <c r="K33" s="158">
        <v>10.159269660089814</v>
      </c>
      <c r="L33" s="158">
        <v>9.1205410881256164</v>
      </c>
      <c r="M33" s="158">
        <v>7.0262117082418571</v>
      </c>
      <c r="N33" s="158">
        <v>6.1896907858704244</v>
      </c>
      <c r="O33" s="158">
        <v>5.3753909552379149</v>
      </c>
      <c r="P33" s="158">
        <v>4.3697750948983654</v>
      </c>
      <c r="Q33" s="158">
        <v>3.7539587521210942</v>
      </c>
      <c r="R33" s="158">
        <v>3.1892879941429926</v>
      </c>
      <c r="S33" s="158">
        <v>3.1176642144884728</v>
      </c>
      <c r="T33" s="158">
        <v>3.233872371371211</v>
      </c>
      <c r="U33" s="158">
        <v>3.7552301968595403</v>
      </c>
      <c r="V33" s="158">
        <v>3.1171768164866855</v>
      </c>
      <c r="W33" s="158">
        <v>3.1644975306312841</v>
      </c>
      <c r="X33" s="160" t="s">
        <v>9</v>
      </c>
      <c r="Y33" s="160" t="s">
        <v>9</v>
      </c>
      <c r="Z33" s="160" t="s">
        <v>9</v>
      </c>
      <c r="AA33" s="160" t="s">
        <v>9</v>
      </c>
      <c r="AB33" s="160" t="s">
        <v>9</v>
      </c>
      <c r="AC33" s="158"/>
      <c r="AD33" s="152" t="s">
        <v>3</v>
      </c>
      <c r="AE33" s="158">
        <v>0</v>
      </c>
      <c r="AF33" s="158">
        <v>0.78361267208166674</v>
      </c>
      <c r="AG33" s="158"/>
      <c r="AH33" s="158"/>
      <c r="AI33" s="158"/>
      <c r="AJ33" s="158"/>
      <c r="AK33" s="158">
        <v>9.2822008828084606</v>
      </c>
      <c r="AL33" s="158">
        <v>11.123550545621312</v>
      </c>
      <c r="AM33" s="158">
        <v>11.464348301913523</v>
      </c>
      <c r="AN33" s="158">
        <v>10.737622541082327</v>
      </c>
      <c r="AO33" s="158">
        <v>9.7485888282173576</v>
      </c>
      <c r="AP33" s="158">
        <v>7.8815309696197549</v>
      </c>
      <c r="AQ33" s="158">
        <v>7.2383596930255649</v>
      </c>
      <c r="AR33" s="158">
        <v>6.8104739807482852</v>
      </c>
      <c r="AS33" s="158">
        <v>6.2850905586840495</v>
      </c>
      <c r="AT33" s="158">
        <v>6.5890439749933609</v>
      </c>
      <c r="AU33" s="158">
        <v>7.6569204090334591</v>
      </c>
      <c r="AV33" s="158">
        <v>7.6611472436704293</v>
      </c>
      <c r="AW33" s="158">
        <v>7.0375101306690198</v>
      </c>
      <c r="AX33" s="158">
        <v>6.9564965857338397</v>
      </c>
      <c r="AY33" s="158">
        <v>7.3322386308810996</v>
      </c>
      <c r="AZ33" s="158">
        <v>6.8967703809347496</v>
      </c>
      <c r="BA33" s="158">
        <v>6.4572964040441994</v>
      </c>
      <c r="BB33" s="158">
        <v>7.0639949654396403</v>
      </c>
      <c r="BC33" s="158">
        <v>8.2779177900647092</v>
      </c>
      <c r="BD33" s="158">
        <v>9.6232188029935113</v>
      </c>
      <c r="BF33" s="152" t="s">
        <v>3</v>
      </c>
      <c r="BG33" s="158">
        <v>0</v>
      </c>
      <c r="BH33" s="158">
        <v>1.3595408026732803</v>
      </c>
      <c r="BI33" s="158"/>
      <c r="BJ33" s="158"/>
      <c r="BK33" s="158"/>
      <c r="BL33" s="158"/>
      <c r="BM33" s="158">
        <v>18.575155219729318</v>
      </c>
      <c r="BN33" s="158">
        <v>22.232077945237545</v>
      </c>
      <c r="BO33" s="158">
        <v>21.623617962003337</v>
      </c>
      <c r="BP33" s="158">
        <v>19.858163629207944</v>
      </c>
      <c r="BQ33" s="158">
        <v>16.774800536459214</v>
      </c>
      <c r="BR33" s="158">
        <v>14.071221755490178</v>
      </c>
      <c r="BS33" s="158">
        <v>12.61375064826348</v>
      </c>
      <c r="BT33" s="158">
        <v>11.18024907564665</v>
      </c>
      <c r="BU33" s="158">
        <v>10.039049310805144</v>
      </c>
      <c r="BV33" s="158">
        <v>9.7783319691363531</v>
      </c>
      <c r="BW33" s="158">
        <v>10.774584623521932</v>
      </c>
      <c r="BX33" s="158">
        <v>10.839425274482371</v>
      </c>
      <c r="BY33" s="158">
        <v>10.865344964530367</v>
      </c>
      <c r="BZ33" s="158">
        <v>10.050985921807849</v>
      </c>
      <c r="CA33" s="158">
        <v>10.452648099574466</v>
      </c>
      <c r="CB33" s="158">
        <v>6.8967703809347496</v>
      </c>
      <c r="CC33" s="158">
        <v>6.4572964040441994</v>
      </c>
      <c r="CD33" s="158">
        <v>7.0639949654396403</v>
      </c>
      <c r="CE33" s="158">
        <v>8.2779177900647092</v>
      </c>
      <c r="CF33" s="158">
        <v>9.6232188029935113</v>
      </c>
      <c r="CG33" s="158"/>
    </row>
    <row r="34" spans="1:85" s="152" customFormat="1" ht="15.75" customHeight="1" x14ac:dyDescent="0.2">
      <c r="A34" s="130"/>
      <c r="B34" s="152" t="s">
        <v>4</v>
      </c>
      <c r="C34" s="158">
        <v>1.64336303418505</v>
      </c>
      <c r="D34" s="158">
        <v>1.4833761833827945</v>
      </c>
      <c r="E34" s="158"/>
      <c r="F34" s="158"/>
      <c r="G34" s="158"/>
      <c r="H34" s="158"/>
      <c r="I34" s="158">
        <v>0.84454176222257138</v>
      </c>
      <c r="J34" s="158">
        <v>0.68347302923319331</v>
      </c>
      <c r="K34" s="158">
        <v>0.6504671903974506</v>
      </c>
      <c r="L34" s="158">
        <v>0.5312633235200841</v>
      </c>
      <c r="M34" s="158">
        <v>0.59790614556130772</v>
      </c>
      <c r="N34" s="158">
        <v>0.50838437713384432</v>
      </c>
      <c r="O34" s="158">
        <v>0.45874572667948038</v>
      </c>
      <c r="P34" s="158">
        <v>0.49440749022233998</v>
      </c>
      <c r="Q34" s="158">
        <v>0.92063342409810967</v>
      </c>
      <c r="R34" s="158">
        <v>0.81154668800625296</v>
      </c>
      <c r="S34" s="158">
        <v>0.63948131005800113</v>
      </c>
      <c r="T34" s="158">
        <v>0.57418443417886367</v>
      </c>
      <c r="U34" s="158">
        <v>0.4367470687483036</v>
      </c>
      <c r="V34" s="158">
        <v>0.39628465796113826</v>
      </c>
      <c r="W34" s="158">
        <v>0.46960809041421514</v>
      </c>
      <c r="X34" s="160" t="s">
        <v>9</v>
      </c>
      <c r="Y34" s="160" t="s">
        <v>9</v>
      </c>
      <c r="Z34" s="160" t="s">
        <v>9</v>
      </c>
      <c r="AA34" s="160" t="s">
        <v>9</v>
      </c>
      <c r="AB34" s="160" t="s">
        <v>9</v>
      </c>
      <c r="AC34" s="158"/>
      <c r="AD34" s="152" t="s">
        <v>4</v>
      </c>
      <c r="AE34" s="158">
        <v>33.338747327812868</v>
      </c>
      <c r="AF34" s="158">
        <v>32.39140143800153</v>
      </c>
      <c r="AG34" s="158"/>
      <c r="AH34" s="158"/>
      <c r="AI34" s="158"/>
      <c r="AJ34" s="158"/>
      <c r="AK34" s="158">
        <v>29.136371960446152</v>
      </c>
      <c r="AL34" s="158">
        <v>29.515149360386811</v>
      </c>
      <c r="AM34" s="158">
        <v>28.056868182357022</v>
      </c>
      <c r="AN34" s="158">
        <v>26.552854131083571</v>
      </c>
      <c r="AO34" s="158">
        <v>26.796636435941757</v>
      </c>
      <c r="AP34" s="158">
        <v>28.042358602852989</v>
      </c>
      <c r="AQ34" s="158">
        <v>27.432047546094314</v>
      </c>
      <c r="AR34" s="158">
        <v>25.024281039710338</v>
      </c>
      <c r="AS34" s="158">
        <v>24.441230811418237</v>
      </c>
      <c r="AT34" s="158">
        <v>24.216700895595771</v>
      </c>
      <c r="AU34" s="158">
        <v>21.348362998742576</v>
      </c>
      <c r="AV34" s="158">
        <v>18.101278761692701</v>
      </c>
      <c r="AW34" s="158">
        <v>18.748436053731499</v>
      </c>
      <c r="AX34" s="158">
        <v>18.2057331009681</v>
      </c>
      <c r="AY34" s="158">
        <v>17.709197664629102</v>
      </c>
      <c r="AZ34" s="158">
        <v>20.5801523508492</v>
      </c>
      <c r="BA34" s="158">
        <v>20.188758968489502</v>
      </c>
      <c r="BB34" s="158">
        <v>20.954661170586999</v>
      </c>
      <c r="BC34" s="158">
        <v>24.075310471975801</v>
      </c>
      <c r="BD34" s="158">
        <v>28.6011558382489</v>
      </c>
      <c r="BF34" s="152" t="s">
        <v>4</v>
      </c>
      <c r="BG34" s="158">
        <v>34.982110361997911</v>
      </c>
      <c r="BH34" s="158">
        <v>33.874777621384325</v>
      </c>
      <c r="BI34" s="158"/>
      <c r="BJ34" s="158"/>
      <c r="BK34" s="158"/>
      <c r="BL34" s="158"/>
      <c r="BM34" s="158">
        <v>29.980913722668724</v>
      </c>
      <c r="BN34" s="158">
        <v>30.198622389619999</v>
      </c>
      <c r="BO34" s="158">
        <v>28.707335372754468</v>
      </c>
      <c r="BP34" s="158">
        <v>27.084117454603657</v>
      </c>
      <c r="BQ34" s="158">
        <v>27.39454258150306</v>
      </c>
      <c r="BR34" s="158">
        <v>28.550742979986836</v>
      </c>
      <c r="BS34" s="158">
        <v>27.890793272773788</v>
      </c>
      <c r="BT34" s="158">
        <v>25.518688529932682</v>
      </c>
      <c r="BU34" s="158">
        <v>25.36186423551635</v>
      </c>
      <c r="BV34" s="158">
        <v>25.028247583602024</v>
      </c>
      <c r="BW34" s="158">
        <v>21.987844308800579</v>
      </c>
      <c r="BX34" s="158">
        <v>18.592854094293141</v>
      </c>
      <c r="BY34" s="158">
        <v>19.197533106583489</v>
      </c>
      <c r="BZ34" s="158">
        <v>18.567444370296922</v>
      </c>
      <c r="CA34" s="158">
        <v>18.137595825954303</v>
      </c>
      <c r="CB34" s="158">
        <v>20.5801523508492</v>
      </c>
      <c r="CC34" s="158">
        <v>20.188758968489502</v>
      </c>
      <c r="CD34" s="158">
        <v>20.954661170586999</v>
      </c>
      <c r="CE34" s="158">
        <v>24.075310471975801</v>
      </c>
      <c r="CF34" s="158">
        <v>28.6011558382489</v>
      </c>
      <c r="CG34" s="158"/>
    </row>
    <row r="35" spans="1:85" s="152" customFormat="1" ht="15.75" customHeight="1" x14ac:dyDescent="0.2">
      <c r="A35" s="130"/>
      <c r="B35" s="152" t="s">
        <v>14</v>
      </c>
      <c r="C35" s="158">
        <v>30.59047690469945</v>
      </c>
      <c r="D35" s="158">
        <v>28.975546507536766</v>
      </c>
      <c r="E35" s="158"/>
      <c r="F35" s="158"/>
      <c r="G35" s="158"/>
      <c r="H35" s="158"/>
      <c r="I35" s="158">
        <v>48.322816901617053</v>
      </c>
      <c r="J35" s="158">
        <v>50.850365689120615</v>
      </c>
      <c r="K35" s="158">
        <v>59.474547722103324</v>
      </c>
      <c r="L35" s="158">
        <v>59.026718793125667</v>
      </c>
      <c r="M35" s="158">
        <v>71.554003553218024</v>
      </c>
      <c r="N35" s="158">
        <v>75.866175680067144</v>
      </c>
      <c r="O35" s="158">
        <v>81.110237150465764</v>
      </c>
      <c r="P35" s="158">
        <v>80.693314037569692</v>
      </c>
      <c r="Q35" s="158">
        <v>79.264954171319602</v>
      </c>
      <c r="R35" s="158">
        <v>71.535371643054987</v>
      </c>
      <c r="S35" s="158">
        <v>68.918088753030332</v>
      </c>
      <c r="T35" s="158">
        <v>60.504694902615242</v>
      </c>
      <c r="U35" s="158">
        <v>59.745022362032607</v>
      </c>
      <c r="V35" s="158">
        <v>56.447230499345466</v>
      </c>
      <c r="W35" s="158">
        <v>57.584695706740298</v>
      </c>
      <c r="X35" s="158">
        <v>56.842186450083496</v>
      </c>
      <c r="Y35" s="158">
        <v>54.732532896161402</v>
      </c>
      <c r="Z35" s="158">
        <v>50.986618967295506</v>
      </c>
      <c r="AA35" s="158">
        <v>46.027118473477302</v>
      </c>
      <c r="AB35" s="158">
        <v>45.450174876950001</v>
      </c>
      <c r="AC35" s="158"/>
      <c r="AD35" s="152" t="s">
        <v>14</v>
      </c>
      <c r="AE35" s="158">
        <v>104.63384278939481</v>
      </c>
      <c r="AF35" s="158">
        <v>115.49744791538861</v>
      </c>
      <c r="AG35" s="158"/>
      <c r="AH35" s="158"/>
      <c r="AI35" s="158"/>
      <c r="AJ35" s="158"/>
      <c r="AK35" s="158">
        <v>180.41854395685442</v>
      </c>
      <c r="AL35" s="158">
        <v>189.26442975267187</v>
      </c>
      <c r="AM35" s="158">
        <v>195.83563832234347</v>
      </c>
      <c r="AN35" s="158">
        <v>199.42817193799814</v>
      </c>
      <c r="AO35" s="158">
        <v>208.44372218473461</v>
      </c>
      <c r="AP35" s="158">
        <v>231.32957895409518</v>
      </c>
      <c r="AQ35" s="158">
        <v>232.57726221307325</v>
      </c>
      <c r="AR35" s="158">
        <v>238.51276402814165</v>
      </c>
      <c r="AS35" s="158">
        <v>239.83150684483556</v>
      </c>
      <c r="AT35" s="158">
        <v>251.045705767275</v>
      </c>
      <c r="AU35" s="158">
        <v>255.71307901750941</v>
      </c>
      <c r="AV35" s="158">
        <v>260.38900927449998</v>
      </c>
      <c r="AW35" s="158">
        <v>248.861654466782</v>
      </c>
      <c r="AX35" s="158">
        <v>250.293221775777</v>
      </c>
      <c r="AY35" s="158">
        <v>249.58986510767099</v>
      </c>
      <c r="AZ35" s="158">
        <v>249.142961423641</v>
      </c>
      <c r="BA35" s="158">
        <v>243.40411058660098</v>
      </c>
      <c r="BB35" s="158">
        <v>245.38477809054302</v>
      </c>
      <c r="BC35" s="158">
        <v>237.30021181083899</v>
      </c>
      <c r="BD35" s="158">
        <v>237.14523677183399</v>
      </c>
      <c r="BF35" s="152" t="s">
        <v>14</v>
      </c>
      <c r="BG35" s="158">
        <v>135.22431969409428</v>
      </c>
      <c r="BH35" s="158">
        <v>144.47299442292535</v>
      </c>
      <c r="BI35" s="158"/>
      <c r="BJ35" s="158"/>
      <c r="BK35" s="158"/>
      <c r="BL35" s="158"/>
      <c r="BM35" s="158">
        <v>228.7413608584715</v>
      </c>
      <c r="BN35" s="158">
        <v>240.1147954417925</v>
      </c>
      <c r="BO35" s="158">
        <v>255.31018604444677</v>
      </c>
      <c r="BP35" s="158">
        <v>258.45489073112384</v>
      </c>
      <c r="BQ35" s="158">
        <v>279.99772573795258</v>
      </c>
      <c r="BR35" s="158">
        <v>307.19575463416237</v>
      </c>
      <c r="BS35" s="158">
        <v>313.68749936353902</v>
      </c>
      <c r="BT35" s="158">
        <v>319.20607806571138</v>
      </c>
      <c r="BU35" s="158">
        <v>319.09646101615516</v>
      </c>
      <c r="BV35" s="158">
        <v>322.58107741032995</v>
      </c>
      <c r="BW35" s="158">
        <v>324.63116777053978</v>
      </c>
      <c r="BX35" s="158">
        <v>319.9329941600854</v>
      </c>
      <c r="BY35" s="158">
        <v>308.59532245473605</v>
      </c>
      <c r="BZ35" s="158">
        <v>306.51397459444615</v>
      </c>
      <c r="CA35" s="158">
        <v>306.48367349560772</v>
      </c>
      <c r="CB35" s="158">
        <v>305.98514787372449</v>
      </c>
      <c r="CC35" s="158">
        <v>298.13664348276239</v>
      </c>
      <c r="CD35" s="158">
        <v>296.37139705783852</v>
      </c>
      <c r="CE35" s="158">
        <v>283.3273302843163</v>
      </c>
      <c r="CF35" s="158">
        <v>282.59541164878397</v>
      </c>
      <c r="CG35" s="158"/>
    </row>
    <row r="36" spans="1:85" s="152" customFormat="1" ht="15.75" customHeight="1" x14ac:dyDescent="0.2">
      <c r="A36" s="130"/>
      <c r="B36" s="152" t="s">
        <v>5</v>
      </c>
      <c r="C36" s="160" t="s">
        <v>9</v>
      </c>
      <c r="D36" s="160" t="s">
        <v>9</v>
      </c>
      <c r="E36" s="133"/>
      <c r="F36" s="133"/>
      <c r="G36" s="133"/>
      <c r="H36" s="133"/>
      <c r="I36" s="160" t="s">
        <v>9</v>
      </c>
      <c r="J36" s="160" t="s">
        <v>9</v>
      </c>
      <c r="K36" s="160" t="s">
        <v>9</v>
      </c>
      <c r="L36" s="160" t="s">
        <v>9</v>
      </c>
      <c r="M36" s="160" t="s">
        <v>9</v>
      </c>
      <c r="N36" s="160" t="s">
        <v>9</v>
      </c>
      <c r="O36" s="160" t="s">
        <v>9</v>
      </c>
      <c r="P36" s="160" t="s">
        <v>9</v>
      </c>
      <c r="Q36" s="160" t="s">
        <v>9</v>
      </c>
      <c r="R36" s="160" t="s">
        <v>9</v>
      </c>
      <c r="S36" s="160" t="s">
        <v>9</v>
      </c>
      <c r="T36" s="160" t="s">
        <v>9</v>
      </c>
      <c r="U36" s="160" t="s">
        <v>9</v>
      </c>
      <c r="V36" s="160" t="s">
        <v>9</v>
      </c>
      <c r="W36" s="160" t="s">
        <v>9</v>
      </c>
      <c r="X36" s="158">
        <v>3.5512443427621001</v>
      </c>
      <c r="Y36" s="158">
        <v>3.37987462597982</v>
      </c>
      <c r="Z36" s="158">
        <v>3.3192622727863101</v>
      </c>
      <c r="AA36" s="158">
        <v>2.5494907275815599</v>
      </c>
      <c r="AB36" s="158">
        <v>2.4290637257302601</v>
      </c>
      <c r="AC36" s="160"/>
      <c r="AD36" s="152" t="s">
        <v>5</v>
      </c>
      <c r="AE36" s="158">
        <v>0</v>
      </c>
      <c r="AF36" s="158">
        <v>0</v>
      </c>
      <c r="AG36" s="158"/>
      <c r="AH36" s="158"/>
      <c r="AI36" s="158"/>
      <c r="AJ36" s="158"/>
      <c r="AK36" s="158">
        <v>0.33586046892241639</v>
      </c>
      <c r="AL36" s="158">
        <v>0.2804273823284289</v>
      </c>
      <c r="AM36" s="158">
        <v>0.29187575139666366</v>
      </c>
      <c r="AN36" s="158">
        <v>0.29680576306043593</v>
      </c>
      <c r="AO36" s="158">
        <v>0.32752497616092785</v>
      </c>
      <c r="AP36" s="158">
        <v>0.36590780880405477</v>
      </c>
      <c r="AQ36" s="158">
        <v>0.4780438045908294</v>
      </c>
      <c r="AR36" s="158">
        <v>0.48257114597745127</v>
      </c>
      <c r="AS36" s="158">
        <v>0.64300102750196964</v>
      </c>
      <c r="AT36" s="158">
        <v>0.82549517528651994</v>
      </c>
      <c r="AU36" s="158">
        <v>1.1853366337028086</v>
      </c>
      <c r="AV36" s="158">
        <v>1.0171332518712699</v>
      </c>
      <c r="AW36" s="158">
        <v>0.70575103408684592</v>
      </c>
      <c r="AX36" s="158">
        <v>0.90709239185902302</v>
      </c>
      <c r="AY36" s="158">
        <v>0.76388857259071896</v>
      </c>
      <c r="AZ36" s="158">
        <v>0.80979924323590702</v>
      </c>
      <c r="BA36" s="158">
        <v>1.1529374286901499</v>
      </c>
      <c r="BB36" s="158">
        <v>1.44207187720514</v>
      </c>
      <c r="BC36" s="158">
        <v>0.8295419704056809</v>
      </c>
      <c r="BD36" s="158">
        <v>0.57853086331636705</v>
      </c>
      <c r="BF36" s="152" t="s">
        <v>5</v>
      </c>
      <c r="BG36" s="158">
        <v>0</v>
      </c>
      <c r="BH36" s="158">
        <v>0</v>
      </c>
      <c r="BI36" s="158"/>
      <c r="BJ36" s="158"/>
      <c r="BK36" s="158"/>
      <c r="BL36" s="158"/>
      <c r="BM36" s="158">
        <v>0.33586046892241639</v>
      </c>
      <c r="BN36" s="158">
        <v>0.2804273823284289</v>
      </c>
      <c r="BO36" s="158">
        <v>0.29187575139666366</v>
      </c>
      <c r="BP36" s="158">
        <v>0.29680576306043593</v>
      </c>
      <c r="BQ36" s="158">
        <v>0.32752497616092785</v>
      </c>
      <c r="BR36" s="158">
        <v>0.36590780880405477</v>
      </c>
      <c r="BS36" s="158">
        <v>0.4780438045908294</v>
      </c>
      <c r="BT36" s="158">
        <v>0.48257114597745127</v>
      </c>
      <c r="BU36" s="158">
        <v>0.64300102750196964</v>
      </c>
      <c r="BV36" s="158">
        <v>0.82549517528651994</v>
      </c>
      <c r="BW36" s="158">
        <v>1.1853366337028086</v>
      </c>
      <c r="BX36" s="158">
        <v>0.9820783216011143</v>
      </c>
      <c r="BY36" s="158">
        <v>0.71714358848222337</v>
      </c>
      <c r="BZ36" s="158">
        <v>0.90550711812470719</v>
      </c>
      <c r="CA36" s="158">
        <v>0.75989860610441551</v>
      </c>
      <c r="CB36" s="158">
        <v>0.80979924323590702</v>
      </c>
      <c r="CC36" s="158">
        <v>1.1529374286901499</v>
      </c>
      <c r="CD36" s="158">
        <v>1.44207187720514</v>
      </c>
      <c r="CE36" s="158">
        <v>0.8295419704056809</v>
      </c>
      <c r="CF36" s="158">
        <v>0.57853086331636705</v>
      </c>
      <c r="CG36" s="158"/>
    </row>
    <row r="37" spans="1:85" s="152" customFormat="1" ht="15.75" customHeight="1" x14ac:dyDescent="0.2">
      <c r="A37" s="130"/>
      <c r="B37" s="152" t="s">
        <v>6</v>
      </c>
      <c r="C37" s="158">
        <v>19.803841904642198</v>
      </c>
      <c r="D37" s="158">
        <v>20.593170530839057</v>
      </c>
      <c r="E37" s="158"/>
      <c r="F37" s="158"/>
      <c r="G37" s="158"/>
      <c r="H37" s="158"/>
      <c r="I37" s="158">
        <v>16.934365495812159</v>
      </c>
      <c r="J37" s="158">
        <v>16.253500127402511</v>
      </c>
      <c r="K37" s="158">
        <v>12.885989270594663</v>
      </c>
      <c r="L37" s="158">
        <v>13.617397439543197</v>
      </c>
      <c r="M37" s="158">
        <v>16.984583018145784</v>
      </c>
      <c r="N37" s="158">
        <v>23.891117969842341</v>
      </c>
      <c r="O37" s="158">
        <v>27.360342717977883</v>
      </c>
      <c r="P37" s="158">
        <v>27.812133652042064</v>
      </c>
      <c r="Q37" s="158">
        <v>20.917757499281954</v>
      </c>
      <c r="R37" s="158">
        <v>19.437508920361914</v>
      </c>
      <c r="S37" s="158">
        <v>19.826363173335203</v>
      </c>
      <c r="T37" s="158">
        <v>20.354571619078165</v>
      </c>
      <c r="U37" s="158">
        <v>21.309659934339233</v>
      </c>
      <c r="V37" s="158">
        <v>19.898161757796039</v>
      </c>
      <c r="W37" s="158">
        <v>19.248766893441516</v>
      </c>
      <c r="X37" s="158">
        <v>19.5787403394176</v>
      </c>
      <c r="Y37" s="158">
        <v>20.665552367850101</v>
      </c>
      <c r="Z37" s="158">
        <v>21.816272849736603</v>
      </c>
      <c r="AA37" s="158">
        <v>21.373335578303703</v>
      </c>
      <c r="AB37" s="158">
        <v>21.170326616633101</v>
      </c>
      <c r="AC37" s="158"/>
      <c r="AD37" s="152" t="s">
        <v>6</v>
      </c>
      <c r="AE37" s="158">
        <v>18.659469596284737</v>
      </c>
      <c r="AF37" s="158">
        <v>24.724228255993719</v>
      </c>
      <c r="AG37" s="158"/>
      <c r="AH37" s="158"/>
      <c r="AI37" s="158"/>
      <c r="AJ37" s="158"/>
      <c r="AK37" s="158">
        <v>34.456546109347194</v>
      </c>
      <c r="AL37" s="158">
        <v>32.965673452570641</v>
      </c>
      <c r="AM37" s="158">
        <v>32.858332368801825</v>
      </c>
      <c r="AN37" s="158">
        <v>30.775440610674053</v>
      </c>
      <c r="AO37" s="158">
        <v>31.522355796844355</v>
      </c>
      <c r="AP37" s="158">
        <v>34.043422033701191</v>
      </c>
      <c r="AQ37" s="158">
        <v>38.0122854022121</v>
      </c>
      <c r="AR37" s="158">
        <v>38.498840744782996</v>
      </c>
      <c r="AS37" s="158">
        <v>40.150282858328765</v>
      </c>
      <c r="AT37" s="158">
        <v>49.411920002875931</v>
      </c>
      <c r="AU37" s="158">
        <v>51.230685157640742</v>
      </c>
      <c r="AV37" s="158">
        <v>56.031468542594695</v>
      </c>
      <c r="AW37" s="158">
        <v>55.122854813026102</v>
      </c>
      <c r="AX37" s="158">
        <v>56.4633987660118</v>
      </c>
      <c r="AY37" s="158">
        <v>57.933915749518206</v>
      </c>
      <c r="AZ37" s="158">
        <v>53.6496931615671</v>
      </c>
      <c r="BA37" s="158">
        <v>53.697678519757197</v>
      </c>
      <c r="BB37" s="158">
        <v>54.337101348296102</v>
      </c>
      <c r="BC37" s="158">
        <v>47.558772250932904</v>
      </c>
      <c r="BD37" s="158">
        <v>41.687806403232301</v>
      </c>
      <c r="BF37" s="152" t="s">
        <v>6</v>
      </c>
      <c r="BG37" s="158">
        <v>38.463311500926935</v>
      </c>
      <c r="BH37" s="158">
        <v>45.317398786832776</v>
      </c>
      <c r="BI37" s="158"/>
      <c r="BJ37" s="158"/>
      <c r="BK37" s="158"/>
      <c r="BL37" s="158"/>
      <c r="BM37" s="158">
        <v>51.390911605159353</v>
      </c>
      <c r="BN37" s="158">
        <v>49.219173579973152</v>
      </c>
      <c r="BO37" s="158">
        <v>45.744321639396482</v>
      </c>
      <c r="BP37" s="158">
        <v>44.39283805021725</v>
      </c>
      <c r="BQ37" s="158">
        <v>48.506938814990143</v>
      </c>
      <c r="BR37" s="158">
        <v>57.934540003543525</v>
      </c>
      <c r="BS37" s="158">
        <v>65.372628120189972</v>
      </c>
      <c r="BT37" s="158">
        <v>66.31097439682506</v>
      </c>
      <c r="BU37" s="158">
        <v>61.06804035761072</v>
      </c>
      <c r="BV37" s="158">
        <v>68.849428923237838</v>
      </c>
      <c r="BW37" s="158">
        <v>71.057048330975945</v>
      </c>
      <c r="BX37" s="158">
        <v>76.303946099693931</v>
      </c>
      <c r="BY37" s="158">
        <v>76.517965325550904</v>
      </c>
      <c r="BZ37" s="158">
        <v>76.300216864528849</v>
      </c>
      <c r="CA37" s="158">
        <v>77.043016896653469</v>
      </c>
      <c r="CB37" s="158">
        <v>73.228433500984693</v>
      </c>
      <c r="CC37" s="158">
        <v>74.363230887607301</v>
      </c>
      <c r="CD37" s="158">
        <v>76.153374198032708</v>
      </c>
      <c r="CE37" s="158">
        <v>68.9321078292366</v>
      </c>
      <c r="CF37" s="158">
        <v>62.858133019865406</v>
      </c>
      <c r="CG37" s="158"/>
    </row>
    <row r="38" spans="1:85" s="152" customFormat="1" ht="15.75" customHeight="1" x14ac:dyDescent="0.2">
      <c r="A38" s="130"/>
      <c r="B38" s="152" t="s">
        <v>7</v>
      </c>
      <c r="C38" s="158">
        <v>0.49704364165946158</v>
      </c>
      <c r="D38" s="158">
        <v>0.53447035124884279</v>
      </c>
      <c r="E38" s="158"/>
      <c r="F38" s="158"/>
      <c r="G38" s="158"/>
      <c r="H38" s="158"/>
      <c r="I38" s="158">
        <v>2.5954138425399367E-2</v>
      </c>
      <c r="J38" s="158">
        <v>3.1181820918513313E-2</v>
      </c>
      <c r="K38" s="158">
        <v>3.3144372053806735E-2</v>
      </c>
      <c r="L38" s="158">
        <v>3.1481835515669229E-2</v>
      </c>
      <c r="M38" s="158">
        <v>2.4115159288761311E-2</v>
      </c>
      <c r="N38" s="158">
        <v>2.4823951987255427E-2</v>
      </c>
      <c r="O38" s="158">
        <v>1.9470708569353571E-2</v>
      </c>
      <c r="P38" s="158">
        <v>2.4550330226660502E-2</v>
      </c>
      <c r="Q38" s="158">
        <v>1.0896394488230908E-3</v>
      </c>
      <c r="R38" s="158">
        <v>8.7717410431725187E-4</v>
      </c>
      <c r="S38" s="158">
        <v>8.7948282472478378E-3</v>
      </c>
      <c r="T38" s="158">
        <v>0.17309692944267266</v>
      </c>
      <c r="U38" s="158">
        <v>6.1456739685208414E-2</v>
      </c>
      <c r="V38" s="158">
        <v>3.9226370835400565E-2</v>
      </c>
      <c r="W38" s="158">
        <v>3.0267533915360984E-2</v>
      </c>
      <c r="X38" s="160" t="s">
        <v>9</v>
      </c>
      <c r="Y38" s="160" t="s">
        <v>9</v>
      </c>
      <c r="Z38" s="160" t="s">
        <v>9</v>
      </c>
      <c r="AA38" s="160" t="s">
        <v>9</v>
      </c>
      <c r="AB38" s="160" t="s">
        <v>9</v>
      </c>
      <c r="AC38" s="158"/>
      <c r="AD38" s="152" t="s">
        <v>7</v>
      </c>
      <c r="AE38" s="158">
        <v>1.9420350394377963</v>
      </c>
      <c r="AF38" s="158">
        <v>1.7697725209197319</v>
      </c>
      <c r="AG38" s="158"/>
      <c r="AH38" s="158"/>
      <c r="AI38" s="158"/>
      <c r="AJ38" s="158"/>
      <c r="AK38" s="158">
        <v>4.9590134772451524</v>
      </c>
      <c r="AL38" s="158">
        <v>5.8574621145499419</v>
      </c>
      <c r="AM38" s="158">
        <v>6.3737192330526664</v>
      </c>
      <c r="AN38" s="158">
        <v>6.7571796284342609</v>
      </c>
      <c r="AO38" s="158">
        <v>6.7252229200439677</v>
      </c>
      <c r="AP38" s="158">
        <v>7.0644797820467105</v>
      </c>
      <c r="AQ38" s="158">
        <v>7.1526876902396435</v>
      </c>
      <c r="AR38" s="158">
        <v>6.2097914103205669</v>
      </c>
      <c r="AS38" s="158">
        <v>6.4621728501699396</v>
      </c>
      <c r="AT38" s="158">
        <v>6.1692555990681077</v>
      </c>
      <c r="AU38" s="158">
        <v>5.5886985943629552</v>
      </c>
      <c r="AV38" s="158">
        <v>4.8642339856395802</v>
      </c>
      <c r="AW38" s="158">
        <v>4.7657252647906603</v>
      </c>
      <c r="AX38" s="158">
        <v>4.7893721512449705</v>
      </c>
      <c r="AY38" s="158">
        <v>4.6236896466260102</v>
      </c>
      <c r="AZ38" s="158">
        <v>4.5030612023155401</v>
      </c>
      <c r="BA38" s="158">
        <v>4.5440897470794699</v>
      </c>
      <c r="BB38" s="158">
        <v>4.7503483166045699</v>
      </c>
      <c r="BC38" s="158">
        <v>3.0705502577860599</v>
      </c>
      <c r="BD38" s="158">
        <v>2.34677198624567</v>
      </c>
      <c r="BF38" s="152" t="s">
        <v>7</v>
      </c>
      <c r="BG38" s="158">
        <v>2.439078681097258</v>
      </c>
      <c r="BH38" s="158">
        <v>2.304242872168575</v>
      </c>
      <c r="BI38" s="158"/>
      <c r="BJ38" s="158"/>
      <c r="BK38" s="158"/>
      <c r="BL38" s="158"/>
      <c r="BM38" s="158">
        <v>4.984967615670552</v>
      </c>
      <c r="BN38" s="158">
        <v>5.8886439354684548</v>
      </c>
      <c r="BO38" s="158">
        <v>6.406863605106472</v>
      </c>
      <c r="BP38" s="158">
        <v>6.7886614639499303</v>
      </c>
      <c r="BQ38" s="158">
        <v>6.7493380793327296</v>
      </c>
      <c r="BR38" s="158">
        <v>7.0893037340339653</v>
      </c>
      <c r="BS38" s="158">
        <v>7.1721583988089979</v>
      </c>
      <c r="BT38" s="158">
        <v>6.2343417405472268</v>
      </c>
      <c r="BU38" s="158">
        <v>6.4632624896187627</v>
      </c>
      <c r="BV38" s="158">
        <v>6.1701327731724254</v>
      </c>
      <c r="BW38" s="158">
        <v>5.5974934226102029</v>
      </c>
      <c r="BX38" s="158">
        <v>5.0106703846003819</v>
      </c>
      <c r="BY38" s="158">
        <v>4.8387911817619278</v>
      </c>
      <c r="BZ38" s="158">
        <v>4.8335469974667813</v>
      </c>
      <c r="CA38" s="158">
        <v>4.6188642369007145</v>
      </c>
      <c r="CB38" s="158">
        <v>4.5030612023155401</v>
      </c>
      <c r="CC38" s="158">
        <v>4.5440897470794699</v>
      </c>
      <c r="CD38" s="158">
        <v>4.7503483166045699</v>
      </c>
      <c r="CE38" s="158">
        <v>3.0705502577860599</v>
      </c>
      <c r="CF38" s="158">
        <v>2.34677198624567</v>
      </c>
      <c r="CG38" s="158"/>
    </row>
    <row r="39" spans="1:85" s="152" customFormat="1" ht="15.75" customHeight="1" thickBot="1" x14ac:dyDescent="0.25">
      <c r="A39" s="130"/>
      <c r="B39" s="163" t="s">
        <v>8</v>
      </c>
      <c r="C39" s="164">
        <v>312.08496527539495</v>
      </c>
      <c r="D39" s="164">
        <v>299.638354052468</v>
      </c>
      <c r="E39" s="164"/>
      <c r="F39" s="164"/>
      <c r="G39" s="164"/>
      <c r="H39" s="164"/>
      <c r="I39" s="164">
        <v>257.54840561873993</v>
      </c>
      <c r="J39" s="164">
        <v>259.5543375347653</v>
      </c>
      <c r="K39" s="164">
        <v>236.39578553171697</v>
      </c>
      <c r="L39" s="164">
        <v>247.00603755207896</v>
      </c>
      <c r="M39" s="164">
        <v>242.83216164108583</v>
      </c>
      <c r="N39" s="164">
        <v>237.74913448578388</v>
      </c>
      <c r="O39" s="164">
        <v>225.49131951614552</v>
      </c>
      <c r="P39" s="164">
        <v>216.16883285474978</v>
      </c>
      <c r="Q39" s="164">
        <v>210.84627124769813</v>
      </c>
      <c r="R39" s="164">
        <v>199.4168053179456</v>
      </c>
      <c r="S39" s="164">
        <v>192.07893481303674</v>
      </c>
      <c r="T39" s="164">
        <v>170.75991429347664</v>
      </c>
      <c r="U39" s="164">
        <v>169.18056346775407</v>
      </c>
      <c r="V39" s="164">
        <v>155.86289415530055</v>
      </c>
      <c r="W39" s="164">
        <v>154.13806060056905</v>
      </c>
      <c r="X39" s="164">
        <v>151.05905885489901</v>
      </c>
      <c r="Y39" s="164">
        <v>151.03332157418302</v>
      </c>
      <c r="Z39" s="164">
        <v>151.42217928317899</v>
      </c>
      <c r="AA39" s="164">
        <v>145.38262344586602</v>
      </c>
      <c r="AB39" s="164">
        <v>142.921763217983</v>
      </c>
      <c r="AC39" s="165"/>
      <c r="AD39" s="163" t="s">
        <v>8</v>
      </c>
      <c r="AE39" s="164">
        <v>131.24506547214781</v>
      </c>
      <c r="AF39" s="164">
        <v>141.88029581433582</v>
      </c>
      <c r="AG39" s="164"/>
      <c r="AH39" s="164"/>
      <c r="AI39" s="164"/>
      <c r="AJ39" s="164"/>
      <c r="AK39" s="164">
        <v>172.41694393339398</v>
      </c>
      <c r="AL39" s="164">
        <v>170.53569252906132</v>
      </c>
      <c r="AM39" s="164">
        <v>175.93304582238287</v>
      </c>
      <c r="AN39" s="164">
        <v>180.7533210973335</v>
      </c>
      <c r="AO39" s="164">
        <v>183.82488591365268</v>
      </c>
      <c r="AP39" s="164">
        <v>182.84378068438539</v>
      </c>
      <c r="AQ39" s="164">
        <v>184.13862715109704</v>
      </c>
      <c r="AR39" s="164">
        <v>186.59269241882782</v>
      </c>
      <c r="AS39" s="164">
        <v>184.2070604170691</v>
      </c>
      <c r="AT39" s="164">
        <v>184.70457933255884</v>
      </c>
      <c r="AU39" s="164">
        <v>191.34762398465148</v>
      </c>
      <c r="AV39" s="164">
        <v>176.733656609847</v>
      </c>
      <c r="AW39" s="164">
        <v>165.045029615798</v>
      </c>
      <c r="AX39" s="164">
        <v>164.170243784294</v>
      </c>
      <c r="AY39" s="164">
        <v>171.40215023739302</v>
      </c>
      <c r="AZ39" s="164">
        <v>170.45584994036301</v>
      </c>
      <c r="BA39" s="164">
        <v>168.47540512027101</v>
      </c>
      <c r="BB39" s="164">
        <v>168.16662912017298</v>
      </c>
      <c r="BC39" s="164">
        <v>166.308172133136</v>
      </c>
      <c r="BD39" s="164">
        <v>167.06981727569502</v>
      </c>
      <c r="BF39" s="163" t="s">
        <v>8</v>
      </c>
      <c r="BG39" s="164">
        <v>443.33003074754282</v>
      </c>
      <c r="BH39" s="164">
        <v>441.5186498668038</v>
      </c>
      <c r="BI39" s="164"/>
      <c r="BJ39" s="164"/>
      <c r="BK39" s="164"/>
      <c r="BL39" s="164"/>
      <c r="BM39" s="164">
        <v>429.96534955213389</v>
      </c>
      <c r="BN39" s="164">
        <v>430.09003006382659</v>
      </c>
      <c r="BO39" s="164">
        <v>412.32883135409975</v>
      </c>
      <c r="BP39" s="164">
        <v>427.75935864941249</v>
      </c>
      <c r="BQ39" s="164">
        <v>426.65704755473854</v>
      </c>
      <c r="BR39" s="164">
        <v>420.59291517016925</v>
      </c>
      <c r="BS39" s="164">
        <v>409.62994666724251</v>
      </c>
      <c r="BT39" s="164">
        <v>402.7615252735776</v>
      </c>
      <c r="BU39" s="164">
        <v>395.0533316647672</v>
      </c>
      <c r="BV39" s="164">
        <v>384.12138465050447</v>
      </c>
      <c r="BW39" s="164">
        <v>383.42655879768824</v>
      </c>
      <c r="BX39" s="164">
        <v>346.79623623082909</v>
      </c>
      <c r="BY39" s="164">
        <v>334.85844653776081</v>
      </c>
      <c r="BZ39" s="164">
        <v>319.80516385307379</v>
      </c>
      <c r="CA39" s="164">
        <v>325.02337960568087</v>
      </c>
      <c r="CB39" s="164">
        <v>321.51490879526204</v>
      </c>
      <c r="CC39" s="164">
        <v>319.50872669445403</v>
      </c>
      <c r="CD39" s="164">
        <v>319.588808403352</v>
      </c>
      <c r="CE39" s="164">
        <v>311.69079557900204</v>
      </c>
      <c r="CF39" s="164">
        <v>309.99158049367804</v>
      </c>
      <c r="CG39" s="158"/>
    </row>
    <row r="40" spans="1:85" s="2" customFormat="1" ht="15.75" customHeight="1" x14ac:dyDescent="0.25">
      <c r="A40" s="6"/>
      <c r="B40" s="20" t="s">
        <v>46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20" t="s">
        <v>51</v>
      </c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14"/>
      <c r="BA40" s="14"/>
      <c r="BB40" s="14"/>
      <c r="BC40" s="14"/>
      <c r="BD40" s="14"/>
      <c r="BE40" s="14"/>
      <c r="BF40" s="20" t="s">
        <v>51</v>
      </c>
    </row>
    <row r="41" spans="1:85" s="2" customFormat="1" ht="15.75" customHeight="1" x14ac:dyDescent="0.25">
      <c r="A41" s="6"/>
      <c r="B41" s="24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24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14"/>
      <c r="BA41" s="14"/>
      <c r="BB41" s="14"/>
      <c r="BC41" s="14"/>
      <c r="BD41" s="14"/>
      <c r="BE41" s="14"/>
      <c r="BF41" s="24"/>
    </row>
    <row r="42" spans="1:85" s="6" customFormat="1" ht="15.75" customHeight="1" thickBot="1" x14ac:dyDescent="0.3">
      <c r="B42" s="3" t="s">
        <v>45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3" t="s">
        <v>55</v>
      </c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6"/>
      <c r="BA42" s="26"/>
      <c r="BB42" s="26"/>
      <c r="BC42" s="26"/>
      <c r="BD42" s="26"/>
      <c r="BE42" s="26"/>
      <c r="BF42" s="3" t="s">
        <v>59</v>
      </c>
    </row>
    <row r="43" spans="1:85" s="6" customFormat="1" ht="15.75" customHeight="1" x14ac:dyDescent="0.25">
      <c r="B43" s="15" t="s">
        <v>17</v>
      </c>
      <c r="C43" s="16">
        <v>1994</v>
      </c>
      <c r="D43" s="16">
        <v>1995</v>
      </c>
      <c r="E43" s="16">
        <v>1996</v>
      </c>
      <c r="F43" s="16">
        <v>1997</v>
      </c>
      <c r="G43" s="16">
        <v>1998</v>
      </c>
      <c r="H43" s="16">
        <v>1999</v>
      </c>
      <c r="I43" s="16">
        <v>2000</v>
      </c>
      <c r="J43" s="16">
        <v>2001</v>
      </c>
      <c r="K43" s="16">
        <v>2002</v>
      </c>
      <c r="L43" s="16">
        <v>2003</v>
      </c>
      <c r="M43" s="16">
        <v>2004</v>
      </c>
      <c r="N43" s="16">
        <v>2005</v>
      </c>
      <c r="O43" s="16">
        <v>2006</v>
      </c>
      <c r="P43" s="16">
        <v>2007</v>
      </c>
      <c r="Q43" s="16">
        <v>2008</v>
      </c>
      <c r="R43" s="16">
        <v>2009</v>
      </c>
      <c r="S43" s="16">
        <v>2010</v>
      </c>
      <c r="T43" s="16">
        <v>2011</v>
      </c>
      <c r="U43" s="16">
        <v>2012</v>
      </c>
      <c r="V43" s="16">
        <v>2013</v>
      </c>
      <c r="W43" s="16">
        <v>2014</v>
      </c>
      <c r="X43" s="16">
        <v>2015</v>
      </c>
      <c r="Y43" s="16">
        <v>2016</v>
      </c>
      <c r="Z43" s="16">
        <v>2017</v>
      </c>
      <c r="AA43" s="16">
        <v>2018</v>
      </c>
      <c r="AB43" s="16">
        <v>2019</v>
      </c>
      <c r="AC43" s="17"/>
      <c r="AD43" s="15" t="s">
        <v>17</v>
      </c>
      <c r="AE43" s="16">
        <v>1994</v>
      </c>
      <c r="AF43" s="16">
        <v>1995</v>
      </c>
      <c r="AG43" s="16">
        <v>1996</v>
      </c>
      <c r="AH43" s="16">
        <v>1997</v>
      </c>
      <c r="AI43" s="16">
        <v>1998</v>
      </c>
      <c r="AJ43" s="16">
        <v>1999</v>
      </c>
      <c r="AK43" s="16">
        <v>2000</v>
      </c>
      <c r="AL43" s="16">
        <v>2001</v>
      </c>
      <c r="AM43" s="16">
        <v>2002</v>
      </c>
      <c r="AN43" s="16">
        <v>2003</v>
      </c>
      <c r="AO43" s="16">
        <v>2004</v>
      </c>
      <c r="AP43" s="16">
        <v>2005</v>
      </c>
      <c r="AQ43" s="16">
        <v>2006</v>
      </c>
      <c r="AR43" s="16">
        <v>2007</v>
      </c>
      <c r="AS43" s="16">
        <v>2008</v>
      </c>
      <c r="AT43" s="16">
        <v>2009</v>
      </c>
      <c r="AU43" s="16">
        <v>2010</v>
      </c>
      <c r="AV43" s="16">
        <v>2011</v>
      </c>
      <c r="AW43" s="16">
        <v>2012</v>
      </c>
      <c r="AX43" s="16">
        <v>2013</v>
      </c>
      <c r="AY43" s="16">
        <v>2014</v>
      </c>
      <c r="AZ43" s="16">
        <v>2015</v>
      </c>
      <c r="BA43" s="16">
        <v>2016</v>
      </c>
      <c r="BB43" s="16">
        <v>2017</v>
      </c>
      <c r="BC43" s="16">
        <v>2018</v>
      </c>
      <c r="BD43" s="16">
        <v>2019</v>
      </c>
      <c r="BE43" s="17"/>
      <c r="BF43" s="15" t="s">
        <v>17</v>
      </c>
      <c r="BG43" s="16">
        <v>1994</v>
      </c>
      <c r="BH43" s="16">
        <v>1995</v>
      </c>
      <c r="BI43" s="16">
        <v>1996</v>
      </c>
      <c r="BJ43" s="16">
        <v>1997</v>
      </c>
      <c r="BK43" s="16">
        <v>1998</v>
      </c>
      <c r="BL43" s="16">
        <v>1999</v>
      </c>
      <c r="BM43" s="16">
        <v>2000</v>
      </c>
      <c r="BN43" s="16">
        <v>2001</v>
      </c>
      <c r="BO43" s="16">
        <v>2002</v>
      </c>
      <c r="BP43" s="16">
        <v>2003</v>
      </c>
      <c r="BQ43" s="16">
        <v>2004</v>
      </c>
      <c r="BR43" s="16">
        <v>2005</v>
      </c>
      <c r="BS43" s="16">
        <v>2006</v>
      </c>
      <c r="BT43" s="16">
        <v>2007</v>
      </c>
      <c r="BU43" s="16">
        <v>2008</v>
      </c>
      <c r="BV43" s="16">
        <v>2009</v>
      </c>
      <c r="BW43" s="16">
        <v>2010</v>
      </c>
      <c r="BX43" s="16">
        <v>2011</v>
      </c>
      <c r="BY43" s="16">
        <v>2012</v>
      </c>
      <c r="BZ43" s="16">
        <v>2013</v>
      </c>
      <c r="CA43" s="16">
        <v>2014</v>
      </c>
      <c r="CB43" s="16">
        <v>2015</v>
      </c>
      <c r="CC43" s="16">
        <v>2016</v>
      </c>
      <c r="CD43" s="16">
        <v>2017</v>
      </c>
      <c r="CE43" s="132">
        <v>2018</v>
      </c>
      <c r="CF43" s="16">
        <v>2019</v>
      </c>
    </row>
    <row r="44" spans="1:85" s="18" customFormat="1" ht="15.75" customHeight="1" x14ac:dyDescent="0.25">
      <c r="A44" s="131"/>
      <c r="B44" s="18" t="s">
        <v>1</v>
      </c>
      <c r="C44" s="33"/>
      <c r="D44" s="33"/>
      <c r="E44" s="33"/>
      <c r="F44" s="33"/>
      <c r="G44" s="33"/>
      <c r="H44" s="33"/>
      <c r="I44" s="33">
        <v>0.94954196185933848</v>
      </c>
      <c r="J44" s="33">
        <v>0.98680578454220325</v>
      </c>
      <c r="K44" s="33">
        <v>0.97281928563858244</v>
      </c>
      <c r="L44" s="33">
        <v>0.99486197289777778</v>
      </c>
      <c r="M44" s="33">
        <v>1.0154125165288297</v>
      </c>
      <c r="N44" s="33">
        <v>1.0576068927532161</v>
      </c>
      <c r="O44" s="33">
        <v>1.1098397482171267</v>
      </c>
      <c r="P44" s="33">
        <v>1.1725178779962229</v>
      </c>
      <c r="Q44" s="33">
        <v>1.2114887482285659</v>
      </c>
      <c r="R44" s="33">
        <v>1.2747718492157125</v>
      </c>
      <c r="S44" s="33">
        <v>1.3456325365896304</v>
      </c>
      <c r="T44" s="33">
        <v>1.471403</v>
      </c>
      <c r="U44" s="33">
        <v>1.5346660000000001</v>
      </c>
      <c r="V44" s="33">
        <v>1.568962</v>
      </c>
      <c r="W44" s="33">
        <v>1.656507</v>
      </c>
      <c r="X44" s="33">
        <v>1.75085227301357</v>
      </c>
      <c r="Y44" s="33">
        <v>1.7867235208391901</v>
      </c>
      <c r="Z44" s="33">
        <v>1.8029969334912301</v>
      </c>
      <c r="AA44" s="33">
        <v>1.8863438251067199</v>
      </c>
      <c r="AB44" s="33">
        <v>1.9592997603298801</v>
      </c>
      <c r="AC44" s="33"/>
      <c r="AD44" s="18" t="s">
        <v>1</v>
      </c>
      <c r="AE44" s="33"/>
      <c r="AF44" s="33"/>
      <c r="AG44" s="33"/>
      <c r="AH44" s="33"/>
      <c r="AI44" s="33"/>
      <c r="AJ44" s="33"/>
      <c r="AK44" s="33">
        <v>0.38677580843399184</v>
      </c>
      <c r="AL44" s="33">
        <v>0.38672536990721512</v>
      </c>
      <c r="AM44" s="33">
        <v>0.38576436294471811</v>
      </c>
      <c r="AN44" s="33">
        <v>0.38856937012486553</v>
      </c>
      <c r="AO44" s="33">
        <v>0.38729464591610224</v>
      </c>
      <c r="AP44" s="33">
        <v>0.39477842636203897</v>
      </c>
      <c r="AQ44" s="33">
        <v>0.39888986200675114</v>
      </c>
      <c r="AR44" s="33">
        <v>0.4003017432362922</v>
      </c>
      <c r="AS44" s="33">
        <v>0.41303462455287138</v>
      </c>
      <c r="AT44" s="33">
        <v>0.43049261494034169</v>
      </c>
      <c r="AU44" s="33">
        <v>0.44989356710250994</v>
      </c>
      <c r="AV44" s="33">
        <v>0.47691291493507199</v>
      </c>
      <c r="AW44" s="33">
        <v>0.49731118125160501</v>
      </c>
      <c r="AX44" s="33">
        <v>0.52005833753786301</v>
      </c>
      <c r="AY44" s="33">
        <v>0.52344035224225405</v>
      </c>
      <c r="AZ44" s="33">
        <v>0.52493713087798199</v>
      </c>
      <c r="BA44" s="33">
        <v>0.52798789796785295</v>
      </c>
      <c r="BB44" s="33">
        <v>0.54693990508613899</v>
      </c>
      <c r="BC44" s="33">
        <v>0.59436019005726604</v>
      </c>
      <c r="BD44" s="33">
        <v>0.62084393235033408</v>
      </c>
      <c r="BF44" s="18" t="s">
        <v>1</v>
      </c>
      <c r="BG44" s="33"/>
      <c r="BH44" s="33"/>
      <c r="BI44" s="33"/>
      <c r="BJ44" s="33"/>
      <c r="BK44" s="33"/>
      <c r="BL44" s="33"/>
      <c r="BM44" s="33">
        <v>0.6140768227544483</v>
      </c>
      <c r="BN44" s="33">
        <v>0.62740476832524295</v>
      </c>
      <c r="BO44" s="33">
        <v>0.61023320525338198</v>
      </c>
      <c r="BP44" s="33">
        <v>0.61752655542010626</v>
      </c>
      <c r="BQ44" s="33">
        <v>0.62474380544543107</v>
      </c>
      <c r="BR44" s="33">
        <v>0.64135275582604023</v>
      </c>
      <c r="BS44" s="33">
        <v>0.65800112510337383</v>
      </c>
      <c r="BT44" s="33">
        <v>0.6732001419987178</v>
      </c>
      <c r="BU44" s="33">
        <v>0.68467903622861503</v>
      </c>
      <c r="BV44" s="33">
        <v>0.70171929093650232</v>
      </c>
      <c r="BW44" s="33">
        <v>0.72971095571989641</v>
      </c>
      <c r="BX44" s="33">
        <v>0.76999039999999996</v>
      </c>
      <c r="BY44" s="33">
        <v>0.80810490000000001</v>
      </c>
      <c r="BZ44" s="33">
        <v>0.82418539999999996</v>
      </c>
      <c r="CA44" s="33">
        <v>0.84588280000000005</v>
      </c>
      <c r="CB44" s="33">
        <v>0.86775889636456394</v>
      </c>
      <c r="CC44" s="33">
        <v>0.88273487268938988</v>
      </c>
      <c r="CD44" s="33">
        <v>0.89626429409370301</v>
      </c>
      <c r="CE44" s="33">
        <v>0.95042722802982493</v>
      </c>
      <c r="CF44" s="33">
        <v>0.987511885165402</v>
      </c>
    </row>
    <row r="45" spans="1:85" s="152" customFormat="1" ht="15.75" customHeight="1" x14ac:dyDescent="0.2">
      <c r="A45" s="130"/>
      <c r="B45" s="152" t="s">
        <v>2</v>
      </c>
      <c r="C45" s="170"/>
      <c r="D45" s="170"/>
      <c r="E45" s="170"/>
      <c r="F45" s="170"/>
      <c r="G45" s="170"/>
      <c r="H45" s="170"/>
      <c r="I45" s="170">
        <v>1.3968912972377021</v>
      </c>
      <c r="J45" s="170">
        <v>1.4466176850746022</v>
      </c>
      <c r="K45" s="170">
        <v>1.3718281196842252</v>
      </c>
      <c r="L45" s="170">
        <v>1.3948301849981497</v>
      </c>
      <c r="M45" s="170">
        <v>1.4070684507385678</v>
      </c>
      <c r="N45" s="170">
        <v>1.4709123590679831</v>
      </c>
      <c r="O45" s="170">
        <v>1.5315616227568969</v>
      </c>
      <c r="P45" s="170">
        <v>1.5652499024906439</v>
      </c>
      <c r="Q45" s="170">
        <v>1.6833403878482374</v>
      </c>
      <c r="R45" s="170">
        <v>1.8047367615798595</v>
      </c>
      <c r="S45" s="170">
        <v>1.8565731413201199</v>
      </c>
      <c r="T45" s="170">
        <v>2.0289389999999998</v>
      </c>
      <c r="U45" s="170">
        <v>2.1958700000000002</v>
      </c>
      <c r="V45" s="170">
        <v>2.241368</v>
      </c>
      <c r="W45" s="170">
        <v>2.4158309999999998</v>
      </c>
      <c r="X45" s="170">
        <v>2.6706892400787399</v>
      </c>
      <c r="Y45" s="170">
        <v>2.7060538293593499</v>
      </c>
      <c r="Z45" s="170">
        <v>2.7562540330309298</v>
      </c>
      <c r="AA45" s="170">
        <v>2.79915205726107</v>
      </c>
      <c r="AB45" s="170">
        <v>2.87012325185328</v>
      </c>
      <c r="AC45" s="170"/>
      <c r="AD45" s="152" t="s">
        <v>2</v>
      </c>
      <c r="AE45" s="170"/>
      <c r="AF45" s="170"/>
      <c r="AG45" s="170"/>
      <c r="AH45" s="170"/>
      <c r="AI45" s="170"/>
      <c r="AJ45" s="170"/>
      <c r="AK45" s="170">
        <v>0.39165585275900949</v>
      </c>
      <c r="AL45" s="170">
        <v>0.38857399320720776</v>
      </c>
      <c r="AM45" s="170">
        <v>0.38973347140689796</v>
      </c>
      <c r="AN45" s="170">
        <v>0.37306382937069221</v>
      </c>
      <c r="AO45" s="170">
        <v>0.37219072735286957</v>
      </c>
      <c r="AP45" s="170">
        <v>0.37778369472253354</v>
      </c>
      <c r="AQ45" s="170">
        <v>0.3776008530514669</v>
      </c>
      <c r="AR45" s="170">
        <v>0.37211860324624135</v>
      </c>
      <c r="AS45" s="170">
        <v>0.38611000377527666</v>
      </c>
      <c r="AT45" s="170">
        <v>0.40544642170866624</v>
      </c>
      <c r="AU45" s="170">
        <v>0.43197401693834719</v>
      </c>
      <c r="AV45" s="170">
        <v>0.45771752512922398</v>
      </c>
      <c r="AW45" s="170">
        <v>0.48234706145579304</v>
      </c>
      <c r="AX45" s="170">
        <v>0.510011803044783</v>
      </c>
      <c r="AY45" s="170">
        <v>0.51510924888986598</v>
      </c>
      <c r="AZ45" s="170">
        <v>0.51523818113888997</v>
      </c>
      <c r="BA45" s="170">
        <v>0.51322961116072496</v>
      </c>
      <c r="BB45" s="170">
        <v>0.52942769610175799</v>
      </c>
      <c r="BC45" s="170">
        <v>0.57307900351168894</v>
      </c>
      <c r="BD45" s="170">
        <v>0.58914867261630199</v>
      </c>
      <c r="BF45" s="152" t="s">
        <v>2</v>
      </c>
      <c r="BG45" s="170"/>
      <c r="BH45" s="170"/>
      <c r="BI45" s="170"/>
      <c r="BJ45" s="170"/>
      <c r="BK45" s="170"/>
      <c r="BL45" s="170"/>
      <c r="BM45" s="170">
        <v>0.72238240750062188</v>
      </c>
      <c r="BN45" s="170">
        <v>0.72830397322957352</v>
      </c>
      <c r="BO45" s="170">
        <v>0.69038222580764685</v>
      </c>
      <c r="BP45" s="170">
        <v>0.66056525129368326</v>
      </c>
      <c r="BQ45" s="170">
        <v>0.66049075947927605</v>
      </c>
      <c r="BR45" s="170">
        <v>0.67447972141478507</v>
      </c>
      <c r="BS45" s="170">
        <v>0.67541962425578761</v>
      </c>
      <c r="BT45" s="170">
        <v>0.66772930889216209</v>
      </c>
      <c r="BU45" s="170">
        <v>0.68582056149590631</v>
      </c>
      <c r="BV45" s="170">
        <v>0.72449472041628848</v>
      </c>
      <c r="BW45" s="170">
        <v>0.74527127565556439</v>
      </c>
      <c r="BX45" s="170">
        <v>0.79383380000000003</v>
      </c>
      <c r="BY45" s="170">
        <v>0.83627090000000004</v>
      </c>
      <c r="BZ45" s="170">
        <v>0.88228490000000004</v>
      </c>
      <c r="CA45" s="170">
        <v>0.90672699999999995</v>
      </c>
      <c r="CB45" s="170">
        <v>0.93771714090827896</v>
      </c>
      <c r="CC45" s="170">
        <v>0.94876053972983698</v>
      </c>
      <c r="CD45" s="170">
        <v>0.96349267127632299</v>
      </c>
      <c r="CE45" s="170">
        <v>1.02105668701801</v>
      </c>
      <c r="CF45" s="170">
        <v>1.0557322909934299</v>
      </c>
    </row>
    <row r="46" spans="1:85" s="152" customFormat="1" ht="15.75" customHeight="1" x14ac:dyDescent="0.2">
      <c r="A46" s="130"/>
      <c r="B46" s="152" t="s">
        <v>3</v>
      </c>
      <c r="C46" s="170"/>
      <c r="D46" s="170"/>
      <c r="E46" s="170"/>
      <c r="F46" s="170"/>
      <c r="G46" s="170"/>
      <c r="H46" s="170"/>
      <c r="I46" s="170">
        <v>1.3888388078891574</v>
      </c>
      <c r="J46" s="170">
        <v>1.4433869031694075</v>
      </c>
      <c r="K46" s="170">
        <v>1.4825305714179311</v>
      </c>
      <c r="L46" s="170">
        <v>1.5841186166306014</v>
      </c>
      <c r="M46" s="170">
        <v>1.5888789526992244</v>
      </c>
      <c r="N46" s="170">
        <v>1.6490283495948312</v>
      </c>
      <c r="O46" s="170">
        <v>1.672175319753191</v>
      </c>
      <c r="P46" s="170">
        <v>1.7392244104381005</v>
      </c>
      <c r="Q46" s="170">
        <v>1.9761858840704642</v>
      </c>
      <c r="R46" s="170">
        <v>2.047126575930712</v>
      </c>
      <c r="S46" s="170">
        <v>2.01005413187228</v>
      </c>
      <c r="T46" s="170">
        <v>1.997239</v>
      </c>
      <c r="U46" s="170">
        <v>1.981865</v>
      </c>
      <c r="V46" s="170">
        <v>2.0247839999999999</v>
      </c>
      <c r="W46" s="170">
        <v>2.0343740000000001</v>
      </c>
      <c r="X46" s="170">
        <v>2.0821176194609698</v>
      </c>
      <c r="Y46" s="170">
        <v>2.0972227237059102</v>
      </c>
      <c r="Z46" s="170">
        <v>2.0587173299396802</v>
      </c>
      <c r="AA46" s="170">
        <v>2.1754972369704801</v>
      </c>
      <c r="AB46" s="170">
        <v>2.3009287639667799</v>
      </c>
      <c r="AC46" s="170"/>
      <c r="AD46" s="152" t="s">
        <v>3</v>
      </c>
      <c r="AE46" s="170"/>
      <c r="AF46" s="170"/>
      <c r="AG46" s="170"/>
      <c r="AH46" s="170"/>
      <c r="AI46" s="170"/>
      <c r="AJ46" s="170"/>
      <c r="AK46" s="170">
        <v>0.860385613350926</v>
      </c>
      <c r="AL46" s="170">
        <v>0.83523592426734661</v>
      </c>
      <c r="AM46" s="170">
        <v>0.85033847746812752</v>
      </c>
      <c r="AN46" s="170">
        <v>0.85047453162452247</v>
      </c>
      <c r="AO46" s="170">
        <v>0.83558761647129554</v>
      </c>
      <c r="AP46" s="170">
        <v>0.83229022053335722</v>
      </c>
      <c r="AQ46" s="170">
        <v>0.83023309725925587</v>
      </c>
      <c r="AR46" s="170">
        <v>0.82352784312784133</v>
      </c>
      <c r="AS46" s="170">
        <v>0.84104045750303869</v>
      </c>
      <c r="AT46" s="170">
        <v>0.85618618135722779</v>
      </c>
      <c r="AU46" s="170">
        <v>0.85263083584447008</v>
      </c>
      <c r="AV46" s="170">
        <v>0.89191576582694598</v>
      </c>
      <c r="AW46" s="170">
        <v>0.92949205521249401</v>
      </c>
      <c r="AX46" s="170">
        <v>0.99163532952156896</v>
      </c>
      <c r="AY46" s="170">
        <v>1.0259442429171899</v>
      </c>
      <c r="AZ46" s="170">
        <v>1.04070716624089</v>
      </c>
      <c r="BA46" s="170">
        <v>1.0362632599250099</v>
      </c>
      <c r="BB46" s="170">
        <v>1.07318349386168</v>
      </c>
      <c r="BC46" s="170">
        <v>1.1112193634990399</v>
      </c>
      <c r="BD46" s="170">
        <v>1.1798808660375899</v>
      </c>
      <c r="BF46" s="152" t="s">
        <v>3</v>
      </c>
      <c r="BG46" s="170"/>
      <c r="BH46" s="170"/>
      <c r="BI46" s="170"/>
      <c r="BJ46" s="170"/>
      <c r="BK46" s="170"/>
      <c r="BL46" s="170"/>
      <c r="BM46" s="170">
        <v>1.1247651756184707</v>
      </c>
      <c r="BN46" s="170">
        <v>1.1391059371774148</v>
      </c>
      <c r="BO46" s="170">
        <v>1.1473567641719804</v>
      </c>
      <c r="BP46" s="170">
        <v>1.1874256790869504</v>
      </c>
      <c r="BQ46" s="170">
        <v>1.1511075771896491</v>
      </c>
      <c r="BR46" s="170">
        <v>1.1915594126309377</v>
      </c>
      <c r="BS46" s="170">
        <v>1.1890295198165597</v>
      </c>
      <c r="BT46" s="170">
        <v>1.1814257778914155</v>
      </c>
      <c r="BU46" s="170">
        <v>1.265511836920066</v>
      </c>
      <c r="BV46" s="170">
        <v>1.2446217462512883</v>
      </c>
      <c r="BW46" s="170">
        <v>1.1894140496925212</v>
      </c>
      <c r="BX46" s="170">
        <v>1.2223889999999999</v>
      </c>
      <c r="BY46" s="170">
        <v>1.2922359999999999</v>
      </c>
      <c r="BZ46" s="170">
        <v>1.3127869999999999</v>
      </c>
      <c r="CA46" s="170">
        <v>1.3317730000000001</v>
      </c>
      <c r="CB46" s="170">
        <v>1.3663970492408601</v>
      </c>
      <c r="CC46" s="170">
        <v>1.3748304962078699</v>
      </c>
      <c r="CD46" s="170">
        <v>1.3679993120818401</v>
      </c>
      <c r="CE46" s="170">
        <v>1.3392390514340899</v>
      </c>
      <c r="CF46" s="170">
        <v>1.38614443556988</v>
      </c>
    </row>
    <row r="47" spans="1:85" s="152" customFormat="1" ht="15.75" customHeight="1" x14ac:dyDescent="0.2">
      <c r="A47" s="130"/>
      <c r="B47" s="152" t="s">
        <v>4</v>
      </c>
      <c r="C47" s="170"/>
      <c r="D47" s="170"/>
      <c r="E47" s="170"/>
      <c r="F47" s="170"/>
      <c r="G47" s="170"/>
      <c r="H47" s="170"/>
      <c r="I47" s="170">
        <v>1.1933846712886933</v>
      </c>
      <c r="J47" s="170">
        <v>1.2544467276277187</v>
      </c>
      <c r="K47" s="170">
        <v>1.319814518924189</v>
      </c>
      <c r="L47" s="170">
        <v>1.7755244338066623</v>
      </c>
      <c r="M47" s="170">
        <v>2.1307842426608219</v>
      </c>
      <c r="N47" s="170">
        <v>2.0470970026054882</v>
      </c>
      <c r="O47" s="170">
        <v>1.9825534176373878</v>
      </c>
      <c r="P47" s="170">
        <v>1.999736243163182</v>
      </c>
      <c r="Q47" s="170">
        <v>2.0717932481945174</v>
      </c>
      <c r="R47" s="170">
        <v>2.2411588670265337</v>
      </c>
      <c r="S47" s="170">
        <v>2.3080503265739933</v>
      </c>
      <c r="T47" s="170">
        <v>2.4745699999999999</v>
      </c>
      <c r="U47" s="170">
        <v>2.8246880000000001</v>
      </c>
      <c r="V47" s="170">
        <v>3.247379</v>
      </c>
      <c r="W47" s="170">
        <v>3.0594049999999999</v>
      </c>
      <c r="X47" s="170">
        <v>3.03476441747345</v>
      </c>
      <c r="Y47" s="170">
        <v>3.108556188104</v>
      </c>
      <c r="Z47" s="170">
        <v>3.1369005976177697</v>
      </c>
      <c r="AA47" s="170">
        <v>3.3655774280003499</v>
      </c>
      <c r="AB47" s="170">
        <v>3.4837756082380902</v>
      </c>
      <c r="AC47" s="170"/>
      <c r="AD47" s="152" t="s">
        <v>4</v>
      </c>
      <c r="AE47" s="170"/>
      <c r="AF47" s="170"/>
      <c r="AG47" s="170"/>
      <c r="AH47" s="170"/>
      <c r="AI47" s="170"/>
      <c r="AJ47" s="170"/>
      <c r="AK47" s="170">
        <v>0.34451337215904843</v>
      </c>
      <c r="AL47" s="170">
        <v>0.34669458639495226</v>
      </c>
      <c r="AM47" s="170">
        <v>0.34834798558021007</v>
      </c>
      <c r="AN47" s="170">
        <v>0.35580611595148243</v>
      </c>
      <c r="AO47" s="170">
        <v>0.35226979211384368</v>
      </c>
      <c r="AP47" s="170">
        <v>0.36431709998530676</v>
      </c>
      <c r="AQ47" s="170">
        <v>0.37003539807290148</v>
      </c>
      <c r="AR47" s="170">
        <v>0.37823048615538918</v>
      </c>
      <c r="AS47" s="170">
        <v>0.39968704746430544</v>
      </c>
      <c r="AT47" s="170">
        <v>0.43528114717156469</v>
      </c>
      <c r="AU47" s="170">
        <v>0.46285960431745332</v>
      </c>
      <c r="AV47" s="170">
        <v>0.48165313914758701</v>
      </c>
      <c r="AW47" s="170">
        <v>0.50763278259829003</v>
      </c>
      <c r="AX47" s="170">
        <v>0.52880882517973604</v>
      </c>
      <c r="AY47" s="170">
        <v>0.53431294855313294</v>
      </c>
      <c r="AZ47" s="170">
        <v>0.53673130393278501</v>
      </c>
      <c r="BA47" s="170">
        <v>0.55025571874810497</v>
      </c>
      <c r="BB47" s="170">
        <v>0.56393877498354394</v>
      </c>
      <c r="BC47" s="170">
        <v>0.58026662219049596</v>
      </c>
      <c r="BD47" s="170">
        <v>0.60205718546777298</v>
      </c>
      <c r="BF47" s="152" t="s">
        <v>4</v>
      </c>
      <c r="BG47" s="170"/>
      <c r="BH47" s="170"/>
      <c r="BI47" s="170"/>
      <c r="BJ47" s="170"/>
      <c r="BK47" s="170"/>
      <c r="BL47" s="170"/>
      <c r="BM47" s="170">
        <v>0.36842549403427521</v>
      </c>
      <c r="BN47" s="170">
        <v>0.36723936813223218</v>
      </c>
      <c r="BO47" s="170">
        <v>0.37036002878464969</v>
      </c>
      <c r="BP47" s="170">
        <v>0.38365432895935664</v>
      </c>
      <c r="BQ47" s="170">
        <v>0.39108718491344585</v>
      </c>
      <c r="BR47" s="170">
        <v>0.39428125935049702</v>
      </c>
      <c r="BS47" s="170">
        <v>0.39655797645330837</v>
      </c>
      <c r="BT47" s="170">
        <v>0.4096460736281915</v>
      </c>
      <c r="BU47" s="170">
        <v>0.4603843543633066</v>
      </c>
      <c r="BV47" s="170">
        <v>0.4938371478502851</v>
      </c>
      <c r="BW47" s="170">
        <v>0.51693616368945217</v>
      </c>
      <c r="BX47" s="170">
        <v>0.54374599999999995</v>
      </c>
      <c r="BY47" s="170">
        <v>0.56079500000000004</v>
      </c>
      <c r="BZ47" s="170">
        <v>0.58705580000000002</v>
      </c>
      <c r="CA47" s="170">
        <v>0.59961620000000004</v>
      </c>
      <c r="CB47" s="170">
        <v>0.58528329853036298</v>
      </c>
      <c r="CC47" s="170">
        <v>0.59400327853745205</v>
      </c>
      <c r="CD47" s="170">
        <v>0.60075273902868798</v>
      </c>
      <c r="CE47" s="170">
        <v>0.612118531772748</v>
      </c>
      <c r="CF47" s="170">
        <v>0.62723033129332295</v>
      </c>
    </row>
    <row r="48" spans="1:85" s="152" customFormat="1" ht="15.75" customHeight="1" x14ac:dyDescent="0.2">
      <c r="A48" s="130"/>
      <c r="B48" s="152" t="s">
        <v>14</v>
      </c>
      <c r="C48" s="170"/>
      <c r="D48" s="170"/>
      <c r="E48" s="170"/>
      <c r="F48" s="170"/>
      <c r="G48" s="170"/>
      <c r="H48" s="170"/>
      <c r="I48" s="170">
        <v>0.81867522697860007</v>
      </c>
      <c r="J48" s="170">
        <v>0.86106217304670585</v>
      </c>
      <c r="K48" s="170">
        <v>0.74932271836640663</v>
      </c>
      <c r="L48" s="170">
        <v>0.81558760782763229</v>
      </c>
      <c r="M48" s="170">
        <v>0.87419437485439688</v>
      </c>
      <c r="N48" s="170">
        <v>0.95747365688956199</v>
      </c>
      <c r="O48" s="170">
        <v>1.0802418843539607</v>
      </c>
      <c r="P48" s="170">
        <v>1.2281914851847509</v>
      </c>
      <c r="Q48" s="170">
        <v>1.239896063030868</v>
      </c>
      <c r="R48" s="170">
        <v>1.21732708371422</v>
      </c>
      <c r="S48" s="170">
        <v>1.4032708306129675</v>
      </c>
      <c r="T48" s="170">
        <v>1.6529320000000001</v>
      </c>
      <c r="U48" s="170">
        <v>1.7188049999999999</v>
      </c>
      <c r="V48" s="170">
        <v>1.5463370000000001</v>
      </c>
      <c r="W48" s="170">
        <v>1.619243</v>
      </c>
      <c r="X48" s="170">
        <v>1.6863550401954002</v>
      </c>
      <c r="Y48" s="170">
        <v>1.7603174997442499</v>
      </c>
      <c r="Z48" s="170">
        <v>1.7760998918549502</v>
      </c>
      <c r="AA48" s="170">
        <v>1.9806308797799401</v>
      </c>
      <c r="AB48" s="170">
        <v>2.1233990147853201</v>
      </c>
      <c r="AC48" s="170"/>
      <c r="AD48" s="152" t="s">
        <v>14</v>
      </c>
      <c r="AE48" s="170"/>
      <c r="AF48" s="170"/>
      <c r="AG48" s="170"/>
      <c r="AH48" s="170"/>
      <c r="AI48" s="170"/>
      <c r="AJ48" s="170"/>
      <c r="AK48" s="170">
        <v>0.38825480017534741</v>
      </c>
      <c r="AL48" s="170">
        <v>0.39480176837165126</v>
      </c>
      <c r="AM48" s="170">
        <v>0.39790711002671691</v>
      </c>
      <c r="AN48" s="170">
        <v>0.42010710584922201</v>
      </c>
      <c r="AO48" s="170">
        <v>0.42489663732829558</v>
      </c>
      <c r="AP48" s="170">
        <v>0.43745007440606498</v>
      </c>
      <c r="AQ48" s="170">
        <v>0.44573516586928202</v>
      </c>
      <c r="AR48" s="170">
        <v>0.45431888558564482</v>
      </c>
      <c r="AS48" s="170">
        <v>0.46752017575560889</v>
      </c>
      <c r="AT48" s="170">
        <v>0.48043997054024579</v>
      </c>
      <c r="AU48" s="170">
        <v>0.50302489822471541</v>
      </c>
      <c r="AV48" s="170">
        <v>0.526226144171554</v>
      </c>
      <c r="AW48" s="170">
        <v>0.54501163891288795</v>
      </c>
      <c r="AX48" s="170">
        <v>0.57081457254022194</v>
      </c>
      <c r="AY48" s="170">
        <v>0.58409743278051396</v>
      </c>
      <c r="AZ48" s="170">
        <v>0.58437825367697593</v>
      </c>
      <c r="BA48" s="170">
        <v>0.58979081083058094</v>
      </c>
      <c r="BB48" s="170">
        <v>0.60848568981493001</v>
      </c>
      <c r="BC48" s="170">
        <v>0.64806245982701793</v>
      </c>
      <c r="BD48" s="170">
        <v>0.67407347189892408</v>
      </c>
      <c r="BF48" s="152" t="s">
        <v>14</v>
      </c>
      <c r="BG48" s="170"/>
      <c r="BH48" s="170"/>
      <c r="BI48" s="170"/>
      <c r="BJ48" s="170"/>
      <c r="BK48" s="170"/>
      <c r="BL48" s="170"/>
      <c r="BM48" s="170">
        <v>0.47918338168360575</v>
      </c>
      <c r="BN48" s="170">
        <v>0.4935441721475628</v>
      </c>
      <c r="BO48" s="170">
        <v>0.47976943088551854</v>
      </c>
      <c r="BP48" s="170">
        <v>0.51042815302464184</v>
      </c>
      <c r="BQ48" s="170">
        <v>0.53971561245627031</v>
      </c>
      <c r="BR48" s="170">
        <v>0.56587698093494687</v>
      </c>
      <c r="BS48" s="170">
        <v>0.60979969032204728</v>
      </c>
      <c r="BT48" s="170">
        <v>0.64994907246343347</v>
      </c>
      <c r="BU48" s="170">
        <v>0.65938171854096184</v>
      </c>
      <c r="BV48" s="170">
        <v>0.64385158142288135</v>
      </c>
      <c r="BW48" s="170">
        <v>0.69533311476968362</v>
      </c>
      <c r="BX48" s="170">
        <v>0.73959370000000002</v>
      </c>
      <c r="BY48" s="170">
        <v>0.77268049999999999</v>
      </c>
      <c r="BZ48" s="170">
        <v>0.75078730000000005</v>
      </c>
      <c r="CA48" s="170">
        <v>0.77859800000000001</v>
      </c>
      <c r="CB48" s="170">
        <v>0.789090052266606</v>
      </c>
      <c r="CC48" s="170">
        <v>0.80467848702629896</v>
      </c>
      <c r="CD48" s="170">
        <v>0.80935763971027996</v>
      </c>
      <c r="CE48" s="170">
        <v>0.8645409918402881</v>
      </c>
      <c r="CF48" s="170">
        <v>0.90717031870719689</v>
      </c>
    </row>
    <row r="49" spans="1:84" s="152" customFormat="1" ht="15.75" customHeight="1" x14ac:dyDescent="0.2">
      <c r="A49" s="130"/>
      <c r="B49" s="152" t="s">
        <v>5</v>
      </c>
      <c r="C49" s="170"/>
      <c r="D49" s="170"/>
      <c r="E49" s="170"/>
      <c r="F49" s="170"/>
      <c r="G49" s="170"/>
      <c r="H49" s="170"/>
      <c r="I49" s="160" t="s">
        <v>9</v>
      </c>
      <c r="J49" s="160" t="s">
        <v>9</v>
      </c>
      <c r="K49" s="160" t="s">
        <v>9</v>
      </c>
      <c r="L49" s="160" t="s">
        <v>9</v>
      </c>
      <c r="M49" s="160" t="s">
        <v>9</v>
      </c>
      <c r="N49" s="160" t="s">
        <v>9</v>
      </c>
      <c r="O49" s="160" t="s">
        <v>9</v>
      </c>
      <c r="P49" s="160" t="s">
        <v>9</v>
      </c>
      <c r="Q49" s="160" t="s">
        <v>9</v>
      </c>
      <c r="R49" s="160" t="s">
        <v>9</v>
      </c>
      <c r="S49" s="160" t="s">
        <v>9</v>
      </c>
      <c r="T49" s="160" t="s">
        <v>9</v>
      </c>
      <c r="U49" s="160" t="s">
        <v>9</v>
      </c>
      <c r="V49" s="160" t="s">
        <v>9</v>
      </c>
      <c r="W49" s="160" t="s">
        <v>9</v>
      </c>
      <c r="X49" s="160" t="s">
        <v>9</v>
      </c>
      <c r="Y49" s="160" t="s">
        <v>9</v>
      </c>
      <c r="Z49" s="160" t="s">
        <v>9</v>
      </c>
      <c r="AA49" s="160" t="s">
        <v>9</v>
      </c>
      <c r="AB49" s="160" t="s">
        <v>9</v>
      </c>
      <c r="AC49" s="160"/>
      <c r="AD49" s="152" t="s">
        <v>5</v>
      </c>
      <c r="AE49" s="170"/>
      <c r="AF49" s="170"/>
      <c r="AG49" s="170"/>
      <c r="AH49" s="170"/>
      <c r="AI49" s="170"/>
      <c r="AJ49" s="170"/>
      <c r="AK49" s="171" t="s">
        <v>9</v>
      </c>
      <c r="AL49" s="171" t="s">
        <v>9</v>
      </c>
      <c r="AM49" s="171" t="s">
        <v>9</v>
      </c>
      <c r="AN49" s="171" t="s">
        <v>9</v>
      </c>
      <c r="AO49" s="171" t="s">
        <v>9</v>
      </c>
      <c r="AP49" s="171" t="s">
        <v>9</v>
      </c>
      <c r="AQ49" s="171" t="s">
        <v>9</v>
      </c>
      <c r="AR49" s="171" t="s">
        <v>9</v>
      </c>
      <c r="AS49" s="171" t="s">
        <v>9</v>
      </c>
      <c r="AT49" s="171" t="s">
        <v>9</v>
      </c>
      <c r="AU49" s="171" t="s">
        <v>9</v>
      </c>
      <c r="AV49" s="170">
        <v>0.62667208915553796</v>
      </c>
      <c r="AW49" s="170">
        <v>0.69530007722460496</v>
      </c>
      <c r="AX49" s="170">
        <v>0.81660661247823896</v>
      </c>
      <c r="AY49" s="170">
        <v>0.851058749366015</v>
      </c>
      <c r="AZ49" s="170">
        <v>0.81472215567052797</v>
      </c>
      <c r="BA49" s="170">
        <v>0.63328666277381995</v>
      </c>
      <c r="BB49" s="170">
        <v>0.63829739982938105</v>
      </c>
      <c r="BC49" s="170">
        <v>0.57446798689163703</v>
      </c>
      <c r="BD49" s="170">
        <v>0.61180867250051696</v>
      </c>
      <c r="BF49" s="152" t="s">
        <v>5</v>
      </c>
      <c r="BG49" s="170"/>
      <c r="BH49" s="170"/>
      <c r="BI49" s="170"/>
      <c r="BJ49" s="170"/>
      <c r="BK49" s="170"/>
      <c r="BL49" s="170"/>
      <c r="BM49" s="160" t="s">
        <v>9</v>
      </c>
      <c r="BN49" s="160" t="s">
        <v>9</v>
      </c>
      <c r="BO49" s="160" t="s">
        <v>9</v>
      </c>
      <c r="BP49" s="160" t="s">
        <v>9</v>
      </c>
      <c r="BQ49" s="160" t="s">
        <v>9</v>
      </c>
      <c r="BR49" s="160" t="s">
        <v>9</v>
      </c>
      <c r="BS49" s="160" t="s">
        <v>9</v>
      </c>
      <c r="BT49" s="160" t="s">
        <v>9</v>
      </c>
      <c r="BU49" s="160" t="s">
        <v>9</v>
      </c>
      <c r="BV49" s="160" t="s">
        <v>9</v>
      </c>
      <c r="BW49" s="160" t="s">
        <v>9</v>
      </c>
      <c r="BX49" s="160" t="s">
        <v>9</v>
      </c>
      <c r="BY49" s="160" t="s">
        <v>9</v>
      </c>
      <c r="BZ49" s="160" t="s">
        <v>9</v>
      </c>
      <c r="CA49" s="160" t="s">
        <v>9</v>
      </c>
      <c r="CB49" s="170">
        <v>0.81472215567052797</v>
      </c>
      <c r="CC49" s="170">
        <v>0.63328666277381995</v>
      </c>
      <c r="CD49" s="170">
        <v>0.63829739982938105</v>
      </c>
      <c r="CE49" s="170">
        <v>0.57446798689163703</v>
      </c>
      <c r="CF49" s="170">
        <v>0.61180867250051696</v>
      </c>
    </row>
    <row r="50" spans="1:84" s="152" customFormat="1" ht="15.75" customHeight="1" x14ac:dyDescent="0.2">
      <c r="A50" s="130"/>
      <c r="B50" s="152" t="s">
        <v>6</v>
      </c>
      <c r="C50" s="170"/>
      <c r="D50" s="170"/>
      <c r="E50" s="170"/>
      <c r="F50" s="170"/>
      <c r="G50" s="170"/>
      <c r="H50" s="170"/>
      <c r="I50" s="170">
        <v>0.75312660101465323</v>
      </c>
      <c r="J50" s="170">
        <v>0.77317522308090358</v>
      </c>
      <c r="K50" s="170">
        <v>0.7902245044875772</v>
      </c>
      <c r="L50" s="170">
        <v>0.82240548111196743</v>
      </c>
      <c r="M50" s="170">
        <v>0.84306648646240201</v>
      </c>
      <c r="N50" s="170">
        <v>0.89246668708100996</v>
      </c>
      <c r="O50" s="170">
        <v>0.92364780643175048</v>
      </c>
      <c r="P50" s="170">
        <v>0.95879055190728113</v>
      </c>
      <c r="Q50" s="170">
        <v>1.0127095516610327</v>
      </c>
      <c r="R50" s="170">
        <v>1.0689351908286246</v>
      </c>
      <c r="S50" s="170">
        <v>1.13659547071567</v>
      </c>
      <c r="T50" s="170">
        <v>1.1911339999999999</v>
      </c>
      <c r="U50" s="170">
        <v>1.2493510000000001</v>
      </c>
      <c r="V50" s="170">
        <v>1.34155</v>
      </c>
      <c r="W50" s="170">
        <v>1.4028849999999999</v>
      </c>
      <c r="X50" s="170">
        <v>1.45798331649721</v>
      </c>
      <c r="Y50" s="170">
        <v>1.4760519491038899</v>
      </c>
      <c r="Z50" s="170">
        <v>1.47944017744794</v>
      </c>
      <c r="AA50" s="170">
        <v>1.48625689882694</v>
      </c>
      <c r="AB50" s="170">
        <v>1.5122379742708401</v>
      </c>
      <c r="AC50" s="170"/>
      <c r="AD50" s="152" t="s">
        <v>6</v>
      </c>
      <c r="AE50" s="170"/>
      <c r="AF50" s="170"/>
      <c r="AG50" s="170"/>
      <c r="AH50" s="170"/>
      <c r="AI50" s="170"/>
      <c r="AJ50" s="170"/>
      <c r="AK50" s="170">
        <v>0.23438294002671203</v>
      </c>
      <c r="AL50" s="170">
        <v>0.2348193100997196</v>
      </c>
      <c r="AM50" s="170">
        <v>0.22484244616584706</v>
      </c>
      <c r="AN50" s="170">
        <v>0.22966306821164281</v>
      </c>
      <c r="AO50" s="170">
        <v>0.23003745247100219</v>
      </c>
      <c r="AP50" s="170">
        <v>0.26573774195973454</v>
      </c>
      <c r="AQ50" s="170">
        <v>0.28385282168491383</v>
      </c>
      <c r="AR50" s="170">
        <v>0.30311951268397069</v>
      </c>
      <c r="AS50" s="170">
        <v>0.33348337096319741</v>
      </c>
      <c r="AT50" s="170">
        <v>0.33733509997937039</v>
      </c>
      <c r="AU50" s="170">
        <v>0.35881777949242538</v>
      </c>
      <c r="AV50" s="170">
        <v>0.377858685111296</v>
      </c>
      <c r="AW50" s="170">
        <v>0.39286749524078601</v>
      </c>
      <c r="AX50" s="170">
        <v>0.40524264967009999</v>
      </c>
      <c r="AY50" s="170">
        <v>0.40192198636072196</v>
      </c>
      <c r="AZ50" s="170">
        <v>0.410083830877297</v>
      </c>
      <c r="BA50" s="170">
        <v>0.42365318505213501</v>
      </c>
      <c r="BB50" s="170">
        <v>0.43389042920878096</v>
      </c>
      <c r="BC50" s="170">
        <v>0.51520213733096298</v>
      </c>
      <c r="BD50" s="170">
        <v>0.56343696808347898</v>
      </c>
      <c r="BF50" s="152" t="s">
        <v>6</v>
      </c>
      <c r="BG50" s="170"/>
      <c r="BH50" s="170"/>
      <c r="BI50" s="170"/>
      <c r="BJ50" s="170"/>
      <c r="BK50" s="170"/>
      <c r="BL50" s="170"/>
      <c r="BM50" s="170">
        <v>0.405319677271193</v>
      </c>
      <c r="BN50" s="170">
        <v>0.41259896919964267</v>
      </c>
      <c r="BO50" s="170">
        <v>0.38410827143597254</v>
      </c>
      <c r="BP50" s="170">
        <v>0.41148539294354924</v>
      </c>
      <c r="BQ50" s="170">
        <v>0.44468803184631833</v>
      </c>
      <c r="BR50" s="170">
        <v>0.52418900716510963</v>
      </c>
      <c r="BS50" s="170">
        <v>0.55162559685517742</v>
      </c>
      <c r="BT50" s="170">
        <v>0.57812090936869709</v>
      </c>
      <c r="BU50" s="170">
        <v>0.56614006752330082</v>
      </c>
      <c r="BV50" s="170">
        <v>0.54387978036989015</v>
      </c>
      <c r="BW50" s="170">
        <v>0.57706876716527145</v>
      </c>
      <c r="BX50" s="170">
        <v>0.59499409999999997</v>
      </c>
      <c r="BY50" s="170">
        <v>0.63166420000000001</v>
      </c>
      <c r="BZ50" s="170">
        <v>0.64949400000000002</v>
      </c>
      <c r="CA50" s="170">
        <v>0.65191520000000003</v>
      </c>
      <c r="CB50" s="170">
        <v>0.690255766147298</v>
      </c>
      <c r="CC50" s="170">
        <v>0.71611495023878802</v>
      </c>
      <c r="CD50" s="170">
        <v>0.73341751944962397</v>
      </c>
      <c r="CE50" s="170">
        <v>0.81629084527789009</v>
      </c>
      <c r="CF50" s="170">
        <v>0.88298873060287097</v>
      </c>
    </row>
    <row r="51" spans="1:84" s="152" customFormat="1" ht="15.75" customHeight="1" x14ac:dyDescent="0.2">
      <c r="A51" s="130"/>
      <c r="B51" s="152" t="s">
        <v>7</v>
      </c>
      <c r="C51" s="170"/>
      <c r="D51" s="170"/>
      <c r="E51" s="170"/>
      <c r="F51" s="170"/>
      <c r="G51" s="170"/>
      <c r="H51" s="170"/>
      <c r="I51" s="170">
        <v>0.86251439630941273</v>
      </c>
      <c r="J51" s="170">
        <v>0.92352427289875283</v>
      </c>
      <c r="K51" s="170">
        <v>0.86052471312402856</v>
      </c>
      <c r="L51" s="170">
        <v>0.86961202026252027</v>
      </c>
      <c r="M51" s="170">
        <v>1.0280018502168269</v>
      </c>
      <c r="N51" s="170">
        <v>1.0534760936631178</v>
      </c>
      <c r="O51" s="170">
        <v>0.97413234993755049</v>
      </c>
      <c r="P51" s="170">
        <v>2.0134575984552199</v>
      </c>
      <c r="Q51" s="170">
        <v>0.71237387126426055</v>
      </c>
      <c r="R51" s="170">
        <v>0.70691010649609121</v>
      </c>
      <c r="S51" s="170">
        <v>1.7245676914494503</v>
      </c>
      <c r="T51" s="170">
        <v>1.979849</v>
      </c>
      <c r="U51" s="170">
        <v>1.0801559999999999</v>
      </c>
      <c r="V51" s="170">
        <v>0.82204829999999995</v>
      </c>
      <c r="W51" s="170">
        <v>0.79496020000000001</v>
      </c>
      <c r="X51" s="170">
        <v>0.82577986131035208</v>
      </c>
      <c r="Y51" s="170">
        <v>0.85781277001264</v>
      </c>
      <c r="Z51" s="170"/>
      <c r="AA51" s="170">
        <v>0.83660051909415301</v>
      </c>
      <c r="AB51" s="170">
        <v>0.966975269448899</v>
      </c>
      <c r="AC51" s="170"/>
      <c r="AD51" s="152" t="s">
        <v>7</v>
      </c>
      <c r="AE51" s="170"/>
      <c r="AF51" s="170"/>
      <c r="AG51" s="170"/>
      <c r="AH51" s="170"/>
      <c r="AI51" s="170"/>
      <c r="AJ51" s="170"/>
      <c r="AK51" s="170">
        <v>0.22696380172532407</v>
      </c>
      <c r="AL51" s="170">
        <v>0.22345581938962622</v>
      </c>
      <c r="AM51" s="170">
        <v>0.21948619358031565</v>
      </c>
      <c r="AN51" s="170">
        <v>0.21456970284411658</v>
      </c>
      <c r="AO51" s="170">
        <v>0.22068025747225362</v>
      </c>
      <c r="AP51" s="170">
        <v>0.21598795727396602</v>
      </c>
      <c r="AQ51" s="170">
        <v>0.21763562630948158</v>
      </c>
      <c r="AR51" s="170">
        <v>0.23121080758795626</v>
      </c>
      <c r="AS51" s="170">
        <v>0.2423647333642609</v>
      </c>
      <c r="AT51" s="170">
        <v>0.25265381781959262</v>
      </c>
      <c r="AU51" s="170">
        <v>0.26231934149152453</v>
      </c>
      <c r="AV51" s="170">
        <v>0.27653345692826703</v>
      </c>
      <c r="AW51" s="170">
        <v>0.28167419761036999</v>
      </c>
      <c r="AX51" s="170">
        <v>0.29089931612505299</v>
      </c>
      <c r="AY51" s="170">
        <v>0.29237764857743398</v>
      </c>
      <c r="AZ51" s="170">
        <v>0.28529077099988398</v>
      </c>
      <c r="BA51" s="170">
        <v>0.28127566604666399</v>
      </c>
      <c r="BB51" s="170">
        <v>0.28902936115893602</v>
      </c>
      <c r="BC51" s="170">
        <v>0.38846831738362098</v>
      </c>
      <c r="BD51" s="170">
        <v>0.45042426602542301</v>
      </c>
      <c r="BF51" s="152" t="s">
        <v>7</v>
      </c>
      <c r="BG51" s="170"/>
      <c r="BH51" s="170"/>
      <c r="BI51" s="170"/>
      <c r="BJ51" s="170"/>
      <c r="BK51" s="170"/>
      <c r="BL51" s="170"/>
      <c r="BM51" s="170">
        <v>0.23027278372479121</v>
      </c>
      <c r="BN51" s="170">
        <v>0.22716285438566991</v>
      </c>
      <c r="BO51" s="170">
        <v>0.22280245259598189</v>
      </c>
      <c r="BP51" s="170">
        <v>0.21760740543133181</v>
      </c>
      <c r="BQ51" s="170">
        <v>0.2235647905297852</v>
      </c>
      <c r="BR51" s="170">
        <v>0.21892051117031186</v>
      </c>
      <c r="BS51" s="170">
        <v>0.21968933544700966</v>
      </c>
      <c r="BT51" s="170">
        <v>0.23822915035486339</v>
      </c>
      <c r="BU51" s="170">
        <v>0.24244397206124801</v>
      </c>
      <c r="BV51" s="170">
        <v>0.25271839695715714</v>
      </c>
      <c r="BW51" s="170">
        <v>0.26463498669341434</v>
      </c>
      <c r="BX51" s="170">
        <v>0.3355109</v>
      </c>
      <c r="BY51" s="170">
        <v>0.29204200000000002</v>
      </c>
      <c r="BZ51" s="170">
        <v>0.29552460000000003</v>
      </c>
      <c r="CA51" s="170">
        <v>0.29533880000000001</v>
      </c>
      <c r="CB51" s="170">
        <v>0.28588196354708501</v>
      </c>
      <c r="CC51" s="170">
        <v>0.28156248558480801</v>
      </c>
      <c r="CD51" s="170">
        <v>0.28902936115893602</v>
      </c>
      <c r="CE51" s="170">
        <v>0.39048443280032302</v>
      </c>
      <c r="CF51" s="170">
        <v>0.45200319359631402</v>
      </c>
    </row>
    <row r="52" spans="1:84" s="152" customFormat="1" ht="15.75" customHeight="1" thickBot="1" x14ac:dyDescent="0.25">
      <c r="A52" s="130"/>
      <c r="B52" s="163" t="s">
        <v>8</v>
      </c>
      <c r="C52" s="172"/>
      <c r="D52" s="172"/>
      <c r="E52" s="172"/>
      <c r="F52" s="172"/>
      <c r="G52" s="172"/>
      <c r="H52" s="172"/>
      <c r="I52" s="172">
        <v>0.78419284132924849</v>
      </c>
      <c r="J52" s="172">
        <v>0.81660099540432052</v>
      </c>
      <c r="K52" s="172">
        <v>0.8465677650822534</v>
      </c>
      <c r="L52" s="172">
        <v>0.86745580133106104</v>
      </c>
      <c r="M52" s="172">
        <v>0.89535450043465081</v>
      </c>
      <c r="N52" s="172">
        <v>0.93239030143701085</v>
      </c>
      <c r="O52" s="172">
        <v>0.96990742803196039</v>
      </c>
      <c r="P52" s="172">
        <v>1.0139020346000924</v>
      </c>
      <c r="Q52" s="172">
        <v>1.0255449507344256</v>
      </c>
      <c r="R52" s="172">
        <v>1.0924153032776587</v>
      </c>
      <c r="S52" s="172">
        <v>1.1417148024068837</v>
      </c>
      <c r="T52" s="172">
        <v>1.1985520000000001</v>
      </c>
      <c r="U52" s="172">
        <v>1.247533</v>
      </c>
      <c r="V52" s="172">
        <v>1.3183309999999999</v>
      </c>
      <c r="W52" s="172">
        <v>1.3888750000000001</v>
      </c>
      <c r="X52" s="172">
        <v>1.44726177999372</v>
      </c>
      <c r="Y52" s="172">
        <v>1.4704232873222798</v>
      </c>
      <c r="Z52" s="172">
        <v>1.4876922716002201</v>
      </c>
      <c r="AA52" s="172">
        <v>1.54009322513799</v>
      </c>
      <c r="AB52" s="172">
        <v>1.5808815368976801</v>
      </c>
      <c r="AC52" s="173"/>
      <c r="AD52" s="163" t="s">
        <v>8</v>
      </c>
      <c r="AE52" s="172"/>
      <c r="AF52" s="172"/>
      <c r="AG52" s="172"/>
      <c r="AH52" s="172"/>
      <c r="AI52" s="172"/>
      <c r="AJ52" s="172"/>
      <c r="AK52" s="172">
        <v>0.39526092785106703</v>
      </c>
      <c r="AL52" s="172">
        <v>0.38756465719943572</v>
      </c>
      <c r="AM52" s="172">
        <v>0.37820887080402754</v>
      </c>
      <c r="AN52" s="172">
        <v>0.38519667965652105</v>
      </c>
      <c r="AO52" s="172">
        <v>0.37874563089703112</v>
      </c>
      <c r="AP52" s="172">
        <v>0.37948825473470088</v>
      </c>
      <c r="AQ52" s="172">
        <v>0.38503796765041615</v>
      </c>
      <c r="AR52" s="172">
        <v>0.38196064289193415</v>
      </c>
      <c r="AS52" s="172">
        <v>0.39076711863167385</v>
      </c>
      <c r="AT52" s="172">
        <v>0.41289933868759315</v>
      </c>
      <c r="AU52" s="172">
        <v>0.41417236889800585</v>
      </c>
      <c r="AV52" s="172">
        <v>0.44986604906462396</v>
      </c>
      <c r="AW52" s="172">
        <v>0.467839933071311</v>
      </c>
      <c r="AX52" s="172">
        <v>0.48051765147360398</v>
      </c>
      <c r="AY52" s="172">
        <v>0.46983489989070298</v>
      </c>
      <c r="AZ52" s="172">
        <v>0.47049354103304902</v>
      </c>
      <c r="BA52" s="172">
        <v>0.47658836707944402</v>
      </c>
      <c r="BB52" s="172">
        <v>0.500754487563279</v>
      </c>
      <c r="BC52" s="172">
        <v>0.55035353941757703</v>
      </c>
      <c r="BD52" s="172">
        <v>0.57757808575034497</v>
      </c>
      <c r="BF52" s="163" t="s">
        <v>8</v>
      </c>
      <c r="BG52" s="172"/>
      <c r="BH52" s="172"/>
      <c r="BI52" s="172"/>
      <c r="BJ52" s="172"/>
      <c r="BK52" s="172"/>
      <c r="BL52" s="172"/>
      <c r="BM52" s="172">
        <v>0.62823038530825626</v>
      </c>
      <c r="BN52" s="172">
        <v>0.64648310393623776</v>
      </c>
      <c r="BO52" s="172">
        <v>0.64672773318885335</v>
      </c>
      <c r="BP52" s="172">
        <v>0.66367314617798046</v>
      </c>
      <c r="BQ52" s="172">
        <v>0.67277393590629797</v>
      </c>
      <c r="BR52" s="172">
        <v>0.69202795361600022</v>
      </c>
      <c r="BS52" s="172">
        <v>0.70699437596268211</v>
      </c>
      <c r="BT52" s="172">
        <v>0.72113413515976821</v>
      </c>
      <c r="BU52" s="172">
        <v>0.72955818363941416</v>
      </c>
      <c r="BV52" s="172">
        <v>0.76567038512226371</v>
      </c>
      <c r="BW52" s="172">
        <v>0.78007075437655204</v>
      </c>
      <c r="BX52" s="172">
        <v>0.81873640000000003</v>
      </c>
      <c r="BY52" s="172">
        <v>0.8617011</v>
      </c>
      <c r="BZ52" s="172">
        <v>0.8887777</v>
      </c>
      <c r="CA52" s="172">
        <v>0.90565530000000005</v>
      </c>
      <c r="CB52" s="172">
        <v>0.92941375549412897</v>
      </c>
      <c r="CC52" s="172">
        <v>0.94637894417448509</v>
      </c>
      <c r="CD52" s="172">
        <v>0.96836870353786497</v>
      </c>
      <c r="CE52" s="172">
        <v>1.0119999982782799</v>
      </c>
      <c r="CF52" s="172">
        <v>1.0401516113032101</v>
      </c>
    </row>
    <row r="53" spans="1:84" s="6" customFormat="1" ht="15.75" customHeight="1" x14ac:dyDescent="0.25">
      <c r="B53" s="20" t="s">
        <v>46</v>
      </c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0" t="s">
        <v>51</v>
      </c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30"/>
      <c r="BA53" s="30"/>
      <c r="BB53" s="30"/>
      <c r="BC53" s="30"/>
      <c r="BD53" s="30"/>
      <c r="BE53" s="30"/>
      <c r="BF53" s="20" t="s">
        <v>51</v>
      </c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</row>
    <row r="54" spans="1:84" ht="15.75" customHeight="1" x14ac:dyDescent="0.25">
      <c r="AY54" s="28"/>
      <c r="AZ54" s="28"/>
      <c r="BA54" s="28"/>
      <c r="BB54" s="28"/>
      <c r="BC54" s="28"/>
      <c r="BD54" s="28"/>
      <c r="BF54"/>
      <c r="BG54"/>
      <c r="BH54"/>
      <c r="BI54"/>
      <c r="BJ54"/>
      <c r="BK54"/>
      <c r="BL54"/>
      <c r="BM54"/>
      <c r="BN54"/>
      <c r="BO54"/>
      <c r="BP54"/>
    </row>
    <row r="55" spans="1:84" ht="15.75" customHeight="1" x14ac:dyDescent="0.25">
      <c r="B55"/>
      <c r="X55"/>
      <c r="Y55"/>
      <c r="Z55"/>
      <c r="AA55"/>
      <c r="AB55"/>
      <c r="AD55"/>
      <c r="AV55"/>
      <c r="AW55"/>
      <c r="AX55"/>
      <c r="AY55"/>
      <c r="AZ55"/>
      <c r="BA55"/>
      <c r="BB55"/>
      <c r="BC55"/>
      <c r="BD55"/>
      <c r="BF55"/>
      <c r="BL55"/>
      <c r="BM55"/>
      <c r="BN55"/>
      <c r="BO55"/>
      <c r="BP55"/>
      <c r="CB55"/>
      <c r="CC55"/>
      <c r="CD55"/>
      <c r="CE55"/>
      <c r="CF55"/>
    </row>
    <row r="56" spans="1:84" ht="15.75" customHeight="1" x14ac:dyDescent="0.25">
      <c r="B56"/>
      <c r="X56" s="157"/>
      <c r="Y56" s="157"/>
      <c r="Z56" s="157"/>
      <c r="AA56" s="157"/>
      <c r="AB56" s="157"/>
      <c r="AD56"/>
      <c r="BF56"/>
      <c r="BL56" s="156"/>
      <c r="BM56" s="156"/>
      <c r="BN56" s="156"/>
      <c r="BO56" s="156"/>
      <c r="BP56" s="156"/>
    </row>
    <row r="57" spans="1:84" ht="15.75" customHeight="1" x14ac:dyDescent="0.25">
      <c r="B57"/>
      <c r="X57" s="161"/>
      <c r="Y57" s="161"/>
      <c r="Z57" s="161"/>
      <c r="AA57" s="161"/>
      <c r="AB57" s="161"/>
      <c r="AD57"/>
      <c r="BF57"/>
      <c r="BL57" s="156"/>
      <c r="BM57" s="156"/>
      <c r="BN57" s="156"/>
      <c r="BO57" s="156"/>
      <c r="BP57" s="156"/>
    </row>
    <row r="58" spans="1:84" ht="15.75" customHeight="1" x14ac:dyDescent="0.25">
      <c r="B58"/>
      <c r="X58" s="161"/>
      <c r="Y58" s="161"/>
      <c r="Z58" s="161"/>
      <c r="AA58" s="161"/>
      <c r="AB58" s="161"/>
      <c r="AD58"/>
      <c r="BF58"/>
      <c r="BL58" s="156"/>
      <c r="BM58" s="156"/>
      <c r="BN58" s="156"/>
      <c r="BO58" s="156"/>
      <c r="BP58" s="156"/>
    </row>
    <row r="59" spans="1:84" ht="15.75" customHeight="1" x14ac:dyDescent="0.25">
      <c r="B59"/>
      <c r="X59" s="161"/>
      <c r="Y59" s="161"/>
      <c r="Z59" s="161"/>
      <c r="AA59" s="161"/>
      <c r="AB59" s="161"/>
      <c r="AD59"/>
      <c r="BF59"/>
      <c r="BL59" s="156"/>
      <c r="BM59" s="156"/>
      <c r="BN59" s="156"/>
      <c r="BO59" s="156"/>
      <c r="BP59" s="156"/>
    </row>
    <row r="60" spans="1:84" ht="15.75" customHeight="1" x14ac:dyDescent="0.25">
      <c r="B60"/>
      <c r="X60" s="161"/>
      <c r="Y60" s="161"/>
      <c r="Z60" s="161"/>
      <c r="AA60" s="161"/>
      <c r="AB60" s="161"/>
      <c r="AD60"/>
      <c r="BF60"/>
      <c r="BL60" s="156"/>
      <c r="BM60" s="156"/>
      <c r="BN60" s="156"/>
      <c r="BO60" s="156"/>
      <c r="BP60" s="156"/>
    </row>
    <row r="61" spans="1:84" ht="15.75" customHeight="1" x14ac:dyDescent="0.25">
      <c r="B61" s="152"/>
      <c r="X61" s="160"/>
      <c r="Y61" s="160"/>
      <c r="Z61" s="160"/>
      <c r="AA61" s="160"/>
      <c r="AB61" s="160"/>
      <c r="AD61"/>
      <c r="BF61"/>
      <c r="BL61" s="156"/>
      <c r="BM61" s="156"/>
      <c r="BN61" s="156"/>
      <c r="BO61" s="156"/>
      <c r="BP61" s="156"/>
    </row>
    <row r="62" spans="1:84" ht="15.75" customHeight="1" x14ac:dyDescent="0.25">
      <c r="B62"/>
      <c r="X62" s="161"/>
      <c r="Y62" s="161"/>
      <c r="Z62" s="161"/>
      <c r="AA62" s="161"/>
      <c r="AB62" s="161"/>
      <c r="AD62"/>
      <c r="BF62"/>
      <c r="BL62" s="156"/>
      <c r="BM62" s="156"/>
      <c r="BN62" s="156"/>
      <c r="BO62" s="156"/>
      <c r="BP62" s="156"/>
    </row>
    <row r="63" spans="1:84" ht="15.75" customHeight="1" x14ac:dyDescent="0.25">
      <c r="B63"/>
      <c r="X63" s="161"/>
      <c r="Y63" s="161"/>
      <c r="Z63" s="161"/>
      <c r="AA63" s="161"/>
      <c r="AB63" s="161"/>
      <c r="AD63"/>
      <c r="BF63"/>
      <c r="BL63" s="156"/>
      <c r="BM63" s="156"/>
      <c r="BN63" s="156"/>
      <c r="BO63" s="156"/>
      <c r="BP63" s="156"/>
    </row>
    <row r="64" spans="1:84" ht="15.75" customHeight="1" x14ac:dyDescent="0.25">
      <c r="B64"/>
      <c r="X64" s="161"/>
      <c r="Y64" s="161"/>
      <c r="Z64" s="161"/>
      <c r="AA64" s="161"/>
      <c r="AB64" s="161"/>
      <c r="AD64"/>
      <c r="BF64"/>
      <c r="BL64" s="156"/>
      <c r="BM64" s="156"/>
      <c r="BN64" s="156"/>
      <c r="BO64" s="156"/>
      <c r="BP64" s="156"/>
    </row>
    <row r="65" spans="27:27" ht="15.75" customHeight="1" x14ac:dyDescent="0.25">
      <c r="AA65"/>
    </row>
  </sheetData>
  <hyperlinks>
    <hyperlink ref="B1" location="Contents!A1" display="Return to contents" xr:uid="{00000000-0004-0000-0C00-000000000000}"/>
  </hyperlinks>
  <pageMargins left="0.25" right="0.25" top="0.75" bottom="0.75" header="0.3" footer="0.3"/>
  <pageSetup paperSize="9" scale="61" fitToWidth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-0.249977111117893"/>
  </sheetPr>
  <dimension ref="A1:DI54"/>
  <sheetViews>
    <sheetView showGridLines="0" topLeftCell="A7" zoomScale="70" zoomScaleNormal="70" workbookViewId="0">
      <selection activeCell="I47" sqref="I47:AB48"/>
    </sheetView>
  </sheetViews>
  <sheetFormatPr defaultColWidth="9.140625" defaultRowHeight="15.75" customHeight="1" x14ac:dyDescent="0.2"/>
  <cols>
    <col min="1" max="1" width="2.7109375" style="1" customWidth="1"/>
    <col min="2" max="2" width="21.7109375" style="1" customWidth="1"/>
    <col min="3" max="4" width="10.7109375" style="1" customWidth="1"/>
    <col min="5" max="8" width="2.7109375" style="1" customWidth="1"/>
    <col min="9" max="29" width="10.7109375" style="1" customWidth="1"/>
    <col min="30" max="30" width="21.7109375" style="1" customWidth="1"/>
    <col min="31" max="32" width="10.7109375" style="1" customWidth="1"/>
    <col min="33" max="36" width="2.7109375" style="1" customWidth="1"/>
    <col min="37" max="57" width="10.7109375" style="1" customWidth="1"/>
    <col min="58" max="58" width="21.7109375" style="1" customWidth="1"/>
    <col min="59" max="60" width="10.7109375" style="1" customWidth="1"/>
    <col min="61" max="64" width="2.7109375" style="1" customWidth="1"/>
    <col min="65" max="84" width="10.7109375" style="1" customWidth="1"/>
    <col min="85" max="86" width="10.85546875" style="1" bestFit="1" customWidth="1"/>
    <col min="87" max="87" width="10.85546875" style="1" customWidth="1"/>
    <col min="88" max="88" width="10.85546875" style="1" bestFit="1" customWidth="1"/>
    <col min="89" max="89" width="17.28515625" style="1" customWidth="1"/>
    <col min="90" max="90" width="22" style="1" customWidth="1"/>
    <col min="91" max="97" width="12.140625" style="1" bestFit="1" customWidth="1"/>
    <col min="98" max="109" width="10.85546875" style="1" bestFit="1" customWidth="1"/>
    <col min="110" max="111" width="12.140625" style="1" bestFit="1" customWidth="1"/>
    <col min="112" max="113" width="10.85546875" style="1" bestFit="1" customWidth="1"/>
    <col min="114" max="16384" width="9.140625" style="1"/>
  </cols>
  <sheetData>
    <row r="1" spans="1:92" ht="15.75" customHeight="1" x14ac:dyDescent="0.2">
      <c r="B1" s="56" t="s">
        <v>83</v>
      </c>
    </row>
    <row r="2" spans="1:92" s="2" customFormat="1" ht="15.75" customHeight="1" x14ac:dyDescent="0.25">
      <c r="B2" s="3" t="s">
        <v>18</v>
      </c>
      <c r="AD2" s="4" t="s">
        <v>19</v>
      </c>
      <c r="AZ2" s="5"/>
      <c r="BD2" s="5"/>
      <c r="BE2" s="5"/>
      <c r="BF2" s="4" t="s">
        <v>20</v>
      </c>
    </row>
    <row r="3" spans="1:92" s="6" customFormat="1" ht="15.75" customHeight="1" thickBot="1" x14ac:dyDescent="0.3">
      <c r="B3" s="7" t="s">
        <v>61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9"/>
      <c r="R3" s="10"/>
      <c r="S3" s="10"/>
      <c r="T3" s="10"/>
      <c r="U3" s="10"/>
      <c r="V3" s="10"/>
      <c r="W3" s="11"/>
      <c r="X3" s="12"/>
      <c r="Y3" s="12"/>
      <c r="Z3" s="12"/>
      <c r="AA3" s="12"/>
      <c r="AB3" s="12"/>
      <c r="AC3" s="12"/>
      <c r="AD3" s="7" t="s">
        <v>65</v>
      </c>
      <c r="AU3" s="13"/>
      <c r="AZ3" s="14"/>
      <c r="BA3" s="12"/>
      <c r="BB3" s="12"/>
      <c r="BC3" s="12"/>
      <c r="BD3" s="14"/>
      <c r="BE3" s="14"/>
      <c r="BF3" s="7" t="s">
        <v>69</v>
      </c>
      <c r="CC3" s="12"/>
    </row>
    <row r="4" spans="1:92" s="2" customFormat="1" ht="15.75" customHeight="1" x14ac:dyDescent="0.25">
      <c r="A4" s="6"/>
      <c r="B4" s="15" t="s">
        <v>12</v>
      </c>
      <c r="C4" s="16">
        <v>1994</v>
      </c>
      <c r="D4" s="16">
        <v>1995</v>
      </c>
      <c r="E4" s="16">
        <v>1996</v>
      </c>
      <c r="F4" s="16">
        <v>1997</v>
      </c>
      <c r="G4" s="16">
        <v>1998</v>
      </c>
      <c r="H4" s="16">
        <v>1999</v>
      </c>
      <c r="I4" s="16">
        <v>2000</v>
      </c>
      <c r="J4" s="16">
        <v>2001</v>
      </c>
      <c r="K4" s="16">
        <v>2002</v>
      </c>
      <c r="L4" s="16">
        <v>2003</v>
      </c>
      <c r="M4" s="16">
        <v>2004</v>
      </c>
      <c r="N4" s="16">
        <v>2005</v>
      </c>
      <c r="O4" s="16">
        <v>2006</v>
      </c>
      <c r="P4" s="16">
        <v>2007</v>
      </c>
      <c r="Q4" s="16">
        <v>2008</v>
      </c>
      <c r="R4" s="16">
        <v>2009</v>
      </c>
      <c r="S4" s="16">
        <v>2010</v>
      </c>
      <c r="T4" s="16">
        <v>2011</v>
      </c>
      <c r="U4" s="16">
        <v>2012</v>
      </c>
      <c r="V4" s="16">
        <v>2013</v>
      </c>
      <c r="W4" s="16">
        <v>2014</v>
      </c>
      <c r="X4" s="16">
        <v>2015</v>
      </c>
      <c r="Y4" s="16">
        <v>2016</v>
      </c>
      <c r="Z4" s="16">
        <v>2017</v>
      </c>
      <c r="AA4" s="16">
        <v>2018</v>
      </c>
      <c r="AB4" s="16">
        <v>2019</v>
      </c>
      <c r="AC4" s="17"/>
      <c r="AD4" s="15" t="s">
        <v>12</v>
      </c>
      <c r="AE4" s="16">
        <v>1994</v>
      </c>
      <c r="AF4" s="16">
        <v>1995</v>
      </c>
      <c r="AG4" s="16">
        <v>1996</v>
      </c>
      <c r="AH4" s="16">
        <v>1997</v>
      </c>
      <c r="AI4" s="16">
        <v>1998</v>
      </c>
      <c r="AJ4" s="16">
        <v>1999</v>
      </c>
      <c r="AK4" s="16">
        <v>2000</v>
      </c>
      <c r="AL4" s="16">
        <v>2001</v>
      </c>
      <c r="AM4" s="16">
        <v>2002</v>
      </c>
      <c r="AN4" s="16">
        <v>2003</v>
      </c>
      <c r="AO4" s="16">
        <v>2004</v>
      </c>
      <c r="AP4" s="16">
        <v>2005</v>
      </c>
      <c r="AQ4" s="16">
        <v>2006</v>
      </c>
      <c r="AR4" s="16">
        <v>2007</v>
      </c>
      <c r="AS4" s="16">
        <v>2008</v>
      </c>
      <c r="AT4" s="16">
        <v>2009</v>
      </c>
      <c r="AU4" s="16">
        <v>2010</v>
      </c>
      <c r="AV4" s="16">
        <v>2011</v>
      </c>
      <c r="AW4" s="16">
        <v>2012</v>
      </c>
      <c r="AX4" s="16">
        <v>2013</v>
      </c>
      <c r="AY4" s="16">
        <v>2014</v>
      </c>
      <c r="AZ4" s="16">
        <v>2015</v>
      </c>
      <c r="BA4" s="16">
        <v>2016</v>
      </c>
      <c r="BB4" s="16">
        <v>2017</v>
      </c>
      <c r="BC4" s="16">
        <v>2018</v>
      </c>
      <c r="BD4" s="16">
        <v>2019</v>
      </c>
      <c r="BE4" s="17"/>
      <c r="BF4" s="15" t="s">
        <v>12</v>
      </c>
      <c r="BG4" s="16">
        <v>1994</v>
      </c>
      <c r="BH4" s="16">
        <v>1995</v>
      </c>
      <c r="BI4" s="16">
        <v>1996</v>
      </c>
      <c r="BJ4" s="16">
        <v>1997</v>
      </c>
      <c r="BK4" s="16">
        <v>1998</v>
      </c>
      <c r="BL4" s="16">
        <v>1999</v>
      </c>
      <c r="BM4" s="16">
        <v>2000</v>
      </c>
      <c r="BN4" s="16">
        <v>2001</v>
      </c>
      <c r="BO4" s="16">
        <v>2002</v>
      </c>
      <c r="BP4" s="16">
        <v>2003</v>
      </c>
      <c r="BQ4" s="16">
        <v>2004</v>
      </c>
      <c r="BR4" s="16">
        <v>2005</v>
      </c>
      <c r="BS4" s="16">
        <v>2006</v>
      </c>
      <c r="BT4" s="16">
        <v>2007</v>
      </c>
      <c r="BU4" s="16">
        <v>2008</v>
      </c>
      <c r="BV4" s="16">
        <v>2009</v>
      </c>
      <c r="BW4" s="16">
        <v>2010</v>
      </c>
      <c r="BX4" s="16">
        <v>2011</v>
      </c>
      <c r="BY4" s="16">
        <v>2012</v>
      </c>
      <c r="BZ4" s="16">
        <v>2013</v>
      </c>
      <c r="CA4" s="16">
        <v>2014</v>
      </c>
      <c r="CB4" s="16">
        <v>2015</v>
      </c>
      <c r="CC4" s="16">
        <v>2016</v>
      </c>
      <c r="CD4" s="16">
        <v>2017</v>
      </c>
      <c r="CE4" s="132">
        <v>2018</v>
      </c>
      <c r="CF4" s="16">
        <v>2019</v>
      </c>
    </row>
    <row r="5" spans="1:92" s="152" customFormat="1" ht="15.75" customHeight="1" x14ac:dyDescent="0.25">
      <c r="B5" s="18" t="s">
        <v>1</v>
      </c>
      <c r="C5" s="19">
        <v>211416.42041944328</v>
      </c>
      <c r="D5" s="19">
        <v>208668.4670977967</v>
      </c>
      <c r="E5" s="19"/>
      <c r="F5" s="19"/>
      <c r="G5" s="19"/>
      <c r="H5" s="19"/>
      <c r="I5" s="19">
        <v>196212.17988910037</v>
      </c>
      <c r="J5" s="19">
        <v>197335.95652380527</v>
      </c>
      <c r="K5" s="19">
        <v>197592.60675109533</v>
      </c>
      <c r="L5" s="19">
        <v>195894.44358057057</v>
      </c>
      <c r="M5" s="19">
        <v>193497.37377352174</v>
      </c>
      <c r="N5" s="19">
        <v>189661.8708293548</v>
      </c>
      <c r="O5" s="19">
        <v>186654.30212059687</v>
      </c>
      <c r="P5" s="19">
        <v>175818.14471021958</v>
      </c>
      <c r="Q5" s="19">
        <v>160615.32390822005</v>
      </c>
      <c r="R5" s="19">
        <v>153775.80731617814</v>
      </c>
      <c r="S5" s="19">
        <v>147265.35645093874</v>
      </c>
      <c r="T5" s="19">
        <v>143380.70000000001</v>
      </c>
      <c r="U5" s="19">
        <v>139265.79999999999</v>
      </c>
      <c r="V5" s="19">
        <v>134745</v>
      </c>
      <c r="W5" s="19">
        <v>132958.20000000001</v>
      </c>
      <c r="X5" s="155">
        <v>130648.014723131</v>
      </c>
      <c r="Y5" s="155">
        <v>129484.44151986399</v>
      </c>
      <c r="Z5" s="155">
        <v>127143.08968354099</v>
      </c>
      <c r="AA5" s="155">
        <v>126194.39154196499</v>
      </c>
      <c r="AB5" s="155">
        <v>124915.24610792901</v>
      </c>
      <c r="AD5" s="18" t="s">
        <v>1</v>
      </c>
      <c r="AE5" s="19">
        <v>155502.96831455996</v>
      </c>
      <c r="AF5" s="19">
        <v>159929.48922977998</v>
      </c>
      <c r="AG5" s="19"/>
      <c r="AH5" s="19"/>
      <c r="AI5" s="19"/>
      <c r="AJ5" s="19"/>
      <c r="AK5" s="19">
        <v>213991.27781301527</v>
      </c>
      <c r="AL5" s="19">
        <v>227490.39561634266</v>
      </c>
      <c r="AM5" s="19">
        <v>236735.14619844579</v>
      </c>
      <c r="AN5" s="19">
        <v>245374.46756017872</v>
      </c>
      <c r="AO5" s="19">
        <v>252217.11632651306</v>
      </c>
      <c r="AP5" s="19">
        <v>263212.19142164051</v>
      </c>
      <c r="AQ5" s="19">
        <v>266551.04018282064</v>
      </c>
      <c r="AR5" s="19">
        <v>277261.63538791938</v>
      </c>
      <c r="AS5" s="19">
        <v>277827.88705806003</v>
      </c>
      <c r="AT5" s="19">
        <v>282888.92095771828</v>
      </c>
      <c r="AU5" s="19">
        <v>284977.28965042986</v>
      </c>
      <c r="AV5" s="19">
        <v>284025.190185151</v>
      </c>
      <c r="AW5" s="19">
        <v>281609.27764952101</v>
      </c>
      <c r="AX5" s="19">
        <v>281758.190632271</v>
      </c>
      <c r="AY5" s="19">
        <v>286648.89924570103</v>
      </c>
      <c r="AZ5" s="19">
        <v>292040.04122913099</v>
      </c>
      <c r="BA5" s="19">
        <v>295288.48268082301</v>
      </c>
      <c r="BB5" s="19">
        <v>299586.62093734404</v>
      </c>
      <c r="BC5" s="19">
        <v>310166.00237117603</v>
      </c>
      <c r="BD5" s="19">
        <v>315060.00117972901</v>
      </c>
      <c r="BF5" s="18" t="s">
        <v>1</v>
      </c>
      <c r="BG5" s="32">
        <v>366919.3887340033</v>
      </c>
      <c r="BH5" s="32">
        <v>368597.95632757671</v>
      </c>
      <c r="BI5" s="32"/>
      <c r="BJ5" s="32"/>
      <c r="BK5" s="32"/>
      <c r="BL5" s="32"/>
      <c r="BM5" s="32">
        <v>410203.45770211559</v>
      </c>
      <c r="BN5" s="32">
        <v>424826.35214014794</v>
      </c>
      <c r="BO5" s="32">
        <v>434327.75294954109</v>
      </c>
      <c r="BP5" s="32">
        <v>441268.91114074929</v>
      </c>
      <c r="BQ5" s="32">
        <v>445714.4901000348</v>
      </c>
      <c r="BR5" s="32">
        <v>452874.06225099531</v>
      </c>
      <c r="BS5" s="32">
        <v>453205.34230341751</v>
      </c>
      <c r="BT5" s="32">
        <v>453079.78009813896</v>
      </c>
      <c r="BU5" s="32">
        <v>438443.21096628008</v>
      </c>
      <c r="BV5" s="32">
        <v>436664.7282738965</v>
      </c>
      <c r="BW5" s="32">
        <v>432242.64610136859</v>
      </c>
      <c r="BX5" s="32">
        <v>426501.8</v>
      </c>
      <c r="BY5" s="32">
        <v>420813.6</v>
      </c>
      <c r="BZ5" s="32">
        <v>416027.1</v>
      </c>
      <c r="CA5" s="32">
        <v>419003.8</v>
      </c>
      <c r="CB5" s="155">
        <v>422688.05595226202</v>
      </c>
      <c r="CC5" s="155">
        <v>424772.92420068698</v>
      </c>
      <c r="CD5" s="155">
        <v>426729.71062088502</v>
      </c>
      <c r="CE5" s="155">
        <v>436360.39391314099</v>
      </c>
      <c r="CF5" s="155">
        <v>439975.24728765804</v>
      </c>
      <c r="CG5" s="158"/>
      <c r="CH5" s="158"/>
      <c r="CI5" s="158"/>
      <c r="CJ5" s="158"/>
      <c r="CK5" s="158"/>
      <c r="CL5" s="158"/>
      <c r="CM5" s="158"/>
      <c r="CN5" s="158"/>
    </row>
    <row r="6" spans="1:92" s="152" customFormat="1" ht="15.75" customHeight="1" x14ac:dyDescent="0.2">
      <c r="B6" s="152" t="s">
        <v>2</v>
      </c>
      <c r="C6" s="158">
        <v>15027.756326611483</v>
      </c>
      <c r="D6" s="158">
        <v>14776.662093916519</v>
      </c>
      <c r="E6" s="158"/>
      <c r="F6" s="158"/>
      <c r="G6" s="158"/>
      <c r="H6" s="158"/>
      <c r="I6" s="158">
        <v>20154.923936769505</v>
      </c>
      <c r="J6" s="158">
        <v>19791.765147488972</v>
      </c>
      <c r="K6" s="158">
        <v>20129.277146490938</v>
      </c>
      <c r="L6" s="158">
        <v>20759.029945202161</v>
      </c>
      <c r="M6" s="158">
        <v>21121.755065687026</v>
      </c>
      <c r="N6" s="158">
        <v>20834.292388149384</v>
      </c>
      <c r="O6" s="158">
        <v>19961.338009356459</v>
      </c>
      <c r="P6" s="158">
        <v>19113.629605743081</v>
      </c>
      <c r="Q6" s="158">
        <v>18153.088353722938</v>
      </c>
      <c r="R6" s="158">
        <v>17486.479792361188</v>
      </c>
      <c r="S6" s="158">
        <v>16992.291880139866</v>
      </c>
      <c r="T6" s="158">
        <v>16835.54</v>
      </c>
      <c r="U6" s="158">
        <v>17247.89</v>
      </c>
      <c r="V6" s="158">
        <v>17371.080000000002</v>
      </c>
      <c r="W6" s="158">
        <v>16981.099999999999</v>
      </c>
      <c r="X6" s="154">
        <v>17091.755819766302</v>
      </c>
      <c r="Y6" s="154">
        <v>17459.232618592301</v>
      </c>
      <c r="Z6" s="154">
        <v>17564.661796881199</v>
      </c>
      <c r="AA6" s="154">
        <v>18192.6175269739</v>
      </c>
      <c r="AB6" s="154">
        <v>18768.475725652399</v>
      </c>
      <c r="AD6" s="152" t="s">
        <v>2</v>
      </c>
      <c r="AE6" s="158">
        <v>44320.113999999987</v>
      </c>
      <c r="AF6" s="158">
        <v>43603.701500000003</v>
      </c>
      <c r="AG6" s="158"/>
      <c r="AH6" s="158"/>
      <c r="AI6" s="158"/>
      <c r="AJ6" s="158"/>
      <c r="AK6" s="158">
        <v>47041.705252517313</v>
      </c>
      <c r="AL6" s="158">
        <v>49500.941986946505</v>
      </c>
      <c r="AM6" s="158">
        <v>50914.485954499993</v>
      </c>
      <c r="AN6" s="158">
        <v>56952.704000000012</v>
      </c>
      <c r="AO6" s="158">
        <v>58385.555500000002</v>
      </c>
      <c r="AP6" s="158">
        <v>59787.417936999991</v>
      </c>
      <c r="AQ6" s="158">
        <v>59602.739174000002</v>
      </c>
      <c r="AR6" s="158">
        <v>62557.087872999997</v>
      </c>
      <c r="AS6" s="158">
        <v>64317.738049000007</v>
      </c>
      <c r="AT6" s="158">
        <v>65188.584603896874</v>
      </c>
      <c r="AU6" s="158">
        <v>66952.214307666989</v>
      </c>
      <c r="AV6" s="158">
        <v>66836.734081349205</v>
      </c>
      <c r="AW6" s="158">
        <v>66571.511608243003</v>
      </c>
      <c r="AX6" s="158">
        <v>66382.997375074294</v>
      </c>
      <c r="AY6" s="158">
        <v>68206.677174328506</v>
      </c>
      <c r="AZ6" s="158">
        <v>71058.348170179001</v>
      </c>
      <c r="BA6" s="158">
        <v>72964.102754072694</v>
      </c>
      <c r="BB6" s="158">
        <v>75677.031478932608</v>
      </c>
      <c r="BC6" s="158">
        <v>80938.510714470802</v>
      </c>
      <c r="BD6" s="158">
        <v>83690.606257123494</v>
      </c>
      <c r="BF6" s="152" t="s">
        <v>2</v>
      </c>
      <c r="BG6" s="177">
        <v>59347.870326611468</v>
      </c>
      <c r="BH6" s="177">
        <v>58380.363593916525</v>
      </c>
      <c r="BI6" s="177"/>
      <c r="BJ6" s="177"/>
      <c r="BK6" s="177"/>
      <c r="BL6" s="177"/>
      <c r="BM6" s="177">
        <v>67196.629189286818</v>
      </c>
      <c r="BN6" s="177">
        <v>69292.707134435477</v>
      </c>
      <c r="BO6" s="177">
        <v>71043.763100990938</v>
      </c>
      <c r="BP6" s="177">
        <v>77711.73394520217</v>
      </c>
      <c r="BQ6" s="177">
        <v>79507.310565687032</v>
      </c>
      <c r="BR6" s="177">
        <v>80621.710325149383</v>
      </c>
      <c r="BS6" s="177">
        <v>79564.077183356465</v>
      </c>
      <c r="BT6" s="177">
        <v>81670.717478743085</v>
      </c>
      <c r="BU6" s="177">
        <v>82470.826402722945</v>
      </c>
      <c r="BV6" s="177">
        <v>82675.064396258065</v>
      </c>
      <c r="BW6" s="177">
        <v>83944.506187806852</v>
      </c>
      <c r="BX6" s="177">
        <v>83447.73000000001</v>
      </c>
      <c r="BY6" s="177">
        <v>83888.55</v>
      </c>
      <c r="BZ6" s="177">
        <v>83625.22</v>
      </c>
      <c r="CA6" s="177">
        <v>85040.579999999987</v>
      </c>
      <c r="CB6" s="154">
        <v>88150.103989945303</v>
      </c>
      <c r="CC6" s="154">
        <v>90423.335372664995</v>
      </c>
      <c r="CD6" s="154">
        <v>93241.693275813799</v>
      </c>
      <c r="CE6" s="154">
        <v>99131.128241444705</v>
      </c>
      <c r="CF6" s="154">
        <v>102459.0819827759</v>
      </c>
      <c r="CG6" s="158"/>
      <c r="CH6" s="158"/>
      <c r="CI6" s="158"/>
      <c r="CJ6" s="158"/>
      <c r="CK6" s="158"/>
      <c r="CL6" s="158"/>
      <c r="CM6" s="158"/>
      <c r="CN6" s="158"/>
    </row>
    <row r="7" spans="1:92" s="152" customFormat="1" ht="15.75" customHeight="1" x14ac:dyDescent="0.2">
      <c r="B7" s="152" t="s">
        <v>3</v>
      </c>
      <c r="C7" s="158"/>
      <c r="D7" s="158">
        <v>495.29170611161663</v>
      </c>
      <c r="E7" s="158"/>
      <c r="F7" s="158"/>
      <c r="G7" s="158"/>
      <c r="H7" s="158"/>
      <c r="I7" s="158">
        <v>4737.5703777229965</v>
      </c>
      <c r="J7" s="158">
        <v>6360.3632547826992</v>
      </c>
      <c r="K7" s="158">
        <v>7027.7251950654818</v>
      </c>
      <c r="L7" s="158">
        <v>6372.8340738835486</v>
      </c>
      <c r="M7" s="158">
        <v>5073.6089055389293</v>
      </c>
      <c r="N7" s="158">
        <v>4192.4803805981164</v>
      </c>
      <c r="O7" s="158">
        <v>3582.404888481783</v>
      </c>
      <c r="P7" s="158">
        <v>2837.8447378841493</v>
      </c>
      <c r="Q7" s="158">
        <v>2295.4836372516311</v>
      </c>
      <c r="R7" s="158">
        <v>1975.4147095765425</v>
      </c>
      <c r="S7" s="158">
        <v>1850.3716635110475</v>
      </c>
      <c r="T7" s="158">
        <v>1856.0340000000001</v>
      </c>
      <c r="U7" s="158">
        <v>1700.7170000000001</v>
      </c>
      <c r="V7" s="158">
        <v>1369.271</v>
      </c>
      <c r="W7" s="158">
        <v>1180.846</v>
      </c>
      <c r="X7" s="154">
        <v>979.85745709779599</v>
      </c>
      <c r="Y7" s="154">
        <v>868.57630337793603</v>
      </c>
      <c r="Z7" s="154">
        <v>811.74911071988697</v>
      </c>
      <c r="AA7" s="154">
        <v>758.95064829600301</v>
      </c>
      <c r="AB7" s="154">
        <v>762.38324466037602</v>
      </c>
      <c r="AD7" s="152" t="s">
        <v>3</v>
      </c>
      <c r="AE7" s="158">
        <v>0</v>
      </c>
      <c r="AF7" s="158">
        <v>324.43950000000001</v>
      </c>
      <c r="AG7" s="158"/>
      <c r="AH7" s="158"/>
      <c r="AI7" s="158"/>
      <c r="AJ7" s="158"/>
      <c r="AK7" s="158">
        <v>2319.7257080075065</v>
      </c>
      <c r="AL7" s="158">
        <v>3347.5970223446311</v>
      </c>
      <c r="AM7" s="158">
        <v>3795.8258519999999</v>
      </c>
      <c r="AN7" s="158">
        <v>3567.5010000000002</v>
      </c>
      <c r="AO7" s="158">
        <v>3240.0360000000001</v>
      </c>
      <c r="AP7" s="158">
        <v>2778.646855500001</v>
      </c>
      <c r="AQ7" s="158">
        <v>2405.2977810000007</v>
      </c>
      <c r="AR7" s="158">
        <v>2243.0987460000001</v>
      </c>
      <c r="AS7" s="158">
        <v>2107.7631449999999</v>
      </c>
      <c r="AT7" s="158">
        <v>2072.0535164999997</v>
      </c>
      <c r="AU7" s="158">
        <v>2346.1114707673355</v>
      </c>
      <c r="AV7" s="158">
        <v>2380.8744216356799</v>
      </c>
      <c r="AW7" s="158">
        <v>2238.0520993617802</v>
      </c>
      <c r="AX7" s="158">
        <v>2138.2278728148999</v>
      </c>
      <c r="AY7" s="158">
        <v>2143.6056247708802</v>
      </c>
      <c r="AZ7" s="158">
        <v>2032.6835162913599</v>
      </c>
      <c r="BA7" s="158">
        <v>2071.2468868883102</v>
      </c>
      <c r="BB7" s="158">
        <v>2151.5167105847099</v>
      </c>
      <c r="BC7" s="158">
        <v>2521.4915132450901</v>
      </c>
      <c r="BD7" s="158">
        <v>2908.5748508279003</v>
      </c>
      <c r="BF7" s="152" t="s">
        <v>3</v>
      </c>
      <c r="BG7" s="177">
        <v>0</v>
      </c>
      <c r="BH7" s="177">
        <v>819.73120611161664</v>
      </c>
      <c r="BI7" s="177"/>
      <c r="BJ7" s="177"/>
      <c r="BK7" s="177"/>
      <c r="BL7" s="177"/>
      <c r="BM7" s="177">
        <v>7057.2960857305025</v>
      </c>
      <c r="BN7" s="177">
        <v>9707.9602771273312</v>
      </c>
      <c r="BO7" s="177">
        <v>10823.551047065481</v>
      </c>
      <c r="BP7" s="177">
        <v>9940.3350738835488</v>
      </c>
      <c r="BQ7" s="177">
        <v>8313.6449055389294</v>
      </c>
      <c r="BR7" s="177">
        <v>6971.1272360981175</v>
      </c>
      <c r="BS7" s="177">
        <v>5987.7026694817832</v>
      </c>
      <c r="BT7" s="177">
        <v>5080.9434838841498</v>
      </c>
      <c r="BU7" s="177">
        <v>4403.246782251631</v>
      </c>
      <c r="BV7" s="177">
        <v>4047.4682260765421</v>
      </c>
      <c r="BW7" s="177">
        <v>4196.4831342783827</v>
      </c>
      <c r="BX7" s="177">
        <v>4225.6229999999996</v>
      </c>
      <c r="BY7" s="177">
        <v>3950.7339999999999</v>
      </c>
      <c r="BZ7" s="177">
        <v>3498.7139999999999</v>
      </c>
      <c r="CA7" s="177">
        <v>3315.846</v>
      </c>
      <c r="CB7" s="154">
        <v>3012.5409733891556</v>
      </c>
      <c r="CC7" s="154">
        <v>2939.8231902662465</v>
      </c>
      <c r="CD7" s="154">
        <v>2963.265821304597</v>
      </c>
      <c r="CE7" s="154">
        <v>3280.4421615410929</v>
      </c>
      <c r="CF7" s="154">
        <v>3670.9580954882763</v>
      </c>
      <c r="CG7" s="158"/>
      <c r="CH7" s="158"/>
      <c r="CI7" s="158"/>
      <c r="CJ7" s="158"/>
      <c r="CK7" s="158"/>
      <c r="CL7" s="158"/>
      <c r="CM7" s="158"/>
      <c r="CN7" s="158"/>
    </row>
    <row r="8" spans="1:92" s="152" customFormat="1" ht="15.75" customHeight="1" x14ac:dyDescent="0.2">
      <c r="B8" s="152" t="s">
        <v>4</v>
      </c>
      <c r="C8" s="158">
        <v>590.24278945771266</v>
      </c>
      <c r="D8" s="158">
        <v>556.44224215863449</v>
      </c>
      <c r="E8" s="158"/>
      <c r="F8" s="158"/>
      <c r="G8" s="158"/>
      <c r="H8" s="158"/>
      <c r="I8" s="158">
        <v>346.15538831657858</v>
      </c>
      <c r="J8" s="158">
        <v>315.88427424933644</v>
      </c>
      <c r="K8" s="158">
        <v>299.37209180578765</v>
      </c>
      <c r="L8" s="158">
        <v>266.04750541971634</v>
      </c>
      <c r="M8" s="158">
        <v>234.45102327163949</v>
      </c>
      <c r="N8" s="158">
        <v>215.7347756770892</v>
      </c>
      <c r="O8" s="158">
        <v>198.50499062623757</v>
      </c>
      <c r="P8" s="158">
        <v>177.5920003562706</v>
      </c>
      <c r="Q8" s="158">
        <v>359.59351740019002</v>
      </c>
      <c r="R8" s="158">
        <v>338.82354326103803</v>
      </c>
      <c r="S8" s="158">
        <v>283.73337443548508</v>
      </c>
      <c r="T8" s="158">
        <v>271.29070000000002</v>
      </c>
      <c r="U8" s="158">
        <v>239.91650000000001</v>
      </c>
      <c r="V8" s="158">
        <v>217.64670000000001</v>
      </c>
      <c r="W8" s="158">
        <v>210.7354</v>
      </c>
      <c r="X8" s="154">
        <v>198.617659750391</v>
      </c>
      <c r="Y8" s="154">
        <v>196.54149643640298</v>
      </c>
      <c r="Z8" s="154">
        <v>186.29195698086301</v>
      </c>
      <c r="AA8" s="154">
        <v>163.17275920135998</v>
      </c>
      <c r="AB8" s="154">
        <v>142.53077127638599</v>
      </c>
      <c r="AD8" s="152" t="s">
        <v>4</v>
      </c>
      <c r="AE8" s="158">
        <v>13310.473</v>
      </c>
      <c r="AF8" s="158">
        <v>12663.606000000002</v>
      </c>
      <c r="AG8" s="158"/>
      <c r="AH8" s="158"/>
      <c r="AI8" s="158"/>
      <c r="AJ8" s="158"/>
      <c r="AK8" s="158">
        <v>10738.355345315233</v>
      </c>
      <c r="AL8" s="158">
        <v>10485.561776400127</v>
      </c>
      <c r="AM8" s="158">
        <v>10404.687735</v>
      </c>
      <c r="AN8" s="158">
        <v>9881.0630000000001</v>
      </c>
      <c r="AO8" s="158">
        <v>9486.2720000000008</v>
      </c>
      <c r="AP8" s="158">
        <v>9306.4409170000035</v>
      </c>
      <c r="AQ8" s="158">
        <v>8674.6017300000003</v>
      </c>
      <c r="AR8" s="158">
        <v>8468.4260870000016</v>
      </c>
      <c r="AS8" s="158">
        <v>8013.1786499999998</v>
      </c>
      <c r="AT8" s="158">
        <v>7339.6880180000007</v>
      </c>
      <c r="AU8" s="158">
        <v>6774.6382719016201</v>
      </c>
      <c r="AV8" s="158">
        <v>6374.6266688505193</v>
      </c>
      <c r="AW8" s="158">
        <v>6100.7882420774995</v>
      </c>
      <c r="AX8" s="158">
        <v>5765.8893122465397</v>
      </c>
      <c r="AY8" s="158">
        <v>5405.0505257035993</v>
      </c>
      <c r="AZ8" s="158">
        <v>5288.6262115846903</v>
      </c>
      <c r="BA8" s="158">
        <v>5038.5390276443295</v>
      </c>
      <c r="BB8" s="158">
        <v>4931.1567866441892</v>
      </c>
      <c r="BC8" s="158">
        <v>4444.56807500368</v>
      </c>
      <c r="BD8" s="158">
        <v>4324.7497069597102</v>
      </c>
      <c r="BF8" s="152" t="s">
        <v>4</v>
      </c>
      <c r="BG8" s="177">
        <v>13900.715789457712</v>
      </c>
      <c r="BH8" s="177">
        <v>13220.048242158637</v>
      </c>
      <c r="BI8" s="177"/>
      <c r="BJ8" s="177"/>
      <c r="BK8" s="177"/>
      <c r="BL8" s="177"/>
      <c r="BM8" s="177">
        <v>11084.510733631811</v>
      </c>
      <c r="BN8" s="177">
        <v>10801.446050649463</v>
      </c>
      <c r="BO8" s="177">
        <v>10704.059826805787</v>
      </c>
      <c r="BP8" s="177">
        <v>10147.110505419716</v>
      </c>
      <c r="BQ8" s="177">
        <v>9720.7230232716411</v>
      </c>
      <c r="BR8" s="177">
        <v>9522.1756926770922</v>
      </c>
      <c r="BS8" s="177">
        <v>8873.1067206262378</v>
      </c>
      <c r="BT8" s="177">
        <v>8646.0180873562731</v>
      </c>
      <c r="BU8" s="177">
        <v>8372.7721674001896</v>
      </c>
      <c r="BV8" s="177">
        <v>7678.5115612610389</v>
      </c>
      <c r="BW8" s="177">
        <v>7058.3716463371056</v>
      </c>
      <c r="BX8" s="177">
        <v>6614.2417000000005</v>
      </c>
      <c r="BY8" s="177">
        <v>6325.8155000000006</v>
      </c>
      <c r="BZ8" s="177">
        <v>5971.3837000000003</v>
      </c>
      <c r="CA8" s="177">
        <v>5602.8173999999999</v>
      </c>
      <c r="CB8" s="154">
        <v>5487.2438713350812</v>
      </c>
      <c r="CC8" s="154">
        <v>5235.0805240807322</v>
      </c>
      <c r="CD8" s="154">
        <v>5117.448743625052</v>
      </c>
      <c r="CE8" s="154">
        <v>4607.7408342050403</v>
      </c>
      <c r="CF8" s="154">
        <v>4467.2804782360963</v>
      </c>
      <c r="CG8" s="158"/>
      <c r="CH8" s="158"/>
      <c r="CI8" s="158"/>
      <c r="CJ8" s="158"/>
      <c r="CK8" s="158"/>
      <c r="CL8" s="158"/>
      <c r="CM8" s="158"/>
      <c r="CN8" s="158"/>
    </row>
    <row r="9" spans="1:92" s="152" customFormat="1" ht="15.75" customHeight="1" x14ac:dyDescent="0.2">
      <c r="B9" s="152" t="s">
        <v>14</v>
      </c>
      <c r="C9" s="158">
        <v>13145.206054895998</v>
      </c>
      <c r="D9" s="158">
        <v>12915.264011055837</v>
      </c>
      <c r="E9" s="158"/>
      <c r="F9" s="158"/>
      <c r="G9" s="158"/>
      <c r="H9" s="158"/>
      <c r="I9" s="158">
        <v>17818.900049056552</v>
      </c>
      <c r="J9" s="158">
        <v>20629.98636412136</v>
      </c>
      <c r="K9" s="158">
        <v>22886.064526818915</v>
      </c>
      <c r="L9" s="158">
        <v>24452.599218060317</v>
      </c>
      <c r="M9" s="158">
        <v>24800.325454913484</v>
      </c>
      <c r="N9" s="158">
        <v>25672.747429993378</v>
      </c>
      <c r="O9" s="158">
        <v>26225.42139857134</v>
      </c>
      <c r="P9" s="158">
        <v>25108.738281233123</v>
      </c>
      <c r="Q9" s="158">
        <v>24420.625919165777</v>
      </c>
      <c r="R9" s="158">
        <v>23474.45828481271</v>
      </c>
      <c r="S9" s="158">
        <v>22682.222000555503</v>
      </c>
      <c r="T9" s="158">
        <v>21449.98</v>
      </c>
      <c r="U9" s="158">
        <v>21239.46</v>
      </c>
      <c r="V9" s="158">
        <v>21016.79</v>
      </c>
      <c r="W9" s="158">
        <v>20903</v>
      </c>
      <c r="X9" s="154">
        <v>20734.516568567298</v>
      </c>
      <c r="Y9" s="154">
        <v>20216.241284116801</v>
      </c>
      <c r="Z9" s="154">
        <v>19268.072862770801</v>
      </c>
      <c r="AA9" s="154">
        <v>17644.0658264753</v>
      </c>
      <c r="AB9" s="154">
        <v>16852.744337399501</v>
      </c>
      <c r="AD9" s="152" t="s">
        <v>14</v>
      </c>
      <c r="AE9" s="158">
        <v>47820.464500000002</v>
      </c>
      <c r="AF9" s="158">
        <v>49269.739000000009</v>
      </c>
      <c r="AG9" s="158"/>
      <c r="AH9" s="158"/>
      <c r="AI9" s="158"/>
      <c r="AJ9" s="158"/>
      <c r="AK9" s="158">
        <v>74904.630861062673</v>
      </c>
      <c r="AL9" s="158">
        <v>80174.220887633535</v>
      </c>
      <c r="AM9" s="158">
        <v>85236.474589999998</v>
      </c>
      <c r="AN9" s="158">
        <v>87112.32699999999</v>
      </c>
      <c r="AO9" s="158">
        <v>91314.854500000016</v>
      </c>
      <c r="AP9" s="158">
        <v>99827.752859499989</v>
      </c>
      <c r="AQ9" s="158">
        <v>100548.84713449997</v>
      </c>
      <c r="AR9" s="158">
        <v>105380.89266899999</v>
      </c>
      <c r="AS9" s="158">
        <v>105191.12585</v>
      </c>
      <c r="AT9" s="158">
        <v>108772.22920000002</v>
      </c>
      <c r="AU9" s="158">
        <v>107267.32028375883</v>
      </c>
      <c r="AV9" s="158">
        <v>107780.278161881</v>
      </c>
      <c r="AW9" s="158">
        <v>106687.18757540401</v>
      </c>
      <c r="AX9" s="158">
        <v>106279.49214406499</v>
      </c>
      <c r="AY9" s="158">
        <v>107276.74004688799</v>
      </c>
      <c r="AZ9" s="158">
        <v>109087.240232532</v>
      </c>
      <c r="BA9" s="158">
        <v>109232.36613268299</v>
      </c>
      <c r="BB9" s="158">
        <v>110456.27094665299</v>
      </c>
      <c r="BC9" s="158">
        <v>109775.792224877</v>
      </c>
      <c r="BD9" s="158">
        <v>110181.78874974301</v>
      </c>
      <c r="BF9" s="152" t="s">
        <v>14</v>
      </c>
      <c r="BG9" s="177">
        <v>60965.670554896002</v>
      </c>
      <c r="BH9" s="177">
        <v>62185.003011055844</v>
      </c>
      <c r="BI9" s="177"/>
      <c r="BJ9" s="177"/>
      <c r="BK9" s="177"/>
      <c r="BL9" s="177"/>
      <c r="BM9" s="177">
        <v>92723.530910119225</v>
      </c>
      <c r="BN9" s="177">
        <v>100804.20725175489</v>
      </c>
      <c r="BO9" s="177">
        <v>108122.53911681891</v>
      </c>
      <c r="BP9" s="177">
        <v>111564.92621806031</v>
      </c>
      <c r="BQ9" s="177">
        <v>116115.1799549135</v>
      </c>
      <c r="BR9" s="177">
        <v>125500.50028949337</v>
      </c>
      <c r="BS9" s="177">
        <v>126774.26853307131</v>
      </c>
      <c r="BT9" s="177">
        <v>130489.63095023311</v>
      </c>
      <c r="BU9" s="177">
        <v>129611.75176916577</v>
      </c>
      <c r="BV9" s="177">
        <v>132246.68748481272</v>
      </c>
      <c r="BW9" s="177">
        <v>129949.54228431433</v>
      </c>
      <c r="BX9" s="177">
        <v>128843.37999999999</v>
      </c>
      <c r="BY9" s="177">
        <v>127763.06</v>
      </c>
      <c r="BZ9" s="177">
        <v>127130.39000000001</v>
      </c>
      <c r="CA9" s="177">
        <v>127962</v>
      </c>
      <c r="CB9" s="154">
        <v>129821.7568010993</v>
      </c>
      <c r="CC9" s="154">
        <v>129448.60741679979</v>
      </c>
      <c r="CD9" s="154">
        <v>129724.34380942379</v>
      </c>
      <c r="CE9" s="154">
        <v>127419.8580513523</v>
      </c>
      <c r="CF9" s="154">
        <v>127034.53308714251</v>
      </c>
      <c r="CG9" s="158"/>
      <c r="CH9" s="158"/>
      <c r="CI9" s="158"/>
      <c r="CJ9" s="158"/>
      <c r="CK9" s="158"/>
      <c r="CL9" s="158"/>
      <c r="CM9" s="158"/>
      <c r="CN9" s="158"/>
    </row>
    <row r="10" spans="1:92" s="152" customFormat="1" ht="15.75" customHeight="1" x14ac:dyDescent="0.2">
      <c r="B10" s="152" t="s">
        <v>5</v>
      </c>
      <c r="C10" s="160" t="s">
        <v>9</v>
      </c>
      <c r="D10" s="160" t="s">
        <v>9</v>
      </c>
      <c r="E10" s="133"/>
      <c r="F10" s="133"/>
      <c r="G10" s="133"/>
      <c r="H10" s="133"/>
      <c r="I10" s="160" t="s">
        <v>9</v>
      </c>
      <c r="J10" s="160" t="s">
        <v>9</v>
      </c>
      <c r="K10" s="160" t="s">
        <v>9</v>
      </c>
      <c r="L10" s="160" t="s">
        <v>9</v>
      </c>
      <c r="M10" s="160" t="s">
        <v>9</v>
      </c>
      <c r="N10" s="160" t="s">
        <v>9</v>
      </c>
      <c r="O10" s="160" t="s">
        <v>9</v>
      </c>
      <c r="P10" s="160" t="s">
        <v>9</v>
      </c>
      <c r="Q10" s="160" t="s">
        <v>9</v>
      </c>
      <c r="R10" s="160" t="s">
        <v>9</v>
      </c>
      <c r="S10" s="160" t="s">
        <v>9</v>
      </c>
      <c r="T10" s="160" t="s">
        <v>9</v>
      </c>
      <c r="U10" s="160" t="s">
        <v>9</v>
      </c>
      <c r="V10" s="160" t="s">
        <v>9</v>
      </c>
      <c r="W10" s="160" t="s">
        <v>9</v>
      </c>
      <c r="X10" s="160" t="s">
        <v>9</v>
      </c>
      <c r="Y10" s="160" t="s">
        <v>9</v>
      </c>
      <c r="Z10" s="160" t="s">
        <v>9</v>
      </c>
      <c r="AA10" s="160" t="s">
        <v>9</v>
      </c>
      <c r="AB10" s="160" t="s">
        <v>9</v>
      </c>
      <c r="AD10" s="152" t="s">
        <v>5</v>
      </c>
      <c r="AE10" s="158">
        <v>0</v>
      </c>
      <c r="AF10" s="158">
        <v>0</v>
      </c>
      <c r="AG10" s="158"/>
      <c r="AH10" s="158"/>
      <c r="AI10" s="158"/>
      <c r="AJ10" s="158"/>
      <c r="AK10" s="158">
        <v>163.05446174496643</v>
      </c>
      <c r="AL10" s="158">
        <v>146.46929871140938</v>
      </c>
      <c r="AM10" s="158">
        <v>139.66029</v>
      </c>
      <c r="AN10" s="158">
        <v>142.51949999999999</v>
      </c>
      <c r="AO10" s="158">
        <v>163.79999999999998</v>
      </c>
      <c r="AP10" s="158">
        <v>187.8349815</v>
      </c>
      <c r="AQ10" s="158">
        <v>213.46530750000002</v>
      </c>
      <c r="AR10" s="158">
        <v>221.02306650000006</v>
      </c>
      <c r="AS10" s="158">
        <v>319.08647550000001</v>
      </c>
      <c r="AT10" s="158">
        <v>450.11988600000001</v>
      </c>
      <c r="AU10" s="158">
        <v>654.60781897549521</v>
      </c>
      <c r="AV10" s="158">
        <v>657.14089648298307</v>
      </c>
      <c r="AW10" s="158">
        <v>522.58233322089598</v>
      </c>
      <c r="AX10" s="158">
        <v>594.51056065608702</v>
      </c>
      <c r="AY10" s="158">
        <v>526.59728015603696</v>
      </c>
      <c r="AZ10" s="158">
        <v>580.844465383532</v>
      </c>
      <c r="BA10" s="158">
        <v>1222.7694588321001</v>
      </c>
      <c r="BB10" s="158">
        <v>1217.7827019487602</v>
      </c>
      <c r="BC10" s="158">
        <v>669.178133743476</v>
      </c>
      <c r="BD10" s="158">
        <v>573.314106707772</v>
      </c>
      <c r="BF10" s="152" t="s">
        <v>5</v>
      </c>
      <c r="BG10" s="177">
        <v>0</v>
      </c>
      <c r="BH10" s="177">
        <v>0</v>
      </c>
      <c r="BI10" s="177"/>
      <c r="BJ10" s="177"/>
      <c r="BK10" s="177"/>
      <c r="BL10" s="177"/>
      <c r="BM10" s="177">
        <v>163.05446174496643</v>
      </c>
      <c r="BN10" s="177">
        <v>146.46929871140938</v>
      </c>
      <c r="BO10" s="177">
        <v>139.66029</v>
      </c>
      <c r="BP10" s="177">
        <v>142.51949999999999</v>
      </c>
      <c r="BQ10" s="177">
        <v>163.79999999999998</v>
      </c>
      <c r="BR10" s="177">
        <v>187.8349815</v>
      </c>
      <c r="BS10" s="177">
        <v>213.46530750000002</v>
      </c>
      <c r="BT10" s="177">
        <v>221.02306650000006</v>
      </c>
      <c r="BU10" s="177">
        <v>319.08647550000001</v>
      </c>
      <c r="BV10" s="177">
        <v>450.11988600000001</v>
      </c>
      <c r="BW10" s="177">
        <v>654.60781897549521</v>
      </c>
      <c r="BX10" s="177">
        <v>640.79300000000001</v>
      </c>
      <c r="BY10" s="177">
        <v>526.85619999999994</v>
      </c>
      <c r="BZ10" s="177">
        <v>594.24490000000003</v>
      </c>
      <c r="CA10" s="177">
        <v>523.73270000000002</v>
      </c>
      <c r="CB10" s="154">
        <v>580.844465383532</v>
      </c>
      <c r="CC10" s="154">
        <v>1222.7694588321001</v>
      </c>
      <c r="CD10" s="154">
        <v>1217.7827019487602</v>
      </c>
      <c r="CE10" s="154">
        <v>669.178133743476</v>
      </c>
      <c r="CF10" s="154">
        <v>573.314106707772</v>
      </c>
      <c r="CG10" s="158"/>
      <c r="CH10" s="158"/>
      <c r="CI10" s="158"/>
      <c r="CJ10" s="158"/>
      <c r="CK10" s="158"/>
      <c r="CL10" s="158"/>
      <c r="CM10" s="158"/>
      <c r="CN10" s="158"/>
    </row>
    <row r="11" spans="1:92" s="152" customFormat="1" ht="15.75" customHeight="1" x14ac:dyDescent="0.2">
      <c r="B11" s="152" t="s">
        <v>6</v>
      </c>
      <c r="C11" s="158">
        <v>10104.980631645725</v>
      </c>
      <c r="D11" s="158">
        <v>10104.980631645725</v>
      </c>
      <c r="E11" s="158"/>
      <c r="F11" s="158"/>
      <c r="G11" s="158"/>
      <c r="H11" s="158"/>
      <c r="I11" s="158">
        <v>8652.2514824423197</v>
      </c>
      <c r="J11" s="158">
        <v>8149.5451871667947</v>
      </c>
      <c r="K11" s="158">
        <v>7894.9996402156339</v>
      </c>
      <c r="L11" s="158">
        <v>7934.9552859395371</v>
      </c>
      <c r="M11" s="158">
        <v>8425.9545463897757</v>
      </c>
      <c r="N11" s="158">
        <v>8853.7001251675138</v>
      </c>
      <c r="O11" s="158">
        <v>11940.627748480554</v>
      </c>
      <c r="P11" s="158">
        <v>12848.274582567754</v>
      </c>
      <c r="Q11" s="158">
        <v>10662.290443161861</v>
      </c>
      <c r="R11" s="158">
        <v>11017.517536811631</v>
      </c>
      <c r="S11" s="158">
        <v>10918.941196513148</v>
      </c>
      <c r="T11" s="158">
        <v>11498.2</v>
      </c>
      <c r="U11" s="158">
        <v>11675.54</v>
      </c>
      <c r="V11" s="158">
        <v>11751.45</v>
      </c>
      <c r="W11" s="158">
        <v>11860.94</v>
      </c>
      <c r="X11" s="154">
        <v>11946.423015223401</v>
      </c>
      <c r="Y11" s="154">
        <v>12328.016884386099</v>
      </c>
      <c r="Z11" s="154">
        <v>12406.827919379899</v>
      </c>
      <c r="AA11" s="154">
        <v>12832.995480167399</v>
      </c>
      <c r="AB11" s="154">
        <v>12424.766044146299</v>
      </c>
      <c r="AD11" s="152" t="s">
        <v>6</v>
      </c>
      <c r="AE11" s="158">
        <v>7452.4036151399996</v>
      </c>
      <c r="AF11" s="158">
        <v>9086.0352547799994</v>
      </c>
      <c r="AG11" s="158"/>
      <c r="AH11" s="158"/>
      <c r="AI11" s="158"/>
      <c r="AJ11" s="158"/>
      <c r="AK11" s="158">
        <v>13796.319241890533</v>
      </c>
      <c r="AL11" s="158">
        <v>14308.52035855676</v>
      </c>
      <c r="AM11" s="158">
        <v>13705.03028070542</v>
      </c>
      <c r="AN11" s="158">
        <v>12880.694186386729</v>
      </c>
      <c r="AO11" s="158">
        <v>12964.590490177043</v>
      </c>
      <c r="AP11" s="158">
        <v>12604.699574740553</v>
      </c>
      <c r="AQ11" s="158">
        <v>14281.932249920657</v>
      </c>
      <c r="AR11" s="158">
        <v>16670.591358819365</v>
      </c>
      <c r="AS11" s="158">
        <v>17406.90027016</v>
      </c>
      <c r="AT11" s="158">
        <v>19617.208677500003</v>
      </c>
      <c r="AU11" s="158">
        <v>20581.741013163082</v>
      </c>
      <c r="AV11" s="158">
        <v>21238.917638772498</v>
      </c>
      <c r="AW11" s="158">
        <v>21695.963352495601</v>
      </c>
      <c r="AX11" s="158">
        <v>23046.6709044212</v>
      </c>
      <c r="AY11" s="158">
        <v>23316.6471606423</v>
      </c>
      <c r="AZ11" s="158">
        <v>22705.553915247401</v>
      </c>
      <c r="BA11" s="158">
        <v>22584.879052650002</v>
      </c>
      <c r="BB11" s="158">
        <v>22883.918244123703</v>
      </c>
      <c r="BC11" s="158">
        <v>24642.1041025347</v>
      </c>
      <c r="BD11" s="158">
        <v>23351.519668664299</v>
      </c>
      <c r="BF11" s="152" t="s">
        <v>6</v>
      </c>
      <c r="BG11" s="177">
        <v>17557.384246785725</v>
      </c>
      <c r="BH11" s="177">
        <v>19191.015886425725</v>
      </c>
      <c r="BI11" s="177"/>
      <c r="BJ11" s="177"/>
      <c r="BK11" s="177"/>
      <c r="BL11" s="177"/>
      <c r="BM11" s="177">
        <v>22448.570724332851</v>
      </c>
      <c r="BN11" s="177">
        <v>22458.065545723555</v>
      </c>
      <c r="BO11" s="177">
        <v>21600.029920921053</v>
      </c>
      <c r="BP11" s="177">
        <v>20815.649472326266</v>
      </c>
      <c r="BQ11" s="177">
        <v>21390.545036566818</v>
      </c>
      <c r="BR11" s="177">
        <v>21458.399699908066</v>
      </c>
      <c r="BS11" s="177">
        <v>26222.559998401211</v>
      </c>
      <c r="BT11" s="177">
        <v>29518.865941387121</v>
      </c>
      <c r="BU11" s="177">
        <v>28069.190713321863</v>
      </c>
      <c r="BV11" s="177">
        <v>30634.726214311631</v>
      </c>
      <c r="BW11" s="177">
        <v>31500.68220967623</v>
      </c>
      <c r="BX11" s="177">
        <v>32697.56</v>
      </c>
      <c r="BY11" s="177">
        <v>33370.57</v>
      </c>
      <c r="BZ11" s="177">
        <v>34765.119999999995</v>
      </c>
      <c r="CA11" s="177">
        <v>35129.9</v>
      </c>
      <c r="CB11" s="154">
        <v>34651.976930470802</v>
      </c>
      <c r="CC11" s="154">
        <v>34912.895937036097</v>
      </c>
      <c r="CD11" s="154">
        <v>35290.746163503602</v>
      </c>
      <c r="CE11" s="154">
        <v>37475.099582702096</v>
      </c>
      <c r="CF11" s="154">
        <v>35776.285712810597</v>
      </c>
      <c r="CG11" s="158"/>
      <c r="CH11" s="158"/>
      <c r="CI11" s="158"/>
      <c r="CJ11" s="158"/>
      <c r="CK11" s="158"/>
      <c r="CL11" s="158"/>
      <c r="CM11" s="158"/>
      <c r="CN11" s="158"/>
    </row>
    <row r="12" spans="1:92" s="152" customFormat="1" ht="15.75" customHeight="1" x14ac:dyDescent="0.2">
      <c r="B12" s="152" t="s">
        <v>7</v>
      </c>
      <c r="C12" s="158">
        <v>164.16225</v>
      </c>
      <c r="D12" s="158">
        <v>164.16225</v>
      </c>
      <c r="E12" s="158"/>
      <c r="F12" s="158"/>
      <c r="G12" s="158"/>
      <c r="H12" s="158"/>
      <c r="I12" s="158">
        <v>20.592579307693264</v>
      </c>
      <c r="J12" s="158">
        <v>17.394968701526793</v>
      </c>
      <c r="K12" s="158">
        <v>14.429970771857345</v>
      </c>
      <c r="L12" s="158">
        <v>16.345138891044119</v>
      </c>
      <c r="M12" s="158">
        <v>16.085003721602501</v>
      </c>
      <c r="N12" s="158">
        <v>16.581357233484212</v>
      </c>
      <c r="O12" s="158">
        <v>16.290086732093869</v>
      </c>
      <c r="P12" s="158">
        <v>11.853265764959085</v>
      </c>
      <c r="Q12" s="158">
        <v>19.947509160119999</v>
      </c>
      <c r="R12" s="158">
        <v>11.953073886255002</v>
      </c>
      <c r="S12" s="158">
        <v>13.872620268502498</v>
      </c>
      <c r="T12" s="158">
        <v>29.93928</v>
      </c>
      <c r="U12" s="158">
        <v>93.238860000000003</v>
      </c>
      <c r="V12" s="158">
        <v>129.20590000000001</v>
      </c>
      <c r="W12" s="158">
        <v>116.9387</v>
      </c>
      <c r="X12" s="154">
        <v>55.898848271039995</v>
      </c>
      <c r="Y12" s="154">
        <v>22.636006134495002</v>
      </c>
      <c r="Z12" s="154">
        <v>15.714218191755</v>
      </c>
      <c r="AA12" s="154">
        <v>17.772945136057501</v>
      </c>
      <c r="AB12" s="154">
        <v>14.917431657765</v>
      </c>
      <c r="AD12" s="152" t="s">
        <v>7</v>
      </c>
      <c r="AE12" s="158">
        <v>1146.8399999999999</v>
      </c>
      <c r="AF12" s="158">
        <v>1110.69</v>
      </c>
      <c r="AG12" s="158"/>
      <c r="AH12" s="158"/>
      <c r="AI12" s="158"/>
      <c r="AJ12" s="158"/>
      <c r="AK12" s="158">
        <v>2539.0367448798038</v>
      </c>
      <c r="AL12" s="158">
        <v>2834.1674660793583</v>
      </c>
      <c r="AM12" s="158">
        <v>3001.1356499999997</v>
      </c>
      <c r="AN12" s="158">
        <v>3192.6899999999996</v>
      </c>
      <c r="AO12" s="158">
        <v>3232.4399999999996</v>
      </c>
      <c r="AP12" s="158">
        <v>3654.5329649999999</v>
      </c>
      <c r="AQ12" s="158">
        <v>3674.7698625000003</v>
      </c>
      <c r="AR12" s="158">
        <v>3460.6041224999999</v>
      </c>
      <c r="AS12" s="158">
        <v>3304.3188299999997</v>
      </c>
      <c r="AT12" s="158">
        <v>3177.3494775000004</v>
      </c>
      <c r="AU12" s="158">
        <v>3069.2601587024228</v>
      </c>
      <c r="AV12" s="158">
        <v>2800.1007652472099</v>
      </c>
      <c r="AW12" s="158">
        <v>2777.7007506428999</v>
      </c>
      <c r="AX12" s="158">
        <v>2698.1924857819699</v>
      </c>
      <c r="AY12" s="158">
        <v>2542.1254980951599</v>
      </c>
      <c r="AZ12" s="158">
        <v>2418.3565368403097</v>
      </c>
      <c r="BA12" s="158">
        <v>2370.4747595601302</v>
      </c>
      <c r="BB12" s="158">
        <v>2391.7472044562201</v>
      </c>
      <c r="BC12" s="158">
        <v>2409.4409166025798</v>
      </c>
      <c r="BD12" s="158">
        <v>2364.8596178708203</v>
      </c>
      <c r="BF12" s="152" t="s">
        <v>7</v>
      </c>
      <c r="BG12" s="177">
        <v>1311.00225</v>
      </c>
      <c r="BH12" s="177">
        <v>1274.8522500000001</v>
      </c>
      <c r="BI12" s="177"/>
      <c r="BJ12" s="177"/>
      <c r="BK12" s="177"/>
      <c r="BL12" s="177"/>
      <c r="BM12" s="177">
        <v>2559.6293241874969</v>
      </c>
      <c r="BN12" s="177">
        <v>2851.5624347808853</v>
      </c>
      <c r="BO12" s="177">
        <v>3015.5656207718571</v>
      </c>
      <c r="BP12" s="177">
        <v>3209.0351388910435</v>
      </c>
      <c r="BQ12" s="177">
        <v>3248.5250037216019</v>
      </c>
      <c r="BR12" s="177">
        <v>3671.114322233484</v>
      </c>
      <c r="BS12" s="177">
        <v>3691.0599492320944</v>
      </c>
      <c r="BT12" s="177">
        <v>3472.4573882649588</v>
      </c>
      <c r="BU12" s="177">
        <v>3324.2663391601195</v>
      </c>
      <c r="BV12" s="177">
        <v>3189.3025513862553</v>
      </c>
      <c r="BW12" s="177">
        <v>3083.1327789709253</v>
      </c>
      <c r="BX12" s="177">
        <v>2820.2572800000003</v>
      </c>
      <c r="BY12" s="177">
        <v>2867.6888599999997</v>
      </c>
      <c r="BZ12" s="177">
        <v>2821.0879</v>
      </c>
      <c r="CA12" s="177">
        <v>2649.3117000000002</v>
      </c>
      <c r="CB12" s="154">
        <v>2474.2553851113498</v>
      </c>
      <c r="CC12" s="154">
        <v>2393.1107656946251</v>
      </c>
      <c r="CD12" s="154">
        <v>2407.4614226479753</v>
      </c>
      <c r="CE12" s="154">
        <v>2427.2138617386372</v>
      </c>
      <c r="CF12" s="154">
        <v>2379.7770495285854</v>
      </c>
      <c r="CG12" s="158"/>
      <c r="CH12" s="158"/>
      <c r="CI12" s="158"/>
      <c r="CJ12" s="158"/>
      <c r="CK12" s="158"/>
      <c r="CL12" s="158"/>
      <c r="CM12" s="158"/>
      <c r="CN12" s="158"/>
    </row>
    <row r="13" spans="1:92" s="152" customFormat="1" ht="15.75" customHeight="1" thickBot="1" x14ac:dyDescent="0.25">
      <c r="B13" s="163" t="s">
        <v>8</v>
      </c>
      <c r="C13" s="164">
        <v>172384.07236683238</v>
      </c>
      <c r="D13" s="164">
        <v>169655.66416290836</v>
      </c>
      <c r="E13" s="164"/>
      <c r="F13" s="164"/>
      <c r="G13" s="164"/>
      <c r="H13" s="164"/>
      <c r="I13" s="164">
        <v>144481.78607548471</v>
      </c>
      <c r="J13" s="164">
        <v>142071.01732729457</v>
      </c>
      <c r="K13" s="164">
        <v>139340.7381799267</v>
      </c>
      <c r="L13" s="164">
        <v>136092.63241317423</v>
      </c>
      <c r="M13" s="164">
        <v>133825.19377399929</v>
      </c>
      <c r="N13" s="164">
        <v>129876.33437253583</v>
      </c>
      <c r="O13" s="164">
        <v>124729.7149983484</v>
      </c>
      <c r="P13" s="164">
        <v>115720.21223667025</v>
      </c>
      <c r="Q13" s="164">
        <v>104704.29452835754</v>
      </c>
      <c r="R13" s="164">
        <v>99471.160375468782</v>
      </c>
      <c r="S13" s="164">
        <v>94523.923715515208</v>
      </c>
      <c r="T13" s="164">
        <v>91439.73</v>
      </c>
      <c r="U13" s="164">
        <v>87069.05</v>
      </c>
      <c r="V13" s="164">
        <v>82889.53</v>
      </c>
      <c r="W13" s="164">
        <v>81704.59</v>
      </c>
      <c r="X13" s="176">
        <v>79640.945354454903</v>
      </c>
      <c r="Y13" s="176">
        <v>78393.196926820397</v>
      </c>
      <c r="Z13" s="176">
        <v>76889.771818616297</v>
      </c>
      <c r="AA13" s="176">
        <v>76584.816355715491</v>
      </c>
      <c r="AB13" s="176">
        <v>75949.428553136095</v>
      </c>
      <c r="AD13" s="163" t="s">
        <v>8</v>
      </c>
      <c r="AE13" s="164">
        <v>41452.673199419994</v>
      </c>
      <c r="AF13" s="164">
        <v>43871.27797499999</v>
      </c>
      <c r="AG13" s="164"/>
      <c r="AH13" s="164"/>
      <c r="AI13" s="164"/>
      <c r="AJ13" s="164"/>
      <c r="AK13" s="164">
        <v>62488.450197597223</v>
      </c>
      <c r="AL13" s="164">
        <v>66692.916819670339</v>
      </c>
      <c r="AM13" s="164">
        <v>69537.845846240351</v>
      </c>
      <c r="AN13" s="164">
        <v>71644.968873791993</v>
      </c>
      <c r="AO13" s="164">
        <v>73429.567836336006</v>
      </c>
      <c r="AP13" s="164">
        <v>75064.865331399997</v>
      </c>
      <c r="AQ13" s="164">
        <v>77149.386943399993</v>
      </c>
      <c r="AR13" s="164">
        <v>78259.911465100013</v>
      </c>
      <c r="AS13" s="164">
        <v>77167.775788400002</v>
      </c>
      <c r="AT13" s="164">
        <v>76271.687578321405</v>
      </c>
      <c r="AU13" s="164">
        <v>77331.396325494105</v>
      </c>
      <c r="AV13" s="164">
        <v>75956.517550931298</v>
      </c>
      <c r="AW13" s="164">
        <v>75015.491688075097</v>
      </c>
      <c r="AX13" s="164">
        <v>74852.209977210805</v>
      </c>
      <c r="AY13" s="164">
        <v>77231.455935116202</v>
      </c>
      <c r="AZ13" s="164">
        <v>78868.388181072296</v>
      </c>
      <c r="BA13" s="164">
        <v>79804.104608492707</v>
      </c>
      <c r="BB13" s="164">
        <v>79877.1968640009</v>
      </c>
      <c r="BC13" s="164">
        <v>84764.916690698301</v>
      </c>
      <c r="BD13" s="164">
        <v>87664.588221832397</v>
      </c>
      <c r="BF13" s="163" t="s">
        <v>8</v>
      </c>
      <c r="BG13" s="178">
        <v>213836.74556625239</v>
      </c>
      <c r="BH13" s="178">
        <v>213526.94213790837</v>
      </c>
      <c r="BI13" s="178"/>
      <c r="BJ13" s="178"/>
      <c r="BK13" s="178"/>
      <c r="BL13" s="178"/>
      <c r="BM13" s="178">
        <v>206970.23627308191</v>
      </c>
      <c r="BN13" s="178">
        <v>208763.93414696492</v>
      </c>
      <c r="BO13" s="178">
        <v>208878.58402616705</v>
      </c>
      <c r="BP13" s="178">
        <v>207737.60128696624</v>
      </c>
      <c r="BQ13" s="178">
        <v>207254.76161033529</v>
      </c>
      <c r="BR13" s="178">
        <v>204941.19970393582</v>
      </c>
      <c r="BS13" s="178">
        <v>201879.10194174841</v>
      </c>
      <c r="BT13" s="178">
        <v>193980.12370177027</v>
      </c>
      <c r="BU13" s="178">
        <v>181872.07031675754</v>
      </c>
      <c r="BV13" s="178">
        <v>175742.84795379019</v>
      </c>
      <c r="BW13" s="178">
        <v>171855.32004100931</v>
      </c>
      <c r="BX13" s="178">
        <v>167212.22</v>
      </c>
      <c r="BY13" s="178">
        <v>162120.34</v>
      </c>
      <c r="BZ13" s="178">
        <v>157620.94</v>
      </c>
      <c r="CA13" s="178">
        <v>158779.56</v>
      </c>
      <c r="CB13" s="176">
        <v>158509.3335355272</v>
      </c>
      <c r="CC13" s="176">
        <v>158197.3015353131</v>
      </c>
      <c r="CD13" s="176">
        <v>156766.96868261718</v>
      </c>
      <c r="CE13" s="176">
        <v>161349.73304641381</v>
      </c>
      <c r="CF13" s="176">
        <v>163614.01677496848</v>
      </c>
      <c r="CG13" s="158"/>
      <c r="CH13" s="158"/>
      <c r="CI13" s="158"/>
      <c r="CJ13" s="158"/>
      <c r="CK13" s="158"/>
      <c r="CL13" s="158"/>
      <c r="CM13" s="158"/>
      <c r="CN13" s="158"/>
    </row>
    <row r="14" spans="1:92" s="6" customFormat="1" ht="15.75" customHeight="1" x14ac:dyDescent="0.2">
      <c r="B14" s="20" t="s">
        <v>46</v>
      </c>
      <c r="AD14" s="20" t="s">
        <v>51</v>
      </c>
      <c r="AZ14" s="14"/>
      <c r="BD14" s="14"/>
      <c r="BE14" s="14"/>
      <c r="BF14" s="20" t="s">
        <v>51</v>
      </c>
    </row>
    <row r="15" spans="1:92" s="6" customFormat="1" ht="15.75" customHeight="1" x14ac:dyDescent="0.25">
      <c r="B15" s="4"/>
      <c r="AD15" s="4"/>
      <c r="AZ15" s="14"/>
      <c r="BD15" s="14"/>
      <c r="BE15" s="14"/>
      <c r="BF15" s="4"/>
    </row>
    <row r="16" spans="1:92" s="6" customFormat="1" ht="15.75" customHeight="1" thickBot="1" x14ac:dyDescent="0.3">
      <c r="B16" s="7" t="s">
        <v>62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14"/>
      <c r="Y16" s="14"/>
      <c r="Z16" s="14"/>
      <c r="AA16" s="14"/>
      <c r="AB16" s="14"/>
      <c r="AC16" s="14"/>
      <c r="AD16" s="7" t="s">
        <v>66</v>
      </c>
      <c r="AT16" s="21"/>
      <c r="AU16" s="21"/>
      <c r="AV16" s="21"/>
      <c r="AW16" s="21"/>
      <c r="AX16" s="21"/>
      <c r="AY16" s="21"/>
      <c r="AZ16" s="22"/>
      <c r="BA16" s="14"/>
      <c r="BB16" s="14"/>
      <c r="BC16" s="14"/>
      <c r="BD16" s="22"/>
      <c r="BE16" s="22"/>
      <c r="BF16" s="7" t="s">
        <v>70</v>
      </c>
      <c r="CC16" s="14"/>
    </row>
    <row r="17" spans="2:113" s="6" customFormat="1" ht="15.75" customHeight="1" x14ac:dyDescent="0.25">
      <c r="B17" s="15" t="s">
        <v>15</v>
      </c>
      <c r="C17" s="16">
        <v>1994</v>
      </c>
      <c r="D17" s="16">
        <v>1995</v>
      </c>
      <c r="E17" s="16">
        <v>1996</v>
      </c>
      <c r="F17" s="16">
        <v>1997</v>
      </c>
      <c r="G17" s="16">
        <v>1998</v>
      </c>
      <c r="H17" s="16">
        <v>1999</v>
      </c>
      <c r="I17" s="16">
        <v>2000</v>
      </c>
      <c r="J17" s="16">
        <v>2001</v>
      </c>
      <c r="K17" s="16">
        <v>2002</v>
      </c>
      <c r="L17" s="16">
        <v>2003</v>
      </c>
      <c r="M17" s="16">
        <v>2004</v>
      </c>
      <c r="N17" s="16">
        <v>2005</v>
      </c>
      <c r="O17" s="16">
        <v>2006</v>
      </c>
      <c r="P17" s="16">
        <v>2007</v>
      </c>
      <c r="Q17" s="16">
        <v>2008</v>
      </c>
      <c r="R17" s="16">
        <v>2009</v>
      </c>
      <c r="S17" s="16">
        <v>2010</v>
      </c>
      <c r="T17" s="16">
        <v>2011</v>
      </c>
      <c r="U17" s="16">
        <v>2012</v>
      </c>
      <c r="V17" s="16">
        <v>2013</v>
      </c>
      <c r="W17" s="16">
        <v>2014</v>
      </c>
      <c r="X17" s="16">
        <v>2015</v>
      </c>
      <c r="Y17" s="16">
        <v>2016</v>
      </c>
      <c r="Z17" s="16">
        <v>2017</v>
      </c>
      <c r="AA17" s="16">
        <v>2018</v>
      </c>
      <c r="AB17" s="16">
        <v>2019</v>
      </c>
      <c r="AC17" s="17"/>
      <c r="AD17" s="15" t="s">
        <v>15</v>
      </c>
      <c r="AE17" s="16">
        <v>1994</v>
      </c>
      <c r="AF17" s="16">
        <v>1995</v>
      </c>
      <c r="AG17" s="16">
        <v>1996</v>
      </c>
      <c r="AH17" s="16">
        <v>1997</v>
      </c>
      <c r="AI17" s="16">
        <v>1998</v>
      </c>
      <c r="AJ17" s="16">
        <v>1999</v>
      </c>
      <c r="AK17" s="16">
        <v>2000</v>
      </c>
      <c r="AL17" s="16">
        <v>2001</v>
      </c>
      <c r="AM17" s="16">
        <v>2002</v>
      </c>
      <c r="AN17" s="16">
        <v>2003</v>
      </c>
      <c r="AO17" s="16">
        <v>2004</v>
      </c>
      <c r="AP17" s="16">
        <v>2005</v>
      </c>
      <c r="AQ17" s="16">
        <v>2006</v>
      </c>
      <c r="AR17" s="16">
        <v>2007</v>
      </c>
      <c r="AS17" s="16">
        <v>2008</v>
      </c>
      <c r="AT17" s="16">
        <v>2009</v>
      </c>
      <c r="AU17" s="16">
        <v>2010</v>
      </c>
      <c r="AV17" s="16">
        <v>2011</v>
      </c>
      <c r="AW17" s="16">
        <v>2012</v>
      </c>
      <c r="AX17" s="16">
        <v>2013</v>
      </c>
      <c r="AY17" s="16">
        <v>2014</v>
      </c>
      <c r="AZ17" s="16">
        <v>2015</v>
      </c>
      <c r="BA17" s="16">
        <v>2016</v>
      </c>
      <c r="BB17" s="16">
        <v>2017</v>
      </c>
      <c r="BC17" s="16">
        <v>2018</v>
      </c>
      <c r="BD17" s="16">
        <v>2019</v>
      </c>
      <c r="BE17" s="17"/>
      <c r="BF17" s="15" t="s">
        <v>15</v>
      </c>
      <c r="BG17" s="16">
        <v>1994</v>
      </c>
      <c r="BH17" s="16">
        <v>1995</v>
      </c>
      <c r="BI17" s="16">
        <v>1996</v>
      </c>
      <c r="BJ17" s="16">
        <v>1997</v>
      </c>
      <c r="BK17" s="16">
        <v>1998</v>
      </c>
      <c r="BL17" s="16">
        <v>1999</v>
      </c>
      <c r="BM17" s="16">
        <v>2000</v>
      </c>
      <c r="BN17" s="16">
        <v>2001</v>
      </c>
      <c r="BO17" s="16">
        <v>2002</v>
      </c>
      <c r="BP17" s="16">
        <v>2003</v>
      </c>
      <c r="BQ17" s="16">
        <v>2004</v>
      </c>
      <c r="BR17" s="16">
        <v>2005</v>
      </c>
      <c r="BS17" s="16">
        <v>2006</v>
      </c>
      <c r="BT17" s="16">
        <v>2007</v>
      </c>
      <c r="BU17" s="16">
        <v>2008</v>
      </c>
      <c r="BV17" s="16">
        <v>2009</v>
      </c>
      <c r="BW17" s="16">
        <v>2010</v>
      </c>
      <c r="BX17" s="16">
        <v>2011</v>
      </c>
      <c r="BY17" s="16">
        <v>2012</v>
      </c>
      <c r="BZ17" s="16">
        <v>2013</v>
      </c>
      <c r="CA17" s="16">
        <v>2014</v>
      </c>
      <c r="CB17" s="16">
        <v>2015</v>
      </c>
      <c r="CC17" s="16">
        <v>2016</v>
      </c>
      <c r="CD17" s="16">
        <v>2017</v>
      </c>
      <c r="CE17" s="132">
        <v>2018</v>
      </c>
      <c r="CF17" s="16">
        <v>2019</v>
      </c>
      <c r="CG17" s="2"/>
      <c r="CH17" s="2"/>
      <c r="CI17" s="2"/>
      <c r="CJ17" s="2"/>
      <c r="CK17" s="2"/>
      <c r="CL17" s="2"/>
      <c r="CM17" s="2"/>
      <c r="CN17" s="2"/>
    </row>
    <row r="18" spans="2:113" s="152" customFormat="1" ht="15.75" customHeight="1" x14ac:dyDescent="0.25">
      <c r="B18" s="18" t="s">
        <v>13</v>
      </c>
      <c r="C18" s="23">
        <v>5.2120380449088772</v>
      </c>
      <c r="D18" s="23">
        <v>5.1287409483287094</v>
      </c>
      <c r="E18" s="23"/>
      <c r="F18" s="23"/>
      <c r="G18" s="23"/>
      <c r="H18" s="23"/>
      <c r="I18" s="23">
        <v>4.7202017842578385</v>
      </c>
      <c r="J18" s="23">
        <v>4.7136540191090885</v>
      </c>
      <c r="K18" s="23">
        <v>4.6875902353627321</v>
      </c>
      <c r="L18" s="23">
        <v>4.6161346276606112</v>
      </c>
      <c r="M18" s="23">
        <v>4.5252226065210754</v>
      </c>
      <c r="N18" s="23">
        <v>4.3904178358132979</v>
      </c>
      <c r="O18" s="23">
        <v>4.2827038420944374</v>
      </c>
      <c r="P18" s="23">
        <v>3.9948878145460802</v>
      </c>
      <c r="Q18" s="23">
        <v>3.6150243884680302</v>
      </c>
      <c r="R18" s="23">
        <v>3.4344589369440701</v>
      </c>
      <c r="S18" s="23">
        <v>3.2597678014774614</v>
      </c>
      <c r="T18" s="23">
        <v>3.1453509999999998</v>
      </c>
      <c r="U18" s="23">
        <v>3.0353690000000002</v>
      </c>
      <c r="V18" s="23">
        <v>2.9175789999999999</v>
      </c>
      <c r="W18" s="23">
        <v>2.8562280000000002</v>
      </c>
      <c r="X18" s="23">
        <v>2.7841872537295398</v>
      </c>
      <c r="Y18" s="23">
        <v>2.73780182859488</v>
      </c>
      <c r="Z18" s="23">
        <v>2.6740302508366298</v>
      </c>
      <c r="AA18" s="23">
        <v>2.6397936740529402</v>
      </c>
      <c r="AB18" s="23">
        <v>2.5968555378841698</v>
      </c>
      <c r="AD18" s="18" t="s">
        <v>1</v>
      </c>
      <c r="AE18" s="23">
        <v>3.8336066108004556</v>
      </c>
      <c r="AF18" s="23">
        <v>3.9308139445604269</v>
      </c>
      <c r="AG18" s="23"/>
      <c r="AH18" s="23"/>
      <c r="AI18" s="23"/>
      <c r="AJ18" s="23"/>
      <c r="AK18" s="23">
        <v>5.1479067809119208</v>
      </c>
      <c r="AL18" s="23">
        <v>5.4339363007893287</v>
      </c>
      <c r="AM18" s="23">
        <v>5.616188671901571</v>
      </c>
      <c r="AN18" s="23">
        <v>5.7821016040327811</v>
      </c>
      <c r="AO18" s="23">
        <v>5.8984707352574617</v>
      </c>
      <c r="AP18" s="23">
        <v>6.0930090732934792</v>
      </c>
      <c r="AQ18" s="23">
        <v>6.115900629858916</v>
      </c>
      <c r="AR18" s="23">
        <v>6.2998567666488139</v>
      </c>
      <c r="AS18" s="23">
        <v>6.253167898757555</v>
      </c>
      <c r="AT18" s="23">
        <v>6.3180964528968859</v>
      </c>
      <c r="AU18" s="23">
        <v>6.3080673916969001</v>
      </c>
      <c r="AV18" s="23">
        <v>6.2306781690246797</v>
      </c>
      <c r="AW18" s="23">
        <v>6.1378166816072097</v>
      </c>
      <c r="AX18" s="23">
        <v>6.10079794238509</v>
      </c>
      <c r="AY18" s="23">
        <v>6.1578370930519402</v>
      </c>
      <c r="AZ18" s="23">
        <v>6.2235477675791797</v>
      </c>
      <c r="BA18" s="23">
        <v>6.2435404466917399</v>
      </c>
      <c r="BB18" s="23">
        <v>6.3008039927795796</v>
      </c>
      <c r="BC18" s="23">
        <v>6.4881984132665602</v>
      </c>
      <c r="BD18" s="23">
        <v>6.5497634141669501</v>
      </c>
      <c r="BE18" s="179"/>
      <c r="BF18" s="18" t="s">
        <v>1</v>
      </c>
      <c r="BG18" s="23">
        <v>9.0456446557093351</v>
      </c>
      <c r="BH18" s="23">
        <v>9.0595548928891372</v>
      </c>
      <c r="BI18" s="23"/>
      <c r="BJ18" s="23"/>
      <c r="BK18" s="23"/>
      <c r="BL18" s="23"/>
      <c r="BM18" s="23">
        <v>9.8681085651697575</v>
      </c>
      <c r="BN18" s="23">
        <v>10.147590319898418</v>
      </c>
      <c r="BO18" s="23">
        <v>10.303778907264302</v>
      </c>
      <c r="BP18" s="23">
        <v>10.398236231693391</v>
      </c>
      <c r="BQ18" s="23">
        <v>10.423693341778538</v>
      </c>
      <c r="BR18" s="23">
        <v>10.483426909106777</v>
      </c>
      <c r="BS18" s="23">
        <v>10.398604471953353</v>
      </c>
      <c r="BT18" s="23">
        <v>10.294744581194895</v>
      </c>
      <c r="BU18" s="23">
        <v>9.8681922872255861</v>
      </c>
      <c r="BV18" s="23">
        <v>9.7525553898409587</v>
      </c>
      <c r="BW18" s="23">
        <v>9.5678351931743624</v>
      </c>
      <c r="BX18" s="23">
        <v>9.3561969999999999</v>
      </c>
      <c r="BY18" s="23">
        <v>9.1718450000000011</v>
      </c>
      <c r="BZ18" s="23">
        <v>9.0080679999999997</v>
      </c>
      <c r="CA18" s="23">
        <v>9.0011050000000008</v>
      </c>
      <c r="CB18" s="159">
        <v>9.0077350213087186</v>
      </c>
      <c r="CC18" s="159">
        <v>8.9813422752866199</v>
      </c>
      <c r="CD18" s="159">
        <v>8.9748342436162094</v>
      </c>
      <c r="CE18" s="159">
        <v>9.1279920873195</v>
      </c>
      <c r="CF18" s="159">
        <v>9.1466189520511207</v>
      </c>
      <c r="CG18" s="179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</row>
    <row r="19" spans="2:113" s="152" customFormat="1" ht="15.75" customHeight="1" x14ac:dyDescent="0.2">
      <c r="B19" s="152" t="s">
        <v>2</v>
      </c>
      <c r="C19" s="153">
        <v>0.37047849712205139</v>
      </c>
      <c r="D19" s="153">
        <v>0.36318698754406342</v>
      </c>
      <c r="E19" s="153"/>
      <c r="F19" s="153"/>
      <c r="G19" s="153"/>
      <c r="H19" s="153"/>
      <c r="I19" s="153">
        <v>0.48485933942373582</v>
      </c>
      <c r="J19" s="153">
        <v>0.47275486422298574</v>
      </c>
      <c r="K19" s="153">
        <v>0.47753711309483532</v>
      </c>
      <c r="L19" s="153">
        <v>0.48917404299565143</v>
      </c>
      <c r="M19" s="153">
        <v>0.49396351820526502</v>
      </c>
      <c r="N19" s="153">
        <v>0.48228591491528666</v>
      </c>
      <c r="O19" s="153">
        <v>0.45800443930182083</v>
      </c>
      <c r="P19" s="153">
        <v>0.43429423128983752</v>
      </c>
      <c r="Q19" s="153">
        <v>0.40857780894071249</v>
      </c>
      <c r="R19" s="153">
        <v>0.39054645751320632</v>
      </c>
      <c r="S19" s="153">
        <v>0.37613005040082365</v>
      </c>
      <c r="T19" s="153">
        <v>0.36932219999999999</v>
      </c>
      <c r="U19" s="153">
        <v>0.3759266</v>
      </c>
      <c r="V19" s="153">
        <v>0.37612909999999999</v>
      </c>
      <c r="W19" s="153">
        <v>0.36479070000000002</v>
      </c>
      <c r="X19" s="153">
        <v>0.36423552855431002</v>
      </c>
      <c r="Y19" s="153">
        <v>0.36915569490804301</v>
      </c>
      <c r="Z19" s="153">
        <v>0.36941399731184199</v>
      </c>
      <c r="AA19" s="153">
        <v>0.38056173555224798</v>
      </c>
      <c r="AB19" s="153">
        <v>0.39017671296659601</v>
      </c>
      <c r="AD19" s="152" t="s">
        <v>2</v>
      </c>
      <c r="AE19" s="153">
        <v>1.0926214712386377</v>
      </c>
      <c r="AF19" s="153">
        <v>1.0717100311900134</v>
      </c>
      <c r="AG19" s="153"/>
      <c r="AH19" s="153"/>
      <c r="AI19" s="153"/>
      <c r="AJ19" s="153"/>
      <c r="AK19" s="153">
        <v>1.1316644114191317</v>
      </c>
      <c r="AL19" s="153">
        <v>1.1824014146064095</v>
      </c>
      <c r="AM19" s="153">
        <v>1.2078703303887868</v>
      </c>
      <c r="AN19" s="153">
        <v>1.3420561822376285</v>
      </c>
      <c r="AO19" s="153">
        <v>1.3654326696554122</v>
      </c>
      <c r="AP19" s="153">
        <v>1.3839985070272842</v>
      </c>
      <c r="AQ19" s="153">
        <v>1.3675595856071887</v>
      </c>
      <c r="AR19" s="153">
        <v>1.4214036240072432</v>
      </c>
      <c r="AS19" s="153">
        <v>1.4476214722269953</v>
      </c>
      <c r="AT19" s="153">
        <v>1.4559345900181395</v>
      </c>
      <c r="AU19" s="153">
        <v>1.4820096029201593</v>
      </c>
      <c r="AV19" s="153">
        <v>1.46620157056528</v>
      </c>
      <c r="AW19" s="153">
        <v>1.4509597761811399</v>
      </c>
      <c r="AX19" s="153">
        <v>1.4373646171080401</v>
      </c>
      <c r="AY19" s="153">
        <v>1.4652266511509999</v>
      </c>
      <c r="AZ19" s="153">
        <v>1.51429585566799</v>
      </c>
      <c r="BA19" s="153">
        <v>1.5427432948478199</v>
      </c>
      <c r="BB19" s="153">
        <v>1.59161360614928</v>
      </c>
      <c r="BC19" s="153">
        <v>1.6931098598012899</v>
      </c>
      <c r="BD19" s="153">
        <v>1.7398389796223599</v>
      </c>
      <c r="BF19" s="152" t="s">
        <v>2</v>
      </c>
      <c r="BG19" s="153">
        <v>1.4630999683606891</v>
      </c>
      <c r="BH19" s="153">
        <v>1.434897018734077</v>
      </c>
      <c r="BI19" s="153"/>
      <c r="BJ19" s="153"/>
      <c r="BK19" s="153"/>
      <c r="BL19" s="153"/>
      <c r="BM19" s="153">
        <v>1.6165237508428674</v>
      </c>
      <c r="BN19" s="153">
        <v>1.655156278829395</v>
      </c>
      <c r="BO19" s="153">
        <v>1.6854074434836224</v>
      </c>
      <c r="BP19" s="153">
        <v>1.8312302252332797</v>
      </c>
      <c r="BQ19" s="153">
        <v>1.8593961878606773</v>
      </c>
      <c r="BR19" s="153">
        <v>1.8662844219425712</v>
      </c>
      <c r="BS19" s="153">
        <v>1.8255640249090095</v>
      </c>
      <c r="BT19" s="153">
        <v>1.8556978552970811</v>
      </c>
      <c r="BU19" s="153">
        <v>1.8561992811677075</v>
      </c>
      <c r="BV19" s="153">
        <v>1.846481047531346</v>
      </c>
      <c r="BW19" s="153">
        <v>1.8581396533209829</v>
      </c>
      <c r="BX19" s="153">
        <v>1.8305982000000001</v>
      </c>
      <c r="BY19" s="153">
        <v>1.8283936000000001</v>
      </c>
      <c r="BZ19" s="153">
        <v>1.8107040999999999</v>
      </c>
      <c r="CA19" s="153">
        <v>1.8268556999999999</v>
      </c>
      <c r="CB19" s="111">
        <v>1.8785313842222999</v>
      </c>
      <c r="CC19" s="111">
        <v>1.9118989897558629</v>
      </c>
      <c r="CD19" s="111">
        <v>1.961027603461122</v>
      </c>
      <c r="CE19" s="111">
        <v>2.0736715953535381</v>
      </c>
      <c r="CF19" s="111">
        <v>2.1300156925889557</v>
      </c>
      <c r="CG19" s="167"/>
      <c r="CH19" s="167"/>
      <c r="CI19" s="167"/>
      <c r="CJ19" s="167"/>
      <c r="CK19" s="167"/>
      <c r="CL19" s="167"/>
      <c r="CM19" s="153"/>
      <c r="CN19" s="153"/>
    </row>
    <row r="20" spans="2:113" s="152" customFormat="1" ht="15.75" customHeight="1" x14ac:dyDescent="0.2">
      <c r="B20" s="152" t="s">
        <v>3</v>
      </c>
      <c r="C20" s="153">
        <v>0</v>
      </c>
      <c r="D20" s="153">
        <v>1.2173486918422179E-2</v>
      </c>
      <c r="E20" s="153"/>
      <c r="F20" s="153"/>
      <c r="G20" s="153"/>
      <c r="H20" s="153"/>
      <c r="I20" s="153">
        <v>0.11396992868951555</v>
      </c>
      <c r="J20" s="153">
        <v>0.15192645246728559</v>
      </c>
      <c r="K20" s="153">
        <v>0.16672231083372246</v>
      </c>
      <c r="L20" s="153">
        <v>0.15017199828176772</v>
      </c>
      <c r="M20" s="153">
        <v>0.11865385699169197</v>
      </c>
      <c r="N20" s="153">
        <v>9.7050295659249622E-2</v>
      </c>
      <c r="O20" s="153">
        <v>8.2196761636526089E-2</v>
      </c>
      <c r="P20" s="153">
        <v>6.4480667690085897E-2</v>
      </c>
      <c r="Q20" s="153">
        <v>5.1665240464451451E-2</v>
      </c>
      <c r="R20" s="153">
        <v>4.4119298229573743E-2</v>
      </c>
      <c r="S20" s="153">
        <v>4.0958594165282046E-2</v>
      </c>
      <c r="T20" s="153">
        <v>4.0715899999999999E-2</v>
      </c>
      <c r="U20" s="153">
        <v>3.7067999999999997E-2</v>
      </c>
      <c r="V20" s="153">
        <v>2.9648299999999999E-2</v>
      </c>
      <c r="W20" s="153">
        <v>2.53671E-2</v>
      </c>
      <c r="X20" s="160" t="s">
        <v>9</v>
      </c>
      <c r="Y20" s="160" t="s">
        <v>9</v>
      </c>
      <c r="Z20" s="160" t="s">
        <v>9</v>
      </c>
      <c r="AA20" s="160" t="s">
        <v>9</v>
      </c>
      <c r="AB20" s="160" t="s">
        <v>9</v>
      </c>
      <c r="AD20" s="152" t="s">
        <v>3</v>
      </c>
      <c r="AE20" s="153">
        <v>0</v>
      </c>
      <c r="AF20" s="153">
        <v>7.9742098652856881E-3</v>
      </c>
      <c r="AG20" s="153"/>
      <c r="AH20" s="153"/>
      <c r="AI20" s="153"/>
      <c r="AJ20" s="153"/>
      <c r="AK20" s="153">
        <v>5.5804759073134688E-2</v>
      </c>
      <c r="AL20" s="153">
        <v>7.9962184473101175E-2</v>
      </c>
      <c r="AM20" s="153">
        <v>9.0050313579731089E-2</v>
      </c>
      <c r="AN20" s="153">
        <v>8.4066013304459092E-2</v>
      </c>
      <c r="AO20" s="153">
        <v>7.5773039536459377E-2</v>
      </c>
      <c r="AP20" s="153">
        <v>6.432194652761794E-2</v>
      </c>
      <c r="AQ20" s="153">
        <v>5.5188538014057473E-2</v>
      </c>
      <c r="AR20" s="153">
        <v>5.0967025399956525E-2</v>
      </c>
      <c r="AS20" s="153">
        <v>4.744015072088098E-2</v>
      </c>
      <c r="AT20" s="153">
        <v>4.6277648231999396E-2</v>
      </c>
      <c r="AU20" s="153">
        <v>5.193196020703035E-2</v>
      </c>
      <c r="AV20" s="153">
        <v>5.2229389486208602E-2</v>
      </c>
      <c r="AW20" s="153">
        <v>4.87794778084868E-2</v>
      </c>
      <c r="AX20" s="153">
        <v>4.6298196966507298E-2</v>
      </c>
      <c r="AY20" s="153">
        <v>4.60492758347366E-2</v>
      </c>
      <c r="AZ20" s="153">
        <v>4.3317700226198297E-2</v>
      </c>
      <c r="BA20" s="153">
        <v>4.3794168996931698E-2</v>
      </c>
      <c r="BB20" s="153">
        <v>4.52499682334589E-2</v>
      </c>
      <c r="BC20" s="153">
        <v>5.2745746181826599E-2</v>
      </c>
      <c r="BD20" s="153">
        <v>6.0466187627705802E-2</v>
      </c>
      <c r="BF20" s="152" t="s">
        <v>3</v>
      </c>
      <c r="BG20" s="153">
        <v>0</v>
      </c>
      <c r="BH20" s="153">
        <v>2.0147696783707869E-2</v>
      </c>
      <c r="BI20" s="153"/>
      <c r="BJ20" s="153"/>
      <c r="BK20" s="153"/>
      <c r="BL20" s="153"/>
      <c r="BM20" s="153">
        <v>0.16977468776265023</v>
      </c>
      <c r="BN20" s="153">
        <v>0.23188863694038678</v>
      </c>
      <c r="BO20" s="153">
        <v>0.25677262441345355</v>
      </c>
      <c r="BP20" s="153">
        <v>0.23423801158622681</v>
      </c>
      <c r="BQ20" s="153">
        <v>0.19442689652815134</v>
      </c>
      <c r="BR20" s="153">
        <v>0.16137224218686758</v>
      </c>
      <c r="BS20" s="153">
        <v>0.13738529965058355</v>
      </c>
      <c r="BT20" s="153">
        <v>0.11544769309004244</v>
      </c>
      <c r="BU20" s="153">
        <v>9.9105391185332431E-2</v>
      </c>
      <c r="BV20" s="153">
        <v>9.0396946461573133E-2</v>
      </c>
      <c r="BW20" s="153">
        <v>9.2890554372312403E-2</v>
      </c>
      <c r="BX20" s="153">
        <v>9.2697699999999994E-2</v>
      </c>
      <c r="BY20" s="153">
        <v>8.6108299999999999E-2</v>
      </c>
      <c r="BZ20" s="153">
        <v>7.5756299999999999E-2</v>
      </c>
      <c r="CA20" s="153">
        <v>7.1231500000000003E-2</v>
      </c>
      <c r="CB20" s="111">
        <v>4.3317700226198297E-2</v>
      </c>
      <c r="CC20" s="111">
        <v>4.3794168996931698E-2</v>
      </c>
      <c r="CD20" s="111">
        <v>4.52499682334589E-2</v>
      </c>
      <c r="CE20" s="111">
        <v>5.2745746181826599E-2</v>
      </c>
      <c r="CF20" s="111">
        <v>6.0466187627705802E-2</v>
      </c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</row>
    <row r="21" spans="2:113" s="152" customFormat="1" ht="15.75" customHeight="1" x14ac:dyDescent="0.2">
      <c r="B21" s="152" t="s">
        <v>4</v>
      </c>
      <c r="C21" s="153">
        <v>1.4551224868358499E-2</v>
      </c>
      <c r="D21" s="153">
        <v>1.3676470395506929E-2</v>
      </c>
      <c r="E21" s="153"/>
      <c r="F21" s="153"/>
      <c r="G21" s="153"/>
      <c r="H21" s="153"/>
      <c r="I21" s="153">
        <v>8.3273285200025637E-3</v>
      </c>
      <c r="J21" s="153">
        <v>7.5453516182142069E-3</v>
      </c>
      <c r="K21" s="153">
        <v>7.1021568942439516E-3</v>
      </c>
      <c r="L21" s="153">
        <v>6.2692492952999947E-3</v>
      </c>
      <c r="M21" s="153">
        <v>5.4829843420644998E-3</v>
      </c>
      <c r="N21" s="153">
        <v>4.9939706003958514E-3</v>
      </c>
      <c r="O21" s="153">
        <v>4.5546128665206751E-3</v>
      </c>
      <c r="P21" s="153">
        <v>4.0351928371980513E-3</v>
      </c>
      <c r="Q21" s="153">
        <v>8.0934950894194276E-3</v>
      </c>
      <c r="R21" s="153">
        <v>7.5673512401550702E-3</v>
      </c>
      <c r="S21" s="153">
        <v>6.2805329133703847E-3</v>
      </c>
      <c r="T21" s="153">
        <v>5.9512999999999996E-3</v>
      </c>
      <c r="U21" s="153">
        <v>5.2291000000000004E-3</v>
      </c>
      <c r="V21" s="153">
        <v>4.7125999999999999E-3</v>
      </c>
      <c r="W21" s="153">
        <v>4.5271E-3</v>
      </c>
      <c r="X21" s="160" t="s">
        <v>9</v>
      </c>
      <c r="Y21" s="160" t="s">
        <v>9</v>
      </c>
      <c r="Z21" s="160" t="s">
        <v>9</v>
      </c>
      <c r="AA21" s="160" t="s">
        <v>9</v>
      </c>
      <c r="AB21" s="160" t="s">
        <v>9</v>
      </c>
      <c r="AD21" s="152" t="s">
        <v>4</v>
      </c>
      <c r="AE21" s="153">
        <v>0.32814240035894693</v>
      </c>
      <c r="AF21" s="153">
        <v>0.31125141018677144</v>
      </c>
      <c r="AG21" s="153"/>
      <c r="AH21" s="153"/>
      <c r="AI21" s="153"/>
      <c r="AJ21" s="153"/>
      <c r="AK21" s="153">
        <v>0.25832853031651853</v>
      </c>
      <c r="AL21" s="153">
        <v>0.25046277059995786</v>
      </c>
      <c r="AM21" s="153">
        <v>0.2468357163283085</v>
      </c>
      <c r="AN21" s="153">
        <v>0.23284130084902527</v>
      </c>
      <c r="AO21" s="153">
        <v>0.22185051749721532</v>
      </c>
      <c r="AP21" s="153">
        <v>0.21543162055330486</v>
      </c>
      <c r="AQ21" s="153">
        <v>0.19903505965647153</v>
      </c>
      <c r="AR21" s="153">
        <v>0.19241706957549315</v>
      </c>
      <c r="AS21" s="153">
        <v>0.18035537048416583</v>
      </c>
      <c r="AT21" s="153">
        <v>0.16392602677722631</v>
      </c>
      <c r="AU21" s="153">
        <v>0.14995887856869436</v>
      </c>
      <c r="AV21" s="153">
        <v>0.139840579616892</v>
      </c>
      <c r="AW21" s="153">
        <v>0.13296976632204399</v>
      </c>
      <c r="AX21" s="153">
        <v>0.124846506052715</v>
      </c>
      <c r="AY21" s="153">
        <v>0.11611215219936601</v>
      </c>
      <c r="AZ21" s="153">
        <v>0.112703784433604</v>
      </c>
      <c r="BA21" s="153">
        <v>0.10653419979584999</v>
      </c>
      <c r="BB21" s="153">
        <v>0.10371041361292301</v>
      </c>
      <c r="BC21" s="153">
        <v>9.2973566772107205E-2</v>
      </c>
      <c r="BD21" s="153">
        <v>8.9906961531162496E-2</v>
      </c>
      <c r="BF21" s="152" t="s">
        <v>4</v>
      </c>
      <c r="BG21" s="153">
        <v>0.3426936252273054</v>
      </c>
      <c r="BH21" s="153">
        <v>0.32492788058227839</v>
      </c>
      <c r="BI21" s="153"/>
      <c r="BJ21" s="153"/>
      <c r="BK21" s="153"/>
      <c r="BL21" s="153"/>
      <c r="BM21" s="153">
        <v>0.2666558588365211</v>
      </c>
      <c r="BN21" s="153">
        <v>0.2580081222181721</v>
      </c>
      <c r="BO21" s="153">
        <v>0.25393787322255246</v>
      </c>
      <c r="BP21" s="153">
        <v>0.23911055014432525</v>
      </c>
      <c r="BQ21" s="153">
        <v>0.22733350183927983</v>
      </c>
      <c r="BR21" s="153">
        <v>0.2204255911537007</v>
      </c>
      <c r="BS21" s="153">
        <v>0.2035896725229922</v>
      </c>
      <c r="BT21" s="153">
        <v>0.19645226241269123</v>
      </c>
      <c r="BU21" s="153">
        <v>0.18844886557358526</v>
      </c>
      <c r="BV21" s="153">
        <v>0.1714933780173814</v>
      </c>
      <c r="BW21" s="153">
        <v>0.15623941148206474</v>
      </c>
      <c r="BX21" s="153">
        <v>0.145097</v>
      </c>
      <c r="BY21" s="153">
        <v>0.13787430000000001</v>
      </c>
      <c r="BZ21" s="153">
        <v>0.12929599999999999</v>
      </c>
      <c r="CA21" s="153">
        <v>0.1203607</v>
      </c>
      <c r="CB21" s="111">
        <v>0.112703784433604</v>
      </c>
      <c r="CC21" s="111">
        <v>0.10653419979584999</v>
      </c>
      <c r="CD21" s="111">
        <v>0.10371041361292301</v>
      </c>
      <c r="CE21" s="111">
        <v>9.2973566772107205E-2</v>
      </c>
      <c r="CF21" s="111">
        <v>8.9906961531162496E-2</v>
      </c>
      <c r="CG21" s="167"/>
      <c r="CH21" s="167"/>
      <c r="CI21" s="167"/>
      <c r="CJ21" s="167"/>
      <c r="CK21" s="167"/>
      <c r="CL21" s="167"/>
      <c r="CM21" s="153"/>
      <c r="CN21" s="153"/>
    </row>
    <row r="22" spans="2:113" s="152" customFormat="1" ht="15.75" customHeight="1" x14ac:dyDescent="0.2">
      <c r="B22" s="152" t="s">
        <v>14</v>
      </c>
      <c r="C22" s="153">
        <v>0.32406808293488415</v>
      </c>
      <c r="D22" s="153">
        <v>0.3174367661450922</v>
      </c>
      <c r="E22" s="153"/>
      <c r="F22" s="153"/>
      <c r="G22" s="153"/>
      <c r="H22" s="153"/>
      <c r="I22" s="153">
        <v>0.42866250124027638</v>
      </c>
      <c r="J22" s="153">
        <v>0.49277698728804981</v>
      </c>
      <c r="K22" s="153">
        <v>0.54293778682183957</v>
      </c>
      <c r="L22" s="153">
        <v>0.57621077925249764</v>
      </c>
      <c r="M22" s="153">
        <v>0.57999233379265513</v>
      </c>
      <c r="N22" s="153">
        <v>0.59428965726266425</v>
      </c>
      <c r="O22" s="153">
        <v>0.60173117741288518</v>
      </c>
      <c r="P22" s="153">
        <v>0.57051331512824499</v>
      </c>
      <c r="Q22" s="153">
        <v>0.54964343458215137</v>
      </c>
      <c r="R22" s="153">
        <v>0.52428313954762018</v>
      </c>
      <c r="S22" s="153">
        <v>0.50207855211355923</v>
      </c>
      <c r="T22" s="153">
        <v>0.47054950000000001</v>
      </c>
      <c r="U22" s="153">
        <v>0.46292480000000003</v>
      </c>
      <c r="V22" s="153">
        <v>0.45506819999999998</v>
      </c>
      <c r="W22" s="153">
        <v>0.44904159999999999</v>
      </c>
      <c r="X22" s="153">
        <v>0.44186493659921</v>
      </c>
      <c r="Y22" s="153">
        <v>0.42744951984427498</v>
      </c>
      <c r="Z22" s="153">
        <v>0.40523955992115102</v>
      </c>
      <c r="AA22" s="153">
        <v>0.36908687291237002</v>
      </c>
      <c r="AB22" s="153">
        <v>0.35035068836440503</v>
      </c>
      <c r="AD22" s="152" t="s">
        <v>14</v>
      </c>
      <c r="AE22" s="153">
        <v>1.1789154305267595</v>
      </c>
      <c r="AF22" s="153">
        <v>1.2109722730858943</v>
      </c>
      <c r="AG22" s="153"/>
      <c r="AH22" s="153"/>
      <c r="AI22" s="153"/>
      <c r="AJ22" s="153"/>
      <c r="AK22" s="153">
        <v>1.801952215399669</v>
      </c>
      <c r="AL22" s="153">
        <v>1.9150769336370017</v>
      </c>
      <c r="AM22" s="153">
        <v>2.0221083802398532</v>
      </c>
      <c r="AN22" s="153">
        <v>2.0527495410833492</v>
      </c>
      <c r="AO22" s="153">
        <v>2.1355330867603124</v>
      </c>
      <c r="AP22" s="153">
        <v>2.3108785374043426</v>
      </c>
      <c r="AQ22" s="153">
        <v>2.3070506762971164</v>
      </c>
      <c r="AR22" s="153">
        <v>2.3944334340647058</v>
      </c>
      <c r="AS22" s="153">
        <v>2.367572882494422</v>
      </c>
      <c r="AT22" s="153">
        <v>2.4293402270954401</v>
      </c>
      <c r="AU22" s="153">
        <v>2.3743979252055674</v>
      </c>
      <c r="AV22" s="153">
        <v>2.3643826301352799</v>
      </c>
      <c r="AW22" s="153">
        <v>2.3253012297025299</v>
      </c>
      <c r="AX22" s="153">
        <v>2.30122753675855</v>
      </c>
      <c r="AY22" s="153">
        <v>2.3045359351482899</v>
      </c>
      <c r="AZ22" s="153">
        <v>2.3247142671367</v>
      </c>
      <c r="BA22" s="153">
        <v>2.3095946372362102</v>
      </c>
      <c r="BB22" s="153">
        <v>2.32307875041512</v>
      </c>
      <c r="BC22" s="153">
        <v>2.2963416863340802</v>
      </c>
      <c r="BD22" s="153">
        <v>2.2905625790588902</v>
      </c>
      <c r="BF22" s="152" t="s">
        <v>14</v>
      </c>
      <c r="BG22" s="153">
        <v>1.5029835134616438</v>
      </c>
      <c r="BH22" s="153">
        <v>1.5284090392309866</v>
      </c>
      <c r="BI22" s="153"/>
      <c r="BJ22" s="153"/>
      <c r="BK22" s="153"/>
      <c r="BL22" s="153"/>
      <c r="BM22" s="153">
        <v>2.2306147166399453</v>
      </c>
      <c r="BN22" s="153">
        <v>2.4078539209250516</v>
      </c>
      <c r="BO22" s="153">
        <v>2.5650461670616926</v>
      </c>
      <c r="BP22" s="153">
        <v>2.6289603203358474</v>
      </c>
      <c r="BQ22" s="153">
        <v>2.7155254205529675</v>
      </c>
      <c r="BR22" s="153">
        <v>2.9051681946670067</v>
      </c>
      <c r="BS22" s="153">
        <v>2.9087818537100016</v>
      </c>
      <c r="BT22" s="153">
        <v>2.9649467491929506</v>
      </c>
      <c r="BU22" s="153">
        <v>2.9172163170765737</v>
      </c>
      <c r="BV22" s="153">
        <v>2.9536233666430598</v>
      </c>
      <c r="BW22" s="153">
        <v>2.8764764773191263</v>
      </c>
      <c r="BX22" s="153">
        <v>2.8264465000000003</v>
      </c>
      <c r="BY22" s="153">
        <v>2.7846598</v>
      </c>
      <c r="BZ22" s="153">
        <v>2.7527032</v>
      </c>
      <c r="CA22" s="153">
        <v>2.7489006000000002</v>
      </c>
      <c r="CB22" s="111">
        <v>2.76657920373591</v>
      </c>
      <c r="CC22" s="111">
        <v>2.7370441570804851</v>
      </c>
      <c r="CD22" s="111">
        <v>2.7283183103362711</v>
      </c>
      <c r="CE22" s="111">
        <v>2.6654285592464504</v>
      </c>
      <c r="CF22" s="111">
        <v>2.6409132674232954</v>
      </c>
      <c r="CG22" s="167"/>
      <c r="CH22" s="167"/>
      <c r="CI22" s="167"/>
      <c r="CJ22" s="167"/>
      <c r="CK22" s="167"/>
      <c r="CL22" s="167"/>
      <c r="CM22" s="153"/>
      <c r="CN22" s="153"/>
    </row>
    <row r="23" spans="2:113" s="152" customFormat="1" ht="15.75" customHeight="1" x14ac:dyDescent="0.2">
      <c r="B23" s="152" t="s">
        <v>5</v>
      </c>
      <c r="C23" s="160" t="s">
        <v>9</v>
      </c>
      <c r="D23" s="160" t="s">
        <v>9</v>
      </c>
      <c r="E23" s="133"/>
      <c r="F23" s="133"/>
      <c r="G23" s="133"/>
      <c r="H23" s="133"/>
      <c r="I23" s="160" t="s">
        <v>9</v>
      </c>
      <c r="J23" s="160" t="s">
        <v>9</v>
      </c>
      <c r="K23" s="160" t="s">
        <v>9</v>
      </c>
      <c r="L23" s="160" t="s">
        <v>9</v>
      </c>
      <c r="M23" s="160" t="s">
        <v>9</v>
      </c>
      <c r="N23" s="160" t="s">
        <v>9</v>
      </c>
      <c r="O23" s="160" t="s">
        <v>9</v>
      </c>
      <c r="P23" s="160" t="s">
        <v>9</v>
      </c>
      <c r="Q23" s="160" t="s">
        <v>9</v>
      </c>
      <c r="R23" s="160" t="s">
        <v>9</v>
      </c>
      <c r="S23" s="160" t="s">
        <v>9</v>
      </c>
      <c r="T23" s="160" t="s">
        <v>9</v>
      </c>
      <c r="U23" s="160" t="s">
        <v>9</v>
      </c>
      <c r="V23" s="160" t="s">
        <v>9</v>
      </c>
      <c r="W23" s="160" t="s">
        <v>9</v>
      </c>
      <c r="X23" s="153">
        <v>2.6305246714262299E-2</v>
      </c>
      <c r="Y23" s="153">
        <v>2.29993219573866E-2</v>
      </c>
      <c r="Z23" s="153">
        <v>2.1320956633736898E-2</v>
      </c>
      <c r="AA23" s="153">
        <v>1.9661194254596E-2</v>
      </c>
      <c r="AB23" s="153">
        <v>1.9122320637642701E-2</v>
      </c>
      <c r="AD23" s="152" t="s">
        <v>5</v>
      </c>
      <c r="AE23" s="153">
        <v>0</v>
      </c>
      <c r="AF23" s="153">
        <v>0</v>
      </c>
      <c r="AG23" s="153"/>
      <c r="AH23" s="153"/>
      <c r="AI23" s="153"/>
      <c r="AJ23" s="153"/>
      <c r="AK23" s="153">
        <v>3.9225391700698706E-3</v>
      </c>
      <c r="AL23" s="153">
        <v>3.4986305116870005E-3</v>
      </c>
      <c r="AM23" s="153">
        <v>3.3132323240039367E-3</v>
      </c>
      <c r="AN23" s="153">
        <v>3.3583862157697663E-3</v>
      </c>
      <c r="AO23" s="153">
        <v>3.8307055465038177E-3</v>
      </c>
      <c r="AP23" s="153">
        <v>4.3481277990200153E-3</v>
      </c>
      <c r="AQ23" s="153">
        <v>4.8978709957269171E-3</v>
      </c>
      <c r="AR23" s="153">
        <v>5.0220206597546644E-3</v>
      </c>
      <c r="AS23" s="153">
        <v>7.1817891524593933E-3</v>
      </c>
      <c r="AT23" s="153">
        <v>1.0053065512381843E-2</v>
      </c>
      <c r="AU23" s="153">
        <v>1.4489962488921159E-2</v>
      </c>
      <c r="AV23" s="153">
        <v>1.44157405018222E-2</v>
      </c>
      <c r="AW23" s="153">
        <v>1.1389946343843001E-2</v>
      </c>
      <c r="AX23" s="153">
        <v>1.2872700513294101E-2</v>
      </c>
      <c r="AY23" s="153">
        <v>1.13124462482782E-2</v>
      </c>
      <c r="AZ23" s="153">
        <v>1.23781426020694E-2</v>
      </c>
      <c r="BA23" s="153">
        <v>2.58540749841898E-2</v>
      </c>
      <c r="BB23" s="153">
        <v>2.56119919066124E-2</v>
      </c>
      <c r="BC23" s="153">
        <v>1.3998183141785201E-2</v>
      </c>
      <c r="BD23" s="153">
        <v>1.19185924804153E-2</v>
      </c>
      <c r="BF23" s="152" t="s">
        <v>5</v>
      </c>
      <c r="BG23" s="153">
        <v>0</v>
      </c>
      <c r="BH23" s="153">
        <v>0</v>
      </c>
      <c r="BI23" s="153"/>
      <c r="BJ23" s="153"/>
      <c r="BK23" s="153"/>
      <c r="BL23" s="153"/>
      <c r="BM23" s="153">
        <v>3.9225391700698706E-3</v>
      </c>
      <c r="BN23" s="153">
        <v>3.4986305116870005E-3</v>
      </c>
      <c r="BO23" s="153">
        <v>3.3132323240039367E-3</v>
      </c>
      <c r="BP23" s="153">
        <v>3.3583862157697663E-3</v>
      </c>
      <c r="BQ23" s="153">
        <v>3.8307055465038177E-3</v>
      </c>
      <c r="BR23" s="153">
        <v>4.3481277990200153E-3</v>
      </c>
      <c r="BS23" s="153">
        <v>4.8978709957269171E-3</v>
      </c>
      <c r="BT23" s="153">
        <v>5.0220206597546644E-3</v>
      </c>
      <c r="BU23" s="153">
        <v>7.1817891524593933E-3</v>
      </c>
      <c r="BV23" s="153">
        <v>1.0053065512381843E-2</v>
      </c>
      <c r="BW23" s="153">
        <v>1.4489962488921159E-2</v>
      </c>
      <c r="BX23" s="153">
        <v>1.4057099999999999E-2</v>
      </c>
      <c r="BY23" s="153">
        <v>1.14831E-2</v>
      </c>
      <c r="BZ23" s="153">
        <v>1.2866900000000001E-2</v>
      </c>
      <c r="CA23" s="153">
        <v>1.1250899999999999E-2</v>
      </c>
      <c r="CB23" s="111">
        <v>3.8683389316331696E-2</v>
      </c>
      <c r="CC23" s="111">
        <v>4.8853396941576401E-2</v>
      </c>
      <c r="CD23" s="111">
        <v>4.6932948540349295E-2</v>
      </c>
      <c r="CE23" s="111">
        <v>3.3659377396381203E-2</v>
      </c>
      <c r="CF23" s="111">
        <v>3.1040913118058001E-2</v>
      </c>
      <c r="CG23" s="167"/>
      <c r="CH23" s="167"/>
      <c r="CI23" s="167"/>
      <c r="CJ23" s="167"/>
      <c r="CK23" s="167"/>
      <c r="CL23" s="167"/>
      <c r="CM23" s="153"/>
      <c r="CN23" s="153"/>
    </row>
    <row r="24" spans="2:113" s="152" customFormat="1" ht="15.75" customHeight="1" x14ac:dyDescent="0.2">
      <c r="B24" s="152" t="s">
        <v>6</v>
      </c>
      <c r="C24" s="153">
        <v>0.24911756329387363</v>
      </c>
      <c r="D24" s="153">
        <v>0.24836444465421179</v>
      </c>
      <c r="E24" s="153"/>
      <c r="F24" s="153"/>
      <c r="G24" s="153"/>
      <c r="H24" s="153"/>
      <c r="I24" s="153">
        <v>0.20814392311606164</v>
      </c>
      <c r="J24" s="153">
        <v>0.19466364418369886</v>
      </c>
      <c r="K24" s="153">
        <v>0.18729710503939156</v>
      </c>
      <c r="L24" s="153">
        <v>0.18698244419218973</v>
      </c>
      <c r="M24" s="153">
        <v>0.1970534237817117</v>
      </c>
      <c r="N24" s="153">
        <v>0.20495127867557436</v>
      </c>
      <c r="O24" s="153">
        <v>0.27397264222925266</v>
      </c>
      <c r="P24" s="153">
        <v>0.29193468997434252</v>
      </c>
      <c r="Q24" s="153">
        <v>0.23997984159335298</v>
      </c>
      <c r="R24" s="153">
        <v>0.24606739010278511</v>
      </c>
      <c r="S24" s="153">
        <v>0.24169440658962571</v>
      </c>
      <c r="T24" s="153">
        <v>0.25223679999999998</v>
      </c>
      <c r="U24" s="153">
        <v>0.25447429999999999</v>
      </c>
      <c r="V24" s="153">
        <v>0.2544495</v>
      </c>
      <c r="W24" s="153">
        <v>0.25479849999999998</v>
      </c>
      <c r="X24" s="153">
        <v>0.25458541224015502</v>
      </c>
      <c r="Y24" s="153">
        <v>0.26066195114138901</v>
      </c>
      <c r="Z24" s="153">
        <v>0.26093618816344699</v>
      </c>
      <c r="AA24" s="153">
        <v>0.268446639139508</v>
      </c>
      <c r="AB24" s="153">
        <v>0.25829771396182299</v>
      </c>
      <c r="AD24" s="152" t="s">
        <v>6</v>
      </c>
      <c r="AE24" s="153">
        <v>0.18372371971422302</v>
      </c>
      <c r="AF24" s="153">
        <v>0.22332037857597559</v>
      </c>
      <c r="AG24" s="153"/>
      <c r="AH24" s="153"/>
      <c r="AI24" s="153"/>
      <c r="AJ24" s="153"/>
      <c r="AK24" s="153">
        <v>0.3318928047105395</v>
      </c>
      <c r="AL24" s="153">
        <v>0.341779651735588</v>
      </c>
      <c r="AM24" s="153">
        <v>0.32513142660298028</v>
      </c>
      <c r="AN24" s="153">
        <v>0.30352580387320299</v>
      </c>
      <c r="AO24" s="153">
        <v>0.30319614590275856</v>
      </c>
      <c r="AP24" s="153">
        <v>0.29178188312715952</v>
      </c>
      <c r="AQ24" s="153">
        <v>0.32769288156963516</v>
      </c>
      <c r="AR24" s="153">
        <v>0.37878423976313091</v>
      </c>
      <c r="AS24" s="153">
        <v>0.39178309686202156</v>
      </c>
      <c r="AT24" s="153">
        <v>0.43813457289681512</v>
      </c>
      <c r="AU24" s="153">
        <v>0.45558370461289466</v>
      </c>
      <c r="AV24" s="153">
        <v>0.46591945024083198</v>
      </c>
      <c r="AW24" s="153">
        <v>0.472874497956771</v>
      </c>
      <c r="AX24" s="153">
        <v>0.49902039091393502</v>
      </c>
      <c r="AY24" s="153">
        <v>0.50089191044943704</v>
      </c>
      <c r="AZ24" s="153">
        <v>0.48386892011844901</v>
      </c>
      <c r="BA24" s="153">
        <v>0.47753168213227798</v>
      </c>
      <c r="BB24" s="153">
        <v>0.481286791085278</v>
      </c>
      <c r="BC24" s="153">
        <v>0.51547513110828602</v>
      </c>
      <c r="BD24" s="153">
        <v>0.48545333783506001</v>
      </c>
      <c r="BF24" s="152" t="s">
        <v>6</v>
      </c>
      <c r="BG24" s="153">
        <v>0.43284128300809666</v>
      </c>
      <c r="BH24" s="153">
        <v>0.47168482323018734</v>
      </c>
      <c r="BI24" s="153"/>
      <c r="BJ24" s="153"/>
      <c r="BK24" s="153"/>
      <c r="BL24" s="153"/>
      <c r="BM24" s="153">
        <v>0.54003672782660106</v>
      </c>
      <c r="BN24" s="153">
        <v>0.53644329591928674</v>
      </c>
      <c r="BO24" s="153">
        <v>0.51242853164237179</v>
      </c>
      <c r="BP24" s="153">
        <v>0.49050824806539278</v>
      </c>
      <c r="BQ24" s="153">
        <v>0.50024956968447032</v>
      </c>
      <c r="BR24" s="153">
        <v>0.49673316180273386</v>
      </c>
      <c r="BS24" s="153">
        <v>0.60166552379888782</v>
      </c>
      <c r="BT24" s="153">
        <v>0.67071892973747349</v>
      </c>
      <c r="BU24" s="153">
        <v>0.63176293845537468</v>
      </c>
      <c r="BV24" s="153">
        <v>0.68420196299960012</v>
      </c>
      <c r="BW24" s="153">
        <v>0.69727811120252037</v>
      </c>
      <c r="BX24" s="153">
        <v>0.7172885</v>
      </c>
      <c r="BY24" s="153">
        <v>0.72732839999999999</v>
      </c>
      <c r="BZ24" s="153">
        <v>0.75275530000000002</v>
      </c>
      <c r="CA24" s="153">
        <v>0.75466610000000001</v>
      </c>
      <c r="CB24" s="111">
        <v>0.73845433235860403</v>
      </c>
      <c r="CC24" s="111">
        <v>0.73819363327366694</v>
      </c>
      <c r="CD24" s="111">
        <v>0.74222297924872493</v>
      </c>
      <c r="CE24" s="111">
        <v>0.78392177024779408</v>
      </c>
      <c r="CF24" s="111">
        <v>0.74375105179688306</v>
      </c>
      <c r="CG24" s="167"/>
      <c r="CH24" s="167"/>
      <c r="CI24" s="167"/>
      <c r="CJ24" s="167"/>
      <c r="CK24" s="167"/>
      <c r="CL24" s="167"/>
      <c r="CM24" s="153"/>
      <c r="CN24" s="153"/>
    </row>
    <row r="25" spans="2:113" s="152" customFormat="1" ht="15.75" customHeight="1" x14ac:dyDescent="0.2">
      <c r="B25" s="152" t="s">
        <v>7</v>
      </c>
      <c r="C25" s="153">
        <v>4.0470834329723324E-3</v>
      </c>
      <c r="D25" s="153">
        <v>4.034848510916505E-3</v>
      </c>
      <c r="E25" s="153"/>
      <c r="F25" s="153"/>
      <c r="G25" s="153"/>
      <c r="H25" s="153"/>
      <c r="I25" s="153">
        <v>4.9538784822421886E-4</v>
      </c>
      <c r="J25" s="153">
        <v>4.1550392324136526E-4</v>
      </c>
      <c r="K25" s="153">
        <v>3.4232955978932725E-4</v>
      </c>
      <c r="L25" s="153">
        <v>3.8516335762141246E-4</v>
      </c>
      <c r="M25" s="153">
        <v>3.7617162986494055E-4</v>
      </c>
      <c r="N25" s="153">
        <v>3.8383617235000675E-4</v>
      </c>
      <c r="O25" s="153">
        <v>3.7376913493542008E-4</v>
      </c>
      <c r="P25" s="153">
        <v>2.693263942982494E-4</v>
      </c>
      <c r="Q25" s="153">
        <v>4.489654557757469E-4</v>
      </c>
      <c r="R25" s="153">
        <v>2.669622884709923E-4</v>
      </c>
      <c r="S25" s="153">
        <v>3.0707507837020412E-4</v>
      </c>
      <c r="T25" s="153">
        <v>6.5680000000000003E-4</v>
      </c>
      <c r="U25" s="153">
        <v>2.0322000000000001E-3</v>
      </c>
      <c r="V25" s="153">
        <v>2.7975999999999999E-3</v>
      </c>
      <c r="W25" s="153">
        <v>2.5121000000000002E-3</v>
      </c>
      <c r="X25" s="160" t="s">
        <v>9</v>
      </c>
      <c r="Y25" s="160" t="s">
        <v>9</v>
      </c>
      <c r="Z25" s="160" t="s">
        <v>9</v>
      </c>
      <c r="AA25" s="160" t="s">
        <v>9</v>
      </c>
      <c r="AB25" s="160" t="s">
        <v>9</v>
      </c>
      <c r="AD25" s="152" t="s">
        <v>7</v>
      </c>
      <c r="AE25" s="153">
        <v>2.8272987025153403E-2</v>
      </c>
      <c r="AF25" s="153">
        <v>2.7299003836691156E-2</v>
      </c>
      <c r="AG25" s="153"/>
      <c r="AH25" s="153"/>
      <c r="AI25" s="153"/>
      <c r="AJ25" s="153"/>
      <c r="AK25" s="153">
        <v>6.1080641274418757E-2</v>
      </c>
      <c r="AL25" s="153">
        <v>6.769817879440343E-2</v>
      </c>
      <c r="AM25" s="153">
        <v>7.1197472411811291E-2</v>
      </c>
      <c r="AN25" s="153">
        <v>7.5233817738807496E-2</v>
      </c>
      <c r="AO25" s="153">
        <v>7.5595395828698411E-2</v>
      </c>
      <c r="AP25" s="153">
        <v>8.4597534765117971E-2</v>
      </c>
      <c r="AQ25" s="153">
        <v>8.4316036813195702E-2</v>
      </c>
      <c r="AR25" s="153">
        <v>7.8630821993536854E-2</v>
      </c>
      <c r="AS25" s="153">
        <v>7.437144144820175E-2</v>
      </c>
      <c r="AT25" s="153">
        <v>7.0963544261272035E-2</v>
      </c>
      <c r="AU25" s="153">
        <v>6.7939097699661222E-2</v>
      </c>
      <c r="AV25" s="153">
        <v>6.1425983722507203E-2</v>
      </c>
      <c r="AW25" s="153">
        <v>6.0541393188854299E-2</v>
      </c>
      <c r="AX25" s="153">
        <v>5.8422887826183302E-2</v>
      </c>
      <c r="AY25" s="153">
        <v>5.4610342926681599E-2</v>
      </c>
      <c r="AZ25" s="153">
        <v>5.1536622727204703E-2</v>
      </c>
      <c r="BA25" s="153">
        <v>5.0121003382218102E-2</v>
      </c>
      <c r="BB25" s="153">
        <v>5.0302414334814E-2</v>
      </c>
      <c r="BC25" s="153">
        <v>5.0401819066076901E-2</v>
      </c>
      <c r="BD25" s="153">
        <v>4.9162924353368199E-2</v>
      </c>
      <c r="BF25" s="152" t="s">
        <v>7</v>
      </c>
      <c r="BG25" s="153">
        <v>3.2320070458125738E-2</v>
      </c>
      <c r="BH25" s="153">
        <v>3.1333852347607667E-2</v>
      </c>
      <c r="BI25" s="153"/>
      <c r="BJ25" s="153"/>
      <c r="BK25" s="153"/>
      <c r="BL25" s="153"/>
      <c r="BM25" s="153">
        <v>6.157602912264297E-2</v>
      </c>
      <c r="BN25" s="153">
        <v>6.81136827176448E-2</v>
      </c>
      <c r="BO25" s="153">
        <v>7.1539801971600606E-2</v>
      </c>
      <c r="BP25" s="153">
        <v>7.5618981096428894E-2</v>
      </c>
      <c r="BQ25" s="153">
        <v>7.5971567458563344E-2</v>
      </c>
      <c r="BR25" s="153">
        <v>8.4981370937467979E-2</v>
      </c>
      <c r="BS25" s="153">
        <v>8.4689805948131136E-2</v>
      </c>
      <c r="BT25" s="153">
        <v>7.8900148387835101E-2</v>
      </c>
      <c r="BU25" s="153">
        <v>7.4820406903977496E-2</v>
      </c>
      <c r="BV25" s="153">
        <v>7.1230506549743028E-2</v>
      </c>
      <c r="BW25" s="153">
        <v>6.8246172778031411E-2</v>
      </c>
      <c r="BX25" s="153">
        <v>6.1868199999999998E-2</v>
      </c>
      <c r="BY25" s="153">
        <v>6.2502799999999997E-2</v>
      </c>
      <c r="BZ25" s="153">
        <v>6.1083899999999997E-2</v>
      </c>
      <c r="CA25" s="153">
        <v>5.6912900000000002E-2</v>
      </c>
      <c r="CB25" s="111">
        <v>5.1536622727204703E-2</v>
      </c>
      <c r="CC25" s="111">
        <v>5.0121003382218102E-2</v>
      </c>
      <c r="CD25" s="111">
        <v>5.0302414334814E-2</v>
      </c>
      <c r="CE25" s="111">
        <v>5.0401819066076901E-2</v>
      </c>
      <c r="CF25" s="111">
        <v>4.9162924353368199E-2</v>
      </c>
      <c r="CG25" s="167"/>
      <c r="CH25" s="167"/>
      <c r="CI25" s="167"/>
      <c r="CJ25" s="167"/>
      <c r="CK25" s="167"/>
      <c r="CL25" s="167"/>
      <c r="CM25" s="153"/>
      <c r="CN25" s="153"/>
    </row>
    <row r="26" spans="2:113" s="152" customFormat="1" ht="15.75" customHeight="1" thickBot="1" x14ac:dyDescent="0.25">
      <c r="B26" s="163" t="s">
        <v>8</v>
      </c>
      <c r="C26" s="168">
        <v>4.2497755932567376</v>
      </c>
      <c r="D26" s="168">
        <v>4.1698679441604964</v>
      </c>
      <c r="E26" s="168"/>
      <c r="F26" s="168"/>
      <c r="G26" s="168"/>
      <c r="H26" s="168"/>
      <c r="I26" s="168">
        <v>3.4757433754200213</v>
      </c>
      <c r="J26" s="168">
        <v>3.3935712154056126</v>
      </c>
      <c r="K26" s="168">
        <v>3.3056514331189097</v>
      </c>
      <c r="L26" s="168">
        <v>3.2069409502855826</v>
      </c>
      <c r="M26" s="168">
        <v>3.1297003177778224</v>
      </c>
      <c r="N26" s="168">
        <v>3.0064628825277775</v>
      </c>
      <c r="O26" s="168">
        <v>2.8618704395124968</v>
      </c>
      <c r="P26" s="168">
        <v>2.6293603912320731</v>
      </c>
      <c r="Q26" s="168">
        <v>2.3566156023421669</v>
      </c>
      <c r="R26" s="168">
        <v>2.2216083380222584</v>
      </c>
      <c r="S26" s="168">
        <v>2.0923185902164305</v>
      </c>
      <c r="T26" s="168">
        <v>2.005919</v>
      </c>
      <c r="U26" s="168">
        <v>1.8977139999999999</v>
      </c>
      <c r="V26" s="168">
        <v>1.7947740000000001</v>
      </c>
      <c r="W26" s="168">
        <v>1.7551909999999999</v>
      </c>
      <c r="X26" s="168">
        <v>1.6971961296216</v>
      </c>
      <c r="Y26" s="168">
        <v>1.6575353407437901</v>
      </c>
      <c r="Z26" s="168">
        <v>1.61711954880646</v>
      </c>
      <c r="AA26" s="168">
        <v>1.60203723219422</v>
      </c>
      <c r="AB26" s="168">
        <v>1.5789081019536999</v>
      </c>
      <c r="AD26" s="163" t="s">
        <v>8</v>
      </c>
      <c r="AE26" s="168">
        <v>1.0219306019367356</v>
      </c>
      <c r="AF26" s="168">
        <v>1.0782866378197957</v>
      </c>
      <c r="AG26" s="168"/>
      <c r="AH26" s="168"/>
      <c r="AI26" s="168"/>
      <c r="AJ26" s="168"/>
      <c r="AK26" s="168">
        <v>1.5032608795484386</v>
      </c>
      <c r="AL26" s="168">
        <v>1.5930565364311806</v>
      </c>
      <c r="AM26" s="168">
        <v>1.6496818000260949</v>
      </c>
      <c r="AN26" s="168">
        <v>1.6882705587305387</v>
      </c>
      <c r="AO26" s="168">
        <v>1.717259174530102</v>
      </c>
      <c r="AP26" s="168">
        <v>1.7376509160896321</v>
      </c>
      <c r="AQ26" s="168">
        <v>1.7701599809055237</v>
      </c>
      <c r="AR26" s="168">
        <v>1.7781985311849937</v>
      </c>
      <c r="AS26" s="168">
        <v>1.7368416953684074</v>
      </c>
      <c r="AT26" s="168">
        <v>1.703466778103613</v>
      </c>
      <c r="AU26" s="168">
        <v>1.7117562599939729</v>
      </c>
      <c r="AV26" s="168">
        <v>1.66626282475585</v>
      </c>
      <c r="AW26" s="168">
        <v>1.6350005941035399</v>
      </c>
      <c r="AX26" s="168">
        <v>1.62074510624587</v>
      </c>
      <c r="AY26" s="168">
        <v>1.65909837909415</v>
      </c>
      <c r="AZ26" s="168">
        <v>1.6807324746669701</v>
      </c>
      <c r="BA26" s="168">
        <v>1.6873673853162501</v>
      </c>
      <c r="BB26" s="168">
        <v>1.67995005704209</v>
      </c>
      <c r="BC26" s="168">
        <v>1.7731524208611</v>
      </c>
      <c r="BD26" s="168">
        <v>1.82245385165799</v>
      </c>
      <c r="BE26" s="182"/>
      <c r="BF26" s="163" t="s">
        <v>8</v>
      </c>
      <c r="BG26" s="168">
        <v>5.2717061951934738</v>
      </c>
      <c r="BH26" s="168">
        <v>5.2481545819802919</v>
      </c>
      <c r="BI26" s="168"/>
      <c r="BJ26" s="168"/>
      <c r="BK26" s="168"/>
      <c r="BL26" s="168"/>
      <c r="BM26" s="168">
        <v>4.9790042549684603</v>
      </c>
      <c r="BN26" s="168">
        <v>4.9866277518367932</v>
      </c>
      <c r="BO26" s="168">
        <v>4.9553332331450051</v>
      </c>
      <c r="BP26" s="168">
        <v>4.8952115090161215</v>
      </c>
      <c r="BQ26" s="168">
        <v>4.8469594923079242</v>
      </c>
      <c r="BR26" s="168">
        <v>4.74411379861741</v>
      </c>
      <c r="BS26" s="168">
        <v>4.6320304204180207</v>
      </c>
      <c r="BT26" s="168">
        <v>4.407558922417067</v>
      </c>
      <c r="BU26" s="168">
        <v>4.0934572977105743</v>
      </c>
      <c r="BV26" s="168">
        <v>3.9250751161258717</v>
      </c>
      <c r="BW26" s="168">
        <v>3.8040748502104029</v>
      </c>
      <c r="BX26" s="168">
        <v>3.668145</v>
      </c>
      <c r="BY26" s="168">
        <v>3.5334949999999998</v>
      </c>
      <c r="BZ26" s="168">
        <v>3.4129040000000002</v>
      </c>
      <c r="CA26" s="168">
        <v>3.4109280000000002</v>
      </c>
      <c r="CB26" s="180">
        <v>3.3779286042885701</v>
      </c>
      <c r="CC26" s="180">
        <v>3.3449027260600399</v>
      </c>
      <c r="CD26" s="180">
        <v>3.29706960584855</v>
      </c>
      <c r="CE26" s="180">
        <v>3.3751896530553198</v>
      </c>
      <c r="CF26" s="180">
        <v>3.4013619536116897</v>
      </c>
      <c r="CG26" s="167"/>
      <c r="CH26" s="167"/>
      <c r="CI26" s="167"/>
      <c r="CJ26" s="167"/>
      <c r="CK26" s="167"/>
      <c r="CL26" s="167"/>
      <c r="CM26" s="153"/>
      <c r="CN26" s="153"/>
    </row>
    <row r="27" spans="2:113" s="6" customFormat="1" ht="15.75" customHeight="1" x14ac:dyDescent="0.2">
      <c r="B27" s="20" t="s">
        <v>46</v>
      </c>
      <c r="C27" s="183"/>
      <c r="D27" s="183"/>
      <c r="E27" s="183"/>
      <c r="F27" s="183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D27" s="20" t="s">
        <v>51</v>
      </c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4"/>
      <c r="BF27" s="20" t="s">
        <v>51</v>
      </c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</row>
    <row r="28" spans="2:113" s="6" customFormat="1" ht="15.75" customHeight="1" x14ac:dyDescent="0.2">
      <c r="B28" s="24"/>
      <c r="AD28" s="152"/>
      <c r="AE28" s="152"/>
      <c r="AF28" s="152"/>
      <c r="AG28" s="152"/>
      <c r="AH28" s="152"/>
      <c r="AI28" s="152"/>
      <c r="AJ28" s="152"/>
      <c r="AK28" s="152"/>
      <c r="AL28" s="152"/>
      <c r="AM28" s="152"/>
      <c r="AN28" s="152"/>
      <c r="AO28" s="152"/>
      <c r="AP28" s="152"/>
      <c r="AQ28" s="152"/>
      <c r="AR28" s="152"/>
      <c r="AS28" s="152"/>
      <c r="AT28" s="152"/>
      <c r="AU28" s="152"/>
      <c r="AV28" s="152"/>
      <c r="AZ28" s="14"/>
      <c r="BD28" s="14"/>
      <c r="BE28" s="14"/>
      <c r="BF28" s="24"/>
    </row>
    <row r="29" spans="2:113" s="6" customFormat="1" ht="15.75" customHeight="1" thickBot="1" x14ac:dyDescent="0.3">
      <c r="B29" s="7" t="s">
        <v>63</v>
      </c>
      <c r="AD29" s="7" t="s">
        <v>67</v>
      </c>
      <c r="AZ29" s="14"/>
      <c r="BD29" s="14"/>
      <c r="BE29" s="14"/>
      <c r="BF29" s="7" t="s">
        <v>71</v>
      </c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</row>
    <row r="30" spans="2:113" s="6" customFormat="1" ht="15.75" customHeight="1" x14ac:dyDescent="0.25">
      <c r="B30" s="15" t="s">
        <v>16</v>
      </c>
      <c r="C30" s="16">
        <v>1994</v>
      </c>
      <c r="D30" s="16">
        <v>1995</v>
      </c>
      <c r="E30" s="16">
        <v>1996</v>
      </c>
      <c r="F30" s="16">
        <v>1997</v>
      </c>
      <c r="G30" s="16">
        <v>1998</v>
      </c>
      <c r="H30" s="16">
        <v>1999</v>
      </c>
      <c r="I30" s="16">
        <v>2000</v>
      </c>
      <c r="J30" s="16">
        <v>2001</v>
      </c>
      <c r="K30" s="16">
        <v>2002</v>
      </c>
      <c r="L30" s="16">
        <v>2003</v>
      </c>
      <c r="M30" s="16">
        <v>2004</v>
      </c>
      <c r="N30" s="16">
        <v>2005</v>
      </c>
      <c r="O30" s="16">
        <v>2006</v>
      </c>
      <c r="P30" s="16">
        <v>2007</v>
      </c>
      <c r="Q30" s="16">
        <v>2008</v>
      </c>
      <c r="R30" s="16">
        <v>2009</v>
      </c>
      <c r="S30" s="16">
        <v>2010</v>
      </c>
      <c r="T30" s="16">
        <v>2011</v>
      </c>
      <c r="U30" s="16">
        <v>2012</v>
      </c>
      <c r="V30" s="16">
        <v>2013</v>
      </c>
      <c r="W30" s="16">
        <v>2014</v>
      </c>
      <c r="X30" s="16">
        <v>2015</v>
      </c>
      <c r="Y30" s="16">
        <v>2016</v>
      </c>
      <c r="Z30" s="16">
        <v>2017</v>
      </c>
      <c r="AA30" s="16">
        <v>2018</v>
      </c>
      <c r="AB30" s="16">
        <v>2019</v>
      </c>
      <c r="AC30" s="17"/>
      <c r="AD30" s="15" t="s">
        <v>16</v>
      </c>
      <c r="AE30" s="16">
        <v>1994</v>
      </c>
      <c r="AF30" s="16">
        <v>1995</v>
      </c>
      <c r="AG30" s="16">
        <v>1996</v>
      </c>
      <c r="AH30" s="16">
        <v>1997</v>
      </c>
      <c r="AI30" s="16">
        <v>1998</v>
      </c>
      <c r="AJ30" s="16">
        <v>1999</v>
      </c>
      <c r="AK30" s="16">
        <v>2000</v>
      </c>
      <c r="AL30" s="16">
        <v>2001</v>
      </c>
      <c r="AM30" s="16">
        <v>2002</v>
      </c>
      <c r="AN30" s="16">
        <v>2003</v>
      </c>
      <c r="AO30" s="16">
        <v>2004</v>
      </c>
      <c r="AP30" s="16">
        <v>2005</v>
      </c>
      <c r="AQ30" s="16">
        <v>2006</v>
      </c>
      <c r="AR30" s="16">
        <v>2007</v>
      </c>
      <c r="AS30" s="16">
        <v>2008</v>
      </c>
      <c r="AT30" s="16">
        <v>2009</v>
      </c>
      <c r="AU30" s="16">
        <v>2010</v>
      </c>
      <c r="AV30" s="16">
        <v>2011</v>
      </c>
      <c r="AW30" s="16">
        <v>2012</v>
      </c>
      <c r="AX30" s="16">
        <v>2013</v>
      </c>
      <c r="AY30" s="16">
        <v>2014</v>
      </c>
      <c r="AZ30" s="16">
        <v>2015</v>
      </c>
      <c r="BA30" s="16">
        <v>2016</v>
      </c>
      <c r="BB30" s="16">
        <v>2017</v>
      </c>
      <c r="BC30" s="16">
        <v>2018</v>
      </c>
      <c r="BD30" s="16">
        <v>2019</v>
      </c>
      <c r="BE30" s="17"/>
      <c r="BF30" s="15" t="s">
        <v>16</v>
      </c>
      <c r="BG30" s="16">
        <v>1994</v>
      </c>
      <c r="BH30" s="16">
        <v>1995</v>
      </c>
      <c r="BI30" s="16">
        <v>1996</v>
      </c>
      <c r="BJ30" s="16">
        <v>1997</v>
      </c>
      <c r="BK30" s="16">
        <v>1998</v>
      </c>
      <c r="BL30" s="16">
        <v>1999</v>
      </c>
      <c r="BM30" s="16">
        <v>2000</v>
      </c>
      <c r="BN30" s="16">
        <v>2001</v>
      </c>
      <c r="BO30" s="16">
        <v>2002</v>
      </c>
      <c r="BP30" s="16">
        <v>2003</v>
      </c>
      <c r="BQ30" s="16">
        <v>2004</v>
      </c>
      <c r="BR30" s="16">
        <v>2005</v>
      </c>
      <c r="BS30" s="16">
        <v>2006</v>
      </c>
      <c r="BT30" s="16">
        <v>2007</v>
      </c>
      <c r="BU30" s="16">
        <v>2008</v>
      </c>
      <c r="BV30" s="16">
        <v>2009</v>
      </c>
      <c r="BW30" s="16">
        <v>2010</v>
      </c>
      <c r="BX30" s="16">
        <v>2011</v>
      </c>
      <c r="BY30" s="16">
        <v>2012</v>
      </c>
      <c r="BZ30" s="16">
        <v>2013</v>
      </c>
      <c r="CA30" s="16">
        <v>2014</v>
      </c>
      <c r="CB30" s="16">
        <v>2015</v>
      </c>
      <c r="CC30" s="16">
        <v>2016</v>
      </c>
      <c r="CD30" s="16">
        <v>2017</v>
      </c>
      <c r="CE30" s="132">
        <v>2018</v>
      </c>
      <c r="CF30" s="16">
        <v>2019</v>
      </c>
      <c r="CG30" s="2"/>
      <c r="CH30" s="2"/>
      <c r="CI30" s="2"/>
      <c r="CJ30" s="2"/>
      <c r="CK30" s="2"/>
      <c r="CL30" s="2"/>
      <c r="CM30" s="2"/>
      <c r="CN30" s="2"/>
    </row>
    <row r="31" spans="2:113" s="152" customFormat="1" ht="15.75" customHeight="1" x14ac:dyDescent="0.25">
      <c r="B31" s="18" t="s">
        <v>13</v>
      </c>
      <c r="C31" s="19">
        <v>521.20380449088771</v>
      </c>
      <c r="D31" s="19">
        <v>512.87409483287092</v>
      </c>
      <c r="E31" s="19"/>
      <c r="F31" s="19"/>
      <c r="G31" s="19"/>
      <c r="H31" s="19"/>
      <c r="I31" s="19">
        <v>472.02017842578385</v>
      </c>
      <c r="J31" s="19">
        <v>471.36540191090887</v>
      </c>
      <c r="K31" s="19">
        <v>468.75902353627322</v>
      </c>
      <c r="L31" s="19">
        <v>461.6134627660611</v>
      </c>
      <c r="M31" s="19">
        <v>452.52226065210755</v>
      </c>
      <c r="N31" s="19">
        <v>439.04178358132981</v>
      </c>
      <c r="O31" s="19">
        <v>428.27038420944376</v>
      </c>
      <c r="P31" s="19">
        <v>399.48878145460804</v>
      </c>
      <c r="Q31" s="19">
        <v>361.50243884680305</v>
      </c>
      <c r="R31" s="19">
        <v>343.445893694407</v>
      </c>
      <c r="S31" s="19">
        <v>325.97678014774613</v>
      </c>
      <c r="T31" s="19">
        <v>314.53512865077681</v>
      </c>
      <c r="U31" s="19">
        <v>303.53685700696525</v>
      </c>
      <c r="V31" s="19">
        <v>291.75798471092457</v>
      </c>
      <c r="W31" s="19">
        <v>285.62291288746269</v>
      </c>
      <c r="X31" s="19">
        <v>278.41872537295399</v>
      </c>
      <c r="Y31" s="19">
        <v>273.78018285948798</v>
      </c>
      <c r="Z31" s="19">
        <v>267.40302508366301</v>
      </c>
      <c r="AA31" s="19">
        <v>263.979367405294</v>
      </c>
      <c r="AB31" s="19">
        <v>259.685553788417</v>
      </c>
      <c r="AD31" s="18" t="s">
        <v>1</v>
      </c>
      <c r="AE31" s="19">
        <v>383.36066108004559</v>
      </c>
      <c r="AF31" s="19">
        <v>393.08139445604269</v>
      </c>
      <c r="AG31" s="19"/>
      <c r="AH31" s="19"/>
      <c r="AI31" s="19"/>
      <c r="AJ31" s="19"/>
      <c r="AK31" s="19">
        <v>514.79067809119204</v>
      </c>
      <c r="AL31" s="19">
        <v>543.39363007893292</v>
      </c>
      <c r="AM31" s="19">
        <v>561.61886719015706</v>
      </c>
      <c r="AN31" s="19">
        <v>578.21016040327811</v>
      </c>
      <c r="AO31" s="19">
        <v>589.84707352574617</v>
      </c>
      <c r="AP31" s="19">
        <v>609.30090732934787</v>
      </c>
      <c r="AQ31" s="19">
        <v>611.59006298589156</v>
      </c>
      <c r="AR31" s="19">
        <v>629.98567666488134</v>
      </c>
      <c r="AS31" s="19">
        <v>625.31678987575549</v>
      </c>
      <c r="AT31" s="19">
        <v>631.80964528968855</v>
      </c>
      <c r="AU31" s="19">
        <v>630.80673916968999</v>
      </c>
      <c r="AV31" s="19">
        <v>623.06781690246794</v>
      </c>
      <c r="AW31" s="19">
        <v>613.78166816072098</v>
      </c>
      <c r="AX31" s="19">
        <v>610.07979423850895</v>
      </c>
      <c r="AY31" s="19">
        <v>615.78370930519407</v>
      </c>
      <c r="AZ31" s="19">
        <v>622.35477675791799</v>
      </c>
      <c r="BA31" s="19">
        <v>624.35404466917396</v>
      </c>
      <c r="BB31" s="19">
        <v>630.08039927795801</v>
      </c>
      <c r="BC31" s="19">
        <v>648.81984132665605</v>
      </c>
      <c r="BD31" s="19">
        <v>654.97634141669505</v>
      </c>
      <c r="BF31" s="18" t="s">
        <v>1</v>
      </c>
      <c r="BG31" s="19">
        <v>904.56446557093352</v>
      </c>
      <c r="BH31" s="19">
        <v>905.95548928891367</v>
      </c>
      <c r="BI31" s="19"/>
      <c r="BJ31" s="19"/>
      <c r="BK31" s="19"/>
      <c r="BL31" s="19"/>
      <c r="BM31" s="19">
        <v>986.81085651697572</v>
      </c>
      <c r="BN31" s="19">
        <v>1014.7590319898418</v>
      </c>
      <c r="BO31" s="19">
        <v>1030.3778907264302</v>
      </c>
      <c r="BP31" s="19">
        <v>1039.823623169339</v>
      </c>
      <c r="BQ31" s="19">
        <v>1042.3693341778537</v>
      </c>
      <c r="BR31" s="19">
        <v>1048.3426909106777</v>
      </c>
      <c r="BS31" s="19">
        <v>1039.8604471953354</v>
      </c>
      <c r="BT31" s="19">
        <v>1029.4744581194896</v>
      </c>
      <c r="BU31" s="19">
        <v>986.81922872255859</v>
      </c>
      <c r="BV31" s="19">
        <v>975.25553898409589</v>
      </c>
      <c r="BW31" s="19">
        <v>956.78351931743623</v>
      </c>
      <c r="BX31" s="19">
        <v>935.61963732069853</v>
      </c>
      <c r="BY31" s="19">
        <v>917.18453152020288</v>
      </c>
      <c r="BZ31" s="19">
        <v>900.80691885509873</v>
      </c>
      <c r="CA31" s="19">
        <v>900.11060518956958</v>
      </c>
      <c r="CB31" s="155">
        <v>900.77350213087198</v>
      </c>
      <c r="CC31" s="155">
        <v>898.134227528662</v>
      </c>
      <c r="CD31" s="155">
        <v>897.48342436162102</v>
      </c>
      <c r="CE31" s="155">
        <v>912.7992087319501</v>
      </c>
      <c r="CF31" s="155">
        <v>914.66189520511205</v>
      </c>
      <c r="CG31" s="158"/>
      <c r="CH31" s="158"/>
      <c r="CI31" s="158"/>
      <c r="CK31" s="158"/>
      <c r="CL31" s="158"/>
      <c r="CM31" s="158"/>
      <c r="CN31" s="158"/>
    </row>
    <row r="32" spans="2:113" s="152" customFormat="1" ht="15.75" customHeight="1" x14ac:dyDescent="0.2">
      <c r="B32" s="152" t="s">
        <v>2</v>
      </c>
      <c r="C32" s="158">
        <v>37.047849712205135</v>
      </c>
      <c r="D32" s="158">
        <v>36.318698754406341</v>
      </c>
      <c r="E32" s="158"/>
      <c r="F32" s="158"/>
      <c r="G32" s="158"/>
      <c r="H32" s="158"/>
      <c r="I32" s="158">
        <v>48.485933942373585</v>
      </c>
      <c r="J32" s="158">
        <v>47.27548642229857</v>
      </c>
      <c r="K32" s="158">
        <v>47.753711309483535</v>
      </c>
      <c r="L32" s="158">
        <v>48.917404299565142</v>
      </c>
      <c r="M32" s="158">
        <v>49.396351820526505</v>
      </c>
      <c r="N32" s="158">
        <v>48.228591491528668</v>
      </c>
      <c r="O32" s="158">
        <v>45.800443930182084</v>
      </c>
      <c r="P32" s="158">
        <v>43.42942312898375</v>
      </c>
      <c r="Q32" s="158">
        <v>40.857780894071247</v>
      </c>
      <c r="R32" s="158">
        <v>39.054645751320635</v>
      </c>
      <c r="S32" s="158">
        <v>37.613005040082363</v>
      </c>
      <c r="T32" s="158">
        <v>36.932228255304231</v>
      </c>
      <c r="U32" s="158">
        <v>37.592648881504765</v>
      </c>
      <c r="V32" s="158">
        <v>37.612908034081023</v>
      </c>
      <c r="W32" s="158">
        <v>36.479068203640637</v>
      </c>
      <c r="X32" s="158">
        <v>36.423552855431005</v>
      </c>
      <c r="Y32" s="158">
        <v>36.915569490804302</v>
      </c>
      <c r="Z32" s="158">
        <v>36.941399731184198</v>
      </c>
      <c r="AA32" s="158">
        <v>38.056173555224795</v>
      </c>
      <c r="AB32" s="158">
        <v>39.0176712966596</v>
      </c>
      <c r="AD32" s="152" t="s">
        <v>2</v>
      </c>
      <c r="AE32" s="158">
        <v>109.26214712386377</v>
      </c>
      <c r="AF32" s="158">
        <v>107.17100311900134</v>
      </c>
      <c r="AG32" s="158"/>
      <c r="AH32" s="158"/>
      <c r="AI32" s="158"/>
      <c r="AJ32" s="158"/>
      <c r="AK32" s="158">
        <v>113.16644114191317</v>
      </c>
      <c r="AL32" s="158">
        <v>118.24014146064094</v>
      </c>
      <c r="AM32" s="158">
        <v>120.78703303887868</v>
      </c>
      <c r="AN32" s="158">
        <v>134.20561822376285</v>
      </c>
      <c r="AO32" s="158">
        <v>136.54326696554122</v>
      </c>
      <c r="AP32" s="158">
        <v>138.39985070272843</v>
      </c>
      <c r="AQ32" s="158">
        <v>136.75595856071888</v>
      </c>
      <c r="AR32" s="158">
        <v>142.14036240072431</v>
      </c>
      <c r="AS32" s="158">
        <v>144.76214722269953</v>
      </c>
      <c r="AT32" s="158">
        <v>145.59345900181395</v>
      </c>
      <c r="AU32" s="158">
        <v>148.20096029201594</v>
      </c>
      <c r="AV32" s="158">
        <v>146.620157056528</v>
      </c>
      <c r="AW32" s="158">
        <v>145.09597761811398</v>
      </c>
      <c r="AX32" s="158">
        <v>143.73646171080401</v>
      </c>
      <c r="AY32" s="158">
        <v>146.52266511509998</v>
      </c>
      <c r="AZ32" s="158">
        <v>151.42958556679901</v>
      </c>
      <c r="BA32" s="158">
        <v>154.27432948478199</v>
      </c>
      <c r="BB32" s="158">
        <v>159.16136061492801</v>
      </c>
      <c r="BC32" s="158">
        <v>169.310985980129</v>
      </c>
      <c r="BD32" s="158">
        <v>173.983897962236</v>
      </c>
      <c r="BF32" s="152" t="s">
        <v>2</v>
      </c>
      <c r="BG32" s="158">
        <v>146.3099968360689</v>
      </c>
      <c r="BH32" s="158">
        <v>143.48970187340771</v>
      </c>
      <c r="BI32" s="158"/>
      <c r="BJ32" s="158"/>
      <c r="BK32" s="158"/>
      <c r="BL32" s="158"/>
      <c r="BM32" s="158">
        <v>161.65237508428675</v>
      </c>
      <c r="BN32" s="158">
        <v>165.5156278829395</v>
      </c>
      <c r="BO32" s="158">
        <v>168.54074434836224</v>
      </c>
      <c r="BP32" s="158">
        <v>183.12302252332796</v>
      </c>
      <c r="BQ32" s="158">
        <v>185.93961878606774</v>
      </c>
      <c r="BR32" s="158">
        <v>186.6284421942571</v>
      </c>
      <c r="BS32" s="158">
        <v>182.55640249090095</v>
      </c>
      <c r="BT32" s="158">
        <v>185.5697855297081</v>
      </c>
      <c r="BU32" s="158">
        <v>185.61992811677075</v>
      </c>
      <c r="BV32" s="158">
        <v>184.64810475313459</v>
      </c>
      <c r="BW32" s="158">
        <v>185.81396533209829</v>
      </c>
      <c r="BX32" s="158">
        <v>183.05980157137807</v>
      </c>
      <c r="BY32" s="158">
        <v>182.83933891789411</v>
      </c>
      <c r="BZ32" s="158">
        <v>181.07036000005718</v>
      </c>
      <c r="CA32" s="158">
        <v>182.6855220154853</v>
      </c>
      <c r="CB32" s="154">
        <v>187.85313842223002</v>
      </c>
      <c r="CC32" s="154">
        <v>191.18989897558629</v>
      </c>
      <c r="CD32" s="154">
        <v>196.10276034611221</v>
      </c>
      <c r="CE32" s="154">
        <v>207.36715953535381</v>
      </c>
      <c r="CF32" s="154">
        <v>213.00156925889559</v>
      </c>
      <c r="CG32" s="158"/>
      <c r="CH32" s="158"/>
      <c r="CI32" s="158"/>
      <c r="CK32" s="158"/>
      <c r="CL32" s="158"/>
      <c r="CM32" s="158"/>
      <c r="CN32" s="158"/>
    </row>
    <row r="33" spans="1:92" s="152" customFormat="1" ht="15.75" customHeight="1" x14ac:dyDescent="0.2">
      <c r="B33" s="152" t="s">
        <v>3</v>
      </c>
      <c r="C33" s="158">
        <v>0</v>
      </c>
      <c r="D33" s="158">
        <v>1.2173486918422178</v>
      </c>
      <c r="E33" s="158"/>
      <c r="F33" s="158"/>
      <c r="G33" s="158"/>
      <c r="H33" s="158"/>
      <c r="I33" s="158">
        <v>11.396992868951555</v>
      </c>
      <c r="J33" s="158">
        <v>15.192645246728558</v>
      </c>
      <c r="K33" s="158">
        <v>16.672231083372246</v>
      </c>
      <c r="L33" s="158">
        <v>15.017199828176771</v>
      </c>
      <c r="M33" s="158">
        <v>11.865385699169197</v>
      </c>
      <c r="N33" s="158">
        <v>9.7050295659249617</v>
      </c>
      <c r="O33" s="158">
        <v>8.2196761636526094</v>
      </c>
      <c r="P33" s="158">
        <v>6.44806676900859</v>
      </c>
      <c r="Q33" s="158">
        <v>5.1665240464451454</v>
      </c>
      <c r="R33" s="158">
        <v>4.411929822957374</v>
      </c>
      <c r="S33" s="158">
        <v>4.0958594165282047</v>
      </c>
      <c r="T33" s="158">
        <v>4.0715932686213412</v>
      </c>
      <c r="U33" s="158">
        <v>3.7067987462701901</v>
      </c>
      <c r="V33" s="158">
        <v>2.9648279897815306</v>
      </c>
      <c r="W33" s="158">
        <v>2.5367120959181815</v>
      </c>
      <c r="X33" s="158">
        <v>2.63052467142623</v>
      </c>
      <c r="Y33" s="158">
        <v>2.29993219573866</v>
      </c>
      <c r="Z33" s="158">
        <v>2.1320956633736898</v>
      </c>
      <c r="AA33" s="158">
        <v>1.9661194254595999</v>
      </c>
      <c r="AB33" s="158">
        <v>1.91223206376427</v>
      </c>
      <c r="AD33" s="152" t="s">
        <v>3</v>
      </c>
      <c r="AE33" s="158">
        <v>0</v>
      </c>
      <c r="AF33" s="158">
        <v>0.79742098652856885</v>
      </c>
      <c r="AG33" s="158"/>
      <c r="AH33" s="158"/>
      <c r="AI33" s="158"/>
      <c r="AJ33" s="158"/>
      <c r="AK33" s="158">
        <v>5.5804759073134687</v>
      </c>
      <c r="AL33" s="158">
        <v>7.9962184473101177</v>
      </c>
      <c r="AM33" s="158">
        <v>9.0050313579731096</v>
      </c>
      <c r="AN33" s="158">
        <v>8.4066013304459091</v>
      </c>
      <c r="AO33" s="158">
        <v>7.5773039536459379</v>
      </c>
      <c r="AP33" s="158">
        <v>6.4321946527617939</v>
      </c>
      <c r="AQ33" s="158">
        <v>5.5188538014057471</v>
      </c>
      <c r="AR33" s="158">
        <v>5.0967025399956523</v>
      </c>
      <c r="AS33" s="158">
        <v>4.7440150720880983</v>
      </c>
      <c r="AT33" s="158">
        <v>4.6277648231999393</v>
      </c>
      <c r="AU33" s="158">
        <v>5.1931960207030352</v>
      </c>
      <c r="AV33" s="158">
        <v>5.2229389486208602</v>
      </c>
      <c r="AW33" s="158">
        <v>4.8779477808486797</v>
      </c>
      <c r="AX33" s="158">
        <v>4.6298196966507295</v>
      </c>
      <c r="AY33" s="158">
        <v>4.6049275834736596</v>
      </c>
      <c r="AZ33" s="158">
        <v>4.3317700226198301</v>
      </c>
      <c r="BA33" s="158">
        <v>4.3794168996931697</v>
      </c>
      <c r="BB33" s="158">
        <v>4.5249968233458899</v>
      </c>
      <c r="BC33" s="158">
        <v>5.27457461818266</v>
      </c>
      <c r="BD33" s="158">
        <v>6.0466187627705805</v>
      </c>
      <c r="BF33" s="152" t="s">
        <v>3</v>
      </c>
      <c r="BG33" s="158">
        <v>0</v>
      </c>
      <c r="BH33" s="158">
        <v>2.0147696783707869</v>
      </c>
      <c r="BI33" s="158"/>
      <c r="BJ33" s="158"/>
      <c r="BK33" s="158"/>
      <c r="BL33" s="158"/>
      <c r="BM33" s="158">
        <v>16.977468776265024</v>
      </c>
      <c r="BN33" s="158">
        <v>23.188863694038677</v>
      </c>
      <c r="BO33" s="158">
        <v>25.677262441345356</v>
      </c>
      <c r="BP33" s="158">
        <v>23.42380115862268</v>
      </c>
      <c r="BQ33" s="158">
        <v>19.442689652815133</v>
      </c>
      <c r="BR33" s="158">
        <v>16.137224218686757</v>
      </c>
      <c r="BS33" s="158">
        <v>13.738529965058355</v>
      </c>
      <c r="BT33" s="158">
        <v>11.544769309004243</v>
      </c>
      <c r="BU33" s="158">
        <v>9.9105391185332437</v>
      </c>
      <c r="BV33" s="158">
        <v>9.0396946461573133</v>
      </c>
      <c r="BW33" s="158">
        <v>9.2890554372312408</v>
      </c>
      <c r="BX33" s="158">
        <v>9.2697753179799047</v>
      </c>
      <c r="BY33" s="158">
        <v>8.61082463340286</v>
      </c>
      <c r="BZ33" s="158">
        <v>7.5756261510252525</v>
      </c>
      <c r="CA33" s="158">
        <v>7.1231529398430604</v>
      </c>
      <c r="CB33" s="154">
        <v>4.3317700226198301</v>
      </c>
      <c r="CC33" s="154">
        <v>4.3794168996931697</v>
      </c>
      <c r="CD33" s="154">
        <v>4.5249968233458899</v>
      </c>
      <c r="CE33" s="154">
        <v>5.27457461818266</v>
      </c>
      <c r="CF33" s="154">
        <v>6.0466187627705805</v>
      </c>
      <c r="CG33" s="158"/>
      <c r="CH33" s="158"/>
      <c r="CI33" s="158"/>
      <c r="CK33" s="158"/>
      <c r="CL33" s="158"/>
      <c r="CM33" s="158"/>
      <c r="CN33" s="158"/>
    </row>
    <row r="34" spans="1:92" s="152" customFormat="1" ht="15.75" customHeight="1" x14ac:dyDescent="0.2">
      <c r="B34" s="152" t="s">
        <v>4</v>
      </c>
      <c r="C34" s="158">
        <v>1.4551224868358499</v>
      </c>
      <c r="D34" s="158">
        <v>1.3676470395506928</v>
      </c>
      <c r="E34" s="158"/>
      <c r="F34" s="158"/>
      <c r="G34" s="158"/>
      <c r="H34" s="158"/>
      <c r="I34" s="158">
        <v>0.83273285200025637</v>
      </c>
      <c r="J34" s="158">
        <v>0.75453516182142066</v>
      </c>
      <c r="K34" s="158">
        <v>0.71021568942439517</v>
      </c>
      <c r="L34" s="158">
        <v>0.62692492952999945</v>
      </c>
      <c r="M34" s="158">
        <v>0.54829843420644997</v>
      </c>
      <c r="N34" s="158">
        <v>0.49939706003958517</v>
      </c>
      <c r="O34" s="158">
        <v>0.45546128665206753</v>
      </c>
      <c r="P34" s="158">
        <v>0.40351928371980511</v>
      </c>
      <c r="Q34" s="158">
        <v>0.8093495089419428</v>
      </c>
      <c r="R34" s="158">
        <v>0.75673512401550702</v>
      </c>
      <c r="S34" s="158">
        <v>0.62805329133703847</v>
      </c>
      <c r="T34" s="158">
        <v>0.59513208699817544</v>
      </c>
      <c r="U34" s="158">
        <v>0.52291014990120754</v>
      </c>
      <c r="V34" s="158">
        <v>0.47126173565611479</v>
      </c>
      <c r="W34" s="158">
        <v>0.45270512684817188</v>
      </c>
      <c r="X34" s="160" t="s">
        <v>9</v>
      </c>
      <c r="Y34" s="160" t="s">
        <v>9</v>
      </c>
      <c r="Z34" s="160" t="s">
        <v>9</v>
      </c>
      <c r="AA34" s="160" t="s">
        <v>9</v>
      </c>
      <c r="AB34" s="160" t="s">
        <v>9</v>
      </c>
      <c r="AD34" s="152" t="s">
        <v>4</v>
      </c>
      <c r="AE34" s="158">
        <v>32.814240035894692</v>
      </c>
      <c r="AF34" s="158">
        <v>31.125141018677144</v>
      </c>
      <c r="AG34" s="158"/>
      <c r="AH34" s="158"/>
      <c r="AI34" s="158"/>
      <c r="AJ34" s="158"/>
      <c r="AK34" s="158">
        <v>25.832853031651855</v>
      </c>
      <c r="AL34" s="158">
        <v>25.046277059995788</v>
      </c>
      <c r="AM34" s="158">
        <v>24.683571632830851</v>
      </c>
      <c r="AN34" s="158">
        <v>23.284130084902525</v>
      </c>
      <c r="AO34" s="158">
        <v>22.185051749721531</v>
      </c>
      <c r="AP34" s="158">
        <v>21.543162055330487</v>
      </c>
      <c r="AQ34" s="158">
        <v>19.903505965647152</v>
      </c>
      <c r="AR34" s="158">
        <v>19.241706957549315</v>
      </c>
      <c r="AS34" s="158">
        <v>18.035537048416582</v>
      </c>
      <c r="AT34" s="158">
        <v>16.392602677722632</v>
      </c>
      <c r="AU34" s="158">
        <v>14.995887856869436</v>
      </c>
      <c r="AV34" s="158">
        <v>13.984057961689199</v>
      </c>
      <c r="AW34" s="158">
        <v>13.2969766322044</v>
      </c>
      <c r="AX34" s="158">
        <v>12.484650605271499</v>
      </c>
      <c r="AY34" s="158">
        <v>11.6112152199366</v>
      </c>
      <c r="AZ34" s="158">
        <v>11.2703784433604</v>
      </c>
      <c r="BA34" s="158">
        <v>10.653419979584999</v>
      </c>
      <c r="BB34" s="158">
        <v>10.371041361292301</v>
      </c>
      <c r="BC34" s="158">
        <v>9.2973566772107201</v>
      </c>
      <c r="BD34" s="158">
        <v>8.9906961531162501</v>
      </c>
      <c r="BF34" s="152" t="s">
        <v>4</v>
      </c>
      <c r="BG34" s="158">
        <v>34.269362522730539</v>
      </c>
      <c r="BH34" s="158">
        <v>32.492788058227838</v>
      </c>
      <c r="BI34" s="158"/>
      <c r="BJ34" s="158"/>
      <c r="BK34" s="158"/>
      <c r="BL34" s="158"/>
      <c r="BM34" s="158">
        <v>26.66558588365211</v>
      </c>
      <c r="BN34" s="158">
        <v>25.80081222181721</v>
      </c>
      <c r="BO34" s="158">
        <v>25.393787322255246</v>
      </c>
      <c r="BP34" s="158">
        <v>23.911055014432524</v>
      </c>
      <c r="BQ34" s="158">
        <v>22.733350183927982</v>
      </c>
      <c r="BR34" s="158">
        <v>22.042559115370068</v>
      </c>
      <c r="BS34" s="158">
        <v>20.35896725229922</v>
      </c>
      <c r="BT34" s="158">
        <v>19.645226241269125</v>
      </c>
      <c r="BU34" s="158">
        <v>18.844886557358524</v>
      </c>
      <c r="BV34" s="158">
        <v>17.149337801738142</v>
      </c>
      <c r="BW34" s="158">
        <v>15.623941148206475</v>
      </c>
      <c r="BX34" s="158">
        <v>14.509702937960499</v>
      </c>
      <c r="BY34" s="158">
        <v>13.787434925702826</v>
      </c>
      <c r="BZ34" s="158">
        <v>12.929599422966822</v>
      </c>
      <c r="CA34" s="158">
        <v>12.036061154291801</v>
      </c>
      <c r="CB34" s="154">
        <v>11.2703784433604</v>
      </c>
      <c r="CC34" s="154">
        <v>10.653419979584999</v>
      </c>
      <c r="CD34" s="154">
        <v>10.371041361292301</v>
      </c>
      <c r="CE34" s="154">
        <v>9.2973566772107201</v>
      </c>
      <c r="CF34" s="154">
        <v>8.9906961531162501</v>
      </c>
      <c r="CG34" s="158"/>
      <c r="CH34" s="158"/>
      <c r="CI34" s="158"/>
      <c r="CK34" s="158"/>
      <c r="CL34" s="158"/>
      <c r="CM34" s="158"/>
      <c r="CN34" s="158"/>
    </row>
    <row r="35" spans="1:92" s="152" customFormat="1" ht="15.75" customHeight="1" x14ac:dyDescent="0.2">
      <c r="B35" s="152" t="s">
        <v>14</v>
      </c>
      <c r="C35" s="158">
        <v>32.406808293488417</v>
      </c>
      <c r="D35" s="158">
        <v>31.743676614509219</v>
      </c>
      <c r="E35" s="158"/>
      <c r="F35" s="158"/>
      <c r="G35" s="158"/>
      <c r="H35" s="158"/>
      <c r="I35" s="158">
        <v>42.866250124027637</v>
      </c>
      <c r="J35" s="158">
        <v>49.277698728804978</v>
      </c>
      <c r="K35" s="158">
        <v>54.293778682183955</v>
      </c>
      <c r="L35" s="158">
        <v>57.621077925249764</v>
      </c>
      <c r="M35" s="158">
        <v>57.999233379265512</v>
      </c>
      <c r="N35" s="158">
        <v>59.428965726266426</v>
      </c>
      <c r="O35" s="158">
        <v>60.173117741288515</v>
      </c>
      <c r="P35" s="158">
        <v>57.051331512824497</v>
      </c>
      <c r="Q35" s="158">
        <v>54.96434345821514</v>
      </c>
      <c r="R35" s="158">
        <v>52.428313954762018</v>
      </c>
      <c r="S35" s="158">
        <v>50.20785521135592</v>
      </c>
      <c r="T35" s="158">
        <v>47.054953831698334</v>
      </c>
      <c r="U35" s="158">
        <v>46.292477642932859</v>
      </c>
      <c r="V35" s="158">
        <v>45.506818772442109</v>
      </c>
      <c r="W35" s="158">
        <v>44.904155953424699</v>
      </c>
      <c r="X35" s="158">
        <v>44.186493659920998</v>
      </c>
      <c r="Y35" s="158">
        <v>42.744951984427502</v>
      </c>
      <c r="Z35" s="158">
        <v>40.523955992115098</v>
      </c>
      <c r="AA35" s="158">
        <v>36.908687291237001</v>
      </c>
      <c r="AB35" s="158">
        <v>35.035068836440502</v>
      </c>
      <c r="AD35" s="152" t="s">
        <v>14</v>
      </c>
      <c r="AE35" s="158">
        <v>117.89154305267596</v>
      </c>
      <c r="AF35" s="158">
        <v>121.09722730858942</v>
      </c>
      <c r="AG35" s="158"/>
      <c r="AH35" s="158"/>
      <c r="AI35" s="158"/>
      <c r="AJ35" s="158"/>
      <c r="AK35" s="158">
        <v>180.19522153996689</v>
      </c>
      <c r="AL35" s="158">
        <v>191.50769336370018</v>
      </c>
      <c r="AM35" s="158">
        <v>202.21083802398533</v>
      </c>
      <c r="AN35" s="158">
        <v>205.27495410833492</v>
      </c>
      <c r="AO35" s="158">
        <v>213.55330867603124</v>
      </c>
      <c r="AP35" s="158">
        <v>231.08785374043427</v>
      </c>
      <c r="AQ35" s="158">
        <v>230.70506762971164</v>
      </c>
      <c r="AR35" s="158">
        <v>239.44334340647058</v>
      </c>
      <c r="AS35" s="158">
        <v>236.75728824944221</v>
      </c>
      <c r="AT35" s="158">
        <v>242.934022709544</v>
      </c>
      <c r="AU35" s="158">
        <v>237.43979252055675</v>
      </c>
      <c r="AV35" s="158">
        <v>236.438263013528</v>
      </c>
      <c r="AW35" s="158">
        <v>232.53012297025299</v>
      </c>
      <c r="AX35" s="158">
        <v>230.12275367585499</v>
      </c>
      <c r="AY35" s="158">
        <v>230.45359351482898</v>
      </c>
      <c r="AZ35" s="158">
        <v>232.47142671367001</v>
      </c>
      <c r="BA35" s="158">
        <v>230.95946372362101</v>
      </c>
      <c r="BB35" s="158">
        <v>232.30787504151201</v>
      </c>
      <c r="BC35" s="158">
        <v>229.63416863340802</v>
      </c>
      <c r="BD35" s="158">
        <v>229.05625790588903</v>
      </c>
      <c r="BF35" s="152" t="s">
        <v>14</v>
      </c>
      <c r="BG35" s="158">
        <v>150.2983513461644</v>
      </c>
      <c r="BH35" s="158">
        <v>152.84090392309867</v>
      </c>
      <c r="BI35" s="158"/>
      <c r="BJ35" s="158"/>
      <c r="BK35" s="158"/>
      <c r="BL35" s="158"/>
      <c r="BM35" s="158">
        <v>223.06147166399452</v>
      </c>
      <c r="BN35" s="158">
        <v>240.78539209250516</v>
      </c>
      <c r="BO35" s="158">
        <v>256.50461670616926</v>
      </c>
      <c r="BP35" s="158">
        <v>262.89603203358473</v>
      </c>
      <c r="BQ35" s="158">
        <v>271.55254205529673</v>
      </c>
      <c r="BR35" s="158">
        <v>290.51681946670067</v>
      </c>
      <c r="BS35" s="158">
        <v>290.87818537100014</v>
      </c>
      <c r="BT35" s="158">
        <v>296.49467491929505</v>
      </c>
      <c r="BU35" s="158">
        <v>291.72163170765737</v>
      </c>
      <c r="BV35" s="158">
        <v>295.36233666430599</v>
      </c>
      <c r="BW35" s="158">
        <v>287.64764773191263</v>
      </c>
      <c r="BX35" s="158">
        <v>282.64451982798886</v>
      </c>
      <c r="BY35" s="158">
        <v>278.46605321616886</v>
      </c>
      <c r="BZ35" s="158">
        <v>275.27037279241443</v>
      </c>
      <c r="CA35" s="158">
        <v>274.88999684792287</v>
      </c>
      <c r="CB35" s="154">
        <v>276.65792037359103</v>
      </c>
      <c r="CC35" s="154">
        <v>273.70441570804849</v>
      </c>
      <c r="CD35" s="154">
        <v>272.83183103362711</v>
      </c>
      <c r="CE35" s="154">
        <v>266.54285592464504</v>
      </c>
      <c r="CF35" s="154">
        <v>264.09132674232956</v>
      </c>
      <c r="CG35" s="158"/>
      <c r="CH35" s="158"/>
      <c r="CI35" s="158"/>
      <c r="CK35" s="158"/>
      <c r="CL35" s="158"/>
      <c r="CM35" s="158"/>
      <c r="CN35" s="158"/>
    </row>
    <row r="36" spans="1:92" s="152" customFormat="1" ht="15.75" customHeight="1" x14ac:dyDescent="0.2">
      <c r="B36" s="152" t="s">
        <v>5</v>
      </c>
      <c r="C36" s="160" t="s">
        <v>9</v>
      </c>
      <c r="D36" s="160" t="s">
        <v>9</v>
      </c>
      <c r="E36" s="133"/>
      <c r="F36" s="133"/>
      <c r="G36" s="133"/>
      <c r="H36" s="133"/>
      <c r="I36" s="160" t="s">
        <v>9</v>
      </c>
      <c r="J36" s="160" t="s">
        <v>9</v>
      </c>
      <c r="K36" s="160" t="s">
        <v>9</v>
      </c>
      <c r="L36" s="160" t="s">
        <v>9</v>
      </c>
      <c r="M36" s="160" t="s">
        <v>9</v>
      </c>
      <c r="N36" s="160" t="s">
        <v>9</v>
      </c>
      <c r="O36" s="160" t="s">
        <v>9</v>
      </c>
      <c r="P36" s="160" t="s">
        <v>9</v>
      </c>
      <c r="Q36" s="160" t="s">
        <v>9</v>
      </c>
      <c r="R36" s="160" t="s">
        <v>9</v>
      </c>
      <c r="S36" s="160" t="s">
        <v>9</v>
      </c>
      <c r="T36" s="160" t="s">
        <v>9</v>
      </c>
      <c r="U36" s="160" t="s">
        <v>9</v>
      </c>
      <c r="V36" s="160" t="s">
        <v>9</v>
      </c>
      <c r="W36" s="160" t="s">
        <v>9</v>
      </c>
      <c r="AD36" s="152" t="s">
        <v>5</v>
      </c>
      <c r="AE36" s="158">
        <v>0</v>
      </c>
      <c r="AF36" s="158">
        <v>0</v>
      </c>
      <c r="AG36" s="158"/>
      <c r="AH36" s="158"/>
      <c r="AI36" s="158"/>
      <c r="AJ36" s="158"/>
      <c r="AK36" s="158">
        <v>0.39225391700698709</v>
      </c>
      <c r="AL36" s="158">
        <v>0.34986305116870003</v>
      </c>
      <c r="AM36" s="158">
        <v>0.33132323240039369</v>
      </c>
      <c r="AN36" s="158">
        <v>0.33583862157697664</v>
      </c>
      <c r="AO36" s="158">
        <v>0.38307055465038176</v>
      </c>
      <c r="AP36" s="158">
        <v>0.43481277990200151</v>
      </c>
      <c r="AQ36" s="158">
        <v>0.48978709957269173</v>
      </c>
      <c r="AR36" s="158">
        <v>0.50220206597546646</v>
      </c>
      <c r="AS36" s="158">
        <v>0.71817891524593935</v>
      </c>
      <c r="AT36" s="158">
        <v>1.0053065512381842</v>
      </c>
      <c r="AU36" s="158">
        <v>1.448996248892116</v>
      </c>
      <c r="AV36" s="158">
        <v>1.4415740501822201</v>
      </c>
      <c r="AW36" s="158">
        <v>1.1389946343843</v>
      </c>
      <c r="AX36" s="158">
        <v>1.28727005132941</v>
      </c>
      <c r="AY36" s="158">
        <v>1.1312446248278201</v>
      </c>
      <c r="AZ36" s="158">
        <v>1.23781426020694</v>
      </c>
      <c r="BA36" s="158">
        <v>2.5854074984189799</v>
      </c>
      <c r="BB36" s="158">
        <v>2.5611991906612399</v>
      </c>
      <c r="BC36" s="158">
        <v>1.3998183141785201</v>
      </c>
      <c r="BD36" s="158">
        <v>1.19185924804153</v>
      </c>
      <c r="BF36" s="152" t="s">
        <v>5</v>
      </c>
      <c r="BG36" s="158">
        <v>0</v>
      </c>
      <c r="BH36" s="158">
        <v>0</v>
      </c>
      <c r="BI36" s="158"/>
      <c r="BJ36" s="158"/>
      <c r="BK36" s="158"/>
      <c r="BL36" s="158"/>
      <c r="BM36" s="158">
        <v>0.39225391700698709</v>
      </c>
      <c r="BN36" s="158">
        <v>0.34986305116870003</v>
      </c>
      <c r="BO36" s="158">
        <v>0.33132323240039369</v>
      </c>
      <c r="BP36" s="158">
        <v>0.33583862157697664</v>
      </c>
      <c r="BQ36" s="158">
        <v>0.38307055465038176</v>
      </c>
      <c r="BR36" s="158">
        <v>0.43481277990200151</v>
      </c>
      <c r="BS36" s="158">
        <v>0.48978709957269173</v>
      </c>
      <c r="BT36" s="158">
        <v>0.50220206597546646</v>
      </c>
      <c r="BU36" s="158">
        <v>0.71817891524593935</v>
      </c>
      <c r="BV36" s="158">
        <v>1.0053065512381842</v>
      </c>
      <c r="BW36" s="158">
        <v>1.448996248892116</v>
      </c>
      <c r="BX36" s="158">
        <v>1.4057115685271255</v>
      </c>
      <c r="BY36" s="158">
        <v>1.1483097432580942</v>
      </c>
      <c r="BZ36" s="158">
        <v>1.286694826885932</v>
      </c>
      <c r="CA36" s="158">
        <v>1.1250908883274264</v>
      </c>
      <c r="CB36" s="154">
        <v>3.8683389316331702</v>
      </c>
      <c r="CC36" s="154">
        <v>4.8853396941576399</v>
      </c>
      <c r="CD36" s="154">
        <v>4.6932948540349297</v>
      </c>
      <c r="CE36" s="154">
        <v>3.3659377396381203</v>
      </c>
      <c r="CF36" s="154">
        <v>3.1040913118058002</v>
      </c>
      <c r="CG36" s="158"/>
      <c r="CH36" s="158"/>
      <c r="CI36" s="158"/>
      <c r="CK36" s="158"/>
      <c r="CL36" s="158"/>
      <c r="CM36" s="158"/>
      <c r="CN36" s="158"/>
    </row>
    <row r="37" spans="1:92" s="152" customFormat="1" ht="15.75" customHeight="1" x14ac:dyDescent="0.2">
      <c r="B37" s="152" t="s">
        <v>6</v>
      </c>
      <c r="C37" s="158">
        <v>24.911756329387362</v>
      </c>
      <c r="D37" s="158">
        <v>24.836444465421177</v>
      </c>
      <c r="E37" s="158"/>
      <c r="F37" s="158"/>
      <c r="G37" s="158"/>
      <c r="H37" s="158"/>
      <c r="I37" s="158">
        <v>20.814392311606163</v>
      </c>
      <c r="J37" s="158">
        <v>19.466364418369885</v>
      </c>
      <c r="K37" s="158">
        <v>18.729710503939156</v>
      </c>
      <c r="L37" s="158">
        <v>18.698244419218973</v>
      </c>
      <c r="M37" s="158">
        <v>19.705342378171171</v>
      </c>
      <c r="N37" s="158">
        <v>20.495127867557436</v>
      </c>
      <c r="O37" s="158">
        <v>27.397264222925266</v>
      </c>
      <c r="P37" s="158">
        <v>29.193468997434252</v>
      </c>
      <c r="Q37" s="158">
        <v>23.997984159335299</v>
      </c>
      <c r="R37" s="158">
        <v>24.60673901027851</v>
      </c>
      <c r="S37" s="158">
        <v>24.169440658962571</v>
      </c>
      <c r="T37" s="158">
        <v>25.223672476507382</v>
      </c>
      <c r="U37" s="158">
        <v>25.447430133306984</v>
      </c>
      <c r="V37" s="158">
        <v>25.444946895478083</v>
      </c>
      <c r="W37" s="158">
        <v>25.479859327092438</v>
      </c>
      <c r="X37" s="158">
        <v>25.458541224015502</v>
      </c>
      <c r="Y37" s="158">
        <v>26.0661951141389</v>
      </c>
      <c r="Z37" s="158">
        <v>26.093618816344698</v>
      </c>
      <c r="AA37" s="158">
        <v>26.8446639139508</v>
      </c>
      <c r="AB37" s="158">
        <v>25.829771396182299</v>
      </c>
      <c r="AD37" s="152" t="s">
        <v>6</v>
      </c>
      <c r="AE37" s="158">
        <v>18.372371971422304</v>
      </c>
      <c r="AF37" s="158">
        <v>22.332037857597559</v>
      </c>
      <c r="AG37" s="158"/>
      <c r="AH37" s="158"/>
      <c r="AI37" s="158"/>
      <c r="AJ37" s="158"/>
      <c r="AK37" s="158">
        <v>33.189280471053948</v>
      </c>
      <c r="AL37" s="158">
        <v>34.177965173558803</v>
      </c>
      <c r="AM37" s="158">
        <v>32.51314266029803</v>
      </c>
      <c r="AN37" s="158">
        <v>30.352580387320298</v>
      </c>
      <c r="AO37" s="158">
        <v>30.319614590275854</v>
      </c>
      <c r="AP37" s="158">
        <v>29.178188312715953</v>
      </c>
      <c r="AQ37" s="158">
        <v>32.769288156963519</v>
      </c>
      <c r="AR37" s="158">
        <v>37.878423976313094</v>
      </c>
      <c r="AS37" s="158">
        <v>39.178309686202155</v>
      </c>
      <c r="AT37" s="158">
        <v>43.813457289681509</v>
      </c>
      <c r="AU37" s="158">
        <v>45.558370461289464</v>
      </c>
      <c r="AV37" s="158">
        <v>46.591945024083195</v>
      </c>
      <c r="AW37" s="158">
        <v>47.287449795677098</v>
      </c>
      <c r="AX37" s="158">
        <v>49.902039091393505</v>
      </c>
      <c r="AY37" s="158">
        <v>50.089191044943703</v>
      </c>
      <c r="AZ37" s="158">
        <v>48.3868920118449</v>
      </c>
      <c r="BA37" s="158">
        <v>47.753168213227795</v>
      </c>
      <c r="BB37" s="158">
        <v>48.128679108527798</v>
      </c>
      <c r="BC37" s="158">
        <v>51.547513110828604</v>
      </c>
      <c r="BD37" s="158">
        <v>48.545333783506003</v>
      </c>
      <c r="BF37" s="152" t="s">
        <v>6</v>
      </c>
      <c r="BG37" s="158">
        <v>43.284128300809662</v>
      </c>
      <c r="BH37" s="158">
        <v>47.168482323018736</v>
      </c>
      <c r="BI37" s="158"/>
      <c r="BJ37" s="158"/>
      <c r="BK37" s="158"/>
      <c r="BL37" s="158"/>
      <c r="BM37" s="158">
        <v>54.003672782660104</v>
      </c>
      <c r="BN37" s="158">
        <v>53.644329591928674</v>
      </c>
      <c r="BO37" s="158">
        <v>51.242853164237175</v>
      </c>
      <c r="BP37" s="158">
        <v>49.050824806539275</v>
      </c>
      <c r="BQ37" s="158">
        <v>50.024956968447029</v>
      </c>
      <c r="BR37" s="158">
        <v>49.673316180273389</v>
      </c>
      <c r="BS37" s="158">
        <v>60.166552379888785</v>
      </c>
      <c r="BT37" s="158">
        <v>67.071892973747353</v>
      </c>
      <c r="BU37" s="158">
        <v>63.176293845537465</v>
      </c>
      <c r="BV37" s="158">
        <v>68.420196299960011</v>
      </c>
      <c r="BW37" s="158">
        <v>69.727811120252042</v>
      </c>
      <c r="BX37" s="158">
        <v>71.728839663682038</v>
      </c>
      <c r="BY37" s="158">
        <v>72.732845639998658</v>
      </c>
      <c r="BZ37" s="158">
        <v>75.275530442194196</v>
      </c>
      <c r="CA37" s="158">
        <v>75.466608057609662</v>
      </c>
      <c r="CB37" s="154">
        <v>73.845433235860398</v>
      </c>
      <c r="CC37" s="154">
        <v>73.819363327366688</v>
      </c>
      <c r="CD37" s="154">
        <v>74.222297924872493</v>
      </c>
      <c r="CE37" s="154">
        <v>78.3921770247794</v>
      </c>
      <c r="CF37" s="154">
        <v>74.375105179688305</v>
      </c>
      <c r="CG37" s="158"/>
      <c r="CH37" s="158"/>
      <c r="CI37" s="158"/>
      <c r="CK37" s="158"/>
      <c r="CL37" s="158"/>
      <c r="CM37" s="158"/>
      <c r="CN37" s="158"/>
    </row>
    <row r="38" spans="1:92" s="152" customFormat="1" ht="15.75" customHeight="1" x14ac:dyDescent="0.2">
      <c r="B38" s="152" t="s">
        <v>7</v>
      </c>
      <c r="C38" s="158">
        <v>0.40470834329723326</v>
      </c>
      <c r="D38" s="158">
        <v>0.4034848510916505</v>
      </c>
      <c r="E38" s="158"/>
      <c r="F38" s="158"/>
      <c r="G38" s="158"/>
      <c r="H38" s="158"/>
      <c r="I38" s="158">
        <v>4.9538784822421883E-2</v>
      </c>
      <c r="J38" s="158">
        <v>4.1550392324136529E-2</v>
      </c>
      <c r="K38" s="158">
        <v>3.4232955978932722E-2</v>
      </c>
      <c r="L38" s="158">
        <v>3.8516335762141245E-2</v>
      </c>
      <c r="M38" s="158">
        <v>3.7617162986494056E-2</v>
      </c>
      <c r="N38" s="158">
        <v>3.8383617235000674E-2</v>
      </c>
      <c r="O38" s="158">
        <v>3.7376913493542011E-2</v>
      </c>
      <c r="P38" s="158">
        <v>2.6932639429824941E-2</v>
      </c>
      <c r="Q38" s="158">
        <v>4.4896545577574692E-2</v>
      </c>
      <c r="R38" s="158">
        <v>2.669622884709923E-2</v>
      </c>
      <c r="S38" s="158">
        <v>3.0707507837020413E-2</v>
      </c>
      <c r="T38" s="158">
        <v>6.5677983762888789E-2</v>
      </c>
      <c r="U38" s="158">
        <v>0.20321881262529967</v>
      </c>
      <c r="V38" s="158">
        <v>0.27976439197566699</v>
      </c>
      <c r="W38" s="158">
        <v>0.25120956904706243</v>
      </c>
      <c r="X38" s="160" t="s">
        <v>9</v>
      </c>
      <c r="Y38" s="160" t="s">
        <v>9</v>
      </c>
      <c r="Z38" s="160" t="s">
        <v>9</v>
      </c>
      <c r="AA38" s="160" t="s">
        <v>9</v>
      </c>
      <c r="AB38" s="160" t="s">
        <v>9</v>
      </c>
      <c r="AD38" s="152" t="s">
        <v>7</v>
      </c>
      <c r="AE38" s="158">
        <v>2.8272987025153404</v>
      </c>
      <c r="AF38" s="158">
        <v>2.7299003836691158</v>
      </c>
      <c r="AG38" s="158"/>
      <c r="AH38" s="158"/>
      <c r="AI38" s="158"/>
      <c r="AJ38" s="158"/>
      <c r="AK38" s="158">
        <v>6.1080641274418754</v>
      </c>
      <c r="AL38" s="158">
        <v>6.7698178794403425</v>
      </c>
      <c r="AM38" s="158">
        <v>7.1197472411811287</v>
      </c>
      <c r="AN38" s="158">
        <v>7.5233817738807494</v>
      </c>
      <c r="AO38" s="158">
        <v>7.5595395828698413</v>
      </c>
      <c r="AP38" s="158">
        <v>8.4597534765117963</v>
      </c>
      <c r="AQ38" s="158">
        <v>8.4316036813195705</v>
      </c>
      <c r="AR38" s="158">
        <v>7.863082199353685</v>
      </c>
      <c r="AS38" s="158">
        <v>7.4371441448201754</v>
      </c>
      <c r="AT38" s="158">
        <v>7.0963544261272036</v>
      </c>
      <c r="AU38" s="158">
        <v>6.7939097699661222</v>
      </c>
      <c r="AV38" s="158">
        <v>6.1425983722507205</v>
      </c>
      <c r="AW38" s="158">
        <v>6.0541393188854302</v>
      </c>
      <c r="AX38" s="158">
        <v>5.8422887826183301</v>
      </c>
      <c r="AY38" s="158">
        <v>5.4610342926681597</v>
      </c>
      <c r="AZ38" s="158">
        <v>5.15366227272047</v>
      </c>
      <c r="BA38" s="158">
        <v>5.0121003382218099</v>
      </c>
      <c r="BB38" s="158">
        <v>5.0302414334814003</v>
      </c>
      <c r="BC38" s="158">
        <v>5.0401819066076898</v>
      </c>
      <c r="BD38" s="158">
        <v>4.9162924353368203</v>
      </c>
      <c r="BF38" s="152" t="s">
        <v>7</v>
      </c>
      <c r="BG38" s="158">
        <v>3.2320070458125736</v>
      </c>
      <c r="BH38" s="158">
        <v>3.1333852347607669</v>
      </c>
      <c r="BI38" s="158"/>
      <c r="BJ38" s="158"/>
      <c r="BK38" s="158"/>
      <c r="BL38" s="158"/>
      <c r="BM38" s="158">
        <v>6.1576029122642968</v>
      </c>
      <c r="BN38" s="158">
        <v>6.8113682717644801</v>
      </c>
      <c r="BO38" s="158">
        <v>7.1539801971600605</v>
      </c>
      <c r="BP38" s="158">
        <v>7.5618981096428897</v>
      </c>
      <c r="BQ38" s="158">
        <v>7.597156745856334</v>
      </c>
      <c r="BR38" s="158">
        <v>8.4981370937467986</v>
      </c>
      <c r="BS38" s="158">
        <v>8.4689805948131145</v>
      </c>
      <c r="BT38" s="158">
        <v>7.8900148387835101</v>
      </c>
      <c r="BU38" s="158">
        <v>7.4820406903977492</v>
      </c>
      <c r="BV38" s="158">
        <v>7.1230506549743025</v>
      </c>
      <c r="BW38" s="158">
        <v>6.8246172778031413</v>
      </c>
      <c r="BX38" s="158">
        <v>6.1868158433672731</v>
      </c>
      <c r="BY38" s="158">
        <v>6.2502729560185424</v>
      </c>
      <c r="BZ38" s="158">
        <v>6.1083893309315691</v>
      </c>
      <c r="CA38" s="158">
        <v>5.6912933907110332</v>
      </c>
      <c r="CB38" s="154">
        <v>5.15366227272047</v>
      </c>
      <c r="CC38" s="154">
        <v>5.0121003382218099</v>
      </c>
      <c r="CD38" s="154">
        <v>5.0302414334814003</v>
      </c>
      <c r="CE38" s="154">
        <v>5.0401819066076898</v>
      </c>
      <c r="CF38" s="154">
        <v>4.9162924353368203</v>
      </c>
      <c r="CG38" s="158"/>
      <c r="CH38" s="158"/>
      <c r="CI38" s="158"/>
      <c r="CK38" s="158"/>
      <c r="CL38" s="158"/>
      <c r="CM38" s="158"/>
      <c r="CN38" s="158"/>
    </row>
    <row r="39" spans="1:92" s="152" customFormat="1" ht="15.75" customHeight="1" thickBot="1" x14ac:dyDescent="0.25">
      <c r="B39" s="163" t="s">
        <v>8</v>
      </c>
      <c r="C39" s="164">
        <v>424.97755932567378</v>
      </c>
      <c r="D39" s="164">
        <v>416.98679441604963</v>
      </c>
      <c r="E39" s="164"/>
      <c r="F39" s="164"/>
      <c r="G39" s="164"/>
      <c r="H39" s="164"/>
      <c r="I39" s="164">
        <v>347.57433754200213</v>
      </c>
      <c r="J39" s="164">
        <v>339.35712154056125</v>
      </c>
      <c r="K39" s="164">
        <v>330.56514331189095</v>
      </c>
      <c r="L39" s="164">
        <v>320.69409502855825</v>
      </c>
      <c r="M39" s="164">
        <v>312.97003177778225</v>
      </c>
      <c r="N39" s="164">
        <v>300.64628825277777</v>
      </c>
      <c r="O39" s="164">
        <v>286.18704395124968</v>
      </c>
      <c r="P39" s="164">
        <v>262.93603912320731</v>
      </c>
      <c r="Q39" s="164">
        <v>235.66156023421669</v>
      </c>
      <c r="R39" s="164">
        <v>222.16083380222585</v>
      </c>
      <c r="S39" s="164">
        <v>209.23185902164306</v>
      </c>
      <c r="T39" s="164">
        <v>200.59190141589693</v>
      </c>
      <c r="U39" s="164">
        <v>189.77139957966932</v>
      </c>
      <c r="V39" s="164">
        <v>179.47739972864093</v>
      </c>
      <c r="W39" s="164">
        <v>175.51909541552047</v>
      </c>
      <c r="X39" s="164">
        <v>169.71961296216</v>
      </c>
      <c r="Y39" s="164">
        <v>165.75353407437902</v>
      </c>
      <c r="Z39" s="164">
        <v>161.711954880646</v>
      </c>
      <c r="AA39" s="164">
        <v>160.20372321942199</v>
      </c>
      <c r="AB39" s="164">
        <v>157.89081019536999</v>
      </c>
      <c r="AD39" s="163" t="s">
        <v>8</v>
      </c>
      <c r="AE39" s="164">
        <v>102.19306019367356</v>
      </c>
      <c r="AF39" s="164">
        <v>107.82866378197957</v>
      </c>
      <c r="AG39" s="164"/>
      <c r="AH39" s="164"/>
      <c r="AI39" s="164"/>
      <c r="AJ39" s="164"/>
      <c r="AK39" s="164">
        <v>150.32608795484384</v>
      </c>
      <c r="AL39" s="164">
        <v>159.30565364311806</v>
      </c>
      <c r="AM39" s="164">
        <v>164.9681800026095</v>
      </c>
      <c r="AN39" s="164">
        <v>168.82705587305387</v>
      </c>
      <c r="AO39" s="164">
        <v>171.7259174530102</v>
      </c>
      <c r="AP39" s="164">
        <v>173.76509160896322</v>
      </c>
      <c r="AQ39" s="164">
        <v>177.01599809055239</v>
      </c>
      <c r="AR39" s="164">
        <v>177.81985311849937</v>
      </c>
      <c r="AS39" s="164">
        <v>173.68416953684073</v>
      </c>
      <c r="AT39" s="164">
        <v>170.34667781036131</v>
      </c>
      <c r="AU39" s="164">
        <v>171.17562599939728</v>
      </c>
      <c r="AV39" s="164">
        <v>166.62628247558499</v>
      </c>
      <c r="AW39" s="164">
        <v>163.500059410354</v>
      </c>
      <c r="AX39" s="164">
        <v>162.07451062458699</v>
      </c>
      <c r="AY39" s="164">
        <v>165.90983790941499</v>
      </c>
      <c r="AZ39" s="164">
        <v>168.07324746669701</v>
      </c>
      <c r="BA39" s="164">
        <v>168.73673853162501</v>
      </c>
      <c r="BB39" s="164">
        <v>167.99500570420901</v>
      </c>
      <c r="BC39" s="164">
        <v>177.31524208611</v>
      </c>
      <c r="BD39" s="164">
        <v>182.24538516579901</v>
      </c>
      <c r="BF39" s="163" t="s">
        <v>8</v>
      </c>
      <c r="BG39" s="164">
        <v>527.17061951934738</v>
      </c>
      <c r="BH39" s="164">
        <v>524.81545819802921</v>
      </c>
      <c r="BI39" s="164"/>
      <c r="BJ39" s="164"/>
      <c r="BK39" s="164"/>
      <c r="BL39" s="164"/>
      <c r="BM39" s="164">
        <v>497.90042549684603</v>
      </c>
      <c r="BN39" s="164">
        <v>498.66277518367934</v>
      </c>
      <c r="BO39" s="164">
        <v>495.53332331450054</v>
      </c>
      <c r="BP39" s="164">
        <v>489.52115090161215</v>
      </c>
      <c r="BQ39" s="164">
        <v>484.69594923079239</v>
      </c>
      <c r="BR39" s="164">
        <v>474.41137986174101</v>
      </c>
      <c r="BS39" s="164">
        <v>463.20304204180206</v>
      </c>
      <c r="BT39" s="164">
        <v>440.7558922417067</v>
      </c>
      <c r="BU39" s="164">
        <v>409.34572977105745</v>
      </c>
      <c r="BV39" s="164">
        <v>392.50751161258717</v>
      </c>
      <c r="BW39" s="164">
        <v>380.40748502104032</v>
      </c>
      <c r="BX39" s="164">
        <v>366.81448151447159</v>
      </c>
      <c r="BY39" s="164">
        <v>353.34948322201569</v>
      </c>
      <c r="BZ39" s="164">
        <v>341.29034697125354</v>
      </c>
      <c r="CA39" s="164">
        <v>341.092767758511</v>
      </c>
      <c r="CB39" s="176">
        <v>337.79286042885701</v>
      </c>
      <c r="CC39" s="176">
        <v>334.49027260600405</v>
      </c>
      <c r="CD39" s="176">
        <v>329.70696058485498</v>
      </c>
      <c r="CE39" s="176">
        <v>337.51896530553199</v>
      </c>
      <c r="CF39" s="176">
        <v>340.13619536116903</v>
      </c>
      <c r="CG39" s="158"/>
      <c r="CH39" s="158"/>
      <c r="CI39" s="158"/>
      <c r="CK39" s="158"/>
      <c r="CL39" s="158"/>
      <c r="CM39" s="158"/>
      <c r="CN39" s="158"/>
    </row>
    <row r="40" spans="1:92" s="2" customFormat="1" ht="15.75" customHeight="1" x14ac:dyDescent="0.25">
      <c r="A40" s="6"/>
      <c r="B40" s="20" t="s">
        <v>46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20" t="s">
        <v>51</v>
      </c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14"/>
      <c r="BA40" s="6"/>
      <c r="BB40" s="6"/>
      <c r="BC40" s="6"/>
      <c r="BD40" s="14"/>
      <c r="BE40" s="14"/>
      <c r="BF40" s="20" t="s">
        <v>51</v>
      </c>
      <c r="CC40" s="6"/>
    </row>
    <row r="41" spans="1:92" s="2" customFormat="1" ht="15.75" customHeight="1" x14ac:dyDescent="0.25">
      <c r="A41" s="6"/>
      <c r="B41" s="24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24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14"/>
      <c r="BA41" s="6"/>
      <c r="BB41" s="6"/>
      <c r="BC41" s="6"/>
      <c r="BD41" s="14"/>
      <c r="BE41" s="14"/>
      <c r="BF41" s="24"/>
      <c r="CC41" s="6"/>
    </row>
    <row r="42" spans="1:92" s="6" customFormat="1" ht="15.75" customHeight="1" thickBot="1" x14ac:dyDescent="0.3">
      <c r="B42" s="3" t="s">
        <v>64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3" t="s">
        <v>68</v>
      </c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6"/>
      <c r="BA42" s="25"/>
      <c r="BB42" s="25"/>
      <c r="BC42" s="25"/>
      <c r="BD42" s="26"/>
      <c r="BE42" s="26"/>
      <c r="BF42" s="3" t="s">
        <v>72</v>
      </c>
      <c r="CC42" s="25"/>
    </row>
    <row r="43" spans="1:92" s="6" customFormat="1" ht="15.75" customHeight="1" x14ac:dyDescent="0.25">
      <c r="B43" s="60" t="s">
        <v>17</v>
      </c>
      <c r="C43" s="16">
        <v>1994</v>
      </c>
      <c r="D43" s="16">
        <v>1995</v>
      </c>
      <c r="E43" s="16">
        <v>1996</v>
      </c>
      <c r="F43" s="16">
        <v>1997</v>
      </c>
      <c r="G43" s="16">
        <v>1998</v>
      </c>
      <c r="H43" s="16">
        <v>1999</v>
      </c>
      <c r="I43" s="16">
        <v>2000</v>
      </c>
      <c r="J43" s="16">
        <v>2001</v>
      </c>
      <c r="K43" s="16">
        <v>2002</v>
      </c>
      <c r="L43" s="16">
        <v>2003</v>
      </c>
      <c r="M43" s="16">
        <v>2004</v>
      </c>
      <c r="N43" s="16">
        <v>2005</v>
      </c>
      <c r="O43" s="16">
        <v>2006</v>
      </c>
      <c r="P43" s="16">
        <v>2007</v>
      </c>
      <c r="Q43" s="16">
        <v>2008</v>
      </c>
      <c r="R43" s="16">
        <v>2009</v>
      </c>
      <c r="S43" s="16">
        <v>2010</v>
      </c>
      <c r="T43" s="16">
        <v>2011</v>
      </c>
      <c r="U43" s="16">
        <v>2012</v>
      </c>
      <c r="V43" s="16">
        <v>2013</v>
      </c>
      <c r="W43" s="16">
        <v>2014</v>
      </c>
      <c r="X43" s="16">
        <v>2015</v>
      </c>
      <c r="Y43" s="16">
        <v>2016</v>
      </c>
      <c r="Z43" s="16">
        <v>2017</v>
      </c>
      <c r="AA43" s="16">
        <v>2018</v>
      </c>
      <c r="AB43" s="16">
        <v>2019</v>
      </c>
      <c r="AC43" s="27"/>
      <c r="AD43" s="60" t="s">
        <v>17</v>
      </c>
      <c r="AE43" s="16">
        <v>1994</v>
      </c>
      <c r="AF43" s="16">
        <v>1995</v>
      </c>
      <c r="AG43" s="16">
        <v>1996</v>
      </c>
      <c r="AH43" s="16">
        <v>1997</v>
      </c>
      <c r="AI43" s="16">
        <v>1998</v>
      </c>
      <c r="AJ43" s="16">
        <v>1999</v>
      </c>
      <c r="AK43" s="16">
        <v>2000</v>
      </c>
      <c r="AL43" s="16">
        <v>2001</v>
      </c>
      <c r="AM43" s="16">
        <v>2002</v>
      </c>
      <c r="AN43" s="16">
        <v>2003</v>
      </c>
      <c r="AO43" s="16">
        <v>2004</v>
      </c>
      <c r="AP43" s="16">
        <v>2005</v>
      </c>
      <c r="AQ43" s="16">
        <v>2006</v>
      </c>
      <c r="AR43" s="16">
        <v>2007</v>
      </c>
      <c r="AS43" s="16">
        <v>2008</v>
      </c>
      <c r="AT43" s="16">
        <v>2009</v>
      </c>
      <c r="AU43" s="16">
        <v>2010</v>
      </c>
      <c r="AV43" s="16">
        <v>2011</v>
      </c>
      <c r="AW43" s="16">
        <v>2012</v>
      </c>
      <c r="AX43" s="16">
        <v>2013</v>
      </c>
      <c r="AY43" s="16">
        <v>2014</v>
      </c>
      <c r="AZ43" s="16">
        <v>2015</v>
      </c>
      <c r="BA43" s="16">
        <v>2016</v>
      </c>
      <c r="BB43" s="16">
        <v>2017</v>
      </c>
      <c r="BC43" s="16">
        <v>2018</v>
      </c>
      <c r="BD43" s="16">
        <v>2019</v>
      </c>
      <c r="BE43" s="17"/>
      <c r="BF43" s="15" t="s">
        <v>17</v>
      </c>
      <c r="BG43" s="16">
        <v>1994</v>
      </c>
      <c r="BH43" s="16">
        <v>1995</v>
      </c>
      <c r="BI43" s="16">
        <v>1996</v>
      </c>
      <c r="BJ43" s="16">
        <v>1997</v>
      </c>
      <c r="BK43" s="16">
        <v>1998</v>
      </c>
      <c r="BL43" s="16">
        <v>1999</v>
      </c>
      <c r="BM43" s="16">
        <v>2000</v>
      </c>
      <c r="BN43" s="16">
        <v>2001</v>
      </c>
      <c r="BO43" s="16">
        <v>2002</v>
      </c>
      <c r="BP43" s="16">
        <v>2003</v>
      </c>
      <c r="BQ43" s="16">
        <v>2004</v>
      </c>
      <c r="BR43" s="16">
        <v>2005</v>
      </c>
      <c r="BS43" s="16">
        <v>2006</v>
      </c>
      <c r="BT43" s="16">
        <v>2007</v>
      </c>
      <c r="BU43" s="16">
        <v>2008</v>
      </c>
      <c r="BV43" s="16">
        <v>2009</v>
      </c>
      <c r="BW43" s="16">
        <v>2010</v>
      </c>
      <c r="BX43" s="16">
        <v>2011</v>
      </c>
      <c r="BY43" s="16">
        <v>2012</v>
      </c>
      <c r="BZ43" s="16">
        <v>2013</v>
      </c>
      <c r="CA43" s="16">
        <v>2014</v>
      </c>
      <c r="CB43" s="16">
        <v>2015</v>
      </c>
      <c r="CC43" s="16">
        <v>2016</v>
      </c>
      <c r="CD43" s="16">
        <v>2017</v>
      </c>
      <c r="CE43" s="132">
        <v>2018</v>
      </c>
      <c r="CF43" s="16">
        <v>2019</v>
      </c>
    </row>
    <row r="44" spans="1:92" s="152" customFormat="1" ht="15.75" customHeight="1" x14ac:dyDescent="0.25">
      <c r="B44" s="18" t="s">
        <v>1</v>
      </c>
      <c r="C44" s="18"/>
      <c r="D44" s="18"/>
      <c r="E44" s="18"/>
      <c r="F44" s="18"/>
      <c r="G44" s="18"/>
      <c r="H44" s="18"/>
      <c r="I44" s="33">
        <v>0.89395803703917598</v>
      </c>
      <c r="J44" s="33">
        <v>0.93439677750603867</v>
      </c>
      <c r="K44" s="33">
        <v>0.96276229591017792</v>
      </c>
      <c r="L44" s="33">
        <v>0.99673103590869727</v>
      </c>
      <c r="M44" s="33">
        <v>1.030620089287108</v>
      </c>
      <c r="N44" s="33">
        <v>1.070871418349532</v>
      </c>
      <c r="O44" s="33">
        <v>1.1159653663233478</v>
      </c>
      <c r="P44" s="33">
        <v>1.1601679111325764</v>
      </c>
      <c r="Q44" s="33">
        <v>1.2317029829735651</v>
      </c>
      <c r="R44" s="33">
        <v>1.2667667942158551</v>
      </c>
      <c r="S44" s="33">
        <v>1.3208324962349971</v>
      </c>
      <c r="T44" s="33">
        <v>1.4212579999999999</v>
      </c>
      <c r="U44" s="33">
        <v>1.5072140000000001</v>
      </c>
      <c r="V44" s="33">
        <v>1.553256</v>
      </c>
      <c r="W44" s="33">
        <v>1.6045020000000001</v>
      </c>
      <c r="X44" s="33">
        <v>1.68393606090785</v>
      </c>
      <c r="Y44" s="33">
        <v>1.72465579862798</v>
      </c>
      <c r="Z44" s="33">
        <v>1.78378568261174</v>
      </c>
      <c r="AA44" s="33">
        <v>1.8526167206670499</v>
      </c>
      <c r="AB44" s="33">
        <v>1.9151389126998299</v>
      </c>
      <c r="AD44" s="18" t="s">
        <v>1</v>
      </c>
      <c r="AE44" s="33"/>
      <c r="AF44" s="33"/>
      <c r="AG44" s="33"/>
      <c r="AH44" s="33"/>
      <c r="AI44" s="33"/>
      <c r="AJ44" s="33"/>
      <c r="AK44" s="33">
        <v>0.38938078348936733</v>
      </c>
      <c r="AL44" s="33">
        <v>0.38596974880296742</v>
      </c>
      <c r="AM44" s="33">
        <v>0.38562426550455131</v>
      </c>
      <c r="AN44" s="33">
        <v>0.39015391842478897</v>
      </c>
      <c r="AO44" s="33">
        <v>0.39246793176341804</v>
      </c>
      <c r="AP44" s="33">
        <v>0.39673005472122119</v>
      </c>
      <c r="AQ44" s="33">
        <v>0.40017945778354097</v>
      </c>
      <c r="AR44" s="33">
        <v>0.40440636941754654</v>
      </c>
      <c r="AS44" s="33">
        <v>0.41890667294560779</v>
      </c>
      <c r="AT44" s="33">
        <v>0.43615362470643132</v>
      </c>
      <c r="AU44" s="33">
        <v>0.45224428520560417</v>
      </c>
      <c r="AV44" s="33">
        <v>0.48290434079616701</v>
      </c>
      <c r="AW44" s="33">
        <v>0.50215457523896101</v>
      </c>
      <c r="AX44" s="33">
        <v>0.52371941401099598</v>
      </c>
      <c r="AY44" s="33">
        <v>0.53077470310369101</v>
      </c>
      <c r="AZ44" s="33">
        <v>0.53225236280895405</v>
      </c>
      <c r="BA44" s="33">
        <v>0.53450358933558906</v>
      </c>
      <c r="BB44" s="33">
        <v>0.55171394024241105</v>
      </c>
      <c r="BC44" s="33">
        <v>0.56338265676600896</v>
      </c>
      <c r="BD44" s="33">
        <v>0.57366530141709193</v>
      </c>
      <c r="BF44" s="18" t="s">
        <v>1</v>
      </c>
      <c r="BG44" s="33"/>
      <c r="BH44" s="33"/>
      <c r="BI44" s="33"/>
      <c r="BJ44" s="33"/>
      <c r="BK44" s="33"/>
      <c r="BL44" s="33"/>
      <c r="BM44" s="33">
        <v>0.63073467990961363</v>
      </c>
      <c r="BN44" s="33">
        <v>0.64071941710256097</v>
      </c>
      <c r="BO44" s="33">
        <v>0.64818682824340845</v>
      </c>
      <c r="BP44" s="33">
        <v>0.65943435925855443</v>
      </c>
      <c r="BQ44" s="33">
        <v>0.66950798608390283</v>
      </c>
      <c r="BR44" s="33">
        <v>0.67905779853962256</v>
      </c>
      <c r="BS44" s="33">
        <v>0.69497854057283404</v>
      </c>
      <c r="BT44" s="33">
        <v>0.69768052982896489</v>
      </c>
      <c r="BU44" s="33">
        <v>0.71665912831795608</v>
      </c>
      <c r="BV44" s="33">
        <v>0.72866227594020816</v>
      </c>
      <c r="BW44" s="33">
        <v>0.74817286527525528</v>
      </c>
      <c r="BX44" s="33">
        <v>0.79852480000000003</v>
      </c>
      <c r="BY44" s="33">
        <v>0.8349898</v>
      </c>
      <c r="BZ44" s="33">
        <v>0.85735360000000005</v>
      </c>
      <c r="CA44" s="33">
        <v>0.87147929999999996</v>
      </c>
      <c r="CB44" s="33">
        <v>0.88822454282865193</v>
      </c>
      <c r="CC44" s="33">
        <v>0.89730023988445895</v>
      </c>
      <c r="CD44" s="33">
        <v>0.918806748963644</v>
      </c>
      <c r="CE44" s="33">
        <v>0.93622609195997397</v>
      </c>
      <c r="CF44" s="33">
        <v>0.95452878711022293</v>
      </c>
      <c r="CG44" s="18"/>
      <c r="CH44" s="18"/>
      <c r="CI44" s="18"/>
      <c r="CJ44" s="18"/>
      <c r="CK44" s="18"/>
      <c r="CL44" s="18"/>
      <c r="CM44" s="18"/>
      <c r="CN44" s="18"/>
    </row>
    <row r="45" spans="1:92" s="152" customFormat="1" ht="15.75" customHeight="1" x14ac:dyDescent="0.2">
      <c r="B45" s="152" t="s">
        <v>2</v>
      </c>
      <c r="I45" s="170">
        <v>1.5693256599554974</v>
      </c>
      <c r="J45" s="170">
        <v>1.6387428668189898</v>
      </c>
      <c r="K45" s="170">
        <v>1.6504473151913044</v>
      </c>
      <c r="L45" s="170">
        <v>1.6890676293924418</v>
      </c>
      <c r="M45" s="170">
        <v>1.739737458346106</v>
      </c>
      <c r="N45" s="170">
        <v>1.7925497509937054</v>
      </c>
      <c r="O45" s="170">
        <v>1.8731656176814129</v>
      </c>
      <c r="P45" s="170">
        <v>1.9433390919840321</v>
      </c>
      <c r="Q45" s="170">
        <v>2.0301248657715023</v>
      </c>
      <c r="R45" s="170">
        <v>2.1443691020047635</v>
      </c>
      <c r="S45" s="170">
        <v>2.1513132584725296</v>
      </c>
      <c r="T45" s="170">
        <v>2.344967</v>
      </c>
      <c r="U45" s="170">
        <v>2.545439</v>
      </c>
      <c r="V45" s="170">
        <v>2.703023</v>
      </c>
      <c r="W45" s="170">
        <v>2.827423</v>
      </c>
      <c r="X45" s="170">
        <v>2.9900782973676296</v>
      </c>
      <c r="Y45" s="170">
        <v>3.0545032519819699</v>
      </c>
      <c r="Z45" s="170">
        <v>3.1791421991538198</v>
      </c>
      <c r="AA45" s="170">
        <v>3.2937706565003202</v>
      </c>
      <c r="AB45" s="170">
        <v>3.3913103711349697</v>
      </c>
      <c r="AD45" s="152" t="s">
        <v>2</v>
      </c>
      <c r="AE45" s="170"/>
      <c r="AF45" s="170"/>
      <c r="AG45" s="170"/>
      <c r="AH45" s="170"/>
      <c r="AI45" s="170"/>
      <c r="AJ45" s="170"/>
      <c r="AK45" s="170">
        <v>0.41181661827582977</v>
      </c>
      <c r="AL45" s="170">
        <v>0.40879044641538564</v>
      </c>
      <c r="AM45" s="170">
        <v>0.40577143898166496</v>
      </c>
      <c r="AN45" s="170">
        <v>0.37726092864704008</v>
      </c>
      <c r="AO45" s="170">
        <v>0.37873528496273356</v>
      </c>
      <c r="AP45" s="170">
        <v>0.37911097013562267</v>
      </c>
      <c r="AQ45" s="170">
        <v>0.38041041585032842</v>
      </c>
      <c r="AR45" s="170">
        <v>0.38012114440613654</v>
      </c>
      <c r="AS45" s="170">
        <v>0.39611303402166376</v>
      </c>
      <c r="AT45" s="170">
        <v>0.41583505524339215</v>
      </c>
      <c r="AU45" s="170">
        <v>0.43534806294116096</v>
      </c>
      <c r="AV45" s="170">
        <v>0.466158357226932</v>
      </c>
      <c r="AW45" s="170">
        <v>0.49023894293200898</v>
      </c>
      <c r="AX45" s="170">
        <v>0.51680019804809496</v>
      </c>
      <c r="AY45" s="170">
        <v>0.52253529196957205</v>
      </c>
      <c r="AZ45" s="170">
        <v>0.52395121907787201</v>
      </c>
      <c r="BA45" s="170">
        <v>0.51902018384584903</v>
      </c>
      <c r="BB45" s="170">
        <v>0.53128950983725498</v>
      </c>
      <c r="BC45" s="170">
        <v>0.54665659367506603</v>
      </c>
      <c r="BD45" s="170">
        <v>0.55214761530787104</v>
      </c>
      <c r="BF45" s="152" t="s">
        <v>2</v>
      </c>
      <c r="BG45" s="170"/>
      <c r="BH45" s="170"/>
      <c r="BI45" s="170"/>
      <c r="BJ45" s="170"/>
      <c r="BK45" s="170"/>
      <c r="BL45" s="170"/>
      <c r="BM45" s="170">
        <v>0.7589993114055632</v>
      </c>
      <c r="BN45" s="170">
        <v>0.76009623967853246</v>
      </c>
      <c r="BO45" s="170">
        <v>0.75843329944870719</v>
      </c>
      <c r="BP45" s="170">
        <v>0.72768207099721549</v>
      </c>
      <c r="BQ45" s="170">
        <v>0.74029643381232801</v>
      </c>
      <c r="BR45" s="170">
        <v>0.74437234594100044</v>
      </c>
      <c r="BS45" s="170">
        <v>0.75491851301969448</v>
      </c>
      <c r="BT45" s="170">
        <v>0.74596547350524745</v>
      </c>
      <c r="BU45" s="170">
        <v>0.75578399218492653</v>
      </c>
      <c r="BV45" s="170">
        <v>0.78143471821104615</v>
      </c>
      <c r="BW45" s="170">
        <v>0.78269874475225465</v>
      </c>
      <c r="BX45" s="170">
        <v>0.84542479999999998</v>
      </c>
      <c r="BY45" s="170">
        <v>0.91302530000000004</v>
      </c>
      <c r="BZ45" s="170">
        <v>0.97129719999999997</v>
      </c>
      <c r="CA45" s="170">
        <v>0.98280049999999997</v>
      </c>
      <c r="CB45" s="170">
        <v>1.0021178908659201</v>
      </c>
      <c r="CC45" s="170">
        <v>1.0085795271796199</v>
      </c>
      <c r="CD45" s="170">
        <v>1.0300860818625299</v>
      </c>
      <c r="CE45" s="170">
        <v>1.0508089859108001</v>
      </c>
      <c r="CF45" s="170">
        <v>1.0722260332745202</v>
      </c>
    </row>
    <row r="46" spans="1:92" s="152" customFormat="1" ht="15.75" customHeight="1" x14ac:dyDescent="0.2">
      <c r="B46" s="152" t="s">
        <v>3</v>
      </c>
      <c r="I46" s="170">
        <v>1.4605411973826044</v>
      </c>
      <c r="J46" s="170">
        <v>1.4981469540556489</v>
      </c>
      <c r="K46" s="170">
        <v>1.5773647033370548</v>
      </c>
      <c r="L46" s="170">
        <v>1.6616578061934992</v>
      </c>
      <c r="M46" s="170">
        <v>1.751486256768819</v>
      </c>
      <c r="N46" s="170">
        <v>1.765754678158602</v>
      </c>
      <c r="O46" s="170">
        <v>1.7804196385728408</v>
      </c>
      <c r="P46" s="170">
        <v>1.8034086516339913</v>
      </c>
      <c r="Q46" s="170">
        <v>2.0458710330223955</v>
      </c>
      <c r="R46" s="170">
        <v>2.0898254394870595</v>
      </c>
      <c r="S46" s="170">
        <v>2.1246764371813605</v>
      </c>
      <c r="T46" s="170">
        <v>2.0485929999999999</v>
      </c>
      <c r="U46" s="170">
        <v>2.079396</v>
      </c>
      <c r="V46" s="170">
        <v>2.060467</v>
      </c>
      <c r="W46" s="170">
        <v>2.0595409999999998</v>
      </c>
      <c r="X46" s="170">
        <v>2.1129526260301401</v>
      </c>
      <c r="Y46" s="170">
        <v>2.1477035638840203</v>
      </c>
      <c r="Z46" s="170">
        <v>2.2143759397603797</v>
      </c>
      <c r="AA46" s="170">
        <v>2.2594583764835203</v>
      </c>
      <c r="AB46" s="170">
        <v>2.3535969158783603</v>
      </c>
      <c r="AD46" s="152" t="s">
        <v>3</v>
      </c>
      <c r="AE46" s="170"/>
      <c r="AF46" s="170"/>
      <c r="AG46" s="170"/>
      <c r="AH46" s="170"/>
      <c r="AI46" s="170"/>
      <c r="AJ46" s="170"/>
      <c r="AK46" s="170">
        <v>0.85762255750206851</v>
      </c>
      <c r="AL46" s="170">
        <v>0.81999631010447716</v>
      </c>
      <c r="AM46" s="170">
        <v>0.83711774864885502</v>
      </c>
      <c r="AN46" s="170">
        <v>0.83725274358717772</v>
      </c>
      <c r="AO46" s="170">
        <v>0.82306801529365725</v>
      </c>
      <c r="AP46" s="170">
        <v>0.81140974015364564</v>
      </c>
      <c r="AQ46" s="170">
        <v>0.81252287115463806</v>
      </c>
      <c r="AR46" s="170">
        <v>0.82485197020390133</v>
      </c>
      <c r="AS46" s="170">
        <v>0.84320823486075314</v>
      </c>
      <c r="AT46" s="170">
        <v>0.85933552672311042</v>
      </c>
      <c r="AU46" s="170">
        <v>0.85447797718711282</v>
      </c>
      <c r="AV46" s="170">
        <v>0.91932600144547705</v>
      </c>
      <c r="AW46" s="170">
        <v>0.97265794587726606</v>
      </c>
      <c r="AX46" s="170">
        <v>1.0201790253423999</v>
      </c>
      <c r="AY46" s="170">
        <v>1.0736991183261799</v>
      </c>
      <c r="AZ46" s="170">
        <v>1.07385589629136</v>
      </c>
      <c r="BA46" s="170">
        <v>1.0684111185193299</v>
      </c>
      <c r="BB46" s="170">
        <v>1.0877308163436701</v>
      </c>
      <c r="BC46" s="170">
        <v>1.1031559563884901</v>
      </c>
      <c r="BD46" s="170">
        <v>1.1404052220101699</v>
      </c>
      <c r="BF46" s="152" t="s">
        <v>3</v>
      </c>
      <c r="BG46" s="170"/>
      <c r="BH46" s="170"/>
      <c r="BI46" s="170"/>
      <c r="BJ46" s="170"/>
      <c r="BK46" s="170"/>
      <c r="BL46" s="170"/>
      <c r="BM46" s="170">
        <v>1.2623624825068449</v>
      </c>
      <c r="BN46" s="170">
        <v>1.2643001920596466</v>
      </c>
      <c r="BO46" s="170">
        <v>1.3177596517923904</v>
      </c>
      <c r="BP46" s="170">
        <v>1.3657859001266466</v>
      </c>
      <c r="BQ46" s="170">
        <v>1.3896583750617137</v>
      </c>
      <c r="BR46" s="170">
        <v>1.3853588725393553</v>
      </c>
      <c r="BS46" s="170">
        <v>1.3916094261396368</v>
      </c>
      <c r="BT46" s="170">
        <v>1.3714024165778635</v>
      </c>
      <c r="BU46" s="170">
        <v>1.4701757683269587</v>
      </c>
      <c r="BV46" s="170">
        <v>1.4598906732710342</v>
      </c>
      <c r="BW46" s="170">
        <v>1.414551534545252</v>
      </c>
      <c r="BX46" s="170">
        <v>1.415975</v>
      </c>
      <c r="BY46" s="170">
        <v>1.448677</v>
      </c>
      <c r="BZ46" s="170">
        <v>1.4278150000000001</v>
      </c>
      <c r="CA46" s="170">
        <v>1.425162</v>
      </c>
      <c r="CB46" s="170">
        <v>1.4118319398619901</v>
      </c>
      <c r="CC46" s="170">
        <v>1.3872901060592902</v>
      </c>
      <c r="CD46" s="170">
        <v>1.3963609670561601</v>
      </c>
      <c r="CE46" s="170">
        <v>1.3706736958096599</v>
      </c>
      <c r="CF46" s="170">
        <v>1.3923604325866699</v>
      </c>
    </row>
    <row r="47" spans="1:92" s="152" customFormat="1" ht="15.75" customHeight="1" x14ac:dyDescent="0.2">
      <c r="B47" s="152" t="s">
        <v>4</v>
      </c>
      <c r="I47" s="170">
        <v>1.4504774985296327</v>
      </c>
      <c r="J47" s="170">
        <v>1.4968300042334644</v>
      </c>
      <c r="K47" s="170">
        <v>1.5932570717574281</v>
      </c>
      <c r="L47" s="170">
        <v>1.98681432172088</v>
      </c>
      <c r="M47" s="170">
        <v>2.1590178604730381</v>
      </c>
      <c r="N47" s="170">
        <v>2.1045663678646198</v>
      </c>
      <c r="O47" s="170">
        <v>2.2483247452102431</v>
      </c>
      <c r="P47" s="170">
        <v>2.3026172580777744</v>
      </c>
      <c r="Q47" s="170">
        <v>2.3332759813527075</v>
      </c>
      <c r="R47" s="170">
        <v>2.4259012431339446</v>
      </c>
      <c r="S47" s="170">
        <v>2.5015903796731176</v>
      </c>
      <c r="T47" s="170">
        <v>2.7283140000000001</v>
      </c>
      <c r="U47" s="170">
        <v>2.9556650000000002</v>
      </c>
      <c r="V47" s="170">
        <v>3.108965</v>
      </c>
      <c r="W47" s="170">
        <v>3.2740719999999999</v>
      </c>
      <c r="X47" s="170">
        <v>3.3823083116287598</v>
      </c>
      <c r="Y47" s="170">
        <v>3.4263005881707103</v>
      </c>
      <c r="Z47" s="170">
        <v>3.43734814464255</v>
      </c>
      <c r="AA47" s="170">
        <v>3.5585459615440498</v>
      </c>
      <c r="AB47" s="170">
        <v>3.8161370109705901</v>
      </c>
      <c r="AD47" s="152" t="s">
        <v>4</v>
      </c>
      <c r="AE47" s="170"/>
      <c r="AF47" s="170"/>
      <c r="AG47" s="170"/>
      <c r="AH47" s="170"/>
      <c r="AI47" s="170"/>
      <c r="AJ47" s="170"/>
      <c r="AK47" s="170">
        <v>0.30088787590200339</v>
      </c>
      <c r="AL47" s="170">
        <v>0.30170095700627286</v>
      </c>
      <c r="AM47" s="170">
        <v>0.30336147741188979</v>
      </c>
      <c r="AN47" s="170">
        <v>0.30985431425748422</v>
      </c>
      <c r="AO47" s="170">
        <v>0.31282046308602579</v>
      </c>
      <c r="AP47" s="170">
        <v>0.31772449558011834</v>
      </c>
      <c r="AQ47" s="170">
        <v>0.31923578836166344</v>
      </c>
      <c r="AR47" s="170">
        <v>0.32715927877708828</v>
      </c>
      <c r="AS47" s="170">
        <v>0.34325304690417702</v>
      </c>
      <c r="AT47" s="170">
        <v>0.37170218629311774</v>
      </c>
      <c r="AU47" s="170">
        <v>0.39980363557470638</v>
      </c>
      <c r="AV47" s="170">
        <v>0.43257321117603603</v>
      </c>
      <c r="AW47" s="170">
        <v>0.45171125129176898</v>
      </c>
      <c r="AX47" s="170">
        <v>0.47646660176069699</v>
      </c>
      <c r="AY47" s="170">
        <v>0.49022079471708802</v>
      </c>
      <c r="AZ47" s="170">
        <v>0.495046272645979</v>
      </c>
      <c r="BA47" s="170">
        <v>0.50062749987181698</v>
      </c>
      <c r="BB47" s="170">
        <v>0.511519386643292</v>
      </c>
      <c r="BC47" s="170">
        <v>0.535909437450238</v>
      </c>
      <c r="BD47" s="170">
        <v>0.550258706374113</v>
      </c>
      <c r="BF47" s="152" t="s">
        <v>4</v>
      </c>
      <c r="BG47" s="170"/>
      <c r="BH47" s="170"/>
      <c r="BI47" s="170"/>
      <c r="BJ47" s="170"/>
      <c r="BK47" s="170"/>
      <c r="BL47" s="170"/>
      <c r="BM47" s="170">
        <v>0.33678812010655695</v>
      </c>
      <c r="BN47" s="170">
        <v>0.33665206169609008</v>
      </c>
      <c r="BO47" s="170">
        <v>0.33943739146117879</v>
      </c>
      <c r="BP47" s="170">
        <v>0.35382259729096155</v>
      </c>
      <c r="BQ47" s="170">
        <v>0.35734831023716734</v>
      </c>
      <c r="BR47" s="170">
        <v>0.35820725319024921</v>
      </c>
      <c r="BS47" s="170">
        <v>0.36239246362245403</v>
      </c>
      <c r="BT47" s="170">
        <v>0.36773582287162399</v>
      </c>
      <c r="BU47" s="170">
        <v>0.42872048019844688</v>
      </c>
      <c r="BV47" s="170">
        <v>0.46234618642899633</v>
      </c>
      <c r="BW47" s="170">
        <v>0.4842915422941384</v>
      </c>
      <c r="BX47" s="170">
        <v>0.52702309999999997</v>
      </c>
      <c r="BY47" s="170">
        <v>0.54722289999999996</v>
      </c>
      <c r="BZ47" s="170">
        <v>0.57263819999999999</v>
      </c>
      <c r="CA47" s="170">
        <v>0.59508229999999995</v>
      </c>
      <c r="CB47" s="170">
        <v>0.59955433584043905</v>
      </c>
      <c r="CC47" s="170">
        <v>0.61046652989494099</v>
      </c>
      <c r="CD47" s="170">
        <v>0.61802917158203996</v>
      </c>
      <c r="CE47" s="170">
        <v>0.642949299162488</v>
      </c>
      <c r="CF47" s="170">
        <v>0.65445815297629906</v>
      </c>
    </row>
    <row r="48" spans="1:92" s="152" customFormat="1" ht="15.75" customHeight="1" x14ac:dyDescent="0.2">
      <c r="B48" s="152" t="s">
        <v>14</v>
      </c>
      <c r="I48" s="170">
        <v>1.0878558835100465</v>
      </c>
      <c r="J48" s="170">
        <v>1.153787809602892</v>
      </c>
      <c r="K48" s="170">
        <v>1.0965122868312898</v>
      </c>
      <c r="L48" s="170">
        <v>1.109939142335165</v>
      </c>
      <c r="M48" s="170">
        <v>1.1462489716941808</v>
      </c>
      <c r="N48" s="170">
        <v>1.2103918918369632</v>
      </c>
      <c r="O48" s="170">
        <v>1.3022748496477521</v>
      </c>
      <c r="P48" s="170">
        <v>1.3518682535247919</v>
      </c>
      <c r="Q48" s="170">
        <v>1.4942199912010492</v>
      </c>
      <c r="R48" s="170">
        <v>1.4788188332690624</v>
      </c>
      <c r="S48" s="170">
        <v>1.5613464759335602</v>
      </c>
      <c r="T48" s="170">
        <v>1.7484820000000001</v>
      </c>
      <c r="U48" s="170">
        <v>1.805037</v>
      </c>
      <c r="V48" s="170">
        <v>1.6301620000000001</v>
      </c>
      <c r="W48" s="170">
        <v>1.7004330000000001</v>
      </c>
      <c r="X48" s="170">
        <v>1.8639550355371699</v>
      </c>
      <c r="Y48" s="170">
        <v>1.9356250261815</v>
      </c>
      <c r="Z48" s="170">
        <v>2.0149387935523397</v>
      </c>
      <c r="AA48" s="170">
        <v>2.12397468548077</v>
      </c>
      <c r="AB48" s="170">
        <v>2.1948550160369802</v>
      </c>
      <c r="AD48" s="152" t="s">
        <v>14</v>
      </c>
      <c r="AE48" s="170"/>
      <c r="AF48" s="170"/>
      <c r="AG48" s="170"/>
      <c r="AH48" s="170"/>
      <c r="AI48" s="170"/>
      <c r="AJ48" s="170"/>
      <c r="AK48" s="170">
        <v>0.39915066270400651</v>
      </c>
      <c r="AL48" s="170">
        <v>0.39478638337279925</v>
      </c>
      <c r="AM48" s="170">
        <v>0.39876423882483408</v>
      </c>
      <c r="AN48" s="170">
        <v>0.42089887003018533</v>
      </c>
      <c r="AO48" s="170">
        <v>0.42774278307589036</v>
      </c>
      <c r="AP48" s="170">
        <v>0.43513107419272395</v>
      </c>
      <c r="AQ48" s="170">
        <v>0.44402542226345576</v>
      </c>
      <c r="AR48" s="170">
        <v>0.45453582939794757</v>
      </c>
      <c r="AS48" s="170">
        <v>0.47067803246636708</v>
      </c>
      <c r="AT48" s="170">
        <v>0.48516363494736559</v>
      </c>
      <c r="AU48" s="170">
        <v>0.50673906900251342</v>
      </c>
      <c r="AV48" s="170">
        <v>0.53759174551903499</v>
      </c>
      <c r="AW48" s="170">
        <v>0.555389067268101</v>
      </c>
      <c r="AX48" s="170">
        <v>0.58291367807215799</v>
      </c>
      <c r="AY48" s="170">
        <v>0.59793389112471096</v>
      </c>
      <c r="AZ48" s="170">
        <v>0.60439834569861395</v>
      </c>
      <c r="BA48" s="170">
        <v>0.60895105940666605</v>
      </c>
      <c r="BB48" s="170">
        <v>0.62718229629413003</v>
      </c>
      <c r="BC48" s="170">
        <v>0.64669073795802201</v>
      </c>
      <c r="BD48" s="170">
        <v>0.66135429741461904</v>
      </c>
      <c r="BF48" s="152" t="s">
        <v>14</v>
      </c>
      <c r="BG48" s="170"/>
      <c r="BH48" s="170"/>
      <c r="BI48" s="170"/>
      <c r="BJ48" s="170"/>
      <c r="BK48" s="170"/>
      <c r="BL48" s="170"/>
      <c r="BM48" s="170">
        <v>0.5315007724587999</v>
      </c>
      <c r="BN48" s="170">
        <v>0.55011907731849652</v>
      </c>
      <c r="BO48" s="170">
        <v>0.54645506240866248</v>
      </c>
      <c r="BP48" s="170">
        <v>0.57192147359328704</v>
      </c>
      <c r="BQ48" s="170">
        <v>0.58120409042624788</v>
      </c>
      <c r="BR48" s="170">
        <v>0.59372068234440512</v>
      </c>
      <c r="BS48" s="170">
        <v>0.62156896606520229</v>
      </c>
      <c r="BT48" s="170">
        <v>0.62720000834147116</v>
      </c>
      <c r="BU48" s="170">
        <v>0.66352733004662123</v>
      </c>
      <c r="BV48" s="170">
        <v>0.661542476233418</v>
      </c>
      <c r="BW48" s="170">
        <v>0.69081697267918984</v>
      </c>
      <c r="BX48" s="170">
        <v>0.73946849999999997</v>
      </c>
      <c r="BY48" s="170">
        <v>0.76360939999999999</v>
      </c>
      <c r="BZ48" s="170">
        <v>0.75635189999999997</v>
      </c>
      <c r="CA48" s="170">
        <v>0.77804600000000002</v>
      </c>
      <c r="CB48" s="170">
        <v>0.80556877889896195</v>
      </c>
      <c r="CC48" s="170">
        <v>0.81614031816261301</v>
      </c>
      <c r="CD48" s="170">
        <v>0.83330701059013901</v>
      </c>
      <c r="CE48" s="170">
        <v>0.85125300645452295</v>
      </c>
      <c r="CF48" s="170">
        <v>0.86479264543005896</v>
      </c>
    </row>
    <row r="49" spans="2:85" s="152" customFormat="1" ht="15.75" customHeight="1" x14ac:dyDescent="0.2">
      <c r="B49" s="152" t="s">
        <v>5</v>
      </c>
      <c r="C49" s="160" t="s">
        <v>9</v>
      </c>
      <c r="D49" s="160" t="s">
        <v>9</v>
      </c>
      <c r="E49" s="133"/>
      <c r="F49" s="133"/>
      <c r="G49" s="133"/>
      <c r="H49" s="133"/>
      <c r="I49" s="160" t="s">
        <v>9</v>
      </c>
      <c r="J49" s="160" t="s">
        <v>9</v>
      </c>
      <c r="K49" s="160" t="s">
        <v>9</v>
      </c>
      <c r="L49" s="160" t="s">
        <v>9</v>
      </c>
      <c r="M49" s="160" t="s">
        <v>9</v>
      </c>
      <c r="N49" s="160" t="s">
        <v>9</v>
      </c>
      <c r="O49" s="160" t="s">
        <v>9</v>
      </c>
      <c r="P49" s="160" t="s">
        <v>9</v>
      </c>
      <c r="Q49" s="160" t="s">
        <v>9</v>
      </c>
      <c r="R49" s="160" t="s">
        <v>9</v>
      </c>
      <c r="S49" s="160" t="s">
        <v>9</v>
      </c>
      <c r="T49" s="160" t="s">
        <v>9</v>
      </c>
      <c r="U49" s="160" t="s">
        <v>9</v>
      </c>
      <c r="V49" s="160" t="s">
        <v>9</v>
      </c>
      <c r="W49" s="160" t="s">
        <v>9</v>
      </c>
      <c r="X49" s="160" t="s">
        <v>9</v>
      </c>
      <c r="Y49" s="160" t="s">
        <v>9</v>
      </c>
      <c r="Z49" s="160" t="s">
        <v>9</v>
      </c>
      <c r="AA49" s="160" t="s">
        <v>9</v>
      </c>
      <c r="AB49" s="160" t="s">
        <v>9</v>
      </c>
      <c r="AD49" s="152" t="s">
        <v>5</v>
      </c>
      <c r="AE49" s="170"/>
      <c r="AF49" s="170"/>
      <c r="AG49" s="170"/>
      <c r="AH49" s="170"/>
      <c r="AI49" s="170"/>
      <c r="AJ49" s="170"/>
      <c r="AK49" s="160" t="s">
        <v>9</v>
      </c>
      <c r="AL49" s="160" t="s">
        <v>9</v>
      </c>
      <c r="AM49" s="160" t="s">
        <v>9</v>
      </c>
      <c r="AN49" s="160" t="s">
        <v>9</v>
      </c>
      <c r="AO49" s="160" t="s">
        <v>9</v>
      </c>
      <c r="AP49" s="160" t="s">
        <v>9</v>
      </c>
      <c r="AQ49" s="160" t="s">
        <v>9</v>
      </c>
      <c r="AR49" s="160" t="s">
        <v>9</v>
      </c>
      <c r="AS49" s="160" t="s">
        <v>9</v>
      </c>
      <c r="AT49" s="160" t="s">
        <v>9</v>
      </c>
      <c r="AU49" s="160" t="s">
        <v>9</v>
      </c>
      <c r="AV49" s="170">
        <v>0.63350355166702599</v>
      </c>
      <c r="AW49" s="170">
        <v>0.68618640918943796</v>
      </c>
      <c r="AX49" s="170">
        <v>0.79668966777862493</v>
      </c>
      <c r="AY49" s="170">
        <v>0.83189523413131494</v>
      </c>
      <c r="AZ49" s="170">
        <v>0.793062233524781</v>
      </c>
      <c r="BA49" s="170">
        <v>0.572187821410715</v>
      </c>
      <c r="BB49" s="170">
        <v>0.59371169137703095</v>
      </c>
      <c r="BC49" s="170">
        <v>0.50995228188401898</v>
      </c>
      <c r="BD49" s="170">
        <v>0.50332385327510898</v>
      </c>
      <c r="BF49" s="152" t="s">
        <v>5</v>
      </c>
      <c r="BG49" s="170"/>
      <c r="BH49" s="170"/>
      <c r="BI49" s="170"/>
      <c r="BJ49" s="170"/>
      <c r="BK49" s="170"/>
      <c r="BL49" s="170"/>
      <c r="BM49" s="160" t="s">
        <v>9</v>
      </c>
      <c r="BN49" s="160" t="s">
        <v>9</v>
      </c>
      <c r="BO49" s="160" t="s">
        <v>9</v>
      </c>
      <c r="BP49" s="160" t="s">
        <v>9</v>
      </c>
      <c r="BQ49" s="160" t="s">
        <v>9</v>
      </c>
      <c r="BR49" s="160" t="s">
        <v>9</v>
      </c>
      <c r="BS49" s="160" t="s">
        <v>9</v>
      </c>
      <c r="BT49" s="160" t="s">
        <v>9</v>
      </c>
      <c r="BU49" s="160" t="s">
        <v>9</v>
      </c>
      <c r="BV49" s="160" t="s">
        <v>9</v>
      </c>
      <c r="BW49" s="160" t="s">
        <v>9</v>
      </c>
      <c r="BX49" s="160" t="s">
        <v>9</v>
      </c>
      <c r="BY49" s="160" t="s">
        <v>9</v>
      </c>
      <c r="BZ49" s="160" t="s">
        <v>9</v>
      </c>
      <c r="CA49" s="160" t="s">
        <v>9</v>
      </c>
      <c r="CB49" s="170">
        <v>0.793062233524781</v>
      </c>
      <c r="CC49" s="170">
        <v>0.572187821410715</v>
      </c>
      <c r="CD49" s="170">
        <v>0.59371169137703095</v>
      </c>
      <c r="CE49" s="170">
        <v>0.50995228188401898</v>
      </c>
      <c r="CF49" s="170">
        <v>0.50332385327510898</v>
      </c>
    </row>
    <row r="50" spans="2:85" s="152" customFormat="1" ht="15.75" customHeight="1" x14ac:dyDescent="0.2">
      <c r="B50" s="152" t="s">
        <v>6</v>
      </c>
      <c r="I50" s="170">
        <v>0.74888530724742453</v>
      </c>
      <c r="J50" s="170">
        <v>0.76382222627414931</v>
      </c>
      <c r="K50" s="170">
        <v>0.78529998612440011</v>
      </c>
      <c r="L50" s="170">
        <v>0.81353544779573939</v>
      </c>
      <c r="M50" s="170">
        <v>0.84862933035919885</v>
      </c>
      <c r="N50" s="170">
        <v>0.88604942487124949</v>
      </c>
      <c r="O50" s="170">
        <v>0.92203205536498378</v>
      </c>
      <c r="P50" s="170">
        <v>0.95323591507599414</v>
      </c>
      <c r="Q50" s="170">
        <v>1.0191325494241221</v>
      </c>
      <c r="R50" s="170">
        <v>1.0569563061299165</v>
      </c>
      <c r="S50" s="170">
        <v>1.103085622194421</v>
      </c>
      <c r="T50" s="170">
        <v>1.183853</v>
      </c>
      <c r="U50" s="170">
        <v>1.272332</v>
      </c>
      <c r="V50" s="170">
        <v>1.338924</v>
      </c>
      <c r="W50" s="170">
        <v>1.353148</v>
      </c>
      <c r="X50" s="170">
        <v>1.3798960017633102</v>
      </c>
      <c r="Y50" s="170">
        <v>1.3947775880383402</v>
      </c>
      <c r="Z50" s="170">
        <v>1.42919216736072</v>
      </c>
      <c r="AA50" s="170">
        <v>1.4604697906802</v>
      </c>
      <c r="AB50" s="170">
        <v>1.50006788830531</v>
      </c>
      <c r="AD50" s="152" t="s">
        <v>6</v>
      </c>
      <c r="AE50" s="170"/>
      <c r="AF50" s="170"/>
      <c r="AG50" s="170"/>
      <c r="AH50" s="170"/>
      <c r="AI50" s="170"/>
      <c r="AJ50" s="170"/>
      <c r="AK50" s="170">
        <v>0.23473047757612292</v>
      </c>
      <c r="AL50" s="170">
        <v>0.23504192655449688</v>
      </c>
      <c r="AM50" s="170">
        <v>0.22731161013090809</v>
      </c>
      <c r="AN50" s="170">
        <v>0.23218469103635681</v>
      </c>
      <c r="AO50" s="170">
        <v>0.23127996231518869</v>
      </c>
      <c r="AP50" s="170">
        <v>0.24441821328085186</v>
      </c>
      <c r="AQ50" s="170">
        <v>0.26525030379002434</v>
      </c>
      <c r="AR50" s="170">
        <v>0.29156874542597117</v>
      </c>
      <c r="AS50" s="170">
        <v>0.3218651481909422</v>
      </c>
      <c r="AT50" s="170">
        <v>0.33100809201503173</v>
      </c>
      <c r="AU50" s="170">
        <v>0.34152160085352384</v>
      </c>
      <c r="AV50" s="170">
        <v>0.37308856784435102</v>
      </c>
      <c r="AW50" s="170">
        <v>0.39393083278800295</v>
      </c>
      <c r="AX50" s="170">
        <v>0.41001809736259703</v>
      </c>
      <c r="AY50" s="170">
        <v>0.41521463922749396</v>
      </c>
      <c r="AZ50" s="170">
        <v>0.41885927625564101</v>
      </c>
      <c r="BA50" s="170">
        <v>0.42130890902010898</v>
      </c>
      <c r="BB50" s="170">
        <v>0.433806220232271</v>
      </c>
      <c r="BC50" s="170">
        <v>0.429572613181124</v>
      </c>
      <c r="BD50" s="170">
        <v>0.43662779954236197</v>
      </c>
      <c r="BF50" s="152" t="s">
        <v>6</v>
      </c>
      <c r="BG50" s="170"/>
      <c r="BH50" s="170"/>
      <c r="BI50" s="170"/>
      <c r="BJ50" s="170"/>
      <c r="BK50" s="170"/>
      <c r="BL50" s="170"/>
      <c r="BM50" s="170">
        <v>0.43289885728532185</v>
      </c>
      <c r="BN50" s="170">
        <v>0.42692483551989019</v>
      </c>
      <c r="BO50" s="170">
        <v>0.4312612363046332</v>
      </c>
      <c r="BP50" s="170">
        <v>0.45379642918873281</v>
      </c>
      <c r="BQ50" s="170">
        <v>0.47446019477251761</v>
      </c>
      <c r="BR50" s="170">
        <v>0.50915418697014914</v>
      </c>
      <c r="BS50" s="170">
        <v>0.56432050929359723</v>
      </c>
      <c r="BT50" s="170">
        <v>0.57956359911764566</v>
      </c>
      <c r="BU50" s="170">
        <v>0.58672734619397848</v>
      </c>
      <c r="BV50" s="170">
        <v>0.59208916464728312</v>
      </c>
      <c r="BW50" s="170">
        <v>0.60549914619846346</v>
      </c>
      <c r="BX50" s="170">
        <v>0.65844270000000005</v>
      </c>
      <c r="BY50" s="170">
        <v>0.701484</v>
      </c>
      <c r="BZ50" s="170">
        <v>0.72412500000000002</v>
      </c>
      <c r="CA50" s="170">
        <v>0.7318732</v>
      </c>
      <c r="CB50" s="170">
        <v>0.75018095752988101</v>
      </c>
      <c r="CC50" s="170">
        <v>0.76504832075498697</v>
      </c>
      <c r="CD50" s="170">
        <v>0.78374447606215403</v>
      </c>
      <c r="CE50" s="170">
        <v>0.78259365826647198</v>
      </c>
      <c r="CF50" s="170">
        <v>0.80595049589243406</v>
      </c>
    </row>
    <row r="51" spans="2:85" s="152" customFormat="1" ht="15.75" customHeight="1" x14ac:dyDescent="0.2">
      <c r="B51" s="152" t="s">
        <v>7</v>
      </c>
      <c r="I51" s="170">
        <v>0.48296560932732269</v>
      </c>
      <c r="J51" s="170">
        <v>0.47007956121769168</v>
      </c>
      <c r="K51" s="170">
        <v>0.48295464544711081</v>
      </c>
      <c r="L51" s="170">
        <v>0.53879085434249152</v>
      </c>
      <c r="M51" s="170">
        <v>0.57582640414416775</v>
      </c>
      <c r="N51" s="170">
        <v>0.64980968175460718</v>
      </c>
      <c r="O51" s="170">
        <v>0.5896296655751011</v>
      </c>
      <c r="P51" s="170">
        <v>0.72763911477950405</v>
      </c>
      <c r="Q51" s="170">
        <v>0.80229730697382595</v>
      </c>
      <c r="R51" s="170">
        <v>0.86787489466863765</v>
      </c>
      <c r="S51" s="170">
        <v>0.92725550408139046</v>
      </c>
      <c r="T51" s="170">
        <v>1.013584</v>
      </c>
      <c r="U51" s="170">
        <v>0.88348910000000003</v>
      </c>
      <c r="V51" s="170">
        <v>0.91827749999999997</v>
      </c>
      <c r="W51" s="170">
        <v>0.78320040000000002</v>
      </c>
      <c r="X51" s="170">
        <v>0.80019604577745296</v>
      </c>
      <c r="Y51" s="170">
        <v>0.87318355687665006</v>
      </c>
      <c r="Z51" s="170">
        <v>0.93792263478517701</v>
      </c>
      <c r="AA51" s="170">
        <v>1.00679823535253</v>
      </c>
      <c r="AB51" s="170">
        <v>1.11362983395018</v>
      </c>
      <c r="AD51" s="152" t="s">
        <v>7</v>
      </c>
      <c r="AE51" s="170"/>
      <c r="AF51" s="170"/>
      <c r="AG51" s="170"/>
      <c r="AH51" s="170"/>
      <c r="AI51" s="170"/>
      <c r="AJ51" s="170"/>
      <c r="AK51" s="170">
        <v>0.23170838958790585</v>
      </c>
      <c r="AL51" s="170">
        <v>0.22017708777875389</v>
      </c>
      <c r="AM51" s="170">
        <v>0.21829556934043132</v>
      </c>
      <c r="AN51" s="170">
        <v>0.21340624990212018</v>
      </c>
      <c r="AO51" s="170">
        <v>0.21470158765514596</v>
      </c>
      <c r="AP51" s="170">
        <v>0.20879908439955752</v>
      </c>
      <c r="AQ51" s="170">
        <v>0.21029624763338498</v>
      </c>
      <c r="AR51" s="170">
        <v>0.22349535619268171</v>
      </c>
      <c r="AS51" s="170">
        <v>0.23125339118683047</v>
      </c>
      <c r="AT51" s="170">
        <v>0.24247165898986317</v>
      </c>
      <c r="AU51" s="170">
        <v>0.25123140428481661</v>
      </c>
      <c r="AV51" s="170">
        <v>0.268413202168714</v>
      </c>
      <c r="AW51" s="170">
        <v>0.27450212033191002</v>
      </c>
      <c r="AX51" s="170">
        <v>0.27883125647017099</v>
      </c>
      <c r="AY51" s="170">
        <v>0.28549750894859</v>
      </c>
      <c r="AZ51" s="170">
        <v>0.27909267588153702</v>
      </c>
      <c r="BA51" s="170">
        <v>0.27634672938224702</v>
      </c>
      <c r="BB51" s="170">
        <v>0.28087895408171398</v>
      </c>
      <c r="BC51" s="170">
        <v>0.28276639738030201</v>
      </c>
      <c r="BD51" s="170">
        <v>0.285197130904005</v>
      </c>
      <c r="BF51" s="152" t="s">
        <v>7</v>
      </c>
      <c r="BG51" s="170"/>
      <c r="BH51" s="170"/>
      <c r="BI51" s="170"/>
      <c r="BJ51" s="170"/>
      <c r="BK51" s="170"/>
      <c r="BL51" s="170"/>
      <c r="BM51" s="170">
        <v>0.23372978939576938</v>
      </c>
      <c r="BN51" s="170">
        <v>0.22170153123855083</v>
      </c>
      <c r="BO51" s="170">
        <v>0.21956200596061962</v>
      </c>
      <c r="BP51" s="170">
        <v>0.21506358811201692</v>
      </c>
      <c r="BQ51" s="170">
        <v>0.21648968964313572</v>
      </c>
      <c r="BR51" s="170">
        <v>0.21079100119011052</v>
      </c>
      <c r="BS51" s="170">
        <v>0.21197039391213551</v>
      </c>
      <c r="BT51" s="170">
        <v>0.2252162556267453</v>
      </c>
      <c r="BU51" s="170">
        <v>0.23467998297546255</v>
      </c>
      <c r="BV51" s="170">
        <v>0.24481558558959007</v>
      </c>
      <c r="BW51" s="170">
        <v>0.25427318882708483</v>
      </c>
      <c r="BX51" s="170">
        <v>0.27652729999999998</v>
      </c>
      <c r="BY51" s="170">
        <v>0.2944792</v>
      </c>
      <c r="BZ51" s="170">
        <v>0.3082377</v>
      </c>
      <c r="CA51" s="170">
        <v>0.30736590000000003</v>
      </c>
      <c r="CB51" s="170">
        <v>0.29086554232960898</v>
      </c>
      <c r="CC51" s="170">
        <v>0.28199210204201802</v>
      </c>
      <c r="CD51" s="170">
        <v>0.28516767400177501</v>
      </c>
      <c r="CE51" s="170">
        <v>0.28806802256293901</v>
      </c>
      <c r="CF51" s="170">
        <v>0.29039009140977801</v>
      </c>
    </row>
    <row r="52" spans="2:85" s="152" customFormat="1" ht="15.75" customHeight="1" thickBot="1" x14ac:dyDescent="0.25">
      <c r="B52" s="163" t="s">
        <v>8</v>
      </c>
      <c r="C52" s="163"/>
      <c r="D52" s="163"/>
      <c r="E52" s="163"/>
      <c r="F52" s="163"/>
      <c r="G52" s="163"/>
      <c r="H52" s="163"/>
      <c r="I52" s="172">
        <v>0.76466679144812244</v>
      </c>
      <c r="J52" s="172">
        <v>0.78776993765055525</v>
      </c>
      <c r="K52" s="172">
        <v>0.8192031730877587</v>
      </c>
      <c r="L52" s="172">
        <v>0.84844812416200743</v>
      </c>
      <c r="M52" s="172">
        <v>0.87947797227757563</v>
      </c>
      <c r="N52" s="172">
        <v>0.91602812479217277</v>
      </c>
      <c r="O52" s="172">
        <v>0.95336066092736194</v>
      </c>
      <c r="P52" s="172">
        <v>0.99470797586644499</v>
      </c>
      <c r="Q52" s="172">
        <v>1.0321445274042791</v>
      </c>
      <c r="R52" s="172">
        <v>1.0654396239101935</v>
      </c>
      <c r="S52" s="172">
        <v>1.1197556951588623</v>
      </c>
      <c r="T52" s="172">
        <v>1.1878029999999999</v>
      </c>
      <c r="U52" s="172">
        <v>1.2458929999999999</v>
      </c>
      <c r="V52" s="172">
        <v>1.3117129999999999</v>
      </c>
      <c r="W52" s="172">
        <v>1.3525750000000001</v>
      </c>
      <c r="X52" s="172">
        <v>1.39347013193311</v>
      </c>
      <c r="Y52" s="172">
        <v>1.4172439722905199</v>
      </c>
      <c r="Z52" s="172">
        <v>1.4559430641359501</v>
      </c>
      <c r="AA52" s="172">
        <v>1.50599577329054</v>
      </c>
      <c r="AB52" s="172">
        <v>1.54837408476978</v>
      </c>
      <c r="AD52" s="163" t="s">
        <v>8</v>
      </c>
      <c r="AE52" s="172"/>
      <c r="AF52" s="172"/>
      <c r="AG52" s="172"/>
      <c r="AH52" s="172"/>
      <c r="AI52" s="172"/>
      <c r="AJ52" s="172"/>
      <c r="AK52" s="172">
        <v>0.39863132435643145</v>
      </c>
      <c r="AL52" s="172">
        <v>0.38888219522519241</v>
      </c>
      <c r="AM52" s="172">
        <v>0.38029582393775235</v>
      </c>
      <c r="AN52" s="172">
        <v>0.38756664196356916</v>
      </c>
      <c r="AO52" s="172">
        <v>0.38664302183119942</v>
      </c>
      <c r="AP52" s="172">
        <v>0.38835228128765792</v>
      </c>
      <c r="AQ52" s="172">
        <v>0.38772749084766372</v>
      </c>
      <c r="AR52" s="172">
        <v>0.38389493151161985</v>
      </c>
      <c r="AS52" s="172">
        <v>0.39318623363200472</v>
      </c>
      <c r="AT52" s="172">
        <v>0.4129403095697593</v>
      </c>
      <c r="AU52" s="172">
        <v>0.42031479575154457</v>
      </c>
      <c r="AV52" s="172">
        <v>0.44789483960281201</v>
      </c>
      <c r="AW52" s="172">
        <v>0.465531917980814</v>
      </c>
      <c r="AX52" s="172">
        <v>0.47693390416893899</v>
      </c>
      <c r="AY52" s="172">
        <v>0.47344279914548404</v>
      </c>
      <c r="AZ52" s="172">
        <v>0.46696528212139399</v>
      </c>
      <c r="BA52" s="172">
        <v>0.47416652403063303</v>
      </c>
      <c r="BB52" s="172">
        <v>0.49599689701785005</v>
      </c>
      <c r="BC52" s="172">
        <v>0.50414693033878899</v>
      </c>
      <c r="BD52" s="172">
        <v>0.51109121339830399</v>
      </c>
      <c r="BF52" s="163" t="s">
        <v>8</v>
      </c>
      <c r="BG52" s="172"/>
      <c r="BH52" s="172"/>
      <c r="BI52" s="172"/>
      <c r="BJ52" s="172"/>
      <c r="BK52" s="172"/>
      <c r="BL52" s="172"/>
      <c r="BM52" s="172">
        <v>0.65415336948084912</v>
      </c>
      <c r="BN52" s="172">
        <v>0.66033898491121401</v>
      </c>
      <c r="BO52" s="172">
        <v>0.67308636686624723</v>
      </c>
      <c r="BP52" s="172">
        <v>0.68949837581577034</v>
      </c>
      <c r="BQ52" s="172">
        <v>0.70486843788261366</v>
      </c>
      <c r="BR52" s="172">
        <v>0.72275358463860184</v>
      </c>
      <c r="BS52" s="172">
        <v>0.73720033582797495</v>
      </c>
      <c r="BT52" s="172">
        <v>0.74827976528117379</v>
      </c>
      <c r="BU52" s="172">
        <v>0.7610364333132954</v>
      </c>
      <c r="BV52" s="172">
        <v>0.78225755176391587</v>
      </c>
      <c r="BW52" s="172">
        <v>0.80502152582723907</v>
      </c>
      <c r="BX52" s="172">
        <v>0.85259010000000002</v>
      </c>
      <c r="BY52" s="172">
        <v>0.88466359999999999</v>
      </c>
      <c r="BZ52" s="172">
        <v>0.91591670000000003</v>
      </c>
      <c r="CA52" s="172">
        <v>0.9257765</v>
      </c>
      <c r="CB52" s="172">
        <v>0.93247554873262894</v>
      </c>
      <c r="CC52" s="172">
        <v>0.94149975538905595</v>
      </c>
      <c r="CD52" s="172">
        <v>0.9668233878795699</v>
      </c>
      <c r="CE52" s="172">
        <v>0.97967551166947497</v>
      </c>
      <c r="CF52" s="172">
        <v>0.99259666679093006</v>
      </c>
      <c r="CG52" s="181"/>
    </row>
    <row r="53" spans="2:85" s="6" customFormat="1" ht="15.75" customHeight="1" x14ac:dyDescent="0.25">
      <c r="B53" s="20" t="s">
        <v>46</v>
      </c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0" t="s">
        <v>51</v>
      </c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30"/>
      <c r="BA53" s="29"/>
      <c r="BB53" s="29"/>
      <c r="BC53" s="29"/>
      <c r="BD53" s="30"/>
      <c r="BE53" s="30"/>
      <c r="BF53" s="20" t="s">
        <v>51</v>
      </c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C53" s="29"/>
    </row>
    <row r="54" spans="2:85" s="152" customFormat="1" ht="15.75" customHeight="1" x14ac:dyDescent="0.2"/>
  </sheetData>
  <hyperlinks>
    <hyperlink ref="B1" location="Contents!A1" display="Return to contents" xr:uid="{00000000-0004-0000-0D00-00000000000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 tint="-0.249977111117893"/>
  </sheetPr>
  <dimension ref="B1:M59"/>
  <sheetViews>
    <sheetView showGridLines="0" zoomScaleNormal="100" workbookViewId="0">
      <selection activeCell="G16" sqref="G16"/>
    </sheetView>
  </sheetViews>
  <sheetFormatPr defaultColWidth="9.140625" defaultRowHeight="15" x14ac:dyDescent="0.2"/>
  <cols>
    <col min="1" max="1" width="2.7109375" style="1" customWidth="1"/>
    <col min="2" max="2" width="9.28515625" style="63" bestFit="1" customWidth="1"/>
    <col min="3" max="4" width="18.85546875" style="63" customWidth="1"/>
    <col min="5" max="5" width="3.7109375" style="63" customWidth="1"/>
    <col min="6" max="7" width="18.85546875" style="63" customWidth="1"/>
    <col min="8" max="8" width="9.140625" style="63"/>
    <col min="9" max="9" width="15.85546875" style="63" customWidth="1"/>
    <col min="10" max="10" width="10.5703125" style="63" bestFit="1" customWidth="1"/>
    <col min="11" max="11" width="9.140625" style="63"/>
    <col min="12" max="12" width="14.5703125" style="63" customWidth="1"/>
    <col min="13" max="13" width="13.28515625" style="63" customWidth="1"/>
    <col min="14" max="16384" width="9.140625" style="1"/>
  </cols>
  <sheetData>
    <row r="1" spans="2:11" x14ac:dyDescent="0.2">
      <c r="B1" s="56" t="s">
        <v>83</v>
      </c>
    </row>
    <row r="2" spans="2:11" ht="15.75" x14ac:dyDescent="0.25">
      <c r="B2" s="61" t="s">
        <v>75</v>
      </c>
      <c r="C2" s="62"/>
      <c r="D2" s="62"/>
    </row>
    <row r="3" spans="2:11" ht="16.5" thickBot="1" x14ac:dyDescent="0.3">
      <c r="B3" s="61"/>
      <c r="C3" s="62"/>
      <c r="D3" s="62"/>
    </row>
    <row r="4" spans="2:11" ht="15.75" x14ac:dyDescent="0.25">
      <c r="B4" s="70"/>
      <c r="C4" s="71" t="s">
        <v>21</v>
      </c>
      <c r="D4" s="72" t="s">
        <v>22</v>
      </c>
    </row>
    <row r="5" spans="2:11" ht="15.75" x14ac:dyDescent="0.25">
      <c r="B5" s="64">
        <v>1994</v>
      </c>
      <c r="C5" s="65">
        <v>4069707</v>
      </c>
      <c r="D5" s="65">
        <v>40563100</v>
      </c>
      <c r="F5"/>
      <c r="G5" s="134"/>
    </row>
    <row r="6" spans="2:11" ht="15.75" x14ac:dyDescent="0.25">
      <c r="B6" s="66">
        <v>1995</v>
      </c>
      <c r="C6" s="67">
        <v>4075135</v>
      </c>
      <c r="D6" s="67">
        <v>40686100</v>
      </c>
      <c r="F6"/>
      <c r="G6" s="134"/>
    </row>
    <row r="7" spans="2:11" ht="15.75" x14ac:dyDescent="0.25">
      <c r="B7" s="64">
        <v>2000</v>
      </c>
      <c r="C7" s="65">
        <v>4078177</v>
      </c>
      <c r="D7" s="65">
        <v>41568600</v>
      </c>
      <c r="F7"/>
      <c r="G7" s="134"/>
    </row>
    <row r="8" spans="2:11" ht="15.75" x14ac:dyDescent="0.25">
      <c r="B8" s="64">
        <v>2001</v>
      </c>
      <c r="C8" s="65">
        <v>4093826</v>
      </c>
      <c r="D8" s="65">
        <v>41864752</v>
      </c>
      <c r="F8"/>
      <c r="G8" s="134"/>
    </row>
    <row r="9" spans="2:11" ht="15.75" x14ac:dyDescent="0.25">
      <c r="B9" s="64">
        <v>2002</v>
      </c>
      <c r="C9" s="65">
        <v>4108183</v>
      </c>
      <c r="D9" s="65">
        <v>42152278</v>
      </c>
      <c r="F9"/>
      <c r="G9" s="134"/>
    </row>
    <row r="10" spans="2:11" ht="15.75" x14ac:dyDescent="0.25">
      <c r="B10" s="64">
        <v>2003</v>
      </c>
      <c r="C10" s="65">
        <v>4122393</v>
      </c>
      <c r="D10" s="65">
        <v>42436900</v>
      </c>
      <c r="F10"/>
      <c r="G10" s="134"/>
    </row>
    <row r="11" spans="2:11" ht="15.75" x14ac:dyDescent="0.25">
      <c r="B11" s="64">
        <v>2004</v>
      </c>
      <c r="C11" s="65">
        <v>4146554</v>
      </c>
      <c r="D11" s="65">
        <v>42759747</v>
      </c>
      <c r="F11"/>
      <c r="G11" s="134"/>
    </row>
    <row r="12" spans="2:11" ht="15.75" x14ac:dyDescent="0.25">
      <c r="B12" s="64">
        <v>2005</v>
      </c>
      <c r="C12" s="65">
        <v>4178143</v>
      </c>
      <c r="D12" s="65">
        <v>43199048</v>
      </c>
      <c r="F12"/>
      <c r="G12" s="134"/>
    </row>
    <row r="13" spans="2:11" ht="15.75" x14ac:dyDescent="0.25">
      <c r="B13" s="64">
        <v>2006</v>
      </c>
      <c r="C13" s="65">
        <v>4206865</v>
      </c>
      <c r="D13" s="65">
        <v>43583285</v>
      </c>
      <c r="F13"/>
      <c r="G13" s="134"/>
    </row>
    <row r="14" spans="2:11" ht="15.75" x14ac:dyDescent="0.25">
      <c r="B14" s="64">
        <v>2007</v>
      </c>
      <c r="C14" s="65">
        <v>4246375</v>
      </c>
      <c r="D14" s="65">
        <v>44010784</v>
      </c>
      <c r="F14"/>
      <c r="G14" s="134"/>
      <c r="J14" s="148"/>
      <c r="K14" s="151"/>
    </row>
    <row r="15" spans="2:11" ht="15.75" x14ac:dyDescent="0.25">
      <c r="B15" s="64">
        <v>2008</v>
      </c>
      <c r="C15" s="65">
        <v>4281257</v>
      </c>
      <c r="D15" s="65">
        <v>44429942</v>
      </c>
      <c r="F15"/>
      <c r="G15" s="134"/>
      <c r="J15" s="148"/>
      <c r="K15" s="151"/>
    </row>
    <row r="16" spans="2:11" ht="15.75" x14ac:dyDescent="0.25">
      <c r="B16" s="64">
        <v>2009</v>
      </c>
      <c r="C16" s="65">
        <v>4311655</v>
      </c>
      <c r="D16" s="65">
        <v>44774391</v>
      </c>
      <c r="F16"/>
      <c r="G16" s="134"/>
      <c r="J16" s="148"/>
      <c r="K16" s="151"/>
    </row>
    <row r="17" spans="2:11" ht="15.75" x14ac:dyDescent="0.25">
      <c r="B17" s="64">
        <v>2010</v>
      </c>
      <c r="C17" s="65">
        <v>4344402</v>
      </c>
      <c r="D17" s="65">
        <v>45176640</v>
      </c>
      <c r="F17"/>
      <c r="G17" s="134"/>
      <c r="J17" s="148"/>
      <c r="K17" s="151"/>
    </row>
    <row r="18" spans="2:11" ht="15.75" x14ac:dyDescent="0.25">
      <c r="B18" s="64">
        <v>2011</v>
      </c>
      <c r="C18" s="65">
        <v>4383797</v>
      </c>
      <c r="D18" s="65">
        <v>45584956</v>
      </c>
      <c r="F18"/>
      <c r="G18" s="134"/>
      <c r="J18" s="148"/>
      <c r="K18" s="151"/>
    </row>
    <row r="19" spans="2:11" ht="15.75" x14ac:dyDescent="0.25">
      <c r="B19" s="64">
        <v>2012</v>
      </c>
      <c r="C19" s="65">
        <v>4398974</v>
      </c>
      <c r="D19" s="65">
        <v>45881018</v>
      </c>
      <c r="F19"/>
      <c r="G19" s="134"/>
      <c r="J19" s="148"/>
      <c r="K19" s="151"/>
    </row>
    <row r="20" spans="2:11" ht="15.75" x14ac:dyDescent="0.25">
      <c r="B20" s="64">
        <v>2013</v>
      </c>
      <c r="C20" s="65">
        <v>4416121</v>
      </c>
      <c r="D20" s="65">
        <v>46183826</v>
      </c>
      <c r="F20"/>
      <c r="G20" s="134"/>
      <c r="J20" s="148"/>
      <c r="K20" s="151"/>
    </row>
    <row r="21" spans="2:11" ht="15.75" x14ac:dyDescent="0.25">
      <c r="B21" s="64">
        <v>2014</v>
      </c>
      <c r="C21" s="65">
        <v>4436559</v>
      </c>
      <c r="D21" s="65">
        <v>46550257</v>
      </c>
      <c r="F21"/>
      <c r="G21" s="134"/>
      <c r="J21" s="148"/>
      <c r="K21" s="151"/>
    </row>
    <row r="22" spans="2:11" ht="15.75" x14ac:dyDescent="0.25">
      <c r="B22" s="64">
        <v>2015</v>
      </c>
      <c r="C22" s="65">
        <v>4460738</v>
      </c>
      <c r="D22" s="65">
        <v>46925010</v>
      </c>
      <c r="F22"/>
      <c r="G22" s="134"/>
      <c r="J22" s="148"/>
      <c r="K22" s="151"/>
    </row>
    <row r="23" spans="2:11" ht="15.75" x14ac:dyDescent="0.25">
      <c r="B23" s="108">
        <v>2016</v>
      </c>
      <c r="C23" s="112">
        <v>4488783</v>
      </c>
      <c r="D23" s="112">
        <v>47295038</v>
      </c>
      <c r="F23"/>
      <c r="G23" s="134"/>
    </row>
    <row r="24" spans="2:11" ht="15.75" x14ac:dyDescent="0.25">
      <c r="B24" s="108">
        <v>2017</v>
      </c>
      <c r="C24" s="112">
        <v>4507358</v>
      </c>
      <c r="D24" s="112">
        <v>47547364</v>
      </c>
      <c r="F24"/>
      <c r="G24" s="134"/>
    </row>
    <row r="25" spans="2:11" ht="15.75" x14ac:dyDescent="0.25">
      <c r="B25" s="108">
        <v>2018</v>
      </c>
      <c r="C25" s="149">
        <v>4518598</v>
      </c>
      <c r="D25" s="149">
        <v>47804642</v>
      </c>
      <c r="F25"/>
      <c r="G25" s="134"/>
    </row>
    <row r="26" spans="2:11" ht="16.5" thickBot="1" x14ac:dyDescent="0.3">
      <c r="B26" s="69">
        <v>2019</v>
      </c>
      <c r="C26" s="135">
        <v>4532932</v>
      </c>
      <c r="D26" s="135">
        <v>48102501</v>
      </c>
      <c r="F26"/>
      <c r="G26" s="134"/>
    </row>
    <row r="27" spans="2:11" s="64" customFormat="1" ht="39.75" customHeight="1" thickBot="1" x14ac:dyDescent="0.3">
      <c r="B27" s="61" t="s">
        <v>76</v>
      </c>
    </row>
    <row r="28" spans="2:11" s="64" customFormat="1" ht="15.75" customHeight="1" x14ac:dyDescent="0.25">
      <c r="B28" s="117"/>
      <c r="C28" s="120" t="s">
        <v>33</v>
      </c>
      <c r="D28" s="119"/>
      <c r="E28" s="103"/>
      <c r="F28" s="121" t="s">
        <v>34</v>
      </c>
      <c r="G28" s="121"/>
    </row>
    <row r="29" spans="2:11" s="64" customFormat="1" ht="15.75" customHeight="1" x14ac:dyDescent="0.25">
      <c r="B29" s="118"/>
      <c r="C29" s="104" t="s">
        <v>24</v>
      </c>
      <c r="D29" s="104" t="s">
        <v>22</v>
      </c>
      <c r="E29" s="105"/>
      <c r="F29" s="106" t="s">
        <v>24</v>
      </c>
      <c r="G29" s="106" t="s">
        <v>22</v>
      </c>
    </row>
    <row r="30" spans="2:11" s="64" customFormat="1" ht="15.75" customHeight="1" x14ac:dyDescent="0.2">
      <c r="B30" s="64">
        <v>2000</v>
      </c>
      <c r="C30" s="98">
        <v>89.72</v>
      </c>
      <c r="D30" s="99">
        <v>90</v>
      </c>
      <c r="E30" s="99"/>
      <c r="F30" s="100">
        <v>3658940.4043999999</v>
      </c>
      <c r="G30" s="100">
        <v>37411740</v>
      </c>
    </row>
    <row r="31" spans="2:11" s="64" customFormat="1" ht="15.75" customHeight="1" x14ac:dyDescent="0.2">
      <c r="B31" s="64">
        <v>2001</v>
      </c>
      <c r="C31" s="98">
        <v>89.54</v>
      </c>
      <c r="D31" s="99">
        <v>88</v>
      </c>
      <c r="E31" s="99"/>
      <c r="F31" s="100">
        <v>3665611.8004000005</v>
      </c>
      <c r="G31" s="100">
        <v>36840981.760000005</v>
      </c>
    </row>
    <row r="32" spans="2:11" s="64" customFormat="1" ht="15.75" customHeight="1" x14ac:dyDescent="0.2">
      <c r="B32" s="64">
        <v>2002</v>
      </c>
      <c r="C32" s="98">
        <v>89.36</v>
      </c>
      <c r="D32" s="99">
        <v>88</v>
      </c>
      <c r="E32" s="99"/>
      <c r="F32" s="100">
        <v>3671072.3288000003</v>
      </c>
      <c r="G32" s="100">
        <v>37094004.640000001</v>
      </c>
    </row>
    <row r="33" spans="2:9" s="64" customFormat="1" ht="15.75" customHeight="1" x14ac:dyDescent="0.2">
      <c r="B33" s="64">
        <v>2003</v>
      </c>
      <c r="C33" s="101">
        <v>88.936700000000002</v>
      </c>
      <c r="D33" s="101">
        <v>89</v>
      </c>
      <c r="E33" s="99"/>
      <c r="F33" s="100">
        <v>3666320.2952310001</v>
      </c>
      <c r="G33" s="100">
        <v>37768841</v>
      </c>
    </row>
    <row r="34" spans="2:9" s="64" customFormat="1" ht="15.75" customHeight="1" x14ac:dyDescent="0.2">
      <c r="B34" s="64">
        <v>2004</v>
      </c>
      <c r="C34" s="101">
        <v>89</v>
      </c>
      <c r="D34" s="101">
        <v>88</v>
      </c>
      <c r="E34" s="99"/>
      <c r="F34" s="100">
        <v>3690433.06</v>
      </c>
      <c r="G34" s="100">
        <v>37628577.359999999</v>
      </c>
    </row>
    <row r="35" spans="2:9" s="64" customFormat="1" ht="15.75" customHeight="1" x14ac:dyDescent="0.2">
      <c r="B35" s="64">
        <v>2005</v>
      </c>
      <c r="C35" s="101">
        <v>88.8</v>
      </c>
      <c r="D35" s="101">
        <v>86.997786565409612</v>
      </c>
      <c r="E35" s="99"/>
      <c r="F35" s="100">
        <v>3710190.9839999997</v>
      </c>
      <c r="G35" s="100">
        <v>37582215.577328846</v>
      </c>
    </row>
    <row r="36" spans="2:9" s="64" customFormat="1" ht="15.75" customHeight="1" x14ac:dyDescent="0.2">
      <c r="B36" s="64">
        <v>2006</v>
      </c>
      <c r="C36" s="101">
        <v>88.6</v>
      </c>
      <c r="D36" s="101">
        <v>86.597197278774502</v>
      </c>
      <c r="E36" s="99"/>
      <c r="F36" s="100">
        <v>3727282.3899999997</v>
      </c>
      <c r="G36" s="100">
        <v>37741903.292020537</v>
      </c>
    </row>
    <row r="37" spans="2:9" s="64" customFormat="1" ht="15.75" customHeight="1" x14ac:dyDescent="0.2">
      <c r="B37" s="64">
        <v>2007</v>
      </c>
      <c r="C37" s="101">
        <v>88.4</v>
      </c>
      <c r="D37" s="101">
        <v>87.202432724299001</v>
      </c>
      <c r="E37" s="99"/>
      <c r="F37" s="100">
        <v>3753795.5000000005</v>
      </c>
      <c r="G37" s="100">
        <v>38378474.309036553</v>
      </c>
    </row>
    <row r="38" spans="2:9" s="64" customFormat="1" ht="15.75" customHeight="1" x14ac:dyDescent="0.2">
      <c r="B38" s="64">
        <v>2008</v>
      </c>
      <c r="C38" s="99">
        <v>88.283600000000007</v>
      </c>
      <c r="D38" s="101">
        <v>85.884651519985283</v>
      </c>
      <c r="E38" s="99"/>
      <c r="F38" s="100">
        <v>3779647.8048520004</v>
      </c>
      <c r="G38" s="100">
        <v>38158500.85723158</v>
      </c>
    </row>
    <row r="39" spans="2:9" s="64" customFormat="1" ht="15.75" customHeight="1" x14ac:dyDescent="0.2">
      <c r="B39" s="64">
        <v>2009</v>
      </c>
      <c r="C39" s="99">
        <v>87.136300000000006</v>
      </c>
      <c r="D39" s="101">
        <v>85.102425674693791</v>
      </c>
      <c r="E39" s="99"/>
      <c r="F39" s="100">
        <v>3757016.6357650007</v>
      </c>
      <c r="G39" s="100">
        <v>38104092.822071783</v>
      </c>
    </row>
    <row r="40" spans="2:9" s="64" customFormat="1" ht="15.75" customHeight="1" x14ac:dyDescent="0.2">
      <c r="B40" s="64">
        <v>2010</v>
      </c>
      <c r="C40" s="99">
        <v>85.327500000000001</v>
      </c>
      <c r="D40" s="101">
        <v>84.730162522672344</v>
      </c>
      <c r="E40" s="99"/>
      <c r="F40" s="100">
        <v>3706969.6165499999</v>
      </c>
      <c r="G40" s="100">
        <v>38278240.494282603</v>
      </c>
    </row>
    <row r="41" spans="2:9" s="64" customFormat="1" ht="15.75" customHeight="1" x14ac:dyDescent="0.2">
      <c r="B41" s="64">
        <v>2011</v>
      </c>
      <c r="C41" s="99">
        <v>85.517499999999998</v>
      </c>
      <c r="D41" s="101">
        <v>83</v>
      </c>
      <c r="E41" s="99"/>
      <c r="F41" s="100">
        <v>3748913.5994750001</v>
      </c>
      <c r="G41" s="100">
        <v>37835513.479999997</v>
      </c>
    </row>
    <row r="42" spans="2:9" s="64" customFormat="1" ht="15.75" customHeight="1" x14ac:dyDescent="0.2">
      <c r="B42" s="64">
        <v>2012</v>
      </c>
      <c r="C42" s="99">
        <v>85.014299999999992</v>
      </c>
      <c r="D42" s="99">
        <v>81.698000000000008</v>
      </c>
      <c r="E42" s="99"/>
      <c r="F42" s="100">
        <v>3739756.9532819996</v>
      </c>
      <c r="G42" s="100">
        <v>37483874.085640006</v>
      </c>
    </row>
    <row r="43" spans="2:9" s="64" customFormat="1" ht="15.75" customHeight="1" x14ac:dyDescent="0.2">
      <c r="B43" s="64">
        <v>2013</v>
      </c>
      <c r="C43" s="99">
        <v>83.704400000000007</v>
      </c>
      <c r="D43" s="99">
        <v>82.343999999999994</v>
      </c>
      <c r="E43" s="99"/>
      <c r="F43" s="100">
        <v>3696487.5863240003</v>
      </c>
      <c r="G43" s="100">
        <v>38029609.681439996</v>
      </c>
    </row>
    <row r="44" spans="2:9" s="64" customFormat="1" ht="15.75" customHeight="1" x14ac:dyDescent="0.2">
      <c r="B44" s="64">
        <v>2014</v>
      </c>
      <c r="C44" s="99">
        <v>84.085399999999993</v>
      </c>
      <c r="D44" s="99">
        <v>81.690738118546264</v>
      </c>
      <c r="E44" s="99"/>
      <c r="F44" s="100">
        <v>3730498.3813859993</v>
      </c>
      <c r="G44" s="100">
        <v>38027248.539380252</v>
      </c>
    </row>
    <row r="45" spans="2:9" s="64" customFormat="1" ht="15.75" customHeight="1" x14ac:dyDescent="0.2">
      <c r="B45" s="64">
        <v>2015</v>
      </c>
      <c r="C45" s="99">
        <v>84.250500000000002</v>
      </c>
      <c r="D45" s="99">
        <v>82.8</v>
      </c>
      <c r="E45" s="99"/>
      <c r="F45" s="100">
        <v>3758194.0686900001</v>
      </c>
      <c r="G45" s="100">
        <v>38853908.279999994</v>
      </c>
    </row>
    <row r="46" spans="2:9" s="64" customFormat="1" ht="15.75" customHeight="1" x14ac:dyDescent="0.2">
      <c r="B46" s="64">
        <v>2016</v>
      </c>
      <c r="C46" s="99">
        <v>83.8</v>
      </c>
      <c r="D46" s="99">
        <v>80.8</v>
      </c>
      <c r="E46" s="99"/>
      <c r="F46" s="100">
        <v>3761600.1540000001</v>
      </c>
      <c r="G46" s="100">
        <v>38214390.703999996</v>
      </c>
    </row>
    <row r="47" spans="2:9" s="64" customFormat="1" ht="15.75" customHeight="1" x14ac:dyDescent="0.2">
      <c r="B47" s="113">
        <v>2017</v>
      </c>
      <c r="C47" s="62">
        <v>83.1</v>
      </c>
      <c r="D47" s="62">
        <v>81.5</v>
      </c>
      <c r="F47" s="100">
        <f>C24*(C47/100)</f>
        <v>3745614.4979999997</v>
      </c>
      <c r="G47" s="100">
        <f>D24*(D47/100)</f>
        <v>38751101.659999996</v>
      </c>
      <c r="H47" s="102"/>
      <c r="I47" s="102"/>
    </row>
    <row r="48" spans="2:9" s="64" customFormat="1" ht="15.75" customHeight="1" x14ac:dyDescent="0.2">
      <c r="B48" s="150">
        <v>2018</v>
      </c>
      <c r="C48" s="140">
        <v>83.6</v>
      </c>
      <c r="D48" s="140">
        <v>81.900000000000006</v>
      </c>
      <c r="E48" s="108"/>
      <c r="F48" s="100">
        <f t="shared" ref="F48:G49" si="0">C25*(C48/100)</f>
        <v>3777547.9279999998</v>
      </c>
      <c r="G48" s="100">
        <f t="shared" si="0"/>
        <v>39152001.798</v>
      </c>
      <c r="H48" s="102"/>
      <c r="I48" s="102"/>
    </row>
    <row r="49" spans="2:10" s="64" customFormat="1" ht="15.75" customHeight="1" thickBot="1" x14ac:dyDescent="0.25">
      <c r="B49" s="136" t="s">
        <v>77</v>
      </c>
      <c r="C49" s="137">
        <v>83.6</v>
      </c>
      <c r="D49" s="137">
        <v>81.900000000000006</v>
      </c>
      <c r="E49" s="69"/>
      <c r="F49" s="135">
        <f t="shared" si="0"/>
        <v>3789531.1519999998</v>
      </c>
      <c r="G49" s="135">
        <f t="shared" si="0"/>
        <v>39395948.319000006</v>
      </c>
      <c r="H49" s="102"/>
      <c r="I49" s="102"/>
    </row>
    <row r="50" spans="2:10" s="64" customFormat="1" ht="14.25" x14ac:dyDescent="0.2">
      <c r="B50" s="113"/>
      <c r="C50" s="62"/>
      <c r="D50" s="62"/>
      <c r="F50" s="99"/>
      <c r="G50" s="99"/>
      <c r="H50" s="99"/>
      <c r="I50" s="102"/>
      <c r="J50" s="102"/>
    </row>
    <row r="51" spans="2:10" s="64" customFormat="1" x14ac:dyDescent="0.25">
      <c r="B51" s="61" t="s">
        <v>23</v>
      </c>
      <c r="C51" s="64" t="s">
        <v>40</v>
      </c>
      <c r="D51" s="62"/>
      <c r="E51" s="99"/>
      <c r="F51" s="99"/>
      <c r="G51" s="99"/>
      <c r="H51" s="99"/>
      <c r="I51" s="102"/>
      <c r="J51" s="102"/>
    </row>
    <row r="52" spans="2:10" s="64" customFormat="1" ht="14.25" x14ac:dyDescent="0.2">
      <c r="C52" s="64" t="s">
        <v>78</v>
      </c>
      <c r="D52" s="62"/>
      <c r="E52" s="99"/>
      <c r="F52" s="99"/>
      <c r="G52" s="99"/>
      <c r="H52" s="99"/>
      <c r="I52" s="102"/>
      <c r="J52" s="102"/>
    </row>
    <row r="53" spans="2:10" s="64" customFormat="1" ht="14.25" x14ac:dyDescent="0.2">
      <c r="C53" s="110" t="s">
        <v>39</v>
      </c>
      <c r="D53" s="62"/>
      <c r="E53" s="99"/>
      <c r="F53" s="99"/>
      <c r="G53" s="99"/>
      <c r="H53" s="99"/>
      <c r="I53" s="102"/>
      <c r="J53" s="102"/>
    </row>
    <row r="54" spans="2:10" s="64" customFormat="1" ht="14.25" x14ac:dyDescent="0.2">
      <c r="C54" s="68" t="s">
        <v>79</v>
      </c>
    </row>
    <row r="55" spans="2:10" s="64" customFormat="1" ht="14.25" x14ac:dyDescent="0.2">
      <c r="C55" s="68" t="s">
        <v>80</v>
      </c>
    </row>
    <row r="56" spans="2:10" x14ac:dyDescent="0.2">
      <c r="B56" s="114"/>
      <c r="C56" s="114"/>
      <c r="D56" s="114"/>
      <c r="E56" s="114"/>
      <c r="F56" s="114"/>
      <c r="G56" s="114"/>
    </row>
    <row r="57" spans="2:10" ht="15.75" x14ac:dyDescent="0.25">
      <c r="B57" s="61" t="s">
        <v>31</v>
      </c>
      <c r="C57" s="64"/>
      <c r="D57" s="114"/>
      <c r="E57" s="114"/>
      <c r="F57" s="114"/>
      <c r="G57" s="114"/>
    </row>
    <row r="58" spans="2:10" ht="17.25" customHeight="1" x14ac:dyDescent="0.2">
      <c r="B58" s="68" t="s">
        <v>41</v>
      </c>
      <c r="C58" s="116" t="s">
        <v>81</v>
      </c>
      <c r="D58" s="115"/>
      <c r="E58" s="115"/>
      <c r="F58" s="115"/>
      <c r="G58" s="115"/>
    </row>
    <row r="59" spans="2:10" ht="15.75" customHeight="1" x14ac:dyDescent="0.2">
      <c r="C59" s="110"/>
    </row>
  </sheetData>
  <hyperlinks>
    <hyperlink ref="B1" location="Contents!A1" display="Return to contents" xr:uid="{00000000-0004-0000-0E00-000000000000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-0.249977111117893"/>
  </sheetPr>
  <dimension ref="A2:X43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E23" sqref="E23"/>
    </sheetView>
  </sheetViews>
  <sheetFormatPr defaultRowHeight="15" x14ac:dyDescent="0.25"/>
  <cols>
    <col min="2" max="2" width="15.42578125" customWidth="1"/>
    <col min="3" max="4" width="12.7109375" customWidth="1"/>
    <col min="5" max="5" width="15.7109375" customWidth="1"/>
    <col min="6" max="6" width="15.140625" customWidth="1"/>
    <col min="7" max="24" width="15.7109375" customWidth="1"/>
  </cols>
  <sheetData>
    <row r="2" spans="1:24" x14ac:dyDescent="0.25">
      <c r="C2" s="385"/>
      <c r="D2" s="386"/>
      <c r="E2" s="606" t="s">
        <v>515</v>
      </c>
      <c r="F2" s="607"/>
      <c r="G2" s="607"/>
      <c r="H2" s="607"/>
      <c r="I2" s="607"/>
      <c r="J2" s="607"/>
      <c r="K2" s="607"/>
      <c r="L2" s="607"/>
      <c r="M2" s="607"/>
      <c r="N2" s="608"/>
      <c r="O2" s="606" t="s">
        <v>516</v>
      </c>
      <c r="P2" s="607"/>
      <c r="Q2" s="607"/>
      <c r="R2" s="607"/>
      <c r="S2" s="607"/>
      <c r="T2" s="607"/>
      <c r="U2" s="607"/>
      <c r="V2" s="607"/>
      <c r="W2" s="607"/>
      <c r="X2" s="608"/>
    </row>
    <row r="3" spans="1:24" x14ac:dyDescent="0.25">
      <c r="C3" s="387" t="s">
        <v>513</v>
      </c>
      <c r="D3" s="367" t="s">
        <v>514</v>
      </c>
      <c r="E3" s="387" t="s">
        <v>576</v>
      </c>
      <c r="F3" s="367" t="s">
        <v>577</v>
      </c>
      <c r="G3" s="367" t="s">
        <v>578</v>
      </c>
      <c r="H3" s="367" t="s">
        <v>579</v>
      </c>
      <c r="I3" s="367" t="s">
        <v>580</v>
      </c>
      <c r="J3" s="367" t="s">
        <v>581</v>
      </c>
      <c r="K3" s="367" t="s">
        <v>582</v>
      </c>
      <c r="L3" s="367" t="s">
        <v>583</v>
      </c>
      <c r="M3" s="367" t="s">
        <v>584</v>
      </c>
      <c r="N3" s="388" t="s">
        <v>585</v>
      </c>
      <c r="O3" s="387" t="s">
        <v>586</v>
      </c>
      <c r="P3" s="367" t="s">
        <v>587</v>
      </c>
      <c r="Q3" s="367" t="s">
        <v>588</v>
      </c>
      <c r="R3" s="367" t="s">
        <v>589</v>
      </c>
      <c r="S3" s="367" t="s">
        <v>590</v>
      </c>
      <c r="T3" s="367" t="s">
        <v>591</v>
      </c>
      <c r="U3" s="367" t="s">
        <v>592</v>
      </c>
      <c r="V3" s="367" t="s">
        <v>593</v>
      </c>
      <c r="W3" s="367" t="s">
        <v>594</v>
      </c>
      <c r="X3" s="388" t="s">
        <v>595</v>
      </c>
    </row>
    <row r="4" spans="1:24" x14ac:dyDescent="0.25">
      <c r="A4" s="609" t="s">
        <v>517</v>
      </c>
      <c r="B4" s="609"/>
      <c r="C4" s="389">
        <v>2000</v>
      </c>
      <c r="D4" s="368">
        <f>'Population data'!$D7</f>
        <v>41568600</v>
      </c>
      <c r="E4" s="374">
        <f>'England &amp; Wales data'!$AK$39 * $D4</f>
        <v>6248845019.7597218</v>
      </c>
      <c r="F4" s="368">
        <f>('England &amp; Wales data'!$AK$37 + 'England &amp; Wales data'!$AK$38) * $D4</f>
        <v>1633535598.6770337</v>
      </c>
      <c r="G4" s="368">
        <f>('England &amp; Wales data'!$AK$34 + 'England &amp; Wales data'!$AK$35) * $D4</f>
        <v>8564298620.6377916</v>
      </c>
      <c r="H4" s="368">
        <f>'England &amp; Wales data'!$AK$32 * $D4</f>
        <v>4704170525.2517319</v>
      </c>
      <c r="I4" s="368">
        <f>'England &amp; Wales data'!$AK$33 * $D4</f>
        <v>231972570.80075064</v>
      </c>
      <c r="J4" s="368">
        <f>'England &amp; Wales data'!$I$39 * $D4</f>
        <v>14448178607.54847</v>
      </c>
      <c r="K4" s="368">
        <f>('England &amp; Wales data'!$I$37 + 'England &amp; Wales data'!$I$38) * $D4</f>
        <v>867284406.17500126</v>
      </c>
      <c r="L4" s="368">
        <f>('England &amp; Wales data'!$I$34 + 'England &amp; Wales data'!$I$35) * $D4</f>
        <v>1816505543.737313</v>
      </c>
      <c r="M4" s="368">
        <f>'England &amp; Wales data'!$I$32 * $D4</f>
        <v>2015492393.6769507</v>
      </c>
      <c r="N4" s="368">
        <f>'England &amp; Wales data'!$I$33 * $D4</f>
        <v>473757037.77229959</v>
      </c>
      <c r="O4" s="393">
        <f>'England &amp; Wales data'!$AK$52</f>
        <v>0.39863132435643145</v>
      </c>
      <c r="P4" s="394">
        <f>('England &amp; Wales data'!$AK$50 * ('England &amp; Wales data'!$AK$37*$D4/$F4)) + ('England &amp; Wales data'!$AK$51 * ('England &amp; Wales data'!$AK$38*$D4/$F4))</f>
        <v>0.23426074845270756</v>
      </c>
      <c r="Q4" s="394">
        <f>('England &amp; Wales data'!$AK$47 * ('England &amp; Wales data'!$AK$34*$D4/$G4)) + ('England &amp; Wales data'!$AK$48 * ('England &amp; Wales data'!$AK$35*$D4/$G4))</f>
        <v>0.38682997225822796</v>
      </c>
      <c r="R4" s="394">
        <f>'England &amp; Wales data'!$AK$45</f>
        <v>0.41181661827582977</v>
      </c>
      <c r="S4" s="394">
        <f>'England &amp; Wales data'!$AK$46</f>
        <v>0.85762255750206851</v>
      </c>
      <c r="T4" s="394">
        <f>'England &amp; Wales data'!$I$52</f>
        <v>0.76466679144812244</v>
      </c>
      <c r="U4" s="394">
        <f>('England &amp; Wales data'!$I$50 * ('England &amp; Wales data'!$I$37*$D4/$K4)) + ('England &amp; Wales data'!$I$51 * ('England &amp; Wales data'!$I$38*$D4/$K4))</f>
        <v>0.74825391431219945</v>
      </c>
      <c r="V4" s="394">
        <f>('England &amp; Wales data'!$I$47 * ('England &amp; Wales data'!$I$34*$D4/$L4)) + ('England &amp; Wales data'!$I$48 * ('England &amp; Wales data'!$I$35*$D4/$L4))</f>
        <v>1.0947660427656485</v>
      </c>
      <c r="W4" s="394">
        <f>'England &amp; Wales data'!$I$45</f>
        <v>1.5693256599554974</v>
      </c>
      <c r="X4" s="395">
        <f>'England &amp; Wales data'!$I$46</f>
        <v>1.4605411973826044</v>
      </c>
    </row>
    <row r="5" spans="1:24" x14ac:dyDescent="0.25">
      <c r="A5" s="609"/>
      <c r="B5" s="609"/>
      <c r="C5" s="366">
        <v>2001</v>
      </c>
      <c r="D5" s="369">
        <f>'Population data'!$D8</f>
        <v>41864752</v>
      </c>
      <c r="E5" s="375">
        <f>'England &amp; Wales data'!$AL$39 * $D5</f>
        <v>6669291681.9670343</v>
      </c>
      <c r="F5" s="369">
        <f>('England &amp; Wales data'!$AL$37 + 'England &amp; Wales data'!$AL$38) * $D5</f>
        <v>1714268782.4636118</v>
      </c>
      <c r="G5" s="369">
        <f>('England &amp; Wales data'!$AL$34 + 'England &amp; Wales data'!$AL$35) * $D5</f>
        <v>9065978266.4033661</v>
      </c>
      <c r="H5" s="369">
        <f>'England &amp; Wales data'!$AL$32 * $D5</f>
        <v>4950094198.6946507</v>
      </c>
      <c r="I5" s="369">
        <f>'England &amp; Wales data'!$AL$33 * $D5</f>
        <v>334759702.23446316</v>
      </c>
      <c r="J5" s="369">
        <f>'England &amp; Wales data'!$J$39 * $D5</f>
        <v>14207101732.729454</v>
      </c>
      <c r="K5" s="369">
        <f>('England &amp; Wales data'!$J$37 + 'England &amp; Wales data'!$J$38) * $D5</f>
        <v>816694015.58683217</v>
      </c>
      <c r="L5" s="369">
        <f>('England &amp; Wales data'!$J$34 + 'England &amp; Wales data'!$J$35) * $D5</f>
        <v>2094587063.8370695</v>
      </c>
      <c r="M5" s="369">
        <f>'England &amp; Wales data'!$J$32 * $D5</f>
        <v>1979176514.7488968</v>
      </c>
      <c r="N5" s="369">
        <f>'England &amp; Wales data'!$J$33 * $D5</f>
        <v>636036325.47826993</v>
      </c>
      <c r="O5" s="396">
        <f>'England &amp; Wales data'!$AL$52</f>
        <v>0.38888219522519241</v>
      </c>
      <c r="P5" s="397">
        <f>('England &amp; Wales data'!$AL$50 * ('England &amp; Wales data'!$AL$37*$D5/$F5)) + ('England &amp; Wales data'!$AL$51 * ('England &amp; Wales data'!$AL$38*$D5/$F5))</f>
        <v>0.23258435147189049</v>
      </c>
      <c r="Q5" s="397">
        <f>('England &amp; Wales data'!$AL$47 * ('England &amp; Wales data'!$AL$34*$D5/$G5)) + ('England &amp; Wales data'!$AL$48 * ('England &amp; Wales data'!$AL$35*$D5/$G5))</f>
        <v>0.38402027562394436</v>
      </c>
      <c r="R5" s="397">
        <f>'England &amp; Wales data'!$AL$45</f>
        <v>0.40879044641538564</v>
      </c>
      <c r="S5" s="397">
        <f>'England &amp; Wales data'!$AL$46</f>
        <v>0.81999631010447716</v>
      </c>
      <c r="T5" s="397">
        <f>'England &amp; Wales data'!$J$52</f>
        <v>0.78776993765055525</v>
      </c>
      <c r="U5" s="397">
        <f>('England &amp; Wales data'!$J$50 * ('England &amp; Wales data'!$J$37*$D5/$K5)) + ('England &amp; Wales data'!$J$51 * ('England &amp; Wales data'!$J$38*$D5/$K5))</f>
        <v>0.76319657647539463</v>
      </c>
      <c r="V5" s="397">
        <f>('England &amp; Wales data'!$J$47 * ('England &amp; Wales data'!$J$34*$D5/$L5)) + ('England &amp; Wales data'!$J$48 * ('England &amp; Wales data'!$J$35*$D5/$L5))</f>
        <v>1.1589612223752057</v>
      </c>
      <c r="W5" s="397">
        <f>'England &amp; Wales data'!$J$45</f>
        <v>1.6387428668189898</v>
      </c>
      <c r="X5" s="398">
        <f>'England &amp; Wales data'!$J$46</f>
        <v>1.4981469540556489</v>
      </c>
    </row>
    <row r="6" spans="1:24" x14ac:dyDescent="0.25">
      <c r="A6" s="609"/>
      <c r="B6" s="609"/>
      <c r="C6" s="366">
        <v>2002</v>
      </c>
      <c r="D6" s="369">
        <f>'Population data'!$D9</f>
        <v>42152278</v>
      </c>
      <c r="E6" s="375">
        <f>'England &amp; Wales data'!$AM$39 * $D6</f>
        <v>6953784584.6240368</v>
      </c>
      <c r="F6" s="369">
        <f>('England &amp; Wales data'!$AM$37 + 'England &amp; Wales data'!$AM$38) * $D6</f>
        <v>1670616593.0705421</v>
      </c>
      <c r="G6" s="369">
        <f>('England &amp; Wales data'!$AM$34 + 'England &amp; Wales data'!$AM$35) * $D6</f>
        <v>9564116232.5</v>
      </c>
      <c r="H6" s="369">
        <f>'England &amp; Wales data'!$AM$32 * $D6</f>
        <v>5091448595.4499989</v>
      </c>
      <c r="I6" s="369">
        <f>'England &amp; Wales data'!$AM$33 * $D6</f>
        <v>379582585.20000005</v>
      </c>
      <c r="J6" s="369">
        <f>'England &amp; Wales data'!$K$39 * $D6</f>
        <v>13934073817.992668</v>
      </c>
      <c r="K6" s="369">
        <f>('England &amp; Wales data'!$K$37 + 'England &amp; Wales data'!$K$38) * $D6</f>
        <v>790942961.09874916</v>
      </c>
      <c r="L6" s="369">
        <f>('England &amp; Wales data'!$K$34 + 'England &amp; Wales data'!$K$35) * $D6</f>
        <v>2318543661.8624706</v>
      </c>
      <c r="M6" s="369">
        <f>'England &amp; Wales data'!$K$32 * $D6</f>
        <v>2012927714.6490941</v>
      </c>
      <c r="N6" s="369">
        <f>'England &amp; Wales data'!$K$33 * $D6</f>
        <v>702772519.50654805</v>
      </c>
      <c r="O6" s="396">
        <f>'England &amp; Wales data'!$AM$52</f>
        <v>0.38029582393775235</v>
      </c>
      <c r="P6" s="397">
        <f>('England &amp; Wales data'!$AM$50 * ('England &amp; Wales data'!$AM$37*$D6/$F6)) + ('England &amp; Wales data'!$AM$51 * ('England &amp; Wales data'!$AM$38*$D6/$F6))</f>
        <v>0.22569194697477832</v>
      </c>
      <c r="Q6" s="397">
        <f>('England &amp; Wales data'!$AM$47 * ('England &amp; Wales data'!$AM$34*$D6/$G6)) + ('England &amp; Wales data'!$AM$48 * ('England &amp; Wales data'!$AM$35*$D6/$G6))</f>
        <v>0.38838548644010984</v>
      </c>
      <c r="R6" s="397">
        <f>'England &amp; Wales data'!$AM$45</f>
        <v>0.40577143898166496</v>
      </c>
      <c r="S6" s="397">
        <f>'England &amp; Wales data'!$AM$46</f>
        <v>0.83711774864885502</v>
      </c>
      <c r="T6" s="397">
        <f>'England &amp; Wales data'!$K$52</f>
        <v>0.8192031730877587</v>
      </c>
      <c r="U6" s="397">
        <f>('England &amp; Wales data'!$K$50 * ('England &amp; Wales data'!$K$37*$D6/$F6)) + ('England &amp; Wales data'!$K$51 * ('England &amp; Wales data'!$K$38*$D6/$K6))</f>
        <v>0.37199815834744521</v>
      </c>
      <c r="V6" s="397">
        <f>('England &amp; Wales data'!$K$47 * ('England &amp; Wales data'!$K$34*$D6/$L6)) + ('England &amp; Wales data'!$K$48 * ('England &amp; Wales data'!$K$35*$D6/$L6))</f>
        <v>1.1029262926489545</v>
      </c>
      <c r="W6" s="397">
        <f>'England &amp; Wales data'!$K$45</f>
        <v>1.6504473151913044</v>
      </c>
      <c r="X6" s="398">
        <f>'England &amp; Wales data'!$K$46</f>
        <v>1.5773647033370548</v>
      </c>
    </row>
    <row r="7" spans="1:24" x14ac:dyDescent="0.25">
      <c r="A7" s="609"/>
      <c r="B7" s="609"/>
      <c r="C7" s="366">
        <v>2003</v>
      </c>
      <c r="D7" s="369">
        <f>'Population data'!$D10</f>
        <v>42436900</v>
      </c>
      <c r="E7" s="375">
        <f>'England &amp; Wales data'!$AN$39 * $D7</f>
        <v>7164496887.3792</v>
      </c>
      <c r="F7" s="369">
        <f>('England &amp; Wales data'!$AN$37 + 'England &amp; Wales data'!$AN$38) * $D7</f>
        <v>1607338418.6386726</v>
      </c>
      <c r="G7" s="369">
        <f>('England &amp; Wales data'!$AN$34 + 'England &amp; Wales data'!$AN$35) * $D7</f>
        <v>9699338999.9999981</v>
      </c>
      <c r="H7" s="369">
        <f>'England &amp; Wales data'!$AN$32 * $D7</f>
        <v>5695270400.0000019</v>
      </c>
      <c r="I7" s="369">
        <f>'England &amp; Wales data'!$AN$33 * $D7</f>
        <v>356750100</v>
      </c>
      <c r="J7" s="369">
        <f>'England &amp; Wales data'!$L$39 * $D7</f>
        <v>13609263241.317423</v>
      </c>
      <c r="K7" s="369">
        <f>('England &amp; Wales data'!$L$37 + 'England &amp; Wales data'!$L$38) * $D7</f>
        <v>795130042.48305809</v>
      </c>
      <c r="L7" s="369">
        <f>('England &amp; Wales data'!$L$34 + 'England &amp; Wales data'!$L$35) * $D7</f>
        <v>2471864672.3480034</v>
      </c>
      <c r="M7" s="369">
        <f>'England &amp; Wales data'!$L$32 * $D7</f>
        <v>2075902994.520216</v>
      </c>
      <c r="N7" s="369">
        <f>'England &amp; Wales data'!$L$33 * $D7</f>
        <v>637283407.38835478</v>
      </c>
      <c r="O7" s="396">
        <f>'England &amp; Wales data'!$AN$52</f>
        <v>0.38756664196356916</v>
      </c>
      <c r="P7" s="397">
        <f>('England &amp; Wales data'!$AN$50 * ('England &amp; Wales data'!$AN$37*$D7/$F7)) + ('England &amp; Wales data'!$AN$51 * ('England &amp; Wales data'!$AN$38*$D7/$F7))</f>
        <v>0.22845468990345019</v>
      </c>
      <c r="Q7" s="397">
        <f>('England &amp; Wales data'!$AN$47 * ('England &amp; Wales data'!$AN$34*$D7/$G7)) + ('England &amp; Wales data'!$AN$48 * ('England &amp; Wales data'!$AN$35*$D7/$G7))</f>
        <v>0.40958636459659781</v>
      </c>
      <c r="R7" s="397">
        <f>'England &amp; Wales data'!$AN$45</f>
        <v>0.37726092864704008</v>
      </c>
      <c r="S7" s="397">
        <f>'England &amp; Wales data'!$AN$46</f>
        <v>0.83725274358717772</v>
      </c>
      <c r="T7" s="397">
        <f>'England &amp; Wales data'!$L$52</f>
        <v>0.84844812416200743</v>
      </c>
      <c r="U7" s="397">
        <f>('England &amp; Wales data'!$L$50 * ('England &amp; Wales data'!$L$37*$D7/$K7)) + ('England &amp; Wales data'!$L$51 * ('England &amp; Wales data'!$L$38*$D7/$K7))</f>
        <v>0.81297066740767432</v>
      </c>
      <c r="V7" s="397">
        <f>('England &amp; Wales data'!$L$47 * ('England &amp; Wales data'!$L$34*$D7/$L7)) + ('England &amp; Wales data'!$L$48 * ('England &amp; Wales data'!$L$35*$D7/$L7))</f>
        <v>1.1193769751036731</v>
      </c>
      <c r="W7" s="397">
        <f>'England &amp; Wales data'!$L$45</f>
        <v>1.6890676293924418</v>
      </c>
      <c r="X7" s="398">
        <f>'England &amp; Wales data'!$L$46</f>
        <v>1.6616578061934992</v>
      </c>
    </row>
    <row r="8" spans="1:24" x14ac:dyDescent="0.25">
      <c r="A8" s="609"/>
      <c r="B8" s="609"/>
      <c r="C8" s="366">
        <v>2004</v>
      </c>
      <c r="D8" s="369">
        <f>'Population data'!$D11</f>
        <v>42759747</v>
      </c>
      <c r="E8" s="375">
        <f>'England &amp; Wales data'!$AO$39 * $D8</f>
        <v>7342956783.6336002</v>
      </c>
      <c r="F8" s="369">
        <f>('England &amp; Wales data'!$AO$37 + 'England &amp; Wales data'!$AO$38) * $D8</f>
        <v>1619703049.017704</v>
      </c>
      <c r="G8" s="369">
        <f>('England &amp; Wales data'!$AO$34 + 'England &amp; Wales data'!$AO$35) * $D8</f>
        <v>10080112650</v>
      </c>
      <c r="H8" s="369">
        <f>'England &amp; Wales data'!$AO$32 * $D8</f>
        <v>5838555550</v>
      </c>
      <c r="I8" s="369">
        <f>'England &amp; Wales data'!$AO$33 * $D8</f>
        <v>324003600.00000006</v>
      </c>
      <c r="J8" s="369">
        <f>'England &amp; Wales data'!$M$39 * $D8</f>
        <v>13382519377.399929</v>
      </c>
      <c r="K8" s="369">
        <f>('England &amp; Wales data'!$M$37 + 'England &amp; Wales data'!$M$38) * $D8</f>
        <v>844203955.01113772</v>
      </c>
      <c r="L8" s="369">
        <f>('England &amp; Wales data'!$M$34 + 'England &amp; Wales data'!$M$35) * $D8</f>
        <v>2503477647.8185124</v>
      </c>
      <c r="M8" s="369">
        <f>'England &amp; Wales data'!$M$32 * $D8</f>
        <v>2112175506.5687027</v>
      </c>
      <c r="N8" s="369">
        <f>'England &amp; Wales data'!$M$33 * $D8</f>
        <v>507360890.55389297</v>
      </c>
      <c r="O8" s="396">
        <f>'England &amp; Wales data'!$AO$52</f>
        <v>0.38664302183119942</v>
      </c>
      <c r="P8" s="397">
        <f>('England &amp; Wales data'!$AO$50 * ('England &amp; Wales data'!$AO$37*$D8/$F8)) + ('England &amp; Wales data'!$AO$51 * ('England &amp; Wales data'!$AO$38*$D8/$F8))</f>
        <v>0.22797141749157995</v>
      </c>
      <c r="Q8" s="397">
        <f>('England &amp; Wales data'!$AO$47 * ('England &amp; Wales data'!$AO$34*$D8/$G8)) + ('England &amp; Wales data'!$AO$48 * ('England &amp; Wales data'!$AO$35*$D8/$G8))</f>
        <v>0.41692758264958463</v>
      </c>
      <c r="R8" s="397">
        <f>'England &amp; Wales data'!$AO$45</f>
        <v>0.37873528496273356</v>
      </c>
      <c r="S8" s="397">
        <f>'England &amp; Wales data'!$AO$46</f>
        <v>0.82306801529365725</v>
      </c>
      <c r="T8" s="397">
        <f>'England &amp; Wales data'!$M$52</f>
        <v>0.87947797227757563</v>
      </c>
      <c r="U8" s="397">
        <f>('England &amp; Wales data'!$M$50 * ('England &amp; Wales data'!$M$37*$D8/$K8)) + ('England &amp; Wales data'!$M$51 * ('England &amp; Wales data'!$M$38*$D8/$K8))</f>
        <v>0.84810954647790038</v>
      </c>
      <c r="V8" s="397">
        <f>('England &amp; Wales data'!$M$47 * ('England &amp; Wales data'!$M$34*$D8/$L8)) + ('England &amp; Wales data'!$M$48 * ('England &amp; Wales data'!$M$35*$D8/$L8))</f>
        <v>1.1557335661549615</v>
      </c>
      <c r="W8" s="397">
        <f>'England &amp; Wales data'!$M$45</f>
        <v>1.739737458346106</v>
      </c>
      <c r="X8" s="398">
        <f>'England &amp; Wales data'!$M$46</f>
        <v>1.751486256768819</v>
      </c>
    </row>
    <row r="9" spans="1:24" x14ac:dyDescent="0.25">
      <c r="A9" s="609"/>
      <c r="B9" s="609"/>
      <c r="C9" s="366">
        <v>2005</v>
      </c>
      <c r="D9" s="369">
        <f>'Population data'!$D12</f>
        <v>43199048</v>
      </c>
      <c r="E9" s="375">
        <f>'England &amp; Wales data'!$AP$39 * $D9</f>
        <v>7506486533.1399994</v>
      </c>
      <c r="F9" s="369">
        <f>('England &amp; Wales data'!$AP$37 + 'England &amp; Wales data'!$AP$38) * $D9</f>
        <v>1625923253.9740555</v>
      </c>
      <c r="G9" s="369">
        <f>('England &amp; Wales data'!$AP$34 + 'England &amp; Wales data'!$AP$35) * $D9</f>
        <v>10913419377.65</v>
      </c>
      <c r="H9" s="369">
        <f>'England &amp; Wales data'!$AP$32 * $D9</f>
        <v>5978741793.6999989</v>
      </c>
      <c r="I9" s="369">
        <f>'England &amp; Wales data'!$AP$33 * $D9</f>
        <v>277864685.55000007</v>
      </c>
      <c r="J9" s="369">
        <f>'England &amp; Wales data'!$N$39 * $D9</f>
        <v>12987633437.253582</v>
      </c>
      <c r="K9" s="369">
        <f>('England &amp; Wales data'!$N$37 + 'England &amp; Wales data'!$N$38) * $D9</f>
        <v>887028148.24009979</v>
      </c>
      <c r="L9" s="369">
        <f>('England &amp; Wales data'!$N$34 + 'England &amp; Wales data'!$N$35) * $D9</f>
        <v>2588848220.5670471</v>
      </c>
      <c r="M9" s="369">
        <f>'England &amp; Wales data'!$N$32 * $D9</f>
        <v>2083429238.8149385</v>
      </c>
      <c r="N9" s="369">
        <f>'England &amp; Wales data'!$N$33 * $D9</f>
        <v>419248038.05981159</v>
      </c>
      <c r="O9" s="396">
        <f>'England &amp; Wales data'!$AP$52</f>
        <v>0.38835228128765792</v>
      </c>
      <c r="P9" s="397">
        <f>('England &amp; Wales data'!$AP$50 * ('England &amp; Wales data'!$AP$37*$D9/$F9)) + ('England &amp; Wales data'!$AP$51 * ('England &amp; Wales data'!$AP$38*$D9/$F9))</f>
        <v>0.23641222158578806</v>
      </c>
      <c r="Q9" s="397">
        <f>('England &amp; Wales data'!$AP$47 * ('England &amp; Wales data'!$AP$34*$D9/$G9)) + ('England &amp; Wales data'!$AP$48 * ('England &amp; Wales data'!$AP$35*$D9/$G9))</f>
        <v>0.42511920395008496</v>
      </c>
      <c r="R9" s="397">
        <f>'England &amp; Wales data'!$AP$45</f>
        <v>0.37911097013562267</v>
      </c>
      <c r="S9" s="397">
        <f>'England &amp; Wales data'!$AP$46</f>
        <v>0.81140974015364564</v>
      </c>
      <c r="T9" s="397">
        <f>'England &amp; Wales data'!$N$52</f>
        <v>0.91602812479217277</v>
      </c>
      <c r="U9" s="397">
        <f>('England &amp; Wales data'!$N$50 * ('England &amp; Wales data'!$N$37*$D9/$K9)) + ('England &amp; Wales data'!$N$51 * ('England &amp; Wales data'!$N$38*$D9/$K9))</f>
        <v>0.88560781818930412</v>
      </c>
      <c r="V9" s="397">
        <f>('England &amp; Wales data'!$N$47 * ('England &amp; Wales data'!$N$34*$D9/$L9)) + ('England &amp; Wales data'!$N$48 * ('England &amp; Wales data'!$N$35*$D9/$L9))</f>
        <v>1.2178432568289113</v>
      </c>
      <c r="W9" s="397">
        <f>'England &amp; Wales data'!$N$45</f>
        <v>1.7925497509937054</v>
      </c>
      <c r="X9" s="398">
        <f>'England &amp; Wales data'!$N$46</f>
        <v>1.765754678158602</v>
      </c>
    </row>
    <row r="10" spans="1:24" x14ac:dyDescent="0.25">
      <c r="A10" s="609"/>
      <c r="B10" s="609"/>
      <c r="C10" s="366">
        <v>2006</v>
      </c>
      <c r="D10" s="369">
        <f>'Population data'!$D13</f>
        <v>43583285</v>
      </c>
      <c r="E10" s="375">
        <f>'England &amp; Wales data'!$AQ$39 * $D10</f>
        <v>7714938694.3400002</v>
      </c>
      <c r="F10" s="369">
        <f>('England &amp; Wales data'!$AQ$37 + 'England &amp; Wales data'!$AQ$38) * $D10</f>
        <v>1795670211.2420659</v>
      </c>
      <c r="G10" s="369">
        <f>('England &amp; Wales data'!$AQ$34 + 'England &amp; Wales data'!$AQ$35) * $D10</f>
        <v>10922344886.449997</v>
      </c>
      <c r="H10" s="369">
        <f>'England &amp; Wales data'!$AQ$32 * $D10</f>
        <v>5960273917.4000006</v>
      </c>
      <c r="I10" s="369">
        <f>'England &amp; Wales data'!$AQ$33 * $D10</f>
        <v>240529778.10000008</v>
      </c>
      <c r="J10" s="369">
        <f>'England &amp; Wales data'!$O$39 * $D10</f>
        <v>12472971499.834841</v>
      </c>
      <c r="K10" s="369">
        <f>('England &amp; Wales data'!$O$37 + 'England &amp; Wales data'!$O$38) * $D10</f>
        <v>1195691783.5212648</v>
      </c>
      <c r="L10" s="369">
        <f>('England &amp; Wales data'!$O$34 + 'England &amp; Wales data'!$O$35) * $D10</f>
        <v>2642392638.9197574</v>
      </c>
      <c r="M10" s="369">
        <f>'England &amp; Wales data'!$O$32 * $D10</f>
        <v>1996133800.9356458</v>
      </c>
      <c r="N10" s="369">
        <f>'England &amp; Wales data'!$O$33 * $D10</f>
        <v>358240488.84817833</v>
      </c>
      <c r="O10" s="396">
        <f>'England &amp; Wales data'!$AQ$52</f>
        <v>0.38772749084766372</v>
      </c>
      <c r="P10" s="397">
        <f>('England &amp; Wales data'!$AQ$50 * ('England &amp; Wales data'!$AQ$37*$D10/$F10)) + ('England &amp; Wales data'!$AQ$51 * ('England &amp; Wales data'!$AQ$38*$D10/$F10))</f>
        <v>0.25400416805071913</v>
      </c>
      <c r="Q10" s="397">
        <f>('England &amp; Wales data'!$AQ$47 * ('England &amp; Wales data'!$AQ$34*$D10/$G10)) + ('England &amp; Wales data'!$AQ$48 * ('England &amp; Wales data'!$AQ$35*$D10/$G10))</f>
        <v>0.43411454336900263</v>
      </c>
      <c r="R10" s="397">
        <f>'England &amp; Wales data'!$AQ$45</f>
        <v>0.38041041585032842</v>
      </c>
      <c r="S10" s="397">
        <f>'England &amp; Wales data'!$AQ$46</f>
        <v>0.81252287115463806</v>
      </c>
      <c r="T10" s="397">
        <f>'England &amp; Wales data'!$O$52</f>
        <v>0.95336066092736194</v>
      </c>
      <c r="U10" s="397">
        <f>('England &amp; Wales data'!$O$50 * ('England &amp; Wales data'!$O$37*$D10/$K10)) + ('England &amp; Wales data'!$O$51 * ('England &amp; Wales data'!$O$38*$D10/$K10))</f>
        <v>0.92157919085305362</v>
      </c>
      <c r="V10" s="397">
        <f>('England &amp; Wales data'!$O$47 * ('England &amp; Wales data'!$O$34*$D10/$L10)) + ('England &amp; Wales data'!$O$48 * ('England &amp; Wales data'!$O$35*$D10/$L10))</f>
        <v>1.3093818791968259</v>
      </c>
      <c r="W10" s="397">
        <f>'England &amp; Wales data'!$O$45</f>
        <v>1.8731656176814129</v>
      </c>
      <c r="X10" s="398">
        <f>'England &amp; Wales data'!$O$46</f>
        <v>1.7804196385728408</v>
      </c>
    </row>
    <row r="11" spans="1:24" x14ac:dyDescent="0.25">
      <c r="A11" s="609"/>
      <c r="B11" s="609"/>
      <c r="C11" s="366">
        <v>2007</v>
      </c>
      <c r="D11" s="369">
        <f>'Population data'!$D14</f>
        <v>44010784</v>
      </c>
      <c r="E11" s="375">
        <f>'England &amp; Wales data'!$AR$39 * $D11</f>
        <v>7825991146.5100021</v>
      </c>
      <c r="F11" s="369">
        <f>('England &amp; Wales data'!$AR$37 + 'England &amp; Wales data'!$AR$38) * $D11</f>
        <v>2013119548.1319366</v>
      </c>
      <c r="G11" s="369">
        <f>('England &amp; Wales data'!$AR$34 + 'England &amp; Wales data'!$AR$35) * $D11</f>
        <v>11384931875.6</v>
      </c>
      <c r="H11" s="369">
        <f>'England &amp; Wales data'!$AR$32 * $D11</f>
        <v>6255708787.2999992</v>
      </c>
      <c r="I11" s="369">
        <f>'England &amp; Wales data'!$AR$33 * $D11</f>
        <v>224309874.60000002</v>
      </c>
      <c r="J11" s="369">
        <f>'England &amp; Wales data'!$P$39 * $D11</f>
        <v>11572021223.667027</v>
      </c>
      <c r="K11" s="369">
        <f>('England &amp; Wales data'!$P$37 + 'England &amp; Wales data'!$P$38) * $D11</f>
        <v>1286012784.8332713</v>
      </c>
      <c r="L11" s="369">
        <f>('England &amp; Wales data'!$P$34 + 'England &amp; Wales data'!$P$35) * $D11</f>
        <v>2528633028.1589389</v>
      </c>
      <c r="M11" s="369">
        <f>'England &amp; Wales data'!$P$32 * $D11</f>
        <v>1911362960.5743079</v>
      </c>
      <c r="N11" s="369">
        <f>'England &amp; Wales data'!$P$33 * $D11</f>
        <v>283784473.78841496</v>
      </c>
      <c r="O11" s="396">
        <f>'England &amp; Wales data'!$AR$52</f>
        <v>0.38389493151161985</v>
      </c>
      <c r="P11" s="397">
        <f>('England &amp; Wales data'!$AR$50 * ('England &amp; Wales data'!$AR$37*$D11/$F11)) + ('England &amp; Wales data'!$AR$51 * ('England &amp; Wales data'!$AR$38*$D11/$F11))</f>
        <v>0.27986675526687366</v>
      </c>
      <c r="Q11" s="397">
        <f>('England &amp; Wales data'!$AR$47 * ('England &amp; Wales data'!$AR$34*$D11/$G11)) + ('England &amp; Wales data'!$AR$48 * ('England &amp; Wales data'!$AR$35*$D11/$G11))</f>
        <v>0.44506121052507081</v>
      </c>
      <c r="R11" s="397">
        <f>'England &amp; Wales data'!$AR$45</f>
        <v>0.38012114440613654</v>
      </c>
      <c r="S11" s="397">
        <f>'England &amp; Wales data'!$AR$46</f>
        <v>0.82485197020390133</v>
      </c>
      <c r="T11" s="397">
        <f>'England &amp; Wales data'!$P$52</f>
        <v>0.99470797586644499</v>
      </c>
      <c r="U11" s="397">
        <f>('England &amp; Wales data'!$P$50 * ('England &amp; Wales data'!$P$37*$D11/$K11)) + ('England &amp; Wales data'!$P$51 * ('England &amp; Wales data'!$P$38*$D11/$K11))</f>
        <v>0.95302798099779706</v>
      </c>
      <c r="V11" s="397">
        <f>('England &amp; Wales data'!$P$47 * ('England &amp; Wales data'!$P$34*$D11/$L11)) + ('England &amp; Wales data'!$P$48 * ('England &amp; Wales data'!$P$35*$D11/$L11))</f>
        <v>1.3585455932445152</v>
      </c>
      <c r="W11" s="397">
        <f>'England &amp; Wales data'!$P$45</f>
        <v>1.9433390919840321</v>
      </c>
      <c r="X11" s="398">
        <f>'England &amp; Wales data'!$P$46</f>
        <v>1.8034086516339913</v>
      </c>
    </row>
    <row r="12" spans="1:24" x14ac:dyDescent="0.25">
      <c r="A12" s="609"/>
      <c r="B12" s="609"/>
      <c r="C12" s="366">
        <v>2008</v>
      </c>
      <c r="D12" s="369">
        <f>'Population data'!$D15</f>
        <v>44429942</v>
      </c>
      <c r="E12" s="375">
        <f>'England &amp; Wales data'!$AS$39 * $D12</f>
        <v>7716777578.8400002</v>
      </c>
      <c r="F12" s="369">
        <f>('England &amp; Wales data'!$AS$37 + 'England &amp; Wales data'!$AS$38) * $D12</f>
        <v>2071121910.0159998</v>
      </c>
      <c r="G12" s="369">
        <f>('England &amp; Wales data'!$AS$34 + 'England &amp; Wales data'!$AS$35) * $D12</f>
        <v>11320430450</v>
      </c>
      <c r="H12" s="369">
        <f>'England &amp; Wales data'!$AS$32 * $D12</f>
        <v>6431773804.9000006</v>
      </c>
      <c r="I12" s="369">
        <f>'England &amp; Wales data'!$AS$33 * $D12</f>
        <v>210776314.50000003</v>
      </c>
      <c r="J12" s="369">
        <f>'England &amp; Wales data'!$Q$39 * $D12</f>
        <v>10470429452.835754</v>
      </c>
      <c r="K12" s="369">
        <f>('England &amp; Wales data'!$Q$37 + 'England &amp; Wales data'!$Q$38) * $D12</f>
        <v>1068223795.2321981</v>
      </c>
      <c r="L12" s="369">
        <f>('England &amp; Wales data'!$Q$34 + 'England &amp; Wales data'!$Q$35) * $D12</f>
        <v>2478021943.6565971</v>
      </c>
      <c r="M12" s="369">
        <f>'England &amp; Wales data'!$Q$32 * $D12</f>
        <v>1815308835.3722937</v>
      </c>
      <c r="N12" s="369">
        <f>'England &amp; Wales data'!$Q$33 * $D12</f>
        <v>229548363.7251631</v>
      </c>
      <c r="O12" s="396">
        <f>'England &amp; Wales data'!$AS$52</f>
        <v>0.39318623363200472</v>
      </c>
      <c r="P12" s="397">
        <f>('England &amp; Wales data'!$AS$50 * ('England &amp; Wales data'!$AS$37*$D12/$F12)) + ('England &amp; Wales data'!$AS$51 * ('England &amp; Wales data'!$AS$38*$D12/$F12))</f>
        <v>0.30740872563850263</v>
      </c>
      <c r="Q12" s="397">
        <f>('England &amp; Wales data'!$AS$47 * ('England &amp; Wales data'!$AS$34*$D12/$G12)) + ('England &amp; Wales data'!$AS$48 * ('England &amp; Wales data'!$AS$35*$D12/$G12))</f>
        <v>0.46165824140547584</v>
      </c>
      <c r="R12" s="397">
        <f>'England &amp; Wales data'!$AS$45</f>
        <v>0.39611303402166376</v>
      </c>
      <c r="S12" s="397">
        <f>'England &amp; Wales data'!$AS$46</f>
        <v>0.84320823486075314</v>
      </c>
      <c r="T12" s="397">
        <f>'England &amp; Wales data'!$Q$52</f>
        <v>1.0321445274042791</v>
      </c>
      <c r="U12" s="397">
        <f>('England &amp; Wales data'!$Q$50 * ('England &amp; Wales data'!$Q$37*$D12/$K12)) + ('England &amp; Wales data'!$Q$51 * ('England &amp; Wales data'!$Q$38*$D12/$K12))</f>
        <v>1.0187276414821422</v>
      </c>
      <c r="V12" s="397">
        <f>('England &amp; Wales data'!$Q$47 * ('England &amp; Wales data'!$Q$34*$D12/$L12)) + ('England &amp; Wales data'!$Q$48 * ('England &amp; Wales data'!$Q$35*$D12/$L12))</f>
        <v>1.5063957951953075</v>
      </c>
      <c r="W12" s="397">
        <f>'England &amp; Wales data'!$Q$45</f>
        <v>2.0301248657715023</v>
      </c>
      <c r="X12" s="398">
        <f>'England &amp; Wales data'!$Q$46</f>
        <v>2.0458710330223955</v>
      </c>
    </row>
    <row r="13" spans="1:24" x14ac:dyDescent="0.25">
      <c r="A13" s="609"/>
      <c r="B13" s="609"/>
      <c r="C13" s="366">
        <v>2009</v>
      </c>
      <c r="D13" s="369">
        <f>'Population data'!$D16</f>
        <v>44774391</v>
      </c>
      <c r="E13" s="375">
        <f>'England &amp; Wales data'!$AT$39 * $D13</f>
        <v>7627168757.8321409</v>
      </c>
      <c r="F13" s="369">
        <f>('England &amp; Wales data'!$AT$37 + 'England &amp; Wales data'!$AT$38) * $D13</f>
        <v>2279455815.5000005</v>
      </c>
      <c r="G13" s="369">
        <f>('England &amp; Wales data'!$AT$34 + 'England &amp; Wales data'!$AT$35) * $D13</f>
        <v>11611191721.800003</v>
      </c>
      <c r="H13" s="369">
        <f>'England &amp; Wales data'!$AT$32 * $D13</f>
        <v>6518858460.3896875</v>
      </c>
      <c r="I13" s="369">
        <f>'England &amp; Wales data'!$AT$33 * $D13</f>
        <v>207205351.64999995</v>
      </c>
      <c r="J13" s="369">
        <f>'England &amp; Wales data'!$R$39 * $D13</f>
        <v>9947116037.5468769</v>
      </c>
      <c r="K13" s="369">
        <f>('England &amp; Wales data'!$R$37 + 'England &amp; Wales data'!$R$38) * $D13</f>
        <v>1102947061.0697887</v>
      </c>
      <c r="L13" s="369">
        <f>('England &amp; Wales data'!$R$34 + 'England &amp; Wales data'!$R$35) * $D13</f>
        <v>2381328182.8073745</v>
      </c>
      <c r="M13" s="369">
        <f>'England &amp; Wales data'!$R$32 * $D13</f>
        <v>1748647979.2361188</v>
      </c>
      <c r="N13" s="369">
        <f>'England &amp; Wales data'!$R$33 * $D13</f>
        <v>197541470.95765424</v>
      </c>
      <c r="O13" s="396">
        <f>'England &amp; Wales data'!$AT$52</f>
        <v>0.4129403095697593</v>
      </c>
      <c r="P13" s="397">
        <f>('England &amp; Wales data'!$AT$50 * ('England &amp; Wales data'!$AT$37*$D13/$F13)) + ('England &amp; Wales data'!$AT$51 * ('England &amp; Wales data'!$AT$38*$D13/$F13))</f>
        <v>0.31866693640677846</v>
      </c>
      <c r="Q13" s="397">
        <f>('England &amp; Wales data'!$AT$47 * ('England &amp; Wales data'!$AT$34*$D13/$G13)) + ('England &amp; Wales data'!$AT$48 * ('England &amp; Wales data'!$AT$35*$D13/$G13))</f>
        <v>0.47799148883915016</v>
      </c>
      <c r="R13" s="397">
        <f>'England &amp; Wales data'!$AT$45</f>
        <v>0.41583505524339215</v>
      </c>
      <c r="S13" s="397">
        <f>'England &amp; Wales data'!$AT$46</f>
        <v>0.85933552672311042</v>
      </c>
      <c r="T13" s="397">
        <f>'England &amp; Wales data'!$R$52</f>
        <v>1.0654396239101935</v>
      </c>
      <c r="U13" s="397">
        <f>('England &amp; Wales data'!$R$50 * ('England &amp; Wales data'!$R$37*$D13/$K13)) + ('England &amp; Wales data'!$R$51 * ('England &amp; Wales data'!$R$38*$D13/$K13))</f>
        <v>1.056751391119805</v>
      </c>
      <c r="V13" s="397">
        <f>('England &amp; Wales data'!$R$47 * ('England &amp; Wales data'!$R$34*$D13/$L13)) + ('England &amp; Wales data'!$R$48 * ('England &amp; Wales data'!$R$35*$D13/$L13))</f>
        <v>1.4922942467037752</v>
      </c>
      <c r="W13" s="397">
        <f>'England &amp; Wales data'!$R$45</f>
        <v>2.1443691020047635</v>
      </c>
      <c r="X13" s="398">
        <f>'England &amp; Wales data'!$R$46</f>
        <v>2.0898254394870595</v>
      </c>
    </row>
    <row r="14" spans="1:24" x14ac:dyDescent="0.25">
      <c r="A14" s="609"/>
      <c r="B14" s="609"/>
      <c r="C14" s="366">
        <v>2010</v>
      </c>
      <c r="D14" s="369">
        <f>'Population data'!$D17</f>
        <v>45176640</v>
      </c>
      <c r="E14" s="375">
        <f>'England &amp; Wales data'!$AU$39 * $D14</f>
        <v>7733139632.5494108</v>
      </c>
      <c r="F14" s="369">
        <f>('England &amp; Wales data'!$AU$37 + 'England &amp; Wales data'!$AU$38) * $D14</f>
        <v>2365100117.1865501</v>
      </c>
      <c r="G14" s="369">
        <f>('England &amp; Wales data'!$AU$34 + 'England &amp; Wales data'!$AU$35) * $D14</f>
        <v>11404195855.566048</v>
      </c>
      <c r="H14" s="369">
        <f>'England &amp; Wales data'!$AU$32 * $D14</f>
        <v>6695221430.7666988</v>
      </c>
      <c r="I14" s="369">
        <f>'England &amp; Wales data'!$AU$33 * $D14</f>
        <v>234611147.07673356</v>
      </c>
      <c r="J14" s="369">
        <f>'England &amp; Wales data'!$S$39 * $D14</f>
        <v>9452392371.5515213</v>
      </c>
      <c r="K14" s="369">
        <f>('England &amp; Wales data'!$S$37 + 'England &amp; Wales data'!$S$38) * $D14</f>
        <v>1093281381.6781652</v>
      </c>
      <c r="L14" s="369">
        <f>('England &amp; Wales data'!$S$34 + 'England &amp; Wales data'!$S$35) * $D14</f>
        <v>2296595537.4990988</v>
      </c>
      <c r="M14" s="369">
        <f>'England &amp; Wales data'!$S$32 * $D14</f>
        <v>1699229188.0139866</v>
      </c>
      <c r="N14" s="369">
        <f>'England &amp; Wales data'!$S$33 * $D14</f>
        <v>185037166.35110477</v>
      </c>
      <c r="O14" s="396">
        <f>'England &amp; Wales data'!$AU$52</f>
        <v>0.42031479575154457</v>
      </c>
      <c r="P14" s="397">
        <f>('England &amp; Wales data'!$AU$50 * ('England &amp; Wales data'!$AU$37*$D14/$F14)) + ('England &amp; Wales data'!$AU$51 * ('England &amp; Wales data'!$AU$38*$D14/$F14))</f>
        <v>0.3298043758178496</v>
      </c>
      <c r="Q14" s="397">
        <f>('England &amp; Wales data'!$AU$47 * ('England &amp; Wales data'!$AU$34*$D14/$G14)) + ('England &amp; Wales data'!$AU$48 * ('England &amp; Wales data'!$AU$35*$D14/$G14))</f>
        <v>0.50038659234306682</v>
      </c>
      <c r="R14" s="397">
        <f>'England &amp; Wales data'!$AU$45</f>
        <v>0.43534806294116096</v>
      </c>
      <c r="S14" s="397">
        <f>'England &amp; Wales data'!$AU$46</f>
        <v>0.85447797718711282</v>
      </c>
      <c r="T14" s="397">
        <f>'England &amp; Wales data'!$S$52</f>
        <v>1.1197556951588623</v>
      </c>
      <c r="U14" s="397">
        <f>('England &amp; Wales data'!$S$50 * ('England &amp; Wales data'!$S$37*$D14/$K14)) + ('England &amp; Wales data'!$S$51 * ('England &amp; Wales data'!$S$38*$D14/$K14))</f>
        <v>1.1028625117947357</v>
      </c>
      <c r="V14" s="397">
        <f>('England &amp; Wales data'!$S$47 * ('England &amp; Wales data'!$S$34*$D14/$L14)) + ('England &amp; Wales data'!$S$48 * ('England &amp; Wales data'!$S$35*$D14/$L14))</f>
        <v>1.5729627388429153</v>
      </c>
      <c r="W14" s="397">
        <f>'England &amp; Wales data'!$S$45</f>
        <v>2.1513132584725296</v>
      </c>
      <c r="X14" s="398">
        <f>'England &amp; Wales data'!$S$46</f>
        <v>2.1246764371813605</v>
      </c>
    </row>
    <row r="15" spans="1:24" x14ac:dyDescent="0.25">
      <c r="A15" s="609"/>
      <c r="B15" s="609"/>
      <c r="C15" s="366">
        <v>2011</v>
      </c>
      <c r="D15" s="369">
        <f>'Population data'!$D18</f>
        <v>45584956</v>
      </c>
      <c r="E15" s="375">
        <f>'England &amp; Wales data'!$AV$39 * $D15</f>
        <v>7595651755.0931129</v>
      </c>
      <c r="F15" s="369">
        <f>('England &amp; Wales data'!$AV$37 + 'England &amp; Wales data'!$AV$38) * $D15</f>
        <v>2403901840.4019723</v>
      </c>
      <c r="G15" s="369">
        <f>('England &amp; Wales data'!$AV$34 + 'England &amp; Wales data'!$AV$35) * $D15</f>
        <v>11415490483.073153</v>
      </c>
      <c r="H15" s="369">
        <f>'England &amp; Wales data'!$AV$32 * $D15</f>
        <v>6683673408.1349182</v>
      </c>
      <c r="I15" s="369">
        <f>'England &amp; Wales data'!$AV$33 * $D15</f>
        <v>238087442.16356817</v>
      </c>
      <c r="J15" s="369">
        <f>'England &amp; Wales data'!$T$39 * $D15</f>
        <v>9143973000</v>
      </c>
      <c r="K15" s="369">
        <f>('England &amp; Wales data'!$T$37 + 'England &amp; Wales data'!$T$38) * $D15</f>
        <v>1152813928</v>
      </c>
      <c r="L15" s="369">
        <f>('England &amp; Wales data'!$T$34 + 'England &amp; Wales data'!$T$35) * $D15</f>
        <v>2172127070</v>
      </c>
      <c r="M15" s="369">
        <f>'England &amp; Wales data'!$T$32 * $D15</f>
        <v>1683554000.0000002</v>
      </c>
      <c r="N15" s="369">
        <f>'England &amp; Wales data'!$T$33 * $D15</f>
        <v>185603400.00000003</v>
      </c>
      <c r="O15" s="396">
        <f>'England &amp; Wales data'!$AV$52</f>
        <v>0.44789483960281201</v>
      </c>
      <c r="P15" s="397">
        <f>('England &amp; Wales data'!$AV$50 * ('England &amp; Wales data'!$AV$37*$D15/$F15)) + ('England &amp; Wales data'!$AV$51 * ('England &amp; Wales data'!$AV$38*$D15/$F15))</f>
        <v>0.36089582492095978</v>
      </c>
      <c r="Q15" s="397">
        <f>('England &amp; Wales data'!$AV$47 * ('England &amp; Wales data'!$AV$34*$D15/$G15)) + ('England &amp; Wales data'!$AV$48 * ('England &amp; Wales data'!$AV$35*$D15/$G15))</f>
        <v>0.5317273111284222</v>
      </c>
      <c r="R15" s="397">
        <f>'England &amp; Wales data'!$AV$45</f>
        <v>0.466158357226932</v>
      </c>
      <c r="S15" s="397">
        <f>'England &amp; Wales data'!$AV$46</f>
        <v>0.91932600144547705</v>
      </c>
      <c r="T15" s="397">
        <f>'England &amp; Wales data'!$T$52</f>
        <v>1.1878029999999999</v>
      </c>
      <c r="U15" s="397">
        <f>('England &amp; Wales data'!$T$50 * ('England &amp; Wales data'!$T$37*$D15/$K15)) + ('England &amp; Wales data'!$T$51 * ('England &amp; Wales data'!$T$38*$D15/$K15))</f>
        <v>1.1834108010342776</v>
      </c>
      <c r="V15" s="397">
        <f>('England &amp; Wales data'!$T$47 * ('England &amp; Wales data'!$T$34*$D15/$L15)) + ('England &amp; Wales data'!$T$48 * ('England &amp; Wales data'!$T$35*$D15/$L15))</f>
        <v>1.7607197421115792</v>
      </c>
      <c r="W15" s="397">
        <f>'England &amp; Wales data'!$T$45</f>
        <v>2.344967</v>
      </c>
      <c r="X15" s="398">
        <f>'England &amp; Wales data'!$T$46</f>
        <v>2.0485929999999999</v>
      </c>
    </row>
    <row r="16" spans="1:24" x14ac:dyDescent="0.25">
      <c r="A16" s="609"/>
      <c r="B16" s="609"/>
      <c r="C16" s="366">
        <v>2012</v>
      </c>
      <c r="D16" s="369">
        <f>'Population data'!$D19</f>
        <v>45881018</v>
      </c>
      <c r="E16" s="375">
        <f>'England &amp; Wales data'!$AW$39 * $D16</f>
        <v>7501549168.8075209</v>
      </c>
      <c r="F16" s="369">
        <f>('England &amp; Wales data'!$AW$37 + 'England &amp; Wales data'!$AW$38) * $D16</f>
        <v>2447366410.3138475</v>
      </c>
      <c r="G16" s="369">
        <f>('England &amp; Wales data'!$AW$34 + 'England &amp; Wales data'!$AW$35) * $D16</f>
        <v>11278797581.74814</v>
      </c>
      <c r="H16" s="369">
        <f>'England &amp; Wales data'!$AW$32 * $D16</f>
        <v>6657151160.8242846</v>
      </c>
      <c r="I16" s="369">
        <f>'England &amp; Wales data'!$AW$33 * $D16</f>
        <v>223805209.93617833</v>
      </c>
      <c r="J16" s="369">
        <f>'England &amp; Wales data'!$U$39 * $D16</f>
        <v>8706905000</v>
      </c>
      <c r="K16" s="369">
        <f>('England &amp; Wales data'!$U$37 + 'England &amp; Wales data'!$U$38) * $D16</f>
        <v>1176877886</v>
      </c>
      <c r="L16" s="369">
        <f>('England &amp; Wales data'!$U$34 + 'England &amp; Wales data'!$U$35) * $D16</f>
        <v>2147937650</v>
      </c>
      <c r="M16" s="369">
        <f>'England &amp; Wales data'!$U$32 * $D16</f>
        <v>1724789000</v>
      </c>
      <c r="N16" s="369">
        <f>'England &amp; Wales data'!$U$33 * $D16</f>
        <v>170071700.00000003</v>
      </c>
      <c r="O16" s="396">
        <f>'England &amp; Wales data'!$AW$52</f>
        <v>0.465531917980814</v>
      </c>
      <c r="P16" s="397">
        <f>('England &amp; Wales data'!$AW$50 * ('England &amp; Wales data'!$AW$37*$D16/$F16)) + ('England &amp; Wales data'!$AW$51 * ('England &amp; Wales data'!$AW$38*$D16/$F16))</f>
        <v>0.38037596732774426</v>
      </c>
      <c r="Q16" s="397">
        <f>('England &amp; Wales data'!$AW$47 * ('England &amp; Wales data'!$AW$34*$D16/$G16)) + ('England &amp; Wales data'!$AW$48 * ('England &amp; Wales data'!$AW$35*$D16/$G16))</f>
        <v>0.54978105456915649</v>
      </c>
      <c r="R16" s="397">
        <f>'England &amp; Wales data'!$AW$45</f>
        <v>0.49023894293200898</v>
      </c>
      <c r="S16" s="397">
        <f>'England &amp; Wales data'!$AW$46</f>
        <v>0.97265794587726606</v>
      </c>
      <c r="T16" s="397">
        <f>'England &amp; Wales data'!$U$52</f>
        <v>1.2458929999999999</v>
      </c>
      <c r="U16" s="397">
        <f>('England &amp; Wales data'!$U$50 * ('England &amp; Wales data'!$U$37*$D16/$K16)) + ('England &amp; Wales data'!$U$51 * ('England &amp; Wales data'!$U$38*$D16/$K16))</f>
        <v>1.2692513686833289</v>
      </c>
      <c r="V16" s="397">
        <f>('England &amp; Wales data'!$U$47 * ('England &amp; Wales data'!$U$34*$D16/$L16)) + ('England &amp; Wales data'!$U$48 * ('England &amp; Wales data'!$U$35*$D16/$L16))</f>
        <v>1.8178890789494053</v>
      </c>
      <c r="W16" s="397">
        <f>'England &amp; Wales data'!$U$45</f>
        <v>2.545439</v>
      </c>
      <c r="X16" s="398">
        <f>'England &amp; Wales data'!$U$46</f>
        <v>2.079396</v>
      </c>
    </row>
    <row r="17" spans="1:24" x14ac:dyDescent="0.25">
      <c r="A17" s="609"/>
      <c r="B17" s="609"/>
      <c r="C17" s="366">
        <v>2013</v>
      </c>
      <c r="D17" s="369">
        <f>'Population data'!$D20</f>
        <v>46183826</v>
      </c>
      <c r="E17" s="375">
        <f>'England &amp; Wales data'!$AX$39 * $D17</f>
        <v>7485220997.721077</v>
      </c>
      <c r="F17" s="369">
        <f>('England &amp; Wales data'!$AX$37 + 'England &amp; Wales data'!$AX$38) * $D17</f>
        <v>2574486339.0203128</v>
      </c>
      <c r="G17" s="369">
        <f>('England &amp; Wales data'!$AX$34 + 'England &amp; Wales data'!$AX$35) * $D17</f>
        <v>11204538145.631201</v>
      </c>
      <c r="H17" s="369">
        <f>'England &amp; Wales data'!$AX$32 * $D17</f>
        <v>6638299737.5074348</v>
      </c>
      <c r="I17" s="369">
        <f>'England &amp; Wales data'!$AX$33 * $D17</f>
        <v>213822787.28149006</v>
      </c>
      <c r="J17" s="369">
        <f>'England &amp; Wales data'!$V$39 * $D17</f>
        <v>8288953000</v>
      </c>
      <c r="K17" s="369">
        <f>('England &amp; Wales data'!$V$37 + 'England &amp; Wales data'!$V$38) * $D17</f>
        <v>1188065590</v>
      </c>
      <c r="L17" s="369">
        <f>('England &amp; Wales data'!$V$34 + 'England &amp; Wales data'!$V$35) * $D17</f>
        <v>2123443670</v>
      </c>
      <c r="M17" s="369">
        <f>'England &amp; Wales data'!$V$32 * $D17</f>
        <v>1737108000</v>
      </c>
      <c r="N17" s="369">
        <f>'England &amp; Wales data'!$V$33 * $D17</f>
        <v>136927100</v>
      </c>
      <c r="O17" s="396">
        <f>'England &amp; Wales data'!$AX$52</f>
        <v>0.47693390416893899</v>
      </c>
      <c r="P17" s="397">
        <f>('England &amp; Wales data'!$AX$50 * ('England &amp; Wales data'!$AX$37*$D17/$F17)) + ('England &amp; Wales data'!$AX$51 * ('England &amp; Wales data'!$AX$38*$D17/$F17))</f>
        <v>0.39626904991322826</v>
      </c>
      <c r="Q17" s="397">
        <f>('England &amp; Wales data'!$AX$47 * ('England &amp; Wales data'!$AX$34*$D17/$G17)) + ('England &amp; Wales data'!$AX$48 * ('England &amp; Wales data'!$AX$35*$D17/$G17))</f>
        <v>0.57743587924058848</v>
      </c>
      <c r="R17" s="397">
        <f>'England &amp; Wales data'!$AX$45</f>
        <v>0.51680019804809496</v>
      </c>
      <c r="S17" s="397">
        <f>'England &amp; Wales data'!$AX$46</f>
        <v>1.0201790253423999</v>
      </c>
      <c r="T17" s="397">
        <f>'England &amp; Wales data'!$V$52</f>
        <v>1.3117129999999999</v>
      </c>
      <c r="U17" s="397">
        <f>('England &amp; Wales data'!$V$50 * ('England &amp; Wales data'!$V$37*$D17/$K17)) + ('England &amp; Wales data'!$V$51 * ('England &amp; Wales data'!$V$38*$D17/$K17))</f>
        <v>1.3343493359350007</v>
      </c>
      <c r="V17" s="397">
        <f>('England &amp; Wales data'!$V$47 * ('England &amp; Wales data'!$V$34*$D17/$L17)) + ('England &amp; Wales data'!$V$48 * ('England &amp; Wales data'!$V$35*$D17/$L17))</f>
        <v>1.6453192936662882</v>
      </c>
      <c r="W17" s="397">
        <f>'England &amp; Wales data'!$V$45</f>
        <v>2.703023</v>
      </c>
      <c r="X17" s="398">
        <f>'England &amp; Wales data'!$V$46</f>
        <v>2.060467</v>
      </c>
    </row>
    <row r="18" spans="1:24" x14ac:dyDescent="0.25">
      <c r="A18" s="609"/>
      <c r="B18" s="609"/>
      <c r="C18" s="366">
        <v>2014</v>
      </c>
      <c r="D18" s="369">
        <f>'Population data'!$D21</f>
        <v>46550257</v>
      </c>
      <c r="E18" s="375">
        <f>'England &amp; Wales data'!$AY$39 * $D18</f>
        <v>7723145593.51161</v>
      </c>
      <c r="F18" s="369">
        <f>('England &amp; Wales data'!$AY$37 + 'England &amp; Wales data'!$AY$38) * $D18</f>
        <v>2585877265.873744</v>
      </c>
      <c r="G18" s="369">
        <f>('England &amp; Wales data'!$AY$34 + 'England &amp; Wales data'!$AY$35) * $D18</f>
        <v>11268179057.259184</v>
      </c>
      <c r="H18" s="369">
        <f>'England &amp; Wales data'!$AY$32 * $D18</f>
        <v>6820667717.4328384</v>
      </c>
      <c r="I18" s="369">
        <f>'England &amp; Wales data'!$AY$33 * $D18</f>
        <v>214360562.4770878</v>
      </c>
      <c r="J18" s="369">
        <f>'England &amp; Wales data'!$W$39 * $D18</f>
        <v>8170459000</v>
      </c>
      <c r="K18" s="369">
        <f>('England &amp; Wales data'!$W$37 + 'England &amp; Wales data'!$W$38) * $D18</f>
        <v>1197787870</v>
      </c>
      <c r="L18" s="369">
        <f>('England &amp; Wales data'!$W$34 + 'England &amp; Wales data'!$W$35) * $D18</f>
        <v>2111373539.9999998</v>
      </c>
      <c r="M18" s="369">
        <f>'England &amp; Wales data'!$W$32 * $D18</f>
        <v>1698110000</v>
      </c>
      <c r="N18" s="369">
        <f>'England &amp; Wales data'!$W$33 * $D18</f>
        <v>118084600</v>
      </c>
      <c r="O18" s="396">
        <f>'England &amp; Wales data'!$AY$52</f>
        <v>0.47344279914548404</v>
      </c>
      <c r="P18" s="397">
        <f>('England &amp; Wales data'!$AY$50 * ('England &amp; Wales data'!$AY$37*$D18/$F18)) + ('England &amp; Wales data'!$AY$51 * ('England &amp; Wales data'!$AY$38*$D18/$F18))</f>
        <v>0.40246240118535664</v>
      </c>
      <c r="Q18" s="397">
        <f>('England &amp; Wales data'!$AY$47 * ('England &amp; Wales data'!$AY$34*$D18/$G18)) + ('England &amp; Wales data'!$AY$48 * ('England &amp; Wales data'!$AY$35*$D18/$G18))</f>
        <v>0.59276717585150862</v>
      </c>
      <c r="R18" s="397">
        <f>'England &amp; Wales data'!$AY$45</f>
        <v>0.52253529196957205</v>
      </c>
      <c r="S18" s="397">
        <f>'England &amp; Wales data'!$AY$46</f>
        <v>1.0736991183261799</v>
      </c>
      <c r="T18" s="397">
        <f>'England &amp; Wales data'!$W$52</f>
        <v>1.3525750000000001</v>
      </c>
      <c r="U18" s="397">
        <f>('England &amp; Wales data'!$W$50 * ('England &amp; Wales data'!$W$37*$D18/$K18)) + ('England &amp; Wales data'!$W$51 * ('England &amp; Wales data'!$W$38*$D18/$K18))</f>
        <v>1.3475836648550699</v>
      </c>
      <c r="V18" s="397">
        <f>('England &amp; Wales data'!$W$47 * ('England &amp; Wales data'!$W$34*$D18/$L18)) + ('England &amp; Wales data'!$W$48 * ('England &amp; Wales data'!$W$35*$D18/$L18))</f>
        <v>1.7161394317534548</v>
      </c>
      <c r="W18" s="397">
        <f>'England &amp; Wales data'!$W$45</f>
        <v>2.827423</v>
      </c>
      <c r="X18" s="398">
        <f>'England &amp; Wales data'!$W$46</f>
        <v>2.0595409999999998</v>
      </c>
    </row>
    <row r="19" spans="1:24" x14ac:dyDescent="0.25">
      <c r="A19" s="609"/>
      <c r="B19" s="609"/>
      <c r="C19" s="366">
        <v>2015</v>
      </c>
      <c r="D19" s="369">
        <f>'Population data'!$D22</f>
        <v>46925010</v>
      </c>
      <c r="E19" s="375">
        <f>'England &amp; Wales data'!$AZ$39 * $D19</f>
        <v>7886838818.1072321</v>
      </c>
      <c r="F19" s="369">
        <f>('England &amp; Wales data'!$AZ$37 + 'England &amp; Wales data'!$AZ$38) * $D19</f>
        <v>2512391045.2087727</v>
      </c>
      <c r="G19" s="369">
        <f>('England &amp; Wales data'!$AZ$34 + 'England &amp; Wales data'!$AZ$35) * $D19</f>
        <v>11437586644.411703</v>
      </c>
      <c r="H19" s="369">
        <f>'England &amp; Wales data'!$AZ$32 * $D19</f>
        <v>7105834817.0178986</v>
      </c>
      <c r="I19" s="369">
        <f>'England &amp; Wales data'!$AZ$33 * $D19</f>
        <v>203268351.62913576</v>
      </c>
      <c r="J19" s="369">
        <f>'England &amp; Wales data'!$X$39 * $D19</f>
        <v>7964094535.445488</v>
      </c>
      <c r="K19" s="369">
        <f>('England &amp; Wales data'!$X$37 ) * $D19</f>
        <v>1194642301.5223396</v>
      </c>
      <c r="L19" s="369">
        <f>('England &amp; Wales data'!$X$35 ) * $D19</f>
        <v>2073451656.8567295</v>
      </c>
      <c r="M19" s="369">
        <f>'England &amp; Wales data'!$X$32 * $D19</f>
        <v>1709175581.9766285</v>
      </c>
      <c r="N19" s="369">
        <f>'England &amp; Wales data'!$X$33 * $D19</f>
        <v>123437396.51192255</v>
      </c>
      <c r="O19" s="396">
        <f>'England &amp; Wales data'!$AZ$52</f>
        <v>0.46696528212139399</v>
      </c>
      <c r="P19" s="397">
        <f>('England &amp; Wales data'!$AZ$50 * ('England &amp; Wales data'!$AZ$37*$D19/$F19)) + ('England &amp; Wales data'!$AZ$51 * ('England &amp; Wales data'!$AZ$38*$D19/$F19))</f>
        <v>0.4054057387463727</v>
      </c>
      <c r="Q19" s="397">
        <f>('England &amp; Wales data'!$AZ$47 * ('England &amp; Wales data'!$AZ$34*$D19/$G19)) + ('England &amp; Wales data'!$AZ$48 * ('England &amp; Wales data'!$AZ$35*$D19/$G19))</f>
        <v>0.59934201469263337</v>
      </c>
      <c r="R19" s="397">
        <f>'England &amp; Wales data'!$AZ$45</f>
        <v>0.52395121907787201</v>
      </c>
      <c r="S19" s="397">
        <f>'England &amp; Wales data'!$AZ$46</f>
        <v>1.07385589629136</v>
      </c>
      <c r="T19" s="397">
        <f>'England &amp; Wales data'!$X$52</f>
        <v>1.39347013193311</v>
      </c>
      <c r="U19" s="397">
        <f>('England &amp; Wales data'!$X$50 * ('England &amp; Wales data'!$X$37*$D19/$K19))</f>
        <v>1.3798960017633102</v>
      </c>
      <c r="V19" s="397">
        <f>(0) + ('England &amp; Wales data'!$X$48 * ('England &amp; Wales data'!$X$35*$D19/$L19))</f>
        <v>1.8639550355371699</v>
      </c>
      <c r="W19" s="397">
        <f>'England &amp; Wales data'!$X$45</f>
        <v>2.9900782973676296</v>
      </c>
      <c r="X19" s="398">
        <f>'England &amp; Wales data'!$X$46</f>
        <v>2.1129526260301401</v>
      </c>
    </row>
    <row r="20" spans="1:24" x14ac:dyDescent="0.25">
      <c r="A20" s="609"/>
      <c r="B20" s="609"/>
      <c r="C20" s="366">
        <v>2016</v>
      </c>
      <c r="D20" s="369">
        <f>'Population data'!$D23</f>
        <v>47295038</v>
      </c>
      <c r="E20" s="375">
        <f>'England &amp; Wales data'!$BA$39 * $D20</f>
        <v>7980410460.8492689</v>
      </c>
      <c r="F20" s="369">
        <f>('England &amp; Wales data'!$BA$37 + 'England &amp; Wales data'!$BA$38) * $D20</f>
        <v>2495535381.221014</v>
      </c>
      <c r="G20" s="369">
        <f>('England &amp; Wales data'!$BA$34 + 'England &amp; Wales data'!$BA$35) * $D20</f>
        <v>11427090516.032709</v>
      </c>
      <c r="H20" s="369">
        <f>'England &amp; Wales data'!$BA$32 * $D20</f>
        <v>7296410275.4072847</v>
      </c>
      <c r="I20" s="369">
        <f>'England &amp; Wales data'!$BA$33 * $D20</f>
        <v>207124688.68883064</v>
      </c>
      <c r="J20" s="369">
        <f>'England &amp; Wales data'!$Y$39 * $D20</f>
        <v>7839319692.6820507</v>
      </c>
      <c r="K20" s="369">
        <f>('England &amp; Wales data'!$Y$37 ) * $D20</f>
        <v>1232801688.4386137</v>
      </c>
      <c r="L20" s="369">
        <f>('England &amp; Wales data'!$Y$35 ) * $D20</f>
        <v>2021624128.411674</v>
      </c>
      <c r="M20" s="369">
        <f>'England &amp; Wales data'!$Y$32 * $D20</f>
        <v>1745923261.85923</v>
      </c>
      <c r="N20" s="369">
        <f>'England &amp; Wales data'!$Y$33 * $D20</f>
        <v>108775380.59488337</v>
      </c>
      <c r="O20" s="396">
        <f>'England &amp; Wales data'!$BA$52</f>
        <v>0.47416652403063303</v>
      </c>
      <c r="P20" s="397">
        <f>('England &amp; Wales data'!$BA$50 * ('England &amp; Wales data'!$BA$37*$D20/$F20)) + ('England &amp; Wales data'!$BA$51 * ('England &amp; Wales data'!$BA$38*$D20/$F20))</f>
        <v>0.40753915081478781</v>
      </c>
      <c r="Q20" s="397">
        <f>('England &amp; Wales data'!$BA$47 * ('England &amp; Wales data'!$BA$34*$D20/$G20)) + ('England &amp; Wales data'!$BA$48 * ('England &amp; Wales data'!$BA$35*$D20/$G20))</f>
        <v>0.60417475627365147</v>
      </c>
      <c r="R20" s="397">
        <f>'England &amp; Wales data'!$BA$45</f>
        <v>0.51902018384584903</v>
      </c>
      <c r="S20" s="397">
        <f>'England &amp; Wales data'!$BA$46</f>
        <v>1.0684111185193299</v>
      </c>
      <c r="T20" s="397">
        <f>'England &amp; Wales data'!$Y$52</f>
        <v>1.4172439722905199</v>
      </c>
      <c r="U20" s="397">
        <f>('England &amp; Wales data'!$Y$50 * ('England &amp; Wales data'!$Y$37*$D20/$K20))</f>
        <v>1.3947775880383402</v>
      </c>
      <c r="V20" s="397">
        <f>(0) + ('England &amp; Wales data'!$Y$48 * ('England &amp; Wales data'!$Y$35*$D20/$L20))</f>
        <v>1.9356250261815</v>
      </c>
      <c r="W20" s="397">
        <f>'England &amp; Wales data'!$Y$45</f>
        <v>3.0545032519819699</v>
      </c>
      <c r="X20" s="398">
        <f>'England &amp; Wales data'!$Y$46</f>
        <v>2.1477035638840203</v>
      </c>
    </row>
    <row r="21" spans="1:24" x14ac:dyDescent="0.25">
      <c r="A21" s="609"/>
      <c r="B21" s="609"/>
      <c r="C21" s="366">
        <v>2017</v>
      </c>
      <c r="D21" s="369">
        <f>'Population data'!$D24</f>
        <v>47547364</v>
      </c>
      <c r="E21" s="375">
        <f>'England &amp; Wales data'!$BB$39 * $D21</f>
        <v>7987719686.4001017</v>
      </c>
      <c r="F21" s="369">
        <f>('England &amp; Wales data'!$BB$37 + 'England &amp; Wales data'!$BB$38) * $D21</f>
        <v>2527566544.8579888</v>
      </c>
      <c r="G21" s="369">
        <f>('England &amp; Wales data'!$BB$34 + 'England &amp; Wales data'!$BB$35) * $D21</f>
        <v>11538742773.329706</v>
      </c>
      <c r="H21" s="369">
        <f>'England &amp; Wales data'!$BB$32 * $D21</f>
        <v>7567703147.8932457</v>
      </c>
      <c r="I21" s="369">
        <f>'England &amp; Wales data'!$BB$33 * $D21</f>
        <v>215151671.05847073</v>
      </c>
      <c r="J21" s="369">
        <f>'England &amp; Wales data'!$Z$39 * $D21</f>
        <v>7688977181.8616524</v>
      </c>
      <c r="K21" s="369">
        <f>('England &amp; Wales data'!$Z$37 ) * $D21</f>
        <v>1240682791.9379904</v>
      </c>
      <c r="L21" s="369">
        <f>('England &amp; Wales data'!$Z$35 ) * $D21</f>
        <v>1926807286.2770777</v>
      </c>
      <c r="M21" s="369">
        <f>'England &amp; Wales data'!$Z$32 * $D21</f>
        <v>1756466179.6881173</v>
      </c>
      <c r="N21" s="369">
        <f>'England &amp; Wales data'!$Z$33 * $D21</f>
        <v>101375528.5892503</v>
      </c>
      <c r="O21" s="396">
        <f>'England &amp; Wales data'!$BB$52</f>
        <v>0.49599689701785005</v>
      </c>
      <c r="P21" s="397">
        <f>('England &amp; Wales data'!$BB$50 * ('England &amp; Wales data'!$BB$37*$D21/$F21)) + ('England &amp; Wales data'!$BB$51 * ('England &amp; Wales data'!$BB$38*$D21/$F21))</f>
        <v>0.41933525162237129</v>
      </c>
      <c r="Q21" s="397">
        <f>('England &amp; Wales data'!$BB$47 * ('England &amp; Wales data'!$BB$34*$D21/$G21)) + ('England &amp; Wales data'!$BB$48 * ('England &amp; Wales data'!$BB$35*$D21/$G21))</f>
        <v>0.62223936660853185</v>
      </c>
      <c r="R21" s="397">
        <f>'England &amp; Wales data'!$BB$45</f>
        <v>0.53128950983725498</v>
      </c>
      <c r="S21" s="397">
        <f>'England &amp; Wales data'!$BB$46</f>
        <v>1.0877308163436701</v>
      </c>
      <c r="T21" s="397">
        <f>'England &amp; Wales data'!$Z$52</f>
        <v>1.4559430641359501</v>
      </c>
      <c r="U21" s="397">
        <f>('England &amp; Wales data'!$Z$50 * ('England &amp; Wales data'!$Z$37*$D21/$K21))</f>
        <v>1.42919216736072</v>
      </c>
      <c r="V21" s="397">
        <f>(0) + ('England &amp; Wales data'!$Z$48 * ('England &amp; Wales data'!$Z$35*$D21/$L21))</f>
        <v>2.0149387935523397</v>
      </c>
      <c r="W21" s="397">
        <f>'England &amp; Wales data'!$Z$45</f>
        <v>3.1791421991538198</v>
      </c>
      <c r="X21" s="398">
        <f>'England &amp; Wales data'!$Z$46</f>
        <v>2.2143759397603797</v>
      </c>
    </row>
    <row r="22" spans="1:24" x14ac:dyDescent="0.25">
      <c r="A22" s="609"/>
      <c r="B22" s="609"/>
      <c r="C22" s="366">
        <v>2018</v>
      </c>
      <c r="D22" s="369">
        <f>'Population data'!$D25</f>
        <v>47804642</v>
      </c>
      <c r="E22" s="375">
        <f>'England &amp; Wales data'!$BC$39 * $D22</f>
        <v>8476491669.0698223</v>
      </c>
      <c r="F22" s="369">
        <f>('England &amp; Wales data'!$BC$37 + 'England &amp; Wales data'!$BC$38) * $D22</f>
        <v>2705154501.9137259</v>
      </c>
      <c r="G22" s="369">
        <f>('England &amp; Wales data'!$BC$34 + 'England &amp; Wales data'!$BC$35) * $D22</f>
        <v>11422036029.988068</v>
      </c>
      <c r="H22" s="369">
        <f>'England &amp; Wales data'!$BC$32 * $D22</f>
        <v>8093851071.4470863</v>
      </c>
      <c r="I22" s="369">
        <f>'England &amp; Wales data'!$BC$33 * $D22</f>
        <v>252149151.32450876</v>
      </c>
      <c r="J22" s="369">
        <f>'England &amp; Wales data'!$AA$39 * $D22</f>
        <v>7658481635.5715551</v>
      </c>
      <c r="K22" s="369">
        <f>('England &amp; Wales data'!$AA$37 ) * $D22</f>
        <v>1283299548.0167367</v>
      </c>
      <c r="L22" s="369">
        <f>('England &amp; Wales data'!$AA$35 ) * $D22</f>
        <v>1764406582.6475346</v>
      </c>
      <c r="M22" s="369">
        <f>'England &amp; Wales data'!$AA$32 * $D22</f>
        <v>1819261752.6973886</v>
      </c>
      <c r="N22" s="369">
        <f>'England &amp; Wales data'!$AA$33 * $D22</f>
        <v>93989635.263341859</v>
      </c>
      <c r="O22" s="396">
        <f>'England &amp; Wales data'!$BC$52</f>
        <v>0.50414693033878899</v>
      </c>
      <c r="P22" s="397">
        <f>('England &amp; Wales data'!$BC$50 * ('England &amp; Wales data'!$BC$37*$D22/$F22)) + ('England &amp; Wales data'!$BC$51 * ('England &amp; Wales data'!$BC$38*$D22/$F22))</f>
        <v>0.41649680169191494</v>
      </c>
      <c r="Q22" s="397">
        <f>('England &amp; Wales data'!$BC$47 * ('England &amp; Wales data'!$BC$34*$D22/$G22)) + ('England &amp; Wales data'!$BC$48 * ('England &amp; Wales data'!$BC$35*$D22/$G22))</f>
        <v>0.64237999134286883</v>
      </c>
      <c r="R22" s="397">
        <f>'England &amp; Wales data'!$BC$45</f>
        <v>0.54665659367506603</v>
      </c>
      <c r="S22" s="397">
        <f>'England &amp; Wales data'!$BC$46</f>
        <v>1.1031559563884901</v>
      </c>
      <c r="T22" s="397">
        <f>'England &amp; Wales data'!$AA$52</f>
        <v>1.50599577329054</v>
      </c>
      <c r="U22" s="397">
        <f>('England &amp; Wales data'!$AA$50 * ('England &amp; Wales data'!$AA$37*$D22/$K22))</f>
        <v>1.4604697906802</v>
      </c>
      <c r="V22" s="397">
        <f>(0) + ('England &amp; Wales data'!$AA$48 * ('England &amp; Wales data'!$AA$35*$D22/$L22))</f>
        <v>2.12397468548077</v>
      </c>
      <c r="W22" s="397">
        <f>'England &amp; Wales data'!$AA$45</f>
        <v>3.2937706565003202</v>
      </c>
      <c r="X22" s="398">
        <f>'England &amp; Wales data'!$AA$46</f>
        <v>2.2594583764835203</v>
      </c>
    </row>
    <row r="23" spans="1:24" x14ac:dyDescent="0.25">
      <c r="A23" s="609"/>
      <c r="B23" s="609"/>
      <c r="C23" s="387">
        <v>2019</v>
      </c>
      <c r="D23" s="370">
        <f>'Population data'!$D26</f>
        <v>48102501</v>
      </c>
      <c r="E23" s="376">
        <f>'England &amp; Wales data'!$BD$39 * $D23</f>
        <v>8766458822.1832314</v>
      </c>
      <c r="F23" s="370">
        <f>('England &amp; Wales data'!$BD$37 + 'England &amp; Wales data'!$BD$38) * $D23</f>
        <v>2571637928.653513</v>
      </c>
      <c r="G23" s="370">
        <f>('England &amp; Wales data'!$BD$34 + 'England &amp; Wales data'!$BD$35) * $D23</f>
        <v>11450653845.670256</v>
      </c>
      <c r="H23" s="370">
        <f>'England &amp; Wales data'!$BD$32 * $D23</f>
        <v>8369060625.7123556</v>
      </c>
      <c r="I23" s="370">
        <f>'England &amp; Wales data'!$BD$33 * $D23</f>
        <v>290857485.08279061</v>
      </c>
      <c r="J23" s="370">
        <f>'England &amp; Wales data'!$AB$39 * $D23</f>
        <v>7594942855.3135958</v>
      </c>
      <c r="K23" s="370">
        <f>('England &amp; Wales data'!$AB$37 ) * $D23</f>
        <v>1242476604.4146304</v>
      </c>
      <c r="L23" s="370">
        <f>('England &amp; Wales data'!$AB$35 ) * $D23</f>
        <v>1685274433.739948</v>
      </c>
      <c r="M23" s="370">
        <f>'England &amp; Wales data'!$AB$32 * $D23</f>
        <v>1876847572.5652397</v>
      </c>
      <c r="N23" s="370">
        <f>'England &amp; Wales data'!$AB$33 * $D23</f>
        <v>91983144.759452865</v>
      </c>
      <c r="O23" s="399">
        <f>'England &amp; Wales data'!$BD$52</f>
        <v>0.51109121339830399</v>
      </c>
      <c r="P23" s="400">
        <f>('England &amp; Wales data'!$BD$50 * ('England &amp; Wales data'!$BD$37*$D23/$F23)) + ('England &amp; Wales data'!$BD$51 * ('England &amp; Wales data'!$BD$38*$D23/$F23))</f>
        <v>0.42270234490584818</v>
      </c>
      <c r="Q23" s="400">
        <f>('England &amp; Wales data'!$BD$47 * ('England &amp; Wales data'!$BD$34*$D23/$G23)) + ('England &amp; Wales data'!$BD$48 * ('England &amp; Wales data'!$BD$35*$D23/$G23))</f>
        <v>0.65715837435841196</v>
      </c>
      <c r="R23" s="400">
        <f>'England &amp; Wales data'!$BD$45</f>
        <v>0.55214761530787104</v>
      </c>
      <c r="S23" s="400">
        <f>'England &amp; Wales data'!$BD$46</f>
        <v>1.1404052220101699</v>
      </c>
      <c r="T23" s="400">
        <f>'England &amp; Wales data'!$AB$52</f>
        <v>1.54837408476978</v>
      </c>
      <c r="U23" s="400">
        <f>('England &amp; Wales data'!$AB$50 * ('England &amp; Wales data'!$AB$37*$D23/$K23))</f>
        <v>1.50006788830531</v>
      </c>
      <c r="V23" s="400">
        <f>(0) + ('England &amp; Wales data'!$AB$48 * ('England &amp; Wales data'!$AB$35*$D23/$L23))</f>
        <v>2.1948550160369802</v>
      </c>
      <c r="W23" s="400">
        <f>'England &amp; Wales data'!$AB$45</f>
        <v>3.3913103711349697</v>
      </c>
      <c r="X23" s="401">
        <f>'England &amp; Wales data'!$AB$46</f>
        <v>2.3535969158783603</v>
      </c>
    </row>
    <row r="24" spans="1:24" x14ac:dyDescent="0.25">
      <c r="A24" s="610" t="s">
        <v>24</v>
      </c>
      <c r="B24" s="610"/>
      <c r="C24" s="389">
        <v>2000</v>
      </c>
      <c r="D24" s="371">
        <f>'Population data'!$C7</f>
        <v>4078177</v>
      </c>
      <c r="E24" s="377"/>
      <c r="F24" s="378"/>
      <c r="G24" s="378"/>
      <c r="H24" s="378"/>
      <c r="I24" s="378"/>
      <c r="J24" s="378"/>
      <c r="K24" s="378"/>
      <c r="L24" s="378"/>
      <c r="M24" s="378"/>
      <c r="N24" s="378"/>
      <c r="O24" s="377"/>
      <c r="P24" s="382"/>
      <c r="Q24" s="382"/>
      <c r="R24" s="382"/>
      <c r="S24" s="382"/>
      <c r="T24" s="382"/>
      <c r="U24" s="382"/>
      <c r="V24" s="382"/>
      <c r="W24" s="382"/>
      <c r="X24" s="383"/>
    </row>
    <row r="25" spans="1:24" x14ac:dyDescent="0.25">
      <c r="A25" s="610"/>
      <c r="B25" s="610"/>
      <c r="C25" s="366">
        <v>2001</v>
      </c>
      <c r="D25" s="372">
        <f>'Population data'!$C8</f>
        <v>4093826</v>
      </c>
      <c r="E25" s="379"/>
      <c r="F25" s="378"/>
      <c r="G25" s="378"/>
      <c r="H25" s="378"/>
      <c r="I25" s="378"/>
      <c r="J25" s="378"/>
      <c r="K25" s="378"/>
      <c r="L25" s="378"/>
      <c r="M25" s="378"/>
      <c r="N25" s="378"/>
      <c r="O25" s="379"/>
      <c r="P25" s="382"/>
      <c r="Q25" s="382"/>
      <c r="R25" s="382"/>
      <c r="S25" s="382"/>
      <c r="T25" s="382"/>
      <c r="U25" s="382"/>
      <c r="V25" s="382"/>
      <c r="W25" s="382"/>
      <c r="X25" s="383"/>
    </row>
    <row r="26" spans="1:24" x14ac:dyDescent="0.25">
      <c r="A26" s="610"/>
      <c r="B26" s="610"/>
      <c r="C26" s="366">
        <v>2002</v>
      </c>
      <c r="D26" s="372">
        <f>'Population data'!$C9</f>
        <v>4108183</v>
      </c>
      <c r="E26" s="379"/>
      <c r="F26" s="378"/>
      <c r="G26" s="378"/>
      <c r="H26" s="378"/>
      <c r="I26" s="378"/>
      <c r="J26" s="378"/>
      <c r="K26" s="378"/>
      <c r="L26" s="378"/>
      <c r="M26" s="378"/>
      <c r="N26" s="378"/>
      <c r="O26" s="379"/>
      <c r="P26" s="382"/>
      <c r="Q26" s="382"/>
      <c r="R26" s="382"/>
      <c r="S26" s="382"/>
      <c r="T26" s="382"/>
      <c r="U26" s="382"/>
      <c r="V26" s="382"/>
      <c r="W26" s="382"/>
      <c r="X26" s="383"/>
    </row>
    <row r="27" spans="1:24" x14ac:dyDescent="0.25">
      <c r="A27" s="610"/>
      <c r="B27" s="610"/>
      <c r="C27" s="366">
        <v>2003</v>
      </c>
      <c r="D27" s="372">
        <f>'Population data'!$C10</f>
        <v>4122393</v>
      </c>
      <c r="E27" s="379"/>
      <c r="F27" s="378"/>
      <c r="G27" s="378"/>
      <c r="H27" s="378"/>
      <c r="I27" s="378"/>
      <c r="J27" s="378"/>
      <c r="K27" s="378"/>
      <c r="L27" s="378"/>
      <c r="M27" s="378"/>
      <c r="N27" s="378"/>
      <c r="O27" s="379"/>
      <c r="P27" s="382"/>
      <c r="Q27" s="382"/>
      <c r="R27" s="382"/>
      <c r="S27" s="382"/>
      <c r="T27" s="382"/>
      <c r="U27" s="382"/>
      <c r="V27" s="382"/>
      <c r="W27" s="382"/>
      <c r="X27" s="383"/>
    </row>
    <row r="28" spans="1:24" x14ac:dyDescent="0.25">
      <c r="A28" s="610"/>
      <c r="B28" s="610"/>
      <c r="C28" s="366">
        <v>2004</v>
      </c>
      <c r="D28" s="372">
        <f>'Population data'!$C11</f>
        <v>4146554</v>
      </c>
      <c r="E28" s="379"/>
      <c r="F28" s="378"/>
      <c r="G28" s="378"/>
      <c r="H28" s="378"/>
      <c r="I28" s="378"/>
      <c r="J28" s="378"/>
      <c r="K28" s="378"/>
      <c r="L28" s="378"/>
      <c r="M28" s="378"/>
      <c r="N28" s="378"/>
      <c r="O28" s="379"/>
      <c r="P28" s="382"/>
      <c r="Q28" s="382"/>
      <c r="R28" s="382"/>
      <c r="S28" s="382"/>
      <c r="T28" s="382"/>
      <c r="U28" s="382"/>
      <c r="V28" s="382"/>
      <c r="W28" s="382"/>
      <c r="X28" s="383"/>
    </row>
    <row r="29" spans="1:24" x14ac:dyDescent="0.25">
      <c r="A29" s="610"/>
      <c r="B29" s="610"/>
      <c r="C29" s="366">
        <v>2005</v>
      </c>
      <c r="D29" s="372">
        <f>'Population data'!$C12</f>
        <v>4178143</v>
      </c>
      <c r="E29" s="379"/>
      <c r="F29" s="378"/>
      <c r="G29" s="378"/>
      <c r="H29" s="378"/>
      <c r="I29" s="378"/>
      <c r="J29" s="378"/>
      <c r="K29" s="378"/>
      <c r="L29" s="378"/>
      <c r="M29" s="378"/>
      <c r="N29" s="378"/>
      <c r="O29" s="379"/>
      <c r="P29" s="382"/>
      <c r="Q29" s="382"/>
      <c r="R29" s="382"/>
      <c r="S29" s="382"/>
      <c r="T29" s="382"/>
      <c r="U29" s="382"/>
      <c r="V29" s="382"/>
      <c r="W29" s="382"/>
      <c r="X29" s="383"/>
    </row>
    <row r="30" spans="1:24" x14ac:dyDescent="0.25">
      <c r="A30" s="610"/>
      <c r="B30" s="610"/>
      <c r="C30" s="366">
        <v>2006</v>
      </c>
      <c r="D30" s="372">
        <f>'Population data'!$C13</f>
        <v>4206865</v>
      </c>
      <c r="E30" s="379"/>
      <c r="F30" s="378"/>
      <c r="G30" s="378"/>
      <c r="H30" s="378"/>
      <c r="I30" s="378"/>
      <c r="J30" s="378"/>
      <c r="K30" s="378"/>
      <c r="L30" s="378"/>
      <c r="M30" s="378"/>
      <c r="N30" s="378"/>
      <c r="O30" s="379"/>
      <c r="P30" s="382"/>
      <c r="Q30" s="382"/>
      <c r="R30" s="382"/>
      <c r="S30" s="382"/>
      <c r="T30" s="382"/>
      <c r="U30" s="382"/>
      <c r="V30" s="382"/>
      <c r="W30" s="382"/>
      <c r="X30" s="383"/>
    </row>
    <row r="31" spans="1:24" x14ac:dyDescent="0.25">
      <c r="A31" s="610"/>
      <c r="B31" s="610"/>
      <c r="C31" s="366">
        <v>2007</v>
      </c>
      <c r="D31" s="372">
        <f>'Population data'!$C14</f>
        <v>4246375</v>
      </c>
      <c r="E31" s="379"/>
      <c r="F31" s="378"/>
      <c r="G31" s="378"/>
      <c r="H31" s="378"/>
      <c r="I31" s="378"/>
      <c r="J31" s="378"/>
      <c r="K31" s="378"/>
      <c r="L31" s="378"/>
      <c r="M31" s="378"/>
      <c r="N31" s="378"/>
      <c r="O31" s="379"/>
      <c r="P31" s="382"/>
      <c r="Q31" s="382"/>
      <c r="R31" s="382"/>
      <c r="S31" s="382"/>
      <c r="T31" s="382"/>
      <c r="U31" s="382"/>
      <c r="V31" s="382"/>
      <c r="W31" s="382"/>
      <c r="X31" s="383"/>
    </row>
    <row r="32" spans="1:24" x14ac:dyDescent="0.25">
      <c r="A32" s="610"/>
      <c r="B32" s="610"/>
      <c r="C32" s="366">
        <v>2008</v>
      </c>
      <c r="D32" s="372">
        <f>'Population data'!$C15</f>
        <v>4281257</v>
      </c>
      <c r="E32" s="379"/>
      <c r="F32" s="378"/>
      <c r="G32" s="378"/>
      <c r="H32" s="378"/>
      <c r="I32" s="378"/>
      <c r="J32" s="378"/>
      <c r="K32" s="378"/>
      <c r="L32" s="378"/>
      <c r="M32" s="378"/>
      <c r="N32" s="378"/>
      <c r="O32" s="379"/>
      <c r="P32" s="382"/>
      <c r="Q32" s="382"/>
      <c r="R32" s="382"/>
      <c r="S32" s="382"/>
      <c r="T32" s="382"/>
      <c r="U32" s="382"/>
      <c r="V32" s="382"/>
      <c r="W32" s="382"/>
      <c r="X32" s="383"/>
    </row>
    <row r="33" spans="1:24" x14ac:dyDescent="0.25">
      <c r="A33" s="610"/>
      <c r="B33" s="610"/>
      <c r="C33" s="366">
        <v>2009</v>
      </c>
      <c r="D33" s="372">
        <f>'Population data'!$C16</f>
        <v>4311655</v>
      </c>
      <c r="E33" s="379"/>
      <c r="F33" s="378"/>
      <c r="G33" s="378"/>
      <c r="H33" s="378"/>
      <c r="I33" s="378"/>
      <c r="J33" s="378"/>
      <c r="K33" s="378"/>
      <c r="L33" s="378"/>
      <c r="M33" s="378"/>
      <c r="N33" s="378"/>
      <c r="O33" s="379"/>
      <c r="P33" s="382"/>
      <c r="Q33" s="382"/>
      <c r="R33" s="382"/>
      <c r="S33" s="382"/>
      <c r="T33" s="382"/>
      <c r="U33" s="382"/>
      <c r="V33" s="382"/>
      <c r="W33" s="382"/>
      <c r="X33" s="383"/>
    </row>
    <row r="34" spans="1:24" x14ac:dyDescent="0.25">
      <c r="A34" s="610"/>
      <c r="B34" s="610"/>
      <c r="C34" s="366">
        <v>2010</v>
      </c>
      <c r="D34" s="372">
        <f>'Population data'!$C17</f>
        <v>4344402</v>
      </c>
      <c r="E34" s="379"/>
      <c r="F34" s="378"/>
      <c r="G34" s="378"/>
      <c r="H34" s="378"/>
      <c r="I34" s="378"/>
      <c r="J34" s="378"/>
      <c r="K34" s="378"/>
      <c r="L34" s="378"/>
      <c r="M34" s="378"/>
      <c r="N34" s="378"/>
      <c r="O34" s="379"/>
      <c r="P34" s="382"/>
      <c r="Q34" s="382"/>
      <c r="R34" s="382"/>
      <c r="S34" s="382"/>
      <c r="T34" s="382"/>
      <c r="U34" s="382"/>
      <c r="V34" s="382"/>
      <c r="W34" s="382"/>
      <c r="X34" s="383"/>
    </row>
    <row r="35" spans="1:24" x14ac:dyDescent="0.25">
      <c r="A35" s="610"/>
      <c r="B35" s="610"/>
      <c r="C35" s="366">
        <v>2011</v>
      </c>
      <c r="D35" s="372">
        <f>'Population data'!$C18</f>
        <v>4383797</v>
      </c>
      <c r="E35" s="379"/>
      <c r="F35" s="378"/>
      <c r="G35" s="378"/>
      <c r="H35" s="378"/>
      <c r="I35" s="378"/>
      <c r="J35" s="378"/>
      <c r="K35" s="378"/>
      <c r="L35" s="378"/>
      <c r="M35" s="378"/>
      <c r="N35" s="378"/>
      <c r="O35" s="379"/>
      <c r="P35" s="382"/>
      <c r="Q35" s="382"/>
      <c r="R35" s="382"/>
      <c r="S35" s="382"/>
      <c r="T35" s="382"/>
      <c r="U35" s="382"/>
      <c r="V35" s="382"/>
      <c r="W35" s="382"/>
      <c r="X35" s="383"/>
    </row>
    <row r="36" spans="1:24" x14ac:dyDescent="0.25">
      <c r="A36" s="610"/>
      <c r="B36" s="610"/>
      <c r="C36" s="366">
        <v>2012</v>
      </c>
      <c r="D36" s="372">
        <f>'Population data'!$C19</f>
        <v>4398974</v>
      </c>
      <c r="E36" s="379"/>
      <c r="F36" s="378"/>
      <c r="G36" s="378"/>
      <c r="H36" s="378"/>
      <c r="I36" s="378"/>
      <c r="J36" s="378"/>
      <c r="K36" s="378"/>
      <c r="L36" s="378"/>
      <c r="M36" s="378"/>
      <c r="N36" s="378"/>
      <c r="O36" s="379"/>
      <c r="P36" s="382"/>
      <c r="Q36" s="382"/>
      <c r="R36" s="382"/>
      <c r="S36" s="382"/>
      <c r="T36" s="382"/>
      <c r="U36" s="382"/>
      <c r="V36" s="382"/>
      <c r="W36" s="382"/>
      <c r="X36" s="383"/>
    </row>
    <row r="37" spans="1:24" x14ac:dyDescent="0.25">
      <c r="A37" s="610"/>
      <c r="B37" s="610"/>
      <c r="C37" s="366">
        <v>2013</v>
      </c>
      <c r="D37" s="372">
        <f>'Population data'!$C20</f>
        <v>4416121</v>
      </c>
      <c r="E37" s="379"/>
      <c r="F37" s="378"/>
      <c r="G37" s="378"/>
      <c r="H37" s="378"/>
      <c r="I37" s="378"/>
      <c r="J37" s="378"/>
      <c r="K37" s="378"/>
      <c r="L37" s="378"/>
      <c r="M37" s="378"/>
      <c r="N37" s="378"/>
      <c r="O37" s="379"/>
      <c r="P37" s="382"/>
      <c r="Q37" s="382"/>
      <c r="R37" s="382"/>
      <c r="S37" s="382"/>
      <c r="T37" s="382"/>
      <c r="U37" s="382"/>
      <c r="V37" s="382"/>
      <c r="W37" s="382"/>
      <c r="X37" s="383"/>
    </row>
    <row r="38" spans="1:24" x14ac:dyDescent="0.25">
      <c r="A38" s="610"/>
      <c r="B38" s="610"/>
      <c r="C38" s="366">
        <v>2014</v>
      </c>
      <c r="D38" s="372">
        <f>'Population data'!$C21</f>
        <v>4436559</v>
      </c>
      <c r="E38" s="379"/>
      <c r="F38" s="378"/>
      <c r="G38" s="378"/>
      <c r="H38" s="378"/>
      <c r="I38" s="378"/>
      <c r="J38" s="378"/>
      <c r="K38" s="378"/>
      <c r="L38" s="378"/>
      <c r="M38" s="378"/>
      <c r="N38" s="378"/>
      <c r="O38" s="379"/>
      <c r="P38" s="382"/>
      <c r="Q38" s="382"/>
      <c r="R38" s="382"/>
      <c r="S38" s="382"/>
      <c r="T38" s="382"/>
      <c r="U38" s="382"/>
      <c r="V38" s="382"/>
      <c r="W38" s="382"/>
      <c r="X38" s="383"/>
    </row>
    <row r="39" spans="1:24" x14ac:dyDescent="0.25">
      <c r="A39" s="610"/>
      <c r="B39" s="610"/>
      <c r="C39" s="366">
        <v>2015</v>
      </c>
      <c r="D39" s="372">
        <f>'Population data'!$C22</f>
        <v>4460738</v>
      </c>
      <c r="E39" s="379"/>
      <c r="F39" s="378"/>
      <c r="G39" s="378"/>
      <c r="H39" s="378"/>
      <c r="I39" s="378"/>
      <c r="J39" s="378"/>
      <c r="K39" s="378"/>
      <c r="L39" s="378"/>
      <c r="M39" s="378"/>
      <c r="N39" s="378"/>
      <c r="O39" s="379"/>
      <c r="P39" s="382"/>
      <c r="Q39" s="382"/>
      <c r="R39" s="382"/>
      <c r="S39" s="382"/>
      <c r="T39" s="382"/>
      <c r="U39" s="382"/>
      <c r="V39" s="382"/>
      <c r="W39" s="382"/>
      <c r="X39" s="383"/>
    </row>
    <row r="40" spans="1:24" x14ac:dyDescent="0.25">
      <c r="A40" s="610"/>
      <c r="B40" s="610"/>
      <c r="C40" s="366">
        <v>2016</v>
      </c>
      <c r="D40" s="372">
        <f>'Population data'!$C23</f>
        <v>4488783</v>
      </c>
      <c r="E40" s="379"/>
      <c r="F40" s="378"/>
      <c r="G40" s="378"/>
      <c r="H40" s="378"/>
      <c r="I40" s="378"/>
      <c r="J40" s="378"/>
      <c r="K40" s="378"/>
      <c r="L40" s="378"/>
      <c r="M40" s="378"/>
      <c r="N40" s="378"/>
      <c r="O40" s="379"/>
      <c r="P40" s="382"/>
      <c r="Q40" s="382"/>
      <c r="R40" s="382"/>
      <c r="S40" s="382"/>
      <c r="T40" s="382"/>
      <c r="U40" s="382"/>
      <c r="V40" s="382"/>
      <c r="W40" s="382"/>
      <c r="X40" s="383"/>
    </row>
    <row r="41" spans="1:24" x14ac:dyDescent="0.25">
      <c r="A41" s="610"/>
      <c r="B41" s="610"/>
      <c r="C41" s="366">
        <v>2017</v>
      </c>
      <c r="D41" s="372">
        <f>'Population data'!$C24</f>
        <v>4507358</v>
      </c>
      <c r="E41" s="379"/>
      <c r="F41" s="378"/>
      <c r="G41" s="378"/>
      <c r="H41" s="378"/>
      <c r="I41" s="378"/>
      <c r="J41" s="378"/>
      <c r="K41" s="378"/>
      <c r="L41" s="378"/>
      <c r="M41" s="378"/>
      <c r="N41" s="378"/>
      <c r="O41" s="379"/>
      <c r="P41" s="382"/>
      <c r="Q41" s="382"/>
      <c r="R41" s="382"/>
      <c r="S41" s="382"/>
      <c r="T41" s="382"/>
      <c r="U41" s="382"/>
      <c r="V41" s="382"/>
      <c r="W41" s="382"/>
      <c r="X41" s="383"/>
    </row>
    <row r="42" spans="1:24" x14ac:dyDescent="0.25">
      <c r="A42" s="610"/>
      <c r="B42" s="610"/>
      <c r="C42" s="366">
        <v>2018</v>
      </c>
      <c r="D42" s="372">
        <f>'Population data'!$C25</f>
        <v>4518598</v>
      </c>
      <c r="E42" s="379"/>
      <c r="F42" s="378"/>
      <c r="G42" s="378"/>
      <c r="H42" s="378"/>
      <c r="I42" s="378"/>
      <c r="J42" s="378"/>
      <c r="K42" s="378"/>
      <c r="L42" s="378"/>
      <c r="M42" s="378"/>
      <c r="N42" s="378"/>
      <c r="O42" s="379"/>
      <c r="P42" s="382"/>
      <c r="Q42" s="382"/>
      <c r="R42" s="382"/>
      <c r="S42" s="382"/>
      <c r="T42" s="382"/>
      <c r="U42" s="382"/>
      <c r="V42" s="382"/>
      <c r="W42" s="382"/>
      <c r="X42" s="383"/>
    </row>
    <row r="43" spans="1:24" x14ac:dyDescent="0.25">
      <c r="A43" s="610"/>
      <c r="B43" s="610"/>
      <c r="C43" s="387">
        <v>2019</v>
      </c>
      <c r="D43" s="373">
        <f>'Population data'!$C26</f>
        <v>4532932</v>
      </c>
      <c r="E43" s="380"/>
      <c r="F43" s="381"/>
      <c r="G43" s="381"/>
      <c r="H43" s="381"/>
      <c r="I43" s="381"/>
      <c r="J43" s="381"/>
      <c r="K43" s="381"/>
      <c r="L43" s="381"/>
      <c r="M43" s="381"/>
      <c r="N43" s="381"/>
      <c r="O43" s="380"/>
      <c r="P43" s="381"/>
      <c r="Q43" s="381"/>
      <c r="R43" s="381"/>
      <c r="S43" s="381"/>
      <c r="T43" s="381"/>
      <c r="U43" s="381"/>
      <c r="V43" s="381"/>
      <c r="W43" s="381"/>
      <c r="X43" s="384"/>
    </row>
  </sheetData>
  <mergeCells count="4">
    <mergeCell ref="E2:N2"/>
    <mergeCell ref="O2:X2"/>
    <mergeCell ref="A4:B23"/>
    <mergeCell ref="A24:B4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7030A0"/>
  </sheetPr>
  <dimension ref="A1:S2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T17" sqref="T17"/>
    </sheetView>
  </sheetViews>
  <sheetFormatPr defaultRowHeight="15" x14ac:dyDescent="0.25"/>
  <cols>
    <col min="2" max="13" width="10.7109375" style="185" customWidth="1"/>
    <col min="15" max="15" width="25.5703125" customWidth="1"/>
    <col min="16" max="16" width="21.85546875" customWidth="1"/>
    <col min="17" max="17" width="11.85546875" customWidth="1"/>
    <col min="18" max="18" width="22.7109375" customWidth="1"/>
    <col min="19" max="19" width="20.28515625" customWidth="1"/>
  </cols>
  <sheetData>
    <row r="1" spans="1:19" ht="83.25" customHeight="1" thickTop="1" thickBot="1" x14ac:dyDescent="0.3">
      <c r="B1" s="185" t="s">
        <v>90</v>
      </c>
      <c r="C1" s="185" t="s">
        <v>91</v>
      </c>
      <c r="D1" s="185" t="s">
        <v>92</v>
      </c>
      <c r="E1" s="185" t="s">
        <v>93</v>
      </c>
      <c r="F1" s="185" t="s">
        <v>94</v>
      </c>
      <c r="G1" s="185" t="s">
        <v>95</v>
      </c>
      <c r="H1" s="185" t="s">
        <v>96</v>
      </c>
      <c r="I1" s="185" t="s">
        <v>97</v>
      </c>
      <c r="J1" s="185" t="s">
        <v>98</v>
      </c>
      <c r="K1" s="185" t="s">
        <v>99</v>
      </c>
      <c r="L1" s="185" t="s">
        <v>100</v>
      </c>
      <c r="M1" s="185" t="s">
        <v>101</v>
      </c>
      <c r="O1" s="488" t="s">
        <v>493</v>
      </c>
      <c r="P1" s="488" t="s">
        <v>497</v>
      </c>
      <c r="R1" s="491" t="s">
        <v>493</v>
      </c>
      <c r="S1" s="491" t="s">
        <v>497</v>
      </c>
    </row>
    <row r="2" spans="1:19" ht="15.75" thickTop="1" x14ac:dyDescent="0.25">
      <c r="A2" t="s">
        <v>90</v>
      </c>
      <c r="B2" s="356">
        <v>-0.98</v>
      </c>
      <c r="C2" s="357">
        <v>-0.189</v>
      </c>
      <c r="D2" s="357">
        <v>9.6000000000000002E-2</v>
      </c>
      <c r="E2" s="357">
        <v>-0.36799999999999999</v>
      </c>
      <c r="F2" s="357">
        <v>-1.0920000000000001</v>
      </c>
      <c r="G2" s="357">
        <v>-1.6E-2</v>
      </c>
      <c r="H2" s="357">
        <v>-0.05</v>
      </c>
      <c r="I2" s="357">
        <v>0.253</v>
      </c>
      <c r="J2" s="357">
        <v>0.03</v>
      </c>
      <c r="K2" s="357">
        <v>0.503</v>
      </c>
      <c r="L2" s="357">
        <v>0</v>
      </c>
      <c r="M2" s="357">
        <v>0</v>
      </c>
      <c r="O2" s="355">
        <f>'Duty &amp; Price Calculations'!P5</f>
        <v>3.6925468072123964E-3</v>
      </c>
      <c r="P2" s="354">
        <f t="array" ref="P2:P11">MMULT(B2:K11,O2:O11)</f>
        <v>-7.4482583681679511E-3</v>
      </c>
      <c r="R2" s="494">
        <f>'Duty &amp; Price Calculations'!K25</f>
        <v>0.01</v>
      </c>
      <c r="S2" s="497">
        <f t="array" ref="S2:S11">MMULT(B2:K11,R2:R11)</f>
        <v>-1.8129999999999997E-2</v>
      </c>
    </row>
    <row r="3" spans="1:19" x14ac:dyDescent="0.25">
      <c r="A3" t="s">
        <v>91</v>
      </c>
      <c r="B3" s="357">
        <v>6.5000000000000002E-2</v>
      </c>
      <c r="C3" s="356">
        <v>-1.268</v>
      </c>
      <c r="D3" s="357">
        <v>0.11799999999999999</v>
      </c>
      <c r="E3" s="357">
        <v>-0.122</v>
      </c>
      <c r="F3" s="357">
        <v>-0.23899999999999999</v>
      </c>
      <c r="G3" s="357">
        <v>-5.2999999999999999E-2</v>
      </c>
      <c r="H3" s="357">
        <v>9.2999999999999999E-2</v>
      </c>
      <c r="I3" s="357">
        <v>6.7000000000000004E-2</v>
      </c>
      <c r="J3" s="357">
        <v>-0.108</v>
      </c>
      <c r="K3" s="357">
        <v>-0.19400000000000001</v>
      </c>
      <c r="L3" s="357">
        <v>0</v>
      </c>
      <c r="M3" s="357">
        <v>0</v>
      </c>
      <c r="O3" s="355">
        <f>'Duty &amp; Price Calculations'!P6</f>
        <v>2.090268350723519E-3</v>
      </c>
      <c r="P3" s="354">
        <v>-3.4697149252684808E-3</v>
      </c>
      <c r="R3" s="495">
        <f>'Duty &amp; Price Calculations'!K26</f>
        <v>0.01</v>
      </c>
      <c r="S3" s="501">
        <v>-1.6409999999999998E-2</v>
      </c>
    </row>
    <row r="4" spans="1:19" x14ac:dyDescent="0.25">
      <c r="A4" t="s">
        <v>92</v>
      </c>
      <c r="B4" s="357">
        <v>-0.04</v>
      </c>
      <c r="C4" s="357">
        <v>0.73599999999999999</v>
      </c>
      <c r="D4" s="356">
        <v>-0.38400000000000001</v>
      </c>
      <c r="E4" s="357">
        <v>0.36299999999999999</v>
      </c>
      <c r="F4" s="357">
        <v>3.9E-2</v>
      </c>
      <c r="G4" s="357">
        <v>-0.245</v>
      </c>
      <c r="H4" s="357">
        <v>-0.155</v>
      </c>
      <c r="I4" s="357">
        <v>4.2999999999999997E-2</v>
      </c>
      <c r="J4" s="357">
        <v>-0.186</v>
      </c>
      <c r="K4" s="357">
        <v>0.11</v>
      </c>
      <c r="L4" s="357">
        <v>0</v>
      </c>
      <c r="M4" s="357">
        <v>0</v>
      </c>
      <c r="O4" s="355">
        <f>'Duty &amp; Price Calculations'!P7</f>
        <v>3.7397736616090371E-3</v>
      </c>
      <c r="P4" s="354">
        <v>1.5773389818304387E-3</v>
      </c>
      <c r="R4" s="495">
        <f>'Duty &amp; Price Calculations'!K27</f>
        <v>0.01</v>
      </c>
      <c r="S4" s="501">
        <v>2.8099999999999991E-3</v>
      </c>
    </row>
    <row r="5" spans="1:19" x14ac:dyDescent="0.25">
      <c r="A5" t="s">
        <v>93</v>
      </c>
      <c r="B5" s="357">
        <v>0.113</v>
      </c>
      <c r="C5" s="357">
        <v>-2.4E-2</v>
      </c>
      <c r="D5" s="357">
        <v>0.16300000000000001</v>
      </c>
      <c r="E5" s="356">
        <v>-8.2000000000000003E-2</v>
      </c>
      <c r="F5" s="357">
        <v>-4.2000000000000003E-2</v>
      </c>
      <c r="G5" s="357">
        <v>0.16700000000000001</v>
      </c>
      <c r="H5" s="357">
        <v>0.40600000000000003</v>
      </c>
      <c r="I5" s="357">
        <v>5.0000000000000001E-3</v>
      </c>
      <c r="J5" s="357">
        <v>8.4000000000000005E-2</v>
      </c>
      <c r="K5" s="357">
        <v>0.23300000000000001</v>
      </c>
      <c r="L5" s="357">
        <v>0</v>
      </c>
      <c r="M5" s="357">
        <v>0</v>
      </c>
      <c r="O5" s="355">
        <f>'Duty &amp; Price Calculations'!P8</f>
        <v>5.2051297883402865E-3</v>
      </c>
      <c r="P5" s="354">
        <v>1.2479979442800867E-3</v>
      </c>
      <c r="R5" s="495">
        <f>'Duty &amp; Price Calculations'!K28</f>
        <v>0.01</v>
      </c>
      <c r="S5" s="501">
        <v>1.0230000000000001E-2</v>
      </c>
    </row>
    <row r="6" spans="1:19" x14ac:dyDescent="0.25">
      <c r="A6" t="s">
        <v>94</v>
      </c>
      <c r="B6" s="357">
        <v>-4.7E-2</v>
      </c>
      <c r="C6" s="357">
        <v>-0.159</v>
      </c>
      <c r="D6" s="357">
        <v>-6.0000000000000001E-3</v>
      </c>
      <c r="E6" s="357">
        <v>7.9000000000000001E-2</v>
      </c>
      <c r="F6" s="356">
        <v>-0.58499999999999996</v>
      </c>
      <c r="G6" s="357">
        <v>-6.0999999999999999E-2</v>
      </c>
      <c r="H6" s="357">
        <v>6.7000000000000004E-2</v>
      </c>
      <c r="I6" s="357">
        <v>6.8000000000000005E-2</v>
      </c>
      <c r="J6" s="357">
        <v>1.179</v>
      </c>
      <c r="K6" s="357">
        <v>9.2999999999999999E-2</v>
      </c>
      <c r="L6" s="357">
        <v>0</v>
      </c>
      <c r="M6" s="357">
        <v>0</v>
      </c>
      <c r="O6" s="355">
        <f>'Duty &amp; Price Calculations'!P9</f>
        <v>2.5201568219181849E-3</v>
      </c>
      <c r="P6" s="354">
        <v>-4.3745354074721824E-4</v>
      </c>
      <c r="R6" s="495">
        <f>'Duty &amp; Price Calculations'!K29</f>
        <v>0.01</v>
      </c>
      <c r="S6" s="501">
        <v>6.2799999999999991E-3</v>
      </c>
    </row>
    <row r="7" spans="1:19" x14ac:dyDescent="0.25">
      <c r="A7" t="s">
        <v>95</v>
      </c>
      <c r="B7" s="357">
        <v>0.14799999999999999</v>
      </c>
      <c r="C7" s="357">
        <v>-0.28499999999999998</v>
      </c>
      <c r="D7" s="357">
        <v>0.115</v>
      </c>
      <c r="E7" s="357">
        <v>-2.8000000000000001E-2</v>
      </c>
      <c r="F7" s="357">
        <v>0.80300000000000005</v>
      </c>
      <c r="G7" s="356">
        <v>-0.78600000000000003</v>
      </c>
      <c r="H7" s="357">
        <v>0.86699999999999999</v>
      </c>
      <c r="I7" s="357">
        <v>1.042</v>
      </c>
      <c r="J7" s="357">
        <v>1.169</v>
      </c>
      <c r="K7" s="357">
        <v>-0.11700000000000001</v>
      </c>
      <c r="L7" s="357">
        <v>0</v>
      </c>
      <c r="M7" s="357">
        <v>0</v>
      </c>
      <c r="O7" s="355">
        <f>'Duty &amp; Price Calculations'!P10</f>
        <v>1.2188451400675694E-3</v>
      </c>
      <c r="P7" s="354">
        <v>3.8260092032246359E-3</v>
      </c>
      <c r="R7" s="495">
        <f>'Duty &amp; Price Calculations'!K30</f>
        <v>0.01</v>
      </c>
      <c r="S7" s="501">
        <v>2.9279999999999997E-2</v>
      </c>
    </row>
    <row r="8" spans="1:19" x14ac:dyDescent="0.25">
      <c r="A8" t="s">
        <v>96</v>
      </c>
      <c r="B8" s="357">
        <v>-0.1</v>
      </c>
      <c r="C8" s="357">
        <v>7.0999999999999994E-2</v>
      </c>
      <c r="D8" s="357">
        <v>4.2999999999999997E-2</v>
      </c>
      <c r="E8" s="357">
        <v>2.1000000000000001E-2</v>
      </c>
      <c r="F8" s="357">
        <v>0.36499999999999999</v>
      </c>
      <c r="G8" s="357">
        <v>3.5000000000000003E-2</v>
      </c>
      <c r="H8" s="356">
        <v>-0.59099999999999997</v>
      </c>
      <c r="I8" s="357">
        <v>7.1999999999999995E-2</v>
      </c>
      <c r="J8" s="357">
        <v>0.23699999999999999</v>
      </c>
      <c r="K8" s="357">
        <v>0.24099999999999999</v>
      </c>
      <c r="L8" s="357">
        <v>0</v>
      </c>
      <c r="M8" s="357">
        <v>0</v>
      </c>
      <c r="O8" s="355">
        <f>'Duty &amp; Price Calculations'!P11</f>
        <v>5.8901423077025394E-4</v>
      </c>
      <c r="P8" s="354">
        <v>1.2394370949492207E-3</v>
      </c>
      <c r="R8" s="495">
        <f>'Duty &amp; Price Calculations'!K31</f>
        <v>0.01</v>
      </c>
      <c r="S8" s="501">
        <v>3.9399999999999999E-3</v>
      </c>
    </row>
    <row r="9" spans="1:19" x14ac:dyDescent="0.25">
      <c r="A9" t="s">
        <v>97</v>
      </c>
      <c r="B9" s="357">
        <v>-0.19700000000000001</v>
      </c>
      <c r="C9" s="357">
        <v>9.4E-2</v>
      </c>
      <c r="D9" s="357">
        <v>-0.154</v>
      </c>
      <c r="E9" s="357">
        <v>-3.1E-2</v>
      </c>
      <c r="F9" s="357">
        <v>-9.2999999999999999E-2</v>
      </c>
      <c r="G9" s="357">
        <v>-0.27600000000000002</v>
      </c>
      <c r="H9" s="357">
        <v>-3.1E-2</v>
      </c>
      <c r="I9" s="356">
        <v>-0.871</v>
      </c>
      <c r="J9" s="357">
        <v>-2.1000000000000001E-2</v>
      </c>
      <c r="K9" s="357">
        <v>-0.36299999999999999</v>
      </c>
      <c r="L9" s="357">
        <v>0</v>
      </c>
      <c r="M9" s="357">
        <v>0</v>
      </c>
      <c r="O9" s="355">
        <f>'Duty &amp; Price Calculations'!P12</f>
        <v>1.119720237543924E-3</v>
      </c>
      <c r="P9" s="354">
        <v>-3.2936017526484433E-3</v>
      </c>
      <c r="R9" s="495">
        <f>'Duty &amp; Price Calculations'!K32</f>
        <v>0.01</v>
      </c>
      <c r="S9" s="501">
        <v>-1.9430000000000003E-2</v>
      </c>
    </row>
    <row r="10" spans="1:19" x14ac:dyDescent="0.25">
      <c r="A10" t="s">
        <v>98</v>
      </c>
      <c r="B10" s="357">
        <v>1.9E-2</v>
      </c>
      <c r="C10" s="357">
        <v>-0.11700000000000001</v>
      </c>
      <c r="D10" s="357">
        <v>-2.7E-2</v>
      </c>
      <c r="E10" s="357">
        <v>-0.28000000000000003</v>
      </c>
      <c r="F10" s="357">
        <v>-0.14499999999999999</v>
      </c>
      <c r="G10" s="357">
        <v>2E-3</v>
      </c>
      <c r="H10" s="357">
        <v>-0.28399999999999997</v>
      </c>
      <c r="I10" s="357">
        <v>0.109</v>
      </c>
      <c r="J10" s="356">
        <v>-0.89</v>
      </c>
      <c r="K10" s="357">
        <v>0.80900000000000005</v>
      </c>
      <c r="L10" s="357">
        <v>0</v>
      </c>
      <c r="M10" s="357">
        <v>0</v>
      </c>
      <c r="O10" s="355">
        <f>'Duty &amp; Price Calculations'!P13</f>
        <v>8.4746003328448256E-4</v>
      </c>
      <c r="P10" s="354">
        <v>-1.9073905123685026E-3</v>
      </c>
      <c r="R10" s="495">
        <f>'Duty &amp; Price Calculations'!K33</f>
        <v>0.01</v>
      </c>
      <c r="S10" s="501">
        <v>-8.040000000000002E-3</v>
      </c>
    </row>
    <row r="11" spans="1:19" ht="15.75" thickBot="1" x14ac:dyDescent="0.3">
      <c r="A11" t="s">
        <v>99</v>
      </c>
      <c r="B11" s="357">
        <v>7.9000000000000001E-2</v>
      </c>
      <c r="C11" s="357">
        <v>5.0000000000000001E-3</v>
      </c>
      <c r="D11" s="357">
        <v>-8.5000000000000006E-2</v>
      </c>
      <c r="E11" s="357">
        <v>-4.7E-2</v>
      </c>
      <c r="F11" s="357">
        <v>0.36899999999999999</v>
      </c>
      <c r="G11" s="357">
        <v>0.121</v>
      </c>
      <c r="H11" s="357">
        <v>-0.39400000000000002</v>
      </c>
      <c r="I11" s="357">
        <v>-2.7E-2</v>
      </c>
      <c r="J11" s="357">
        <v>-7.0999999999999994E-2</v>
      </c>
      <c r="K11" s="356">
        <v>-0.187</v>
      </c>
      <c r="L11" s="357">
        <v>0</v>
      </c>
      <c r="M11" s="357">
        <v>0</v>
      </c>
      <c r="O11" s="489">
        <f>'Duty &amp; Price Calculations'!P14</f>
        <v>1.2211096898584598E-3</v>
      </c>
      <c r="P11" s="490">
        <v>2.6623757976672519E-4</v>
      </c>
      <c r="R11" s="496">
        <f>'Duty &amp; Price Calculations'!K34</f>
        <v>0.01</v>
      </c>
      <c r="S11" s="502">
        <v>-2.3699999999999997E-3</v>
      </c>
    </row>
    <row r="12" spans="1:19" ht="15.75" thickTop="1" x14ac:dyDescent="0.25">
      <c r="A12" t="s">
        <v>100</v>
      </c>
      <c r="B12" s="357">
        <v>0</v>
      </c>
      <c r="C12" s="357">
        <v>0</v>
      </c>
      <c r="D12" s="357">
        <v>0</v>
      </c>
      <c r="E12" s="357">
        <v>0</v>
      </c>
      <c r="F12" s="357">
        <v>0</v>
      </c>
      <c r="G12" s="357">
        <v>0</v>
      </c>
      <c r="H12" s="357">
        <v>0</v>
      </c>
      <c r="I12" s="357">
        <v>0</v>
      </c>
      <c r="J12" s="357">
        <v>0</v>
      </c>
      <c r="K12" s="357">
        <v>0</v>
      </c>
      <c r="L12" s="356">
        <v>0</v>
      </c>
      <c r="M12" s="357">
        <v>0</v>
      </c>
      <c r="P12" s="353"/>
    </row>
    <row r="13" spans="1:19" x14ac:dyDescent="0.25">
      <c r="A13" t="s">
        <v>101</v>
      </c>
      <c r="B13" s="357">
        <v>0</v>
      </c>
      <c r="C13" s="357">
        <v>0</v>
      </c>
      <c r="D13" s="357">
        <v>0</v>
      </c>
      <c r="E13" s="357">
        <v>0</v>
      </c>
      <c r="F13" s="357">
        <v>0</v>
      </c>
      <c r="G13" s="357">
        <v>0</v>
      </c>
      <c r="H13" s="357">
        <v>0</v>
      </c>
      <c r="I13" s="357">
        <v>0</v>
      </c>
      <c r="J13" s="357">
        <v>0</v>
      </c>
      <c r="K13" s="357">
        <v>0</v>
      </c>
      <c r="L13" s="357">
        <v>0</v>
      </c>
      <c r="M13" s="356">
        <v>0</v>
      </c>
      <c r="P13" s="353"/>
    </row>
    <row r="14" spans="1:19" x14ac:dyDescent="0.25">
      <c r="P14" s="353"/>
    </row>
    <row r="15" spans="1:19" ht="15.75" thickBot="1" x14ac:dyDescent="0.3">
      <c r="B15" s="185" t="s">
        <v>90</v>
      </c>
      <c r="C15" s="185" t="s">
        <v>91</v>
      </c>
      <c r="D15" s="185" t="s">
        <v>92</v>
      </c>
      <c r="E15" s="185" t="s">
        <v>93</v>
      </c>
      <c r="F15" s="185" t="s">
        <v>94</v>
      </c>
      <c r="G15" s="185" t="s">
        <v>95</v>
      </c>
      <c r="H15" s="185" t="s">
        <v>96</v>
      </c>
      <c r="I15" s="185" t="s">
        <v>97</v>
      </c>
      <c r="J15" s="185" t="s">
        <v>98</v>
      </c>
      <c r="K15" s="185" t="s">
        <v>99</v>
      </c>
      <c r="L15" s="185" t="s">
        <v>100</v>
      </c>
      <c r="M15" s="185" t="s">
        <v>101</v>
      </c>
      <c r="P15" s="353"/>
    </row>
    <row r="16" spans="1:19" ht="15.75" thickTop="1" x14ac:dyDescent="0.25">
      <c r="A16" t="s">
        <v>90</v>
      </c>
      <c r="B16" s="356">
        <v>-0.98</v>
      </c>
      <c r="C16" s="357">
        <v>0</v>
      </c>
      <c r="D16" s="357">
        <v>0</v>
      </c>
      <c r="E16" s="357">
        <v>0</v>
      </c>
      <c r="F16" s="357">
        <v>0</v>
      </c>
      <c r="G16" s="357">
        <v>0</v>
      </c>
      <c r="H16" s="357">
        <v>0</v>
      </c>
      <c r="I16" s="357">
        <v>0</v>
      </c>
      <c r="J16" s="357">
        <v>0</v>
      </c>
      <c r="K16" s="357">
        <v>0</v>
      </c>
      <c r="L16" s="357">
        <v>0</v>
      </c>
      <c r="M16" s="357">
        <v>0</v>
      </c>
      <c r="O16" s="492">
        <f>'Duty &amp; Price Calculations'!P5</f>
        <v>3.6925468072123964E-3</v>
      </c>
      <c r="P16" s="493">
        <f t="array" ref="P16:P25">MMULT(B16:K25,O16:O25)</f>
        <v>-3.6186958710681485E-3</v>
      </c>
      <c r="R16" s="498">
        <f>'Duty &amp; Price Calculations'!K25</f>
        <v>0.01</v>
      </c>
      <c r="S16" s="497">
        <f t="array" ref="S16:S25">MMULT(B16:K25,R16:R25)</f>
        <v>-9.7999999999999997E-3</v>
      </c>
    </row>
    <row r="17" spans="1:19" x14ac:dyDescent="0.25">
      <c r="A17" t="s">
        <v>91</v>
      </c>
      <c r="B17" s="357">
        <v>0</v>
      </c>
      <c r="C17" s="356">
        <v>-1.268</v>
      </c>
      <c r="D17" s="357">
        <v>0</v>
      </c>
      <c r="E17" s="357">
        <v>0</v>
      </c>
      <c r="F17" s="357">
        <v>0</v>
      </c>
      <c r="G17" s="357">
        <v>0</v>
      </c>
      <c r="H17" s="357">
        <v>0</v>
      </c>
      <c r="I17" s="357">
        <v>0</v>
      </c>
      <c r="J17" s="357">
        <v>0</v>
      </c>
      <c r="K17" s="357">
        <v>0</v>
      </c>
      <c r="L17" s="357">
        <v>0</v>
      </c>
      <c r="M17" s="357">
        <v>0</v>
      </c>
      <c r="O17" s="355">
        <f>'Duty &amp; Price Calculations'!P6</f>
        <v>2.090268350723519E-3</v>
      </c>
      <c r="P17" s="354">
        <v>-2.6504602687174219E-3</v>
      </c>
      <c r="R17" s="499">
        <f>'Duty &amp; Price Calculations'!K26</f>
        <v>0.01</v>
      </c>
      <c r="S17" s="501">
        <v>-1.268E-2</v>
      </c>
    </row>
    <row r="18" spans="1:19" x14ac:dyDescent="0.25">
      <c r="A18" t="s">
        <v>92</v>
      </c>
      <c r="B18" s="357">
        <v>0</v>
      </c>
      <c r="C18" s="357">
        <v>0</v>
      </c>
      <c r="D18" s="356">
        <v>-0.38400000000000001</v>
      </c>
      <c r="E18" s="357">
        <v>0</v>
      </c>
      <c r="F18" s="357">
        <v>0</v>
      </c>
      <c r="G18" s="357">
        <v>0</v>
      </c>
      <c r="H18" s="357">
        <v>0</v>
      </c>
      <c r="I18" s="357">
        <v>0</v>
      </c>
      <c r="J18" s="357">
        <v>0</v>
      </c>
      <c r="K18" s="357">
        <v>0</v>
      </c>
      <c r="L18" s="357">
        <v>0</v>
      </c>
      <c r="M18" s="357">
        <v>0</v>
      </c>
      <c r="O18" s="355">
        <f>'Duty &amp; Price Calculations'!P7</f>
        <v>3.7397736616090371E-3</v>
      </c>
      <c r="P18" s="354">
        <v>-1.4360730860578702E-3</v>
      </c>
      <c r="R18" s="499">
        <f>'Duty &amp; Price Calculations'!K27</f>
        <v>0.01</v>
      </c>
      <c r="S18" s="501">
        <v>-3.8400000000000001E-3</v>
      </c>
    </row>
    <row r="19" spans="1:19" x14ac:dyDescent="0.25">
      <c r="A19" t="s">
        <v>93</v>
      </c>
      <c r="B19" s="357">
        <v>0</v>
      </c>
      <c r="C19" s="357">
        <v>0</v>
      </c>
      <c r="D19" s="357">
        <v>0</v>
      </c>
      <c r="E19" s="356">
        <v>-8.2000000000000003E-2</v>
      </c>
      <c r="F19" s="357">
        <v>0</v>
      </c>
      <c r="G19" s="357">
        <v>0</v>
      </c>
      <c r="H19" s="357">
        <v>0</v>
      </c>
      <c r="I19" s="357">
        <v>0</v>
      </c>
      <c r="J19" s="357">
        <v>0</v>
      </c>
      <c r="K19" s="357">
        <v>0</v>
      </c>
      <c r="L19" s="357">
        <v>0</v>
      </c>
      <c r="M19" s="357">
        <v>0</v>
      </c>
      <c r="O19" s="355">
        <f>'Duty &amp; Price Calculations'!P8</f>
        <v>5.2051297883402865E-3</v>
      </c>
      <c r="P19" s="354">
        <v>-4.2682064264390349E-4</v>
      </c>
      <c r="R19" s="499">
        <f>'Duty &amp; Price Calculations'!K28</f>
        <v>0.01</v>
      </c>
      <c r="S19" s="501">
        <v>-8.2000000000000009E-4</v>
      </c>
    </row>
    <row r="20" spans="1:19" x14ac:dyDescent="0.25">
      <c r="A20" t="s">
        <v>94</v>
      </c>
      <c r="B20" s="357">
        <v>0</v>
      </c>
      <c r="C20" s="357">
        <v>0</v>
      </c>
      <c r="D20" s="357">
        <v>0</v>
      </c>
      <c r="E20" s="357">
        <v>0</v>
      </c>
      <c r="F20" s="356">
        <v>-0.58499999999999996</v>
      </c>
      <c r="G20" s="357">
        <v>0</v>
      </c>
      <c r="H20" s="357">
        <v>0</v>
      </c>
      <c r="I20" s="357">
        <v>0</v>
      </c>
      <c r="J20" s="357">
        <v>0</v>
      </c>
      <c r="K20" s="357">
        <v>0</v>
      </c>
      <c r="L20" s="357">
        <v>0</v>
      </c>
      <c r="M20" s="357">
        <v>0</v>
      </c>
      <c r="O20" s="355">
        <f>'Duty &amp; Price Calculations'!P9</f>
        <v>2.5201568219181849E-3</v>
      </c>
      <c r="P20" s="354">
        <v>-1.4742917408221382E-3</v>
      </c>
      <c r="R20" s="499">
        <f>'Duty &amp; Price Calculations'!K29</f>
        <v>0.01</v>
      </c>
      <c r="S20" s="501">
        <v>-5.8500000000000002E-3</v>
      </c>
    </row>
    <row r="21" spans="1:19" x14ac:dyDescent="0.25">
      <c r="A21" t="s">
        <v>95</v>
      </c>
      <c r="B21" s="357">
        <v>0</v>
      </c>
      <c r="C21" s="357">
        <v>0</v>
      </c>
      <c r="D21" s="357">
        <v>0</v>
      </c>
      <c r="E21" s="357">
        <v>0</v>
      </c>
      <c r="F21" s="357">
        <v>0</v>
      </c>
      <c r="G21" s="356">
        <v>-0.78600000000000003</v>
      </c>
      <c r="H21" s="357">
        <v>0</v>
      </c>
      <c r="I21" s="357">
        <v>0</v>
      </c>
      <c r="J21" s="357">
        <v>0</v>
      </c>
      <c r="K21" s="357">
        <v>0</v>
      </c>
      <c r="L21" s="357">
        <v>0</v>
      </c>
      <c r="M21" s="357">
        <v>0</v>
      </c>
      <c r="O21" s="355">
        <f>'Duty &amp; Price Calculations'!P10</f>
        <v>1.2188451400675694E-3</v>
      </c>
      <c r="P21" s="354">
        <v>-9.5801228009310957E-4</v>
      </c>
      <c r="R21" s="499">
        <f>'Duty &amp; Price Calculations'!K30</f>
        <v>0.01</v>
      </c>
      <c r="S21" s="501">
        <v>-7.8600000000000007E-3</v>
      </c>
    </row>
    <row r="22" spans="1:19" x14ac:dyDescent="0.25">
      <c r="A22" t="s">
        <v>96</v>
      </c>
      <c r="B22" s="357">
        <v>0</v>
      </c>
      <c r="C22" s="357">
        <v>0</v>
      </c>
      <c r="D22" s="357">
        <v>0</v>
      </c>
      <c r="E22" s="357">
        <v>0</v>
      </c>
      <c r="F22" s="357">
        <v>0</v>
      </c>
      <c r="G22" s="357">
        <v>0</v>
      </c>
      <c r="H22" s="356">
        <v>-0.59099999999999997</v>
      </c>
      <c r="I22" s="357">
        <v>0</v>
      </c>
      <c r="J22" s="357">
        <v>0</v>
      </c>
      <c r="K22" s="357">
        <v>0</v>
      </c>
      <c r="L22" s="357">
        <v>0</v>
      </c>
      <c r="M22" s="357">
        <v>0</v>
      </c>
      <c r="O22" s="355">
        <f>'Duty &amp; Price Calculations'!P11</f>
        <v>5.8901423077025394E-4</v>
      </c>
      <c r="P22" s="354">
        <v>-3.4810741038522006E-4</v>
      </c>
      <c r="R22" s="499">
        <f>'Duty &amp; Price Calculations'!K31</f>
        <v>0.01</v>
      </c>
      <c r="S22" s="501">
        <v>-5.9099999999999995E-3</v>
      </c>
    </row>
    <row r="23" spans="1:19" x14ac:dyDescent="0.25">
      <c r="A23" t="s">
        <v>97</v>
      </c>
      <c r="B23" s="357">
        <v>0</v>
      </c>
      <c r="C23" s="357">
        <v>0</v>
      </c>
      <c r="D23" s="357">
        <v>0</v>
      </c>
      <c r="E23" s="357">
        <v>0</v>
      </c>
      <c r="F23" s="357">
        <v>0</v>
      </c>
      <c r="G23" s="357">
        <v>0</v>
      </c>
      <c r="H23" s="357">
        <v>0</v>
      </c>
      <c r="I23" s="356">
        <v>-0.871</v>
      </c>
      <c r="J23" s="357">
        <v>0</v>
      </c>
      <c r="K23" s="357">
        <v>0</v>
      </c>
      <c r="L23" s="357">
        <v>0</v>
      </c>
      <c r="M23" s="357">
        <v>0</v>
      </c>
      <c r="O23" s="355">
        <f>'Duty &amp; Price Calculations'!P12</f>
        <v>1.119720237543924E-3</v>
      </c>
      <c r="P23" s="354">
        <v>-9.7527632690075784E-4</v>
      </c>
      <c r="R23" s="499">
        <f>'Duty &amp; Price Calculations'!K32</f>
        <v>0.01</v>
      </c>
      <c r="S23" s="501">
        <v>-8.7100000000000007E-3</v>
      </c>
    </row>
    <row r="24" spans="1:19" x14ac:dyDescent="0.25">
      <c r="A24" t="s">
        <v>98</v>
      </c>
      <c r="B24" s="357">
        <v>0</v>
      </c>
      <c r="C24" s="357">
        <v>0</v>
      </c>
      <c r="D24" s="357">
        <v>0</v>
      </c>
      <c r="E24" s="357">
        <v>0</v>
      </c>
      <c r="F24" s="357">
        <v>0</v>
      </c>
      <c r="G24" s="357">
        <v>0</v>
      </c>
      <c r="H24" s="357">
        <v>0</v>
      </c>
      <c r="I24" s="357">
        <v>0</v>
      </c>
      <c r="J24" s="356">
        <v>-0.89</v>
      </c>
      <c r="K24" s="357">
        <v>0</v>
      </c>
      <c r="L24" s="357">
        <v>0</v>
      </c>
      <c r="M24" s="357">
        <v>0</v>
      </c>
      <c r="O24" s="355">
        <f>'Duty &amp; Price Calculations'!P13</f>
        <v>8.4746003328448256E-4</v>
      </c>
      <c r="P24" s="354">
        <v>-7.5423942962318954E-4</v>
      </c>
      <c r="R24" s="499">
        <f>'Duty &amp; Price Calculations'!K33</f>
        <v>0.01</v>
      </c>
      <c r="S24" s="501">
        <v>-8.8999999999999999E-3</v>
      </c>
    </row>
    <row r="25" spans="1:19" ht="15.75" thickBot="1" x14ac:dyDescent="0.3">
      <c r="A25" t="s">
        <v>99</v>
      </c>
      <c r="B25" s="357">
        <v>0</v>
      </c>
      <c r="C25" s="357">
        <v>0</v>
      </c>
      <c r="D25" s="357">
        <v>0</v>
      </c>
      <c r="E25" s="357">
        <v>0</v>
      </c>
      <c r="F25" s="357">
        <v>0</v>
      </c>
      <c r="G25" s="357">
        <v>0</v>
      </c>
      <c r="H25" s="357">
        <v>0</v>
      </c>
      <c r="I25" s="357">
        <v>0</v>
      </c>
      <c r="J25" s="357">
        <v>0</v>
      </c>
      <c r="K25" s="356">
        <v>-0.187</v>
      </c>
      <c r="L25" s="357">
        <v>0</v>
      </c>
      <c r="M25" s="357">
        <v>0</v>
      </c>
      <c r="O25" s="489">
        <f>'Duty &amp; Price Calculations'!P14</f>
        <v>1.2211096898584598E-3</v>
      </c>
      <c r="P25" s="490">
        <v>-2.2834751200353199E-4</v>
      </c>
      <c r="R25" s="500">
        <f>'Duty &amp; Price Calculations'!K34</f>
        <v>0.01</v>
      </c>
      <c r="S25" s="502">
        <v>-1.8700000000000001E-3</v>
      </c>
    </row>
    <row r="26" spans="1:19" ht="15.75" thickTop="1" x14ac:dyDescent="0.25">
      <c r="A26" t="s">
        <v>100</v>
      </c>
      <c r="B26" s="357">
        <v>0</v>
      </c>
      <c r="C26" s="357">
        <v>0</v>
      </c>
      <c r="D26" s="357">
        <v>0</v>
      </c>
      <c r="E26" s="357">
        <v>0</v>
      </c>
      <c r="F26" s="357">
        <v>0</v>
      </c>
      <c r="G26" s="357">
        <v>0</v>
      </c>
      <c r="H26" s="357">
        <v>0</v>
      </c>
      <c r="I26" s="357">
        <v>0</v>
      </c>
      <c r="J26" s="357">
        <v>0</v>
      </c>
      <c r="K26" s="357">
        <v>0</v>
      </c>
      <c r="L26" s="356">
        <v>0</v>
      </c>
      <c r="M26" s="357">
        <v>0</v>
      </c>
    </row>
    <row r="27" spans="1:19" x14ac:dyDescent="0.25">
      <c r="A27" t="s">
        <v>101</v>
      </c>
      <c r="B27" s="357">
        <v>0</v>
      </c>
      <c r="C27" s="357">
        <v>0</v>
      </c>
      <c r="D27" s="357">
        <v>0</v>
      </c>
      <c r="E27" s="357">
        <v>0</v>
      </c>
      <c r="F27" s="357">
        <v>0</v>
      </c>
      <c r="G27" s="357">
        <v>0</v>
      </c>
      <c r="H27" s="357">
        <v>0</v>
      </c>
      <c r="I27" s="357">
        <v>0</v>
      </c>
      <c r="J27" s="357">
        <v>0</v>
      </c>
      <c r="K27" s="357">
        <v>0</v>
      </c>
      <c r="L27" s="357">
        <v>0</v>
      </c>
      <c r="M27" s="35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92"/>
  <sheetViews>
    <sheetView zoomScale="80" zoomScaleNormal="80" workbookViewId="0">
      <pane xSplit="3" ySplit="2" topLeftCell="Y28" activePane="bottomRight" state="frozen"/>
      <selection pane="topRight" activeCell="D1" sqref="D1"/>
      <selection pane="bottomLeft" activeCell="A3" sqref="A3"/>
      <selection pane="bottomRight" activeCell="A2" sqref="A2"/>
    </sheetView>
  </sheetViews>
  <sheetFormatPr defaultColWidth="9.140625" defaultRowHeight="14.25" x14ac:dyDescent="0.2"/>
  <cols>
    <col min="1" max="1" width="11" style="64" customWidth="1"/>
    <col min="2" max="2" width="11.42578125" style="64" customWidth="1"/>
    <col min="3" max="3" width="9.140625" style="64"/>
    <col min="4" max="4" width="9.28515625" style="64" bestFit="1" customWidth="1"/>
    <col min="5" max="5" width="7.42578125" style="64" bestFit="1" customWidth="1"/>
    <col min="6" max="9" width="6.28515625" style="64" bestFit="1" customWidth="1"/>
    <col min="10" max="10" width="8.28515625" style="64" bestFit="1" customWidth="1"/>
    <col min="11" max="26" width="9.28515625" style="64" bestFit="1" customWidth="1"/>
    <col min="27" max="27" width="9.28515625" style="62" bestFit="1" customWidth="1"/>
    <col min="28" max="28" width="9.140625" style="62" customWidth="1"/>
    <col min="29" max="29" width="11.5703125" style="64" bestFit="1" customWidth="1"/>
    <col min="30" max="16384" width="9.140625" style="64"/>
  </cols>
  <sheetData>
    <row r="1" spans="1:29" s="37" customFormat="1" ht="16.5" customHeight="1" thickBot="1" x14ac:dyDescent="0.3">
      <c r="A1" s="35" t="s">
        <v>48</v>
      </c>
      <c r="B1" s="35"/>
      <c r="C1" s="35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AA1" s="122"/>
      <c r="AB1" s="122"/>
    </row>
    <row r="2" spans="1:29" ht="15" x14ac:dyDescent="0.25">
      <c r="A2" s="75"/>
      <c r="B2" s="76"/>
      <c r="C2" s="76"/>
      <c r="D2" s="89">
        <v>1994</v>
      </c>
      <c r="E2" s="89">
        <v>1995</v>
      </c>
      <c r="F2" s="89">
        <v>1996</v>
      </c>
      <c r="G2" s="89">
        <v>1997</v>
      </c>
      <c r="H2" s="89">
        <v>1998</v>
      </c>
      <c r="I2" s="89">
        <v>1999</v>
      </c>
      <c r="J2" s="89">
        <v>2000</v>
      </c>
      <c r="K2" s="89">
        <v>2001</v>
      </c>
      <c r="L2" s="89">
        <v>2002</v>
      </c>
      <c r="M2" s="89">
        <v>2003</v>
      </c>
      <c r="N2" s="89">
        <v>2004</v>
      </c>
      <c r="O2" s="89">
        <v>2005</v>
      </c>
      <c r="P2" s="89">
        <v>2006</v>
      </c>
      <c r="Q2" s="89">
        <v>2007</v>
      </c>
      <c r="R2" s="89">
        <v>2008</v>
      </c>
      <c r="S2" s="89">
        <v>2009</v>
      </c>
      <c r="T2" s="89">
        <v>2010</v>
      </c>
      <c r="U2" s="89">
        <v>2011</v>
      </c>
      <c r="V2" s="89">
        <v>2012</v>
      </c>
      <c r="W2" s="89">
        <v>2013</v>
      </c>
      <c r="X2" s="89">
        <v>2014</v>
      </c>
      <c r="Y2" s="89">
        <v>2015</v>
      </c>
      <c r="Z2" s="89">
        <v>2016</v>
      </c>
      <c r="AA2" s="89">
        <v>2017</v>
      </c>
      <c r="AB2" s="71">
        <v>2018</v>
      </c>
      <c r="AC2" s="71">
        <v>2019</v>
      </c>
    </row>
    <row r="3" spans="1:29" ht="15" x14ac:dyDescent="0.25">
      <c r="A3" s="77" t="s">
        <v>24</v>
      </c>
      <c r="B3" s="77" t="s">
        <v>25</v>
      </c>
      <c r="C3" s="77" t="s">
        <v>13</v>
      </c>
      <c r="D3" s="78">
        <v>4.8342080794029467</v>
      </c>
      <c r="E3" s="78">
        <v>4.6091921949583474</v>
      </c>
      <c r="F3" s="78"/>
      <c r="G3" s="78"/>
      <c r="H3" s="78"/>
      <c r="I3" s="78"/>
      <c r="J3" s="78">
        <v>4.4015457580141009</v>
      </c>
      <c r="K3" s="78">
        <v>4.4459183689474377</v>
      </c>
      <c r="L3" s="78">
        <v>4.2007396550680669</v>
      </c>
      <c r="M3" s="78">
        <v>4.2587947766160488</v>
      </c>
      <c r="N3" s="78">
        <v>4.3473924324905715</v>
      </c>
      <c r="O3" s="78">
        <v>4.3411101119319202</v>
      </c>
      <c r="P3" s="78">
        <v>4.2429773517205041</v>
      </c>
      <c r="Q3" s="78">
        <v>4.1316586829714019</v>
      </c>
      <c r="R3" s="78">
        <v>3.9507229009413893</v>
      </c>
      <c r="S3" s="78">
        <v>3.7218562838082221</v>
      </c>
      <c r="T3" s="78">
        <v>3.5632017068518476</v>
      </c>
      <c r="U3" s="78">
        <v>3.2545959999999998</v>
      </c>
      <c r="V3" s="78">
        <v>3.1716359999999999</v>
      </c>
      <c r="W3" s="78">
        <v>2.9942730000000002</v>
      </c>
      <c r="X3" s="78">
        <v>2.9581080000000002</v>
      </c>
      <c r="Y3" s="78">
        <v>2.8941271081283602</v>
      </c>
      <c r="Z3" s="78">
        <v>2.8880583171456302</v>
      </c>
      <c r="AA3" s="126">
        <v>2.8523868987307601</v>
      </c>
      <c r="AB3" s="126">
        <v>2.7394312274001198</v>
      </c>
      <c r="AC3" s="126">
        <v>2.7232542790863201</v>
      </c>
    </row>
    <row r="4" spans="1:29" x14ac:dyDescent="0.2">
      <c r="A4" s="79"/>
      <c r="B4" s="79"/>
      <c r="C4" s="79" t="s">
        <v>8</v>
      </c>
      <c r="D4" s="80">
        <v>3.1208496527539498</v>
      </c>
      <c r="E4" s="80">
        <v>2.9963835405246799</v>
      </c>
      <c r="F4" s="80"/>
      <c r="G4" s="80"/>
      <c r="H4" s="80"/>
      <c r="I4" s="80"/>
      <c r="J4" s="80">
        <v>2.5754840561873991</v>
      </c>
      <c r="K4" s="80">
        <v>2.5955433753476531</v>
      </c>
      <c r="L4" s="80">
        <v>2.3639578553171696</v>
      </c>
      <c r="M4" s="80">
        <v>2.4700603755207897</v>
      </c>
      <c r="N4" s="80">
        <v>2.4283216164108583</v>
      </c>
      <c r="O4" s="80">
        <v>2.3774913448578388</v>
      </c>
      <c r="P4" s="80">
        <v>2.2549131951614552</v>
      </c>
      <c r="Q4" s="80">
        <v>2.1616883285474979</v>
      </c>
      <c r="R4" s="80">
        <v>2.1084627124769812</v>
      </c>
      <c r="S4" s="80">
        <v>1.9941680531794559</v>
      </c>
      <c r="T4" s="80">
        <v>1.9207893481303675</v>
      </c>
      <c r="U4" s="80">
        <v>1.7075990000000001</v>
      </c>
      <c r="V4" s="80">
        <v>1.6918059999999999</v>
      </c>
      <c r="W4" s="80">
        <v>1.558629</v>
      </c>
      <c r="X4" s="80">
        <v>1.5413809999999999</v>
      </c>
      <c r="Y4" s="80">
        <v>1.5105905885489901</v>
      </c>
      <c r="Z4" s="80">
        <v>1.5103332157418301</v>
      </c>
      <c r="AA4" s="99">
        <v>1.51422179283179</v>
      </c>
      <c r="AB4" s="99">
        <v>1.4538262344586601</v>
      </c>
      <c r="AC4" s="99">
        <v>1.42921763217983</v>
      </c>
    </row>
    <row r="5" spans="1:29" x14ac:dyDescent="0.2">
      <c r="A5" s="79"/>
      <c r="B5" s="79"/>
      <c r="C5" s="79" t="s">
        <v>26</v>
      </c>
      <c r="D5" s="80">
        <v>1.1880111717971356</v>
      </c>
      <c r="E5" s="80">
        <v>1.0911837373976765</v>
      </c>
      <c r="F5" s="80"/>
      <c r="G5" s="80"/>
      <c r="H5" s="80"/>
      <c r="I5" s="80"/>
      <c r="J5" s="80">
        <v>1.0718553754767213</v>
      </c>
      <c r="K5" s="80">
        <v>1.0611045129368744</v>
      </c>
      <c r="L5" s="80">
        <v>1.0047476175985066</v>
      </c>
      <c r="M5" s="80">
        <v>0.96546037629695647</v>
      </c>
      <c r="N5" s="80">
        <v>0.95720262023515623</v>
      </c>
      <c r="O5" s="80">
        <v>0.89881683942507129</v>
      </c>
      <c r="P5" s="80">
        <v>0.84482228396974468</v>
      </c>
      <c r="Q5" s="80">
        <v>0.83602854837431284</v>
      </c>
      <c r="R5" s="80">
        <v>0.79367625360171246</v>
      </c>
      <c r="S5" s="80">
        <v>0.77794230643206175</v>
      </c>
      <c r="T5" s="80">
        <v>0.71730843592988724</v>
      </c>
      <c r="U5" s="80">
        <v>0.69859309999999997</v>
      </c>
      <c r="V5" s="80">
        <v>0.62674960000000002</v>
      </c>
      <c r="W5" s="80">
        <v>0.63666389999999995</v>
      </c>
      <c r="X5" s="80">
        <v>0.61174899999999999</v>
      </c>
      <c r="Y5" s="80">
        <v>0.58381480825673804</v>
      </c>
      <c r="Z5" s="80">
        <v>0.589945502503889</v>
      </c>
      <c r="AA5" s="99">
        <v>0.57694356500078603</v>
      </c>
      <c r="AB5" s="99">
        <v>0.58610554514783597</v>
      </c>
      <c r="AC5" s="99">
        <v>0.60354099471335598</v>
      </c>
    </row>
    <row r="6" spans="1:29" x14ac:dyDescent="0.2">
      <c r="A6" s="79"/>
      <c r="B6" s="79"/>
      <c r="C6" s="79" t="s">
        <v>14</v>
      </c>
      <c r="D6" s="80">
        <v>0.30590476904699448</v>
      </c>
      <c r="E6" s="80">
        <v>0.28975546507536765</v>
      </c>
      <c r="F6" s="80"/>
      <c r="G6" s="80"/>
      <c r="H6" s="80"/>
      <c r="I6" s="80"/>
      <c r="J6" s="80">
        <v>0.48322816901617055</v>
      </c>
      <c r="K6" s="80">
        <v>0.50850365689120613</v>
      </c>
      <c r="L6" s="80">
        <v>0.59474547722103321</v>
      </c>
      <c r="M6" s="80">
        <v>0.59026718793125665</v>
      </c>
      <c r="N6" s="80">
        <v>0.71554003553218026</v>
      </c>
      <c r="O6" s="80">
        <v>0.75866175680067149</v>
      </c>
      <c r="P6" s="80">
        <v>0.81110237150465758</v>
      </c>
      <c r="Q6" s="80">
        <v>0.80693314037569697</v>
      </c>
      <c r="R6" s="80">
        <v>0.79264954171319602</v>
      </c>
      <c r="S6" s="80">
        <v>0.7153537164305499</v>
      </c>
      <c r="T6" s="80">
        <v>0.68918088753030338</v>
      </c>
      <c r="U6" s="80">
        <v>0.605047</v>
      </c>
      <c r="V6" s="80">
        <v>0.59745029999999999</v>
      </c>
      <c r="W6" s="80">
        <v>0.56447219999999998</v>
      </c>
      <c r="X6" s="80">
        <v>0.57584690000000005</v>
      </c>
      <c r="Y6" s="80">
        <v>0.56842186450083498</v>
      </c>
      <c r="Z6" s="80">
        <v>0.54732532896161401</v>
      </c>
      <c r="AA6" s="99">
        <v>0.50986618967295505</v>
      </c>
      <c r="AB6" s="99">
        <v>0.46027118473477302</v>
      </c>
      <c r="AC6" s="99">
        <v>0.4545017487695</v>
      </c>
    </row>
    <row r="7" spans="1:29" x14ac:dyDescent="0.2">
      <c r="A7" s="79"/>
      <c r="B7" s="79"/>
      <c r="C7" s="79" t="s">
        <v>6</v>
      </c>
      <c r="D7" s="80">
        <v>0.19803841904642197</v>
      </c>
      <c r="E7" s="80">
        <v>0.20593170530839056</v>
      </c>
      <c r="F7" s="80"/>
      <c r="G7" s="80"/>
      <c r="H7" s="80"/>
      <c r="I7" s="80"/>
      <c r="J7" s="80">
        <v>0.16934365495812159</v>
      </c>
      <c r="K7" s="80">
        <v>0.16253500127402509</v>
      </c>
      <c r="L7" s="80">
        <v>0.12885989270594664</v>
      </c>
      <c r="M7" s="80">
        <v>0.13617397439543197</v>
      </c>
      <c r="N7" s="80">
        <v>0.16984583018145785</v>
      </c>
      <c r="O7" s="80">
        <v>0.2389111796984234</v>
      </c>
      <c r="P7" s="80">
        <v>0.27360342717977881</v>
      </c>
      <c r="Q7" s="80">
        <v>0.27812133652042065</v>
      </c>
      <c r="R7" s="80">
        <v>0.20917757499281953</v>
      </c>
      <c r="S7" s="80">
        <v>0.19437508920361912</v>
      </c>
      <c r="T7" s="80">
        <v>0.19826363173335204</v>
      </c>
      <c r="U7" s="80">
        <v>0.2035457</v>
      </c>
      <c r="V7" s="80">
        <v>0.2130966</v>
      </c>
      <c r="W7" s="80">
        <v>0.19898160000000001</v>
      </c>
      <c r="X7" s="80">
        <v>0.19248770000000001</v>
      </c>
      <c r="Y7" s="80">
        <v>0.195787403394176</v>
      </c>
      <c r="Z7" s="80">
        <v>0.20665552367850101</v>
      </c>
      <c r="AA7" s="99">
        <v>0.21816272849736601</v>
      </c>
      <c r="AB7" s="99">
        <v>0.21373335578303701</v>
      </c>
      <c r="AC7" s="99">
        <v>0.21170326616633101</v>
      </c>
    </row>
    <row r="8" spans="1:29" x14ac:dyDescent="0.2">
      <c r="A8" s="79"/>
      <c r="B8" s="79"/>
      <c r="C8" s="79" t="s">
        <v>5</v>
      </c>
      <c r="D8" s="80">
        <v>2.1404066758445115E-2</v>
      </c>
      <c r="E8" s="80">
        <v>2.5937746652232509E-2</v>
      </c>
      <c r="F8" s="80"/>
      <c r="G8" s="80"/>
      <c r="H8" s="80"/>
      <c r="I8" s="80"/>
      <c r="J8" s="80">
        <v>0.10163450237568826</v>
      </c>
      <c r="K8" s="80">
        <v>0.11823182249767938</v>
      </c>
      <c r="L8" s="80">
        <v>0.10842881222541072</v>
      </c>
      <c r="M8" s="80">
        <v>9.6832862471613698E-2</v>
      </c>
      <c r="N8" s="80">
        <v>7.6482330130919263E-2</v>
      </c>
      <c r="O8" s="80">
        <v>6.7228991149915249E-2</v>
      </c>
      <c r="P8" s="80">
        <v>5.8536073904867487E-2</v>
      </c>
      <c r="Q8" s="80">
        <v>4.8887329153473651E-2</v>
      </c>
      <c r="R8" s="80">
        <v>4.6756818156680272E-2</v>
      </c>
      <c r="S8" s="80">
        <v>4.0017118562535633E-2</v>
      </c>
      <c r="T8" s="80">
        <v>3.7659403527937216E-2</v>
      </c>
      <c r="U8" s="80">
        <v>3.98115E-2</v>
      </c>
      <c r="V8" s="80">
        <v>4.2534399999999993E-2</v>
      </c>
      <c r="W8" s="80">
        <v>3.55269E-2</v>
      </c>
      <c r="X8" s="80">
        <v>3.6643800000000004E-2</v>
      </c>
      <c r="Y8" s="80">
        <v>3.5512443427620999E-2</v>
      </c>
      <c r="Z8" s="80">
        <v>3.3798746259798201E-2</v>
      </c>
      <c r="AA8" s="99">
        <v>3.3192622727863101E-2</v>
      </c>
      <c r="AB8" s="99">
        <v>2.54949072758156E-2</v>
      </c>
      <c r="AC8" s="99">
        <v>2.42906372573026E-2</v>
      </c>
    </row>
    <row r="9" spans="1:29" ht="15" x14ac:dyDescent="0.25">
      <c r="A9" s="79"/>
      <c r="B9" s="77" t="s">
        <v>27</v>
      </c>
      <c r="C9" s="77" t="s">
        <v>13</v>
      </c>
      <c r="D9" s="78">
        <v>5.2178799085141403</v>
      </c>
      <c r="E9" s="78">
        <v>5.4471220240951137</v>
      </c>
      <c r="F9" s="78"/>
      <c r="G9" s="78"/>
      <c r="H9" s="78"/>
      <c r="I9" s="78"/>
      <c r="J9" s="78">
        <v>6.4960781825066061</v>
      </c>
      <c r="K9" s="78">
        <v>6.6389877584872483</v>
      </c>
      <c r="L9" s="78">
        <v>6.7854839477248117</v>
      </c>
      <c r="M9" s="78">
        <v>7.0187537591970433</v>
      </c>
      <c r="N9" s="78">
        <v>7.1526477564349289</v>
      </c>
      <c r="O9" s="78">
        <v>7.3284394481619097</v>
      </c>
      <c r="P9" s="78">
        <v>7.3989104973384627</v>
      </c>
      <c r="Q9" s="78">
        <v>7.559628304348128</v>
      </c>
      <c r="R9" s="78">
        <v>7.6617780605069967</v>
      </c>
      <c r="S9" s="78">
        <v>7.8636043344573112</v>
      </c>
      <c r="T9" s="78">
        <v>7.9052140952578389</v>
      </c>
      <c r="U9" s="78">
        <v>7.8283967732489197</v>
      </c>
      <c r="V9" s="78">
        <v>7.4063207364423604</v>
      </c>
      <c r="W9" s="78">
        <v>7.3479676974866299</v>
      </c>
      <c r="X9" s="78">
        <v>7.4584140042561904</v>
      </c>
      <c r="Y9" s="78">
        <v>7.4551406522889998</v>
      </c>
      <c r="Z9" s="78">
        <v>7.3595326244673904</v>
      </c>
      <c r="AA9" s="126">
        <v>7.4038698203034796</v>
      </c>
      <c r="AB9" s="126">
        <v>7.2005518030345996</v>
      </c>
      <c r="AC9" s="126">
        <v>7.2174987453583199</v>
      </c>
    </row>
    <row r="10" spans="1:29" x14ac:dyDescent="0.2">
      <c r="A10" s="79"/>
      <c r="B10" s="79"/>
      <c r="C10" s="79" t="s">
        <v>8</v>
      </c>
      <c r="D10" s="80">
        <v>1.3124506547214783</v>
      </c>
      <c r="E10" s="80">
        <v>1.4188029581433581</v>
      </c>
      <c r="F10" s="80"/>
      <c r="G10" s="80"/>
      <c r="H10" s="80"/>
      <c r="I10" s="80"/>
      <c r="J10" s="80">
        <v>1.7241694393339397</v>
      </c>
      <c r="K10" s="80">
        <v>1.7053569252906133</v>
      </c>
      <c r="L10" s="80">
        <v>1.7593304582238287</v>
      </c>
      <c r="M10" s="80">
        <v>1.8075332109733351</v>
      </c>
      <c r="N10" s="80">
        <v>1.8382488591365267</v>
      </c>
      <c r="O10" s="80">
        <v>1.828437806843854</v>
      </c>
      <c r="P10" s="80">
        <v>1.8413862715109703</v>
      </c>
      <c r="Q10" s="80">
        <v>1.8659269241882781</v>
      </c>
      <c r="R10" s="80">
        <v>1.8420706041706911</v>
      </c>
      <c r="S10" s="80">
        <v>1.8470457933255884</v>
      </c>
      <c r="T10" s="80">
        <v>1.9134762398465148</v>
      </c>
      <c r="U10" s="80">
        <v>1.7673365660984699</v>
      </c>
      <c r="V10" s="80">
        <v>1.6504502961579799</v>
      </c>
      <c r="W10" s="80">
        <v>1.6417024378429399</v>
      </c>
      <c r="X10" s="80">
        <v>1.71402150237393</v>
      </c>
      <c r="Y10" s="80">
        <v>1.70455849940363</v>
      </c>
      <c r="Z10" s="80">
        <v>1.6847540512027099</v>
      </c>
      <c r="AA10" s="99">
        <v>1.6816662912017299</v>
      </c>
      <c r="AB10" s="99">
        <v>1.66308172133136</v>
      </c>
      <c r="AC10" s="99">
        <v>1.6706981727569501</v>
      </c>
    </row>
    <row r="11" spans="1:29" x14ac:dyDescent="0.2">
      <c r="A11" s="79"/>
      <c r="B11" s="79"/>
      <c r="C11" s="79" t="s">
        <v>26</v>
      </c>
      <c r="D11" s="80">
        <v>2.3196883062633611</v>
      </c>
      <c r="E11" s="80">
        <v>2.2766544379279035</v>
      </c>
      <c r="F11" s="80"/>
      <c r="G11" s="80"/>
      <c r="H11" s="80"/>
      <c r="I11" s="80"/>
      <c r="J11" s="80">
        <v>2.186023374616429</v>
      </c>
      <c r="K11" s="80">
        <v>2.2435639071153446</v>
      </c>
      <c r="L11" s="80">
        <v>2.2773456679023307</v>
      </c>
      <c r="M11" s="80">
        <v>2.4657398021003818</v>
      </c>
      <c r="N11" s="80">
        <v>2.4787583858789732</v>
      </c>
      <c r="O11" s="80">
        <v>2.4127288598068564</v>
      </c>
      <c r="P11" s="80">
        <v>2.4286173623351357</v>
      </c>
      <c r="Q11" s="80">
        <v>2.5383141566630365</v>
      </c>
      <c r="R11" s="80">
        <v>2.6415746068269206</v>
      </c>
      <c r="S11" s="80">
        <v>2.6339773269807756</v>
      </c>
      <c r="T11" s="80">
        <v>2.5645070273014041</v>
      </c>
      <c r="U11" s="80">
        <v>2.5804174965507598</v>
      </c>
      <c r="V11" s="80">
        <v>2.4034511226535198</v>
      </c>
      <c r="W11" s="80">
        <v>2.3301121119277499</v>
      </c>
      <c r="X11" s="80">
        <v>2.3648645481631001</v>
      </c>
      <c r="Y11" s="80">
        <v>2.39475777525994</v>
      </c>
      <c r="Z11" s="80">
        <v>2.38032985671807</v>
      </c>
      <c r="AA11" s="99">
        <v>2.382873971415</v>
      </c>
      <c r="AB11" s="99">
        <v>2.3263470361832002</v>
      </c>
      <c r="AC11" s="99">
        <v>2.3469733659426701</v>
      </c>
    </row>
    <row r="12" spans="1:29" x14ac:dyDescent="0.2">
      <c r="A12" s="79"/>
      <c r="B12" s="79"/>
      <c r="C12" s="79" t="s">
        <v>14</v>
      </c>
      <c r="D12" s="80">
        <v>1.046338427893948</v>
      </c>
      <c r="E12" s="80">
        <v>1.1549744791538861</v>
      </c>
      <c r="F12" s="80"/>
      <c r="G12" s="80"/>
      <c r="H12" s="80"/>
      <c r="I12" s="80"/>
      <c r="J12" s="80">
        <v>1.8041854395685442</v>
      </c>
      <c r="K12" s="80">
        <v>1.8926442975267188</v>
      </c>
      <c r="L12" s="80">
        <v>1.9583563832234347</v>
      </c>
      <c r="M12" s="80">
        <v>1.9942817193799816</v>
      </c>
      <c r="N12" s="80">
        <v>2.0844372218473461</v>
      </c>
      <c r="O12" s="80">
        <v>2.3132957895409518</v>
      </c>
      <c r="P12" s="80">
        <v>2.3257726221307324</v>
      </c>
      <c r="Q12" s="80">
        <v>2.3851276402814166</v>
      </c>
      <c r="R12" s="80">
        <v>2.3983150684483556</v>
      </c>
      <c r="S12" s="80">
        <v>2.5104570576727498</v>
      </c>
      <c r="T12" s="80">
        <v>2.5571307901750941</v>
      </c>
      <c r="U12" s="80">
        <v>2.6038900927449999</v>
      </c>
      <c r="V12" s="80">
        <v>2.4886165446678201</v>
      </c>
      <c r="W12" s="80">
        <v>2.50293221775777</v>
      </c>
      <c r="X12" s="80">
        <v>2.4958986510767098</v>
      </c>
      <c r="Y12" s="80">
        <v>2.4914296142364099</v>
      </c>
      <c r="Z12" s="80">
        <v>2.4340411058660099</v>
      </c>
      <c r="AA12" s="99">
        <v>2.4538477809054302</v>
      </c>
      <c r="AB12" s="99">
        <v>2.3730021181083898</v>
      </c>
      <c r="AC12" s="99">
        <v>2.3714523677183399</v>
      </c>
    </row>
    <row r="13" spans="1:29" x14ac:dyDescent="0.2">
      <c r="A13" s="79"/>
      <c r="B13" s="79"/>
      <c r="C13" s="79" t="s">
        <v>6</v>
      </c>
      <c r="D13" s="80">
        <v>0.18659469596284736</v>
      </c>
      <c r="E13" s="80">
        <v>0.24724228255993719</v>
      </c>
      <c r="F13" s="80"/>
      <c r="G13" s="80"/>
      <c r="H13" s="80"/>
      <c r="I13" s="80"/>
      <c r="J13" s="80">
        <v>0.34456546109347197</v>
      </c>
      <c r="K13" s="80">
        <v>0.32965673452570643</v>
      </c>
      <c r="L13" s="80">
        <v>0.32858332368801824</v>
      </c>
      <c r="M13" s="80">
        <v>0.30775440610674054</v>
      </c>
      <c r="N13" s="80">
        <v>0.31522355796844354</v>
      </c>
      <c r="O13" s="80">
        <v>0.34043422033701187</v>
      </c>
      <c r="P13" s="80">
        <v>0.38012285402212104</v>
      </c>
      <c r="Q13" s="80">
        <v>0.38498840744782997</v>
      </c>
      <c r="R13" s="80">
        <v>0.40150282858328762</v>
      </c>
      <c r="S13" s="80">
        <v>0.49411920002875931</v>
      </c>
      <c r="T13" s="80">
        <v>0.51230685157640743</v>
      </c>
      <c r="U13" s="80">
        <v>0.56031468542594698</v>
      </c>
      <c r="V13" s="80">
        <v>0.55122854813026101</v>
      </c>
      <c r="W13" s="80">
        <v>0.56463398766011796</v>
      </c>
      <c r="X13" s="80">
        <v>0.57933915749518206</v>
      </c>
      <c r="Y13" s="80">
        <v>0.53649693161567102</v>
      </c>
      <c r="Z13" s="80">
        <v>0.53697678519757197</v>
      </c>
      <c r="AA13" s="99">
        <v>0.54337101348296102</v>
      </c>
      <c r="AB13" s="99">
        <v>0.47558772250932901</v>
      </c>
      <c r="AC13" s="99">
        <v>0.41687806403232303</v>
      </c>
    </row>
    <row r="14" spans="1:29" x14ac:dyDescent="0.2">
      <c r="A14" s="79"/>
      <c r="B14" s="79"/>
      <c r="C14" s="79" t="s">
        <v>5</v>
      </c>
      <c r="D14" s="80">
        <v>0.35280782367250663</v>
      </c>
      <c r="E14" s="80">
        <v>0.34944786631002928</v>
      </c>
      <c r="F14" s="80"/>
      <c r="G14" s="80"/>
      <c r="H14" s="80"/>
      <c r="I14" s="80"/>
      <c r="J14" s="80">
        <v>0.43713446789422183</v>
      </c>
      <c r="K14" s="80">
        <v>0.46776589402886498</v>
      </c>
      <c r="L14" s="80">
        <v>0.46186811468719874</v>
      </c>
      <c r="M14" s="80">
        <v>0.44344462063660595</v>
      </c>
      <c r="N14" s="80">
        <v>0.43597973160364006</v>
      </c>
      <c r="O14" s="80">
        <v>0.43354277163323512</v>
      </c>
      <c r="P14" s="80">
        <v>0.4230113873395035</v>
      </c>
      <c r="Q14" s="80">
        <v>0.38527117576756642</v>
      </c>
      <c r="R14" s="80">
        <v>0.37831495247774199</v>
      </c>
      <c r="S14" s="80">
        <v>0.37800495644943766</v>
      </c>
      <c r="T14" s="80">
        <v>0.357793186358418</v>
      </c>
      <c r="U14" s="80">
        <v>0.3164379324287398</v>
      </c>
      <c r="V14" s="80">
        <v>0.31257422483278025</v>
      </c>
      <c r="W14" s="80">
        <v>0.30858694229805933</v>
      </c>
      <c r="X14" s="80">
        <v>0.30429014514726932</v>
      </c>
      <c r="Y14" s="80">
        <v>0.32789783177335396</v>
      </c>
      <c r="Z14" s="80">
        <v>0.3234308254830332</v>
      </c>
      <c r="AA14" s="99">
        <v>0.34211076329836354</v>
      </c>
      <c r="AB14" s="99">
        <v>0.36253320490232249</v>
      </c>
      <c r="AC14" s="99">
        <v>0.41149677490804448</v>
      </c>
    </row>
    <row r="15" spans="1:29" ht="15" x14ac:dyDescent="0.25">
      <c r="A15" s="79"/>
      <c r="B15" s="77" t="s">
        <v>28</v>
      </c>
      <c r="C15" s="77" t="s">
        <v>13</v>
      </c>
      <c r="D15" s="78">
        <v>10.052087987917089</v>
      </c>
      <c r="E15" s="78">
        <v>10.05631421905346</v>
      </c>
      <c r="F15" s="78"/>
      <c r="G15" s="78"/>
      <c r="H15" s="78"/>
      <c r="I15" s="78"/>
      <c r="J15" s="78">
        <v>10.897623940520708</v>
      </c>
      <c r="K15" s="78">
        <v>11.084906127434687</v>
      </c>
      <c r="L15" s="78">
        <v>10.986223602792876</v>
      </c>
      <c r="M15" s="78">
        <v>11.277548535813093</v>
      </c>
      <c r="N15" s="78">
        <v>11.5000401889255</v>
      </c>
      <c r="O15" s="78">
        <v>11.669549560093827</v>
      </c>
      <c r="P15" s="78">
        <v>11.641887849058969</v>
      </c>
      <c r="Q15" s="78">
        <v>11.691286987319529</v>
      </c>
      <c r="R15" s="78">
        <v>11.612500961448387</v>
      </c>
      <c r="S15" s="78">
        <v>11.585460618265534</v>
      </c>
      <c r="T15" s="78">
        <v>11.468415802109686</v>
      </c>
      <c r="U15" s="78">
        <v>11.053094</v>
      </c>
      <c r="V15" s="78">
        <v>10.591862000000001</v>
      </c>
      <c r="W15" s="78">
        <v>10.333633000000001</v>
      </c>
      <c r="X15" s="78">
        <v>10.394287</v>
      </c>
      <c r="Y15" s="78">
        <v>10.34926776041736</v>
      </c>
      <c r="Z15" s="78">
        <v>10.247590941613021</v>
      </c>
      <c r="AA15" s="78">
        <v>10.256256719034241</v>
      </c>
      <c r="AB15" s="78">
        <v>9.9399830304347194</v>
      </c>
      <c r="AC15" s="78">
        <v>9.9407530244446392</v>
      </c>
    </row>
    <row r="16" spans="1:29" x14ac:dyDescent="0.2">
      <c r="A16" s="81"/>
      <c r="B16" s="79"/>
      <c r="C16" s="79" t="s">
        <v>8</v>
      </c>
      <c r="D16" s="80">
        <v>4.4333003074754282</v>
      </c>
      <c r="E16" s="80">
        <v>4.4151864986680378</v>
      </c>
      <c r="F16" s="80"/>
      <c r="G16" s="80"/>
      <c r="H16" s="80"/>
      <c r="I16" s="80"/>
      <c r="J16" s="80">
        <v>4.2996534955213388</v>
      </c>
      <c r="K16" s="80">
        <v>4.3009003006382658</v>
      </c>
      <c r="L16" s="80">
        <v>4.1232883135409972</v>
      </c>
      <c r="M16" s="80">
        <v>4.2775935864941248</v>
      </c>
      <c r="N16" s="80">
        <v>4.2665704755473852</v>
      </c>
      <c r="O16" s="80">
        <v>4.2059291517016923</v>
      </c>
      <c r="P16" s="80">
        <v>4.0962994666724253</v>
      </c>
      <c r="Q16" s="80">
        <v>4.0276152527357763</v>
      </c>
      <c r="R16" s="80">
        <v>3.9505333166476722</v>
      </c>
      <c r="S16" s="80">
        <v>3.8412138465050449</v>
      </c>
      <c r="T16" s="80">
        <v>3.8342655879768825</v>
      </c>
      <c r="U16" s="80">
        <f t="shared" ref="U16:AC16" si="0">SUM(U4,U10)</f>
        <v>3.4749355660984698</v>
      </c>
      <c r="V16" s="80">
        <f t="shared" si="0"/>
        <v>3.3422562961579798</v>
      </c>
      <c r="W16" s="80">
        <f t="shared" si="0"/>
        <v>3.2003314378429399</v>
      </c>
      <c r="X16" s="80">
        <f t="shared" si="0"/>
        <v>3.2554025023739301</v>
      </c>
      <c r="Y16" s="80">
        <f t="shared" si="0"/>
        <v>3.2151490879526201</v>
      </c>
      <c r="Z16" s="80">
        <f t="shared" si="0"/>
        <v>3.1950872669445403</v>
      </c>
      <c r="AA16" s="80">
        <f t="shared" si="0"/>
        <v>3.1958880840335198</v>
      </c>
      <c r="AB16" s="80">
        <f t="shared" si="0"/>
        <v>3.1169079557900199</v>
      </c>
      <c r="AC16" s="80">
        <f t="shared" si="0"/>
        <v>3.0999158049367801</v>
      </c>
    </row>
    <row r="17" spans="1:29" x14ac:dyDescent="0.2">
      <c r="A17" s="81"/>
      <c r="B17" s="79"/>
      <c r="C17" s="79" t="s">
        <v>26</v>
      </c>
      <c r="D17" s="80">
        <v>3.5076994780604966</v>
      </c>
      <c r="E17" s="80">
        <v>3.3678381753255802</v>
      </c>
      <c r="F17" s="80"/>
      <c r="G17" s="80"/>
      <c r="H17" s="80"/>
      <c r="I17" s="80"/>
      <c r="J17" s="80">
        <v>3.2578787500931501</v>
      </c>
      <c r="K17" s="80">
        <v>3.3046684200522187</v>
      </c>
      <c r="L17" s="80">
        <v>3.2820932855008369</v>
      </c>
      <c r="M17" s="80">
        <v>3.4312001783973387</v>
      </c>
      <c r="N17" s="80">
        <v>3.4359610061141295</v>
      </c>
      <c r="O17" s="80">
        <v>3.3115456992319277</v>
      </c>
      <c r="P17" s="80">
        <v>3.2734396463048805</v>
      </c>
      <c r="Q17" s="80">
        <v>3.3743427050373493</v>
      </c>
      <c r="R17" s="80">
        <v>3.4352508604286327</v>
      </c>
      <c r="S17" s="80">
        <v>3.411919633412837</v>
      </c>
      <c r="T17" s="80">
        <v>3.2818154632312915</v>
      </c>
      <c r="U17" s="80">
        <v>3.2685131000000003</v>
      </c>
      <c r="V17" s="80">
        <v>3.0359566</v>
      </c>
      <c r="W17" s="80">
        <v>2.9638659000000001</v>
      </c>
      <c r="X17" s="80">
        <v>2.9690950000000003</v>
      </c>
      <c r="Y17" s="80">
        <v>2.9785725835166783</v>
      </c>
      <c r="Z17" s="80">
        <v>2.9702753592219588</v>
      </c>
      <c r="AA17" s="80">
        <v>2.9598175364157862</v>
      </c>
      <c r="AB17" s="80">
        <v>2.9124525813310362</v>
      </c>
      <c r="AC17" s="80">
        <v>2.950514360656026</v>
      </c>
    </row>
    <row r="18" spans="1:29" x14ac:dyDescent="0.2">
      <c r="A18" s="81"/>
      <c r="B18" s="79"/>
      <c r="C18" s="79" t="s">
        <v>14</v>
      </c>
      <c r="D18" s="80">
        <v>1.3522431969409427</v>
      </c>
      <c r="E18" s="80">
        <v>1.4447299442292536</v>
      </c>
      <c r="F18" s="80"/>
      <c r="G18" s="80"/>
      <c r="H18" s="80"/>
      <c r="I18" s="80"/>
      <c r="J18" s="80">
        <v>2.287413608584715</v>
      </c>
      <c r="K18" s="80">
        <v>2.4011479544179251</v>
      </c>
      <c r="L18" s="80">
        <v>2.5531018604444675</v>
      </c>
      <c r="M18" s="80">
        <v>2.5845489073112384</v>
      </c>
      <c r="N18" s="80">
        <v>2.7999772573795259</v>
      </c>
      <c r="O18" s="80">
        <v>3.0719575463416238</v>
      </c>
      <c r="P18" s="80">
        <v>3.1368749936353901</v>
      </c>
      <c r="Q18" s="80">
        <v>3.1920607806571137</v>
      </c>
      <c r="R18" s="80">
        <v>3.1909646101615516</v>
      </c>
      <c r="S18" s="80">
        <v>3.2258107741032997</v>
      </c>
      <c r="T18" s="80">
        <v>3.2463116777053975</v>
      </c>
      <c r="U18" s="80">
        <v>3.1993290000000001</v>
      </c>
      <c r="V18" s="80">
        <v>3.0859532999999999</v>
      </c>
      <c r="W18" s="80">
        <v>3.0651381999999998</v>
      </c>
      <c r="X18" s="80">
        <v>3.0648369</v>
      </c>
      <c r="Y18" s="80">
        <v>3.0598514787372446</v>
      </c>
      <c r="Z18" s="80">
        <v>2.9813664348276241</v>
      </c>
      <c r="AA18" s="80">
        <v>2.963713970578385</v>
      </c>
      <c r="AB18" s="80">
        <v>2.8332733028431627</v>
      </c>
      <c r="AC18" s="80">
        <v>2.8259541164878401</v>
      </c>
    </row>
    <row r="19" spans="1:29" x14ac:dyDescent="0.2">
      <c r="A19" s="81"/>
      <c r="B19" s="79"/>
      <c r="C19" s="79" t="s">
        <v>6</v>
      </c>
      <c r="D19" s="80">
        <v>0.38463311500926933</v>
      </c>
      <c r="E19" s="80">
        <v>0.45317398786832774</v>
      </c>
      <c r="F19" s="80"/>
      <c r="G19" s="80"/>
      <c r="H19" s="80"/>
      <c r="I19" s="80"/>
      <c r="J19" s="80">
        <v>0.51390911605159351</v>
      </c>
      <c r="K19" s="80">
        <v>0.49219173579973152</v>
      </c>
      <c r="L19" s="80">
        <v>0.45744321639396485</v>
      </c>
      <c r="M19" s="80">
        <v>0.44392838050217254</v>
      </c>
      <c r="N19" s="80">
        <v>0.48506938814990141</v>
      </c>
      <c r="O19" s="80">
        <v>0.57934540003543522</v>
      </c>
      <c r="P19" s="80">
        <v>0.65372628120189979</v>
      </c>
      <c r="Q19" s="80">
        <v>0.66310974396825062</v>
      </c>
      <c r="R19" s="80">
        <v>0.6106804035761072</v>
      </c>
      <c r="S19" s="80">
        <v>0.68849428923237843</v>
      </c>
      <c r="T19" s="80">
        <v>0.71057048330975947</v>
      </c>
      <c r="U19" s="80">
        <v>0.76303940000000003</v>
      </c>
      <c r="V19" s="80">
        <v>0.76517970000000002</v>
      </c>
      <c r="W19" s="80">
        <v>0.76300210000000002</v>
      </c>
      <c r="X19" s="80">
        <v>0.77043020000000006</v>
      </c>
      <c r="Y19" s="80">
        <v>0.73228433500984702</v>
      </c>
      <c r="Z19" s="80">
        <v>0.74363230887607301</v>
      </c>
      <c r="AA19" s="80">
        <v>0.76153374198032697</v>
      </c>
      <c r="AB19" s="80">
        <v>0.689321078292366</v>
      </c>
      <c r="AC19" s="80">
        <v>0.62858133019865403</v>
      </c>
    </row>
    <row r="20" spans="1:29" x14ac:dyDescent="0.2">
      <c r="A20" s="81"/>
      <c r="B20" s="82"/>
      <c r="C20" s="82" t="s">
        <v>5</v>
      </c>
      <c r="D20" s="80">
        <v>0.37421189043095171</v>
      </c>
      <c r="E20" s="80">
        <v>0.37538561296226181</v>
      </c>
      <c r="F20" s="80"/>
      <c r="G20" s="80"/>
      <c r="H20" s="80"/>
      <c r="I20" s="80"/>
      <c r="J20" s="80">
        <v>0.53876897026991011</v>
      </c>
      <c r="K20" s="80">
        <v>0.58599771652654431</v>
      </c>
      <c r="L20" s="80">
        <v>0.57029692691260936</v>
      </c>
      <c r="M20" s="80">
        <v>0.54027748310821966</v>
      </c>
      <c r="N20" s="80">
        <v>0.51246206173455933</v>
      </c>
      <c r="O20" s="80">
        <v>0.50077176278315039</v>
      </c>
      <c r="P20" s="80">
        <v>0.48154746124437098</v>
      </c>
      <c r="Q20" s="80">
        <v>0.43415850492104008</v>
      </c>
      <c r="R20" s="80">
        <v>0.42507177063442225</v>
      </c>
      <c r="S20" s="80">
        <v>0.4180220750119733</v>
      </c>
      <c r="T20" s="80">
        <v>0.39545258988635523</v>
      </c>
      <c r="U20" s="80">
        <v>0.35425020000000002</v>
      </c>
      <c r="V20" s="80">
        <v>0.35618809999999995</v>
      </c>
      <c r="W20" s="80">
        <v>0.34357489999999996</v>
      </c>
      <c r="X20" s="80">
        <v>0.33969020000000005</v>
      </c>
      <c r="Y20" s="80">
        <v>0.32789783177335396</v>
      </c>
      <c r="Z20" s="80">
        <v>0.3234308254830332</v>
      </c>
      <c r="AA20" s="80">
        <v>0.34211076329836354</v>
      </c>
      <c r="AB20" s="80">
        <v>0.36253320490232249</v>
      </c>
      <c r="AC20" s="80">
        <v>0.41149677490804448</v>
      </c>
    </row>
    <row r="21" spans="1:29" ht="15" x14ac:dyDescent="0.25">
      <c r="A21" s="83" t="s">
        <v>29</v>
      </c>
      <c r="B21" s="77" t="s">
        <v>25</v>
      </c>
      <c r="C21" s="84" t="s">
        <v>13</v>
      </c>
      <c r="D21" s="85">
        <v>5.2120380449088772</v>
      </c>
      <c r="E21" s="85">
        <v>5.1287409483287094</v>
      </c>
      <c r="F21" s="85"/>
      <c r="G21" s="85"/>
      <c r="H21" s="85"/>
      <c r="I21" s="85"/>
      <c r="J21" s="85">
        <v>4.7202017842578385</v>
      </c>
      <c r="K21" s="85">
        <v>4.7136540191090885</v>
      </c>
      <c r="L21" s="85">
        <v>4.6875902353627321</v>
      </c>
      <c r="M21" s="85">
        <v>4.6161346276606112</v>
      </c>
      <c r="N21" s="85">
        <v>4.5252226065210754</v>
      </c>
      <c r="O21" s="85">
        <v>4.3904178358132979</v>
      </c>
      <c r="P21" s="85">
        <v>4.2827038420944374</v>
      </c>
      <c r="Q21" s="85">
        <v>3.9948878145460802</v>
      </c>
      <c r="R21" s="85">
        <v>3.6150243884680302</v>
      </c>
      <c r="S21" s="85">
        <v>3.4344589369440701</v>
      </c>
      <c r="T21" s="85">
        <v>3.2597678014774614</v>
      </c>
      <c r="U21" s="85">
        <v>3.1453509999999998</v>
      </c>
      <c r="V21" s="85">
        <v>3.0353690000000002</v>
      </c>
      <c r="W21" s="85">
        <v>2.9175789999999999</v>
      </c>
      <c r="X21" s="85">
        <v>2.8562280000000002</v>
      </c>
      <c r="Y21" s="85">
        <v>2.7841872537295398</v>
      </c>
      <c r="Z21" s="85">
        <v>2.73780182859488</v>
      </c>
      <c r="AA21" s="126">
        <v>2.6740302508366298</v>
      </c>
      <c r="AB21" s="126">
        <v>2.6397936740529402</v>
      </c>
      <c r="AC21" s="126">
        <v>2.5968555378841698</v>
      </c>
    </row>
    <row r="22" spans="1:29" ht="15" x14ac:dyDescent="0.2">
      <c r="A22" s="83"/>
      <c r="B22" s="79"/>
      <c r="C22" s="79" t="s">
        <v>8</v>
      </c>
      <c r="D22" s="86">
        <v>4.2497755932567376</v>
      </c>
      <c r="E22" s="86">
        <v>4.1698679441604964</v>
      </c>
      <c r="F22" s="86"/>
      <c r="G22" s="86"/>
      <c r="H22" s="86"/>
      <c r="I22" s="86"/>
      <c r="J22" s="86">
        <v>3.4757433754200213</v>
      </c>
      <c r="K22" s="86">
        <v>3.3935712154056126</v>
      </c>
      <c r="L22" s="86">
        <v>3.3056514331189097</v>
      </c>
      <c r="M22" s="86">
        <v>3.2069409502855826</v>
      </c>
      <c r="N22" s="86">
        <v>3.1297003177778224</v>
      </c>
      <c r="O22" s="86">
        <v>3.0064628825277775</v>
      </c>
      <c r="P22" s="86">
        <v>2.8618704395124968</v>
      </c>
      <c r="Q22" s="86">
        <v>2.6293603912320731</v>
      </c>
      <c r="R22" s="86">
        <v>2.3566156023421669</v>
      </c>
      <c r="S22" s="86">
        <v>2.2216083380222584</v>
      </c>
      <c r="T22" s="86">
        <v>2.0923185902164305</v>
      </c>
      <c r="U22" s="86">
        <v>2.005919</v>
      </c>
      <c r="V22" s="86">
        <v>1.8977139999999999</v>
      </c>
      <c r="W22" s="86">
        <v>1.7947740000000001</v>
      </c>
      <c r="X22" s="86">
        <v>1.7551909999999999</v>
      </c>
      <c r="Y22" s="86">
        <v>1.6971961296216</v>
      </c>
      <c r="Z22" s="86">
        <v>1.6575353407437901</v>
      </c>
      <c r="AA22" s="99">
        <v>1.61711954880646</v>
      </c>
      <c r="AB22" s="99">
        <v>1.60203723219422</v>
      </c>
      <c r="AC22" s="99">
        <v>1.5789081019536999</v>
      </c>
    </row>
    <row r="23" spans="1:29" ht="15" x14ac:dyDescent="0.2">
      <c r="A23" s="83"/>
      <c r="B23" s="79"/>
      <c r="C23" s="79" t="s">
        <v>26</v>
      </c>
      <c r="D23" s="86">
        <v>0.37047849712205139</v>
      </c>
      <c r="E23" s="86">
        <v>0.36318698754406342</v>
      </c>
      <c r="F23" s="86"/>
      <c r="G23" s="86"/>
      <c r="H23" s="86"/>
      <c r="I23" s="86"/>
      <c r="J23" s="86">
        <v>0.48485933942373582</v>
      </c>
      <c r="K23" s="86">
        <v>0.47275486422298574</v>
      </c>
      <c r="L23" s="86">
        <v>0.47753711309483532</v>
      </c>
      <c r="M23" s="86">
        <v>0.48917404299565143</v>
      </c>
      <c r="N23" s="86">
        <v>0.49396351820526502</v>
      </c>
      <c r="O23" s="86">
        <v>0.48228591491528666</v>
      </c>
      <c r="P23" s="86">
        <v>0.45800443930182083</v>
      </c>
      <c r="Q23" s="86">
        <v>0.43429423128983752</v>
      </c>
      <c r="R23" s="86">
        <v>0.40857780894071249</v>
      </c>
      <c r="S23" s="86">
        <v>0.39054645751320632</v>
      </c>
      <c r="T23" s="86">
        <v>0.37613005040082365</v>
      </c>
      <c r="U23" s="86">
        <v>0.36932219999999999</v>
      </c>
      <c r="V23" s="86">
        <v>0.3759266</v>
      </c>
      <c r="W23" s="86">
        <v>0.37612909999999999</v>
      </c>
      <c r="X23" s="86">
        <v>0.36479070000000002</v>
      </c>
      <c r="Y23" s="86">
        <v>0.36423552855431002</v>
      </c>
      <c r="Z23" s="86">
        <v>0.36915569490804301</v>
      </c>
      <c r="AA23" s="99">
        <v>0.36941399731184199</v>
      </c>
      <c r="AB23" s="99">
        <v>0.38056173555224798</v>
      </c>
      <c r="AC23" s="99">
        <v>0.39017671296659601</v>
      </c>
    </row>
    <row r="24" spans="1:29" ht="15" x14ac:dyDescent="0.2">
      <c r="A24" s="83"/>
      <c r="B24" s="79"/>
      <c r="C24" s="79" t="s">
        <v>14</v>
      </c>
      <c r="D24" s="86">
        <v>0.32406808293488415</v>
      </c>
      <c r="E24" s="86">
        <v>0.3174367661450922</v>
      </c>
      <c r="F24" s="86"/>
      <c r="G24" s="86"/>
      <c r="H24" s="86"/>
      <c r="I24" s="86"/>
      <c r="J24" s="86">
        <v>0.42866250124027638</v>
      </c>
      <c r="K24" s="86">
        <v>0.49277698728804981</v>
      </c>
      <c r="L24" s="86">
        <v>0.54293778682183957</v>
      </c>
      <c r="M24" s="86">
        <v>0.57621077925249764</v>
      </c>
      <c r="N24" s="86">
        <v>0.57999233379265513</v>
      </c>
      <c r="O24" s="86">
        <v>0.59428965726266425</v>
      </c>
      <c r="P24" s="86">
        <v>0.60173117741288518</v>
      </c>
      <c r="Q24" s="86">
        <v>0.57051331512824499</v>
      </c>
      <c r="R24" s="86">
        <v>0.54964343458215137</v>
      </c>
      <c r="S24" s="86">
        <v>0.52428313954762018</v>
      </c>
      <c r="T24" s="86">
        <v>0.50207855211355923</v>
      </c>
      <c r="U24" s="86">
        <v>0.47054950000000001</v>
      </c>
      <c r="V24" s="86">
        <v>0.46292480000000003</v>
      </c>
      <c r="W24" s="86">
        <v>0.45506819999999998</v>
      </c>
      <c r="X24" s="86">
        <v>0.44904159999999999</v>
      </c>
      <c r="Y24" s="86">
        <v>0.44186493659921</v>
      </c>
      <c r="Z24" s="86">
        <v>0.42744951984427498</v>
      </c>
      <c r="AA24" s="99">
        <v>0.40523955992115102</v>
      </c>
      <c r="AB24" s="99">
        <v>0.36908687291237002</v>
      </c>
      <c r="AC24" s="99">
        <v>0.35035068836440503</v>
      </c>
    </row>
    <row r="25" spans="1:29" x14ac:dyDescent="0.2">
      <c r="A25" s="79"/>
      <c r="B25" s="79"/>
      <c r="C25" s="79" t="s">
        <v>6</v>
      </c>
      <c r="D25" s="86">
        <v>0.24911756329387363</v>
      </c>
      <c r="E25" s="86">
        <v>0.24836444465421179</v>
      </c>
      <c r="F25" s="86"/>
      <c r="G25" s="86"/>
      <c r="H25" s="86"/>
      <c r="I25" s="86"/>
      <c r="J25" s="86">
        <v>0.20814392311606164</v>
      </c>
      <c r="K25" s="86">
        <v>0.19466364418369886</v>
      </c>
      <c r="L25" s="86">
        <v>0.18729710503939156</v>
      </c>
      <c r="M25" s="86">
        <v>0.18698244419218973</v>
      </c>
      <c r="N25" s="86">
        <v>0.1970534237817117</v>
      </c>
      <c r="O25" s="86">
        <v>0.20495127867557436</v>
      </c>
      <c r="P25" s="86">
        <v>0.27397264222925266</v>
      </c>
      <c r="Q25" s="86">
        <v>0.29193468997434252</v>
      </c>
      <c r="R25" s="86">
        <v>0.23997984159335298</v>
      </c>
      <c r="S25" s="86">
        <v>0.24606739010278511</v>
      </c>
      <c r="T25" s="86">
        <v>0.24169440658962571</v>
      </c>
      <c r="U25" s="86">
        <v>0.25223679999999998</v>
      </c>
      <c r="V25" s="86">
        <v>0.25447429999999999</v>
      </c>
      <c r="W25" s="86">
        <v>0.2544495</v>
      </c>
      <c r="X25" s="86">
        <v>0.25479849999999998</v>
      </c>
      <c r="Y25" s="86">
        <v>0.25458541224015502</v>
      </c>
      <c r="Z25" s="86">
        <v>0.26066195114138901</v>
      </c>
      <c r="AA25" s="99">
        <v>0.26093618816344699</v>
      </c>
      <c r="AB25" s="99">
        <v>0.268446639139508</v>
      </c>
      <c r="AC25" s="99">
        <v>0.25829771396182299</v>
      </c>
    </row>
    <row r="26" spans="1:29" x14ac:dyDescent="0.2">
      <c r="A26" s="79"/>
      <c r="B26" s="79"/>
      <c r="C26" s="79" t="s">
        <v>5</v>
      </c>
      <c r="D26" s="86">
        <v>1.8598308301330833E-2</v>
      </c>
      <c r="E26" s="86">
        <v>2.9884805824845612E-2</v>
      </c>
      <c r="F26" s="86"/>
      <c r="G26" s="86"/>
      <c r="H26" s="86"/>
      <c r="I26" s="86"/>
      <c r="J26" s="86">
        <v>0.12279264505774233</v>
      </c>
      <c r="K26" s="86">
        <v>0.15988730800874115</v>
      </c>
      <c r="L26" s="86">
        <v>0.17416679728775575</v>
      </c>
      <c r="M26" s="86">
        <v>0.1568264109346891</v>
      </c>
      <c r="N26" s="86">
        <v>0.12451301296362141</v>
      </c>
      <c r="O26" s="86">
        <v>0.10242810243199547</v>
      </c>
      <c r="P26" s="86">
        <v>8.7125143637982183E-2</v>
      </c>
      <c r="Q26" s="86">
        <v>6.8785186921582198E-2</v>
      </c>
      <c r="R26" s="86">
        <v>6.0207701009646626E-2</v>
      </c>
      <c r="S26" s="86">
        <v>5.1953611758199805E-2</v>
      </c>
      <c r="T26" s="86">
        <v>4.7546202157022634E-2</v>
      </c>
      <c r="U26" s="86">
        <v>4.7323999999999998E-2</v>
      </c>
      <c r="V26" s="86">
        <v>4.4329299999999995E-2</v>
      </c>
      <c r="W26" s="86">
        <v>3.7158499999999997E-2</v>
      </c>
      <c r="X26" s="86">
        <v>3.2406299999999999E-2</v>
      </c>
      <c r="Y26" s="86">
        <v>2.6305246714262299E-2</v>
      </c>
      <c r="Z26" s="86">
        <v>2.29993219573866E-2</v>
      </c>
      <c r="AA26" s="99">
        <v>2.1320956633736898E-2</v>
      </c>
      <c r="AB26" s="99">
        <v>1.9661194254596E-2</v>
      </c>
      <c r="AC26" s="99">
        <v>1.9122320637642701E-2</v>
      </c>
    </row>
    <row r="27" spans="1:29" ht="15" x14ac:dyDescent="0.25">
      <c r="A27" s="79"/>
      <c r="B27" s="77" t="s">
        <v>27</v>
      </c>
      <c r="C27" s="77" t="s">
        <v>13</v>
      </c>
      <c r="D27" s="78">
        <v>3.8336066108004556</v>
      </c>
      <c r="E27" s="78">
        <v>3.9308139445604269</v>
      </c>
      <c r="F27" s="78"/>
      <c r="G27" s="78"/>
      <c r="H27" s="78"/>
      <c r="I27" s="78"/>
      <c r="J27" s="78">
        <v>5.1479067809119208</v>
      </c>
      <c r="K27" s="78">
        <v>5.4339363007893287</v>
      </c>
      <c r="L27" s="78">
        <v>5.616188671901571</v>
      </c>
      <c r="M27" s="78">
        <v>5.7821016040327811</v>
      </c>
      <c r="N27" s="78">
        <v>5.8984707352574617</v>
      </c>
      <c r="O27" s="78">
        <v>6.0930090732934792</v>
      </c>
      <c r="P27" s="78">
        <v>6.115900629858916</v>
      </c>
      <c r="Q27" s="78">
        <v>6.2998567666488139</v>
      </c>
      <c r="R27" s="78">
        <v>6.253167898757555</v>
      </c>
      <c r="S27" s="78">
        <v>6.3180964528968859</v>
      </c>
      <c r="T27" s="78">
        <v>6.3080673916969001</v>
      </c>
      <c r="U27" s="78">
        <v>6.2306781690246797</v>
      </c>
      <c r="V27" s="78">
        <v>6.1378166816072097</v>
      </c>
      <c r="W27" s="78">
        <v>6.10079794238509</v>
      </c>
      <c r="X27" s="78">
        <v>6.1578370930519402</v>
      </c>
      <c r="Y27" s="78">
        <v>6.2235477675791797</v>
      </c>
      <c r="Z27" s="78">
        <v>6.2435404466917399</v>
      </c>
      <c r="AA27" s="126">
        <v>6.3008039927795796</v>
      </c>
      <c r="AB27" s="126">
        <v>6.4881984132665602</v>
      </c>
      <c r="AC27" s="126">
        <v>6.5497634141669501</v>
      </c>
    </row>
    <row r="28" spans="1:29" x14ac:dyDescent="0.2">
      <c r="A28" s="79"/>
      <c r="B28" s="79"/>
      <c r="C28" s="79" t="s">
        <v>8</v>
      </c>
      <c r="D28" s="80">
        <v>1.0219306019367356</v>
      </c>
      <c r="E28" s="80">
        <v>1.0782866378197957</v>
      </c>
      <c r="F28" s="80"/>
      <c r="G28" s="80"/>
      <c r="H28" s="80"/>
      <c r="I28" s="80"/>
      <c r="J28" s="80">
        <v>1.5032608795484386</v>
      </c>
      <c r="K28" s="80">
        <v>1.5930565364311806</v>
      </c>
      <c r="L28" s="80">
        <v>1.6496818000260949</v>
      </c>
      <c r="M28" s="80">
        <v>1.6882705587305387</v>
      </c>
      <c r="N28" s="80">
        <v>1.717259174530102</v>
      </c>
      <c r="O28" s="80">
        <v>1.7376509160896321</v>
      </c>
      <c r="P28" s="80">
        <v>1.7701599809055237</v>
      </c>
      <c r="Q28" s="80">
        <v>1.7781985311849937</v>
      </c>
      <c r="R28" s="80">
        <v>1.7368416953684074</v>
      </c>
      <c r="S28" s="80">
        <v>1.703466778103613</v>
      </c>
      <c r="T28" s="80">
        <v>1.7117562599939729</v>
      </c>
      <c r="U28" s="80">
        <v>1.66626282475585</v>
      </c>
      <c r="V28" s="80">
        <v>1.6350005941035399</v>
      </c>
      <c r="W28" s="80">
        <v>1.62074510624587</v>
      </c>
      <c r="X28" s="80">
        <v>1.65909837909415</v>
      </c>
      <c r="Y28" s="80">
        <v>1.6807324746669701</v>
      </c>
      <c r="Z28" s="80">
        <v>1.6873673853162501</v>
      </c>
      <c r="AA28" s="99">
        <v>1.67995005704209</v>
      </c>
      <c r="AB28" s="99">
        <v>1.7731524208611</v>
      </c>
      <c r="AC28" s="99">
        <v>1.82245385165799</v>
      </c>
    </row>
    <row r="29" spans="1:29" x14ac:dyDescent="0.2">
      <c r="A29" s="79"/>
      <c r="B29" s="79"/>
      <c r="C29" s="79" t="s">
        <v>26</v>
      </c>
      <c r="D29" s="80">
        <v>1.0926214712386377</v>
      </c>
      <c r="E29" s="80">
        <v>1.0717100311900134</v>
      </c>
      <c r="F29" s="80"/>
      <c r="G29" s="80"/>
      <c r="H29" s="80"/>
      <c r="I29" s="80"/>
      <c r="J29" s="80">
        <v>1.1316644114191317</v>
      </c>
      <c r="K29" s="80">
        <v>1.1824014146064095</v>
      </c>
      <c r="L29" s="80">
        <v>1.2078703303887868</v>
      </c>
      <c r="M29" s="80">
        <v>1.3420561822376285</v>
      </c>
      <c r="N29" s="80">
        <v>1.3654326696554122</v>
      </c>
      <c r="O29" s="80">
        <v>1.3839985070272842</v>
      </c>
      <c r="P29" s="80">
        <v>1.3675595856071887</v>
      </c>
      <c r="Q29" s="80">
        <v>1.4214036240072432</v>
      </c>
      <c r="R29" s="80">
        <v>1.4476214722269953</v>
      </c>
      <c r="S29" s="80">
        <v>1.4559345900181395</v>
      </c>
      <c r="T29" s="80">
        <v>1.4820096029201593</v>
      </c>
      <c r="U29" s="80">
        <v>1.46620157056528</v>
      </c>
      <c r="V29" s="80">
        <v>1.4509597761811399</v>
      </c>
      <c r="W29" s="80">
        <v>1.4373646171080401</v>
      </c>
      <c r="X29" s="80">
        <v>1.4652266511509999</v>
      </c>
      <c r="Y29" s="80">
        <v>1.51429585566799</v>
      </c>
      <c r="Z29" s="80">
        <v>1.5427432948478199</v>
      </c>
      <c r="AA29" s="99">
        <v>1.59161360614928</v>
      </c>
      <c r="AB29" s="99">
        <v>1.6931098598012899</v>
      </c>
      <c r="AC29" s="99">
        <v>1.7398389796223599</v>
      </c>
    </row>
    <row r="30" spans="1:29" x14ac:dyDescent="0.2">
      <c r="A30" s="79"/>
      <c r="B30" s="79"/>
      <c r="C30" s="79" t="s">
        <v>14</v>
      </c>
      <c r="D30" s="80">
        <v>1.1789154305267595</v>
      </c>
      <c r="E30" s="80">
        <v>1.2109722730858943</v>
      </c>
      <c r="F30" s="80"/>
      <c r="G30" s="80"/>
      <c r="H30" s="80"/>
      <c r="I30" s="80"/>
      <c r="J30" s="80">
        <v>1.801952215399669</v>
      </c>
      <c r="K30" s="80">
        <v>1.9150769336370017</v>
      </c>
      <c r="L30" s="80">
        <v>2.0221083802398532</v>
      </c>
      <c r="M30" s="80">
        <v>2.0527495410833492</v>
      </c>
      <c r="N30" s="80">
        <v>2.1355330867603124</v>
      </c>
      <c r="O30" s="80">
        <v>2.3108785374043426</v>
      </c>
      <c r="P30" s="80">
        <v>2.3070506762971164</v>
      </c>
      <c r="Q30" s="80">
        <v>2.3944334340647058</v>
      </c>
      <c r="R30" s="80">
        <v>2.367572882494422</v>
      </c>
      <c r="S30" s="80">
        <v>2.4293402270954401</v>
      </c>
      <c r="T30" s="80">
        <v>2.3743979252055674</v>
      </c>
      <c r="U30" s="80">
        <v>2.3643826301352799</v>
      </c>
      <c r="V30" s="80">
        <v>2.3253012297025299</v>
      </c>
      <c r="W30" s="80">
        <v>2.30122753675855</v>
      </c>
      <c r="X30" s="80">
        <v>2.3045359351482899</v>
      </c>
      <c r="Y30" s="80">
        <v>2.3247142671367</v>
      </c>
      <c r="Z30" s="80">
        <v>2.3095946372362102</v>
      </c>
      <c r="AA30" s="99">
        <v>2.32307875041512</v>
      </c>
      <c r="AB30" s="99">
        <v>2.2963416863340802</v>
      </c>
      <c r="AC30" s="99">
        <v>2.2905625790588902</v>
      </c>
    </row>
    <row r="31" spans="1:29" x14ac:dyDescent="0.2">
      <c r="A31" s="79"/>
      <c r="B31" s="79"/>
      <c r="C31" s="79" t="s">
        <v>6</v>
      </c>
      <c r="D31" s="80">
        <v>0.18372371971422302</v>
      </c>
      <c r="E31" s="80">
        <v>0.22332037857597559</v>
      </c>
      <c r="F31" s="80"/>
      <c r="G31" s="80"/>
      <c r="H31" s="80"/>
      <c r="I31" s="80"/>
      <c r="J31" s="80">
        <v>0.3318928047105395</v>
      </c>
      <c r="K31" s="80">
        <v>0.341779651735588</v>
      </c>
      <c r="L31" s="80">
        <v>0.32513142660298028</v>
      </c>
      <c r="M31" s="80">
        <v>0.30352580387320299</v>
      </c>
      <c r="N31" s="80">
        <v>0.30319614590275856</v>
      </c>
      <c r="O31" s="80">
        <v>0.29178188312715952</v>
      </c>
      <c r="P31" s="80">
        <v>0.32769288156963516</v>
      </c>
      <c r="Q31" s="80">
        <v>0.37878423976313091</v>
      </c>
      <c r="R31" s="80">
        <v>0.39178309686202156</v>
      </c>
      <c r="S31" s="80">
        <v>0.43813457289681512</v>
      </c>
      <c r="T31" s="80">
        <v>0.45558370461289466</v>
      </c>
      <c r="U31" s="80">
        <v>0.46591945024083198</v>
      </c>
      <c r="V31" s="80">
        <v>0.472874497956771</v>
      </c>
      <c r="W31" s="80">
        <v>0.49902039091393502</v>
      </c>
      <c r="X31" s="80">
        <v>0.50089191044943704</v>
      </c>
      <c r="Y31" s="80">
        <v>0.48386892011844901</v>
      </c>
      <c r="Z31" s="80">
        <v>0.47753168213227798</v>
      </c>
      <c r="AA31" s="99">
        <v>0.481286791085278</v>
      </c>
      <c r="AB31" s="99">
        <v>0.51547513110828602</v>
      </c>
      <c r="AC31" s="99">
        <v>0.48545333783506001</v>
      </c>
    </row>
    <row r="32" spans="1:29" x14ac:dyDescent="0.2">
      <c r="A32" s="79"/>
      <c r="B32" s="79"/>
      <c r="C32" s="79" t="s">
        <v>5</v>
      </c>
      <c r="D32" s="80">
        <v>0.35641538738410034</v>
      </c>
      <c r="E32" s="80">
        <v>0.34652462388874827</v>
      </c>
      <c r="F32" s="80"/>
      <c r="G32" s="80"/>
      <c r="H32" s="80"/>
      <c r="I32" s="80"/>
      <c r="J32" s="80">
        <v>0.37913646983414184</v>
      </c>
      <c r="K32" s="80">
        <v>0.40162176437914943</v>
      </c>
      <c r="L32" s="80">
        <v>0.41139673464385484</v>
      </c>
      <c r="M32" s="80">
        <v>0.39549951810806167</v>
      </c>
      <c r="N32" s="80">
        <v>0.37704965840887694</v>
      </c>
      <c r="O32" s="80">
        <v>0.36869922964506074</v>
      </c>
      <c r="P32" s="80">
        <v>0.34343750547945162</v>
      </c>
      <c r="Q32" s="80">
        <v>0.3270369376287412</v>
      </c>
      <c r="R32" s="80">
        <v>0.30934875180570798</v>
      </c>
      <c r="S32" s="80">
        <v>0.29122028478287959</v>
      </c>
      <c r="T32" s="80">
        <v>0.28431989896430709</v>
      </c>
      <c r="U32" s="80">
        <v>0.26791169332742998</v>
      </c>
      <c r="V32" s="80">
        <v>0.2536805836632281</v>
      </c>
      <c r="W32" s="80">
        <v>0.24244029135869968</v>
      </c>
      <c r="X32" s="80">
        <v>0.22808421720906241</v>
      </c>
      <c r="Y32" s="80">
        <v>0.2199362499890764</v>
      </c>
      <c r="Z32" s="80">
        <v>0.2263034471591896</v>
      </c>
      <c r="AA32" s="99">
        <v>0.22487478808780831</v>
      </c>
      <c r="AB32" s="99">
        <v>0.21011931516179591</v>
      </c>
      <c r="AC32" s="99">
        <v>0.21145466599265178</v>
      </c>
    </row>
    <row r="33" spans="1:29" ht="15" x14ac:dyDescent="0.25">
      <c r="A33" s="79"/>
      <c r="B33" s="77" t="s">
        <v>28</v>
      </c>
      <c r="C33" s="77" t="s">
        <v>13</v>
      </c>
      <c r="D33" s="78">
        <v>9.0456446557093351</v>
      </c>
      <c r="E33" s="78">
        <v>9.0595548928891372</v>
      </c>
      <c r="F33" s="78"/>
      <c r="G33" s="78"/>
      <c r="H33" s="78"/>
      <c r="I33" s="78"/>
      <c r="J33" s="78">
        <v>9.8681085651697575</v>
      </c>
      <c r="K33" s="78">
        <v>10.147590319898418</v>
      </c>
      <c r="L33" s="78">
        <v>10.303778907264302</v>
      </c>
      <c r="M33" s="78">
        <v>10.398236231693391</v>
      </c>
      <c r="N33" s="78">
        <v>10.423693341778538</v>
      </c>
      <c r="O33" s="78">
        <v>10.483426909106777</v>
      </c>
      <c r="P33" s="78">
        <v>10.398604471953353</v>
      </c>
      <c r="Q33" s="78">
        <v>10.294744581194895</v>
      </c>
      <c r="R33" s="78">
        <v>9.8681922872255861</v>
      </c>
      <c r="S33" s="78">
        <v>9.7525553898409587</v>
      </c>
      <c r="T33" s="78">
        <v>9.5678351931743624</v>
      </c>
      <c r="U33" s="78">
        <v>9.3561969999999999</v>
      </c>
      <c r="V33" s="78">
        <v>9.1718450000000011</v>
      </c>
      <c r="W33" s="78">
        <v>9.0080679999999997</v>
      </c>
      <c r="X33" s="78">
        <v>9.0011050000000008</v>
      </c>
      <c r="Y33" s="78">
        <v>9.0077350213087186</v>
      </c>
      <c r="Z33" s="78">
        <v>8.9813422752866199</v>
      </c>
      <c r="AA33" s="78">
        <v>8.9748342436162094</v>
      </c>
      <c r="AB33" s="78">
        <v>9.1279920873195</v>
      </c>
      <c r="AC33" s="78">
        <v>9.1466189520511207</v>
      </c>
    </row>
    <row r="34" spans="1:29" x14ac:dyDescent="0.2">
      <c r="A34" s="81"/>
      <c r="B34" s="79"/>
      <c r="C34" s="79" t="s">
        <v>8</v>
      </c>
      <c r="D34" s="80">
        <v>5.2717061951934738</v>
      </c>
      <c r="E34" s="80">
        <v>5.2481545819802919</v>
      </c>
      <c r="F34" s="80"/>
      <c r="G34" s="80"/>
      <c r="H34" s="80"/>
      <c r="I34" s="80"/>
      <c r="J34" s="80">
        <v>4.9790042549684603</v>
      </c>
      <c r="K34" s="80">
        <v>4.9866277518367932</v>
      </c>
      <c r="L34" s="80">
        <v>4.9553332331450051</v>
      </c>
      <c r="M34" s="80">
        <v>4.8952115090161215</v>
      </c>
      <c r="N34" s="80">
        <v>4.8469594923079242</v>
      </c>
      <c r="O34" s="80">
        <v>4.74411379861741</v>
      </c>
      <c r="P34" s="80">
        <v>4.6320304204180207</v>
      </c>
      <c r="Q34" s="80">
        <v>4.407558922417067</v>
      </c>
      <c r="R34" s="80">
        <v>4.0934572977105743</v>
      </c>
      <c r="S34" s="80">
        <v>3.9250751161258717</v>
      </c>
      <c r="T34" s="80">
        <v>3.8040748502104029</v>
      </c>
      <c r="U34" s="80">
        <v>3.668145</v>
      </c>
      <c r="V34" s="80">
        <v>3.5334949999999998</v>
      </c>
      <c r="W34" s="80">
        <v>3.4129040000000002</v>
      </c>
      <c r="X34" s="80">
        <v>3.4109280000000002</v>
      </c>
      <c r="Y34" s="80">
        <v>3.3779286042885701</v>
      </c>
      <c r="Z34" s="80">
        <v>3.3449027260600399</v>
      </c>
      <c r="AA34" s="80">
        <v>3.29706960584855</v>
      </c>
      <c r="AB34" s="80">
        <v>3.3751896530553198</v>
      </c>
      <c r="AC34" s="80">
        <v>3.4013619536116897</v>
      </c>
    </row>
    <row r="35" spans="1:29" x14ac:dyDescent="0.2">
      <c r="A35" s="81"/>
      <c r="B35" s="79"/>
      <c r="C35" s="79" t="s">
        <v>26</v>
      </c>
      <c r="D35" s="80">
        <v>1.4630999683606891</v>
      </c>
      <c r="E35" s="80">
        <v>1.434897018734077</v>
      </c>
      <c r="F35" s="80"/>
      <c r="G35" s="80"/>
      <c r="H35" s="80"/>
      <c r="I35" s="80"/>
      <c r="J35" s="80">
        <v>1.6165237508428674</v>
      </c>
      <c r="K35" s="80">
        <v>1.655156278829395</v>
      </c>
      <c r="L35" s="80">
        <v>1.6854074434836224</v>
      </c>
      <c r="M35" s="80">
        <v>1.8312302252332797</v>
      </c>
      <c r="N35" s="80">
        <v>1.8593961878606773</v>
      </c>
      <c r="O35" s="80">
        <v>1.8662844219425712</v>
      </c>
      <c r="P35" s="80">
        <v>1.8255640249090095</v>
      </c>
      <c r="Q35" s="80">
        <v>1.8556978552970811</v>
      </c>
      <c r="R35" s="80">
        <v>1.8561992811677075</v>
      </c>
      <c r="S35" s="80">
        <v>1.846481047531346</v>
      </c>
      <c r="T35" s="80">
        <v>1.8581396533209829</v>
      </c>
      <c r="U35" s="80">
        <v>1.8305982000000001</v>
      </c>
      <c r="V35" s="80">
        <v>1.8283936000000001</v>
      </c>
      <c r="W35" s="80">
        <v>1.8107040999999999</v>
      </c>
      <c r="X35" s="80">
        <v>1.8268556999999999</v>
      </c>
      <c r="Y35" s="80">
        <v>1.8785313842222999</v>
      </c>
      <c r="Z35" s="80">
        <v>1.9118989897558629</v>
      </c>
      <c r="AA35" s="80">
        <v>1.961027603461122</v>
      </c>
      <c r="AB35" s="80">
        <v>2.0736715953535381</v>
      </c>
      <c r="AC35" s="80">
        <v>2.1300156925889557</v>
      </c>
    </row>
    <row r="36" spans="1:29" x14ac:dyDescent="0.2">
      <c r="A36" s="81"/>
      <c r="B36" s="79"/>
      <c r="C36" s="79" t="s">
        <v>14</v>
      </c>
      <c r="D36" s="80">
        <v>1.5029835134616438</v>
      </c>
      <c r="E36" s="80">
        <v>1.5284090392309866</v>
      </c>
      <c r="F36" s="80"/>
      <c r="G36" s="80"/>
      <c r="H36" s="80"/>
      <c r="I36" s="80"/>
      <c r="J36" s="80">
        <v>2.2306147166399453</v>
      </c>
      <c r="K36" s="80">
        <v>2.4078539209250516</v>
      </c>
      <c r="L36" s="80">
        <v>2.5650461670616926</v>
      </c>
      <c r="M36" s="80">
        <v>2.6289603203358474</v>
      </c>
      <c r="N36" s="80">
        <v>2.7155254205529675</v>
      </c>
      <c r="O36" s="80">
        <v>2.9051681946670067</v>
      </c>
      <c r="P36" s="80">
        <v>2.9087818537100016</v>
      </c>
      <c r="Q36" s="80">
        <v>2.9649467491929506</v>
      </c>
      <c r="R36" s="80">
        <v>2.9172163170765737</v>
      </c>
      <c r="S36" s="80">
        <v>2.9536233666430598</v>
      </c>
      <c r="T36" s="80">
        <v>2.8764764773191263</v>
      </c>
      <c r="U36" s="80">
        <v>2.8264465000000003</v>
      </c>
      <c r="V36" s="80">
        <v>2.7846598</v>
      </c>
      <c r="W36" s="80">
        <v>2.7527032</v>
      </c>
      <c r="X36" s="80">
        <v>2.7489006000000002</v>
      </c>
      <c r="Y36" s="80">
        <v>2.76657920373591</v>
      </c>
      <c r="Z36" s="80">
        <v>2.7370441570804851</v>
      </c>
      <c r="AA36" s="80">
        <v>2.7283183103362711</v>
      </c>
      <c r="AB36" s="80">
        <v>2.6654285592464504</v>
      </c>
      <c r="AC36" s="80">
        <v>2.6409132674232954</v>
      </c>
    </row>
    <row r="37" spans="1:29" x14ac:dyDescent="0.2">
      <c r="A37" s="81"/>
      <c r="B37" s="79"/>
      <c r="C37" s="79" t="s">
        <v>6</v>
      </c>
      <c r="D37" s="80">
        <v>0.43284128300809666</v>
      </c>
      <c r="E37" s="80">
        <v>0.47168482323018734</v>
      </c>
      <c r="F37" s="80"/>
      <c r="G37" s="80"/>
      <c r="H37" s="80"/>
      <c r="I37" s="80"/>
      <c r="J37" s="80">
        <v>0.54003672782660106</v>
      </c>
      <c r="K37" s="80">
        <v>0.53644329591928674</v>
      </c>
      <c r="L37" s="80">
        <v>0.51242853164237179</v>
      </c>
      <c r="M37" s="80">
        <v>0.49050824806539278</v>
      </c>
      <c r="N37" s="80">
        <v>0.50024956968447032</v>
      </c>
      <c r="O37" s="80">
        <v>0.49673316180273386</v>
      </c>
      <c r="P37" s="80">
        <v>0.60166552379888782</v>
      </c>
      <c r="Q37" s="80">
        <v>0.67071892973747349</v>
      </c>
      <c r="R37" s="80">
        <v>0.63176293845537468</v>
      </c>
      <c r="S37" s="80">
        <v>0.68420196299960012</v>
      </c>
      <c r="T37" s="80">
        <v>0.69727811120252037</v>
      </c>
      <c r="U37" s="80">
        <v>0.7172885</v>
      </c>
      <c r="V37" s="80">
        <v>0.72732839999999999</v>
      </c>
      <c r="W37" s="80">
        <v>0.75275530000000002</v>
      </c>
      <c r="X37" s="80">
        <v>0.75466610000000001</v>
      </c>
      <c r="Y37" s="80">
        <v>0.73845433235860403</v>
      </c>
      <c r="Z37" s="80">
        <v>0.73819363327366694</v>
      </c>
      <c r="AA37" s="80">
        <v>0.74222297924872493</v>
      </c>
      <c r="AB37" s="80">
        <v>0.78392177024779408</v>
      </c>
      <c r="AC37" s="80">
        <v>0.74375105179688306</v>
      </c>
    </row>
    <row r="38" spans="1:29" ht="15" thickBot="1" x14ac:dyDescent="0.25">
      <c r="A38" s="81"/>
      <c r="B38" s="87"/>
      <c r="C38" s="87" t="s">
        <v>5</v>
      </c>
      <c r="D38" s="88">
        <v>0.37501369568543114</v>
      </c>
      <c r="E38" s="88">
        <v>0.37640942971359392</v>
      </c>
      <c r="F38" s="88"/>
      <c r="G38" s="88"/>
      <c r="H38" s="88"/>
      <c r="I38" s="88"/>
      <c r="J38" s="88">
        <v>0.50192911489188419</v>
      </c>
      <c r="K38" s="88">
        <v>0.56150907238789072</v>
      </c>
      <c r="L38" s="88">
        <v>0.58556353193161048</v>
      </c>
      <c r="M38" s="88">
        <v>0.55232592904275069</v>
      </c>
      <c r="N38" s="88">
        <v>0.50156267137249833</v>
      </c>
      <c r="O38" s="88">
        <v>0.47112733207705626</v>
      </c>
      <c r="P38" s="88">
        <v>0.4305626491174338</v>
      </c>
      <c r="Q38" s="88">
        <v>0.3958221245503234</v>
      </c>
      <c r="R38" s="88">
        <v>0.36955645281535454</v>
      </c>
      <c r="S38" s="88">
        <v>0.34317389654107944</v>
      </c>
      <c r="T38" s="88">
        <v>0.33186610112132969</v>
      </c>
      <c r="U38" s="80">
        <v>0.31372</v>
      </c>
      <c r="V38" s="80">
        <v>0.29796849999999997</v>
      </c>
      <c r="W38" s="80">
        <v>0.27900309999999995</v>
      </c>
      <c r="X38" s="80">
        <v>0.25975599999999999</v>
      </c>
      <c r="Y38" s="80">
        <v>0.24624149670333872</v>
      </c>
      <c r="Z38" s="80">
        <v>0.24930276911657617</v>
      </c>
      <c r="AA38" s="80">
        <v>0.24619574472154521</v>
      </c>
      <c r="AB38" s="80">
        <v>0.22978050941639191</v>
      </c>
      <c r="AC38" s="80">
        <v>0.23057698663029449</v>
      </c>
    </row>
    <row r="41" spans="1:29" s="61" customFormat="1" ht="15.75" thickBot="1" x14ac:dyDescent="0.3">
      <c r="A41" s="61" t="s">
        <v>49</v>
      </c>
      <c r="AA41" s="123"/>
      <c r="AB41" s="123"/>
    </row>
    <row r="42" spans="1:29" s="61" customFormat="1" ht="15" x14ac:dyDescent="0.25">
      <c r="A42" s="91"/>
      <c r="B42" s="91"/>
      <c r="C42" s="91"/>
      <c r="D42" s="91">
        <v>1994</v>
      </c>
      <c r="E42" s="91">
        <v>1995</v>
      </c>
      <c r="F42" s="91">
        <v>1996</v>
      </c>
      <c r="G42" s="91">
        <v>1997</v>
      </c>
      <c r="H42" s="91">
        <v>1998</v>
      </c>
      <c r="I42" s="91">
        <v>1999</v>
      </c>
      <c r="J42" s="91">
        <v>2000</v>
      </c>
      <c r="K42" s="91">
        <v>2001</v>
      </c>
      <c r="L42" s="91">
        <v>2002</v>
      </c>
      <c r="M42" s="91">
        <v>2003</v>
      </c>
      <c r="N42" s="91">
        <v>2004</v>
      </c>
      <c r="O42" s="91">
        <v>2005</v>
      </c>
      <c r="P42" s="91">
        <v>2006</v>
      </c>
      <c r="Q42" s="91">
        <v>2007</v>
      </c>
      <c r="R42" s="91">
        <v>2008</v>
      </c>
      <c r="S42" s="91">
        <v>2009</v>
      </c>
      <c r="T42" s="91">
        <v>2010</v>
      </c>
      <c r="U42" s="91">
        <v>2011</v>
      </c>
      <c r="V42" s="91">
        <v>2012</v>
      </c>
      <c r="W42" s="91">
        <v>2013</v>
      </c>
      <c r="X42" s="91">
        <v>2014</v>
      </c>
      <c r="Y42" s="91">
        <v>2015</v>
      </c>
      <c r="Z42" s="91">
        <v>2016</v>
      </c>
      <c r="AA42" s="129">
        <v>2017</v>
      </c>
      <c r="AB42" s="71">
        <v>2018</v>
      </c>
      <c r="AC42" s="71">
        <v>2019</v>
      </c>
    </row>
    <row r="43" spans="1:29" ht="15" x14ac:dyDescent="0.25">
      <c r="A43" s="61" t="s">
        <v>24</v>
      </c>
      <c r="B43" s="61" t="s">
        <v>28</v>
      </c>
      <c r="D43" s="90"/>
      <c r="E43" s="90"/>
      <c r="F43" s="90"/>
      <c r="G43" s="90"/>
      <c r="H43" s="90"/>
      <c r="I43" s="90"/>
      <c r="J43" s="138">
        <v>0.6140768227544483</v>
      </c>
      <c r="K43" s="138">
        <v>0.62740476832524295</v>
      </c>
      <c r="L43" s="138">
        <v>0.61023320525338198</v>
      </c>
      <c r="M43" s="138">
        <v>0.61752655542010626</v>
      </c>
      <c r="N43" s="138">
        <v>0.62474380544543107</v>
      </c>
      <c r="O43" s="138">
        <v>0.64135275582604023</v>
      </c>
      <c r="P43" s="138">
        <v>0.65800112510337383</v>
      </c>
      <c r="Q43" s="138">
        <v>0.6732001419987178</v>
      </c>
      <c r="R43" s="138">
        <v>0.68467903622861503</v>
      </c>
      <c r="S43" s="138">
        <v>0.70171929093650232</v>
      </c>
      <c r="T43" s="138">
        <v>0.72971095571989641</v>
      </c>
      <c r="U43" s="138">
        <v>0.76999039999999996</v>
      </c>
      <c r="V43" s="138">
        <v>0.80810490000000001</v>
      </c>
      <c r="W43" s="138">
        <v>0.82418539999999996</v>
      </c>
      <c r="X43" s="138">
        <v>0.84588280000000005</v>
      </c>
      <c r="Y43" s="138">
        <v>0.86775889636456394</v>
      </c>
      <c r="Z43" s="138">
        <v>0.88273487268938988</v>
      </c>
      <c r="AA43" s="138">
        <v>0.89626429409370301</v>
      </c>
      <c r="AB43" s="138">
        <v>0.95042722802982493</v>
      </c>
      <c r="AC43" s="138">
        <v>0.987511885165402</v>
      </c>
    </row>
    <row r="44" spans="1:29" ht="15" x14ac:dyDescent="0.25">
      <c r="A44" s="61"/>
      <c r="B44" s="61" t="s">
        <v>25</v>
      </c>
      <c r="D44" s="90"/>
      <c r="E44" s="90"/>
      <c r="F44" s="90"/>
      <c r="G44" s="90"/>
      <c r="H44" s="90"/>
      <c r="I44" s="90"/>
      <c r="J44" s="138">
        <v>0.94954196185933848</v>
      </c>
      <c r="K44" s="138">
        <v>0.98680578454220325</v>
      </c>
      <c r="L44" s="138">
        <v>0.97281928563858244</v>
      </c>
      <c r="M44" s="138">
        <v>0.99486197289777778</v>
      </c>
      <c r="N44" s="138">
        <v>1.0154125165288297</v>
      </c>
      <c r="O44" s="138">
        <v>1.0576068927532161</v>
      </c>
      <c r="P44" s="138">
        <v>1.1098397482171267</v>
      </c>
      <c r="Q44" s="138">
        <v>1.1725178779962229</v>
      </c>
      <c r="R44" s="138">
        <v>1.2114887482285659</v>
      </c>
      <c r="S44" s="138">
        <v>1.2747718492157125</v>
      </c>
      <c r="T44" s="138">
        <v>1.3456325365896304</v>
      </c>
      <c r="U44" s="138">
        <v>1.471403</v>
      </c>
      <c r="V44" s="138">
        <v>1.5346660000000001</v>
      </c>
      <c r="W44" s="138">
        <v>1.568962</v>
      </c>
      <c r="X44" s="138">
        <v>1.656507</v>
      </c>
      <c r="Y44" s="138">
        <v>1.75085227301357</v>
      </c>
      <c r="Z44" s="138">
        <v>1.7867235208391901</v>
      </c>
      <c r="AA44" s="138">
        <v>1.8029969334912301</v>
      </c>
      <c r="AB44" s="138">
        <v>1.8863438251067199</v>
      </c>
      <c r="AC44" s="138">
        <v>1.9592997603298801</v>
      </c>
    </row>
    <row r="45" spans="1:29" ht="15" x14ac:dyDescent="0.25">
      <c r="A45" s="61"/>
      <c r="B45" s="61" t="s">
        <v>27</v>
      </c>
      <c r="D45" s="90"/>
      <c r="E45" s="90"/>
      <c r="F45" s="90"/>
      <c r="G45" s="90"/>
      <c r="H45" s="90"/>
      <c r="I45" s="90"/>
      <c r="J45" s="138">
        <v>0.38677580843399184</v>
      </c>
      <c r="K45" s="138">
        <v>0.38672536990721512</v>
      </c>
      <c r="L45" s="138">
        <v>0.38576436294471811</v>
      </c>
      <c r="M45" s="138">
        <v>0.38856937012486553</v>
      </c>
      <c r="N45" s="138">
        <v>0.38729464591610224</v>
      </c>
      <c r="O45" s="138">
        <v>0.39477842636203897</v>
      </c>
      <c r="P45" s="138">
        <v>0.39888986200675114</v>
      </c>
      <c r="Q45" s="138">
        <v>0.4003017432362922</v>
      </c>
      <c r="R45" s="138">
        <v>0.41303462455287138</v>
      </c>
      <c r="S45" s="138">
        <v>0.43049261494034169</v>
      </c>
      <c r="T45" s="138">
        <v>0.44989356710250994</v>
      </c>
      <c r="U45" s="138">
        <v>0.47691291493507199</v>
      </c>
      <c r="V45" s="138">
        <v>0.49731118125160501</v>
      </c>
      <c r="W45" s="138">
        <v>0.52005833753786301</v>
      </c>
      <c r="X45" s="138">
        <v>0.52344035224225405</v>
      </c>
      <c r="Y45" s="138">
        <v>0.52493713087798199</v>
      </c>
      <c r="Z45" s="138">
        <v>0.52798789796785295</v>
      </c>
      <c r="AA45" s="138">
        <v>0.54693990508613899</v>
      </c>
      <c r="AB45" s="138">
        <v>0.59436019005726604</v>
      </c>
      <c r="AC45" s="138">
        <v>0.62084393235033408</v>
      </c>
    </row>
    <row r="46" spans="1:29" ht="15" x14ac:dyDescent="0.25">
      <c r="A46" s="61"/>
      <c r="B46" s="61"/>
      <c r="D46" s="90"/>
      <c r="E46" s="90"/>
      <c r="F46" s="90"/>
      <c r="G46" s="90"/>
      <c r="H46" s="90"/>
      <c r="I46" s="90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</row>
    <row r="47" spans="1:29" ht="15" x14ac:dyDescent="0.25">
      <c r="A47" s="61" t="s">
        <v>29</v>
      </c>
      <c r="B47" s="61" t="s">
        <v>28</v>
      </c>
      <c r="D47" s="90"/>
      <c r="E47" s="90"/>
      <c r="F47" s="90"/>
      <c r="G47" s="90"/>
      <c r="H47" s="90"/>
      <c r="I47" s="90"/>
      <c r="J47" s="138">
        <v>0.63073467990961363</v>
      </c>
      <c r="K47" s="138">
        <v>0.64071941710256097</v>
      </c>
      <c r="L47" s="138">
        <v>0.64818682824340845</v>
      </c>
      <c r="M47" s="138">
        <v>0.65943435925855443</v>
      </c>
      <c r="N47" s="138">
        <v>0.66950798608390283</v>
      </c>
      <c r="O47" s="138">
        <v>0.67905779853962256</v>
      </c>
      <c r="P47" s="138">
        <v>0.69497854057283404</v>
      </c>
      <c r="Q47" s="138">
        <v>0.69768052982896489</v>
      </c>
      <c r="R47" s="138">
        <v>0.71665912831795608</v>
      </c>
      <c r="S47" s="138">
        <v>0.72866227594020816</v>
      </c>
      <c r="T47" s="138">
        <v>0.74817286527525528</v>
      </c>
      <c r="U47" s="138">
        <v>0.79852480000000003</v>
      </c>
      <c r="V47" s="138">
        <v>0.8349898</v>
      </c>
      <c r="W47" s="138">
        <v>0.85735360000000005</v>
      </c>
      <c r="X47" s="138">
        <v>0.87147929999999996</v>
      </c>
      <c r="Y47" s="138">
        <v>0.89020699999999997</v>
      </c>
      <c r="Z47" s="138">
        <v>0.89995130000000001</v>
      </c>
      <c r="AA47" s="138">
        <v>0.92066510000000001</v>
      </c>
      <c r="AB47" s="138">
        <v>0.93820820000000005</v>
      </c>
      <c r="AC47" s="138">
        <v>0.95653560000000004</v>
      </c>
    </row>
    <row r="48" spans="1:29" ht="15" x14ac:dyDescent="0.25">
      <c r="B48" s="61" t="s">
        <v>25</v>
      </c>
      <c r="D48" s="90"/>
      <c r="E48" s="90"/>
      <c r="F48" s="90"/>
      <c r="G48" s="90"/>
      <c r="H48" s="90"/>
      <c r="I48" s="90"/>
      <c r="J48" s="138">
        <v>0.89395803703917598</v>
      </c>
      <c r="K48" s="138">
        <v>0.93439677750603867</v>
      </c>
      <c r="L48" s="138">
        <v>0.96276229591017792</v>
      </c>
      <c r="M48" s="138">
        <v>0.99673103590869727</v>
      </c>
      <c r="N48" s="138">
        <v>1.030620089287108</v>
      </c>
      <c r="O48" s="138">
        <v>1.070871418349532</v>
      </c>
      <c r="P48" s="138">
        <v>1.1159653663233478</v>
      </c>
      <c r="Q48" s="138">
        <v>1.1601679111325764</v>
      </c>
      <c r="R48" s="138">
        <v>1.2317029829735651</v>
      </c>
      <c r="S48" s="138">
        <v>1.2667667942158551</v>
      </c>
      <c r="T48" s="138">
        <v>1.3208324962349971</v>
      </c>
      <c r="U48" s="138">
        <v>1.4212579999999999</v>
      </c>
      <c r="V48" s="138">
        <v>1.5072140000000001</v>
      </c>
      <c r="W48" s="138">
        <v>1.553256</v>
      </c>
      <c r="X48" s="138">
        <v>1.6045020000000001</v>
      </c>
      <c r="Y48" s="138">
        <v>1.692369</v>
      </c>
      <c r="Z48" s="138">
        <v>1.733203</v>
      </c>
      <c r="AA48" s="138">
        <v>1.7927660000000001</v>
      </c>
      <c r="AB48" s="138">
        <v>1.8616470000000001</v>
      </c>
      <c r="AC48" s="138">
        <v>1.9244250000000001</v>
      </c>
    </row>
    <row r="49" spans="1:29" ht="15.75" thickBot="1" x14ac:dyDescent="0.3">
      <c r="A49" s="92"/>
      <c r="B49" s="92" t="s">
        <v>27</v>
      </c>
      <c r="C49" s="69"/>
      <c r="D49" s="93"/>
      <c r="E49" s="93"/>
      <c r="F49" s="93"/>
      <c r="G49" s="93"/>
      <c r="H49" s="93"/>
      <c r="I49" s="93"/>
      <c r="J49" s="139">
        <v>0.38938078348936733</v>
      </c>
      <c r="K49" s="139">
        <v>0.38596974880296742</v>
      </c>
      <c r="L49" s="139">
        <v>0.38562426550455131</v>
      </c>
      <c r="M49" s="139">
        <v>0.39015391842478897</v>
      </c>
      <c r="N49" s="139">
        <v>0.39246793176341804</v>
      </c>
      <c r="O49" s="139">
        <v>0.39673005472122119</v>
      </c>
      <c r="P49" s="139">
        <v>0.40017945778354097</v>
      </c>
      <c r="Q49" s="139">
        <v>0.40440636941754654</v>
      </c>
      <c r="R49" s="139">
        <v>0.41890667294560779</v>
      </c>
      <c r="S49" s="139">
        <v>0.43615362470643132</v>
      </c>
      <c r="T49" s="139">
        <v>0.45224428520560417</v>
      </c>
      <c r="U49" s="139">
        <v>0.48315469999999999</v>
      </c>
      <c r="V49" s="139">
        <v>0.50247869999999994</v>
      </c>
      <c r="W49" s="139">
        <v>0.5239895</v>
      </c>
      <c r="X49" s="139">
        <v>0.53075950000000005</v>
      </c>
      <c r="Y49" s="139">
        <v>0.5322384</v>
      </c>
      <c r="Z49" s="139">
        <v>0.53441470000000002</v>
      </c>
      <c r="AA49" s="139">
        <v>0.55167619999999995</v>
      </c>
      <c r="AB49" s="139">
        <v>0.56332700000000002</v>
      </c>
      <c r="AC49" s="139">
        <v>0.57357409999999998</v>
      </c>
    </row>
    <row r="50" spans="1:29" ht="15.75" x14ac:dyDescent="0.25">
      <c r="O50" s="96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124"/>
      <c r="AB50" s="124"/>
      <c r="AC50" s="97"/>
    </row>
    <row r="51" spans="1:29" ht="15.75" x14ac:dyDescent="0.25">
      <c r="A51" s="61" t="s">
        <v>50</v>
      </c>
      <c r="X51" s="94"/>
      <c r="Y51" s="95"/>
      <c r="Z51" s="95"/>
      <c r="AA51" s="125"/>
      <c r="AB51" s="125"/>
      <c r="AC51" s="95"/>
    </row>
    <row r="52" spans="1:29" ht="15" x14ac:dyDescent="0.25">
      <c r="J52" s="61">
        <v>2000</v>
      </c>
      <c r="K52" s="61">
        <v>2001</v>
      </c>
      <c r="L52" s="61">
        <v>2002</v>
      </c>
      <c r="M52" s="61">
        <v>2003</v>
      </c>
      <c r="N52" s="61">
        <v>2004</v>
      </c>
      <c r="O52" s="61">
        <v>2005</v>
      </c>
      <c r="P52" s="61">
        <v>2006</v>
      </c>
      <c r="Q52" s="61">
        <v>2007</v>
      </c>
      <c r="R52" s="61">
        <v>2008</v>
      </c>
      <c r="S52" s="61">
        <v>2009</v>
      </c>
      <c r="T52" s="61">
        <v>2010</v>
      </c>
      <c r="U52" s="61">
        <v>2011</v>
      </c>
      <c r="V52" s="61">
        <v>2012</v>
      </c>
      <c r="W52" s="61">
        <v>2013</v>
      </c>
      <c r="X52" s="61">
        <v>2014</v>
      </c>
      <c r="Y52" s="61">
        <v>2015</v>
      </c>
      <c r="Z52" s="61">
        <v>2016</v>
      </c>
      <c r="AA52" s="123">
        <v>2017</v>
      </c>
      <c r="AB52" s="123">
        <v>2018</v>
      </c>
      <c r="AC52" s="123">
        <v>2019</v>
      </c>
    </row>
    <row r="53" spans="1:29" x14ac:dyDescent="0.2">
      <c r="A53" s="64" t="s">
        <v>35</v>
      </c>
      <c r="J53" s="99">
        <v>10.897623940520708</v>
      </c>
      <c r="K53" s="99">
        <v>11.084906127434687</v>
      </c>
      <c r="L53" s="99">
        <v>10.986223602792876</v>
      </c>
      <c r="M53" s="99">
        <v>11.277548535813093</v>
      </c>
      <c r="N53" s="99">
        <v>11.5000401889255</v>
      </c>
      <c r="O53" s="99">
        <v>11.669549560093827</v>
      </c>
      <c r="P53" s="99">
        <v>11.641887849058969</v>
      </c>
      <c r="Q53" s="99">
        <v>11.691286987319529</v>
      </c>
      <c r="R53" s="99">
        <v>11.612500961448387</v>
      </c>
      <c r="S53" s="99">
        <v>11.585460618265534</v>
      </c>
      <c r="T53" s="99">
        <v>11.468415802109686</v>
      </c>
      <c r="U53" s="80">
        <v>11.053094</v>
      </c>
      <c r="V53" s="80">
        <v>10.591862000000001</v>
      </c>
      <c r="W53" s="80">
        <v>10.333633000000001</v>
      </c>
      <c r="X53" s="80">
        <v>10.394287</v>
      </c>
      <c r="Y53" s="80">
        <v>10.34926776041736</v>
      </c>
      <c r="Z53" s="80">
        <v>10.247590941613021</v>
      </c>
      <c r="AA53" s="99">
        <v>10.256256719034241</v>
      </c>
      <c r="AB53" s="99">
        <v>9.9399830304347194</v>
      </c>
      <c r="AC53" s="99">
        <v>9.9407530244446392</v>
      </c>
    </row>
    <row r="54" spans="1:29" x14ac:dyDescent="0.2">
      <c r="A54" s="64" t="s">
        <v>36</v>
      </c>
      <c r="J54" s="99">
        <v>9.8681085651697575</v>
      </c>
      <c r="K54" s="99">
        <v>10.147590319898418</v>
      </c>
      <c r="L54" s="99">
        <v>10.303778907264302</v>
      </c>
      <c r="M54" s="99">
        <v>10.398236231693391</v>
      </c>
      <c r="N54" s="99">
        <v>10.423693341778538</v>
      </c>
      <c r="O54" s="99">
        <v>10.483426909106777</v>
      </c>
      <c r="P54" s="99">
        <v>10.398604471953353</v>
      </c>
      <c r="Q54" s="99">
        <v>10.294744581194895</v>
      </c>
      <c r="R54" s="99">
        <v>9.8681922872255861</v>
      </c>
      <c r="S54" s="99">
        <v>9.7525553898409587</v>
      </c>
      <c r="T54" s="99">
        <v>9.5678351931743624</v>
      </c>
      <c r="U54" s="99">
        <v>9.3561969999999999</v>
      </c>
      <c r="V54" s="99">
        <v>9.1718450000000011</v>
      </c>
      <c r="W54" s="99">
        <v>9.0080679999999997</v>
      </c>
      <c r="X54" s="99">
        <v>9.0011050000000008</v>
      </c>
      <c r="Y54" s="99">
        <v>9.0077350213087186</v>
      </c>
      <c r="Z54" s="99">
        <v>8.9813422752866199</v>
      </c>
      <c r="AA54" s="99">
        <v>8.9748342436162094</v>
      </c>
      <c r="AB54" s="99">
        <v>9.1279920873195</v>
      </c>
      <c r="AC54" s="99">
        <v>9.1466189520511207</v>
      </c>
    </row>
    <row r="55" spans="1:29" x14ac:dyDescent="0.2">
      <c r="A55" s="64" t="s">
        <v>37</v>
      </c>
      <c r="J55" s="99">
        <v>12.170676726067352</v>
      </c>
      <c r="K55" s="99">
        <v>12.4047740906834</v>
      </c>
      <c r="L55" s="99">
        <v>12.31915631620641</v>
      </c>
      <c r="M55" s="99">
        <v>12.671402849228194</v>
      </c>
      <c r="N55" s="99">
        <v>12.950495708249438</v>
      </c>
      <c r="O55" s="99">
        <v>13.171049164891457</v>
      </c>
      <c r="P55" s="99">
        <v>13.169556390338197</v>
      </c>
      <c r="Q55" s="99">
        <v>13.255427423264774</v>
      </c>
      <c r="R55" s="99">
        <v>13.19602381982771</v>
      </c>
      <c r="S55" s="99">
        <v>13.316621400305213</v>
      </c>
      <c r="T55" s="99">
        <v>13.419250237957463</v>
      </c>
      <c r="U55" s="99">
        <v>12.959912962228689</v>
      </c>
      <c r="V55" s="99">
        <v>12.442561872331311</v>
      </c>
      <c r="W55" s="99">
        <v>12.35567245483705</v>
      </c>
      <c r="X55" s="99">
        <v>12.38802641026408</v>
      </c>
      <c r="Y55" s="99">
        <v>12.283924440112951</v>
      </c>
      <c r="Z55" s="99">
        <v>12.22862880860743</v>
      </c>
      <c r="AA55" s="99">
        <v>12.34206584721329</v>
      </c>
      <c r="AB55" s="99">
        <v>11.961471757442499</v>
      </c>
      <c r="AC55" s="99">
        <v>11.8908529000534</v>
      </c>
    </row>
    <row r="56" spans="1:29" x14ac:dyDescent="0.2">
      <c r="A56" s="64" t="s">
        <v>38</v>
      </c>
      <c r="J56" s="99">
        <v>10.964565072410842</v>
      </c>
      <c r="K56" s="99">
        <v>11.531352636248203</v>
      </c>
      <c r="L56" s="99">
        <v>11.708839667345799</v>
      </c>
      <c r="M56" s="99">
        <v>11.683411496284711</v>
      </c>
      <c r="N56" s="99">
        <v>11.845106070202885</v>
      </c>
      <c r="O56" s="99">
        <v>12.049915987479055</v>
      </c>
      <c r="P56" s="99">
        <v>11.952418933279716</v>
      </c>
      <c r="Q56" s="99">
        <v>11.833039748499878</v>
      </c>
      <c r="R56" s="99">
        <v>11.474642194448357</v>
      </c>
      <c r="S56" s="99">
        <v>11.473594576283478</v>
      </c>
      <c r="T56" s="99">
        <v>11.334081836103559</v>
      </c>
      <c r="U56" s="99">
        <v>11.295481930224579</v>
      </c>
      <c r="V56" s="99">
        <v>11.22813212445522</v>
      </c>
      <c r="W56" s="99">
        <v>10.9520323985204</v>
      </c>
      <c r="X56" s="99">
        <v>11.03437884511326</v>
      </c>
      <c r="Y56" s="99">
        <v>10.87695863789372</v>
      </c>
      <c r="Z56" s="99">
        <v>11.11920603307769</v>
      </c>
      <c r="AA56" s="99">
        <v>11.01300130017442</v>
      </c>
      <c r="AB56" s="99">
        <v>11.14068540047926</v>
      </c>
      <c r="AC56" s="99">
        <v>11.163419429824071</v>
      </c>
    </row>
    <row r="59" spans="1:29" ht="16.5" thickBot="1" x14ac:dyDescent="0.3">
      <c r="A59" s="35" t="s">
        <v>47</v>
      </c>
      <c r="B59" s="36"/>
      <c r="C59" s="36"/>
    </row>
    <row r="60" spans="1:29" x14ac:dyDescent="0.2">
      <c r="A60" s="34" t="s">
        <v>25</v>
      </c>
      <c r="B60" s="40" t="s">
        <v>8</v>
      </c>
      <c r="C60" s="127">
        <f>AC4/$AC$3*100</f>
        <v>52.481975082376344</v>
      </c>
    </row>
    <row r="61" spans="1:29" x14ac:dyDescent="0.2">
      <c r="A61" s="34"/>
      <c r="B61" s="41" t="s">
        <v>26</v>
      </c>
      <c r="C61" s="127">
        <f>AC5/$AC$3*100</f>
        <v>22.162491374689044</v>
      </c>
    </row>
    <row r="62" spans="1:29" x14ac:dyDescent="0.2">
      <c r="A62" s="34"/>
      <c r="B62" s="41" t="s">
        <v>14</v>
      </c>
      <c r="C62" s="127">
        <f>AC6/$AC$3*100</f>
        <v>16.689655176893361</v>
      </c>
    </row>
    <row r="63" spans="1:29" x14ac:dyDescent="0.2">
      <c r="A63" s="34"/>
      <c r="B63" s="41" t="s">
        <v>6</v>
      </c>
      <c r="C63" s="127">
        <f>AC7/$AC$3*100</f>
        <v>7.7739074089460205</v>
      </c>
    </row>
    <row r="64" spans="1:29" x14ac:dyDescent="0.2">
      <c r="A64" s="34"/>
      <c r="B64" s="41" t="s">
        <v>5</v>
      </c>
      <c r="C64" s="127">
        <f>AC8/$AC$3*100</f>
        <v>0.89197095709521323</v>
      </c>
    </row>
    <row r="65" spans="1:28" x14ac:dyDescent="0.2">
      <c r="A65" s="34"/>
      <c r="B65" s="38"/>
      <c r="C65" s="128"/>
    </row>
    <row r="66" spans="1:28" x14ac:dyDescent="0.2">
      <c r="A66" s="37" t="s">
        <v>27</v>
      </c>
      <c r="B66" s="40" t="s">
        <v>8</v>
      </c>
      <c r="C66" s="128">
        <f>AC10/$AC$9*100</f>
        <v>23.147883106060817</v>
      </c>
    </row>
    <row r="67" spans="1:28" x14ac:dyDescent="0.2">
      <c r="A67" s="34"/>
      <c r="B67" s="41" t="s">
        <v>26</v>
      </c>
      <c r="C67" s="128">
        <f>AC11/$AC$9*100</f>
        <v>32.517821599235383</v>
      </c>
    </row>
    <row r="68" spans="1:28" x14ac:dyDescent="0.2">
      <c r="A68" s="34"/>
      <c r="B68" s="41" t="s">
        <v>14</v>
      </c>
      <c r="C68" s="128">
        <f>AC12/$AC$9*100</f>
        <v>32.856983442407326</v>
      </c>
    </row>
    <row r="69" spans="1:28" x14ac:dyDescent="0.2">
      <c r="A69" s="34"/>
      <c r="B69" s="41" t="s">
        <v>6</v>
      </c>
      <c r="C69" s="128">
        <f>AC13/$AC$9*100</f>
        <v>5.7759353862087401</v>
      </c>
    </row>
    <row r="70" spans="1:28" x14ac:dyDescent="0.2">
      <c r="A70" s="39"/>
      <c r="B70" s="42" t="s">
        <v>5</v>
      </c>
      <c r="C70" s="147">
        <f>AC14/$AC$9*100</f>
        <v>5.7013764660878419</v>
      </c>
    </row>
    <row r="74" spans="1:28" s="108" customFormat="1" ht="15" x14ac:dyDescent="0.25">
      <c r="A74" s="107"/>
      <c r="AA74" s="140"/>
      <c r="AB74" s="140"/>
    </row>
    <row r="75" spans="1:28" s="108" customFormat="1" ht="15" x14ac:dyDescent="0.25">
      <c r="A75" s="141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AA75" s="140"/>
      <c r="AB75" s="140"/>
    </row>
    <row r="76" spans="1:28" s="108" customFormat="1" ht="15" x14ac:dyDescent="0.25">
      <c r="A76" s="143"/>
      <c r="B76" s="144"/>
      <c r="C76" s="144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5"/>
      <c r="AA76" s="140"/>
      <c r="AB76" s="140"/>
    </row>
    <row r="77" spans="1:28" s="108" customFormat="1" ht="15" x14ac:dyDescent="0.25">
      <c r="A77" s="143"/>
      <c r="B77" s="144"/>
      <c r="C77" s="144"/>
      <c r="D77" s="144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5"/>
      <c r="AA77" s="140"/>
      <c r="AB77" s="140"/>
    </row>
    <row r="78" spans="1:28" s="108" customFormat="1" ht="15" x14ac:dyDescent="0.25">
      <c r="A78" s="143"/>
      <c r="B78" s="144"/>
      <c r="C78" s="144"/>
      <c r="D78" s="144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5"/>
      <c r="AA78" s="140"/>
      <c r="AB78" s="140"/>
    </row>
    <row r="79" spans="1:28" s="108" customFormat="1" ht="15" x14ac:dyDescent="0.25">
      <c r="A79" s="143"/>
      <c r="B79" s="144"/>
      <c r="C79" s="144"/>
      <c r="D79" s="144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5"/>
      <c r="AA79" s="140"/>
      <c r="AB79" s="140"/>
    </row>
    <row r="80" spans="1:28" s="108" customFormat="1" ht="15" x14ac:dyDescent="0.25">
      <c r="A80" s="143"/>
      <c r="B80" s="144"/>
      <c r="C80" s="144"/>
      <c r="D80" s="144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5"/>
      <c r="AA80" s="140"/>
      <c r="AB80" s="140"/>
    </row>
    <row r="81" spans="1:28" s="108" customFormat="1" ht="15" x14ac:dyDescent="0.25">
      <c r="A81" s="146"/>
      <c r="B81" s="144"/>
      <c r="C81" s="144"/>
      <c r="D81" s="14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5"/>
      <c r="AA81" s="140"/>
      <c r="AB81" s="140"/>
    </row>
    <row r="82" spans="1:28" s="108" customFormat="1" ht="15" x14ac:dyDescent="0.25">
      <c r="A82" s="143"/>
      <c r="B82" s="144"/>
      <c r="C82" s="144"/>
      <c r="D82" s="144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5"/>
      <c r="AA82" s="140"/>
      <c r="AB82" s="140"/>
    </row>
    <row r="83" spans="1:28" s="108" customFormat="1" ht="15" x14ac:dyDescent="0.25">
      <c r="A83" s="146"/>
      <c r="B83" s="144"/>
      <c r="C83" s="144"/>
      <c r="D83" s="144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5"/>
      <c r="AA83" s="140"/>
      <c r="AB83" s="140"/>
    </row>
    <row r="85" spans="1:28" ht="15" x14ac:dyDescent="0.25">
      <c r="A85"/>
    </row>
    <row r="86" spans="1:28" ht="15" x14ac:dyDescent="0.25">
      <c r="A86"/>
    </row>
    <row r="87" spans="1:28" ht="15" x14ac:dyDescent="0.25">
      <c r="A87"/>
    </row>
    <row r="88" spans="1:28" ht="15" x14ac:dyDescent="0.25">
      <c r="A88"/>
    </row>
    <row r="89" spans="1:28" ht="15" x14ac:dyDescent="0.25">
      <c r="A89"/>
    </row>
    <row r="90" spans="1:28" ht="15" x14ac:dyDescent="0.25">
      <c r="A90"/>
    </row>
    <row r="91" spans="1:28" ht="15" x14ac:dyDescent="0.25">
      <c r="A91"/>
    </row>
    <row r="92" spans="1:28" ht="15" x14ac:dyDescent="0.25">
      <c r="A92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1f9c2a4e-c33c-4586-94ce-504a756e9502">HSDOC-329317754-126</_dlc_DocId>
    <_dlc_DocIdUrl xmlns="1f9c2a4e-c33c-4586-94ce-504a756e9502">
      <Url>http://thesource.healthscotland.com/collaboration/projects/mesas/MUPEvaluation/_layouts/15/DocIdRedir.aspx?ID=HSDOC-329317754-126</Url>
      <Description>HSDOC-329317754-126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3C8311510E8E3438948F274A35A09AF" ma:contentTypeVersion="0" ma:contentTypeDescription="Create a new document." ma:contentTypeScope="" ma:versionID="1e47c4626d1c2b322958b69bad7d6473">
  <xsd:schema xmlns:xsd="http://www.w3.org/2001/XMLSchema" xmlns:xs="http://www.w3.org/2001/XMLSchema" xmlns:p="http://schemas.microsoft.com/office/2006/metadata/properties" xmlns:ns2="1f9c2a4e-c33c-4586-94ce-504a756e9502" targetNamespace="http://schemas.microsoft.com/office/2006/metadata/properties" ma:root="true" ma:fieldsID="7fbe36ba63056e074075e3f8d2962953" ns2:_="">
    <xsd:import namespace="1f9c2a4e-c33c-4586-94ce-504a756e950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9c2a4e-c33c-4586-94ce-504a756e9502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DD62B7BC-993F-4343-A31C-F251A5228983}">
  <ds:schemaRefs>
    <ds:schemaRef ds:uri="http://schemas.microsoft.com/office/2006/metadata/properties"/>
    <ds:schemaRef ds:uri="http://purl.org/dc/terms/"/>
    <ds:schemaRef ds:uri="1f9c2a4e-c33c-4586-94ce-504a756e9502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3F47174-B3DC-4372-A112-DC5B387419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9c2a4e-c33c-4586-94ce-504a756e95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4C63297-39A8-4B25-A1FC-48AE807B6D36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730E6AC-B3A9-4223-B60E-EA6FE1BC7A00}">
  <ds:schemaRefs>
    <ds:schemaRef ds:uri="http://schemas.microsoft.com/office/2006/metadata/customXsn"/>
  </ds:schemaRefs>
</ds:datastoreItem>
</file>

<file path=customXml/itemProps5.xml><?xml version="1.0" encoding="utf-8"?>
<ds:datastoreItem xmlns:ds="http://schemas.openxmlformats.org/officeDocument/2006/customXml" ds:itemID="{F2C6C1C7-7D09-4E80-9D53-D15F97D19706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Cover Sheet</vt:lpstr>
      <vt:lpstr>Front Sheet</vt:lpstr>
      <vt:lpstr>tabs</vt:lpstr>
      <vt:lpstr>Intermediate Calculations</vt:lpstr>
      <vt:lpstr>Input Output Table</vt:lpstr>
      <vt:lpstr>Compute Leontief Inverse</vt:lpstr>
      <vt:lpstr>Final Demand Vectors</vt:lpstr>
      <vt:lpstr>Policy Listings</vt:lpstr>
      <vt:lpstr>Baseline</vt:lpstr>
      <vt:lpstr>Policy Change</vt:lpstr>
      <vt:lpstr>Duty &amp; Price Calculations</vt:lpstr>
      <vt:lpstr>Quantity Calculations</vt:lpstr>
      <vt:lpstr>MESAS Data Summary</vt:lpstr>
      <vt:lpstr>Scotland data</vt:lpstr>
      <vt:lpstr>England &amp; Wales data</vt:lpstr>
      <vt:lpstr>Population data</vt:lpstr>
      <vt:lpstr>Processed MESAS data</vt:lpstr>
      <vt:lpstr>Elasticities - Meng</vt:lpstr>
      <vt:lpstr>Data for charts</vt:lpstr>
      <vt:lpstr>'Cover Sheet'!Print_Area</vt:lpstr>
    </vt:vector>
  </TitlesOfParts>
  <Company>NHSHealthScotland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Lucie Giles</dc:creator>
  <cp:lastModifiedBy>Damon Morris</cp:lastModifiedBy>
  <cp:lastPrinted>2016-03-24T13:37:03Z</cp:lastPrinted>
  <dcterms:created xsi:type="dcterms:W3CDTF">2016-03-24T10:23:17Z</dcterms:created>
  <dcterms:modified xsi:type="dcterms:W3CDTF">2021-02-28T20:17:46Z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49ef3785-4c90-487a-9432-c3ecc10d76c3</vt:lpwstr>
  </property>
  <property fmtid="{D5CDD505-2E9C-101B-9397-08002B2CF9AE}" pid="3" name="ContentTypeId">
    <vt:lpwstr>0x010100C3C8311510E8E3438948F274A35A09AF</vt:lpwstr>
  </property>
</Properties>
</file>